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88771222-114B-43D6-9082-E6A863008DF9}" xr6:coauthVersionLast="47" xr6:coauthVersionMax="47" xr10:uidLastSave="{00000000-0000-0000-0000-000000000000}"/>
  <bookViews>
    <workbookView xWindow="-110" yWindow="-110" windowWidth="19420" windowHeight="10300" firstSheet="1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36" i="4"/>
  <c r="K2511" i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K8" i="1" s="1"/>
  <c r="K9" i="1" s="1"/>
  <c r="H8" i="1"/>
  <c r="H7" i="1"/>
  <c r="H6" i="1"/>
  <c r="K10" i="1" s="1"/>
  <c r="K11" i="1" s="1"/>
  <c r="B3" i="5" l="1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" i="5"/>
  <c r="C2" i="5"/>
  <c r="D2" i="5"/>
  <c r="E2" i="5" s="1"/>
  <c r="B1" i="5"/>
  <c r="C1" i="5"/>
  <c r="D1" i="5"/>
  <c r="A1" i="5"/>
  <c r="A1" i="4"/>
  <c r="A1" i="3"/>
  <c r="A1" i="2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G10" i="5"/>
  <c r="B2508" i="7" l="1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N26" i="7" s="1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N22" i="7" s="1"/>
  <c r="D22" i="7"/>
  <c r="B22" i="7"/>
  <c r="A22" i="7"/>
  <c r="I21" i="7"/>
  <c r="H21" i="7"/>
  <c r="E21" i="7"/>
  <c r="D21" i="7"/>
  <c r="B21" i="7"/>
  <c r="A21" i="7"/>
  <c r="I20" i="7"/>
  <c r="H20" i="7"/>
  <c r="E20" i="7"/>
  <c r="N20" i="7" s="1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N16" i="7" s="1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D13" i="7"/>
  <c r="C13" i="7"/>
  <c r="M13" i="7" s="1"/>
  <c r="B13" i="7"/>
  <c r="A13" i="7"/>
  <c r="I12" i="7"/>
  <c r="H12" i="7"/>
  <c r="G12" i="7"/>
  <c r="E12" i="7"/>
  <c r="D12" i="7"/>
  <c r="C12" i="7"/>
  <c r="M12" i="7" s="1"/>
  <c r="B12" i="7"/>
  <c r="A12" i="7"/>
  <c r="I11" i="7"/>
  <c r="H11" i="7"/>
  <c r="G11" i="7"/>
  <c r="E11" i="7"/>
  <c r="D11" i="7"/>
  <c r="C11" i="7"/>
  <c r="M11" i="7" s="1"/>
  <c r="B11" i="7"/>
  <c r="A11" i="7"/>
  <c r="I10" i="7"/>
  <c r="H10" i="7"/>
  <c r="G10" i="7"/>
  <c r="E10" i="7"/>
  <c r="D10" i="7"/>
  <c r="C10" i="7"/>
  <c r="M10" i="7" s="1"/>
  <c r="B10" i="7"/>
  <c r="A10" i="7"/>
  <c r="I9" i="7"/>
  <c r="H9" i="7"/>
  <c r="G9" i="7"/>
  <c r="E9" i="7"/>
  <c r="D9" i="7"/>
  <c r="C9" i="7"/>
  <c r="M9" i="7" s="1"/>
  <c r="B9" i="7"/>
  <c r="A9" i="7"/>
  <c r="I8" i="7"/>
  <c r="H8" i="7"/>
  <c r="G8" i="7"/>
  <c r="E8" i="7"/>
  <c r="D8" i="7"/>
  <c r="C8" i="7"/>
  <c r="M8" i="7" s="1"/>
  <c r="B8" i="7"/>
  <c r="A8" i="7"/>
  <c r="I7" i="7"/>
  <c r="H7" i="7"/>
  <c r="G7" i="7"/>
  <c r="E7" i="7"/>
  <c r="N7" i="7" s="1"/>
  <c r="D7" i="7"/>
  <c r="C7" i="7"/>
  <c r="M7" i="7" s="1"/>
  <c r="B7" i="7"/>
  <c r="A7" i="7"/>
  <c r="K6" i="7"/>
  <c r="J6" i="7"/>
  <c r="I6" i="7"/>
  <c r="H6" i="7"/>
  <c r="G6" i="7"/>
  <c r="E6" i="7"/>
  <c r="D6" i="7"/>
  <c r="C6" i="7"/>
  <c r="M6" i="7" s="1"/>
  <c r="B6" i="7"/>
  <c r="A6" i="7"/>
  <c r="L5" i="7"/>
  <c r="K5" i="7"/>
  <c r="J5" i="7"/>
  <c r="I5" i="7"/>
  <c r="H5" i="7"/>
  <c r="G5" i="7"/>
  <c r="E5" i="7"/>
  <c r="N5" i="7" s="1"/>
  <c r="D5" i="7"/>
  <c r="C5" i="7"/>
  <c r="M5" i="7" s="1"/>
  <c r="B5" i="7"/>
  <c r="A5" i="7"/>
  <c r="L4" i="7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O3" i="7" s="1"/>
  <c r="E3" i="7"/>
  <c r="N3" i="7" s="1"/>
  <c r="D3" i="7"/>
  <c r="C3" i="7"/>
  <c r="M3" i="7" s="1"/>
  <c r="B3" i="7"/>
  <c r="A3" i="7"/>
  <c r="L2" i="7"/>
  <c r="K2" i="7"/>
  <c r="J2" i="7"/>
  <c r="I2" i="7"/>
  <c r="H2" i="7"/>
  <c r="G2" i="7"/>
  <c r="F2" i="7"/>
  <c r="E2" i="7"/>
  <c r="N2" i="7" s="1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7" i="6"/>
  <c r="A6" i="6"/>
  <c r="A3" i="6"/>
  <c r="A4" i="6"/>
  <c r="A5" i="6"/>
  <c r="A2" i="6"/>
  <c r="A1" i="6"/>
  <c r="D27" i="4"/>
  <c r="C13" i="4"/>
  <c r="D4" i="4"/>
  <c r="C4" i="4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N18" i="7" l="1"/>
  <c r="N23" i="7"/>
  <c r="N4" i="7"/>
  <c r="P5" i="7"/>
  <c r="P3" i="7"/>
  <c r="R3" i="7" s="1"/>
  <c r="P2" i="7"/>
  <c r="P4" i="7"/>
  <c r="N24" i="7"/>
  <c r="N19" i="7"/>
  <c r="N6" i="7"/>
  <c r="N17" i="7"/>
  <c r="N8" i="7"/>
  <c r="N9" i="7"/>
  <c r="N10" i="7"/>
  <c r="N11" i="7"/>
  <c r="N12" i="7"/>
  <c r="N13" i="7"/>
  <c r="N14" i="7"/>
  <c r="N15" i="7"/>
  <c r="N21" i="7"/>
  <c r="N25" i="7"/>
  <c r="S3" i="7"/>
  <c r="Q3" i="7"/>
  <c r="O2" i="7"/>
  <c r="O4" i="7"/>
  <c r="D1512" i="3"/>
  <c r="D2331" i="3"/>
  <c r="E1920" i="3"/>
  <c r="E2379" i="3"/>
  <c r="D2231" i="3"/>
  <c r="D1204" i="3"/>
  <c r="D1814" i="3"/>
  <c r="E1027" i="3"/>
  <c r="E1801" i="3"/>
  <c r="E1860" i="3"/>
  <c r="E2050" i="3"/>
  <c r="O1595" i="7"/>
  <c r="E1248" i="3"/>
  <c r="D1689" i="3"/>
  <c r="E1453" i="3"/>
  <c r="E903" i="3"/>
  <c r="D938" i="3"/>
  <c r="G1184" i="6"/>
  <c r="D252" i="3"/>
  <c r="E550" i="3"/>
  <c r="E1462" i="3"/>
  <c r="D1627" i="3"/>
  <c r="E1673" i="3"/>
  <c r="D494" i="3"/>
  <c r="E505" i="3"/>
  <c r="D75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164" i="3"/>
  <c r="E862" i="3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O674" i="7" s="1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O771" i="7" s="1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O621" i="7" s="1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O657" i="7" s="1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O471" i="7" s="1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O541" i="7" s="1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O565" i="7" s="1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O681" i="7" s="1"/>
  <c r="H684" i="6"/>
  <c r="H684" i="7"/>
  <c r="I689" i="6"/>
  <c r="I689" i="7"/>
  <c r="G691" i="6"/>
  <c r="G691" i="7"/>
  <c r="F693" i="6"/>
  <c r="F693" i="7"/>
  <c r="O693" i="7" s="1"/>
  <c r="H696" i="6"/>
  <c r="H696" i="7"/>
  <c r="I701" i="6"/>
  <c r="I701" i="7"/>
  <c r="G703" i="6"/>
  <c r="G703" i="7"/>
  <c r="F705" i="6"/>
  <c r="F705" i="7"/>
  <c r="O705" i="7" s="1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O1010" i="7" s="1"/>
  <c r="H1013" i="6"/>
  <c r="H1013" i="7"/>
  <c r="I1018" i="6"/>
  <c r="I1018" i="7"/>
  <c r="G1020" i="6"/>
  <c r="G1020" i="7"/>
  <c r="F1022" i="6"/>
  <c r="F1022" i="7"/>
  <c r="O1022" i="7" s="1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O1046" i="7" s="1"/>
  <c r="H1049" i="6"/>
  <c r="H1049" i="7"/>
  <c r="I1054" i="6"/>
  <c r="I1054" i="7"/>
  <c r="G1056" i="6"/>
  <c r="G1056" i="7"/>
  <c r="F1058" i="6"/>
  <c r="F1058" i="7"/>
  <c r="O1058" i="7" s="1"/>
  <c r="H1061" i="6"/>
  <c r="H1061" i="7"/>
  <c r="I1066" i="6"/>
  <c r="I1066" i="7"/>
  <c r="G1068" i="6"/>
  <c r="G1068" i="7"/>
  <c r="F1070" i="6"/>
  <c r="F1070" i="7"/>
  <c r="O1070" i="7" s="1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O556" i="7" s="1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O589" i="7" s="1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O611" i="7" s="1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O768" i="7" s="1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O715" i="7" s="1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O288" i="7" s="1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O459" i="7" s="1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O517" i="7" s="1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O582" i="7" s="1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O616" i="7" s="1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G579" i="6"/>
  <c r="G579" i="7"/>
  <c r="H584" i="6"/>
  <c r="H584" i="7"/>
  <c r="I589" i="6"/>
  <c r="I589" i="7"/>
  <c r="G591" i="6"/>
  <c r="G591" i="7"/>
  <c r="H596" i="6"/>
  <c r="H596" i="7"/>
  <c r="I601" i="6"/>
  <c r="I601" i="7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O321" i="7" s="1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O366" i="7" s="1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O718" i="7" s="1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H769" i="6"/>
  <c r="H769" i="7"/>
  <c r="I774" i="6"/>
  <c r="I774" i="7"/>
  <c r="G776" i="6"/>
  <c r="G776" i="7"/>
  <c r="F778" i="6"/>
  <c r="F778" i="7"/>
  <c r="O778" i="7" s="1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O1019" i="7" s="1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H651" i="6"/>
  <c r="H651" i="7"/>
  <c r="I656" i="6"/>
  <c r="I656" i="7"/>
  <c r="G658" i="6"/>
  <c r="G658" i="7"/>
  <c r="F660" i="6"/>
  <c r="F660" i="7"/>
  <c r="H663" i="6"/>
  <c r="H663" i="7"/>
  <c r="I668" i="6"/>
  <c r="I668" i="7"/>
  <c r="G670" i="6"/>
  <c r="G670" i="7"/>
  <c r="F672" i="6"/>
  <c r="F672" i="7"/>
  <c r="H675" i="6"/>
  <c r="H675" i="7"/>
  <c r="F677" i="6"/>
  <c r="F677" i="7"/>
  <c r="O677" i="7" s="1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O667" i="7" s="1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O841" i="7" s="1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O1988" i="7" s="1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O2121" i="7" s="1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O2140" i="7" s="1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O1308" i="7" s="1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O2111" i="7" s="1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O1295" i="7" s="1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O1809" i="7" s="1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O1510" i="7" s="1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O2230" i="7" s="1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O2429" i="7" s="1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E447" i="3"/>
  <c r="E475" i="3"/>
  <c r="D475" i="3"/>
  <c r="E506" i="3"/>
  <c r="D506" i="3"/>
  <c r="D1431" i="3"/>
  <c r="D1628" i="3"/>
  <c r="E2277" i="3"/>
  <c r="E2287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I210" i="7"/>
  <c r="F247" i="7"/>
  <c r="I250" i="7"/>
  <c r="I251" i="7"/>
  <c r="F274" i="7"/>
  <c r="O274" i="7" s="1"/>
  <c r="I277" i="7"/>
  <c r="O277" i="7" s="1"/>
  <c r="F291" i="7"/>
  <c r="F392" i="7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I222" i="7"/>
  <c r="F259" i="7"/>
  <c r="I262" i="7"/>
  <c r="I263" i="7"/>
  <c r="I291" i="7"/>
  <c r="F308" i="7"/>
  <c r="I311" i="7"/>
  <c r="F327" i="7"/>
  <c r="F349" i="7"/>
  <c r="O349" i="7" s="1"/>
  <c r="I352" i="7"/>
  <c r="F368" i="7"/>
  <c r="I395" i="7"/>
  <c r="F416" i="7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H615" i="6"/>
  <c r="H615" i="7"/>
  <c r="F624" i="6"/>
  <c r="F624" i="7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I383" i="7"/>
  <c r="F428" i="7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I330" i="7"/>
  <c r="I371" i="7"/>
  <c r="O389" i="7"/>
  <c r="O413" i="7"/>
  <c r="F414" i="7"/>
  <c r="F438" i="7"/>
  <c r="I441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O1421" i="7" s="1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O1457" i="7" s="1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O1481" i="7" s="1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I246" i="7"/>
  <c r="F286" i="7"/>
  <c r="I289" i="7"/>
  <c r="O289" i="7" s="1"/>
  <c r="F303" i="7"/>
  <c r="O303" i="7" s="1"/>
  <c r="F344" i="7"/>
  <c r="O344" i="7" s="1"/>
  <c r="O386" i="7"/>
  <c r="F387" i="7"/>
  <c r="I393" i="7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F544" i="6"/>
  <c r="F544" i="7"/>
  <c r="I858" i="6"/>
  <c r="I858" i="7"/>
  <c r="O858" i="7" s="1"/>
  <c r="I870" i="6"/>
  <c r="I870" i="7"/>
  <c r="O870" i="7" s="1"/>
  <c r="F874" i="6"/>
  <c r="F874" i="7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G2496" i="6"/>
  <c r="G2496" i="7"/>
  <c r="F2498" i="7"/>
  <c r="F2498" i="6"/>
  <c r="H2501" i="7"/>
  <c r="H2501" i="6"/>
  <c r="I2506" i="6"/>
  <c r="I2506" i="7"/>
  <c r="G2508" i="7"/>
  <c r="G2508" i="6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F257" i="7"/>
  <c r="O257" i="7" s="1"/>
  <c r="I258" i="7"/>
  <c r="I306" i="7"/>
  <c r="F322" i="7"/>
  <c r="I328" i="7"/>
  <c r="O328" i="7" s="1"/>
  <c r="I347" i="7"/>
  <c r="O362" i="7"/>
  <c r="F363" i="7"/>
  <c r="O364" i="7"/>
  <c r="I369" i="7"/>
  <c r="F385" i="7"/>
  <c r="O385" i="7" s="1"/>
  <c r="F409" i="7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O2456" i="7" s="1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O2492" i="7" s="1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I819" i="7"/>
  <c r="G831" i="7"/>
  <c r="I889" i="7"/>
  <c r="H896" i="7"/>
  <c r="G1028" i="7"/>
  <c r="G1076" i="7"/>
  <c r="G1001" i="7"/>
  <c r="H1023" i="7"/>
  <c r="H814" i="6"/>
  <c r="H814" i="7"/>
  <c r="G826" i="6"/>
  <c r="G826" i="7"/>
  <c r="F828" i="6"/>
  <c r="F828" i="7"/>
  <c r="O828" i="7" s="1"/>
  <c r="F833" i="6"/>
  <c r="F833" i="7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860" i="7"/>
  <c r="I901" i="7"/>
  <c r="I961" i="7"/>
  <c r="O961" i="7" s="1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O2084" i="7" s="1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I968" i="7"/>
  <c r="H987" i="7"/>
  <c r="I990" i="7"/>
  <c r="O990" i="7" s="1"/>
  <c r="G1006" i="7"/>
  <c r="H1028" i="7"/>
  <c r="H1048" i="7"/>
  <c r="G1067" i="7"/>
  <c r="F1117" i="7"/>
  <c r="F958" i="6"/>
  <c r="F958" i="7"/>
  <c r="O958" i="7" s="1"/>
  <c r="F970" i="6"/>
  <c r="F970" i="7"/>
  <c r="F982" i="6"/>
  <c r="F982" i="7"/>
  <c r="O982" i="7" s="1"/>
  <c r="F994" i="6"/>
  <c r="F994" i="7"/>
  <c r="O994" i="7" s="1"/>
  <c r="F1006" i="6"/>
  <c r="F1006" i="7"/>
  <c r="O1006" i="7" s="1"/>
  <c r="F1023" i="6"/>
  <c r="F1023" i="7"/>
  <c r="F1045" i="6"/>
  <c r="F1045" i="7"/>
  <c r="F1057" i="6"/>
  <c r="F1057" i="7"/>
  <c r="F1069" i="6"/>
  <c r="F1069" i="7"/>
  <c r="O1069" i="7" s="1"/>
  <c r="F1081" i="6"/>
  <c r="F1081" i="7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O1130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O2085" i="7" s="1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O2167" i="7" s="1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H1275" i="6"/>
  <c r="H1275" i="7"/>
  <c r="I1280" i="6"/>
  <c r="I1280" i="7"/>
  <c r="G1282" i="6"/>
  <c r="G1282" i="7"/>
  <c r="F1284" i="6"/>
  <c r="F1284" i="7"/>
  <c r="H1287" i="6"/>
  <c r="H1287" i="7"/>
  <c r="I1292" i="6"/>
  <c r="I1292" i="7"/>
  <c r="G1294" i="6"/>
  <c r="G1294" i="7"/>
  <c r="F1296" i="6"/>
  <c r="F1296" i="7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O2106" i="7" s="1"/>
  <c r="G2108" i="6"/>
  <c r="G2108" i="7"/>
  <c r="F2110" i="6"/>
  <c r="F2110" i="7"/>
  <c r="H2113" i="6"/>
  <c r="H2113" i="7"/>
  <c r="I2118" i="6"/>
  <c r="I2118" i="7"/>
  <c r="O2118" i="7" s="1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O2200" i="7" s="1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I1737" i="6"/>
  <c r="O1089" i="7"/>
  <c r="F1120" i="7"/>
  <c r="F1154" i="7"/>
  <c r="F1318" i="7"/>
  <c r="O1318" i="7" s="1"/>
  <c r="O1339" i="7"/>
  <c r="G1451" i="7"/>
  <c r="F1506" i="7"/>
  <c r="G1871" i="7"/>
  <c r="G2050" i="7"/>
  <c r="G2062" i="7"/>
  <c r="F232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F1350" i="7"/>
  <c r="H1087" i="6"/>
  <c r="H1087" i="7"/>
  <c r="H1099" i="6"/>
  <c r="H1099" i="7"/>
  <c r="I1104" i="6"/>
  <c r="I1104" i="7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G1698" i="6"/>
  <c r="G1698" i="7"/>
  <c r="F1700" i="6"/>
  <c r="F1700" i="7"/>
  <c r="I1708" i="6"/>
  <c r="I1708" i="7"/>
  <c r="O1708" i="7" s="1"/>
  <c r="I1713" i="6"/>
  <c r="I1713" i="7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H1744" i="6"/>
  <c r="H1744" i="7"/>
  <c r="I1749" i="6"/>
  <c r="I1749" i="7"/>
  <c r="G1751" i="6"/>
  <c r="G1751" i="7"/>
  <c r="F1753" i="6"/>
  <c r="F1753" i="7"/>
  <c r="H1756" i="6"/>
  <c r="H1756" i="7"/>
  <c r="I1761" i="6"/>
  <c r="I1761" i="7"/>
  <c r="F1765" i="6"/>
  <c r="F1765" i="7"/>
  <c r="H1768" i="6"/>
  <c r="H1768" i="7"/>
  <c r="I1773" i="6"/>
  <c r="I1773" i="7"/>
  <c r="O1773" i="7" s="1"/>
  <c r="G1775" i="6"/>
  <c r="G1775" i="7"/>
  <c r="F1777" i="6"/>
  <c r="F1777" i="7"/>
  <c r="H1780" i="6"/>
  <c r="H1780" i="7"/>
  <c r="I1785" i="6"/>
  <c r="I1785" i="7"/>
  <c r="O1785" i="7" s="1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H1852" i="6"/>
  <c r="H1852" i="7"/>
  <c r="I1857" i="6"/>
  <c r="I1857" i="7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1931" i="6"/>
  <c r="I1092" i="7"/>
  <c r="F1106" i="7"/>
  <c r="F1113" i="7"/>
  <c r="O1113" i="7" s="1"/>
  <c r="O1140" i="7"/>
  <c r="F1147" i="7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O477" i="7" s="1"/>
  <c r="F480" i="7"/>
  <c r="O480" i="7" s="1"/>
  <c r="F482" i="7"/>
  <c r="O483" i="7"/>
  <c r="F487" i="7"/>
  <c r="O488" i="7"/>
  <c r="F490" i="7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F545" i="7"/>
  <c r="O545" i="7" s="1"/>
  <c r="F547" i="7"/>
  <c r="O548" i="7"/>
  <c r="F550" i="7"/>
  <c r="F552" i="7"/>
  <c r="O552" i="7" s="1"/>
  <c r="O553" i="7"/>
  <c r="F555" i="7"/>
  <c r="F557" i="7"/>
  <c r="O557" i="7" s="1"/>
  <c r="F559" i="7"/>
  <c r="F562" i="7"/>
  <c r="F564" i="7"/>
  <c r="O564" i="7" s="1"/>
  <c r="F567" i="7"/>
  <c r="O568" i="7"/>
  <c r="F569" i="7"/>
  <c r="F571" i="7"/>
  <c r="O572" i="7"/>
  <c r="F574" i="7"/>
  <c r="O574" i="7" s="1"/>
  <c r="F576" i="7"/>
  <c r="F579" i="7"/>
  <c r="O580" i="7"/>
  <c r="F581" i="7"/>
  <c r="O581" i="7" s="1"/>
  <c r="F584" i="7"/>
  <c r="F586" i="7"/>
  <c r="O586" i="7" s="1"/>
  <c r="F588" i="7"/>
  <c r="F591" i="7"/>
  <c r="F593" i="7"/>
  <c r="O593" i="7" s="1"/>
  <c r="O594" i="7"/>
  <c r="F596" i="7"/>
  <c r="O597" i="7"/>
  <c r="F598" i="7"/>
  <c r="O598" i="7" s="1"/>
  <c r="O599" i="7"/>
  <c r="F600" i="7"/>
  <c r="F603" i="7"/>
  <c r="O604" i="7"/>
  <c r="F605" i="7"/>
  <c r="F608" i="7"/>
  <c r="F610" i="7"/>
  <c r="O610" i="7" s="1"/>
  <c r="F613" i="7"/>
  <c r="O613" i="7" s="1"/>
  <c r="F615" i="7"/>
  <c r="O615" i="7" s="1"/>
  <c r="F618" i="7"/>
  <c r="O618" i="7" s="1"/>
  <c r="O619" i="7"/>
  <c r="F620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F658" i="7"/>
  <c r="O658" i="7" s="1"/>
  <c r="F659" i="7"/>
  <c r="O659" i="7" s="1"/>
  <c r="F661" i="7"/>
  <c r="O661" i="7" s="1"/>
  <c r="F663" i="7"/>
  <c r="O664" i="7"/>
  <c r="F666" i="7"/>
  <c r="F668" i="7"/>
  <c r="F670" i="7"/>
  <c r="F671" i="7"/>
  <c r="F673" i="7"/>
  <c r="F675" i="7"/>
  <c r="O675" i="7" s="1"/>
  <c r="F676" i="7"/>
  <c r="F678" i="7"/>
  <c r="F680" i="7"/>
  <c r="O680" i="7" s="1"/>
  <c r="F683" i="7"/>
  <c r="O684" i="7"/>
  <c r="F685" i="7"/>
  <c r="O685" i="7" s="1"/>
  <c r="F687" i="7"/>
  <c r="F688" i="7"/>
  <c r="F690" i="7"/>
  <c r="F692" i="7"/>
  <c r="O692" i="7" s="1"/>
  <c r="F695" i="7"/>
  <c r="O696" i="7"/>
  <c r="F697" i="7"/>
  <c r="F699" i="7"/>
  <c r="O699" i="7" s="1"/>
  <c r="F700" i="7"/>
  <c r="F702" i="7"/>
  <c r="F704" i="7"/>
  <c r="O704" i="7" s="1"/>
  <c r="F707" i="7"/>
  <c r="O708" i="7"/>
  <c r="F709" i="7"/>
  <c r="F711" i="7"/>
  <c r="F712" i="7"/>
  <c r="F714" i="7"/>
  <c r="F716" i="7"/>
  <c r="O716" i="7" s="1"/>
  <c r="F719" i="7"/>
  <c r="O720" i="7"/>
  <c r="F721" i="7"/>
  <c r="F723" i="7"/>
  <c r="F724" i="7"/>
  <c r="F726" i="7"/>
  <c r="O726" i="7" s="1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F769" i="7"/>
  <c r="F772" i="7"/>
  <c r="F774" i="7"/>
  <c r="O774" i="7" s="1"/>
  <c r="F776" i="7"/>
  <c r="O776" i="7" s="1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O798" i="7" s="1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F827" i="7"/>
  <c r="F830" i="7"/>
  <c r="O830" i="7" s="1"/>
  <c r="F832" i="7"/>
  <c r="O832" i="7" s="1"/>
  <c r="F837" i="7"/>
  <c r="O838" i="7"/>
  <c r="F839" i="7"/>
  <c r="F842" i="7"/>
  <c r="O842" i="7" s="1"/>
  <c r="F844" i="7"/>
  <c r="F849" i="7"/>
  <c r="F851" i="7"/>
  <c r="O851" i="7" s="1"/>
  <c r="O853" i="7"/>
  <c r="F854" i="7"/>
  <c r="O854" i="7" s="1"/>
  <c r="F856" i="7"/>
  <c r="F861" i="7"/>
  <c r="O861" i="7" s="1"/>
  <c r="O863" i="7"/>
  <c r="F866" i="7"/>
  <c r="O866" i="7" s="1"/>
  <c r="F878" i="7"/>
  <c r="O878" i="7" s="1"/>
  <c r="O889" i="7"/>
  <c r="F890" i="7"/>
  <c r="O890" i="7" s="1"/>
  <c r="O894" i="7"/>
  <c r="O897" i="7"/>
  <c r="F902" i="7"/>
  <c r="O902" i="7" s="1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F962" i="7"/>
  <c r="O962" i="7" s="1"/>
  <c r="O969" i="7"/>
  <c r="O971" i="7"/>
  <c r="F974" i="7"/>
  <c r="O974" i="7" s="1"/>
  <c r="F986" i="7"/>
  <c r="O986" i="7" s="1"/>
  <c r="F997" i="7"/>
  <c r="O997" i="7" s="1"/>
  <c r="O998" i="7"/>
  <c r="O1002" i="7"/>
  <c r="F1009" i="7"/>
  <c r="O1024" i="7"/>
  <c r="F1026" i="7"/>
  <c r="O1029" i="7"/>
  <c r="F1031" i="7"/>
  <c r="F1036" i="7"/>
  <c r="O1039" i="7"/>
  <c r="F1048" i="7"/>
  <c r="O1049" i="7"/>
  <c r="F1060" i="7"/>
  <c r="O1061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74" i="7"/>
  <c r="O1310" i="7"/>
  <c r="O1964" i="7"/>
  <c r="O2181" i="7"/>
  <c r="O1471" i="7"/>
  <c r="O2299" i="7"/>
  <c r="O2082" i="7"/>
  <c r="O1749" i="7"/>
  <c r="O2398" i="7"/>
  <c r="O1411" i="7"/>
  <c r="O1438" i="7"/>
  <c r="O1474" i="7"/>
  <c r="O1879" i="7"/>
  <c r="O2002" i="7"/>
  <c r="O2147" i="7"/>
  <c r="O1758" i="7"/>
  <c r="O1737" i="7"/>
  <c r="O2193" i="7"/>
  <c r="O1727" i="7"/>
  <c r="O2075" i="7"/>
  <c r="O1725" i="7"/>
  <c r="O2026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393" i="7"/>
  <c r="O2417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G2153" i="7"/>
  <c r="H2226" i="7"/>
  <c r="H2274" i="7"/>
  <c r="H2298" i="7"/>
  <c r="H2454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I1415" i="6"/>
  <c r="I1415" i="7"/>
  <c r="I1637" i="6"/>
  <c r="I1637" i="7"/>
  <c r="I1666" i="6"/>
  <c r="I1666" i="7"/>
  <c r="I1690" i="6"/>
  <c r="I1690" i="7"/>
  <c r="I1702" i="6"/>
  <c r="I1702" i="7"/>
  <c r="I1743" i="6"/>
  <c r="I1743" i="7"/>
  <c r="I1856" i="6"/>
  <c r="I1856" i="7"/>
  <c r="I2062" i="6"/>
  <c r="I2062" i="7"/>
  <c r="I2503" i="6"/>
  <c r="I2503" i="7"/>
  <c r="G1470" i="7"/>
  <c r="G1494" i="7"/>
  <c r="O1505" i="7"/>
  <c r="O1553" i="7"/>
  <c r="G1938" i="7"/>
  <c r="O1985" i="7"/>
  <c r="O2009" i="7"/>
  <c r="H2035" i="7"/>
  <c r="F2165" i="7"/>
  <c r="F2177" i="7"/>
  <c r="G2250" i="7"/>
  <c r="O2273" i="7"/>
  <c r="G2286" i="7"/>
  <c r="G2298" i="7"/>
  <c r="O2333" i="7"/>
  <c r="O23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G2225" i="7"/>
  <c r="H2238" i="7"/>
  <c r="H2250" i="7"/>
  <c r="H2262" i="7"/>
  <c r="H2286" i="7"/>
  <c r="H2442" i="7"/>
  <c r="H2466" i="7"/>
  <c r="H2478" i="7"/>
  <c r="H2490" i="7"/>
  <c r="H2502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F1754" i="6"/>
  <c r="F1334" i="7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I1390" i="6"/>
  <c r="I1390" i="7"/>
  <c r="O1390" i="7" s="1"/>
  <c r="I1402" i="6"/>
  <c r="I1402" i="7"/>
  <c r="O1402" i="7" s="1"/>
  <c r="I1414" i="6"/>
  <c r="I1414" i="7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D929" i="3"/>
  <c r="E969" i="3"/>
  <c r="E1030" i="3"/>
  <c r="E1894" i="3"/>
  <c r="D1894" i="3"/>
  <c r="D2104" i="3"/>
  <c r="E2104" i="3"/>
  <c r="E2387" i="3"/>
  <c r="D2387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1995" i="3"/>
  <c r="E2063" i="3"/>
  <c r="E2115" i="3"/>
  <c r="E2168" i="3"/>
  <c r="E2244" i="3"/>
  <c r="E2256" i="3"/>
  <c r="E2271" i="3"/>
  <c r="D2397" i="3"/>
  <c r="E2404" i="3"/>
  <c r="E2440" i="3"/>
  <c r="E2469" i="3"/>
  <c r="J20" i="2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362" i="3"/>
  <c r="D2362" i="3"/>
  <c r="E2390" i="3"/>
  <c r="D2390" i="3"/>
  <c r="E2413" i="3"/>
  <c r="D2413" i="3"/>
  <c r="E2446" i="3"/>
  <c r="D2446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O1849" i="7" l="1"/>
  <c r="O2208" i="7"/>
  <c r="O591" i="7"/>
  <c r="O1106" i="7"/>
  <c r="O2135" i="7"/>
  <c r="O1931" i="7"/>
  <c r="O1891" i="7"/>
  <c r="O1328" i="7"/>
  <c r="O231" i="7"/>
  <c r="O544" i="7"/>
  <c r="O790" i="7"/>
  <c r="O327" i="7"/>
  <c r="O221" i="7"/>
  <c r="O577" i="7"/>
  <c r="O454" i="7"/>
  <c r="O626" i="7"/>
  <c r="T3" i="7"/>
  <c r="V3" i="7" s="1"/>
  <c r="O1475" i="7"/>
  <c r="O600" i="7"/>
  <c r="O550" i="7"/>
  <c r="O1753" i="7"/>
  <c r="O1741" i="7"/>
  <c r="O1713" i="7"/>
  <c r="O1696" i="7"/>
  <c r="O1296" i="7"/>
  <c r="O1284" i="7"/>
  <c r="O1272" i="7"/>
  <c r="O2203" i="7"/>
  <c r="O1259" i="7"/>
  <c r="O1105" i="7"/>
  <c r="O1117" i="7"/>
  <c r="O2494" i="7"/>
  <c r="O2446" i="7"/>
  <c r="O1118" i="7"/>
  <c r="O1034" i="7"/>
  <c r="O496" i="7"/>
  <c r="O612" i="7"/>
  <c r="O361" i="7"/>
  <c r="O1334" i="7"/>
  <c r="O2364" i="7"/>
  <c r="O1930" i="7"/>
  <c r="O1882" i="7"/>
  <c r="O825" i="7"/>
  <c r="O1149" i="7"/>
  <c r="O833" i="7"/>
  <c r="O1462" i="7"/>
  <c r="O405" i="7"/>
  <c r="O922" i="7"/>
  <c r="O874" i="7"/>
  <c r="O508" i="7"/>
  <c r="O393" i="7"/>
  <c r="O826" i="7"/>
  <c r="O308" i="7"/>
  <c r="O777" i="7"/>
  <c r="O672" i="7"/>
  <c r="O660" i="7"/>
  <c r="O648" i="7"/>
  <c r="O636" i="7"/>
  <c r="O232" i="7"/>
  <c r="O478" i="7"/>
  <c r="O1095" i="7"/>
  <c r="O1925" i="7"/>
  <c r="O1385" i="7"/>
  <c r="O1857" i="7"/>
  <c r="O1777" i="7"/>
  <c r="O1154" i="7"/>
  <c r="O2159" i="7"/>
  <c r="O1973" i="7"/>
  <c r="O1157" i="7"/>
  <c r="O2120" i="7"/>
  <c r="O2239" i="7"/>
  <c r="O1495" i="7"/>
  <c r="O1059" i="7"/>
  <c r="O1141" i="7"/>
  <c r="O1045" i="7"/>
  <c r="O409" i="7"/>
  <c r="O729" i="7"/>
  <c r="O245" i="7"/>
  <c r="O429" i="7"/>
  <c r="O428" i="7"/>
  <c r="O520" i="7"/>
  <c r="O416" i="7"/>
  <c r="O392" i="7"/>
  <c r="O209" i="7"/>
  <c r="O532" i="7"/>
  <c r="O437" i="7"/>
  <c r="O839" i="7"/>
  <c r="O1447" i="7"/>
  <c r="O1247" i="7"/>
  <c r="O1703" i="7"/>
  <c r="O578" i="7"/>
  <c r="O590" i="7"/>
  <c r="O601" i="7"/>
  <c r="O746" i="7"/>
  <c r="O1060" i="7"/>
  <c r="O1701" i="7"/>
  <c r="O1653" i="7"/>
  <c r="O1414" i="7"/>
  <c r="O1702" i="7"/>
  <c r="O569" i="7"/>
  <c r="O490" i="7"/>
  <c r="O1147" i="7"/>
  <c r="O1905" i="7"/>
  <c r="O1813" i="7"/>
  <c r="O1761" i="7"/>
  <c r="O1104" i="7"/>
  <c r="O2166" i="7"/>
  <c r="O1081" i="7"/>
  <c r="O1023" i="7"/>
  <c r="O970" i="7"/>
  <c r="O1363" i="7"/>
  <c r="O1082" i="7"/>
  <c r="O2386" i="7"/>
  <c r="O2338" i="7"/>
  <c r="O2302" i="7"/>
  <c r="O1558" i="7"/>
  <c r="O281" i="7"/>
  <c r="O624" i="7"/>
  <c r="O602" i="7"/>
  <c r="O368" i="7"/>
  <c r="O782" i="7"/>
  <c r="R4" i="7"/>
  <c r="S4" i="7"/>
  <c r="Q4" i="7"/>
  <c r="T4" i="7"/>
  <c r="O1325" i="7"/>
  <c r="S2" i="7"/>
  <c r="T2" i="7"/>
  <c r="Q2" i="7"/>
  <c r="R2" i="7"/>
  <c r="U3" i="7"/>
  <c r="O730" i="7"/>
  <c r="O1650" i="7"/>
  <c r="O1614" i="7"/>
  <c r="O2157" i="7"/>
  <c r="O2080" i="7"/>
  <c r="O761" i="7"/>
  <c r="O819" i="7"/>
  <c r="O210" i="7"/>
  <c r="O988" i="7"/>
  <c r="O916" i="7"/>
  <c r="O88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766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461" i="7"/>
  <c r="O1770" i="7"/>
  <c r="O1871" i="7"/>
  <c r="O1835" i="7"/>
  <c r="O1799" i="7"/>
  <c r="O1763" i="7"/>
  <c r="O159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815" i="7"/>
  <c r="O1356" i="7"/>
  <c r="O2365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497" i="7"/>
  <c r="O1592" i="7"/>
  <c r="O1520" i="7"/>
  <c r="O446" i="7"/>
  <c r="O1100" i="7"/>
  <c r="O2483" i="7"/>
  <c r="O668" i="7"/>
  <c r="O1311" i="7"/>
  <c r="O1341" i="7"/>
  <c r="O1275" i="7"/>
  <c r="O1035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454" i="7"/>
  <c r="O2447" i="7"/>
  <c r="O2439" i="7"/>
  <c r="O948" i="7"/>
  <c r="O1630" i="7"/>
  <c r="O1211" i="7"/>
  <c r="O484" i="7"/>
  <c r="O45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1657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1971" i="7"/>
  <c r="O769" i="7"/>
  <c r="O535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649" i="7"/>
  <c r="O1169" i="7"/>
  <c r="O1528" i="7"/>
  <c r="O1374" i="7"/>
  <c r="O1309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1859" i="7"/>
  <c r="O1823" i="7"/>
  <c r="O1803" i="7"/>
  <c r="O1787" i="7"/>
  <c r="O1731" i="7"/>
  <c r="O1715" i="7"/>
  <c r="O1637" i="7"/>
  <c r="O158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451" i="7"/>
  <c r="O2189" i="7"/>
  <c r="O844" i="7"/>
  <c r="O697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644" i="7"/>
  <c r="O2059" i="7"/>
  <c r="O1216" i="7"/>
  <c r="O1866" i="7"/>
  <c r="O1391" i="7"/>
  <c r="O2310" i="7"/>
  <c r="O1980" i="7"/>
  <c r="O996" i="7"/>
  <c r="O924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1706" i="7"/>
  <c r="O1828" i="7"/>
  <c r="O791" i="7"/>
  <c r="O630" i="7"/>
  <c r="O57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457" i="7"/>
  <c r="O1904" i="7"/>
  <c r="O1868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320" i="7"/>
  <c r="O1205" i="7"/>
  <c r="O1340" i="7"/>
  <c r="O2496" i="7"/>
  <c r="O2460" i="7"/>
  <c r="O1853" i="7"/>
  <c r="O1781" i="7"/>
  <c r="O1478" i="7"/>
  <c r="O2385" i="7"/>
  <c r="O2313" i="7"/>
  <c r="O2277" i="7"/>
  <c r="O1492" i="7"/>
  <c r="O207" i="7"/>
  <c r="O896" i="7"/>
  <c r="O242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579" i="7"/>
  <c r="O2272" i="7"/>
  <c r="O1362" i="7"/>
  <c r="O1453" i="7"/>
  <c r="O1376" i="7"/>
  <c r="O158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172" i="7"/>
  <c r="O1501" i="7"/>
  <c r="O2138" i="7"/>
  <c r="O1826" i="7"/>
  <c r="O2283" i="7"/>
  <c r="O1491" i="7"/>
  <c r="O2069" i="7"/>
  <c r="O2025" i="7"/>
  <c r="O1933" i="7"/>
  <c r="O1635" i="7"/>
  <c r="O1378" i="7"/>
  <c r="O1899" i="7"/>
  <c r="O1863" i="7"/>
  <c r="O1791" i="7"/>
  <c r="O1755" i="7"/>
  <c r="O1991" i="7"/>
  <c r="O1687" i="7"/>
  <c r="O2028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1415" i="7"/>
  <c r="O2256" i="7"/>
  <c r="O1896" i="7"/>
  <c r="O2098" i="7"/>
  <c r="O2074" i="7"/>
  <c r="O2052" i="7"/>
  <c r="O1354" i="7"/>
  <c r="O2144" i="7"/>
  <c r="O2108" i="7"/>
  <c r="O2464" i="7"/>
  <c r="O2043" i="7"/>
  <c r="O1499" i="7"/>
  <c r="O1880" i="7"/>
  <c r="O1844" i="7"/>
  <c r="O1808" i="7"/>
  <c r="O1519" i="7"/>
  <c r="O1549" i="7"/>
  <c r="O2308" i="7"/>
  <c r="O1038" i="7"/>
  <c r="O2317" i="7"/>
  <c r="O1516" i="7"/>
  <c r="O1812" i="7"/>
  <c r="O2017" i="7"/>
  <c r="O603" i="7"/>
  <c r="O497" i="7"/>
  <c r="O1977" i="7"/>
  <c r="O1446" i="7"/>
  <c r="O1465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1678" i="7"/>
  <c r="O1625" i="7"/>
  <c r="O1589" i="7"/>
  <c r="O1796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102" i="7"/>
  <c r="O1682" i="7"/>
  <c r="O1394" i="7"/>
  <c r="O1648" i="7"/>
  <c r="O2259" i="7"/>
  <c r="O1563" i="7"/>
  <c r="O1467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1624" i="7"/>
  <c r="O2475" i="7"/>
  <c r="O2391" i="7"/>
  <c r="O2247" i="7"/>
  <c r="O1455" i="7"/>
  <c r="O2056" i="7"/>
  <c r="O1031" i="7"/>
  <c r="O1842" i="7"/>
  <c r="O1407" i="7"/>
  <c r="O1366" i="7"/>
  <c r="O2380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347" i="7"/>
  <c r="O2311" i="7"/>
  <c r="O1639" i="7"/>
  <c r="O1603" i="7"/>
  <c r="O1567" i="7"/>
  <c r="O1531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1666" i="7"/>
  <c r="O1649" i="7"/>
  <c r="O1613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032" i="7"/>
  <c r="O2463" i="7"/>
  <c r="O1935" i="7"/>
  <c r="O1864" i="7"/>
  <c r="O690" i="7"/>
  <c r="O521" i="7"/>
  <c r="O1789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1979" i="7"/>
  <c r="O1707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503" i="7"/>
  <c r="O2467" i="7"/>
  <c r="O2431" i="7"/>
  <c r="O2414" i="7"/>
  <c r="O2342" i="7"/>
  <c r="O2306" i="7"/>
  <c r="O1750" i="7"/>
  <c r="O1632" i="7"/>
  <c r="O1560" i="7"/>
  <c r="O1273" i="7"/>
  <c r="O999" i="7"/>
  <c r="O1957" i="7"/>
  <c r="O1898" i="7"/>
  <c r="O1742" i="7"/>
  <c r="O1658" i="7"/>
  <c r="O2355" i="7"/>
  <c r="O2223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V2" i="7" l="1"/>
  <c r="U2" i="7"/>
  <c r="U4" i="7"/>
  <c r="V4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F19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H18" i="3" l="1"/>
  <c r="I18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U9" i="7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T12" i="7" l="1"/>
  <c r="Q12" i="7"/>
  <c r="R12" i="7"/>
  <c r="P13" i="7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U14" i="7" s="1"/>
  <c r="J16" i="6"/>
  <c r="J16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U17" i="7" l="1"/>
  <c r="V17" i="7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R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S22" i="7" l="1"/>
  <c r="V22" i="7" s="1"/>
  <c r="T22" i="7"/>
  <c r="P23" i="7"/>
  <c r="S23" i="7" s="1"/>
  <c r="L24" i="6"/>
  <c r="L24" i="7"/>
  <c r="K24" i="6"/>
  <c r="K24" i="7"/>
  <c r="R23" i="7"/>
  <c r="T23" i="7"/>
  <c r="J24" i="6"/>
  <c r="J24" i="7"/>
  <c r="U21" i="7"/>
  <c r="V21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Q23" i="7" l="1"/>
  <c r="U23" i="7" s="1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V23" i="7" l="1"/>
  <c r="P25" i="7"/>
  <c r="J26" i="6"/>
  <c r="J26" i="7"/>
  <c r="K26" i="6"/>
  <c r="K26" i="7"/>
  <c r="T25" i="7"/>
  <c r="R25" i="7"/>
  <c r="S25" i="7"/>
  <c r="Q25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P26" i="7" l="1"/>
  <c r="V24" i="7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R29" i="7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U29" i="7" l="1"/>
  <c r="V29" i="7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P35" i="7" l="1"/>
  <c r="U33" i="7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I51" i="3" s="1"/>
  <c r="G52" i="3"/>
  <c r="J42" i="6" l="1"/>
  <c r="J42" i="7"/>
  <c r="K42" i="6"/>
  <c r="K42" i="7"/>
  <c r="P41" i="7"/>
  <c r="L42" i="6"/>
  <c r="L42" i="7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P42" i="7" l="1"/>
  <c r="K43" i="6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P81" i="7" l="1"/>
  <c r="J82" i="6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P86" i="7" l="1"/>
  <c r="J87" i="6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P92" i="7" l="1"/>
  <c r="K93" i="6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P141" i="7" l="1"/>
  <c r="L142" i="6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P151" i="7" l="1"/>
  <c r="K152" i="6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P224" i="7" l="1"/>
  <c r="K225" i="6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I240" i="3" s="1"/>
  <c r="G241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I244" i="3" s="1"/>
  <c r="F245" i="3"/>
  <c r="G245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P272" i="7" l="1"/>
  <c r="J273" i="6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 s="1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I393" i="3" s="1"/>
  <c r="F394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I406" i="3" s="1"/>
  <c r="G407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I448" i="3" s="1"/>
  <c r="F449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I465" i="3" s="1"/>
  <c r="F466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P500" i="7" l="1"/>
  <c r="L501" i="6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I529" i="3" s="1"/>
  <c r="F530" i="3"/>
  <c r="G530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P542" i="7" l="1"/>
  <c r="K543" i="6"/>
  <c r="K543" i="7"/>
  <c r="J543" i="6"/>
  <c r="J543" i="7"/>
  <c r="L543" i="6"/>
  <c r="L543" i="7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P543" i="7" l="1"/>
  <c r="J544" i="6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I558" i="3" s="1"/>
  <c r="F559" i="3"/>
  <c r="G559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I602" i="3" s="1"/>
  <c r="F603" i="3"/>
  <c r="G603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I615" i="3" s="1"/>
  <c r="G616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P623" i="7" l="1"/>
  <c r="L624" i="6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I662" i="3" s="1"/>
  <c r="F663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P661" i="7" l="1"/>
  <c r="L662" i="6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 s="1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I728" i="3" s="1"/>
  <c r="G729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I736" i="3" s="1"/>
  <c r="F737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 s="1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I768" i="3" s="1"/>
  <c r="G769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I877" i="3" s="1"/>
  <c r="F878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 s="1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I896" i="3" s="1"/>
  <c r="G897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I907" i="3" s="1"/>
  <c r="F908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I929" i="3" s="1"/>
  <c r="G930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I938" i="3" s="1"/>
  <c r="F939" i="3"/>
  <c r="G939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 s="1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P989" i="7" l="1"/>
  <c r="L990" i="6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P1004" i="7" l="1"/>
  <c r="J1005" i="6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P1088" i="7" l="1"/>
  <c r="L1089" i="6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 s="1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P1107" i="7" l="1"/>
  <c r="K1108" i="6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I1196" i="3" s="1"/>
  <c r="G1197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 s="1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I1313" i="3" s="1"/>
  <c r="G1314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I1324" i="3" s="1"/>
  <c r="G1325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I1355" i="3" s="1"/>
  <c r="G1356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I1363" i="3" s="1"/>
  <c r="F1364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 s="1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P1559" i="7" l="1"/>
  <c r="L1560" i="6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I1580" i="3" s="1"/>
  <c r="F1581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I1585" i="3" s="1"/>
  <c r="G1586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P1582" i="7" l="1"/>
  <c r="K1583" i="6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I1667" i="3" s="1"/>
  <c r="F1668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P1682" i="7" l="1"/>
  <c r="L1683" i="6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I1715" i="3" s="1"/>
  <c r="F1716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I1732" i="3" s="1"/>
  <c r="F1733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I1748" i="3" s="1"/>
  <c r="G1749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I1799" i="3" s="1"/>
  <c r="F1800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I1850" i="3" s="1"/>
  <c r="G1851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I1871" i="3" s="1"/>
  <c r="F1872" i="3"/>
  <c r="G1872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P1968" i="7" l="1"/>
  <c r="K1969" i="6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I2031" i="3" s="1"/>
  <c r="G2032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I2063" i="3" s="1"/>
  <c r="F2064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P2112" i="7" l="1"/>
  <c r="L2113" i="6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I2135" i="3" s="1"/>
  <c r="F2136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I2167" i="3" s="1"/>
  <c r="F2168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P2227" i="7" l="1"/>
  <c r="J2228" i="6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I2262" i="3" s="1"/>
  <c r="F2263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I2274" i="3" s="1"/>
  <c r="F2275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I2289" i="3" s="1"/>
  <c r="G2290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 s="1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I2332" i="3" s="1"/>
  <c r="F2333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P2329" i="7" l="1"/>
  <c r="K2330" i="6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I2392" i="3" s="1"/>
  <c r="F2393" i="3"/>
  <c r="G2393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P2389" i="7" l="1"/>
  <c r="K2390" i="6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I2427" i="3" s="1"/>
  <c r="G2428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P2429" i="7" l="1"/>
  <c r="J2430" i="6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188" i="7"/>
  <c r="N2188" i="7" s="1"/>
  <c r="H2508" i="3"/>
  <c r="I2508" i="3" s="1"/>
  <c r="J2499" i="6" l="1"/>
  <c r="J2499" i="7"/>
  <c r="K2499" i="6"/>
  <c r="K2499" i="7"/>
  <c r="L2499" i="6"/>
  <c r="L2499" i="7"/>
  <c r="P2499" i="7" s="1"/>
  <c r="P2498" i="7"/>
  <c r="U2187" i="7"/>
  <c r="V2187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189" i="7"/>
  <c r="N2189" i="7" s="1"/>
  <c r="K2500" i="6" l="1"/>
  <c r="K2500" i="7"/>
  <c r="J2500" i="6"/>
  <c r="J2500" i="7"/>
  <c r="L2500" i="6"/>
  <c r="L2500" i="7"/>
  <c r="P2500" i="7" s="1"/>
  <c r="V2188" i="7"/>
  <c r="U2188" i="7"/>
  <c r="R2189" i="7"/>
  <c r="S2189" i="7"/>
  <c r="Q2189" i="7"/>
  <c r="T2189" i="7"/>
  <c r="G2189" i="4"/>
  <c r="H2189" i="4" s="1"/>
  <c r="E2189" i="6"/>
  <c r="H2501" i="5"/>
  <c r="G2501" i="5"/>
  <c r="F2501" i="5"/>
  <c r="E2190" i="7"/>
  <c r="N2190" i="7" s="1"/>
  <c r="K2501" i="6" l="1"/>
  <c r="K2501" i="7"/>
  <c r="L2501" i="6"/>
  <c r="L2501" i="7"/>
  <c r="J2501" i="6"/>
  <c r="J2501" i="7"/>
  <c r="U2189" i="7"/>
  <c r="V2189" i="7"/>
  <c r="T2190" i="7"/>
  <c r="Q2190" i="7"/>
  <c r="R2190" i="7"/>
  <c r="S2190" i="7"/>
  <c r="G2190" i="4"/>
  <c r="H2190" i="4" s="1"/>
  <c r="E2190" i="6"/>
  <c r="H2502" i="5"/>
  <c r="G2502" i="5"/>
  <c r="F2502" i="5"/>
  <c r="E2191" i="7"/>
  <c r="N2191" i="7" s="1"/>
  <c r="L2502" i="6" l="1"/>
  <c r="L2502" i="7"/>
  <c r="J2502" i="6"/>
  <c r="J2502" i="7"/>
  <c r="K2502" i="6"/>
  <c r="K2502" i="7"/>
  <c r="P2501" i="7"/>
  <c r="V2190" i="7"/>
  <c r="U2190" i="7"/>
  <c r="R2191" i="7"/>
  <c r="S2191" i="7"/>
  <c r="Q2191" i="7"/>
  <c r="T2191" i="7"/>
  <c r="G2191" i="4"/>
  <c r="H2191" i="4" s="1"/>
  <c r="E2191" i="6"/>
  <c r="G2503" i="5"/>
  <c r="F2503" i="5"/>
  <c r="H2503" i="5"/>
  <c r="E2192" i="7"/>
  <c r="N2192" i="7" s="1"/>
  <c r="K2503" i="6" l="1"/>
  <c r="K2503" i="7"/>
  <c r="P2502" i="7"/>
  <c r="L2503" i="6"/>
  <c r="L2503" i="7"/>
  <c r="J2503" i="6"/>
  <c r="J2503" i="7"/>
  <c r="V2191" i="7"/>
  <c r="U2191" i="7"/>
  <c r="T2192" i="7"/>
  <c r="Q2192" i="7"/>
  <c r="R2192" i="7"/>
  <c r="S2192" i="7"/>
  <c r="G2192" i="4"/>
  <c r="H2192" i="4" s="1"/>
  <c r="E2192" i="6"/>
  <c r="H2504" i="5"/>
  <c r="G2504" i="5"/>
  <c r="F2504" i="5"/>
  <c r="E2193" i="7"/>
  <c r="N2193" i="7" s="1"/>
  <c r="J2504" i="6" l="1"/>
  <c r="J2504" i="7"/>
  <c r="K2504" i="6"/>
  <c r="K2504" i="7"/>
  <c r="P2503" i="7"/>
  <c r="L2504" i="6"/>
  <c r="L2504" i="7"/>
  <c r="T2193" i="7"/>
  <c r="S2193" i="7"/>
  <c r="Q2193" i="7"/>
  <c r="R2193" i="7"/>
  <c r="U2192" i="7"/>
  <c r="V2192" i="7"/>
  <c r="G2193" i="4"/>
  <c r="H2193" i="4" s="1"/>
  <c r="E2193" i="6"/>
  <c r="F2505" i="5"/>
  <c r="G2505" i="5"/>
  <c r="H2505" i="5"/>
  <c r="E2194" i="7"/>
  <c r="N2194" i="7" s="1"/>
  <c r="P2504" i="7" l="1"/>
  <c r="K2505" i="6"/>
  <c r="K2505" i="7"/>
  <c r="J2505" i="6"/>
  <c r="J2505" i="7"/>
  <c r="L2505" i="6"/>
  <c r="L2505" i="7"/>
  <c r="P2505" i="7" s="1"/>
  <c r="V2193" i="7"/>
  <c r="U2193" i="7"/>
  <c r="Q2194" i="7"/>
  <c r="S2194" i="7"/>
  <c r="T2194" i="7"/>
  <c r="R2194" i="7"/>
  <c r="G2194" i="4"/>
  <c r="H2194" i="4" s="1"/>
  <c r="E2194" i="6"/>
  <c r="F2506" i="5"/>
  <c r="H2506" i="5"/>
  <c r="G2506" i="5"/>
  <c r="E2195" i="7"/>
  <c r="N2195" i="7" s="1"/>
  <c r="L2506" i="6" l="1"/>
  <c r="L2506" i="7"/>
  <c r="J2506" i="6"/>
  <c r="J2506" i="7"/>
  <c r="K2506" i="6"/>
  <c r="K2506" i="7"/>
  <c r="V2194" i="7"/>
  <c r="U2194" i="7"/>
  <c r="R2195" i="7"/>
  <c r="S2195" i="7"/>
  <c r="T2195" i="7"/>
  <c r="Q2195" i="7"/>
  <c r="G2195" i="4"/>
  <c r="H2195" i="4" s="1"/>
  <c r="E2195" i="6"/>
  <c r="H2507" i="5"/>
  <c r="G2507" i="5"/>
  <c r="F2507" i="5"/>
  <c r="E2196" i="7"/>
  <c r="N2196" i="7" s="1"/>
  <c r="J2507" i="6" l="1"/>
  <c r="J2507" i="7"/>
  <c r="L2507" i="6"/>
  <c r="L2507" i="7"/>
  <c r="P2506" i="7"/>
  <c r="K2507" i="6"/>
  <c r="K2507" i="7"/>
  <c r="U2195" i="7"/>
  <c r="V2195" i="7"/>
  <c r="T2196" i="7"/>
  <c r="R2196" i="7"/>
  <c r="S2196" i="7"/>
  <c r="Q2196" i="7"/>
  <c r="G2196" i="4"/>
  <c r="H2196" i="4" s="1"/>
  <c r="E2196" i="6"/>
  <c r="H2508" i="5"/>
  <c r="G2508" i="5"/>
  <c r="F2508" i="5"/>
  <c r="E2197" i="7"/>
  <c r="N2197" i="7" s="1"/>
  <c r="K2508" i="6" l="1"/>
  <c r="K2508" i="7"/>
  <c r="J2508" i="6"/>
  <c r="J2508" i="7"/>
  <c r="L2508" i="6"/>
  <c r="L2508" i="7"/>
  <c r="P2508" i="7" s="1"/>
  <c r="P2507" i="7"/>
  <c r="U2196" i="7"/>
  <c r="V2196" i="7"/>
  <c r="R2197" i="7"/>
  <c r="Q2197" i="7"/>
  <c r="T2197" i="7"/>
  <c r="S2197" i="7"/>
  <c r="G2197" i="4"/>
  <c r="H2197" i="4" s="1"/>
  <c r="E2197" i="6"/>
  <c r="E2198" i="7"/>
  <c r="N2198" i="7" s="1"/>
  <c r="U2197" i="7" l="1"/>
  <c r="V2197" i="7"/>
  <c r="S2198" i="7"/>
  <c r="R2198" i="7"/>
  <c r="Q2198" i="7"/>
  <c r="T2198" i="7"/>
  <c r="G2198" i="4"/>
  <c r="H2198" i="4" s="1"/>
  <c r="E2198" i="6"/>
  <c r="E2199" i="7"/>
  <c r="N2199" i="7" s="1"/>
  <c r="U2198" i="7" l="1"/>
  <c r="V2198" i="7"/>
  <c r="S2199" i="7"/>
  <c r="R2199" i="7"/>
  <c r="Q2199" i="7"/>
  <c r="T2199" i="7"/>
  <c r="G2199" i="4"/>
  <c r="H2199" i="4" s="1"/>
  <c r="E2199" i="6"/>
  <c r="E2200" i="7"/>
  <c r="N2200" i="7" s="1"/>
  <c r="U2199" i="7" l="1"/>
  <c r="V2199" i="7"/>
  <c r="S2200" i="7"/>
  <c r="R2200" i="7"/>
  <c r="Q2200" i="7"/>
  <c r="T2200" i="7"/>
  <c r="G2200" i="4"/>
  <c r="H2200" i="4" s="1"/>
  <c r="E2200" i="6"/>
  <c r="E2201" i="7"/>
  <c r="N2201" i="7" s="1"/>
  <c r="U2200" i="7" l="1"/>
  <c r="V2200" i="7"/>
  <c r="Q2201" i="7"/>
  <c r="R2201" i="7"/>
  <c r="T2201" i="7"/>
  <c r="S2201" i="7"/>
  <c r="G2201" i="4"/>
  <c r="H2201" i="4" s="1"/>
  <c r="E2201" i="6"/>
  <c r="E2202" i="7"/>
  <c r="N2202" i="7" s="1"/>
  <c r="V2201" i="7" l="1"/>
  <c r="U2201" i="7"/>
  <c r="T2202" i="7"/>
  <c r="Q2202" i="7"/>
  <c r="S2202" i="7"/>
  <c r="R2202" i="7"/>
  <c r="G2202" i="4"/>
  <c r="H2202" i="4" s="1"/>
  <c r="E2202" i="6"/>
  <c r="E2203" i="7"/>
  <c r="N2203" i="7" s="1"/>
  <c r="V2202" i="7" l="1"/>
  <c r="U2202" i="7"/>
  <c r="S2203" i="7"/>
  <c r="T2203" i="7"/>
  <c r="Q2203" i="7"/>
  <c r="R2203" i="7"/>
  <c r="G2203" i="4"/>
  <c r="H2203" i="4" s="1"/>
  <c r="E2203" i="6"/>
  <c r="E2204" i="7"/>
  <c r="N2204" i="7" s="1"/>
  <c r="U2203" i="7" l="1"/>
  <c r="V2203" i="7"/>
  <c r="S2204" i="7"/>
  <c r="Q2204" i="7"/>
  <c r="R2204" i="7"/>
  <c r="T2204" i="7"/>
  <c r="G2204" i="4"/>
  <c r="H2204" i="4" s="1"/>
  <c r="E2204" i="6"/>
  <c r="E2205" i="7"/>
  <c r="N2205" i="7" s="1"/>
  <c r="V2204" i="7" l="1"/>
  <c r="U2204" i="7"/>
  <c r="R2205" i="7"/>
  <c r="S2205" i="7"/>
  <c r="Q2205" i="7"/>
  <c r="T2205" i="7"/>
  <c r="G2205" i="4"/>
  <c r="H2205" i="4" s="1"/>
  <c r="E2205" i="6"/>
  <c r="E2206" i="7"/>
  <c r="N2206" i="7" s="1"/>
  <c r="S2206" i="7" l="1"/>
  <c r="T2206" i="7"/>
  <c r="Q2206" i="7"/>
  <c r="R2206" i="7"/>
  <c r="V2205" i="7"/>
  <c r="U2205" i="7"/>
  <c r="G2206" i="4"/>
  <c r="H2206" i="4" s="1"/>
  <c r="E2206" i="6"/>
  <c r="E2207" i="7"/>
  <c r="N2207" i="7" s="1"/>
  <c r="V2206" i="7" l="1"/>
  <c r="U2206" i="7"/>
  <c r="T2207" i="7"/>
  <c r="S2207" i="7"/>
  <c r="Q2207" i="7"/>
  <c r="R2207" i="7"/>
  <c r="G2207" i="4"/>
  <c r="H2207" i="4" s="1"/>
  <c r="E2207" i="6"/>
  <c r="E2208" i="7"/>
  <c r="N2208" i="7" s="1"/>
  <c r="U2207" i="7" l="1"/>
  <c r="V2207" i="7"/>
  <c r="R2208" i="7"/>
  <c r="T2208" i="7"/>
  <c r="S2208" i="7"/>
  <c r="Q2208" i="7"/>
  <c r="G2208" i="4"/>
  <c r="H2208" i="4" s="1"/>
  <c r="E2208" i="6"/>
  <c r="E2209" i="7"/>
  <c r="N2209" i="7" s="1"/>
  <c r="U2208" i="7" l="1"/>
  <c r="V2208" i="7"/>
  <c r="S2209" i="7"/>
  <c r="Q2209" i="7"/>
  <c r="T2209" i="7"/>
  <c r="R2209" i="7"/>
  <c r="G2209" i="4"/>
  <c r="H2209" i="4" s="1"/>
  <c r="E2209" i="6"/>
  <c r="E2210" i="7"/>
  <c r="N2210" i="7" s="1"/>
  <c r="U2209" i="7" l="1"/>
  <c r="V2209" i="7"/>
  <c r="R2210" i="7"/>
  <c r="S2210" i="7"/>
  <c r="Q2210" i="7"/>
  <c r="T2210" i="7"/>
  <c r="G2210" i="4"/>
  <c r="H2210" i="4" s="1"/>
  <c r="E2210" i="6"/>
  <c r="E2211" i="7"/>
  <c r="N2211" i="7" s="1"/>
  <c r="V2210" i="7" l="1"/>
  <c r="U2210" i="7"/>
  <c r="S2211" i="7"/>
  <c r="R2211" i="7"/>
  <c r="Q2211" i="7"/>
  <c r="T2211" i="7"/>
  <c r="G2211" i="4"/>
  <c r="H2211" i="4" s="1"/>
  <c r="E2211" i="6"/>
  <c r="E2212" i="7"/>
  <c r="N2212" i="7" s="1"/>
  <c r="U2211" i="7" l="1"/>
  <c r="V2211" i="7"/>
  <c r="T2212" i="7"/>
  <c r="S2212" i="7"/>
  <c r="R2212" i="7"/>
  <c r="Q2212" i="7"/>
  <c r="G2212" i="4"/>
  <c r="H2212" i="4" s="1"/>
  <c r="E2212" i="6"/>
  <c r="E2213" i="7"/>
  <c r="N2213" i="7" s="1"/>
  <c r="U2212" i="7" l="1"/>
  <c r="V2212" i="7"/>
  <c r="Q2213" i="7"/>
  <c r="T2213" i="7"/>
  <c r="R2213" i="7"/>
  <c r="S2213" i="7"/>
  <c r="G2213" i="4"/>
  <c r="H2213" i="4" s="1"/>
  <c r="E2213" i="6"/>
  <c r="E2214" i="7"/>
  <c r="N2214" i="7" s="1"/>
  <c r="V2213" i="7" l="1"/>
  <c r="U2213" i="7"/>
  <c r="Q2214" i="7"/>
  <c r="S2214" i="7"/>
  <c r="T2214" i="7"/>
  <c r="R2214" i="7"/>
  <c r="G2214" i="4"/>
  <c r="H2214" i="4" s="1"/>
  <c r="E2214" i="6"/>
  <c r="E2215" i="7"/>
  <c r="N2215" i="7" s="1"/>
  <c r="V2214" i="7" l="1"/>
  <c r="U2214" i="7"/>
  <c r="Q2215" i="7"/>
  <c r="T2215" i="7"/>
  <c r="S2215" i="7"/>
  <c r="R2215" i="7"/>
  <c r="G2215" i="4"/>
  <c r="H2215" i="4" s="1"/>
  <c r="E2215" i="6"/>
  <c r="E2216" i="7"/>
  <c r="N2216" i="7" s="1"/>
  <c r="U2215" i="7" l="1"/>
  <c r="V2215" i="7"/>
  <c r="Q2216" i="7"/>
  <c r="T2216" i="7"/>
  <c r="R2216" i="7"/>
  <c r="S2216" i="7"/>
  <c r="G2216" i="4"/>
  <c r="H2216" i="4" s="1"/>
  <c r="E2216" i="6"/>
  <c r="E2217" i="7"/>
  <c r="N2217" i="7" s="1"/>
  <c r="V2216" i="7" l="1"/>
  <c r="U2216" i="7"/>
  <c r="R2217" i="7"/>
  <c r="S2217" i="7"/>
  <c r="Q2217" i="7"/>
  <c r="T2217" i="7"/>
  <c r="G2217" i="4"/>
  <c r="H2217" i="4" s="1"/>
  <c r="E2217" i="6"/>
  <c r="E2218" i="7"/>
  <c r="N2218" i="7" s="1"/>
  <c r="V2217" i="7" l="1"/>
  <c r="U2217" i="7"/>
  <c r="R2218" i="7"/>
  <c r="S2218" i="7"/>
  <c r="Q2218" i="7"/>
  <c r="T2218" i="7"/>
  <c r="G2218" i="4"/>
  <c r="H2218" i="4" s="1"/>
  <c r="E2218" i="6"/>
  <c r="E2219" i="7"/>
  <c r="N2219" i="7" s="1"/>
  <c r="U2218" i="7" l="1"/>
  <c r="V2218" i="7"/>
  <c r="T2219" i="7"/>
  <c r="R2219" i="7"/>
  <c r="Q2219" i="7"/>
  <c r="S2219" i="7"/>
  <c r="G2219" i="4"/>
  <c r="H2219" i="4" s="1"/>
  <c r="E2219" i="6"/>
  <c r="E2220" i="7"/>
  <c r="N2220" i="7" s="1"/>
  <c r="S2220" i="7" l="1"/>
  <c r="R2220" i="7"/>
  <c r="T2220" i="7"/>
  <c r="Q2220" i="7"/>
  <c r="U2219" i="7"/>
  <c r="V2219" i="7"/>
  <c r="G2220" i="4"/>
  <c r="H2220" i="4" s="1"/>
  <c r="E2220" i="6"/>
  <c r="E2221" i="7"/>
  <c r="N2221" i="7" s="1"/>
  <c r="U2220" i="7" l="1"/>
  <c r="V2220" i="7"/>
  <c r="R2221" i="7"/>
  <c r="T2221" i="7"/>
  <c r="S2221" i="7"/>
  <c r="Q2221" i="7"/>
  <c r="G2221" i="4"/>
  <c r="H2221" i="4" s="1"/>
  <c r="E2221" i="6"/>
  <c r="E2222" i="7"/>
  <c r="N2222" i="7" s="1"/>
  <c r="V2221" i="7" l="1"/>
  <c r="U2221" i="7"/>
  <c r="Q2222" i="7"/>
  <c r="S2222" i="7"/>
  <c r="T2222" i="7"/>
  <c r="R2222" i="7"/>
  <c r="G2222" i="4"/>
  <c r="H2222" i="4" s="1"/>
  <c r="E2222" i="6"/>
  <c r="E2223" i="7"/>
  <c r="N2223" i="7" s="1"/>
  <c r="U2222" i="7" l="1"/>
  <c r="V2222" i="7"/>
  <c r="Q2223" i="7"/>
  <c r="T2223" i="7"/>
  <c r="S2223" i="7"/>
  <c r="R2223" i="7"/>
  <c r="G2223" i="4"/>
  <c r="H2223" i="4" s="1"/>
  <c r="E2223" i="6"/>
  <c r="E2224" i="7"/>
  <c r="N2224" i="7" s="1"/>
  <c r="U2223" i="7" l="1"/>
  <c r="V2223" i="7"/>
  <c r="T2224" i="7"/>
  <c r="Q2224" i="7"/>
  <c r="S2224" i="7"/>
  <c r="R2224" i="7"/>
  <c r="G2224" i="4"/>
  <c r="H2224" i="4" s="1"/>
  <c r="E2224" i="6"/>
  <c r="E2225" i="7"/>
  <c r="N2225" i="7" s="1"/>
  <c r="V2224" i="7" l="1"/>
  <c r="U2224" i="7"/>
  <c r="S2225" i="7"/>
  <c r="Q2225" i="7"/>
  <c r="R2225" i="7"/>
  <c r="T2225" i="7"/>
  <c r="G2225" i="4"/>
  <c r="H2225" i="4" s="1"/>
  <c r="E2225" i="6"/>
  <c r="E2226" i="7"/>
  <c r="N2226" i="7" s="1"/>
  <c r="U2225" i="7" l="1"/>
  <c r="V2225" i="7"/>
  <c r="S2226" i="7"/>
  <c r="T2226" i="7"/>
  <c r="R2226" i="7"/>
  <c r="Q2226" i="7"/>
  <c r="G2226" i="4"/>
  <c r="H2226" i="4" s="1"/>
  <c r="E2226" i="6"/>
  <c r="E2227" i="7"/>
  <c r="N2227" i="7" s="1"/>
  <c r="U2226" i="7" l="1"/>
  <c r="V2226" i="7"/>
  <c r="T2227" i="7"/>
  <c r="R2227" i="7"/>
  <c r="S2227" i="7"/>
  <c r="Q2227" i="7"/>
  <c r="G2227" i="4"/>
  <c r="H2227" i="4" s="1"/>
  <c r="E2227" i="6"/>
  <c r="E2228" i="7"/>
  <c r="N2228" i="7" s="1"/>
  <c r="U2227" i="7" l="1"/>
  <c r="V2227" i="7"/>
  <c r="S2228" i="7"/>
  <c r="T2228" i="7"/>
  <c r="R2228" i="7"/>
  <c r="Q2228" i="7"/>
  <c r="G2228" i="4"/>
  <c r="H2228" i="4" s="1"/>
  <c r="E2228" i="6"/>
  <c r="E2229" i="7"/>
  <c r="N2229" i="7" s="1"/>
  <c r="U2228" i="7" l="1"/>
  <c r="V2228" i="7"/>
  <c r="S2229" i="7"/>
  <c r="T2229" i="7"/>
  <c r="R2229" i="7"/>
  <c r="Q2229" i="7"/>
  <c r="G2229" i="4"/>
  <c r="H2229" i="4" s="1"/>
  <c r="E2229" i="6"/>
  <c r="E2230" i="7"/>
  <c r="N2230" i="7" s="1"/>
  <c r="U2229" i="7" l="1"/>
  <c r="V2229" i="7"/>
  <c r="Q2230" i="7"/>
  <c r="S2230" i="7"/>
  <c r="T2230" i="7"/>
  <c r="R2230" i="7"/>
  <c r="G2230" i="4"/>
  <c r="H2230" i="4" s="1"/>
  <c r="E2230" i="6"/>
  <c r="E2231" i="7"/>
  <c r="N2231" i="7" s="1"/>
  <c r="U2230" i="7" l="1"/>
  <c r="V2230" i="7"/>
  <c r="R2231" i="7"/>
  <c r="S2231" i="7"/>
  <c r="T2231" i="7"/>
  <c r="Q2231" i="7"/>
  <c r="G2231" i="4"/>
  <c r="H2231" i="4" s="1"/>
  <c r="E2231" i="6"/>
  <c r="E2232" i="7"/>
  <c r="N2232" i="7" s="1"/>
  <c r="V2231" i="7" l="1"/>
  <c r="U2231" i="7"/>
  <c r="T2232" i="7"/>
  <c r="R2232" i="7"/>
  <c r="Q2232" i="7"/>
  <c r="S2232" i="7"/>
  <c r="G2232" i="4"/>
  <c r="H2232" i="4" s="1"/>
  <c r="E2232" i="6"/>
  <c r="E2233" i="7"/>
  <c r="N2233" i="7" s="1"/>
  <c r="V2232" i="7" l="1"/>
  <c r="U2232" i="7"/>
  <c r="T2233" i="7"/>
  <c r="Q2233" i="7"/>
  <c r="R2233" i="7"/>
  <c r="S2233" i="7"/>
  <c r="G2233" i="4"/>
  <c r="H2233" i="4" s="1"/>
  <c r="E2233" i="6"/>
  <c r="E2234" i="7"/>
  <c r="N2234" i="7" s="1"/>
  <c r="U2233" i="7" l="1"/>
  <c r="V2233" i="7"/>
  <c r="Q2234" i="7"/>
  <c r="R2234" i="7"/>
  <c r="S2234" i="7"/>
  <c r="T2234" i="7"/>
  <c r="G2234" i="4"/>
  <c r="H2234" i="4" s="1"/>
  <c r="E2234" i="6"/>
  <c r="E2235" i="7"/>
  <c r="N2235" i="7" s="1"/>
  <c r="V2234" i="7" l="1"/>
  <c r="U2234" i="7"/>
  <c r="R2235" i="7"/>
  <c r="T2235" i="7"/>
  <c r="Q2235" i="7"/>
  <c r="S2235" i="7"/>
  <c r="G2235" i="4"/>
  <c r="H2235" i="4" s="1"/>
  <c r="E2235" i="6"/>
  <c r="E2236" i="7"/>
  <c r="N2236" i="7" s="1"/>
  <c r="V2235" i="7" l="1"/>
  <c r="U2235" i="7"/>
  <c r="R2236" i="7"/>
  <c r="T2236" i="7"/>
  <c r="Q2236" i="7"/>
  <c r="S2236" i="7"/>
  <c r="G2236" i="4"/>
  <c r="H2236" i="4" s="1"/>
  <c r="E2236" i="6"/>
  <c r="E2237" i="7"/>
  <c r="N2237" i="7" s="1"/>
  <c r="V2236" i="7" l="1"/>
  <c r="U2236" i="7"/>
  <c r="Q2237" i="7"/>
  <c r="S2237" i="7"/>
  <c r="R2237" i="7"/>
  <c r="T2237" i="7"/>
  <c r="G2237" i="4"/>
  <c r="H2237" i="4" s="1"/>
  <c r="E2237" i="6"/>
  <c r="E2238" i="7"/>
  <c r="N2238" i="7" s="1"/>
  <c r="T2238" i="7" l="1"/>
  <c r="S2238" i="7"/>
  <c r="R2238" i="7"/>
  <c r="Q2238" i="7"/>
  <c r="V2237" i="7"/>
  <c r="U2237" i="7"/>
  <c r="G2238" i="4"/>
  <c r="H2238" i="4" s="1"/>
  <c r="E2238" i="6"/>
  <c r="E2239" i="7"/>
  <c r="N2239" i="7" s="1"/>
  <c r="V2238" i="7" l="1"/>
  <c r="U2238" i="7"/>
  <c r="S2239" i="7"/>
  <c r="T2239" i="7"/>
  <c r="R2239" i="7"/>
  <c r="Q2239" i="7"/>
  <c r="G2239" i="4"/>
  <c r="H2239" i="4" s="1"/>
  <c r="E2239" i="6"/>
  <c r="E2240" i="7"/>
  <c r="N2240" i="7" s="1"/>
  <c r="U2239" i="7" l="1"/>
  <c r="V2239" i="7"/>
  <c r="Q2240" i="7"/>
  <c r="S2240" i="7"/>
  <c r="R2240" i="7"/>
  <c r="T2240" i="7"/>
  <c r="G2240" i="4"/>
  <c r="H2240" i="4" s="1"/>
  <c r="E2240" i="6"/>
  <c r="E2241" i="7"/>
  <c r="N2241" i="7" s="1"/>
  <c r="U2240" i="7" l="1"/>
  <c r="V2240" i="7"/>
  <c r="R2241" i="7"/>
  <c r="Q2241" i="7"/>
  <c r="T2241" i="7"/>
  <c r="S2241" i="7"/>
  <c r="G2241" i="4"/>
  <c r="H2241" i="4" s="1"/>
  <c r="E2241" i="6"/>
  <c r="E2242" i="7"/>
  <c r="N2242" i="7" s="1"/>
  <c r="V2241" i="7" l="1"/>
  <c r="U2241" i="7"/>
  <c r="Q2242" i="7"/>
  <c r="R2242" i="7"/>
  <c r="S2242" i="7"/>
  <c r="T2242" i="7"/>
  <c r="G2242" i="4"/>
  <c r="H2242" i="4" s="1"/>
  <c r="E2242" i="6"/>
  <c r="E2243" i="7"/>
  <c r="N2243" i="7" s="1"/>
  <c r="U2242" i="7" l="1"/>
  <c r="V2242" i="7"/>
  <c r="Q2243" i="7"/>
  <c r="S2243" i="7"/>
  <c r="T2243" i="7"/>
  <c r="R2243" i="7"/>
  <c r="G2243" i="4"/>
  <c r="H2243" i="4" s="1"/>
  <c r="E2243" i="6"/>
  <c r="E2244" i="7"/>
  <c r="N2244" i="7" s="1"/>
  <c r="V2243" i="7" l="1"/>
  <c r="U2243" i="7"/>
  <c r="S2244" i="7"/>
  <c r="R2244" i="7"/>
  <c r="Q2244" i="7"/>
  <c r="T2244" i="7"/>
  <c r="G2244" i="4"/>
  <c r="H2244" i="4" s="1"/>
  <c r="E2244" i="6"/>
  <c r="E2245" i="7"/>
  <c r="N2245" i="7" s="1"/>
  <c r="U2244" i="7" l="1"/>
  <c r="V2244" i="7"/>
  <c r="T2245" i="7"/>
  <c r="R2245" i="7"/>
  <c r="Q2245" i="7"/>
  <c r="S2245" i="7"/>
  <c r="G2245" i="4"/>
  <c r="H2245" i="4" s="1"/>
  <c r="E2245" i="6"/>
  <c r="E2246" i="7"/>
  <c r="N2246" i="7" s="1"/>
  <c r="U2245" i="7" l="1"/>
  <c r="V2245" i="7"/>
  <c r="S2246" i="7"/>
  <c r="Q2246" i="7"/>
  <c r="R2246" i="7"/>
  <c r="T2246" i="7"/>
  <c r="G2246" i="4"/>
  <c r="H2246" i="4" s="1"/>
  <c r="E2246" i="6"/>
  <c r="E2247" i="7"/>
  <c r="N2247" i="7" s="1"/>
  <c r="V2246" i="7" l="1"/>
  <c r="U2246" i="7"/>
  <c r="R2247" i="7"/>
  <c r="Q2247" i="7"/>
  <c r="S2247" i="7"/>
  <c r="T2247" i="7"/>
  <c r="G2247" i="4"/>
  <c r="H2247" i="4" s="1"/>
  <c r="E2247" i="6"/>
  <c r="E2248" i="7"/>
  <c r="N2248" i="7" s="1"/>
  <c r="V2247" i="7" l="1"/>
  <c r="U2247" i="7"/>
  <c r="T2248" i="7"/>
  <c r="Q2248" i="7"/>
  <c r="S2248" i="7"/>
  <c r="R2248" i="7"/>
  <c r="G2248" i="4"/>
  <c r="H2248" i="4" s="1"/>
  <c r="E2248" i="6"/>
  <c r="E2249" i="7"/>
  <c r="N2249" i="7" s="1"/>
  <c r="V2248" i="7" l="1"/>
  <c r="U2248" i="7"/>
  <c r="R2249" i="7"/>
  <c r="S2249" i="7"/>
  <c r="T2249" i="7"/>
  <c r="Q2249" i="7"/>
  <c r="G2249" i="4"/>
  <c r="H2249" i="4" s="1"/>
  <c r="E2249" i="6"/>
  <c r="E2250" i="7"/>
  <c r="N2250" i="7" s="1"/>
  <c r="U2249" i="7" l="1"/>
  <c r="V2249" i="7"/>
  <c r="S2250" i="7"/>
  <c r="Q2250" i="7"/>
  <c r="T2250" i="7"/>
  <c r="R2250" i="7"/>
  <c r="G2250" i="4"/>
  <c r="H2250" i="4" s="1"/>
  <c r="E2250" i="6"/>
  <c r="E2251" i="7"/>
  <c r="N2251" i="7" s="1"/>
  <c r="V2250" i="7" l="1"/>
  <c r="U2250" i="7"/>
  <c r="R2251" i="7"/>
  <c r="Q2251" i="7"/>
  <c r="T2251" i="7"/>
  <c r="S2251" i="7"/>
  <c r="G2251" i="4"/>
  <c r="H2251" i="4" s="1"/>
  <c r="E2251" i="6"/>
  <c r="E2252" i="7"/>
  <c r="N2252" i="7" s="1"/>
  <c r="U2251" i="7" l="1"/>
  <c r="V2251" i="7"/>
  <c r="Q2252" i="7"/>
  <c r="T2252" i="7"/>
  <c r="S2252" i="7"/>
  <c r="R2252" i="7"/>
  <c r="G2252" i="4"/>
  <c r="H2252" i="4" s="1"/>
  <c r="E2252" i="6"/>
  <c r="E2253" i="7"/>
  <c r="N2253" i="7" s="1"/>
  <c r="U2252" i="7" l="1"/>
  <c r="V2252" i="7"/>
  <c r="R2253" i="7"/>
  <c r="S2253" i="7"/>
  <c r="Q2253" i="7"/>
  <c r="T2253" i="7"/>
  <c r="G2253" i="4"/>
  <c r="H2253" i="4" s="1"/>
  <c r="E2253" i="6"/>
  <c r="E2254" i="7"/>
  <c r="N2254" i="7" s="1"/>
  <c r="V2253" i="7" l="1"/>
  <c r="U2253" i="7"/>
  <c r="R2254" i="7"/>
  <c r="T2254" i="7"/>
  <c r="S2254" i="7"/>
  <c r="Q2254" i="7"/>
  <c r="G2254" i="4"/>
  <c r="H2254" i="4" s="1"/>
  <c r="E2254" i="6"/>
  <c r="E2255" i="7"/>
  <c r="N2255" i="7" s="1"/>
  <c r="V2254" i="7" l="1"/>
  <c r="U2254" i="7"/>
  <c r="Q2255" i="7"/>
  <c r="T2255" i="7"/>
  <c r="S2255" i="7"/>
  <c r="R2255" i="7"/>
  <c r="G2255" i="4"/>
  <c r="H2255" i="4" s="1"/>
  <c r="E2255" i="6"/>
  <c r="E2256" i="7"/>
  <c r="N2256" i="7" s="1"/>
  <c r="U2255" i="7" l="1"/>
  <c r="V2255" i="7"/>
  <c r="S2256" i="7"/>
  <c r="R2256" i="7"/>
  <c r="Q2256" i="7"/>
  <c r="T2256" i="7"/>
  <c r="G2256" i="4"/>
  <c r="H2256" i="4" s="1"/>
  <c r="E2256" i="6"/>
  <c r="E2257" i="7"/>
  <c r="N2257" i="7" s="1"/>
  <c r="V2256" i="7" l="1"/>
  <c r="U2256" i="7"/>
  <c r="S2257" i="7"/>
  <c r="Q2257" i="7"/>
  <c r="T2257" i="7"/>
  <c r="R2257" i="7"/>
  <c r="G2257" i="4"/>
  <c r="H2257" i="4" s="1"/>
  <c r="E2257" i="6"/>
  <c r="E2258" i="7"/>
  <c r="N2258" i="7" s="1"/>
  <c r="U2257" i="7" l="1"/>
  <c r="V2257" i="7"/>
  <c r="T2258" i="7"/>
  <c r="Q2258" i="7"/>
  <c r="R2258" i="7"/>
  <c r="S2258" i="7"/>
  <c r="G2258" i="4"/>
  <c r="H2258" i="4" s="1"/>
  <c r="E2258" i="6"/>
  <c r="E2259" i="7"/>
  <c r="N2259" i="7" s="1"/>
  <c r="U2258" i="7" l="1"/>
  <c r="V2258" i="7"/>
  <c r="S2259" i="7"/>
  <c r="T2259" i="7"/>
  <c r="Q2259" i="7"/>
  <c r="R2259" i="7"/>
  <c r="G2259" i="4"/>
  <c r="H2259" i="4" s="1"/>
  <c r="E2259" i="6"/>
  <c r="E2260" i="7"/>
  <c r="N2260" i="7" s="1"/>
  <c r="V2259" i="7" l="1"/>
  <c r="U2259" i="7"/>
  <c r="R2260" i="7"/>
  <c r="Q2260" i="7"/>
  <c r="T2260" i="7"/>
  <c r="S2260" i="7"/>
  <c r="G2260" i="4"/>
  <c r="H2260" i="4" s="1"/>
  <c r="E2260" i="6"/>
  <c r="E2261" i="7"/>
  <c r="N2261" i="7" s="1"/>
  <c r="U2260" i="7" l="1"/>
  <c r="V2260" i="7"/>
  <c r="T2261" i="7"/>
  <c r="R2261" i="7"/>
  <c r="Q2261" i="7"/>
  <c r="S2261" i="7"/>
  <c r="G2261" i="4"/>
  <c r="H2261" i="4" s="1"/>
  <c r="E2261" i="6"/>
  <c r="E2262" i="7"/>
  <c r="N2262" i="7" s="1"/>
  <c r="V2261" i="7" l="1"/>
  <c r="U2261" i="7"/>
  <c r="Q2262" i="7"/>
  <c r="R2262" i="7"/>
  <c r="T2262" i="7"/>
  <c r="S2262" i="7"/>
  <c r="G2262" i="4"/>
  <c r="H2262" i="4" s="1"/>
  <c r="E2262" i="6"/>
  <c r="E2263" i="7"/>
  <c r="N2263" i="7" s="1"/>
  <c r="V2262" i="7" l="1"/>
  <c r="U2262" i="7"/>
  <c r="T2263" i="7"/>
  <c r="R2263" i="7"/>
  <c r="Q2263" i="7"/>
  <c r="S2263" i="7"/>
  <c r="G2263" i="4"/>
  <c r="H2263" i="4" s="1"/>
  <c r="E2263" i="6"/>
  <c r="E2264" i="7"/>
  <c r="N2264" i="7" s="1"/>
  <c r="U2263" i="7" l="1"/>
  <c r="V2263" i="7"/>
  <c r="R2264" i="7"/>
  <c r="Q2264" i="7"/>
  <c r="T2264" i="7"/>
  <c r="S2264" i="7"/>
  <c r="G2264" i="4"/>
  <c r="H2264" i="4" s="1"/>
  <c r="E2264" i="6"/>
  <c r="E2265" i="7"/>
  <c r="N2265" i="7" s="1"/>
  <c r="U2264" i="7" l="1"/>
  <c r="V2264" i="7"/>
  <c r="T2265" i="7"/>
  <c r="R2265" i="7"/>
  <c r="Q2265" i="7"/>
  <c r="S2265" i="7"/>
  <c r="G2265" i="4"/>
  <c r="H2265" i="4" s="1"/>
  <c r="E2265" i="6"/>
  <c r="E2266" i="7"/>
  <c r="N2266" i="7" s="1"/>
  <c r="U2265" i="7" l="1"/>
  <c r="V2265" i="7"/>
  <c r="T2266" i="7"/>
  <c r="R2266" i="7"/>
  <c r="S2266" i="7"/>
  <c r="Q2266" i="7"/>
  <c r="G2266" i="4"/>
  <c r="H2266" i="4" s="1"/>
  <c r="E2266" i="6"/>
  <c r="E2267" i="7"/>
  <c r="N2267" i="7" s="1"/>
  <c r="U2266" i="7" l="1"/>
  <c r="V2266" i="7"/>
  <c r="S2267" i="7"/>
  <c r="R2267" i="7"/>
  <c r="Q2267" i="7"/>
  <c r="T2267" i="7"/>
  <c r="G2267" i="4"/>
  <c r="H2267" i="4" s="1"/>
  <c r="E2267" i="6"/>
  <c r="E2268" i="7"/>
  <c r="N2268" i="7" s="1"/>
  <c r="V2267" i="7" l="1"/>
  <c r="U2267" i="7"/>
  <c r="Q2268" i="7"/>
  <c r="T2268" i="7"/>
  <c r="S2268" i="7"/>
  <c r="R2268" i="7"/>
  <c r="G2268" i="4"/>
  <c r="H2268" i="4" s="1"/>
  <c r="E2268" i="6"/>
  <c r="E2269" i="7"/>
  <c r="N2269" i="7" s="1"/>
  <c r="V2268" i="7" l="1"/>
  <c r="U2268" i="7"/>
  <c r="T2269" i="7"/>
  <c r="S2269" i="7"/>
  <c r="Q2269" i="7"/>
  <c r="R2269" i="7"/>
  <c r="G2269" i="4"/>
  <c r="H2269" i="4" s="1"/>
  <c r="E2269" i="6"/>
  <c r="E2270" i="7"/>
  <c r="N2270" i="7" s="1"/>
  <c r="U2269" i="7" l="1"/>
  <c r="V2269" i="7"/>
  <c r="Q2270" i="7"/>
  <c r="S2270" i="7"/>
  <c r="T2270" i="7"/>
  <c r="R2270" i="7"/>
  <c r="G2270" i="4"/>
  <c r="H2270" i="4" s="1"/>
  <c r="E2270" i="6"/>
  <c r="E2271" i="7"/>
  <c r="N2271" i="7" s="1"/>
  <c r="U2270" i="7" l="1"/>
  <c r="V2270" i="7"/>
  <c r="T2271" i="7"/>
  <c r="Q2271" i="7"/>
  <c r="R2271" i="7"/>
  <c r="S2271" i="7"/>
  <c r="G2271" i="4"/>
  <c r="H2271" i="4" s="1"/>
  <c r="E2271" i="6"/>
  <c r="E2272" i="7"/>
  <c r="N2272" i="7" s="1"/>
  <c r="V2271" i="7" l="1"/>
  <c r="U2271" i="7"/>
  <c r="Q2272" i="7"/>
  <c r="S2272" i="7"/>
  <c r="R2272" i="7"/>
  <c r="T2272" i="7"/>
  <c r="G2272" i="4"/>
  <c r="H2272" i="4" s="1"/>
  <c r="E2272" i="6"/>
  <c r="E2273" i="7"/>
  <c r="N2273" i="7" s="1"/>
  <c r="U2272" i="7" l="1"/>
  <c r="V2272" i="7"/>
  <c r="S2273" i="7"/>
  <c r="Q2273" i="7"/>
  <c r="R2273" i="7"/>
  <c r="T2273" i="7"/>
  <c r="G2273" i="4"/>
  <c r="H2273" i="4" s="1"/>
  <c r="E2273" i="6"/>
  <c r="E2274" i="7"/>
  <c r="N2274" i="7" s="1"/>
  <c r="V2273" i="7" l="1"/>
  <c r="U2273" i="7"/>
  <c r="R2274" i="7"/>
  <c r="Q2274" i="7"/>
  <c r="T2274" i="7"/>
  <c r="S2274" i="7"/>
  <c r="G2274" i="4"/>
  <c r="H2274" i="4" s="1"/>
  <c r="E2274" i="6"/>
  <c r="E2275" i="7"/>
  <c r="N2275" i="7" s="1"/>
  <c r="U2274" i="7" l="1"/>
  <c r="V2274" i="7"/>
  <c r="T2275" i="7"/>
  <c r="R2275" i="7"/>
  <c r="Q2275" i="7"/>
  <c r="S2275" i="7"/>
  <c r="G2275" i="4"/>
  <c r="H2275" i="4" s="1"/>
  <c r="E2275" i="6"/>
  <c r="E2276" i="7"/>
  <c r="N2276" i="7" s="1"/>
  <c r="U2275" i="7" l="1"/>
  <c r="V2275" i="7"/>
  <c r="S2276" i="7"/>
  <c r="T2276" i="7"/>
  <c r="R2276" i="7"/>
  <c r="Q2276" i="7"/>
  <c r="G2276" i="4"/>
  <c r="H2276" i="4" s="1"/>
  <c r="E2276" i="6"/>
  <c r="E2277" i="7"/>
  <c r="N2277" i="7" s="1"/>
  <c r="S2277" i="7" l="1"/>
  <c r="R2277" i="7"/>
  <c r="Q2277" i="7"/>
  <c r="T2277" i="7"/>
  <c r="U2276" i="7"/>
  <c r="V2276" i="7"/>
  <c r="G2277" i="4"/>
  <c r="H2277" i="4" s="1"/>
  <c r="E2277" i="6"/>
  <c r="E2278" i="7"/>
  <c r="N2278" i="7" s="1"/>
  <c r="V2277" i="7" l="1"/>
  <c r="U2277" i="7"/>
  <c r="R2278" i="7"/>
  <c r="Q2278" i="7"/>
  <c r="T2278" i="7"/>
  <c r="S2278" i="7"/>
  <c r="G2278" i="4"/>
  <c r="H2278" i="4" s="1"/>
  <c r="E2278" i="6"/>
  <c r="E2279" i="7"/>
  <c r="N2279" i="7" s="1"/>
  <c r="U2278" i="7" l="1"/>
  <c r="V2278" i="7"/>
  <c r="S2279" i="7"/>
  <c r="T2279" i="7"/>
  <c r="R2279" i="7"/>
  <c r="Q2279" i="7"/>
  <c r="G2279" i="4"/>
  <c r="H2279" i="4" s="1"/>
  <c r="E2279" i="6"/>
  <c r="E2280" i="7"/>
  <c r="N2280" i="7" s="1"/>
  <c r="U2279" i="7" l="1"/>
  <c r="V2279" i="7"/>
  <c r="R2280" i="7"/>
  <c r="T2280" i="7"/>
  <c r="S2280" i="7"/>
  <c r="Q2280" i="7"/>
  <c r="G2280" i="4"/>
  <c r="H2280" i="4" s="1"/>
  <c r="E2280" i="6"/>
  <c r="E2281" i="7"/>
  <c r="N2281" i="7" s="1"/>
  <c r="U2280" i="7" l="1"/>
  <c r="V2280" i="7"/>
  <c r="Q2281" i="7"/>
  <c r="T2281" i="7"/>
  <c r="R2281" i="7"/>
  <c r="S2281" i="7"/>
  <c r="G2281" i="4"/>
  <c r="H2281" i="4" s="1"/>
  <c r="E2281" i="6"/>
  <c r="E2282" i="7"/>
  <c r="N2282" i="7" s="1"/>
  <c r="U2281" i="7" l="1"/>
  <c r="V2281" i="7"/>
  <c r="R2282" i="7"/>
  <c r="Q2282" i="7"/>
  <c r="T2282" i="7"/>
  <c r="S2282" i="7"/>
  <c r="G2282" i="4"/>
  <c r="H2282" i="4" s="1"/>
  <c r="E2282" i="6"/>
  <c r="E2283" i="7"/>
  <c r="N2283" i="7" s="1"/>
  <c r="V2282" i="7" l="1"/>
  <c r="U2282" i="7"/>
  <c r="T2283" i="7"/>
  <c r="Q2283" i="7"/>
  <c r="S2283" i="7"/>
  <c r="R2283" i="7"/>
  <c r="G2283" i="4"/>
  <c r="H2283" i="4" s="1"/>
  <c r="E2283" i="6"/>
  <c r="E2284" i="7"/>
  <c r="N2284" i="7" s="1"/>
  <c r="U2283" i="7" l="1"/>
  <c r="V2283" i="7"/>
  <c r="R2284" i="7"/>
  <c r="Q2284" i="7"/>
  <c r="S2284" i="7"/>
  <c r="T2284" i="7"/>
  <c r="G2284" i="4"/>
  <c r="H2284" i="4" s="1"/>
  <c r="E2284" i="6"/>
  <c r="E2285" i="7"/>
  <c r="N2285" i="7" s="1"/>
  <c r="V2284" i="7" l="1"/>
  <c r="U2284" i="7"/>
  <c r="T2285" i="7"/>
  <c r="Q2285" i="7"/>
  <c r="R2285" i="7"/>
  <c r="S2285" i="7"/>
  <c r="G2285" i="4"/>
  <c r="H2285" i="4" s="1"/>
  <c r="E2285" i="6"/>
  <c r="E2286" i="7"/>
  <c r="N2286" i="7" s="1"/>
  <c r="V2285" i="7" l="1"/>
  <c r="U2285" i="7"/>
  <c r="T2286" i="7"/>
  <c r="S2286" i="7"/>
  <c r="R2286" i="7"/>
  <c r="Q2286" i="7"/>
  <c r="G2286" i="4"/>
  <c r="H2286" i="4" s="1"/>
  <c r="E2286" i="6"/>
  <c r="E2287" i="7"/>
  <c r="N2287" i="7" s="1"/>
  <c r="U2286" i="7" l="1"/>
  <c r="V2286" i="7"/>
  <c r="Q2287" i="7"/>
  <c r="R2287" i="7"/>
  <c r="T2287" i="7"/>
  <c r="S2287" i="7"/>
  <c r="G2287" i="4"/>
  <c r="H2287" i="4" s="1"/>
  <c r="E2287" i="6"/>
  <c r="E2288" i="7"/>
  <c r="N2288" i="7" s="1"/>
  <c r="U2287" i="7" l="1"/>
  <c r="V2287" i="7"/>
  <c r="S2288" i="7"/>
  <c r="Q2288" i="7"/>
  <c r="R2288" i="7"/>
  <c r="T2288" i="7"/>
  <c r="G2288" i="4"/>
  <c r="H2288" i="4" s="1"/>
  <c r="E2288" i="6"/>
  <c r="E2289" i="7"/>
  <c r="N2289" i="7" s="1"/>
  <c r="V2288" i="7" l="1"/>
  <c r="U2288" i="7"/>
  <c r="R2289" i="7"/>
  <c r="T2289" i="7"/>
  <c r="Q2289" i="7"/>
  <c r="S2289" i="7"/>
  <c r="G2289" i="4"/>
  <c r="H2289" i="4" s="1"/>
  <c r="E2289" i="6"/>
  <c r="E2290" i="7"/>
  <c r="N2290" i="7" s="1"/>
  <c r="U2289" i="7" l="1"/>
  <c r="V2289" i="7"/>
  <c r="S2290" i="7"/>
  <c r="Q2290" i="7"/>
  <c r="T2290" i="7"/>
  <c r="R2290" i="7"/>
  <c r="G2290" i="4"/>
  <c r="H2290" i="4" s="1"/>
  <c r="E2290" i="6"/>
  <c r="E2291" i="7"/>
  <c r="N2291" i="7" s="1"/>
  <c r="V2290" i="7" l="1"/>
  <c r="U2290" i="7"/>
  <c r="S2291" i="7"/>
  <c r="Q2291" i="7"/>
  <c r="T2291" i="7"/>
  <c r="R2291" i="7"/>
  <c r="G2291" i="4"/>
  <c r="H2291" i="4" s="1"/>
  <c r="E2291" i="6"/>
  <c r="E2292" i="7"/>
  <c r="N2292" i="7" s="1"/>
  <c r="U2291" i="7" l="1"/>
  <c r="V2291" i="7"/>
  <c r="T2292" i="7"/>
  <c r="Q2292" i="7"/>
  <c r="R2292" i="7"/>
  <c r="S2292" i="7"/>
  <c r="G2292" i="4"/>
  <c r="H2292" i="4" s="1"/>
  <c r="E2292" i="6"/>
  <c r="E2293" i="7"/>
  <c r="N2293" i="7" s="1"/>
  <c r="V2292" i="7" l="1"/>
  <c r="U2292" i="7"/>
  <c r="T2293" i="7"/>
  <c r="S2293" i="7"/>
  <c r="Q2293" i="7"/>
  <c r="R2293" i="7"/>
  <c r="G2293" i="4"/>
  <c r="H2293" i="4" s="1"/>
  <c r="E2293" i="6"/>
  <c r="E2294" i="7"/>
  <c r="N2294" i="7" s="1"/>
  <c r="V2293" i="7" l="1"/>
  <c r="U2293" i="7"/>
  <c r="Q2294" i="7"/>
  <c r="R2294" i="7"/>
  <c r="S2294" i="7"/>
  <c r="T2294" i="7"/>
  <c r="G2294" i="4"/>
  <c r="H2294" i="4" s="1"/>
  <c r="E2294" i="6"/>
  <c r="E2295" i="7"/>
  <c r="N2295" i="7" s="1"/>
  <c r="U2294" i="7" l="1"/>
  <c r="V2294" i="7"/>
  <c r="R2295" i="7"/>
  <c r="S2295" i="7"/>
  <c r="T2295" i="7"/>
  <c r="Q2295" i="7"/>
  <c r="G2295" i="4"/>
  <c r="H2295" i="4" s="1"/>
  <c r="E2295" i="6"/>
  <c r="E2296" i="7"/>
  <c r="N2296" i="7" s="1"/>
  <c r="U2295" i="7" l="1"/>
  <c r="V2295" i="7"/>
  <c r="T2296" i="7"/>
  <c r="Q2296" i="7"/>
  <c r="R2296" i="7"/>
  <c r="S2296" i="7"/>
  <c r="G2296" i="4"/>
  <c r="H2296" i="4" s="1"/>
  <c r="E2296" i="6"/>
  <c r="E2297" i="7"/>
  <c r="N2297" i="7" s="1"/>
  <c r="V2296" i="7" l="1"/>
  <c r="U2296" i="7"/>
  <c r="T2297" i="7"/>
  <c r="Q2297" i="7"/>
  <c r="R2297" i="7"/>
  <c r="S2297" i="7"/>
  <c r="G2297" i="4"/>
  <c r="H2297" i="4" s="1"/>
  <c r="E2297" i="6"/>
  <c r="E2298" i="7"/>
  <c r="N2298" i="7" s="1"/>
  <c r="U2297" i="7" l="1"/>
  <c r="V2297" i="7"/>
  <c r="R2298" i="7"/>
  <c r="Q2298" i="7"/>
  <c r="S2298" i="7"/>
  <c r="T2298" i="7"/>
  <c r="G2298" i="4"/>
  <c r="H2298" i="4" s="1"/>
  <c r="E2298" i="6"/>
  <c r="E2299" i="7"/>
  <c r="N2299" i="7" s="1"/>
  <c r="R2299" i="7" l="1"/>
  <c r="S2299" i="7"/>
  <c r="Q2299" i="7"/>
  <c r="T2299" i="7"/>
  <c r="V2298" i="7"/>
  <c r="U2298" i="7"/>
  <c r="G2299" i="4"/>
  <c r="H2299" i="4" s="1"/>
  <c r="E2299" i="6"/>
  <c r="E2300" i="7"/>
  <c r="N2300" i="7" s="1"/>
  <c r="V2299" i="7" l="1"/>
  <c r="U2299" i="7"/>
  <c r="S2300" i="7"/>
  <c r="T2300" i="7"/>
  <c r="R2300" i="7"/>
  <c r="Q2300" i="7"/>
  <c r="G2300" i="4"/>
  <c r="H2300" i="4" s="1"/>
  <c r="E2300" i="6"/>
  <c r="E2301" i="7"/>
  <c r="N2301" i="7" s="1"/>
  <c r="V2300" i="7" l="1"/>
  <c r="U2300" i="7"/>
  <c r="R2301" i="7"/>
  <c r="T2301" i="7"/>
  <c r="Q2301" i="7"/>
  <c r="S2301" i="7"/>
  <c r="G2301" i="4"/>
  <c r="H2301" i="4" s="1"/>
  <c r="E2301" i="6"/>
  <c r="E2302" i="7"/>
  <c r="N2302" i="7" s="1"/>
  <c r="U2301" i="7" l="1"/>
  <c r="V2301" i="7"/>
  <c r="R2302" i="7"/>
  <c r="Q2302" i="7"/>
  <c r="S2302" i="7"/>
  <c r="T2302" i="7"/>
  <c r="G2302" i="4"/>
  <c r="H2302" i="4" s="1"/>
  <c r="E2302" i="6"/>
  <c r="E2303" i="7"/>
  <c r="N2303" i="7" s="1"/>
  <c r="U2302" i="7" l="1"/>
  <c r="V2302" i="7"/>
  <c r="S2303" i="7"/>
  <c r="R2303" i="7"/>
  <c r="T2303" i="7"/>
  <c r="Q2303" i="7"/>
  <c r="G2303" i="4"/>
  <c r="H2303" i="4" s="1"/>
  <c r="E2303" i="6"/>
  <c r="E2304" i="7"/>
  <c r="N2304" i="7" s="1"/>
  <c r="V2303" i="7" l="1"/>
  <c r="U2303" i="7"/>
  <c r="S2304" i="7"/>
  <c r="T2304" i="7"/>
  <c r="Q2304" i="7"/>
  <c r="R2304" i="7"/>
  <c r="G2304" i="4"/>
  <c r="H2304" i="4" s="1"/>
  <c r="E2304" i="6"/>
  <c r="E2305" i="7"/>
  <c r="N2305" i="7" s="1"/>
  <c r="U2304" i="7" l="1"/>
  <c r="V2304" i="7"/>
  <c r="R2305" i="7"/>
  <c r="T2305" i="7"/>
  <c r="Q2305" i="7"/>
  <c r="S2305" i="7"/>
  <c r="G2305" i="4"/>
  <c r="H2305" i="4" s="1"/>
  <c r="E2305" i="6"/>
  <c r="E2306" i="7"/>
  <c r="N2306" i="7" s="1"/>
  <c r="U2305" i="7" l="1"/>
  <c r="V2305" i="7"/>
  <c r="S2306" i="7"/>
  <c r="Q2306" i="7"/>
  <c r="R2306" i="7"/>
  <c r="T2306" i="7"/>
  <c r="G2306" i="4"/>
  <c r="H2306" i="4" s="1"/>
  <c r="E2306" i="6"/>
  <c r="E2307" i="7"/>
  <c r="N2307" i="7" s="1"/>
  <c r="U2306" i="7" l="1"/>
  <c r="V2306" i="7"/>
  <c r="S2307" i="7"/>
  <c r="Q2307" i="7"/>
  <c r="R2307" i="7"/>
  <c r="T2307" i="7"/>
  <c r="G2307" i="4"/>
  <c r="H2307" i="4" s="1"/>
  <c r="E2307" i="6"/>
  <c r="E2308" i="7"/>
  <c r="N2308" i="7" s="1"/>
  <c r="V2307" i="7" l="1"/>
  <c r="U2307" i="7"/>
  <c r="Q2308" i="7"/>
  <c r="R2308" i="7"/>
  <c r="T2308" i="7"/>
  <c r="S2308" i="7"/>
  <c r="G2308" i="4"/>
  <c r="H2308" i="4" s="1"/>
  <c r="E2308" i="6"/>
  <c r="E2309" i="7"/>
  <c r="N2309" i="7" s="1"/>
  <c r="U2308" i="7" l="1"/>
  <c r="V2308" i="7"/>
  <c r="Q2309" i="7"/>
  <c r="S2309" i="7"/>
  <c r="R2309" i="7"/>
  <c r="T2309" i="7"/>
  <c r="G2309" i="4"/>
  <c r="H2309" i="4" s="1"/>
  <c r="E2309" i="6"/>
  <c r="E2310" i="7"/>
  <c r="N2310" i="7" s="1"/>
  <c r="V2309" i="7" l="1"/>
  <c r="U2309" i="7"/>
  <c r="Q2310" i="7"/>
  <c r="T2310" i="7"/>
  <c r="R2310" i="7"/>
  <c r="S2310" i="7"/>
  <c r="G2310" i="4"/>
  <c r="H2310" i="4" s="1"/>
  <c r="E2310" i="6"/>
  <c r="E2311" i="7"/>
  <c r="N2311" i="7" s="1"/>
  <c r="S2311" i="7" l="1"/>
  <c r="Q2311" i="7"/>
  <c r="T2311" i="7"/>
  <c r="R2311" i="7"/>
  <c r="U2310" i="7"/>
  <c r="V2310" i="7"/>
  <c r="G2311" i="4"/>
  <c r="H2311" i="4" s="1"/>
  <c r="E2311" i="6"/>
  <c r="E2312" i="7"/>
  <c r="N2312" i="7" s="1"/>
  <c r="S2312" i="7" l="1"/>
  <c r="T2312" i="7"/>
  <c r="R2312" i="7"/>
  <c r="Q2312" i="7"/>
  <c r="V2311" i="7"/>
  <c r="U2311" i="7"/>
  <c r="G2312" i="4"/>
  <c r="H2312" i="4" s="1"/>
  <c r="E2312" i="6"/>
  <c r="E2313" i="7"/>
  <c r="N2313" i="7" s="1"/>
  <c r="V2312" i="7" l="1"/>
  <c r="U2312" i="7"/>
  <c r="T2313" i="7"/>
  <c r="S2313" i="7"/>
  <c r="Q2313" i="7"/>
  <c r="R2313" i="7"/>
  <c r="G2313" i="4"/>
  <c r="H2313" i="4" s="1"/>
  <c r="E2313" i="6"/>
  <c r="E2314" i="7"/>
  <c r="N2314" i="7" s="1"/>
  <c r="U2313" i="7" l="1"/>
  <c r="V2313" i="7"/>
  <c r="S2314" i="7"/>
  <c r="T2314" i="7"/>
  <c r="R2314" i="7"/>
  <c r="Q2314" i="7"/>
  <c r="G2314" i="4"/>
  <c r="H2314" i="4" s="1"/>
  <c r="E2314" i="6"/>
  <c r="E2315" i="7"/>
  <c r="N2315" i="7" s="1"/>
  <c r="Q2315" i="7" l="1"/>
  <c r="R2315" i="7"/>
  <c r="T2315" i="7"/>
  <c r="S2315" i="7"/>
  <c r="V2314" i="7"/>
  <c r="U2314" i="7"/>
  <c r="G2315" i="4"/>
  <c r="H2315" i="4" s="1"/>
  <c r="E2315" i="6"/>
  <c r="E2316" i="7"/>
  <c r="N2316" i="7" s="1"/>
  <c r="T2316" i="7" l="1"/>
  <c r="S2316" i="7"/>
  <c r="Q2316" i="7"/>
  <c r="R2316" i="7"/>
  <c r="V2315" i="7"/>
  <c r="U2315" i="7"/>
  <c r="G2316" i="4"/>
  <c r="H2316" i="4" s="1"/>
  <c r="E2316" i="6"/>
  <c r="E2317" i="7"/>
  <c r="N2317" i="7" s="1"/>
  <c r="V2316" i="7" l="1"/>
  <c r="U2316" i="7"/>
  <c r="T2317" i="7"/>
  <c r="S2317" i="7"/>
  <c r="R2317" i="7"/>
  <c r="Q2317" i="7"/>
  <c r="G2317" i="4"/>
  <c r="H2317" i="4" s="1"/>
  <c r="E2317" i="6"/>
  <c r="E2318" i="7"/>
  <c r="N2318" i="7" s="1"/>
  <c r="V2317" i="7" l="1"/>
  <c r="U2317" i="7"/>
  <c r="Q2318" i="7"/>
  <c r="T2318" i="7"/>
  <c r="S2318" i="7"/>
  <c r="R2318" i="7"/>
  <c r="G2318" i="4"/>
  <c r="H2318" i="4" s="1"/>
  <c r="E2318" i="6"/>
  <c r="E2319" i="7"/>
  <c r="N2319" i="7" s="1"/>
  <c r="U2318" i="7" l="1"/>
  <c r="V2318" i="7"/>
  <c r="S2319" i="7"/>
  <c r="Q2319" i="7"/>
  <c r="R2319" i="7"/>
  <c r="T2319" i="7"/>
  <c r="G2319" i="4"/>
  <c r="H2319" i="4" s="1"/>
  <c r="E2319" i="6"/>
  <c r="E2320" i="7"/>
  <c r="N2320" i="7" s="1"/>
  <c r="V2319" i="7" l="1"/>
  <c r="U2319" i="7"/>
  <c r="R2320" i="7"/>
  <c r="S2320" i="7"/>
  <c r="T2320" i="7"/>
  <c r="Q2320" i="7"/>
  <c r="G2320" i="4"/>
  <c r="H2320" i="4" s="1"/>
  <c r="E2320" i="6"/>
  <c r="E2321" i="7"/>
  <c r="N2321" i="7" s="1"/>
  <c r="U2320" i="7" l="1"/>
  <c r="V2320" i="7"/>
  <c r="R2321" i="7"/>
  <c r="T2321" i="7"/>
  <c r="Q2321" i="7"/>
  <c r="S2321" i="7"/>
  <c r="G2321" i="4"/>
  <c r="H2321" i="4" s="1"/>
  <c r="E2321" i="6"/>
  <c r="E2322" i="7"/>
  <c r="N2322" i="7" s="1"/>
  <c r="V2321" i="7" l="1"/>
  <c r="U2321" i="7"/>
  <c r="Q2322" i="7"/>
  <c r="T2322" i="7"/>
  <c r="S2322" i="7"/>
  <c r="R2322" i="7"/>
  <c r="G2322" i="4"/>
  <c r="H2322" i="4" s="1"/>
  <c r="E2322" i="6"/>
  <c r="E2323" i="7"/>
  <c r="N2323" i="7" s="1"/>
  <c r="U2322" i="7" l="1"/>
  <c r="V2322" i="7"/>
  <c r="Q2323" i="7"/>
  <c r="T2323" i="7"/>
  <c r="S2323" i="7"/>
  <c r="R2323" i="7"/>
  <c r="G2323" i="4"/>
  <c r="H2323" i="4" s="1"/>
  <c r="E2323" i="6"/>
  <c r="E2324" i="7"/>
  <c r="N2324" i="7" s="1"/>
  <c r="U2323" i="7" l="1"/>
  <c r="V2323" i="7"/>
  <c r="Q2324" i="7"/>
  <c r="T2324" i="7"/>
  <c r="R2324" i="7"/>
  <c r="S2324" i="7"/>
  <c r="G2324" i="4"/>
  <c r="H2324" i="4" s="1"/>
  <c r="E2324" i="6"/>
  <c r="E2325" i="7"/>
  <c r="N2325" i="7" s="1"/>
  <c r="U2324" i="7" l="1"/>
  <c r="V2324" i="7"/>
  <c r="R2325" i="7"/>
  <c r="S2325" i="7"/>
  <c r="Q2325" i="7"/>
  <c r="T2325" i="7"/>
  <c r="G2325" i="4"/>
  <c r="H2325" i="4" s="1"/>
  <c r="E2325" i="6"/>
  <c r="E2326" i="7"/>
  <c r="N2326" i="7" s="1"/>
  <c r="V2325" i="7" l="1"/>
  <c r="U2325" i="7"/>
  <c r="R2326" i="7"/>
  <c r="S2326" i="7"/>
  <c r="Q2326" i="7"/>
  <c r="T2326" i="7"/>
  <c r="G2326" i="4"/>
  <c r="H2326" i="4" s="1"/>
  <c r="E2326" i="6"/>
  <c r="E2327" i="7"/>
  <c r="N2327" i="7" s="1"/>
  <c r="Q2327" i="7" l="1"/>
  <c r="S2327" i="7"/>
  <c r="R2327" i="7"/>
  <c r="T2327" i="7"/>
  <c r="U2326" i="7"/>
  <c r="V2326" i="7"/>
  <c r="G2327" i="4"/>
  <c r="H2327" i="4" s="1"/>
  <c r="E2327" i="6"/>
  <c r="E2328" i="7"/>
  <c r="N2328" i="7" s="1"/>
  <c r="R2328" i="7" l="1"/>
  <c r="S2328" i="7"/>
  <c r="T2328" i="7"/>
  <c r="Q2328" i="7"/>
  <c r="U2327" i="7"/>
  <c r="V2327" i="7"/>
  <c r="G2328" i="4"/>
  <c r="H2328" i="4" s="1"/>
  <c r="E2328" i="6"/>
  <c r="E2329" i="7"/>
  <c r="N2329" i="7" s="1"/>
  <c r="V2328" i="7" l="1"/>
  <c r="U2328" i="7"/>
  <c r="S2329" i="7"/>
  <c r="R2329" i="7"/>
  <c r="Q2329" i="7"/>
  <c r="T2329" i="7"/>
  <c r="G2329" i="4"/>
  <c r="H2329" i="4" s="1"/>
  <c r="E2329" i="6"/>
  <c r="E2330" i="7"/>
  <c r="N2330" i="7" s="1"/>
  <c r="R2330" i="7" l="1"/>
  <c r="S2330" i="7"/>
  <c r="Q2330" i="7"/>
  <c r="T2330" i="7"/>
  <c r="V2329" i="7"/>
  <c r="U2329" i="7"/>
  <c r="G2330" i="4"/>
  <c r="H2330" i="4" s="1"/>
  <c r="E2330" i="6"/>
  <c r="E2331" i="7"/>
  <c r="N2331" i="7" s="1"/>
  <c r="U2330" i="7" l="1"/>
  <c r="V2330" i="7"/>
  <c r="S2331" i="7"/>
  <c r="R2331" i="7"/>
  <c r="Q2331" i="7"/>
  <c r="T2331" i="7"/>
  <c r="G2331" i="4"/>
  <c r="H2331" i="4" s="1"/>
  <c r="E2331" i="6"/>
  <c r="E2332" i="7"/>
  <c r="N2332" i="7" s="1"/>
  <c r="U2331" i="7" l="1"/>
  <c r="V2331" i="7"/>
  <c r="Q2332" i="7"/>
  <c r="R2332" i="7"/>
  <c r="T2332" i="7"/>
  <c r="S2332" i="7"/>
  <c r="G2332" i="4"/>
  <c r="H2332" i="4" s="1"/>
  <c r="E2332" i="6"/>
  <c r="E2333" i="7"/>
  <c r="N2333" i="7" s="1"/>
  <c r="U2332" i="7" l="1"/>
  <c r="V2332" i="7"/>
  <c r="T2333" i="7"/>
  <c r="S2333" i="7"/>
  <c r="R2333" i="7"/>
  <c r="Q2333" i="7"/>
  <c r="G2333" i="4"/>
  <c r="H2333" i="4" s="1"/>
  <c r="E2333" i="6"/>
  <c r="E2334" i="7"/>
  <c r="N2334" i="7" s="1"/>
  <c r="U2333" i="7" l="1"/>
  <c r="V2333" i="7"/>
  <c r="R2334" i="7"/>
  <c r="S2334" i="7"/>
  <c r="T2334" i="7"/>
  <c r="Q2334" i="7"/>
  <c r="G2334" i="4"/>
  <c r="H2334" i="4" s="1"/>
  <c r="E2334" i="6"/>
  <c r="E2335" i="7"/>
  <c r="N2335" i="7" s="1"/>
  <c r="U2334" i="7" l="1"/>
  <c r="V2334" i="7"/>
  <c r="Q2335" i="7"/>
  <c r="R2335" i="7"/>
  <c r="T2335" i="7"/>
  <c r="S2335" i="7"/>
  <c r="G2335" i="4"/>
  <c r="H2335" i="4" s="1"/>
  <c r="E2335" i="6"/>
  <c r="E2336" i="7"/>
  <c r="N2336" i="7" s="1"/>
  <c r="U2335" i="7" l="1"/>
  <c r="V2335" i="7"/>
  <c r="Q2336" i="7"/>
  <c r="S2336" i="7"/>
  <c r="T2336" i="7"/>
  <c r="R2336" i="7"/>
  <c r="G2336" i="4"/>
  <c r="H2336" i="4" s="1"/>
  <c r="E2336" i="6"/>
  <c r="E2337" i="7"/>
  <c r="N2337" i="7" s="1"/>
  <c r="U2336" i="7" l="1"/>
  <c r="V2336" i="7"/>
  <c r="S2337" i="7"/>
  <c r="T2337" i="7"/>
  <c r="R2337" i="7"/>
  <c r="Q2337" i="7"/>
  <c r="G2337" i="4"/>
  <c r="H2337" i="4" s="1"/>
  <c r="E2337" i="6"/>
  <c r="E2338" i="7"/>
  <c r="N2338" i="7" s="1"/>
  <c r="U2337" i="7" l="1"/>
  <c r="V2337" i="7"/>
  <c r="S2338" i="7"/>
  <c r="R2338" i="7"/>
  <c r="T2338" i="7"/>
  <c r="Q2338" i="7"/>
  <c r="G2338" i="4"/>
  <c r="H2338" i="4" s="1"/>
  <c r="E2338" i="6"/>
  <c r="E2339" i="7"/>
  <c r="N2339" i="7" s="1"/>
  <c r="U2338" i="7" l="1"/>
  <c r="V2338" i="7"/>
  <c r="S2339" i="7"/>
  <c r="T2339" i="7"/>
  <c r="Q2339" i="7"/>
  <c r="R2339" i="7"/>
  <c r="G2339" i="4"/>
  <c r="H2339" i="4" s="1"/>
  <c r="E2339" i="6"/>
  <c r="E2340" i="7"/>
  <c r="N2340" i="7" s="1"/>
  <c r="U2339" i="7" l="1"/>
  <c r="V2339" i="7"/>
  <c r="T2340" i="7"/>
  <c r="Q2340" i="7"/>
  <c r="S2340" i="7"/>
  <c r="R2340" i="7"/>
  <c r="G2340" i="4"/>
  <c r="H2340" i="4" s="1"/>
  <c r="E2340" i="6"/>
  <c r="E2341" i="7"/>
  <c r="N2341" i="7" s="1"/>
  <c r="V2340" i="7" l="1"/>
  <c r="U2340" i="7"/>
  <c r="Q2341" i="7"/>
  <c r="R2341" i="7"/>
  <c r="S2341" i="7"/>
  <c r="T2341" i="7"/>
  <c r="G2341" i="4"/>
  <c r="H2341" i="4" s="1"/>
  <c r="E2341" i="6"/>
  <c r="E2342" i="7"/>
  <c r="N2342" i="7" s="1"/>
  <c r="U2341" i="7" l="1"/>
  <c r="V2341" i="7"/>
  <c r="S2342" i="7"/>
  <c r="Q2342" i="7"/>
  <c r="R2342" i="7"/>
  <c r="T2342" i="7"/>
  <c r="G2342" i="4"/>
  <c r="H2342" i="4" s="1"/>
  <c r="E2342" i="6"/>
  <c r="E2343" i="7"/>
  <c r="N2343" i="7" s="1"/>
  <c r="U2342" i="7" l="1"/>
  <c r="V2342" i="7"/>
  <c r="T2343" i="7"/>
  <c r="Q2343" i="7"/>
  <c r="R2343" i="7"/>
  <c r="S2343" i="7"/>
  <c r="G2343" i="4"/>
  <c r="H2343" i="4" s="1"/>
  <c r="E2343" i="6"/>
  <c r="E2344" i="7"/>
  <c r="N2344" i="7" s="1"/>
  <c r="U2343" i="7" l="1"/>
  <c r="V2343" i="7"/>
  <c r="R2344" i="7"/>
  <c r="Q2344" i="7"/>
  <c r="S2344" i="7"/>
  <c r="T2344" i="7"/>
  <c r="G2344" i="4"/>
  <c r="H2344" i="4" s="1"/>
  <c r="E2344" i="6"/>
  <c r="E2345" i="7"/>
  <c r="N2345" i="7" s="1"/>
  <c r="V2344" i="7" l="1"/>
  <c r="U2344" i="7"/>
  <c r="Q2345" i="7"/>
  <c r="T2345" i="7"/>
  <c r="S2345" i="7"/>
  <c r="R2345" i="7"/>
  <c r="G2345" i="4"/>
  <c r="H2345" i="4" s="1"/>
  <c r="E2345" i="6"/>
  <c r="E2346" i="7"/>
  <c r="N2346" i="7" s="1"/>
  <c r="V2345" i="7" l="1"/>
  <c r="U2345" i="7"/>
  <c r="Q2346" i="7"/>
  <c r="T2346" i="7"/>
  <c r="S2346" i="7"/>
  <c r="R2346" i="7"/>
  <c r="G2346" i="4"/>
  <c r="H2346" i="4" s="1"/>
  <c r="E2346" i="6"/>
  <c r="E2347" i="7"/>
  <c r="N2347" i="7" s="1"/>
  <c r="U2346" i="7" l="1"/>
  <c r="V2346" i="7"/>
  <c r="Q2347" i="7"/>
  <c r="S2347" i="7"/>
  <c r="T2347" i="7"/>
  <c r="R2347" i="7"/>
  <c r="G2347" i="4"/>
  <c r="H2347" i="4" s="1"/>
  <c r="E2347" i="6"/>
  <c r="E2348" i="7"/>
  <c r="N2348" i="7" s="1"/>
  <c r="V2347" i="7" l="1"/>
  <c r="U2347" i="7"/>
  <c r="Q2348" i="7"/>
  <c r="S2348" i="7"/>
  <c r="R2348" i="7"/>
  <c r="T2348" i="7"/>
  <c r="G2348" i="4"/>
  <c r="H2348" i="4" s="1"/>
  <c r="E2348" i="6"/>
  <c r="E2349" i="7"/>
  <c r="N2349" i="7" s="1"/>
  <c r="V2348" i="7" l="1"/>
  <c r="U2348" i="7"/>
  <c r="T2349" i="7"/>
  <c r="S2349" i="7"/>
  <c r="Q2349" i="7"/>
  <c r="R2349" i="7"/>
  <c r="G2349" i="4"/>
  <c r="H2349" i="4" s="1"/>
  <c r="E2349" i="6"/>
  <c r="E2350" i="7"/>
  <c r="N2350" i="7" s="1"/>
  <c r="V2349" i="7" l="1"/>
  <c r="U2349" i="7"/>
  <c r="R2350" i="7"/>
  <c r="Q2350" i="7"/>
  <c r="S2350" i="7"/>
  <c r="T2350" i="7"/>
  <c r="G2350" i="4"/>
  <c r="H2350" i="4" s="1"/>
  <c r="E2350" i="6"/>
  <c r="E2351" i="7"/>
  <c r="N2351" i="7" s="1"/>
  <c r="V2350" i="7" l="1"/>
  <c r="U2350" i="7"/>
  <c r="T2351" i="7"/>
  <c r="Q2351" i="7"/>
  <c r="S2351" i="7"/>
  <c r="R2351" i="7"/>
  <c r="G2351" i="4"/>
  <c r="H2351" i="4" s="1"/>
  <c r="E2351" i="6"/>
  <c r="E2352" i="7"/>
  <c r="N2352" i="7" s="1"/>
  <c r="V2351" i="7" l="1"/>
  <c r="U2351" i="7"/>
  <c r="Q2352" i="7"/>
  <c r="T2352" i="7"/>
  <c r="S2352" i="7"/>
  <c r="R2352" i="7"/>
  <c r="G2352" i="4"/>
  <c r="H2352" i="4" s="1"/>
  <c r="E2352" i="6"/>
  <c r="E2353" i="7"/>
  <c r="N2353" i="7" s="1"/>
  <c r="V2352" i="7" l="1"/>
  <c r="U2352" i="7"/>
  <c r="Q2353" i="7"/>
  <c r="T2353" i="7"/>
  <c r="R2353" i="7"/>
  <c r="S2353" i="7"/>
  <c r="G2353" i="4"/>
  <c r="H2353" i="4" s="1"/>
  <c r="E2353" i="6"/>
  <c r="E2354" i="7"/>
  <c r="N2354" i="7" s="1"/>
  <c r="V2353" i="7" l="1"/>
  <c r="U2353" i="7"/>
  <c r="R2354" i="7"/>
  <c r="T2354" i="7"/>
  <c r="Q2354" i="7"/>
  <c r="S2354" i="7"/>
  <c r="G2354" i="4"/>
  <c r="H2354" i="4" s="1"/>
  <c r="E2354" i="6"/>
  <c r="E2355" i="7"/>
  <c r="N2355" i="7" s="1"/>
  <c r="V2354" i="7" l="1"/>
  <c r="U2354" i="7"/>
  <c r="S2355" i="7"/>
  <c r="Q2355" i="7"/>
  <c r="R2355" i="7"/>
  <c r="T2355" i="7"/>
  <c r="G2355" i="4"/>
  <c r="H2355" i="4" s="1"/>
  <c r="E2355" i="6"/>
  <c r="E2356" i="7"/>
  <c r="N2356" i="7" s="1"/>
  <c r="U2355" i="7" l="1"/>
  <c r="V2355" i="7"/>
  <c r="R2356" i="7"/>
  <c r="S2356" i="7"/>
  <c r="Q2356" i="7"/>
  <c r="T2356" i="7"/>
  <c r="G2356" i="4"/>
  <c r="H2356" i="4" s="1"/>
  <c r="E2356" i="6"/>
  <c r="E2357" i="7"/>
  <c r="N2357" i="7" s="1"/>
  <c r="U2356" i="7" l="1"/>
  <c r="V2356" i="7"/>
  <c r="Q2357" i="7"/>
  <c r="R2357" i="7"/>
  <c r="S2357" i="7"/>
  <c r="T2357" i="7"/>
  <c r="G2357" i="4"/>
  <c r="H2357" i="4" s="1"/>
  <c r="E2357" i="6"/>
  <c r="E2358" i="7"/>
  <c r="N2358" i="7" s="1"/>
  <c r="U2357" i="7" l="1"/>
  <c r="V2357" i="7"/>
  <c r="Q2358" i="7"/>
  <c r="T2358" i="7"/>
  <c r="R2358" i="7"/>
  <c r="S2358" i="7"/>
  <c r="G2358" i="4"/>
  <c r="H2358" i="4" s="1"/>
  <c r="E2358" i="6"/>
  <c r="E2359" i="7"/>
  <c r="N2359" i="7" s="1"/>
  <c r="U2358" i="7" l="1"/>
  <c r="V2358" i="7"/>
  <c r="R2359" i="7"/>
  <c r="S2359" i="7"/>
  <c r="T2359" i="7"/>
  <c r="Q2359" i="7"/>
  <c r="G2359" i="4"/>
  <c r="H2359" i="4" s="1"/>
  <c r="E2359" i="6"/>
  <c r="E2360" i="7"/>
  <c r="N2360" i="7" s="1"/>
  <c r="V2359" i="7" l="1"/>
  <c r="U2359" i="7"/>
  <c r="Q2360" i="7"/>
  <c r="T2360" i="7"/>
  <c r="S2360" i="7"/>
  <c r="R2360" i="7"/>
  <c r="G2360" i="4"/>
  <c r="H2360" i="4" s="1"/>
  <c r="E2360" i="6"/>
  <c r="E2361" i="7"/>
  <c r="N2361" i="7" s="1"/>
  <c r="U2360" i="7" l="1"/>
  <c r="V2360" i="7"/>
  <c r="T2361" i="7"/>
  <c r="Q2361" i="7"/>
  <c r="R2361" i="7"/>
  <c r="S2361" i="7"/>
  <c r="G2361" i="4"/>
  <c r="H2361" i="4" s="1"/>
  <c r="E2361" i="6"/>
  <c r="E2362" i="7"/>
  <c r="N2362" i="7" s="1"/>
  <c r="V2361" i="7" l="1"/>
  <c r="U2361" i="7"/>
  <c r="Q2362" i="7"/>
  <c r="R2362" i="7"/>
  <c r="T2362" i="7"/>
  <c r="S2362" i="7"/>
  <c r="G2362" i="4"/>
  <c r="H2362" i="4" s="1"/>
  <c r="E2362" i="6"/>
  <c r="E2363" i="6" l="1"/>
  <c r="E2363" i="7"/>
  <c r="N2363" i="7" s="1"/>
  <c r="V2362" i="7"/>
  <c r="U2362" i="7"/>
  <c r="G2363" i="4"/>
  <c r="H2363" i="4" s="1"/>
  <c r="T2363" i="7" l="1"/>
  <c r="R2363" i="7"/>
  <c r="Q2363" i="7"/>
  <c r="S2363" i="7"/>
  <c r="E2364" i="6"/>
  <c r="E2364" i="7"/>
  <c r="N2364" i="7" s="1"/>
  <c r="G2364" i="4"/>
  <c r="H2364" i="4" s="1"/>
  <c r="T2364" i="7" l="1"/>
  <c r="Q2364" i="7"/>
  <c r="S2364" i="7"/>
  <c r="R2364" i="7"/>
  <c r="E2365" i="6"/>
  <c r="E2365" i="7"/>
  <c r="N2365" i="7" s="1"/>
  <c r="V2363" i="7"/>
  <c r="U2363" i="7"/>
  <c r="G2365" i="4"/>
  <c r="H2365" i="4" s="1"/>
  <c r="E2366" i="6" l="1"/>
  <c r="E2366" i="7"/>
  <c r="N2366" i="7" s="1"/>
  <c r="S2365" i="7"/>
  <c r="Q2365" i="7"/>
  <c r="R2365" i="7"/>
  <c r="T2365" i="7"/>
  <c r="U2364" i="7"/>
  <c r="V2364" i="7"/>
  <c r="G2366" i="4"/>
  <c r="H2366" i="4" s="1"/>
  <c r="U2365" i="7" l="1"/>
  <c r="V2365" i="7"/>
  <c r="Q2366" i="7"/>
  <c r="S2366" i="7"/>
  <c r="T2366" i="7"/>
  <c r="R2366" i="7"/>
  <c r="E2367" i="6"/>
  <c r="E2367" i="7"/>
  <c r="N2367" i="7" s="1"/>
  <c r="G2367" i="4"/>
  <c r="H2367" i="4" s="1"/>
  <c r="E2368" i="6" l="1"/>
  <c r="E2368" i="7"/>
  <c r="N2368" i="7" s="1"/>
  <c r="V2366" i="7"/>
  <c r="U2366" i="7"/>
  <c r="Q2367" i="7"/>
  <c r="S2367" i="7"/>
  <c r="R2367" i="7"/>
  <c r="T2367" i="7"/>
  <c r="G2368" i="4"/>
  <c r="H2368" i="4" s="1"/>
  <c r="E2369" i="6" l="1"/>
  <c r="E2369" i="7"/>
  <c r="N2369" i="7" s="1"/>
  <c r="U2367" i="7"/>
  <c r="V2367" i="7"/>
  <c r="T2368" i="7"/>
  <c r="Q2368" i="7"/>
  <c r="R2368" i="7"/>
  <c r="S2368" i="7"/>
  <c r="G2369" i="4"/>
  <c r="H2369" i="4" s="1"/>
  <c r="E2370" i="6" l="1"/>
  <c r="E2370" i="7"/>
  <c r="N2370" i="7" s="1"/>
  <c r="Q2369" i="7"/>
  <c r="S2369" i="7"/>
  <c r="R2369" i="7"/>
  <c r="T2369" i="7"/>
  <c r="V2368" i="7"/>
  <c r="U2368" i="7"/>
  <c r="G2370" i="4"/>
  <c r="H2370" i="4" s="1"/>
  <c r="E2371" i="6" l="1"/>
  <c r="E2371" i="7"/>
  <c r="N2371" i="7" s="1"/>
  <c r="Q2370" i="7"/>
  <c r="T2370" i="7"/>
  <c r="R2370" i="7"/>
  <c r="S2370" i="7"/>
  <c r="V2369" i="7"/>
  <c r="U2369" i="7"/>
  <c r="G2371" i="4"/>
  <c r="H2371" i="4" s="1"/>
  <c r="E2372" i="6" l="1"/>
  <c r="E2372" i="7"/>
  <c r="N2372" i="7" s="1"/>
  <c r="Q2371" i="7"/>
  <c r="T2371" i="7"/>
  <c r="S2371" i="7"/>
  <c r="R2371" i="7"/>
  <c r="V2370" i="7"/>
  <c r="U2370" i="7"/>
  <c r="G2372" i="4"/>
  <c r="H2372" i="4" s="1"/>
  <c r="E2373" i="6" l="1"/>
  <c r="E2373" i="7"/>
  <c r="N2373" i="7" s="1"/>
  <c r="T2372" i="7"/>
  <c r="S2372" i="7"/>
  <c r="Q2372" i="7"/>
  <c r="R2372" i="7"/>
  <c r="U2371" i="7"/>
  <c r="V2371" i="7"/>
  <c r="G2373" i="4"/>
  <c r="H2373" i="4" s="1"/>
  <c r="E2374" i="6" l="1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R2508" i="7" l="1"/>
  <c r="Q2508" i="7"/>
  <c r="T2508" i="7"/>
  <c r="S2508" i="7"/>
  <c r="U2507" i="7"/>
  <c r="V2507" i="7"/>
  <c r="U2508" i="7" l="1"/>
  <c r="V2508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<sst xmlns="http://schemas.openxmlformats.org/spreadsheetml/2006/main" count="60" uniqueCount="57">
  <si>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</si>
  <si>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</si>
  <si>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</si>
  <si>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</si>
  <si>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</si>
  <si>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</si>
  <si>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</si>
  <si>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</si>
  <si>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</si>
  <si>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</si>
  <si>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</si>
  <si>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</si>
  <si>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</si>
  <si>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</si>
  <si>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</si>
  <si>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</si>
  <si>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</si>
  <si>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</si>
  <si>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</si>
  <si>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</si>
  <si>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</si>
  <si>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</si>
  <si>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</si>
  <si>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</si>
  <si>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</si>
  <si>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</si>
  <si>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</si>
  <si>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</si>
  <si>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</si>
  <si>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</si>
  <si>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</si>
  <si>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</si>
  <si>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</si>
  <si>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</si>
  <si>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</si>
  <si>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</si>
  <si>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</si>
  <si>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</si>
  <si>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</si>
  <si>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</si>
  <si>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</si>
  <si>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</si>
  <si>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</si>
  <si>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</si>
  <si>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</si>
  <si>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</si>
  <si>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</si>
  <si>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</si>
  <si>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</si>
  <si>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</si>
  <si>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</si>
  <si>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</si>
  <si>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</si>
  <si>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</si>
  <si>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</si>
  <si>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</si>
  <si>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SOTEMAIL,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</si>
</sst>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511"/>
  <sheetViews>
    <sheetView showGridLines="0" topLeftCell="A2611" workbookViewId="0">
      <selection activeCell="A2674" sqref="A1:XFD104857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7" t="s">
        <v>56</v>
      </c>
      <c r="C2" s="18"/>
      <c r="D2" s="18"/>
      <c r="E2" s="18"/>
      <c r="F2" s="18"/>
      <c r="G2" s="18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1"/>
      <c r="B5" s="10">
        <v>42310</v>
      </c>
      <c r="C5" s="2">
        <v>1.61</v>
      </c>
      <c r="D5" s="2">
        <v>1.5674999999999999</v>
      </c>
      <c r="E5" s="2">
        <v>1186</v>
      </c>
      <c r="F5" s="2"/>
      <c r="G5" s="2"/>
      <c r="H5" s="11"/>
    </row>
    <row r="6" spans="1:11" ht="13.5" x14ac:dyDescent="0.25">
      <c r="A6" s="11"/>
      <c r="B6" s="10">
        <v>42311</v>
      </c>
      <c r="C6" s="2">
        <v>1.57</v>
      </c>
      <c r="D6" s="2">
        <v>1.5286</v>
      </c>
      <c r="E6" s="2">
        <v>1537</v>
      </c>
      <c r="F6" s="2"/>
      <c r="G6" s="2"/>
      <c r="H6" s="15">
        <f>(D6-D5)/D5</f>
        <v>-2.4816586921850039E-2</v>
      </c>
      <c r="J6" t="s">
        <v>7</v>
      </c>
      <c r="K6">
        <v>252</v>
      </c>
    </row>
    <row r="7" spans="1:11" ht="13.5" x14ac:dyDescent="0.25">
      <c r="A7" s="11"/>
      <c r="B7" s="10">
        <v>42312</v>
      </c>
      <c r="C7" s="2">
        <v>1.57</v>
      </c>
      <c r="D7" s="2">
        <v>1.5286</v>
      </c>
      <c r="E7" s="2">
        <v>5215</v>
      </c>
      <c r="F7" s="2"/>
      <c r="G7" s="2"/>
      <c r="H7" s="15">
        <f t="shared" ref="H7:H70" si="0">(D7-D6)/D6</f>
        <v>0</v>
      </c>
    </row>
    <row r="8" spans="1:11" ht="13.5" x14ac:dyDescent="0.25">
      <c r="A8" s="11"/>
      <c r="B8" s="10">
        <v>42313</v>
      </c>
      <c r="C8" s="2">
        <v>1.53</v>
      </c>
      <c r="D8" s="2">
        <v>1.4896</v>
      </c>
      <c r="E8" s="2">
        <v>1550</v>
      </c>
      <c r="F8" s="2"/>
      <c r="G8" s="2"/>
      <c r="H8" s="15">
        <f t="shared" si="0"/>
        <v>-2.5513541802956907E-2</v>
      </c>
      <c r="J8" t="s">
        <v>8</v>
      </c>
      <c r="K8" s="9">
        <f>AVERAGE(H6:H2511)</f>
        <v>3.7615605879901318E-4</v>
      </c>
    </row>
    <row r="9" spans="1:11" ht="13.5" x14ac:dyDescent="0.25">
      <c r="A9" s="11"/>
      <c r="B9" s="10">
        <v>42314</v>
      </c>
      <c r="C9" s="2">
        <v>1.49</v>
      </c>
      <c r="D9" s="2">
        <v>1.4507000000000001</v>
      </c>
      <c r="E9" s="2">
        <v>1018</v>
      </c>
      <c r="F9" s="2"/>
      <c r="G9" s="2"/>
      <c r="H9" s="15">
        <f t="shared" si="0"/>
        <v>-2.6114393125671275E-2</v>
      </c>
      <c r="J9" t="s">
        <v>9</v>
      </c>
      <c r="K9" s="9">
        <f>K8*K6</f>
        <v>9.4791326817351321E-2</v>
      </c>
    </row>
    <row r="10" spans="1:11" ht="13.5" x14ac:dyDescent="0.25">
      <c r="A10" s="11"/>
      <c r="B10" s="10">
        <v>42317</v>
      </c>
      <c r="C10" s="2">
        <v>1.46</v>
      </c>
      <c r="D10" s="2">
        <v>1.4215</v>
      </c>
      <c r="E10" s="2">
        <v>1953</v>
      </c>
      <c r="F10" s="2"/>
      <c r="G10" s="2"/>
      <c r="H10" s="15">
        <f t="shared" si="0"/>
        <v>-2.0128213965671823E-2</v>
      </c>
      <c r="J10" t="s">
        <v>10</v>
      </c>
      <c r="K10" s="9">
        <f>STDEV(H6:H2511)</f>
        <v>1.9331667408721488E-2</v>
      </c>
    </row>
    <row r="11" spans="1:11" ht="13.5" x14ac:dyDescent="0.25">
      <c r="A11" s="11"/>
      <c r="B11" s="10">
        <v>42318</v>
      </c>
      <c r="C11" s="2">
        <v>1.46</v>
      </c>
      <c r="D11" s="2">
        <v>1.4215</v>
      </c>
      <c r="E11" s="2">
        <v>47</v>
      </c>
      <c r="F11" s="2"/>
      <c r="G11" s="2"/>
      <c r="H11" s="15">
        <f t="shared" si="0"/>
        <v>0</v>
      </c>
      <c r="J11" t="s">
        <v>11</v>
      </c>
      <c r="K11" s="9">
        <f>K10*SQRT(K6)</f>
        <v>0.30688070635013698</v>
      </c>
    </row>
    <row r="12" spans="1:11" ht="13.5" x14ac:dyDescent="0.25">
      <c r="A12" s="11"/>
      <c r="B12" s="10">
        <v>42319</v>
      </c>
      <c r="C12" s="2">
        <v>1.47</v>
      </c>
      <c r="D12" s="2">
        <v>1.4312</v>
      </c>
      <c r="E12" s="2">
        <v>2696</v>
      </c>
      <c r="F12" s="2"/>
      <c r="G12" s="2"/>
      <c r="H12" s="15">
        <f t="shared" si="0"/>
        <v>6.8237776996131145E-3</v>
      </c>
    </row>
    <row r="13" spans="1:11" ht="13.5" x14ac:dyDescent="0.25">
      <c r="A13" s="11"/>
      <c r="B13" s="10">
        <v>42320</v>
      </c>
      <c r="C13" s="2">
        <v>1.55</v>
      </c>
      <c r="D13" s="2">
        <v>1.5091000000000001</v>
      </c>
      <c r="E13" s="2">
        <v>1603</v>
      </c>
      <c r="F13" s="2"/>
      <c r="G13" s="2"/>
      <c r="H13" s="15">
        <f t="shared" si="0"/>
        <v>5.4429849077697094E-2</v>
      </c>
    </row>
    <row r="14" spans="1:11" ht="13.5" x14ac:dyDescent="0.25">
      <c r="A14" s="11"/>
      <c r="B14" s="10">
        <v>42321</v>
      </c>
      <c r="C14" s="2">
        <v>1.64</v>
      </c>
      <c r="D14" s="2">
        <v>1.5967</v>
      </c>
      <c r="E14" s="2">
        <v>8781</v>
      </c>
      <c r="F14" s="2"/>
      <c r="G14" s="2"/>
      <c r="H14" s="15">
        <f t="shared" si="0"/>
        <v>5.8047843085282547E-2</v>
      </c>
    </row>
    <row r="15" spans="1:11" ht="13.5" x14ac:dyDescent="0.25">
      <c r="A15" s="11"/>
      <c r="B15" s="10">
        <v>42324</v>
      </c>
      <c r="C15" s="2">
        <v>1.71</v>
      </c>
      <c r="D15" s="2">
        <v>1.6649</v>
      </c>
      <c r="E15" s="2">
        <v>0</v>
      </c>
      <c r="F15" s="2"/>
      <c r="G15" s="2"/>
      <c r="H15" s="15">
        <f t="shared" si="0"/>
        <v>4.2713095760005038E-2</v>
      </c>
    </row>
    <row r="16" spans="1:11" ht="13.5" x14ac:dyDescent="0.25">
      <c r="A16" s="11"/>
      <c r="B16" s="10">
        <v>42325</v>
      </c>
      <c r="C16" s="2">
        <v>1.78</v>
      </c>
      <c r="D16" s="2">
        <v>1.7330000000000001</v>
      </c>
      <c r="E16" s="2">
        <v>16173</v>
      </c>
      <c r="F16" s="2"/>
      <c r="G16" s="2"/>
      <c r="H16" s="15">
        <f t="shared" si="0"/>
        <v>4.0903357559012581E-2</v>
      </c>
    </row>
    <row r="17" spans="1:8" ht="13.5" x14ac:dyDescent="0.25">
      <c r="A17" s="11"/>
      <c r="B17" s="10">
        <v>42326</v>
      </c>
      <c r="C17" s="2">
        <v>1.86</v>
      </c>
      <c r="D17" s="2">
        <v>1.8109</v>
      </c>
      <c r="E17" s="2">
        <v>8166</v>
      </c>
      <c r="F17" s="2"/>
      <c r="G17" s="2"/>
      <c r="H17" s="15">
        <f t="shared" si="0"/>
        <v>4.4950952106174183E-2</v>
      </c>
    </row>
    <row r="18" spans="1:8" ht="13.5" x14ac:dyDescent="0.25">
      <c r="A18" s="11"/>
      <c r="B18" s="10">
        <v>42327</v>
      </c>
      <c r="C18" s="2">
        <v>1.95</v>
      </c>
      <c r="D18" s="2">
        <v>1.8985000000000001</v>
      </c>
      <c r="E18" s="2">
        <v>5925</v>
      </c>
      <c r="F18" s="2"/>
      <c r="G18" s="2"/>
      <c r="H18" s="15">
        <f t="shared" si="0"/>
        <v>4.8373736815947942E-2</v>
      </c>
    </row>
    <row r="19" spans="1:8" ht="13.5" x14ac:dyDescent="0.25">
      <c r="A19" s="11"/>
      <c r="B19" s="10">
        <v>42328</v>
      </c>
      <c r="C19" s="2">
        <v>1.99</v>
      </c>
      <c r="D19" s="2">
        <v>1.9375</v>
      </c>
      <c r="E19" s="2">
        <v>8490</v>
      </c>
      <c r="F19" s="2"/>
      <c r="G19" s="2"/>
      <c r="H19" s="15">
        <f t="shared" si="0"/>
        <v>2.0542533579141386E-2</v>
      </c>
    </row>
    <row r="20" spans="1:8" ht="13.5" x14ac:dyDescent="0.25">
      <c r="A20" s="11"/>
      <c r="B20" s="10">
        <v>42331</v>
      </c>
      <c r="C20" s="2">
        <v>1.99</v>
      </c>
      <c r="D20" s="2">
        <v>1.9375</v>
      </c>
      <c r="E20" s="2">
        <v>2350</v>
      </c>
      <c r="F20" s="2"/>
      <c r="G20" s="2"/>
      <c r="H20" s="15">
        <f t="shared" si="0"/>
        <v>0</v>
      </c>
    </row>
    <row r="21" spans="1:8" ht="13.5" x14ac:dyDescent="0.25">
      <c r="A21" s="11"/>
      <c r="B21" s="10">
        <v>42332</v>
      </c>
      <c r="C21" s="2">
        <v>2.0299999999999998</v>
      </c>
      <c r="D21" s="2">
        <v>1.9763999999999999</v>
      </c>
      <c r="E21" s="2">
        <v>5025</v>
      </c>
      <c r="F21" s="2"/>
      <c r="G21" s="2"/>
      <c r="H21" s="15">
        <f t="shared" si="0"/>
        <v>2.0077419354838675E-2</v>
      </c>
    </row>
    <row r="22" spans="1:8" ht="13.5" x14ac:dyDescent="0.25">
      <c r="A22" s="11"/>
      <c r="B22" s="10">
        <v>42333</v>
      </c>
      <c r="C22" s="2">
        <v>1.97</v>
      </c>
      <c r="D22" s="2">
        <v>1.9179999999999999</v>
      </c>
      <c r="E22" s="2">
        <v>3305</v>
      </c>
      <c r="F22" s="2"/>
      <c r="G22" s="2"/>
      <c r="H22" s="15">
        <f t="shared" si="0"/>
        <v>-2.954867435741753E-2</v>
      </c>
    </row>
    <row r="23" spans="1:8" ht="13.5" x14ac:dyDescent="0.25">
      <c r="A23" s="11"/>
      <c r="B23" s="10">
        <v>42334</v>
      </c>
      <c r="C23" s="2">
        <v>2.04</v>
      </c>
      <c r="D23" s="2">
        <v>1.9861</v>
      </c>
      <c r="E23" s="2">
        <v>21469</v>
      </c>
      <c r="F23" s="2"/>
      <c r="G23" s="2"/>
      <c r="H23" s="15">
        <f t="shared" si="0"/>
        <v>3.5505735140771662E-2</v>
      </c>
    </row>
    <row r="24" spans="1:8" ht="13.5" x14ac:dyDescent="0.25">
      <c r="A24" s="11"/>
      <c r="B24" s="10">
        <v>42335</v>
      </c>
      <c r="C24" s="2">
        <v>2.13</v>
      </c>
      <c r="D24" s="2">
        <v>2.0737999999999999</v>
      </c>
      <c r="E24" s="2">
        <v>2850</v>
      </c>
      <c r="F24" s="2"/>
      <c r="G24" s="2"/>
      <c r="H24" s="15">
        <f t="shared" si="0"/>
        <v>4.4156890388197922E-2</v>
      </c>
    </row>
    <row r="25" spans="1:8" ht="13.5" x14ac:dyDescent="0.25">
      <c r="A25" s="11"/>
      <c r="B25" s="10">
        <v>42338</v>
      </c>
      <c r="C25" s="2">
        <v>2.25</v>
      </c>
      <c r="D25" s="2">
        <v>2.1905999999999999</v>
      </c>
      <c r="E25" s="2">
        <v>9915</v>
      </c>
      <c r="F25" s="2"/>
      <c r="G25" s="2"/>
      <c r="H25" s="15">
        <f t="shared" si="0"/>
        <v>5.6321728228373044E-2</v>
      </c>
    </row>
    <row r="26" spans="1:8" ht="13.5" x14ac:dyDescent="0.25">
      <c r="A26" s="11"/>
      <c r="B26" s="10">
        <v>42339</v>
      </c>
      <c r="C26" s="2">
        <v>2.2400000000000002</v>
      </c>
      <c r="D26" s="2">
        <v>2.1808999999999998</v>
      </c>
      <c r="E26" s="2">
        <v>4150</v>
      </c>
      <c r="F26" s="2"/>
      <c r="G26" s="2"/>
      <c r="H26" s="15">
        <f t="shared" si="0"/>
        <v>-4.4280105907057617E-3</v>
      </c>
    </row>
    <row r="27" spans="1:8" ht="13.5" x14ac:dyDescent="0.25">
      <c r="A27" s="11"/>
      <c r="B27" s="10">
        <v>42340</v>
      </c>
      <c r="C27" s="2">
        <v>2.2400000000000002</v>
      </c>
      <c r="D27" s="2">
        <v>2.1808999999999998</v>
      </c>
      <c r="E27" s="2">
        <v>3781</v>
      </c>
      <c r="F27" s="2"/>
      <c r="G27" s="2"/>
      <c r="H27" s="15">
        <f t="shared" si="0"/>
        <v>0</v>
      </c>
    </row>
    <row r="28" spans="1:8" ht="13.5" x14ac:dyDescent="0.25">
      <c r="A28" s="11"/>
      <c r="B28" s="10">
        <v>42341</v>
      </c>
      <c r="C28" s="2">
        <v>2.27</v>
      </c>
      <c r="D28" s="2">
        <v>2.2101000000000002</v>
      </c>
      <c r="E28" s="2">
        <v>18744</v>
      </c>
      <c r="F28" s="2"/>
      <c r="G28" s="2"/>
      <c r="H28" s="15">
        <f t="shared" si="0"/>
        <v>1.3388967857306772E-2</v>
      </c>
    </row>
    <row r="29" spans="1:8" ht="13.5" x14ac:dyDescent="0.25">
      <c r="A29" s="11"/>
      <c r="B29" s="10">
        <v>42342</v>
      </c>
      <c r="C29" s="2">
        <v>2.29</v>
      </c>
      <c r="D29" s="2">
        <v>2.2294999999999998</v>
      </c>
      <c r="E29" s="2">
        <v>2702</v>
      </c>
      <c r="F29" s="2"/>
      <c r="G29" s="2"/>
      <c r="H29" s="15">
        <f t="shared" si="0"/>
        <v>8.777883353694239E-3</v>
      </c>
    </row>
    <row r="30" spans="1:8" ht="13.5" x14ac:dyDescent="0.25">
      <c r="A30" s="11"/>
      <c r="B30" s="10">
        <v>42345</v>
      </c>
      <c r="C30" s="2">
        <v>2.29</v>
      </c>
      <c r="D30" s="2">
        <v>2.2294999999999998</v>
      </c>
      <c r="E30" s="2">
        <v>3407</v>
      </c>
      <c r="F30" s="2"/>
      <c r="G30" s="2"/>
      <c r="H30" s="15">
        <f t="shared" si="0"/>
        <v>0</v>
      </c>
    </row>
    <row r="31" spans="1:8" ht="13.5" x14ac:dyDescent="0.25">
      <c r="A31" s="11"/>
      <c r="B31" s="10">
        <v>42346</v>
      </c>
      <c r="C31" s="2">
        <v>2.29</v>
      </c>
      <c r="D31" s="2">
        <v>2.2294999999999998</v>
      </c>
      <c r="E31" s="2">
        <v>2700</v>
      </c>
      <c r="F31" s="2"/>
      <c r="G31" s="2"/>
      <c r="H31" s="15">
        <f t="shared" si="0"/>
        <v>0</v>
      </c>
    </row>
    <row r="32" spans="1:8" ht="13.5" x14ac:dyDescent="0.25">
      <c r="A32" s="11"/>
      <c r="B32" s="10">
        <v>42347</v>
      </c>
      <c r="C32" s="2">
        <v>2.2799999999999998</v>
      </c>
      <c r="D32" s="2">
        <v>2.2198000000000002</v>
      </c>
      <c r="E32" s="2">
        <v>3550</v>
      </c>
      <c r="F32" s="2"/>
      <c r="G32" s="2"/>
      <c r="H32" s="15">
        <f t="shared" si="0"/>
        <v>-4.3507512895266196E-3</v>
      </c>
    </row>
    <row r="33" spans="1:8" ht="13.5" x14ac:dyDescent="0.25">
      <c r="A33" s="11"/>
      <c r="B33" s="10">
        <v>42348</v>
      </c>
      <c r="C33" s="2">
        <v>2.2599999999999998</v>
      </c>
      <c r="D33" s="2">
        <v>2.2002999999999999</v>
      </c>
      <c r="E33" s="2">
        <v>10601</v>
      </c>
      <c r="F33" s="2"/>
      <c r="G33" s="2"/>
      <c r="H33" s="15">
        <f t="shared" si="0"/>
        <v>-8.7845751869539117E-3</v>
      </c>
    </row>
    <row r="34" spans="1:8" ht="13.5" x14ac:dyDescent="0.25">
      <c r="A34" s="11"/>
      <c r="B34" s="10">
        <v>42349</v>
      </c>
      <c r="C34" s="2">
        <v>2.39</v>
      </c>
      <c r="D34" s="2">
        <v>2.3269000000000002</v>
      </c>
      <c r="E34" s="2">
        <v>12089</v>
      </c>
      <c r="F34" s="2"/>
      <c r="G34" s="2"/>
      <c r="H34" s="15">
        <f t="shared" si="0"/>
        <v>5.7537608507930861E-2</v>
      </c>
    </row>
    <row r="35" spans="1:8" ht="13.5" x14ac:dyDescent="0.25">
      <c r="A35" s="11"/>
      <c r="B35" s="10">
        <v>42352</v>
      </c>
      <c r="C35" s="2">
        <v>2.4500000000000002</v>
      </c>
      <c r="D35" s="2">
        <v>2.3853</v>
      </c>
      <c r="E35" s="2">
        <v>35474</v>
      </c>
      <c r="F35" s="2"/>
      <c r="G35" s="2"/>
      <c r="H35" s="15">
        <f t="shared" si="0"/>
        <v>2.5097769564656744E-2</v>
      </c>
    </row>
    <row r="36" spans="1:8" ht="13.5" x14ac:dyDescent="0.25">
      <c r="A36" s="11"/>
      <c r="B36" s="10">
        <v>42353</v>
      </c>
      <c r="C36" s="2">
        <v>2.48</v>
      </c>
      <c r="D36" s="2">
        <v>2.4144999999999999</v>
      </c>
      <c r="E36" s="2">
        <v>15746</v>
      </c>
      <c r="F36" s="2"/>
      <c r="G36" s="2"/>
      <c r="H36" s="15">
        <f t="shared" si="0"/>
        <v>1.2241646753028924E-2</v>
      </c>
    </row>
    <row r="37" spans="1:8" ht="13.5" x14ac:dyDescent="0.25">
      <c r="A37" s="11"/>
      <c r="B37" s="10">
        <v>42354</v>
      </c>
      <c r="C37" s="2">
        <v>2.46</v>
      </c>
      <c r="D37" s="2">
        <v>2.3950999999999998</v>
      </c>
      <c r="E37" s="2">
        <v>12350</v>
      </c>
      <c r="F37" s="2"/>
      <c r="G37" s="2"/>
      <c r="H37" s="15">
        <f t="shared" si="0"/>
        <v>-8.0347898115552228E-3</v>
      </c>
    </row>
    <row r="38" spans="1:8" ht="13.5" x14ac:dyDescent="0.25">
      <c r="A38" s="11"/>
      <c r="B38" s="10">
        <v>42355</v>
      </c>
      <c r="C38" s="2">
        <v>2.4500000000000002</v>
      </c>
      <c r="D38" s="2">
        <v>2.3853</v>
      </c>
      <c r="E38" s="2">
        <v>17447</v>
      </c>
      <c r="F38" s="2"/>
      <c r="G38" s="2"/>
      <c r="H38" s="15">
        <f t="shared" si="0"/>
        <v>-4.0916871946890775E-3</v>
      </c>
    </row>
    <row r="39" spans="1:8" ht="13.5" x14ac:dyDescent="0.25">
      <c r="A39" s="11"/>
      <c r="B39" s="10">
        <v>42356</v>
      </c>
      <c r="C39" s="2">
        <v>2.4500000000000002</v>
      </c>
      <c r="D39" s="2">
        <v>2.3853</v>
      </c>
      <c r="E39" s="2">
        <v>5760</v>
      </c>
      <c r="F39" s="2"/>
      <c r="G39" s="2"/>
      <c r="H39" s="15">
        <f t="shared" si="0"/>
        <v>0</v>
      </c>
    </row>
    <row r="40" spans="1:8" ht="13.5" x14ac:dyDescent="0.25">
      <c r="A40" s="11"/>
      <c r="B40" s="10">
        <v>42359</v>
      </c>
      <c r="C40" s="2">
        <v>2.4500000000000002</v>
      </c>
      <c r="D40" s="2">
        <v>2.3853</v>
      </c>
      <c r="E40" s="2">
        <v>15382</v>
      </c>
      <c r="F40" s="2"/>
      <c r="G40" s="2"/>
      <c r="H40" s="15">
        <f t="shared" si="0"/>
        <v>0</v>
      </c>
    </row>
    <row r="41" spans="1:8" ht="13.5" x14ac:dyDescent="0.25">
      <c r="A41" s="11"/>
      <c r="B41" s="10">
        <v>42360</v>
      </c>
      <c r="C41" s="2">
        <v>2.38</v>
      </c>
      <c r="D41" s="2">
        <v>2.3172000000000001</v>
      </c>
      <c r="E41" s="2">
        <v>25800</v>
      </c>
      <c r="F41" s="2"/>
      <c r="G41" s="2"/>
      <c r="H41" s="15">
        <f t="shared" si="0"/>
        <v>-2.8549867941139406E-2</v>
      </c>
    </row>
    <row r="42" spans="1:8" ht="13.5" x14ac:dyDescent="0.25">
      <c r="A42" s="11"/>
      <c r="B42" s="10">
        <v>42361</v>
      </c>
      <c r="C42" s="2">
        <v>2.4</v>
      </c>
      <c r="D42" s="2">
        <v>2.3365999999999998</v>
      </c>
      <c r="E42" s="2">
        <v>6984</v>
      </c>
      <c r="F42" s="2"/>
      <c r="G42" s="2"/>
      <c r="H42" s="15">
        <f t="shared" si="0"/>
        <v>8.3721733126185215E-3</v>
      </c>
    </row>
    <row r="43" spans="1:8" ht="13.5" x14ac:dyDescent="0.25">
      <c r="A43" s="11"/>
      <c r="B43" s="10">
        <v>42363</v>
      </c>
      <c r="C43" s="2">
        <v>2.5</v>
      </c>
      <c r="D43" s="2">
        <v>2.4340000000000002</v>
      </c>
      <c r="E43" s="2">
        <v>57003</v>
      </c>
      <c r="F43" s="2"/>
      <c r="G43" s="2"/>
      <c r="H43" s="15">
        <f t="shared" si="0"/>
        <v>4.1684498844475046E-2</v>
      </c>
    </row>
    <row r="44" spans="1:8" ht="13.5" x14ac:dyDescent="0.25">
      <c r="A44" s="11"/>
      <c r="B44" s="10">
        <v>42366</v>
      </c>
      <c r="C44" s="2">
        <v>2.5099999999999998</v>
      </c>
      <c r="D44" s="2">
        <v>2.4437000000000002</v>
      </c>
      <c r="E44" s="2">
        <v>48930</v>
      </c>
      <c r="F44" s="2"/>
      <c r="G44" s="2"/>
      <c r="H44" s="15">
        <f t="shared" si="0"/>
        <v>3.9852095316351855E-3</v>
      </c>
    </row>
    <row r="45" spans="1:8" ht="13.5" x14ac:dyDescent="0.25">
      <c r="A45" s="11"/>
      <c r="B45" s="10">
        <v>42367</v>
      </c>
      <c r="C45" s="2">
        <v>2.4900000000000002</v>
      </c>
      <c r="D45" s="2">
        <v>2.4243000000000001</v>
      </c>
      <c r="E45" s="2">
        <v>35852</v>
      </c>
      <c r="F45" s="2"/>
      <c r="G45" s="2"/>
      <c r="H45" s="15">
        <f t="shared" si="0"/>
        <v>-7.9387813561403123E-3</v>
      </c>
    </row>
    <row r="46" spans="1:8" ht="13.5" x14ac:dyDescent="0.25">
      <c r="A46" s="11"/>
      <c r="B46" s="10">
        <v>42368</v>
      </c>
      <c r="C46" s="2">
        <v>2.5299999999999998</v>
      </c>
      <c r="D46" s="2">
        <v>2.4632000000000001</v>
      </c>
      <c r="E46" s="2">
        <v>29108</v>
      </c>
      <c r="F46" s="2"/>
      <c r="G46" s="2"/>
      <c r="H46" s="15">
        <f t="shared" si="0"/>
        <v>1.6045868910613346E-2</v>
      </c>
    </row>
    <row r="47" spans="1:8" ht="13.5" x14ac:dyDescent="0.25">
      <c r="A47" s="11"/>
      <c r="B47" s="10">
        <v>42369</v>
      </c>
      <c r="C47" s="2">
        <v>2.6</v>
      </c>
      <c r="D47" s="2">
        <v>2.5314000000000001</v>
      </c>
      <c r="E47" s="2">
        <v>80171</v>
      </c>
      <c r="F47" s="2"/>
      <c r="G47" s="2"/>
      <c r="H47" s="15">
        <f t="shared" si="0"/>
        <v>2.7687560896394948E-2</v>
      </c>
    </row>
    <row r="48" spans="1:8" ht="13.5" x14ac:dyDescent="0.25">
      <c r="A48" s="11"/>
      <c r="B48" s="10">
        <v>42373</v>
      </c>
      <c r="C48" s="2">
        <v>2.56</v>
      </c>
      <c r="D48" s="2">
        <v>2.4923999999999999</v>
      </c>
      <c r="E48" s="2">
        <v>1997</v>
      </c>
      <c r="F48" s="2"/>
      <c r="G48" s="2"/>
      <c r="H48" s="15">
        <f t="shared" si="0"/>
        <v>-1.5406494429959764E-2</v>
      </c>
    </row>
    <row r="49" spans="1:8" ht="13.5" x14ac:dyDescent="0.25">
      <c r="A49" s="11"/>
      <c r="B49" s="10">
        <v>42374</v>
      </c>
      <c r="C49" s="2">
        <v>2.56</v>
      </c>
      <c r="D49" s="2">
        <v>2.4923999999999999</v>
      </c>
      <c r="E49" s="2">
        <v>500</v>
      </c>
      <c r="F49" s="2"/>
      <c r="G49" s="2"/>
      <c r="H49" s="15">
        <f t="shared" si="0"/>
        <v>0</v>
      </c>
    </row>
    <row r="50" spans="1:8" ht="13.5" x14ac:dyDescent="0.25">
      <c r="A50" s="11"/>
      <c r="B50" s="10">
        <v>42375</v>
      </c>
      <c r="C50" s="2">
        <v>2.4900000000000002</v>
      </c>
      <c r="D50" s="2">
        <v>2.4243000000000001</v>
      </c>
      <c r="E50" s="2">
        <v>2380</v>
      </c>
      <c r="F50" s="2"/>
      <c r="G50" s="2"/>
      <c r="H50" s="15">
        <f t="shared" si="0"/>
        <v>-2.7323062108810716E-2</v>
      </c>
    </row>
    <row r="51" spans="1:8" ht="13.5" x14ac:dyDescent="0.25">
      <c r="A51" s="11"/>
      <c r="B51" s="10">
        <v>42376</v>
      </c>
      <c r="C51" s="2">
        <v>2.4900000000000002</v>
      </c>
      <c r="D51" s="2">
        <v>2.4243000000000001</v>
      </c>
      <c r="E51" s="2">
        <v>2030</v>
      </c>
      <c r="F51" s="2"/>
      <c r="G51" s="2"/>
      <c r="H51" s="15">
        <f t="shared" si="0"/>
        <v>0</v>
      </c>
    </row>
    <row r="52" spans="1:8" ht="13.5" x14ac:dyDescent="0.25">
      <c r="A52" s="11"/>
      <c r="B52" s="10">
        <v>42377</v>
      </c>
      <c r="C52" s="2">
        <v>2.5</v>
      </c>
      <c r="D52" s="2">
        <v>2.4340000000000002</v>
      </c>
      <c r="E52" s="2">
        <v>500</v>
      </c>
      <c r="F52" s="2"/>
      <c r="G52" s="2"/>
      <c r="H52" s="15">
        <f t="shared" si="0"/>
        <v>4.0011549725694189E-3</v>
      </c>
    </row>
    <row r="53" spans="1:8" ht="13.5" x14ac:dyDescent="0.25">
      <c r="A53" s="11"/>
      <c r="B53" s="10">
        <v>42380</v>
      </c>
      <c r="C53" s="2">
        <v>2.5</v>
      </c>
      <c r="D53" s="2">
        <v>2.4340000000000002</v>
      </c>
      <c r="E53" s="2">
        <v>0</v>
      </c>
      <c r="F53" s="2"/>
      <c r="G53" s="2"/>
      <c r="H53" s="15">
        <f t="shared" si="0"/>
        <v>0</v>
      </c>
    </row>
    <row r="54" spans="1:8" ht="13.5" x14ac:dyDescent="0.25">
      <c r="A54" s="11"/>
      <c r="B54" s="10">
        <v>42381</v>
      </c>
      <c r="C54" s="2">
        <v>2.5</v>
      </c>
      <c r="D54" s="2">
        <v>2.4340000000000002</v>
      </c>
      <c r="E54" s="2">
        <v>200</v>
      </c>
      <c r="F54" s="2"/>
      <c r="G54" s="2"/>
      <c r="H54" s="15">
        <f t="shared" si="0"/>
        <v>0</v>
      </c>
    </row>
    <row r="55" spans="1:8" ht="13.5" x14ac:dyDescent="0.25">
      <c r="A55" s="11"/>
      <c r="B55" s="10">
        <v>42382</v>
      </c>
      <c r="C55" s="2">
        <v>2.4900000000000002</v>
      </c>
      <c r="D55" s="2">
        <v>2.4243000000000001</v>
      </c>
      <c r="E55" s="2">
        <v>1495</v>
      </c>
      <c r="F55" s="2"/>
      <c r="G55" s="2"/>
      <c r="H55" s="15">
        <f t="shared" si="0"/>
        <v>-3.9852095316351855E-3</v>
      </c>
    </row>
    <row r="56" spans="1:8" ht="13.5" x14ac:dyDescent="0.25">
      <c r="A56" s="11"/>
      <c r="B56" s="10">
        <v>42384</v>
      </c>
      <c r="C56" s="2">
        <v>2.46</v>
      </c>
      <c r="D56" s="2">
        <v>2.3950999999999998</v>
      </c>
      <c r="E56" s="2">
        <v>695</v>
      </c>
      <c r="F56" s="2"/>
      <c r="G56" s="2"/>
      <c r="H56" s="15">
        <f t="shared" si="0"/>
        <v>-1.204471393804411E-2</v>
      </c>
    </row>
    <row r="57" spans="1:8" ht="13.5" x14ac:dyDescent="0.25">
      <c r="A57" s="11"/>
      <c r="B57" s="10">
        <v>42387</v>
      </c>
      <c r="C57" s="2">
        <v>2.46</v>
      </c>
      <c r="D57" s="2">
        <v>2.3950999999999998</v>
      </c>
      <c r="E57" s="2">
        <v>300</v>
      </c>
      <c r="F57" s="2"/>
      <c r="G57" s="2"/>
      <c r="H57" s="15">
        <f t="shared" si="0"/>
        <v>0</v>
      </c>
    </row>
    <row r="58" spans="1:8" ht="13.5" x14ac:dyDescent="0.25">
      <c r="A58" s="11"/>
      <c r="B58" s="10">
        <v>42388</v>
      </c>
      <c r="C58" s="2">
        <v>2.4500000000000002</v>
      </c>
      <c r="D58" s="2">
        <v>2.3853</v>
      </c>
      <c r="E58" s="2">
        <v>350</v>
      </c>
      <c r="F58" s="2"/>
      <c r="G58" s="2"/>
      <c r="H58" s="15">
        <f t="shared" si="0"/>
        <v>-4.0916871946890775E-3</v>
      </c>
    </row>
    <row r="59" spans="1:8" ht="13.5" x14ac:dyDescent="0.25">
      <c r="A59" s="11"/>
      <c r="B59" s="10">
        <v>42389</v>
      </c>
      <c r="C59" s="2">
        <v>2.39</v>
      </c>
      <c r="D59" s="2">
        <v>2.3269000000000002</v>
      </c>
      <c r="E59" s="2">
        <v>370</v>
      </c>
      <c r="F59" s="2"/>
      <c r="G59" s="2"/>
      <c r="H59" s="15">
        <f t="shared" si="0"/>
        <v>-2.4483293506057848E-2</v>
      </c>
    </row>
    <row r="60" spans="1:8" ht="13.5" x14ac:dyDescent="0.25">
      <c r="A60" s="11"/>
      <c r="B60" s="10">
        <v>42390</v>
      </c>
      <c r="C60" s="2">
        <v>2.34</v>
      </c>
      <c r="D60" s="2">
        <v>2.2782</v>
      </c>
      <c r="E60" s="2">
        <v>254</v>
      </c>
      <c r="F60" s="2"/>
      <c r="G60" s="2"/>
      <c r="H60" s="15">
        <f t="shared" si="0"/>
        <v>-2.0929133181486176E-2</v>
      </c>
    </row>
    <row r="61" spans="1:8" ht="13.5" x14ac:dyDescent="0.25">
      <c r="A61" s="11"/>
      <c r="B61" s="10">
        <v>42391</v>
      </c>
      <c r="C61" s="2">
        <v>2.34</v>
      </c>
      <c r="D61" s="2">
        <v>2.2782</v>
      </c>
      <c r="E61" s="2">
        <v>300</v>
      </c>
      <c r="F61" s="2"/>
      <c r="G61" s="2"/>
      <c r="H61" s="15">
        <f t="shared" si="0"/>
        <v>0</v>
      </c>
    </row>
    <row r="62" spans="1:8" ht="13.5" x14ac:dyDescent="0.25">
      <c r="A62" s="11"/>
      <c r="B62" s="10">
        <v>42394</v>
      </c>
      <c r="C62" s="2">
        <v>2.2999999999999998</v>
      </c>
      <c r="D62" s="2">
        <v>2.2393000000000001</v>
      </c>
      <c r="E62" s="2">
        <v>496</v>
      </c>
      <c r="F62" s="2"/>
      <c r="G62" s="2"/>
      <c r="H62" s="15">
        <f t="shared" si="0"/>
        <v>-1.7074883680098296E-2</v>
      </c>
    </row>
    <row r="63" spans="1:8" ht="13.5" x14ac:dyDescent="0.25">
      <c r="A63" s="11"/>
      <c r="B63" s="10">
        <v>42395</v>
      </c>
      <c r="C63" s="2">
        <v>2.2999999999999998</v>
      </c>
      <c r="D63" s="2">
        <v>2.2393000000000001</v>
      </c>
      <c r="E63" s="2">
        <v>545</v>
      </c>
      <c r="F63" s="2"/>
      <c r="G63" s="2"/>
      <c r="H63" s="15">
        <f t="shared" si="0"/>
        <v>0</v>
      </c>
    </row>
    <row r="64" spans="1:8" ht="13.5" x14ac:dyDescent="0.25">
      <c r="A64" s="11"/>
      <c r="B64" s="10">
        <v>42396</v>
      </c>
      <c r="C64" s="2">
        <v>2.29</v>
      </c>
      <c r="D64" s="2">
        <v>2.2294999999999998</v>
      </c>
      <c r="E64" s="2">
        <v>455</v>
      </c>
      <c r="F64" s="2"/>
      <c r="G64" s="2"/>
      <c r="H64" s="15">
        <f t="shared" si="0"/>
        <v>-4.3763676148797625E-3</v>
      </c>
    </row>
    <row r="65" spans="1:8" ht="13.5" x14ac:dyDescent="0.25">
      <c r="A65" s="11"/>
      <c r="B65" s="10">
        <v>42397</v>
      </c>
      <c r="C65" s="2">
        <v>2.29</v>
      </c>
      <c r="D65" s="2">
        <v>2.2294999999999998</v>
      </c>
      <c r="E65" s="2">
        <v>300</v>
      </c>
      <c r="F65" s="2"/>
      <c r="G65" s="2"/>
      <c r="H65" s="15">
        <f t="shared" si="0"/>
        <v>0</v>
      </c>
    </row>
    <row r="66" spans="1:8" ht="13.5" x14ac:dyDescent="0.25">
      <c r="A66" s="11"/>
      <c r="B66" s="10">
        <v>42398</v>
      </c>
      <c r="C66" s="2">
        <v>2.2799999999999998</v>
      </c>
      <c r="D66" s="2">
        <v>2.2198000000000002</v>
      </c>
      <c r="E66" s="2">
        <v>335</v>
      </c>
      <c r="F66" s="2"/>
      <c r="G66" s="2"/>
      <c r="H66" s="15">
        <f t="shared" si="0"/>
        <v>-4.3507512895266196E-3</v>
      </c>
    </row>
    <row r="67" spans="1:8" ht="13.5" x14ac:dyDescent="0.25">
      <c r="A67" s="11"/>
      <c r="B67" s="10">
        <v>42401</v>
      </c>
      <c r="C67" s="2">
        <v>2.1800000000000002</v>
      </c>
      <c r="D67" s="2">
        <v>2.1223999999999998</v>
      </c>
      <c r="E67" s="2">
        <v>2330</v>
      </c>
      <c r="F67" s="2"/>
      <c r="G67" s="2"/>
      <c r="H67" s="15">
        <f t="shared" si="0"/>
        <v>-4.3877826831246226E-2</v>
      </c>
    </row>
    <row r="68" spans="1:8" ht="13.5" x14ac:dyDescent="0.25">
      <c r="A68" s="11"/>
      <c r="B68" s="10">
        <v>42402</v>
      </c>
      <c r="C68" s="2">
        <v>2.2400000000000002</v>
      </c>
      <c r="D68" s="2">
        <v>2.1808999999999998</v>
      </c>
      <c r="E68" s="2">
        <v>2702</v>
      </c>
      <c r="F68" s="2"/>
      <c r="G68" s="2"/>
      <c r="H68" s="15">
        <f t="shared" si="0"/>
        <v>2.7563136072370903E-2</v>
      </c>
    </row>
    <row r="69" spans="1:8" ht="13.5" x14ac:dyDescent="0.25">
      <c r="A69" s="11"/>
      <c r="B69" s="10">
        <v>42403</v>
      </c>
      <c r="C69" s="2">
        <v>2.1800000000000002</v>
      </c>
      <c r="D69" s="2">
        <v>2.1223999999999998</v>
      </c>
      <c r="E69" s="2">
        <v>350</v>
      </c>
      <c r="F69" s="2"/>
      <c r="G69" s="2"/>
      <c r="H69" s="15">
        <f t="shared" si="0"/>
        <v>-2.6823788344261544E-2</v>
      </c>
    </row>
    <row r="70" spans="1:8" ht="13.5" x14ac:dyDescent="0.25">
      <c r="A70" s="11"/>
      <c r="B70" s="10">
        <v>42404</v>
      </c>
      <c r="C70" s="2">
        <v>2.15</v>
      </c>
      <c r="D70" s="2">
        <v>2.0931999999999999</v>
      </c>
      <c r="E70" s="2">
        <v>990</v>
      </c>
      <c r="F70" s="2"/>
      <c r="G70" s="2"/>
      <c r="H70" s="15">
        <f t="shared" si="0"/>
        <v>-1.3758009800226109E-2</v>
      </c>
    </row>
    <row r="71" spans="1:8" ht="13.5" x14ac:dyDescent="0.25">
      <c r="A71" s="11"/>
      <c r="B71" s="10">
        <v>42405</v>
      </c>
      <c r="C71" s="2">
        <v>2.15</v>
      </c>
      <c r="D71" s="2">
        <v>2.0931999999999999</v>
      </c>
      <c r="E71" s="2">
        <v>200</v>
      </c>
      <c r="F71" s="2"/>
      <c r="G71" s="2"/>
      <c r="H71" s="15">
        <f t="shared" ref="H71:H134" si="1">(D71-D70)/D70</f>
        <v>0</v>
      </c>
    </row>
    <row r="72" spans="1:8" ht="13.5" x14ac:dyDescent="0.25">
      <c r="A72" s="11"/>
      <c r="B72" s="10">
        <v>42408</v>
      </c>
      <c r="C72" s="2">
        <v>2.14</v>
      </c>
      <c r="D72" s="2">
        <v>2.0834999999999999</v>
      </c>
      <c r="E72" s="2">
        <v>750</v>
      </c>
      <c r="F72" s="2"/>
      <c r="G72" s="2"/>
      <c r="H72" s="15">
        <f t="shared" si="1"/>
        <v>-4.6340531244028482E-3</v>
      </c>
    </row>
    <row r="73" spans="1:8" ht="13.5" x14ac:dyDescent="0.25">
      <c r="A73" s="11"/>
      <c r="B73" s="10">
        <v>42409</v>
      </c>
      <c r="C73" s="2">
        <v>2.15</v>
      </c>
      <c r="D73" s="2">
        <v>2.0931999999999999</v>
      </c>
      <c r="E73" s="2">
        <v>500</v>
      </c>
      <c r="F73" s="2"/>
      <c r="G73" s="2"/>
      <c r="H73" s="15">
        <f t="shared" si="1"/>
        <v>4.6556275497960367E-3</v>
      </c>
    </row>
    <row r="74" spans="1:8" ht="13.5" x14ac:dyDescent="0.25">
      <c r="A74" s="11"/>
      <c r="B74" s="10">
        <v>42410</v>
      </c>
      <c r="C74" s="2">
        <v>2.14</v>
      </c>
      <c r="D74" s="2">
        <v>2.0834999999999999</v>
      </c>
      <c r="E74" s="2">
        <v>180</v>
      </c>
      <c r="F74" s="2"/>
      <c r="G74" s="2"/>
      <c r="H74" s="15">
        <f t="shared" si="1"/>
        <v>-4.6340531244028482E-3</v>
      </c>
    </row>
    <row r="75" spans="1:8" ht="13.5" x14ac:dyDescent="0.25">
      <c r="A75" s="11"/>
      <c r="B75" s="10">
        <v>42411</v>
      </c>
      <c r="C75" s="2">
        <v>2.14</v>
      </c>
      <c r="D75" s="2">
        <v>2.0834999999999999</v>
      </c>
      <c r="E75" s="2">
        <v>220</v>
      </c>
      <c r="F75" s="2"/>
      <c r="G75" s="2"/>
      <c r="H75" s="15">
        <f t="shared" si="1"/>
        <v>0</v>
      </c>
    </row>
    <row r="76" spans="1:8" ht="13.5" x14ac:dyDescent="0.25">
      <c r="A76" s="11"/>
      <c r="B76" s="10">
        <v>42412</v>
      </c>
      <c r="C76" s="2">
        <v>2.1</v>
      </c>
      <c r="D76" s="2">
        <v>2.0446</v>
      </c>
      <c r="E76" s="2">
        <v>970</v>
      </c>
      <c r="F76" s="2"/>
      <c r="G76" s="2"/>
      <c r="H76" s="15">
        <f t="shared" si="1"/>
        <v>-1.8670506359491211E-2</v>
      </c>
    </row>
    <row r="77" spans="1:8" ht="13.5" x14ac:dyDescent="0.25">
      <c r="A77" s="11"/>
      <c r="B77" s="10">
        <v>42415</v>
      </c>
      <c r="C77" s="2">
        <v>2.14</v>
      </c>
      <c r="D77" s="2">
        <v>2.0834999999999999</v>
      </c>
      <c r="E77" s="2">
        <v>320</v>
      </c>
      <c r="F77" s="2"/>
      <c r="G77" s="2"/>
      <c r="H77" s="15">
        <f t="shared" si="1"/>
        <v>1.9025726303433403E-2</v>
      </c>
    </row>
    <row r="78" spans="1:8" ht="13.5" x14ac:dyDescent="0.25">
      <c r="A78" s="11"/>
      <c r="B78" s="10">
        <v>42416</v>
      </c>
      <c r="C78" s="2">
        <v>2.1800000000000002</v>
      </c>
      <c r="D78" s="2">
        <v>2.1223999999999998</v>
      </c>
      <c r="E78" s="2">
        <v>300</v>
      </c>
      <c r="F78" s="2"/>
      <c r="G78" s="2"/>
      <c r="H78" s="15">
        <f t="shared" si="1"/>
        <v>1.8670506359491211E-2</v>
      </c>
    </row>
    <row r="79" spans="1:8" ht="13.5" x14ac:dyDescent="0.25">
      <c r="A79" s="11"/>
      <c r="B79" s="10">
        <v>42417</v>
      </c>
      <c r="C79" s="2">
        <v>2.19</v>
      </c>
      <c r="D79" s="2">
        <v>2.1322000000000001</v>
      </c>
      <c r="E79" s="2">
        <v>150</v>
      </c>
      <c r="F79" s="2"/>
      <c r="G79" s="2"/>
      <c r="H79" s="15">
        <f t="shared" si="1"/>
        <v>4.6174142480212279E-3</v>
      </c>
    </row>
    <row r="80" spans="1:8" ht="13.5" x14ac:dyDescent="0.25">
      <c r="A80" s="11"/>
      <c r="B80" s="10">
        <v>42418</v>
      </c>
      <c r="C80" s="2">
        <v>2.1800000000000002</v>
      </c>
      <c r="D80" s="2">
        <v>2.1223999999999998</v>
      </c>
      <c r="E80" s="2">
        <v>180</v>
      </c>
      <c r="F80" s="2"/>
      <c r="G80" s="2"/>
      <c r="H80" s="15">
        <f t="shared" si="1"/>
        <v>-4.5961917268550097E-3</v>
      </c>
    </row>
    <row r="81" spans="1:8" ht="13.5" x14ac:dyDescent="0.25">
      <c r="A81" s="11"/>
      <c r="B81" s="10">
        <v>42419</v>
      </c>
      <c r="C81" s="2">
        <v>2.13</v>
      </c>
      <c r="D81" s="2">
        <v>2.0737999999999999</v>
      </c>
      <c r="E81" s="2">
        <v>390</v>
      </c>
      <c r="F81" s="2"/>
      <c r="G81" s="2"/>
      <c r="H81" s="15">
        <f t="shared" si="1"/>
        <v>-2.2898605352431201E-2</v>
      </c>
    </row>
    <row r="82" spans="1:8" ht="13.5" x14ac:dyDescent="0.25">
      <c r="A82" s="11"/>
      <c r="B82" s="10">
        <v>42422</v>
      </c>
      <c r="C82" s="2">
        <v>2.14</v>
      </c>
      <c r="D82" s="2">
        <v>2.0834999999999999</v>
      </c>
      <c r="E82" s="2">
        <v>100</v>
      </c>
      <c r="F82" s="2"/>
      <c r="G82" s="2"/>
      <c r="H82" s="15">
        <f t="shared" si="1"/>
        <v>4.6774037997878498E-3</v>
      </c>
    </row>
    <row r="83" spans="1:8" ht="13.5" x14ac:dyDescent="0.25">
      <c r="A83" s="11"/>
      <c r="B83" s="10">
        <v>42423</v>
      </c>
      <c r="C83" s="2">
        <v>2.14</v>
      </c>
      <c r="D83" s="2">
        <v>2.0834999999999999</v>
      </c>
      <c r="E83" s="2">
        <v>180</v>
      </c>
      <c r="F83" s="2"/>
      <c r="G83" s="2"/>
      <c r="H83" s="15">
        <f t="shared" si="1"/>
        <v>0</v>
      </c>
    </row>
    <row r="84" spans="1:8" ht="13.5" x14ac:dyDescent="0.25">
      <c r="A84" s="11"/>
      <c r="B84" s="10">
        <v>42424</v>
      </c>
      <c r="C84" s="2">
        <v>2.14</v>
      </c>
      <c r="D84" s="2">
        <v>2.0834999999999999</v>
      </c>
      <c r="E84" s="2">
        <v>230</v>
      </c>
      <c r="F84" s="2"/>
      <c r="G84" s="2"/>
      <c r="H84" s="15">
        <f t="shared" si="1"/>
        <v>0</v>
      </c>
    </row>
    <row r="85" spans="1:8" ht="13.5" x14ac:dyDescent="0.25">
      <c r="A85" s="11"/>
      <c r="B85" s="10">
        <v>42425</v>
      </c>
      <c r="C85" s="2">
        <v>2.12</v>
      </c>
      <c r="D85" s="2">
        <v>2.0640000000000001</v>
      </c>
      <c r="E85" s="2">
        <v>320</v>
      </c>
      <c r="F85" s="2"/>
      <c r="G85" s="2"/>
      <c r="H85" s="15">
        <f t="shared" si="1"/>
        <v>-9.3592512598991377E-3</v>
      </c>
    </row>
    <row r="86" spans="1:8" ht="13.5" x14ac:dyDescent="0.25">
      <c r="A86" s="11"/>
      <c r="B86" s="10">
        <v>42426</v>
      </c>
      <c r="C86" s="2">
        <v>2.13</v>
      </c>
      <c r="D86" s="2">
        <v>2.0737999999999999</v>
      </c>
      <c r="E86" s="2">
        <v>230</v>
      </c>
      <c r="F86" s="2"/>
      <c r="G86" s="2"/>
      <c r="H86" s="15">
        <f t="shared" si="1"/>
        <v>4.7480620155037831E-3</v>
      </c>
    </row>
    <row r="87" spans="1:8" ht="13.5" x14ac:dyDescent="0.25">
      <c r="A87" s="11"/>
      <c r="B87" s="10">
        <v>42429</v>
      </c>
      <c r="C87" s="2">
        <v>2.13</v>
      </c>
      <c r="D87" s="2">
        <v>2.0737999999999999</v>
      </c>
      <c r="E87" s="2">
        <v>250</v>
      </c>
      <c r="F87" s="2"/>
      <c r="G87" s="2"/>
      <c r="H87" s="15">
        <f t="shared" si="1"/>
        <v>0</v>
      </c>
    </row>
    <row r="88" spans="1:8" ht="13.5" x14ac:dyDescent="0.25">
      <c r="A88" s="11"/>
      <c r="B88" s="10">
        <v>42430</v>
      </c>
      <c r="C88" s="2">
        <v>2.13</v>
      </c>
      <c r="D88" s="2">
        <v>2.0737999999999999</v>
      </c>
      <c r="E88" s="2">
        <v>0</v>
      </c>
      <c r="F88" s="2"/>
      <c r="G88" s="2"/>
      <c r="H88" s="15">
        <f t="shared" si="1"/>
        <v>0</v>
      </c>
    </row>
    <row r="89" spans="1:8" ht="13.5" x14ac:dyDescent="0.25">
      <c r="A89" s="11"/>
      <c r="B89" s="10">
        <v>42431</v>
      </c>
      <c r="C89" s="2">
        <v>2.13</v>
      </c>
      <c r="D89" s="2">
        <v>2.0737999999999999</v>
      </c>
      <c r="E89" s="2">
        <v>300</v>
      </c>
      <c r="F89" s="2"/>
      <c r="G89" s="2"/>
      <c r="H89" s="15">
        <f t="shared" si="1"/>
        <v>0</v>
      </c>
    </row>
    <row r="90" spans="1:8" ht="13.5" x14ac:dyDescent="0.25">
      <c r="A90" s="11"/>
      <c r="B90" s="10">
        <v>42432</v>
      </c>
      <c r="C90" s="2">
        <v>2.13</v>
      </c>
      <c r="D90" s="2">
        <v>2.0737999999999999</v>
      </c>
      <c r="E90" s="2">
        <v>120</v>
      </c>
      <c r="F90" s="2"/>
      <c r="G90" s="2"/>
      <c r="H90" s="15">
        <f t="shared" si="1"/>
        <v>0</v>
      </c>
    </row>
    <row r="91" spans="1:8" ht="13.5" x14ac:dyDescent="0.25">
      <c r="A91" s="11"/>
      <c r="B91" s="10">
        <v>42433</v>
      </c>
      <c r="C91" s="2">
        <v>2.12</v>
      </c>
      <c r="D91" s="2">
        <v>2.0640000000000001</v>
      </c>
      <c r="E91" s="2">
        <v>200</v>
      </c>
      <c r="F91" s="2"/>
      <c r="G91" s="2"/>
      <c r="H91" s="15">
        <f t="shared" si="1"/>
        <v>-4.7256244575175086E-3</v>
      </c>
    </row>
    <row r="92" spans="1:8" ht="13.5" x14ac:dyDescent="0.25">
      <c r="A92" s="11"/>
      <c r="B92" s="10">
        <v>42436</v>
      </c>
      <c r="C92" s="2">
        <v>2.1</v>
      </c>
      <c r="D92" s="2">
        <v>2.0446</v>
      </c>
      <c r="E92" s="2">
        <v>1704</v>
      </c>
      <c r="F92" s="2"/>
      <c r="G92" s="2"/>
      <c r="H92" s="15">
        <f t="shared" si="1"/>
        <v>-9.399224806201591E-3</v>
      </c>
    </row>
    <row r="93" spans="1:8" ht="13.5" x14ac:dyDescent="0.25">
      <c r="A93" s="11"/>
      <c r="B93" s="10">
        <v>42437</v>
      </c>
      <c r="C93" s="2">
        <v>2.04</v>
      </c>
      <c r="D93" s="2">
        <v>1.9861</v>
      </c>
      <c r="E93" s="2">
        <v>380</v>
      </c>
      <c r="F93" s="2"/>
      <c r="G93" s="2"/>
      <c r="H93" s="15">
        <f t="shared" si="1"/>
        <v>-2.8611953438325344E-2</v>
      </c>
    </row>
    <row r="94" spans="1:8" ht="13.5" x14ac:dyDescent="0.25">
      <c r="A94" s="11"/>
      <c r="B94" s="10">
        <v>42438</v>
      </c>
      <c r="C94" s="2">
        <v>1.98</v>
      </c>
      <c r="D94" s="2">
        <v>1.9277</v>
      </c>
      <c r="E94" s="2">
        <v>450</v>
      </c>
      <c r="F94" s="2"/>
      <c r="G94" s="2"/>
      <c r="H94" s="15">
        <f t="shared" si="1"/>
        <v>-2.9404360304113593E-2</v>
      </c>
    </row>
    <row r="95" spans="1:8" ht="13.5" x14ac:dyDescent="0.25">
      <c r="A95" s="11"/>
      <c r="B95" s="10">
        <v>42439</v>
      </c>
      <c r="C95" s="2">
        <v>1.96</v>
      </c>
      <c r="D95" s="2">
        <v>1.9083000000000001</v>
      </c>
      <c r="E95" s="2">
        <v>150</v>
      </c>
      <c r="F95" s="2"/>
      <c r="G95" s="2"/>
      <c r="H95" s="15">
        <f t="shared" si="1"/>
        <v>-1.0063806608912103E-2</v>
      </c>
    </row>
    <row r="96" spans="1:8" ht="13.5" x14ac:dyDescent="0.25">
      <c r="A96" s="11"/>
      <c r="B96" s="10">
        <v>42440</v>
      </c>
      <c r="C96" s="2">
        <v>1.95</v>
      </c>
      <c r="D96" s="2">
        <v>1.8985000000000001</v>
      </c>
      <c r="E96" s="2">
        <v>250</v>
      </c>
      <c r="F96" s="2"/>
      <c r="G96" s="2"/>
      <c r="H96" s="15">
        <f t="shared" si="1"/>
        <v>-5.1354608814127914E-3</v>
      </c>
    </row>
    <row r="97" spans="1:8" ht="13.5" x14ac:dyDescent="0.25">
      <c r="A97" s="11"/>
      <c r="B97" s="10">
        <v>42443</v>
      </c>
      <c r="C97" s="2">
        <v>1.99</v>
      </c>
      <c r="D97" s="2">
        <v>1.9375</v>
      </c>
      <c r="E97" s="2">
        <v>120</v>
      </c>
      <c r="F97" s="2"/>
      <c r="G97" s="2"/>
      <c r="H97" s="15">
        <f t="shared" si="1"/>
        <v>2.0542533579141386E-2</v>
      </c>
    </row>
    <row r="98" spans="1:8" ht="13.5" x14ac:dyDescent="0.25">
      <c r="A98" s="11"/>
      <c r="B98" s="10">
        <v>42444</v>
      </c>
      <c r="C98" s="2">
        <v>1.99</v>
      </c>
      <c r="D98" s="2">
        <v>1.9375</v>
      </c>
      <c r="E98" s="2">
        <v>310</v>
      </c>
      <c r="F98" s="2"/>
      <c r="G98" s="2"/>
      <c r="H98" s="15">
        <f t="shared" si="1"/>
        <v>0</v>
      </c>
    </row>
    <row r="99" spans="1:8" ht="13.5" x14ac:dyDescent="0.25">
      <c r="A99" s="11"/>
      <c r="B99" s="10">
        <v>42445</v>
      </c>
      <c r="C99" s="2">
        <v>1.94</v>
      </c>
      <c r="D99" s="2">
        <v>1.8888</v>
      </c>
      <c r="E99" s="2">
        <v>1050</v>
      </c>
      <c r="F99" s="2"/>
      <c r="G99" s="2"/>
      <c r="H99" s="15">
        <f t="shared" si="1"/>
        <v>-2.5135483870967725E-2</v>
      </c>
    </row>
    <row r="100" spans="1:8" ht="13.5" x14ac:dyDescent="0.25">
      <c r="A100" s="11"/>
      <c r="B100" s="10">
        <v>42446</v>
      </c>
      <c r="C100" s="2">
        <v>1.94</v>
      </c>
      <c r="D100" s="2">
        <v>1.8888</v>
      </c>
      <c r="E100" s="2">
        <v>250</v>
      </c>
      <c r="F100" s="2"/>
      <c r="G100" s="2"/>
      <c r="H100" s="15">
        <f t="shared" si="1"/>
        <v>0</v>
      </c>
    </row>
    <row r="101" spans="1:8" ht="13.5" x14ac:dyDescent="0.25">
      <c r="A101" s="11"/>
      <c r="B101" s="10">
        <v>42447</v>
      </c>
      <c r="C101" s="2">
        <v>1.98</v>
      </c>
      <c r="D101" s="2">
        <v>1.9277</v>
      </c>
      <c r="E101" s="2">
        <v>5</v>
      </c>
      <c r="F101" s="2"/>
      <c r="G101" s="2"/>
      <c r="H101" s="15">
        <f t="shared" si="1"/>
        <v>2.0595086827615381E-2</v>
      </c>
    </row>
    <row r="102" spans="1:8" ht="13.5" x14ac:dyDescent="0.25">
      <c r="A102" s="11"/>
      <c r="B102" s="10">
        <v>42450</v>
      </c>
      <c r="C102" s="2">
        <v>1.99</v>
      </c>
      <c r="D102" s="2">
        <v>1.9375</v>
      </c>
      <c r="E102" s="2">
        <v>279</v>
      </c>
      <c r="F102" s="2"/>
      <c r="G102" s="2"/>
      <c r="H102" s="15">
        <f t="shared" si="1"/>
        <v>5.0837785962546201E-3</v>
      </c>
    </row>
    <row r="103" spans="1:8" ht="13.5" x14ac:dyDescent="0.25">
      <c r="A103" s="11"/>
      <c r="B103" s="10">
        <v>42451</v>
      </c>
      <c r="C103" s="2">
        <v>1.99</v>
      </c>
      <c r="D103" s="2">
        <v>1.9375</v>
      </c>
      <c r="E103" s="2">
        <v>0</v>
      </c>
      <c r="F103" s="2"/>
      <c r="G103" s="2"/>
      <c r="H103" s="15">
        <f t="shared" si="1"/>
        <v>0</v>
      </c>
    </row>
    <row r="104" spans="1:8" ht="13.5" x14ac:dyDescent="0.25">
      <c r="A104" s="11"/>
      <c r="B104" s="10">
        <v>42452</v>
      </c>
      <c r="C104" s="2">
        <v>1.99</v>
      </c>
      <c r="D104" s="2">
        <v>1.9375</v>
      </c>
      <c r="E104" s="2">
        <v>100</v>
      </c>
      <c r="F104" s="2"/>
      <c r="G104" s="2"/>
      <c r="H104" s="15">
        <f t="shared" si="1"/>
        <v>0</v>
      </c>
    </row>
    <row r="105" spans="1:8" ht="13.5" x14ac:dyDescent="0.25">
      <c r="A105" s="11"/>
      <c r="B105" s="10">
        <v>42453</v>
      </c>
      <c r="C105" s="2">
        <v>1.97</v>
      </c>
      <c r="D105" s="2">
        <v>1.9179999999999999</v>
      </c>
      <c r="E105" s="2">
        <v>700</v>
      </c>
      <c r="F105" s="2"/>
      <c r="G105" s="2"/>
      <c r="H105" s="15">
        <f t="shared" si="1"/>
        <v>-1.0064516129032296E-2</v>
      </c>
    </row>
    <row r="106" spans="1:8" ht="13.5" x14ac:dyDescent="0.25">
      <c r="A106" s="11"/>
      <c r="B106" s="10">
        <v>42454</v>
      </c>
      <c r="C106" s="2">
        <v>1.96</v>
      </c>
      <c r="D106" s="2">
        <v>1.9083000000000001</v>
      </c>
      <c r="E106" s="2">
        <v>358</v>
      </c>
      <c r="F106" s="2"/>
      <c r="G106" s="2"/>
      <c r="H106" s="15">
        <f t="shared" si="1"/>
        <v>-5.0573514077162773E-3</v>
      </c>
    </row>
    <row r="107" spans="1:8" ht="13.5" x14ac:dyDescent="0.25">
      <c r="A107" s="11"/>
      <c r="B107" s="10">
        <v>42457</v>
      </c>
      <c r="C107" s="2">
        <v>1.97</v>
      </c>
      <c r="D107" s="2">
        <v>1.9179999999999999</v>
      </c>
      <c r="E107" s="2">
        <v>152</v>
      </c>
      <c r="F107" s="2"/>
      <c r="G107" s="2"/>
      <c r="H107" s="15">
        <f t="shared" si="1"/>
        <v>5.0830582193574485E-3</v>
      </c>
    </row>
    <row r="108" spans="1:8" ht="13.5" x14ac:dyDescent="0.25">
      <c r="A108" s="11"/>
      <c r="B108" s="10">
        <v>42458</v>
      </c>
      <c r="C108" s="2">
        <v>1.97</v>
      </c>
      <c r="D108" s="2">
        <v>1.9179999999999999</v>
      </c>
      <c r="E108" s="2">
        <v>120</v>
      </c>
      <c r="F108" s="2"/>
      <c r="G108" s="2"/>
      <c r="H108" s="15">
        <f t="shared" si="1"/>
        <v>0</v>
      </c>
    </row>
    <row r="109" spans="1:8" ht="13.5" x14ac:dyDescent="0.25">
      <c r="A109" s="11"/>
      <c r="B109" s="10">
        <v>42459</v>
      </c>
      <c r="C109" s="2">
        <v>1.96</v>
      </c>
      <c r="D109" s="2">
        <v>1.9083000000000001</v>
      </c>
      <c r="E109" s="2">
        <v>330</v>
      </c>
      <c r="F109" s="2"/>
      <c r="G109" s="2"/>
      <c r="H109" s="15">
        <f t="shared" si="1"/>
        <v>-5.0573514077162773E-3</v>
      </c>
    </row>
    <row r="110" spans="1:8" ht="13.5" x14ac:dyDescent="0.25">
      <c r="A110" s="11"/>
      <c r="B110" s="10">
        <v>42460</v>
      </c>
      <c r="C110" s="2">
        <v>1.96</v>
      </c>
      <c r="D110" s="2">
        <v>1.9083000000000001</v>
      </c>
      <c r="E110" s="2">
        <v>100</v>
      </c>
      <c r="F110" s="2"/>
      <c r="G110" s="2"/>
      <c r="H110" s="15">
        <f t="shared" si="1"/>
        <v>0</v>
      </c>
    </row>
    <row r="111" spans="1:8" ht="13.5" x14ac:dyDescent="0.25">
      <c r="A111" s="11"/>
      <c r="B111" s="10">
        <v>42461</v>
      </c>
      <c r="C111" s="2">
        <v>1.91</v>
      </c>
      <c r="D111" s="2">
        <v>1.8595999999999999</v>
      </c>
      <c r="E111" s="2">
        <v>210</v>
      </c>
      <c r="F111" s="2"/>
      <c r="G111" s="2"/>
      <c r="H111" s="15">
        <f t="shared" si="1"/>
        <v>-2.5520096420898277E-2</v>
      </c>
    </row>
    <row r="112" spans="1:8" ht="13.5" x14ac:dyDescent="0.25">
      <c r="A112" s="11"/>
      <c r="B112" s="10">
        <v>42464</v>
      </c>
      <c r="C112" s="2">
        <v>1.91</v>
      </c>
      <c r="D112" s="2">
        <v>1.8595999999999999</v>
      </c>
      <c r="E112" s="2">
        <v>150</v>
      </c>
      <c r="F112" s="2"/>
      <c r="G112" s="2"/>
      <c r="H112" s="15">
        <f t="shared" si="1"/>
        <v>0</v>
      </c>
    </row>
    <row r="113" spans="1:8" ht="13.5" x14ac:dyDescent="0.25">
      <c r="A113" s="11"/>
      <c r="B113" s="10">
        <v>42465</v>
      </c>
      <c r="C113" s="2">
        <v>1.9</v>
      </c>
      <c r="D113" s="2">
        <v>1.8498000000000001</v>
      </c>
      <c r="E113" s="2">
        <v>302</v>
      </c>
      <c r="F113" s="2"/>
      <c r="G113" s="2"/>
      <c r="H113" s="15">
        <f t="shared" si="1"/>
        <v>-5.2699505269949501E-3</v>
      </c>
    </row>
    <row r="114" spans="1:8" ht="13.5" x14ac:dyDescent="0.25">
      <c r="A114" s="11"/>
      <c r="B114" s="10">
        <v>42466</v>
      </c>
      <c r="C114" s="2">
        <v>1.9</v>
      </c>
      <c r="D114" s="2">
        <v>1.8498000000000001</v>
      </c>
      <c r="E114" s="2">
        <v>1482</v>
      </c>
      <c r="F114" s="2"/>
      <c r="G114" s="2"/>
      <c r="H114" s="15">
        <f t="shared" si="1"/>
        <v>0</v>
      </c>
    </row>
    <row r="115" spans="1:8" ht="13.5" x14ac:dyDescent="0.25">
      <c r="A115" s="11"/>
      <c r="B115" s="10">
        <v>42467</v>
      </c>
      <c r="C115" s="2">
        <v>1.9</v>
      </c>
      <c r="D115" s="2">
        <v>1.8498000000000001</v>
      </c>
      <c r="E115" s="2">
        <v>150</v>
      </c>
      <c r="F115" s="2"/>
      <c r="G115" s="2"/>
      <c r="H115" s="15">
        <f t="shared" si="1"/>
        <v>0</v>
      </c>
    </row>
    <row r="116" spans="1:8" ht="13.5" x14ac:dyDescent="0.25">
      <c r="A116" s="11"/>
      <c r="B116" s="10">
        <v>42468</v>
      </c>
      <c r="C116" s="2">
        <v>1.9</v>
      </c>
      <c r="D116" s="2">
        <v>1.8498000000000001</v>
      </c>
      <c r="E116" s="2">
        <v>0</v>
      </c>
      <c r="F116" s="2"/>
      <c r="G116" s="2"/>
      <c r="H116" s="15">
        <f t="shared" si="1"/>
        <v>0</v>
      </c>
    </row>
    <row r="117" spans="1:8" ht="13.5" x14ac:dyDescent="0.25">
      <c r="A117" s="11"/>
      <c r="B117" s="10">
        <v>42471</v>
      </c>
      <c r="C117" s="2">
        <v>1.88</v>
      </c>
      <c r="D117" s="2">
        <v>1.8304</v>
      </c>
      <c r="E117" s="2">
        <v>200</v>
      </c>
      <c r="F117" s="2"/>
      <c r="G117" s="2"/>
      <c r="H117" s="15">
        <f t="shared" si="1"/>
        <v>-1.0487620283273913E-2</v>
      </c>
    </row>
    <row r="118" spans="1:8" ht="13.5" x14ac:dyDescent="0.25">
      <c r="A118" s="11"/>
      <c r="B118" s="10">
        <v>42472</v>
      </c>
      <c r="C118" s="2">
        <v>1.83</v>
      </c>
      <c r="D118" s="2">
        <v>1.7817000000000001</v>
      </c>
      <c r="E118" s="2">
        <v>230</v>
      </c>
      <c r="F118" s="2"/>
      <c r="G118" s="2"/>
      <c r="H118" s="15">
        <f t="shared" si="1"/>
        <v>-2.6606206293706275E-2</v>
      </c>
    </row>
    <row r="119" spans="1:8" ht="13.5" x14ac:dyDescent="0.25">
      <c r="A119" s="11"/>
      <c r="B119" s="10">
        <v>42473</v>
      </c>
      <c r="C119" s="2">
        <v>1.8</v>
      </c>
      <c r="D119" s="2">
        <v>1.7524999999999999</v>
      </c>
      <c r="E119" s="2">
        <v>410</v>
      </c>
      <c r="F119" s="2"/>
      <c r="G119" s="2"/>
      <c r="H119" s="15">
        <f t="shared" si="1"/>
        <v>-1.6388842117079257E-2</v>
      </c>
    </row>
    <row r="120" spans="1:8" ht="13.5" x14ac:dyDescent="0.25">
      <c r="A120" s="11"/>
      <c r="B120" s="10">
        <v>42474</v>
      </c>
      <c r="C120" s="2">
        <v>1.79</v>
      </c>
      <c r="D120" s="2">
        <v>1.7426999999999999</v>
      </c>
      <c r="E120" s="2">
        <v>300</v>
      </c>
      <c r="F120" s="2"/>
      <c r="G120" s="2"/>
      <c r="H120" s="15">
        <f t="shared" si="1"/>
        <v>-5.5920114122682057E-3</v>
      </c>
    </row>
    <row r="121" spans="1:8" ht="13.5" x14ac:dyDescent="0.25">
      <c r="A121" s="11"/>
      <c r="B121" s="10">
        <v>42475</v>
      </c>
      <c r="C121" s="2">
        <v>1.79</v>
      </c>
      <c r="D121" s="2">
        <v>1.7426999999999999</v>
      </c>
      <c r="E121" s="2">
        <v>200</v>
      </c>
      <c r="F121" s="2"/>
      <c r="G121" s="2"/>
      <c r="H121" s="15">
        <f t="shared" si="1"/>
        <v>0</v>
      </c>
    </row>
    <row r="122" spans="1:8" ht="13.5" x14ac:dyDescent="0.25">
      <c r="A122" s="11"/>
      <c r="B122" s="10">
        <v>42478</v>
      </c>
      <c r="C122" s="2">
        <v>1.79</v>
      </c>
      <c r="D122" s="2">
        <v>1.7426999999999999</v>
      </c>
      <c r="E122" s="2">
        <v>140</v>
      </c>
      <c r="F122" s="2"/>
      <c r="G122" s="2"/>
      <c r="H122" s="15">
        <f t="shared" si="1"/>
        <v>0</v>
      </c>
    </row>
    <row r="123" spans="1:8" ht="13.5" x14ac:dyDescent="0.25">
      <c r="A123" s="11"/>
      <c r="B123" s="10">
        <v>42479</v>
      </c>
      <c r="C123" s="2">
        <v>1.74</v>
      </c>
      <c r="D123" s="2">
        <v>1.6940999999999999</v>
      </c>
      <c r="E123" s="2">
        <v>350</v>
      </c>
      <c r="F123" s="2"/>
      <c r="G123" s="2"/>
      <c r="H123" s="15">
        <f t="shared" si="1"/>
        <v>-2.7887760371836792E-2</v>
      </c>
    </row>
    <row r="124" spans="1:8" ht="13.5" x14ac:dyDescent="0.25">
      <c r="A124" s="11"/>
      <c r="B124" s="10">
        <v>42480</v>
      </c>
      <c r="C124" s="2">
        <v>1.74</v>
      </c>
      <c r="D124" s="2">
        <v>1.6940999999999999</v>
      </c>
      <c r="E124" s="2">
        <v>100</v>
      </c>
      <c r="F124" s="2"/>
      <c r="G124" s="2"/>
      <c r="H124" s="15">
        <f t="shared" si="1"/>
        <v>0</v>
      </c>
    </row>
    <row r="125" spans="1:8" ht="13.5" x14ac:dyDescent="0.25">
      <c r="A125" s="11"/>
      <c r="B125" s="10">
        <v>42481</v>
      </c>
      <c r="C125" s="2">
        <v>1.79</v>
      </c>
      <c r="D125" s="2">
        <v>1.7426999999999999</v>
      </c>
      <c r="E125" s="2">
        <v>277</v>
      </c>
      <c r="F125" s="2"/>
      <c r="G125" s="2"/>
      <c r="H125" s="15">
        <f t="shared" si="1"/>
        <v>2.8687798831237812E-2</v>
      </c>
    </row>
    <row r="126" spans="1:8" ht="13.5" x14ac:dyDescent="0.25">
      <c r="A126" s="11"/>
      <c r="B126" s="10">
        <v>42482</v>
      </c>
      <c r="C126" s="2">
        <v>1.79</v>
      </c>
      <c r="D126" s="2">
        <v>1.7426999999999999</v>
      </c>
      <c r="E126" s="2">
        <v>200</v>
      </c>
      <c r="F126" s="2"/>
      <c r="G126" s="2"/>
      <c r="H126" s="15">
        <f t="shared" si="1"/>
        <v>0</v>
      </c>
    </row>
    <row r="127" spans="1:8" ht="13.5" x14ac:dyDescent="0.25">
      <c r="A127" s="11"/>
      <c r="B127" s="10">
        <v>42485</v>
      </c>
      <c r="C127" s="2">
        <v>1.78</v>
      </c>
      <c r="D127" s="2">
        <v>1.7330000000000001</v>
      </c>
      <c r="E127" s="2">
        <v>360</v>
      </c>
      <c r="F127" s="2"/>
      <c r="G127" s="2"/>
      <c r="H127" s="15">
        <f t="shared" si="1"/>
        <v>-5.5660756297697938E-3</v>
      </c>
    </row>
    <row r="128" spans="1:8" ht="13.5" x14ac:dyDescent="0.25">
      <c r="A128" s="11"/>
      <c r="B128" s="10">
        <v>42486</v>
      </c>
      <c r="C128" s="2">
        <v>1.74</v>
      </c>
      <c r="D128" s="2">
        <v>1.6940999999999999</v>
      </c>
      <c r="E128" s="2">
        <v>400</v>
      </c>
      <c r="F128" s="2"/>
      <c r="G128" s="2"/>
      <c r="H128" s="15">
        <f t="shared" si="1"/>
        <v>-2.2446624350836789E-2</v>
      </c>
    </row>
    <row r="129" spans="1:8" ht="13.5" x14ac:dyDescent="0.25">
      <c r="A129" s="11"/>
      <c r="B129" s="10">
        <v>42487</v>
      </c>
      <c r="C129" s="2">
        <v>1.73</v>
      </c>
      <c r="D129" s="2">
        <v>1.6842999999999999</v>
      </c>
      <c r="E129" s="2">
        <v>500</v>
      </c>
      <c r="F129" s="2"/>
      <c r="G129" s="2"/>
      <c r="H129" s="15">
        <f t="shared" si="1"/>
        <v>-5.7847824803730777E-3</v>
      </c>
    </row>
    <row r="130" spans="1:8" ht="13.5" x14ac:dyDescent="0.25">
      <c r="A130" s="11"/>
      <c r="B130" s="10">
        <v>42488</v>
      </c>
      <c r="C130" s="2">
        <v>1.73</v>
      </c>
      <c r="D130" s="2">
        <v>1.6842999999999999</v>
      </c>
      <c r="E130" s="2">
        <v>850</v>
      </c>
      <c r="F130" s="2"/>
      <c r="G130" s="2"/>
      <c r="H130" s="15">
        <f t="shared" si="1"/>
        <v>0</v>
      </c>
    </row>
    <row r="131" spans="1:8" ht="13.5" x14ac:dyDescent="0.25">
      <c r="A131" s="11"/>
      <c r="B131" s="10">
        <v>42489</v>
      </c>
      <c r="C131" s="2">
        <v>1.71</v>
      </c>
      <c r="D131" s="2">
        <v>1.6649</v>
      </c>
      <c r="E131" s="2">
        <v>400</v>
      </c>
      <c r="F131" s="2"/>
      <c r="G131" s="2"/>
      <c r="H131" s="15">
        <f t="shared" si="1"/>
        <v>-1.1518138098913415E-2</v>
      </c>
    </row>
    <row r="132" spans="1:8" ht="13.5" x14ac:dyDescent="0.25">
      <c r="A132" s="11"/>
      <c r="B132" s="10">
        <v>42492</v>
      </c>
      <c r="C132" s="2">
        <v>1.71</v>
      </c>
      <c r="D132" s="2">
        <v>1.6649</v>
      </c>
      <c r="E132" s="2">
        <v>0</v>
      </c>
      <c r="F132" s="2"/>
      <c r="G132" s="2"/>
      <c r="H132" s="15">
        <f t="shared" si="1"/>
        <v>0</v>
      </c>
    </row>
    <row r="133" spans="1:8" ht="13.5" x14ac:dyDescent="0.25">
      <c r="A133" s="11"/>
      <c r="B133" s="10">
        <v>42493</v>
      </c>
      <c r="C133" s="2">
        <v>1.76</v>
      </c>
      <c r="D133" s="2">
        <v>1.7135</v>
      </c>
      <c r="E133" s="2">
        <v>301</v>
      </c>
      <c r="F133" s="2"/>
      <c r="G133" s="2"/>
      <c r="H133" s="15">
        <f t="shared" si="1"/>
        <v>2.9190942398942866E-2</v>
      </c>
    </row>
    <row r="134" spans="1:8" ht="13.5" x14ac:dyDescent="0.25">
      <c r="A134" s="11"/>
      <c r="B134" s="10">
        <v>42494</v>
      </c>
      <c r="C134" s="2">
        <v>1.76</v>
      </c>
      <c r="D134" s="2">
        <v>1.7135</v>
      </c>
      <c r="E134" s="2">
        <v>0</v>
      </c>
      <c r="F134" s="2"/>
      <c r="G134" s="2"/>
      <c r="H134" s="15">
        <f t="shared" si="1"/>
        <v>0</v>
      </c>
    </row>
    <row r="135" spans="1:8" ht="13.5" x14ac:dyDescent="0.25">
      <c r="A135" s="11"/>
      <c r="B135" s="10">
        <v>42495</v>
      </c>
      <c r="C135" s="2">
        <v>1.76</v>
      </c>
      <c r="D135" s="2">
        <v>1.7135</v>
      </c>
      <c r="E135" s="2">
        <v>200</v>
      </c>
      <c r="F135" s="2"/>
      <c r="G135" s="2"/>
      <c r="H135" s="15">
        <f t="shared" ref="H135:H198" si="2">(D135-D134)/D134</f>
        <v>0</v>
      </c>
    </row>
    <row r="136" spans="1:8" ht="13.5" x14ac:dyDescent="0.25">
      <c r="A136" s="11"/>
      <c r="B136" s="10">
        <v>42496</v>
      </c>
      <c r="C136" s="2">
        <v>1.76</v>
      </c>
      <c r="D136" s="2">
        <v>1.7135</v>
      </c>
      <c r="E136" s="2">
        <v>0</v>
      </c>
      <c r="F136" s="2"/>
      <c r="G136" s="2"/>
      <c r="H136" s="15">
        <f t="shared" si="2"/>
        <v>0</v>
      </c>
    </row>
    <row r="137" spans="1:8" ht="13.5" x14ac:dyDescent="0.25">
      <c r="A137" s="11"/>
      <c r="B137" s="10">
        <v>42499</v>
      </c>
      <c r="C137" s="2">
        <v>1.76</v>
      </c>
      <c r="D137" s="2">
        <v>1.7135</v>
      </c>
      <c r="E137" s="2">
        <v>0</v>
      </c>
      <c r="F137" s="2"/>
      <c r="G137" s="2"/>
      <c r="H137" s="15">
        <f t="shared" si="2"/>
        <v>0</v>
      </c>
    </row>
    <row r="138" spans="1:8" ht="13.5" x14ac:dyDescent="0.25">
      <c r="A138" s="11"/>
      <c r="B138" s="10">
        <v>42500</v>
      </c>
      <c r="C138" s="2">
        <v>1.76</v>
      </c>
      <c r="D138" s="2">
        <v>1.7135</v>
      </c>
      <c r="E138" s="2">
        <v>200</v>
      </c>
      <c r="F138" s="2"/>
      <c r="G138" s="2"/>
      <c r="H138" s="15">
        <f t="shared" si="2"/>
        <v>0</v>
      </c>
    </row>
    <row r="139" spans="1:8" ht="13.5" x14ac:dyDescent="0.25">
      <c r="A139" s="11"/>
      <c r="B139" s="10">
        <v>42501</v>
      </c>
      <c r="C139" s="2">
        <v>1.71</v>
      </c>
      <c r="D139" s="2">
        <v>1.6649</v>
      </c>
      <c r="E139" s="2">
        <v>100</v>
      </c>
      <c r="F139" s="2"/>
      <c r="G139" s="2"/>
      <c r="H139" s="15">
        <f t="shared" si="2"/>
        <v>-2.8362999708199579E-2</v>
      </c>
    </row>
    <row r="140" spans="1:8" ht="13.5" x14ac:dyDescent="0.25">
      <c r="A140" s="11"/>
      <c r="B140" s="10">
        <v>42502</v>
      </c>
      <c r="C140" s="2">
        <v>1.75</v>
      </c>
      <c r="D140" s="2">
        <v>1.7038</v>
      </c>
      <c r="E140" s="2">
        <v>607</v>
      </c>
      <c r="F140" s="2"/>
      <c r="G140" s="2"/>
      <c r="H140" s="15">
        <f t="shared" si="2"/>
        <v>2.3364766652651772E-2</v>
      </c>
    </row>
    <row r="141" spans="1:8" ht="13.5" x14ac:dyDescent="0.25">
      <c r="A141" s="11"/>
      <c r="B141" s="10">
        <v>42503</v>
      </c>
      <c r="C141" s="2">
        <v>1.75</v>
      </c>
      <c r="D141" s="2">
        <v>1.7038</v>
      </c>
      <c r="E141" s="2">
        <v>200</v>
      </c>
      <c r="F141" s="2"/>
      <c r="G141" s="2"/>
      <c r="H141" s="15">
        <f t="shared" si="2"/>
        <v>0</v>
      </c>
    </row>
    <row r="142" spans="1:8" ht="13.5" x14ac:dyDescent="0.25">
      <c r="A142" s="11"/>
      <c r="B142" s="10">
        <v>42506</v>
      </c>
      <c r="C142" s="2">
        <v>1.75</v>
      </c>
      <c r="D142" s="2">
        <v>1.7038</v>
      </c>
      <c r="E142" s="2">
        <v>0</v>
      </c>
      <c r="F142" s="2"/>
      <c r="G142" s="2"/>
      <c r="H142" s="15">
        <f t="shared" si="2"/>
        <v>0</v>
      </c>
    </row>
    <row r="143" spans="1:8" ht="13.5" x14ac:dyDescent="0.25">
      <c r="A143" s="11"/>
      <c r="B143" s="10">
        <v>42507</v>
      </c>
      <c r="C143" s="2">
        <v>1.75</v>
      </c>
      <c r="D143" s="2">
        <v>1.7038</v>
      </c>
      <c r="E143" s="2">
        <v>0</v>
      </c>
      <c r="F143" s="2"/>
      <c r="G143" s="2"/>
      <c r="H143" s="15">
        <f t="shared" si="2"/>
        <v>0</v>
      </c>
    </row>
    <row r="144" spans="1:8" ht="13.5" x14ac:dyDescent="0.25">
      <c r="A144" s="11"/>
      <c r="B144" s="10">
        <v>42508</v>
      </c>
      <c r="C144" s="2">
        <v>1.73</v>
      </c>
      <c r="D144" s="2">
        <v>1.6842999999999999</v>
      </c>
      <c r="E144" s="2">
        <v>200</v>
      </c>
      <c r="F144" s="2"/>
      <c r="G144" s="2"/>
      <c r="H144" s="15">
        <f t="shared" si="2"/>
        <v>-1.1445005282310173E-2</v>
      </c>
    </row>
    <row r="145" spans="1:8" ht="13.5" x14ac:dyDescent="0.25">
      <c r="A145" s="11"/>
      <c r="B145" s="10">
        <v>42509</v>
      </c>
      <c r="C145" s="2">
        <v>1.73</v>
      </c>
      <c r="D145" s="2">
        <v>1.6842999999999999</v>
      </c>
      <c r="E145" s="2">
        <v>0</v>
      </c>
      <c r="F145" s="2"/>
      <c r="G145" s="2"/>
      <c r="H145" s="15">
        <f t="shared" si="2"/>
        <v>0</v>
      </c>
    </row>
    <row r="146" spans="1:8" ht="13.5" x14ac:dyDescent="0.25">
      <c r="A146" s="11"/>
      <c r="B146" s="10">
        <v>42510</v>
      </c>
      <c r="C146" s="2">
        <v>1.73</v>
      </c>
      <c r="D146" s="2">
        <v>1.6842999999999999</v>
      </c>
      <c r="E146" s="2">
        <v>0</v>
      </c>
      <c r="F146" s="2"/>
      <c r="G146" s="2"/>
      <c r="H146" s="15">
        <f t="shared" si="2"/>
        <v>0</v>
      </c>
    </row>
    <row r="147" spans="1:8" ht="13.5" x14ac:dyDescent="0.25">
      <c r="A147" s="11"/>
      <c r="B147" s="10">
        <v>42513</v>
      </c>
      <c r="C147" s="2">
        <v>1.73</v>
      </c>
      <c r="D147" s="2">
        <v>1.6842999999999999</v>
      </c>
      <c r="E147" s="2">
        <v>0</v>
      </c>
      <c r="F147" s="2"/>
      <c r="G147" s="2"/>
      <c r="H147" s="15">
        <f t="shared" si="2"/>
        <v>0</v>
      </c>
    </row>
    <row r="148" spans="1:8" ht="13.5" x14ac:dyDescent="0.25">
      <c r="A148" s="11"/>
      <c r="B148" s="10">
        <v>42514</v>
      </c>
      <c r="C148" s="2">
        <v>1.73</v>
      </c>
      <c r="D148" s="2">
        <v>1.6842999999999999</v>
      </c>
      <c r="E148" s="2">
        <v>0</v>
      </c>
      <c r="F148" s="2"/>
      <c r="G148" s="2"/>
      <c r="H148" s="15">
        <f t="shared" si="2"/>
        <v>0</v>
      </c>
    </row>
    <row r="149" spans="1:8" ht="13.5" x14ac:dyDescent="0.25">
      <c r="A149" s="11"/>
      <c r="B149" s="10">
        <v>42515</v>
      </c>
      <c r="C149" s="2">
        <v>1.68</v>
      </c>
      <c r="D149" s="2">
        <v>1.6355999999999999</v>
      </c>
      <c r="E149" s="2">
        <v>5985</v>
      </c>
      <c r="F149" s="2"/>
      <c r="G149" s="2"/>
      <c r="H149" s="15">
        <f t="shared" si="2"/>
        <v>-2.8914088939025095E-2</v>
      </c>
    </row>
    <row r="150" spans="1:8" ht="13.5" x14ac:dyDescent="0.25">
      <c r="A150" s="11"/>
      <c r="B150" s="10">
        <v>42516</v>
      </c>
      <c r="C150" s="2">
        <v>1.72</v>
      </c>
      <c r="D150" s="2">
        <v>1.6746000000000001</v>
      </c>
      <c r="E150" s="2">
        <v>1</v>
      </c>
      <c r="F150" s="2"/>
      <c r="G150" s="2"/>
      <c r="H150" s="15">
        <f t="shared" si="2"/>
        <v>2.3844460748349318E-2</v>
      </c>
    </row>
    <row r="151" spans="1:8" ht="13.5" x14ac:dyDescent="0.25">
      <c r="A151" s="11"/>
      <c r="B151" s="10">
        <v>42517</v>
      </c>
      <c r="C151" s="2">
        <v>1.67</v>
      </c>
      <c r="D151" s="2">
        <v>1.6258999999999999</v>
      </c>
      <c r="E151" s="2">
        <v>50</v>
      </c>
      <c r="F151" s="2"/>
      <c r="G151" s="2"/>
      <c r="H151" s="15">
        <f t="shared" si="2"/>
        <v>-2.9081571718619484E-2</v>
      </c>
    </row>
    <row r="152" spans="1:8" ht="13.5" x14ac:dyDescent="0.25">
      <c r="A152" s="11"/>
      <c r="B152" s="10">
        <v>42520</v>
      </c>
      <c r="C152" s="2">
        <v>1.62</v>
      </c>
      <c r="D152" s="2">
        <v>1.5771999999999999</v>
      </c>
      <c r="E152" s="2">
        <v>180</v>
      </c>
      <c r="F152" s="2"/>
      <c r="G152" s="2"/>
      <c r="H152" s="15">
        <f t="shared" si="2"/>
        <v>-2.9952641613875373E-2</v>
      </c>
    </row>
    <row r="153" spans="1:8" ht="13.5" x14ac:dyDescent="0.25">
      <c r="A153" s="11"/>
      <c r="B153" s="10">
        <v>42521</v>
      </c>
      <c r="C153" s="2">
        <v>1.59</v>
      </c>
      <c r="D153" s="2">
        <v>1.548</v>
      </c>
      <c r="E153" s="2">
        <v>60</v>
      </c>
      <c r="F153" s="2"/>
      <c r="G153" s="2"/>
      <c r="H153" s="15">
        <f t="shared" si="2"/>
        <v>-1.8513821962972288E-2</v>
      </c>
    </row>
    <row r="154" spans="1:8" ht="13.5" x14ac:dyDescent="0.25">
      <c r="A154" s="11"/>
      <c r="B154" s="10">
        <v>42522</v>
      </c>
      <c r="C154" s="2">
        <v>1.55</v>
      </c>
      <c r="D154" s="2">
        <v>1.5091000000000001</v>
      </c>
      <c r="E154" s="2">
        <v>230</v>
      </c>
      <c r="F154" s="2"/>
      <c r="G154" s="2"/>
      <c r="H154" s="15">
        <f t="shared" si="2"/>
        <v>-2.5129198966408226E-2</v>
      </c>
    </row>
    <row r="155" spans="1:8" ht="13.5" x14ac:dyDescent="0.25">
      <c r="A155" s="11"/>
      <c r="B155" s="10">
        <v>42523</v>
      </c>
      <c r="C155" s="2">
        <v>1.5</v>
      </c>
      <c r="D155" s="2">
        <v>1.4603999999999999</v>
      </c>
      <c r="E155" s="2">
        <v>12986</v>
      </c>
      <c r="F155" s="2"/>
      <c r="G155" s="2"/>
      <c r="H155" s="15">
        <f t="shared" si="2"/>
        <v>-3.2270889934398105E-2</v>
      </c>
    </row>
    <row r="156" spans="1:8" ht="13.5" x14ac:dyDescent="0.25">
      <c r="A156" s="11"/>
      <c r="B156" s="10">
        <v>42524</v>
      </c>
      <c r="C156" s="2">
        <v>1.54</v>
      </c>
      <c r="D156" s="2">
        <v>1.4993000000000001</v>
      </c>
      <c r="E156" s="2">
        <v>1600</v>
      </c>
      <c r="F156" s="2"/>
      <c r="G156" s="2"/>
      <c r="H156" s="15">
        <f t="shared" si="2"/>
        <v>2.663653793481249E-2</v>
      </c>
    </row>
    <row r="157" spans="1:8" ht="13.5" x14ac:dyDescent="0.25">
      <c r="A157" s="11"/>
      <c r="B157" s="10">
        <v>42527</v>
      </c>
      <c r="C157" s="2">
        <v>1.62</v>
      </c>
      <c r="D157" s="2">
        <v>1.5771999999999999</v>
      </c>
      <c r="E157" s="2">
        <v>2591</v>
      </c>
      <c r="F157" s="2"/>
      <c r="G157" s="2"/>
      <c r="H157" s="15">
        <f t="shared" si="2"/>
        <v>5.1957580204095147E-2</v>
      </c>
    </row>
    <row r="158" spans="1:8" ht="13.5" x14ac:dyDescent="0.25">
      <c r="A158" s="11"/>
      <c r="B158" s="10">
        <v>42528</v>
      </c>
      <c r="C158" s="2">
        <v>1.66</v>
      </c>
      <c r="D158" s="2">
        <v>1.6162000000000001</v>
      </c>
      <c r="E158" s="2">
        <v>689</v>
      </c>
      <c r="F158" s="2"/>
      <c r="G158" s="2"/>
      <c r="H158" s="15">
        <f t="shared" si="2"/>
        <v>2.4727364950545363E-2</v>
      </c>
    </row>
    <row r="159" spans="1:8" ht="13.5" x14ac:dyDescent="0.25">
      <c r="A159" s="11"/>
      <c r="B159" s="10">
        <v>42529</v>
      </c>
      <c r="C159" s="2">
        <v>1.7</v>
      </c>
      <c r="D159" s="2">
        <v>1.6551</v>
      </c>
      <c r="E159" s="2">
        <v>7728</v>
      </c>
      <c r="F159" s="2"/>
      <c r="G159" s="2"/>
      <c r="H159" s="15">
        <f t="shared" si="2"/>
        <v>2.4068803365920016E-2</v>
      </c>
    </row>
    <row r="160" spans="1:8" ht="13.5" x14ac:dyDescent="0.25">
      <c r="A160" s="11"/>
      <c r="B160" s="10">
        <v>42530</v>
      </c>
      <c r="C160" s="2">
        <v>1.72</v>
      </c>
      <c r="D160" s="2">
        <v>1.6746000000000001</v>
      </c>
      <c r="E160" s="2">
        <v>100</v>
      </c>
      <c r="F160" s="2"/>
      <c r="G160" s="2"/>
      <c r="H160" s="15">
        <f t="shared" si="2"/>
        <v>1.178176545223858E-2</v>
      </c>
    </row>
    <row r="161" spans="1:8" ht="13.5" x14ac:dyDescent="0.25">
      <c r="A161" s="11"/>
      <c r="B161" s="10">
        <v>42531</v>
      </c>
      <c r="C161" s="2">
        <v>1.72</v>
      </c>
      <c r="D161" s="2">
        <v>1.6746000000000001</v>
      </c>
      <c r="E161" s="2">
        <v>1662</v>
      </c>
      <c r="F161" s="2"/>
      <c r="G161" s="2"/>
      <c r="H161" s="15">
        <f t="shared" si="2"/>
        <v>0</v>
      </c>
    </row>
    <row r="162" spans="1:8" ht="13.5" x14ac:dyDescent="0.25">
      <c r="A162" s="11"/>
      <c r="B162" s="10">
        <v>42534</v>
      </c>
      <c r="C162" s="2">
        <v>1.73</v>
      </c>
      <c r="D162" s="2">
        <v>1.6842999999999999</v>
      </c>
      <c r="E162" s="2">
        <v>150</v>
      </c>
      <c r="F162" s="2"/>
      <c r="G162" s="2"/>
      <c r="H162" s="15">
        <f t="shared" si="2"/>
        <v>5.7924280425175083E-3</v>
      </c>
    </row>
    <row r="163" spans="1:8" ht="13.5" x14ac:dyDescent="0.25">
      <c r="A163" s="11"/>
      <c r="B163" s="10">
        <v>42535</v>
      </c>
      <c r="C163" s="2">
        <v>1.7</v>
      </c>
      <c r="D163" s="2">
        <v>1.6551</v>
      </c>
      <c r="E163" s="2">
        <v>1950</v>
      </c>
      <c r="F163" s="2"/>
      <c r="G163" s="2"/>
      <c r="H163" s="15">
        <f t="shared" si="2"/>
        <v>-1.7336578994240869E-2</v>
      </c>
    </row>
    <row r="164" spans="1:8" ht="13.5" x14ac:dyDescent="0.25">
      <c r="A164" s="11"/>
      <c r="B164" s="10">
        <v>42536</v>
      </c>
      <c r="C164" s="2">
        <v>1.7</v>
      </c>
      <c r="D164" s="2">
        <v>1.6551</v>
      </c>
      <c r="E164" s="2">
        <v>1280</v>
      </c>
      <c r="F164" s="2"/>
      <c r="G164" s="2"/>
      <c r="H164" s="15">
        <f t="shared" si="2"/>
        <v>0</v>
      </c>
    </row>
    <row r="165" spans="1:8" ht="13.5" x14ac:dyDescent="0.25">
      <c r="A165" s="11"/>
      <c r="B165" s="10">
        <v>42537</v>
      </c>
      <c r="C165" s="2">
        <v>1.69</v>
      </c>
      <c r="D165" s="2">
        <v>1.6454</v>
      </c>
      <c r="E165" s="2">
        <v>350</v>
      </c>
      <c r="F165" s="2"/>
      <c r="G165" s="2"/>
      <c r="H165" s="15">
        <f t="shared" si="2"/>
        <v>-5.8606730711135528E-3</v>
      </c>
    </row>
    <row r="166" spans="1:8" ht="13.5" x14ac:dyDescent="0.25">
      <c r="A166" s="11"/>
      <c r="B166" s="10">
        <v>42538</v>
      </c>
      <c r="C166" s="2">
        <v>1.69</v>
      </c>
      <c r="D166" s="2">
        <v>1.6454</v>
      </c>
      <c r="E166" s="2">
        <v>400</v>
      </c>
      <c r="F166" s="2"/>
      <c r="G166" s="2"/>
      <c r="H166" s="15">
        <f t="shared" si="2"/>
        <v>0</v>
      </c>
    </row>
    <row r="167" spans="1:8" ht="13.5" x14ac:dyDescent="0.25">
      <c r="A167" s="11"/>
      <c r="B167" s="10">
        <v>42541</v>
      </c>
      <c r="C167" s="2">
        <v>1.7</v>
      </c>
      <c r="D167" s="2">
        <v>1.6551</v>
      </c>
      <c r="E167" s="2">
        <v>300</v>
      </c>
      <c r="F167" s="2"/>
      <c r="G167" s="2"/>
      <c r="H167" s="15">
        <f t="shared" si="2"/>
        <v>5.8952230460678507E-3</v>
      </c>
    </row>
    <row r="168" spans="1:8" ht="13.5" x14ac:dyDescent="0.25">
      <c r="A168" s="11"/>
      <c r="B168" s="10">
        <v>42542</v>
      </c>
      <c r="C168" s="2">
        <v>1.7</v>
      </c>
      <c r="D168" s="2">
        <v>1.6551</v>
      </c>
      <c r="E168" s="2">
        <v>200</v>
      </c>
      <c r="F168" s="2"/>
      <c r="G168" s="2"/>
      <c r="H168" s="15">
        <f t="shared" si="2"/>
        <v>0</v>
      </c>
    </row>
    <row r="169" spans="1:8" ht="13.5" x14ac:dyDescent="0.25">
      <c r="A169" s="11"/>
      <c r="B169" s="10">
        <v>42543</v>
      </c>
      <c r="C169" s="2">
        <v>1.7</v>
      </c>
      <c r="D169" s="2">
        <v>1.6551</v>
      </c>
      <c r="E169" s="2">
        <v>200</v>
      </c>
      <c r="F169" s="2"/>
      <c r="G169" s="2"/>
      <c r="H169" s="15">
        <f t="shared" si="2"/>
        <v>0</v>
      </c>
    </row>
    <row r="170" spans="1:8" ht="13.5" x14ac:dyDescent="0.25">
      <c r="A170" s="11"/>
      <c r="B170" s="10">
        <v>42544</v>
      </c>
      <c r="C170" s="2">
        <v>1.7</v>
      </c>
      <c r="D170" s="2">
        <v>1.6551</v>
      </c>
      <c r="E170" s="2">
        <v>0</v>
      </c>
      <c r="F170" s="2"/>
      <c r="G170" s="2"/>
      <c r="H170" s="15">
        <f t="shared" si="2"/>
        <v>0</v>
      </c>
    </row>
    <row r="171" spans="1:8" ht="13.5" x14ac:dyDescent="0.25">
      <c r="A171" s="11"/>
      <c r="B171" s="10">
        <v>42545</v>
      </c>
      <c r="C171" s="2">
        <v>1.7</v>
      </c>
      <c r="D171" s="2">
        <v>1.6551</v>
      </c>
      <c r="E171" s="2">
        <v>0</v>
      </c>
      <c r="F171" s="2"/>
      <c r="G171" s="2"/>
      <c r="H171" s="15">
        <f t="shared" si="2"/>
        <v>0</v>
      </c>
    </row>
    <row r="172" spans="1:8" ht="13.5" x14ac:dyDescent="0.25">
      <c r="A172" s="11"/>
      <c r="B172" s="10">
        <v>42548</v>
      </c>
      <c r="C172" s="2">
        <v>1.7</v>
      </c>
      <c r="D172" s="2">
        <v>1.6551</v>
      </c>
      <c r="E172" s="2">
        <v>120</v>
      </c>
      <c r="F172" s="2"/>
      <c r="G172" s="2"/>
      <c r="H172" s="15">
        <f t="shared" si="2"/>
        <v>0</v>
      </c>
    </row>
    <row r="173" spans="1:8" ht="13.5" x14ac:dyDescent="0.25">
      <c r="A173" s="11"/>
      <c r="B173" s="10">
        <v>42549</v>
      </c>
      <c r="C173" s="2">
        <v>1.7</v>
      </c>
      <c r="D173" s="2">
        <v>1.6551</v>
      </c>
      <c r="E173" s="2">
        <v>200</v>
      </c>
      <c r="F173" s="2"/>
      <c r="G173" s="2"/>
      <c r="H173" s="15">
        <f t="shared" si="2"/>
        <v>0</v>
      </c>
    </row>
    <row r="174" spans="1:8" ht="13.5" x14ac:dyDescent="0.25">
      <c r="A174" s="11"/>
      <c r="B174" s="10">
        <v>42550</v>
      </c>
      <c r="C174" s="2">
        <v>1.69</v>
      </c>
      <c r="D174" s="2">
        <v>1.6454</v>
      </c>
      <c r="E174" s="2">
        <v>100</v>
      </c>
      <c r="F174" s="2"/>
      <c r="G174" s="2"/>
      <c r="H174" s="15">
        <f t="shared" si="2"/>
        <v>-5.8606730711135528E-3</v>
      </c>
    </row>
    <row r="175" spans="1:8" ht="13.5" x14ac:dyDescent="0.25">
      <c r="A175" s="11"/>
      <c r="B175" s="10">
        <v>42551</v>
      </c>
      <c r="C175" s="2">
        <v>1.69</v>
      </c>
      <c r="D175" s="2">
        <v>1.6454</v>
      </c>
      <c r="E175" s="2">
        <v>200</v>
      </c>
      <c r="F175" s="2"/>
      <c r="G175" s="2"/>
      <c r="H175" s="15">
        <f t="shared" si="2"/>
        <v>0</v>
      </c>
    </row>
    <row r="176" spans="1:8" ht="13.5" x14ac:dyDescent="0.25">
      <c r="A176" s="11"/>
      <c r="B176" s="10">
        <v>42552</v>
      </c>
      <c r="C176" s="2">
        <v>1.69</v>
      </c>
      <c r="D176" s="2">
        <v>1.6454</v>
      </c>
      <c r="E176" s="2">
        <v>0</v>
      </c>
      <c r="F176" s="2"/>
      <c r="G176" s="2"/>
      <c r="H176" s="15">
        <f t="shared" si="2"/>
        <v>0</v>
      </c>
    </row>
    <row r="177" spans="1:8" ht="13.5" x14ac:dyDescent="0.25">
      <c r="A177" s="11"/>
      <c r="B177" s="10">
        <v>42555</v>
      </c>
      <c r="C177" s="2">
        <v>1.7</v>
      </c>
      <c r="D177" s="2">
        <v>1.6551</v>
      </c>
      <c r="E177" s="2">
        <v>100</v>
      </c>
      <c r="F177" s="2"/>
      <c r="G177" s="2"/>
      <c r="H177" s="15">
        <f t="shared" si="2"/>
        <v>5.8952230460678507E-3</v>
      </c>
    </row>
    <row r="178" spans="1:8" ht="13.5" x14ac:dyDescent="0.25">
      <c r="A178" s="11"/>
      <c r="B178" s="10">
        <v>42559</v>
      </c>
      <c r="C178" s="2">
        <v>1.7</v>
      </c>
      <c r="D178" s="2">
        <v>1.6551</v>
      </c>
      <c r="E178" s="2">
        <v>100</v>
      </c>
      <c r="F178" s="2"/>
      <c r="G178" s="2"/>
      <c r="H178" s="15">
        <f t="shared" si="2"/>
        <v>0</v>
      </c>
    </row>
    <row r="179" spans="1:8" ht="13.5" x14ac:dyDescent="0.25">
      <c r="A179" s="11"/>
      <c r="B179" s="10">
        <v>42562</v>
      </c>
      <c r="C179" s="2">
        <v>1.7</v>
      </c>
      <c r="D179" s="2">
        <v>1.6551</v>
      </c>
      <c r="E179" s="2">
        <v>150</v>
      </c>
      <c r="F179" s="2"/>
      <c r="G179" s="2"/>
      <c r="H179" s="15">
        <f t="shared" si="2"/>
        <v>0</v>
      </c>
    </row>
    <row r="180" spans="1:8" ht="13.5" x14ac:dyDescent="0.25">
      <c r="A180" s="11"/>
      <c r="B180" s="10">
        <v>42563</v>
      </c>
      <c r="C180" s="2">
        <v>1.7</v>
      </c>
      <c r="D180" s="2">
        <v>1.6551</v>
      </c>
      <c r="E180" s="2">
        <v>100</v>
      </c>
      <c r="F180" s="2"/>
      <c r="G180" s="2"/>
      <c r="H180" s="15">
        <f t="shared" si="2"/>
        <v>0</v>
      </c>
    </row>
    <row r="181" spans="1:8" ht="13.5" x14ac:dyDescent="0.25">
      <c r="A181" s="11"/>
      <c r="B181" s="10">
        <v>42564</v>
      </c>
      <c r="C181" s="2">
        <v>1.69</v>
      </c>
      <c r="D181" s="2">
        <v>1.6454</v>
      </c>
      <c r="E181" s="2">
        <v>100</v>
      </c>
      <c r="F181" s="2"/>
      <c r="G181" s="2"/>
      <c r="H181" s="15">
        <f t="shared" si="2"/>
        <v>-5.8606730711135528E-3</v>
      </c>
    </row>
    <row r="182" spans="1:8" ht="13.5" x14ac:dyDescent="0.25">
      <c r="A182" s="11"/>
      <c r="B182" s="10">
        <v>42565</v>
      </c>
      <c r="C182" s="2">
        <v>1.69</v>
      </c>
      <c r="D182" s="2">
        <v>1.6454</v>
      </c>
      <c r="E182" s="2">
        <v>100</v>
      </c>
      <c r="F182" s="2"/>
      <c r="G182" s="2"/>
      <c r="H182" s="15">
        <f t="shared" si="2"/>
        <v>0</v>
      </c>
    </row>
    <row r="183" spans="1:8" ht="13.5" x14ac:dyDescent="0.25">
      <c r="A183" s="11"/>
      <c r="B183" s="10">
        <v>42566</v>
      </c>
      <c r="C183" s="2">
        <v>1.69</v>
      </c>
      <c r="D183" s="2">
        <v>1.6454</v>
      </c>
      <c r="E183" s="2">
        <v>100</v>
      </c>
      <c r="F183" s="2"/>
      <c r="G183" s="2"/>
      <c r="H183" s="15">
        <f t="shared" si="2"/>
        <v>0</v>
      </c>
    </row>
    <row r="184" spans="1:8" ht="13.5" x14ac:dyDescent="0.25">
      <c r="A184" s="11"/>
      <c r="B184" s="10">
        <v>42569</v>
      </c>
      <c r="C184" s="2">
        <v>1.69</v>
      </c>
      <c r="D184" s="2">
        <v>1.6454</v>
      </c>
      <c r="E184" s="2">
        <v>100</v>
      </c>
      <c r="F184" s="2"/>
      <c r="G184" s="2"/>
      <c r="H184" s="15">
        <f t="shared" si="2"/>
        <v>0</v>
      </c>
    </row>
    <row r="185" spans="1:8" ht="13.5" x14ac:dyDescent="0.25">
      <c r="A185" s="11"/>
      <c r="B185" s="10">
        <v>42570</v>
      </c>
      <c r="C185" s="2">
        <v>1.69</v>
      </c>
      <c r="D185" s="2">
        <v>1.6454</v>
      </c>
      <c r="E185" s="2">
        <v>0</v>
      </c>
      <c r="F185" s="2"/>
      <c r="G185" s="2"/>
      <c r="H185" s="15">
        <f t="shared" si="2"/>
        <v>0</v>
      </c>
    </row>
    <row r="186" spans="1:8" ht="13.5" x14ac:dyDescent="0.25">
      <c r="A186" s="11"/>
      <c r="B186" s="10">
        <v>42571</v>
      </c>
      <c r="C186" s="2">
        <v>1.69</v>
      </c>
      <c r="D186" s="2">
        <v>1.6454</v>
      </c>
      <c r="E186" s="2">
        <v>100</v>
      </c>
      <c r="F186" s="2"/>
      <c r="G186" s="2"/>
      <c r="H186" s="15">
        <f t="shared" si="2"/>
        <v>0</v>
      </c>
    </row>
    <row r="187" spans="1:8" ht="13.5" x14ac:dyDescent="0.25">
      <c r="A187" s="11"/>
      <c r="B187" s="10">
        <v>42572</v>
      </c>
      <c r="C187" s="2">
        <v>1.69</v>
      </c>
      <c r="D187" s="2">
        <v>1.6454</v>
      </c>
      <c r="E187" s="2">
        <v>100</v>
      </c>
      <c r="F187" s="2"/>
      <c r="G187" s="2"/>
      <c r="H187" s="15">
        <f t="shared" si="2"/>
        <v>0</v>
      </c>
    </row>
    <row r="188" spans="1:8" ht="13.5" x14ac:dyDescent="0.25">
      <c r="A188" s="11"/>
      <c r="B188" s="10">
        <v>42573</v>
      </c>
      <c r="C188" s="2">
        <v>1.69</v>
      </c>
      <c r="D188" s="2">
        <v>1.6454</v>
      </c>
      <c r="E188" s="2">
        <v>194</v>
      </c>
      <c r="F188" s="2"/>
      <c r="G188" s="2"/>
      <c r="H188" s="15">
        <f t="shared" si="2"/>
        <v>0</v>
      </c>
    </row>
    <row r="189" spans="1:8" ht="13.5" x14ac:dyDescent="0.25">
      <c r="A189" s="11"/>
      <c r="B189" s="10">
        <v>42577</v>
      </c>
      <c r="C189" s="2">
        <v>1.64</v>
      </c>
      <c r="D189" s="2">
        <v>1.5967</v>
      </c>
      <c r="E189" s="2">
        <v>700</v>
      </c>
      <c r="F189" s="2"/>
      <c r="G189" s="2"/>
      <c r="H189" s="15">
        <f t="shared" si="2"/>
        <v>-2.9597666220979681E-2</v>
      </c>
    </row>
    <row r="190" spans="1:8" ht="13.5" x14ac:dyDescent="0.25">
      <c r="A190" s="11"/>
      <c r="B190" s="10">
        <v>42578</v>
      </c>
      <c r="C190" s="2">
        <v>1.65</v>
      </c>
      <c r="D190" s="2">
        <v>1.6064000000000001</v>
      </c>
      <c r="E190" s="2">
        <v>176</v>
      </c>
      <c r="F190" s="2"/>
      <c r="G190" s="2"/>
      <c r="H190" s="15">
        <f t="shared" si="2"/>
        <v>6.0750297488570441E-3</v>
      </c>
    </row>
    <row r="191" spans="1:8" ht="13.5" x14ac:dyDescent="0.25">
      <c r="A191" s="11"/>
      <c r="B191" s="10">
        <v>42579</v>
      </c>
      <c r="C191" s="2">
        <v>1.61</v>
      </c>
      <c r="D191" s="2">
        <v>1.5674999999999999</v>
      </c>
      <c r="E191" s="2">
        <v>24</v>
      </c>
      <c r="F191" s="2"/>
      <c r="G191" s="2"/>
      <c r="H191" s="15">
        <f t="shared" si="2"/>
        <v>-2.42156374501993E-2</v>
      </c>
    </row>
    <row r="192" spans="1:8" ht="13.5" x14ac:dyDescent="0.25">
      <c r="A192" s="11"/>
      <c r="B192" s="10">
        <v>42580</v>
      </c>
      <c r="C192" s="2">
        <v>1.61</v>
      </c>
      <c r="D192" s="2">
        <v>1.5674999999999999</v>
      </c>
      <c r="E192" s="2">
        <v>100</v>
      </c>
      <c r="F192" s="2"/>
      <c r="G192" s="2"/>
      <c r="H192" s="15">
        <f t="shared" si="2"/>
        <v>0</v>
      </c>
    </row>
    <row r="193" spans="1:8" ht="13.5" x14ac:dyDescent="0.25">
      <c r="A193" s="11"/>
      <c r="B193" s="10">
        <v>42583</v>
      </c>
      <c r="C193" s="2">
        <v>1.65</v>
      </c>
      <c r="D193" s="2">
        <v>1.6064000000000001</v>
      </c>
      <c r="E193" s="2">
        <v>1</v>
      </c>
      <c r="F193" s="2"/>
      <c r="G193" s="2"/>
      <c r="H193" s="15">
        <f t="shared" si="2"/>
        <v>2.4816586921850181E-2</v>
      </c>
    </row>
    <row r="194" spans="1:8" ht="13.5" x14ac:dyDescent="0.25">
      <c r="A194" s="11"/>
      <c r="B194" s="10">
        <v>42584</v>
      </c>
      <c r="C194" s="2">
        <v>1.65</v>
      </c>
      <c r="D194" s="2">
        <v>1.6064000000000001</v>
      </c>
      <c r="E194" s="2">
        <v>100</v>
      </c>
      <c r="F194" s="2"/>
      <c r="G194" s="2"/>
      <c r="H194" s="15">
        <f t="shared" si="2"/>
        <v>0</v>
      </c>
    </row>
    <row r="195" spans="1:8" ht="13.5" x14ac:dyDescent="0.25">
      <c r="A195" s="11"/>
      <c r="B195" s="10">
        <v>42585</v>
      </c>
      <c r="C195" s="2">
        <v>1.64</v>
      </c>
      <c r="D195" s="2">
        <v>1.5967</v>
      </c>
      <c r="E195" s="2">
        <v>50</v>
      </c>
      <c r="F195" s="2"/>
      <c r="G195" s="2"/>
      <c r="H195" s="15">
        <f t="shared" si="2"/>
        <v>-6.0383466135458426E-3</v>
      </c>
    </row>
    <row r="196" spans="1:8" ht="13.5" x14ac:dyDescent="0.25">
      <c r="A196" s="11"/>
      <c r="B196" s="10">
        <v>42586</v>
      </c>
      <c r="C196" s="2">
        <v>1.65</v>
      </c>
      <c r="D196" s="2">
        <v>1.6064000000000001</v>
      </c>
      <c r="E196" s="2">
        <v>100</v>
      </c>
      <c r="F196" s="2"/>
      <c r="G196" s="2"/>
      <c r="H196" s="15">
        <f t="shared" si="2"/>
        <v>6.0750297488570441E-3</v>
      </c>
    </row>
    <row r="197" spans="1:8" ht="13.5" x14ac:dyDescent="0.25">
      <c r="A197" s="11"/>
      <c r="B197" s="10">
        <v>42587</v>
      </c>
      <c r="C197" s="2">
        <v>1.64</v>
      </c>
      <c r="D197" s="2">
        <v>1.5967</v>
      </c>
      <c r="E197" s="2">
        <v>100</v>
      </c>
      <c r="F197" s="2"/>
      <c r="G197" s="2"/>
      <c r="H197" s="15">
        <f t="shared" si="2"/>
        <v>-6.0383466135458426E-3</v>
      </c>
    </row>
    <row r="198" spans="1:8" ht="13.5" x14ac:dyDescent="0.25">
      <c r="A198" s="11"/>
      <c r="B198" s="10">
        <v>42590</v>
      </c>
      <c r="C198" s="2">
        <v>1.65</v>
      </c>
      <c r="D198" s="2">
        <v>1.6064000000000001</v>
      </c>
      <c r="E198" s="2">
        <v>100</v>
      </c>
      <c r="F198" s="2"/>
      <c r="G198" s="2"/>
      <c r="H198" s="15">
        <f t="shared" si="2"/>
        <v>6.0750297488570441E-3</v>
      </c>
    </row>
    <row r="199" spans="1:8" ht="13.5" x14ac:dyDescent="0.25">
      <c r="A199" s="11"/>
      <c r="B199" s="10">
        <v>42591</v>
      </c>
      <c r="C199" s="2">
        <v>1.65</v>
      </c>
      <c r="D199" s="2">
        <v>1.6064000000000001</v>
      </c>
      <c r="E199" s="2">
        <v>100</v>
      </c>
      <c r="F199" s="2"/>
      <c r="G199" s="2"/>
      <c r="H199" s="15">
        <f t="shared" ref="H199:H262" si="3">(D199-D198)/D198</f>
        <v>0</v>
      </c>
    </row>
    <row r="200" spans="1:8" ht="13.5" x14ac:dyDescent="0.25">
      <c r="A200" s="11"/>
      <c r="B200" s="10">
        <v>42592</v>
      </c>
      <c r="C200" s="2">
        <v>1.64</v>
      </c>
      <c r="D200" s="2">
        <v>1.5967</v>
      </c>
      <c r="E200" s="2">
        <v>100</v>
      </c>
      <c r="F200" s="2"/>
      <c r="G200" s="2"/>
      <c r="H200" s="15">
        <f t="shared" si="3"/>
        <v>-6.0383466135458426E-3</v>
      </c>
    </row>
    <row r="201" spans="1:8" ht="13.5" x14ac:dyDescent="0.25">
      <c r="A201" s="11"/>
      <c r="B201" s="10">
        <v>42593</v>
      </c>
      <c r="C201" s="2">
        <v>1.62</v>
      </c>
      <c r="D201" s="2">
        <v>1.5771999999999999</v>
      </c>
      <c r="E201" s="2">
        <v>198</v>
      </c>
      <c r="F201" s="2"/>
      <c r="G201" s="2"/>
      <c r="H201" s="15">
        <f t="shared" si="3"/>
        <v>-1.221268867038271E-2</v>
      </c>
    </row>
    <row r="202" spans="1:8" ht="13.5" x14ac:dyDescent="0.25">
      <c r="A202" s="11"/>
      <c r="B202" s="10">
        <v>42594</v>
      </c>
      <c r="C202" s="2">
        <v>1.63</v>
      </c>
      <c r="D202" s="2">
        <v>1.587</v>
      </c>
      <c r="E202" s="2">
        <v>120</v>
      </c>
      <c r="F202" s="2"/>
      <c r="G202" s="2"/>
      <c r="H202" s="15">
        <f t="shared" si="3"/>
        <v>6.2135429875729339E-3</v>
      </c>
    </row>
    <row r="203" spans="1:8" ht="13.5" x14ac:dyDescent="0.25">
      <c r="A203" s="11"/>
      <c r="B203" s="10">
        <v>42597</v>
      </c>
      <c r="C203" s="2">
        <v>1.63</v>
      </c>
      <c r="D203" s="2">
        <v>1.587</v>
      </c>
      <c r="E203" s="2">
        <v>0</v>
      </c>
      <c r="F203" s="2"/>
      <c r="G203" s="2"/>
      <c r="H203" s="15">
        <f t="shared" si="3"/>
        <v>0</v>
      </c>
    </row>
    <row r="204" spans="1:8" ht="13.5" x14ac:dyDescent="0.25">
      <c r="A204" s="11"/>
      <c r="B204" s="10">
        <v>42598</v>
      </c>
      <c r="C204" s="2">
        <v>1.63</v>
      </c>
      <c r="D204" s="2">
        <v>1.587</v>
      </c>
      <c r="E204" s="2">
        <v>0</v>
      </c>
      <c r="F204" s="2"/>
      <c r="G204" s="2"/>
      <c r="H204" s="15">
        <f t="shared" si="3"/>
        <v>0</v>
      </c>
    </row>
    <row r="205" spans="1:8" ht="13.5" x14ac:dyDescent="0.25">
      <c r="A205" s="11"/>
      <c r="B205" s="10">
        <v>42599</v>
      </c>
      <c r="C205" s="2">
        <v>1.67</v>
      </c>
      <c r="D205" s="2">
        <v>1.6258999999999999</v>
      </c>
      <c r="E205" s="2">
        <v>4</v>
      </c>
      <c r="F205" s="2"/>
      <c r="G205" s="2"/>
      <c r="H205" s="15">
        <f t="shared" si="3"/>
        <v>2.4511657214870784E-2</v>
      </c>
    </row>
    <row r="206" spans="1:8" ht="13.5" x14ac:dyDescent="0.25">
      <c r="A206" s="11"/>
      <c r="B206" s="10">
        <v>42600</v>
      </c>
      <c r="C206" s="2">
        <v>1.67</v>
      </c>
      <c r="D206" s="2">
        <v>1.6258999999999999</v>
      </c>
      <c r="E206" s="2">
        <v>0</v>
      </c>
      <c r="F206" s="2"/>
      <c r="G206" s="2"/>
      <c r="H206" s="15">
        <f t="shared" si="3"/>
        <v>0</v>
      </c>
    </row>
    <row r="207" spans="1:8" ht="13.5" x14ac:dyDescent="0.25">
      <c r="A207" s="11"/>
      <c r="B207" s="10">
        <v>42601</v>
      </c>
      <c r="C207" s="2">
        <v>1.7</v>
      </c>
      <c r="D207" s="2">
        <v>1.6551</v>
      </c>
      <c r="E207" s="2">
        <v>100</v>
      </c>
      <c r="F207" s="2"/>
      <c r="G207" s="2"/>
      <c r="H207" s="15">
        <f t="shared" si="3"/>
        <v>1.7959284088812422E-2</v>
      </c>
    </row>
    <row r="208" spans="1:8" ht="13.5" x14ac:dyDescent="0.25">
      <c r="A208" s="11"/>
      <c r="B208" s="10">
        <v>42604</v>
      </c>
      <c r="C208" s="2">
        <v>1.68</v>
      </c>
      <c r="D208" s="2">
        <v>1.6355999999999999</v>
      </c>
      <c r="E208" s="2">
        <v>100</v>
      </c>
      <c r="F208" s="2"/>
      <c r="G208" s="2"/>
      <c r="H208" s="15">
        <f t="shared" si="3"/>
        <v>-1.178176545223858E-2</v>
      </c>
    </row>
    <row r="209" spans="1:8" ht="13.5" x14ac:dyDescent="0.25">
      <c r="A209" s="11"/>
      <c r="B209" s="10">
        <v>42605</v>
      </c>
      <c r="C209" s="2">
        <v>1.68</v>
      </c>
      <c r="D209" s="2">
        <v>1.6355999999999999</v>
      </c>
      <c r="E209" s="2">
        <v>100</v>
      </c>
      <c r="F209" s="2"/>
      <c r="G209" s="2"/>
      <c r="H209" s="15">
        <f t="shared" si="3"/>
        <v>0</v>
      </c>
    </row>
    <row r="210" spans="1:8" ht="13.5" x14ac:dyDescent="0.25">
      <c r="A210" s="11"/>
      <c r="B210" s="10">
        <v>42606</v>
      </c>
      <c r="C210" s="2">
        <v>1.68</v>
      </c>
      <c r="D210" s="2">
        <v>1.6355999999999999</v>
      </c>
      <c r="E210" s="2">
        <v>100</v>
      </c>
      <c r="F210" s="2"/>
      <c r="G210" s="2"/>
      <c r="H210" s="15">
        <f t="shared" si="3"/>
        <v>0</v>
      </c>
    </row>
    <row r="211" spans="1:8" ht="13.5" x14ac:dyDescent="0.25">
      <c r="A211" s="11"/>
      <c r="B211" s="10">
        <v>42607</v>
      </c>
      <c r="C211" s="2">
        <v>1.68</v>
      </c>
      <c r="D211" s="2">
        <v>1.6355999999999999</v>
      </c>
      <c r="E211" s="2">
        <v>0</v>
      </c>
      <c r="F211" s="2"/>
      <c r="G211" s="2"/>
      <c r="H211" s="15">
        <f t="shared" si="3"/>
        <v>0</v>
      </c>
    </row>
    <row r="212" spans="1:8" ht="13.5" x14ac:dyDescent="0.25">
      <c r="A212" s="11"/>
      <c r="B212" s="10">
        <v>42608</v>
      </c>
      <c r="C212" s="2">
        <v>1.68</v>
      </c>
      <c r="D212" s="2">
        <v>1.6355999999999999</v>
      </c>
      <c r="E212" s="2">
        <v>0</v>
      </c>
      <c r="F212" s="2"/>
      <c r="G212" s="2"/>
      <c r="H212" s="15">
        <f t="shared" si="3"/>
        <v>0</v>
      </c>
    </row>
    <row r="213" spans="1:8" ht="13.5" x14ac:dyDescent="0.25">
      <c r="A213" s="11"/>
      <c r="B213" s="10">
        <v>42611</v>
      </c>
      <c r="C213" s="2">
        <v>1.68</v>
      </c>
      <c r="D213" s="2">
        <v>1.6355999999999999</v>
      </c>
      <c r="E213" s="2">
        <v>0</v>
      </c>
      <c r="F213" s="2"/>
      <c r="G213" s="2"/>
      <c r="H213" s="15">
        <f t="shared" si="3"/>
        <v>0</v>
      </c>
    </row>
    <row r="214" spans="1:8" ht="13.5" x14ac:dyDescent="0.25">
      <c r="A214" s="11"/>
      <c r="B214" s="10">
        <v>42612</v>
      </c>
      <c r="C214" s="2">
        <v>1.68</v>
      </c>
      <c r="D214" s="2">
        <v>1.6355999999999999</v>
      </c>
      <c r="E214" s="2">
        <v>0</v>
      </c>
      <c r="F214" s="2"/>
      <c r="G214" s="2"/>
      <c r="H214" s="15">
        <f t="shared" si="3"/>
        <v>0</v>
      </c>
    </row>
    <row r="215" spans="1:8" ht="13.5" x14ac:dyDescent="0.25">
      <c r="A215" s="11"/>
      <c r="B215" s="10">
        <v>42613</v>
      </c>
      <c r="C215" s="2">
        <v>1.68</v>
      </c>
      <c r="D215" s="2">
        <v>1.6355999999999999</v>
      </c>
      <c r="E215" s="2">
        <v>0</v>
      </c>
      <c r="F215" s="2"/>
      <c r="G215" s="2"/>
      <c r="H215" s="15">
        <f t="shared" si="3"/>
        <v>0</v>
      </c>
    </row>
    <row r="216" spans="1:8" ht="13.5" x14ac:dyDescent="0.25">
      <c r="A216" s="11"/>
      <c r="B216" s="10">
        <v>42614</v>
      </c>
      <c r="C216" s="2">
        <v>1.68</v>
      </c>
      <c r="D216" s="2">
        <v>1.6355999999999999</v>
      </c>
      <c r="E216" s="2">
        <v>0</v>
      </c>
      <c r="F216" s="2"/>
      <c r="G216" s="2"/>
      <c r="H216" s="15">
        <f t="shared" si="3"/>
        <v>0</v>
      </c>
    </row>
    <row r="217" spans="1:8" ht="13.5" x14ac:dyDescent="0.25">
      <c r="A217" s="11"/>
      <c r="B217" s="10">
        <v>42615</v>
      </c>
      <c r="C217" s="2">
        <v>1.68</v>
      </c>
      <c r="D217" s="2">
        <v>1.6355999999999999</v>
      </c>
      <c r="E217" s="2">
        <v>0</v>
      </c>
      <c r="F217" s="2"/>
      <c r="G217" s="2"/>
      <c r="H217" s="15">
        <f t="shared" si="3"/>
        <v>0</v>
      </c>
    </row>
    <row r="218" spans="1:8" ht="13.5" x14ac:dyDescent="0.25">
      <c r="A218" s="11"/>
      <c r="B218" s="10">
        <v>42618</v>
      </c>
      <c r="C218" s="2">
        <v>1.68</v>
      </c>
      <c r="D218" s="2">
        <v>1.6355999999999999</v>
      </c>
      <c r="E218" s="2">
        <v>0</v>
      </c>
      <c r="F218" s="2"/>
      <c r="G218" s="2"/>
      <c r="H218" s="15">
        <f t="shared" si="3"/>
        <v>0</v>
      </c>
    </row>
    <row r="219" spans="1:8" ht="13.5" x14ac:dyDescent="0.25">
      <c r="A219" s="11"/>
      <c r="B219" s="10">
        <v>42619</v>
      </c>
      <c r="C219" s="2">
        <v>1.68</v>
      </c>
      <c r="D219" s="2">
        <v>1.6355999999999999</v>
      </c>
      <c r="E219" s="2">
        <v>120</v>
      </c>
      <c r="F219" s="2"/>
      <c r="G219" s="2"/>
      <c r="H219" s="15">
        <f t="shared" si="3"/>
        <v>0</v>
      </c>
    </row>
    <row r="220" spans="1:8" ht="13.5" x14ac:dyDescent="0.25">
      <c r="A220" s="11"/>
      <c r="B220" s="10">
        <v>42620</v>
      </c>
      <c r="C220" s="2">
        <v>1.68</v>
      </c>
      <c r="D220" s="2">
        <v>1.6355999999999999</v>
      </c>
      <c r="E220" s="2">
        <v>0</v>
      </c>
      <c r="F220" s="2"/>
      <c r="G220" s="2"/>
      <c r="H220" s="15">
        <f t="shared" si="3"/>
        <v>0</v>
      </c>
    </row>
    <row r="221" spans="1:8" ht="13.5" x14ac:dyDescent="0.25">
      <c r="A221" s="11"/>
      <c r="B221" s="10">
        <v>42621</v>
      </c>
      <c r="C221" s="2">
        <v>1.68</v>
      </c>
      <c r="D221" s="2">
        <v>1.6355999999999999</v>
      </c>
      <c r="E221" s="2">
        <v>0</v>
      </c>
      <c r="F221" s="2"/>
      <c r="G221" s="2"/>
      <c r="H221" s="15">
        <f t="shared" si="3"/>
        <v>0</v>
      </c>
    </row>
    <row r="222" spans="1:8" ht="13.5" x14ac:dyDescent="0.25">
      <c r="A222" s="11"/>
      <c r="B222" s="10">
        <v>42622</v>
      </c>
      <c r="C222" s="2">
        <v>1.61</v>
      </c>
      <c r="D222" s="2">
        <v>1.5674999999999999</v>
      </c>
      <c r="E222" s="2">
        <v>1</v>
      </c>
      <c r="F222" s="2"/>
      <c r="G222" s="2"/>
      <c r="H222" s="15">
        <f t="shared" si="3"/>
        <v>-4.1636096845194454E-2</v>
      </c>
    </row>
    <row r="223" spans="1:8" ht="13.5" x14ac:dyDescent="0.25">
      <c r="A223" s="11"/>
      <c r="B223" s="10">
        <v>42627</v>
      </c>
      <c r="C223" s="2">
        <v>1.63</v>
      </c>
      <c r="D223" s="2">
        <v>1.587</v>
      </c>
      <c r="E223" s="2">
        <v>1</v>
      </c>
      <c r="F223" s="2"/>
      <c r="G223" s="2"/>
      <c r="H223" s="15">
        <f t="shared" si="3"/>
        <v>1.2440191387559855E-2</v>
      </c>
    </row>
    <row r="224" spans="1:8" ht="13.5" x14ac:dyDescent="0.25">
      <c r="A224" s="11"/>
      <c r="B224" s="10">
        <v>42628</v>
      </c>
      <c r="C224" s="2">
        <v>1.65</v>
      </c>
      <c r="D224" s="2">
        <v>1.6064000000000001</v>
      </c>
      <c r="E224" s="2">
        <v>141</v>
      </c>
      <c r="F224" s="2"/>
      <c r="G224" s="2"/>
      <c r="H224" s="15">
        <f t="shared" si="3"/>
        <v>1.2224322621298099E-2</v>
      </c>
    </row>
    <row r="225" spans="1:8" ht="13.5" x14ac:dyDescent="0.25">
      <c r="A225" s="11"/>
      <c r="B225" s="10">
        <v>42629</v>
      </c>
      <c r="C225" s="2">
        <v>1.58</v>
      </c>
      <c r="D225" s="2">
        <v>1.5383</v>
      </c>
      <c r="E225" s="2">
        <v>120</v>
      </c>
      <c r="F225" s="2"/>
      <c r="G225" s="2"/>
      <c r="H225" s="15">
        <f t="shared" si="3"/>
        <v>-4.2392928286852621E-2</v>
      </c>
    </row>
    <row r="226" spans="1:8" ht="13.5" x14ac:dyDescent="0.25">
      <c r="A226" s="11"/>
      <c r="B226" s="10">
        <v>42632</v>
      </c>
      <c r="C226" s="2">
        <v>1.58</v>
      </c>
      <c r="D226" s="2">
        <v>1.5383</v>
      </c>
      <c r="E226" s="2">
        <v>310</v>
      </c>
      <c r="F226" s="2"/>
      <c r="G226" s="2"/>
      <c r="H226" s="15">
        <f t="shared" si="3"/>
        <v>0</v>
      </c>
    </row>
    <row r="227" spans="1:8" ht="13.5" x14ac:dyDescent="0.25">
      <c r="A227" s="11"/>
      <c r="B227" s="10">
        <v>42633</v>
      </c>
      <c r="C227" s="2">
        <v>1.56</v>
      </c>
      <c r="D227" s="2">
        <v>1.5187999999999999</v>
      </c>
      <c r="E227" s="2">
        <v>300</v>
      </c>
      <c r="F227" s="2"/>
      <c r="G227" s="2"/>
      <c r="H227" s="15">
        <f t="shared" si="3"/>
        <v>-1.2676331014756596E-2</v>
      </c>
    </row>
    <row r="228" spans="1:8" ht="13.5" x14ac:dyDescent="0.25">
      <c r="A228" s="11"/>
      <c r="B228" s="10">
        <v>42634</v>
      </c>
      <c r="C228" s="2">
        <v>1.52</v>
      </c>
      <c r="D228" s="2">
        <v>1.4799</v>
      </c>
      <c r="E228" s="2">
        <v>225</v>
      </c>
      <c r="F228" s="2"/>
      <c r="G228" s="2"/>
      <c r="H228" s="15">
        <f t="shared" si="3"/>
        <v>-2.5612325520147444E-2</v>
      </c>
    </row>
    <row r="229" spans="1:8" ht="13.5" x14ac:dyDescent="0.25">
      <c r="A229" s="11"/>
      <c r="B229" s="10">
        <v>42635</v>
      </c>
      <c r="C229" s="2">
        <v>1.52</v>
      </c>
      <c r="D229" s="2">
        <v>1.4799</v>
      </c>
      <c r="E229" s="2">
        <v>224</v>
      </c>
      <c r="F229" s="2"/>
      <c r="G229" s="2"/>
      <c r="H229" s="15">
        <f t="shared" si="3"/>
        <v>0</v>
      </c>
    </row>
    <row r="230" spans="1:8" ht="13.5" x14ac:dyDescent="0.25">
      <c r="A230" s="11"/>
      <c r="B230" s="10">
        <v>42636</v>
      </c>
      <c r="C230" s="2">
        <v>1.52</v>
      </c>
      <c r="D230" s="2">
        <v>1.4799</v>
      </c>
      <c r="E230" s="2">
        <v>200</v>
      </c>
      <c r="F230" s="2"/>
      <c r="G230" s="2"/>
      <c r="H230" s="15">
        <f t="shared" si="3"/>
        <v>0</v>
      </c>
    </row>
    <row r="231" spans="1:8" ht="13.5" x14ac:dyDescent="0.25">
      <c r="A231" s="11"/>
      <c r="B231" s="10">
        <v>42639</v>
      </c>
      <c r="C231" s="2">
        <v>1.52</v>
      </c>
      <c r="D231" s="2">
        <v>1.4799</v>
      </c>
      <c r="E231" s="2">
        <v>130</v>
      </c>
      <c r="F231" s="2"/>
      <c r="G231" s="2"/>
      <c r="H231" s="15">
        <f t="shared" si="3"/>
        <v>0</v>
      </c>
    </row>
    <row r="232" spans="1:8" ht="13.5" x14ac:dyDescent="0.25">
      <c r="A232" s="11"/>
      <c r="B232" s="10">
        <v>42640</v>
      </c>
      <c r="C232" s="2">
        <v>1.52</v>
      </c>
      <c r="D232" s="2">
        <v>1.4799</v>
      </c>
      <c r="E232" s="2">
        <v>130</v>
      </c>
      <c r="F232" s="2"/>
      <c r="G232" s="2"/>
      <c r="H232" s="15">
        <f t="shared" si="3"/>
        <v>0</v>
      </c>
    </row>
    <row r="233" spans="1:8" ht="13.5" x14ac:dyDescent="0.25">
      <c r="A233" s="11"/>
      <c r="B233" s="10">
        <v>42641</v>
      </c>
      <c r="C233" s="2">
        <v>1.52</v>
      </c>
      <c r="D233" s="2">
        <v>1.4799</v>
      </c>
      <c r="E233" s="2">
        <v>120</v>
      </c>
      <c r="F233" s="2"/>
      <c r="G233" s="2"/>
      <c r="H233" s="15">
        <f t="shared" si="3"/>
        <v>0</v>
      </c>
    </row>
    <row r="234" spans="1:8" ht="13.5" x14ac:dyDescent="0.25">
      <c r="A234" s="11"/>
      <c r="B234" s="10">
        <v>42642</v>
      </c>
      <c r="C234" s="2">
        <v>1.48</v>
      </c>
      <c r="D234" s="2">
        <v>1.4409000000000001</v>
      </c>
      <c r="E234" s="2">
        <v>290</v>
      </c>
      <c r="F234" s="2"/>
      <c r="G234" s="2"/>
      <c r="H234" s="15">
        <f t="shared" si="3"/>
        <v>-2.635313196837619E-2</v>
      </c>
    </row>
    <row r="235" spans="1:8" ht="13.5" x14ac:dyDescent="0.25">
      <c r="A235" s="11"/>
      <c r="B235" s="10">
        <v>42643</v>
      </c>
      <c r="C235" s="2">
        <v>1.44</v>
      </c>
      <c r="D235" s="2">
        <v>1.44</v>
      </c>
      <c r="E235" s="2">
        <v>610</v>
      </c>
      <c r="F235" s="2"/>
      <c r="G235" s="2"/>
      <c r="H235" s="15">
        <f t="shared" si="3"/>
        <v>-6.2460961898821771E-4</v>
      </c>
    </row>
    <row r="236" spans="1:8" ht="13.5" x14ac:dyDescent="0.25">
      <c r="A236" s="11"/>
      <c r="B236" s="10">
        <v>42647</v>
      </c>
      <c r="C236" s="2">
        <v>1.48</v>
      </c>
      <c r="D236" s="2">
        <v>1.48</v>
      </c>
      <c r="E236" s="2">
        <v>2</v>
      </c>
      <c r="F236" s="2"/>
      <c r="G236" s="2"/>
      <c r="H236" s="15">
        <f t="shared" si="3"/>
        <v>2.7777777777777804E-2</v>
      </c>
    </row>
    <row r="237" spans="1:8" ht="13.5" x14ac:dyDescent="0.25">
      <c r="A237" s="11"/>
      <c r="B237" s="10">
        <v>42648</v>
      </c>
      <c r="C237" s="2">
        <v>1.48</v>
      </c>
      <c r="D237" s="2">
        <v>1.48</v>
      </c>
      <c r="E237" s="2">
        <v>0</v>
      </c>
      <c r="F237" s="2"/>
      <c r="G237" s="2"/>
      <c r="H237" s="15">
        <f t="shared" si="3"/>
        <v>0</v>
      </c>
    </row>
    <row r="238" spans="1:8" ht="13.5" x14ac:dyDescent="0.25">
      <c r="A238" s="11"/>
      <c r="B238" s="10">
        <v>42649</v>
      </c>
      <c r="C238" s="2">
        <v>1.52</v>
      </c>
      <c r="D238" s="2">
        <v>1.52</v>
      </c>
      <c r="E238" s="2">
        <v>101</v>
      </c>
      <c r="F238" s="2"/>
      <c r="G238" s="2"/>
      <c r="H238" s="15">
        <f t="shared" si="3"/>
        <v>2.7027027027027053E-2</v>
      </c>
    </row>
    <row r="239" spans="1:8" ht="13.5" x14ac:dyDescent="0.25">
      <c r="A239" s="11"/>
      <c r="B239" s="10">
        <v>42650</v>
      </c>
      <c r="C239" s="2">
        <v>1.52</v>
      </c>
      <c r="D239" s="2">
        <v>1.52</v>
      </c>
      <c r="E239" s="2">
        <v>0</v>
      </c>
      <c r="F239" s="2"/>
      <c r="G239" s="2"/>
      <c r="H239" s="15">
        <f t="shared" si="3"/>
        <v>0</v>
      </c>
    </row>
    <row r="240" spans="1:8" ht="13.5" x14ac:dyDescent="0.25">
      <c r="A240" s="11"/>
      <c r="B240" s="10">
        <v>42653</v>
      </c>
      <c r="C240" s="2">
        <v>1.56</v>
      </c>
      <c r="D240" s="2">
        <v>1.56</v>
      </c>
      <c r="E240" s="2">
        <v>130</v>
      </c>
      <c r="F240" s="2"/>
      <c r="G240" s="2"/>
      <c r="H240" s="15">
        <f t="shared" si="3"/>
        <v>2.6315789473684233E-2</v>
      </c>
    </row>
    <row r="241" spans="1:8" ht="13.5" x14ac:dyDescent="0.25">
      <c r="A241" s="11"/>
      <c r="B241" s="10">
        <v>42654</v>
      </c>
      <c r="C241" s="2">
        <v>1.52</v>
      </c>
      <c r="D241" s="2">
        <v>1.52</v>
      </c>
      <c r="E241" s="2">
        <v>520</v>
      </c>
      <c r="F241" s="2"/>
      <c r="G241" s="2"/>
      <c r="H241" s="15">
        <f t="shared" si="3"/>
        <v>-2.5641025641025664E-2</v>
      </c>
    </row>
    <row r="242" spans="1:8" ht="13.5" x14ac:dyDescent="0.25">
      <c r="A242" s="11"/>
      <c r="B242" s="10">
        <v>42655</v>
      </c>
      <c r="C242" s="2">
        <v>1.56</v>
      </c>
      <c r="D242" s="2">
        <v>1.56</v>
      </c>
      <c r="E242" s="2">
        <v>2918</v>
      </c>
      <c r="F242" s="2"/>
      <c r="G242" s="2"/>
      <c r="H242" s="15">
        <f t="shared" si="3"/>
        <v>2.6315789473684233E-2</v>
      </c>
    </row>
    <row r="243" spans="1:8" ht="13.5" x14ac:dyDescent="0.25">
      <c r="A243" s="11"/>
      <c r="B243" s="10">
        <v>42656</v>
      </c>
      <c r="C243" s="2">
        <v>1.64</v>
      </c>
      <c r="D243" s="2">
        <v>1.64</v>
      </c>
      <c r="E243" s="2">
        <v>4174</v>
      </c>
      <c r="F243" s="2"/>
      <c r="G243" s="2"/>
      <c r="H243" s="15">
        <f t="shared" si="3"/>
        <v>5.1282051282051183E-2</v>
      </c>
    </row>
    <row r="244" spans="1:8" ht="13.5" x14ac:dyDescent="0.25">
      <c r="A244" s="11"/>
      <c r="B244" s="10">
        <v>42657</v>
      </c>
      <c r="C244" s="2">
        <v>1.68</v>
      </c>
      <c r="D244" s="2">
        <v>1.68</v>
      </c>
      <c r="E244" s="2">
        <v>2460</v>
      </c>
      <c r="F244" s="2"/>
      <c r="G244" s="2"/>
      <c r="H244" s="15">
        <f t="shared" si="3"/>
        <v>2.4390243902439046E-2</v>
      </c>
    </row>
    <row r="245" spans="1:8" ht="13.5" x14ac:dyDescent="0.25">
      <c r="A245" s="11"/>
      <c r="B245" s="10">
        <v>42660</v>
      </c>
      <c r="C245" s="2">
        <v>1.78</v>
      </c>
      <c r="D245" s="2">
        <v>1.78</v>
      </c>
      <c r="E245" s="2">
        <v>8492</v>
      </c>
      <c r="F245" s="2"/>
      <c r="G245" s="2"/>
      <c r="H245" s="15">
        <f t="shared" si="3"/>
        <v>5.9523809523809576E-2</v>
      </c>
    </row>
    <row r="246" spans="1:8" ht="13.5" x14ac:dyDescent="0.25">
      <c r="A246" s="11"/>
      <c r="B246" s="10">
        <v>42661</v>
      </c>
      <c r="C246" s="2">
        <v>1.83</v>
      </c>
      <c r="D246" s="2">
        <v>1.83</v>
      </c>
      <c r="E246" s="2">
        <v>785</v>
      </c>
      <c r="F246" s="2"/>
      <c r="G246" s="2"/>
      <c r="H246" s="15">
        <f t="shared" si="3"/>
        <v>2.8089887640449462E-2</v>
      </c>
    </row>
    <row r="247" spans="1:8" ht="13.5" x14ac:dyDescent="0.25">
      <c r="A247" s="11"/>
      <c r="B247" s="10">
        <v>42662</v>
      </c>
      <c r="C247" s="2">
        <v>1.83</v>
      </c>
      <c r="D247" s="2">
        <v>1.83</v>
      </c>
      <c r="E247" s="2">
        <v>1651</v>
      </c>
      <c r="F247" s="2"/>
      <c r="G247" s="2"/>
      <c r="H247" s="15">
        <f t="shared" si="3"/>
        <v>0</v>
      </c>
    </row>
    <row r="248" spans="1:8" ht="13.5" x14ac:dyDescent="0.25">
      <c r="A248" s="11"/>
      <c r="B248" s="10">
        <v>42663</v>
      </c>
      <c r="C248" s="2">
        <v>1.83</v>
      </c>
      <c r="D248" s="2">
        <v>1.83</v>
      </c>
      <c r="E248" s="2">
        <v>860</v>
      </c>
      <c r="F248" s="2"/>
      <c r="G248" s="2"/>
      <c r="H248" s="15">
        <f t="shared" si="3"/>
        <v>0</v>
      </c>
    </row>
    <row r="249" spans="1:8" ht="13.5" x14ac:dyDescent="0.25">
      <c r="A249" s="11"/>
      <c r="B249" s="10">
        <v>42664</v>
      </c>
      <c r="C249" s="2">
        <v>1.78</v>
      </c>
      <c r="D249" s="2">
        <v>1.78</v>
      </c>
      <c r="E249" s="2">
        <v>6551</v>
      </c>
      <c r="F249" s="2"/>
      <c r="G249" s="2"/>
      <c r="H249" s="15">
        <f t="shared" si="3"/>
        <v>-2.7322404371584723E-2</v>
      </c>
    </row>
    <row r="250" spans="1:8" ht="13.5" x14ac:dyDescent="0.25">
      <c r="A250" s="11"/>
      <c r="B250" s="10">
        <v>42667</v>
      </c>
      <c r="C250" s="2">
        <v>1.78</v>
      </c>
      <c r="D250" s="2">
        <v>1.78</v>
      </c>
      <c r="E250" s="2">
        <v>336</v>
      </c>
      <c r="F250" s="2"/>
      <c r="G250" s="2"/>
      <c r="H250" s="15">
        <f t="shared" si="3"/>
        <v>0</v>
      </c>
    </row>
    <row r="251" spans="1:8" ht="13.5" x14ac:dyDescent="0.25">
      <c r="A251" s="11"/>
      <c r="B251" s="10">
        <v>42668</v>
      </c>
      <c r="C251" s="2">
        <v>1.77</v>
      </c>
      <c r="D251" s="2">
        <v>1.77</v>
      </c>
      <c r="E251" s="2">
        <v>196</v>
      </c>
      <c r="F251" s="2"/>
      <c r="G251" s="2"/>
      <c r="H251" s="15">
        <f t="shared" si="3"/>
        <v>-5.6179775280898927E-3</v>
      </c>
    </row>
    <row r="252" spans="1:8" ht="13.5" x14ac:dyDescent="0.25">
      <c r="A252" s="11"/>
      <c r="B252" s="10">
        <v>42669</v>
      </c>
      <c r="C252" s="2">
        <v>1.8</v>
      </c>
      <c r="D252" s="2">
        <v>1.8</v>
      </c>
      <c r="E252" s="2">
        <v>784</v>
      </c>
      <c r="F252" s="2"/>
      <c r="G252" s="2"/>
      <c r="H252" s="15">
        <f t="shared" si="3"/>
        <v>1.6949152542372895E-2</v>
      </c>
    </row>
    <row r="253" spans="1:8" ht="13.5" x14ac:dyDescent="0.25">
      <c r="A253" s="11"/>
      <c r="B253" s="10">
        <v>42670</v>
      </c>
      <c r="C253" s="2">
        <v>1.83</v>
      </c>
      <c r="D253" s="2">
        <v>1.83</v>
      </c>
      <c r="E253" s="2">
        <v>3913</v>
      </c>
      <c r="F253" s="2"/>
      <c r="G253" s="2"/>
      <c r="H253" s="15">
        <f t="shared" si="3"/>
        <v>1.666666666666668E-2</v>
      </c>
    </row>
    <row r="254" spans="1:8" ht="13.5" x14ac:dyDescent="0.25">
      <c r="A254" s="11"/>
      <c r="B254" s="10">
        <v>42671</v>
      </c>
      <c r="C254" s="2">
        <v>1.88</v>
      </c>
      <c r="D254" s="2">
        <v>1.88</v>
      </c>
      <c r="E254" s="2">
        <v>2090</v>
      </c>
      <c r="F254" s="2"/>
      <c r="G254" s="2"/>
      <c r="H254" s="15">
        <f t="shared" si="3"/>
        <v>2.7322404371584601E-2</v>
      </c>
    </row>
    <row r="255" spans="1:8" ht="13.5" x14ac:dyDescent="0.25">
      <c r="A255" s="11"/>
      <c r="B255" s="10">
        <v>42674</v>
      </c>
      <c r="C255" s="2">
        <v>1.93</v>
      </c>
      <c r="D255" s="2">
        <v>1.93</v>
      </c>
      <c r="E255" s="2">
        <v>3350</v>
      </c>
      <c r="F255" s="2"/>
      <c r="G255" s="2"/>
      <c r="H255" s="15">
        <f t="shared" si="3"/>
        <v>2.6595744680851088E-2</v>
      </c>
    </row>
    <row r="256" spans="1:8" ht="13.5" x14ac:dyDescent="0.25">
      <c r="A256" s="11"/>
      <c r="B256" s="10">
        <v>42675</v>
      </c>
      <c r="C256" s="2">
        <v>1.96</v>
      </c>
      <c r="D256" s="2">
        <v>1.96</v>
      </c>
      <c r="E256" s="2">
        <v>4060</v>
      </c>
      <c r="F256" s="2"/>
      <c r="G256" s="2"/>
      <c r="H256" s="15">
        <f t="shared" si="3"/>
        <v>1.5544041450777216E-2</v>
      </c>
    </row>
    <row r="257" spans="1:8" ht="13.5" x14ac:dyDescent="0.25">
      <c r="A257" s="11"/>
      <c r="B257" s="10">
        <v>42676</v>
      </c>
      <c r="C257" s="2">
        <v>2.0099999999999998</v>
      </c>
      <c r="D257" s="2">
        <v>2.0099999999999998</v>
      </c>
      <c r="E257" s="2">
        <v>550</v>
      </c>
      <c r="F257" s="2"/>
      <c r="G257" s="2"/>
      <c r="H257" s="15">
        <f t="shared" si="3"/>
        <v>2.5510204081632563E-2</v>
      </c>
    </row>
    <row r="258" spans="1:8" ht="13.5" x14ac:dyDescent="0.25">
      <c r="A258" s="11"/>
      <c r="B258" s="10">
        <v>42677</v>
      </c>
      <c r="C258" s="2">
        <v>2.13</v>
      </c>
      <c r="D258" s="2">
        <v>2.13</v>
      </c>
      <c r="E258" s="2">
        <v>2231</v>
      </c>
      <c r="F258" s="2"/>
      <c r="G258" s="2"/>
      <c r="H258" s="15">
        <f t="shared" si="3"/>
        <v>5.9701492537313494E-2</v>
      </c>
    </row>
    <row r="259" spans="1:8" ht="13.5" x14ac:dyDescent="0.25">
      <c r="A259" s="11"/>
      <c r="B259" s="10">
        <v>42678</v>
      </c>
      <c r="C259" s="2">
        <v>2.19</v>
      </c>
      <c r="D259" s="2">
        <v>2.19</v>
      </c>
      <c r="E259" s="2">
        <v>6300</v>
      </c>
      <c r="F259" s="2"/>
      <c r="G259" s="2"/>
      <c r="H259" s="15">
        <f t="shared" si="3"/>
        <v>2.8169014084507067E-2</v>
      </c>
    </row>
    <row r="260" spans="1:8" ht="13.5" x14ac:dyDescent="0.25">
      <c r="A260" s="11"/>
      <c r="B260" s="10">
        <v>42681</v>
      </c>
      <c r="C260" s="2">
        <v>2.19</v>
      </c>
      <c r="D260" s="2">
        <v>2.19</v>
      </c>
      <c r="E260" s="2">
        <v>4653</v>
      </c>
      <c r="F260" s="2"/>
      <c r="G260" s="2"/>
      <c r="H260" s="15">
        <f t="shared" si="3"/>
        <v>0</v>
      </c>
    </row>
    <row r="261" spans="1:8" ht="13.5" x14ac:dyDescent="0.25">
      <c r="A261" s="11"/>
      <c r="B261" s="10">
        <v>42682</v>
      </c>
      <c r="C261" s="2">
        <v>2.17</v>
      </c>
      <c r="D261" s="2">
        <v>2.17</v>
      </c>
      <c r="E261" s="2">
        <v>2501</v>
      </c>
      <c r="F261" s="2"/>
      <c r="G261" s="2"/>
      <c r="H261" s="15">
        <f t="shared" si="3"/>
        <v>-9.1324200913242091E-3</v>
      </c>
    </row>
    <row r="262" spans="1:8" ht="13.5" x14ac:dyDescent="0.25">
      <c r="A262" s="11"/>
      <c r="B262" s="10">
        <v>42683</v>
      </c>
      <c r="C262" s="2">
        <v>2.15</v>
      </c>
      <c r="D262" s="2">
        <v>2.15</v>
      </c>
      <c r="E262" s="2">
        <v>2800</v>
      </c>
      <c r="F262" s="2"/>
      <c r="G262" s="2"/>
      <c r="H262" s="15">
        <f t="shared" si="3"/>
        <v>-9.2165898617511607E-3</v>
      </c>
    </row>
    <row r="263" spans="1:8" ht="13.5" x14ac:dyDescent="0.25">
      <c r="A263" s="11"/>
      <c r="B263" s="10">
        <v>42684</v>
      </c>
      <c r="C263" s="2">
        <v>2.09</v>
      </c>
      <c r="D263" s="2">
        <v>2.09</v>
      </c>
      <c r="E263" s="2">
        <v>850</v>
      </c>
      <c r="F263" s="2"/>
      <c r="G263" s="2"/>
      <c r="H263" s="15">
        <f t="shared" ref="H263:H326" si="4">(D263-D262)/D262</f>
        <v>-2.7906976744186074E-2</v>
      </c>
    </row>
    <row r="264" spans="1:8" ht="13.5" x14ac:dyDescent="0.25">
      <c r="A264" s="11"/>
      <c r="B264" s="10">
        <v>42685</v>
      </c>
      <c r="C264" s="2">
        <v>2.09</v>
      </c>
      <c r="D264" s="2">
        <v>2.09</v>
      </c>
      <c r="E264" s="2">
        <v>3100</v>
      </c>
      <c r="F264" s="2"/>
      <c r="G264" s="2"/>
      <c r="H264" s="15">
        <f t="shared" si="4"/>
        <v>0</v>
      </c>
    </row>
    <row r="265" spans="1:8" ht="13.5" x14ac:dyDescent="0.25">
      <c r="A265" s="11"/>
      <c r="B265" s="10">
        <v>42688</v>
      </c>
      <c r="C265" s="2">
        <v>2.0299999999999998</v>
      </c>
      <c r="D265" s="2">
        <v>2.0299999999999998</v>
      </c>
      <c r="E265" s="2">
        <v>1339</v>
      </c>
      <c r="F265" s="2"/>
      <c r="G265" s="2"/>
      <c r="H265" s="15">
        <f t="shared" si="4"/>
        <v>-2.8708133971291894E-2</v>
      </c>
    </row>
    <row r="266" spans="1:8" ht="13.5" x14ac:dyDescent="0.25">
      <c r="A266" s="11"/>
      <c r="B266" s="10">
        <v>42689</v>
      </c>
      <c r="C266" s="2">
        <v>2.08</v>
      </c>
      <c r="D266" s="2">
        <v>2.08</v>
      </c>
      <c r="E266" s="2">
        <v>2186</v>
      </c>
      <c r="F266" s="2"/>
      <c r="G266" s="2"/>
      <c r="H266" s="15">
        <f t="shared" si="4"/>
        <v>2.4630541871921315E-2</v>
      </c>
    </row>
    <row r="267" spans="1:8" ht="13.5" x14ac:dyDescent="0.25">
      <c r="A267" s="11"/>
      <c r="B267" s="10">
        <v>42690</v>
      </c>
      <c r="C267" s="2">
        <v>2.13</v>
      </c>
      <c r="D267" s="2">
        <v>2.13</v>
      </c>
      <c r="E267" s="2">
        <v>230</v>
      </c>
      <c r="F267" s="2"/>
      <c r="G267" s="2"/>
      <c r="H267" s="15">
        <f t="shared" si="4"/>
        <v>2.4038461538461453E-2</v>
      </c>
    </row>
    <row r="268" spans="1:8" ht="13.5" x14ac:dyDescent="0.25">
      <c r="A268" s="11"/>
      <c r="B268" s="10">
        <v>42691</v>
      </c>
      <c r="C268" s="2">
        <v>2.13</v>
      </c>
      <c r="D268" s="2">
        <v>2.13</v>
      </c>
      <c r="E268" s="2">
        <v>0</v>
      </c>
      <c r="F268" s="2"/>
      <c r="G268" s="2"/>
      <c r="H268" s="15">
        <f t="shared" si="4"/>
        <v>0</v>
      </c>
    </row>
    <row r="269" spans="1:8" ht="13.5" x14ac:dyDescent="0.25">
      <c r="A269" s="11"/>
      <c r="B269" s="10">
        <v>42692</v>
      </c>
      <c r="C269" s="2">
        <v>2.13</v>
      </c>
      <c r="D269" s="2">
        <v>2.13</v>
      </c>
      <c r="E269" s="2">
        <v>0</v>
      </c>
      <c r="F269" s="2"/>
      <c r="G269" s="2"/>
      <c r="H269" s="15">
        <f t="shared" si="4"/>
        <v>0</v>
      </c>
    </row>
    <row r="270" spans="1:8" ht="13.5" x14ac:dyDescent="0.25">
      <c r="A270" s="11"/>
      <c r="B270" s="10">
        <v>42695</v>
      </c>
      <c r="C270" s="2">
        <v>2.13</v>
      </c>
      <c r="D270" s="2">
        <v>2.13</v>
      </c>
      <c r="E270" s="2">
        <v>0</v>
      </c>
      <c r="F270" s="2"/>
      <c r="G270" s="2"/>
      <c r="H270" s="15">
        <f t="shared" si="4"/>
        <v>0</v>
      </c>
    </row>
    <row r="271" spans="1:8" ht="13.5" x14ac:dyDescent="0.25">
      <c r="A271" s="11"/>
      <c r="B271" s="10">
        <v>42696</v>
      </c>
      <c r="C271" s="2">
        <v>2.13</v>
      </c>
      <c r="D271" s="2">
        <v>2.13</v>
      </c>
      <c r="E271" s="2">
        <v>0</v>
      </c>
      <c r="F271" s="2"/>
      <c r="G271" s="2"/>
      <c r="H271" s="15">
        <f t="shared" si="4"/>
        <v>0</v>
      </c>
    </row>
    <row r="272" spans="1:8" ht="13.5" x14ac:dyDescent="0.25">
      <c r="A272" s="11"/>
      <c r="B272" s="10">
        <v>42697</v>
      </c>
      <c r="C272" s="2">
        <v>2.0699999999999998</v>
      </c>
      <c r="D272" s="2">
        <v>2.0699999999999998</v>
      </c>
      <c r="E272" s="2">
        <v>150</v>
      </c>
      <c r="F272" s="2"/>
      <c r="G272" s="2"/>
      <c r="H272" s="15">
        <f t="shared" si="4"/>
        <v>-2.8169014084507067E-2</v>
      </c>
    </row>
    <row r="273" spans="1:8" ht="13.5" x14ac:dyDescent="0.25">
      <c r="A273" s="11"/>
      <c r="B273" s="10">
        <v>42698</v>
      </c>
      <c r="C273" s="2">
        <v>2.0099999999999998</v>
      </c>
      <c r="D273" s="2">
        <v>2.0099999999999998</v>
      </c>
      <c r="E273" s="2">
        <v>2175</v>
      </c>
      <c r="F273" s="2"/>
      <c r="G273" s="2"/>
      <c r="H273" s="15">
        <f t="shared" si="4"/>
        <v>-2.898550724637684E-2</v>
      </c>
    </row>
    <row r="274" spans="1:8" ht="13.5" x14ac:dyDescent="0.25">
      <c r="A274" s="11"/>
      <c r="B274" s="10">
        <v>42699</v>
      </c>
      <c r="C274" s="2">
        <v>2.0099999999999998</v>
      </c>
      <c r="D274" s="2">
        <v>2.0099999999999998</v>
      </c>
      <c r="E274" s="2">
        <v>0</v>
      </c>
      <c r="F274" s="2"/>
      <c r="G274" s="2"/>
      <c r="H274" s="15">
        <f t="shared" si="4"/>
        <v>0</v>
      </c>
    </row>
    <row r="275" spans="1:8" ht="13.5" x14ac:dyDescent="0.25">
      <c r="A275" s="11"/>
      <c r="B275" s="10">
        <v>42702</v>
      </c>
      <c r="C275" s="2">
        <v>2.0099999999999998</v>
      </c>
      <c r="D275" s="2">
        <v>2.0099999999999998</v>
      </c>
      <c r="E275" s="2">
        <v>0</v>
      </c>
      <c r="F275" s="2"/>
      <c r="G275" s="2"/>
      <c r="H275" s="15">
        <f t="shared" si="4"/>
        <v>0</v>
      </c>
    </row>
    <row r="276" spans="1:8" ht="13.5" x14ac:dyDescent="0.25">
      <c r="A276" s="11"/>
      <c r="B276" s="10">
        <v>42703</v>
      </c>
      <c r="C276" s="2">
        <v>2.0099999999999998</v>
      </c>
      <c r="D276" s="2">
        <v>2.0099999999999998</v>
      </c>
      <c r="E276" s="2">
        <v>985</v>
      </c>
      <c r="F276" s="2"/>
      <c r="G276" s="2"/>
      <c r="H276" s="15">
        <f t="shared" si="4"/>
        <v>0</v>
      </c>
    </row>
    <row r="277" spans="1:8" ht="13.5" x14ac:dyDescent="0.25">
      <c r="A277" s="11"/>
      <c r="B277" s="10">
        <v>42704</v>
      </c>
      <c r="C277" s="2">
        <v>2.0099999999999998</v>
      </c>
      <c r="D277" s="2">
        <v>2.0099999999999998</v>
      </c>
      <c r="E277" s="2">
        <v>0</v>
      </c>
      <c r="F277" s="2"/>
      <c r="G277" s="2"/>
      <c r="H277" s="15">
        <f t="shared" si="4"/>
        <v>0</v>
      </c>
    </row>
    <row r="278" spans="1:8" ht="13.5" x14ac:dyDescent="0.25">
      <c r="A278" s="11"/>
      <c r="B278" s="10">
        <v>42705</v>
      </c>
      <c r="C278" s="2">
        <v>2.0099999999999998</v>
      </c>
      <c r="D278" s="2">
        <v>2.0099999999999998</v>
      </c>
      <c r="E278" s="2">
        <v>0</v>
      </c>
      <c r="F278" s="2"/>
      <c r="G278" s="2"/>
      <c r="H278" s="15">
        <f t="shared" si="4"/>
        <v>0</v>
      </c>
    </row>
    <row r="279" spans="1:8" ht="13.5" x14ac:dyDescent="0.25">
      <c r="A279" s="11"/>
      <c r="B279" s="10">
        <v>42706</v>
      </c>
      <c r="C279" s="2">
        <v>1.99</v>
      </c>
      <c r="D279" s="2">
        <v>1.99</v>
      </c>
      <c r="E279" s="2">
        <v>1286</v>
      </c>
      <c r="F279" s="2"/>
      <c r="G279" s="2"/>
      <c r="H279" s="15">
        <f t="shared" si="4"/>
        <v>-9.9502487562188047E-3</v>
      </c>
    </row>
    <row r="280" spans="1:8" ht="13.5" x14ac:dyDescent="0.25">
      <c r="A280" s="11"/>
      <c r="B280" s="10">
        <v>42709</v>
      </c>
      <c r="C280" s="2">
        <v>1.95</v>
      </c>
      <c r="D280" s="2">
        <v>1.95</v>
      </c>
      <c r="E280" s="2">
        <v>100</v>
      </c>
      <c r="F280" s="2"/>
      <c r="G280" s="2"/>
      <c r="H280" s="15">
        <f t="shared" si="4"/>
        <v>-2.0100502512562832E-2</v>
      </c>
    </row>
    <row r="281" spans="1:8" ht="13.5" x14ac:dyDescent="0.25">
      <c r="A281" s="11"/>
      <c r="B281" s="10">
        <v>42710</v>
      </c>
      <c r="C281" s="2">
        <v>2.0299999999999998</v>
      </c>
      <c r="D281" s="2">
        <v>2.0299999999999998</v>
      </c>
      <c r="E281" s="2">
        <v>2100</v>
      </c>
      <c r="F281" s="2"/>
      <c r="G281" s="2"/>
      <c r="H281" s="15">
        <f t="shared" si="4"/>
        <v>4.1025641025640949E-2</v>
      </c>
    </row>
    <row r="282" spans="1:8" ht="13.5" x14ac:dyDescent="0.25">
      <c r="A282" s="11"/>
      <c r="B282" s="10">
        <v>42711</v>
      </c>
      <c r="C282" s="2">
        <v>2.09</v>
      </c>
      <c r="D282" s="2">
        <v>2.09</v>
      </c>
      <c r="E282" s="2">
        <v>7900</v>
      </c>
      <c r="F282" s="2"/>
      <c r="G282" s="2"/>
      <c r="H282" s="15">
        <f t="shared" si="4"/>
        <v>2.9556650246305449E-2</v>
      </c>
    </row>
    <row r="283" spans="1:8" ht="13.5" x14ac:dyDescent="0.25">
      <c r="A283" s="11"/>
      <c r="B283" s="10">
        <v>42712</v>
      </c>
      <c r="C283" s="2">
        <v>2.15</v>
      </c>
      <c r="D283" s="2">
        <v>2.15</v>
      </c>
      <c r="E283" s="2">
        <v>7010</v>
      </c>
      <c r="F283" s="2"/>
      <c r="G283" s="2"/>
      <c r="H283" s="15">
        <f t="shared" si="4"/>
        <v>2.8708133971291894E-2</v>
      </c>
    </row>
    <row r="284" spans="1:8" ht="13.5" x14ac:dyDescent="0.25">
      <c r="A284" s="11"/>
      <c r="B284" s="10">
        <v>42713</v>
      </c>
      <c r="C284" s="2">
        <v>2.2599999999999998</v>
      </c>
      <c r="D284" s="2">
        <v>2.2599999999999998</v>
      </c>
      <c r="E284" s="2">
        <v>7115</v>
      </c>
      <c r="F284" s="2"/>
      <c r="G284" s="2"/>
      <c r="H284" s="15">
        <f t="shared" si="4"/>
        <v>5.1162790697674362E-2</v>
      </c>
    </row>
    <row r="285" spans="1:8" ht="13.5" x14ac:dyDescent="0.25">
      <c r="A285" s="11"/>
      <c r="B285" s="10">
        <v>42717</v>
      </c>
      <c r="C285" s="2">
        <v>2.2599999999999998</v>
      </c>
      <c r="D285" s="2">
        <v>2.2599999999999998</v>
      </c>
      <c r="E285" s="2">
        <v>10130</v>
      </c>
      <c r="F285" s="2"/>
      <c r="G285" s="2"/>
      <c r="H285" s="15">
        <f t="shared" si="4"/>
        <v>0</v>
      </c>
    </row>
    <row r="286" spans="1:8" ht="13.5" x14ac:dyDescent="0.25">
      <c r="A286" s="11"/>
      <c r="B286" s="10">
        <v>42718</v>
      </c>
      <c r="C286" s="2">
        <v>2.2599999999999998</v>
      </c>
      <c r="D286" s="2">
        <v>2.2599999999999998</v>
      </c>
      <c r="E286" s="2">
        <v>30</v>
      </c>
      <c r="F286" s="2"/>
      <c r="G286" s="2"/>
      <c r="H286" s="15">
        <f t="shared" si="4"/>
        <v>0</v>
      </c>
    </row>
    <row r="287" spans="1:8" ht="13.5" x14ac:dyDescent="0.25">
      <c r="A287" s="11"/>
      <c r="B287" s="10">
        <v>42719</v>
      </c>
      <c r="C287" s="2">
        <v>2.3199999999999998</v>
      </c>
      <c r="D287" s="2">
        <v>2.3199999999999998</v>
      </c>
      <c r="E287" s="2">
        <v>10000</v>
      </c>
      <c r="F287" s="2"/>
      <c r="G287" s="2"/>
      <c r="H287" s="15">
        <f t="shared" si="4"/>
        <v>2.6548672566371709E-2</v>
      </c>
    </row>
    <row r="288" spans="1:8" ht="13.5" x14ac:dyDescent="0.25">
      <c r="A288" s="11"/>
      <c r="B288" s="10">
        <v>42720</v>
      </c>
      <c r="C288" s="2">
        <v>2.2999999999999998</v>
      </c>
      <c r="D288" s="2">
        <v>2.2999999999999998</v>
      </c>
      <c r="E288" s="2">
        <v>14560</v>
      </c>
      <c r="F288" s="2"/>
      <c r="G288" s="2"/>
      <c r="H288" s="15">
        <f t="shared" si="4"/>
        <v>-8.6206896551724223E-3</v>
      </c>
    </row>
    <row r="289" spans="1:8" ht="13.5" x14ac:dyDescent="0.25">
      <c r="A289" s="11"/>
      <c r="B289" s="10">
        <v>42723</v>
      </c>
      <c r="C289" s="2">
        <v>2.2999999999999998</v>
      </c>
      <c r="D289" s="2">
        <v>2.2999999999999998</v>
      </c>
      <c r="E289" s="2">
        <v>7300</v>
      </c>
      <c r="F289" s="2"/>
      <c r="G289" s="2"/>
      <c r="H289" s="15">
        <f t="shared" si="4"/>
        <v>0</v>
      </c>
    </row>
    <row r="290" spans="1:8" ht="13.5" x14ac:dyDescent="0.25">
      <c r="A290" s="11"/>
      <c r="B290" s="10">
        <v>42724</v>
      </c>
      <c r="C290" s="2">
        <v>2.35</v>
      </c>
      <c r="D290" s="2">
        <v>2.35</v>
      </c>
      <c r="E290" s="2">
        <v>18000</v>
      </c>
      <c r="F290" s="2"/>
      <c r="G290" s="2"/>
      <c r="H290" s="15">
        <f t="shared" si="4"/>
        <v>2.1739130434782726E-2</v>
      </c>
    </row>
    <row r="291" spans="1:8" ht="13.5" x14ac:dyDescent="0.25">
      <c r="A291" s="11"/>
      <c r="B291" s="10">
        <v>42725</v>
      </c>
      <c r="C291" s="2">
        <v>2.3199999999999998</v>
      </c>
      <c r="D291" s="2">
        <v>2.3199999999999998</v>
      </c>
      <c r="E291" s="2">
        <v>15270</v>
      </c>
      <c r="F291" s="2"/>
      <c r="G291" s="2"/>
      <c r="H291" s="15">
        <f t="shared" si="4"/>
        <v>-1.2765957446808616E-2</v>
      </c>
    </row>
    <row r="292" spans="1:8" ht="13.5" x14ac:dyDescent="0.25">
      <c r="A292" s="11"/>
      <c r="B292" s="10">
        <v>42726</v>
      </c>
      <c r="C292" s="2">
        <v>2.3199999999999998</v>
      </c>
      <c r="D292" s="2">
        <v>2.3199999999999998</v>
      </c>
      <c r="E292" s="2">
        <v>19000</v>
      </c>
      <c r="F292" s="2"/>
      <c r="G292" s="2"/>
      <c r="H292" s="15">
        <f t="shared" si="4"/>
        <v>0</v>
      </c>
    </row>
    <row r="293" spans="1:8" ht="13.5" x14ac:dyDescent="0.25">
      <c r="A293" s="11"/>
      <c r="B293" s="10">
        <v>42727</v>
      </c>
      <c r="C293" s="2">
        <v>2.3199999999999998</v>
      </c>
      <c r="D293" s="2">
        <v>2.3199999999999998</v>
      </c>
      <c r="E293" s="2">
        <v>0</v>
      </c>
      <c r="F293" s="2"/>
      <c r="G293" s="2"/>
      <c r="H293" s="15">
        <f t="shared" si="4"/>
        <v>0</v>
      </c>
    </row>
    <row r="294" spans="1:8" ht="13.5" x14ac:dyDescent="0.25">
      <c r="A294" s="11"/>
      <c r="B294" s="10">
        <v>42730</v>
      </c>
      <c r="C294" s="2">
        <v>2.2999999999999998</v>
      </c>
      <c r="D294" s="2">
        <v>2.2999999999999998</v>
      </c>
      <c r="E294" s="2">
        <v>66000</v>
      </c>
      <c r="F294" s="2"/>
      <c r="G294" s="2"/>
      <c r="H294" s="15">
        <f t="shared" si="4"/>
        <v>-8.6206896551724223E-3</v>
      </c>
    </row>
    <row r="295" spans="1:8" ht="13.5" x14ac:dyDescent="0.25">
      <c r="A295" s="11"/>
      <c r="B295" s="10">
        <v>42731</v>
      </c>
      <c r="C295" s="2">
        <v>2.34</v>
      </c>
      <c r="D295" s="2">
        <v>2.34</v>
      </c>
      <c r="E295" s="2">
        <v>17010</v>
      </c>
      <c r="F295" s="2"/>
      <c r="G295" s="2"/>
      <c r="H295" s="15">
        <f t="shared" si="4"/>
        <v>1.7391304347826105E-2</v>
      </c>
    </row>
    <row r="296" spans="1:8" ht="13.5" x14ac:dyDescent="0.25">
      <c r="A296" s="11"/>
      <c r="B296" s="10">
        <v>42732</v>
      </c>
      <c r="C296" s="2">
        <v>2.2999999999999998</v>
      </c>
      <c r="D296" s="2">
        <v>2.2999999999999998</v>
      </c>
      <c r="E296" s="2">
        <v>3100</v>
      </c>
      <c r="F296" s="2"/>
      <c r="G296" s="2"/>
      <c r="H296" s="15">
        <f t="shared" si="4"/>
        <v>-1.709401709401711E-2</v>
      </c>
    </row>
    <row r="297" spans="1:8" ht="13.5" x14ac:dyDescent="0.25">
      <c r="A297" s="11"/>
      <c r="B297" s="10">
        <v>42733</v>
      </c>
      <c r="C297" s="2">
        <v>2.2400000000000002</v>
      </c>
      <c r="D297" s="2">
        <v>2.2400000000000002</v>
      </c>
      <c r="E297" s="2">
        <v>0</v>
      </c>
      <c r="F297" s="2"/>
      <c r="G297" s="2"/>
      <c r="H297" s="15">
        <f t="shared" si="4"/>
        <v>-2.6086956521738962E-2</v>
      </c>
    </row>
    <row r="298" spans="1:8" ht="13.5" x14ac:dyDescent="0.25">
      <c r="A298" s="11"/>
      <c r="B298" s="10">
        <v>42734</v>
      </c>
      <c r="C298" s="2">
        <v>2.3199999999999998</v>
      </c>
      <c r="D298" s="2">
        <v>2.3199999999999998</v>
      </c>
      <c r="E298" s="2">
        <v>1437600</v>
      </c>
      <c r="F298" s="2"/>
      <c r="G298" s="2"/>
      <c r="H298" s="15">
        <f t="shared" si="4"/>
        <v>3.5714285714285546E-2</v>
      </c>
    </row>
    <row r="299" spans="1:8" ht="13.5" x14ac:dyDescent="0.25">
      <c r="A299" s="11"/>
      <c r="B299" s="10">
        <v>42737</v>
      </c>
      <c r="C299" s="2">
        <v>2.2200000000000002</v>
      </c>
      <c r="D299" s="2">
        <v>2.2200000000000002</v>
      </c>
      <c r="E299" s="2">
        <v>0</v>
      </c>
      <c r="F299" s="2"/>
      <c r="G299" s="2"/>
      <c r="H299" s="15">
        <f t="shared" si="4"/>
        <v>-4.3103448275861919E-2</v>
      </c>
    </row>
    <row r="300" spans="1:8" ht="13.5" x14ac:dyDescent="0.25">
      <c r="A300" s="11"/>
      <c r="B300" s="10">
        <v>42738</v>
      </c>
      <c r="C300" s="2">
        <v>2.2200000000000002</v>
      </c>
      <c r="D300" s="2">
        <v>2.2200000000000002</v>
      </c>
      <c r="E300" s="2">
        <v>0</v>
      </c>
      <c r="F300" s="2"/>
      <c r="G300" s="2"/>
      <c r="H300" s="15">
        <f t="shared" si="4"/>
        <v>0</v>
      </c>
    </row>
    <row r="301" spans="1:8" ht="13.5" x14ac:dyDescent="0.25">
      <c r="A301" s="11"/>
      <c r="B301" s="10">
        <v>42739</v>
      </c>
      <c r="C301" s="2">
        <v>2.13</v>
      </c>
      <c r="D301" s="2">
        <v>2.13</v>
      </c>
      <c r="E301" s="2">
        <v>0</v>
      </c>
      <c r="F301" s="2"/>
      <c r="G301" s="2"/>
      <c r="H301" s="15">
        <f t="shared" si="4"/>
        <v>-4.0540540540540675E-2</v>
      </c>
    </row>
    <row r="302" spans="1:8" ht="13.5" x14ac:dyDescent="0.25">
      <c r="A302" s="11"/>
      <c r="B302" s="10">
        <v>42740</v>
      </c>
      <c r="C302" s="2">
        <v>2.13</v>
      </c>
      <c r="D302" s="2">
        <v>2.13</v>
      </c>
      <c r="E302" s="2">
        <v>0</v>
      </c>
      <c r="F302" s="2"/>
      <c r="G302" s="2"/>
      <c r="H302" s="15">
        <f t="shared" si="4"/>
        <v>0</v>
      </c>
    </row>
    <row r="303" spans="1:8" ht="13.5" x14ac:dyDescent="0.25">
      <c r="A303" s="11"/>
      <c r="B303" s="10">
        <v>42741</v>
      </c>
      <c r="C303" s="2">
        <v>2.13</v>
      </c>
      <c r="D303" s="2">
        <v>2.13</v>
      </c>
      <c r="E303" s="2">
        <v>0</v>
      </c>
      <c r="F303" s="2"/>
      <c r="G303" s="2"/>
      <c r="H303" s="15">
        <f t="shared" si="4"/>
        <v>0</v>
      </c>
    </row>
    <row r="304" spans="1:8" ht="13.5" x14ac:dyDescent="0.25">
      <c r="A304" s="11"/>
      <c r="B304" s="10">
        <v>42744</v>
      </c>
      <c r="C304" s="2">
        <v>2.04</v>
      </c>
      <c r="D304" s="2">
        <v>2.04</v>
      </c>
      <c r="E304" s="2">
        <v>0</v>
      </c>
      <c r="F304" s="2"/>
      <c r="G304" s="2"/>
      <c r="H304" s="15">
        <f t="shared" si="4"/>
        <v>-4.22535211267605E-2</v>
      </c>
    </row>
    <row r="305" spans="1:8" ht="13.5" x14ac:dyDescent="0.25">
      <c r="A305" s="11"/>
      <c r="B305" s="10">
        <v>42745</v>
      </c>
      <c r="C305" s="2">
        <v>1.95</v>
      </c>
      <c r="D305" s="2">
        <v>1.95</v>
      </c>
      <c r="E305" s="2">
        <v>0</v>
      </c>
      <c r="F305" s="2"/>
      <c r="G305" s="2"/>
      <c r="H305" s="15">
        <f t="shared" si="4"/>
        <v>-4.4117647058823567E-2</v>
      </c>
    </row>
    <row r="306" spans="1:8" ht="13.5" x14ac:dyDescent="0.25">
      <c r="A306" s="11"/>
      <c r="B306" s="10">
        <v>42746</v>
      </c>
      <c r="C306" s="2">
        <v>1.95</v>
      </c>
      <c r="D306" s="2">
        <v>1.95</v>
      </c>
      <c r="E306" s="2">
        <v>0</v>
      </c>
      <c r="F306" s="2"/>
      <c r="G306" s="2"/>
      <c r="H306" s="15">
        <f t="shared" si="4"/>
        <v>0</v>
      </c>
    </row>
    <row r="307" spans="1:8" ht="13.5" x14ac:dyDescent="0.25">
      <c r="A307" s="11"/>
      <c r="B307" s="10">
        <v>42747</v>
      </c>
      <c r="C307" s="2">
        <v>1.87</v>
      </c>
      <c r="D307" s="2">
        <v>1.87</v>
      </c>
      <c r="E307" s="2">
        <v>0</v>
      </c>
      <c r="F307" s="2"/>
      <c r="G307" s="2"/>
      <c r="H307" s="15">
        <f t="shared" si="4"/>
        <v>-4.1025641025640949E-2</v>
      </c>
    </row>
    <row r="308" spans="1:8" ht="13.5" x14ac:dyDescent="0.25">
      <c r="A308" s="11"/>
      <c r="B308" s="10">
        <v>42748</v>
      </c>
      <c r="C308" s="2">
        <v>1.8</v>
      </c>
      <c r="D308" s="2">
        <v>1.8</v>
      </c>
      <c r="E308" s="2">
        <v>10</v>
      </c>
      <c r="F308" s="2"/>
      <c r="G308" s="2"/>
      <c r="H308" s="15">
        <f t="shared" si="4"/>
        <v>-3.7433155080213935E-2</v>
      </c>
    </row>
    <row r="309" spans="1:8" ht="13.5" x14ac:dyDescent="0.25">
      <c r="A309" s="11"/>
      <c r="B309" s="10">
        <v>42751</v>
      </c>
      <c r="C309" s="2">
        <v>1.72</v>
      </c>
      <c r="D309" s="2">
        <v>1.72</v>
      </c>
      <c r="E309" s="2">
        <v>8930</v>
      </c>
      <c r="F309" s="2"/>
      <c r="G309" s="2"/>
      <c r="H309" s="15">
        <f t="shared" si="4"/>
        <v>-4.4444444444444481E-2</v>
      </c>
    </row>
    <row r="310" spans="1:8" ht="13.5" x14ac:dyDescent="0.25">
      <c r="A310" s="11"/>
      <c r="B310" s="10">
        <v>42752</v>
      </c>
      <c r="C310" s="2">
        <v>1.72</v>
      </c>
      <c r="D310" s="2">
        <v>1.72</v>
      </c>
      <c r="E310" s="2">
        <v>0</v>
      </c>
      <c r="F310" s="2"/>
      <c r="G310" s="2"/>
      <c r="H310" s="15">
        <f t="shared" si="4"/>
        <v>0</v>
      </c>
    </row>
    <row r="311" spans="1:8" ht="13.5" x14ac:dyDescent="0.25">
      <c r="A311" s="11"/>
      <c r="B311" s="10">
        <v>42753</v>
      </c>
      <c r="C311" s="2">
        <v>1.79</v>
      </c>
      <c r="D311" s="2">
        <v>1.79</v>
      </c>
      <c r="E311" s="2">
        <v>351</v>
      </c>
      <c r="F311" s="2"/>
      <c r="G311" s="2"/>
      <c r="H311" s="15">
        <f t="shared" si="4"/>
        <v>4.0697674418604689E-2</v>
      </c>
    </row>
    <row r="312" spans="1:8" ht="13.5" x14ac:dyDescent="0.25">
      <c r="A312" s="11"/>
      <c r="B312" s="10">
        <v>42754</v>
      </c>
      <c r="C312" s="2">
        <v>1.79</v>
      </c>
      <c r="D312" s="2">
        <v>1.79</v>
      </c>
      <c r="E312" s="2">
        <v>0</v>
      </c>
      <c r="F312" s="2"/>
      <c r="G312" s="2"/>
      <c r="H312" s="15">
        <f t="shared" si="4"/>
        <v>0</v>
      </c>
    </row>
    <row r="313" spans="1:8" ht="13.5" x14ac:dyDescent="0.25">
      <c r="A313" s="11"/>
      <c r="B313" s="10">
        <v>42755</v>
      </c>
      <c r="C313" s="2">
        <v>1.75</v>
      </c>
      <c r="D313" s="2">
        <v>1.75</v>
      </c>
      <c r="E313" s="2">
        <v>90</v>
      </c>
      <c r="F313" s="2"/>
      <c r="G313" s="2"/>
      <c r="H313" s="15">
        <f t="shared" si="4"/>
        <v>-2.2346368715083817E-2</v>
      </c>
    </row>
    <row r="314" spans="1:8" ht="13.5" x14ac:dyDescent="0.25">
      <c r="A314" s="11"/>
      <c r="B314" s="10">
        <v>42758</v>
      </c>
      <c r="C314" s="2">
        <v>1.75</v>
      </c>
      <c r="D314" s="2">
        <v>1.75</v>
      </c>
      <c r="E314" s="2">
        <v>100</v>
      </c>
      <c r="F314" s="2"/>
      <c r="G314" s="2"/>
      <c r="H314" s="15">
        <f t="shared" si="4"/>
        <v>0</v>
      </c>
    </row>
    <row r="315" spans="1:8" ht="13.5" x14ac:dyDescent="0.25">
      <c r="A315" s="11"/>
      <c r="B315" s="10">
        <v>42759</v>
      </c>
      <c r="C315" s="2">
        <v>1.75</v>
      </c>
      <c r="D315" s="2">
        <v>1.75</v>
      </c>
      <c r="E315" s="2">
        <v>0</v>
      </c>
      <c r="F315" s="2"/>
      <c r="G315" s="2"/>
      <c r="H315" s="15">
        <f t="shared" si="4"/>
        <v>0</v>
      </c>
    </row>
    <row r="316" spans="1:8" ht="13.5" x14ac:dyDescent="0.25">
      <c r="A316" s="11"/>
      <c r="B316" s="10">
        <v>42760</v>
      </c>
      <c r="C316" s="2">
        <v>1.74</v>
      </c>
      <c r="D316" s="2">
        <v>1.74</v>
      </c>
      <c r="E316" s="2">
        <v>100</v>
      </c>
      <c r="F316" s="2"/>
      <c r="G316" s="2"/>
      <c r="H316" s="15">
        <f t="shared" si="4"/>
        <v>-5.7142857142857195E-3</v>
      </c>
    </row>
    <row r="317" spans="1:8" ht="13.5" x14ac:dyDescent="0.25">
      <c r="A317" s="11"/>
      <c r="B317" s="10">
        <v>42761</v>
      </c>
      <c r="C317" s="2">
        <v>1.72</v>
      </c>
      <c r="D317" s="2">
        <v>1.72</v>
      </c>
      <c r="E317" s="2">
        <v>230</v>
      </c>
      <c r="F317" s="2"/>
      <c r="G317" s="2"/>
      <c r="H317" s="15">
        <f t="shared" si="4"/>
        <v>-1.1494252873563229E-2</v>
      </c>
    </row>
    <row r="318" spans="1:8" ht="13.5" x14ac:dyDescent="0.25">
      <c r="A318" s="11"/>
      <c r="B318" s="10">
        <v>42762</v>
      </c>
      <c r="C318" s="2">
        <v>1.7</v>
      </c>
      <c r="D318" s="2">
        <v>1.7</v>
      </c>
      <c r="E318" s="2">
        <v>946</v>
      </c>
      <c r="F318" s="2"/>
      <c r="G318" s="2"/>
      <c r="H318" s="15">
        <f t="shared" si="4"/>
        <v>-1.1627906976744196E-2</v>
      </c>
    </row>
    <row r="319" spans="1:8" ht="13.5" x14ac:dyDescent="0.25">
      <c r="A319" s="11"/>
      <c r="B319" s="10">
        <v>42765</v>
      </c>
      <c r="C319" s="2">
        <v>1.65</v>
      </c>
      <c r="D319" s="2">
        <v>1.65</v>
      </c>
      <c r="E319" s="2">
        <v>1000</v>
      </c>
      <c r="F319" s="2"/>
      <c r="G319" s="2"/>
      <c r="H319" s="15">
        <f t="shared" si="4"/>
        <v>-2.941176470588238E-2</v>
      </c>
    </row>
    <row r="320" spans="1:8" ht="13.5" x14ac:dyDescent="0.25">
      <c r="A320" s="11"/>
      <c r="B320" s="10">
        <v>42766</v>
      </c>
      <c r="C320" s="2">
        <v>1.65</v>
      </c>
      <c r="D320" s="2">
        <v>1.65</v>
      </c>
      <c r="E320" s="2">
        <v>100</v>
      </c>
      <c r="F320" s="2"/>
      <c r="G320" s="2"/>
      <c r="H320" s="15">
        <f t="shared" si="4"/>
        <v>0</v>
      </c>
    </row>
    <row r="321" spans="1:8" ht="13.5" x14ac:dyDescent="0.25">
      <c r="A321" s="11"/>
      <c r="B321" s="10">
        <v>42767</v>
      </c>
      <c r="C321" s="2">
        <v>1.61</v>
      </c>
      <c r="D321" s="2">
        <v>1.61</v>
      </c>
      <c r="E321" s="2">
        <v>200</v>
      </c>
      <c r="F321" s="2"/>
      <c r="G321" s="2"/>
      <c r="H321" s="15">
        <f t="shared" si="4"/>
        <v>-2.4242424242424131E-2</v>
      </c>
    </row>
    <row r="322" spans="1:8" ht="13.5" x14ac:dyDescent="0.25">
      <c r="A322" s="11"/>
      <c r="B322" s="10">
        <v>42768</v>
      </c>
      <c r="C322" s="2">
        <v>1.61</v>
      </c>
      <c r="D322" s="2">
        <v>1.61</v>
      </c>
      <c r="E322" s="2">
        <v>0</v>
      </c>
      <c r="F322" s="2"/>
      <c r="G322" s="2"/>
      <c r="H322" s="15">
        <f t="shared" si="4"/>
        <v>0</v>
      </c>
    </row>
    <row r="323" spans="1:8" ht="13.5" x14ac:dyDescent="0.25">
      <c r="A323" s="11"/>
      <c r="B323" s="10">
        <v>42769</v>
      </c>
      <c r="C323" s="2">
        <v>1.61</v>
      </c>
      <c r="D323" s="2">
        <v>1.61</v>
      </c>
      <c r="E323" s="2">
        <v>0</v>
      </c>
      <c r="F323" s="2"/>
      <c r="G323" s="2"/>
      <c r="H323" s="15">
        <f t="shared" si="4"/>
        <v>0</v>
      </c>
    </row>
    <row r="324" spans="1:8" ht="13.5" x14ac:dyDescent="0.25">
      <c r="A324" s="11"/>
      <c r="B324" s="10">
        <v>42772</v>
      </c>
      <c r="C324" s="2">
        <v>1.65</v>
      </c>
      <c r="D324" s="2">
        <v>1.65</v>
      </c>
      <c r="E324" s="2">
        <v>50</v>
      </c>
      <c r="F324" s="2"/>
      <c r="G324" s="2"/>
      <c r="H324" s="15">
        <f t="shared" si="4"/>
        <v>2.4844720496894294E-2</v>
      </c>
    </row>
    <row r="325" spans="1:8" ht="13.5" x14ac:dyDescent="0.25">
      <c r="A325" s="11"/>
      <c r="B325" s="10">
        <v>42773</v>
      </c>
      <c r="C325" s="2">
        <v>1.65</v>
      </c>
      <c r="D325" s="2">
        <v>1.65</v>
      </c>
      <c r="E325" s="2">
        <v>0</v>
      </c>
      <c r="F325" s="2"/>
      <c r="G325" s="2"/>
      <c r="H325" s="15">
        <f t="shared" si="4"/>
        <v>0</v>
      </c>
    </row>
    <row r="326" spans="1:8" ht="13.5" x14ac:dyDescent="0.25">
      <c r="A326" s="11"/>
      <c r="B326" s="10">
        <v>42774</v>
      </c>
      <c r="C326" s="2">
        <v>1.65</v>
      </c>
      <c r="D326" s="2">
        <v>1.65</v>
      </c>
      <c r="E326" s="2">
        <v>0</v>
      </c>
      <c r="F326" s="2"/>
      <c r="G326" s="2"/>
      <c r="H326" s="15">
        <f t="shared" si="4"/>
        <v>0</v>
      </c>
    </row>
    <row r="327" spans="1:8" ht="13.5" x14ac:dyDescent="0.25">
      <c r="A327" s="11"/>
      <c r="B327" s="10">
        <v>42775</v>
      </c>
      <c r="C327" s="2">
        <v>1.58</v>
      </c>
      <c r="D327" s="2">
        <v>1.58</v>
      </c>
      <c r="E327" s="2">
        <v>0</v>
      </c>
      <c r="F327" s="2"/>
      <c r="G327" s="2"/>
      <c r="H327" s="15">
        <f t="shared" ref="H327:H390" si="5">(D327-D326)/D326</f>
        <v>-4.242424242424233E-2</v>
      </c>
    </row>
    <row r="328" spans="1:8" ht="13.5" x14ac:dyDescent="0.25">
      <c r="A328" s="11"/>
      <c r="B328" s="10">
        <v>42776</v>
      </c>
      <c r="C328" s="2">
        <v>1.5</v>
      </c>
      <c r="D328" s="2">
        <v>1.5</v>
      </c>
      <c r="E328" s="2">
        <v>1900</v>
      </c>
      <c r="F328" s="2"/>
      <c r="G328" s="2"/>
      <c r="H328" s="15">
        <f t="shared" si="5"/>
        <v>-5.0632911392405104E-2</v>
      </c>
    </row>
    <row r="329" spans="1:8" ht="13.5" x14ac:dyDescent="0.25">
      <c r="A329" s="11"/>
      <c r="B329" s="10">
        <v>42779</v>
      </c>
      <c r="C329" s="2">
        <v>1.54</v>
      </c>
      <c r="D329" s="2">
        <v>1.54</v>
      </c>
      <c r="E329" s="2">
        <v>0</v>
      </c>
      <c r="F329" s="2"/>
      <c r="G329" s="2"/>
      <c r="H329" s="15">
        <f t="shared" si="5"/>
        <v>2.6666666666666689E-2</v>
      </c>
    </row>
    <row r="330" spans="1:8" ht="13.5" x14ac:dyDescent="0.25">
      <c r="A330" s="11"/>
      <c r="B330" s="10">
        <v>42780</v>
      </c>
      <c r="C330" s="2">
        <v>1.54</v>
      </c>
      <c r="D330" s="2">
        <v>1.54</v>
      </c>
      <c r="E330" s="2">
        <v>0</v>
      </c>
      <c r="F330" s="2"/>
      <c r="G330" s="2"/>
      <c r="H330" s="15">
        <f t="shared" si="5"/>
        <v>0</v>
      </c>
    </row>
    <row r="331" spans="1:8" ht="13.5" x14ac:dyDescent="0.25">
      <c r="A331" s="11"/>
      <c r="B331" s="10">
        <v>42781</v>
      </c>
      <c r="C331" s="2">
        <v>1.54</v>
      </c>
      <c r="D331" s="2">
        <v>1.54</v>
      </c>
      <c r="E331" s="2">
        <v>0</v>
      </c>
      <c r="F331" s="2"/>
      <c r="G331" s="2"/>
      <c r="H331" s="15">
        <f t="shared" si="5"/>
        <v>0</v>
      </c>
    </row>
    <row r="332" spans="1:8" ht="13.5" x14ac:dyDescent="0.25">
      <c r="A332" s="11"/>
      <c r="B332" s="10">
        <v>42782</v>
      </c>
      <c r="C332" s="2">
        <v>1.54</v>
      </c>
      <c r="D332" s="2">
        <v>1.54</v>
      </c>
      <c r="E332" s="2">
        <v>0</v>
      </c>
      <c r="F332" s="2"/>
      <c r="G332" s="2"/>
      <c r="H332" s="15">
        <f t="shared" si="5"/>
        <v>0</v>
      </c>
    </row>
    <row r="333" spans="1:8" ht="13.5" x14ac:dyDescent="0.25">
      <c r="A333" s="11"/>
      <c r="B333" s="10">
        <v>42783</v>
      </c>
      <c r="C333" s="2">
        <v>1.54</v>
      </c>
      <c r="D333" s="2">
        <v>1.54</v>
      </c>
      <c r="E333" s="2">
        <v>0</v>
      </c>
      <c r="F333" s="2"/>
      <c r="G333" s="2"/>
      <c r="H333" s="15">
        <f t="shared" si="5"/>
        <v>0</v>
      </c>
    </row>
    <row r="334" spans="1:8" ht="13.5" x14ac:dyDescent="0.25">
      <c r="A334" s="11"/>
      <c r="B334" s="10">
        <v>42786</v>
      </c>
      <c r="C334" s="2">
        <v>1.54</v>
      </c>
      <c r="D334" s="2">
        <v>1.54</v>
      </c>
      <c r="E334" s="2">
        <v>0</v>
      </c>
      <c r="F334" s="2"/>
      <c r="G334" s="2"/>
      <c r="H334" s="15">
        <f t="shared" si="5"/>
        <v>0</v>
      </c>
    </row>
    <row r="335" spans="1:8" ht="13.5" x14ac:dyDescent="0.25">
      <c r="A335" s="11"/>
      <c r="B335" s="10">
        <v>42787</v>
      </c>
      <c r="C335" s="2">
        <v>1.5</v>
      </c>
      <c r="D335" s="2">
        <v>1.5</v>
      </c>
      <c r="E335" s="2">
        <v>100</v>
      </c>
      <c r="F335" s="2"/>
      <c r="G335" s="2"/>
      <c r="H335" s="15">
        <f t="shared" si="5"/>
        <v>-2.5974025974025997E-2</v>
      </c>
    </row>
    <row r="336" spans="1:8" ht="13.5" x14ac:dyDescent="0.25">
      <c r="A336" s="11"/>
      <c r="B336" s="10">
        <v>42788</v>
      </c>
      <c r="C336" s="2">
        <v>1.46</v>
      </c>
      <c r="D336" s="2">
        <v>1.46</v>
      </c>
      <c r="E336" s="2">
        <v>200</v>
      </c>
      <c r="F336" s="2"/>
      <c r="G336" s="2"/>
      <c r="H336" s="15">
        <f t="shared" si="5"/>
        <v>-2.6666666666666689E-2</v>
      </c>
    </row>
    <row r="337" spans="1:8" ht="13.5" x14ac:dyDescent="0.25">
      <c r="A337" s="11"/>
      <c r="B337" s="10">
        <v>42789</v>
      </c>
      <c r="C337" s="2">
        <v>1.46</v>
      </c>
      <c r="D337" s="2">
        <v>1.46</v>
      </c>
      <c r="E337" s="2">
        <v>300</v>
      </c>
      <c r="F337" s="2"/>
      <c r="G337" s="2"/>
      <c r="H337" s="15">
        <f t="shared" si="5"/>
        <v>0</v>
      </c>
    </row>
    <row r="338" spans="1:8" ht="13.5" x14ac:dyDescent="0.25">
      <c r="A338" s="11"/>
      <c r="B338" s="10">
        <v>42790</v>
      </c>
      <c r="C338" s="2">
        <v>1.46</v>
      </c>
      <c r="D338" s="2">
        <v>1.46</v>
      </c>
      <c r="E338" s="2">
        <v>0</v>
      </c>
      <c r="F338" s="2"/>
      <c r="G338" s="2"/>
      <c r="H338" s="15">
        <f t="shared" si="5"/>
        <v>0</v>
      </c>
    </row>
    <row r="339" spans="1:8" ht="13.5" x14ac:dyDescent="0.25">
      <c r="A339" s="11"/>
      <c r="B339" s="10">
        <v>42793</v>
      </c>
      <c r="C339" s="2">
        <v>1.46</v>
      </c>
      <c r="D339" s="2">
        <v>1.46</v>
      </c>
      <c r="E339" s="2">
        <v>0</v>
      </c>
      <c r="F339" s="2"/>
      <c r="G339" s="2"/>
      <c r="H339" s="15">
        <f t="shared" si="5"/>
        <v>0</v>
      </c>
    </row>
    <row r="340" spans="1:8" ht="13.5" x14ac:dyDescent="0.25">
      <c r="A340" s="11"/>
      <c r="B340" s="10">
        <v>42794</v>
      </c>
      <c r="C340" s="2">
        <v>1.4</v>
      </c>
      <c r="D340" s="2">
        <v>1.4</v>
      </c>
      <c r="E340" s="2">
        <v>1800</v>
      </c>
      <c r="F340" s="2"/>
      <c r="G340" s="2"/>
      <c r="H340" s="15">
        <f t="shared" si="5"/>
        <v>-4.1095890410958943E-2</v>
      </c>
    </row>
    <row r="341" spans="1:8" ht="13.5" x14ac:dyDescent="0.25">
      <c r="A341" s="11"/>
      <c r="B341" s="10">
        <v>42795</v>
      </c>
      <c r="C341" s="2">
        <v>1.4</v>
      </c>
      <c r="D341" s="2">
        <v>1.4</v>
      </c>
      <c r="E341" s="2">
        <v>200</v>
      </c>
      <c r="F341" s="2"/>
      <c r="G341" s="2"/>
      <c r="H341" s="15">
        <f t="shared" si="5"/>
        <v>0</v>
      </c>
    </row>
    <row r="342" spans="1:8" ht="13.5" x14ac:dyDescent="0.25">
      <c r="A342" s="11"/>
      <c r="B342" s="10">
        <v>42796</v>
      </c>
      <c r="C342" s="2">
        <v>1.4</v>
      </c>
      <c r="D342" s="2">
        <v>1.4</v>
      </c>
      <c r="E342" s="2">
        <v>0</v>
      </c>
      <c r="F342" s="2"/>
      <c r="G342" s="2"/>
      <c r="H342" s="15">
        <f t="shared" si="5"/>
        <v>0</v>
      </c>
    </row>
    <row r="343" spans="1:8" ht="13.5" x14ac:dyDescent="0.25">
      <c r="A343" s="11"/>
      <c r="B343" s="10">
        <v>42797</v>
      </c>
      <c r="C343" s="2">
        <v>1.4</v>
      </c>
      <c r="D343" s="2">
        <v>1.4</v>
      </c>
      <c r="E343" s="2">
        <v>600</v>
      </c>
      <c r="F343" s="2"/>
      <c r="G343" s="2"/>
      <c r="H343" s="15">
        <f t="shared" si="5"/>
        <v>0</v>
      </c>
    </row>
    <row r="344" spans="1:8" ht="13.5" x14ac:dyDescent="0.25">
      <c r="A344" s="11"/>
      <c r="B344" s="10">
        <v>42800</v>
      </c>
      <c r="C344" s="2">
        <v>1.38</v>
      </c>
      <c r="D344" s="2">
        <v>1.38</v>
      </c>
      <c r="E344" s="2">
        <v>445</v>
      </c>
      <c r="F344" s="2"/>
      <c r="G344" s="2"/>
      <c r="H344" s="15">
        <f t="shared" si="5"/>
        <v>-1.4285714285714299E-2</v>
      </c>
    </row>
    <row r="345" spans="1:8" ht="13.5" x14ac:dyDescent="0.25">
      <c r="A345" s="11"/>
      <c r="B345" s="10">
        <v>42801</v>
      </c>
      <c r="C345" s="2">
        <v>1.38</v>
      </c>
      <c r="D345" s="2">
        <v>1.38</v>
      </c>
      <c r="E345" s="2">
        <v>0</v>
      </c>
      <c r="F345" s="2"/>
      <c r="G345" s="2"/>
      <c r="H345" s="15">
        <f t="shared" si="5"/>
        <v>0</v>
      </c>
    </row>
    <row r="346" spans="1:8" ht="13.5" x14ac:dyDescent="0.25">
      <c r="A346" s="11"/>
      <c r="B346" s="10">
        <v>42802</v>
      </c>
      <c r="C346" s="2">
        <v>1.38</v>
      </c>
      <c r="D346" s="2">
        <v>1.38</v>
      </c>
      <c r="E346" s="2">
        <v>0</v>
      </c>
      <c r="F346" s="2"/>
      <c r="G346" s="2"/>
      <c r="H346" s="15">
        <f t="shared" si="5"/>
        <v>0</v>
      </c>
    </row>
    <row r="347" spans="1:8" ht="13.5" x14ac:dyDescent="0.25">
      <c r="A347" s="11"/>
      <c r="B347" s="10">
        <v>42803</v>
      </c>
      <c r="C347" s="2">
        <v>1.38</v>
      </c>
      <c r="D347" s="2">
        <v>1.38</v>
      </c>
      <c r="E347" s="2">
        <v>300</v>
      </c>
      <c r="F347" s="2"/>
      <c r="G347" s="2"/>
      <c r="H347" s="15">
        <f t="shared" si="5"/>
        <v>0</v>
      </c>
    </row>
    <row r="348" spans="1:8" ht="13.5" x14ac:dyDescent="0.25">
      <c r="A348" s="11"/>
      <c r="B348" s="10">
        <v>42804</v>
      </c>
      <c r="C348" s="2">
        <v>1.38</v>
      </c>
      <c r="D348" s="2">
        <v>1.38</v>
      </c>
      <c r="E348" s="2">
        <v>0</v>
      </c>
      <c r="F348" s="2"/>
      <c r="G348" s="2"/>
      <c r="H348" s="15">
        <f t="shared" si="5"/>
        <v>0</v>
      </c>
    </row>
    <row r="349" spans="1:8" ht="13.5" x14ac:dyDescent="0.25">
      <c r="A349" s="11"/>
      <c r="B349" s="10">
        <v>42807</v>
      </c>
      <c r="C349" s="2">
        <v>1.38</v>
      </c>
      <c r="D349" s="2">
        <v>1.38</v>
      </c>
      <c r="E349" s="2">
        <v>0</v>
      </c>
      <c r="F349" s="2"/>
      <c r="G349" s="2"/>
      <c r="H349" s="15">
        <f t="shared" si="5"/>
        <v>0</v>
      </c>
    </row>
    <row r="350" spans="1:8" ht="13.5" x14ac:dyDescent="0.25">
      <c r="A350" s="11"/>
      <c r="B350" s="10">
        <v>42808</v>
      </c>
      <c r="C350" s="2">
        <v>1.32</v>
      </c>
      <c r="D350" s="2">
        <v>1.32</v>
      </c>
      <c r="E350" s="2">
        <v>0</v>
      </c>
      <c r="F350" s="2"/>
      <c r="G350" s="2"/>
      <c r="H350" s="15">
        <f t="shared" si="5"/>
        <v>-4.3478260869565098E-2</v>
      </c>
    </row>
    <row r="351" spans="1:8" ht="13.5" x14ac:dyDescent="0.25">
      <c r="A351" s="11"/>
      <c r="B351" s="10">
        <v>42809</v>
      </c>
      <c r="C351" s="2">
        <v>1.26</v>
      </c>
      <c r="D351" s="2">
        <v>1.26</v>
      </c>
      <c r="E351" s="2">
        <v>1102</v>
      </c>
      <c r="F351" s="2"/>
      <c r="G351" s="2"/>
      <c r="H351" s="15">
        <f t="shared" si="5"/>
        <v>-4.5454545454545491E-2</v>
      </c>
    </row>
    <row r="352" spans="1:8" ht="13.5" x14ac:dyDescent="0.25">
      <c r="A352" s="11"/>
      <c r="B352" s="10">
        <v>42810</v>
      </c>
      <c r="C352" s="2">
        <v>1.26</v>
      </c>
      <c r="D352" s="2">
        <v>1.26</v>
      </c>
      <c r="E352" s="2">
        <v>578</v>
      </c>
      <c r="F352" s="2"/>
      <c r="G352" s="2"/>
      <c r="H352" s="15">
        <f t="shared" si="5"/>
        <v>0</v>
      </c>
    </row>
    <row r="353" spans="1:8" ht="13.5" x14ac:dyDescent="0.25">
      <c r="A353" s="11"/>
      <c r="B353" s="10">
        <v>42811</v>
      </c>
      <c r="C353" s="2">
        <v>1.26</v>
      </c>
      <c r="D353" s="2">
        <v>1.26</v>
      </c>
      <c r="E353" s="2">
        <v>0</v>
      </c>
      <c r="F353" s="2"/>
      <c r="G353" s="2"/>
      <c r="H353" s="15">
        <f t="shared" si="5"/>
        <v>0</v>
      </c>
    </row>
    <row r="354" spans="1:8" ht="13.5" x14ac:dyDescent="0.25">
      <c r="A354" s="11"/>
      <c r="B354" s="10">
        <v>42815</v>
      </c>
      <c r="C354" s="2">
        <v>1.23</v>
      </c>
      <c r="D354" s="2">
        <v>1.23</v>
      </c>
      <c r="E354" s="2">
        <v>300</v>
      </c>
      <c r="F354" s="2"/>
      <c r="G354" s="2"/>
      <c r="H354" s="15">
        <f t="shared" si="5"/>
        <v>-2.3809523809523829E-2</v>
      </c>
    </row>
    <row r="355" spans="1:8" ht="13.5" x14ac:dyDescent="0.25">
      <c r="A355" s="11"/>
      <c r="B355" s="10">
        <v>42816</v>
      </c>
      <c r="C355" s="2">
        <v>1.2</v>
      </c>
      <c r="D355" s="2">
        <v>1.2</v>
      </c>
      <c r="E355" s="2">
        <v>793</v>
      </c>
      <c r="F355" s="2"/>
      <c r="G355" s="2"/>
      <c r="H355" s="15">
        <f t="shared" si="5"/>
        <v>-2.4390243902439046E-2</v>
      </c>
    </row>
    <row r="356" spans="1:8" ht="13.5" x14ac:dyDescent="0.25">
      <c r="A356" s="11"/>
      <c r="B356" s="10">
        <v>42817</v>
      </c>
      <c r="C356" s="2">
        <v>1.2</v>
      </c>
      <c r="D356" s="2">
        <v>1.2</v>
      </c>
      <c r="E356" s="2">
        <v>0</v>
      </c>
      <c r="F356" s="2"/>
      <c r="G356" s="2"/>
      <c r="H356" s="15">
        <f t="shared" si="5"/>
        <v>0</v>
      </c>
    </row>
    <row r="357" spans="1:8" ht="13.5" x14ac:dyDescent="0.25">
      <c r="A357" s="11"/>
      <c r="B357" s="10">
        <v>42818</v>
      </c>
      <c r="C357" s="2">
        <v>1.2</v>
      </c>
      <c r="D357" s="2">
        <v>1.2</v>
      </c>
      <c r="E357" s="2">
        <v>0</v>
      </c>
      <c r="F357" s="2"/>
      <c r="G357" s="2"/>
      <c r="H357" s="15">
        <f t="shared" si="5"/>
        <v>0</v>
      </c>
    </row>
    <row r="358" spans="1:8" ht="13.5" x14ac:dyDescent="0.25">
      <c r="A358" s="11"/>
      <c r="B358" s="10">
        <v>42821</v>
      </c>
      <c r="C358" s="2">
        <v>1.2</v>
      </c>
      <c r="D358" s="2">
        <v>1.2</v>
      </c>
      <c r="E358" s="2">
        <v>0</v>
      </c>
      <c r="F358" s="2"/>
      <c r="G358" s="2"/>
      <c r="H358" s="15">
        <f t="shared" si="5"/>
        <v>0</v>
      </c>
    </row>
    <row r="359" spans="1:8" ht="13.5" x14ac:dyDescent="0.25">
      <c r="A359" s="11"/>
      <c r="B359" s="10">
        <v>42822</v>
      </c>
      <c r="C359" s="2">
        <v>1.23</v>
      </c>
      <c r="D359" s="2">
        <v>1.23</v>
      </c>
      <c r="E359" s="2">
        <v>1000</v>
      </c>
      <c r="F359" s="2"/>
      <c r="G359" s="2"/>
      <c r="H359" s="15">
        <f t="shared" si="5"/>
        <v>2.5000000000000022E-2</v>
      </c>
    </row>
    <row r="360" spans="1:8" ht="13.5" x14ac:dyDescent="0.25">
      <c r="A360" s="11"/>
      <c r="B360" s="10">
        <v>42823</v>
      </c>
      <c r="C360" s="2">
        <v>1.2</v>
      </c>
      <c r="D360" s="2">
        <v>1.2</v>
      </c>
      <c r="E360" s="2">
        <v>1</v>
      </c>
      <c r="F360" s="2"/>
      <c r="G360" s="2"/>
      <c r="H360" s="15">
        <f t="shared" si="5"/>
        <v>-2.4390243902439046E-2</v>
      </c>
    </row>
    <row r="361" spans="1:8" ht="13.5" x14ac:dyDescent="0.25">
      <c r="A361" s="11"/>
      <c r="B361" s="10">
        <v>42824</v>
      </c>
      <c r="C361" s="2">
        <v>1.2</v>
      </c>
      <c r="D361" s="2">
        <v>1.2</v>
      </c>
      <c r="E361" s="2">
        <v>0</v>
      </c>
      <c r="F361" s="2"/>
      <c r="G361" s="2"/>
      <c r="H361" s="15">
        <f t="shared" si="5"/>
        <v>0</v>
      </c>
    </row>
    <row r="362" spans="1:8" ht="13.5" x14ac:dyDescent="0.25">
      <c r="A362" s="11"/>
      <c r="B362" s="10">
        <v>42825</v>
      </c>
      <c r="C362" s="2">
        <v>1.2</v>
      </c>
      <c r="D362" s="2">
        <v>1.2</v>
      </c>
      <c r="E362" s="2">
        <v>0</v>
      </c>
      <c r="F362" s="2"/>
      <c r="G362" s="2"/>
      <c r="H362" s="15">
        <f t="shared" si="5"/>
        <v>0</v>
      </c>
    </row>
    <row r="363" spans="1:8" ht="13.5" x14ac:dyDescent="0.25">
      <c r="A363" s="11"/>
      <c r="B363" s="10">
        <v>42828</v>
      </c>
      <c r="C363" s="2">
        <v>1.1499999999999999</v>
      </c>
      <c r="D363" s="2">
        <v>1.1499999999999999</v>
      </c>
      <c r="E363" s="2">
        <v>2029</v>
      </c>
      <c r="F363" s="2"/>
      <c r="G363" s="2"/>
      <c r="H363" s="15">
        <f t="shared" si="5"/>
        <v>-4.1666666666666706E-2</v>
      </c>
    </row>
    <row r="364" spans="1:8" ht="13.5" x14ac:dyDescent="0.25">
      <c r="A364" s="11"/>
      <c r="B364" s="10">
        <v>42829</v>
      </c>
      <c r="C364" s="2">
        <v>1.18</v>
      </c>
      <c r="D364" s="2">
        <v>1.18</v>
      </c>
      <c r="E364" s="2">
        <v>2722</v>
      </c>
      <c r="F364" s="2"/>
      <c r="G364" s="2"/>
      <c r="H364" s="15">
        <f t="shared" si="5"/>
        <v>2.6086956521739157E-2</v>
      </c>
    </row>
    <row r="365" spans="1:8" ht="13.5" x14ac:dyDescent="0.25">
      <c r="A365" s="11"/>
      <c r="B365" s="10">
        <v>42830</v>
      </c>
      <c r="C365" s="2">
        <v>1.18</v>
      </c>
      <c r="D365" s="2">
        <v>1.18</v>
      </c>
      <c r="E365" s="2">
        <v>0</v>
      </c>
      <c r="F365" s="2"/>
      <c r="G365" s="2"/>
      <c r="H365" s="15">
        <f t="shared" si="5"/>
        <v>0</v>
      </c>
    </row>
    <row r="366" spans="1:8" ht="13.5" x14ac:dyDescent="0.25">
      <c r="A366" s="11"/>
      <c r="B366" s="10">
        <v>42831</v>
      </c>
      <c r="C366" s="2">
        <v>1.2</v>
      </c>
      <c r="D366" s="2">
        <v>1.2</v>
      </c>
      <c r="E366" s="2">
        <v>2596</v>
      </c>
      <c r="F366" s="2"/>
      <c r="G366" s="2"/>
      <c r="H366" s="15">
        <f t="shared" si="5"/>
        <v>1.6949152542372899E-2</v>
      </c>
    </row>
    <row r="367" spans="1:8" ht="13.5" x14ac:dyDescent="0.25">
      <c r="A367" s="11"/>
      <c r="B367" s="10">
        <v>42832</v>
      </c>
      <c r="C367" s="2">
        <v>1.25</v>
      </c>
      <c r="D367" s="2">
        <v>1.25</v>
      </c>
      <c r="E367" s="2">
        <v>0</v>
      </c>
      <c r="F367" s="2"/>
      <c r="G367" s="2"/>
      <c r="H367" s="15">
        <f t="shared" si="5"/>
        <v>4.1666666666666706E-2</v>
      </c>
    </row>
    <row r="368" spans="1:8" ht="13.5" x14ac:dyDescent="0.25">
      <c r="A368" s="11"/>
      <c r="B368" s="10">
        <v>42835</v>
      </c>
      <c r="C368" s="2">
        <v>1.32</v>
      </c>
      <c r="D368" s="2">
        <v>1.32</v>
      </c>
      <c r="E368" s="2">
        <v>355</v>
      </c>
      <c r="F368" s="2"/>
      <c r="G368" s="2"/>
      <c r="H368" s="15">
        <f t="shared" si="5"/>
        <v>5.600000000000005E-2</v>
      </c>
    </row>
    <row r="369" spans="1:8" ht="13.5" x14ac:dyDescent="0.25">
      <c r="A369" s="11"/>
      <c r="B369" s="10">
        <v>42836</v>
      </c>
      <c r="C369" s="2">
        <v>1.35</v>
      </c>
      <c r="D369" s="2">
        <v>1.35</v>
      </c>
      <c r="E369" s="2">
        <v>1500</v>
      </c>
      <c r="F369" s="2"/>
      <c r="G369" s="2"/>
      <c r="H369" s="15">
        <f t="shared" si="5"/>
        <v>2.2727272727272745E-2</v>
      </c>
    </row>
    <row r="370" spans="1:8" ht="13.5" x14ac:dyDescent="0.25">
      <c r="A370" s="11"/>
      <c r="B370" s="10">
        <v>42837</v>
      </c>
      <c r="C370" s="2">
        <v>1.41</v>
      </c>
      <c r="D370" s="2">
        <v>1.41</v>
      </c>
      <c r="E370" s="2">
        <v>0</v>
      </c>
      <c r="F370" s="2"/>
      <c r="G370" s="2"/>
      <c r="H370" s="15">
        <f t="shared" si="5"/>
        <v>4.4444444444444314E-2</v>
      </c>
    </row>
    <row r="371" spans="1:8" ht="13.5" x14ac:dyDescent="0.25">
      <c r="A371" s="11"/>
      <c r="B371" s="10">
        <v>42838</v>
      </c>
      <c r="C371" s="2">
        <v>1.47</v>
      </c>
      <c r="D371" s="2">
        <v>1.47</v>
      </c>
      <c r="E371" s="2">
        <v>310</v>
      </c>
      <c r="F371" s="2"/>
      <c r="G371" s="2"/>
      <c r="H371" s="15">
        <f t="shared" si="5"/>
        <v>4.2553191489361743E-2</v>
      </c>
    </row>
    <row r="372" spans="1:8" ht="13.5" x14ac:dyDescent="0.25">
      <c r="A372" s="11"/>
      <c r="B372" s="10">
        <v>42839</v>
      </c>
      <c r="C372" s="2">
        <v>1.51</v>
      </c>
      <c r="D372" s="2">
        <v>1.51</v>
      </c>
      <c r="E372" s="2">
        <v>6750</v>
      </c>
      <c r="F372" s="2"/>
      <c r="G372" s="2"/>
      <c r="H372" s="15">
        <f t="shared" si="5"/>
        <v>2.721088435374152E-2</v>
      </c>
    </row>
    <row r="373" spans="1:8" ht="13.5" x14ac:dyDescent="0.25">
      <c r="A373" s="11"/>
      <c r="B373" s="10">
        <v>42842</v>
      </c>
      <c r="C373" s="2">
        <v>1.51</v>
      </c>
      <c r="D373" s="2">
        <v>1.51</v>
      </c>
      <c r="E373" s="2">
        <v>2632</v>
      </c>
      <c r="F373" s="2"/>
      <c r="G373" s="2"/>
      <c r="H373" s="15">
        <f t="shared" si="5"/>
        <v>0</v>
      </c>
    </row>
    <row r="374" spans="1:8" ht="13.5" x14ac:dyDescent="0.25">
      <c r="A374" s="11"/>
      <c r="B374" s="10">
        <v>42843</v>
      </c>
      <c r="C374" s="2">
        <v>1.47</v>
      </c>
      <c r="D374" s="2">
        <v>1.47</v>
      </c>
      <c r="E374" s="2">
        <v>500</v>
      </c>
      <c r="F374" s="2"/>
      <c r="G374" s="2"/>
      <c r="H374" s="15">
        <f t="shared" si="5"/>
        <v>-2.6490066225165587E-2</v>
      </c>
    </row>
    <row r="375" spans="1:8" ht="13.5" x14ac:dyDescent="0.25">
      <c r="A375" s="11"/>
      <c r="B375" s="10">
        <v>42844</v>
      </c>
      <c r="C375" s="2">
        <v>1.47</v>
      </c>
      <c r="D375" s="2">
        <v>1.47</v>
      </c>
      <c r="E375" s="2">
        <v>0</v>
      </c>
      <c r="F375" s="2"/>
      <c r="G375" s="2"/>
      <c r="H375" s="15">
        <f t="shared" si="5"/>
        <v>0</v>
      </c>
    </row>
    <row r="376" spans="1:8" ht="13.5" x14ac:dyDescent="0.25">
      <c r="A376" s="11"/>
      <c r="B376" s="10">
        <v>42845</v>
      </c>
      <c r="C376" s="2">
        <v>1.43</v>
      </c>
      <c r="D376" s="2">
        <v>1.43</v>
      </c>
      <c r="E376" s="2">
        <v>50</v>
      </c>
      <c r="F376" s="2"/>
      <c r="G376" s="2"/>
      <c r="H376" s="15">
        <f t="shared" si="5"/>
        <v>-2.721088435374152E-2</v>
      </c>
    </row>
    <row r="377" spans="1:8" ht="13.5" x14ac:dyDescent="0.25">
      <c r="A377" s="11"/>
      <c r="B377" s="10">
        <v>42846</v>
      </c>
      <c r="C377" s="2">
        <v>1.35</v>
      </c>
      <c r="D377" s="2">
        <v>1.35</v>
      </c>
      <c r="E377" s="2">
        <v>20</v>
      </c>
      <c r="F377" s="2"/>
      <c r="G377" s="2"/>
      <c r="H377" s="15">
        <f t="shared" si="5"/>
        <v>-5.594405594405584E-2</v>
      </c>
    </row>
    <row r="378" spans="1:8" ht="13.5" x14ac:dyDescent="0.25">
      <c r="A378" s="11"/>
      <c r="B378" s="10">
        <v>42849</v>
      </c>
      <c r="C378" s="2">
        <v>1.39</v>
      </c>
      <c r="D378" s="2">
        <v>1.39</v>
      </c>
      <c r="E378" s="2">
        <v>480</v>
      </c>
      <c r="F378" s="2"/>
      <c r="G378" s="2"/>
      <c r="H378" s="15">
        <f t="shared" si="5"/>
        <v>2.9629629629629489E-2</v>
      </c>
    </row>
    <row r="379" spans="1:8" ht="13.5" x14ac:dyDescent="0.25">
      <c r="A379" s="11"/>
      <c r="B379" s="10">
        <v>42850</v>
      </c>
      <c r="C379" s="2">
        <v>1.35</v>
      </c>
      <c r="D379" s="2">
        <v>1.35</v>
      </c>
      <c r="E379" s="2">
        <v>1414</v>
      </c>
      <c r="F379" s="2"/>
      <c r="G379" s="2"/>
      <c r="H379" s="15">
        <f t="shared" si="5"/>
        <v>-2.8776978417266053E-2</v>
      </c>
    </row>
    <row r="380" spans="1:8" ht="13.5" x14ac:dyDescent="0.25">
      <c r="A380" s="11"/>
      <c r="B380" s="10">
        <v>42851</v>
      </c>
      <c r="C380" s="2">
        <v>1.35</v>
      </c>
      <c r="D380" s="2">
        <v>1.35</v>
      </c>
      <c r="E380" s="2">
        <v>461</v>
      </c>
      <c r="F380" s="2"/>
      <c r="G380" s="2"/>
      <c r="H380" s="15">
        <f t="shared" si="5"/>
        <v>0</v>
      </c>
    </row>
    <row r="381" spans="1:8" ht="13.5" x14ac:dyDescent="0.25">
      <c r="A381" s="11"/>
      <c r="B381" s="10">
        <v>42852</v>
      </c>
      <c r="C381" s="2">
        <v>1.31</v>
      </c>
      <c r="D381" s="2">
        <v>1.31</v>
      </c>
      <c r="E381" s="2">
        <v>400</v>
      </c>
      <c r="F381" s="2"/>
      <c r="G381" s="2"/>
      <c r="H381" s="15">
        <f t="shared" si="5"/>
        <v>-2.9629629629629655E-2</v>
      </c>
    </row>
    <row r="382" spans="1:8" ht="13.5" x14ac:dyDescent="0.25">
      <c r="A382" s="11"/>
      <c r="B382" s="10">
        <v>42853</v>
      </c>
      <c r="C382" s="2">
        <v>1.36</v>
      </c>
      <c r="D382" s="2">
        <v>1.36</v>
      </c>
      <c r="E382" s="2">
        <v>0</v>
      </c>
      <c r="F382" s="2"/>
      <c r="G382" s="2"/>
      <c r="H382" s="15">
        <f t="shared" si="5"/>
        <v>3.8167938931297746E-2</v>
      </c>
    </row>
    <row r="383" spans="1:8" ht="13.5" x14ac:dyDescent="0.25">
      <c r="A383" s="11"/>
      <c r="B383" s="10">
        <v>42857</v>
      </c>
      <c r="C383" s="2">
        <v>1.4</v>
      </c>
      <c r="D383" s="2">
        <v>1.4</v>
      </c>
      <c r="E383" s="2">
        <v>0</v>
      </c>
      <c r="F383" s="2"/>
      <c r="G383" s="2"/>
      <c r="H383" s="15">
        <f t="shared" si="5"/>
        <v>2.9411764705882214E-2</v>
      </c>
    </row>
    <row r="384" spans="1:8" ht="13.5" x14ac:dyDescent="0.25">
      <c r="A384" s="11"/>
      <c r="B384" s="10">
        <v>42858</v>
      </c>
      <c r="C384" s="2">
        <v>1.44</v>
      </c>
      <c r="D384" s="2">
        <v>1.44</v>
      </c>
      <c r="E384" s="2">
        <v>1</v>
      </c>
      <c r="F384" s="2"/>
      <c r="G384" s="2"/>
      <c r="H384" s="15">
        <f t="shared" si="5"/>
        <v>2.8571428571428598E-2</v>
      </c>
    </row>
    <row r="385" spans="1:8" ht="13.5" x14ac:dyDescent="0.25">
      <c r="A385" s="11"/>
      <c r="B385" s="10">
        <v>42859</v>
      </c>
      <c r="C385" s="2">
        <v>1.44</v>
      </c>
      <c r="D385" s="2">
        <v>1.44</v>
      </c>
      <c r="E385" s="2">
        <v>0</v>
      </c>
      <c r="F385" s="2"/>
      <c r="G385" s="2"/>
      <c r="H385" s="15">
        <f t="shared" si="5"/>
        <v>0</v>
      </c>
    </row>
    <row r="386" spans="1:8" ht="13.5" x14ac:dyDescent="0.25">
      <c r="A386" s="11"/>
      <c r="B386" s="10">
        <v>42860</v>
      </c>
      <c r="C386" s="2">
        <v>1.51</v>
      </c>
      <c r="D386" s="2">
        <v>1.51</v>
      </c>
      <c r="E386" s="2">
        <v>400</v>
      </c>
      <c r="F386" s="2"/>
      <c r="G386" s="2"/>
      <c r="H386" s="15">
        <f t="shared" si="5"/>
        <v>4.8611111111111154E-2</v>
      </c>
    </row>
    <row r="387" spans="1:8" ht="13.5" x14ac:dyDescent="0.25">
      <c r="A387" s="11"/>
      <c r="B387" s="10">
        <v>42863</v>
      </c>
      <c r="C387" s="2">
        <v>1.51</v>
      </c>
      <c r="D387" s="2">
        <v>1.51</v>
      </c>
      <c r="E387" s="2">
        <v>0</v>
      </c>
      <c r="F387" s="2"/>
      <c r="G387" s="2"/>
      <c r="H387" s="15">
        <f t="shared" si="5"/>
        <v>0</v>
      </c>
    </row>
    <row r="388" spans="1:8" ht="13.5" x14ac:dyDescent="0.25">
      <c r="A388" s="11"/>
      <c r="B388" s="10">
        <v>42864</v>
      </c>
      <c r="C388" s="2">
        <v>1.51</v>
      </c>
      <c r="D388" s="2">
        <v>1.51</v>
      </c>
      <c r="E388" s="2">
        <v>0</v>
      </c>
      <c r="F388" s="2"/>
      <c r="G388" s="2"/>
      <c r="H388" s="15">
        <f t="shared" si="5"/>
        <v>0</v>
      </c>
    </row>
    <row r="389" spans="1:8" ht="13.5" x14ac:dyDescent="0.25">
      <c r="A389" s="11"/>
      <c r="B389" s="10">
        <v>42865</v>
      </c>
      <c r="C389" s="2">
        <v>1.51</v>
      </c>
      <c r="D389" s="2">
        <v>1.51</v>
      </c>
      <c r="E389" s="2">
        <v>0</v>
      </c>
      <c r="F389" s="2"/>
      <c r="G389" s="2"/>
      <c r="H389" s="15">
        <f t="shared" si="5"/>
        <v>0</v>
      </c>
    </row>
    <row r="390" spans="1:8" ht="13.5" x14ac:dyDescent="0.25">
      <c r="A390" s="11"/>
      <c r="B390" s="10">
        <v>42866</v>
      </c>
      <c r="C390" s="2">
        <v>1.51</v>
      </c>
      <c r="D390" s="2">
        <v>1.51</v>
      </c>
      <c r="E390" s="2">
        <v>0</v>
      </c>
      <c r="F390" s="2"/>
      <c r="G390" s="2"/>
      <c r="H390" s="15">
        <f t="shared" si="5"/>
        <v>0</v>
      </c>
    </row>
    <row r="391" spans="1:8" ht="13.5" x14ac:dyDescent="0.25">
      <c r="A391" s="11"/>
      <c r="B391" s="10">
        <v>42867</v>
      </c>
      <c r="C391" s="2">
        <v>1.5</v>
      </c>
      <c r="D391" s="2">
        <v>1.5</v>
      </c>
      <c r="E391" s="2">
        <v>4000</v>
      </c>
      <c r="F391" s="2"/>
      <c r="G391" s="2"/>
      <c r="H391" s="15">
        <f t="shared" ref="H391:H454" si="6">(D391-D390)/D390</f>
        <v>-6.6225165562913968E-3</v>
      </c>
    </row>
    <row r="392" spans="1:8" ht="13.5" x14ac:dyDescent="0.25">
      <c r="A392" s="11"/>
      <c r="B392" s="10">
        <v>42870</v>
      </c>
      <c r="C392" s="2">
        <v>1.5</v>
      </c>
      <c r="D392" s="2">
        <v>1.5</v>
      </c>
      <c r="E392" s="2">
        <v>0</v>
      </c>
      <c r="F392" s="2"/>
      <c r="G392" s="2"/>
      <c r="H392" s="15">
        <f t="shared" si="6"/>
        <v>0</v>
      </c>
    </row>
    <row r="393" spans="1:8" ht="13.5" x14ac:dyDescent="0.25">
      <c r="A393" s="11"/>
      <c r="B393" s="10">
        <v>42871</v>
      </c>
      <c r="C393" s="2">
        <v>1.52</v>
      </c>
      <c r="D393" s="2">
        <v>1.52</v>
      </c>
      <c r="E393" s="2">
        <v>200</v>
      </c>
      <c r="F393" s="2"/>
      <c r="G393" s="2"/>
      <c r="H393" s="15">
        <f t="shared" si="6"/>
        <v>1.3333333333333345E-2</v>
      </c>
    </row>
    <row r="394" spans="1:8" ht="13.5" x14ac:dyDescent="0.25">
      <c r="A394" s="11"/>
      <c r="B394" s="10">
        <v>42872</v>
      </c>
      <c r="C394" s="2">
        <v>1.55</v>
      </c>
      <c r="D394" s="2">
        <v>1.55</v>
      </c>
      <c r="E394" s="2">
        <v>3</v>
      </c>
      <c r="F394" s="2"/>
      <c r="G394" s="2"/>
      <c r="H394" s="15">
        <f t="shared" si="6"/>
        <v>1.9736842105263174E-2</v>
      </c>
    </row>
    <row r="395" spans="1:8" ht="13.5" x14ac:dyDescent="0.25">
      <c r="A395" s="11"/>
      <c r="B395" s="10">
        <v>42873</v>
      </c>
      <c r="C395" s="2">
        <v>1.5</v>
      </c>
      <c r="D395" s="2">
        <v>1.5</v>
      </c>
      <c r="E395" s="2">
        <v>50</v>
      </c>
      <c r="F395" s="2"/>
      <c r="G395" s="2"/>
      <c r="H395" s="15">
        <f t="shared" si="6"/>
        <v>-3.2258064516129059E-2</v>
      </c>
    </row>
    <row r="396" spans="1:8" ht="13.5" x14ac:dyDescent="0.25">
      <c r="A396" s="11"/>
      <c r="B396" s="10">
        <v>42874</v>
      </c>
      <c r="C396" s="2">
        <v>1.48</v>
      </c>
      <c r="D396" s="2">
        <v>1.48</v>
      </c>
      <c r="E396" s="2">
        <v>750</v>
      </c>
      <c r="F396" s="2"/>
      <c r="G396" s="2"/>
      <c r="H396" s="15">
        <f t="shared" si="6"/>
        <v>-1.3333333333333345E-2</v>
      </c>
    </row>
    <row r="397" spans="1:8" ht="13.5" x14ac:dyDescent="0.25">
      <c r="A397" s="11"/>
      <c r="B397" s="10">
        <v>42877</v>
      </c>
      <c r="C397" s="2">
        <v>1.48</v>
      </c>
      <c r="D397" s="2">
        <v>1.48</v>
      </c>
      <c r="E397" s="2">
        <v>0</v>
      </c>
      <c r="F397" s="2"/>
      <c r="G397" s="2"/>
      <c r="H397" s="15">
        <f t="shared" si="6"/>
        <v>0</v>
      </c>
    </row>
    <row r="398" spans="1:8" ht="13.5" x14ac:dyDescent="0.25">
      <c r="A398" s="11"/>
      <c r="B398" s="10">
        <v>42878</v>
      </c>
      <c r="C398" s="2">
        <v>1.45</v>
      </c>
      <c r="D398" s="2">
        <v>1.45</v>
      </c>
      <c r="E398" s="2">
        <v>300</v>
      </c>
      <c r="F398" s="2"/>
      <c r="G398" s="2"/>
      <c r="H398" s="15">
        <f t="shared" si="6"/>
        <v>-2.0270270270270289E-2</v>
      </c>
    </row>
    <row r="399" spans="1:8" ht="13.5" x14ac:dyDescent="0.25">
      <c r="A399" s="11"/>
      <c r="B399" s="10">
        <v>42879</v>
      </c>
      <c r="C399" s="2">
        <v>1.45</v>
      </c>
      <c r="D399" s="2">
        <v>1.45</v>
      </c>
      <c r="E399" s="2">
        <v>0</v>
      </c>
      <c r="F399" s="2"/>
      <c r="G399" s="2"/>
      <c r="H399" s="15">
        <f t="shared" si="6"/>
        <v>0</v>
      </c>
    </row>
    <row r="400" spans="1:8" ht="13.5" x14ac:dyDescent="0.25">
      <c r="A400" s="11"/>
      <c r="B400" s="10">
        <v>42880</v>
      </c>
      <c r="C400" s="2">
        <v>1.45</v>
      </c>
      <c r="D400" s="2">
        <v>1.45</v>
      </c>
      <c r="E400" s="2">
        <v>0</v>
      </c>
      <c r="F400" s="2"/>
      <c r="G400" s="2"/>
      <c r="H400" s="15">
        <f t="shared" si="6"/>
        <v>0</v>
      </c>
    </row>
    <row r="401" spans="1:8" ht="13.5" x14ac:dyDescent="0.25">
      <c r="A401" s="11"/>
      <c r="B401" s="10">
        <v>42881</v>
      </c>
      <c r="C401" s="2">
        <v>1.41</v>
      </c>
      <c r="D401" s="2">
        <v>1.41</v>
      </c>
      <c r="E401" s="2">
        <v>0</v>
      </c>
      <c r="F401" s="2"/>
      <c r="G401" s="2"/>
      <c r="H401" s="15">
        <f t="shared" si="6"/>
        <v>-2.7586206896551748E-2</v>
      </c>
    </row>
    <row r="402" spans="1:8" ht="13.5" x14ac:dyDescent="0.25">
      <c r="A402" s="11"/>
      <c r="B402" s="10">
        <v>42884</v>
      </c>
      <c r="C402" s="2">
        <v>1.37</v>
      </c>
      <c r="D402" s="2">
        <v>1.37</v>
      </c>
      <c r="E402" s="2">
        <v>10</v>
      </c>
      <c r="F402" s="2"/>
      <c r="G402" s="2"/>
      <c r="H402" s="15">
        <f t="shared" si="6"/>
        <v>-2.8368794326241006E-2</v>
      </c>
    </row>
    <row r="403" spans="1:8" ht="13.5" x14ac:dyDescent="0.25">
      <c r="A403" s="11"/>
      <c r="B403" s="10">
        <v>42885</v>
      </c>
      <c r="C403" s="2">
        <v>1.34</v>
      </c>
      <c r="D403" s="2">
        <v>1.34</v>
      </c>
      <c r="E403" s="2">
        <v>315</v>
      </c>
      <c r="F403" s="2"/>
      <c r="G403" s="2"/>
      <c r="H403" s="15">
        <f t="shared" si="6"/>
        <v>-2.1897810218978121E-2</v>
      </c>
    </row>
    <row r="404" spans="1:8" ht="13.5" x14ac:dyDescent="0.25">
      <c r="A404" s="11"/>
      <c r="B404" s="10">
        <v>42886</v>
      </c>
      <c r="C404" s="2">
        <v>1.3</v>
      </c>
      <c r="D404" s="2">
        <v>1.3</v>
      </c>
      <c r="E404" s="2">
        <v>300</v>
      </c>
      <c r="F404" s="2"/>
      <c r="G404" s="2"/>
      <c r="H404" s="15">
        <f t="shared" si="6"/>
        <v>-2.985074626865674E-2</v>
      </c>
    </row>
    <row r="405" spans="1:8" ht="13.5" x14ac:dyDescent="0.25">
      <c r="A405" s="11"/>
      <c r="B405" s="10">
        <v>42887</v>
      </c>
      <c r="C405" s="2">
        <v>1.3</v>
      </c>
      <c r="D405" s="2">
        <v>1.3</v>
      </c>
      <c r="E405" s="2">
        <v>10</v>
      </c>
      <c r="F405" s="2"/>
      <c r="G405" s="2"/>
      <c r="H405" s="15">
        <f t="shared" si="6"/>
        <v>0</v>
      </c>
    </row>
    <row r="406" spans="1:8" ht="13.5" x14ac:dyDescent="0.25">
      <c r="A406" s="11"/>
      <c r="B406" s="10">
        <v>42888</v>
      </c>
      <c r="C406" s="2">
        <v>1.3</v>
      </c>
      <c r="D406" s="2">
        <v>1.3</v>
      </c>
      <c r="E406" s="2">
        <v>0</v>
      </c>
      <c r="F406" s="2"/>
      <c r="G406" s="2"/>
      <c r="H406" s="15">
        <f t="shared" si="6"/>
        <v>0</v>
      </c>
    </row>
    <row r="407" spans="1:8" ht="13.5" x14ac:dyDescent="0.25">
      <c r="A407" s="11"/>
      <c r="B407" s="10">
        <v>42891</v>
      </c>
      <c r="C407" s="2">
        <v>1.3</v>
      </c>
      <c r="D407" s="2">
        <v>1.3</v>
      </c>
      <c r="E407" s="2">
        <v>0</v>
      </c>
      <c r="F407" s="2"/>
      <c r="G407" s="2"/>
      <c r="H407" s="15">
        <f t="shared" si="6"/>
        <v>0</v>
      </c>
    </row>
    <row r="408" spans="1:8" ht="13.5" x14ac:dyDescent="0.25">
      <c r="A408" s="11"/>
      <c r="B408" s="10">
        <v>42892</v>
      </c>
      <c r="C408" s="2">
        <v>1.3</v>
      </c>
      <c r="D408" s="2">
        <v>1.3</v>
      </c>
      <c r="E408" s="2">
        <v>0</v>
      </c>
      <c r="F408" s="2"/>
      <c r="G408" s="2"/>
      <c r="H408" s="15">
        <f t="shared" si="6"/>
        <v>0</v>
      </c>
    </row>
    <row r="409" spans="1:8" ht="13.5" x14ac:dyDescent="0.25">
      <c r="A409" s="11"/>
      <c r="B409" s="10">
        <v>42893</v>
      </c>
      <c r="C409" s="2">
        <v>1.27</v>
      </c>
      <c r="D409" s="2">
        <v>1.27</v>
      </c>
      <c r="E409" s="2">
        <v>0</v>
      </c>
      <c r="F409" s="2"/>
      <c r="G409" s="2"/>
      <c r="H409" s="15">
        <f t="shared" si="6"/>
        <v>-2.3076923076923096E-2</v>
      </c>
    </row>
    <row r="410" spans="1:8" ht="13.5" x14ac:dyDescent="0.25">
      <c r="A410" s="11"/>
      <c r="B410" s="10">
        <v>42894</v>
      </c>
      <c r="C410" s="2">
        <v>1.25</v>
      </c>
      <c r="D410" s="2">
        <v>1.25</v>
      </c>
      <c r="E410" s="2">
        <v>455</v>
      </c>
      <c r="F410" s="2"/>
      <c r="G410" s="2"/>
      <c r="H410" s="15">
        <f t="shared" si="6"/>
        <v>-1.5748031496063006E-2</v>
      </c>
    </row>
    <row r="411" spans="1:8" ht="13.5" x14ac:dyDescent="0.25">
      <c r="A411" s="11"/>
      <c r="B411" s="10">
        <v>42895</v>
      </c>
      <c r="C411" s="2">
        <v>1.25</v>
      </c>
      <c r="D411" s="2">
        <v>1.25</v>
      </c>
      <c r="E411" s="2">
        <v>1</v>
      </c>
      <c r="F411" s="2"/>
      <c r="G411" s="2"/>
      <c r="H411" s="15">
        <f t="shared" si="6"/>
        <v>0</v>
      </c>
    </row>
    <row r="412" spans="1:8" ht="13.5" x14ac:dyDescent="0.25">
      <c r="A412" s="11"/>
      <c r="B412" s="10">
        <v>42898</v>
      </c>
      <c r="C412" s="2">
        <v>1.25</v>
      </c>
      <c r="D412" s="2">
        <v>1.25</v>
      </c>
      <c r="E412" s="2">
        <v>0</v>
      </c>
      <c r="F412" s="2"/>
      <c r="G412" s="2"/>
      <c r="H412" s="15">
        <f t="shared" si="6"/>
        <v>0</v>
      </c>
    </row>
    <row r="413" spans="1:8" ht="13.5" x14ac:dyDescent="0.25">
      <c r="A413" s="11"/>
      <c r="B413" s="10">
        <v>42899</v>
      </c>
      <c r="C413" s="2">
        <v>1.22</v>
      </c>
      <c r="D413" s="2">
        <v>1.22</v>
      </c>
      <c r="E413" s="2">
        <v>220</v>
      </c>
      <c r="F413" s="2"/>
      <c r="G413" s="2"/>
      <c r="H413" s="15">
        <f t="shared" si="6"/>
        <v>-2.4000000000000021E-2</v>
      </c>
    </row>
    <row r="414" spans="1:8" ht="13.5" x14ac:dyDescent="0.25">
      <c r="A414" s="11"/>
      <c r="B414" s="10">
        <v>42900</v>
      </c>
      <c r="C414" s="2">
        <v>1.22</v>
      </c>
      <c r="D414" s="2">
        <v>1.22</v>
      </c>
      <c r="E414" s="2">
        <v>0</v>
      </c>
      <c r="F414" s="2"/>
      <c r="G414" s="2"/>
      <c r="H414" s="15">
        <f t="shared" si="6"/>
        <v>0</v>
      </c>
    </row>
    <row r="415" spans="1:8" ht="13.5" x14ac:dyDescent="0.25">
      <c r="A415" s="11"/>
      <c r="B415" s="10">
        <v>42901</v>
      </c>
      <c r="C415" s="2">
        <v>1.22</v>
      </c>
      <c r="D415" s="2">
        <v>1.22</v>
      </c>
      <c r="E415" s="2">
        <v>0</v>
      </c>
      <c r="F415" s="2"/>
      <c r="G415" s="2"/>
      <c r="H415" s="15">
        <f t="shared" si="6"/>
        <v>0</v>
      </c>
    </row>
    <row r="416" spans="1:8" ht="13.5" x14ac:dyDescent="0.25">
      <c r="A416" s="11"/>
      <c r="B416" s="10">
        <v>42902</v>
      </c>
      <c r="C416" s="2">
        <v>1.2</v>
      </c>
      <c r="D416" s="2">
        <v>1.2</v>
      </c>
      <c r="E416" s="2">
        <v>193</v>
      </c>
      <c r="F416" s="2"/>
      <c r="G416" s="2"/>
      <c r="H416" s="15">
        <f t="shared" si="6"/>
        <v>-1.6393442622950834E-2</v>
      </c>
    </row>
    <row r="417" spans="1:8" ht="13.5" x14ac:dyDescent="0.25">
      <c r="A417" s="11"/>
      <c r="B417" s="10">
        <v>42905</v>
      </c>
      <c r="C417" s="2">
        <v>1.2</v>
      </c>
      <c r="D417" s="2">
        <v>1.2</v>
      </c>
      <c r="E417" s="2">
        <v>0</v>
      </c>
      <c r="F417" s="2"/>
      <c r="G417" s="2"/>
      <c r="H417" s="15">
        <f t="shared" si="6"/>
        <v>0</v>
      </c>
    </row>
    <row r="418" spans="1:8" ht="13.5" x14ac:dyDescent="0.25">
      <c r="A418" s="11"/>
      <c r="B418" s="10">
        <v>42906</v>
      </c>
      <c r="C418" s="2">
        <v>1.2</v>
      </c>
      <c r="D418" s="2">
        <v>1.2</v>
      </c>
      <c r="E418" s="2">
        <v>0</v>
      </c>
      <c r="F418" s="2"/>
      <c r="G418" s="2"/>
      <c r="H418" s="15">
        <f t="shared" si="6"/>
        <v>0</v>
      </c>
    </row>
    <row r="419" spans="1:8" ht="13.5" x14ac:dyDescent="0.25">
      <c r="A419" s="11"/>
      <c r="B419" s="10">
        <v>42907</v>
      </c>
      <c r="C419" s="2">
        <v>1.2</v>
      </c>
      <c r="D419" s="2">
        <v>1.2</v>
      </c>
      <c r="E419" s="2">
        <v>0</v>
      </c>
      <c r="F419" s="2"/>
      <c r="G419" s="2"/>
      <c r="H419" s="15">
        <f t="shared" si="6"/>
        <v>0</v>
      </c>
    </row>
    <row r="420" spans="1:8" ht="13.5" x14ac:dyDescent="0.25">
      <c r="A420" s="11"/>
      <c r="B420" s="10">
        <v>42908</v>
      </c>
      <c r="C420" s="2">
        <v>1.2</v>
      </c>
      <c r="D420" s="2">
        <v>1.2</v>
      </c>
      <c r="E420" s="2">
        <v>0</v>
      </c>
      <c r="F420" s="2"/>
      <c r="G420" s="2"/>
      <c r="H420" s="15">
        <f t="shared" si="6"/>
        <v>0</v>
      </c>
    </row>
    <row r="421" spans="1:8" ht="13.5" x14ac:dyDescent="0.25">
      <c r="A421" s="11"/>
      <c r="B421" s="10">
        <v>42909</v>
      </c>
      <c r="C421" s="2">
        <v>1.2</v>
      </c>
      <c r="D421" s="2">
        <v>1.2</v>
      </c>
      <c r="E421" s="2">
        <v>0</v>
      </c>
      <c r="F421" s="2"/>
      <c r="G421" s="2"/>
      <c r="H421" s="15">
        <f t="shared" si="6"/>
        <v>0</v>
      </c>
    </row>
    <row r="422" spans="1:8" ht="13.5" x14ac:dyDescent="0.25">
      <c r="A422" s="11"/>
      <c r="B422" s="10">
        <v>42914</v>
      </c>
      <c r="C422" s="2">
        <v>1.2</v>
      </c>
      <c r="D422" s="2">
        <v>1.2</v>
      </c>
      <c r="E422" s="2">
        <v>0</v>
      </c>
      <c r="F422" s="2"/>
      <c r="G422" s="2"/>
      <c r="H422" s="15">
        <f t="shared" si="6"/>
        <v>0</v>
      </c>
    </row>
    <row r="423" spans="1:8" ht="13.5" x14ac:dyDescent="0.25">
      <c r="A423" s="11"/>
      <c r="B423" s="10">
        <v>42915</v>
      </c>
      <c r="C423" s="2">
        <v>1.2</v>
      </c>
      <c r="D423" s="2">
        <v>1.2</v>
      </c>
      <c r="E423" s="2">
        <v>328</v>
      </c>
      <c r="F423" s="2"/>
      <c r="G423" s="2"/>
      <c r="H423" s="15">
        <f t="shared" si="6"/>
        <v>0</v>
      </c>
    </row>
    <row r="424" spans="1:8" ht="13.5" x14ac:dyDescent="0.25">
      <c r="A424" s="11"/>
      <c r="B424" s="10">
        <v>42916</v>
      </c>
      <c r="C424" s="2">
        <v>1.19</v>
      </c>
      <c r="D424" s="2">
        <v>1.19</v>
      </c>
      <c r="E424" s="2">
        <v>490</v>
      </c>
      <c r="F424" s="2"/>
      <c r="G424" s="2"/>
      <c r="H424" s="15">
        <f t="shared" si="6"/>
        <v>-8.3333333333333419E-3</v>
      </c>
    </row>
    <row r="425" spans="1:8" ht="13.5" x14ac:dyDescent="0.25">
      <c r="A425" s="11"/>
      <c r="B425" s="10">
        <v>42919</v>
      </c>
      <c r="C425" s="2">
        <v>1.18</v>
      </c>
      <c r="D425" s="2">
        <v>1.18</v>
      </c>
      <c r="E425" s="2">
        <v>260</v>
      </c>
      <c r="F425" s="2"/>
      <c r="G425" s="2"/>
      <c r="H425" s="15">
        <f t="shared" si="6"/>
        <v>-8.4033613445378234E-3</v>
      </c>
    </row>
    <row r="426" spans="1:8" ht="13.5" x14ac:dyDescent="0.25">
      <c r="A426" s="11"/>
      <c r="B426" s="10">
        <v>42920</v>
      </c>
      <c r="C426" s="2">
        <v>1.18</v>
      </c>
      <c r="D426" s="2">
        <v>1.18</v>
      </c>
      <c r="E426" s="2">
        <v>0</v>
      </c>
      <c r="F426" s="2"/>
      <c r="G426" s="2"/>
      <c r="H426" s="15">
        <f t="shared" si="6"/>
        <v>0</v>
      </c>
    </row>
    <row r="427" spans="1:8" ht="13.5" x14ac:dyDescent="0.25">
      <c r="A427" s="11"/>
      <c r="B427" s="10">
        <v>42921</v>
      </c>
      <c r="C427" s="2">
        <v>1.1599999999999999</v>
      </c>
      <c r="D427" s="2">
        <v>1.1599999999999999</v>
      </c>
      <c r="E427" s="2">
        <v>260</v>
      </c>
      <c r="F427" s="2"/>
      <c r="G427" s="2"/>
      <c r="H427" s="15">
        <f t="shared" si="6"/>
        <v>-1.6949152542372899E-2</v>
      </c>
    </row>
    <row r="428" spans="1:8" ht="13.5" x14ac:dyDescent="0.25">
      <c r="A428" s="11"/>
      <c r="B428" s="10">
        <v>42922</v>
      </c>
      <c r="C428" s="2">
        <v>1.1599999999999999</v>
      </c>
      <c r="D428" s="2">
        <v>1.1599999999999999</v>
      </c>
      <c r="E428" s="2">
        <v>0</v>
      </c>
      <c r="F428" s="2"/>
      <c r="G428" s="2"/>
      <c r="H428" s="15">
        <f t="shared" si="6"/>
        <v>0</v>
      </c>
    </row>
    <row r="429" spans="1:8" ht="13.5" x14ac:dyDescent="0.25">
      <c r="A429" s="11"/>
      <c r="B429" s="10">
        <v>42923</v>
      </c>
      <c r="C429" s="2">
        <v>1.1299999999999999</v>
      </c>
      <c r="D429" s="2">
        <v>1.1299999999999999</v>
      </c>
      <c r="E429" s="2">
        <v>0</v>
      </c>
      <c r="F429" s="2"/>
      <c r="G429" s="2"/>
      <c r="H429" s="15">
        <f t="shared" si="6"/>
        <v>-2.5862068965517265E-2</v>
      </c>
    </row>
    <row r="430" spans="1:8" ht="13.5" x14ac:dyDescent="0.25">
      <c r="A430" s="11"/>
      <c r="B430" s="10">
        <v>42926</v>
      </c>
      <c r="C430" s="2">
        <v>1.08</v>
      </c>
      <c r="D430" s="2">
        <v>1.08</v>
      </c>
      <c r="E430" s="2">
        <v>22</v>
      </c>
      <c r="F430" s="2"/>
      <c r="G430" s="2"/>
      <c r="H430" s="15">
        <f t="shared" si="6"/>
        <v>-4.4247787610619316E-2</v>
      </c>
    </row>
    <row r="431" spans="1:8" ht="13.5" x14ac:dyDescent="0.25">
      <c r="A431" s="11"/>
      <c r="B431" s="10">
        <v>42927</v>
      </c>
      <c r="C431" s="2">
        <v>1.08</v>
      </c>
      <c r="D431" s="2">
        <v>1.08</v>
      </c>
      <c r="E431" s="2">
        <v>0</v>
      </c>
      <c r="F431" s="2"/>
      <c r="G431" s="2"/>
      <c r="H431" s="15">
        <f t="shared" si="6"/>
        <v>0</v>
      </c>
    </row>
    <row r="432" spans="1:8" ht="13.5" x14ac:dyDescent="0.25">
      <c r="A432" s="11"/>
      <c r="B432" s="10">
        <v>42928</v>
      </c>
      <c r="C432" s="2">
        <v>1.08</v>
      </c>
      <c r="D432" s="2">
        <v>1.08</v>
      </c>
      <c r="E432" s="2">
        <v>0</v>
      </c>
      <c r="F432" s="2"/>
      <c r="G432" s="2"/>
      <c r="H432" s="15">
        <f t="shared" si="6"/>
        <v>0</v>
      </c>
    </row>
    <row r="433" spans="1:8" ht="13.5" x14ac:dyDescent="0.25">
      <c r="A433" s="11"/>
      <c r="B433" s="10">
        <v>42929</v>
      </c>
      <c r="C433" s="2">
        <v>1.08</v>
      </c>
      <c r="D433" s="2">
        <v>1.08</v>
      </c>
      <c r="E433" s="2">
        <v>0</v>
      </c>
      <c r="F433" s="2"/>
      <c r="G433" s="2"/>
      <c r="H433" s="15">
        <f t="shared" si="6"/>
        <v>0</v>
      </c>
    </row>
    <row r="434" spans="1:8" ht="13.5" x14ac:dyDescent="0.25">
      <c r="A434" s="11"/>
      <c r="B434" s="10">
        <v>42930</v>
      </c>
      <c r="C434" s="2">
        <v>1.08</v>
      </c>
      <c r="D434" s="2">
        <v>1.08</v>
      </c>
      <c r="E434" s="2">
        <v>0</v>
      </c>
      <c r="F434" s="2"/>
      <c r="G434" s="2"/>
      <c r="H434" s="15">
        <f t="shared" si="6"/>
        <v>0</v>
      </c>
    </row>
    <row r="435" spans="1:8" ht="13.5" x14ac:dyDescent="0.25">
      <c r="A435" s="11"/>
      <c r="B435" s="10">
        <v>42933</v>
      </c>
      <c r="C435" s="2">
        <v>1.08</v>
      </c>
      <c r="D435" s="2">
        <v>1.08</v>
      </c>
      <c r="E435" s="2">
        <v>0</v>
      </c>
      <c r="F435" s="2"/>
      <c r="G435" s="2"/>
      <c r="H435" s="15">
        <f t="shared" si="6"/>
        <v>0</v>
      </c>
    </row>
    <row r="436" spans="1:8" ht="13.5" x14ac:dyDescent="0.25">
      <c r="A436" s="11"/>
      <c r="B436" s="10">
        <v>42934</v>
      </c>
      <c r="C436" s="2">
        <v>1.1000000000000001</v>
      </c>
      <c r="D436" s="2">
        <v>1.1000000000000001</v>
      </c>
      <c r="E436" s="2">
        <v>517</v>
      </c>
      <c r="F436" s="2"/>
      <c r="G436" s="2"/>
      <c r="H436" s="15">
        <f t="shared" si="6"/>
        <v>1.8518518518518535E-2</v>
      </c>
    </row>
    <row r="437" spans="1:8" ht="13.5" x14ac:dyDescent="0.25">
      <c r="A437" s="11"/>
      <c r="B437" s="10">
        <v>42935</v>
      </c>
      <c r="C437" s="2">
        <v>1.1000000000000001</v>
      </c>
      <c r="D437" s="2">
        <v>1.1000000000000001</v>
      </c>
      <c r="E437" s="2">
        <v>158</v>
      </c>
      <c r="F437" s="2"/>
      <c r="G437" s="2"/>
      <c r="H437" s="15">
        <f t="shared" si="6"/>
        <v>0</v>
      </c>
    </row>
    <row r="438" spans="1:8" ht="13.5" x14ac:dyDescent="0.25">
      <c r="A438" s="11"/>
      <c r="B438" s="10">
        <v>42936</v>
      </c>
      <c r="C438" s="2">
        <v>1.1100000000000001</v>
      </c>
      <c r="D438" s="2">
        <v>1.1100000000000001</v>
      </c>
      <c r="E438" s="2">
        <v>250</v>
      </c>
      <c r="F438" s="2"/>
      <c r="G438" s="2"/>
      <c r="H438" s="15">
        <f t="shared" si="6"/>
        <v>9.0909090909090974E-3</v>
      </c>
    </row>
    <row r="439" spans="1:8" ht="13.5" x14ac:dyDescent="0.25">
      <c r="A439" s="11"/>
      <c r="B439" s="10">
        <v>42937</v>
      </c>
      <c r="C439" s="2">
        <v>1.1100000000000001</v>
      </c>
      <c r="D439" s="2">
        <v>1.1100000000000001</v>
      </c>
      <c r="E439" s="2">
        <v>0</v>
      </c>
      <c r="F439" s="2"/>
      <c r="G439" s="2"/>
      <c r="H439" s="15">
        <f t="shared" si="6"/>
        <v>0</v>
      </c>
    </row>
    <row r="440" spans="1:8" ht="13.5" x14ac:dyDescent="0.25">
      <c r="A440" s="11"/>
      <c r="B440" s="10">
        <v>42940</v>
      </c>
      <c r="C440" s="2">
        <v>1.1200000000000001</v>
      </c>
      <c r="D440" s="2">
        <v>1.1200000000000001</v>
      </c>
      <c r="E440" s="2">
        <v>250</v>
      </c>
      <c r="F440" s="2"/>
      <c r="G440" s="2"/>
      <c r="H440" s="15">
        <f t="shared" si="6"/>
        <v>9.0090090090090159E-3</v>
      </c>
    </row>
    <row r="441" spans="1:8" ht="13.5" x14ac:dyDescent="0.25">
      <c r="A441" s="11"/>
      <c r="B441" s="10">
        <v>42942</v>
      </c>
      <c r="C441" s="2">
        <v>1.1399999999999999</v>
      </c>
      <c r="D441" s="2">
        <v>1.1399999999999999</v>
      </c>
      <c r="E441" s="2">
        <v>50</v>
      </c>
      <c r="F441" s="2"/>
      <c r="G441" s="2"/>
      <c r="H441" s="15">
        <f t="shared" si="6"/>
        <v>1.7857142857142672E-2</v>
      </c>
    </row>
    <row r="442" spans="1:8" ht="13.5" x14ac:dyDescent="0.25">
      <c r="A442" s="11"/>
      <c r="B442" s="10">
        <v>42943</v>
      </c>
      <c r="C442" s="2">
        <v>1.1100000000000001</v>
      </c>
      <c r="D442" s="2">
        <v>1.1100000000000001</v>
      </c>
      <c r="E442" s="2">
        <v>431</v>
      </c>
      <c r="F442" s="2"/>
      <c r="G442" s="2"/>
      <c r="H442" s="15">
        <f t="shared" si="6"/>
        <v>-2.6315789473684043E-2</v>
      </c>
    </row>
    <row r="443" spans="1:8" ht="13.5" x14ac:dyDescent="0.25">
      <c r="A443" s="11"/>
      <c r="B443" s="10">
        <v>42944</v>
      </c>
      <c r="C443" s="2">
        <v>1.1100000000000001</v>
      </c>
      <c r="D443" s="2">
        <v>1.1100000000000001</v>
      </c>
      <c r="E443" s="2">
        <v>22</v>
      </c>
      <c r="F443" s="2"/>
      <c r="G443" s="2"/>
      <c r="H443" s="15">
        <f t="shared" si="6"/>
        <v>0</v>
      </c>
    </row>
    <row r="444" spans="1:8" ht="13.5" x14ac:dyDescent="0.25">
      <c r="A444" s="11"/>
      <c r="B444" s="10">
        <v>42947</v>
      </c>
      <c r="C444" s="2">
        <v>1.1100000000000001</v>
      </c>
      <c r="D444" s="2">
        <v>1.1100000000000001</v>
      </c>
      <c r="E444" s="2">
        <v>0</v>
      </c>
      <c r="F444" s="2"/>
      <c r="G444" s="2"/>
      <c r="H444" s="15">
        <f t="shared" si="6"/>
        <v>0</v>
      </c>
    </row>
    <row r="445" spans="1:8" ht="13.5" x14ac:dyDescent="0.25">
      <c r="A445" s="11"/>
      <c r="B445" s="10">
        <v>42948</v>
      </c>
      <c r="C445" s="2">
        <v>1.1100000000000001</v>
      </c>
      <c r="D445" s="2">
        <v>1.1100000000000001</v>
      </c>
      <c r="E445" s="2">
        <v>0</v>
      </c>
      <c r="F445" s="2"/>
      <c r="G445" s="2"/>
      <c r="H445" s="15">
        <f t="shared" si="6"/>
        <v>0</v>
      </c>
    </row>
    <row r="446" spans="1:8" ht="13.5" x14ac:dyDescent="0.25">
      <c r="A446" s="11"/>
      <c r="B446" s="10">
        <v>42949</v>
      </c>
      <c r="C446" s="2">
        <v>1.1399999999999999</v>
      </c>
      <c r="D446" s="2">
        <v>1.1399999999999999</v>
      </c>
      <c r="E446" s="2">
        <v>260</v>
      </c>
      <c r="F446" s="2"/>
      <c r="G446" s="2"/>
      <c r="H446" s="15">
        <f t="shared" si="6"/>
        <v>2.7027027027026848E-2</v>
      </c>
    </row>
    <row r="447" spans="1:8" ht="13.5" x14ac:dyDescent="0.25">
      <c r="A447" s="11"/>
      <c r="B447" s="10">
        <v>42950</v>
      </c>
      <c r="C447" s="2">
        <v>1.1399999999999999</v>
      </c>
      <c r="D447" s="2">
        <v>1.1399999999999999</v>
      </c>
      <c r="E447" s="2">
        <v>0</v>
      </c>
      <c r="F447" s="2"/>
      <c r="G447" s="2"/>
      <c r="H447" s="15">
        <f t="shared" si="6"/>
        <v>0</v>
      </c>
    </row>
    <row r="448" spans="1:8" ht="13.5" x14ac:dyDescent="0.25">
      <c r="A448" s="11"/>
      <c r="B448" s="10">
        <v>42951</v>
      </c>
      <c r="C448" s="2">
        <v>1.1399999999999999</v>
      </c>
      <c r="D448" s="2">
        <v>1.1399999999999999</v>
      </c>
      <c r="E448" s="2">
        <v>0</v>
      </c>
      <c r="F448" s="2"/>
      <c r="G448" s="2"/>
      <c r="H448" s="15">
        <f t="shared" si="6"/>
        <v>0</v>
      </c>
    </row>
    <row r="449" spans="1:8" ht="13.5" x14ac:dyDescent="0.25">
      <c r="A449" s="11"/>
      <c r="B449" s="10">
        <v>42954</v>
      </c>
      <c r="C449" s="2">
        <v>1.1399999999999999</v>
      </c>
      <c r="D449" s="2">
        <v>1.1399999999999999</v>
      </c>
      <c r="E449" s="2">
        <v>0</v>
      </c>
      <c r="F449" s="2"/>
      <c r="G449" s="2"/>
      <c r="H449" s="15">
        <f t="shared" si="6"/>
        <v>0</v>
      </c>
    </row>
    <row r="450" spans="1:8" ht="13.5" x14ac:dyDescent="0.25">
      <c r="A450" s="11"/>
      <c r="B450" s="10">
        <v>42955</v>
      </c>
      <c r="C450" s="2">
        <v>1.1399999999999999</v>
      </c>
      <c r="D450" s="2">
        <v>1.1399999999999999</v>
      </c>
      <c r="E450" s="2">
        <v>0</v>
      </c>
      <c r="F450" s="2"/>
      <c r="G450" s="2"/>
      <c r="H450" s="15">
        <f t="shared" si="6"/>
        <v>0</v>
      </c>
    </row>
    <row r="451" spans="1:8" ht="13.5" x14ac:dyDescent="0.25">
      <c r="A451" s="11"/>
      <c r="B451" s="10">
        <v>42956</v>
      </c>
      <c r="C451" s="2">
        <v>1.1399999999999999</v>
      </c>
      <c r="D451" s="2">
        <v>1.1399999999999999</v>
      </c>
      <c r="E451" s="2">
        <v>0</v>
      </c>
      <c r="F451" s="2"/>
      <c r="G451" s="2"/>
      <c r="H451" s="15">
        <f t="shared" si="6"/>
        <v>0</v>
      </c>
    </row>
    <row r="452" spans="1:8" ht="13.5" x14ac:dyDescent="0.25">
      <c r="A452" s="11"/>
      <c r="B452" s="10">
        <v>42957</v>
      </c>
      <c r="C452" s="2">
        <v>1.1399999999999999</v>
      </c>
      <c r="D452" s="2">
        <v>1.1399999999999999</v>
      </c>
      <c r="E452" s="2">
        <v>0</v>
      </c>
      <c r="F452" s="2"/>
      <c r="G452" s="2"/>
      <c r="H452" s="15">
        <f t="shared" si="6"/>
        <v>0</v>
      </c>
    </row>
    <row r="453" spans="1:8" ht="13.5" x14ac:dyDescent="0.25">
      <c r="A453" s="11"/>
      <c r="B453" s="10">
        <v>42958</v>
      </c>
      <c r="C453" s="2">
        <v>1.1399999999999999</v>
      </c>
      <c r="D453" s="2">
        <v>1.1399999999999999</v>
      </c>
      <c r="E453" s="2">
        <v>0</v>
      </c>
      <c r="F453" s="2"/>
      <c r="G453" s="2"/>
      <c r="H453" s="15">
        <f t="shared" si="6"/>
        <v>0</v>
      </c>
    </row>
    <row r="454" spans="1:8" ht="13.5" x14ac:dyDescent="0.25">
      <c r="A454" s="11"/>
      <c r="B454" s="10">
        <v>42961</v>
      </c>
      <c r="C454" s="2">
        <v>1.1399999999999999</v>
      </c>
      <c r="D454" s="2">
        <v>1.1399999999999999</v>
      </c>
      <c r="E454" s="2">
        <v>0</v>
      </c>
      <c r="F454" s="2"/>
      <c r="G454" s="2"/>
      <c r="H454" s="15">
        <f t="shared" si="6"/>
        <v>0</v>
      </c>
    </row>
    <row r="455" spans="1:8" ht="13.5" x14ac:dyDescent="0.25">
      <c r="A455" s="11"/>
      <c r="B455" s="10">
        <v>42962</v>
      </c>
      <c r="C455" s="2">
        <v>1.1399999999999999</v>
      </c>
      <c r="D455" s="2">
        <v>1.1399999999999999</v>
      </c>
      <c r="E455" s="2">
        <v>0</v>
      </c>
      <c r="F455" s="2"/>
      <c r="G455" s="2"/>
      <c r="H455" s="15">
        <f t="shared" ref="H455:H518" si="7">(D455-D454)/D454</f>
        <v>0</v>
      </c>
    </row>
    <row r="456" spans="1:8" ht="13.5" x14ac:dyDescent="0.25">
      <c r="A456" s="11"/>
      <c r="B456" s="10">
        <v>42963</v>
      </c>
      <c r="C456" s="2">
        <v>1.1399999999999999</v>
      </c>
      <c r="D456" s="2">
        <v>1.1399999999999999</v>
      </c>
      <c r="E456" s="2">
        <v>0</v>
      </c>
      <c r="F456" s="2"/>
      <c r="G456" s="2"/>
      <c r="H456" s="15">
        <f t="shared" si="7"/>
        <v>0</v>
      </c>
    </row>
    <row r="457" spans="1:8" ht="13.5" x14ac:dyDescent="0.25">
      <c r="A457" s="11"/>
      <c r="B457" s="10">
        <v>42964</v>
      </c>
      <c r="C457" s="2">
        <v>1.17</v>
      </c>
      <c r="D457" s="2">
        <v>1.17</v>
      </c>
      <c r="E457" s="2">
        <v>101</v>
      </c>
      <c r="F457" s="2"/>
      <c r="G457" s="2"/>
      <c r="H457" s="15">
        <f t="shared" si="7"/>
        <v>2.6315789473684237E-2</v>
      </c>
    </row>
    <row r="458" spans="1:8" ht="13.5" x14ac:dyDescent="0.25">
      <c r="A458" s="11"/>
      <c r="B458" s="10">
        <v>42965</v>
      </c>
      <c r="C458" s="2">
        <v>1.17</v>
      </c>
      <c r="D458" s="2">
        <v>1.17</v>
      </c>
      <c r="E458" s="2">
        <v>78</v>
      </c>
      <c r="F458" s="2"/>
      <c r="G458" s="2"/>
      <c r="H458" s="15">
        <f t="shared" si="7"/>
        <v>0</v>
      </c>
    </row>
    <row r="459" spans="1:8" ht="13.5" x14ac:dyDescent="0.25">
      <c r="A459" s="11"/>
      <c r="B459" s="10">
        <v>42968</v>
      </c>
      <c r="C459" s="2">
        <v>1.17</v>
      </c>
      <c r="D459" s="2">
        <v>1.17</v>
      </c>
      <c r="E459" s="2">
        <v>271</v>
      </c>
      <c r="F459" s="2"/>
      <c r="G459" s="2"/>
      <c r="H459" s="15">
        <f t="shared" si="7"/>
        <v>0</v>
      </c>
    </row>
    <row r="460" spans="1:8" ht="13.5" x14ac:dyDescent="0.25">
      <c r="A460" s="11"/>
      <c r="B460" s="10">
        <v>42969</v>
      </c>
      <c r="C460" s="2">
        <v>1.1399999999999999</v>
      </c>
      <c r="D460" s="2">
        <v>1.1399999999999999</v>
      </c>
      <c r="E460" s="2">
        <v>990</v>
      </c>
      <c r="F460" s="2"/>
      <c r="G460" s="2"/>
      <c r="H460" s="15">
        <f t="shared" si="7"/>
        <v>-2.5641025641025664E-2</v>
      </c>
    </row>
    <row r="461" spans="1:8" ht="13.5" x14ac:dyDescent="0.25">
      <c r="A461" s="11"/>
      <c r="B461" s="10">
        <v>42970</v>
      </c>
      <c r="C461" s="2">
        <v>1.1399999999999999</v>
      </c>
      <c r="D461" s="2">
        <v>1.1399999999999999</v>
      </c>
      <c r="E461" s="2">
        <v>650</v>
      </c>
      <c r="F461" s="2"/>
      <c r="G461" s="2"/>
      <c r="H461" s="15">
        <f t="shared" si="7"/>
        <v>0</v>
      </c>
    </row>
    <row r="462" spans="1:8" ht="13.5" x14ac:dyDescent="0.25">
      <c r="A462" s="11"/>
      <c r="B462" s="10">
        <v>42971</v>
      </c>
      <c r="C462" s="2">
        <v>1.1399999999999999</v>
      </c>
      <c r="D462" s="2">
        <v>1.1399999999999999</v>
      </c>
      <c r="E462" s="2">
        <v>0</v>
      </c>
      <c r="F462" s="2"/>
      <c r="G462" s="2"/>
      <c r="H462" s="15">
        <f t="shared" si="7"/>
        <v>0</v>
      </c>
    </row>
    <row r="463" spans="1:8" ht="13.5" x14ac:dyDescent="0.25">
      <c r="A463" s="11"/>
      <c r="B463" s="10">
        <v>42972</v>
      </c>
      <c r="C463" s="2">
        <v>1.1399999999999999</v>
      </c>
      <c r="D463" s="2">
        <v>1.1399999999999999</v>
      </c>
      <c r="E463" s="2">
        <v>250</v>
      </c>
      <c r="F463" s="2"/>
      <c r="G463" s="2"/>
      <c r="H463" s="15">
        <f t="shared" si="7"/>
        <v>0</v>
      </c>
    </row>
    <row r="464" spans="1:8" ht="13.5" x14ac:dyDescent="0.25">
      <c r="A464" s="11"/>
      <c r="B464" s="10">
        <v>42975</v>
      </c>
      <c r="C464" s="2">
        <v>1.1399999999999999</v>
      </c>
      <c r="D464" s="2">
        <v>1.1399999999999999</v>
      </c>
      <c r="E464" s="2">
        <v>0</v>
      </c>
      <c r="F464" s="2"/>
      <c r="G464" s="2"/>
      <c r="H464" s="15">
        <f t="shared" si="7"/>
        <v>0</v>
      </c>
    </row>
    <row r="465" spans="1:8" ht="13.5" x14ac:dyDescent="0.25">
      <c r="A465" s="11"/>
      <c r="B465" s="10">
        <v>42976</v>
      </c>
      <c r="C465" s="2">
        <v>1.17</v>
      </c>
      <c r="D465" s="2">
        <v>1.17</v>
      </c>
      <c r="E465" s="2">
        <v>0</v>
      </c>
      <c r="F465" s="2"/>
      <c r="G465" s="2"/>
      <c r="H465" s="15">
        <f t="shared" si="7"/>
        <v>2.6315789473684237E-2</v>
      </c>
    </row>
    <row r="466" spans="1:8" ht="13.5" x14ac:dyDescent="0.25">
      <c r="A466" s="11"/>
      <c r="B466" s="10">
        <v>42977</v>
      </c>
      <c r="C466" s="2">
        <v>1.17</v>
      </c>
      <c r="D466" s="2">
        <v>1.17</v>
      </c>
      <c r="E466" s="2">
        <v>0</v>
      </c>
      <c r="F466" s="2"/>
      <c r="G466" s="2"/>
      <c r="H466" s="15">
        <f t="shared" si="7"/>
        <v>0</v>
      </c>
    </row>
    <row r="467" spans="1:8" ht="13.5" x14ac:dyDescent="0.25">
      <c r="A467" s="11"/>
      <c r="B467" s="10">
        <v>42978</v>
      </c>
      <c r="C467" s="2">
        <v>1.2</v>
      </c>
      <c r="D467" s="2">
        <v>1.2</v>
      </c>
      <c r="E467" s="2">
        <v>20</v>
      </c>
      <c r="F467" s="2"/>
      <c r="G467" s="2"/>
      <c r="H467" s="15">
        <f t="shared" si="7"/>
        <v>2.5641025641025664E-2</v>
      </c>
    </row>
    <row r="468" spans="1:8" ht="13.5" x14ac:dyDescent="0.25">
      <c r="A468" s="11"/>
      <c r="B468" s="10">
        <v>42982</v>
      </c>
      <c r="C468" s="2">
        <v>1.2</v>
      </c>
      <c r="D468" s="2">
        <v>1.2</v>
      </c>
      <c r="E468" s="2">
        <v>0</v>
      </c>
      <c r="F468" s="2"/>
      <c r="G468" s="2"/>
      <c r="H468" s="15">
        <f t="shared" si="7"/>
        <v>0</v>
      </c>
    </row>
    <row r="469" spans="1:8" ht="13.5" x14ac:dyDescent="0.25">
      <c r="A469" s="11"/>
      <c r="B469" s="10">
        <v>42983</v>
      </c>
      <c r="C469" s="2">
        <v>1.25</v>
      </c>
      <c r="D469" s="2">
        <v>1.25</v>
      </c>
      <c r="E469" s="2">
        <v>0</v>
      </c>
      <c r="F469" s="2"/>
      <c r="G469" s="2"/>
      <c r="H469" s="15">
        <f t="shared" si="7"/>
        <v>4.1666666666666706E-2</v>
      </c>
    </row>
    <row r="470" spans="1:8" ht="13.5" x14ac:dyDescent="0.25">
      <c r="A470" s="11"/>
      <c r="B470" s="10">
        <v>42984</v>
      </c>
      <c r="C470" s="2">
        <v>1.3</v>
      </c>
      <c r="D470" s="2">
        <v>1.3</v>
      </c>
      <c r="E470" s="2">
        <v>0</v>
      </c>
      <c r="F470" s="2"/>
      <c r="G470" s="2"/>
      <c r="H470" s="15">
        <f t="shared" si="7"/>
        <v>4.0000000000000036E-2</v>
      </c>
    </row>
    <row r="471" spans="1:8" ht="13.5" x14ac:dyDescent="0.25">
      <c r="A471" s="11"/>
      <c r="B471" s="10">
        <v>42985</v>
      </c>
      <c r="C471" s="2">
        <v>1.35</v>
      </c>
      <c r="D471" s="2">
        <v>1.35</v>
      </c>
      <c r="E471" s="2">
        <v>615</v>
      </c>
      <c r="F471" s="2"/>
      <c r="G471" s="2"/>
      <c r="H471" s="15">
        <f t="shared" si="7"/>
        <v>3.8461538461538491E-2</v>
      </c>
    </row>
    <row r="472" spans="1:8" ht="13.5" x14ac:dyDescent="0.25">
      <c r="A472" s="11"/>
      <c r="B472" s="10">
        <v>42986</v>
      </c>
      <c r="C472" s="2">
        <v>1.41</v>
      </c>
      <c r="D472" s="2">
        <v>1.41</v>
      </c>
      <c r="E472" s="2">
        <v>438</v>
      </c>
      <c r="F472" s="2"/>
      <c r="G472" s="2"/>
      <c r="H472" s="15">
        <f t="shared" si="7"/>
        <v>4.4444444444444314E-2</v>
      </c>
    </row>
    <row r="473" spans="1:8" ht="13.5" x14ac:dyDescent="0.25">
      <c r="A473" s="11"/>
      <c r="B473" s="10">
        <v>42989</v>
      </c>
      <c r="C473" s="2">
        <v>1.47</v>
      </c>
      <c r="D473" s="2">
        <v>1.47</v>
      </c>
      <c r="E473" s="2">
        <v>100</v>
      </c>
      <c r="F473" s="2"/>
      <c r="G473" s="2"/>
      <c r="H473" s="15">
        <f t="shared" si="7"/>
        <v>4.2553191489361743E-2</v>
      </c>
    </row>
    <row r="474" spans="1:8" ht="13.5" x14ac:dyDescent="0.25">
      <c r="A474" s="11"/>
      <c r="B474" s="10">
        <v>42990</v>
      </c>
      <c r="C474" s="2">
        <v>1.47</v>
      </c>
      <c r="D474" s="2">
        <v>1.47</v>
      </c>
      <c r="E474" s="2">
        <v>0</v>
      </c>
      <c r="F474" s="2"/>
      <c r="G474" s="2"/>
      <c r="H474" s="15">
        <f t="shared" si="7"/>
        <v>0</v>
      </c>
    </row>
    <row r="475" spans="1:8" ht="13.5" x14ac:dyDescent="0.25">
      <c r="A475" s="11"/>
      <c r="B475" s="10">
        <v>42991</v>
      </c>
      <c r="C475" s="2">
        <v>1.5</v>
      </c>
      <c r="D475" s="2">
        <v>1.5</v>
      </c>
      <c r="E475" s="2">
        <v>2</v>
      </c>
      <c r="F475" s="2"/>
      <c r="G475" s="2"/>
      <c r="H475" s="15">
        <f t="shared" si="7"/>
        <v>2.0408163265306142E-2</v>
      </c>
    </row>
    <row r="476" spans="1:8" ht="13.5" x14ac:dyDescent="0.25">
      <c r="A476" s="11"/>
      <c r="B476" s="10">
        <v>42992</v>
      </c>
      <c r="C476" s="2">
        <v>1.5</v>
      </c>
      <c r="D476" s="2">
        <v>1.5</v>
      </c>
      <c r="E476" s="2">
        <v>0</v>
      </c>
      <c r="F476" s="2"/>
      <c r="G476" s="2"/>
      <c r="H476" s="15">
        <f t="shared" si="7"/>
        <v>0</v>
      </c>
    </row>
    <row r="477" spans="1:8" ht="13.5" x14ac:dyDescent="0.25">
      <c r="A477" s="11"/>
      <c r="B477" s="10">
        <v>42993</v>
      </c>
      <c r="C477" s="2">
        <v>1.5</v>
      </c>
      <c r="D477" s="2">
        <v>1.5</v>
      </c>
      <c r="E477" s="2">
        <v>0</v>
      </c>
      <c r="F477" s="2"/>
      <c r="G477" s="2"/>
      <c r="H477" s="15">
        <f t="shared" si="7"/>
        <v>0</v>
      </c>
    </row>
    <row r="478" spans="1:8" ht="13.5" x14ac:dyDescent="0.25">
      <c r="A478" s="11"/>
      <c r="B478" s="10">
        <v>42996</v>
      </c>
      <c r="C478" s="2">
        <v>1.46</v>
      </c>
      <c r="D478" s="2">
        <v>1.46</v>
      </c>
      <c r="E478" s="2">
        <v>10</v>
      </c>
      <c r="F478" s="2"/>
      <c r="G478" s="2"/>
      <c r="H478" s="15">
        <f t="shared" si="7"/>
        <v>-2.6666666666666689E-2</v>
      </c>
    </row>
    <row r="479" spans="1:8" ht="13.5" x14ac:dyDescent="0.25">
      <c r="A479" s="11"/>
      <c r="B479" s="10">
        <v>42997</v>
      </c>
      <c r="C479" s="2">
        <v>1.46</v>
      </c>
      <c r="D479" s="2">
        <v>1.46</v>
      </c>
      <c r="E479" s="2">
        <v>0</v>
      </c>
      <c r="F479" s="2"/>
      <c r="G479" s="2"/>
      <c r="H479" s="15">
        <f t="shared" si="7"/>
        <v>0</v>
      </c>
    </row>
    <row r="480" spans="1:8" ht="13.5" x14ac:dyDescent="0.25">
      <c r="A480" s="11"/>
      <c r="B480" s="10">
        <v>42998</v>
      </c>
      <c r="C480" s="2">
        <v>1.46</v>
      </c>
      <c r="D480" s="2">
        <v>1.46</v>
      </c>
      <c r="E480" s="2">
        <v>0</v>
      </c>
      <c r="F480" s="2"/>
      <c r="G480" s="2"/>
      <c r="H480" s="15">
        <f t="shared" si="7"/>
        <v>0</v>
      </c>
    </row>
    <row r="481" spans="1:8" ht="13.5" x14ac:dyDescent="0.25">
      <c r="A481" s="11"/>
      <c r="B481" s="10">
        <v>43000</v>
      </c>
      <c r="C481" s="2">
        <v>1.46</v>
      </c>
      <c r="D481" s="2">
        <v>1.46</v>
      </c>
      <c r="E481" s="2">
        <v>0</v>
      </c>
      <c r="F481" s="2"/>
      <c r="G481" s="2"/>
      <c r="H481" s="15">
        <f t="shared" si="7"/>
        <v>0</v>
      </c>
    </row>
    <row r="482" spans="1:8" ht="13.5" x14ac:dyDescent="0.25">
      <c r="A482" s="11"/>
      <c r="B482" s="10">
        <v>43003</v>
      </c>
      <c r="C482" s="2">
        <v>1.46</v>
      </c>
      <c r="D482" s="2">
        <v>1.46</v>
      </c>
      <c r="E482" s="2">
        <v>0</v>
      </c>
      <c r="F482" s="2"/>
      <c r="G482" s="2"/>
      <c r="H482" s="15">
        <f t="shared" si="7"/>
        <v>0</v>
      </c>
    </row>
    <row r="483" spans="1:8" ht="13.5" x14ac:dyDescent="0.25">
      <c r="A483" s="11"/>
      <c r="B483" s="10">
        <v>43004</v>
      </c>
      <c r="C483" s="2">
        <v>1.46</v>
      </c>
      <c r="D483" s="2">
        <v>1.46</v>
      </c>
      <c r="E483" s="2">
        <v>0</v>
      </c>
      <c r="F483" s="2"/>
      <c r="G483" s="2"/>
      <c r="H483" s="15">
        <f t="shared" si="7"/>
        <v>0</v>
      </c>
    </row>
    <row r="484" spans="1:8" ht="13.5" x14ac:dyDescent="0.25">
      <c r="A484" s="11"/>
      <c r="B484" s="10">
        <v>43005</v>
      </c>
      <c r="C484" s="2">
        <v>1.46</v>
      </c>
      <c r="D484" s="2">
        <v>1.46</v>
      </c>
      <c r="E484" s="2">
        <v>0</v>
      </c>
      <c r="F484" s="2"/>
      <c r="G484" s="2"/>
      <c r="H484" s="15">
        <f t="shared" si="7"/>
        <v>0</v>
      </c>
    </row>
    <row r="485" spans="1:8" ht="13.5" x14ac:dyDescent="0.25">
      <c r="A485" s="11"/>
      <c r="B485" s="10">
        <v>43006</v>
      </c>
      <c r="C485" s="2">
        <v>1.42</v>
      </c>
      <c r="D485" s="2">
        <v>1.42</v>
      </c>
      <c r="E485" s="2">
        <v>0</v>
      </c>
      <c r="F485" s="2"/>
      <c r="G485" s="2"/>
      <c r="H485" s="15">
        <f t="shared" si="7"/>
        <v>-2.7397260273972629E-2</v>
      </c>
    </row>
    <row r="486" spans="1:8" ht="13.5" x14ac:dyDescent="0.25">
      <c r="A486" s="11"/>
      <c r="B486" s="10">
        <v>43007</v>
      </c>
      <c r="C486" s="2">
        <v>1.36</v>
      </c>
      <c r="D486" s="2">
        <v>1.36</v>
      </c>
      <c r="E486" s="2">
        <v>0</v>
      </c>
      <c r="F486" s="2"/>
      <c r="G486" s="2"/>
      <c r="H486" s="15">
        <f t="shared" si="7"/>
        <v>-4.2253521126760445E-2</v>
      </c>
    </row>
    <row r="487" spans="1:8" ht="13.5" x14ac:dyDescent="0.25">
      <c r="A487" s="11"/>
      <c r="B487" s="10">
        <v>43010</v>
      </c>
      <c r="C487" s="2">
        <v>1.3</v>
      </c>
      <c r="D487" s="2">
        <v>1.3</v>
      </c>
      <c r="E487" s="2">
        <v>0</v>
      </c>
      <c r="F487" s="2"/>
      <c r="G487" s="2"/>
      <c r="H487" s="15">
        <f t="shared" si="7"/>
        <v>-4.4117647058823567E-2</v>
      </c>
    </row>
    <row r="488" spans="1:8" ht="13.5" x14ac:dyDescent="0.25">
      <c r="A488" s="11"/>
      <c r="B488" s="10">
        <v>43011</v>
      </c>
      <c r="C488" s="2">
        <v>1.25</v>
      </c>
      <c r="D488" s="2">
        <v>1.25</v>
      </c>
      <c r="E488" s="2">
        <v>250</v>
      </c>
      <c r="F488" s="2"/>
      <c r="G488" s="2"/>
      <c r="H488" s="15">
        <f t="shared" si="7"/>
        <v>-3.8461538461538491E-2</v>
      </c>
    </row>
    <row r="489" spans="1:8" ht="13.5" x14ac:dyDescent="0.25">
      <c r="A489" s="11"/>
      <c r="B489" s="10">
        <v>43012</v>
      </c>
      <c r="C489" s="2">
        <v>1.3</v>
      </c>
      <c r="D489" s="2">
        <v>1.3</v>
      </c>
      <c r="E489" s="2">
        <v>0</v>
      </c>
      <c r="F489" s="2"/>
      <c r="G489" s="2"/>
      <c r="H489" s="15">
        <f t="shared" si="7"/>
        <v>4.0000000000000036E-2</v>
      </c>
    </row>
    <row r="490" spans="1:8" ht="13.5" x14ac:dyDescent="0.25">
      <c r="A490" s="11"/>
      <c r="B490" s="10">
        <v>43013</v>
      </c>
      <c r="C490" s="2">
        <v>1.3</v>
      </c>
      <c r="D490" s="2">
        <v>1.3</v>
      </c>
      <c r="E490" s="2">
        <v>0</v>
      </c>
      <c r="F490" s="2"/>
      <c r="G490" s="2"/>
      <c r="H490" s="15">
        <f t="shared" si="7"/>
        <v>0</v>
      </c>
    </row>
    <row r="491" spans="1:8" ht="13.5" x14ac:dyDescent="0.25">
      <c r="A491" s="11"/>
      <c r="B491" s="10">
        <v>43014</v>
      </c>
      <c r="C491" s="2">
        <v>1.35</v>
      </c>
      <c r="D491" s="2">
        <v>1.35</v>
      </c>
      <c r="E491" s="2">
        <v>0</v>
      </c>
      <c r="F491" s="2"/>
      <c r="G491" s="2"/>
      <c r="H491" s="15">
        <f t="shared" si="7"/>
        <v>3.8461538461538491E-2</v>
      </c>
    </row>
    <row r="492" spans="1:8" ht="13.5" x14ac:dyDescent="0.25">
      <c r="A492" s="11"/>
      <c r="B492" s="10">
        <v>43017</v>
      </c>
      <c r="C492" s="2">
        <v>1.35</v>
      </c>
      <c r="D492" s="2">
        <v>1.35</v>
      </c>
      <c r="E492" s="2">
        <v>0</v>
      </c>
      <c r="F492" s="2"/>
      <c r="G492" s="2"/>
      <c r="H492" s="15">
        <f t="shared" si="7"/>
        <v>0</v>
      </c>
    </row>
    <row r="493" spans="1:8" ht="13.5" x14ac:dyDescent="0.25">
      <c r="A493" s="11"/>
      <c r="B493" s="10">
        <v>43018</v>
      </c>
      <c r="C493" s="2">
        <v>1.35</v>
      </c>
      <c r="D493" s="2">
        <v>1.35</v>
      </c>
      <c r="E493" s="2">
        <v>0</v>
      </c>
      <c r="F493" s="2"/>
      <c r="G493" s="2"/>
      <c r="H493" s="15">
        <f t="shared" si="7"/>
        <v>0</v>
      </c>
    </row>
    <row r="494" spans="1:8" ht="13.5" x14ac:dyDescent="0.25">
      <c r="A494" s="11"/>
      <c r="B494" s="10">
        <v>43019</v>
      </c>
      <c r="C494" s="2">
        <v>1.35</v>
      </c>
      <c r="D494" s="2">
        <v>1.35</v>
      </c>
      <c r="E494" s="2">
        <v>0</v>
      </c>
      <c r="F494" s="2"/>
      <c r="G494" s="2"/>
      <c r="H494" s="15">
        <f t="shared" si="7"/>
        <v>0</v>
      </c>
    </row>
    <row r="495" spans="1:8" ht="13.5" x14ac:dyDescent="0.25">
      <c r="A495" s="11"/>
      <c r="B495" s="10">
        <v>43020</v>
      </c>
      <c r="C495" s="2">
        <v>1.35</v>
      </c>
      <c r="D495" s="2">
        <v>1.35</v>
      </c>
      <c r="E495" s="2">
        <v>0</v>
      </c>
      <c r="F495" s="2"/>
      <c r="G495" s="2"/>
      <c r="H495" s="15">
        <f t="shared" si="7"/>
        <v>0</v>
      </c>
    </row>
    <row r="496" spans="1:8" ht="13.5" x14ac:dyDescent="0.25">
      <c r="A496" s="11"/>
      <c r="B496" s="10">
        <v>43021</v>
      </c>
      <c r="C496" s="2">
        <v>1.35</v>
      </c>
      <c r="D496" s="2">
        <v>1.35</v>
      </c>
      <c r="E496" s="2">
        <v>0</v>
      </c>
      <c r="F496" s="2"/>
      <c r="G496" s="2"/>
      <c r="H496" s="15">
        <f t="shared" si="7"/>
        <v>0</v>
      </c>
    </row>
    <row r="497" spans="1:8" ht="13.5" x14ac:dyDescent="0.25">
      <c r="A497" s="11"/>
      <c r="B497" s="10">
        <v>43024</v>
      </c>
      <c r="C497" s="2">
        <v>1.35</v>
      </c>
      <c r="D497" s="2">
        <v>1.35</v>
      </c>
      <c r="E497" s="2">
        <v>0</v>
      </c>
      <c r="F497" s="2"/>
      <c r="G497" s="2"/>
      <c r="H497" s="15">
        <f t="shared" si="7"/>
        <v>0</v>
      </c>
    </row>
    <row r="498" spans="1:8" ht="13.5" x14ac:dyDescent="0.25">
      <c r="A498" s="11"/>
      <c r="B498" s="10">
        <v>43025</v>
      </c>
      <c r="C498" s="2">
        <v>1.33</v>
      </c>
      <c r="D498" s="2">
        <v>1.33</v>
      </c>
      <c r="E498" s="2">
        <v>2952</v>
      </c>
      <c r="F498" s="2"/>
      <c r="G498" s="2"/>
      <c r="H498" s="15">
        <f t="shared" si="7"/>
        <v>-1.4814814814814828E-2</v>
      </c>
    </row>
    <row r="499" spans="1:8" ht="13.5" x14ac:dyDescent="0.25">
      <c r="A499" s="11"/>
      <c r="B499" s="10">
        <v>43026</v>
      </c>
      <c r="C499" s="2">
        <v>1.33</v>
      </c>
      <c r="D499" s="2">
        <v>1.33</v>
      </c>
      <c r="E499" s="2">
        <v>0</v>
      </c>
      <c r="F499" s="2"/>
      <c r="G499" s="2"/>
      <c r="H499" s="15">
        <f t="shared" si="7"/>
        <v>0</v>
      </c>
    </row>
    <row r="500" spans="1:8" ht="13.5" x14ac:dyDescent="0.25">
      <c r="A500" s="11"/>
      <c r="B500" s="10">
        <v>43027</v>
      </c>
      <c r="C500" s="2">
        <v>1.33</v>
      </c>
      <c r="D500" s="2">
        <v>1.33</v>
      </c>
      <c r="E500" s="2">
        <v>0</v>
      </c>
      <c r="F500" s="2"/>
      <c r="G500" s="2"/>
      <c r="H500" s="15">
        <f t="shared" si="7"/>
        <v>0</v>
      </c>
    </row>
    <row r="501" spans="1:8" ht="13.5" x14ac:dyDescent="0.25">
      <c r="A501" s="11"/>
      <c r="B501" s="10">
        <v>43028</v>
      </c>
      <c r="C501" s="2">
        <v>1.33</v>
      </c>
      <c r="D501" s="2">
        <v>1.33</v>
      </c>
      <c r="E501" s="2">
        <v>0</v>
      </c>
      <c r="F501" s="2"/>
      <c r="G501" s="2"/>
      <c r="H501" s="15">
        <f t="shared" si="7"/>
        <v>0</v>
      </c>
    </row>
    <row r="502" spans="1:8" ht="13.5" x14ac:dyDescent="0.25">
      <c r="A502" s="11"/>
      <c r="B502" s="10">
        <v>43031</v>
      </c>
      <c r="C502" s="2">
        <v>1.3</v>
      </c>
      <c r="D502" s="2">
        <v>1.3</v>
      </c>
      <c r="E502" s="2">
        <v>1537</v>
      </c>
      <c r="F502" s="2"/>
      <c r="G502" s="2"/>
      <c r="H502" s="15">
        <f t="shared" si="7"/>
        <v>-2.2556390977443629E-2</v>
      </c>
    </row>
    <row r="503" spans="1:8" ht="13.5" x14ac:dyDescent="0.25">
      <c r="A503" s="11"/>
      <c r="B503" s="10">
        <v>43032</v>
      </c>
      <c r="C503" s="2">
        <v>1.3</v>
      </c>
      <c r="D503" s="2">
        <v>1.3</v>
      </c>
      <c r="E503" s="2">
        <v>0</v>
      </c>
      <c r="F503" s="2"/>
      <c r="G503" s="2"/>
      <c r="H503" s="15">
        <f t="shared" si="7"/>
        <v>0</v>
      </c>
    </row>
    <row r="504" spans="1:8" ht="13.5" x14ac:dyDescent="0.25">
      <c r="A504" s="11"/>
      <c r="B504" s="10">
        <v>43033</v>
      </c>
      <c r="C504" s="2">
        <v>1.3</v>
      </c>
      <c r="D504" s="2">
        <v>1.3</v>
      </c>
      <c r="E504" s="2">
        <v>0</v>
      </c>
      <c r="F504" s="2"/>
      <c r="G504" s="2"/>
      <c r="H504" s="15">
        <f t="shared" si="7"/>
        <v>0</v>
      </c>
    </row>
    <row r="505" spans="1:8" ht="13.5" x14ac:dyDescent="0.25">
      <c r="A505" s="11"/>
      <c r="B505" s="10">
        <v>43034</v>
      </c>
      <c r="C505" s="2">
        <v>1.3</v>
      </c>
      <c r="D505" s="2">
        <v>1.3</v>
      </c>
      <c r="E505" s="2">
        <v>0</v>
      </c>
      <c r="F505" s="2"/>
      <c r="G505" s="2"/>
      <c r="H505" s="15">
        <f t="shared" si="7"/>
        <v>0</v>
      </c>
    </row>
    <row r="506" spans="1:8" ht="13.5" x14ac:dyDescent="0.25">
      <c r="A506" s="11"/>
      <c r="B506" s="10">
        <v>43035</v>
      </c>
      <c r="C506" s="2">
        <v>1.3</v>
      </c>
      <c r="D506" s="2">
        <v>1.3</v>
      </c>
      <c r="E506" s="2">
        <v>500</v>
      </c>
      <c r="F506" s="2"/>
      <c r="G506" s="2"/>
      <c r="H506" s="15">
        <f t="shared" si="7"/>
        <v>0</v>
      </c>
    </row>
    <row r="507" spans="1:8" ht="13.5" x14ac:dyDescent="0.25">
      <c r="A507" s="11"/>
      <c r="B507" s="10">
        <v>43038</v>
      </c>
      <c r="C507" s="2">
        <v>1.3</v>
      </c>
      <c r="D507" s="2">
        <v>1.3</v>
      </c>
      <c r="E507" s="2">
        <v>0</v>
      </c>
      <c r="F507" s="2"/>
      <c r="G507" s="2"/>
      <c r="H507" s="15">
        <f t="shared" si="7"/>
        <v>0</v>
      </c>
    </row>
    <row r="508" spans="1:8" ht="13.5" x14ac:dyDescent="0.25">
      <c r="A508" s="11"/>
      <c r="B508" s="10">
        <v>43039</v>
      </c>
      <c r="C508" s="2">
        <v>1.3</v>
      </c>
      <c r="D508" s="2">
        <v>1.3</v>
      </c>
      <c r="E508" s="2">
        <v>0</v>
      </c>
      <c r="F508" s="2"/>
      <c r="G508" s="2"/>
      <c r="H508" s="15">
        <f t="shared" si="7"/>
        <v>0</v>
      </c>
    </row>
    <row r="509" spans="1:8" ht="13.5" x14ac:dyDescent="0.25">
      <c r="A509" s="11"/>
      <c r="B509" s="10">
        <v>43040</v>
      </c>
      <c r="C509" s="2">
        <v>1.3</v>
      </c>
      <c r="D509" s="2">
        <v>1.3</v>
      </c>
      <c r="E509" s="2">
        <v>0</v>
      </c>
      <c r="F509" s="2"/>
      <c r="G509" s="2"/>
      <c r="H509" s="15">
        <f t="shared" si="7"/>
        <v>0</v>
      </c>
    </row>
    <row r="510" spans="1:8" ht="13.5" x14ac:dyDescent="0.25">
      <c r="A510" s="11"/>
      <c r="B510" s="10">
        <v>43041</v>
      </c>
      <c r="C510" s="2">
        <v>1.3</v>
      </c>
      <c r="D510" s="2">
        <v>1.3</v>
      </c>
      <c r="E510" s="2">
        <v>0</v>
      </c>
      <c r="F510" s="2"/>
      <c r="G510" s="2"/>
      <c r="H510" s="15">
        <f t="shared" si="7"/>
        <v>0</v>
      </c>
    </row>
    <row r="511" spans="1:8" ht="13.5" x14ac:dyDescent="0.25">
      <c r="A511" s="11"/>
      <c r="B511" s="10">
        <v>43042</v>
      </c>
      <c r="C511" s="2">
        <v>1.3</v>
      </c>
      <c r="D511" s="2">
        <v>1.3</v>
      </c>
      <c r="E511" s="2">
        <v>0</v>
      </c>
      <c r="F511" s="2"/>
      <c r="G511" s="2"/>
      <c r="H511" s="15">
        <f t="shared" si="7"/>
        <v>0</v>
      </c>
    </row>
    <row r="512" spans="1:8" ht="13.5" x14ac:dyDescent="0.25">
      <c r="A512" s="11"/>
      <c r="B512" s="10">
        <v>43045</v>
      </c>
      <c r="C512" s="2">
        <v>1.3</v>
      </c>
      <c r="D512" s="2">
        <v>1.3</v>
      </c>
      <c r="E512" s="2">
        <v>0</v>
      </c>
      <c r="F512" s="2"/>
      <c r="G512" s="2"/>
      <c r="H512" s="15">
        <f t="shared" si="7"/>
        <v>0</v>
      </c>
    </row>
    <row r="513" spans="1:8" ht="13.5" x14ac:dyDescent="0.25">
      <c r="A513" s="11"/>
      <c r="B513" s="10">
        <v>43046</v>
      </c>
      <c r="C513" s="2">
        <v>1.3</v>
      </c>
      <c r="D513" s="2">
        <v>1.3</v>
      </c>
      <c r="E513" s="2">
        <v>1317</v>
      </c>
      <c r="F513" s="2"/>
      <c r="G513" s="2"/>
      <c r="H513" s="15">
        <f t="shared" si="7"/>
        <v>0</v>
      </c>
    </row>
    <row r="514" spans="1:8" ht="13.5" x14ac:dyDescent="0.25">
      <c r="A514" s="11"/>
      <c r="B514" s="10">
        <v>43047</v>
      </c>
      <c r="C514" s="2">
        <v>1.3</v>
      </c>
      <c r="D514" s="2">
        <v>1.3</v>
      </c>
      <c r="E514" s="2">
        <v>0</v>
      </c>
      <c r="F514" s="2"/>
      <c r="G514" s="2"/>
      <c r="H514" s="15">
        <f t="shared" si="7"/>
        <v>0</v>
      </c>
    </row>
    <row r="515" spans="1:8" ht="13.5" x14ac:dyDescent="0.25">
      <c r="A515" s="11"/>
      <c r="B515" s="10">
        <v>43048</v>
      </c>
      <c r="C515" s="2">
        <v>1.3</v>
      </c>
      <c r="D515" s="2">
        <v>1.3</v>
      </c>
      <c r="E515" s="2">
        <v>3000</v>
      </c>
      <c r="F515" s="2"/>
      <c r="G515" s="2"/>
      <c r="H515" s="15">
        <f t="shared" si="7"/>
        <v>0</v>
      </c>
    </row>
    <row r="516" spans="1:8" ht="13.5" x14ac:dyDescent="0.25">
      <c r="A516" s="11"/>
      <c r="B516" s="10">
        <v>43049</v>
      </c>
      <c r="C516" s="2">
        <v>1.3</v>
      </c>
      <c r="D516" s="2">
        <v>1.3</v>
      </c>
      <c r="E516" s="2">
        <v>500</v>
      </c>
      <c r="F516" s="2"/>
      <c r="G516" s="2"/>
      <c r="H516" s="15">
        <f t="shared" si="7"/>
        <v>0</v>
      </c>
    </row>
    <row r="517" spans="1:8" ht="13.5" x14ac:dyDescent="0.25">
      <c r="A517" s="11"/>
      <c r="B517" s="10">
        <v>43052</v>
      </c>
      <c r="C517" s="2">
        <v>1.3</v>
      </c>
      <c r="D517" s="2">
        <v>1.3</v>
      </c>
      <c r="E517" s="2">
        <v>269</v>
      </c>
      <c r="F517" s="2"/>
      <c r="G517" s="2"/>
      <c r="H517" s="15">
        <f t="shared" si="7"/>
        <v>0</v>
      </c>
    </row>
    <row r="518" spans="1:8" ht="13.5" x14ac:dyDescent="0.25">
      <c r="A518" s="11"/>
      <c r="B518" s="10">
        <v>43053</v>
      </c>
      <c r="C518" s="2">
        <v>1.3</v>
      </c>
      <c r="D518" s="2">
        <v>1.3</v>
      </c>
      <c r="E518" s="2">
        <v>350</v>
      </c>
      <c r="F518" s="2"/>
      <c r="G518" s="2"/>
      <c r="H518" s="15">
        <f t="shared" si="7"/>
        <v>0</v>
      </c>
    </row>
    <row r="519" spans="1:8" ht="13.5" x14ac:dyDescent="0.25">
      <c r="A519" s="11"/>
      <c r="B519" s="10">
        <v>43054</v>
      </c>
      <c r="C519" s="2">
        <v>1.3</v>
      </c>
      <c r="D519" s="2">
        <v>1.3</v>
      </c>
      <c r="E519" s="2">
        <v>0</v>
      </c>
      <c r="F519" s="2"/>
      <c r="G519" s="2"/>
      <c r="H519" s="15">
        <f t="shared" ref="H519:H582" si="8">(D519-D518)/D518</f>
        <v>0</v>
      </c>
    </row>
    <row r="520" spans="1:8" ht="13.5" x14ac:dyDescent="0.25">
      <c r="A520" s="11"/>
      <c r="B520" s="10">
        <v>43055</v>
      </c>
      <c r="C520" s="2">
        <v>1.27</v>
      </c>
      <c r="D520" s="2">
        <v>1.27</v>
      </c>
      <c r="E520" s="2">
        <v>0</v>
      </c>
      <c r="F520" s="2"/>
      <c r="G520" s="2"/>
      <c r="H520" s="15">
        <f t="shared" si="8"/>
        <v>-2.3076923076923096E-2</v>
      </c>
    </row>
    <row r="521" spans="1:8" ht="13.5" x14ac:dyDescent="0.25">
      <c r="A521" s="11"/>
      <c r="B521" s="10">
        <v>43056</v>
      </c>
      <c r="C521" s="2">
        <v>1.22</v>
      </c>
      <c r="D521" s="2">
        <v>1.22</v>
      </c>
      <c r="E521" s="2">
        <v>4190</v>
      </c>
      <c r="F521" s="2"/>
      <c r="G521" s="2"/>
      <c r="H521" s="15">
        <f t="shared" si="8"/>
        <v>-3.9370078740157514E-2</v>
      </c>
    </row>
    <row r="522" spans="1:8" ht="13.5" x14ac:dyDescent="0.25">
      <c r="A522" s="11"/>
      <c r="B522" s="10">
        <v>43059</v>
      </c>
      <c r="C522" s="2">
        <v>1.22</v>
      </c>
      <c r="D522" s="2">
        <v>1.22</v>
      </c>
      <c r="E522" s="2">
        <v>1650</v>
      </c>
      <c r="F522" s="2"/>
      <c r="G522" s="2"/>
      <c r="H522" s="15">
        <f t="shared" si="8"/>
        <v>0</v>
      </c>
    </row>
    <row r="523" spans="1:8" ht="13.5" x14ac:dyDescent="0.25">
      <c r="A523" s="11"/>
      <c r="B523" s="10">
        <v>43060</v>
      </c>
      <c r="C523" s="2">
        <v>1.22</v>
      </c>
      <c r="D523" s="2">
        <v>1.22</v>
      </c>
      <c r="E523" s="2">
        <v>2970</v>
      </c>
      <c r="F523" s="2"/>
      <c r="G523" s="2"/>
      <c r="H523" s="15">
        <f t="shared" si="8"/>
        <v>0</v>
      </c>
    </row>
    <row r="524" spans="1:8" ht="13.5" x14ac:dyDescent="0.25">
      <c r="A524" s="11"/>
      <c r="B524" s="10">
        <v>43061</v>
      </c>
      <c r="C524" s="2">
        <v>1.25</v>
      </c>
      <c r="D524" s="2">
        <v>1.25</v>
      </c>
      <c r="E524" s="2">
        <v>0</v>
      </c>
      <c r="F524" s="2"/>
      <c r="G524" s="2"/>
      <c r="H524" s="15">
        <f t="shared" si="8"/>
        <v>2.4590163934426253E-2</v>
      </c>
    </row>
    <row r="525" spans="1:8" ht="13.5" x14ac:dyDescent="0.25">
      <c r="A525" s="11"/>
      <c r="B525" s="10">
        <v>43062</v>
      </c>
      <c r="C525" s="2">
        <v>1.3</v>
      </c>
      <c r="D525" s="2">
        <v>1.3</v>
      </c>
      <c r="E525" s="2">
        <v>0</v>
      </c>
      <c r="F525" s="2"/>
      <c r="G525" s="2"/>
      <c r="H525" s="15">
        <f t="shared" si="8"/>
        <v>4.0000000000000036E-2</v>
      </c>
    </row>
    <row r="526" spans="1:8" ht="13.5" x14ac:dyDescent="0.25">
      <c r="A526" s="11"/>
      <c r="B526" s="10">
        <v>43063</v>
      </c>
      <c r="C526" s="2">
        <v>1.34</v>
      </c>
      <c r="D526" s="2">
        <v>1.34</v>
      </c>
      <c r="E526" s="2">
        <v>1700</v>
      </c>
      <c r="F526" s="2"/>
      <c r="G526" s="2"/>
      <c r="H526" s="15">
        <f t="shared" si="8"/>
        <v>3.0769230769230795E-2</v>
      </c>
    </row>
    <row r="527" spans="1:8" ht="13.5" x14ac:dyDescent="0.25">
      <c r="A527" s="11"/>
      <c r="B527" s="10">
        <v>43066</v>
      </c>
      <c r="C527" s="2">
        <v>1.38</v>
      </c>
      <c r="D527" s="2">
        <v>1.38</v>
      </c>
      <c r="E527" s="2">
        <v>0</v>
      </c>
      <c r="F527" s="2"/>
      <c r="G527" s="2"/>
      <c r="H527" s="15">
        <f t="shared" si="8"/>
        <v>2.9850746268656577E-2</v>
      </c>
    </row>
    <row r="528" spans="1:8" ht="13.5" x14ac:dyDescent="0.25">
      <c r="A528" s="11"/>
      <c r="B528" s="10">
        <v>43067</v>
      </c>
      <c r="C528" s="2">
        <v>1.44</v>
      </c>
      <c r="D528" s="2">
        <v>1.44</v>
      </c>
      <c r="E528" s="2">
        <v>0</v>
      </c>
      <c r="F528" s="2"/>
      <c r="G528" s="2"/>
      <c r="H528" s="15">
        <f t="shared" si="8"/>
        <v>4.3478260869565258E-2</v>
      </c>
    </row>
    <row r="529" spans="1:8" ht="13.5" x14ac:dyDescent="0.25">
      <c r="A529" s="11"/>
      <c r="B529" s="10">
        <v>43068</v>
      </c>
      <c r="C529" s="2">
        <v>1.48</v>
      </c>
      <c r="D529" s="2">
        <v>1.48</v>
      </c>
      <c r="E529" s="2">
        <v>3409</v>
      </c>
      <c r="F529" s="2"/>
      <c r="G529" s="2"/>
      <c r="H529" s="15">
        <f t="shared" si="8"/>
        <v>2.7777777777777804E-2</v>
      </c>
    </row>
    <row r="530" spans="1:8" ht="13.5" x14ac:dyDescent="0.25">
      <c r="A530" s="11"/>
      <c r="B530" s="10">
        <v>43069</v>
      </c>
      <c r="C530" s="2">
        <v>1.48</v>
      </c>
      <c r="D530" s="2">
        <v>1.48</v>
      </c>
      <c r="E530" s="2">
        <v>100</v>
      </c>
      <c r="F530" s="2"/>
      <c r="G530" s="2"/>
      <c r="H530" s="15">
        <f t="shared" si="8"/>
        <v>0</v>
      </c>
    </row>
    <row r="531" spans="1:8" ht="13.5" x14ac:dyDescent="0.25">
      <c r="A531" s="11"/>
      <c r="B531" s="10">
        <v>43073</v>
      </c>
      <c r="C531" s="2">
        <v>1.5</v>
      </c>
      <c r="D531" s="2">
        <v>1.5</v>
      </c>
      <c r="E531" s="2">
        <v>3</v>
      </c>
      <c r="F531" s="2"/>
      <c r="G531" s="2"/>
      <c r="H531" s="15">
        <f t="shared" si="8"/>
        <v>1.3513513513513526E-2</v>
      </c>
    </row>
    <row r="532" spans="1:8" ht="13.5" x14ac:dyDescent="0.25">
      <c r="A532" s="11"/>
      <c r="B532" s="10">
        <v>43074</v>
      </c>
      <c r="C532" s="2">
        <v>1.52</v>
      </c>
      <c r="D532" s="2">
        <v>1.52</v>
      </c>
      <c r="E532" s="2">
        <v>11403</v>
      </c>
      <c r="F532" s="2"/>
      <c r="G532" s="2"/>
      <c r="H532" s="15">
        <f t="shared" si="8"/>
        <v>1.3333333333333345E-2</v>
      </c>
    </row>
    <row r="533" spans="1:8" ht="13.5" x14ac:dyDescent="0.25">
      <c r="A533" s="11"/>
      <c r="B533" s="10">
        <v>43075</v>
      </c>
      <c r="C533" s="2">
        <v>1.54</v>
      </c>
      <c r="D533" s="2">
        <v>1.54</v>
      </c>
      <c r="E533" s="2">
        <v>1997</v>
      </c>
      <c r="F533" s="2"/>
      <c r="G533" s="2"/>
      <c r="H533" s="15">
        <f t="shared" si="8"/>
        <v>1.3157894736842117E-2</v>
      </c>
    </row>
    <row r="534" spans="1:8" ht="13.5" x14ac:dyDescent="0.25">
      <c r="A534" s="11"/>
      <c r="B534" s="10">
        <v>43076</v>
      </c>
      <c r="C534" s="2">
        <v>1.59</v>
      </c>
      <c r="D534" s="2">
        <v>1.59</v>
      </c>
      <c r="E534" s="2">
        <v>133</v>
      </c>
      <c r="F534" s="2"/>
      <c r="G534" s="2"/>
      <c r="H534" s="15">
        <f t="shared" si="8"/>
        <v>3.2467532467532492E-2</v>
      </c>
    </row>
    <row r="535" spans="1:8" ht="13.5" x14ac:dyDescent="0.25">
      <c r="A535" s="11"/>
      <c r="B535" s="10">
        <v>43077</v>
      </c>
      <c r="C535" s="2">
        <v>1.59</v>
      </c>
      <c r="D535" s="2">
        <v>1.59</v>
      </c>
      <c r="E535" s="2">
        <v>0</v>
      </c>
      <c r="F535" s="2"/>
      <c r="G535" s="2"/>
      <c r="H535" s="15">
        <f t="shared" si="8"/>
        <v>0</v>
      </c>
    </row>
    <row r="536" spans="1:8" ht="13.5" x14ac:dyDescent="0.25">
      <c r="A536" s="11"/>
      <c r="B536" s="10">
        <v>43080</v>
      </c>
      <c r="C536" s="2">
        <v>1.6</v>
      </c>
      <c r="D536" s="2">
        <v>1.6</v>
      </c>
      <c r="E536" s="2">
        <v>6100</v>
      </c>
      <c r="F536" s="2"/>
      <c r="G536" s="2"/>
      <c r="H536" s="15">
        <f t="shared" si="8"/>
        <v>6.2893081761006345E-3</v>
      </c>
    </row>
    <row r="537" spans="1:8" ht="13.5" x14ac:dyDescent="0.25">
      <c r="A537" s="11"/>
      <c r="B537" s="10">
        <v>43081</v>
      </c>
      <c r="C537" s="2">
        <v>1.62</v>
      </c>
      <c r="D537" s="2">
        <v>1.62</v>
      </c>
      <c r="E537" s="2">
        <v>871</v>
      </c>
      <c r="F537" s="2"/>
      <c r="G537" s="2"/>
      <c r="H537" s="15">
        <f t="shared" si="8"/>
        <v>1.2500000000000011E-2</v>
      </c>
    </row>
    <row r="538" spans="1:8" ht="13.5" x14ac:dyDescent="0.25">
      <c r="A538" s="11"/>
      <c r="B538" s="10">
        <v>43082</v>
      </c>
      <c r="C538" s="2">
        <v>1.64</v>
      </c>
      <c r="D538" s="2">
        <v>1.64</v>
      </c>
      <c r="E538" s="2">
        <v>4044</v>
      </c>
      <c r="F538" s="2"/>
      <c r="G538" s="2"/>
      <c r="H538" s="15">
        <f t="shared" si="8"/>
        <v>1.2345679012345552E-2</v>
      </c>
    </row>
    <row r="539" spans="1:8" ht="13.5" x14ac:dyDescent="0.25">
      <c r="A539" s="11"/>
      <c r="B539" s="10">
        <v>43083</v>
      </c>
      <c r="C539" s="2">
        <v>1.72</v>
      </c>
      <c r="D539" s="2">
        <v>1.72</v>
      </c>
      <c r="E539" s="2">
        <v>7987</v>
      </c>
      <c r="F539" s="2"/>
      <c r="G539" s="2"/>
      <c r="H539" s="15">
        <f t="shared" si="8"/>
        <v>4.8780487804878092E-2</v>
      </c>
    </row>
    <row r="540" spans="1:8" ht="13.5" x14ac:dyDescent="0.25">
      <c r="A540" s="11"/>
      <c r="B540" s="10">
        <v>43084</v>
      </c>
      <c r="C540" s="2">
        <v>1.82</v>
      </c>
      <c r="D540" s="2">
        <v>1.82</v>
      </c>
      <c r="E540" s="2">
        <v>3873</v>
      </c>
      <c r="F540" s="2"/>
      <c r="G540" s="2"/>
      <c r="H540" s="15">
        <f t="shared" si="8"/>
        <v>5.8139534883720985E-2</v>
      </c>
    </row>
    <row r="541" spans="1:8" ht="13.5" x14ac:dyDescent="0.25">
      <c r="A541" s="11"/>
      <c r="B541" s="10">
        <v>43087</v>
      </c>
      <c r="C541" s="2">
        <v>1.87</v>
      </c>
      <c r="D541" s="2">
        <v>1.87</v>
      </c>
      <c r="E541" s="2">
        <v>400</v>
      </c>
      <c r="F541" s="2"/>
      <c r="G541" s="2"/>
      <c r="H541" s="15">
        <f t="shared" si="8"/>
        <v>2.7472527472527496E-2</v>
      </c>
    </row>
    <row r="542" spans="1:8" ht="13.5" x14ac:dyDescent="0.25">
      <c r="A542" s="11"/>
      <c r="B542" s="10">
        <v>43088</v>
      </c>
      <c r="C542" s="2">
        <v>1.97</v>
      </c>
      <c r="D542" s="2">
        <v>1.97</v>
      </c>
      <c r="E542" s="2">
        <v>24641</v>
      </c>
      <c r="F542" s="2"/>
      <c r="G542" s="2"/>
      <c r="H542" s="15">
        <f t="shared" si="8"/>
        <v>5.3475935828876928E-2</v>
      </c>
    </row>
    <row r="543" spans="1:8" ht="13.5" x14ac:dyDescent="0.25">
      <c r="A543" s="11"/>
      <c r="B543" s="10">
        <v>43089</v>
      </c>
      <c r="C543" s="2">
        <v>2.08</v>
      </c>
      <c r="D543" s="2">
        <v>2.08</v>
      </c>
      <c r="E543" s="2">
        <v>21130</v>
      </c>
      <c r="F543" s="2"/>
      <c r="G543" s="2"/>
      <c r="H543" s="15">
        <f t="shared" si="8"/>
        <v>5.5837563451776699E-2</v>
      </c>
    </row>
    <row r="544" spans="1:8" ht="13.5" x14ac:dyDescent="0.25">
      <c r="A544" s="11"/>
      <c r="B544" s="10">
        <v>43090</v>
      </c>
      <c r="C544" s="2">
        <v>2.2000000000000002</v>
      </c>
      <c r="D544" s="2">
        <v>2.2000000000000002</v>
      </c>
      <c r="E544" s="2">
        <v>7467</v>
      </c>
      <c r="F544" s="2"/>
      <c r="G544" s="2"/>
      <c r="H544" s="15">
        <f t="shared" si="8"/>
        <v>5.7692307692307744E-2</v>
      </c>
    </row>
    <row r="545" spans="1:8" ht="13.5" x14ac:dyDescent="0.25">
      <c r="A545" s="11"/>
      <c r="B545" s="10">
        <v>43091</v>
      </c>
      <c r="C545" s="2">
        <v>2.2599999999999998</v>
      </c>
      <c r="D545" s="2">
        <v>2.2599999999999998</v>
      </c>
      <c r="E545" s="2">
        <v>55000</v>
      </c>
      <c r="F545" s="2"/>
      <c r="G545" s="2"/>
      <c r="H545" s="15">
        <f t="shared" si="8"/>
        <v>2.7272727272727094E-2</v>
      </c>
    </row>
    <row r="546" spans="1:8" ht="13.5" x14ac:dyDescent="0.25">
      <c r="A546" s="11"/>
      <c r="B546" s="10">
        <v>43094</v>
      </c>
      <c r="C546" s="2">
        <v>2.2599999999999998</v>
      </c>
      <c r="D546" s="2">
        <v>2.2599999999999998</v>
      </c>
      <c r="E546" s="2">
        <v>33819</v>
      </c>
      <c r="F546" s="2"/>
      <c r="G546" s="2"/>
      <c r="H546" s="15">
        <f t="shared" si="8"/>
        <v>0</v>
      </c>
    </row>
    <row r="547" spans="1:8" ht="13.5" x14ac:dyDescent="0.25">
      <c r="A547" s="11"/>
      <c r="B547" s="10">
        <v>43095</v>
      </c>
      <c r="C547" s="2">
        <v>2.29</v>
      </c>
      <c r="D547" s="2">
        <v>2.29</v>
      </c>
      <c r="E547" s="2">
        <v>610100</v>
      </c>
      <c r="F547" s="2"/>
      <c r="G547" s="2"/>
      <c r="H547" s="15">
        <f t="shared" si="8"/>
        <v>1.3274336283185952E-2</v>
      </c>
    </row>
    <row r="548" spans="1:8" ht="13.5" x14ac:dyDescent="0.25">
      <c r="A548" s="11"/>
      <c r="B548" s="10">
        <v>43096</v>
      </c>
      <c r="C548" s="2">
        <v>2.35</v>
      </c>
      <c r="D548" s="2">
        <v>2.35</v>
      </c>
      <c r="E548" s="2">
        <v>65072</v>
      </c>
      <c r="F548" s="2"/>
      <c r="G548" s="2"/>
      <c r="H548" s="15">
        <f t="shared" si="8"/>
        <v>2.6200873362445438E-2</v>
      </c>
    </row>
    <row r="549" spans="1:8" ht="13.5" x14ac:dyDescent="0.25">
      <c r="A549" s="11"/>
      <c r="B549" s="10">
        <v>43097</v>
      </c>
      <c r="C549" s="2">
        <v>2.35</v>
      </c>
      <c r="D549" s="2">
        <v>2.35</v>
      </c>
      <c r="E549" s="2">
        <v>65072</v>
      </c>
      <c r="F549" s="2"/>
      <c r="G549" s="2"/>
      <c r="H549" s="15">
        <f t="shared" si="8"/>
        <v>0</v>
      </c>
    </row>
    <row r="550" spans="1:8" ht="13.5" x14ac:dyDescent="0.25">
      <c r="A550" s="11"/>
      <c r="B550" s="10">
        <v>43098</v>
      </c>
      <c r="C550" s="2">
        <v>2.4900000000000002</v>
      </c>
      <c r="D550" s="2">
        <v>2.4900000000000002</v>
      </c>
      <c r="E550" s="2">
        <v>20000</v>
      </c>
      <c r="F550" s="2"/>
      <c r="G550" s="2"/>
      <c r="H550" s="15">
        <f t="shared" si="8"/>
        <v>5.9574468085106434E-2</v>
      </c>
    </row>
    <row r="551" spans="1:8" ht="13.5" x14ac:dyDescent="0.25">
      <c r="A551" s="11"/>
      <c r="B551" s="10">
        <v>43102</v>
      </c>
      <c r="C551" s="2">
        <v>2.4900000000000002</v>
      </c>
      <c r="D551" s="2">
        <v>2.4900000000000002</v>
      </c>
      <c r="E551" s="2">
        <v>0</v>
      </c>
      <c r="F551" s="2"/>
      <c r="G551" s="2"/>
      <c r="H551" s="15">
        <f t="shared" si="8"/>
        <v>0</v>
      </c>
    </row>
    <row r="552" spans="1:8" ht="13.5" x14ac:dyDescent="0.25">
      <c r="A552" s="11"/>
      <c r="B552" s="10">
        <v>43103</v>
      </c>
      <c r="C552" s="2">
        <v>2.4900000000000002</v>
      </c>
      <c r="D552" s="2">
        <v>2.4900000000000002</v>
      </c>
      <c r="E552" s="2">
        <v>0</v>
      </c>
      <c r="F552" s="2"/>
      <c r="G552" s="2"/>
      <c r="H552" s="15">
        <f t="shared" si="8"/>
        <v>0</v>
      </c>
    </row>
    <row r="553" spans="1:8" ht="13.5" x14ac:dyDescent="0.25">
      <c r="A553" s="11"/>
      <c r="B553" s="10">
        <v>43104</v>
      </c>
      <c r="C553" s="2">
        <v>2.4900000000000002</v>
      </c>
      <c r="D553" s="2">
        <v>2.4900000000000002</v>
      </c>
      <c r="E553" s="2">
        <v>0</v>
      </c>
      <c r="F553" s="2"/>
      <c r="G553" s="2"/>
      <c r="H553" s="15">
        <f t="shared" si="8"/>
        <v>0</v>
      </c>
    </row>
    <row r="554" spans="1:8" ht="13.5" x14ac:dyDescent="0.25">
      <c r="A554" s="11"/>
      <c r="B554" s="10">
        <v>43105</v>
      </c>
      <c r="C554" s="2">
        <v>2.4900000000000002</v>
      </c>
      <c r="D554" s="2">
        <v>2.4900000000000002</v>
      </c>
      <c r="E554" s="2">
        <v>0</v>
      </c>
      <c r="F554" s="2"/>
      <c r="G554" s="2"/>
      <c r="H554" s="15">
        <f t="shared" si="8"/>
        <v>0</v>
      </c>
    </row>
    <row r="555" spans="1:8" ht="13.5" x14ac:dyDescent="0.25">
      <c r="A555" s="11"/>
      <c r="B555" s="10">
        <v>43108</v>
      </c>
      <c r="C555" s="2">
        <v>2.4900000000000002</v>
      </c>
      <c r="D555" s="2">
        <v>2.4900000000000002</v>
      </c>
      <c r="E555" s="2">
        <v>0</v>
      </c>
      <c r="F555" s="2"/>
      <c r="G555" s="2"/>
      <c r="H555" s="15">
        <f t="shared" si="8"/>
        <v>0</v>
      </c>
    </row>
    <row r="556" spans="1:8" ht="13.5" x14ac:dyDescent="0.25">
      <c r="A556" s="11"/>
      <c r="B556" s="10">
        <v>43109</v>
      </c>
      <c r="C556" s="2">
        <v>2.4900000000000002</v>
      </c>
      <c r="D556" s="2">
        <v>2.4900000000000002</v>
      </c>
      <c r="E556" s="2">
        <v>0</v>
      </c>
      <c r="F556" s="2"/>
      <c r="G556" s="2"/>
      <c r="H556" s="15">
        <f t="shared" si="8"/>
        <v>0</v>
      </c>
    </row>
    <row r="557" spans="1:8" ht="13.5" x14ac:dyDescent="0.25">
      <c r="A557" s="11"/>
      <c r="B557" s="10">
        <v>43110</v>
      </c>
      <c r="C557" s="2">
        <v>2.4900000000000002</v>
      </c>
      <c r="D557" s="2">
        <v>2.4900000000000002</v>
      </c>
      <c r="E557" s="2">
        <v>0</v>
      </c>
      <c r="F557" s="2"/>
      <c r="G557" s="2"/>
      <c r="H557" s="15">
        <f t="shared" si="8"/>
        <v>0</v>
      </c>
    </row>
    <row r="558" spans="1:8" ht="13.5" x14ac:dyDescent="0.25">
      <c r="A558" s="11"/>
      <c r="B558" s="10">
        <v>43111</v>
      </c>
      <c r="C558" s="2">
        <v>2.38</v>
      </c>
      <c r="D558" s="2">
        <v>2.38</v>
      </c>
      <c r="E558" s="2">
        <v>0</v>
      </c>
      <c r="F558" s="2"/>
      <c r="G558" s="2"/>
      <c r="H558" s="15">
        <f t="shared" si="8"/>
        <v>-4.4176706827309363E-2</v>
      </c>
    </row>
    <row r="559" spans="1:8" ht="13.5" x14ac:dyDescent="0.25">
      <c r="A559" s="11"/>
      <c r="B559" s="10">
        <v>43112</v>
      </c>
      <c r="C559" s="2">
        <v>2.38</v>
      </c>
      <c r="D559" s="2">
        <v>2.38</v>
      </c>
      <c r="E559" s="2">
        <v>1</v>
      </c>
      <c r="F559" s="2"/>
      <c r="G559" s="2"/>
      <c r="H559" s="15">
        <f t="shared" si="8"/>
        <v>0</v>
      </c>
    </row>
    <row r="560" spans="1:8" ht="13.5" x14ac:dyDescent="0.25">
      <c r="A560" s="11"/>
      <c r="B560" s="10">
        <v>43115</v>
      </c>
      <c r="C560" s="2">
        <v>2.2799999999999998</v>
      </c>
      <c r="D560" s="2">
        <v>2.2799999999999998</v>
      </c>
      <c r="E560" s="2">
        <v>0</v>
      </c>
      <c r="F560" s="2"/>
      <c r="G560" s="2"/>
      <c r="H560" s="15">
        <f t="shared" si="8"/>
        <v>-4.2016806722689114E-2</v>
      </c>
    </row>
    <row r="561" spans="1:8" ht="13.5" x14ac:dyDescent="0.25">
      <c r="A561" s="11"/>
      <c r="B561" s="10">
        <v>43116</v>
      </c>
      <c r="C561" s="2">
        <v>2.27</v>
      </c>
      <c r="D561" s="2">
        <v>2.27</v>
      </c>
      <c r="E561" s="2">
        <v>1</v>
      </c>
      <c r="F561" s="2"/>
      <c r="G561" s="2"/>
      <c r="H561" s="15">
        <f t="shared" si="8"/>
        <v>-4.3859649122806087E-3</v>
      </c>
    </row>
    <row r="562" spans="1:8" ht="13.5" x14ac:dyDescent="0.25">
      <c r="A562" s="11"/>
      <c r="B562" s="10">
        <v>43117</v>
      </c>
      <c r="C562" s="2">
        <v>2.27</v>
      </c>
      <c r="D562" s="2">
        <v>2.27</v>
      </c>
      <c r="E562" s="2">
        <v>0</v>
      </c>
      <c r="F562" s="2"/>
      <c r="G562" s="2"/>
      <c r="H562" s="15">
        <f t="shared" si="8"/>
        <v>0</v>
      </c>
    </row>
    <row r="563" spans="1:8" ht="13.5" x14ac:dyDescent="0.25">
      <c r="A563" s="11"/>
      <c r="B563" s="10">
        <v>43118</v>
      </c>
      <c r="C563" s="2">
        <v>2.2400000000000002</v>
      </c>
      <c r="D563" s="2">
        <v>2.2400000000000002</v>
      </c>
      <c r="E563" s="2">
        <v>1</v>
      </c>
      <c r="F563" s="2"/>
      <c r="G563" s="2"/>
      <c r="H563" s="15">
        <f t="shared" si="8"/>
        <v>-1.3215859030836918E-2</v>
      </c>
    </row>
    <row r="564" spans="1:8" ht="13.5" x14ac:dyDescent="0.25">
      <c r="A564" s="11"/>
      <c r="B564" s="10">
        <v>43119</v>
      </c>
      <c r="C564" s="2">
        <v>2.21</v>
      </c>
      <c r="D564" s="2">
        <v>2.21</v>
      </c>
      <c r="E564" s="2">
        <v>1</v>
      </c>
      <c r="F564" s="2"/>
      <c r="G564" s="2"/>
      <c r="H564" s="15">
        <f t="shared" si="8"/>
        <v>-1.3392857142857253E-2</v>
      </c>
    </row>
    <row r="565" spans="1:8" ht="13.5" x14ac:dyDescent="0.25">
      <c r="A565" s="11"/>
      <c r="B565" s="10">
        <v>43122</v>
      </c>
      <c r="C565" s="2">
        <v>2.15</v>
      </c>
      <c r="D565" s="2">
        <v>2.15</v>
      </c>
      <c r="E565" s="2">
        <v>301</v>
      </c>
      <c r="F565" s="2"/>
      <c r="G565" s="2"/>
      <c r="H565" s="15">
        <f t="shared" si="8"/>
        <v>-2.7149321266968351E-2</v>
      </c>
    </row>
    <row r="566" spans="1:8" ht="13.5" x14ac:dyDescent="0.25">
      <c r="A566" s="11"/>
      <c r="B566" s="10">
        <v>43123</v>
      </c>
      <c r="C566" s="2">
        <v>2.15</v>
      </c>
      <c r="D566" s="2">
        <v>2.15</v>
      </c>
      <c r="E566" s="2">
        <v>0</v>
      </c>
      <c r="F566" s="2"/>
      <c r="G566" s="2"/>
      <c r="H566" s="15">
        <f t="shared" si="8"/>
        <v>0</v>
      </c>
    </row>
    <row r="567" spans="1:8" ht="13.5" x14ac:dyDescent="0.25">
      <c r="A567" s="11"/>
      <c r="B567" s="10">
        <v>43124</v>
      </c>
      <c r="C567" s="2">
        <v>2.15</v>
      </c>
      <c r="D567" s="2">
        <v>2.15</v>
      </c>
      <c r="E567" s="2">
        <v>0</v>
      </c>
      <c r="F567" s="2"/>
      <c r="G567" s="2"/>
      <c r="H567" s="15">
        <f t="shared" si="8"/>
        <v>0</v>
      </c>
    </row>
    <row r="568" spans="1:8" ht="13.5" x14ac:dyDescent="0.25">
      <c r="A568" s="11"/>
      <c r="B568" s="10">
        <v>43125</v>
      </c>
      <c r="C568" s="2">
        <v>2.15</v>
      </c>
      <c r="D568" s="2">
        <v>2.15</v>
      </c>
      <c r="E568" s="2">
        <v>0</v>
      </c>
      <c r="F568" s="2"/>
      <c r="G568" s="2"/>
      <c r="H568" s="15">
        <f t="shared" si="8"/>
        <v>0</v>
      </c>
    </row>
    <row r="569" spans="1:8" ht="13.5" x14ac:dyDescent="0.25">
      <c r="A569" s="11"/>
      <c r="B569" s="10">
        <v>43126</v>
      </c>
      <c r="C569" s="2">
        <v>2.15</v>
      </c>
      <c r="D569" s="2">
        <v>2.15</v>
      </c>
      <c r="E569" s="2">
        <v>0</v>
      </c>
      <c r="F569" s="2"/>
      <c r="G569" s="2"/>
      <c r="H569" s="15">
        <f t="shared" si="8"/>
        <v>0</v>
      </c>
    </row>
    <row r="570" spans="1:8" ht="13.5" x14ac:dyDescent="0.25">
      <c r="A570" s="11"/>
      <c r="B570" s="10">
        <v>43129</v>
      </c>
      <c r="C570" s="2">
        <v>2.06</v>
      </c>
      <c r="D570" s="2">
        <v>2.06</v>
      </c>
      <c r="E570" s="2">
        <v>0</v>
      </c>
      <c r="F570" s="2"/>
      <c r="G570" s="2"/>
      <c r="H570" s="15">
        <f t="shared" si="8"/>
        <v>-4.1860465116279007E-2</v>
      </c>
    </row>
    <row r="571" spans="1:8" ht="13.5" x14ac:dyDescent="0.25">
      <c r="A571" s="11"/>
      <c r="B571" s="10">
        <v>43130</v>
      </c>
      <c r="C571" s="2">
        <v>1.97</v>
      </c>
      <c r="D571" s="2">
        <v>1.97</v>
      </c>
      <c r="E571" s="2">
        <v>0</v>
      </c>
      <c r="F571" s="2"/>
      <c r="G571" s="2"/>
      <c r="H571" s="15">
        <f t="shared" si="8"/>
        <v>-4.3689320388349551E-2</v>
      </c>
    </row>
    <row r="572" spans="1:8" ht="13.5" x14ac:dyDescent="0.25">
      <c r="A572" s="11"/>
      <c r="B572" s="10">
        <v>43131</v>
      </c>
      <c r="C572" s="2">
        <v>1.97</v>
      </c>
      <c r="D572" s="2">
        <v>1.97</v>
      </c>
      <c r="E572" s="2">
        <v>1</v>
      </c>
      <c r="F572" s="2"/>
      <c r="G572" s="2"/>
      <c r="H572" s="15">
        <f t="shared" si="8"/>
        <v>0</v>
      </c>
    </row>
    <row r="573" spans="1:8" ht="13.5" x14ac:dyDescent="0.25">
      <c r="A573" s="11"/>
      <c r="B573" s="10">
        <v>43132</v>
      </c>
      <c r="C573" s="2">
        <v>1.89</v>
      </c>
      <c r="D573" s="2">
        <v>1.89</v>
      </c>
      <c r="E573" s="2">
        <v>0</v>
      </c>
      <c r="F573" s="2"/>
      <c r="G573" s="2"/>
      <c r="H573" s="15">
        <f t="shared" si="8"/>
        <v>-4.0609137055837602E-2</v>
      </c>
    </row>
    <row r="574" spans="1:8" ht="13.5" x14ac:dyDescent="0.25">
      <c r="A574" s="11"/>
      <c r="B574" s="10">
        <v>43133</v>
      </c>
      <c r="C574" s="2">
        <v>1.88</v>
      </c>
      <c r="D574" s="2">
        <v>1.88</v>
      </c>
      <c r="E574" s="2">
        <v>1</v>
      </c>
      <c r="F574" s="2"/>
      <c r="G574" s="2"/>
      <c r="H574" s="15">
        <f t="shared" si="8"/>
        <v>-5.2910052910052959E-3</v>
      </c>
    </row>
    <row r="575" spans="1:8" ht="13.5" x14ac:dyDescent="0.25">
      <c r="A575" s="11"/>
      <c r="B575" s="10">
        <v>43136</v>
      </c>
      <c r="C575" s="2">
        <v>1.88</v>
      </c>
      <c r="D575" s="2">
        <v>1.88</v>
      </c>
      <c r="E575" s="2">
        <v>0</v>
      </c>
      <c r="F575" s="2"/>
      <c r="G575" s="2"/>
      <c r="H575" s="15">
        <f t="shared" si="8"/>
        <v>0</v>
      </c>
    </row>
    <row r="576" spans="1:8" ht="13.5" x14ac:dyDescent="0.25">
      <c r="A576" s="11"/>
      <c r="B576" s="10">
        <v>43137</v>
      </c>
      <c r="C576" s="2">
        <v>1.88</v>
      </c>
      <c r="D576" s="2">
        <v>1.88</v>
      </c>
      <c r="E576" s="2">
        <v>0</v>
      </c>
      <c r="F576" s="2"/>
      <c r="G576" s="2"/>
      <c r="H576" s="15">
        <f t="shared" si="8"/>
        <v>0</v>
      </c>
    </row>
    <row r="577" spans="1:8" ht="13.5" x14ac:dyDescent="0.25">
      <c r="A577" s="11"/>
      <c r="B577" s="10">
        <v>43138</v>
      </c>
      <c r="C577" s="2">
        <v>1.88</v>
      </c>
      <c r="D577" s="2">
        <v>1.88</v>
      </c>
      <c r="E577" s="2">
        <v>356</v>
      </c>
      <c r="F577" s="2"/>
      <c r="G577" s="2"/>
      <c r="H577" s="15">
        <f t="shared" si="8"/>
        <v>0</v>
      </c>
    </row>
    <row r="578" spans="1:8" ht="13.5" x14ac:dyDescent="0.25">
      <c r="A578" s="11"/>
      <c r="B578" s="10">
        <v>43139</v>
      </c>
      <c r="C578" s="2">
        <v>1.88</v>
      </c>
      <c r="D578" s="2">
        <v>1.88</v>
      </c>
      <c r="E578" s="2">
        <v>0</v>
      </c>
      <c r="F578" s="2"/>
      <c r="G578" s="2"/>
      <c r="H578" s="15">
        <f t="shared" si="8"/>
        <v>0</v>
      </c>
    </row>
    <row r="579" spans="1:8" ht="13.5" x14ac:dyDescent="0.25">
      <c r="A579" s="11"/>
      <c r="B579" s="10">
        <v>43140</v>
      </c>
      <c r="C579" s="2">
        <v>1.88</v>
      </c>
      <c r="D579" s="2">
        <v>1.88</v>
      </c>
      <c r="E579" s="2">
        <v>0</v>
      </c>
      <c r="F579" s="2"/>
      <c r="G579" s="2"/>
      <c r="H579" s="15">
        <f t="shared" si="8"/>
        <v>0</v>
      </c>
    </row>
    <row r="580" spans="1:8" ht="13.5" x14ac:dyDescent="0.25">
      <c r="A580" s="11"/>
      <c r="B580" s="10">
        <v>43143</v>
      </c>
      <c r="C580" s="2">
        <v>1.88</v>
      </c>
      <c r="D580" s="2">
        <v>1.88</v>
      </c>
      <c r="E580" s="2">
        <v>0</v>
      </c>
      <c r="F580" s="2"/>
      <c r="G580" s="2"/>
      <c r="H580" s="15">
        <f t="shared" si="8"/>
        <v>0</v>
      </c>
    </row>
    <row r="581" spans="1:8" ht="13.5" x14ac:dyDescent="0.25">
      <c r="A581" s="11"/>
      <c r="B581" s="10">
        <v>43144</v>
      </c>
      <c r="C581" s="2">
        <v>1.88</v>
      </c>
      <c r="D581" s="2">
        <v>1.88</v>
      </c>
      <c r="E581" s="2">
        <v>0</v>
      </c>
      <c r="F581" s="2"/>
      <c r="G581" s="2"/>
      <c r="H581" s="15">
        <f t="shared" si="8"/>
        <v>0</v>
      </c>
    </row>
    <row r="582" spans="1:8" ht="13.5" x14ac:dyDescent="0.25">
      <c r="A582" s="11"/>
      <c r="B582" s="10">
        <v>43145</v>
      </c>
      <c r="C582" s="2">
        <v>1.88</v>
      </c>
      <c r="D582" s="2">
        <v>1.88</v>
      </c>
      <c r="E582" s="2">
        <v>0</v>
      </c>
      <c r="F582" s="2"/>
      <c r="G582" s="2"/>
      <c r="H582" s="15">
        <f t="shared" si="8"/>
        <v>0</v>
      </c>
    </row>
    <row r="583" spans="1:8" ht="13.5" x14ac:dyDescent="0.25">
      <c r="A583" s="11"/>
      <c r="B583" s="10">
        <v>43146</v>
      </c>
      <c r="C583" s="2">
        <v>1.88</v>
      </c>
      <c r="D583" s="2">
        <v>1.88</v>
      </c>
      <c r="E583" s="2">
        <v>0</v>
      </c>
      <c r="F583" s="2"/>
      <c r="G583" s="2"/>
      <c r="H583" s="15">
        <f t="shared" ref="H583:H646" si="9">(D583-D582)/D582</f>
        <v>0</v>
      </c>
    </row>
    <row r="584" spans="1:8" ht="13.5" x14ac:dyDescent="0.25">
      <c r="A584" s="11"/>
      <c r="B584" s="10">
        <v>43147</v>
      </c>
      <c r="C584" s="2">
        <v>1.88</v>
      </c>
      <c r="D584" s="2">
        <v>1.88</v>
      </c>
      <c r="E584" s="2">
        <v>0</v>
      </c>
      <c r="F584" s="2"/>
      <c r="G584" s="2"/>
      <c r="H584" s="15">
        <f t="shared" si="9"/>
        <v>0</v>
      </c>
    </row>
    <row r="585" spans="1:8" ht="13.5" x14ac:dyDescent="0.25">
      <c r="A585" s="11"/>
      <c r="B585" s="10">
        <v>43150</v>
      </c>
      <c r="C585" s="2">
        <v>1.83</v>
      </c>
      <c r="D585" s="2">
        <v>1.83</v>
      </c>
      <c r="E585" s="2">
        <v>0</v>
      </c>
      <c r="F585" s="2"/>
      <c r="G585" s="2"/>
      <c r="H585" s="15">
        <f t="shared" si="9"/>
        <v>-2.659574468085097E-2</v>
      </c>
    </row>
    <row r="586" spans="1:8" ht="13.5" x14ac:dyDescent="0.25">
      <c r="A586" s="11"/>
      <c r="B586" s="10">
        <v>43151</v>
      </c>
      <c r="C586" s="2">
        <v>1.79</v>
      </c>
      <c r="D586" s="2">
        <v>1.79</v>
      </c>
      <c r="E586" s="2">
        <v>4927</v>
      </c>
      <c r="F586" s="2"/>
      <c r="G586" s="2"/>
      <c r="H586" s="15">
        <f t="shared" si="9"/>
        <v>-2.1857923497267777E-2</v>
      </c>
    </row>
    <row r="587" spans="1:8" ht="13.5" x14ac:dyDescent="0.25">
      <c r="A587" s="11"/>
      <c r="B587" s="10">
        <v>43152</v>
      </c>
      <c r="C587" s="2">
        <v>1.79</v>
      </c>
      <c r="D587" s="2">
        <v>1.79</v>
      </c>
      <c r="E587" s="2">
        <v>0</v>
      </c>
      <c r="F587" s="2"/>
      <c r="G587" s="2"/>
      <c r="H587" s="15">
        <f t="shared" si="9"/>
        <v>0</v>
      </c>
    </row>
    <row r="588" spans="1:8" ht="13.5" x14ac:dyDescent="0.25">
      <c r="A588" s="11"/>
      <c r="B588" s="10">
        <v>43153</v>
      </c>
      <c r="C588" s="2">
        <v>1.79</v>
      </c>
      <c r="D588" s="2">
        <v>1.79</v>
      </c>
      <c r="E588" s="2">
        <v>0</v>
      </c>
      <c r="F588" s="2"/>
      <c r="G588" s="2"/>
      <c r="H588" s="15">
        <f t="shared" si="9"/>
        <v>0</v>
      </c>
    </row>
    <row r="589" spans="1:8" ht="13.5" x14ac:dyDescent="0.25">
      <c r="A589" s="11"/>
      <c r="B589" s="10">
        <v>43154</v>
      </c>
      <c r="C589" s="2">
        <v>1.71</v>
      </c>
      <c r="D589" s="2">
        <v>1.71</v>
      </c>
      <c r="E589" s="2">
        <v>0</v>
      </c>
      <c r="F589" s="2"/>
      <c r="G589" s="2"/>
      <c r="H589" s="15">
        <f t="shared" si="9"/>
        <v>-4.4692737430167634E-2</v>
      </c>
    </row>
    <row r="590" spans="1:8" ht="13.5" x14ac:dyDescent="0.25">
      <c r="A590" s="11"/>
      <c r="B590" s="10">
        <v>43157</v>
      </c>
      <c r="C590" s="2">
        <v>1.64</v>
      </c>
      <c r="D590" s="2">
        <v>1.64</v>
      </c>
      <c r="E590" s="2">
        <v>0</v>
      </c>
      <c r="F590" s="2"/>
      <c r="G590" s="2"/>
      <c r="H590" s="15">
        <f t="shared" si="9"/>
        <v>-4.0935672514619922E-2</v>
      </c>
    </row>
    <row r="591" spans="1:8" ht="13.5" x14ac:dyDescent="0.25">
      <c r="A591" s="11"/>
      <c r="B591" s="10">
        <v>43158</v>
      </c>
      <c r="C591" s="2">
        <v>1.56</v>
      </c>
      <c r="D591" s="2">
        <v>1.56</v>
      </c>
      <c r="E591" s="2">
        <v>105</v>
      </c>
      <c r="F591" s="2"/>
      <c r="G591" s="2"/>
      <c r="H591" s="15">
        <f t="shared" si="9"/>
        <v>-4.878048780487796E-2</v>
      </c>
    </row>
    <row r="592" spans="1:8" ht="13.5" x14ac:dyDescent="0.25">
      <c r="A592" s="11"/>
      <c r="B592" s="10">
        <v>43159</v>
      </c>
      <c r="C592" s="2">
        <v>1.55</v>
      </c>
      <c r="D592" s="2">
        <v>1.55</v>
      </c>
      <c r="E592" s="2">
        <v>11</v>
      </c>
      <c r="F592" s="2"/>
      <c r="G592" s="2"/>
      <c r="H592" s="15">
        <f t="shared" si="9"/>
        <v>-6.4102564102564161E-3</v>
      </c>
    </row>
    <row r="593" spans="1:8" ht="13.5" x14ac:dyDescent="0.25">
      <c r="A593" s="11"/>
      <c r="B593" s="10">
        <v>43160</v>
      </c>
      <c r="C593" s="2">
        <v>1.61</v>
      </c>
      <c r="D593" s="2">
        <v>1.61</v>
      </c>
      <c r="E593" s="2">
        <v>0</v>
      </c>
      <c r="F593" s="2"/>
      <c r="G593" s="2"/>
      <c r="H593" s="15">
        <f t="shared" si="9"/>
        <v>3.8709677419354875E-2</v>
      </c>
    </row>
    <row r="594" spans="1:8" ht="13.5" x14ac:dyDescent="0.25">
      <c r="A594" s="11"/>
      <c r="B594" s="10">
        <v>43161</v>
      </c>
      <c r="C594" s="2">
        <v>1.65</v>
      </c>
      <c r="D594" s="2">
        <v>1.65</v>
      </c>
      <c r="E594" s="2">
        <v>40</v>
      </c>
      <c r="F594" s="2"/>
      <c r="G594" s="2"/>
      <c r="H594" s="15">
        <f t="shared" si="9"/>
        <v>2.4844720496894294E-2</v>
      </c>
    </row>
    <row r="595" spans="1:8" ht="13.5" x14ac:dyDescent="0.25">
      <c r="A595" s="11"/>
      <c r="B595" s="10">
        <v>43164</v>
      </c>
      <c r="C595" s="2">
        <v>1.65</v>
      </c>
      <c r="D595" s="2">
        <v>1.65</v>
      </c>
      <c r="E595" s="2">
        <v>0</v>
      </c>
      <c r="F595" s="2"/>
      <c r="G595" s="2"/>
      <c r="H595" s="15">
        <f t="shared" si="9"/>
        <v>0</v>
      </c>
    </row>
    <row r="596" spans="1:8" ht="13.5" x14ac:dyDescent="0.25">
      <c r="A596" s="11"/>
      <c r="B596" s="10">
        <v>43165</v>
      </c>
      <c r="C596" s="2">
        <v>1.64</v>
      </c>
      <c r="D596" s="2">
        <v>1.64</v>
      </c>
      <c r="E596" s="2">
        <v>4</v>
      </c>
      <c r="F596" s="2"/>
      <c r="G596" s="2"/>
      <c r="H596" s="15">
        <f t="shared" si="9"/>
        <v>-6.0606060606060667E-3</v>
      </c>
    </row>
    <row r="597" spans="1:8" ht="13.5" x14ac:dyDescent="0.25">
      <c r="A597" s="11"/>
      <c r="B597" s="10">
        <v>43166</v>
      </c>
      <c r="C597" s="2">
        <v>1.64</v>
      </c>
      <c r="D597" s="2">
        <v>1.64</v>
      </c>
      <c r="E597" s="2">
        <v>0</v>
      </c>
      <c r="F597" s="2"/>
      <c r="G597" s="2"/>
      <c r="H597" s="15">
        <f t="shared" si="9"/>
        <v>0</v>
      </c>
    </row>
    <row r="598" spans="1:8" ht="13.5" x14ac:dyDescent="0.25">
      <c r="A598" s="11"/>
      <c r="B598" s="10">
        <v>43167</v>
      </c>
      <c r="C598" s="2">
        <v>1.58</v>
      </c>
      <c r="D598" s="2">
        <v>1.58</v>
      </c>
      <c r="E598" s="2">
        <v>206</v>
      </c>
      <c r="F598" s="2"/>
      <c r="G598" s="2"/>
      <c r="H598" s="15">
        <f t="shared" si="9"/>
        <v>-3.6585365853658437E-2</v>
      </c>
    </row>
    <row r="599" spans="1:8" ht="13.5" x14ac:dyDescent="0.25">
      <c r="A599" s="11"/>
      <c r="B599" s="10">
        <v>43168</v>
      </c>
      <c r="C599" s="2">
        <v>1.59</v>
      </c>
      <c r="D599" s="2">
        <v>1.59</v>
      </c>
      <c r="E599" s="2">
        <v>108</v>
      </c>
      <c r="F599" s="2"/>
      <c r="G599" s="2"/>
      <c r="H599" s="15">
        <f t="shared" si="9"/>
        <v>6.329113924050638E-3</v>
      </c>
    </row>
    <row r="600" spans="1:8" ht="13.5" x14ac:dyDescent="0.25">
      <c r="A600" s="11"/>
      <c r="B600" s="10">
        <v>43171</v>
      </c>
      <c r="C600" s="2">
        <v>1.55</v>
      </c>
      <c r="D600" s="2">
        <v>1.55</v>
      </c>
      <c r="E600" s="2">
        <v>53</v>
      </c>
      <c r="F600" s="2"/>
      <c r="G600" s="2"/>
      <c r="H600" s="15">
        <f t="shared" si="9"/>
        <v>-2.5157232704402538E-2</v>
      </c>
    </row>
    <row r="601" spans="1:8" ht="13.5" x14ac:dyDescent="0.25">
      <c r="A601" s="11"/>
      <c r="B601" s="10">
        <v>43172</v>
      </c>
      <c r="C601" s="2">
        <v>1.55</v>
      </c>
      <c r="D601" s="2">
        <v>1.55</v>
      </c>
      <c r="E601" s="2">
        <v>0</v>
      </c>
      <c r="F601" s="2"/>
      <c r="G601" s="2"/>
      <c r="H601" s="15">
        <f t="shared" si="9"/>
        <v>0</v>
      </c>
    </row>
    <row r="602" spans="1:8" ht="13.5" x14ac:dyDescent="0.25">
      <c r="A602" s="11"/>
      <c r="B602" s="10">
        <v>43173</v>
      </c>
      <c r="C602" s="2">
        <v>1.52</v>
      </c>
      <c r="D602" s="2">
        <v>1.52</v>
      </c>
      <c r="E602" s="2">
        <v>356</v>
      </c>
      <c r="F602" s="2"/>
      <c r="G602" s="2"/>
      <c r="H602" s="15">
        <f t="shared" si="9"/>
        <v>-1.9354838709677438E-2</v>
      </c>
    </row>
    <row r="603" spans="1:8" ht="13.5" x14ac:dyDescent="0.25">
      <c r="A603" s="11"/>
      <c r="B603" s="10">
        <v>43174</v>
      </c>
      <c r="C603" s="2">
        <v>1.55</v>
      </c>
      <c r="D603" s="2">
        <v>1.55</v>
      </c>
      <c r="E603" s="2">
        <v>10</v>
      </c>
      <c r="F603" s="2"/>
      <c r="G603" s="2"/>
      <c r="H603" s="15">
        <f t="shared" si="9"/>
        <v>1.9736842105263174E-2</v>
      </c>
    </row>
    <row r="604" spans="1:8" ht="13.5" x14ac:dyDescent="0.25">
      <c r="A604" s="11"/>
      <c r="B604" s="10">
        <v>43175</v>
      </c>
      <c r="C604" s="2">
        <v>1.55</v>
      </c>
      <c r="D604" s="2">
        <v>1.55</v>
      </c>
      <c r="E604" s="2">
        <v>0</v>
      </c>
      <c r="F604" s="2"/>
      <c r="G604" s="2"/>
      <c r="H604" s="15">
        <f t="shared" si="9"/>
        <v>0</v>
      </c>
    </row>
    <row r="605" spans="1:8" ht="13.5" x14ac:dyDescent="0.25">
      <c r="A605" s="11"/>
      <c r="B605" s="10">
        <v>43178</v>
      </c>
      <c r="C605" s="2">
        <v>1.55</v>
      </c>
      <c r="D605" s="2">
        <v>1.55</v>
      </c>
      <c r="E605" s="2">
        <v>0</v>
      </c>
      <c r="F605" s="2"/>
      <c r="G605" s="2"/>
      <c r="H605" s="15">
        <f t="shared" si="9"/>
        <v>0</v>
      </c>
    </row>
    <row r="606" spans="1:8" ht="13.5" x14ac:dyDescent="0.25">
      <c r="A606" s="11"/>
      <c r="B606" s="10">
        <v>43180</v>
      </c>
      <c r="C606" s="2">
        <v>1.51</v>
      </c>
      <c r="D606" s="2">
        <v>1.51</v>
      </c>
      <c r="E606" s="2">
        <v>700</v>
      </c>
      <c r="F606" s="2"/>
      <c r="G606" s="2"/>
      <c r="H606" s="15">
        <f t="shared" si="9"/>
        <v>-2.5806451612903247E-2</v>
      </c>
    </row>
    <row r="607" spans="1:8" ht="13.5" x14ac:dyDescent="0.25">
      <c r="A607" s="11"/>
      <c r="B607" s="10">
        <v>43181</v>
      </c>
      <c r="C607" s="2">
        <v>1.51</v>
      </c>
      <c r="D607" s="2">
        <v>1.51</v>
      </c>
      <c r="E607" s="2">
        <v>0</v>
      </c>
      <c r="F607" s="2"/>
      <c r="G607" s="2"/>
      <c r="H607" s="15">
        <f t="shared" si="9"/>
        <v>0</v>
      </c>
    </row>
    <row r="608" spans="1:8" ht="13.5" x14ac:dyDescent="0.25">
      <c r="A608" s="11"/>
      <c r="B608" s="10">
        <v>43182</v>
      </c>
      <c r="C608" s="2">
        <v>1.51</v>
      </c>
      <c r="D608" s="2">
        <v>1.51</v>
      </c>
      <c r="E608" s="2">
        <v>0</v>
      </c>
      <c r="F608" s="2"/>
      <c r="G608" s="2"/>
      <c r="H608" s="15">
        <f t="shared" si="9"/>
        <v>0</v>
      </c>
    </row>
    <row r="609" spans="1:8" ht="13.5" x14ac:dyDescent="0.25">
      <c r="A609" s="11"/>
      <c r="B609" s="10">
        <v>43185</v>
      </c>
      <c r="C609" s="2">
        <v>1.51</v>
      </c>
      <c r="D609" s="2">
        <v>1.51</v>
      </c>
      <c r="E609" s="2">
        <v>0</v>
      </c>
      <c r="F609" s="2"/>
      <c r="G609" s="2"/>
      <c r="H609" s="15">
        <f t="shared" si="9"/>
        <v>0</v>
      </c>
    </row>
    <row r="610" spans="1:8" ht="13.5" x14ac:dyDescent="0.25">
      <c r="A610" s="11"/>
      <c r="B610" s="10">
        <v>43186</v>
      </c>
      <c r="C610" s="2">
        <v>1.51</v>
      </c>
      <c r="D610" s="2">
        <v>1.51</v>
      </c>
      <c r="E610" s="2">
        <v>0</v>
      </c>
      <c r="F610" s="2"/>
      <c r="G610" s="2"/>
      <c r="H610" s="15">
        <f t="shared" si="9"/>
        <v>0</v>
      </c>
    </row>
    <row r="611" spans="1:8" ht="13.5" x14ac:dyDescent="0.25">
      <c r="A611" s="11"/>
      <c r="B611" s="10">
        <v>43187</v>
      </c>
      <c r="C611" s="2">
        <v>1.47</v>
      </c>
      <c r="D611" s="2">
        <v>1.47</v>
      </c>
      <c r="E611" s="2">
        <v>0</v>
      </c>
      <c r="F611" s="2"/>
      <c r="G611" s="2"/>
      <c r="H611" s="15">
        <f t="shared" si="9"/>
        <v>-2.6490066225165587E-2</v>
      </c>
    </row>
    <row r="612" spans="1:8" ht="13.5" x14ac:dyDescent="0.25">
      <c r="A612" s="11"/>
      <c r="B612" s="10">
        <v>43188</v>
      </c>
      <c r="C612" s="2">
        <v>1.47</v>
      </c>
      <c r="D612" s="2">
        <v>1.47</v>
      </c>
      <c r="E612" s="2">
        <v>0</v>
      </c>
      <c r="F612" s="2"/>
      <c r="G612" s="2"/>
      <c r="H612" s="15">
        <f t="shared" si="9"/>
        <v>0</v>
      </c>
    </row>
    <row r="613" spans="1:8" ht="13.5" x14ac:dyDescent="0.25">
      <c r="A613" s="11"/>
      <c r="B613" s="10">
        <v>43189</v>
      </c>
      <c r="C613" s="2">
        <v>1.45</v>
      </c>
      <c r="D613" s="2">
        <v>1.45</v>
      </c>
      <c r="E613" s="2">
        <v>100</v>
      </c>
      <c r="F613" s="2"/>
      <c r="G613" s="2"/>
      <c r="H613" s="15">
        <f t="shared" si="9"/>
        <v>-1.360544217687076E-2</v>
      </c>
    </row>
    <row r="614" spans="1:8" ht="13.5" x14ac:dyDescent="0.25">
      <c r="A614" s="11"/>
      <c r="B614" s="10">
        <v>43192</v>
      </c>
      <c r="C614" s="2">
        <v>1.45</v>
      </c>
      <c r="D614" s="2">
        <v>1.45</v>
      </c>
      <c r="E614" s="2">
        <v>0</v>
      </c>
      <c r="F614" s="2"/>
      <c r="G614" s="2"/>
      <c r="H614" s="15">
        <f t="shared" si="9"/>
        <v>0</v>
      </c>
    </row>
    <row r="615" spans="1:8" ht="13.5" x14ac:dyDescent="0.25">
      <c r="A615" s="11"/>
      <c r="B615" s="10">
        <v>43193</v>
      </c>
      <c r="C615" s="2">
        <v>1.45</v>
      </c>
      <c r="D615" s="2">
        <v>1.45</v>
      </c>
      <c r="E615" s="2">
        <v>0</v>
      </c>
      <c r="F615" s="2"/>
      <c r="G615" s="2"/>
      <c r="H615" s="15">
        <f t="shared" si="9"/>
        <v>0</v>
      </c>
    </row>
    <row r="616" spans="1:8" ht="13.5" x14ac:dyDescent="0.25">
      <c r="A616" s="11"/>
      <c r="B616" s="10">
        <v>43194</v>
      </c>
      <c r="C616" s="2">
        <v>1.45</v>
      </c>
      <c r="D616" s="2">
        <v>1.45</v>
      </c>
      <c r="E616" s="2">
        <v>0</v>
      </c>
      <c r="F616" s="2"/>
      <c r="G616" s="2"/>
      <c r="H616" s="15">
        <f t="shared" si="9"/>
        <v>0</v>
      </c>
    </row>
    <row r="617" spans="1:8" ht="13.5" x14ac:dyDescent="0.25">
      <c r="A617" s="11"/>
      <c r="B617" s="10">
        <v>43195</v>
      </c>
      <c r="C617" s="2">
        <v>1.45</v>
      </c>
      <c r="D617" s="2">
        <v>1.45</v>
      </c>
      <c r="E617" s="2">
        <v>0</v>
      </c>
      <c r="F617" s="2"/>
      <c r="G617" s="2"/>
      <c r="H617" s="15">
        <f t="shared" si="9"/>
        <v>0</v>
      </c>
    </row>
    <row r="618" spans="1:8" ht="13.5" x14ac:dyDescent="0.25">
      <c r="A618" s="11"/>
      <c r="B618" s="10">
        <v>43196</v>
      </c>
      <c r="C618" s="2">
        <v>1.45</v>
      </c>
      <c r="D618" s="2">
        <v>1.45</v>
      </c>
      <c r="E618" s="2">
        <v>0</v>
      </c>
      <c r="F618" s="2"/>
      <c r="G618" s="2"/>
      <c r="H618" s="15">
        <f t="shared" si="9"/>
        <v>0</v>
      </c>
    </row>
    <row r="619" spans="1:8" ht="13.5" x14ac:dyDescent="0.25">
      <c r="A619" s="11"/>
      <c r="B619" s="10">
        <v>43200</v>
      </c>
      <c r="C619" s="2">
        <v>1.45</v>
      </c>
      <c r="D619" s="2">
        <v>1.45</v>
      </c>
      <c r="E619" s="2">
        <v>0</v>
      </c>
      <c r="F619" s="2"/>
      <c r="G619" s="2"/>
      <c r="H619" s="15">
        <f t="shared" si="9"/>
        <v>0</v>
      </c>
    </row>
    <row r="620" spans="1:8" ht="13.5" x14ac:dyDescent="0.25">
      <c r="A620" s="11"/>
      <c r="B620" s="10">
        <v>43201</v>
      </c>
      <c r="C620" s="2">
        <v>1.44</v>
      </c>
      <c r="D620" s="2">
        <v>1.44</v>
      </c>
      <c r="E620" s="2">
        <v>10</v>
      </c>
      <c r="F620" s="2"/>
      <c r="G620" s="2"/>
      <c r="H620" s="15">
        <f t="shared" si="9"/>
        <v>-6.896551724137937E-3</v>
      </c>
    </row>
    <row r="621" spans="1:8" ht="13.5" x14ac:dyDescent="0.25">
      <c r="A621" s="11"/>
      <c r="B621" s="10">
        <v>43202</v>
      </c>
      <c r="C621" s="2">
        <v>1.44</v>
      </c>
      <c r="D621" s="2">
        <v>1.44</v>
      </c>
      <c r="E621" s="2">
        <v>0</v>
      </c>
      <c r="F621" s="2"/>
      <c r="G621" s="2"/>
      <c r="H621" s="15">
        <f t="shared" si="9"/>
        <v>0</v>
      </c>
    </row>
    <row r="622" spans="1:8" ht="13.5" x14ac:dyDescent="0.25">
      <c r="A622" s="11"/>
      <c r="B622" s="10">
        <v>43203</v>
      </c>
      <c r="C622" s="2">
        <v>1.44</v>
      </c>
      <c r="D622" s="2">
        <v>1.44</v>
      </c>
      <c r="E622" s="2">
        <v>0</v>
      </c>
      <c r="F622" s="2"/>
      <c r="G622" s="2"/>
      <c r="H622" s="15">
        <f t="shared" si="9"/>
        <v>0</v>
      </c>
    </row>
    <row r="623" spans="1:8" ht="13.5" x14ac:dyDescent="0.25">
      <c r="A623" s="11"/>
      <c r="B623" s="10">
        <v>43206</v>
      </c>
      <c r="C623" s="2">
        <v>1.38</v>
      </c>
      <c r="D623" s="2">
        <v>1.38</v>
      </c>
      <c r="E623" s="2">
        <v>0</v>
      </c>
      <c r="F623" s="2"/>
      <c r="G623" s="2"/>
      <c r="H623" s="15">
        <f t="shared" si="9"/>
        <v>-4.1666666666666706E-2</v>
      </c>
    </row>
    <row r="624" spans="1:8" ht="13.5" x14ac:dyDescent="0.25">
      <c r="A624" s="11"/>
      <c r="B624" s="10">
        <v>43207</v>
      </c>
      <c r="C624" s="2">
        <v>1.4</v>
      </c>
      <c r="D624" s="2">
        <v>1.4</v>
      </c>
      <c r="E624" s="2">
        <v>547</v>
      </c>
      <c r="F624" s="2"/>
      <c r="G624" s="2"/>
      <c r="H624" s="15">
        <f t="shared" si="9"/>
        <v>1.449275362318842E-2</v>
      </c>
    </row>
    <row r="625" spans="1:8" ht="13.5" x14ac:dyDescent="0.25">
      <c r="A625" s="11"/>
      <c r="B625" s="10">
        <v>43208</v>
      </c>
      <c r="C625" s="2">
        <v>1.44</v>
      </c>
      <c r="D625" s="2">
        <v>1.44</v>
      </c>
      <c r="E625" s="2">
        <v>4</v>
      </c>
      <c r="F625" s="2"/>
      <c r="G625" s="2"/>
      <c r="H625" s="15">
        <f t="shared" si="9"/>
        <v>2.8571428571428598E-2</v>
      </c>
    </row>
    <row r="626" spans="1:8" ht="13.5" x14ac:dyDescent="0.25">
      <c r="A626" s="11"/>
      <c r="B626" s="10">
        <v>43209</v>
      </c>
      <c r="C626" s="2">
        <v>1.44</v>
      </c>
      <c r="D626" s="2">
        <v>1.44</v>
      </c>
      <c r="E626" s="2">
        <v>0</v>
      </c>
      <c r="F626" s="2"/>
      <c r="G626" s="2"/>
      <c r="H626" s="15">
        <f t="shared" si="9"/>
        <v>0</v>
      </c>
    </row>
    <row r="627" spans="1:8" ht="13.5" x14ac:dyDescent="0.25">
      <c r="A627" s="11"/>
      <c r="B627" s="10">
        <v>43210</v>
      </c>
      <c r="C627" s="2">
        <v>1.4</v>
      </c>
      <c r="D627" s="2">
        <v>1.4</v>
      </c>
      <c r="E627" s="2">
        <v>50</v>
      </c>
      <c r="F627" s="2"/>
      <c r="G627" s="2"/>
      <c r="H627" s="15">
        <f t="shared" si="9"/>
        <v>-2.7777777777777804E-2</v>
      </c>
    </row>
    <row r="628" spans="1:8" ht="13.5" x14ac:dyDescent="0.25">
      <c r="A628" s="11"/>
      <c r="B628" s="10">
        <v>43213</v>
      </c>
      <c r="C628" s="2">
        <v>1.4</v>
      </c>
      <c r="D628" s="2">
        <v>1.4</v>
      </c>
      <c r="E628" s="2">
        <v>0</v>
      </c>
      <c r="F628" s="2"/>
      <c r="G628" s="2"/>
      <c r="H628" s="15">
        <f t="shared" si="9"/>
        <v>0</v>
      </c>
    </row>
    <row r="629" spans="1:8" ht="13.5" x14ac:dyDescent="0.25">
      <c r="A629" s="11"/>
      <c r="B629" s="10">
        <v>43214</v>
      </c>
      <c r="C629" s="2">
        <v>1.4</v>
      </c>
      <c r="D629" s="2">
        <v>1.4</v>
      </c>
      <c r="E629" s="2">
        <v>235</v>
      </c>
      <c r="F629" s="2"/>
      <c r="G629" s="2"/>
      <c r="H629" s="15">
        <f t="shared" si="9"/>
        <v>0</v>
      </c>
    </row>
    <row r="630" spans="1:8" ht="13.5" x14ac:dyDescent="0.25">
      <c r="A630" s="11"/>
      <c r="B630" s="10">
        <v>43215</v>
      </c>
      <c r="C630" s="2">
        <v>1.37</v>
      </c>
      <c r="D630" s="2">
        <v>1.37</v>
      </c>
      <c r="E630" s="2">
        <v>506</v>
      </c>
      <c r="F630" s="2"/>
      <c r="G630" s="2"/>
      <c r="H630" s="15">
        <f t="shared" si="9"/>
        <v>-2.142857142857129E-2</v>
      </c>
    </row>
    <row r="631" spans="1:8" ht="13.5" x14ac:dyDescent="0.25">
      <c r="A631" s="11"/>
      <c r="B631" s="10">
        <v>43216</v>
      </c>
      <c r="C631" s="2">
        <v>1.37</v>
      </c>
      <c r="D631" s="2">
        <v>1.37</v>
      </c>
      <c r="E631" s="2">
        <v>0</v>
      </c>
      <c r="F631" s="2"/>
      <c r="G631" s="2"/>
      <c r="H631" s="15">
        <f t="shared" si="9"/>
        <v>0</v>
      </c>
    </row>
    <row r="632" spans="1:8" ht="13.5" x14ac:dyDescent="0.25">
      <c r="A632" s="11"/>
      <c r="B632" s="10">
        <v>43217</v>
      </c>
      <c r="C632" s="2">
        <v>1.35</v>
      </c>
      <c r="D632" s="2">
        <v>1.35</v>
      </c>
      <c r="E632" s="2">
        <v>3500</v>
      </c>
      <c r="F632" s="2"/>
      <c r="G632" s="2"/>
      <c r="H632" s="15">
        <f t="shared" si="9"/>
        <v>-1.4598540145985413E-2</v>
      </c>
    </row>
    <row r="633" spans="1:8" ht="13.5" x14ac:dyDescent="0.25">
      <c r="A633" s="11"/>
      <c r="B633" s="10">
        <v>43220</v>
      </c>
      <c r="C633" s="2">
        <v>1.35</v>
      </c>
      <c r="D633" s="2">
        <v>1.35</v>
      </c>
      <c r="E633" s="2">
        <v>0</v>
      </c>
      <c r="F633" s="2"/>
      <c r="G633" s="2"/>
      <c r="H633" s="15">
        <f t="shared" si="9"/>
        <v>0</v>
      </c>
    </row>
    <row r="634" spans="1:8" ht="13.5" x14ac:dyDescent="0.25">
      <c r="A634" s="11"/>
      <c r="B634" s="10">
        <v>43222</v>
      </c>
      <c r="C634" s="2">
        <v>1.37</v>
      </c>
      <c r="D634" s="2">
        <v>1.37</v>
      </c>
      <c r="E634" s="2">
        <v>600</v>
      </c>
      <c r="F634" s="2"/>
      <c r="G634" s="2"/>
      <c r="H634" s="15">
        <f t="shared" si="9"/>
        <v>1.4814814814814828E-2</v>
      </c>
    </row>
    <row r="635" spans="1:8" ht="13.5" x14ac:dyDescent="0.25">
      <c r="A635" s="11"/>
      <c r="B635" s="10">
        <v>43223</v>
      </c>
      <c r="C635" s="2">
        <v>1.41</v>
      </c>
      <c r="D635" s="2">
        <v>1.41</v>
      </c>
      <c r="E635" s="2">
        <v>0</v>
      </c>
      <c r="F635" s="2"/>
      <c r="G635" s="2"/>
      <c r="H635" s="15">
        <f t="shared" si="9"/>
        <v>2.9197080291970663E-2</v>
      </c>
    </row>
    <row r="636" spans="1:8" ht="13.5" x14ac:dyDescent="0.25">
      <c r="A636" s="11"/>
      <c r="B636" s="10">
        <v>43224</v>
      </c>
      <c r="C636" s="2">
        <v>1.47</v>
      </c>
      <c r="D636" s="2">
        <v>1.47</v>
      </c>
      <c r="E636" s="2">
        <v>0</v>
      </c>
      <c r="F636" s="2"/>
      <c r="G636" s="2"/>
      <c r="H636" s="15">
        <f t="shared" si="9"/>
        <v>4.2553191489361743E-2</v>
      </c>
    </row>
    <row r="637" spans="1:8" ht="13.5" x14ac:dyDescent="0.25">
      <c r="A637" s="11"/>
      <c r="B637" s="10">
        <v>43227</v>
      </c>
      <c r="C637" s="2">
        <v>1.43</v>
      </c>
      <c r="D637" s="2">
        <v>1.43</v>
      </c>
      <c r="E637" s="2">
        <v>0</v>
      </c>
      <c r="F637" s="2"/>
      <c r="G637" s="2"/>
      <c r="H637" s="15">
        <f t="shared" si="9"/>
        <v>-2.721088435374152E-2</v>
      </c>
    </row>
    <row r="638" spans="1:8" ht="13.5" x14ac:dyDescent="0.25">
      <c r="A638" s="11"/>
      <c r="B638" s="10">
        <v>43228</v>
      </c>
      <c r="C638" s="2">
        <v>1.44</v>
      </c>
      <c r="D638" s="2">
        <v>1.44</v>
      </c>
      <c r="E638" s="2">
        <v>969</v>
      </c>
      <c r="F638" s="2"/>
      <c r="G638" s="2"/>
      <c r="H638" s="15">
        <f t="shared" si="9"/>
        <v>6.9930069930069999E-3</v>
      </c>
    </row>
    <row r="639" spans="1:8" ht="13.5" x14ac:dyDescent="0.25">
      <c r="A639" s="11"/>
      <c r="B639" s="10">
        <v>43229</v>
      </c>
      <c r="C639" s="2">
        <v>1.5</v>
      </c>
      <c r="D639" s="2">
        <v>1.5</v>
      </c>
      <c r="E639" s="2">
        <v>0</v>
      </c>
      <c r="F639" s="2"/>
      <c r="G639" s="2"/>
      <c r="H639" s="15">
        <f t="shared" si="9"/>
        <v>4.1666666666666706E-2</v>
      </c>
    </row>
    <row r="640" spans="1:8" ht="13.5" x14ac:dyDescent="0.25">
      <c r="A640" s="11"/>
      <c r="B640" s="10">
        <v>43230</v>
      </c>
      <c r="C640" s="2">
        <v>1.5</v>
      </c>
      <c r="D640" s="2">
        <v>1.5</v>
      </c>
      <c r="E640" s="2">
        <v>100</v>
      </c>
      <c r="F640" s="2"/>
      <c r="G640" s="2"/>
      <c r="H640" s="15">
        <f t="shared" si="9"/>
        <v>0</v>
      </c>
    </row>
    <row r="641" spans="1:8" ht="13.5" x14ac:dyDescent="0.25">
      <c r="A641" s="11"/>
      <c r="B641" s="10">
        <v>43231</v>
      </c>
      <c r="C641" s="2">
        <v>1.5</v>
      </c>
      <c r="D641" s="2">
        <v>1.5</v>
      </c>
      <c r="E641" s="2">
        <v>30</v>
      </c>
      <c r="F641" s="2"/>
      <c r="G641" s="2"/>
      <c r="H641" s="15">
        <f t="shared" si="9"/>
        <v>0</v>
      </c>
    </row>
    <row r="642" spans="1:8" ht="13.5" x14ac:dyDescent="0.25">
      <c r="A642" s="11"/>
      <c r="B642" s="10">
        <v>43234</v>
      </c>
      <c r="C642" s="2">
        <v>1.5</v>
      </c>
      <c r="D642" s="2">
        <v>1.5</v>
      </c>
      <c r="E642" s="2">
        <v>0</v>
      </c>
      <c r="F642" s="2"/>
      <c r="G642" s="2"/>
      <c r="H642" s="15">
        <f t="shared" si="9"/>
        <v>0</v>
      </c>
    </row>
    <row r="643" spans="1:8" ht="13.5" x14ac:dyDescent="0.25">
      <c r="A643" s="11"/>
      <c r="B643" s="10">
        <v>43235</v>
      </c>
      <c r="C643" s="2">
        <v>1.5</v>
      </c>
      <c r="D643" s="2">
        <v>1.5</v>
      </c>
      <c r="E643" s="2">
        <v>40</v>
      </c>
      <c r="F643" s="2"/>
      <c r="G643" s="2"/>
      <c r="H643" s="15">
        <f t="shared" si="9"/>
        <v>0</v>
      </c>
    </row>
    <row r="644" spans="1:8" ht="13.5" x14ac:dyDescent="0.25">
      <c r="A644" s="11"/>
      <c r="B644" s="10">
        <v>43236</v>
      </c>
      <c r="C644" s="2">
        <v>1.5</v>
      </c>
      <c r="D644" s="2">
        <v>1.5</v>
      </c>
      <c r="E644" s="2">
        <v>0</v>
      </c>
      <c r="F644" s="2"/>
      <c r="G644" s="2"/>
      <c r="H644" s="15">
        <f t="shared" si="9"/>
        <v>0</v>
      </c>
    </row>
    <row r="645" spans="1:8" ht="13.5" x14ac:dyDescent="0.25">
      <c r="A645" s="11"/>
      <c r="B645" s="10">
        <v>43237</v>
      </c>
      <c r="C645" s="2">
        <v>1.5</v>
      </c>
      <c r="D645" s="2">
        <v>1.5</v>
      </c>
      <c r="E645" s="2">
        <v>0</v>
      </c>
      <c r="F645" s="2"/>
      <c r="G645" s="2"/>
      <c r="H645" s="15">
        <f t="shared" si="9"/>
        <v>0</v>
      </c>
    </row>
    <row r="646" spans="1:8" ht="13.5" x14ac:dyDescent="0.25">
      <c r="A646" s="11"/>
      <c r="B646" s="10">
        <v>43238</v>
      </c>
      <c r="C646" s="2">
        <v>1.5</v>
      </c>
      <c r="D646" s="2">
        <v>1.5</v>
      </c>
      <c r="E646" s="2">
        <v>0</v>
      </c>
      <c r="F646" s="2"/>
      <c r="G646" s="2"/>
      <c r="H646" s="15">
        <f t="shared" si="9"/>
        <v>0</v>
      </c>
    </row>
    <row r="647" spans="1:8" ht="13.5" x14ac:dyDescent="0.25">
      <c r="A647" s="11"/>
      <c r="B647" s="10">
        <v>43241</v>
      </c>
      <c r="C647" s="2">
        <v>1.5</v>
      </c>
      <c r="D647" s="2">
        <v>1.5</v>
      </c>
      <c r="E647" s="2">
        <v>0</v>
      </c>
      <c r="F647" s="2"/>
      <c r="G647" s="2"/>
      <c r="H647" s="15">
        <f t="shared" ref="H647:H710" si="10">(D647-D646)/D646</f>
        <v>0</v>
      </c>
    </row>
    <row r="648" spans="1:8" ht="13.5" x14ac:dyDescent="0.25">
      <c r="A648" s="11"/>
      <c r="B648" s="10">
        <v>43242</v>
      </c>
      <c r="C648" s="2">
        <v>1.5</v>
      </c>
      <c r="D648" s="2">
        <v>1.5</v>
      </c>
      <c r="E648" s="2">
        <v>0</v>
      </c>
      <c r="F648" s="2"/>
      <c r="G648" s="2"/>
      <c r="H648" s="15">
        <f t="shared" si="10"/>
        <v>0</v>
      </c>
    </row>
    <row r="649" spans="1:8" ht="13.5" x14ac:dyDescent="0.25">
      <c r="A649" s="11"/>
      <c r="B649" s="10">
        <v>43243</v>
      </c>
      <c r="C649" s="2">
        <v>1.5</v>
      </c>
      <c r="D649" s="2">
        <v>1.5</v>
      </c>
      <c r="E649" s="2">
        <v>1000</v>
      </c>
      <c r="F649" s="2"/>
      <c r="G649" s="2"/>
      <c r="H649" s="15">
        <f t="shared" si="10"/>
        <v>0</v>
      </c>
    </row>
    <row r="650" spans="1:8" ht="13.5" x14ac:dyDescent="0.25">
      <c r="A650" s="11"/>
      <c r="B650" s="10">
        <v>43244</v>
      </c>
      <c r="C650" s="2">
        <v>1.54</v>
      </c>
      <c r="D650" s="2">
        <v>1.54</v>
      </c>
      <c r="E650" s="2">
        <v>20606</v>
      </c>
      <c r="F650" s="2"/>
      <c r="G650" s="2"/>
      <c r="H650" s="15">
        <f t="shared" si="10"/>
        <v>2.6666666666666689E-2</v>
      </c>
    </row>
    <row r="651" spans="1:8" ht="13.5" x14ac:dyDescent="0.25">
      <c r="A651" s="11"/>
      <c r="B651" s="10">
        <v>43245</v>
      </c>
      <c r="C651" s="2">
        <v>1.6</v>
      </c>
      <c r="D651" s="2">
        <v>1.6</v>
      </c>
      <c r="E651" s="2">
        <v>335</v>
      </c>
      <c r="F651" s="2"/>
      <c r="G651" s="2"/>
      <c r="H651" s="15">
        <f t="shared" si="10"/>
        <v>3.8961038961038995E-2</v>
      </c>
    </row>
    <row r="652" spans="1:8" ht="13.5" x14ac:dyDescent="0.25">
      <c r="A652" s="11"/>
      <c r="B652" s="10">
        <v>43248</v>
      </c>
      <c r="C652" s="2">
        <v>1.59</v>
      </c>
      <c r="D652" s="2">
        <v>1.59</v>
      </c>
      <c r="E652" s="2">
        <v>64</v>
      </c>
      <c r="F652" s="2"/>
      <c r="G652" s="2"/>
      <c r="H652" s="15">
        <f t="shared" si="10"/>
        <v>-6.2500000000000056E-3</v>
      </c>
    </row>
    <row r="653" spans="1:8" ht="13.5" x14ac:dyDescent="0.25">
      <c r="A653" s="11"/>
      <c r="B653" s="10">
        <v>43249</v>
      </c>
      <c r="C653" s="2">
        <v>1.59</v>
      </c>
      <c r="D653" s="2">
        <v>1.59</v>
      </c>
      <c r="E653" s="2">
        <v>65</v>
      </c>
      <c r="F653" s="2"/>
      <c r="G653" s="2"/>
      <c r="H653" s="15">
        <f t="shared" si="10"/>
        <v>0</v>
      </c>
    </row>
    <row r="654" spans="1:8" ht="13.5" x14ac:dyDescent="0.25">
      <c r="A654" s="11"/>
      <c r="B654" s="10">
        <v>43250</v>
      </c>
      <c r="C654" s="2">
        <v>1.53</v>
      </c>
      <c r="D654" s="2">
        <v>1.53</v>
      </c>
      <c r="E654" s="2">
        <v>100</v>
      </c>
      <c r="F654" s="2"/>
      <c r="G654" s="2"/>
      <c r="H654" s="15">
        <f t="shared" si="10"/>
        <v>-3.7735849056603807E-2</v>
      </c>
    </row>
    <row r="655" spans="1:8" ht="13.5" x14ac:dyDescent="0.25">
      <c r="A655" s="11"/>
      <c r="B655" s="10">
        <v>43251</v>
      </c>
      <c r="C655" s="2">
        <v>1.47</v>
      </c>
      <c r="D655" s="2">
        <v>1.47</v>
      </c>
      <c r="E655" s="2">
        <v>0</v>
      </c>
      <c r="F655" s="2"/>
      <c r="G655" s="2"/>
      <c r="H655" s="15">
        <f t="shared" si="10"/>
        <v>-3.9215686274509838E-2</v>
      </c>
    </row>
    <row r="656" spans="1:8" ht="13.5" x14ac:dyDescent="0.25">
      <c r="A656" s="11"/>
      <c r="B656" s="10">
        <v>43252</v>
      </c>
      <c r="C656" s="2">
        <v>1.43</v>
      </c>
      <c r="D656" s="2">
        <v>1.43</v>
      </c>
      <c r="E656" s="2">
        <v>0</v>
      </c>
      <c r="F656" s="2"/>
      <c r="G656" s="2"/>
      <c r="H656" s="15">
        <f t="shared" si="10"/>
        <v>-2.721088435374152E-2</v>
      </c>
    </row>
    <row r="657" spans="1:8" ht="13.5" x14ac:dyDescent="0.25">
      <c r="A657" s="11"/>
      <c r="B657" s="10">
        <v>43255</v>
      </c>
      <c r="C657" s="2">
        <v>1.41</v>
      </c>
      <c r="D657" s="2">
        <v>1.41</v>
      </c>
      <c r="E657" s="2">
        <v>620</v>
      </c>
      <c r="F657" s="2"/>
      <c r="G657" s="2"/>
      <c r="H657" s="15">
        <f t="shared" si="10"/>
        <v>-1.3986013986014E-2</v>
      </c>
    </row>
    <row r="658" spans="1:8" ht="13.5" x14ac:dyDescent="0.25">
      <c r="A658" s="11"/>
      <c r="B658" s="10">
        <v>43256</v>
      </c>
      <c r="C658" s="2">
        <v>1.37</v>
      </c>
      <c r="D658" s="2">
        <v>1.37</v>
      </c>
      <c r="E658" s="2">
        <v>2060</v>
      </c>
      <c r="F658" s="2"/>
      <c r="G658" s="2"/>
      <c r="H658" s="15">
        <f t="shared" si="10"/>
        <v>-2.8368794326241006E-2</v>
      </c>
    </row>
    <row r="659" spans="1:8" ht="13.5" x14ac:dyDescent="0.25">
      <c r="A659" s="11"/>
      <c r="B659" s="10">
        <v>43257</v>
      </c>
      <c r="C659" s="2">
        <v>1.35</v>
      </c>
      <c r="D659" s="2">
        <v>1.35</v>
      </c>
      <c r="E659" s="2">
        <v>960</v>
      </c>
      <c r="F659" s="2"/>
      <c r="G659" s="2"/>
      <c r="H659" s="15">
        <f t="shared" si="10"/>
        <v>-1.4598540145985413E-2</v>
      </c>
    </row>
    <row r="660" spans="1:8" ht="13.5" x14ac:dyDescent="0.25">
      <c r="A660" s="11"/>
      <c r="B660" s="10">
        <v>43258</v>
      </c>
      <c r="C660" s="2">
        <v>1.32</v>
      </c>
      <c r="D660" s="2">
        <v>1.32</v>
      </c>
      <c r="E660" s="2">
        <v>1700</v>
      </c>
      <c r="F660" s="2"/>
      <c r="G660" s="2"/>
      <c r="H660" s="15">
        <f t="shared" si="10"/>
        <v>-2.222222222222224E-2</v>
      </c>
    </row>
    <row r="661" spans="1:8" ht="13.5" x14ac:dyDescent="0.25">
      <c r="A661" s="11"/>
      <c r="B661" s="10">
        <v>43259</v>
      </c>
      <c r="C661" s="2">
        <v>1.31</v>
      </c>
      <c r="D661" s="2">
        <v>1.31</v>
      </c>
      <c r="E661" s="2">
        <v>2000</v>
      </c>
      <c r="F661" s="2"/>
      <c r="G661" s="2"/>
      <c r="H661" s="15">
        <f t="shared" si="10"/>
        <v>-7.575757575757582E-3</v>
      </c>
    </row>
    <row r="662" spans="1:8" ht="13.5" x14ac:dyDescent="0.25">
      <c r="A662" s="11"/>
      <c r="B662" s="10">
        <v>43262</v>
      </c>
      <c r="C662" s="2">
        <v>1.31</v>
      </c>
      <c r="D662" s="2">
        <v>1.31</v>
      </c>
      <c r="E662" s="2">
        <v>415</v>
      </c>
      <c r="F662" s="2"/>
      <c r="G662" s="2"/>
      <c r="H662" s="15">
        <f t="shared" si="10"/>
        <v>0</v>
      </c>
    </row>
    <row r="663" spans="1:8" ht="13.5" x14ac:dyDescent="0.25">
      <c r="A663" s="11"/>
      <c r="B663" s="10">
        <v>43263</v>
      </c>
      <c r="C663" s="2">
        <v>1.31</v>
      </c>
      <c r="D663" s="2">
        <v>1.31</v>
      </c>
      <c r="E663" s="2">
        <v>2730</v>
      </c>
      <c r="F663" s="2"/>
      <c r="G663" s="2"/>
      <c r="H663" s="15">
        <f t="shared" si="10"/>
        <v>0</v>
      </c>
    </row>
    <row r="664" spans="1:8" ht="13.5" x14ac:dyDescent="0.25">
      <c r="A664" s="11"/>
      <c r="B664" s="10">
        <v>43264</v>
      </c>
      <c r="C664" s="2">
        <v>1.3</v>
      </c>
      <c r="D664" s="2">
        <v>1.3</v>
      </c>
      <c r="E664" s="2">
        <v>1350</v>
      </c>
      <c r="F664" s="2"/>
      <c r="G664" s="2"/>
      <c r="H664" s="15">
        <f t="shared" si="10"/>
        <v>-7.6335877862595486E-3</v>
      </c>
    </row>
    <row r="665" spans="1:8" ht="13.5" x14ac:dyDescent="0.25">
      <c r="A665" s="11"/>
      <c r="B665" s="10">
        <v>43265</v>
      </c>
      <c r="C665" s="2">
        <v>1.3</v>
      </c>
      <c r="D665" s="2">
        <v>1.3</v>
      </c>
      <c r="E665" s="2">
        <v>550</v>
      </c>
      <c r="F665" s="2"/>
      <c r="G665" s="2"/>
      <c r="H665" s="15">
        <f t="shared" si="10"/>
        <v>0</v>
      </c>
    </row>
    <row r="666" spans="1:8" ht="13.5" x14ac:dyDescent="0.25">
      <c r="A666" s="11"/>
      <c r="B666" s="10">
        <v>43269</v>
      </c>
      <c r="C666" s="2">
        <v>1.33</v>
      </c>
      <c r="D666" s="2">
        <v>1.33</v>
      </c>
      <c r="E666" s="2">
        <v>1390</v>
      </c>
      <c r="F666" s="2"/>
      <c r="G666" s="2"/>
      <c r="H666" s="15">
        <f t="shared" si="10"/>
        <v>2.3076923076923096E-2</v>
      </c>
    </row>
    <row r="667" spans="1:8" ht="13.5" x14ac:dyDescent="0.25">
      <c r="A667" s="11"/>
      <c r="B667" s="10">
        <v>43270</v>
      </c>
      <c r="C667" s="2">
        <v>1.38</v>
      </c>
      <c r="D667" s="2">
        <v>1.38</v>
      </c>
      <c r="E667" s="2">
        <v>0</v>
      </c>
      <c r="F667" s="2"/>
      <c r="G667" s="2"/>
      <c r="H667" s="15">
        <f t="shared" si="10"/>
        <v>3.7593984962405881E-2</v>
      </c>
    </row>
    <row r="668" spans="1:8" ht="13.5" x14ac:dyDescent="0.25">
      <c r="A668" s="11"/>
      <c r="B668" s="10">
        <v>43271</v>
      </c>
      <c r="C668" s="2">
        <v>1.46</v>
      </c>
      <c r="D668" s="2">
        <v>1.46</v>
      </c>
      <c r="E668" s="2">
        <v>996</v>
      </c>
      <c r="F668" s="2"/>
      <c r="G668" s="2"/>
      <c r="H668" s="15">
        <f t="shared" si="10"/>
        <v>5.7971014492753679E-2</v>
      </c>
    </row>
    <row r="669" spans="1:8" ht="13.5" x14ac:dyDescent="0.25">
      <c r="A669" s="11"/>
      <c r="B669" s="10">
        <v>43272</v>
      </c>
      <c r="C669" s="2">
        <v>1.46</v>
      </c>
      <c r="D669" s="2">
        <v>1.46</v>
      </c>
      <c r="E669" s="2">
        <v>0</v>
      </c>
      <c r="F669" s="2"/>
      <c r="G669" s="2"/>
      <c r="H669" s="15">
        <f t="shared" si="10"/>
        <v>0</v>
      </c>
    </row>
    <row r="670" spans="1:8" ht="13.5" x14ac:dyDescent="0.25">
      <c r="A670" s="11"/>
      <c r="B670" s="10">
        <v>43273</v>
      </c>
      <c r="C670" s="2">
        <v>1.52</v>
      </c>
      <c r="D670" s="2">
        <v>1.52</v>
      </c>
      <c r="E670" s="2">
        <v>12</v>
      </c>
      <c r="F670" s="2"/>
      <c r="G670" s="2"/>
      <c r="H670" s="15">
        <f t="shared" si="10"/>
        <v>4.1095890410958943E-2</v>
      </c>
    </row>
    <row r="671" spans="1:8" ht="13.5" x14ac:dyDescent="0.25">
      <c r="A671" s="11"/>
      <c r="B671" s="10">
        <v>43276</v>
      </c>
      <c r="C671" s="2">
        <v>1.52</v>
      </c>
      <c r="D671" s="2">
        <v>1.52</v>
      </c>
      <c r="E671" s="2">
        <v>0</v>
      </c>
      <c r="F671" s="2"/>
      <c r="G671" s="2"/>
      <c r="H671" s="15">
        <f t="shared" si="10"/>
        <v>0</v>
      </c>
    </row>
    <row r="672" spans="1:8" ht="13.5" x14ac:dyDescent="0.25">
      <c r="A672" s="11"/>
      <c r="B672" s="10">
        <v>43277</v>
      </c>
      <c r="C672" s="2">
        <v>1.48</v>
      </c>
      <c r="D672" s="2">
        <v>1.48</v>
      </c>
      <c r="E672" s="2">
        <v>500</v>
      </c>
      <c r="F672" s="2"/>
      <c r="G672" s="2"/>
      <c r="H672" s="15">
        <f t="shared" si="10"/>
        <v>-2.6315789473684233E-2</v>
      </c>
    </row>
    <row r="673" spans="1:8" ht="13.5" x14ac:dyDescent="0.25">
      <c r="A673" s="11"/>
      <c r="B673" s="10">
        <v>43278</v>
      </c>
      <c r="C673" s="2">
        <v>1.48</v>
      </c>
      <c r="D673" s="2">
        <v>1.48</v>
      </c>
      <c r="E673" s="2">
        <v>0</v>
      </c>
      <c r="F673" s="2"/>
      <c r="G673" s="2"/>
      <c r="H673" s="15">
        <f t="shared" si="10"/>
        <v>0</v>
      </c>
    </row>
    <row r="674" spans="1:8" ht="13.5" x14ac:dyDescent="0.25">
      <c r="A674" s="11"/>
      <c r="B674" s="10">
        <v>43279</v>
      </c>
      <c r="C674" s="2">
        <v>1.48</v>
      </c>
      <c r="D674" s="2">
        <v>1.48</v>
      </c>
      <c r="E674" s="2">
        <v>0</v>
      </c>
      <c r="F674" s="2"/>
      <c r="G674" s="2"/>
      <c r="H674" s="15">
        <f t="shared" si="10"/>
        <v>0</v>
      </c>
    </row>
    <row r="675" spans="1:8" ht="13.5" x14ac:dyDescent="0.25">
      <c r="A675" s="11"/>
      <c r="B675" s="10">
        <v>43280</v>
      </c>
      <c r="C675" s="2">
        <v>1.48</v>
      </c>
      <c r="D675" s="2">
        <v>1.48</v>
      </c>
      <c r="E675" s="2">
        <v>1100</v>
      </c>
      <c r="F675" s="2"/>
      <c r="G675" s="2"/>
      <c r="H675" s="15">
        <f t="shared" si="10"/>
        <v>0</v>
      </c>
    </row>
    <row r="676" spans="1:8" ht="13.5" x14ac:dyDescent="0.25">
      <c r="A676" s="11"/>
      <c r="B676" s="10">
        <v>43283</v>
      </c>
      <c r="C676" s="2">
        <v>1.51</v>
      </c>
      <c r="D676" s="2">
        <v>1.51</v>
      </c>
      <c r="E676" s="2">
        <v>490</v>
      </c>
      <c r="F676" s="2"/>
      <c r="G676" s="2"/>
      <c r="H676" s="15">
        <f t="shared" si="10"/>
        <v>2.0270270270270289E-2</v>
      </c>
    </row>
    <row r="677" spans="1:8" ht="13.5" x14ac:dyDescent="0.25">
      <c r="A677" s="11"/>
      <c r="B677" s="10">
        <v>43284</v>
      </c>
      <c r="C677" s="2">
        <v>1.51</v>
      </c>
      <c r="D677" s="2">
        <v>1.51</v>
      </c>
      <c r="E677" s="2">
        <v>1911</v>
      </c>
      <c r="F677" s="2"/>
      <c r="G677" s="2"/>
      <c r="H677" s="15">
        <f t="shared" si="10"/>
        <v>0</v>
      </c>
    </row>
    <row r="678" spans="1:8" ht="13.5" x14ac:dyDescent="0.25">
      <c r="A678" s="11"/>
      <c r="B678" s="10">
        <v>43285</v>
      </c>
      <c r="C678" s="2">
        <v>1.54</v>
      </c>
      <c r="D678" s="2">
        <v>1.54</v>
      </c>
      <c r="E678" s="2">
        <v>1407</v>
      </c>
      <c r="F678" s="2"/>
      <c r="G678" s="2"/>
      <c r="H678" s="15">
        <f t="shared" si="10"/>
        <v>1.986754966887419E-2</v>
      </c>
    </row>
    <row r="679" spans="1:8" ht="13.5" x14ac:dyDescent="0.25">
      <c r="A679" s="11"/>
      <c r="B679" s="10">
        <v>43286</v>
      </c>
      <c r="C679" s="2">
        <v>1.54</v>
      </c>
      <c r="D679" s="2">
        <v>1.54</v>
      </c>
      <c r="E679" s="2">
        <v>3597</v>
      </c>
      <c r="F679" s="2"/>
      <c r="G679" s="2"/>
      <c r="H679" s="15">
        <f t="shared" si="10"/>
        <v>0</v>
      </c>
    </row>
    <row r="680" spans="1:8" ht="13.5" x14ac:dyDescent="0.25">
      <c r="A680" s="11"/>
      <c r="B680" s="10">
        <v>43287</v>
      </c>
      <c r="C680" s="2">
        <v>1.54</v>
      </c>
      <c r="D680" s="2">
        <v>1.54</v>
      </c>
      <c r="E680" s="2">
        <v>200</v>
      </c>
      <c r="F680" s="2"/>
      <c r="G680" s="2"/>
      <c r="H680" s="15">
        <f t="shared" si="10"/>
        <v>0</v>
      </c>
    </row>
    <row r="681" spans="1:8" ht="13.5" x14ac:dyDescent="0.25">
      <c r="A681" s="11"/>
      <c r="B681" s="10">
        <v>43290</v>
      </c>
      <c r="C681" s="2">
        <v>1.5</v>
      </c>
      <c r="D681" s="2">
        <v>1.5</v>
      </c>
      <c r="E681" s="2">
        <v>3000</v>
      </c>
      <c r="F681" s="2"/>
      <c r="G681" s="2"/>
      <c r="H681" s="15">
        <f t="shared" si="10"/>
        <v>-2.5974025974025997E-2</v>
      </c>
    </row>
    <row r="682" spans="1:8" ht="13.5" x14ac:dyDescent="0.25">
      <c r="A682" s="11"/>
      <c r="B682" s="10">
        <v>43291</v>
      </c>
      <c r="C682" s="2">
        <v>1.5</v>
      </c>
      <c r="D682" s="2">
        <v>1.5</v>
      </c>
      <c r="E682" s="2">
        <v>0</v>
      </c>
      <c r="F682" s="2"/>
      <c r="G682" s="2"/>
      <c r="H682" s="15">
        <f t="shared" si="10"/>
        <v>0</v>
      </c>
    </row>
    <row r="683" spans="1:8" ht="13.5" x14ac:dyDescent="0.25">
      <c r="A683" s="11"/>
      <c r="B683" s="10">
        <v>43292</v>
      </c>
      <c r="C683" s="2">
        <v>1.48</v>
      </c>
      <c r="D683" s="2">
        <v>1.48</v>
      </c>
      <c r="E683" s="2">
        <v>3</v>
      </c>
      <c r="F683" s="2"/>
      <c r="G683" s="2"/>
      <c r="H683" s="15">
        <f t="shared" si="10"/>
        <v>-1.3333333333333345E-2</v>
      </c>
    </row>
    <row r="684" spans="1:8" ht="13.5" x14ac:dyDescent="0.25">
      <c r="A684" s="11"/>
      <c r="B684" s="10">
        <v>43293</v>
      </c>
      <c r="C684" s="2">
        <v>1.48</v>
      </c>
      <c r="D684" s="2">
        <v>1.48</v>
      </c>
      <c r="E684" s="2">
        <v>0</v>
      </c>
      <c r="F684" s="2"/>
      <c r="G684" s="2"/>
      <c r="H684" s="15">
        <f t="shared" si="10"/>
        <v>0</v>
      </c>
    </row>
    <row r="685" spans="1:8" ht="13.5" x14ac:dyDescent="0.25">
      <c r="A685" s="11"/>
      <c r="B685" s="10">
        <v>43294</v>
      </c>
      <c r="C685" s="2">
        <v>1.42</v>
      </c>
      <c r="D685" s="2">
        <v>1.42</v>
      </c>
      <c r="E685" s="2">
        <v>1614</v>
      </c>
      <c r="F685" s="2"/>
      <c r="G685" s="2"/>
      <c r="H685" s="15">
        <f t="shared" si="10"/>
        <v>-4.0540540540540577E-2</v>
      </c>
    </row>
    <row r="686" spans="1:8" ht="13.5" x14ac:dyDescent="0.25">
      <c r="A686" s="11"/>
      <c r="B686" s="10">
        <v>43297</v>
      </c>
      <c r="C686" s="2">
        <v>1.48</v>
      </c>
      <c r="D686" s="2">
        <v>1.48</v>
      </c>
      <c r="E686" s="2">
        <v>0</v>
      </c>
      <c r="F686" s="2"/>
      <c r="G686" s="2"/>
      <c r="H686" s="15">
        <f t="shared" si="10"/>
        <v>4.2253521126760604E-2</v>
      </c>
    </row>
    <row r="687" spans="1:8" ht="13.5" x14ac:dyDescent="0.25">
      <c r="A687" s="11"/>
      <c r="B687" s="10">
        <v>43298</v>
      </c>
      <c r="C687" s="2">
        <v>1.48</v>
      </c>
      <c r="D687" s="2">
        <v>1.48</v>
      </c>
      <c r="E687" s="2">
        <v>0</v>
      </c>
      <c r="F687" s="2"/>
      <c r="G687" s="2"/>
      <c r="H687" s="15">
        <f t="shared" si="10"/>
        <v>0</v>
      </c>
    </row>
    <row r="688" spans="1:8" ht="13.5" x14ac:dyDescent="0.25">
      <c r="A688" s="11"/>
      <c r="B688" s="10">
        <v>43299</v>
      </c>
      <c r="C688" s="2">
        <v>1.47</v>
      </c>
      <c r="D688" s="2">
        <v>1.47</v>
      </c>
      <c r="E688" s="2">
        <v>3078</v>
      </c>
      <c r="F688" s="2"/>
      <c r="G688" s="2"/>
      <c r="H688" s="15">
        <f t="shared" si="10"/>
        <v>-6.7567567567567632E-3</v>
      </c>
    </row>
    <row r="689" spans="1:8" ht="13.5" x14ac:dyDescent="0.25">
      <c r="A689" s="11"/>
      <c r="B689" s="10">
        <v>43300</v>
      </c>
      <c r="C689" s="2">
        <v>1.47</v>
      </c>
      <c r="D689" s="2">
        <v>1.47</v>
      </c>
      <c r="E689" s="2">
        <v>0</v>
      </c>
      <c r="F689" s="2"/>
      <c r="G689" s="2"/>
      <c r="H689" s="15">
        <f t="shared" si="10"/>
        <v>0</v>
      </c>
    </row>
    <row r="690" spans="1:8" ht="13.5" x14ac:dyDescent="0.25">
      <c r="A690" s="11"/>
      <c r="B690" s="10">
        <v>43301</v>
      </c>
      <c r="C690" s="2">
        <v>1.47</v>
      </c>
      <c r="D690" s="2">
        <v>1.47</v>
      </c>
      <c r="E690" s="2">
        <v>0</v>
      </c>
      <c r="F690" s="2"/>
      <c r="G690" s="2"/>
      <c r="H690" s="15">
        <f t="shared" si="10"/>
        <v>0</v>
      </c>
    </row>
    <row r="691" spans="1:8" ht="13.5" x14ac:dyDescent="0.25">
      <c r="A691" s="11"/>
      <c r="B691" s="10">
        <v>43304</v>
      </c>
      <c r="C691" s="2">
        <v>1.47</v>
      </c>
      <c r="D691" s="2">
        <v>1.47</v>
      </c>
      <c r="E691" s="2">
        <v>0</v>
      </c>
      <c r="F691" s="2"/>
      <c r="G691" s="2"/>
      <c r="H691" s="15">
        <f t="shared" si="10"/>
        <v>0</v>
      </c>
    </row>
    <row r="692" spans="1:8" ht="13.5" x14ac:dyDescent="0.25">
      <c r="A692" s="11"/>
      <c r="B692" s="10">
        <v>43305</v>
      </c>
      <c r="C692" s="2">
        <v>1.47</v>
      </c>
      <c r="D692" s="2">
        <v>1.47</v>
      </c>
      <c r="E692" s="2">
        <v>0</v>
      </c>
      <c r="F692" s="2"/>
      <c r="G692" s="2"/>
      <c r="H692" s="15">
        <f t="shared" si="10"/>
        <v>0</v>
      </c>
    </row>
    <row r="693" spans="1:8" ht="13.5" x14ac:dyDescent="0.25">
      <c r="A693" s="11"/>
      <c r="B693" s="10">
        <v>43307</v>
      </c>
      <c r="C693" s="2">
        <v>1.47</v>
      </c>
      <c r="D693" s="2">
        <v>1.47</v>
      </c>
      <c r="E693" s="2">
        <v>0</v>
      </c>
      <c r="F693" s="2"/>
      <c r="G693" s="2"/>
      <c r="H693" s="15">
        <f t="shared" si="10"/>
        <v>0</v>
      </c>
    </row>
    <row r="694" spans="1:8" ht="13.5" x14ac:dyDescent="0.25">
      <c r="A694" s="11"/>
      <c r="B694" s="10">
        <v>43308</v>
      </c>
      <c r="C694" s="2">
        <v>1.49</v>
      </c>
      <c r="D694" s="2">
        <v>1.49</v>
      </c>
      <c r="E694" s="2">
        <v>500</v>
      </c>
      <c r="F694" s="2"/>
      <c r="G694" s="2"/>
      <c r="H694" s="15">
        <f t="shared" si="10"/>
        <v>1.360544217687076E-2</v>
      </c>
    </row>
    <row r="695" spans="1:8" ht="13.5" x14ac:dyDescent="0.25">
      <c r="A695" s="11"/>
      <c r="B695" s="10">
        <v>43311</v>
      </c>
      <c r="C695" s="2">
        <v>1.45</v>
      </c>
      <c r="D695" s="2">
        <v>1.45</v>
      </c>
      <c r="E695" s="2">
        <v>200</v>
      </c>
      <c r="F695" s="2"/>
      <c r="G695" s="2"/>
      <c r="H695" s="15">
        <f t="shared" si="10"/>
        <v>-2.6845637583892641E-2</v>
      </c>
    </row>
    <row r="696" spans="1:8" ht="13.5" x14ac:dyDescent="0.25">
      <c r="A696" s="11"/>
      <c r="B696" s="10">
        <v>43312</v>
      </c>
      <c r="C696" s="2">
        <v>1.45</v>
      </c>
      <c r="D696" s="2">
        <v>1.45</v>
      </c>
      <c r="E696" s="2">
        <v>0</v>
      </c>
      <c r="F696" s="2"/>
      <c r="G696" s="2"/>
      <c r="H696" s="15">
        <f t="shared" si="10"/>
        <v>0</v>
      </c>
    </row>
    <row r="697" spans="1:8" ht="13.5" x14ac:dyDescent="0.25">
      <c r="A697" s="11"/>
      <c r="B697" s="10">
        <v>43313</v>
      </c>
      <c r="C697" s="2">
        <v>1.39</v>
      </c>
      <c r="D697" s="2">
        <v>1.39</v>
      </c>
      <c r="E697" s="2">
        <v>200</v>
      </c>
      <c r="F697" s="2"/>
      <c r="G697" s="2"/>
      <c r="H697" s="15">
        <f t="shared" si="10"/>
        <v>-4.1379310344827627E-2</v>
      </c>
    </row>
    <row r="698" spans="1:8" ht="13.5" x14ac:dyDescent="0.25">
      <c r="A698" s="11"/>
      <c r="B698" s="10">
        <v>43314</v>
      </c>
      <c r="C698" s="2">
        <v>1.39</v>
      </c>
      <c r="D698" s="2">
        <v>1.39</v>
      </c>
      <c r="E698" s="2">
        <v>0</v>
      </c>
      <c r="F698" s="2"/>
      <c r="G698" s="2"/>
      <c r="H698" s="15">
        <f t="shared" si="10"/>
        <v>0</v>
      </c>
    </row>
    <row r="699" spans="1:8" ht="13.5" x14ac:dyDescent="0.25">
      <c r="A699" s="11"/>
      <c r="B699" s="10">
        <v>43315</v>
      </c>
      <c r="C699" s="2">
        <v>1.39</v>
      </c>
      <c r="D699" s="2">
        <v>1.39</v>
      </c>
      <c r="E699" s="2">
        <v>0</v>
      </c>
      <c r="F699" s="2"/>
      <c r="G699" s="2"/>
      <c r="H699" s="15">
        <f t="shared" si="10"/>
        <v>0</v>
      </c>
    </row>
    <row r="700" spans="1:8" ht="13.5" x14ac:dyDescent="0.25">
      <c r="A700" s="11"/>
      <c r="B700" s="10">
        <v>43318</v>
      </c>
      <c r="C700" s="2">
        <v>1.39</v>
      </c>
      <c r="D700" s="2">
        <v>1.39</v>
      </c>
      <c r="E700" s="2">
        <v>0</v>
      </c>
      <c r="F700" s="2"/>
      <c r="G700" s="2"/>
      <c r="H700" s="15">
        <f t="shared" si="10"/>
        <v>0</v>
      </c>
    </row>
    <row r="701" spans="1:8" ht="13.5" x14ac:dyDescent="0.25">
      <c r="A701" s="11"/>
      <c r="B701" s="10">
        <v>43319</v>
      </c>
      <c r="C701" s="2">
        <v>1.39</v>
      </c>
      <c r="D701" s="2">
        <v>1.39</v>
      </c>
      <c r="E701" s="2">
        <v>0</v>
      </c>
      <c r="F701" s="2"/>
      <c r="G701" s="2"/>
      <c r="H701" s="15">
        <f t="shared" si="10"/>
        <v>0</v>
      </c>
    </row>
    <row r="702" spans="1:8" ht="13.5" x14ac:dyDescent="0.25">
      <c r="A702" s="11"/>
      <c r="B702" s="10">
        <v>43320</v>
      </c>
      <c r="C702" s="2">
        <v>1.31</v>
      </c>
      <c r="D702" s="2">
        <v>1.31</v>
      </c>
      <c r="E702" s="2">
        <v>1846</v>
      </c>
      <c r="F702" s="2"/>
      <c r="G702" s="2"/>
      <c r="H702" s="15">
        <f t="shared" si="10"/>
        <v>-5.7553956834532266E-2</v>
      </c>
    </row>
    <row r="703" spans="1:8" ht="13.5" x14ac:dyDescent="0.25">
      <c r="A703" s="11"/>
      <c r="B703" s="10">
        <v>43321</v>
      </c>
      <c r="C703" s="2">
        <v>1.31</v>
      </c>
      <c r="D703" s="2">
        <v>1.31</v>
      </c>
      <c r="E703" s="2">
        <v>1000</v>
      </c>
      <c r="F703" s="2"/>
      <c r="G703" s="2"/>
      <c r="H703" s="15">
        <f t="shared" si="10"/>
        <v>0</v>
      </c>
    </row>
    <row r="704" spans="1:8" ht="13.5" x14ac:dyDescent="0.25">
      <c r="A704" s="11"/>
      <c r="B704" s="10">
        <v>43322</v>
      </c>
      <c r="C704" s="2">
        <v>1.34</v>
      </c>
      <c r="D704" s="2">
        <v>1.34</v>
      </c>
      <c r="E704" s="2">
        <v>0</v>
      </c>
      <c r="F704" s="2"/>
      <c r="G704" s="2"/>
      <c r="H704" s="15">
        <f t="shared" si="10"/>
        <v>2.2900763358778647E-2</v>
      </c>
    </row>
    <row r="705" spans="1:8" ht="13.5" x14ac:dyDescent="0.25">
      <c r="A705" s="11"/>
      <c r="B705" s="10">
        <v>43326</v>
      </c>
      <c r="C705" s="2">
        <v>1.38</v>
      </c>
      <c r="D705" s="2">
        <v>1.38</v>
      </c>
      <c r="E705" s="2">
        <v>1365</v>
      </c>
      <c r="F705" s="2"/>
      <c r="G705" s="2"/>
      <c r="H705" s="15">
        <f t="shared" si="10"/>
        <v>2.9850746268656577E-2</v>
      </c>
    </row>
    <row r="706" spans="1:8" ht="13.5" x14ac:dyDescent="0.25">
      <c r="A706" s="11"/>
      <c r="B706" s="10">
        <v>43327</v>
      </c>
      <c r="C706" s="2">
        <v>1.38</v>
      </c>
      <c r="D706" s="2">
        <v>1.38</v>
      </c>
      <c r="E706" s="2">
        <v>0</v>
      </c>
      <c r="F706" s="2"/>
      <c r="G706" s="2"/>
      <c r="H706" s="15">
        <f t="shared" si="10"/>
        <v>0</v>
      </c>
    </row>
    <row r="707" spans="1:8" ht="13.5" x14ac:dyDescent="0.25">
      <c r="A707" s="11"/>
      <c r="B707" s="10">
        <v>43328</v>
      </c>
      <c r="C707" s="2">
        <v>1.39</v>
      </c>
      <c r="D707" s="2">
        <v>1.39</v>
      </c>
      <c r="E707" s="2">
        <v>566</v>
      </c>
      <c r="F707" s="2"/>
      <c r="G707" s="2"/>
      <c r="H707" s="15">
        <f t="shared" si="10"/>
        <v>7.2463768115942099E-3</v>
      </c>
    </row>
    <row r="708" spans="1:8" ht="13.5" x14ac:dyDescent="0.25">
      <c r="A708" s="11"/>
      <c r="B708" s="10">
        <v>43329</v>
      </c>
      <c r="C708" s="2">
        <v>1.39</v>
      </c>
      <c r="D708" s="2">
        <v>1.39</v>
      </c>
      <c r="E708" s="2">
        <v>5426</v>
      </c>
      <c r="F708" s="2"/>
      <c r="G708" s="2"/>
      <c r="H708" s="15">
        <f t="shared" si="10"/>
        <v>0</v>
      </c>
    </row>
    <row r="709" spans="1:8" ht="13.5" x14ac:dyDescent="0.25">
      <c r="A709" s="11"/>
      <c r="B709" s="10">
        <v>43332</v>
      </c>
      <c r="C709" s="2">
        <v>1.39</v>
      </c>
      <c r="D709" s="2">
        <v>1.39</v>
      </c>
      <c r="E709" s="2">
        <v>0</v>
      </c>
      <c r="F709" s="2"/>
      <c r="G709" s="2"/>
      <c r="H709" s="15">
        <f t="shared" si="10"/>
        <v>0</v>
      </c>
    </row>
    <row r="710" spans="1:8" ht="13.5" x14ac:dyDescent="0.25">
      <c r="A710" s="11"/>
      <c r="B710" s="10">
        <v>43335</v>
      </c>
      <c r="C710" s="2">
        <v>1.4</v>
      </c>
      <c r="D710" s="2">
        <v>1.4</v>
      </c>
      <c r="E710" s="2">
        <v>300</v>
      </c>
      <c r="F710" s="2"/>
      <c r="G710" s="2"/>
      <c r="H710" s="15">
        <f t="shared" si="10"/>
        <v>7.1942446043165541E-3</v>
      </c>
    </row>
    <row r="711" spans="1:8" ht="13.5" x14ac:dyDescent="0.25">
      <c r="A711" s="11"/>
      <c r="B711" s="10">
        <v>43336</v>
      </c>
      <c r="C711" s="2">
        <v>1.4</v>
      </c>
      <c r="D711" s="2">
        <v>1.4</v>
      </c>
      <c r="E711" s="2">
        <v>0</v>
      </c>
      <c r="F711" s="2"/>
      <c r="G711" s="2"/>
      <c r="H711" s="15">
        <f t="shared" ref="H711:H774" si="11">(D711-D710)/D710</f>
        <v>0</v>
      </c>
    </row>
    <row r="712" spans="1:8" ht="13.5" x14ac:dyDescent="0.25">
      <c r="A712" s="11"/>
      <c r="B712" s="10">
        <v>43339</v>
      </c>
      <c r="C712" s="2">
        <v>1.4</v>
      </c>
      <c r="D712" s="2">
        <v>1.4</v>
      </c>
      <c r="E712" s="2">
        <v>1090</v>
      </c>
      <c r="F712" s="2"/>
      <c r="G712" s="2"/>
      <c r="H712" s="15">
        <f t="shared" si="11"/>
        <v>0</v>
      </c>
    </row>
    <row r="713" spans="1:8" ht="13.5" x14ac:dyDescent="0.25">
      <c r="A713" s="11"/>
      <c r="B713" s="10">
        <v>43340</v>
      </c>
      <c r="C713" s="2">
        <v>1.4</v>
      </c>
      <c r="D713" s="2">
        <v>1.4</v>
      </c>
      <c r="E713" s="2">
        <v>295</v>
      </c>
      <c r="F713" s="2"/>
      <c r="G713" s="2"/>
      <c r="H713" s="15">
        <f t="shared" si="11"/>
        <v>0</v>
      </c>
    </row>
    <row r="714" spans="1:8" ht="13.5" x14ac:dyDescent="0.25">
      <c r="A714" s="11"/>
      <c r="B714" s="10">
        <v>43341</v>
      </c>
      <c r="C714" s="2">
        <v>1.4</v>
      </c>
      <c r="D714" s="2">
        <v>1.4</v>
      </c>
      <c r="E714" s="2">
        <v>1000</v>
      </c>
      <c r="F714" s="2"/>
      <c r="G714" s="2"/>
      <c r="H714" s="15">
        <f t="shared" si="11"/>
        <v>0</v>
      </c>
    </row>
    <row r="715" spans="1:8" ht="13.5" x14ac:dyDescent="0.25">
      <c r="A715" s="11"/>
      <c r="B715" s="10">
        <v>43342</v>
      </c>
      <c r="C715" s="2">
        <v>1.4</v>
      </c>
      <c r="D715" s="2">
        <v>1.4</v>
      </c>
      <c r="E715" s="2">
        <v>0</v>
      </c>
      <c r="F715" s="2"/>
      <c r="G715" s="2"/>
      <c r="H715" s="15">
        <f t="shared" si="11"/>
        <v>0</v>
      </c>
    </row>
    <row r="716" spans="1:8" ht="13.5" x14ac:dyDescent="0.25">
      <c r="A716" s="11"/>
      <c r="B716" s="10">
        <v>43343</v>
      </c>
      <c r="C716" s="2">
        <v>1.4</v>
      </c>
      <c r="D716" s="2">
        <v>1.4</v>
      </c>
      <c r="E716" s="2">
        <v>0</v>
      </c>
      <c r="F716" s="2"/>
      <c r="G716" s="2"/>
      <c r="H716" s="15">
        <f t="shared" si="11"/>
        <v>0</v>
      </c>
    </row>
    <row r="717" spans="1:8" ht="13.5" x14ac:dyDescent="0.25">
      <c r="A717" s="11"/>
      <c r="B717" s="10">
        <v>43346</v>
      </c>
      <c r="C717" s="2">
        <v>1.44</v>
      </c>
      <c r="D717" s="2">
        <v>1.44</v>
      </c>
      <c r="E717" s="2">
        <v>168</v>
      </c>
      <c r="F717" s="2"/>
      <c r="G717" s="2"/>
      <c r="H717" s="15">
        <f t="shared" si="11"/>
        <v>2.8571428571428598E-2</v>
      </c>
    </row>
    <row r="718" spans="1:8" ht="13.5" x14ac:dyDescent="0.25">
      <c r="A718" s="11"/>
      <c r="B718" s="10">
        <v>43347</v>
      </c>
      <c r="C718" s="2">
        <v>1.44</v>
      </c>
      <c r="D718" s="2">
        <v>1.44</v>
      </c>
      <c r="E718" s="2">
        <v>0</v>
      </c>
      <c r="F718" s="2"/>
      <c r="G718" s="2"/>
      <c r="H718" s="15">
        <f t="shared" si="11"/>
        <v>0</v>
      </c>
    </row>
    <row r="719" spans="1:8" ht="13.5" x14ac:dyDescent="0.25">
      <c r="A719" s="11"/>
      <c r="B719" s="10">
        <v>43348</v>
      </c>
      <c r="C719" s="2">
        <v>1.5</v>
      </c>
      <c r="D719" s="2">
        <v>1.5</v>
      </c>
      <c r="E719" s="2">
        <v>1090</v>
      </c>
      <c r="F719" s="2"/>
      <c r="G719" s="2"/>
      <c r="H719" s="15">
        <f t="shared" si="11"/>
        <v>4.1666666666666706E-2</v>
      </c>
    </row>
    <row r="720" spans="1:8" ht="13.5" x14ac:dyDescent="0.25">
      <c r="A720" s="11"/>
      <c r="B720" s="10">
        <v>43349</v>
      </c>
      <c r="C720" s="2">
        <v>1.51</v>
      </c>
      <c r="D720" s="2">
        <v>1.51</v>
      </c>
      <c r="E720" s="2">
        <v>151</v>
      </c>
      <c r="F720" s="2"/>
      <c r="G720" s="2"/>
      <c r="H720" s="15">
        <f t="shared" si="11"/>
        <v>6.6666666666666723E-3</v>
      </c>
    </row>
    <row r="721" spans="1:8" ht="13.5" x14ac:dyDescent="0.25">
      <c r="A721" s="11"/>
      <c r="B721" s="10">
        <v>43350</v>
      </c>
      <c r="C721" s="2">
        <v>1.51</v>
      </c>
      <c r="D721" s="2">
        <v>1.51</v>
      </c>
      <c r="E721" s="2">
        <v>0</v>
      </c>
      <c r="F721" s="2"/>
      <c r="G721" s="2"/>
      <c r="H721" s="15">
        <f t="shared" si="11"/>
        <v>0</v>
      </c>
    </row>
    <row r="722" spans="1:8" ht="13.5" x14ac:dyDescent="0.25">
      <c r="A722" s="11"/>
      <c r="B722" s="10">
        <v>43353</v>
      </c>
      <c r="C722" s="2">
        <v>1.51</v>
      </c>
      <c r="D722" s="2">
        <v>1.51</v>
      </c>
      <c r="E722" s="2">
        <v>0</v>
      </c>
      <c r="F722" s="2"/>
      <c r="G722" s="2"/>
      <c r="H722" s="15">
        <f t="shared" si="11"/>
        <v>0</v>
      </c>
    </row>
    <row r="723" spans="1:8" ht="13.5" x14ac:dyDescent="0.25">
      <c r="A723" s="11"/>
      <c r="B723" s="10">
        <v>43355</v>
      </c>
      <c r="C723" s="2">
        <v>1.57</v>
      </c>
      <c r="D723" s="2">
        <v>1.57</v>
      </c>
      <c r="E723" s="2">
        <v>151</v>
      </c>
      <c r="F723" s="2"/>
      <c r="G723" s="2"/>
      <c r="H723" s="15">
        <f t="shared" si="11"/>
        <v>3.9735099337748381E-2</v>
      </c>
    </row>
    <row r="724" spans="1:8" ht="13.5" x14ac:dyDescent="0.25">
      <c r="A724" s="11"/>
      <c r="B724" s="10">
        <v>43356</v>
      </c>
      <c r="C724" s="2">
        <v>1.57</v>
      </c>
      <c r="D724" s="2">
        <v>1.57</v>
      </c>
      <c r="E724" s="2">
        <v>0</v>
      </c>
      <c r="F724" s="2"/>
      <c r="G724" s="2"/>
      <c r="H724" s="15">
        <f t="shared" si="11"/>
        <v>0</v>
      </c>
    </row>
    <row r="725" spans="1:8" ht="13.5" x14ac:dyDescent="0.25">
      <c r="A725" s="11"/>
      <c r="B725" s="10">
        <v>43357</v>
      </c>
      <c r="C725" s="2">
        <v>1.57</v>
      </c>
      <c r="D725" s="2">
        <v>1.57</v>
      </c>
      <c r="E725" s="2">
        <v>0</v>
      </c>
      <c r="F725" s="2"/>
      <c r="G725" s="2"/>
      <c r="H725" s="15">
        <f t="shared" si="11"/>
        <v>0</v>
      </c>
    </row>
    <row r="726" spans="1:8" ht="13.5" x14ac:dyDescent="0.25">
      <c r="A726" s="11"/>
      <c r="B726" s="10">
        <v>43360</v>
      </c>
      <c r="C726" s="2">
        <v>1.53</v>
      </c>
      <c r="D726" s="2">
        <v>1.53</v>
      </c>
      <c r="E726" s="2">
        <v>5100</v>
      </c>
      <c r="F726" s="2"/>
      <c r="G726" s="2"/>
      <c r="H726" s="15">
        <f t="shared" si="11"/>
        <v>-2.5477707006369449E-2</v>
      </c>
    </row>
    <row r="727" spans="1:8" ht="13.5" x14ac:dyDescent="0.25">
      <c r="A727" s="11"/>
      <c r="B727" s="10">
        <v>43361</v>
      </c>
      <c r="C727" s="2">
        <v>1.57</v>
      </c>
      <c r="D727" s="2">
        <v>1.57</v>
      </c>
      <c r="E727" s="2">
        <v>2065</v>
      </c>
      <c r="F727" s="2"/>
      <c r="G727" s="2"/>
      <c r="H727" s="15">
        <f t="shared" si="11"/>
        <v>2.6143790849673224E-2</v>
      </c>
    </row>
    <row r="728" spans="1:8" ht="13.5" x14ac:dyDescent="0.25">
      <c r="A728" s="11"/>
      <c r="B728" s="10">
        <v>43362</v>
      </c>
      <c r="C728" s="2">
        <v>1.57</v>
      </c>
      <c r="D728" s="2">
        <v>1.57</v>
      </c>
      <c r="E728" s="2">
        <v>0</v>
      </c>
      <c r="F728" s="2"/>
      <c r="G728" s="2"/>
      <c r="H728" s="15">
        <f t="shared" si="11"/>
        <v>0</v>
      </c>
    </row>
    <row r="729" spans="1:8" ht="13.5" x14ac:dyDescent="0.25">
      <c r="A729" s="11"/>
      <c r="B729" s="10">
        <v>43363</v>
      </c>
      <c r="C729" s="2">
        <v>1.61</v>
      </c>
      <c r="D729" s="2">
        <v>1.61</v>
      </c>
      <c r="E729" s="2">
        <v>903</v>
      </c>
      <c r="F729" s="2"/>
      <c r="G729" s="2"/>
      <c r="H729" s="15">
        <f t="shared" si="11"/>
        <v>2.5477707006369449E-2</v>
      </c>
    </row>
    <row r="730" spans="1:8" ht="13.5" x14ac:dyDescent="0.25">
      <c r="A730" s="11"/>
      <c r="B730" s="10">
        <v>43364</v>
      </c>
      <c r="C730" s="2">
        <v>1.63</v>
      </c>
      <c r="D730" s="2">
        <v>1.63</v>
      </c>
      <c r="E730" s="2">
        <v>605</v>
      </c>
      <c r="F730" s="2"/>
      <c r="G730" s="2"/>
      <c r="H730" s="15">
        <f t="shared" si="11"/>
        <v>1.2422360248447077E-2</v>
      </c>
    </row>
    <row r="731" spans="1:8" ht="13.5" x14ac:dyDescent="0.25">
      <c r="A731" s="11"/>
      <c r="B731" s="10">
        <v>43367</v>
      </c>
      <c r="C731" s="2">
        <v>1.65</v>
      </c>
      <c r="D731" s="2">
        <v>1.65</v>
      </c>
      <c r="E731" s="2">
        <v>1005</v>
      </c>
      <c r="F731" s="2"/>
      <c r="G731" s="2"/>
      <c r="H731" s="15">
        <f t="shared" si="11"/>
        <v>1.2269938650306761E-2</v>
      </c>
    </row>
    <row r="732" spans="1:8" ht="13.5" x14ac:dyDescent="0.25">
      <c r="A732" s="11"/>
      <c r="B732" s="10">
        <v>43368</v>
      </c>
      <c r="C732" s="2">
        <v>1.65</v>
      </c>
      <c r="D732" s="2">
        <v>1.65</v>
      </c>
      <c r="E732" s="2">
        <v>0</v>
      </c>
      <c r="F732" s="2"/>
      <c r="G732" s="2"/>
      <c r="H732" s="15">
        <f t="shared" si="11"/>
        <v>0</v>
      </c>
    </row>
    <row r="733" spans="1:8" ht="13.5" x14ac:dyDescent="0.25">
      <c r="A733" s="11"/>
      <c r="B733" s="10">
        <v>43369</v>
      </c>
      <c r="C733" s="2">
        <v>1.65</v>
      </c>
      <c r="D733" s="2">
        <v>1.65</v>
      </c>
      <c r="E733" s="2">
        <v>0</v>
      </c>
      <c r="F733" s="2"/>
      <c r="G733" s="2"/>
      <c r="H733" s="15">
        <f t="shared" si="11"/>
        <v>0</v>
      </c>
    </row>
    <row r="734" spans="1:8" ht="13.5" x14ac:dyDescent="0.25">
      <c r="A734" s="11"/>
      <c r="B734" s="10">
        <v>43370</v>
      </c>
      <c r="C734" s="2">
        <v>1.65</v>
      </c>
      <c r="D734" s="2">
        <v>1.65</v>
      </c>
      <c r="E734" s="2">
        <v>4029</v>
      </c>
      <c r="F734" s="2"/>
      <c r="G734" s="2"/>
      <c r="H734" s="15">
        <f t="shared" si="11"/>
        <v>0</v>
      </c>
    </row>
    <row r="735" spans="1:8" ht="13.5" x14ac:dyDescent="0.25">
      <c r="A735" s="11"/>
      <c r="B735" s="10">
        <v>43371</v>
      </c>
      <c r="C735" s="2">
        <v>1.65</v>
      </c>
      <c r="D735" s="2">
        <v>1.65</v>
      </c>
      <c r="E735" s="2">
        <v>0</v>
      </c>
      <c r="F735" s="2"/>
      <c r="G735" s="2"/>
      <c r="H735" s="15">
        <f t="shared" si="11"/>
        <v>0</v>
      </c>
    </row>
    <row r="736" spans="1:8" ht="13.5" x14ac:dyDescent="0.25">
      <c r="A736" s="11"/>
      <c r="B736" s="10">
        <v>43374</v>
      </c>
      <c r="C736" s="2">
        <v>1.69</v>
      </c>
      <c r="D736" s="2">
        <v>1.69</v>
      </c>
      <c r="E736" s="2">
        <v>0</v>
      </c>
      <c r="F736" s="2"/>
      <c r="G736" s="2"/>
      <c r="H736" s="15">
        <f t="shared" si="11"/>
        <v>2.4242424242424267E-2</v>
      </c>
    </row>
    <row r="737" spans="1:8" ht="13.5" x14ac:dyDescent="0.25">
      <c r="A737" s="11"/>
      <c r="B737" s="10">
        <v>43375</v>
      </c>
      <c r="C737" s="2">
        <v>1.65</v>
      </c>
      <c r="D737" s="2">
        <v>1.65</v>
      </c>
      <c r="E737" s="2">
        <v>50</v>
      </c>
      <c r="F737" s="2"/>
      <c r="G737" s="2"/>
      <c r="H737" s="15">
        <f t="shared" si="11"/>
        <v>-2.3668639053254458E-2</v>
      </c>
    </row>
    <row r="738" spans="1:8" ht="13.5" x14ac:dyDescent="0.25">
      <c r="A738" s="11"/>
      <c r="B738" s="10">
        <v>43376</v>
      </c>
      <c r="C738" s="2">
        <v>1.65</v>
      </c>
      <c r="D738" s="2">
        <v>1.65</v>
      </c>
      <c r="E738" s="2">
        <v>1836</v>
      </c>
      <c r="F738" s="2"/>
      <c r="G738" s="2"/>
      <c r="H738" s="15">
        <f t="shared" si="11"/>
        <v>0</v>
      </c>
    </row>
    <row r="739" spans="1:8" ht="13.5" x14ac:dyDescent="0.25">
      <c r="A739" s="11"/>
      <c r="B739" s="10">
        <v>43377</v>
      </c>
      <c r="C739" s="2">
        <v>1.65</v>
      </c>
      <c r="D739" s="2">
        <v>1.65</v>
      </c>
      <c r="E739" s="2">
        <v>1800</v>
      </c>
      <c r="F739" s="2"/>
      <c r="G739" s="2"/>
      <c r="H739" s="15">
        <f t="shared" si="11"/>
        <v>0</v>
      </c>
    </row>
    <row r="740" spans="1:8" ht="13.5" x14ac:dyDescent="0.25">
      <c r="A740" s="11"/>
      <c r="B740" s="10">
        <v>43378</v>
      </c>
      <c r="C740" s="2">
        <v>1.65</v>
      </c>
      <c r="D740" s="2">
        <v>1.65</v>
      </c>
      <c r="E740" s="2">
        <v>0</v>
      </c>
      <c r="F740" s="2"/>
      <c r="G740" s="2"/>
      <c r="H740" s="15">
        <f t="shared" si="11"/>
        <v>0</v>
      </c>
    </row>
    <row r="741" spans="1:8" ht="13.5" x14ac:dyDescent="0.25">
      <c r="A741" s="11"/>
      <c r="B741" s="10">
        <v>43381</v>
      </c>
      <c r="C741" s="2">
        <v>1.71</v>
      </c>
      <c r="D741" s="2">
        <v>1.71</v>
      </c>
      <c r="E741" s="2">
        <v>5</v>
      </c>
      <c r="F741" s="2"/>
      <c r="G741" s="2"/>
      <c r="H741" s="15">
        <f t="shared" si="11"/>
        <v>3.6363636363636397E-2</v>
      </c>
    </row>
    <row r="742" spans="1:8" ht="13.5" x14ac:dyDescent="0.25">
      <c r="A742" s="11"/>
      <c r="B742" s="10">
        <v>43382</v>
      </c>
      <c r="C742" s="2">
        <v>1.71</v>
      </c>
      <c r="D742" s="2">
        <v>1.71</v>
      </c>
      <c r="E742" s="2">
        <v>545</v>
      </c>
      <c r="F742" s="2"/>
      <c r="G742" s="2"/>
      <c r="H742" s="15">
        <f t="shared" si="11"/>
        <v>0</v>
      </c>
    </row>
    <row r="743" spans="1:8" ht="13.5" x14ac:dyDescent="0.25">
      <c r="A743" s="11"/>
      <c r="B743" s="10">
        <v>43383</v>
      </c>
      <c r="C743" s="2">
        <v>1.76</v>
      </c>
      <c r="D743" s="2">
        <v>1.76</v>
      </c>
      <c r="E743" s="2">
        <v>5</v>
      </c>
      <c r="F743" s="2"/>
      <c r="G743" s="2"/>
      <c r="H743" s="15">
        <f t="shared" si="11"/>
        <v>2.9239766081871371E-2</v>
      </c>
    </row>
    <row r="744" spans="1:8" ht="13.5" x14ac:dyDescent="0.25">
      <c r="A744" s="11"/>
      <c r="B744" s="10">
        <v>43384</v>
      </c>
      <c r="C744" s="2">
        <v>1.76</v>
      </c>
      <c r="D744" s="2">
        <v>1.76</v>
      </c>
      <c r="E744" s="2">
        <v>0</v>
      </c>
      <c r="F744" s="2"/>
      <c r="G744" s="2"/>
      <c r="H744" s="15">
        <f t="shared" si="11"/>
        <v>0</v>
      </c>
    </row>
    <row r="745" spans="1:8" ht="13.5" x14ac:dyDescent="0.25">
      <c r="A745" s="11"/>
      <c r="B745" s="10">
        <v>43385</v>
      </c>
      <c r="C745" s="2">
        <v>1.79</v>
      </c>
      <c r="D745" s="2">
        <v>1.79</v>
      </c>
      <c r="E745" s="2">
        <v>1155</v>
      </c>
      <c r="F745" s="2"/>
      <c r="G745" s="2"/>
      <c r="H745" s="15">
        <f t="shared" si="11"/>
        <v>1.7045454545454562E-2</v>
      </c>
    </row>
    <row r="746" spans="1:8" ht="13.5" x14ac:dyDescent="0.25">
      <c r="A746" s="11"/>
      <c r="B746" s="10">
        <v>43389</v>
      </c>
      <c r="C746" s="2">
        <v>1.85</v>
      </c>
      <c r="D746" s="2">
        <v>1.85</v>
      </c>
      <c r="E746" s="2">
        <v>205</v>
      </c>
      <c r="F746" s="2"/>
      <c r="G746" s="2"/>
      <c r="H746" s="15">
        <f t="shared" si="11"/>
        <v>3.3519553072625725E-2</v>
      </c>
    </row>
    <row r="747" spans="1:8" ht="13.5" x14ac:dyDescent="0.25">
      <c r="A747" s="11"/>
      <c r="B747" s="10">
        <v>43390</v>
      </c>
      <c r="C747" s="2">
        <v>1.85</v>
      </c>
      <c r="D747" s="2">
        <v>1.85</v>
      </c>
      <c r="E747" s="2">
        <v>305</v>
      </c>
      <c r="F747" s="2"/>
      <c r="G747" s="2"/>
      <c r="H747" s="15">
        <f t="shared" si="11"/>
        <v>0</v>
      </c>
    </row>
    <row r="748" spans="1:8" ht="13.5" x14ac:dyDescent="0.25">
      <c r="A748" s="11"/>
      <c r="B748" s="10">
        <v>43391</v>
      </c>
      <c r="C748" s="2">
        <v>1.85</v>
      </c>
      <c r="D748" s="2">
        <v>1.85</v>
      </c>
      <c r="E748" s="2">
        <v>0</v>
      </c>
      <c r="F748" s="2"/>
      <c r="G748" s="2"/>
      <c r="H748" s="15">
        <f t="shared" si="11"/>
        <v>0</v>
      </c>
    </row>
    <row r="749" spans="1:8" ht="13.5" x14ac:dyDescent="0.25">
      <c r="A749" s="11"/>
      <c r="B749" s="10">
        <v>43392</v>
      </c>
      <c r="C749" s="2">
        <v>1.85</v>
      </c>
      <c r="D749" s="2">
        <v>1.85</v>
      </c>
      <c r="E749" s="2">
        <v>549</v>
      </c>
      <c r="F749" s="2"/>
      <c r="G749" s="2"/>
      <c r="H749" s="15">
        <f t="shared" si="11"/>
        <v>0</v>
      </c>
    </row>
    <row r="750" spans="1:8" ht="13.5" x14ac:dyDescent="0.25">
      <c r="A750" s="11"/>
      <c r="B750" s="10">
        <v>43395</v>
      </c>
      <c r="C750" s="2">
        <v>1.85</v>
      </c>
      <c r="D750" s="2">
        <v>1.85</v>
      </c>
      <c r="E750" s="2">
        <v>0</v>
      </c>
      <c r="F750" s="2"/>
      <c r="G750" s="2"/>
      <c r="H750" s="15">
        <f t="shared" si="11"/>
        <v>0</v>
      </c>
    </row>
    <row r="751" spans="1:8" ht="13.5" x14ac:dyDescent="0.25">
      <c r="A751" s="11"/>
      <c r="B751" s="10">
        <v>43396</v>
      </c>
      <c r="C751" s="2">
        <v>1.85</v>
      </c>
      <c r="D751" s="2">
        <v>1.85</v>
      </c>
      <c r="E751" s="2">
        <v>1500</v>
      </c>
      <c r="F751" s="2"/>
      <c r="G751" s="2"/>
      <c r="H751" s="15">
        <f t="shared" si="11"/>
        <v>0</v>
      </c>
    </row>
    <row r="752" spans="1:8" ht="13.5" x14ac:dyDescent="0.25">
      <c r="A752" s="11"/>
      <c r="B752" s="10">
        <v>43397</v>
      </c>
      <c r="C752" s="2">
        <v>1.85</v>
      </c>
      <c r="D752" s="2">
        <v>1.85</v>
      </c>
      <c r="E752" s="2">
        <v>0</v>
      </c>
      <c r="F752" s="2"/>
      <c r="G752" s="2"/>
      <c r="H752" s="15">
        <f t="shared" si="11"/>
        <v>0</v>
      </c>
    </row>
    <row r="753" spans="1:8" ht="13.5" x14ac:dyDescent="0.25">
      <c r="A753" s="11"/>
      <c r="B753" s="10">
        <v>43398</v>
      </c>
      <c r="C753" s="2">
        <v>1.85</v>
      </c>
      <c r="D753" s="2">
        <v>1.85</v>
      </c>
      <c r="E753" s="2">
        <v>0</v>
      </c>
      <c r="F753" s="2"/>
      <c r="G753" s="2"/>
      <c r="H753" s="15">
        <f t="shared" si="11"/>
        <v>0</v>
      </c>
    </row>
    <row r="754" spans="1:8" ht="13.5" x14ac:dyDescent="0.25">
      <c r="A754" s="11"/>
      <c r="B754" s="10">
        <v>43399</v>
      </c>
      <c r="C754" s="2">
        <v>1.8</v>
      </c>
      <c r="D754" s="2">
        <v>1.8</v>
      </c>
      <c r="E754" s="2">
        <v>5001</v>
      </c>
      <c r="F754" s="2"/>
      <c r="G754" s="2"/>
      <c r="H754" s="15">
        <f t="shared" si="11"/>
        <v>-2.7027027027027049E-2</v>
      </c>
    </row>
    <row r="755" spans="1:8" ht="13.5" x14ac:dyDescent="0.25">
      <c r="A755" s="11"/>
      <c r="B755" s="10">
        <v>43402</v>
      </c>
      <c r="C755" s="2">
        <v>1.79</v>
      </c>
      <c r="D755" s="2">
        <v>1.79</v>
      </c>
      <c r="E755" s="2">
        <v>3275</v>
      </c>
      <c r="F755" s="2"/>
      <c r="G755" s="2"/>
      <c r="H755" s="15">
        <f t="shared" si="11"/>
        <v>-5.5555555555555601E-3</v>
      </c>
    </row>
    <row r="756" spans="1:8" ht="13.5" x14ac:dyDescent="0.25">
      <c r="A756" s="11"/>
      <c r="B756" s="10">
        <v>43403</v>
      </c>
      <c r="C756" s="2">
        <v>1.79</v>
      </c>
      <c r="D756" s="2">
        <v>1.79</v>
      </c>
      <c r="E756" s="2">
        <v>0</v>
      </c>
      <c r="F756" s="2"/>
      <c r="G756" s="2"/>
      <c r="H756" s="15">
        <f t="shared" si="11"/>
        <v>0</v>
      </c>
    </row>
    <row r="757" spans="1:8" ht="13.5" x14ac:dyDescent="0.25">
      <c r="A757" s="11"/>
      <c r="B757" s="10">
        <v>43404</v>
      </c>
      <c r="C757" s="2">
        <v>1.74</v>
      </c>
      <c r="D757" s="2">
        <v>1.74</v>
      </c>
      <c r="E757" s="2">
        <v>10</v>
      </c>
      <c r="F757" s="2"/>
      <c r="G757" s="2"/>
      <c r="H757" s="15">
        <f t="shared" si="11"/>
        <v>-2.7932960893854771E-2</v>
      </c>
    </row>
    <row r="758" spans="1:8" ht="13.5" x14ac:dyDescent="0.25">
      <c r="A758" s="11"/>
      <c r="B758" s="10">
        <v>43405</v>
      </c>
      <c r="C758" s="2">
        <v>1.77</v>
      </c>
      <c r="D758" s="2">
        <v>1.77</v>
      </c>
      <c r="E758" s="2">
        <v>90</v>
      </c>
      <c r="F758" s="2"/>
      <c r="G758" s="2"/>
      <c r="H758" s="15">
        <f t="shared" si="11"/>
        <v>1.7241379310344845E-2</v>
      </c>
    </row>
    <row r="759" spans="1:8" ht="13.5" x14ac:dyDescent="0.25">
      <c r="A759" s="11"/>
      <c r="B759" s="10">
        <v>43406</v>
      </c>
      <c r="C759" s="2">
        <v>1.72</v>
      </c>
      <c r="D759" s="2">
        <v>1.72</v>
      </c>
      <c r="E759" s="2">
        <v>2185</v>
      </c>
      <c r="F759" s="2"/>
      <c r="G759" s="2"/>
      <c r="H759" s="15">
        <f t="shared" si="11"/>
        <v>-2.8248587570621493E-2</v>
      </c>
    </row>
    <row r="760" spans="1:8" ht="13.5" x14ac:dyDescent="0.25">
      <c r="A760" s="11"/>
      <c r="B760" s="10">
        <v>43409</v>
      </c>
      <c r="C760" s="2">
        <v>1.63</v>
      </c>
      <c r="D760" s="2">
        <v>1.63</v>
      </c>
      <c r="E760" s="2">
        <v>4001</v>
      </c>
      <c r="F760" s="2"/>
      <c r="G760" s="2"/>
      <c r="H760" s="15">
        <f t="shared" si="11"/>
        <v>-5.2325581395348882E-2</v>
      </c>
    </row>
    <row r="761" spans="1:8" ht="13.5" x14ac:dyDescent="0.25">
      <c r="A761" s="11"/>
      <c r="B761" s="10">
        <v>43410</v>
      </c>
      <c r="C761" s="2">
        <v>1.7</v>
      </c>
      <c r="D761" s="2">
        <v>1.7</v>
      </c>
      <c r="E761" s="2">
        <v>5</v>
      </c>
      <c r="F761" s="2"/>
      <c r="G761" s="2"/>
      <c r="H761" s="15">
        <f t="shared" si="11"/>
        <v>4.2944785276073663E-2</v>
      </c>
    </row>
    <row r="762" spans="1:8" ht="13.5" x14ac:dyDescent="0.25">
      <c r="A762" s="11"/>
      <c r="B762" s="10">
        <v>43411</v>
      </c>
      <c r="C762" s="2">
        <v>1.61</v>
      </c>
      <c r="D762" s="2">
        <v>1.61</v>
      </c>
      <c r="E762" s="2">
        <v>2002</v>
      </c>
      <c r="F762" s="2"/>
      <c r="G762" s="2"/>
      <c r="H762" s="15">
        <f t="shared" si="11"/>
        <v>-5.2941176470588151E-2</v>
      </c>
    </row>
    <row r="763" spans="1:8" ht="13.5" x14ac:dyDescent="0.25">
      <c r="A763" s="11"/>
      <c r="B763" s="10">
        <v>43412</v>
      </c>
      <c r="C763" s="2">
        <v>1.61</v>
      </c>
      <c r="D763" s="2">
        <v>1.61</v>
      </c>
      <c r="E763" s="2">
        <v>5098</v>
      </c>
      <c r="F763" s="2"/>
      <c r="G763" s="2"/>
      <c r="H763" s="15">
        <f t="shared" si="11"/>
        <v>0</v>
      </c>
    </row>
    <row r="764" spans="1:8" ht="13.5" x14ac:dyDescent="0.25">
      <c r="A764" s="11"/>
      <c r="B764" s="10">
        <v>43413</v>
      </c>
      <c r="C764" s="2">
        <v>1.67</v>
      </c>
      <c r="D764" s="2">
        <v>1.67</v>
      </c>
      <c r="E764" s="2">
        <v>1220</v>
      </c>
      <c r="F764" s="2"/>
      <c r="G764" s="2"/>
      <c r="H764" s="15">
        <f t="shared" si="11"/>
        <v>3.7267080745341505E-2</v>
      </c>
    </row>
    <row r="765" spans="1:8" ht="13.5" x14ac:dyDescent="0.25">
      <c r="A765" s="11"/>
      <c r="B765" s="10">
        <v>43416</v>
      </c>
      <c r="C765" s="2">
        <v>1.58</v>
      </c>
      <c r="D765" s="2">
        <v>1.58</v>
      </c>
      <c r="E765" s="2">
        <v>902</v>
      </c>
      <c r="F765" s="2"/>
      <c r="G765" s="2"/>
      <c r="H765" s="15">
        <f t="shared" si="11"/>
        <v>-5.3892215568862194E-2</v>
      </c>
    </row>
    <row r="766" spans="1:8" ht="13.5" x14ac:dyDescent="0.25">
      <c r="A766" s="11"/>
      <c r="B766" s="10">
        <v>43417</v>
      </c>
      <c r="C766" s="2">
        <v>1.65</v>
      </c>
      <c r="D766" s="2">
        <v>1.65</v>
      </c>
      <c r="E766" s="2">
        <v>0</v>
      </c>
      <c r="F766" s="2"/>
      <c r="G766" s="2"/>
      <c r="H766" s="15">
        <f t="shared" si="11"/>
        <v>4.4303797468354326E-2</v>
      </c>
    </row>
    <row r="767" spans="1:8" ht="13.5" x14ac:dyDescent="0.25">
      <c r="A767" s="11"/>
      <c r="B767" s="10">
        <v>43418</v>
      </c>
      <c r="C767" s="2">
        <v>1.67</v>
      </c>
      <c r="D767" s="2">
        <v>1.67</v>
      </c>
      <c r="E767" s="2">
        <v>4103</v>
      </c>
      <c r="F767" s="2"/>
      <c r="G767" s="2"/>
      <c r="H767" s="15">
        <f t="shared" si="11"/>
        <v>1.2121212121212133E-2</v>
      </c>
    </row>
    <row r="768" spans="1:8" ht="13.5" x14ac:dyDescent="0.25">
      <c r="A768" s="11"/>
      <c r="B768" s="10">
        <v>43419</v>
      </c>
      <c r="C768" s="2">
        <v>1.74</v>
      </c>
      <c r="D768" s="2">
        <v>1.74</v>
      </c>
      <c r="E768" s="2">
        <v>201</v>
      </c>
      <c r="F768" s="2"/>
      <c r="G768" s="2"/>
      <c r="H768" s="15">
        <f t="shared" si="11"/>
        <v>4.1916167664670698E-2</v>
      </c>
    </row>
    <row r="769" spans="1:8" ht="13.5" x14ac:dyDescent="0.25">
      <c r="A769" s="11"/>
      <c r="B769" s="10">
        <v>43420</v>
      </c>
      <c r="C769" s="2">
        <v>1.81</v>
      </c>
      <c r="D769" s="2">
        <v>1.81</v>
      </c>
      <c r="E769" s="2">
        <v>0</v>
      </c>
      <c r="F769" s="2"/>
      <c r="G769" s="2"/>
      <c r="H769" s="15">
        <f t="shared" si="11"/>
        <v>4.0229885057471299E-2</v>
      </c>
    </row>
    <row r="770" spans="1:8" ht="13.5" x14ac:dyDescent="0.25">
      <c r="A770" s="11"/>
      <c r="B770" s="10">
        <v>43423</v>
      </c>
      <c r="C770" s="2">
        <v>1.81</v>
      </c>
      <c r="D770" s="2">
        <v>1.81</v>
      </c>
      <c r="E770" s="2">
        <v>0</v>
      </c>
      <c r="F770" s="2"/>
      <c r="G770" s="2"/>
      <c r="H770" s="15">
        <f t="shared" si="11"/>
        <v>0</v>
      </c>
    </row>
    <row r="771" spans="1:8" ht="13.5" x14ac:dyDescent="0.25">
      <c r="A771" s="11"/>
      <c r="B771" s="10">
        <v>43425</v>
      </c>
      <c r="C771" s="2">
        <v>1.81</v>
      </c>
      <c r="D771" s="2">
        <v>1.81</v>
      </c>
      <c r="E771" s="2">
        <v>0</v>
      </c>
      <c r="F771" s="2"/>
      <c r="G771" s="2"/>
      <c r="H771" s="15">
        <f t="shared" si="11"/>
        <v>0</v>
      </c>
    </row>
    <row r="772" spans="1:8" ht="13.5" x14ac:dyDescent="0.25">
      <c r="A772" s="11"/>
      <c r="B772" s="10">
        <v>43426</v>
      </c>
      <c r="C772" s="2">
        <v>1.83</v>
      </c>
      <c r="D772" s="2">
        <v>1.83</v>
      </c>
      <c r="E772" s="2">
        <v>4083</v>
      </c>
      <c r="F772" s="2"/>
      <c r="G772" s="2"/>
      <c r="H772" s="15">
        <f t="shared" si="11"/>
        <v>1.1049723756906087E-2</v>
      </c>
    </row>
    <row r="773" spans="1:8" ht="13.5" x14ac:dyDescent="0.25">
      <c r="A773" s="11"/>
      <c r="B773" s="10">
        <v>43427</v>
      </c>
      <c r="C773" s="2">
        <v>1.83</v>
      </c>
      <c r="D773" s="2">
        <v>1.83</v>
      </c>
      <c r="E773" s="2">
        <v>2026</v>
      </c>
      <c r="F773" s="2"/>
      <c r="G773" s="2"/>
      <c r="H773" s="15">
        <f t="shared" si="11"/>
        <v>0</v>
      </c>
    </row>
    <row r="774" spans="1:8" ht="13.5" x14ac:dyDescent="0.25">
      <c r="A774" s="11"/>
      <c r="B774" s="10">
        <v>43430</v>
      </c>
      <c r="C774" s="2">
        <v>1.83</v>
      </c>
      <c r="D774" s="2">
        <v>1.83</v>
      </c>
      <c r="E774" s="2">
        <v>0</v>
      </c>
      <c r="F774" s="2"/>
      <c r="G774" s="2"/>
      <c r="H774" s="15">
        <f t="shared" si="11"/>
        <v>0</v>
      </c>
    </row>
    <row r="775" spans="1:8" ht="13.5" x14ac:dyDescent="0.25">
      <c r="A775" s="11"/>
      <c r="B775" s="10">
        <v>43431</v>
      </c>
      <c r="C775" s="2">
        <v>1.85</v>
      </c>
      <c r="D775" s="2">
        <v>1.85</v>
      </c>
      <c r="E775" s="2">
        <v>600</v>
      </c>
      <c r="F775" s="2"/>
      <c r="G775" s="2"/>
      <c r="H775" s="15">
        <f t="shared" ref="H775:H838" si="12">(D775-D774)/D774</f>
        <v>1.0928961748633888E-2</v>
      </c>
    </row>
    <row r="776" spans="1:8" ht="13.5" x14ac:dyDescent="0.25">
      <c r="A776" s="11"/>
      <c r="B776" s="10">
        <v>43432</v>
      </c>
      <c r="C776" s="2">
        <v>1.9</v>
      </c>
      <c r="D776" s="2">
        <v>1.9</v>
      </c>
      <c r="E776" s="2">
        <v>500</v>
      </c>
      <c r="F776" s="2"/>
      <c r="G776" s="2"/>
      <c r="H776" s="15">
        <f t="shared" si="12"/>
        <v>2.7027027027026931E-2</v>
      </c>
    </row>
    <row r="777" spans="1:8" ht="13.5" x14ac:dyDescent="0.25">
      <c r="A777" s="11"/>
      <c r="B777" s="10">
        <v>43433</v>
      </c>
      <c r="C777" s="2">
        <v>1.91</v>
      </c>
      <c r="D777" s="2">
        <v>1.91</v>
      </c>
      <c r="E777" s="2">
        <v>1052</v>
      </c>
      <c r="F777" s="2"/>
      <c r="G777" s="2"/>
      <c r="H777" s="15">
        <f t="shared" si="12"/>
        <v>5.2631578947368472E-3</v>
      </c>
    </row>
    <row r="778" spans="1:8" ht="13.5" x14ac:dyDescent="0.25">
      <c r="A778" s="11"/>
      <c r="B778" s="10">
        <v>43434</v>
      </c>
      <c r="C778" s="2">
        <v>1.91</v>
      </c>
      <c r="D778" s="2">
        <v>1.91</v>
      </c>
      <c r="E778" s="2">
        <v>390</v>
      </c>
      <c r="F778" s="2"/>
      <c r="G778" s="2"/>
      <c r="H778" s="15">
        <f t="shared" si="12"/>
        <v>0</v>
      </c>
    </row>
    <row r="779" spans="1:8" ht="13.5" x14ac:dyDescent="0.25">
      <c r="A779" s="11"/>
      <c r="B779" s="10">
        <v>43437</v>
      </c>
      <c r="C779" s="2">
        <v>1.93</v>
      </c>
      <c r="D779" s="2">
        <v>1.93</v>
      </c>
      <c r="E779" s="2">
        <v>1240</v>
      </c>
      <c r="F779" s="2"/>
      <c r="G779" s="2"/>
      <c r="H779" s="15">
        <f t="shared" si="12"/>
        <v>1.0471204188481685E-2</v>
      </c>
    </row>
    <row r="780" spans="1:8" ht="13.5" x14ac:dyDescent="0.25">
      <c r="A780" s="11"/>
      <c r="B780" s="10">
        <v>43438</v>
      </c>
      <c r="C780" s="2">
        <v>1.85</v>
      </c>
      <c r="D780" s="2">
        <v>1.85</v>
      </c>
      <c r="E780" s="2">
        <v>3960</v>
      </c>
      <c r="F780" s="2"/>
      <c r="G780" s="2"/>
      <c r="H780" s="15">
        <f t="shared" si="12"/>
        <v>-4.1450777202072464E-2</v>
      </c>
    </row>
    <row r="781" spans="1:8" ht="13.5" x14ac:dyDescent="0.25">
      <c r="A781" s="11"/>
      <c r="B781" s="10">
        <v>43439</v>
      </c>
      <c r="C781" s="2">
        <v>1.93</v>
      </c>
      <c r="D781" s="2">
        <v>1.93</v>
      </c>
      <c r="E781" s="2">
        <v>1</v>
      </c>
      <c r="F781" s="2"/>
      <c r="G781" s="2"/>
      <c r="H781" s="15">
        <f t="shared" si="12"/>
        <v>4.3243243243243162E-2</v>
      </c>
    </row>
    <row r="782" spans="1:8" ht="13.5" x14ac:dyDescent="0.25">
      <c r="A782" s="11"/>
      <c r="B782" s="10">
        <v>43440</v>
      </c>
      <c r="C782" s="2">
        <v>1.93</v>
      </c>
      <c r="D782" s="2">
        <v>1.93</v>
      </c>
      <c r="E782" s="2">
        <v>3050</v>
      </c>
      <c r="F782" s="2"/>
      <c r="G782" s="2"/>
      <c r="H782" s="15">
        <f t="shared" si="12"/>
        <v>0</v>
      </c>
    </row>
    <row r="783" spans="1:8" ht="13.5" x14ac:dyDescent="0.25">
      <c r="A783" s="11"/>
      <c r="B783" s="10">
        <v>43441</v>
      </c>
      <c r="C783" s="2">
        <v>1.92</v>
      </c>
      <c r="D783" s="2">
        <v>1.92</v>
      </c>
      <c r="E783" s="2">
        <v>14</v>
      </c>
      <c r="F783" s="2"/>
      <c r="G783" s="2"/>
      <c r="H783" s="15">
        <f t="shared" si="12"/>
        <v>-5.1813471502590719E-3</v>
      </c>
    </row>
    <row r="784" spans="1:8" ht="13.5" x14ac:dyDescent="0.25">
      <c r="A784" s="11"/>
      <c r="B784" s="10">
        <v>43444</v>
      </c>
      <c r="C784" s="2">
        <v>1.92</v>
      </c>
      <c r="D784" s="2">
        <v>1.92</v>
      </c>
      <c r="E784" s="2">
        <v>0</v>
      </c>
      <c r="F784" s="2"/>
      <c r="G784" s="2"/>
      <c r="H784" s="15">
        <f t="shared" si="12"/>
        <v>0</v>
      </c>
    </row>
    <row r="785" spans="1:8" ht="13.5" x14ac:dyDescent="0.25">
      <c r="A785" s="11"/>
      <c r="B785" s="10">
        <v>43445</v>
      </c>
      <c r="C785" s="2">
        <v>1.87</v>
      </c>
      <c r="D785" s="2">
        <v>1.87</v>
      </c>
      <c r="E785" s="2">
        <v>200</v>
      </c>
      <c r="F785" s="2"/>
      <c r="G785" s="2"/>
      <c r="H785" s="15">
        <f t="shared" si="12"/>
        <v>-2.6041666666666574E-2</v>
      </c>
    </row>
    <row r="786" spans="1:8" ht="13.5" x14ac:dyDescent="0.25">
      <c r="A786" s="11"/>
      <c r="B786" s="10">
        <v>43446</v>
      </c>
      <c r="C786" s="2">
        <v>1.9</v>
      </c>
      <c r="D786" s="2">
        <v>1.9</v>
      </c>
      <c r="E786" s="2">
        <v>550</v>
      </c>
      <c r="F786" s="2"/>
      <c r="G786" s="2"/>
      <c r="H786" s="15">
        <f t="shared" si="12"/>
        <v>1.6042780748662996E-2</v>
      </c>
    </row>
    <row r="787" spans="1:8" ht="13.5" x14ac:dyDescent="0.25">
      <c r="A787" s="11"/>
      <c r="B787" s="10">
        <v>43447</v>
      </c>
      <c r="C787" s="2">
        <v>1.94</v>
      </c>
      <c r="D787" s="2">
        <v>1.94</v>
      </c>
      <c r="E787" s="2">
        <v>800</v>
      </c>
      <c r="F787" s="2"/>
      <c r="G787" s="2"/>
      <c r="H787" s="15">
        <f t="shared" si="12"/>
        <v>2.1052631578947389E-2</v>
      </c>
    </row>
    <row r="788" spans="1:8" ht="13.5" x14ac:dyDescent="0.25">
      <c r="A788" s="11"/>
      <c r="B788" s="10">
        <v>43448</v>
      </c>
      <c r="C788" s="2">
        <v>2</v>
      </c>
      <c r="D788" s="2">
        <v>2</v>
      </c>
      <c r="E788" s="2">
        <v>600</v>
      </c>
      <c r="F788" s="2"/>
      <c r="G788" s="2"/>
      <c r="H788" s="15">
        <f t="shared" si="12"/>
        <v>3.0927835051546421E-2</v>
      </c>
    </row>
    <row r="789" spans="1:8" ht="13.5" x14ac:dyDescent="0.25">
      <c r="A789" s="11"/>
      <c r="B789" s="10">
        <v>43451</v>
      </c>
      <c r="C789" s="2">
        <v>2.02</v>
      </c>
      <c r="D789" s="2">
        <v>2.02</v>
      </c>
      <c r="E789" s="2">
        <v>4310</v>
      </c>
      <c r="F789" s="2"/>
      <c r="G789" s="2"/>
      <c r="H789" s="15">
        <f t="shared" si="12"/>
        <v>1.0000000000000009E-2</v>
      </c>
    </row>
    <row r="790" spans="1:8" ht="13.5" x14ac:dyDescent="0.25">
      <c r="A790" s="11"/>
      <c r="B790" s="10">
        <v>43452</v>
      </c>
      <c r="C790" s="2">
        <v>2</v>
      </c>
      <c r="D790" s="2">
        <v>2</v>
      </c>
      <c r="E790" s="2">
        <v>6096</v>
      </c>
      <c r="F790" s="2"/>
      <c r="G790" s="2"/>
      <c r="H790" s="15">
        <f t="shared" si="12"/>
        <v>-9.9009900990099098E-3</v>
      </c>
    </row>
    <row r="791" spans="1:8" ht="13.5" x14ac:dyDescent="0.25">
      <c r="A791" s="11"/>
      <c r="B791" s="10">
        <v>43453</v>
      </c>
      <c r="C791" s="2">
        <v>2.06</v>
      </c>
      <c r="D791" s="2">
        <v>2.06</v>
      </c>
      <c r="E791" s="2">
        <v>9000</v>
      </c>
      <c r="F791" s="2"/>
      <c r="G791" s="2"/>
      <c r="H791" s="15">
        <f t="shared" si="12"/>
        <v>3.0000000000000027E-2</v>
      </c>
    </row>
    <row r="792" spans="1:8" ht="13.5" x14ac:dyDescent="0.25">
      <c r="A792" s="11"/>
      <c r="B792" s="10">
        <v>43454</v>
      </c>
      <c r="C792" s="2">
        <v>2.06</v>
      </c>
      <c r="D792" s="2">
        <v>2.06</v>
      </c>
      <c r="E792" s="2">
        <v>3800</v>
      </c>
      <c r="F792" s="2"/>
      <c r="G792" s="2"/>
      <c r="H792" s="15">
        <f t="shared" si="12"/>
        <v>0</v>
      </c>
    </row>
    <row r="793" spans="1:8" ht="13.5" x14ac:dyDescent="0.25">
      <c r="A793" s="11"/>
      <c r="B793" s="10">
        <v>43455</v>
      </c>
      <c r="C793" s="2">
        <v>2.1</v>
      </c>
      <c r="D793" s="2">
        <v>2.1</v>
      </c>
      <c r="E793" s="2">
        <v>6000</v>
      </c>
      <c r="F793" s="2"/>
      <c r="G793" s="2"/>
      <c r="H793" s="15">
        <f t="shared" si="12"/>
        <v>1.9417475728155355E-2</v>
      </c>
    </row>
    <row r="794" spans="1:8" ht="13.5" x14ac:dyDescent="0.25">
      <c r="A794" s="11"/>
      <c r="B794" s="10">
        <v>43458</v>
      </c>
      <c r="C794" s="2">
        <v>2.14</v>
      </c>
      <c r="D794" s="2">
        <v>2.14</v>
      </c>
      <c r="E794" s="2">
        <v>6500</v>
      </c>
      <c r="F794" s="2"/>
      <c r="G794" s="2"/>
      <c r="H794" s="15">
        <f t="shared" si="12"/>
        <v>1.9047619047619063E-2</v>
      </c>
    </row>
    <row r="795" spans="1:8" ht="13.5" x14ac:dyDescent="0.25">
      <c r="A795" s="11"/>
      <c r="B795" s="10">
        <v>43459</v>
      </c>
      <c r="C795" s="2">
        <v>2.08</v>
      </c>
      <c r="D795" s="2">
        <v>2.08</v>
      </c>
      <c r="E795" s="2">
        <v>0</v>
      </c>
      <c r="F795" s="2"/>
      <c r="G795" s="2"/>
      <c r="H795" s="15">
        <f t="shared" si="12"/>
        <v>-2.8037383177570117E-2</v>
      </c>
    </row>
    <row r="796" spans="1:8" ht="13.5" x14ac:dyDescent="0.25">
      <c r="A796" s="11"/>
      <c r="B796" s="10">
        <v>43460</v>
      </c>
      <c r="C796" s="2">
        <v>2.09</v>
      </c>
      <c r="D796" s="2">
        <v>2.09</v>
      </c>
      <c r="E796" s="2">
        <v>9100</v>
      </c>
      <c r="F796" s="2"/>
      <c r="G796" s="2"/>
      <c r="H796" s="15">
        <f t="shared" si="12"/>
        <v>4.8076923076922047E-3</v>
      </c>
    </row>
    <row r="797" spans="1:8" ht="13.5" x14ac:dyDescent="0.25">
      <c r="A797" s="11"/>
      <c r="B797" s="10">
        <v>43461</v>
      </c>
      <c r="C797" s="2">
        <v>2.0299999999999998</v>
      </c>
      <c r="D797" s="2">
        <v>2.0299999999999998</v>
      </c>
      <c r="E797" s="2">
        <v>18200</v>
      </c>
      <c r="F797" s="2"/>
      <c r="G797" s="2"/>
      <c r="H797" s="15">
        <f t="shared" si="12"/>
        <v>-2.8708133971291894E-2</v>
      </c>
    </row>
    <row r="798" spans="1:8" ht="13.5" x14ac:dyDescent="0.25">
      <c r="A798" s="11"/>
      <c r="B798" s="10">
        <v>43462</v>
      </c>
      <c r="C798" s="2">
        <v>1.96</v>
      </c>
      <c r="D798" s="2">
        <v>1.96</v>
      </c>
      <c r="E798" s="2">
        <v>8100</v>
      </c>
      <c r="F798" s="2"/>
      <c r="G798" s="2"/>
      <c r="H798" s="15">
        <f t="shared" si="12"/>
        <v>-3.4482758620689578E-2</v>
      </c>
    </row>
    <row r="799" spans="1:8" ht="13.5" x14ac:dyDescent="0.25">
      <c r="A799" s="11"/>
      <c r="B799" s="10">
        <v>43465</v>
      </c>
      <c r="C799" s="2">
        <v>2.04</v>
      </c>
      <c r="D799" s="2">
        <v>2.04</v>
      </c>
      <c r="E799" s="2">
        <v>25914</v>
      </c>
      <c r="F799" s="2"/>
      <c r="G799" s="2"/>
      <c r="H799" s="15">
        <f t="shared" si="12"/>
        <v>4.0816326530612283E-2</v>
      </c>
    </row>
    <row r="800" spans="1:8" ht="13.5" x14ac:dyDescent="0.25">
      <c r="A800" s="11"/>
      <c r="B800" s="10">
        <v>43467</v>
      </c>
      <c r="C800" s="2">
        <v>2.04</v>
      </c>
      <c r="D800" s="2">
        <v>2.04</v>
      </c>
      <c r="E800" s="2">
        <v>0</v>
      </c>
      <c r="F800" s="2"/>
      <c r="G800" s="2"/>
      <c r="H800" s="15">
        <f t="shared" si="12"/>
        <v>0</v>
      </c>
    </row>
    <row r="801" spans="1:8" ht="13.5" x14ac:dyDescent="0.25">
      <c r="A801" s="11"/>
      <c r="B801" s="10">
        <v>43468</v>
      </c>
      <c r="C801" s="2">
        <v>2.04</v>
      </c>
      <c r="D801" s="2">
        <v>2.04</v>
      </c>
      <c r="E801" s="2">
        <v>0</v>
      </c>
      <c r="F801" s="2"/>
      <c r="G801" s="2"/>
      <c r="H801" s="15">
        <f t="shared" si="12"/>
        <v>0</v>
      </c>
    </row>
    <row r="802" spans="1:8" ht="13.5" x14ac:dyDescent="0.25">
      <c r="A802" s="11"/>
      <c r="B802" s="10">
        <v>43469</v>
      </c>
      <c r="C802" s="2">
        <v>2.04</v>
      </c>
      <c r="D802" s="2">
        <v>2.04</v>
      </c>
      <c r="E802" s="2">
        <v>0</v>
      </c>
      <c r="F802" s="2"/>
      <c r="G802" s="2"/>
      <c r="H802" s="15">
        <f t="shared" si="12"/>
        <v>0</v>
      </c>
    </row>
    <row r="803" spans="1:8" ht="13.5" x14ac:dyDescent="0.25">
      <c r="A803" s="11"/>
      <c r="B803" s="10">
        <v>43472</v>
      </c>
      <c r="C803" s="2">
        <v>2.04</v>
      </c>
      <c r="D803" s="2">
        <v>2.04</v>
      </c>
      <c r="E803" s="2">
        <v>0</v>
      </c>
      <c r="F803" s="2"/>
      <c r="G803" s="2"/>
      <c r="H803" s="15">
        <f t="shared" si="12"/>
        <v>0</v>
      </c>
    </row>
    <row r="804" spans="1:8" ht="13.5" x14ac:dyDescent="0.25">
      <c r="A804" s="11"/>
      <c r="B804" s="10">
        <v>43473</v>
      </c>
      <c r="C804" s="2">
        <v>2.04</v>
      </c>
      <c r="D804" s="2">
        <v>2.04</v>
      </c>
      <c r="E804" s="2">
        <v>0</v>
      </c>
      <c r="F804" s="2"/>
      <c r="G804" s="2"/>
      <c r="H804" s="15">
        <f t="shared" si="12"/>
        <v>0</v>
      </c>
    </row>
    <row r="805" spans="1:8" ht="13.5" x14ac:dyDescent="0.25">
      <c r="A805" s="11"/>
      <c r="B805" s="10">
        <v>43474</v>
      </c>
      <c r="C805" s="2">
        <v>2.04</v>
      </c>
      <c r="D805" s="2">
        <v>2.04</v>
      </c>
      <c r="E805" s="2">
        <v>0</v>
      </c>
      <c r="F805" s="2"/>
      <c r="G805" s="2"/>
      <c r="H805" s="15">
        <f t="shared" si="12"/>
        <v>0</v>
      </c>
    </row>
    <row r="806" spans="1:8" ht="13.5" x14ac:dyDescent="0.25">
      <c r="A806" s="11"/>
      <c r="B806" s="10">
        <v>43475</v>
      </c>
      <c r="C806" s="2">
        <v>2.04</v>
      </c>
      <c r="D806" s="2">
        <v>2.04</v>
      </c>
      <c r="E806" s="2">
        <v>0</v>
      </c>
      <c r="F806" s="2"/>
      <c r="G806" s="2"/>
      <c r="H806" s="15">
        <f t="shared" si="12"/>
        <v>0</v>
      </c>
    </row>
    <row r="807" spans="1:8" ht="13.5" x14ac:dyDescent="0.25">
      <c r="A807" s="11"/>
      <c r="B807" s="10">
        <v>43476</v>
      </c>
      <c r="C807" s="2">
        <v>2.04</v>
      </c>
      <c r="D807" s="2">
        <v>2.04</v>
      </c>
      <c r="E807" s="2">
        <v>0</v>
      </c>
      <c r="F807" s="2"/>
      <c r="G807" s="2"/>
      <c r="H807" s="15">
        <f t="shared" si="12"/>
        <v>0</v>
      </c>
    </row>
    <row r="808" spans="1:8" ht="13.5" x14ac:dyDescent="0.25">
      <c r="A808" s="11"/>
      <c r="B808" s="10">
        <v>43480</v>
      </c>
      <c r="C808" s="2">
        <v>2.04</v>
      </c>
      <c r="D808" s="2">
        <v>2.04</v>
      </c>
      <c r="E808" s="2">
        <v>0</v>
      </c>
      <c r="F808" s="2"/>
      <c r="G808" s="2"/>
      <c r="H808" s="15">
        <f t="shared" si="12"/>
        <v>0</v>
      </c>
    </row>
    <row r="809" spans="1:8" ht="13.5" x14ac:dyDescent="0.25">
      <c r="A809" s="11"/>
      <c r="B809" s="10">
        <v>43481</v>
      </c>
      <c r="C809" s="2">
        <v>2.04</v>
      </c>
      <c r="D809" s="2">
        <v>2.04</v>
      </c>
      <c r="E809" s="2">
        <v>0</v>
      </c>
      <c r="F809" s="2"/>
      <c r="G809" s="2"/>
      <c r="H809" s="15">
        <f t="shared" si="12"/>
        <v>0</v>
      </c>
    </row>
    <row r="810" spans="1:8" ht="13.5" x14ac:dyDescent="0.25">
      <c r="A810" s="11"/>
      <c r="B810" s="10">
        <v>43482</v>
      </c>
      <c r="C810" s="2">
        <v>2.04</v>
      </c>
      <c r="D810" s="2">
        <v>2.04</v>
      </c>
      <c r="E810" s="2">
        <v>0</v>
      </c>
      <c r="F810" s="2"/>
      <c r="G810" s="2"/>
      <c r="H810" s="15">
        <f t="shared" si="12"/>
        <v>0</v>
      </c>
    </row>
    <row r="811" spans="1:8" ht="13.5" x14ac:dyDescent="0.25">
      <c r="A811" s="11"/>
      <c r="B811" s="10">
        <v>43483</v>
      </c>
      <c r="C811" s="2">
        <v>2.04</v>
      </c>
      <c r="D811" s="2">
        <v>2.04</v>
      </c>
      <c r="E811" s="2">
        <v>0</v>
      </c>
      <c r="F811" s="2"/>
      <c r="G811" s="2"/>
      <c r="H811" s="15">
        <f t="shared" si="12"/>
        <v>0</v>
      </c>
    </row>
    <row r="812" spans="1:8" ht="13.5" x14ac:dyDescent="0.25">
      <c r="A812" s="11"/>
      <c r="B812" s="10">
        <v>43486</v>
      </c>
      <c r="C812" s="2">
        <v>2.04</v>
      </c>
      <c r="D812" s="2">
        <v>2.04</v>
      </c>
      <c r="E812" s="2">
        <v>0</v>
      </c>
      <c r="F812" s="2"/>
      <c r="G812" s="2"/>
      <c r="H812" s="15">
        <f t="shared" si="12"/>
        <v>0</v>
      </c>
    </row>
    <row r="813" spans="1:8" ht="13.5" x14ac:dyDescent="0.25">
      <c r="A813" s="11"/>
      <c r="B813" s="10">
        <v>43487</v>
      </c>
      <c r="C813" s="2">
        <v>2.04</v>
      </c>
      <c r="D813" s="2">
        <v>2.04</v>
      </c>
      <c r="E813" s="2">
        <v>0</v>
      </c>
      <c r="F813" s="2"/>
      <c r="G813" s="2"/>
      <c r="H813" s="15">
        <f t="shared" si="12"/>
        <v>0</v>
      </c>
    </row>
    <row r="814" spans="1:8" ht="13.5" x14ac:dyDescent="0.25">
      <c r="A814" s="11"/>
      <c r="B814" s="10">
        <v>43488</v>
      </c>
      <c r="C814" s="2">
        <v>2.04</v>
      </c>
      <c r="D814" s="2">
        <v>2.04</v>
      </c>
      <c r="E814" s="2">
        <v>0</v>
      </c>
      <c r="F814" s="2"/>
      <c r="G814" s="2"/>
      <c r="H814" s="15">
        <f t="shared" si="12"/>
        <v>0</v>
      </c>
    </row>
    <row r="815" spans="1:8" ht="13.5" x14ac:dyDescent="0.25">
      <c r="A815" s="11"/>
      <c r="B815" s="10">
        <v>43489</v>
      </c>
      <c r="C815" s="2">
        <v>2.04</v>
      </c>
      <c r="D815" s="2">
        <v>2.04</v>
      </c>
      <c r="E815" s="2">
        <v>0</v>
      </c>
      <c r="F815" s="2"/>
      <c r="G815" s="2"/>
      <c r="H815" s="15">
        <f t="shared" si="12"/>
        <v>0</v>
      </c>
    </row>
    <row r="816" spans="1:8" ht="13.5" x14ac:dyDescent="0.25">
      <c r="A816" s="11"/>
      <c r="B816" s="10">
        <v>43490</v>
      </c>
      <c r="C816" s="2">
        <v>2.04</v>
      </c>
      <c r="D816" s="2">
        <v>2.04</v>
      </c>
      <c r="E816" s="2">
        <v>0</v>
      </c>
      <c r="F816" s="2"/>
      <c r="G816" s="2"/>
      <c r="H816" s="15">
        <f t="shared" si="12"/>
        <v>0</v>
      </c>
    </row>
    <row r="817" spans="1:8" ht="13.5" x14ac:dyDescent="0.25">
      <c r="A817" s="11"/>
      <c r="B817" s="10">
        <v>43493</v>
      </c>
      <c r="C817" s="2">
        <v>1.98</v>
      </c>
      <c r="D817" s="2">
        <v>1.98</v>
      </c>
      <c r="E817" s="2">
        <v>1</v>
      </c>
      <c r="F817" s="2"/>
      <c r="G817" s="2"/>
      <c r="H817" s="15">
        <f t="shared" si="12"/>
        <v>-2.9411764705882377E-2</v>
      </c>
    </row>
    <row r="818" spans="1:8" ht="13.5" x14ac:dyDescent="0.25">
      <c r="A818" s="11"/>
      <c r="B818" s="10">
        <v>43494</v>
      </c>
      <c r="C818" s="2">
        <v>1.98</v>
      </c>
      <c r="D818" s="2">
        <v>1.98</v>
      </c>
      <c r="E818" s="2">
        <v>0</v>
      </c>
      <c r="F818" s="2"/>
      <c r="G818" s="2"/>
      <c r="H818" s="15">
        <f t="shared" si="12"/>
        <v>0</v>
      </c>
    </row>
    <row r="819" spans="1:8" ht="13.5" x14ac:dyDescent="0.25">
      <c r="A819" s="11"/>
      <c r="B819" s="10">
        <v>43495</v>
      </c>
      <c r="C819" s="2">
        <v>1.98</v>
      </c>
      <c r="D819" s="2">
        <v>1.98</v>
      </c>
      <c r="E819" s="2">
        <v>0</v>
      </c>
      <c r="F819" s="2"/>
      <c r="G819" s="2"/>
      <c r="H819" s="15">
        <f t="shared" si="12"/>
        <v>0</v>
      </c>
    </row>
    <row r="820" spans="1:8" ht="13.5" x14ac:dyDescent="0.25">
      <c r="A820" s="11"/>
      <c r="B820" s="10">
        <v>43496</v>
      </c>
      <c r="C820" s="2">
        <v>1.98</v>
      </c>
      <c r="D820" s="2">
        <v>1.98</v>
      </c>
      <c r="E820" s="2">
        <v>20</v>
      </c>
      <c r="F820" s="2"/>
      <c r="G820" s="2"/>
      <c r="H820" s="15">
        <f t="shared" si="12"/>
        <v>0</v>
      </c>
    </row>
    <row r="821" spans="1:8" ht="13.5" x14ac:dyDescent="0.25">
      <c r="A821" s="11"/>
      <c r="B821" s="10">
        <v>43497</v>
      </c>
      <c r="C821" s="2">
        <v>1.98</v>
      </c>
      <c r="D821" s="2">
        <v>1.98</v>
      </c>
      <c r="E821" s="2">
        <v>0</v>
      </c>
      <c r="F821" s="2"/>
      <c r="G821" s="2"/>
      <c r="H821" s="15">
        <f t="shared" si="12"/>
        <v>0</v>
      </c>
    </row>
    <row r="822" spans="1:8" ht="13.5" x14ac:dyDescent="0.25">
      <c r="A822" s="11"/>
      <c r="B822" s="10">
        <v>43500</v>
      </c>
      <c r="C822" s="2">
        <v>1.98</v>
      </c>
      <c r="D822" s="2">
        <v>1.98</v>
      </c>
      <c r="E822" s="2">
        <v>0</v>
      </c>
      <c r="F822" s="2"/>
      <c r="G822" s="2"/>
      <c r="H822" s="15">
        <f t="shared" si="12"/>
        <v>0</v>
      </c>
    </row>
    <row r="823" spans="1:8" ht="13.5" x14ac:dyDescent="0.25">
      <c r="A823" s="11"/>
      <c r="B823" s="10">
        <v>43501</v>
      </c>
      <c r="C823" s="2">
        <v>1.93</v>
      </c>
      <c r="D823" s="2">
        <v>1.93</v>
      </c>
      <c r="E823" s="2">
        <v>0</v>
      </c>
      <c r="F823" s="2"/>
      <c r="G823" s="2"/>
      <c r="H823" s="15">
        <f t="shared" si="12"/>
        <v>-2.5252525252525276E-2</v>
      </c>
    </row>
    <row r="824" spans="1:8" ht="13.5" x14ac:dyDescent="0.25">
      <c r="A824" s="11"/>
      <c r="B824" s="10">
        <v>43502</v>
      </c>
      <c r="C824" s="2">
        <v>1.93</v>
      </c>
      <c r="D824" s="2">
        <v>1.93</v>
      </c>
      <c r="E824" s="2">
        <v>0</v>
      </c>
      <c r="F824" s="2"/>
      <c r="G824" s="2"/>
      <c r="H824" s="15">
        <f t="shared" si="12"/>
        <v>0</v>
      </c>
    </row>
    <row r="825" spans="1:8" ht="13.5" x14ac:dyDescent="0.25">
      <c r="A825" s="11"/>
      <c r="B825" s="10">
        <v>43503</v>
      </c>
      <c r="C825" s="2">
        <v>1.93</v>
      </c>
      <c r="D825" s="2">
        <v>1.93</v>
      </c>
      <c r="E825" s="2">
        <v>0</v>
      </c>
      <c r="F825" s="2"/>
      <c r="G825" s="2"/>
      <c r="H825" s="15">
        <f t="shared" si="12"/>
        <v>0</v>
      </c>
    </row>
    <row r="826" spans="1:8" ht="13.5" x14ac:dyDescent="0.25">
      <c r="A826" s="11"/>
      <c r="B826" s="10">
        <v>43504</v>
      </c>
      <c r="C826" s="2">
        <v>1.88</v>
      </c>
      <c r="D826" s="2">
        <v>1.88</v>
      </c>
      <c r="E826" s="2">
        <v>0</v>
      </c>
      <c r="F826" s="2"/>
      <c r="G826" s="2"/>
      <c r="H826" s="15">
        <f t="shared" si="12"/>
        <v>-2.5906735751295359E-2</v>
      </c>
    </row>
    <row r="827" spans="1:8" ht="13.5" x14ac:dyDescent="0.25">
      <c r="A827" s="11"/>
      <c r="B827" s="10">
        <v>43507</v>
      </c>
      <c r="C827" s="2">
        <v>1.88</v>
      </c>
      <c r="D827" s="2">
        <v>1.88</v>
      </c>
      <c r="E827" s="2">
        <v>0</v>
      </c>
      <c r="F827" s="2"/>
      <c r="G827" s="2"/>
      <c r="H827" s="15">
        <f t="shared" si="12"/>
        <v>0</v>
      </c>
    </row>
    <row r="828" spans="1:8" ht="13.5" x14ac:dyDescent="0.25">
      <c r="A828" s="11"/>
      <c r="B828" s="10">
        <v>43508</v>
      </c>
      <c r="C828" s="2">
        <v>1.88</v>
      </c>
      <c r="D828" s="2">
        <v>1.88</v>
      </c>
      <c r="E828" s="2">
        <v>0</v>
      </c>
      <c r="F828" s="2"/>
      <c r="G828" s="2"/>
      <c r="H828" s="15">
        <f t="shared" si="12"/>
        <v>0</v>
      </c>
    </row>
    <row r="829" spans="1:8" ht="13.5" x14ac:dyDescent="0.25">
      <c r="A829" s="11"/>
      <c r="B829" s="10">
        <v>43509</v>
      </c>
      <c r="C829" s="2">
        <v>1.88</v>
      </c>
      <c r="D829" s="2">
        <v>1.88</v>
      </c>
      <c r="E829" s="2">
        <v>0</v>
      </c>
      <c r="F829" s="2"/>
      <c r="G829" s="2"/>
      <c r="H829" s="15">
        <f t="shared" si="12"/>
        <v>0</v>
      </c>
    </row>
    <row r="830" spans="1:8" ht="13.5" x14ac:dyDescent="0.25">
      <c r="A830" s="11"/>
      <c r="B830" s="10">
        <v>43510</v>
      </c>
      <c r="C830" s="2">
        <v>1.88</v>
      </c>
      <c r="D830" s="2">
        <v>1.88</v>
      </c>
      <c r="E830" s="2">
        <v>0</v>
      </c>
      <c r="F830" s="2"/>
      <c r="G830" s="2"/>
      <c r="H830" s="15">
        <f t="shared" si="12"/>
        <v>0</v>
      </c>
    </row>
    <row r="831" spans="1:8" ht="13.5" x14ac:dyDescent="0.25">
      <c r="A831" s="11"/>
      <c r="B831" s="10">
        <v>43511</v>
      </c>
      <c r="C831" s="2">
        <v>1.88</v>
      </c>
      <c r="D831" s="2">
        <v>1.88</v>
      </c>
      <c r="E831" s="2">
        <v>0</v>
      </c>
      <c r="F831" s="2"/>
      <c r="G831" s="2"/>
      <c r="H831" s="15">
        <f t="shared" si="12"/>
        <v>0</v>
      </c>
    </row>
    <row r="832" spans="1:8" ht="13.5" x14ac:dyDescent="0.25">
      <c r="A832" s="11"/>
      <c r="B832" s="10">
        <v>43514</v>
      </c>
      <c r="C832" s="2">
        <v>1.83</v>
      </c>
      <c r="D832" s="2">
        <v>1.83</v>
      </c>
      <c r="E832" s="2">
        <v>1</v>
      </c>
      <c r="F832" s="2"/>
      <c r="G832" s="2"/>
      <c r="H832" s="15">
        <f t="shared" si="12"/>
        <v>-2.659574468085097E-2</v>
      </c>
    </row>
    <row r="833" spans="1:8" ht="13.5" x14ac:dyDescent="0.25">
      <c r="A833" s="11"/>
      <c r="B833" s="10">
        <v>43515</v>
      </c>
      <c r="C833" s="2">
        <v>1.78</v>
      </c>
      <c r="D833" s="2">
        <v>1.78</v>
      </c>
      <c r="E833" s="2">
        <v>1</v>
      </c>
      <c r="F833" s="2"/>
      <c r="G833" s="2"/>
      <c r="H833" s="15">
        <f t="shared" si="12"/>
        <v>-2.7322404371584723E-2</v>
      </c>
    </row>
    <row r="834" spans="1:8" ht="13.5" x14ac:dyDescent="0.25">
      <c r="A834" s="11"/>
      <c r="B834" s="10">
        <v>43516</v>
      </c>
      <c r="C834" s="2">
        <v>1.78</v>
      </c>
      <c r="D834" s="2">
        <v>1.78</v>
      </c>
      <c r="E834" s="2">
        <v>0</v>
      </c>
      <c r="F834" s="2"/>
      <c r="G834" s="2"/>
      <c r="H834" s="15">
        <f t="shared" si="12"/>
        <v>0</v>
      </c>
    </row>
    <row r="835" spans="1:8" ht="13.5" x14ac:dyDescent="0.25">
      <c r="A835" s="11"/>
      <c r="B835" s="10">
        <v>43517</v>
      </c>
      <c r="C835" s="2">
        <v>1.78</v>
      </c>
      <c r="D835" s="2">
        <v>1.78</v>
      </c>
      <c r="E835" s="2">
        <v>0</v>
      </c>
      <c r="F835" s="2"/>
      <c r="G835" s="2"/>
      <c r="H835" s="15">
        <f t="shared" si="12"/>
        <v>0</v>
      </c>
    </row>
    <row r="836" spans="1:8" ht="13.5" x14ac:dyDescent="0.25">
      <c r="A836" s="11"/>
      <c r="B836" s="10">
        <v>43518</v>
      </c>
      <c r="C836" s="2">
        <v>1.78</v>
      </c>
      <c r="D836" s="2">
        <v>1.78</v>
      </c>
      <c r="E836" s="2">
        <v>0</v>
      </c>
      <c r="F836" s="2"/>
      <c r="G836" s="2"/>
      <c r="H836" s="15">
        <f t="shared" si="12"/>
        <v>0</v>
      </c>
    </row>
    <row r="837" spans="1:8" ht="13.5" x14ac:dyDescent="0.25">
      <c r="A837" s="11"/>
      <c r="B837" s="10">
        <v>43521</v>
      </c>
      <c r="C837" s="2">
        <v>1.73</v>
      </c>
      <c r="D837" s="2">
        <v>1.73</v>
      </c>
      <c r="E837" s="2">
        <v>1</v>
      </c>
      <c r="F837" s="2"/>
      <c r="G837" s="2"/>
      <c r="H837" s="15">
        <f t="shared" si="12"/>
        <v>-2.8089887640449462E-2</v>
      </c>
    </row>
    <row r="838" spans="1:8" ht="13.5" x14ac:dyDescent="0.25">
      <c r="A838" s="11"/>
      <c r="B838" s="10">
        <v>43522</v>
      </c>
      <c r="C838" s="2">
        <v>1.66</v>
      </c>
      <c r="D838" s="2">
        <v>1.66</v>
      </c>
      <c r="E838" s="2">
        <v>1</v>
      </c>
      <c r="F838" s="2"/>
      <c r="G838" s="2"/>
      <c r="H838" s="15">
        <f t="shared" si="12"/>
        <v>-4.0462427745664775E-2</v>
      </c>
    </row>
    <row r="839" spans="1:8" ht="13.5" x14ac:dyDescent="0.25">
      <c r="A839" s="11"/>
      <c r="B839" s="10">
        <v>43523</v>
      </c>
      <c r="C839" s="2">
        <v>1.66</v>
      </c>
      <c r="D839" s="2">
        <v>1.66</v>
      </c>
      <c r="E839" s="2">
        <v>0</v>
      </c>
      <c r="F839" s="2"/>
      <c r="G839" s="2"/>
      <c r="H839" s="15">
        <f t="shared" ref="H839:H902" si="13">(D839-D838)/D838</f>
        <v>0</v>
      </c>
    </row>
    <row r="840" spans="1:8" ht="13.5" x14ac:dyDescent="0.25">
      <c r="A840" s="11"/>
      <c r="B840" s="10">
        <v>43524</v>
      </c>
      <c r="C840" s="2">
        <v>1.66</v>
      </c>
      <c r="D840" s="2">
        <v>1.66</v>
      </c>
      <c r="E840" s="2">
        <v>0</v>
      </c>
      <c r="F840" s="2"/>
      <c r="G840" s="2"/>
      <c r="H840" s="15">
        <f t="shared" si="13"/>
        <v>0</v>
      </c>
    </row>
    <row r="841" spans="1:8" ht="13.5" x14ac:dyDescent="0.25">
      <c r="A841" s="11"/>
      <c r="B841" s="10">
        <v>43525</v>
      </c>
      <c r="C841" s="2">
        <v>1.66</v>
      </c>
      <c r="D841" s="2">
        <v>1.66</v>
      </c>
      <c r="E841" s="2">
        <v>0</v>
      </c>
      <c r="F841" s="2"/>
      <c r="G841" s="2"/>
      <c r="H841" s="15">
        <f t="shared" si="13"/>
        <v>0</v>
      </c>
    </row>
    <row r="842" spans="1:8" ht="13.5" x14ac:dyDescent="0.25">
      <c r="A842" s="11"/>
      <c r="B842" s="10">
        <v>43528</v>
      </c>
      <c r="C842" s="2">
        <v>1.66</v>
      </c>
      <c r="D842" s="2">
        <v>1.66</v>
      </c>
      <c r="E842" s="2">
        <v>0</v>
      </c>
      <c r="F842" s="2"/>
      <c r="G842" s="2"/>
      <c r="H842" s="15">
        <f t="shared" si="13"/>
        <v>0</v>
      </c>
    </row>
    <row r="843" spans="1:8" ht="13.5" x14ac:dyDescent="0.25">
      <c r="A843" s="11"/>
      <c r="B843" s="10">
        <v>43529</v>
      </c>
      <c r="C843" s="2">
        <v>1.7</v>
      </c>
      <c r="D843" s="2">
        <v>1.7</v>
      </c>
      <c r="E843" s="2">
        <v>2000</v>
      </c>
      <c r="F843" s="2">
        <v>1.68</v>
      </c>
      <c r="G843" s="2">
        <v>3360</v>
      </c>
      <c r="H843" s="15">
        <f t="shared" si="13"/>
        <v>2.4096385542168697E-2</v>
      </c>
    </row>
    <row r="844" spans="1:8" ht="13.5" x14ac:dyDescent="0.25">
      <c r="A844" s="11"/>
      <c r="B844" s="10">
        <v>43530</v>
      </c>
      <c r="C844" s="2">
        <v>1.75</v>
      </c>
      <c r="D844" s="2">
        <v>1.75</v>
      </c>
      <c r="E844" s="2">
        <v>2000</v>
      </c>
      <c r="F844" s="2">
        <v>1.75</v>
      </c>
      <c r="G844" s="2">
        <v>3500</v>
      </c>
      <c r="H844" s="15">
        <f t="shared" si="13"/>
        <v>2.941176470588238E-2</v>
      </c>
    </row>
    <row r="845" spans="1:8" ht="13.5" x14ac:dyDescent="0.25">
      <c r="A845" s="11"/>
      <c r="B845" s="10">
        <v>43531</v>
      </c>
      <c r="C845" s="2">
        <v>1.7</v>
      </c>
      <c r="D845" s="2">
        <v>1.7</v>
      </c>
      <c r="E845" s="2">
        <v>5001</v>
      </c>
      <c r="F845" s="2">
        <v>1.7</v>
      </c>
      <c r="G845" s="2">
        <v>8501.7000000000007</v>
      </c>
      <c r="H845" s="15">
        <f t="shared" si="13"/>
        <v>-2.8571428571428598E-2</v>
      </c>
    </row>
    <row r="846" spans="1:8" ht="13.5" x14ac:dyDescent="0.25">
      <c r="A846" s="11"/>
      <c r="B846" s="10">
        <v>43532</v>
      </c>
      <c r="C846" s="2">
        <v>1.7</v>
      </c>
      <c r="D846" s="2">
        <v>1.7</v>
      </c>
      <c r="E846" s="2">
        <v>100</v>
      </c>
      <c r="F846" s="2">
        <v>1.7</v>
      </c>
      <c r="G846" s="2">
        <v>170</v>
      </c>
      <c r="H846" s="15">
        <f t="shared" si="13"/>
        <v>0</v>
      </c>
    </row>
    <row r="847" spans="1:8" ht="13.5" x14ac:dyDescent="0.25">
      <c r="A847" s="11"/>
      <c r="B847" s="10">
        <v>43535</v>
      </c>
      <c r="C847" s="2">
        <v>1.7</v>
      </c>
      <c r="D847" s="2">
        <v>1.7</v>
      </c>
      <c r="E847" s="2">
        <v>1524</v>
      </c>
      <c r="F847" s="2">
        <v>1.7</v>
      </c>
      <c r="G847" s="2">
        <v>2590.8000000000002</v>
      </c>
      <c r="H847" s="15">
        <f t="shared" si="13"/>
        <v>0</v>
      </c>
    </row>
    <row r="848" spans="1:8" ht="13.5" x14ac:dyDescent="0.25">
      <c r="A848" s="11"/>
      <c r="B848" s="10">
        <v>43536</v>
      </c>
      <c r="C848" s="2">
        <v>1.7</v>
      </c>
      <c r="D848" s="2">
        <v>1.7</v>
      </c>
      <c r="E848" s="2">
        <v>0</v>
      </c>
      <c r="F848" s="2">
        <v>0</v>
      </c>
      <c r="G848" s="2">
        <v>0</v>
      </c>
      <c r="H848" s="15">
        <f t="shared" si="13"/>
        <v>0</v>
      </c>
    </row>
    <row r="849" spans="1:8" ht="13.5" x14ac:dyDescent="0.25">
      <c r="A849" s="11"/>
      <c r="B849" s="10">
        <v>43537</v>
      </c>
      <c r="C849" s="2">
        <v>1.7</v>
      </c>
      <c r="D849" s="2">
        <v>1.7</v>
      </c>
      <c r="E849" s="2">
        <v>0</v>
      </c>
      <c r="F849" s="2">
        <v>0</v>
      </c>
      <c r="G849" s="2">
        <v>0</v>
      </c>
      <c r="H849" s="15">
        <f t="shared" si="13"/>
        <v>0</v>
      </c>
    </row>
    <row r="850" spans="1:8" ht="13.5" x14ac:dyDescent="0.25">
      <c r="A850" s="11"/>
      <c r="B850" s="10">
        <v>43538</v>
      </c>
      <c r="C850" s="2">
        <v>1.7</v>
      </c>
      <c r="D850" s="2">
        <v>1.7</v>
      </c>
      <c r="E850" s="2">
        <v>0</v>
      </c>
      <c r="F850" s="2">
        <v>0</v>
      </c>
      <c r="G850" s="2">
        <v>0</v>
      </c>
      <c r="H850" s="15">
        <f t="shared" si="13"/>
        <v>0</v>
      </c>
    </row>
    <row r="851" spans="1:8" ht="13.5" x14ac:dyDescent="0.25">
      <c r="A851" s="11"/>
      <c r="B851" s="10">
        <v>43539</v>
      </c>
      <c r="C851" s="2">
        <v>1.7</v>
      </c>
      <c r="D851" s="2">
        <v>1.7</v>
      </c>
      <c r="E851" s="2">
        <v>0</v>
      </c>
      <c r="F851" s="2">
        <v>0</v>
      </c>
      <c r="G851" s="2">
        <v>0</v>
      </c>
      <c r="H851" s="15">
        <f t="shared" si="13"/>
        <v>0</v>
      </c>
    </row>
    <row r="852" spans="1:8" ht="13.5" x14ac:dyDescent="0.25">
      <c r="A852" s="11"/>
      <c r="B852" s="10">
        <v>43542</v>
      </c>
      <c r="C852" s="2">
        <v>1.7</v>
      </c>
      <c r="D852" s="2">
        <v>1.7</v>
      </c>
      <c r="E852" s="2">
        <v>0</v>
      </c>
      <c r="F852" s="2">
        <v>0</v>
      </c>
      <c r="G852" s="2">
        <v>0</v>
      </c>
      <c r="H852" s="15">
        <f t="shared" si="13"/>
        <v>0</v>
      </c>
    </row>
    <row r="853" spans="1:8" ht="13.5" x14ac:dyDescent="0.25">
      <c r="A853" s="11"/>
      <c r="B853" s="10">
        <v>43543</v>
      </c>
      <c r="C853" s="2">
        <v>1.7</v>
      </c>
      <c r="D853" s="2">
        <v>1.7</v>
      </c>
      <c r="E853" s="2">
        <v>0</v>
      </c>
      <c r="F853" s="2">
        <v>0</v>
      </c>
      <c r="G853" s="2">
        <v>0</v>
      </c>
      <c r="H853" s="15">
        <f t="shared" si="13"/>
        <v>0</v>
      </c>
    </row>
    <row r="854" spans="1:8" ht="13.5" x14ac:dyDescent="0.25">
      <c r="A854" s="11"/>
      <c r="B854" s="10">
        <v>43545</v>
      </c>
      <c r="C854" s="2">
        <v>1.7</v>
      </c>
      <c r="D854" s="2">
        <v>1.7</v>
      </c>
      <c r="E854" s="2">
        <v>0</v>
      </c>
      <c r="F854" s="2">
        <v>0</v>
      </c>
      <c r="G854" s="2">
        <v>0</v>
      </c>
      <c r="H854" s="15">
        <f t="shared" si="13"/>
        <v>0</v>
      </c>
    </row>
    <row r="855" spans="1:8" ht="13.5" x14ac:dyDescent="0.25">
      <c r="A855" s="11"/>
      <c r="B855" s="10">
        <v>43546</v>
      </c>
      <c r="C855" s="2">
        <v>1.75</v>
      </c>
      <c r="D855" s="2">
        <v>1.75</v>
      </c>
      <c r="E855" s="2">
        <v>150</v>
      </c>
      <c r="F855" s="2">
        <v>1.75</v>
      </c>
      <c r="G855" s="2">
        <v>262.5</v>
      </c>
      <c r="H855" s="15">
        <f t="shared" si="13"/>
        <v>2.941176470588238E-2</v>
      </c>
    </row>
    <row r="856" spans="1:8" ht="13.5" x14ac:dyDescent="0.25">
      <c r="A856" s="11"/>
      <c r="B856" s="10">
        <v>43549</v>
      </c>
      <c r="C856" s="2">
        <v>1.75</v>
      </c>
      <c r="D856" s="2">
        <v>1.75</v>
      </c>
      <c r="E856" s="2">
        <v>0</v>
      </c>
      <c r="F856" s="2">
        <v>0</v>
      </c>
      <c r="G856" s="2">
        <v>0</v>
      </c>
      <c r="H856" s="15">
        <f t="shared" si="13"/>
        <v>0</v>
      </c>
    </row>
    <row r="857" spans="1:8" ht="13.5" x14ac:dyDescent="0.25">
      <c r="A857" s="11"/>
      <c r="B857" s="10">
        <v>43550</v>
      </c>
      <c r="C857" s="2">
        <v>1.8</v>
      </c>
      <c r="D857" s="2">
        <v>1.8</v>
      </c>
      <c r="E857" s="2">
        <v>1940</v>
      </c>
      <c r="F857" s="2">
        <v>1.8</v>
      </c>
      <c r="G857" s="2">
        <v>3492</v>
      </c>
      <c r="H857" s="15">
        <f t="shared" si="13"/>
        <v>2.8571428571428598E-2</v>
      </c>
    </row>
    <row r="858" spans="1:8" ht="13.5" x14ac:dyDescent="0.25">
      <c r="A858" s="11"/>
      <c r="B858" s="10">
        <v>43551</v>
      </c>
      <c r="C858" s="2">
        <v>1.8</v>
      </c>
      <c r="D858" s="2">
        <v>1.8</v>
      </c>
      <c r="E858" s="2">
        <v>1000</v>
      </c>
      <c r="F858" s="2">
        <v>1.8</v>
      </c>
      <c r="G858" s="2">
        <v>1800</v>
      </c>
      <c r="H858" s="15">
        <f t="shared" si="13"/>
        <v>0</v>
      </c>
    </row>
    <row r="859" spans="1:8" ht="13.5" x14ac:dyDescent="0.25">
      <c r="A859" s="11"/>
      <c r="B859" s="10">
        <v>43552</v>
      </c>
      <c r="C859" s="2">
        <v>1.8</v>
      </c>
      <c r="D859" s="2">
        <v>1.8</v>
      </c>
      <c r="E859" s="2">
        <v>0</v>
      </c>
      <c r="F859" s="2">
        <v>0</v>
      </c>
      <c r="G859" s="2">
        <v>0</v>
      </c>
      <c r="H859" s="15">
        <f t="shared" si="13"/>
        <v>0</v>
      </c>
    </row>
    <row r="860" spans="1:8" ht="13.5" x14ac:dyDescent="0.25">
      <c r="A860" s="11"/>
      <c r="B860" s="10">
        <v>43553</v>
      </c>
      <c r="C860" s="2">
        <v>1.8</v>
      </c>
      <c r="D860" s="2">
        <v>1.8</v>
      </c>
      <c r="E860" s="2">
        <v>0</v>
      </c>
      <c r="F860" s="2">
        <v>0</v>
      </c>
      <c r="G860" s="2">
        <v>0</v>
      </c>
      <c r="H860" s="15">
        <f t="shared" si="13"/>
        <v>0</v>
      </c>
    </row>
    <row r="861" spans="1:8" ht="13.5" x14ac:dyDescent="0.25">
      <c r="A861" s="11"/>
      <c r="B861" s="10">
        <v>43556</v>
      </c>
      <c r="C861" s="2">
        <v>1.85</v>
      </c>
      <c r="D861" s="2">
        <v>1.85</v>
      </c>
      <c r="E861" s="2">
        <v>0</v>
      </c>
      <c r="F861" s="2">
        <v>0</v>
      </c>
      <c r="G861" s="2">
        <v>0</v>
      </c>
      <c r="H861" s="15">
        <f t="shared" si="13"/>
        <v>2.7777777777777801E-2</v>
      </c>
    </row>
    <row r="862" spans="1:8" ht="13.5" x14ac:dyDescent="0.25">
      <c r="A862" s="11"/>
      <c r="B862" s="10">
        <v>43557</v>
      </c>
      <c r="C862" s="2">
        <v>1.85</v>
      </c>
      <c r="D862" s="2">
        <v>1.85</v>
      </c>
      <c r="E862" s="2">
        <v>0</v>
      </c>
      <c r="F862" s="2">
        <v>0</v>
      </c>
      <c r="G862" s="2">
        <v>0</v>
      </c>
      <c r="H862" s="15">
        <f t="shared" si="13"/>
        <v>0</v>
      </c>
    </row>
    <row r="863" spans="1:8" ht="13.5" x14ac:dyDescent="0.25">
      <c r="A863" s="11"/>
      <c r="B863" s="10">
        <v>43558</v>
      </c>
      <c r="C863" s="2">
        <v>1.9</v>
      </c>
      <c r="D863" s="2">
        <v>1.9</v>
      </c>
      <c r="E863" s="2">
        <v>99</v>
      </c>
      <c r="F863" s="2">
        <v>1.9</v>
      </c>
      <c r="G863" s="2">
        <v>188.1</v>
      </c>
      <c r="H863" s="15">
        <f t="shared" si="13"/>
        <v>2.7027027027026931E-2</v>
      </c>
    </row>
    <row r="864" spans="1:8" ht="13.5" x14ac:dyDescent="0.25">
      <c r="A864" s="11"/>
      <c r="B864" s="10">
        <v>43559</v>
      </c>
      <c r="C864" s="2">
        <v>1.9</v>
      </c>
      <c r="D864" s="2">
        <v>1.9</v>
      </c>
      <c r="E864" s="2">
        <v>0</v>
      </c>
      <c r="F864" s="2">
        <v>0</v>
      </c>
      <c r="G864" s="2">
        <v>0</v>
      </c>
      <c r="H864" s="15">
        <f t="shared" si="13"/>
        <v>0</v>
      </c>
    </row>
    <row r="865" spans="1:8" ht="13.5" x14ac:dyDescent="0.25">
      <c r="A865" s="11"/>
      <c r="B865" s="10">
        <v>43560</v>
      </c>
      <c r="C865" s="2">
        <v>1.9</v>
      </c>
      <c r="D865" s="2">
        <v>1.9</v>
      </c>
      <c r="E865" s="2">
        <v>0</v>
      </c>
      <c r="F865" s="2">
        <v>0</v>
      </c>
      <c r="G865" s="2">
        <v>0</v>
      </c>
      <c r="H865" s="15">
        <f t="shared" si="13"/>
        <v>0</v>
      </c>
    </row>
    <row r="866" spans="1:8" ht="13.5" x14ac:dyDescent="0.25">
      <c r="A866" s="11"/>
      <c r="B866" s="10">
        <v>43563</v>
      </c>
      <c r="C866" s="2">
        <v>1.9</v>
      </c>
      <c r="D866" s="2">
        <v>1.9</v>
      </c>
      <c r="E866" s="2">
        <v>0</v>
      </c>
      <c r="F866" s="2">
        <v>0</v>
      </c>
      <c r="G866" s="2">
        <v>0</v>
      </c>
      <c r="H866" s="15">
        <f t="shared" si="13"/>
        <v>0</v>
      </c>
    </row>
    <row r="867" spans="1:8" ht="13.5" x14ac:dyDescent="0.25">
      <c r="A867" s="11"/>
      <c r="B867" s="10">
        <v>43565</v>
      </c>
      <c r="C867" s="2">
        <v>1.95</v>
      </c>
      <c r="D867" s="2">
        <v>1.95</v>
      </c>
      <c r="E867" s="2">
        <v>271</v>
      </c>
      <c r="F867" s="2">
        <v>1.95</v>
      </c>
      <c r="G867" s="2">
        <v>528.45000000000005</v>
      </c>
      <c r="H867" s="15">
        <f t="shared" si="13"/>
        <v>2.6315789473684237E-2</v>
      </c>
    </row>
    <row r="868" spans="1:8" ht="13.5" x14ac:dyDescent="0.25">
      <c r="A868" s="11"/>
      <c r="B868" s="10">
        <v>43566</v>
      </c>
      <c r="C868" s="2">
        <v>1.95</v>
      </c>
      <c r="D868" s="2">
        <v>1.95</v>
      </c>
      <c r="E868" s="2">
        <v>2729</v>
      </c>
      <c r="F868" s="2">
        <v>1.95</v>
      </c>
      <c r="G868" s="2">
        <v>5321.55</v>
      </c>
      <c r="H868" s="15">
        <f t="shared" si="13"/>
        <v>0</v>
      </c>
    </row>
    <row r="869" spans="1:8" ht="13.5" x14ac:dyDescent="0.25">
      <c r="A869" s="11"/>
      <c r="B869" s="10">
        <v>43567</v>
      </c>
      <c r="C869" s="2">
        <v>1.95</v>
      </c>
      <c r="D869" s="2">
        <v>1.95</v>
      </c>
      <c r="E869" s="2">
        <v>696</v>
      </c>
      <c r="F869" s="2">
        <v>1.95</v>
      </c>
      <c r="G869" s="2">
        <v>1357.2</v>
      </c>
      <c r="H869" s="15">
        <f t="shared" si="13"/>
        <v>0</v>
      </c>
    </row>
    <row r="870" spans="1:8" ht="13.5" x14ac:dyDescent="0.25">
      <c r="A870" s="11"/>
      <c r="B870" s="10">
        <v>43570</v>
      </c>
      <c r="C870" s="2">
        <v>1.95</v>
      </c>
      <c r="D870" s="2">
        <v>1.95</v>
      </c>
      <c r="E870" s="2">
        <v>45</v>
      </c>
      <c r="F870" s="2">
        <v>1.95</v>
      </c>
      <c r="G870" s="2">
        <v>87.75</v>
      </c>
      <c r="H870" s="15">
        <f t="shared" si="13"/>
        <v>0</v>
      </c>
    </row>
    <row r="871" spans="1:8" ht="13.5" x14ac:dyDescent="0.25">
      <c r="A871" s="11"/>
      <c r="B871" s="10">
        <v>43571</v>
      </c>
      <c r="C871" s="2">
        <v>1.95</v>
      </c>
      <c r="D871" s="2">
        <v>1.95</v>
      </c>
      <c r="E871" s="2">
        <v>0</v>
      </c>
      <c r="F871" s="2">
        <v>0</v>
      </c>
      <c r="G871" s="2">
        <v>0</v>
      </c>
      <c r="H871" s="15">
        <f t="shared" si="13"/>
        <v>0</v>
      </c>
    </row>
    <row r="872" spans="1:8" ht="13.5" x14ac:dyDescent="0.25">
      <c r="A872" s="11"/>
      <c r="B872" s="10">
        <v>43572</v>
      </c>
      <c r="C872" s="2">
        <v>1.95</v>
      </c>
      <c r="D872" s="2">
        <v>1.95</v>
      </c>
      <c r="E872" s="2">
        <v>259</v>
      </c>
      <c r="F872" s="2">
        <v>1.95</v>
      </c>
      <c r="G872" s="2">
        <v>505.05</v>
      </c>
      <c r="H872" s="15">
        <f t="shared" si="13"/>
        <v>0</v>
      </c>
    </row>
    <row r="873" spans="1:8" ht="13.5" x14ac:dyDescent="0.25">
      <c r="A873" s="11"/>
      <c r="B873" s="10">
        <v>43573</v>
      </c>
      <c r="C873" s="2">
        <v>1.95</v>
      </c>
      <c r="D873" s="2">
        <v>1.95</v>
      </c>
      <c r="E873" s="2">
        <v>0</v>
      </c>
      <c r="F873" s="2">
        <v>0</v>
      </c>
      <c r="G873" s="2">
        <v>0</v>
      </c>
      <c r="H873" s="15">
        <f t="shared" si="13"/>
        <v>0</v>
      </c>
    </row>
    <row r="874" spans="1:8" ht="13.5" x14ac:dyDescent="0.25">
      <c r="A874" s="11"/>
      <c r="B874" s="10">
        <v>43574</v>
      </c>
      <c r="C874" s="2">
        <v>1.95</v>
      </c>
      <c r="D874" s="2">
        <v>1.95</v>
      </c>
      <c r="E874" s="2">
        <v>0</v>
      </c>
      <c r="F874" s="2">
        <v>0</v>
      </c>
      <c r="G874" s="2">
        <v>0</v>
      </c>
      <c r="H874" s="15">
        <f t="shared" si="13"/>
        <v>0</v>
      </c>
    </row>
    <row r="875" spans="1:8" ht="13.5" x14ac:dyDescent="0.25">
      <c r="A875" s="11"/>
      <c r="B875" s="10">
        <v>43577</v>
      </c>
      <c r="C875" s="2">
        <v>1.9</v>
      </c>
      <c r="D875" s="2">
        <v>1.9</v>
      </c>
      <c r="E875" s="2">
        <v>100</v>
      </c>
      <c r="F875" s="2">
        <v>1.9</v>
      </c>
      <c r="G875" s="2">
        <v>190</v>
      </c>
      <c r="H875" s="15">
        <f t="shared" si="13"/>
        <v>-2.5641025641025664E-2</v>
      </c>
    </row>
    <row r="876" spans="1:8" ht="13.5" x14ac:dyDescent="0.25">
      <c r="A876" s="11"/>
      <c r="B876" s="10">
        <v>43578</v>
      </c>
      <c r="C876" s="2">
        <v>1.9</v>
      </c>
      <c r="D876" s="2">
        <v>1.9</v>
      </c>
      <c r="E876" s="2">
        <v>0</v>
      </c>
      <c r="F876" s="2">
        <v>0</v>
      </c>
      <c r="G876" s="2">
        <v>0</v>
      </c>
      <c r="H876" s="15">
        <f t="shared" si="13"/>
        <v>0</v>
      </c>
    </row>
    <row r="877" spans="1:8" ht="13.5" x14ac:dyDescent="0.25">
      <c r="A877" s="11"/>
      <c r="B877" s="10">
        <v>43579</v>
      </c>
      <c r="C877" s="2">
        <v>1.95</v>
      </c>
      <c r="D877" s="2">
        <v>1.95</v>
      </c>
      <c r="E877" s="2">
        <v>780</v>
      </c>
      <c r="F877" s="2">
        <v>1.9320999999999999</v>
      </c>
      <c r="G877" s="2">
        <v>1507.038</v>
      </c>
      <c r="H877" s="15">
        <f t="shared" si="13"/>
        <v>2.6315789473684237E-2</v>
      </c>
    </row>
    <row r="878" spans="1:8" ht="13.5" x14ac:dyDescent="0.25">
      <c r="A878" s="11"/>
      <c r="B878" s="10">
        <v>43580</v>
      </c>
      <c r="C878" s="2">
        <v>1.9</v>
      </c>
      <c r="D878" s="2">
        <v>1.9</v>
      </c>
      <c r="E878" s="2">
        <v>1900</v>
      </c>
      <c r="F878" s="2">
        <v>1.9</v>
      </c>
      <c r="G878" s="2">
        <v>3610</v>
      </c>
      <c r="H878" s="15">
        <f t="shared" si="13"/>
        <v>-2.5641025641025664E-2</v>
      </c>
    </row>
    <row r="879" spans="1:8" ht="13.5" x14ac:dyDescent="0.25">
      <c r="A879" s="11"/>
      <c r="B879" s="10">
        <v>43581</v>
      </c>
      <c r="C879" s="2">
        <v>1.95</v>
      </c>
      <c r="D879" s="2">
        <v>1.95</v>
      </c>
      <c r="E879" s="2">
        <v>78</v>
      </c>
      <c r="F879" s="2">
        <v>1.95</v>
      </c>
      <c r="G879" s="2">
        <v>152.1</v>
      </c>
      <c r="H879" s="15">
        <f t="shared" si="13"/>
        <v>2.6315789473684237E-2</v>
      </c>
    </row>
    <row r="880" spans="1:8" ht="13.5" x14ac:dyDescent="0.25">
      <c r="A880" s="11"/>
      <c r="B880" s="10">
        <v>43584</v>
      </c>
      <c r="C880" s="2">
        <v>1.95</v>
      </c>
      <c r="D880" s="2">
        <v>1.95</v>
      </c>
      <c r="E880" s="2">
        <v>0</v>
      </c>
      <c r="F880" s="2">
        <v>0</v>
      </c>
      <c r="G880" s="2">
        <v>0</v>
      </c>
      <c r="H880" s="15">
        <f t="shared" si="13"/>
        <v>0</v>
      </c>
    </row>
    <row r="881" spans="1:8" ht="13.5" x14ac:dyDescent="0.25">
      <c r="A881" s="11"/>
      <c r="B881" s="10">
        <v>43585</v>
      </c>
      <c r="C881" s="2">
        <v>1.95</v>
      </c>
      <c r="D881" s="2">
        <v>1.95</v>
      </c>
      <c r="E881" s="2">
        <v>0</v>
      </c>
      <c r="F881" s="2">
        <v>0</v>
      </c>
      <c r="G881" s="2">
        <v>0</v>
      </c>
      <c r="H881" s="15">
        <f t="shared" si="13"/>
        <v>0</v>
      </c>
    </row>
    <row r="882" spans="1:8" ht="13.5" x14ac:dyDescent="0.25">
      <c r="A882" s="11"/>
      <c r="B882" s="10">
        <v>43587</v>
      </c>
      <c r="C882" s="2">
        <v>1.95</v>
      </c>
      <c r="D882" s="2">
        <v>1.95</v>
      </c>
      <c r="E882" s="2">
        <v>0</v>
      </c>
      <c r="F882" s="2">
        <v>0</v>
      </c>
      <c r="G882" s="2">
        <v>0</v>
      </c>
      <c r="H882" s="15">
        <f t="shared" si="13"/>
        <v>0</v>
      </c>
    </row>
    <row r="883" spans="1:8" ht="13.5" x14ac:dyDescent="0.25">
      <c r="A883" s="11"/>
      <c r="B883" s="10">
        <v>43588</v>
      </c>
      <c r="C883" s="2">
        <v>1.95</v>
      </c>
      <c r="D883" s="2">
        <v>1.95</v>
      </c>
      <c r="E883" s="2">
        <v>0</v>
      </c>
      <c r="F883" s="2">
        <v>0</v>
      </c>
      <c r="G883" s="2">
        <v>0</v>
      </c>
      <c r="H883" s="15">
        <f t="shared" si="13"/>
        <v>0</v>
      </c>
    </row>
    <row r="884" spans="1:8" ht="13.5" x14ac:dyDescent="0.25">
      <c r="A884" s="11"/>
      <c r="B884" s="10">
        <v>43591</v>
      </c>
      <c r="C884" s="2">
        <v>1.95</v>
      </c>
      <c r="D884" s="2">
        <v>1.95</v>
      </c>
      <c r="E884" s="2">
        <v>0</v>
      </c>
      <c r="F884" s="2">
        <v>0</v>
      </c>
      <c r="G884" s="2">
        <v>0</v>
      </c>
      <c r="H884" s="15">
        <f t="shared" si="13"/>
        <v>0</v>
      </c>
    </row>
    <row r="885" spans="1:8" ht="13.5" x14ac:dyDescent="0.25">
      <c r="A885" s="11"/>
      <c r="B885" s="10">
        <v>43592</v>
      </c>
      <c r="C885" s="2">
        <v>1.95</v>
      </c>
      <c r="D885" s="2">
        <v>1.95</v>
      </c>
      <c r="E885" s="2">
        <v>3779</v>
      </c>
      <c r="F885" s="2">
        <v>1.95</v>
      </c>
      <c r="G885" s="2">
        <v>7369.05</v>
      </c>
      <c r="H885" s="15">
        <f t="shared" si="13"/>
        <v>0</v>
      </c>
    </row>
    <row r="886" spans="1:8" ht="13.5" x14ac:dyDescent="0.25">
      <c r="A886" s="11"/>
      <c r="B886" s="10">
        <v>43593</v>
      </c>
      <c r="C886" s="2">
        <v>2</v>
      </c>
      <c r="D886" s="2">
        <v>2</v>
      </c>
      <c r="E886" s="2">
        <v>140</v>
      </c>
      <c r="F886" s="2">
        <v>2</v>
      </c>
      <c r="G886" s="2">
        <v>280</v>
      </c>
      <c r="H886" s="15">
        <f t="shared" si="13"/>
        <v>2.5641025641025664E-2</v>
      </c>
    </row>
    <row r="887" spans="1:8" ht="13.5" x14ac:dyDescent="0.25">
      <c r="A887" s="11"/>
      <c r="B887" s="10">
        <v>43594</v>
      </c>
      <c r="C887" s="2">
        <v>2</v>
      </c>
      <c r="D887" s="2">
        <v>2</v>
      </c>
      <c r="E887" s="2">
        <v>0</v>
      </c>
      <c r="F887" s="2">
        <v>0</v>
      </c>
      <c r="G887" s="2">
        <v>0</v>
      </c>
      <c r="H887" s="15">
        <f t="shared" si="13"/>
        <v>0</v>
      </c>
    </row>
    <row r="888" spans="1:8" ht="13.5" x14ac:dyDescent="0.25">
      <c r="A888" s="11"/>
      <c r="B888" s="10">
        <v>43595</v>
      </c>
      <c r="C888" s="2">
        <v>2</v>
      </c>
      <c r="D888" s="2">
        <v>2</v>
      </c>
      <c r="E888" s="2">
        <v>1035</v>
      </c>
      <c r="F888" s="2">
        <v>2</v>
      </c>
      <c r="G888" s="2">
        <v>2070</v>
      </c>
      <c r="H888" s="15">
        <f t="shared" si="13"/>
        <v>0</v>
      </c>
    </row>
    <row r="889" spans="1:8" ht="13.5" x14ac:dyDescent="0.25">
      <c r="A889" s="11"/>
      <c r="B889" s="10">
        <v>43598</v>
      </c>
      <c r="C889" s="2">
        <v>2</v>
      </c>
      <c r="D889" s="2">
        <v>2</v>
      </c>
      <c r="E889" s="2">
        <v>0</v>
      </c>
      <c r="F889" s="2">
        <v>0</v>
      </c>
      <c r="G889" s="2">
        <v>0</v>
      </c>
      <c r="H889" s="15">
        <f t="shared" si="13"/>
        <v>0</v>
      </c>
    </row>
    <row r="890" spans="1:8" ht="13.5" x14ac:dyDescent="0.25">
      <c r="A890" s="11"/>
      <c r="B890" s="10">
        <v>43599</v>
      </c>
      <c r="C890" s="2">
        <v>2</v>
      </c>
      <c r="D890" s="2">
        <v>2</v>
      </c>
      <c r="E890" s="2">
        <v>0</v>
      </c>
      <c r="F890" s="2">
        <v>0</v>
      </c>
      <c r="G890" s="2">
        <v>0</v>
      </c>
      <c r="H890" s="15">
        <f t="shared" si="13"/>
        <v>0</v>
      </c>
    </row>
    <row r="891" spans="1:8" ht="13.5" x14ac:dyDescent="0.25">
      <c r="A891" s="11"/>
      <c r="B891" s="10">
        <v>43600</v>
      </c>
      <c r="C891" s="2">
        <v>2</v>
      </c>
      <c r="D891" s="2">
        <v>2</v>
      </c>
      <c r="E891" s="2">
        <v>0</v>
      </c>
      <c r="F891" s="2">
        <v>0</v>
      </c>
      <c r="G891" s="2">
        <v>0</v>
      </c>
      <c r="H891" s="15">
        <f t="shared" si="13"/>
        <v>0</v>
      </c>
    </row>
    <row r="892" spans="1:8" ht="13.5" x14ac:dyDescent="0.25">
      <c r="A892" s="11"/>
      <c r="B892" s="10">
        <v>43601</v>
      </c>
      <c r="C892" s="2">
        <v>2</v>
      </c>
      <c r="D892" s="2">
        <v>2</v>
      </c>
      <c r="E892" s="2">
        <v>0</v>
      </c>
      <c r="F892" s="2">
        <v>0</v>
      </c>
      <c r="G892" s="2">
        <v>0</v>
      </c>
      <c r="H892" s="15">
        <f t="shared" si="13"/>
        <v>0</v>
      </c>
    </row>
    <row r="893" spans="1:8" ht="13.5" x14ac:dyDescent="0.25">
      <c r="A893" s="11"/>
      <c r="B893" s="10">
        <v>43602</v>
      </c>
      <c r="C893" s="2">
        <v>2</v>
      </c>
      <c r="D893" s="2">
        <v>2</v>
      </c>
      <c r="E893" s="2">
        <v>0</v>
      </c>
      <c r="F893" s="2">
        <v>0</v>
      </c>
      <c r="G893" s="2">
        <v>0</v>
      </c>
      <c r="H893" s="15">
        <f t="shared" si="13"/>
        <v>0</v>
      </c>
    </row>
    <row r="894" spans="1:8" ht="13.5" x14ac:dyDescent="0.25">
      <c r="A894" s="11"/>
      <c r="B894" s="10">
        <v>43605</v>
      </c>
      <c r="C894" s="2">
        <v>2</v>
      </c>
      <c r="D894" s="2">
        <v>2</v>
      </c>
      <c r="E894" s="2">
        <v>0</v>
      </c>
      <c r="F894" s="2">
        <v>0</v>
      </c>
      <c r="G894" s="2">
        <v>0</v>
      </c>
      <c r="H894" s="15">
        <f t="shared" si="13"/>
        <v>0</v>
      </c>
    </row>
    <row r="895" spans="1:8" ht="13.5" x14ac:dyDescent="0.25">
      <c r="A895" s="11"/>
      <c r="B895" s="10">
        <v>43606</v>
      </c>
      <c r="C895" s="2">
        <v>2</v>
      </c>
      <c r="D895" s="2">
        <v>2</v>
      </c>
      <c r="E895" s="2">
        <v>0</v>
      </c>
      <c r="F895" s="2">
        <v>0</v>
      </c>
      <c r="G895" s="2">
        <v>0</v>
      </c>
      <c r="H895" s="15">
        <f t="shared" si="13"/>
        <v>0</v>
      </c>
    </row>
    <row r="896" spans="1:8" ht="13.5" x14ac:dyDescent="0.25">
      <c r="A896" s="11"/>
      <c r="B896" s="10">
        <v>43607</v>
      </c>
      <c r="C896" s="2">
        <v>2</v>
      </c>
      <c r="D896" s="2">
        <v>2</v>
      </c>
      <c r="E896" s="2">
        <v>0</v>
      </c>
      <c r="F896" s="2">
        <v>0</v>
      </c>
      <c r="G896" s="2">
        <v>0</v>
      </c>
      <c r="H896" s="15">
        <f t="shared" si="13"/>
        <v>0</v>
      </c>
    </row>
    <row r="897" spans="1:8" ht="13.5" x14ac:dyDescent="0.25">
      <c r="A897" s="11"/>
      <c r="B897" s="10">
        <v>43608</v>
      </c>
      <c r="C897" s="2">
        <v>2</v>
      </c>
      <c r="D897" s="2">
        <v>2</v>
      </c>
      <c r="E897" s="2">
        <v>0</v>
      </c>
      <c r="F897" s="2">
        <v>0</v>
      </c>
      <c r="G897" s="2">
        <v>0</v>
      </c>
      <c r="H897" s="15">
        <f t="shared" si="13"/>
        <v>0</v>
      </c>
    </row>
    <row r="898" spans="1:8" ht="13.5" x14ac:dyDescent="0.25">
      <c r="A898" s="11"/>
      <c r="B898" s="10">
        <v>43609</v>
      </c>
      <c r="C898" s="2">
        <v>2</v>
      </c>
      <c r="D898" s="2">
        <v>2</v>
      </c>
      <c r="E898" s="2">
        <v>0</v>
      </c>
      <c r="F898" s="2">
        <v>0</v>
      </c>
      <c r="G898" s="2">
        <v>0</v>
      </c>
      <c r="H898" s="15">
        <f t="shared" si="13"/>
        <v>0</v>
      </c>
    </row>
    <row r="899" spans="1:8" ht="13.5" x14ac:dyDescent="0.25">
      <c r="A899" s="11"/>
      <c r="B899" s="10">
        <v>43612</v>
      </c>
      <c r="C899" s="2">
        <v>2</v>
      </c>
      <c r="D899" s="2">
        <v>2</v>
      </c>
      <c r="E899" s="2">
        <v>1546</v>
      </c>
      <c r="F899" s="2">
        <v>2</v>
      </c>
      <c r="G899" s="2">
        <v>3092</v>
      </c>
      <c r="H899" s="15">
        <f t="shared" si="13"/>
        <v>0</v>
      </c>
    </row>
    <row r="900" spans="1:8" ht="13.5" x14ac:dyDescent="0.25">
      <c r="A900" s="11"/>
      <c r="B900" s="10">
        <v>43613</v>
      </c>
      <c r="C900" s="2">
        <v>2</v>
      </c>
      <c r="D900" s="2">
        <v>2</v>
      </c>
      <c r="E900" s="2">
        <v>0</v>
      </c>
      <c r="F900" s="2">
        <v>0</v>
      </c>
      <c r="G900" s="2">
        <v>0</v>
      </c>
      <c r="H900" s="15">
        <f t="shared" si="13"/>
        <v>0</v>
      </c>
    </row>
    <row r="901" spans="1:8" ht="13.5" x14ac:dyDescent="0.25">
      <c r="A901" s="11"/>
      <c r="B901" s="10">
        <v>43614</v>
      </c>
      <c r="C901" s="2">
        <v>1.98</v>
      </c>
      <c r="D901" s="2">
        <v>1.98</v>
      </c>
      <c r="E901" s="2">
        <v>50</v>
      </c>
      <c r="F901" s="2">
        <v>1.98</v>
      </c>
      <c r="G901" s="2">
        <v>99</v>
      </c>
      <c r="H901" s="15">
        <f t="shared" si="13"/>
        <v>-1.0000000000000009E-2</v>
      </c>
    </row>
    <row r="902" spans="1:8" ht="13.5" x14ac:dyDescent="0.25">
      <c r="A902" s="11"/>
      <c r="B902" s="10">
        <v>43615</v>
      </c>
      <c r="C902" s="2">
        <v>1.98</v>
      </c>
      <c r="D902" s="2">
        <v>1.98</v>
      </c>
      <c r="E902" s="2">
        <v>43</v>
      </c>
      <c r="F902" s="2">
        <v>1.98</v>
      </c>
      <c r="G902" s="2">
        <v>85.14</v>
      </c>
      <c r="H902" s="15">
        <f t="shared" si="13"/>
        <v>0</v>
      </c>
    </row>
    <row r="903" spans="1:8" ht="13.5" x14ac:dyDescent="0.25">
      <c r="A903" s="11"/>
      <c r="B903" s="10">
        <v>43616</v>
      </c>
      <c r="C903" s="2">
        <v>1.98</v>
      </c>
      <c r="D903" s="2">
        <v>1.98</v>
      </c>
      <c r="E903" s="2">
        <v>0</v>
      </c>
      <c r="F903" s="2">
        <v>0</v>
      </c>
      <c r="G903" s="2">
        <v>0</v>
      </c>
      <c r="H903" s="15">
        <f t="shared" ref="H903:H966" si="14">(D903-D902)/D902</f>
        <v>0</v>
      </c>
    </row>
    <row r="904" spans="1:8" ht="13.5" x14ac:dyDescent="0.25">
      <c r="A904" s="11"/>
      <c r="B904" s="10">
        <v>43619</v>
      </c>
      <c r="C904" s="2">
        <v>1.98</v>
      </c>
      <c r="D904" s="2">
        <v>1.98</v>
      </c>
      <c r="E904" s="2">
        <v>0</v>
      </c>
      <c r="F904" s="2">
        <v>0</v>
      </c>
      <c r="G904" s="2">
        <v>0</v>
      </c>
      <c r="H904" s="15">
        <f t="shared" si="14"/>
        <v>0</v>
      </c>
    </row>
    <row r="905" spans="1:8" ht="13.5" x14ac:dyDescent="0.25">
      <c r="A905" s="11"/>
      <c r="B905" s="10">
        <v>43623</v>
      </c>
      <c r="C905" s="2">
        <v>1.98</v>
      </c>
      <c r="D905" s="2">
        <v>1.98</v>
      </c>
      <c r="E905" s="2">
        <v>0</v>
      </c>
      <c r="F905" s="2">
        <v>0</v>
      </c>
      <c r="G905" s="2">
        <v>0</v>
      </c>
      <c r="H905" s="15">
        <f t="shared" si="14"/>
        <v>0</v>
      </c>
    </row>
    <row r="906" spans="1:8" ht="13.5" x14ac:dyDescent="0.25">
      <c r="A906" s="11"/>
      <c r="B906" s="10">
        <v>43626</v>
      </c>
      <c r="C906" s="2">
        <v>2</v>
      </c>
      <c r="D906" s="2">
        <v>2</v>
      </c>
      <c r="E906" s="2">
        <v>3020</v>
      </c>
      <c r="F906" s="2">
        <v>2</v>
      </c>
      <c r="G906" s="2">
        <v>6040</v>
      </c>
      <c r="H906" s="15">
        <f t="shared" si="14"/>
        <v>1.0101010101010111E-2</v>
      </c>
    </row>
    <row r="907" spans="1:8" ht="13.5" x14ac:dyDescent="0.25">
      <c r="A907" s="11"/>
      <c r="B907" s="10">
        <v>43627</v>
      </c>
      <c r="C907" s="2">
        <v>2</v>
      </c>
      <c r="D907" s="2">
        <v>2</v>
      </c>
      <c r="E907" s="2">
        <v>0</v>
      </c>
      <c r="F907" s="2">
        <v>0</v>
      </c>
      <c r="G907" s="2">
        <v>0</v>
      </c>
      <c r="H907" s="15">
        <f t="shared" si="14"/>
        <v>0</v>
      </c>
    </row>
    <row r="908" spans="1:8" ht="13.5" x14ac:dyDescent="0.25">
      <c r="A908" s="11"/>
      <c r="B908" s="10">
        <v>43628</v>
      </c>
      <c r="C908" s="2">
        <v>1.91</v>
      </c>
      <c r="D908" s="2">
        <v>1.91</v>
      </c>
      <c r="E908" s="2">
        <v>0</v>
      </c>
      <c r="F908" s="2">
        <v>0</v>
      </c>
      <c r="G908" s="2">
        <v>0</v>
      </c>
      <c r="H908" s="15">
        <f t="shared" si="14"/>
        <v>-4.500000000000004E-2</v>
      </c>
    </row>
    <row r="909" spans="1:8" ht="13.5" x14ac:dyDescent="0.25">
      <c r="A909" s="11"/>
      <c r="B909" s="10">
        <v>43629</v>
      </c>
      <c r="C909" s="2">
        <v>1.86</v>
      </c>
      <c r="D909" s="2">
        <v>1.86</v>
      </c>
      <c r="E909" s="2">
        <v>410</v>
      </c>
      <c r="F909" s="2">
        <v>1.86</v>
      </c>
      <c r="G909" s="2">
        <v>762.6</v>
      </c>
      <c r="H909" s="15">
        <f t="shared" si="14"/>
        <v>-2.6178010471204098E-2</v>
      </c>
    </row>
    <row r="910" spans="1:8" ht="13.5" x14ac:dyDescent="0.25">
      <c r="A910" s="11"/>
      <c r="B910" s="10">
        <v>43630</v>
      </c>
      <c r="C910" s="2">
        <v>1.86</v>
      </c>
      <c r="D910" s="2">
        <v>1.86</v>
      </c>
      <c r="E910" s="2">
        <v>500</v>
      </c>
      <c r="F910" s="2">
        <v>1.86</v>
      </c>
      <c r="G910" s="2">
        <v>930</v>
      </c>
      <c r="H910" s="15">
        <f t="shared" si="14"/>
        <v>0</v>
      </c>
    </row>
    <row r="911" spans="1:8" ht="13.5" x14ac:dyDescent="0.25">
      <c r="A911" s="11"/>
      <c r="B911" s="10">
        <v>43633</v>
      </c>
      <c r="C911" s="2">
        <v>1.94</v>
      </c>
      <c r="D911" s="2">
        <v>1.94</v>
      </c>
      <c r="E911" s="2">
        <v>100</v>
      </c>
      <c r="F911" s="2">
        <v>1.94</v>
      </c>
      <c r="G911" s="2">
        <v>194</v>
      </c>
      <c r="H911" s="15">
        <f t="shared" si="14"/>
        <v>4.3010752688171956E-2</v>
      </c>
    </row>
    <row r="912" spans="1:8" ht="13.5" x14ac:dyDescent="0.25">
      <c r="A912" s="11"/>
      <c r="B912" s="10">
        <v>43634</v>
      </c>
      <c r="C912" s="2">
        <v>2</v>
      </c>
      <c r="D912" s="2">
        <v>2</v>
      </c>
      <c r="E912" s="2">
        <v>448</v>
      </c>
      <c r="F912" s="2">
        <v>1.9823</v>
      </c>
      <c r="G912" s="2">
        <v>888.07039999999995</v>
      </c>
      <c r="H912" s="15">
        <f t="shared" si="14"/>
        <v>3.0927835051546421E-2</v>
      </c>
    </row>
    <row r="913" spans="1:8" ht="13.5" x14ac:dyDescent="0.25">
      <c r="A913" s="11"/>
      <c r="B913" s="10">
        <v>43635</v>
      </c>
      <c r="C913" s="2">
        <v>2</v>
      </c>
      <c r="D913" s="2">
        <v>2</v>
      </c>
      <c r="E913" s="2">
        <v>200</v>
      </c>
      <c r="F913" s="2">
        <v>2</v>
      </c>
      <c r="G913" s="2">
        <v>400</v>
      </c>
      <c r="H913" s="15">
        <f t="shared" si="14"/>
        <v>0</v>
      </c>
    </row>
    <row r="914" spans="1:8" ht="13.5" x14ac:dyDescent="0.25">
      <c r="A914" s="11"/>
      <c r="B914" s="10">
        <v>43636</v>
      </c>
      <c r="C914" s="2">
        <v>2</v>
      </c>
      <c r="D914" s="2">
        <v>2</v>
      </c>
      <c r="E914" s="2">
        <v>50</v>
      </c>
      <c r="F914" s="2">
        <v>2</v>
      </c>
      <c r="G914" s="2">
        <v>100</v>
      </c>
      <c r="H914" s="15">
        <f t="shared" si="14"/>
        <v>0</v>
      </c>
    </row>
    <row r="915" spans="1:8" ht="13.5" x14ac:dyDescent="0.25">
      <c r="A915" s="11"/>
      <c r="B915" s="10">
        <v>43637</v>
      </c>
      <c r="C915" s="2">
        <v>2</v>
      </c>
      <c r="D915" s="2">
        <v>2</v>
      </c>
      <c r="E915" s="2">
        <v>510</v>
      </c>
      <c r="F915" s="2">
        <v>2</v>
      </c>
      <c r="G915" s="2">
        <v>1020</v>
      </c>
      <c r="H915" s="15">
        <f t="shared" si="14"/>
        <v>0</v>
      </c>
    </row>
    <row r="916" spans="1:8" ht="13.5" x14ac:dyDescent="0.25">
      <c r="A916" s="11"/>
      <c r="B916" s="10">
        <v>43640</v>
      </c>
      <c r="C916" s="2">
        <v>2</v>
      </c>
      <c r="D916" s="2">
        <v>2</v>
      </c>
      <c r="E916" s="2">
        <v>470</v>
      </c>
      <c r="F916" s="2">
        <v>2</v>
      </c>
      <c r="G916" s="2">
        <v>940</v>
      </c>
      <c r="H916" s="15">
        <f t="shared" si="14"/>
        <v>0</v>
      </c>
    </row>
    <row r="917" spans="1:8" ht="13.5" x14ac:dyDescent="0.25">
      <c r="A917" s="11"/>
      <c r="B917" s="10">
        <v>43641</v>
      </c>
      <c r="C917" s="2">
        <v>2</v>
      </c>
      <c r="D917" s="2">
        <v>2</v>
      </c>
      <c r="E917" s="2">
        <v>200</v>
      </c>
      <c r="F917" s="2">
        <v>2</v>
      </c>
      <c r="G917" s="2">
        <v>400</v>
      </c>
      <c r="H917" s="15">
        <f t="shared" si="14"/>
        <v>0</v>
      </c>
    </row>
    <row r="918" spans="1:8" ht="13.5" x14ac:dyDescent="0.25">
      <c r="A918" s="11"/>
      <c r="B918" s="10">
        <v>43642</v>
      </c>
      <c r="C918" s="2">
        <v>2.04</v>
      </c>
      <c r="D918" s="2">
        <v>2.04</v>
      </c>
      <c r="E918" s="2">
        <v>1811</v>
      </c>
      <c r="F918" s="2">
        <v>2.0365000000000002</v>
      </c>
      <c r="G918" s="2">
        <v>3688.1015000000002</v>
      </c>
      <c r="H918" s="15">
        <f t="shared" si="14"/>
        <v>2.0000000000000018E-2</v>
      </c>
    </row>
    <row r="919" spans="1:8" ht="13.5" x14ac:dyDescent="0.25">
      <c r="A919" s="11"/>
      <c r="B919" s="10">
        <v>43643</v>
      </c>
      <c r="C919" s="2">
        <v>2.16</v>
      </c>
      <c r="D919" s="2">
        <v>2.16</v>
      </c>
      <c r="E919" s="2">
        <v>100</v>
      </c>
      <c r="F919" s="2">
        <v>2.1</v>
      </c>
      <c r="G919" s="2">
        <v>210</v>
      </c>
      <c r="H919" s="15">
        <f t="shared" si="14"/>
        <v>5.8823529411764754E-2</v>
      </c>
    </row>
    <row r="920" spans="1:8" ht="13.5" x14ac:dyDescent="0.25">
      <c r="A920" s="11"/>
      <c r="B920" s="10">
        <v>43644</v>
      </c>
      <c r="C920" s="2">
        <v>2.25</v>
      </c>
      <c r="D920" s="2">
        <v>2.25</v>
      </c>
      <c r="E920" s="2">
        <v>320</v>
      </c>
      <c r="F920" s="2">
        <v>2.2400000000000002</v>
      </c>
      <c r="G920" s="2">
        <v>716.8</v>
      </c>
      <c r="H920" s="15">
        <f t="shared" si="14"/>
        <v>4.1666666666666595E-2</v>
      </c>
    </row>
    <row r="921" spans="1:8" ht="13.5" x14ac:dyDescent="0.25">
      <c r="A921" s="11"/>
      <c r="B921" s="10">
        <v>43647</v>
      </c>
      <c r="C921" s="2">
        <v>2.25</v>
      </c>
      <c r="D921" s="2">
        <v>2.25</v>
      </c>
      <c r="E921" s="2">
        <v>100</v>
      </c>
      <c r="F921" s="2">
        <v>2.25</v>
      </c>
      <c r="G921" s="2">
        <v>225</v>
      </c>
      <c r="H921" s="15">
        <f t="shared" si="14"/>
        <v>0</v>
      </c>
    </row>
    <row r="922" spans="1:8" ht="13.5" x14ac:dyDescent="0.25">
      <c r="A922" s="11"/>
      <c r="B922" s="10">
        <v>43648</v>
      </c>
      <c r="C922" s="2">
        <v>2.25</v>
      </c>
      <c r="D922" s="2">
        <v>2.25</v>
      </c>
      <c r="E922" s="2">
        <v>0</v>
      </c>
      <c r="F922" s="2">
        <v>0</v>
      </c>
      <c r="G922" s="2">
        <v>0</v>
      </c>
      <c r="H922" s="15">
        <f t="shared" si="14"/>
        <v>0</v>
      </c>
    </row>
    <row r="923" spans="1:8" ht="13.5" x14ac:dyDescent="0.25">
      <c r="A923" s="11"/>
      <c r="B923" s="10">
        <v>43649</v>
      </c>
      <c r="C923" s="2">
        <v>2.25</v>
      </c>
      <c r="D923" s="2">
        <v>2.25</v>
      </c>
      <c r="E923" s="2">
        <v>0</v>
      </c>
      <c r="F923" s="2">
        <v>0</v>
      </c>
      <c r="G923" s="2">
        <v>0</v>
      </c>
      <c r="H923" s="15">
        <f t="shared" si="14"/>
        <v>0</v>
      </c>
    </row>
    <row r="924" spans="1:8" ht="13.5" x14ac:dyDescent="0.25">
      <c r="A924" s="11"/>
      <c r="B924" s="10">
        <v>43650</v>
      </c>
      <c r="C924" s="2">
        <v>2.25</v>
      </c>
      <c r="D924" s="2">
        <v>2.25</v>
      </c>
      <c r="E924" s="2">
        <v>100</v>
      </c>
      <c r="F924" s="2">
        <v>2.25</v>
      </c>
      <c r="G924" s="2">
        <v>225</v>
      </c>
      <c r="H924" s="15">
        <f t="shared" si="14"/>
        <v>0</v>
      </c>
    </row>
    <row r="925" spans="1:8" ht="13.5" x14ac:dyDescent="0.25">
      <c r="A925" s="11"/>
      <c r="B925" s="10">
        <v>43651</v>
      </c>
      <c r="C925" s="2">
        <v>2.25</v>
      </c>
      <c r="D925" s="2">
        <v>2.25</v>
      </c>
      <c r="E925" s="2">
        <v>748</v>
      </c>
      <c r="F925" s="2">
        <v>2.25</v>
      </c>
      <c r="G925" s="2">
        <v>1683</v>
      </c>
      <c r="H925" s="15">
        <f t="shared" si="14"/>
        <v>0</v>
      </c>
    </row>
    <row r="926" spans="1:8" ht="13.5" x14ac:dyDescent="0.25">
      <c r="A926" s="11"/>
      <c r="B926" s="10">
        <v>43654</v>
      </c>
      <c r="C926" s="2">
        <v>2.25</v>
      </c>
      <c r="D926" s="2">
        <v>2.25</v>
      </c>
      <c r="E926" s="2">
        <v>0</v>
      </c>
      <c r="F926" s="2">
        <v>0</v>
      </c>
      <c r="G926" s="2">
        <v>0</v>
      </c>
      <c r="H926" s="15">
        <f t="shared" si="14"/>
        <v>0</v>
      </c>
    </row>
    <row r="927" spans="1:8" ht="13.5" x14ac:dyDescent="0.25">
      <c r="A927" s="11"/>
      <c r="B927" s="10">
        <v>43655</v>
      </c>
      <c r="C927" s="2">
        <v>2.25</v>
      </c>
      <c r="D927" s="2">
        <v>2.25</v>
      </c>
      <c r="E927" s="2">
        <v>2233</v>
      </c>
      <c r="F927" s="2">
        <v>2.25</v>
      </c>
      <c r="G927" s="2">
        <v>5024.25</v>
      </c>
      <c r="H927" s="15">
        <f t="shared" si="14"/>
        <v>0</v>
      </c>
    </row>
    <row r="928" spans="1:8" ht="13.5" x14ac:dyDescent="0.25">
      <c r="A928" s="11"/>
      <c r="B928" s="10">
        <v>43656</v>
      </c>
      <c r="C928" s="2">
        <v>2.25</v>
      </c>
      <c r="D928" s="2">
        <v>2.25</v>
      </c>
      <c r="E928" s="2">
        <v>0</v>
      </c>
      <c r="F928" s="2">
        <v>0</v>
      </c>
      <c r="G928" s="2">
        <v>0</v>
      </c>
      <c r="H928" s="15">
        <f t="shared" si="14"/>
        <v>0</v>
      </c>
    </row>
    <row r="929" spans="1:8" ht="13.5" x14ac:dyDescent="0.25">
      <c r="A929" s="11"/>
      <c r="B929" s="10">
        <v>43657</v>
      </c>
      <c r="C929" s="2">
        <v>2.25</v>
      </c>
      <c r="D929" s="2">
        <v>2.25</v>
      </c>
      <c r="E929" s="2">
        <v>1000</v>
      </c>
      <c r="F929" s="2">
        <v>2.25</v>
      </c>
      <c r="G929" s="2">
        <v>2250</v>
      </c>
      <c r="H929" s="15">
        <f t="shared" si="14"/>
        <v>0</v>
      </c>
    </row>
    <row r="930" spans="1:8" ht="13.5" x14ac:dyDescent="0.25">
      <c r="A930" s="11"/>
      <c r="B930" s="10">
        <v>43658</v>
      </c>
      <c r="C930" s="2">
        <v>2.25</v>
      </c>
      <c r="D930" s="2">
        <v>2.25</v>
      </c>
      <c r="E930" s="2">
        <v>0</v>
      </c>
      <c r="F930" s="2">
        <v>0</v>
      </c>
      <c r="G930" s="2">
        <v>0</v>
      </c>
      <c r="H930" s="15">
        <f t="shared" si="14"/>
        <v>0</v>
      </c>
    </row>
    <row r="931" spans="1:8" ht="13.5" x14ac:dyDescent="0.25">
      <c r="A931" s="11"/>
      <c r="B931" s="10">
        <v>43661</v>
      </c>
      <c r="C931" s="2">
        <v>2.29</v>
      </c>
      <c r="D931" s="2">
        <v>2.29</v>
      </c>
      <c r="E931" s="2">
        <v>500</v>
      </c>
      <c r="F931" s="2">
        <v>2.29</v>
      </c>
      <c r="G931" s="2">
        <v>1145</v>
      </c>
      <c r="H931" s="15">
        <f t="shared" si="14"/>
        <v>1.7777777777777795E-2</v>
      </c>
    </row>
    <row r="932" spans="1:8" ht="13.5" x14ac:dyDescent="0.25">
      <c r="A932" s="11"/>
      <c r="B932" s="10">
        <v>43662</v>
      </c>
      <c r="C932" s="2">
        <v>2.29</v>
      </c>
      <c r="D932" s="2">
        <v>2.29</v>
      </c>
      <c r="E932" s="2">
        <v>0</v>
      </c>
      <c r="F932" s="2">
        <v>0</v>
      </c>
      <c r="G932" s="2">
        <v>0</v>
      </c>
      <c r="H932" s="15">
        <f t="shared" si="14"/>
        <v>0</v>
      </c>
    </row>
    <row r="933" spans="1:8" ht="13.5" x14ac:dyDescent="0.25">
      <c r="A933" s="11"/>
      <c r="B933" s="10">
        <v>43663</v>
      </c>
      <c r="C933" s="2">
        <v>2.29</v>
      </c>
      <c r="D933" s="2">
        <v>2.29</v>
      </c>
      <c r="E933" s="2">
        <v>0</v>
      </c>
      <c r="F933" s="2">
        <v>0</v>
      </c>
      <c r="G933" s="2">
        <v>0</v>
      </c>
      <c r="H933" s="15">
        <f t="shared" si="14"/>
        <v>0</v>
      </c>
    </row>
    <row r="934" spans="1:8" ht="13.5" x14ac:dyDescent="0.25">
      <c r="A934" s="11"/>
      <c r="B934" s="10">
        <v>43664</v>
      </c>
      <c r="C934" s="2">
        <v>2.29</v>
      </c>
      <c r="D934" s="2">
        <v>2.29</v>
      </c>
      <c r="E934" s="2">
        <v>718</v>
      </c>
      <c r="F934" s="2">
        <v>2.29</v>
      </c>
      <c r="G934" s="2">
        <v>1644.22</v>
      </c>
      <c r="H934" s="15">
        <f t="shared" si="14"/>
        <v>0</v>
      </c>
    </row>
    <row r="935" spans="1:8" ht="13.5" x14ac:dyDescent="0.25">
      <c r="A935" s="11"/>
      <c r="B935" s="10">
        <v>43665</v>
      </c>
      <c r="C935" s="2">
        <v>2.2999999999999998</v>
      </c>
      <c r="D935" s="2">
        <v>2.2999999999999998</v>
      </c>
      <c r="E935" s="2">
        <v>5060</v>
      </c>
      <c r="F935" s="2">
        <v>2.2999999999999998</v>
      </c>
      <c r="G935" s="2">
        <v>11638</v>
      </c>
      <c r="H935" s="15">
        <f t="shared" si="14"/>
        <v>4.3668122270741428E-3</v>
      </c>
    </row>
    <row r="936" spans="1:8" ht="13.5" x14ac:dyDescent="0.25">
      <c r="A936" s="11"/>
      <c r="B936" s="10">
        <v>43668</v>
      </c>
      <c r="C936" s="2">
        <v>2.2999999999999998</v>
      </c>
      <c r="D936" s="2">
        <v>2.2999999999999998</v>
      </c>
      <c r="E936" s="2">
        <v>0</v>
      </c>
      <c r="F936" s="2">
        <v>0</v>
      </c>
      <c r="G936" s="2">
        <v>0</v>
      </c>
      <c r="H936" s="15">
        <f t="shared" si="14"/>
        <v>0</v>
      </c>
    </row>
    <row r="937" spans="1:8" ht="13.5" x14ac:dyDescent="0.25">
      <c r="A937" s="11"/>
      <c r="B937" s="10">
        <v>43669</v>
      </c>
      <c r="C937" s="2">
        <v>2.2999999999999998</v>
      </c>
      <c r="D937" s="2">
        <v>2.2999999999999998</v>
      </c>
      <c r="E937" s="2">
        <v>0</v>
      </c>
      <c r="F937" s="2">
        <v>0</v>
      </c>
      <c r="G937" s="2">
        <v>0</v>
      </c>
      <c r="H937" s="15">
        <f t="shared" si="14"/>
        <v>0</v>
      </c>
    </row>
    <row r="938" spans="1:8" ht="13.5" x14ac:dyDescent="0.25">
      <c r="A938" s="11"/>
      <c r="B938" s="10">
        <v>43670</v>
      </c>
      <c r="C938" s="2">
        <v>2.2999999999999998</v>
      </c>
      <c r="D938" s="2">
        <v>2.2999999999999998</v>
      </c>
      <c r="E938" s="2">
        <v>0</v>
      </c>
      <c r="F938" s="2">
        <v>0</v>
      </c>
      <c r="G938" s="2">
        <v>0</v>
      </c>
      <c r="H938" s="15">
        <f t="shared" si="14"/>
        <v>0</v>
      </c>
    </row>
    <row r="939" spans="1:8" ht="13.5" x14ac:dyDescent="0.25">
      <c r="A939" s="11"/>
      <c r="B939" s="10">
        <v>43672</v>
      </c>
      <c r="C939" s="2">
        <v>2.2999999999999998</v>
      </c>
      <c r="D939" s="2">
        <v>2.2999999999999998</v>
      </c>
      <c r="E939" s="2">
        <v>0</v>
      </c>
      <c r="F939" s="2">
        <v>0</v>
      </c>
      <c r="G939" s="2">
        <v>0</v>
      </c>
      <c r="H939" s="15">
        <f t="shared" si="14"/>
        <v>0</v>
      </c>
    </row>
    <row r="940" spans="1:8" ht="13.5" x14ac:dyDescent="0.25">
      <c r="A940" s="11"/>
      <c r="B940" s="10">
        <v>43675</v>
      </c>
      <c r="C940" s="2">
        <v>2.29</v>
      </c>
      <c r="D940" s="2">
        <v>2.29</v>
      </c>
      <c r="E940" s="2">
        <v>4600</v>
      </c>
      <c r="F940" s="2">
        <v>2.29</v>
      </c>
      <c r="G940" s="2">
        <v>10534</v>
      </c>
      <c r="H940" s="15">
        <f t="shared" si="14"/>
        <v>-4.347826086956429E-3</v>
      </c>
    </row>
    <row r="941" spans="1:8" ht="13.5" x14ac:dyDescent="0.25">
      <c r="A941" s="11"/>
      <c r="B941" s="10">
        <v>43676</v>
      </c>
      <c r="C941" s="2">
        <v>2.29</v>
      </c>
      <c r="D941" s="2">
        <v>2.29</v>
      </c>
      <c r="E941" s="2">
        <v>0</v>
      </c>
      <c r="F941" s="2">
        <v>0</v>
      </c>
      <c r="G941" s="2">
        <v>0</v>
      </c>
      <c r="H941" s="15">
        <f t="shared" si="14"/>
        <v>0</v>
      </c>
    </row>
    <row r="942" spans="1:8" ht="13.5" x14ac:dyDescent="0.25">
      <c r="A942" s="11"/>
      <c r="B942" s="10">
        <v>43677</v>
      </c>
      <c r="C942" s="2">
        <v>2.29</v>
      </c>
      <c r="D942" s="2">
        <v>2.29</v>
      </c>
      <c r="E942" s="2">
        <v>0</v>
      </c>
      <c r="F942" s="2">
        <v>0</v>
      </c>
      <c r="G942" s="2">
        <v>0</v>
      </c>
      <c r="H942" s="15">
        <f t="shared" si="14"/>
        <v>0</v>
      </c>
    </row>
    <row r="943" spans="1:8" ht="13.5" x14ac:dyDescent="0.25">
      <c r="A943" s="11"/>
      <c r="B943" s="10">
        <v>43678</v>
      </c>
      <c r="C943" s="2">
        <v>2.29</v>
      </c>
      <c r="D943" s="2">
        <v>2.29</v>
      </c>
      <c r="E943" s="2">
        <v>2500</v>
      </c>
      <c r="F943" s="2">
        <v>2.29</v>
      </c>
      <c r="G943" s="2">
        <v>5725</v>
      </c>
      <c r="H943" s="15">
        <f t="shared" si="14"/>
        <v>0</v>
      </c>
    </row>
    <row r="944" spans="1:8" ht="13.5" x14ac:dyDescent="0.25">
      <c r="A944" s="11"/>
      <c r="B944" s="10">
        <v>43679</v>
      </c>
      <c r="C944" s="2">
        <v>2.29</v>
      </c>
      <c r="D944" s="2">
        <v>2.29</v>
      </c>
      <c r="E944" s="2">
        <v>1460</v>
      </c>
      <c r="F944" s="2">
        <v>2.29</v>
      </c>
      <c r="G944" s="2">
        <v>3343.4</v>
      </c>
      <c r="H944" s="15">
        <f t="shared" si="14"/>
        <v>0</v>
      </c>
    </row>
    <row r="945" spans="1:8" ht="13.5" x14ac:dyDescent="0.25">
      <c r="A945" s="11"/>
      <c r="B945" s="10">
        <v>43682</v>
      </c>
      <c r="C945" s="2">
        <v>2.29</v>
      </c>
      <c r="D945" s="2">
        <v>2.29</v>
      </c>
      <c r="E945" s="2">
        <v>0</v>
      </c>
      <c r="F945" s="2">
        <v>0</v>
      </c>
      <c r="G945" s="2">
        <v>0</v>
      </c>
      <c r="H945" s="15">
        <f t="shared" si="14"/>
        <v>0</v>
      </c>
    </row>
    <row r="946" spans="1:8" ht="13.5" x14ac:dyDescent="0.25">
      <c r="A946" s="11"/>
      <c r="B946" s="10">
        <v>43683</v>
      </c>
      <c r="C946" s="2">
        <v>2.29</v>
      </c>
      <c r="D946" s="2">
        <v>2.29</v>
      </c>
      <c r="E946" s="2">
        <v>0</v>
      </c>
      <c r="F946" s="2">
        <v>0</v>
      </c>
      <c r="G946" s="2">
        <v>0</v>
      </c>
      <c r="H946" s="15">
        <f t="shared" si="14"/>
        <v>0</v>
      </c>
    </row>
    <row r="947" spans="1:8" ht="13.5" x14ac:dyDescent="0.25">
      <c r="A947" s="11"/>
      <c r="B947" s="10">
        <v>43684</v>
      </c>
      <c r="C947" s="2">
        <v>2.2999999999999998</v>
      </c>
      <c r="D947" s="2">
        <v>2.2999999999999998</v>
      </c>
      <c r="E947" s="2">
        <v>1000</v>
      </c>
      <c r="F947" s="2">
        <v>2.2999999999999998</v>
      </c>
      <c r="G947" s="2">
        <v>2300</v>
      </c>
      <c r="H947" s="15">
        <f t="shared" si="14"/>
        <v>4.3668122270741428E-3</v>
      </c>
    </row>
    <row r="948" spans="1:8" ht="13.5" x14ac:dyDescent="0.25">
      <c r="A948" s="11"/>
      <c r="B948" s="10">
        <v>43685</v>
      </c>
      <c r="C948" s="2">
        <v>2.2999999999999998</v>
      </c>
      <c r="D948" s="2">
        <v>2.2999999999999998</v>
      </c>
      <c r="E948" s="2">
        <v>0</v>
      </c>
      <c r="F948" s="2">
        <v>0</v>
      </c>
      <c r="G948" s="2">
        <v>0</v>
      </c>
      <c r="H948" s="15">
        <f t="shared" si="14"/>
        <v>0</v>
      </c>
    </row>
    <row r="949" spans="1:8" ht="13.5" x14ac:dyDescent="0.25">
      <c r="A949" s="11"/>
      <c r="B949" s="10">
        <v>43686</v>
      </c>
      <c r="C949" s="2">
        <v>2.2999999999999998</v>
      </c>
      <c r="D949" s="2">
        <v>2.2999999999999998</v>
      </c>
      <c r="E949" s="2">
        <v>0</v>
      </c>
      <c r="F949" s="2">
        <v>0</v>
      </c>
      <c r="G949" s="2">
        <v>0</v>
      </c>
      <c r="H949" s="15">
        <f t="shared" si="14"/>
        <v>0</v>
      </c>
    </row>
    <row r="950" spans="1:8" ht="13.5" x14ac:dyDescent="0.25">
      <c r="A950" s="11"/>
      <c r="B950" s="10">
        <v>43691</v>
      </c>
      <c r="C950" s="2">
        <v>2.2999999999999998</v>
      </c>
      <c r="D950" s="2">
        <v>2.2999999999999998</v>
      </c>
      <c r="E950" s="2">
        <v>0</v>
      </c>
      <c r="F950" s="2">
        <v>0</v>
      </c>
      <c r="G950" s="2">
        <v>0</v>
      </c>
      <c r="H950" s="15">
        <f t="shared" si="14"/>
        <v>0</v>
      </c>
    </row>
    <row r="951" spans="1:8" ht="13.5" x14ac:dyDescent="0.25">
      <c r="A951" s="11"/>
      <c r="B951" s="10">
        <v>43692</v>
      </c>
      <c r="C951" s="2">
        <v>2.2999999999999998</v>
      </c>
      <c r="D951" s="2">
        <v>2.2999999999999998</v>
      </c>
      <c r="E951" s="2">
        <v>0</v>
      </c>
      <c r="F951" s="2">
        <v>0</v>
      </c>
      <c r="G951" s="2">
        <v>0</v>
      </c>
      <c r="H951" s="15">
        <f t="shared" si="14"/>
        <v>0</v>
      </c>
    </row>
    <row r="952" spans="1:8" ht="13.5" x14ac:dyDescent="0.25">
      <c r="A952" s="11"/>
      <c r="B952" s="10">
        <v>43693</v>
      </c>
      <c r="C952" s="2">
        <v>2.2999999999999998</v>
      </c>
      <c r="D952" s="2">
        <v>2.2999999999999998</v>
      </c>
      <c r="E952" s="2">
        <v>0</v>
      </c>
      <c r="F952" s="2">
        <v>0</v>
      </c>
      <c r="G952" s="2">
        <v>0</v>
      </c>
      <c r="H952" s="15">
        <f t="shared" si="14"/>
        <v>0</v>
      </c>
    </row>
    <row r="953" spans="1:8" ht="13.5" x14ac:dyDescent="0.25">
      <c r="A953" s="11"/>
      <c r="B953" s="10">
        <v>43696</v>
      </c>
      <c r="C953" s="2">
        <v>2.2999999999999998</v>
      </c>
      <c r="D953" s="2">
        <v>2.2999999999999998</v>
      </c>
      <c r="E953" s="2">
        <v>0</v>
      </c>
      <c r="F953" s="2">
        <v>0</v>
      </c>
      <c r="G953" s="2">
        <v>0</v>
      </c>
      <c r="H953" s="15">
        <f t="shared" si="14"/>
        <v>0</v>
      </c>
    </row>
    <row r="954" spans="1:8" ht="13.5" x14ac:dyDescent="0.25">
      <c r="A954" s="11"/>
      <c r="B954" s="10">
        <v>43697</v>
      </c>
      <c r="C954" s="2">
        <v>2.2999999999999998</v>
      </c>
      <c r="D954" s="2">
        <v>2.2999999999999998</v>
      </c>
      <c r="E954" s="2">
        <v>0</v>
      </c>
      <c r="F954" s="2">
        <v>0</v>
      </c>
      <c r="G954" s="2">
        <v>0</v>
      </c>
      <c r="H954" s="15">
        <f t="shared" si="14"/>
        <v>0</v>
      </c>
    </row>
    <row r="955" spans="1:8" ht="13.5" x14ac:dyDescent="0.25">
      <c r="A955" s="11"/>
      <c r="B955" s="10">
        <v>43698</v>
      </c>
      <c r="C955" s="2">
        <v>2.2999999999999998</v>
      </c>
      <c r="D955" s="2">
        <v>2.2999999999999998</v>
      </c>
      <c r="E955" s="2">
        <v>0</v>
      </c>
      <c r="F955" s="2">
        <v>0</v>
      </c>
      <c r="G955" s="2">
        <v>0</v>
      </c>
      <c r="H955" s="15">
        <f t="shared" si="14"/>
        <v>0</v>
      </c>
    </row>
    <row r="956" spans="1:8" ht="13.5" x14ac:dyDescent="0.25">
      <c r="A956" s="11"/>
      <c r="B956" s="10">
        <v>43699</v>
      </c>
      <c r="C956" s="2">
        <v>2.2999999999999998</v>
      </c>
      <c r="D956" s="2">
        <v>2.2999999999999998</v>
      </c>
      <c r="E956" s="2">
        <v>5623</v>
      </c>
      <c r="F956" s="2">
        <v>2.2999999999999998</v>
      </c>
      <c r="G956" s="2">
        <v>12932.9</v>
      </c>
      <c r="H956" s="15">
        <f t="shared" si="14"/>
        <v>0</v>
      </c>
    </row>
    <row r="957" spans="1:8" ht="13.5" x14ac:dyDescent="0.25">
      <c r="A957" s="11"/>
      <c r="B957" s="10">
        <v>43700</v>
      </c>
      <c r="C957" s="2">
        <v>2.2999999999999998</v>
      </c>
      <c r="D957" s="2">
        <v>2.2999999999999998</v>
      </c>
      <c r="E957" s="2">
        <v>0</v>
      </c>
      <c r="F957" s="2">
        <v>0</v>
      </c>
      <c r="G957" s="2">
        <v>0</v>
      </c>
      <c r="H957" s="15">
        <f t="shared" si="14"/>
        <v>0</v>
      </c>
    </row>
    <row r="958" spans="1:8" ht="13.5" x14ac:dyDescent="0.25">
      <c r="A958" s="11"/>
      <c r="B958" s="10">
        <v>43703</v>
      </c>
      <c r="C958" s="2">
        <v>2.2999999999999998</v>
      </c>
      <c r="D958" s="2">
        <v>2.2999999999999998</v>
      </c>
      <c r="E958" s="2">
        <v>0</v>
      </c>
      <c r="F958" s="2">
        <v>0</v>
      </c>
      <c r="G958" s="2">
        <v>0</v>
      </c>
      <c r="H958" s="15">
        <f t="shared" si="14"/>
        <v>0</v>
      </c>
    </row>
    <row r="959" spans="1:8" ht="13.5" x14ac:dyDescent="0.25">
      <c r="A959" s="11"/>
      <c r="B959" s="10">
        <v>43704</v>
      </c>
      <c r="C959" s="2">
        <v>2.2999999999999998</v>
      </c>
      <c r="D959" s="2">
        <v>2.2999999999999998</v>
      </c>
      <c r="E959" s="2">
        <v>0</v>
      </c>
      <c r="F959" s="2">
        <v>0</v>
      </c>
      <c r="G959" s="2">
        <v>0</v>
      </c>
      <c r="H959" s="15">
        <f t="shared" si="14"/>
        <v>0</v>
      </c>
    </row>
    <row r="960" spans="1:8" ht="13.5" x14ac:dyDescent="0.25">
      <c r="A960" s="11"/>
      <c r="B960" s="10">
        <v>43705</v>
      </c>
      <c r="C960" s="2">
        <v>2.2999999999999998</v>
      </c>
      <c r="D960" s="2">
        <v>2.2999999999999998</v>
      </c>
      <c r="E960" s="2">
        <v>0</v>
      </c>
      <c r="F960" s="2">
        <v>0</v>
      </c>
      <c r="G960" s="2">
        <v>0</v>
      </c>
      <c r="H960" s="15">
        <f t="shared" si="14"/>
        <v>0</v>
      </c>
    </row>
    <row r="961" spans="1:8" ht="13.5" x14ac:dyDescent="0.25">
      <c r="A961" s="11"/>
      <c r="B961" s="10">
        <v>43706</v>
      </c>
      <c r="C961" s="2">
        <v>2.35</v>
      </c>
      <c r="D961" s="2">
        <v>2.35</v>
      </c>
      <c r="E961" s="2">
        <v>70</v>
      </c>
      <c r="F961" s="2">
        <v>2.35</v>
      </c>
      <c r="G961" s="2">
        <v>164.5</v>
      </c>
      <c r="H961" s="15">
        <f t="shared" si="14"/>
        <v>2.1739130434782726E-2</v>
      </c>
    </row>
    <row r="962" spans="1:8" ht="13.5" x14ac:dyDescent="0.25">
      <c r="A962" s="11"/>
      <c r="B962" s="10">
        <v>43707</v>
      </c>
      <c r="C962" s="2">
        <v>2.35</v>
      </c>
      <c r="D962" s="2">
        <v>2.35</v>
      </c>
      <c r="E962" s="2">
        <v>0</v>
      </c>
      <c r="F962" s="2">
        <v>0</v>
      </c>
      <c r="G962" s="2">
        <v>0</v>
      </c>
      <c r="H962" s="15">
        <f t="shared" si="14"/>
        <v>0</v>
      </c>
    </row>
    <row r="963" spans="1:8" ht="13.5" x14ac:dyDescent="0.25">
      <c r="A963" s="11"/>
      <c r="B963" s="10">
        <v>43710</v>
      </c>
      <c r="C963" s="2">
        <v>2.35</v>
      </c>
      <c r="D963" s="2">
        <v>2.35</v>
      </c>
      <c r="E963" s="2">
        <v>0</v>
      </c>
      <c r="F963" s="2">
        <v>0</v>
      </c>
      <c r="G963" s="2">
        <v>0</v>
      </c>
      <c r="H963" s="15">
        <f t="shared" si="14"/>
        <v>0</v>
      </c>
    </row>
    <row r="964" spans="1:8" ht="13.5" x14ac:dyDescent="0.25">
      <c r="A964" s="11"/>
      <c r="B964" s="10">
        <v>43711</v>
      </c>
      <c r="C964" s="2">
        <v>2.35</v>
      </c>
      <c r="D964" s="2">
        <v>2.35</v>
      </c>
      <c r="E964" s="2">
        <v>0</v>
      </c>
      <c r="F964" s="2">
        <v>0</v>
      </c>
      <c r="G964" s="2">
        <v>0</v>
      </c>
      <c r="H964" s="15">
        <f t="shared" si="14"/>
        <v>0</v>
      </c>
    </row>
    <row r="965" spans="1:8" ht="13.5" x14ac:dyDescent="0.25">
      <c r="A965" s="11"/>
      <c r="B965" s="10">
        <v>43712</v>
      </c>
      <c r="C965" s="2">
        <v>2.35</v>
      </c>
      <c r="D965" s="2">
        <v>2.35</v>
      </c>
      <c r="E965" s="2">
        <v>0</v>
      </c>
      <c r="F965" s="2">
        <v>0</v>
      </c>
      <c r="G965" s="2">
        <v>0</v>
      </c>
      <c r="H965" s="15">
        <f t="shared" si="14"/>
        <v>0</v>
      </c>
    </row>
    <row r="966" spans="1:8" ht="13.5" x14ac:dyDescent="0.25">
      <c r="A966" s="11"/>
      <c r="B966" s="10">
        <v>43713</v>
      </c>
      <c r="C966" s="2">
        <v>2.35</v>
      </c>
      <c r="D966" s="2">
        <v>2.35</v>
      </c>
      <c r="E966" s="2">
        <v>0</v>
      </c>
      <c r="F966" s="2">
        <v>0</v>
      </c>
      <c r="G966" s="2">
        <v>0</v>
      </c>
      <c r="H966" s="15">
        <f t="shared" si="14"/>
        <v>0</v>
      </c>
    </row>
    <row r="967" spans="1:8" ht="13.5" x14ac:dyDescent="0.25">
      <c r="A967" s="11"/>
      <c r="B967" s="10">
        <v>43714</v>
      </c>
      <c r="C967" s="2">
        <v>2.35</v>
      </c>
      <c r="D967" s="2">
        <v>2.35</v>
      </c>
      <c r="E967" s="2">
        <v>0</v>
      </c>
      <c r="F967" s="2">
        <v>0</v>
      </c>
      <c r="G967" s="2">
        <v>0</v>
      </c>
      <c r="H967" s="15">
        <f t="shared" ref="H967:H1030" si="15">(D967-D966)/D966</f>
        <v>0</v>
      </c>
    </row>
    <row r="968" spans="1:8" ht="13.5" x14ac:dyDescent="0.25">
      <c r="A968" s="11"/>
      <c r="B968" s="10">
        <v>43717</v>
      </c>
      <c r="C968" s="2">
        <v>2.35</v>
      </c>
      <c r="D968" s="2">
        <v>2.35</v>
      </c>
      <c r="E968" s="2">
        <v>0</v>
      </c>
      <c r="F968" s="2">
        <v>0</v>
      </c>
      <c r="G968" s="2">
        <v>0</v>
      </c>
      <c r="H968" s="15">
        <f t="shared" si="15"/>
        <v>0</v>
      </c>
    </row>
    <row r="969" spans="1:8" ht="13.5" x14ac:dyDescent="0.25">
      <c r="A969" s="11"/>
      <c r="B969" s="10">
        <v>43718</v>
      </c>
      <c r="C969" s="2">
        <v>2.35</v>
      </c>
      <c r="D969" s="2">
        <v>2.35</v>
      </c>
      <c r="E969" s="2">
        <v>0</v>
      </c>
      <c r="F969" s="2">
        <v>0</v>
      </c>
      <c r="G969" s="2">
        <v>0</v>
      </c>
      <c r="H969" s="15">
        <f t="shared" si="15"/>
        <v>0</v>
      </c>
    </row>
    <row r="970" spans="1:8" ht="13.5" x14ac:dyDescent="0.25">
      <c r="A970" s="11"/>
      <c r="B970" s="10">
        <v>43719</v>
      </c>
      <c r="C970" s="2">
        <v>2.35</v>
      </c>
      <c r="D970" s="2">
        <v>2.35</v>
      </c>
      <c r="E970" s="2">
        <v>0</v>
      </c>
      <c r="F970" s="2">
        <v>0</v>
      </c>
      <c r="G970" s="2">
        <v>0</v>
      </c>
      <c r="H970" s="15">
        <f t="shared" si="15"/>
        <v>0</v>
      </c>
    </row>
    <row r="971" spans="1:8" ht="13.5" x14ac:dyDescent="0.25">
      <c r="A971" s="11"/>
      <c r="B971" s="10">
        <v>43720</v>
      </c>
      <c r="C971" s="2">
        <v>2.35</v>
      </c>
      <c r="D971" s="2">
        <v>2.35</v>
      </c>
      <c r="E971" s="2">
        <v>0</v>
      </c>
      <c r="F971" s="2">
        <v>0</v>
      </c>
      <c r="G971" s="2">
        <v>0</v>
      </c>
      <c r="H971" s="15">
        <f t="shared" si="15"/>
        <v>0</v>
      </c>
    </row>
    <row r="972" spans="1:8" ht="13.5" x14ac:dyDescent="0.25">
      <c r="A972" s="11"/>
      <c r="B972" s="10">
        <v>43721</v>
      </c>
      <c r="C972" s="2">
        <v>2.35</v>
      </c>
      <c r="D972" s="2">
        <v>2.35</v>
      </c>
      <c r="E972" s="2">
        <v>0</v>
      </c>
      <c r="F972" s="2">
        <v>0</v>
      </c>
      <c r="G972" s="2">
        <v>0</v>
      </c>
      <c r="H972" s="15">
        <f t="shared" si="15"/>
        <v>0</v>
      </c>
    </row>
    <row r="973" spans="1:8" ht="13.5" x14ac:dyDescent="0.25">
      <c r="A973" s="11"/>
      <c r="B973" s="10">
        <v>43724</v>
      </c>
      <c r="C973" s="2">
        <v>2.35</v>
      </c>
      <c r="D973" s="2">
        <v>2.35</v>
      </c>
      <c r="E973" s="2">
        <v>0</v>
      </c>
      <c r="F973" s="2">
        <v>0</v>
      </c>
      <c r="G973" s="2">
        <v>0</v>
      </c>
      <c r="H973" s="15">
        <f t="shared" si="15"/>
        <v>0</v>
      </c>
    </row>
    <row r="974" spans="1:8" ht="13.5" x14ac:dyDescent="0.25">
      <c r="A974" s="11"/>
      <c r="B974" s="10">
        <v>43725</v>
      </c>
      <c r="C974" s="2">
        <v>2.35</v>
      </c>
      <c r="D974" s="2">
        <v>2.35</v>
      </c>
      <c r="E974" s="2">
        <v>0</v>
      </c>
      <c r="F974" s="2">
        <v>0</v>
      </c>
      <c r="G974" s="2">
        <v>0</v>
      </c>
      <c r="H974" s="15">
        <f t="shared" si="15"/>
        <v>0</v>
      </c>
    </row>
    <row r="975" spans="1:8" ht="13.5" x14ac:dyDescent="0.25">
      <c r="A975" s="11"/>
      <c r="B975" s="10">
        <v>43726</v>
      </c>
      <c r="C975" s="2">
        <v>2.35</v>
      </c>
      <c r="D975" s="2">
        <v>2.35</v>
      </c>
      <c r="E975" s="2">
        <v>0</v>
      </c>
      <c r="F975" s="2">
        <v>0</v>
      </c>
      <c r="G975" s="2">
        <v>0</v>
      </c>
      <c r="H975" s="15">
        <f t="shared" si="15"/>
        <v>0</v>
      </c>
    </row>
    <row r="976" spans="1:8" ht="13.5" x14ac:dyDescent="0.25">
      <c r="A976" s="11"/>
      <c r="B976" s="10">
        <v>43727</v>
      </c>
      <c r="C976" s="2">
        <v>2.35</v>
      </c>
      <c r="D976" s="2">
        <v>2.35</v>
      </c>
      <c r="E976" s="2">
        <v>0</v>
      </c>
      <c r="F976" s="2">
        <v>0</v>
      </c>
      <c r="G976" s="2">
        <v>0</v>
      </c>
      <c r="H976" s="15">
        <f t="shared" si="15"/>
        <v>0</v>
      </c>
    </row>
    <row r="977" spans="1:8" ht="13.5" x14ac:dyDescent="0.25">
      <c r="A977" s="11"/>
      <c r="B977" s="10">
        <v>43728</v>
      </c>
      <c r="C977" s="2">
        <v>2.35</v>
      </c>
      <c r="D977" s="2">
        <v>2.35</v>
      </c>
      <c r="E977" s="2">
        <v>0</v>
      </c>
      <c r="F977" s="2">
        <v>0</v>
      </c>
      <c r="G977" s="2">
        <v>0</v>
      </c>
      <c r="H977" s="15">
        <f t="shared" si="15"/>
        <v>0</v>
      </c>
    </row>
    <row r="978" spans="1:8" ht="13.5" x14ac:dyDescent="0.25">
      <c r="A978" s="11"/>
      <c r="B978" s="10">
        <v>43731</v>
      </c>
      <c r="C978" s="2">
        <v>2.35</v>
      </c>
      <c r="D978" s="2">
        <v>2.35</v>
      </c>
      <c r="E978" s="2">
        <v>0</v>
      </c>
      <c r="F978" s="2">
        <v>0</v>
      </c>
      <c r="G978" s="2">
        <v>0</v>
      </c>
      <c r="H978" s="15">
        <f t="shared" si="15"/>
        <v>0</v>
      </c>
    </row>
    <row r="979" spans="1:8" ht="13.5" x14ac:dyDescent="0.25">
      <c r="A979" s="11"/>
      <c r="B979" s="10">
        <v>43732</v>
      </c>
      <c r="C979" s="2">
        <v>2.35</v>
      </c>
      <c r="D979" s="2">
        <v>2.35</v>
      </c>
      <c r="E979" s="2">
        <v>0</v>
      </c>
      <c r="F979" s="2">
        <v>0</v>
      </c>
      <c r="G979" s="2">
        <v>0</v>
      </c>
      <c r="H979" s="15">
        <f t="shared" si="15"/>
        <v>0</v>
      </c>
    </row>
    <row r="980" spans="1:8" ht="13.5" x14ac:dyDescent="0.25">
      <c r="A980" s="11"/>
      <c r="B980" s="10">
        <v>43733</v>
      </c>
      <c r="C980" s="2">
        <v>2.35</v>
      </c>
      <c r="D980" s="2">
        <v>2.35</v>
      </c>
      <c r="E980" s="2">
        <v>0</v>
      </c>
      <c r="F980" s="2">
        <v>0</v>
      </c>
      <c r="G980" s="2">
        <v>0</v>
      </c>
      <c r="H980" s="15">
        <f t="shared" si="15"/>
        <v>0</v>
      </c>
    </row>
    <row r="981" spans="1:8" ht="13.5" x14ac:dyDescent="0.25">
      <c r="A981" s="11"/>
      <c r="B981" s="10">
        <v>43734</v>
      </c>
      <c r="C981" s="2">
        <v>2.35</v>
      </c>
      <c r="D981" s="2">
        <v>2.35</v>
      </c>
      <c r="E981" s="2">
        <v>0</v>
      </c>
      <c r="F981" s="2">
        <v>0</v>
      </c>
      <c r="G981" s="2">
        <v>0</v>
      </c>
      <c r="H981" s="15">
        <f t="shared" si="15"/>
        <v>0</v>
      </c>
    </row>
    <row r="982" spans="1:8" ht="13.5" x14ac:dyDescent="0.25">
      <c r="A982" s="11"/>
      <c r="B982" s="10">
        <v>43735</v>
      </c>
      <c r="C982" s="2">
        <v>2.35</v>
      </c>
      <c r="D982" s="2">
        <v>2.35</v>
      </c>
      <c r="E982" s="2">
        <v>0</v>
      </c>
      <c r="F982" s="2">
        <v>0</v>
      </c>
      <c r="G982" s="2">
        <v>0</v>
      </c>
      <c r="H982" s="15">
        <f t="shared" si="15"/>
        <v>0</v>
      </c>
    </row>
    <row r="983" spans="1:8" ht="13.5" x14ac:dyDescent="0.25">
      <c r="A983" s="11"/>
      <c r="B983" s="10">
        <v>43738</v>
      </c>
      <c r="C983" s="2">
        <v>2.35</v>
      </c>
      <c r="D983" s="2">
        <v>2.35</v>
      </c>
      <c r="E983" s="2">
        <v>0</v>
      </c>
      <c r="F983" s="2">
        <v>0</v>
      </c>
      <c r="G983" s="2">
        <v>0</v>
      </c>
      <c r="H983" s="15">
        <f t="shared" si="15"/>
        <v>0</v>
      </c>
    </row>
    <row r="984" spans="1:8" ht="13.5" x14ac:dyDescent="0.25">
      <c r="A984" s="11"/>
      <c r="B984" s="10">
        <v>43739</v>
      </c>
      <c r="C984" s="2">
        <v>2.35</v>
      </c>
      <c r="D984" s="2">
        <v>2.35</v>
      </c>
      <c r="E984" s="2">
        <v>0</v>
      </c>
      <c r="F984" s="2">
        <v>0</v>
      </c>
      <c r="G984" s="2">
        <v>0</v>
      </c>
      <c r="H984" s="15">
        <f t="shared" si="15"/>
        <v>0</v>
      </c>
    </row>
    <row r="985" spans="1:8" ht="13.5" x14ac:dyDescent="0.25">
      <c r="A985" s="11"/>
      <c r="B985" s="10">
        <v>43740</v>
      </c>
      <c r="C985" s="2">
        <v>2.35</v>
      </c>
      <c r="D985" s="2">
        <v>2.35</v>
      </c>
      <c r="E985" s="2">
        <v>0</v>
      </c>
      <c r="F985" s="2">
        <v>0</v>
      </c>
      <c r="G985" s="2">
        <v>0</v>
      </c>
      <c r="H985" s="15">
        <f t="shared" si="15"/>
        <v>0</v>
      </c>
    </row>
    <row r="986" spans="1:8" ht="13.5" x14ac:dyDescent="0.25">
      <c r="A986" s="11"/>
      <c r="B986" s="10">
        <v>43741</v>
      </c>
      <c r="C986" s="2">
        <v>2.35</v>
      </c>
      <c r="D986" s="2">
        <v>2.35</v>
      </c>
      <c r="E986" s="2">
        <v>0</v>
      </c>
      <c r="F986" s="2">
        <v>0</v>
      </c>
      <c r="G986" s="2">
        <v>0</v>
      </c>
      <c r="H986" s="15">
        <f t="shared" si="15"/>
        <v>0</v>
      </c>
    </row>
    <row r="987" spans="1:8" ht="13.5" x14ac:dyDescent="0.25">
      <c r="A987" s="11"/>
      <c r="B987" s="10">
        <v>43742</v>
      </c>
      <c r="C987" s="2">
        <v>2.35</v>
      </c>
      <c r="D987" s="2">
        <v>2.35</v>
      </c>
      <c r="E987" s="2">
        <v>0</v>
      </c>
      <c r="F987" s="2">
        <v>0</v>
      </c>
      <c r="G987" s="2">
        <v>0</v>
      </c>
      <c r="H987" s="15">
        <f t="shared" si="15"/>
        <v>0</v>
      </c>
    </row>
    <row r="988" spans="1:8" ht="13.5" x14ac:dyDescent="0.25">
      <c r="A988" s="11"/>
      <c r="B988" s="10">
        <v>43745</v>
      </c>
      <c r="C988" s="2">
        <v>2.35</v>
      </c>
      <c r="D988" s="2">
        <v>2.35</v>
      </c>
      <c r="E988" s="2">
        <v>0</v>
      </c>
      <c r="F988" s="2">
        <v>0</v>
      </c>
      <c r="G988" s="2">
        <v>0</v>
      </c>
      <c r="H988" s="15">
        <f t="shared" si="15"/>
        <v>0</v>
      </c>
    </row>
    <row r="989" spans="1:8" ht="13.5" x14ac:dyDescent="0.25">
      <c r="A989" s="11"/>
      <c r="B989" s="10">
        <v>43746</v>
      </c>
      <c r="C989" s="2">
        <v>2.35</v>
      </c>
      <c r="D989" s="2">
        <v>2.35</v>
      </c>
      <c r="E989" s="2">
        <v>0</v>
      </c>
      <c r="F989" s="2">
        <v>0</v>
      </c>
      <c r="G989" s="2">
        <v>0</v>
      </c>
      <c r="H989" s="15">
        <f t="shared" si="15"/>
        <v>0</v>
      </c>
    </row>
    <row r="990" spans="1:8" ht="13.5" x14ac:dyDescent="0.25">
      <c r="A990" s="11"/>
      <c r="B990" s="10">
        <v>43747</v>
      </c>
      <c r="C990" s="2">
        <v>2.35</v>
      </c>
      <c r="D990" s="2">
        <v>2.35</v>
      </c>
      <c r="E990" s="2">
        <v>0</v>
      </c>
      <c r="F990" s="2">
        <v>0</v>
      </c>
      <c r="G990" s="2">
        <v>0</v>
      </c>
      <c r="H990" s="15">
        <f t="shared" si="15"/>
        <v>0</v>
      </c>
    </row>
    <row r="991" spans="1:8" ht="13.5" x14ac:dyDescent="0.25">
      <c r="A991" s="11"/>
      <c r="B991" s="10">
        <v>43748</v>
      </c>
      <c r="C991" s="2">
        <v>2.35</v>
      </c>
      <c r="D991" s="2">
        <v>2.35</v>
      </c>
      <c r="E991" s="2">
        <v>0</v>
      </c>
      <c r="F991" s="2">
        <v>0</v>
      </c>
      <c r="G991" s="2">
        <v>0</v>
      </c>
      <c r="H991" s="15">
        <f t="shared" si="15"/>
        <v>0</v>
      </c>
    </row>
    <row r="992" spans="1:8" ht="13.5" x14ac:dyDescent="0.25">
      <c r="A992" s="11"/>
      <c r="B992" s="10">
        <v>43749</v>
      </c>
      <c r="C992" s="2">
        <v>2.35</v>
      </c>
      <c r="D992" s="2">
        <v>2.35</v>
      </c>
      <c r="E992" s="2">
        <v>0</v>
      </c>
      <c r="F992" s="2">
        <v>0</v>
      </c>
      <c r="G992" s="2">
        <v>0</v>
      </c>
      <c r="H992" s="15">
        <f t="shared" si="15"/>
        <v>0</v>
      </c>
    </row>
    <row r="993" spans="1:8" ht="13.5" x14ac:dyDescent="0.25">
      <c r="A993" s="11"/>
      <c r="B993" s="10">
        <v>43752</v>
      </c>
      <c r="C993" s="2">
        <v>2.35</v>
      </c>
      <c r="D993" s="2">
        <v>2.35</v>
      </c>
      <c r="E993" s="2">
        <v>0</v>
      </c>
      <c r="F993" s="2">
        <v>0</v>
      </c>
      <c r="G993" s="2">
        <v>0</v>
      </c>
      <c r="H993" s="15">
        <f t="shared" si="15"/>
        <v>0</v>
      </c>
    </row>
    <row r="994" spans="1:8" ht="13.5" x14ac:dyDescent="0.25">
      <c r="A994" s="11"/>
      <c r="B994" s="10">
        <v>43754</v>
      </c>
      <c r="C994" s="2">
        <v>2.35</v>
      </c>
      <c r="D994" s="2">
        <v>2.35</v>
      </c>
      <c r="E994" s="2">
        <v>0</v>
      </c>
      <c r="F994" s="2">
        <v>0</v>
      </c>
      <c r="G994" s="2">
        <v>0</v>
      </c>
      <c r="H994" s="15">
        <f t="shared" si="15"/>
        <v>0</v>
      </c>
    </row>
    <row r="995" spans="1:8" ht="13.5" x14ac:dyDescent="0.25">
      <c r="A995" s="11"/>
      <c r="B995" s="10">
        <v>43755</v>
      </c>
      <c r="C995" s="2">
        <v>2.35</v>
      </c>
      <c r="D995" s="2">
        <v>2.35</v>
      </c>
      <c r="E995" s="2">
        <v>0</v>
      </c>
      <c r="F995" s="2">
        <v>0</v>
      </c>
      <c r="G995" s="2">
        <v>0</v>
      </c>
      <c r="H995" s="15">
        <f t="shared" si="15"/>
        <v>0</v>
      </c>
    </row>
    <row r="996" spans="1:8" ht="13.5" x14ac:dyDescent="0.25">
      <c r="A996" s="11"/>
      <c r="B996" s="10">
        <v>43756</v>
      </c>
      <c r="C996" s="2">
        <v>2.35</v>
      </c>
      <c r="D996" s="2">
        <v>2.35</v>
      </c>
      <c r="E996" s="2">
        <v>0</v>
      </c>
      <c r="F996" s="2">
        <v>0</v>
      </c>
      <c r="G996" s="2">
        <v>0</v>
      </c>
      <c r="H996" s="15">
        <f t="shared" si="15"/>
        <v>0</v>
      </c>
    </row>
    <row r="997" spans="1:8" ht="13.5" x14ac:dyDescent="0.25">
      <c r="A997" s="11"/>
      <c r="B997" s="10">
        <v>43759</v>
      </c>
      <c r="C997" s="2">
        <v>2.2999999999999998</v>
      </c>
      <c r="D997" s="2">
        <v>2.2999999999999998</v>
      </c>
      <c r="E997" s="2">
        <v>11000</v>
      </c>
      <c r="F997" s="2">
        <v>2.2999999999999998</v>
      </c>
      <c r="G997" s="2">
        <v>25300</v>
      </c>
      <c r="H997" s="15">
        <f t="shared" si="15"/>
        <v>-2.1276595744680965E-2</v>
      </c>
    </row>
    <row r="998" spans="1:8" ht="13.5" x14ac:dyDescent="0.25">
      <c r="A998" s="11"/>
      <c r="B998" s="10">
        <v>43760</v>
      </c>
      <c r="C998" s="2">
        <v>2.2999999999999998</v>
      </c>
      <c r="D998" s="2">
        <v>2.2999999999999998</v>
      </c>
      <c r="E998" s="2">
        <v>0</v>
      </c>
      <c r="F998" s="2">
        <v>0</v>
      </c>
      <c r="G998" s="2">
        <v>0</v>
      </c>
      <c r="H998" s="15">
        <f t="shared" si="15"/>
        <v>0</v>
      </c>
    </row>
    <row r="999" spans="1:8" ht="13.5" x14ac:dyDescent="0.25">
      <c r="A999" s="11"/>
      <c r="B999" s="10">
        <v>43761</v>
      </c>
      <c r="C999" s="2">
        <v>2.34</v>
      </c>
      <c r="D999" s="2">
        <v>2.34</v>
      </c>
      <c r="E999" s="2">
        <v>1000</v>
      </c>
      <c r="F999" s="2">
        <v>2.34</v>
      </c>
      <c r="G999" s="2">
        <v>2340</v>
      </c>
      <c r="H999" s="15">
        <f t="shared" si="15"/>
        <v>1.7391304347826105E-2</v>
      </c>
    </row>
    <row r="1000" spans="1:8" ht="13.5" x14ac:dyDescent="0.25">
      <c r="A1000" s="11"/>
      <c r="B1000" s="10">
        <v>43762</v>
      </c>
      <c r="C1000" s="2">
        <v>2.34</v>
      </c>
      <c r="D1000" s="2">
        <v>2.34</v>
      </c>
      <c r="E1000" s="2">
        <v>0</v>
      </c>
      <c r="F1000" s="2">
        <v>0</v>
      </c>
      <c r="G1000" s="2">
        <v>0</v>
      </c>
      <c r="H1000" s="15">
        <f t="shared" si="15"/>
        <v>0</v>
      </c>
    </row>
    <row r="1001" spans="1:8" ht="13.5" x14ac:dyDescent="0.25">
      <c r="A1001" s="11"/>
      <c r="B1001" s="10">
        <v>43763</v>
      </c>
      <c r="C1001" s="2">
        <v>2.34</v>
      </c>
      <c r="D1001" s="2">
        <v>2.34</v>
      </c>
      <c r="E1001" s="2">
        <v>0</v>
      </c>
      <c r="F1001" s="2">
        <v>0</v>
      </c>
      <c r="G1001" s="2">
        <v>0</v>
      </c>
      <c r="H1001" s="15">
        <f t="shared" si="15"/>
        <v>0</v>
      </c>
    </row>
    <row r="1002" spans="1:8" ht="13.5" x14ac:dyDescent="0.25">
      <c r="A1002" s="11"/>
      <c r="B1002" s="10">
        <v>43766</v>
      </c>
      <c r="C1002" s="2">
        <v>2.34</v>
      </c>
      <c r="D1002" s="2">
        <v>2.34</v>
      </c>
      <c r="E1002" s="2">
        <v>0</v>
      </c>
      <c r="F1002" s="2">
        <v>0</v>
      </c>
      <c r="G1002" s="2">
        <v>0</v>
      </c>
      <c r="H1002" s="15">
        <f t="shared" si="15"/>
        <v>0</v>
      </c>
    </row>
    <row r="1003" spans="1:8" ht="13.5" x14ac:dyDescent="0.25">
      <c r="A1003" s="11"/>
      <c r="B1003" s="10">
        <v>43767</v>
      </c>
      <c r="C1003" s="2">
        <v>2.34</v>
      </c>
      <c r="D1003" s="2">
        <v>2.34</v>
      </c>
      <c r="E1003" s="2">
        <v>0</v>
      </c>
      <c r="F1003" s="2">
        <v>0</v>
      </c>
      <c r="G1003" s="2">
        <v>0</v>
      </c>
      <c r="H1003" s="15">
        <f t="shared" si="15"/>
        <v>0</v>
      </c>
    </row>
    <row r="1004" spans="1:8" ht="13.5" x14ac:dyDescent="0.25">
      <c r="A1004" s="11"/>
      <c r="B1004" s="10">
        <v>43768</v>
      </c>
      <c r="C1004" s="2">
        <v>2.34</v>
      </c>
      <c r="D1004" s="2">
        <v>2.34</v>
      </c>
      <c r="E1004" s="2">
        <v>0</v>
      </c>
      <c r="F1004" s="2">
        <v>0</v>
      </c>
      <c r="G1004" s="2">
        <v>0</v>
      </c>
      <c r="H1004" s="15">
        <f t="shared" si="15"/>
        <v>0</v>
      </c>
    </row>
    <row r="1005" spans="1:8" ht="13.5" x14ac:dyDescent="0.25">
      <c r="A1005" s="11"/>
      <c r="B1005" s="10">
        <v>43769</v>
      </c>
      <c r="C1005" s="2">
        <v>2.34</v>
      </c>
      <c r="D1005" s="2">
        <v>2.34</v>
      </c>
      <c r="E1005" s="2">
        <v>0</v>
      </c>
      <c r="F1005" s="2">
        <v>0</v>
      </c>
      <c r="G1005" s="2">
        <v>0</v>
      </c>
      <c r="H1005" s="15">
        <f t="shared" si="15"/>
        <v>0</v>
      </c>
    </row>
    <row r="1006" spans="1:8" ht="13.5" x14ac:dyDescent="0.25">
      <c r="A1006" s="11"/>
      <c r="B1006" s="10">
        <v>43770</v>
      </c>
      <c r="C1006" s="2">
        <v>2.34</v>
      </c>
      <c r="D1006" s="2">
        <v>2.34</v>
      </c>
      <c r="E1006" s="2">
        <v>0</v>
      </c>
      <c r="F1006" s="2">
        <v>0</v>
      </c>
      <c r="G1006" s="2">
        <v>0</v>
      </c>
      <c r="H1006" s="15">
        <f t="shared" si="15"/>
        <v>0</v>
      </c>
    </row>
    <row r="1007" spans="1:8" ht="13.5" x14ac:dyDescent="0.25">
      <c r="A1007" s="11"/>
      <c r="B1007" s="10">
        <v>43773</v>
      </c>
      <c r="C1007" s="2">
        <v>2.34</v>
      </c>
      <c r="D1007" s="2">
        <v>2.34</v>
      </c>
      <c r="E1007" s="2">
        <v>0</v>
      </c>
      <c r="F1007" s="2">
        <v>0</v>
      </c>
      <c r="G1007" s="2">
        <v>0</v>
      </c>
      <c r="H1007" s="15">
        <f t="shared" si="15"/>
        <v>0</v>
      </c>
    </row>
    <row r="1008" spans="1:8" ht="13.5" x14ac:dyDescent="0.25">
      <c r="A1008" s="11"/>
      <c r="B1008" s="10">
        <v>43774</v>
      </c>
      <c r="C1008" s="2">
        <v>2.34</v>
      </c>
      <c r="D1008" s="2">
        <v>2.34</v>
      </c>
      <c r="E1008" s="2">
        <v>0</v>
      </c>
      <c r="F1008" s="2">
        <v>0</v>
      </c>
      <c r="G1008" s="2">
        <v>0</v>
      </c>
      <c r="H1008" s="15">
        <f t="shared" si="15"/>
        <v>0</v>
      </c>
    </row>
    <row r="1009" spans="1:8" ht="13.5" x14ac:dyDescent="0.25">
      <c r="A1009" s="11"/>
      <c r="B1009" s="10">
        <v>43775</v>
      </c>
      <c r="C1009" s="2">
        <v>2.39</v>
      </c>
      <c r="D1009" s="2">
        <v>2.39</v>
      </c>
      <c r="E1009" s="2">
        <v>130</v>
      </c>
      <c r="F1009" s="2">
        <v>2.39</v>
      </c>
      <c r="G1009" s="2">
        <v>310.7</v>
      </c>
      <c r="H1009" s="15">
        <f t="shared" si="15"/>
        <v>2.1367521367521482E-2</v>
      </c>
    </row>
    <row r="1010" spans="1:8" ht="13.5" x14ac:dyDescent="0.25">
      <c r="A1010" s="11"/>
      <c r="B1010" s="10">
        <v>43776</v>
      </c>
      <c r="C1010" s="2">
        <v>2.39</v>
      </c>
      <c r="D1010" s="2">
        <v>2.39</v>
      </c>
      <c r="E1010" s="2">
        <v>0</v>
      </c>
      <c r="F1010" s="2">
        <v>0</v>
      </c>
      <c r="G1010" s="2">
        <v>0</v>
      </c>
      <c r="H1010" s="15">
        <f t="shared" si="15"/>
        <v>0</v>
      </c>
    </row>
    <row r="1011" spans="1:8" ht="13.5" x14ac:dyDescent="0.25">
      <c r="A1011" s="11"/>
      <c r="B1011" s="10">
        <v>43777</v>
      </c>
      <c r="C1011" s="2">
        <v>2.39</v>
      </c>
      <c r="D1011" s="2">
        <v>2.39</v>
      </c>
      <c r="E1011" s="2">
        <v>0</v>
      </c>
      <c r="F1011" s="2">
        <v>0</v>
      </c>
      <c r="G1011" s="2">
        <v>0</v>
      </c>
      <c r="H1011" s="15">
        <f t="shared" si="15"/>
        <v>0</v>
      </c>
    </row>
    <row r="1012" spans="1:8" ht="13.5" x14ac:dyDescent="0.25">
      <c r="A1012" s="11"/>
      <c r="B1012" s="10">
        <v>43780</v>
      </c>
      <c r="C1012" s="2">
        <v>2.39</v>
      </c>
      <c r="D1012" s="2">
        <v>2.39</v>
      </c>
      <c r="E1012" s="2">
        <v>0</v>
      </c>
      <c r="F1012" s="2">
        <v>0</v>
      </c>
      <c r="G1012" s="2">
        <v>0</v>
      </c>
      <c r="H1012" s="15">
        <f t="shared" si="15"/>
        <v>0</v>
      </c>
    </row>
    <row r="1013" spans="1:8" ht="13.5" x14ac:dyDescent="0.25">
      <c r="A1013" s="11"/>
      <c r="B1013" s="10">
        <v>43781</v>
      </c>
      <c r="C1013" s="2">
        <v>2.39</v>
      </c>
      <c r="D1013" s="2">
        <v>2.39</v>
      </c>
      <c r="E1013" s="2">
        <v>0</v>
      </c>
      <c r="F1013" s="2">
        <v>0</v>
      </c>
      <c r="G1013" s="2">
        <v>0</v>
      </c>
      <c r="H1013" s="15">
        <f t="shared" si="15"/>
        <v>0</v>
      </c>
    </row>
    <row r="1014" spans="1:8" ht="13.5" x14ac:dyDescent="0.25">
      <c r="A1014" s="11"/>
      <c r="B1014" s="10">
        <v>43782</v>
      </c>
      <c r="C1014" s="2">
        <v>2.39</v>
      </c>
      <c r="D1014" s="2">
        <v>2.39</v>
      </c>
      <c r="E1014" s="2">
        <v>0</v>
      </c>
      <c r="F1014" s="2">
        <v>0</v>
      </c>
      <c r="G1014" s="2">
        <v>0</v>
      </c>
      <c r="H1014" s="15">
        <f t="shared" si="15"/>
        <v>0</v>
      </c>
    </row>
    <row r="1015" spans="1:8" ht="13.5" x14ac:dyDescent="0.25">
      <c r="A1015" s="11"/>
      <c r="B1015" s="10">
        <v>43783</v>
      </c>
      <c r="C1015" s="2">
        <v>2.39</v>
      </c>
      <c r="D1015" s="2">
        <v>2.39</v>
      </c>
      <c r="E1015" s="2">
        <v>0</v>
      </c>
      <c r="F1015" s="2">
        <v>0</v>
      </c>
      <c r="G1015" s="2">
        <v>0</v>
      </c>
      <c r="H1015" s="15">
        <f t="shared" si="15"/>
        <v>0</v>
      </c>
    </row>
    <row r="1016" spans="1:8" ht="13.5" x14ac:dyDescent="0.25">
      <c r="A1016" s="11"/>
      <c r="B1016" s="10">
        <v>43784</v>
      </c>
      <c r="C1016" s="2">
        <v>2.39</v>
      </c>
      <c r="D1016" s="2">
        <v>2.39</v>
      </c>
      <c r="E1016" s="2">
        <v>0</v>
      </c>
      <c r="F1016" s="2">
        <v>0</v>
      </c>
      <c r="G1016" s="2">
        <v>0</v>
      </c>
      <c r="H1016" s="15">
        <f t="shared" si="15"/>
        <v>0</v>
      </c>
    </row>
    <row r="1017" spans="1:8" ht="13.5" x14ac:dyDescent="0.25">
      <c r="A1017" s="11"/>
      <c r="B1017" s="10">
        <v>43787</v>
      </c>
      <c r="C1017" s="2">
        <v>2.39</v>
      </c>
      <c r="D1017" s="2">
        <v>2.39</v>
      </c>
      <c r="E1017" s="2">
        <v>0</v>
      </c>
      <c r="F1017" s="2">
        <v>0</v>
      </c>
      <c r="G1017" s="2">
        <v>0</v>
      </c>
      <c r="H1017" s="15">
        <f t="shared" si="15"/>
        <v>0</v>
      </c>
    </row>
    <row r="1018" spans="1:8" ht="13.5" x14ac:dyDescent="0.25">
      <c r="A1018" s="11"/>
      <c r="B1018" s="10">
        <v>43788</v>
      </c>
      <c r="C1018" s="2">
        <v>2.39</v>
      </c>
      <c r="D1018" s="2">
        <v>2.39</v>
      </c>
      <c r="E1018" s="2">
        <v>0</v>
      </c>
      <c r="F1018" s="2">
        <v>0</v>
      </c>
      <c r="G1018" s="2">
        <v>0</v>
      </c>
      <c r="H1018" s="15">
        <f t="shared" si="15"/>
        <v>0</v>
      </c>
    </row>
    <row r="1019" spans="1:8" ht="13.5" x14ac:dyDescent="0.25">
      <c r="A1019" s="11"/>
      <c r="B1019" s="10">
        <v>43789</v>
      </c>
      <c r="C1019" s="2">
        <v>2.46</v>
      </c>
      <c r="D1019" s="2">
        <v>2.46</v>
      </c>
      <c r="E1019" s="2">
        <v>56</v>
      </c>
      <c r="F1019" s="2">
        <v>2.46</v>
      </c>
      <c r="G1019" s="2">
        <v>137.76</v>
      </c>
      <c r="H1019" s="15">
        <f t="shared" si="15"/>
        <v>2.9288702928870224E-2</v>
      </c>
    </row>
    <row r="1020" spans="1:8" ht="13.5" x14ac:dyDescent="0.25">
      <c r="A1020" s="11"/>
      <c r="B1020" s="10">
        <v>43790</v>
      </c>
      <c r="C1020" s="2">
        <v>2.5299999999999998</v>
      </c>
      <c r="D1020" s="2">
        <v>2.5299999999999998</v>
      </c>
      <c r="E1020" s="2">
        <v>875</v>
      </c>
      <c r="F1020" s="2">
        <v>2.5299999999999998</v>
      </c>
      <c r="G1020" s="2">
        <v>2213.75</v>
      </c>
      <c r="H1020" s="15">
        <f t="shared" si="15"/>
        <v>2.8455284552845465E-2</v>
      </c>
    </row>
    <row r="1021" spans="1:8" ht="13.5" x14ac:dyDescent="0.25">
      <c r="A1021" s="11"/>
      <c r="B1021" s="10">
        <v>43791</v>
      </c>
      <c r="C1021" s="2">
        <v>2.5299999999999998</v>
      </c>
      <c r="D1021" s="2">
        <v>2.5299999999999998</v>
      </c>
      <c r="E1021" s="2">
        <v>0</v>
      </c>
      <c r="F1021" s="2">
        <v>0</v>
      </c>
      <c r="G1021" s="2">
        <v>0</v>
      </c>
      <c r="H1021" s="15">
        <f t="shared" si="15"/>
        <v>0</v>
      </c>
    </row>
    <row r="1022" spans="1:8" ht="13.5" x14ac:dyDescent="0.25">
      <c r="A1022" s="11"/>
      <c r="B1022" s="10">
        <v>43794</v>
      </c>
      <c r="C1022" s="2">
        <v>2.5299999999999998</v>
      </c>
      <c r="D1022" s="2">
        <v>2.5299999999999998</v>
      </c>
      <c r="E1022" s="2">
        <v>0</v>
      </c>
      <c r="F1022" s="2">
        <v>0</v>
      </c>
      <c r="G1022" s="2">
        <v>0</v>
      </c>
      <c r="H1022" s="15">
        <f t="shared" si="15"/>
        <v>0</v>
      </c>
    </row>
    <row r="1023" spans="1:8" ht="13.5" x14ac:dyDescent="0.25">
      <c r="A1023" s="11"/>
      <c r="B1023" s="10">
        <v>43795</v>
      </c>
      <c r="C1023" s="2">
        <v>2.5299999999999998</v>
      </c>
      <c r="D1023" s="2">
        <v>2.5299999999999998</v>
      </c>
      <c r="E1023" s="2">
        <v>0</v>
      </c>
      <c r="F1023" s="2">
        <v>0</v>
      </c>
      <c r="G1023" s="2">
        <v>0</v>
      </c>
      <c r="H1023" s="15">
        <f t="shared" si="15"/>
        <v>0</v>
      </c>
    </row>
    <row r="1024" spans="1:8" ht="13.5" x14ac:dyDescent="0.25">
      <c r="A1024" s="11"/>
      <c r="B1024" s="10">
        <v>43796</v>
      </c>
      <c r="C1024" s="2">
        <v>2.5299999999999998</v>
      </c>
      <c r="D1024" s="2">
        <v>2.5299999999999998</v>
      </c>
      <c r="E1024" s="2">
        <v>100</v>
      </c>
      <c r="F1024" s="2">
        <v>2.5299999999999998</v>
      </c>
      <c r="G1024" s="2">
        <v>253</v>
      </c>
      <c r="H1024" s="15">
        <f t="shared" si="15"/>
        <v>0</v>
      </c>
    </row>
    <row r="1025" spans="1:8" ht="13.5" x14ac:dyDescent="0.25">
      <c r="A1025" s="11"/>
      <c r="B1025" s="10">
        <v>43797</v>
      </c>
      <c r="C1025" s="2">
        <v>2.5299999999999998</v>
      </c>
      <c r="D1025" s="2">
        <v>2.5299999999999998</v>
      </c>
      <c r="E1025" s="2">
        <v>1959</v>
      </c>
      <c r="F1025" s="2">
        <v>2.5299999999999998</v>
      </c>
      <c r="G1025" s="2">
        <v>4956.2700000000004</v>
      </c>
      <c r="H1025" s="15">
        <f t="shared" si="15"/>
        <v>0</v>
      </c>
    </row>
    <row r="1026" spans="1:8" ht="13.5" x14ac:dyDescent="0.25">
      <c r="A1026" s="11"/>
      <c r="B1026" s="10">
        <v>43798</v>
      </c>
      <c r="C1026" s="2">
        <v>2.5299999999999998</v>
      </c>
      <c r="D1026" s="2">
        <v>2.5299999999999998</v>
      </c>
      <c r="E1026" s="2">
        <v>0</v>
      </c>
      <c r="F1026" s="2">
        <v>0</v>
      </c>
      <c r="G1026" s="2">
        <v>0</v>
      </c>
      <c r="H1026" s="15">
        <f t="shared" si="15"/>
        <v>0</v>
      </c>
    </row>
    <row r="1027" spans="1:8" ht="13.5" x14ac:dyDescent="0.25">
      <c r="A1027" s="11"/>
      <c r="B1027" s="10">
        <v>43801</v>
      </c>
      <c r="C1027" s="2">
        <v>2.5299999999999998</v>
      </c>
      <c r="D1027" s="2">
        <v>2.5299999999999998</v>
      </c>
      <c r="E1027" s="2">
        <v>0</v>
      </c>
      <c r="F1027" s="2">
        <v>0</v>
      </c>
      <c r="G1027" s="2">
        <v>0</v>
      </c>
      <c r="H1027" s="15">
        <f t="shared" si="15"/>
        <v>0</v>
      </c>
    </row>
    <row r="1028" spans="1:8" ht="13.5" x14ac:dyDescent="0.25">
      <c r="A1028" s="11"/>
      <c r="B1028" s="10">
        <v>43802</v>
      </c>
      <c r="C1028" s="2">
        <v>2.5299999999999998</v>
      </c>
      <c r="D1028" s="2">
        <v>2.5299999999999998</v>
      </c>
      <c r="E1028" s="2">
        <v>0</v>
      </c>
      <c r="F1028" s="2">
        <v>0</v>
      </c>
      <c r="G1028" s="2">
        <v>0</v>
      </c>
      <c r="H1028" s="15">
        <f t="shared" si="15"/>
        <v>0</v>
      </c>
    </row>
    <row r="1029" spans="1:8" ht="13.5" x14ac:dyDescent="0.25">
      <c r="A1029" s="11"/>
      <c r="B1029" s="10">
        <v>43803</v>
      </c>
      <c r="C1029" s="2">
        <v>2.5</v>
      </c>
      <c r="D1029" s="2">
        <v>2.5</v>
      </c>
      <c r="E1029" s="2">
        <v>1350</v>
      </c>
      <c r="F1029" s="2">
        <v>2.5</v>
      </c>
      <c r="G1029" s="2">
        <v>3375</v>
      </c>
      <c r="H1029" s="15">
        <f t="shared" si="15"/>
        <v>-1.1857707509881346E-2</v>
      </c>
    </row>
    <row r="1030" spans="1:8" ht="13.5" x14ac:dyDescent="0.25">
      <c r="A1030" s="11"/>
      <c r="B1030" s="10">
        <v>43804</v>
      </c>
      <c r="C1030" s="2">
        <v>2.5</v>
      </c>
      <c r="D1030" s="2">
        <v>2.5</v>
      </c>
      <c r="E1030" s="2">
        <v>0</v>
      </c>
      <c r="F1030" s="2">
        <v>0</v>
      </c>
      <c r="G1030" s="2">
        <v>0</v>
      </c>
      <c r="H1030" s="15">
        <f t="shared" si="15"/>
        <v>0</v>
      </c>
    </row>
    <row r="1031" spans="1:8" ht="13.5" x14ac:dyDescent="0.25">
      <c r="A1031" s="11"/>
      <c r="B1031" s="10">
        <v>43805</v>
      </c>
      <c r="C1031" s="2">
        <v>2.5</v>
      </c>
      <c r="D1031" s="2">
        <v>2.5</v>
      </c>
      <c r="E1031" s="2">
        <v>500</v>
      </c>
      <c r="F1031" s="2">
        <v>2.5</v>
      </c>
      <c r="G1031" s="2">
        <v>1250</v>
      </c>
      <c r="H1031" s="15">
        <f t="shared" ref="H1031:H1094" si="16">(D1031-D1030)/D1030</f>
        <v>0</v>
      </c>
    </row>
    <row r="1032" spans="1:8" ht="13.5" x14ac:dyDescent="0.25">
      <c r="A1032" s="11"/>
      <c r="B1032" s="10">
        <v>43808</v>
      </c>
      <c r="C1032" s="2">
        <v>2.5</v>
      </c>
      <c r="D1032" s="2">
        <v>2.5</v>
      </c>
      <c r="E1032" s="2">
        <v>0</v>
      </c>
      <c r="F1032" s="2">
        <v>0</v>
      </c>
      <c r="G1032" s="2">
        <v>0</v>
      </c>
      <c r="H1032" s="15">
        <f t="shared" si="16"/>
        <v>0</v>
      </c>
    </row>
    <row r="1033" spans="1:8" ht="13.5" x14ac:dyDescent="0.25">
      <c r="A1033" s="11"/>
      <c r="B1033" s="10">
        <v>43809</v>
      </c>
      <c r="C1033" s="2">
        <v>2.5</v>
      </c>
      <c r="D1033" s="2">
        <v>2.5</v>
      </c>
      <c r="E1033" s="2">
        <v>0</v>
      </c>
      <c r="F1033" s="2">
        <v>0</v>
      </c>
      <c r="G1033" s="2">
        <v>0</v>
      </c>
      <c r="H1033" s="15">
        <f t="shared" si="16"/>
        <v>0</v>
      </c>
    </row>
    <row r="1034" spans="1:8" ht="13.5" x14ac:dyDescent="0.25">
      <c r="A1034" s="11"/>
      <c r="B1034" s="10">
        <v>43810</v>
      </c>
      <c r="C1034" s="2">
        <v>2.5</v>
      </c>
      <c r="D1034" s="2">
        <v>2.5</v>
      </c>
      <c r="E1034" s="2">
        <v>200</v>
      </c>
      <c r="F1034" s="2">
        <v>2.5</v>
      </c>
      <c r="G1034" s="2">
        <v>500</v>
      </c>
      <c r="H1034" s="15">
        <f t="shared" si="16"/>
        <v>0</v>
      </c>
    </row>
    <row r="1035" spans="1:8" ht="13.5" x14ac:dyDescent="0.25">
      <c r="A1035" s="11"/>
      <c r="B1035" s="10">
        <v>43811</v>
      </c>
      <c r="C1035" s="2">
        <v>2.5</v>
      </c>
      <c r="D1035" s="2">
        <v>2.5</v>
      </c>
      <c r="E1035" s="2">
        <v>554</v>
      </c>
      <c r="F1035" s="2">
        <v>2.5</v>
      </c>
      <c r="G1035" s="2">
        <v>1385</v>
      </c>
      <c r="H1035" s="15">
        <f t="shared" si="16"/>
        <v>0</v>
      </c>
    </row>
    <row r="1036" spans="1:8" ht="13.5" x14ac:dyDescent="0.25">
      <c r="A1036" s="11"/>
      <c r="B1036" s="10">
        <v>43812</v>
      </c>
      <c r="C1036" s="2">
        <v>2.5</v>
      </c>
      <c r="D1036" s="2">
        <v>2.5</v>
      </c>
      <c r="E1036" s="2">
        <v>396</v>
      </c>
      <c r="F1036" s="2">
        <v>2.5</v>
      </c>
      <c r="G1036" s="2">
        <v>990</v>
      </c>
      <c r="H1036" s="15">
        <f t="shared" si="16"/>
        <v>0</v>
      </c>
    </row>
    <row r="1037" spans="1:8" ht="13.5" x14ac:dyDescent="0.25">
      <c r="A1037" s="11"/>
      <c r="B1037" s="10">
        <v>43815</v>
      </c>
      <c r="C1037" s="2">
        <v>2.5</v>
      </c>
      <c r="D1037" s="2">
        <v>2.5</v>
      </c>
      <c r="E1037" s="2">
        <v>0</v>
      </c>
      <c r="F1037" s="2">
        <v>0</v>
      </c>
      <c r="G1037" s="2">
        <v>0</v>
      </c>
      <c r="H1037" s="15">
        <f t="shared" si="16"/>
        <v>0</v>
      </c>
    </row>
    <row r="1038" spans="1:8" ht="13.5" x14ac:dyDescent="0.25">
      <c r="A1038" s="11"/>
      <c r="B1038" s="10">
        <v>43816</v>
      </c>
      <c r="C1038" s="2">
        <v>2.5</v>
      </c>
      <c r="D1038" s="2">
        <v>2.5</v>
      </c>
      <c r="E1038" s="2">
        <v>1404</v>
      </c>
      <c r="F1038" s="2">
        <v>2.5</v>
      </c>
      <c r="G1038" s="2">
        <v>3510</v>
      </c>
      <c r="H1038" s="15">
        <f t="shared" si="16"/>
        <v>0</v>
      </c>
    </row>
    <row r="1039" spans="1:8" ht="13.5" x14ac:dyDescent="0.25">
      <c r="A1039" s="11"/>
      <c r="B1039" s="10">
        <v>43817</v>
      </c>
      <c r="C1039" s="2">
        <v>2.5</v>
      </c>
      <c r="D1039" s="2">
        <v>2.5</v>
      </c>
      <c r="E1039" s="2">
        <v>1000</v>
      </c>
      <c r="F1039" s="2">
        <v>2.5</v>
      </c>
      <c r="G1039" s="2">
        <v>2500</v>
      </c>
      <c r="H1039" s="15">
        <f t="shared" si="16"/>
        <v>0</v>
      </c>
    </row>
    <row r="1040" spans="1:8" ht="13.5" x14ac:dyDescent="0.25">
      <c r="A1040" s="11"/>
      <c r="B1040" s="10">
        <v>43818</v>
      </c>
      <c r="C1040" s="2">
        <v>2.5</v>
      </c>
      <c r="D1040" s="2">
        <v>2.5</v>
      </c>
      <c r="E1040" s="2">
        <v>1120</v>
      </c>
      <c r="F1040" s="2">
        <v>2.5</v>
      </c>
      <c r="G1040" s="2">
        <v>2800</v>
      </c>
      <c r="H1040" s="15">
        <f t="shared" si="16"/>
        <v>0</v>
      </c>
    </row>
    <row r="1041" spans="1:8" ht="13.5" x14ac:dyDescent="0.25">
      <c r="A1041" s="11"/>
      <c r="B1041" s="10">
        <v>43819</v>
      </c>
      <c r="C1041" s="2">
        <v>2.5</v>
      </c>
      <c r="D1041" s="2">
        <v>2.5</v>
      </c>
      <c r="E1041" s="2">
        <v>0</v>
      </c>
      <c r="F1041" s="2">
        <v>0</v>
      </c>
      <c r="G1041" s="2">
        <v>0</v>
      </c>
      <c r="H1041" s="15">
        <f t="shared" si="16"/>
        <v>0</v>
      </c>
    </row>
    <row r="1042" spans="1:8" ht="13.5" x14ac:dyDescent="0.25">
      <c r="A1042" s="11"/>
      <c r="B1042" s="10">
        <v>43822</v>
      </c>
      <c r="C1042" s="2">
        <v>2.5</v>
      </c>
      <c r="D1042" s="2">
        <v>2.5</v>
      </c>
      <c r="E1042" s="2">
        <v>0</v>
      </c>
      <c r="F1042" s="2">
        <v>0</v>
      </c>
      <c r="G1042" s="2">
        <v>0</v>
      </c>
      <c r="H1042" s="15">
        <f t="shared" si="16"/>
        <v>0</v>
      </c>
    </row>
    <row r="1043" spans="1:8" ht="13.5" x14ac:dyDescent="0.25">
      <c r="A1043" s="11"/>
      <c r="B1043" s="10">
        <v>43823</v>
      </c>
      <c r="C1043" s="2">
        <v>2.59</v>
      </c>
      <c r="D1043" s="2">
        <v>2.59</v>
      </c>
      <c r="E1043" s="2">
        <v>2595</v>
      </c>
      <c r="F1043" s="2">
        <v>2.59</v>
      </c>
      <c r="G1043" s="2">
        <v>6721.05</v>
      </c>
      <c r="H1043" s="15">
        <f t="shared" si="16"/>
        <v>3.5999999999999942E-2</v>
      </c>
    </row>
    <row r="1044" spans="1:8" ht="13.5" x14ac:dyDescent="0.25">
      <c r="A1044" s="11"/>
      <c r="B1044" s="10">
        <v>43824</v>
      </c>
      <c r="C1044" s="2">
        <v>2.7</v>
      </c>
      <c r="D1044" s="2">
        <v>2.7</v>
      </c>
      <c r="E1044" s="2">
        <v>3225</v>
      </c>
      <c r="F1044" s="2">
        <v>2.6619000000000002</v>
      </c>
      <c r="G1044" s="2">
        <v>8584.6275000000005</v>
      </c>
      <c r="H1044" s="15">
        <f t="shared" si="16"/>
        <v>4.2471042471042594E-2</v>
      </c>
    </row>
    <row r="1045" spans="1:8" ht="13.5" x14ac:dyDescent="0.25">
      <c r="A1045" s="11"/>
      <c r="B1045" s="10">
        <v>43825</v>
      </c>
      <c r="C1045" s="2">
        <v>2.78</v>
      </c>
      <c r="D1045" s="2">
        <v>2.78</v>
      </c>
      <c r="E1045" s="2">
        <v>2200</v>
      </c>
      <c r="F1045" s="2">
        <v>2.78</v>
      </c>
      <c r="G1045" s="2">
        <v>6116</v>
      </c>
      <c r="H1045" s="15">
        <f t="shared" si="16"/>
        <v>2.9629629629629489E-2</v>
      </c>
    </row>
    <row r="1046" spans="1:8" ht="13.5" x14ac:dyDescent="0.25">
      <c r="A1046" s="11"/>
      <c r="B1046" s="10">
        <v>43826</v>
      </c>
      <c r="C1046" s="2">
        <v>2.78</v>
      </c>
      <c r="D1046" s="2">
        <v>2.78</v>
      </c>
      <c r="E1046" s="2">
        <v>7090</v>
      </c>
      <c r="F1046" s="2">
        <v>2.78</v>
      </c>
      <c r="G1046" s="2">
        <v>19710.2</v>
      </c>
      <c r="H1046" s="15">
        <f t="shared" si="16"/>
        <v>0</v>
      </c>
    </row>
    <row r="1047" spans="1:8" ht="13.5" x14ac:dyDescent="0.25">
      <c r="A1047" s="11"/>
      <c r="B1047" s="10">
        <v>43829</v>
      </c>
      <c r="C1047" s="2">
        <v>2.86</v>
      </c>
      <c r="D1047" s="2">
        <v>2.86</v>
      </c>
      <c r="E1047" s="2">
        <v>6680</v>
      </c>
      <c r="F1047" s="2">
        <v>2.8473000000000002</v>
      </c>
      <c r="G1047" s="2">
        <v>19019.964</v>
      </c>
      <c r="H1047" s="15">
        <f t="shared" si="16"/>
        <v>2.8776978417266216E-2</v>
      </c>
    </row>
    <row r="1048" spans="1:8" ht="13.5" x14ac:dyDescent="0.25">
      <c r="A1048" s="11"/>
      <c r="B1048" s="10">
        <v>43830</v>
      </c>
      <c r="C1048" s="2">
        <v>2.9</v>
      </c>
      <c r="D1048" s="2">
        <v>2.9</v>
      </c>
      <c r="E1048" s="2">
        <v>1000</v>
      </c>
      <c r="F1048" s="2">
        <v>2.9</v>
      </c>
      <c r="G1048" s="2">
        <v>2900</v>
      </c>
      <c r="H1048" s="15">
        <f t="shared" si="16"/>
        <v>1.3986013986014E-2</v>
      </c>
    </row>
    <row r="1049" spans="1:8" ht="13.5" x14ac:dyDescent="0.25">
      <c r="A1049" s="11"/>
      <c r="B1049" s="10">
        <v>43832</v>
      </c>
      <c r="C1049" s="2">
        <v>2.9</v>
      </c>
      <c r="D1049" s="2">
        <v>2.9</v>
      </c>
      <c r="E1049" s="2">
        <v>400</v>
      </c>
      <c r="F1049" s="2">
        <v>2.9</v>
      </c>
      <c r="G1049" s="2">
        <v>1160</v>
      </c>
      <c r="H1049" s="15">
        <f t="shared" si="16"/>
        <v>0</v>
      </c>
    </row>
    <row r="1050" spans="1:8" ht="13.5" x14ac:dyDescent="0.25">
      <c r="A1050" s="11"/>
      <c r="B1050" s="10">
        <v>43833</v>
      </c>
      <c r="C1050" s="2">
        <v>2.9</v>
      </c>
      <c r="D1050" s="2">
        <v>2.9</v>
      </c>
      <c r="E1050" s="2">
        <v>0</v>
      </c>
      <c r="F1050" s="2">
        <v>0</v>
      </c>
      <c r="G1050" s="2">
        <v>0</v>
      </c>
      <c r="H1050" s="15">
        <f t="shared" si="16"/>
        <v>0</v>
      </c>
    </row>
    <row r="1051" spans="1:8" ht="13.5" x14ac:dyDescent="0.25">
      <c r="A1051" s="11"/>
      <c r="B1051" s="10">
        <v>43836</v>
      </c>
      <c r="C1051" s="2">
        <v>2.89</v>
      </c>
      <c r="D1051" s="2">
        <v>2.89</v>
      </c>
      <c r="E1051" s="2">
        <v>1000</v>
      </c>
      <c r="F1051" s="2">
        <v>2.89</v>
      </c>
      <c r="G1051" s="2">
        <v>2890</v>
      </c>
      <c r="H1051" s="15">
        <f t="shared" si="16"/>
        <v>-3.4482758620688922E-3</v>
      </c>
    </row>
    <row r="1052" spans="1:8" ht="13.5" x14ac:dyDescent="0.25">
      <c r="A1052" s="11"/>
      <c r="B1052" s="10">
        <v>43837</v>
      </c>
      <c r="C1052" s="2">
        <v>2.89</v>
      </c>
      <c r="D1052" s="2">
        <v>2.89</v>
      </c>
      <c r="E1052" s="2">
        <v>0</v>
      </c>
      <c r="F1052" s="2">
        <v>0</v>
      </c>
      <c r="G1052" s="2">
        <v>0</v>
      </c>
      <c r="H1052" s="15">
        <f t="shared" si="16"/>
        <v>0</v>
      </c>
    </row>
    <row r="1053" spans="1:8" ht="13.5" x14ac:dyDescent="0.25">
      <c r="A1053" s="11"/>
      <c r="B1053" s="10">
        <v>43838</v>
      </c>
      <c r="C1053" s="2">
        <v>2.89</v>
      </c>
      <c r="D1053" s="2">
        <v>2.89</v>
      </c>
      <c r="E1053" s="2">
        <v>0</v>
      </c>
      <c r="F1053" s="2">
        <v>0</v>
      </c>
      <c r="G1053" s="2">
        <v>0</v>
      </c>
      <c r="H1053" s="15">
        <f t="shared" si="16"/>
        <v>0</v>
      </c>
    </row>
    <row r="1054" spans="1:8" ht="13.5" x14ac:dyDescent="0.25">
      <c r="A1054" s="11"/>
      <c r="B1054" s="10">
        <v>43839</v>
      </c>
      <c r="C1054" s="2">
        <v>2.9</v>
      </c>
      <c r="D1054" s="2">
        <v>2.9</v>
      </c>
      <c r="E1054" s="2">
        <v>1515</v>
      </c>
      <c r="F1054" s="2">
        <v>2.8931</v>
      </c>
      <c r="G1054" s="2">
        <v>4383.0465000000004</v>
      </c>
      <c r="H1054" s="15">
        <f t="shared" si="16"/>
        <v>3.4602076124566734E-3</v>
      </c>
    </row>
    <row r="1055" spans="1:8" ht="13.5" x14ac:dyDescent="0.25">
      <c r="A1055" s="11"/>
      <c r="B1055" s="10">
        <v>43840</v>
      </c>
      <c r="C1055" s="2">
        <v>2.82</v>
      </c>
      <c r="D1055" s="2">
        <v>2.82</v>
      </c>
      <c r="E1055" s="2">
        <v>1000</v>
      </c>
      <c r="F1055" s="2">
        <v>2.82</v>
      </c>
      <c r="G1055" s="2">
        <v>2820</v>
      </c>
      <c r="H1055" s="15">
        <f t="shared" si="16"/>
        <v>-2.7586206896551748E-2</v>
      </c>
    </row>
    <row r="1056" spans="1:8" ht="13.5" x14ac:dyDescent="0.25">
      <c r="A1056" s="11"/>
      <c r="B1056" s="10">
        <v>43843</v>
      </c>
      <c r="C1056" s="2">
        <v>2.82</v>
      </c>
      <c r="D1056" s="2">
        <v>2.82</v>
      </c>
      <c r="E1056" s="2">
        <v>0</v>
      </c>
      <c r="F1056" s="2">
        <v>0</v>
      </c>
      <c r="G1056" s="2">
        <v>0</v>
      </c>
      <c r="H1056" s="15">
        <f t="shared" si="16"/>
        <v>0</v>
      </c>
    </row>
    <row r="1057" spans="1:8" ht="13.5" x14ac:dyDescent="0.25">
      <c r="A1057" s="11"/>
      <c r="B1057" s="10">
        <v>43845</v>
      </c>
      <c r="C1057" s="2">
        <v>2.9</v>
      </c>
      <c r="D1057" s="2">
        <v>2.9</v>
      </c>
      <c r="E1057" s="2">
        <v>1300</v>
      </c>
      <c r="F1057" s="2">
        <v>2.9</v>
      </c>
      <c r="G1057" s="2">
        <v>3770</v>
      </c>
      <c r="H1057" s="15">
        <f t="shared" si="16"/>
        <v>2.8368794326241162E-2</v>
      </c>
    </row>
    <row r="1058" spans="1:8" ht="13.5" x14ac:dyDescent="0.25">
      <c r="A1058" s="11"/>
      <c r="B1058" s="10">
        <v>43846</v>
      </c>
      <c r="C1058" s="2">
        <v>2.89</v>
      </c>
      <c r="D1058" s="2">
        <v>2.89</v>
      </c>
      <c r="E1058" s="2">
        <v>500</v>
      </c>
      <c r="F1058" s="2">
        <v>2.89</v>
      </c>
      <c r="G1058" s="2">
        <v>1445</v>
      </c>
      <c r="H1058" s="15">
        <f t="shared" si="16"/>
        <v>-3.4482758620688922E-3</v>
      </c>
    </row>
    <row r="1059" spans="1:8" ht="13.5" x14ac:dyDescent="0.25">
      <c r="A1059" s="11"/>
      <c r="B1059" s="10">
        <v>43847</v>
      </c>
      <c r="C1059" s="2">
        <v>2.89</v>
      </c>
      <c r="D1059" s="2">
        <v>2.89</v>
      </c>
      <c r="E1059" s="2">
        <v>0</v>
      </c>
      <c r="F1059" s="2">
        <v>0</v>
      </c>
      <c r="G1059" s="2">
        <v>0</v>
      </c>
      <c r="H1059" s="15">
        <f t="shared" si="16"/>
        <v>0</v>
      </c>
    </row>
    <row r="1060" spans="1:8" ht="13.5" x14ac:dyDescent="0.25">
      <c r="A1060" s="11"/>
      <c r="B1060" s="10">
        <v>43850</v>
      </c>
      <c r="C1060" s="2">
        <v>2.89</v>
      </c>
      <c r="D1060" s="2">
        <v>2.89</v>
      </c>
      <c r="E1060" s="2">
        <v>1700</v>
      </c>
      <c r="F1060" s="2">
        <v>2.8912</v>
      </c>
      <c r="G1060" s="2">
        <v>4915.04</v>
      </c>
      <c r="H1060" s="15">
        <f t="shared" si="16"/>
        <v>0</v>
      </c>
    </row>
    <row r="1061" spans="1:8" ht="13.5" x14ac:dyDescent="0.25">
      <c r="A1061" s="11"/>
      <c r="B1061" s="10">
        <v>43851</v>
      </c>
      <c r="C1061" s="2">
        <v>2.9</v>
      </c>
      <c r="D1061" s="2">
        <v>2.9</v>
      </c>
      <c r="E1061" s="2">
        <v>550</v>
      </c>
      <c r="F1061" s="2">
        <v>2.8908999999999998</v>
      </c>
      <c r="G1061" s="2">
        <v>1589.9949999999999</v>
      </c>
      <c r="H1061" s="15">
        <f t="shared" si="16"/>
        <v>3.4602076124566734E-3</v>
      </c>
    </row>
    <row r="1062" spans="1:8" ht="13.5" x14ac:dyDescent="0.25">
      <c r="A1062" s="11"/>
      <c r="B1062" s="10">
        <v>43852</v>
      </c>
      <c r="C1062" s="2">
        <v>2.89</v>
      </c>
      <c r="D1062" s="2">
        <v>2.89</v>
      </c>
      <c r="E1062" s="2">
        <v>1000</v>
      </c>
      <c r="F1062" s="2">
        <v>2.89</v>
      </c>
      <c r="G1062" s="2">
        <v>2890</v>
      </c>
      <c r="H1062" s="15">
        <f t="shared" si="16"/>
        <v>-3.4482758620688922E-3</v>
      </c>
    </row>
    <row r="1063" spans="1:8" ht="13.5" x14ac:dyDescent="0.25">
      <c r="A1063" s="11"/>
      <c r="B1063" s="10">
        <v>43853</v>
      </c>
      <c r="C1063" s="2">
        <v>2.89</v>
      </c>
      <c r="D1063" s="2">
        <v>2.89</v>
      </c>
      <c r="E1063" s="2">
        <v>500</v>
      </c>
      <c r="F1063" s="2">
        <v>2.89</v>
      </c>
      <c r="G1063" s="2">
        <v>1445</v>
      </c>
      <c r="H1063" s="15">
        <f t="shared" si="16"/>
        <v>0</v>
      </c>
    </row>
    <row r="1064" spans="1:8" ht="13.5" x14ac:dyDescent="0.25">
      <c r="A1064" s="11"/>
      <c r="B1064" s="10">
        <v>43854</v>
      </c>
      <c r="C1064" s="2">
        <v>2.89</v>
      </c>
      <c r="D1064" s="2">
        <v>2.89</v>
      </c>
      <c r="E1064" s="2">
        <v>0</v>
      </c>
      <c r="F1064" s="2">
        <v>0</v>
      </c>
      <c r="G1064" s="2">
        <v>0</v>
      </c>
      <c r="H1064" s="15">
        <f t="shared" si="16"/>
        <v>0</v>
      </c>
    </row>
    <row r="1065" spans="1:8" ht="13.5" x14ac:dyDescent="0.25">
      <c r="A1065" s="11"/>
      <c r="B1065" s="10">
        <v>43857</v>
      </c>
      <c r="C1065" s="2">
        <v>2.9</v>
      </c>
      <c r="D1065" s="2">
        <v>2.9</v>
      </c>
      <c r="E1065" s="2">
        <v>1100</v>
      </c>
      <c r="F1065" s="2">
        <v>2.9</v>
      </c>
      <c r="G1065" s="2">
        <v>3190</v>
      </c>
      <c r="H1065" s="15">
        <f t="shared" si="16"/>
        <v>3.4602076124566734E-3</v>
      </c>
    </row>
    <row r="1066" spans="1:8" ht="13.5" x14ac:dyDescent="0.25">
      <c r="A1066" s="11"/>
      <c r="B1066" s="10">
        <v>43858</v>
      </c>
      <c r="C1066" s="2">
        <v>2.9</v>
      </c>
      <c r="D1066" s="2">
        <v>2.9</v>
      </c>
      <c r="E1066" s="2">
        <v>0</v>
      </c>
      <c r="F1066" s="2">
        <v>0</v>
      </c>
      <c r="G1066" s="2">
        <v>0</v>
      </c>
      <c r="H1066" s="15">
        <f t="shared" si="16"/>
        <v>0</v>
      </c>
    </row>
    <row r="1067" spans="1:8" ht="13.5" x14ac:dyDescent="0.25">
      <c r="A1067" s="11"/>
      <c r="B1067" s="10">
        <v>43859</v>
      </c>
      <c r="C1067" s="2">
        <v>2.89</v>
      </c>
      <c r="D1067" s="2">
        <v>2.89</v>
      </c>
      <c r="E1067" s="2">
        <v>1500</v>
      </c>
      <c r="F1067" s="2">
        <v>2.89</v>
      </c>
      <c r="G1067" s="2">
        <v>4335</v>
      </c>
      <c r="H1067" s="15">
        <f t="shared" si="16"/>
        <v>-3.4482758620688922E-3</v>
      </c>
    </row>
    <row r="1068" spans="1:8" ht="13.5" x14ac:dyDescent="0.25">
      <c r="A1068" s="11"/>
      <c r="B1068" s="10">
        <v>43860</v>
      </c>
      <c r="C1068" s="2">
        <v>2.89</v>
      </c>
      <c r="D1068" s="2">
        <v>2.89</v>
      </c>
      <c r="E1068" s="2">
        <v>500</v>
      </c>
      <c r="F1068" s="2">
        <v>2.89</v>
      </c>
      <c r="G1068" s="2">
        <v>1445</v>
      </c>
      <c r="H1068" s="15">
        <f t="shared" si="16"/>
        <v>0</v>
      </c>
    </row>
    <row r="1069" spans="1:8" ht="13.5" x14ac:dyDescent="0.25">
      <c r="A1069" s="11"/>
      <c r="B1069" s="10">
        <v>43861</v>
      </c>
      <c r="C1069" s="2">
        <v>2.89</v>
      </c>
      <c r="D1069" s="2">
        <v>2.89</v>
      </c>
      <c r="E1069" s="2">
        <v>0</v>
      </c>
      <c r="F1069" s="2">
        <v>0</v>
      </c>
      <c r="G1069" s="2">
        <v>0</v>
      </c>
      <c r="H1069" s="15">
        <f t="shared" si="16"/>
        <v>0</v>
      </c>
    </row>
    <row r="1070" spans="1:8" ht="13.5" x14ac:dyDescent="0.25">
      <c r="A1070" s="11"/>
      <c r="B1070" s="10">
        <v>43864</v>
      </c>
      <c r="C1070" s="2">
        <v>2.89</v>
      </c>
      <c r="D1070" s="2">
        <v>2.89</v>
      </c>
      <c r="E1070" s="2">
        <v>0</v>
      </c>
      <c r="F1070" s="2">
        <v>0</v>
      </c>
      <c r="G1070" s="2">
        <v>0</v>
      </c>
      <c r="H1070" s="15">
        <f t="shared" si="16"/>
        <v>0</v>
      </c>
    </row>
    <row r="1071" spans="1:8" ht="13.5" x14ac:dyDescent="0.25">
      <c r="A1071" s="11"/>
      <c r="B1071" s="10">
        <v>43865</v>
      </c>
      <c r="C1071" s="2">
        <v>2.89</v>
      </c>
      <c r="D1071" s="2">
        <v>2.89</v>
      </c>
      <c r="E1071" s="2">
        <v>0</v>
      </c>
      <c r="F1071" s="2">
        <v>0</v>
      </c>
      <c r="G1071" s="2">
        <v>0</v>
      </c>
      <c r="H1071" s="15">
        <f t="shared" si="16"/>
        <v>0</v>
      </c>
    </row>
    <row r="1072" spans="1:8" ht="13.5" x14ac:dyDescent="0.25">
      <c r="A1072" s="11"/>
      <c r="B1072" s="10">
        <v>43866</v>
      </c>
      <c r="C1072" s="2">
        <v>2.89</v>
      </c>
      <c r="D1072" s="2">
        <v>2.89</v>
      </c>
      <c r="E1072" s="2">
        <v>0</v>
      </c>
      <c r="F1072" s="2">
        <v>0</v>
      </c>
      <c r="G1072" s="2">
        <v>0</v>
      </c>
      <c r="H1072" s="15">
        <f t="shared" si="16"/>
        <v>0</v>
      </c>
    </row>
    <row r="1073" spans="1:8" ht="13.5" x14ac:dyDescent="0.25">
      <c r="A1073" s="11"/>
      <c r="B1073" s="10">
        <v>43867</v>
      </c>
      <c r="C1073" s="2">
        <v>2.89</v>
      </c>
      <c r="D1073" s="2">
        <v>2.89</v>
      </c>
      <c r="E1073" s="2">
        <v>0</v>
      </c>
      <c r="F1073" s="2">
        <v>0</v>
      </c>
      <c r="G1073" s="2">
        <v>0</v>
      </c>
      <c r="H1073" s="15">
        <f t="shared" si="16"/>
        <v>0</v>
      </c>
    </row>
    <row r="1074" spans="1:8" ht="13.5" x14ac:dyDescent="0.25">
      <c r="A1074" s="11"/>
      <c r="B1074" s="10">
        <v>43868</v>
      </c>
      <c r="C1074" s="2">
        <v>2.89</v>
      </c>
      <c r="D1074" s="2">
        <v>2.89</v>
      </c>
      <c r="E1074" s="2">
        <v>0</v>
      </c>
      <c r="F1074" s="2">
        <v>0</v>
      </c>
      <c r="G1074" s="2">
        <v>0</v>
      </c>
      <c r="H1074" s="15">
        <f t="shared" si="16"/>
        <v>0</v>
      </c>
    </row>
    <row r="1075" spans="1:8" ht="13.5" x14ac:dyDescent="0.25">
      <c r="A1075" s="11"/>
      <c r="B1075" s="10">
        <v>43871</v>
      </c>
      <c r="C1075" s="2">
        <v>2.89</v>
      </c>
      <c r="D1075" s="2">
        <v>2.89</v>
      </c>
      <c r="E1075" s="2">
        <v>0</v>
      </c>
      <c r="F1075" s="2">
        <v>0</v>
      </c>
      <c r="G1075" s="2">
        <v>0</v>
      </c>
      <c r="H1075" s="15">
        <f t="shared" si="16"/>
        <v>0</v>
      </c>
    </row>
    <row r="1076" spans="1:8" ht="13.5" x14ac:dyDescent="0.25">
      <c r="A1076" s="11"/>
      <c r="B1076" s="10">
        <v>43872</v>
      </c>
      <c r="C1076" s="2">
        <v>2.89</v>
      </c>
      <c r="D1076" s="2">
        <v>2.89</v>
      </c>
      <c r="E1076" s="2">
        <v>0</v>
      </c>
      <c r="F1076" s="2">
        <v>0</v>
      </c>
      <c r="G1076" s="2">
        <v>0</v>
      </c>
      <c r="H1076" s="15">
        <f t="shared" si="16"/>
        <v>0</v>
      </c>
    </row>
    <row r="1077" spans="1:8" ht="13.5" x14ac:dyDescent="0.25">
      <c r="A1077" s="11"/>
      <c r="B1077" s="10">
        <v>43873</v>
      </c>
      <c r="C1077" s="2">
        <v>2.89</v>
      </c>
      <c r="D1077" s="2">
        <v>2.89</v>
      </c>
      <c r="E1077" s="2">
        <v>0</v>
      </c>
      <c r="F1077" s="2">
        <v>0</v>
      </c>
      <c r="G1077" s="2">
        <v>0</v>
      </c>
      <c r="H1077" s="15">
        <f t="shared" si="16"/>
        <v>0</v>
      </c>
    </row>
    <row r="1078" spans="1:8" ht="13.5" x14ac:dyDescent="0.25">
      <c r="A1078" s="11"/>
      <c r="B1078" s="10">
        <v>43874</v>
      </c>
      <c r="C1078" s="2">
        <v>2.89</v>
      </c>
      <c r="D1078" s="2">
        <v>2.89</v>
      </c>
      <c r="E1078" s="2">
        <v>0</v>
      </c>
      <c r="F1078" s="2">
        <v>0</v>
      </c>
      <c r="G1078" s="2">
        <v>0</v>
      </c>
      <c r="H1078" s="15">
        <f t="shared" si="16"/>
        <v>0</v>
      </c>
    </row>
    <row r="1079" spans="1:8" ht="13.5" x14ac:dyDescent="0.25">
      <c r="A1079" s="11"/>
      <c r="B1079" s="10">
        <v>43875</v>
      </c>
      <c r="C1079" s="2">
        <v>2.89</v>
      </c>
      <c r="D1079" s="2">
        <v>2.89</v>
      </c>
      <c r="E1079" s="2">
        <v>0</v>
      </c>
      <c r="F1079" s="2">
        <v>0</v>
      </c>
      <c r="G1079" s="2">
        <v>0</v>
      </c>
      <c r="H1079" s="15">
        <f t="shared" si="16"/>
        <v>0</v>
      </c>
    </row>
    <row r="1080" spans="1:8" ht="13.5" x14ac:dyDescent="0.25">
      <c r="A1080" s="11"/>
      <c r="B1080" s="10">
        <v>43878</v>
      </c>
      <c r="C1080" s="2">
        <v>2.89</v>
      </c>
      <c r="D1080" s="2">
        <v>2.89</v>
      </c>
      <c r="E1080" s="2">
        <v>0</v>
      </c>
      <c r="F1080" s="2">
        <v>0</v>
      </c>
      <c r="G1080" s="2">
        <v>0</v>
      </c>
      <c r="H1080" s="15">
        <f t="shared" si="16"/>
        <v>0</v>
      </c>
    </row>
    <row r="1081" spans="1:8" ht="13.5" x14ac:dyDescent="0.25">
      <c r="A1081" s="11"/>
      <c r="B1081" s="10">
        <v>43879</v>
      </c>
      <c r="C1081" s="2">
        <v>2.89</v>
      </c>
      <c r="D1081" s="2">
        <v>2.89</v>
      </c>
      <c r="E1081" s="2">
        <v>0</v>
      </c>
      <c r="F1081" s="2">
        <v>0</v>
      </c>
      <c r="G1081" s="2">
        <v>0</v>
      </c>
      <c r="H1081" s="15">
        <f t="shared" si="16"/>
        <v>0</v>
      </c>
    </row>
    <row r="1082" spans="1:8" ht="13.5" x14ac:dyDescent="0.25">
      <c r="A1082" s="11"/>
      <c r="B1082" s="10">
        <v>43880</v>
      </c>
      <c r="C1082" s="2">
        <v>2.89</v>
      </c>
      <c r="D1082" s="2">
        <v>2.89</v>
      </c>
      <c r="E1082" s="2">
        <v>0</v>
      </c>
      <c r="F1082" s="2">
        <v>0</v>
      </c>
      <c r="G1082" s="2">
        <v>0</v>
      </c>
      <c r="H1082" s="15">
        <f t="shared" si="16"/>
        <v>0</v>
      </c>
    </row>
    <row r="1083" spans="1:8" ht="13.5" x14ac:dyDescent="0.25">
      <c r="A1083" s="11"/>
      <c r="B1083" s="10">
        <v>43881</v>
      </c>
      <c r="C1083" s="2">
        <v>2.89</v>
      </c>
      <c r="D1083" s="2">
        <v>2.89</v>
      </c>
      <c r="E1083" s="2">
        <v>0</v>
      </c>
      <c r="F1083" s="2">
        <v>0</v>
      </c>
      <c r="G1083" s="2">
        <v>0</v>
      </c>
      <c r="H1083" s="15">
        <f t="shared" si="16"/>
        <v>0</v>
      </c>
    </row>
    <row r="1084" spans="1:8" ht="13.5" x14ac:dyDescent="0.25">
      <c r="A1084" s="11"/>
      <c r="B1084" s="10">
        <v>43882</v>
      </c>
      <c r="C1084" s="2">
        <v>2.89</v>
      </c>
      <c r="D1084" s="2">
        <v>2.89</v>
      </c>
      <c r="E1084" s="2">
        <v>1396</v>
      </c>
      <c r="F1084" s="2">
        <v>2.8864000000000001</v>
      </c>
      <c r="G1084" s="2">
        <v>4029.4144000000001</v>
      </c>
      <c r="H1084" s="15">
        <f t="shared" si="16"/>
        <v>0</v>
      </c>
    </row>
    <row r="1085" spans="1:8" ht="13.5" x14ac:dyDescent="0.25">
      <c r="A1085" s="11"/>
      <c r="B1085" s="10">
        <v>43885</v>
      </c>
      <c r="C1085" s="2">
        <v>2.89</v>
      </c>
      <c r="D1085" s="2">
        <v>2.89</v>
      </c>
      <c r="E1085" s="2">
        <v>500</v>
      </c>
      <c r="F1085" s="2">
        <v>2.89</v>
      </c>
      <c r="G1085" s="2">
        <v>1445</v>
      </c>
      <c r="H1085" s="15">
        <f t="shared" si="16"/>
        <v>0</v>
      </c>
    </row>
    <row r="1086" spans="1:8" ht="13.5" x14ac:dyDescent="0.25">
      <c r="A1086" s="11"/>
      <c r="B1086" s="10">
        <v>43886</v>
      </c>
      <c r="C1086" s="2">
        <v>2.89</v>
      </c>
      <c r="D1086" s="2">
        <v>2.89</v>
      </c>
      <c r="E1086" s="2">
        <v>0</v>
      </c>
      <c r="F1086" s="2">
        <v>0</v>
      </c>
      <c r="G1086" s="2">
        <v>0</v>
      </c>
      <c r="H1086" s="15">
        <f t="shared" si="16"/>
        <v>0</v>
      </c>
    </row>
    <row r="1087" spans="1:8" ht="13.5" x14ac:dyDescent="0.25">
      <c r="A1087" s="11"/>
      <c r="B1087" s="10">
        <v>43887</v>
      </c>
      <c r="C1087" s="2">
        <v>2.89</v>
      </c>
      <c r="D1087" s="2">
        <v>2.89</v>
      </c>
      <c r="E1087" s="2">
        <v>500</v>
      </c>
      <c r="F1087" s="2">
        <v>2.89</v>
      </c>
      <c r="G1087" s="2">
        <v>1445</v>
      </c>
      <c r="H1087" s="15">
        <f t="shared" si="16"/>
        <v>0</v>
      </c>
    </row>
    <row r="1088" spans="1:8" ht="13.5" x14ac:dyDescent="0.25">
      <c r="A1088" s="11"/>
      <c r="B1088" s="10">
        <v>43888</v>
      </c>
      <c r="C1088" s="2">
        <v>2.89</v>
      </c>
      <c r="D1088" s="2">
        <v>2.89</v>
      </c>
      <c r="E1088" s="2">
        <v>0</v>
      </c>
      <c r="F1088" s="2">
        <v>0</v>
      </c>
      <c r="G1088" s="2">
        <v>0</v>
      </c>
      <c r="H1088" s="15">
        <f t="shared" si="16"/>
        <v>0</v>
      </c>
    </row>
    <row r="1089" spans="1:8" ht="13.5" x14ac:dyDescent="0.25">
      <c r="A1089" s="11"/>
      <c r="B1089" s="10">
        <v>43889</v>
      </c>
      <c r="C1089" s="2">
        <v>2.89</v>
      </c>
      <c r="D1089" s="2">
        <v>2.89</v>
      </c>
      <c r="E1089" s="2">
        <v>3700</v>
      </c>
      <c r="F1089" s="2">
        <v>2.89</v>
      </c>
      <c r="G1089" s="2">
        <v>10693</v>
      </c>
      <c r="H1089" s="15">
        <f t="shared" si="16"/>
        <v>0</v>
      </c>
    </row>
    <row r="1090" spans="1:8" ht="13.5" x14ac:dyDescent="0.25">
      <c r="A1090" s="11"/>
      <c r="B1090" s="10">
        <v>43892</v>
      </c>
      <c r="C1090" s="2">
        <v>2.89</v>
      </c>
      <c r="D1090" s="2">
        <v>2.89</v>
      </c>
      <c r="E1090" s="2">
        <v>0</v>
      </c>
      <c r="F1090" s="2">
        <v>0</v>
      </c>
      <c r="G1090" s="2">
        <v>0</v>
      </c>
      <c r="H1090" s="15">
        <f t="shared" si="16"/>
        <v>0</v>
      </c>
    </row>
    <row r="1091" spans="1:8" ht="13.5" x14ac:dyDescent="0.25">
      <c r="A1091" s="11"/>
      <c r="B1091" s="10">
        <v>43893</v>
      </c>
      <c r="C1091" s="2">
        <v>2.89</v>
      </c>
      <c r="D1091" s="2">
        <v>2.89</v>
      </c>
      <c r="E1091" s="2">
        <v>0</v>
      </c>
      <c r="F1091" s="2">
        <v>0</v>
      </c>
      <c r="G1091" s="2">
        <v>0</v>
      </c>
      <c r="H1091" s="15">
        <f t="shared" si="16"/>
        <v>0</v>
      </c>
    </row>
    <row r="1092" spans="1:8" ht="13.5" x14ac:dyDescent="0.25">
      <c r="A1092" s="11"/>
      <c r="B1092" s="10">
        <v>43894</v>
      </c>
      <c r="C1092" s="2">
        <v>2.89</v>
      </c>
      <c r="D1092" s="2">
        <v>2.89</v>
      </c>
      <c r="E1092" s="2">
        <v>0</v>
      </c>
      <c r="F1092" s="2">
        <v>0</v>
      </c>
      <c r="G1092" s="2">
        <v>0</v>
      </c>
      <c r="H1092" s="15">
        <f t="shared" si="16"/>
        <v>0</v>
      </c>
    </row>
    <row r="1093" spans="1:8" ht="13.5" x14ac:dyDescent="0.25">
      <c r="A1093" s="11"/>
      <c r="B1093" s="10">
        <v>43895</v>
      </c>
      <c r="C1093" s="2">
        <v>2.88</v>
      </c>
      <c r="D1093" s="2">
        <v>2.88</v>
      </c>
      <c r="E1093" s="2">
        <v>1082</v>
      </c>
      <c r="F1093" s="2">
        <v>2.88</v>
      </c>
      <c r="G1093" s="2">
        <v>3116.16</v>
      </c>
      <c r="H1093" s="15">
        <f t="shared" si="16"/>
        <v>-3.4602076124568273E-3</v>
      </c>
    </row>
    <row r="1094" spans="1:8" ht="13.5" x14ac:dyDescent="0.25">
      <c r="A1094" s="11"/>
      <c r="B1094" s="10">
        <v>43896</v>
      </c>
      <c r="C1094" s="2">
        <v>2.88</v>
      </c>
      <c r="D1094" s="2">
        <v>2.88</v>
      </c>
      <c r="E1094" s="2">
        <v>0</v>
      </c>
      <c r="F1094" s="2">
        <v>0</v>
      </c>
      <c r="G1094" s="2">
        <v>0</v>
      </c>
      <c r="H1094" s="15">
        <f t="shared" si="16"/>
        <v>0</v>
      </c>
    </row>
    <row r="1095" spans="1:8" ht="13.5" x14ac:dyDescent="0.25">
      <c r="A1095" s="11"/>
      <c r="B1095" s="10">
        <v>43899</v>
      </c>
      <c r="C1095" s="2">
        <v>2.88</v>
      </c>
      <c r="D1095" s="2">
        <v>2.88</v>
      </c>
      <c r="E1095" s="2">
        <v>0</v>
      </c>
      <c r="F1095" s="2">
        <v>0</v>
      </c>
      <c r="G1095" s="2">
        <v>0</v>
      </c>
      <c r="H1095" s="15">
        <f t="shared" ref="H1095:H1158" si="17">(D1095-D1094)/D1094</f>
        <v>0</v>
      </c>
    </row>
    <row r="1096" spans="1:8" ht="13.5" x14ac:dyDescent="0.25">
      <c r="A1096" s="11"/>
      <c r="B1096" s="10">
        <v>43900</v>
      </c>
      <c r="C1096" s="2">
        <v>2.88</v>
      </c>
      <c r="D1096" s="2">
        <v>2.88</v>
      </c>
      <c r="E1096" s="2">
        <v>0</v>
      </c>
      <c r="F1096" s="2">
        <v>0</v>
      </c>
      <c r="G1096" s="2">
        <v>0</v>
      </c>
      <c r="H1096" s="15">
        <f t="shared" si="17"/>
        <v>0</v>
      </c>
    </row>
    <row r="1097" spans="1:8" ht="13.5" x14ac:dyDescent="0.25">
      <c r="A1097" s="11"/>
      <c r="B1097" s="10">
        <v>43901</v>
      </c>
      <c r="C1097" s="2">
        <v>2.88</v>
      </c>
      <c r="D1097" s="2">
        <v>2.88</v>
      </c>
      <c r="E1097" s="2">
        <v>0</v>
      </c>
      <c r="F1097" s="2">
        <v>0</v>
      </c>
      <c r="G1097" s="2">
        <v>0</v>
      </c>
      <c r="H1097" s="15">
        <f t="shared" si="17"/>
        <v>0</v>
      </c>
    </row>
    <row r="1098" spans="1:8" ht="13.5" x14ac:dyDescent="0.25">
      <c r="A1098" s="11"/>
      <c r="B1098" s="10">
        <v>43902</v>
      </c>
      <c r="C1098" s="2">
        <v>2.88</v>
      </c>
      <c r="D1098" s="2">
        <v>2.88</v>
      </c>
      <c r="E1098" s="2">
        <v>15</v>
      </c>
      <c r="F1098" s="2">
        <v>2.88</v>
      </c>
      <c r="G1098" s="2">
        <v>43.2</v>
      </c>
      <c r="H1098" s="15">
        <f t="shared" si="17"/>
        <v>0</v>
      </c>
    </row>
    <row r="1099" spans="1:8" ht="13.5" x14ac:dyDescent="0.25">
      <c r="A1099" s="11"/>
      <c r="B1099" s="10">
        <v>43903</v>
      </c>
      <c r="C1099" s="2">
        <v>2.88</v>
      </c>
      <c r="D1099" s="2">
        <v>2.88</v>
      </c>
      <c r="E1099" s="2">
        <v>0</v>
      </c>
      <c r="F1099" s="2">
        <v>0</v>
      </c>
      <c r="G1099" s="2">
        <v>0</v>
      </c>
      <c r="H1099" s="15">
        <f t="shared" si="17"/>
        <v>0</v>
      </c>
    </row>
    <row r="1100" spans="1:8" ht="13.5" x14ac:dyDescent="0.25">
      <c r="A1100" s="11"/>
      <c r="B1100" s="10">
        <v>43906</v>
      </c>
      <c r="C1100" s="2">
        <v>2.88</v>
      </c>
      <c r="D1100" s="2">
        <v>2.88</v>
      </c>
      <c r="E1100" s="2">
        <v>0</v>
      </c>
      <c r="F1100" s="2">
        <v>0</v>
      </c>
      <c r="G1100" s="2">
        <v>0</v>
      </c>
      <c r="H1100" s="15">
        <f t="shared" si="17"/>
        <v>0</v>
      </c>
    </row>
    <row r="1101" spans="1:8" ht="13.5" x14ac:dyDescent="0.25">
      <c r="A1101" s="11"/>
      <c r="B1101" s="10">
        <v>43907</v>
      </c>
      <c r="C1101" s="2">
        <v>2.88</v>
      </c>
      <c r="D1101" s="2">
        <v>2.88</v>
      </c>
      <c r="E1101" s="2">
        <v>0</v>
      </c>
      <c r="F1101" s="2">
        <v>0</v>
      </c>
      <c r="G1101" s="2">
        <v>0</v>
      </c>
      <c r="H1101" s="15">
        <f t="shared" si="17"/>
        <v>0</v>
      </c>
    </row>
    <row r="1102" spans="1:8" ht="13.5" x14ac:dyDescent="0.25">
      <c r="A1102" s="11"/>
      <c r="B1102" s="10">
        <v>43908</v>
      </c>
      <c r="C1102" s="2">
        <v>2.88</v>
      </c>
      <c r="D1102" s="2">
        <v>2.88</v>
      </c>
      <c r="E1102" s="2">
        <v>0</v>
      </c>
      <c r="F1102" s="2">
        <v>0</v>
      </c>
      <c r="G1102" s="2">
        <v>0</v>
      </c>
      <c r="H1102" s="15">
        <f t="shared" si="17"/>
        <v>0</v>
      </c>
    </row>
    <row r="1103" spans="1:8" ht="13.5" x14ac:dyDescent="0.25">
      <c r="A1103" s="11"/>
      <c r="B1103" s="10">
        <v>43909</v>
      </c>
      <c r="C1103" s="2">
        <v>2.88</v>
      </c>
      <c r="D1103" s="2">
        <v>2.88</v>
      </c>
      <c r="E1103" s="2">
        <v>0</v>
      </c>
      <c r="F1103" s="2">
        <v>0</v>
      </c>
      <c r="G1103" s="2">
        <v>0</v>
      </c>
      <c r="H1103" s="15">
        <f t="shared" si="17"/>
        <v>0</v>
      </c>
    </row>
    <row r="1104" spans="1:8" ht="13.5" x14ac:dyDescent="0.25">
      <c r="A1104" s="11"/>
      <c r="B1104" s="10">
        <v>43913</v>
      </c>
      <c r="C1104" s="2">
        <v>2.88</v>
      </c>
      <c r="D1104" s="2">
        <v>2.88</v>
      </c>
      <c r="E1104" s="2">
        <v>0</v>
      </c>
      <c r="F1104" s="2">
        <v>0</v>
      </c>
      <c r="G1104" s="2">
        <v>0</v>
      </c>
      <c r="H1104" s="15">
        <f t="shared" si="17"/>
        <v>0</v>
      </c>
    </row>
    <row r="1105" spans="1:8" ht="13.5" x14ac:dyDescent="0.25">
      <c r="A1105" s="11"/>
      <c r="B1105" s="10">
        <v>43914</v>
      </c>
      <c r="C1105" s="2">
        <v>2.88</v>
      </c>
      <c r="D1105" s="2">
        <v>2.88</v>
      </c>
      <c r="E1105" s="2">
        <v>0</v>
      </c>
      <c r="F1105" s="2">
        <v>0</v>
      </c>
      <c r="G1105" s="2">
        <v>0</v>
      </c>
      <c r="H1105" s="15">
        <f t="shared" si="17"/>
        <v>0</v>
      </c>
    </row>
    <row r="1106" spans="1:8" ht="13.5" x14ac:dyDescent="0.25">
      <c r="A1106" s="11"/>
      <c r="B1106" s="10">
        <v>43915</v>
      </c>
      <c r="C1106" s="2">
        <v>2.96</v>
      </c>
      <c r="D1106" s="2">
        <v>2.96</v>
      </c>
      <c r="E1106" s="2">
        <v>1000</v>
      </c>
      <c r="F1106" s="2">
        <v>2.96</v>
      </c>
      <c r="G1106" s="2">
        <v>2960</v>
      </c>
      <c r="H1106" s="15">
        <f t="shared" si="17"/>
        <v>2.7777777777777804E-2</v>
      </c>
    </row>
    <row r="1107" spans="1:8" ht="13.5" x14ac:dyDescent="0.25">
      <c r="A1107" s="11"/>
      <c r="B1107" s="10">
        <v>43916</v>
      </c>
      <c r="C1107" s="2">
        <v>2.96</v>
      </c>
      <c r="D1107" s="2">
        <v>2.96</v>
      </c>
      <c r="E1107" s="2">
        <v>0</v>
      </c>
      <c r="F1107" s="2">
        <v>0</v>
      </c>
      <c r="G1107" s="2">
        <v>0</v>
      </c>
      <c r="H1107" s="15">
        <f t="shared" si="17"/>
        <v>0</v>
      </c>
    </row>
    <row r="1108" spans="1:8" ht="13.5" x14ac:dyDescent="0.25">
      <c r="A1108" s="11"/>
      <c r="B1108" s="10">
        <v>43917</v>
      </c>
      <c r="C1108" s="2">
        <v>2.96</v>
      </c>
      <c r="D1108" s="2">
        <v>2.96</v>
      </c>
      <c r="E1108" s="2">
        <v>0</v>
      </c>
      <c r="F1108" s="2">
        <v>0</v>
      </c>
      <c r="G1108" s="2">
        <v>0</v>
      </c>
      <c r="H1108" s="15">
        <f t="shared" si="17"/>
        <v>0</v>
      </c>
    </row>
    <row r="1109" spans="1:8" ht="13.5" x14ac:dyDescent="0.25">
      <c r="A1109" s="11"/>
      <c r="B1109" s="10">
        <v>43920</v>
      </c>
      <c r="C1109" s="2">
        <v>2.96</v>
      </c>
      <c r="D1109" s="2">
        <v>2.96</v>
      </c>
      <c r="E1109" s="2">
        <v>0</v>
      </c>
      <c r="F1109" s="2">
        <v>0</v>
      </c>
      <c r="G1109" s="2">
        <v>0</v>
      </c>
      <c r="H1109" s="15">
        <f t="shared" si="17"/>
        <v>0</v>
      </c>
    </row>
    <row r="1110" spans="1:8" ht="13.5" x14ac:dyDescent="0.25">
      <c r="A1110" s="11"/>
      <c r="B1110" s="10">
        <v>43921</v>
      </c>
      <c r="C1110" s="2">
        <v>3.04</v>
      </c>
      <c r="D1110" s="2">
        <v>3.04</v>
      </c>
      <c r="E1110" s="2">
        <v>300</v>
      </c>
      <c r="F1110" s="2">
        <v>3.04</v>
      </c>
      <c r="G1110" s="2">
        <v>912</v>
      </c>
      <c r="H1110" s="15">
        <f t="shared" si="17"/>
        <v>2.7027027027027053E-2</v>
      </c>
    </row>
    <row r="1111" spans="1:8" ht="13.5" x14ac:dyDescent="0.25">
      <c r="A1111" s="11"/>
      <c r="B1111" s="10">
        <v>43922</v>
      </c>
      <c r="C1111" s="2">
        <v>3.04</v>
      </c>
      <c r="D1111" s="2">
        <v>3.04</v>
      </c>
      <c r="E1111" s="2">
        <v>560</v>
      </c>
      <c r="F1111" s="2">
        <v>3.04</v>
      </c>
      <c r="G1111" s="2">
        <v>1702.4</v>
      </c>
      <c r="H1111" s="15">
        <f t="shared" si="17"/>
        <v>0</v>
      </c>
    </row>
    <row r="1112" spans="1:8" ht="13.5" x14ac:dyDescent="0.25">
      <c r="A1112" s="11"/>
      <c r="B1112" s="10">
        <v>43923</v>
      </c>
      <c r="C1112" s="2">
        <v>3.04</v>
      </c>
      <c r="D1112" s="2">
        <v>3.04</v>
      </c>
      <c r="E1112" s="2">
        <v>0</v>
      </c>
      <c r="F1112" s="2">
        <v>0</v>
      </c>
      <c r="G1112" s="2">
        <v>0</v>
      </c>
      <c r="H1112" s="15">
        <f t="shared" si="17"/>
        <v>0</v>
      </c>
    </row>
    <row r="1113" spans="1:8" ht="13.5" x14ac:dyDescent="0.25">
      <c r="A1113" s="11"/>
      <c r="B1113" s="10">
        <v>43924</v>
      </c>
      <c r="C1113" s="2">
        <v>3.04</v>
      </c>
      <c r="D1113" s="2">
        <v>3.04</v>
      </c>
      <c r="E1113" s="2">
        <v>0</v>
      </c>
      <c r="F1113" s="2">
        <v>0</v>
      </c>
      <c r="G1113" s="2">
        <v>0</v>
      </c>
      <c r="H1113" s="15">
        <f t="shared" si="17"/>
        <v>0</v>
      </c>
    </row>
    <row r="1114" spans="1:8" ht="13.5" x14ac:dyDescent="0.25">
      <c r="A1114" s="11"/>
      <c r="B1114" s="10">
        <v>43927</v>
      </c>
      <c r="C1114" s="2">
        <v>3.07</v>
      </c>
      <c r="D1114" s="2">
        <v>3.07</v>
      </c>
      <c r="E1114" s="2">
        <v>50</v>
      </c>
      <c r="F1114" s="2">
        <v>3.07</v>
      </c>
      <c r="G1114" s="2">
        <v>153.5</v>
      </c>
      <c r="H1114" s="15">
        <f t="shared" si="17"/>
        <v>9.8684210526315142E-3</v>
      </c>
    </row>
    <row r="1115" spans="1:8" ht="13.5" x14ac:dyDescent="0.25">
      <c r="A1115" s="11"/>
      <c r="B1115" s="10">
        <v>43928</v>
      </c>
      <c r="C1115" s="2">
        <v>3.07</v>
      </c>
      <c r="D1115" s="2">
        <v>3.07</v>
      </c>
      <c r="E1115" s="2">
        <v>0</v>
      </c>
      <c r="F1115" s="2">
        <v>0</v>
      </c>
      <c r="G1115" s="2">
        <v>0</v>
      </c>
      <c r="H1115" s="15">
        <f t="shared" si="17"/>
        <v>0</v>
      </c>
    </row>
    <row r="1116" spans="1:8" ht="13.5" x14ac:dyDescent="0.25">
      <c r="A1116" s="11"/>
      <c r="B1116" s="10">
        <v>43929</v>
      </c>
      <c r="C1116" s="2">
        <v>3.07</v>
      </c>
      <c r="D1116" s="2">
        <v>3.07</v>
      </c>
      <c r="E1116" s="2">
        <v>0</v>
      </c>
      <c r="F1116" s="2">
        <v>0</v>
      </c>
      <c r="G1116" s="2">
        <v>0</v>
      </c>
      <c r="H1116" s="15">
        <f t="shared" si="17"/>
        <v>0</v>
      </c>
    </row>
    <row r="1117" spans="1:8" ht="13.5" x14ac:dyDescent="0.25">
      <c r="A1117" s="11"/>
      <c r="B1117" s="10">
        <v>43934</v>
      </c>
      <c r="C1117" s="2">
        <v>3.07</v>
      </c>
      <c r="D1117" s="2">
        <v>3.07</v>
      </c>
      <c r="E1117" s="2">
        <v>0</v>
      </c>
      <c r="F1117" s="2">
        <v>0</v>
      </c>
      <c r="G1117" s="2">
        <v>0</v>
      </c>
      <c r="H1117" s="15">
        <f t="shared" si="17"/>
        <v>0</v>
      </c>
    </row>
    <row r="1118" spans="1:8" ht="13.5" x14ac:dyDescent="0.25">
      <c r="A1118" s="11"/>
      <c r="B1118" s="10">
        <v>43935</v>
      </c>
      <c r="C1118" s="2">
        <v>3.07</v>
      </c>
      <c r="D1118" s="2">
        <v>3.07</v>
      </c>
      <c r="E1118" s="2">
        <v>0</v>
      </c>
      <c r="F1118" s="2">
        <v>0</v>
      </c>
      <c r="G1118" s="2">
        <v>0</v>
      </c>
      <c r="H1118" s="15">
        <f t="shared" si="17"/>
        <v>0</v>
      </c>
    </row>
    <row r="1119" spans="1:8" ht="13.5" x14ac:dyDescent="0.25">
      <c r="A1119" s="11"/>
      <c r="B1119" s="10">
        <v>43936</v>
      </c>
      <c r="C1119" s="2">
        <v>3.07</v>
      </c>
      <c r="D1119" s="2">
        <v>3.07</v>
      </c>
      <c r="E1119" s="2">
        <v>0</v>
      </c>
      <c r="F1119" s="2">
        <v>0</v>
      </c>
      <c r="G1119" s="2">
        <v>0</v>
      </c>
      <c r="H1119" s="15">
        <f t="shared" si="17"/>
        <v>0</v>
      </c>
    </row>
    <row r="1120" spans="1:8" ht="13.5" x14ac:dyDescent="0.25">
      <c r="A1120" s="11"/>
      <c r="B1120" s="10">
        <v>43937</v>
      </c>
      <c r="C1120" s="2">
        <v>3.07</v>
      </c>
      <c r="D1120" s="2">
        <v>3.07</v>
      </c>
      <c r="E1120" s="2">
        <v>0</v>
      </c>
      <c r="F1120" s="2">
        <v>0</v>
      </c>
      <c r="G1120" s="2">
        <v>0</v>
      </c>
      <c r="H1120" s="15">
        <f t="shared" si="17"/>
        <v>0</v>
      </c>
    </row>
    <row r="1121" spans="1:8" ht="13.5" x14ac:dyDescent="0.25">
      <c r="A1121" s="11"/>
      <c r="B1121" s="10">
        <v>43938</v>
      </c>
      <c r="C1121" s="2">
        <v>3.07</v>
      </c>
      <c r="D1121" s="2">
        <v>3.07</v>
      </c>
      <c r="E1121" s="2">
        <v>0</v>
      </c>
      <c r="F1121" s="2">
        <v>0</v>
      </c>
      <c r="G1121" s="2">
        <v>0</v>
      </c>
      <c r="H1121" s="15">
        <f t="shared" si="17"/>
        <v>0</v>
      </c>
    </row>
    <row r="1122" spans="1:8" ht="13.5" x14ac:dyDescent="0.25">
      <c r="A1122" s="11"/>
      <c r="B1122" s="10">
        <v>43941</v>
      </c>
      <c r="C1122" s="2">
        <v>3.07</v>
      </c>
      <c r="D1122" s="2">
        <v>3.07</v>
      </c>
      <c r="E1122" s="2">
        <v>0</v>
      </c>
      <c r="F1122" s="2">
        <v>0</v>
      </c>
      <c r="G1122" s="2">
        <v>0</v>
      </c>
      <c r="H1122" s="15">
        <f t="shared" si="17"/>
        <v>0</v>
      </c>
    </row>
    <row r="1123" spans="1:8" ht="13.5" x14ac:dyDescent="0.25">
      <c r="A1123" s="11"/>
      <c r="B1123" s="10">
        <v>43942</v>
      </c>
      <c r="C1123" s="2">
        <v>3.07</v>
      </c>
      <c r="D1123" s="2">
        <v>3.07</v>
      </c>
      <c r="E1123" s="2">
        <v>0</v>
      </c>
      <c r="F1123" s="2">
        <v>0</v>
      </c>
      <c r="G1123" s="2">
        <v>0</v>
      </c>
      <c r="H1123" s="15">
        <f t="shared" si="17"/>
        <v>0</v>
      </c>
    </row>
    <row r="1124" spans="1:8" ht="13.5" x14ac:dyDescent="0.25">
      <c r="A1124" s="11"/>
      <c r="B1124" s="10">
        <v>43943</v>
      </c>
      <c r="C1124" s="2">
        <v>3.07</v>
      </c>
      <c r="D1124" s="2">
        <v>3.07</v>
      </c>
      <c r="E1124" s="2">
        <v>0</v>
      </c>
      <c r="F1124" s="2">
        <v>0</v>
      </c>
      <c r="G1124" s="2">
        <v>0</v>
      </c>
      <c r="H1124" s="15">
        <f t="shared" si="17"/>
        <v>0</v>
      </c>
    </row>
    <row r="1125" spans="1:8" ht="13.5" x14ac:dyDescent="0.25">
      <c r="A1125" s="11"/>
      <c r="B1125" s="10">
        <v>43944</v>
      </c>
      <c r="C1125" s="2">
        <v>3.07</v>
      </c>
      <c r="D1125" s="2">
        <v>3.07</v>
      </c>
      <c r="E1125" s="2">
        <v>0</v>
      </c>
      <c r="F1125" s="2">
        <v>0</v>
      </c>
      <c r="G1125" s="2">
        <v>0</v>
      </c>
      <c r="H1125" s="15">
        <f t="shared" si="17"/>
        <v>0</v>
      </c>
    </row>
    <row r="1126" spans="1:8" ht="13.5" x14ac:dyDescent="0.25">
      <c r="A1126" s="11"/>
      <c r="B1126" s="10">
        <v>43945</v>
      </c>
      <c r="C1126" s="2">
        <v>3.07</v>
      </c>
      <c r="D1126" s="2">
        <v>3.07</v>
      </c>
      <c r="E1126" s="2">
        <v>0</v>
      </c>
      <c r="F1126" s="2">
        <v>0</v>
      </c>
      <c r="G1126" s="2">
        <v>0</v>
      </c>
      <c r="H1126" s="15">
        <f t="shared" si="17"/>
        <v>0</v>
      </c>
    </row>
    <row r="1127" spans="1:8" ht="13.5" x14ac:dyDescent="0.25">
      <c r="A1127" s="11"/>
      <c r="B1127" s="10">
        <v>43948</v>
      </c>
      <c r="C1127" s="2">
        <v>3</v>
      </c>
      <c r="D1127" s="2">
        <v>3</v>
      </c>
      <c r="E1127" s="2">
        <v>500</v>
      </c>
      <c r="F1127" s="2">
        <v>3</v>
      </c>
      <c r="G1127" s="2">
        <v>1500</v>
      </c>
      <c r="H1127" s="15">
        <f t="shared" si="17"/>
        <v>-2.2801302931596039E-2</v>
      </c>
    </row>
    <row r="1128" spans="1:8" ht="13.5" x14ac:dyDescent="0.25">
      <c r="A1128" s="11"/>
      <c r="B1128" s="10">
        <v>43949</v>
      </c>
      <c r="C1128" s="2">
        <v>3</v>
      </c>
      <c r="D1128" s="2">
        <v>3</v>
      </c>
      <c r="E1128" s="2">
        <v>1200</v>
      </c>
      <c r="F1128" s="2">
        <v>3</v>
      </c>
      <c r="G1128" s="2">
        <v>3600</v>
      </c>
      <c r="H1128" s="15">
        <f t="shared" si="17"/>
        <v>0</v>
      </c>
    </row>
    <row r="1129" spans="1:8" ht="13.5" x14ac:dyDescent="0.25">
      <c r="A1129" s="11"/>
      <c r="B1129" s="10">
        <v>43950</v>
      </c>
      <c r="C1129" s="2">
        <v>3</v>
      </c>
      <c r="D1129" s="2">
        <v>3</v>
      </c>
      <c r="E1129" s="2">
        <v>0</v>
      </c>
      <c r="F1129" s="2">
        <v>0</v>
      </c>
      <c r="G1129" s="2">
        <v>0</v>
      </c>
      <c r="H1129" s="15">
        <f t="shared" si="17"/>
        <v>0</v>
      </c>
    </row>
    <row r="1130" spans="1:8" ht="13.5" x14ac:dyDescent="0.25">
      <c r="A1130" s="11"/>
      <c r="B1130" s="10">
        <v>43951</v>
      </c>
      <c r="C1130" s="2">
        <v>3</v>
      </c>
      <c r="D1130" s="2">
        <v>3</v>
      </c>
      <c r="E1130" s="2">
        <v>0</v>
      </c>
      <c r="F1130" s="2">
        <v>0</v>
      </c>
      <c r="G1130" s="2">
        <v>0</v>
      </c>
      <c r="H1130" s="15">
        <f t="shared" si="17"/>
        <v>0</v>
      </c>
    </row>
    <row r="1131" spans="1:8" ht="13.5" x14ac:dyDescent="0.25">
      <c r="A1131" s="11"/>
      <c r="B1131" s="10">
        <v>43955</v>
      </c>
      <c r="C1131" s="2">
        <v>3</v>
      </c>
      <c r="D1131" s="2">
        <v>3</v>
      </c>
      <c r="E1131" s="2">
        <v>0</v>
      </c>
      <c r="F1131" s="2">
        <v>0</v>
      </c>
      <c r="G1131" s="2">
        <v>0</v>
      </c>
      <c r="H1131" s="15">
        <f t="shared" si="17"/>
        <v>0</v>
      </c>
    </row>
    <row r="1132" spans="1:8" ht="13.5" x14ac:dyDescent="0.25">
      <c r="A1132" s="11"/>
      <c r="B1132" s="10">
        <v>43956</v>
      </c>
      <c r="C1132" s="2">
        <v>3</v>
      </c>
      <c r="D1132" s="2">
        <v>3</v>
      </c>
      <c r="E1132" s="2">
        <v>0</v>
      </c>
      <c r="F1132" s="2">
        <v>0</v>
      </c>
      <c r="G1132" s="2">
        <v>0</v>
      </c>
      <c r="H1132" s="15">
        <f t="shared" si="17"/>
        <v>0</v>
      </c>
    </row>
    <row r="1133" spans="1:8" ht="13.5" x14ac:dyDescent="0.25">
      <c r="A1133" s="11"/>
      <c r="B1133" s="10">
        <v>43957</v>
      </c>
      <c r="C1133" s="2">
        <v>3</v>
      </c>
      <c r="D1133" s="2">
        <v>3</v>
      </c>
      <c r="E1133" s="2">
        <v>0</v>
      </c>
      <c r="F1133" s="2">
        <v>0</v>
      </c>
      <c r="G1133" s="2">
        <v>0</v>
      </c>
      <c r="H1133" s="15">
        <f t="shared" si="17"/>
        <v>0</v>
      </c>
    </row>
    <row r="1134" spans="1:8" ht="13.5" x14ac:dyDescent="0.25">
      <c r="A1134" s="11"/>
      <c r="B1134" s="10">
        <v>43958</v>
      </c>
      <c r="C1134" s="2">
        <v>3</v>
      </c>
      <c r="D1134" s="2">
        <v>3</v>
      </c>
      <c r="E1134" s="2">
        <v>0</v>
      </c>
      <c r="F1134" s="2">
        <v>0</v>
      </c>
      <c r="G1134" s="2">
        <v>0</v>
      </c>
      <c r="H1134" s="15">
        <f t="shared" si="17"/>
        <v>0</v>
      </c>
    </row>
    <row r="1135" spans="1:8" ht="13.5" x14ac:dyDescent="0.25">
      <c r="A1135" s="11"/>
      <c r="B1135" s="10">
        <v>43959</v>
      </c>
      <c r="C1135" s="2">
        <v>3</v>
      </c>
      <c r="D1135" s="2">
        <v>3</v>
      </c>
      <c r="E1135" s="2">
        <v>0</v>
      </c>
      <c r="F1135" s="2">
        <v>0</v>
      </c>
      <c r="G1135" s="2">
        <v>0</v>
      </c>
      <c r="H1135" s="15">
        <f t="shared" si="17"/>
        <v>0</v>
      </c>
    </row>
    <row r="1136" spans="1:8" ht="13.5" x14ac:dyDescent="0.25">
      <c r="A1136" s="11"/>
      <c r="B1136" s="10">
        <v>43962</v>
      </c>
      <c r="C1136" s="2">
        <v>3</v>
      </c>
      <c r="D1136" s="2">
        <v>3</v>
      </c>
      <c r="E1136" s="2">
        <v>0</v>
      </c>
      <c r="F1136" s="2">
        <v>0</v>
      </c>
      <c r="G1136" s="2">
        <v>0</v>
      </c>
      <c r="H1136" s="15">
        <f t="shared" si="17"/>
        <v>0</v>
      </c>
    </row>
    <row r="1137" spans="1:8" ht="13.5" x14ac:dyDescent="0.25">
      <c r="A1137" s="11"/>
      <c r="B1137" s="10">
        <v>43963</v>
      </c>
      <c r="C1137" s="2">
        <v>3</v>
      </c>
      <c r="D1137" s="2">
        <v>3</v>
      </c>
      <c r="E1137" s="2">
        <v>0</v>
      </c>
      <c r="F1137" s="2">
        <v>0</v>
      </c>
      <c r="G1137" s="2">
        <v>0</v>
      </c>
      <c r="H1137" s="15">
        <f t="shared" si="17"/>
        <v>0</v>
      </c>
    </row>
    <row r="1138" spans="1:8" ht="13.5" x14ac:dyDescent="0.25">
      <c r="A1138" s="11"/>
      <c r="B1138" s="10">
        <v>43964</v>
      </c>
      <c r="C1138" s="2">
        <v>3</v>
      </c>
      <c r="D1138" s="2">
        <v>3</v>
      </c>
      <c r="E1138" s="2">
        <v>0</v>
      </c>
      <c r="F1138" s="2">
        <v>0</v>
      </c>
      <c r="G1138" s="2">
        <v>0</v>
      </c>
      <c r="H1138" s="15">
        <f t="shared" si="17"/>
        <v>0</v>
      </c>
    </row>
    <row r="1139" spans="1:8" ht="13.5" x14ac:dyDescent="0.25">
      <c r="A1139" s="11"/>
      <c r="B1139" s="10">
        <v>43965</v>
      </c>
      <c r="C1139" s="2">
        <v>3</v>
      </c>
      <c r="D1139" s="2">
        <v>3</v>
      </c>
      <c r="E1139" s="2">
        <v>0</v>
      </c>
      <c r="F1139" s="2">
        <v>0</v>
      </c>
      <c r="G1139" s="2">
        <v>0</v>
      </c>
      <c r="H1139" s="15">
        <f t="shared" si="17"/>
        <v>0</v>
      </c>
    </row>
    <row r="1140" spans="1:8" ht="13.5" x14ac:dyDescent="0.25">
      <c r="A1140" s="11"/>
      <c r="B1140" s="10">
        <v>43966</v>
      </c>
      <c r="C1140" s="2">
        <v>3</v>
      </c>
      <c r="D1140" s="2">
        <v>3</v>
      </c>
      <c r="E1140" s="2">
        <v>0</v>
      </c>
      <c r="F1140" s="2">
        <v>0</v>
      </c>
      <c r="G1140" s="2">
        <v>0</v>
      </c>
      <c r="H1140" s="15">
        <f t="shared" si="17"/>
        <v>0</v>
      </c>
    </row>
    <row r="1141" spans="1:8" ht="13.5" x14ac:dyDescent="0.25">
      <c r="A1141" s="11"/>
      <c r="B1141" s="10">
        <v>43969</v>
      </c>
      <c r="C1141" s="2">
        <v>3</v>
      </c>
      <c r="D1141" s="2">
        <v>3</v>
      </c>
      <c r="E1141" s="2">
        <v>0</v>
      </c>
      <c r="F1141" s="2">
        <v>0</v>
      </c>
      <c r="G1141" s="2">
        <v>0</v>
      </c>
      <c r="H1141" s="15">
        <f t="shared" si="17"/>
        <v>0</v>
      </c>
    </row>
    <row r="1142" spans="1:8" ht="13.5" x14ac:dyDescent="0.25">
      <c r="A1142" s="11"/>
      <c r="B1142" s="10">
        <v>43970</v>
      </c>
      <c r="C1142" s="2">
        <v>2.91</v>
      </c>
      <c r="D1142" s="2">
        <v>2.91</v>
      </c>
      <c r="E1142" s="2">
        <v>240</v>
      </c>
      <c r="F1142" s="2">
        <v>2.91</v>
      </c>
      <c r="G1142" s="2">
        <v>698.4</v>
      </c>
      <c r="H1142" s="15">
        <f t="shared" si="17"/>
        <v>-2.9999999999999954E-2</v>
      </c>
    </row>
    <row r="1143" spans="1:8" ht="13.5" x14ac:dyDescent="0.25">
      <c r="A1143" s="11"/>
      <c r="B1143" s="10">
        <v>43971</v>
      </c>
      <c r="C1143" s="2">
        <v>2.91</v>
      </c>
      <c r="D1143" s="2">
        <v>2.91</v>
      </c>
      <c r="E1143" s="2">
        <v>0</v>
      </c>
      <c r="F1143" s="2">
        <v>0</v>
      </c>
      <c r="G1143" s="2">
        <v>0</v>
      </c>
      <c r="H1143" s="15">
        <f t="shared" si="17"/>
        <v>0</v>
      </c>
    </row>
    <row r="1144" spans="1:8" ht="13.5" x14ac:dyDescent="0.25">
      <c r="A1144" s="11"/>
      <c r="B1144" s="10">
        <v>43972</v>
      </c>
      <c r="C1144" s="2">
        <v>2.91</v>
      </c>
      <c r="D1144" s="2">
        <v>2.91</v>
      </c>
      <c r="E1144" s="2">
        <v>0</v>
      </c>
      <c r="F1144" s="2">
        <v>0</v>
      </c>
      <c r="G1144" s="2">
        <v>0</v>
      </c>
      <c r="H1144" s="15">
        <f t="shared" si="17"/>
        <v>0</v>
      </c>
    </row>
    <row r="1145" spans="1:8" ht="13.5" x14ac:dyDescent="0.25">
      <c r="A1145" s="11"/>
      <c r="B1145" s="10">
        <v>43973</v>
      </c>
      <c r="C1145" s="2">
        <v>2.91</v>
      </c>
      <c r="D1145" s="2">
        <v>2.91</v>
      </c>
      <c r="E1145" s="2">
        <v>0</v>
      </c>
      <c r="F1145" s="2">
        <v>0</v>
      </c>
      <c r="G1145" s="2">
        <v>0</v>
      </c>
      <c r="H1145" s="15">
        <f t="shared" si="17"/>
        <v>0</v>
      </c>
    </row>
    <row r="1146" spans="1:8" ht="13.5" x14ac:dyDescent="0.25">
      <c r="A1146" s="11"/>
      <c r="B1146" s="10">
        <v>43977</v>
      </c>
      <c r="C1146" s="2">
        <v>2.91</v>
      </c>
      <c r="D1146" s="2">
        <v>2.91</v>
      </c>
      <c r="E1146" s="2">
        <v>90</v>
      </c>
      <c r="F1146" s="2">
        <v>2.91</v>
      </c>
      <c r="G1146" s="2">
        <v>261.89999999999998</v>
      </c>
      <c r="H1146" s="15">
        <f t="shared" si="17"/>
        <v>0</v>
      </c>
    </row>
    <row r="1147" spans="1:8" ht="13.5" x14ac:dyDescent="0.25">
      <c r="A1147" s="11"/>
      <c r="B1147" s="10">
        <v>43978</v>
      </c>
      <c r="C1147" s="2">
        <v>2.91</v>
      </c>
      <c r="D1147" s="2">
        <v>2.91</v>
      </c>
      <c r="E1147" s="2">
        <v>400</v>
      </c>
      <c r="F1147" s="2">
        <v>2.91</v>
      </c>
      <c r="G1147" s="2">
        <v>1164</v>
      </c>
      <c r="H1147" s="15">
        <f t="shared" si="17"/>
        <v>0</v>
      </c>
    </row>
    <row r="1148" spans="1:8" ht="13.5" x14ac:dyDescent="0.25">
      <c r="A1148" s="11"/>
      <c r="B1148" s="10">
        <v>43979</v>
      </c>
      <c r="C1148" s="2">
        <v>2.91</v>
      </c>
      <c r="D1148" s="2">
        <v>2.91</v>
      </c>
      <c r="E1148" s="2">
        <v>0</v>
      </c>
      <c r="F1148" s="2">
        <v>0</v>
      </c>
      <c r="G1148" s="2">
        <v>0</v>
      </c>
      <c r="H1148" s="15">
        <f t="shared" si="17"/>
        <v>0</v>
      </c>
    </row>
    <row r="1149" spans="1:8" ht="13.5" x14ac:dyDescent="0.25">
      <c r="A1149" s="11"/>
      <c r="B1149" s="10">
        <v>43980</v>
      </c>
      <c r="C1149" s="2">
        <v>2.91</v>
      </c>
      <c r="D1149" s="2">
        <v>2.91</v>
      </c>
      <c r="E1149" s="2">
        <v>0</v>
      </c>
      <c r="F1149" s="2">
        <v>0</v>
      </c>
      <c r="G1149" s="2">
        <v>0</v>
      </c>
      <c r="H1149" s="15">
        <f t="shared" si="17"/>
        <v>0</v>
      </c>
    </row>
    <row r="1150" spans="1:8" ht="13.5" x14ac:dyDescent="0.25">
      <c r="A1150" s="11"/>
      <c r="B1150" s="10">
        <v>43983</v>
      </c>
      <c r="C1150" s="2">
        <v>2.91</v>
      </c>
      <c r="D1150" s="2">
        <v>2.91</v>
      </c>
      <c r="E1150" s="2">
        <v>0</v>
      </c>
      <c r="F1150" s="2">
        <v>0</v>
      </c>
      <c r="G1150" s="2">
        <v>0</v>
      </c>
      <c r="H1150" s="15">
        <f t="shared" si="17"/>
        <v>0</v>
      </c>
    </row>
    <row r="1151" spans="1:8" ht="13.5" x14ac:dyDescent="0.25">
      <c r="A1151" s="11"/>
      <c r="B1151" s="10">
        <v>43984</v>
      </c>
      <c r="C1151" s="2">
        <v>2.91</v>
      </c>
      <c r="D1151" s="2">
        <v>2.91</v>
      </c>
      <c r="E1151" s="2">
        <v>0</v>
      </c>
      <c r="F1151" s="2">
        <v>0</v>
      </c>
      <c r="G1151" s="2">
        <v>0</v>
      </c>
      <c r="H1151" s="15">
        <f t="shared" si="17"/>
        <v>0</v>
      </c>
    </row>
    <row r="1152" spans="1:8" ht="13.5" x14ac:dyDescent="0.25">
      <c r="A1152" s="11"/>
      <c r="B1152" s="10">
        <v>43985</v>
      </c>
      <c r="C1152" s="2">
        <v>2.91</v>
      </c>
      <c r="D1152" s="2">
        <v>2.91</v>
      </c>
      <c r="E1152" s="2">
        <v>0</v>
      </c>
      <c r="F1152" s="2">
        <v>0</v>
      </c>
      <c r="G1152" s="2">
        <v>0</v>
      </c>
      <c r="H1152" s="15">
        <f t="shared" si="17"/>
        <v>0</v>
      </c>
    </row>
    <row r="1153" spans="1:8" ht="13.5" x14ac:dyDescent="0.25">
      <c r="A1153" s="11"/>
      <c r="B1153" s="10">
        <v>43986</v>
      </c>
      <c r="C1153" s="2">
        <v>2.91</v>
      </c>
      <c r="D1153" s="2">
        <v>2.91</v>
      </c>
      <c r="E1153" s="2">
        <v>0</v>
      </c>
      <c r="F1153" s="2">
        <v>0</v>
      </c>
      <c r="G1153" s="2">
        <v>0</v>
      </c>
      <c r="H1153" s="15">
        <f t="shared" si="17"/>
        <v>0</v>
      </c>
    </row>
    <row r="1154" spans="1:8" ht="13.5" x14ac:dyDescent="0.25">
      <c r="A1154" s="11"/>
      <c r="B1154" s="10">
        <v>43987</v>
      </c>
      <c r="C1154" s="2">
        <v>2.91</v>
      </c>
      <c r="D1154" s="2">
        <v>2.91</v>
      </c>
      <c r="E1154" s="2">
        <v>0</v>
      </c>
      <c r="F1154" s="2">
        <v>0</v>
      </c>
      <c r="G1154" s="2">
        <v>0</v>
      </c>
      <c r="H1154" s="15">
        <f t="shared" si="17"/>
        <v>0</v>
      </c>
    </row>
    <row r="1155" spans="1:8" ht="13.5" x14ac:dyDescent="0.25">
      <c r="A1155" s="11"/>
      <c r="B1155" s="10">
        <v>43990</v>
      </c>
      <c r="C1155" s="2">
        <v>2.91</v>
      </c>
      <c r="D1155" s="2">
        <v>2.91</v>
      </c>
      <c r="E1155" s="2">
        <v>0</v>
      </c>
      <c r="F1155" s="2">
        <v>0</v>
      </c>
      <c r="G1155" s="2">
        <v>0</v>
      </c>
      <c r="H1155" s="15">
        <f t="shared" si="17"/>
        <v>0</v>
      </c>
    </row>
    <row r="1156" spans="1:8" ht="13.5" x14ac:dyDescent="0.25">
      <c r="A1156" s="11"/>
      <c r="B1156" s="10">
        <v>43991</v>
      </c>
      <c r="C1156" s="2">
        <v>2.91</v>
      </c>
      <c r="D1156" s="2">
        <v>2.91</v>
      </c>
      <c r="E1156" s="2">
        <v>0</v>
      </c>
      <c r="F1156" s="2">
        <v>0</v>
      </c>
      <c r="G1156" s="2">
        <v>0</v>
      </c>
      <c r="H1156" s="15">
        <f t="shared" si="17"/>
        <v>0</v>
      </c>
    </row>
    <row r="1157" spans="1:8" ht="13.5" x14ac:dyDescent="0.25">
      <c r="A1157" s="11"/>
      <c r="B1157" s="10">
        <v>43992</v>
      </c>
      <c r="C1157" s="2">
        <v>2.91</v>
      </c>
      <c r="D1157" s="2">
        <v>2.91</v>
      </c>
      <c r="E1157" s="2">
        <v>0</v>
      </c>
      <c r="F1157" s="2">
        <v>0</v>
      </c>
      <c r="G1157" s="2">
        <v>0</v>
      </c>
      <c r="H1157" s="15">
        <f t="shared" si="17"/>
        <v>0</v>
      </c>
    </row>
    <row r="1158" spans="1:8" ht="13.5" x14ac:dyDescent="0.25">
      <c r="A1158" s="11"/>
      <c r="B1158" s="10">
        <v>43993</v>
      </c>
      <c r="C1158" s="2">
        <v>2.91</v>
      </c>
      <c r="D1158" s="2">
        <v>2.91</v>
      </c>
      <c r="E1158" s="2">
        <v>0</v>
      </c>
      <c r="F1158" s="2">
        <v>0</v>
      </c>
      <c r="G1158" s="2">
        <v>0</v>
      </c>
      <c r="H1158" s="15">
        <f t="shared" si="17"/>
        <v>0</v>
      </c>
    </row>
    <row r="1159" spans="1:8" ht="13.5" x14ac:dyDescent="0.25">
      <c r="A1159" s="11"/>
      <c r="B1159" s="10">
        <v>43994</v>
      </c>
      <c r="C1159" s="2">
        <v>2.91</v>
      </c>
      <c r="D1159" s="2">
        <v>2.91</v>
      </c>
      <c r="E1159" s="2">
        <v>0</v>
      </c>
      <c r="F1159" s="2">
        <v>0</v>
      </c>
      <c r="G1159" s="2">
        <v>0</v>
      </c>
      <c r="H1159" s="15">
        <f t="shared" ref="H1159:H1222" si="18">(D1159-D1158)/D1158</f>
        <v>0</v>
      </c>
    </row>
    <row r="1160" spans="1:8" ht="13.5" x14ac:dyDescent="0.25">
      <c r="A1160" s="11"/>
      <c r="B1160" s="10">
        <v>43997</v>
      </c>
      <c r="C1160" s="2">
        <v>2.91</v>
      </c>
      <c r="D1160" s="2">
        <v>2.91</v>
      </c>
      <c r="E1160" s="2">
        <v>0</v>
      </c>
      <c r="F1160" s="2">
        <v>0</v>
      </c>
      <c r="G1160" s="2">
        <v>0</v>
      </c>
      <c r="H1160" s="15">
        <f t="shared" si="18"/>
        <v>0</v>
      </c>
    </row>
    <row r="1161" spans="1:8" ht="13.5" x14ac:dyDescent="0.25">
      <c r="A1161" s="11"/>
      <c r="B1161" s="10">
        <v>43998</v>
      </c>
      <c r="C1161" s="2">
        <v>2.91</v>
      </c>
      <c r="D1161" s="2">
        <v>2.91</v>
      </c>
      <c r="E1161" s="2">
        <v>0</v>
      </c>
      <c r="F1161" s="2">
        <v>0</v>
      </c>
      <c r="G1161" s="2">
        <v>0</v>
      </c>
      <c r="H1161" s="15">
        <f t="shared" si="18"/>
        <v>0</v>
      </c>
    </row>
    <row r="1162" spans="1:8" ht="13.5" x14ac:dyDescent="0.25">
      <c r="A1162" s="11"/>
      <c r="B1162" s="10">
        <v>43999</v>
      </c>
      <c r="C1162" s="2">
        <v>2.91</v>
      </c>
      <c r="D1162" s="2">
        <v>2.91</v>
      </c>
      <c r="E1162" s="2">
        <v>0</v>
      </c>
      <c r="F1162" s="2">
        <v>0</v>
      </c>
      <c r="G1162" s="2">
        <v>0</v>
      </c>
      <c r="H1162" s="15">
        <f t="shared" si="18"/>
        <v>0</v>
      </c>
    </row>
    <row r="1163" spans="1:8" ht="13.5" x14ac:dyDescent="0.25">
      <c r="A1163" s="11"/>
      <c r="B1163" s="10">
        <v>44000</v>
      </c>
      <c r="C1163" s="2">
        <v>2.91</v>
      </c>
      <c r="D1163" s="2">
        <v>2.91</v>
      </c>
      <c r="E1163" s="2">
        <v>0</v>
      </c>
      <c r="F1163" s="2">
        <v>0</v>
      </c>
      <c r="G1163" s="2">
        <v>0</v>
      </c>
      <c r="H1163" s="15">
        <f t="shared" si="18"/>
        <v>0</v>
      </c>
    </row>
    <row r="1164" spans="1:8" ht="13.5" x14ac:dyDescent="0.25">
      <c r="A1164" s="11"/>
      <c r="B1164" s="10">
        <v>44001</v>
      </c>
      <c r="C1164" s="2">
        <v>2.99</v>
      </c>
      <c r="D1164" s="2">
        <v>2.99</v>
      </c>
      <c r="E1164" s="2">
        <v>100</v>
      </c>
      <c r="F1164" s="2">
        <v>2.99</v>
      </c>
      <c r="G1164" s="2">
        <v>299</v>
      </c>
      <c r="H1164" s="15">
        <f t="shared" si="18"/>
        <v>2.7491408934707928E-2</v>
      </c>
    </row>
    <row r="1165" spans="1:8" ht="13.5" x14ac:dyDescent="0.25">
      <c r="A1165" s="11"/>
      <c r="B1165" s="10">
        <v>44004</v>
      </c>
      <c r="C1165" s="2">
        <v>2.99</v>
      </c>
      <c r="D1165" s="2">
        <v>2.99</v>
      </c>
      <c r="E1165" s="2">
        <v>0</v>
      </c>
      <c r="F1165" s="2">
        <v>0</v>
      </c>
      <c r="G1165" s="2">
        <v>0</v>
      </c>
      <c r="H1165" s="15">
        <f t="shared" si="18"/>
        <v>0</v>
      </c>
    </row>
    <row r="1166" spans="1:8" ht="13.5" x14ac:dyDescent="0.25">
      <c r="A1166" s="11"/>
      <c r="B1166" s="10">
        <v>44005</v>
      </c>
      <c r="C1166" s="2">
        <v>2.99</v>
      </c>
      <c r="D1166" s="2">
        <v>2.99</v>
      </c>
      <c r="E1166" s="2">
        <v>0</v>
      </c>
      <c r="F1166" s="2">
        <v>0</v>
      </c>
      <c r="G1166" s="2">
        <v>0</v>
      </c>
      <c r="H1166" s="15">
        <f t="shared" si="18"/>
        <v>0</v>
      </c>
    </row>
    <row r="1167" spans="1:8" ht="13.5" x14ac:dyDescent="0.25">
      <c r="A1167" s="11"/>
      <c r="B1167" s="10">
        <v>44006</v>
      </c>
      <c r="C1167" s="2">
        <v>2.99</v>
      </c>
      <c r="D1167" s="2">
        <v>2.99</v>
      </c>
      <c r="E1167" s="2">
        <v>0</v>
      </c>
      <c r="F1167" s="2">
        <v>0</v>
      </c>
      <c r="G1167" s="2">
        <v>0</v>
      </c>
      <c r="H1167" s="15">
        <f t="shared" si="18"/>
        <v>0</v>
      </c>
    </row>
    <row r="1168" spans="1:8" ht="13.5" x14ac:dyDescent="0.25">
      <c r="A1168" s="11"/>
      <c r="B1168" s="10">
        <v>44007</v>
      </c>
      <c r="C1168" s="2">
        <v>2.99</v>
      </c>
      <c r="D1168" s="2">
        <v>2.99</v>
      </c>
      <c r="E1168" s="2">
        <v>0</v>
      </c>
      <c r="F1168" s="2">
        <v>0</v>
      </c>
      <c r="G1168" s="2">
        <v>0</v>
      </c>
      <c r="H1168" s="15">
        <f t="shared" si="18"/>
        <v>0</v>
      </c>
    </row>
    <row r="1169" spans="1:8" ht="13.5" x14ac:dyDescent="0.25">
      <c r="A1169" s="11"/>
      <c r="B1169" s="10">
        <v>44008</v>
      </c>
      <c r="C1169" s="2">
        <v>2.99</v>
      </c>
      <c r="D1169" s="2">
        <v>2.99</v>
      </c>
      <c r="E1169" s="2">
        <v>500</v>
      </c>
      <c r="F1169" s="2">
        <v>2.99</v>
      </c>
      <c r="G1169" s="2">
        <v>1495</v>
      </c>
      <c r="H1169" s="15">
        <f t="shared" si="18"/>
        <v>0</v>
      </c>
    </row>
    <row r="1170" spans="1:8" ht="13.5" x14ac:dyDescent="0.25">
      <c r="A1170" s="11"/>
      <c r="B1170" s="10">
        <v>44011</v>
      </c>
      <c r="C1170" s="2">
        <v>2.99</v>
      </c>
      <c r="D1170" s="2">
        <v>2.99</v>
      </c>
      <c r="E1170" s="2">
        <v>0</v>
      </c>
      <c r="F1170" s="2">
        <v>0</v>
      </c>
      <c r="G1170" s="2">
        <v>0</v>
      </c>
      <c r="H1170" s="15">
        <f t="shared" si="18"/>
        <v>0</v>
      </c>
    </row>
    <row r="1171" spans="1:8" ht="13.5" x14ac:dyDescent="0.25">
      <c r="A1171" s="11"/>
      <c r="B1171" s="10">
        <v>44012</v>
      </c>
      <c r="C1171" s="2">
        <v>2.99</v>
      </c>
      <c r="D1171" s="2">
        <v>2.99</v>
      </c>
      <c r="E1171" s="2">
        <v>0</v>
      </c>
      <c r="F1171" s="2">
        <v>0</v>
      </c>
      <c r="G1171" s="2">
        <v>0</v>
      </c>
      <c r="H1171" s="15">
        <f t="shared" si="18"/>
        <v>0</v>
      </c>
    </row>
    <row r="1172" spans="1:8" ht="13.5" x14ac:dyDescent="0.25">
      <c r="A1172" s="11"/>
      <c r="B1172" s="10">
        <v>44013</v>
      </c>
      <c r="C1172" s="2">
        <v>2.99</v>
      </c>
      <c r="D1172" s="2">
        <v>2.99</v>
      </c>
      <c r="E1172" s="2">
        <v>0</v>
      </c>
      <c r="F1172" s="2">
        <v>0</v>
      </c>
      <c r="G1172" s="2">
        <v>0</v>
      </c>
      <c r="H1172" s="15">
        <f t="shared" si="18"/>
        <v>0</v>
      </c>
    </row>
    <row r="1173" spans="1:8" ht="13.5" x14ac:dyDescent="0.25">
      <c r="A1173" s="11"/>
      <c r="B1173" s="10">
        <v>44014</v>
      </c>
      <c r="C1173" s="2">
        <v>2.99</v>
      </c>
      <c r="D1173" s="2">
        <v>2.99</v>
      </c>
      <c r="E1173" s="2">
        <v>0</v>
      </c>
      <c r="F1173" s="2">
        <v>0</v>
      </c>
      <c r="G1173" s="2">
        <v>0</v>
      </c>
      <c r="H1173" s="15">
        <f t="shared" si="18"/>
        <v>0</v>
      </c>
    </row>
    <row r="1174" spans="1:8" ht="13.5" x14ac:dyDescent="0.25">
      <c r="A1174" s="11"/>
      <c r="B1174" s="10">
        <v>44015</v>
      </c>
      <c r="C1174" s="2">
        <v>3</v>
      </c>
      <c r="D1174" s="2">
        <v>3</v>
      </c>
      <c r="E1174" s="2">
        <v>50</v>
      </c>
      <c r="F1174" s="2">
        <v>3</v>
      </c>
      <c r="G1174" s="2">
        <v>150</v>
      </c>
      <c r="H1174" s="15">
        <f t="shared" si="18"/>
        <v>3.344481605351099E-3</v>
      </c>
    </row>
    <row r="1175" spans="1:8" ht="13.5" x14ac:dyDescent="0.25">
      <c r="A1175" s="11"/>
      <c r="B1175" s="10">
        <v>44018</v>
      </c>
      <c r="C1175" s="2">
        <v>3.03</v>
      </c>
      <c r="D1175" s="2">
        <v>3.03</v>
      </c>
      <c r="E1175" s="2">
        <v>750</v>
      </c>
      <c r="F1175" s="2">
        <v>3.0259999999999998</v>
      </c>
      <c r="G1175" s="2">
        <v>2269.5</v>
      </c>
      <c r="H1175" s="15">
        <f t="shared" si="18"/>
        <v>9.9999999999999343E-3</v>
      </c>
    </row>
    <row r="1176" spans="1:8" ht="13.5" x14ac:dyDescent="0.25">
      <c r="A1176" s="11"/>
      <c r="B1176" s="10">
        <v>44019</v>
      </c>
      <c r="C1176" s="2">
        <v>3.12</v>
      </c>
      <c r="D1176" s="2">
        <v>3.12</v>
      </c>
      <c r="E1176" s="2">
        <v>2596</v>
      </c>
      <c r="F1176" s="2">
        <v>3.12</v>
      </c>
      <c r="G1176" s="2">
        <v>8099.52</v>
      </c>
      <c r="H1176" s="15">
        <f t="shared" si="18"/>
        <v>2.9702970297029806E-2</v>
      </c>
    </row>
    <row r="1177" spans="1:8" ht="13.5" x14ac:dyDescent="0.25">
      <c r="A1177" s="11"/>
      <c r="B1177" s="10">
        <v>44020</v>
      </c>
      <c r="C1177" s="2">
        <v>3.12</v>
      </c>
      <c r="D1177" s="2">
        <v>3.12</v>
      </c>
      <c r="E1177" s="2">
        <v>0</v>
      </c>
      <c r="F1177" s="2">
        <v>0</v>
      </c>
      <c r="G1177" s="2">
        <v>0</v>
      </c>
      <c r="H1177" s="15">
        <f t="shared" si="18"/>
        <v>0</v>
      </c>
    </row>
    <row r="1178" spans="1:8" ht="13.5" x14ac:dyDescent="0.25">
      <c r="A1178" s="11"/>
      <c r="B1178" s="10">
        <v>44021</v>
      </c>
      <c r="C1178" s="2">
        <v>3.12</v>
      </c>
      <c r="D1178" s="2">
        <v>3.12</v>
      </c>
      <c r="E1178" s="2">
        <v>0</v>
      </c>
      <c r="F1178" s="2">
        <v>0</v>
      </c>
      <c r="G1178" s="2">
        <v>0</v>
      </c>
      <c r="H1178" s="15">
        <f t="shared" si="18"/>
        <v>0</v>
      </c>
    </row>
    <row r="1179" spans="1:8" ht="13.5" x14ac:dyDescent="0.25">
      <c r="A1179" s="11"/>
      <c r="B1179" s="10">
        <v>44022</v>
      </c>
      <c r="C1179" s="2">
        <v>3.12</v>
      </c>
      <c r="D1179" s="2">
        <v>3.12</v>
      </c>
      <c r="E1179" s="2">
        <v>0</v>
      </c>
      <c r="F1179" s="2">
        <v>0</v>
      </c>
      <c r="G1179" s="2">
        <v>0</v>
      </c>
      <c r="H1179" s="15">
        <f t="shared" si="18"/>
        <v>0</v>
      </c>
    </row>
    <row r="1180" spans="1:8" ht="13.5" x14ac:dyDescent="0.25">
      <c r="A1180" s="11"/>
      <c r="B1180" s="10">
        <v>44025</v>
      </c>
      <c r="C1180" s="2">
        <v>3.12</v>
      </c>
      <c r="D1180" s="2">
        <v>3.12</v>
      </c>
      <c r="E1180" s="2">
        <v>19</v>
      </c>
      <c r="F1180" s="2">
        <v>3.12</v>
      </c>
      <c r="G1180" s="2">
        <v>59.28</v>
      </c>
      <c r="H1180" s="15">
        <f t="shared" si="18"/>
        <v>0</v>
      </c>
    </row>
    <row r="1181" spans="1:8" ht="13.5" x14ac:dyDescent="0.25">
      <c r="A1181" s="11"/>
      <c r="B1181" s="10">
        <v>44026</v>
      </c>
      <c r="C1181" s="2">
        <v>3.12</v>
      </c>
      <c r="D1181" s="2">
        <v>3.12</v>
      </c>
      <c r="E1181" s="2">
        <v>0</v>
      </c>
      <c r="F1181" s="2">
        <v>0</v>
      </c>
      <c r="G1181" s="2">
        <v>0</v>
      </c>
      <c r="H1181" s="15">
        <f t="shared" si="18"/>
        <v>0</v>
      </c>
    </row>
    <row r="1182" spans="1:8" ht="13.5" x14ac:dyDescent="0.25">
      <c r="A1182" s="11"/>
      <c r="B1182" s="10">
        <v>44027</v>
      </c>
      <c r="C1182" s="2">
        <v>3.12</v>
      </c>
      <c r="D1182" s="2">
        <v>3.12</v>
      </c>
      <c r="E1182" s="2">
        <v>0</v>
      </c>
      <c r="F1182" s="2">
        <v>0</v>
      </c>
      <c r="G1182" s="2">
        <v>0</v>
      </c>
      <c r="H1182" s="15">
        <f t="shared" si="18"/>
        <v>0</v>
      </c>
    </row>
    <row r="1183" spans="1:8" ht="13.5" x14ac:dyDescent="0.25">
      <c r="A1183" s="11"/>
      <c r="B1183" s="10">
        <v>44028</v>
      </c>
      <c r="C1183" s="2">
        <v>3.12</v>
      </c>
      <c r="D1183" s="2">
        <v>3.12</v>
      </c>
      <c r="E1183" s="2">
        <v>0</v>
      </c>
      <c r="F1183" s="2">
        <v>0</v>
      </c>
      <c r="G1183" s="2">
        <v>0</v>
      </c>
      <c r="H1183" s="15">
        <f t="shared" si="18"/>
        <v>0</v>
      </c>
    </row>
    <row r="1184" spans="1:8" ht="13.5" x14ac:dyDescent="0.25">
      <c r="A1184" s="11"/>
      <c r="B1184" s="10">
        <v>44029</v>
      </c>
      <c r="C1184" s="2">
        <v>3.12</v>
      </c>
      <c r="D1184" s="2">
        <v>3.12</v>
      </c>
      <c r="E1184" s="2">
        <v>0</v>
      </c>
      <c r="F1184" s="2">
        <v>0</v>
      </c>
      <c r="G1184" s="2">
        <v>0</v>
      </c>
      <c r="H1184" s="15">
        <f t="shared" si="18"/>
        <v>0</v>
      </c>
    </row>
    <row r="1185" spans="1:8" ht="13.5" x14ac:dyDescent="0.25">
      <c r="A1185" s="11"/>
      <c r="B1185" s="10">
        <v>44032</v>
      </c>
      <c r="C1185" s="2">
        <v>3.12</v>
      </c>
      <c r="D1185" s="2">
        <v>3.12</v>
      </c>
      <c r="E1185" s="2">
        <v>0</v>
      </c>
      <c r="F1185" s="2">
        <v>0</v>
      </c>
      <c r="G1185" s="2">
        <v>0</v>
      </c>
      <c r="H1185" s="15">
        <f t="shared" si="18"/>
        <v>0</v>
      </c>
    </row>
    <row r="1186" spans="1:8" ht="13.5" x14ac:dyDescent="0.25">
      <c r="A1186" s="11"/>
      <c r="B1186" s="10">
        <v>44033</v>
      </c>
      <c r="C1186" s="2">
        <v>3.12</v>
      </c>
      <c r="D1186" s="2">
        <v>3.12</v>
      </c>
      <c r="E1186" s="2">
        <v>0</v>
      </c>
      <c r="F1186" s="2">
        <v>0</v>
      </c>
      <c r="G1186" s="2">
        <v>0</v>
      </c>
      <c r="H1186" s="15">
        <f t="shared" si="18"/>
        <v>0</v>
      </c>
    </row>
    <row r="1187" spans="1:8" ht="13.5" x14ac:dyDescent="0.25">
      <c r="A1187" s="11"/>
      <c r="B1187" s="10">
        <v>44034</v>
      </c>
      <c r="C1187" s="2">
        <v>3.12</v>
      </c>
      <c r="D1187" s="2">
        <v>3.12</v>
      </c>
      <c r="E1187" s="2">
        <v>0</v>
      </c>
      <c r="F1187" s="2">
        <v>0</v>
      </c>
      <c r="G1187" s="2">
        <v>0</v>
      </c>
      <c r="H1187" s="15">
        <f t="shared" si="18"/>
        <v>0</v>
      </c>
    </row>
    <row r="1188" spans="1:8" ht="13.5" x14ac:dyDescent="0.25">
      <c r="A1188" s="11"/>
      <c r="B1188" s="10">
        <v>44035</v>
      </c>
      <c r="C1188" s="2">
        <v>3.12</v>
      </c>
      <c r="D1188" s="2">
        <v>3.12</v>
      </c>
      <c r="E1188" s="2">
        <v>0</v>
      </c>
      <c r="F1188" s="2">
        <v>0</v>
      </c>
      <c r="G1188" s="2">
        <v>0</v>
      </c>
      <c r="H1188" s="15">
        <f t="shared" si="18"/>
        <v>0</v>
      </c>
    </row>
    <row r="1189" spans="1:8" ht="13.5" x14ac:dyDescent="0.25">
      <c r="A1189" s="11"/>
      <c r="B1189" s="10">
        <v>44036</v>
      </c>
      <c r="C1189" s="2">
        <v>3.12</v>
      </c>
      <c r="D1189" s="2">
        <v>3.12</v>
      </c>
      <c r="E1189" s="2">
        <v>0</v>
      </c>
      <c r="F1189" s="2">
        <v>0</v>
      </c>
      <c r="G1189" s="2">
        <v>0</v>
      </c>
      <c r="H1189" s="15">
        <f t="shared" si="18"/>
        <v>0</v>
      </c>
    </row>
    <row r="1190" spans="1:8" ht="13.5" x14ac:dyDescent="0.25">
      <c r="A1190" s="11"/>
      <c r="B1190" s="10">
        <v>44039</v>
      </c>
      <c r="C1190" s="2">
        <v>3.12</v>
      </c>
      <c r="D1190" s="2">
        <v>3.12</v>
      </c>
      <c r="E1190" s="2">
        <v>0</v>
      </c>
      <c r="F1190" s="2">
        <v>0</v>
      </c>
      <c r="G1190" s="2">
        <v>0</v>
      </c>
      <c r="H1190" s="15">
        <f t="shared" si="18"/>
        <v>0</v>
      </c>
    </row>
    <row r="1191" spans="1:8" ht="13.5" x14ac:dyDescent="0.25">
      <c r="A1191" s="11"/>
      <c r="B1191" s="10">
        <v>44040</v>
      </c>
      <c r="C1191" s="2">
        <v>3.12</v>
      </c>
      <c r="D1191" s="2">
        <v>3.12</v>
      </c>
      <c r="E1191" s="2">
        <v>0</v>
      </c>
      <c r="F1191" s="2">
        <v>0</v>
      </c>
      <c r="G1191" s="2">
        <v>0</v>
      </c>
      <c r="H1191" s="15">
        <f t="shared" si="18"/>
        <v>0</v>
      </c>
    </row>
    <row r="1192" spans="1:8" ht="13.5" x14ac:dyDescent="0.25">
      <c r="A1192" s="11"/>
      <c r="B1192" s="10">
        <v>44041</v>
      </c>
      <c r="C1192" s="2">
        <v>3.12</v>
      </c>
      <c r="D1192" s="2">
        <v>3.12</v>
      </c>
      <c r="E1192" s="2">
        <v>0</v>
      </c>
      <c r="F1192" s="2">
        <v>0</v>
      </c>
      <c r="G1192" s="2">
        <v>0</v>
      </c>
      <c r="H1192" s="15">
        <f t="shared" si="18"/>
        <v>0</v>
      </c>
    </row>
    <row r="1193" spans="1:8" ht="13.5" x14ac:dyDescent="0.25">
      <c r="A1193" s="11"/>
      <c r="B1193" s="10">
        <v>44042</v>
      </c>
      <c r="C1193" s="2">
        <v>3.12</v>
      </c>
      <c r="D1193" s="2">
        <v>3.12</v>
      </c>
      <c r="E1193" s="2">
        <v>0</v>
      </c>
      <c r="F1193" s="2">
        <v>0</v>
      </c>
      <c r="G1193" s="2">
        <v>0</v>
      </c>
      <c r="H1193" s="15">
        <f t="shared" si="18"/>
        <v>0</v>
      </c>
    </row>
    <row r="1194" spans="1:8" ht="13.5" x14ac:dyDescent="0.25">
      <c r="A1194" s="11"/>
      <c r="B1194" s="10">
        <v>44046</v>
      </c>
      <c r="C1194" s="2">
        <v>3.12</v>
      </c>
      <c r="D1194" s="2">
        <v>3.12</v>
      </c>
      <c r="E1194" s="2">
        <v>0</v>
      </c>
      <c r="F1194" s="2">
        <v>0</v>
      </c>
      <c r="G1194" s="2">
        <v>0</v>
      </c>
      <c r="H1194" s="15">
        <f t="shared" si="18"/>
        <v>0</v>
      </c>
    </row>
    <row r="1195" spans="1:8" ht="13.5" x14ac:dyDescent="0.25">
      <c r="A1195" s="11"/>
      <c r="B1195" s="10">
        <v>44047</v>
      </c>
      <c r="C1195" s="2">
        <v>3.12</v>
      </c>
      <c r="D1195" s="2">
        <v>3.12</v>
      </c>
      <c r="E1195" s="2">
        <v>0</v>
      </c>
      <c r="F1195" s="2">
        <v>0</v>
      </c>
      <c r="G1195" s="2">
        <v>0</v>
      </c>
      <c r="H1195" s="15">
        <f t="shared" si="18"/>
        <v>0</v>
      </c>
    </row>
    <row r="1196" spans="1:8" ht="13.5" x14ac:dyDescent="0.25">
      <c r="A1196" s="11"/>
      <c r="B1196" s="10">
        <v>44048</v>
      </c>
      <c r="C1196" s="2">
        <v>3.12</v>
      </c>
      <c r="D1196" s="2">
        <v>3.12</v>
      </c>
      <c r="E1196" s="2">
        <v>0</v>
      </c>
      <c r="F1196" s="2">
        <v>0</v>
      </c>
      <c r="G1196" s="2">
        <v>0</v>
      </c>
      <c r="H1196" s="15">
        <f t="shared" si="18"/>
        <v>0</v>
      </c>
    </row>
    <row r="1197" spans="1:8" ht="13.5" x14ac:dyDescent="0.25">
      <c r="A1197" s="11"/>
      <c r="B1197" s="10">
        <v>44049</v>
      </c>
      <c r="C1197" s="2">
        <v>3.12</v>
      </c>
      <c r="D1197" s="2">
        <v>3.12</v>
      </c>
      <c r="E1197" s="2">
        <v>0</v>
      </c>
      <c r="F1197" s="2">
        <v>0</v>
      </c>
      <c r="G1197" s="2">
        <v>0</v>
      </c>
      <c r="H1197" s="15">
        <f t="shared" si="18"/>
        <v>0</v>
      </c>
    </row>
    <row r="1198" spans="1:8" ht="13.5" x14ac:dyDescent="0.25">
      <c r="A1198" s="11"/>
      <c r="B1198" s="10">
        <v>44050</v>
      </c>
      <c r="C1198" s="2">
        <v>3.12</v>
      </c>
      <c r="D1198" s="2">
        <v>3.12</v>
      </c>
      <c r="E1198" s="2">
        <v>0</v>
      </c>
      <c r="F1198" s="2">
        <v>0</v>
      </c>
      <c r="G1198" s="2">
        <v>0</v>
      </c>
      <c r="H1198" s="15">
        <f t="shared" si="18"/>
        <v>0</v>
      </c>
    </row>
    <row r="1199" spans="1:8" ht="13.5" x14ac:dyDescent="0.25">
      <c r="A1199" s="11"/>
      <c r="B1199" s="10">
        <v>44053</v>
      </c>
      <c r="C1199" s="2">
        <v>3.12</v>
      </c>
      <c r="D1199" s="2">
        <v>3.12</v>
      </c>
      <c r="E1199" s="2">
        <v>0</v>
      </c>
      <c r="F1199" s="2">
        <v>0</v>
      </c>
      <c r="G1199" s="2">
        <v>0</v>
      </c>
      <c r="H1199" s="15">
        <f t="shared" si="18"/>
        <v>0</v>
      </c>
    </row>
    <row r="1200" spans="1:8" ht="13.5" x14ac:dyDescent="0.25">
      <c r="A1200" s="11"/>
      <c r="B1200" s="10">
        <v>44054</v>
      </c>
      <c r="C1200" s="2">
        <v>3.12</v>
      </c>
      <c r="D1200" s="2">
        <v>3.12</v>
      </c>
      <c r="E1200" s="2">
        <v>0</v>
      </c>
      <c r="F1200" s="2">
        <v>0</v>
      </c>
      <c r="G1200" s="2">
        <v>0</v>
      </c>
      <c r="H1200" s="15">
        <f t="shared" si="18"/>
        <v>0</v>
      </c>
    </row>
    <row r="1201" spans="1:8" ht="13.5" x14ac:dyDescent="0.25">
      <c r="A1201" s="11"/>
      <c r="B1201" s="10">
        <v>44055</v>
      </c>
      <c r="C1201" s="2">
        <v>3.12</v>
      </c>
      <c r="D1201" s="2">
        <v>3.12</v>
      </c>
      <c r="E1201" s="2">
        <v>0</v>
      </c>
      <c r="F1201" s="2">
        <v>0</v>
      </c>
      <c r="G1201" s="2">
        <v>0</v>
      </c>
      <c r="H1201" s="15">
        <f t="shared" si="18"/>
        <v>0</v>
      </c>
    </row>
    <row r="1202" spans="1:8" ht="13.5" x14ac:dyDescent="0.25">
      <c r="A1202" s="11"/>
      <c r="B1202" s="10">
        <v>44057</v>
      </c>
      <c r="C1202" s="2">
        <v>3.12</v>
      </c>
      <c r="D1202" s="2">
        <v>3.12</v>
      </c>
      <c r="E1202" s="2">
        <v>0</v>
      </c>
      <c r="F1202" s="2">
        <v>0</v>
      </c>
      <c r="G1202" s="2">
        <v>0</v>
      </c>
      <c r="H1202" s="15">
        <f t="shared" si="18"/>
        <v>0</v>
      </c>
    </row>
    <row r="1203" spans="1:8" ht="13.5" x14ac:dyDescent="0.25">
      <c r="A1203" s="11"/>
      <c r="B1203" s="10">
        <v>44060</v>
      </c>
      <c r="C1203" s="2">
        <v>3.12</v>
      </c>
      <c r="D1203" s="2">
        <v>3.12</v>
      </c>
      <c r="E1203" s="2">
        <v>0</v>
      </c>
      <c r="F1203" s="2">
        <v>0</v>
      </c>
      <c r="G1203" s="2">
        <v>0</v>
      </c>
      <c r="H1203" s="15">
        <f t="shared" si="18"/>
        <v>0</v>
      </c>
    </row>
    <row r="1204" spans="1:8" ht="13.5" x14ac:dyDescent="0.25">
      <c r="A1204" s="11"/>
      <c r="B1204" s="10">
        <v>44061</v>
      </c>
      <c r="C1204" s="2">
        <v>3.12</v>
      </c>
      <c r="D1204" s="2">
        <v>3.12</v>
      </c>
      <c r="E1204" s="2">
        <v>0</v>
      </c>
      <c r="F1204" s="2">
        <v>0</v>
      </c>
      <c r="G1204" s="2">
        <v>0</v>
      </c>
      <c r="H1204" s="15">
        <f t="shared" si="18"/>
        <v>0</v>
      </c>
    </row>
    <row r="1205" spans="1:8" ht="13.5" x14ac:dyDescent="0.25">
      <c r="A1205" s="11"/>
      <c r="B1205" s="10">
        <v>44062</v>
      </c>
      <c r="C1205" s="2">
        <v>3.12</v>
      </c>
      <c r="D1205" s="2">
        <v>3.12</v>
      </c>
      <c r="E1205" s="2">
        <v>0</v>
      </c>
      <c r="F1205" s="2">
        <v>0</v>
      </c>
      <c r="G1205" s="2">
        <v>0</v>
      </c>
      <c r="H1205" s="15">
        <f t="shared" si="18"/>
        <v>0</v>
      </c>
    </row>
    <row r="1206" spans="1:8" ht="13.5" x14ac:dyDescent="0.25">
      <c r="A1206" s="11"/>
      <c r="B1206" s="10">
        <v>44064</v>
      </c>
      <c r="C1206" s="2">
        <v>3.12</v>
      </c>
      <c r="D1206" s="2">
        <v>3.12</v>
      </c>
      <c r="E1206" s="2">
        <v>80</v>
      </c>
      <c r="F1206" s="2">
        <v>3.12</v>
      </c>
      <c r="G1206" s="2">
        <v>249.6</v>
      </c>
      <c r="H1206" s="15">
        <f t="shared" si="18"/>
        <v>0</v>
      </c>
    </row>
    <row r="1207" spans="1:8" ht="13.5" x14ac:dyDescent="0.25">
      <c r="A1207" s="11"/>
      <c r="B1207" s="10">
        <v>44067</v>
      </c>
      <c r="C1207" s="2">
        <v>3.12</v>
      </c>
      <c r="D1207" s="2">
        <v>3.12</v>
      </c>
      <c r="E1207" s="2">
        <v>20</v>
      </c>
      <c r="F1207" s="2">
        <v>3.12</v>
      </c>
      <c r="G1207" s="2">
        <v>62.4</v>
      </c>
      <c r="H1207" s="15">
        <f t="shared" si="18"/>
        <v>0</v>
      </c>
    </row>
    <row r="1208" spans="1:8" ht="13.5" x14ac:dyDescent="0.25">
      <c r="A1208" s="11"/>
      <c r="B1208" s="10">
        <v>44068</v>
      </c>
      <c r="C1208" s="2">
        <v>3.12</v>
      </c>
      <c r="D1208" s="2">
        <v>3.12</v>
      </c>
      <c r="E1208" s="2">
        <v>0</v>
      </c>
      <c r="F1208" s="2">
        <v>0</v>
      </c>
      <c r="G1208" s="2">
        <v>0</v>
      </c>
      <c r="H1208" s="15">
        <f t="shared" si="18"/>
        <v>0</v>
      </c>
    </row>
    <row r="1209" spans="1:8" ht="13.5" x14ac:dyDescent="0.25">
      <c r="A1209" s="11"/>
      <c r="B1209" s="10">
        <v>44069</v>
      </c>
      <c r="C1209" s="2">
        <v>3.12</v>
      </c>
      <c r="D1209" s="2">
        <v>3.12</v>
      </c>
      <c r="E1209" s="2">
        <v>0</v>
      </c>
      <c r="F1209" s="2">
        <v>0</v>
      </c>
      <c r="G1209" s="2">
        <v>0</v>
      </c>
      <c r="H1209" s="15">
        <f t="shared" si="18"/>
        <v>0</v>
      </c>
    </row>
    <row r="1210" spans="1:8" ht="13.5" x14ac:dyDescent="0.25">
      <c r="A1210" s="11"/>
      <c r="B1210" s="10">
        <v>44070</v>
      </c>
      <c r="C1210" s="2">
        <v>3.12</v>
      </c>
      <c r="D1210" s="2">
        <v>3.12</v>
      </c>
      <c r="E1210" s="2">
        <v>0</v>
      </c>
      <c r="F1210" s="2">
        <v>0</v>
      </c>
      <c r="G1210" s="2">
        <v>0</v>
      </c>
      <c r="H1210" s="15">
        <f t="shared" si="18"/>
        <v>0</v>
      </c>
    </row>
    <row r="1211" spans="1:8" ht="13.5" x14ac:dyDescent="0.25">
      <c r="A1211" s="11"/>
      <c r="B1211" s="10">
        <v>44071</v>
      </c>
      <c r="C1211" s="2">
        <v>3.12</v>
      </c>
      <c r="D1211" s="2">
        <v>3.12</v>
      </c>
      <c r="E1211" s="2">
        <v>0</v>
      </c>
      <c r="F1211" s="2">
        <v>0</v>
      </c>
      <c r="G1211" s="2">
        <v>0</v>
      </c>
      <c r="H1211" s="15">
        <f t="shared" si="18"/>
        <v>0</v>
      </c>
    </row>
    <row r="1212" spans="1:8" ht="13.5" x14ac:dyDescent="0.25">
      <c r="A1212" s="11"/>
      <c r="B1212" s="10">
        <v>44074</v>
      </c>
      <c r="C1212" s="2">
        <v>3.12</v>
      </c>
      <c r="D1212" s="2">
        <v>3.12</v>
      </c>
      <c r="E1212" s="2">
        <v>0</v>
      </c>
      <c r="F1212" s="2">
        <v>0</v>
      </c>
      <c r="G1212" s="2">
        <v>0</v>
      </c>
      <c r="H1212" s="15">
        <f t="shared" si="18"/>
        <v>0</v>
      </c>
    </row>
    <row r="1213" spans="1:8" ht="13.5" x14ac:dyDescent="0.25">
      <c r="A1213" s="11"/>
      <c r="B1213" s="10">
        <v>44075</v>
      </c>
      <c r="C1213" s="2">
        <v>3.12</v>
      </c>
      <c r="D1213" s="2">
        <v>3.12</v>
      </c>
      <c r="E1213" s="2">
        <v>0</v>
      </c>
      <c r="F1213" s="2">
        <v>0</v>
      </c>
      <c r="G1213" s="2">
        <v>0</v>
      </c>
      <c r="H1213" s="15">
        <f t="shared" si="18"/>
        <v>0</v>
      </c>
    </row>
    <row r="1214" spans="1:8" ht="13.5" x14ac:dyDescent="0.25">
      <c r="A1214" s="11"/>
      <c r="B1214" s="10">
        <v>44076</v>
      </c>
      <c r="C1214" s="2">
        <v>3.12</v>
      </c>
      <c r="D1214" s="2">
        <v>3.12</v>
      </c>
      <c r="E1214" s="2">
        <v>0</v>
      </c>
      <c r="F1214" s="2">
        <v>0</v>
      </c>
      <c r="G1214" s="2">
        <v>0</v>
      </c>
      <c r="H1214" s="15">
        <f t="shared" si="18"/>
        <v>0</v>
      </c>
    </row>
    <row r="1215" spans="1:8" ht="13.5" x14ac:dyDescent="0.25">
      <c r="A1215" s="11"/>
      <c r="B1215" s="10">
        <v>44077</v>
      </c>
      <c r="C1215" s="2">
        <v>3.12</v>
      </c>
      <c r="D1215" s="2">
        <v>3.12</v>
      </c>
      <c r="E1215" s="2">
        <v>0</v>
      </c>
      <c r="F1215" s="2">
        <v>0</v>
      </c>
      <c r="G1215" s="2">
        <v>0</v>
      </c>
      <c r="H1215" s="15">
        <f t="shared" si="18"/>
        <v>0</v>
      </c>
    </row>
    <row r="1216" spans="1:8" ht="13.5" x14ac:dyDescent="0.25">
      <c r="A1216" s="11"/>
      <c r="B1216" s="10">
        <v>44078</v>
      </c>
      <c r="C1216" s="2">
        <v>3.12</v>
      </c>
      <c r="D1216" s="2">
        <v>3.12</v>
      </c>
      <c r="E1216" s="2">
        <v>0</v>
      </c>
      <c r="F1216" s="2">
        <v>0</v>
      </c>
      <c r="G1216" s="2">
        <v>0</v>
      </c>
      <c r="H1216" s="15">
        <f t="shared" si="18"/>
        <v>0</v>
      </c>
    </row>
    <row r="1217" spans="1:8" ht="13.5" x14ac:dyDescent="0.25">
      <c r="A1217" s="11"/>
      <c r="B1217" s="10">
        <v>44081</v>
      </c>
      <c r="C1217" s="2">
        <v>3.12</v>
      </c>
      <c r="D1217" s="2">
        <v>3.12</v>
      </c>
      <c r="E1217" s="2">
        <v>0</v>
      </c>
      <c r="F1217" s="2">
        <v>0</v>
      </c>
      <c r="G1217" s="2">
        <v>0</v>
      </c>
      <c r="H1217" s="15">
        <f t="shared" si="18"/>
        <v>0</v>
      </c>
    </row>
    <row r="1218" spans="1:8" ht="13.5" x14ac:dyDescent="0.25">
      <c r="A1218" s="11"/>
      <c r="B1218" s="10">
        <v>44082</v>
      </c>
      <c r="C1218" s="2">
        <v>3.12</v>
      </c>
      <c r="D1218" s="2">
        <v>3.12</v>
      </c>
      <c r="E1218" s="2">
        <v>0</v>
      </c>
      <c r="F1218" s="2">
        <v>0</v>
      </c>
      <c r="G1218" s="2">
        <v>0</v>
      </c>
      <c r="H1218" s="15">
        <f t="shared" si="18"/>
        <v>0</v>
      </c>
    </row>
    <row r="1219" spans="1:8" ht="13.5" x14ac:dyDescent="0.25">
      <c r="A1219" s="11"/>
      <c r="B1219" s="10">
        <v>44083</v>
      </c>
      <c r="C1219" s="2">
        <v>3.12</v>
      </c>
      <c r="D1219" s="2">
        <v>3.12</v>
      </c>
      <c r="E1219" s="2">
        <v>0</v>
      </c>
      <c r="F1219" s="2">
        <v>0</v>
      </c>
      <c r="G1219" s="2">
        <v>0</v>
      </c>
      <c r="H1219" s="15">
        <f t="shared" si="18"/>
        <v>0</v>
      </c>
    </row>
    <row r="1220" spans="1:8" ht="13.5" x14ac:dyDescent="0.25">
      <c r="A1220" s="11"/>
      <c r="B1220" s="10">
        <v>44084</v>
      </c>
      <c r="C1220" s="2">
        <v>3.12</v>
      </c>
      <c r="D1220" s="2">
        <v>3.12</v>
      </c>
      <c r="E1220" s="2">
        <v>3480</v>
      </c>
      <c r="F1220" s="2">
        <v>3.12</v>
      </c>
      <c r="G1220" s="2">
        <v>10857.6</v>
      </c>
      <c r="H1220" s="15">
        <f t="shared" si="18"/>
        <v>0</v>
      </c>
    </row>
    <row r="1221" spans="1:8" ht="13.5" x14ac:dyDescent="0.25">
      <c r="A1221" s="11"/>
      <c r="B1221" s="10">
        <v>44085</v>
      </c>
      <c r="C1221" s="2">
        <v>3.12</v>
      </c>
      <c r="D1221" s="2">
        <v>3.12</v>
      </c>
      <c r="E1221" s="2">
        <v>0</v>
      </c>
      <c r="F1221" s="2">
        <v>0</v>
      </c>
      <c r="G1221" s="2">
        <v>0</v>
      </c>
      <c r="H1221" s="15">
        <f t="shared" si="18"/>
        <v>0</v>
      </c>
    </row>
    <row r="1222" spans="1:8" ht="13.5" x14ac:dyDescent="0.25">
      <c r="A1222" s="11"/>
      <c r="B1222" s="10">
        <v>44088</v>
      </c>
      <c r="C1222" s="2">
        <v>3.12</v>
      </c>
      <c r="D1222" s="2">
        <v>3.12</v>
      </c>
      <c r="E1222" s="2">
        <v>0</v>
      </c>
      <c r="F1222" s="2">
        <v>0</v>
      </c>
      <c r="G1222" s="2">
        <v>0</v>
      </c>
      <c r="H1222" s="15">
        <f t="shared" si="18"/>
        <v>0</v>
      </c>
    </row>
    <row r="1223" spans="1:8" ht="13.5" x14ac:dyDescent="0.25">
      <c r="A1223" s="11"/>
      <c r="B1223" s="10">
        <v>44089</v>
      </c>
      <c r="C1223" s="2">
        <v>3.12</v>
      </c>
      <c r="D1223" s="2">
        <v>3.12</v>
      </c>
      <c r="E1223" s="2">
        <v>0</v>
      </c>
      <c r="F1223" s="2">
        <v>0</v>
      </c>
      <c r="G1223" s="2">
        <v>0</v>
      </c>
      <c r="H1223" s="15">
        <f t="shared" ref="H1223:H1286" si="19">(D1223-D1222)/D1222</f>
        <v>0</v>
      </c>
    </row>
    <row r="1224" spans="1:8" ht="13.5" x14ac:dyDescent="0.25">
      <c r="A1224" s="11"/>
      <c r="B1224" s="10">
        <v>44090</v>
      </c>
      <c r="C1224" s="2">
        <v>3.12</v>
      </c>
      <c r="D1224" s="2">
        <v>3.12</v>
      </c>
      <c r="E1224" s="2">
        <v>0</v>
      </c>
      <c r="F1224" s="2">
        <v>0</v>
      </c>
      <c r="G1224" s="2">
        <v>0</v>
      </c>
      <c r="H1224" s="15">
        <f t="shared" si="19"/>
        <v>0</v>
      </c>
    </row>
    <row r="1225" spans="1:8" ht="13.5" x14ac:dyDescent="0.25">
      <c r="A1225" s="11"/>
      <c r="B1225" s="10">
        <v>44091</v>
      </c>
      <c r="C1225" s="2">
        <v>3.12</v>
      </c>
      <c r="D1225" s="2">
        <v>3.12</v>
      </c>
      <c r="E1225" s="2">
        <v>0</v>
      </c>
      <c r="F1225" s="2">
        <v>0</v>
      </c>
      <c r="G1225" s="2">
        <v>0</v>
      </c>
      <c r="H1225" s="15">
        <f t="shared" si="19"/>
        <v>0</v>
      </c>
    </row>
    <row r="1226" spans="1:8" ht="13.5" x14ac:dyDescent="0.25">
      <c r="A1226" s="11"/>
      <c r="B1226" s="10">
        <v>44092</v>
      </c>
      <c r="C1226" s="2">
        <v>3.12</v>
      </c>
      <c r="D1226" s="2">
        <v>3.12</v>
      </c>
      <c r="E1226" s="2">
        <v>0</v>
      </c>
      <c r="F1226" s="2">
        <v>0</v>
      </c>
      <c r="G1226" s="2">
        <v>0</v>
      </c>
      <c r="H1226" s="15">
        <f t="shared" si="19"/>
        <v>0</v>
      </c>
    </row>
    <row r="1227" spans="1:8" ht="13.5" x14ac:dyDescent="0.25">
      <c r="A1227" s="11"/>
      <c r="B1227" s="10">
        <v>44095</v>
      </c>
      <c r="C1227" s="2">
        <v>3.12</v>
      </c>
      <c r="D1227" s="2">
        <v>3.12</v>
      </c>
      <c r="E1227" s="2">
        <v>0</v>
      </c>
      <c r="F1227" s="2">
        <v>0</v>
      </c>
      <c r="G1227" s="2">
        <v>0</v>
      </c>
      <c r="H1227" s="15">
        <f t="shared" si="19"/>
        <v>0</v>
      </c>
    </row>
    <row r="1228" spans="1:8" ht="13.5" x14ac:dyDescent="0.25">
      <c r="A1228" s="11"/>
      <c r="B1228" s="10">
        <v>44096</v>
      </c>
      <c r="C1228" s="2">
        <v>3.12</v>
      </c>
      <c r="D1228" s="2">
        <v>3.12</v>
      </c>
      <c r="E1228" s="2">
        <v>0</v>
      </c>
      <c r="F1228" s="2">
        <v>0</v>
      </c>
      <c r="G1228" s="2">
        <v>0</v>
      </c>
      <c r="H1228" s="15">
        <f t="shared" si="19"/>
        <v>0</v>
      </c>
    </row>
    <row r="1229" spans="1:8" ht="13.5" x14ac:dyDescent="0.25">
      <c r="A1229" s="11"/>
      <c r="B1229" s="10">
        <v>44097</v>
      </c>
      <c r="C1229" s="2">
        <v>3.12</v>
      </c>
      <c r="D1229" s="2">
        <v>3.12</v>
      </c>
      <c r="E1229" s="2">
        <v>0</v>
      </c>
      <c r="F1229" s="2">
        <v>0</v>
      </c>
      <c r="G1229" s="2">
        <v>0</v>
      </c>
      <c r="H1229" s="15">
        <f t="shared" si="19"/>
        <v>0</v>
      </c>
    </row>
    <row r="1230" spans="1:8" ht="13.5" x14ac:dyDescent="0.25">
      <c r="A1230" s="11"/>
      <c r="B1230" s="10">
        <v>44098</v>
      </c>
      <c r="C1230" s="2">
        <v>3.12</v>
      </c>
      <c r="D1230" s="2">
        <v>3.12</v>
      </c>
      <c r="E1230" s="2">
        <v>0</v>
      </c>
      <c r="F1230" s="2">
        <v>0</v>
      </c>
      <c r="G1230" s="2">
        <v>0</v>
      </c>
      <c r="H1230" s="15">
        <f t="shared" si="19"/>
        <v>0</v>
      </c>
    </row>
    <row r="1231" spans="1:8" ht="13.5" x14ac:dyDescent="0.25">
      <c r="A1231" s="11"/>
      <c r="B1231" s="10">
        <v>44099</v>
      </c>
      <c r="C1231" s="2">
        <v>3.12</v>
      </c>
      <c r="D1231" s="2">
        <v>3.12</v>
      </c>
      <c r="E1231" s="2">
        <v>0</v>
      </c>
      <c r="F1231" s="2">
        <v>0</v>
      </c>
      <c r="G1231" s="2">
        <v>0</v>
      </c>
      <c r="H1231" s="15">
        <f t="shared" si="19"/>
        <v>0</v>
      </c>
    </row>
    <row r="1232" spans="1:8" ht="13.5" x14ac:dyDescent="0.25">
      <c r="A1232" s="11"/>
      <c r="B1232" s="10">
        <v>44102</v>
      </c>
      <c r="C1232" s="2">
        <v>3.12</v>
      </c>
      <c r="D1232" s="2">
        <v>3.12</v>
      </c>
      <c r="E1232" s="2">
        <v>1500</v>
      </c>
      <c r="F1232" s="2">
        <v>3.12</v>
      </c>
      <c r="G1232" s="2">
        <v>4680</v>
      </c>
      <c r="H1232" s="15">
        <f t="shared" si="19"/>
        <v>0</v>
      </c>
    </row>
    <row r="1233" spans="1:8" ht="13.5" x14ac:dyDescent="0.25">
      <c r="A1233" s="11"/>
      <c r="B1233" s="10">
        <v>44103</v>
      </c>
      <c r="C1233" s="2">
        <v>3.12</v>
      </c>
      <c r="D1233" s="2">
        <v>3.12</v>
      </c>
      <c r="E1233" s="2">
        <v>2000</v>
      </c>
      <c r="F1233" s="2">
        <v>3.12</v>
      </c>
      <c r="G1233" s="2">
        <v>6240</v>
      </c>
      <c r="H1233" s="15">
        <f t="shared" si="19"/>
        <v>0</v>
      </c>
    </row>
    <row r="1234" spans="1:8" ht="13.5" x14ac:dyDescent="0.25">
      <c r="A1234" s="11"/>
      <c r="B1234" s="10">
        <v>44104</v>
      </c>
      <c r="C1234" s="2">
        <v>3.18</v>
      </c>
      <c r="D1234" s="2">
        <v>3.18</v>
      </c>
      <c r="E1234" s="2">
        <v>50</v>
      </c>
      <c r="F1234" s="2">
        <v>3.18</v>
      </c>
      <c r="G1234" s="2">
        <v>159</v>
      </c>
      <c r="H1234" s="15">
        <f t="shared" si="19"/>
        <v>1.9230769230769246E-2</v>
      </c>
    </row>
    <row r="1235" spans="1:8" ht="13.5" x14ac:dyDescent="0.25">
      <c r="A1235" s="11"/>
      <c r="B1235" s="10">
        <v>44105</v>
      </c>
      <c r="C1235" s="2">
        <v>3.2</v>
      </c>
      <c r="D1235" s="2">
        <v>3.2</v>
      </c>
      <c r="E1235" s="2">
        <v>1440</v>
      </c>
      <c r="F1235" s="2">
        <v>3.2</v>
      </c>
      <c r="G1235" s="2">
        <v>4608</v>
      </c>
      <c r="H1235" s="15">
        <f t="shared" si="19"/>
        <v>6.2893081761006345E-3</v>
      </c>
    </row>
    <row r="1236" spans="1:8" ht="13.5" x14ac:dyDescent="0.25">
      <c r="A1236" s="11"/>
      <c r="B1236" s="10">
        <v>44106</v>
      </c>
      <c r="C1236" s="2">
        <v>3.2</v>
      </c>
      <c r="D1236" s="2">
        <v>3.2</v>
      </c>
      <c r="E1236" s="2">
        <v>1550</v>
      </c>
      <c r="F1236" s="2">
        <v>3.2</v>
      </c>
      <c r="G1236" s="2">
        <v>4960</v>
      </c>
      <c r="H1236" s="15">
        <f t="shared" si="19"/>
        <v>0</v>
      </c>
    </row>
    <row r="1237" spans="1:8" ht="13.5" x14ac:dyDescent="0.25">
      <c r="A1237" s="11"/>
      <c r="B1237" s="10">
        <v>44109</v>
      </c>
      <c r="C1237" s="2">
        <v>3.2</v>
      </c>
      <c r="D1237" s="2">
        <v>3.2</v>
      </c>
      <c r="E1237" s="2">
        <v>0</v>
      </c>
      <c r="F1237" s="2">
        <v>0</v>
      </c>
      <c r="G1237" s="2">
        <v>0</v>
      </c>
      <c r="H1237" s="15">
        <f t="shared" si="19"/>
        <v>0</v>
      </c>
    </row>
    <row r="1238" spans="1:8" ht="13.5" x14ac:dyDescent="0.25">
      <c r="A1238" s="11"/>
      <c r="B1238" s="10">
        <v>44110</v>
      </c>
      <c r="C1238" s="2">
        <v>3.2</v>
      </c>
      <c r="D1238" s="2">
        <v>3.2</v>
      </c>
      <c r="E1238" s="2">
        <v>0</v>
      </c>
      <c r="F1238" s="2">
        <v>0</v>
      </c>
      <c r="G1238" s="2">
        <v>0</v>
      </c>
      <c r="H1238" s="15">
        <f t="shared" si="19"/>
        <v>0</v>
      </c>
    </row>
    <row r="1239" spans="1:8" ht="13.5" x14ac:dyDescent="0.25">
      <c r="A1239" s="11"/>
      <c r="B1239" s="10">
        <v>44111</v>
      </c>
      <c r="C1239" s="2">
        <v>3.2</v>
      </c>
      <c r="D1239" s="2">
        <v>3.2</v>
      </c>
      <c r="E1239" s="2">
        <v>0</v>
      </c>
      <c r="F1239" s="2">
        <v>0</v>
      </c>
      <c r="G1239" s="2">
        <v>0</v>
      </c>
      <c r="H1239" s="15">
        <f t="shared" si="19"/>
        <v>0</v>
      </c>
    </row>
    <row r="1240" spans="1:8" ht="13.5" x14ac:dyDescent="0.25">
      <c r="A1240" s="11"/>
      <c r="B1240" s="10">
        <v>44112</v>
      </c>
      <c r="C1240" s="2">
        <v>3.2</v>
      </c>
      <c r="D1240" s="2">
        <v>3.2</v>
      </c>
      <c r="E1240" s="2">
        <v>0</v>
      </c>
      <c r="F1240" s="2">
        <v>0</v>
      </c>
      <c r="G1240" s="2">
        <v>0</v>
      </c>
      <c r="H1240" s="15">
        <f t="shared" si="19"/>
        <v>0</v>
      </c>
    </row>
    <row r="1241" spans="1:8" ht="13.5" x14ac:dyDescent="0.25">
      <c r="A1241" s="11"/>
      <c r="B1241" s="10">
        <v>44113</v>
      </c>
      <c r="C1241" s="2">
        <v>3.2</v>
      </c>
      <c r="D1241" s="2">
        <v>3.2</v>
      </c>
      <c r="E1241" s="2">
        <v>0</v>
      </c>
      <c r="F1241" s="2">
        <v>0</v>
      </c>
      <c r="G1241" s="2">
        <v>0</v>
      </c>
      <c r="H1241" s="15">
        <f t="shared" si="19"/>
        <v>0</v>
      </c>
    </row>
    <row r="1242" spans="1:8" ht="13.5" x14ac:dyDescent="0.25">
      <c r="A1242" s="11"/>
      <c r="B1242" s="10">
        <v>44116</v>
      </c>
      <c r="C1242" s="2">
        <v>3.2</v>
      </c>
      <c r="D1242" s="2">
        <v>3.2</v>
      </c>
      <c r="E1242" s="2">
        <v>0</v>
      </c>
      <c r="F1242" s="2">
        <v>0</v>
      </c>
      <c r="G1242" s="2">
        <v>0</v>
      </c>
      <c r="H1242" s="15">
        <f t="shared" si="19"/>
        <v>0</v>
      </c>
    </row>
    <row r="1243" spans="1:8" ht="13.5" x14ac:dyDescent="0.25">
      <c r="A1243" s="11"/>
      <c r="B1243" s="10">
        <v>44117</v>
      </c>
      <c r="C1243" s="2">
        <v>3.2</v>
      </c>
      <c r="D1243" s="2">
        <v>3.2</v>
      </c>
      <c r="E1243" s="2">
        <v>0</v>
      </c>
      <c r="F1243" s="2">
        <v>0</v>
      </c>
      <c r="G1243" s="2">
        <v>0</v>
      </c>
      <c r="H1243" s="15">
        <f t="shared" si="19"/>
        <v>0</v>
      </c>
    </row>
    <row r="1244" spans="1:8" ht="13.5" x14ac:dyDescent="0.25">
      <c r="A1244" s="11"/>
      <c r="B1244" s="10">
        <v>44118</v>
      </c>
      <c r="C1244" s="2">
        <v>3.2</v>
      </c>
      <c r="D1244" s="2">
        <v>3.2</v>
      </c>
      <c r="E1244" s="2">
        <v>0</v>
      </c>
      <c r="F1244" s="2">
        <v>0</v>
      </c>
      <c r="G1244" s="2">
        <v>0</v>
      </c>
      <c r="H1244" s="15">
        <f t="shared" si="19"/>
        <v>0</v>
      </c>
    </row>
    <row r="1245" spans="1:8" ht="13.5" x14ac:dyDescent="0.25">
      <c r="A1245" s="11"/>
      <c r="B1245" s="10">
        <v>44120</v>
      </c>
      <c r="C1245" s="2">
        <v>3.2</v>
      </c>
      <c r="D1245" s="2">
        <v>3.2</v>
      </c>
      <c r="E1245" s="2">
        <v>0</v>
      </c>
      <c r="F1245" s="2">
        <v>0</v>
      </c>
      <c r="G1245" s="2">
        <v>0</v>
      </c>
      <c r="H1245" s="15">
        <f t="shared" si="19"/>
        <v>0</v>
      </c>
    </row>
    <row r="1246" spans="1:8" ht="13.5" x14ac:dyDescent="0.25">
      <c r="A1246" s="11"/>
      <c r="B1246" s="10">
        <v>44123</v>
      </c>
      <c r="C1246" s="2">
        <v>3.2</v>
      </c>
      <c r="D1246" s="2">
        <v>3.2</v>
      </c>
      <c r="E1246" s="2">
        <v>0</v>
      </c>
      <c r="F1246" s="2">
        <v>0</v>
      </c>
      <c r="G1246" s="2">
        <v>0</v>
      </c>
      <c r="H1246" s="15">
        <f t="shared" si="19"/>
        <v>0</v>
      </c>
    </row>
    <row r="1247" spans="1:8" ht="13.5" x14ac:dyDescent="0.25">
      <c r="A1247" s="11"/>
      <c r="B1247" s="10">
        <v>44124</v>
      </c>
      <c r="C1247" s="2">
        <v>3.2</v>
      </c>
      <c r="D1247" s="2">
        <v>3.2</v>
      </c>
      <c r="E1247" s="2">
        <v>0</v>
      </c>
      <c r="F1247" s="2">
        <v>0</v>
      </c>
      <c r="G1247" s="2">
        <v>0</v>
      </c>
      <c r="H1247" s="15">
        <f t="shared" si="19"/>
        <v>0</v>
      </c>
    </row>
    <row r="1248" spans="1:8" ht="13.5" x14ac:dyDescent="0.25">
      <c r="A1248" s="11"/>
      <c r="B1248" s="10">
        <v>44125</v>
      </c>
      <c r="C1248" s="2">
        <v>3.2</v>
      </c>
      <c r="D1248" s="2">
        <v>3.2</v>
      </c>
      <c r="E1248" s="2">
        <v>0</v>
      </c>
      <c r="F1248" s="2">
        <v>0</v>
      </c>
      <c r="G1248" s="2">
        <v>0</v>
      </c>
      <c r="H1248" s="15">
        <f t="shared" si="19"/>
        <v>0</v>
      </c>
    </row>
    <row r="1249" spans="1:8" ht="13.5" x14ac:dyDescent="0.25">
      <c r="A1249" s="11"/>
      <c r="B1249" s="10">
        <v>44126</v>
      </c>
      <c r="C1249" s="2">
        <v>3.2</v>
      </c>
      <c r="D1249" s="2">
        <v>3.2</v>
      </c>
      <c r="E1249" s="2">
        <v>0</v>
      </c>
      <c r="F1249" s="2">
        <v>0</v>
      </c>
      <c r="G1249" s="2">
        <v>0</v>
      </c>
      <c r="H1249" s="15">
        <f t="shared" si="19"/>
        <v>0</v>
      </c>
    </row>
    <row r="1250" spans="1:8" ht="13.5" x14ac:dyDescent="0.25">
      <c r="A1250" s="11"/>
      <c r="B1250" s="10">
        <v>44127</v>
      </c>
      <c r="C1250" s="2">
        <v>3.2</v>
      </c>
      <c r="D1250" s="2">
        <v>3.2</v>
      </c>
      <c r="E1250" s="2">
        <v>0</v>
      </c>
      <c r="F1250" s="2">
        <v>0</v>
      </c>
      <c r="G1250" s="2">
        <v>0</v>
      </c>
      <c r="H1250" s="15">
        <f t="shared" si="19"/>
        <v>0</v>
      </c>
    </row>
    <row r="1251" spans="1:8" ht="13.5" x14ac:dyDescent="0.25">
      <c r="A1251" s="11"/>
      <c r="B1251" s="10">
        <v>44130</v>
      </c>
      <c r="C1251" s="2">
        <v>3.2</v>
      </c>
      <c r="D1251" s="2">
        <v>3.2</v>
      </c>
      <c r="E1251" s="2">
        <v>0</v>
      </c>
      <c r="F1251" s="2">
        <v>0</v>
      </c>
      <c r="G1251" s="2">
        <v>0</v>
      </c>
      <c r="H1251" s="15">
        <f t="shared" si="19"/>
        <v>0</v>
      </c>
    </row>
    <row r="1252" spans="1:8" ht="13.5" x14ac:dyDescent="0.25">
      <c r="A1252" s="11"/>
      <c r="B1252" s="10">
        <v>44131</v>
      </c>
      <c r="C1252" s="2">
        <v>3.2</v>
      </c>
      <c r="D1252" s="2">
        <v>3.2</v>
      </c>
      <c r="E1252" s="2">
        <v>0</v>
      </c>
      <c r="F1252" s="2">
        <v>0</v>
      </c>
      <c r="G1252" s="2">
        <v>0</v>
      </c>
      <c r="H1252" s="15">
        <f t="shared" si="19"/>
        <v>0</v>
      </c>
    </row>
    <row r="1253" spans="1:8" ht="13.5" x14ac:dyDescent="0.25">
      <c r="A1253" s="11"/>
      <c r="B1253" s="10">
        <v>44132</v>
      </c>
      <c r="C1253" s="2">
        <v>3.2</v>
      </c>
      <c r="D1253" s="2">
        <v>3.2</v>
      </c>
      <c r="E1253" s="2">
        <v>0</v>
      </c>
      <c r="F1253" s="2">
        <v>0</v>
      </c>
      <c r="G1253" s="2">
        <v>0</v>
      </c>
      <c r="H1253" s="15">
        <f t="shared" si="19"/>
        <v>0</v>
      </c>
    </row>
    <row r="1254" spans="1:8" ht="13.5" x14ac:dyDescent="0.25">
      <c r="A1254" s="11"/>
      <c r="B1254" s="10">
        <v>44134</v>
      </c>
      <c r="C1254" s="2">
        <v>3.2</v>
      </c>
      <c r="D1254" s="2">
        <v>3.2</v>
      </c>
      <c r="E1254" s="2">
        <v>0</v>
      </c>
      <c r="F1254" s="2">
        <v>0</v>
      </c>
      <c r="G1254" s="2">
        <v>0</v>
      </c>
      <c r="H1254" s="15">
        <f t="shared" si="19"/>
        <v>0</v>
      </c>
    </row>
    <row r="1255" spans="1:8" ht="13.5" x14ac:dyDescent="0.25">
      <c r="A1255" s="11"/>
      <c r="B1255" s="10">
        <v>44137</v>
      </c>
      <c r="C1255" s="2">
        <v>3.2</v>
      </c>
      <c r="D1255" s="2">
        <v>3.2</v>
      </c>
      <c r="E1255" s="2">
        <v>0</v>
      </c>
      <c r="F1255" s="2">
        <v>0</v>
      </c>
      <c r="G1255" s="2">
        <v>0</v>
      </c>
      <c r="H1255" s="15">
        <f t="shared" si="19"/>
        <v>0</v>
      </c>
    </row>
    <row r="1256" spans="1:8" ht="13.5" x14ac:dyDescent="0.25">
      <c r="A1256" s="11"/>
      <c r="B1256" s="10">
        <v>44138</v>
      </c>
      <c r="C1256" s="2">
        <v>3.29</v>
      </c>
      <c r="D1256" s="2">
        <v>3.29</v>
      </c>
      <c r="E1256" s="2">
        <v>100</v>
      </c>
      <c r="F1256" s="2">
        <v>3.29</v>
      </c>
      <c r="G1256" s="2">
        <v>329</v>
      </c>
      <c r="H1256" s="15">
        <f t="shared" si="19"/>
        <v>2.8124999999999956E-2</v>
      </c>
    </row>
    <row r="1257" spans="1:8" ht="13.5" x14ac:dyDescent="0.25">
      <c r="A1257" s="11"/>
      <c r="B1257" s="10">
        <v>44139</v>
      </c>
      <c r="C1257" s="2">
        <v>3.29</v>
      </c>
      <c r="D1257" s="2">
        <v>3.29</v>
      </c>
      <c r="E1257" s="2">
        <v>0</v>
      </c>
      <c r="F1257" s="2">
        <v>0</v>
      </c>
      <c r="G1257" s="2">
        <v>0</v>
      </c>
      <c r="H1257" s="15">
        <f t="shared" si="19"/>
        <v>0</v>
      </c>
    </row>
    <row r="1258" spans="1:8" ht="13.5" x14ac:dyDescent="0.25">
      <c r="A1258" s="11"/>
      <c r="B1258" s="10">
        <v>44140</v>
      </c>
      <c r="C1258" s="2">
        <v>3.29</v>
      </c>
      <c r="D1258" s="2">
        <v>3.29</v>
      </c>
      <c r="E1258" s="2">
        <v>0</v>
      </c>
      <c r="F1258" s="2">
        <v>0</v>
      </c>
      <c r="G1258" s="2">
        <v>0</v>
      </c>
      <c r="H1258" s="15">
        <f t="shared" si="19"/>
        <v>0</v>
      </c>
    </row>
    <row r="1259" spans="1:8" ht="13.5" x14ac:dyDescent="0.25">
      <c r="A1259" s="11"/>
      <c r="B1259" s="10">
        <v>44141</v>
      </c>
      <c r="C1259" s="2">
        <v>3.29</v>
      </c>
      <c r="D1259" s="2">
        <v>3.29</v>
      </c>
      <c r="E1259" s="2">
        <v>0</v>
      </c>
      <c r="F1259" s="2">
        <v>0</v>
      </c>
      <c r="G1259" s="2">
        <v>0</v>
      </c>
      <c r="H1259" s="15">
        <f t="shared" si="19"/>
        <v>0</v>
      </c>
    </row>
    <row r="1260" spans="1:8" ht="13.5" x14ac:dyDescent="0.25">
      <c r="A1260" s="11"/>
      <c r="B1260" s="10">
        <v>44144</v>
      </c>
      <c r="C1260" s="2">
        <v>3.29</v>
      </c>
      <c r="D1260" s="2">
        <v>3.29</v>
      </c>
      <c r="E1260" s="2">
        <v>0</v>
      </c>
      <c r="F1260" s="2">
        <v>0</v>
      </c>
      <c r="G1260" s="2">
        <v>0</v>
      </c>
      <c r="H1260" s="15">
        <f t="shared" si="19"/>
        <v>0</v>
      </c>
    </row>
    <row r="1261" spans="1:8" ht="13.5" x14ac:dyDescent="0.25">
      <c r="A1261" s="11"/>
      <c r="B1261" s="10">
        <v>44145</v>
      </c>
      <c r="C1261" s="2">
        <v>3.29</v>
      </c>
      <c r="D1261" s="2">
        <v>3.29</v>
      </c>
      <c r="E1261" s="2">
        <v>0</v>
      </c>
      <c r="F1261" s="2">
        <v>0</v>
      </c>
      <c r="G1261" s="2">
        <v>0</v>
      </c>
      <c r="H1261" s="15">
        <f t="shared" si="19"/>
        <v>0</v>
      </c>
    </row>
    <row r="1262" spans="1:8" ht="13.5" x14ac:dyDescent="0.25">
      <c r="A1262" s="11"/>
      <c r="B1262" s="10">
        <v>44146</v>
      </c>
      <c r="C1262" s="2">
        <v>3.29</v>
      </c>
      <c r="D1262" s="2">
        <v>3.29</v>
      </c>
      <c r="E1262" s="2">
        <v>0</v>
      </c>
      <c r="F1262" s="2">
        <v>0</v>
      </c>
      <c r="G1262" s="2">
        <v>0</v>
      </c>
      <c r="H1262" s="15">
        <f t="shared" si="19"/>
        <v>0</v>
      </c>
    </row>
    <row r="1263" spans="1:8" ht="13.5" x14ac:dyDescent="0.25">
      <c r="A1263" s="11"/>
      <c r="B1263" s="10">
        <v>44147</v>
      </c>
      <c r="C1263" s="2">
        <v>3.29</v>
      </c>
      <c r="D1263" s="2">
        <v>3.29</v>
      </c>
      <c r="E1263" s="2">
        <v>0</v>
      </c>
      <c r="F1263" s="2">
        <v>0</v>
      </c>
      <c r="G1263" s="2">
        <v>0</v>
      </c>
      <c r="H1263" s="15">
        <f t="shared" si="19"/>
        <v>0</v>
      </c>
    </row>
    <row r="1264" spans="1:8" ht="13.5" x14ac:dyDescent="0.25">
      <c r="A1264" s="11"/>
      <c r="B1264" s="10">
        <v>44148</v>
      </c>
      <c r="C1264" s="2">
        <v>3.29</v>
      </c>
      <c r="D1264" s="2">
        <v>3.29</v>
      </c>
      <c r="E1264" s="2">
        <v>0</v>
      </c>
      <c r="F1264" s="2">
        <v>0</v>
      </c>
      <c r="G1264" s="2">
        <v>0</v>
      </c>
      <c r="H1264" s="15">
        <f t="shared" si="19"/>
        <v>0</v>
      </c>
    </row>
    <row r="1265" spans="1:8" ht="13.5" x14ac:dyDescent="0.25">
      <c r="A1265" s="11"/>
      <c r="B1265" s="10">
        <v>44151</v>
      </c>
      <c r="C1265" s="2">
        <v>3.3</v>
      </c>
      <c r="D1265" s="2">
        <v>3.3</v>
      </c>
      <c r="E1265" s="2">
        <v>0</v>
      </c>
      <c r="F1265" s="2">
        <v>0</v>
      </c>
      <c r="G1265" s="2">
        <v>0</v>
      </c>
      <c r="H1265" s="15">
        <f t="shared" si="19"/>
        <v>3.0395136778114855E-3</v>
      </c>
    </row>
    <row r="1266" spans="1:8" ht="13.5" x14ac:dyDescent="0.25">
      <c r="A1266" s="11"/>
      <c r="B1266" s="10">
        <v>44152</v>
      </c>
      <c r="C1266" s="2">
        <v>3.3</v>
      </c>
      <c r="D1266" s="2">
        <v>3.3</v>
      </c>
      <c r="E1266" s="2">
        <v>0</v>
      </c>
      <c r="F1266" s="2">
        <v>0</v>
      </c>
      <c r="G1266" s="2">
        <v>0</v>
      </c>
      <c r="H1266" s="15">
        <f t="shared" si="19"/>
        <v>0</v>
      </c>
    </row>
    <row r="1267" spans="1:8" ht="13.5" x14ac:dyDescent="0.25">
      <c r="A1267" s="11"/>
      <c r="B1267" s="10">
        <v>44153</v>
      </c>
      <c r="C1267" s="2">
        <v>3.35</v>
      </c>
      <c r="D1267" s="2">
        <v>3.35</v>
      </c>
      <c r="E1267" s="2">
        <v>1</v>
      </c>
      <c r="F1267" s="2">
        <v>3.35</v>
      </c>
      <c r="G1267" s="2">
        <v>3.35</v>
      </c>
      <c r="H1267" s="15">
        <f t="shared" si="19"/>
        <v>1.5151515151515233E-2</v>
      </c>
    </row>
    <row r="1268" spans="1:8" ht="13.5" x14ac:dyDescent="0.25">
      <c r="A1268" s="11"/>
      <c r="B1268" s="10">
        <v>44154</v>
      </c>
      <c r="C1268" s="2">
        <v>3.35</v>
      </c>
      <c r="D1268" s="2">
        <v>3.35</v>
      </c>
      <c r="E1268" s="2">
        <v>0</v>
      </c>
      <c r="F1268" s="2">
        <v>0</v>
      </c>
      <c r="G1268" s="2">
        <v>0</v>
      </c>
      <c r="H1268" s="15">
        <f t="shared" si="19"/>
        <v>0</v>
      </c>
    </row>
    <row r="1269" spans="1:8" ht="13.5" x14ac:dyDescent="0.25">
      <c r="A1269" s="11"/>
      <c r="B1269" s="10">
        <v>44155</v>
      </c>
      <c r="C1269" s="2">
        <v>3.35</v>
      </c>
      <c r="D1269" s="2">
        <v>3.35</v>
      </c>
      <c r="E1269" s="2">
        <v>0</v>
      </c>
      <c r="F1269" s="2">
        <v>0</v>
      </c>
      <c r="G1269" s="2">
        <v>0</v>
      </c>
      <c r="H1269" s="15">
        <f t="shared" si="19"/>
        <v>0</v>
      </c>
    </row>
    <row r="1270" spans="1:8" ht="13.5" x14ac:dyDescent="0.25">
      <c r="A1270" s="11"/>
      <c r="B1270" s="10">
        <v>44158</v>
      </c>
      <c r="C1270" s="2">
        <v>3.35</v>
      </c>
      <c r="D1270" s="2">
        <v>3.35</v>
      </c>
      <c r="E1270" s="2">
        <v>0</v>
      </c>
      <c r="F1270" s="2">
        <v>0</v>
      </c>
      <c r="G1270" s="2">
        <v>0</v>
      </c>
      <c r="H1270" s="15">
        <f t="shared" si="19"/>
        <v>0</v>
      </c>
    </row>
    <row r="1271" spans="1:8" ht="13.5" x14ac:dyDescent="0.25">
      <c r="A1271" s="11"/>
      <c r="B1271" s="10">
        <v>44159</v>
      </c>
      <c r="C1271" s="2">
        <v>3.35</v>
      </c>
      <c r="D1271" s="2">
        <v>3.35</v>
      </c>
      <c r="E1271" s="2">
        <v>0</v>
      </c>
      <c r="F1271" s="2">
        <v>0</v>
      </c>
      <c r="G1271" s="2">
        <v>0</v>
      </c>
      <c r="H1271" s="15">
        <f t="shared" si="19"/>
        <v>0</v>
      </c>
    </row>
    <row r="1272" spans="1:8" ht="13.5" x14ac:dyDescent="0.25">
      <c r="A1272" s="11"/>
      <c r="B1272" s="10">
        <v>44160</v>
      </c>
      <c r="C1272" s="2">
        <v>3.35</v>
      </c>
      <c r="D1272" s="2">
        <v>3.35</v>
      </c>
      <c r="E1272" s="2">
        <v>0</v>
      </c>
      <c r="F1272" s="2">
        <v>0</v>
      </c>
      <c r="G1272" s="2">
        <v>0</v>
      </c>
      <c r="H1272" s="15">
        <f t="shared" si="19"/>
        <v>0</v>
      </c>
    </row>
    <row r="1273" spans="1:8" ht="13.5" x14ac:dyDescent="0.25">
      <c r="A1273" s="11"/>
      <c r="B1273" s="10">
        <v>44161</v>
      </c>
      <c r="C1273" s="2">
        <v>3.35</v>
      </c>
      <c r="D1273" s="2">
        <v>3.35</v>
      </c>
      <c r="E1273" s="2">
        <v>0</v>
      </c>
      <c r="F1273" s="2">
        <v>0</v>
      </c>
      <c r="G1273" s="2">
        <v>0</v>
      </c>
      <c r="H1273" s="15">
        <f t="shared" si="19"/>
        <v>0</v>
      </c>
    </row>
    <row r="1274" spans="1:8" ht="13.5" x14ac:dyDescent="0.25">
      <c r="A1274" s="11"/>
      <c r="B1274" s="10">
        <v>44162</v>
      </c>
      <c r="C1274" s="2">
        <v>3.35</v>
      </c>
      <c r="D1274" s="2">
        <v>3.35</v>
      </c>
      <c r="E1274" s="2">
        <v>0</v>
      </c>
      <c r="F1274" s="2">
        <v>0</v>
      </c>
      <c r="G1274" s="2">
        <v>0</v>
      </c>
      <c r="H1274" s="15">
        <f t="shared" si="19"/>
        <v>0</v>
      </c>
    </row>
    <row r="1275" spans="1:8" ht="13.5" x14ac:dyDescent="0.25">
      <c r="A1275" s="11"/>
      <c r="B1275" s="10">
        <v>44165</v>
      </c>
      <c r="C1275" s="2">
        <v>3.35</v>
      </c>
      <c r="D1275" s="2">
        <v>3.35</v>
      </c>
      <c r="E1275" s="2">
        <v>0</v>
      </c>
      <c r="F1275" s="2">
        <v>0</v>
      </c>
      <c r="G1275" s="2">
        <v>0</v>
      </c>
      <c r="H1275" s="15">
        <f t="shared" si="19"/>
        <v>0</v>
      </c>
    </row>
    <row r="1276" spans="1:8" ht="13.5" x14ac:dyDescent="0.25">
      <c r="A1276" s="11"/>
      <c r="B1276" s="10">
        <v>44166</v>
      </c>
      <c r="C1276" s="2">
        <v>3.45</v>
      </c>
      <c r="D1276" s="2">
        <v>3.45</v>
      </c>
      <c r="E1276" s="2">
        <v>400</v>
      </c>
      <c r="F1276" s="2">
        <v>3.45</v>
      </c>
      <c r="G1276" s="2">
        <v>1380</v>
      </c>
      <c r="H1276" s="15">
        <f t="shared" si="19"/>
        <v>2.9850746268656744E-2</v>
      </c>
    </row>
    <row r="1277" spans="1:8" ht="13.5" x14ac:dyDescent="0.25">
      <c r="A1277" s="11"/>
      <c r="B1277" s="10">
        <v>44167</v>
      </c>
      <c r="C1277" s="2">
        <v>3.45</v>
      </c>
      <c r="D1277" s="2">
        <v>3.45</v>
      </c>
      <c r="E1277" s="2">
        <v>1771</v>
      </c>
      <c r="F1277" s="2">
        <v>3.45</v>
      </c>
      <c r="G1277" s="2">
        <v>6109.95</v>
      </c>
      <c r="H1277" s="15">
        <f t="shared" si="19"/>
        <v>0</v>
      </c>
    </row>
    <row r="1278" spans="1:8" ht="13.5" x14ac:dyDescent="0.25">
      <c r="A1278" s="11"/>
      <c r="B1278" s="10">
        <v>44168</v>
      </c>
      <c r="C1278" s="2">
        <v>3.45</v>
      </c>
      <c r="D1278" s="2">
        <v>3.45</v>
      </c>
      <c r="E1278" s="2">
        <v>0</v>
      </c>
      <c r="F1278" s="2">
        <v>0</v>
      </c>
      <c r="G1278" s="2">
        <v>0</v>
      </c>
      <c r="H1278" s="15">
        <f t="shared" si="19"/>
        <v>0</v>
      </c>
    </row>
    <row r="1279" spans="1:8" ht="13.5" x14ac:dyDescent="0.25">
      <c r="A1279" s="11"/>
      <c r="B1279" s="10">
        <v>44169</v>
      </c>
      <c r="C1279" s="2">
        <v>3.45</v>
      </c>
      <c r="D1279" s="2">
        <v>3.45</v>
      </c>
      <c r="E1279" s="2">
        <v>0</v>
      </c>
      <c r="F1279" s="2">
        <v>0</v>
      </c>
      <c r="G1279" s="2">
        <v>0</v>
      </c>
      <c r="H1279" s="15">
        <f t="shared" si="19"/>
        <v>0</v>
      </c>
    </row>
    <row r="1280" spans="1:8" ht="13.5" x14ac:dyDescent="0.25">
      <c r="A1280" s="11"/>
      <c r="B1280" s="10">
        <v>44172</v>
      </c>
      <c r="C1280" s="2">
        <v>3.45</v>
      </c>
      <c r="D1280" s="2">
        <v>3.45</v>
      </c>
      <c r="E1280" s="2">
        <v>0</v>
      </c>
      <c r="F1280" s="2">
        <v>0</v>
      </c>
      <c r="G1280" s="2">
        <v>0</v>
      </c>
      <c r="H1280" s="15">
        <f t="shared" si="19"/>
        <v>0</v>
      </c>
    </row>
    <row r="1281" spans="1:8" ht="13.5" x14ac:dyDescent="0.25">
      <c r="A1281" s="11"/>
      <c r="B1281" s="10">
        <v>44173</v>
      </c>
      <c r="C1281" s="2">
        <v>3.45</v>
      </c>
      <c r="D1281" s="2">
        <v>3.45</v>
      </c>
      <c r="E1281" s="2">
        <v>0</v>
      </c>
      <c r="F1281" s="2">
        <v>0</v>
      </c>
      <c r="G1281" s="2">
        <v>0</v>
      </c>
      <c r="H1281" s="15">
        <f t="shared" si="19"/>
        <v>0</v>
      </c>
    </row>
    <row r="1282" spans="1:8" ht="13.5" x14ac:dyDescent="0.25">
      <c r="A1282" s="11"/>
      <c r="B1282" s="10">
        <v>44174</v>
      </c>
      <c r="C1282" s="2">
        <v>3.54</v>
      </c>
      <c r="D1282" s="2">
        <v>3.54</v>
      </c>
      <c r="E1282" s="2">
        <v>200</v>
      </c>
      <c r="F1282" s="2">
        <v>3.54</v>
      </c>
      <c r="G1282" s="2">
        <v>708</v>
      </c>
      <c r="H1282" s="15">
        <f t="shared" si="19"/>
        <v>2.6086956521739087E-2</v>
      </c>
    </row>
    <row r="1283" spans="1:8" ht="13.5" x14ac:dyDescent="0.25">
      <c r="A1283" s="11"/>
      <c r="B1283" s="10">
        <v>44175</v>
      </c>
      <c r="C1283" s="2">
        <v>3.54</v>
      </c>
      <c r="D1283" s="2">
        <v>3.54</v>
      </c>
      <c r="E1283" s="2">
        <v>0</v>
      </c>
      <c r="F1283" s="2">
        <v>0</v>
      </c>
      <c r="G1283" s="2">
        <v>0</v>
      </c>
      <c r="H1283" s="15">
        <f t="shared" si="19"/>
        <v>0</v>
      </c>
    </row>
    <row r="1284" spans="1:8" ht="13.5" x14ac:dyDescent="0.25">
      <c r="A1284" s="11"/>
      <c r="B1284" s="10">
        <v>44176</v>
      </c>
      <c r="C1284" s="2">
        <v>3.54</v>
      </c>
      <c r="D1284" s="2">
        <v>3.54</v>
      </c>
      <c r="E1284" s="2">
        <v>0</v>
      </c>
      <c r="F1284" s="2">
        <v>0</v>
      </c>
      <c r="G1284" s="2">
        <v>0</v>
      </c>
      <c r="H1284" s="15">
        <f t="shared" si="19"/>
        <v>0</v>
      </c>
    </row>
    <row r="1285" spans="1:8" ht="13.5" x14ac:dyDescent="0.25">
      <c r="A1285" s="11"/>
      <c r="B1285" s="10">
        <v>44179</v>
      </c>
      <c r="C1285" s="2">
        <v>3.54</v>
      </c>
      <c r="D1285" s="2">
        <v>3.54</v>
      </c>
      <c r="E1285" s="2">
        <v>0</v>
      </c>
      <c r="F1285" s="2">
        <v>0</v>
      </c>
      <c r="G1285" s="2">
        <v>0</v>
      </c>
      <c r="H1285" s="15">
        <f t="shared" si="19"/>
        <v>0</v>
      </c>
    </row>
    <row r="1286" spans="1:8" ht="13.5" x14ac:dyDescent="0.25">
      <c r="A1286" s="11"/>
      <c r="B1286" s="10">
        <v>44180</v>
      </c>
      <c r="C1286" s="2">
        <v>3.54</v>
      </c>
      <c r="D1286" s="2">
        <v>3.54</v>
      </c>
      <c r="E1286" s="2">
        <v>0</v>
      </c>
      <c r="F1286" s="2">
        <v>0</v>
      </c>
      <c r="G1286" s="2">
        <v>0</v>
      </c>
      <c r="H1286" s="15">
        <f t="shared" si="19"/>
        <v>0</v>
      </c>
    </row>
    <row r="1287" spans="1:8" ht="13.5" x14ac:dyDescent="0.25">
      <c r="A1287" s="11"/>
      <c r="B1287" s="10">
        <v>44181</v>
      </c>
      <c r="C1287" s="2">
        <v>3.54</v>
      </c>
      <c r="D1287" s="2">
        <v>3.54</v>
      </c>
      <c r="E1287" s="2">
        <v>0</v>
      </c>
      <c r="F1287" s="2">
        <v>0</v>
      </c>
      <c r="G1287" s="2">
        <v>0</v>
      </c>
      <c r="H1287" s="15">
        <f t="shared" ref="H1287:H1350" si="20">(D1287-D1286)/D1286</f>
        <v>0</v>
      </c>
    </row>
    <row r="1288" spans="1:8" ht="13.5" x14ac:dyDescent="0.25">
      <c r="A1288" s="11"/>
      <c r="B1288" s="10">
        <v>44182</v>
      </c>
      <c r="C1288" s="2">
        <v>3.54</v>
      </c>
      <c r="D1288" s="2">
        <v>3.54</v>
      </c>
      <c r="E1288" s="2">
        <v>0</v>
      </c>
      <c r="F1288" s="2">
        <v>0</v>
      </c>
      <c r="G1288" s="2">
        <v>0</v>
      </c>
      <c r="H1288" s="15">
        <f t="shared" si="20"/>
        <v>0</v>
      </c>
    </row>
    <row r="1289" spans="1:8" ht="13.5" x14ac:dyDescent="0.25">
      <c r="A1289" s="11"/>
      <c r="B1289" s="10">
        <v>44183</v>
      </c>
      <c r="C1289" s="2">
        <v>3.54</v>
      </c>
      <c r="D1289" s="2">
        <v>3.54</v>
      </c>
      <c r="E1289" s="2">
        <v>0</v>
      </c>
      <c r="F1289" s="2">
        <v>0</v>
      </c>
      <c r="G1289" s="2">
        <v>0</v>
      </c>
      <c r="H1289" s="15">
        <f t="shared" si="20"/>
        <v>0</v>
      </c>
    </row>
    <row r="1290" spans="1:8" ht="13.5" x14ac:dyDescent="0.25">
      <c r="A1290" s="11"/>
      <c r="B1290" s="10">
        <v>44186</v>
      </c>
      <c r="C1290" s="2">
        <v>3.54</v>
      </c>
      <c r="D1290" s="2">
        <v>3.54</v>
      </c>
      <c r="E1290" s="2">
        <v>0</v>
      </c>
      <c r="F1290" s="2">
        <v>0</v>
      </c>
      <c r="G1290" s="2">
        <v>0</v>
      </c>
      <c r="H1290" s="15">
        <f t="shared" si="20"/>
        <v>0</v>
      </c>
    </row>
    <row r="1291" spans="1:8" ht="13.5" x14ac:dyDescent="0.25">
      <c r="A1291" s="11"/>
      <c r="B1291" s="10">
        <v>44187</v>
      </c>
      <c r="C1291" s="2">
        <v>3.54</v>
      </c>
      <c r="D1291" s="2">
        <v>3.54</v>
      </c>
      <c r="E1291" s="2">
        <v>0</v>
      </c>
      <c r="F1291" s="2">
        <v>0</v>
      </c>
      <c r="G1291" s="2">
        <v>0</v>
      </c>
      <c r="H1291" s="15">
        <f t="shared" si="20"/>
        <v>0</v>
      </c>
    </row>
    <row r="1292" spans="1:8" ht="13.5" x14ac:dyDescent="0.25">
      <c r="A1292" s="11"/>
      <c r="B1292" s="10">
        <v>44188</v>
      </c>
      <c r="C1292" s="2">
        <v>3.54</v>
      </c>
      <c r="D1292" s="2">
        <v>3.54</v>
      </c>
      <c r="E1292" s="2">
        <v>0</v>
      </c>
      <c r="F1292" s="2">
        <v>0</v>
      </c>
      <c r="G1292" s="2">
        <v>0</v>
      </c>
      <c r="H1292" s="15">
        <f t="shared" si="20"/>
        <v>0</v>
      </c>
    </row>
    <row r="1293" spans="1:8" ht="13.5" x14ac:dyDescent="0.25">
      <c r="A1293" s="11"/>
      <c r="B1293" s="10">
        <v>44189</v>
      </c>
      <c r="C1293" s="2">
        <v>3.54</v>
      </c>
      <c r="D1293" s="2">
        <v>3.54</v>
      </c>
      <c r="E1293" s="2">
        <v>0</v>
      </c>
      <c r="F1293" s="2">
        <v>0</v>
      </c>
      <c r="G1293" s="2">
        <v>0</v>
      </c>
      <c r="H1293" s="15">
        <f t="shared" si="20"/>
        <v>0</v>
      </c>
    </row>
    <row r="1294" spans="1:8" ht="13.5" x14ac:dyDescent="0.25">
      <c r="A1294" s="11"/>
      <c r="B1294" s="10">
        <v>44190</v>
      </c>
      <c r="C1294" s="2">
        <v>3.54</v>
      </c>
      <c r="D1294" s="2">
        <v>3.54</v>
      </c>
      <c r="E1294" s="2">
        <v>0</v>
      </c>
      <c r="F1294" s="2">
        <v>0</v>
      </c>
      <c r="G1294" s="2">
        <v>0</v>
      </c>
      <c r="H1294" s="15">
        <f t="shared" si="20"/>
        <v>0</v>
      </c>
    </row>
    <row r="1295" spans="1:8" ht="13.5" x14ac:dyDescent="0.25">
      <c r="A1295" s="11"/>
      <c r="B1295" s="10">
        <v>44193</v>
      </c>
      <c r="C1295" s="2">
        <v>3.54</v>
      </c>
      <c r="D1295" s="2">
        <v>3.54</v>
      </c>
      <c r="E1295" s="2">
        <v>0</v>
      </c>
      <c r="F1295" s="2">
        <v>0</v>
      </c>
      <c r="G1295" s="2">
        <v>0</v>
      </c>
      <c r="H1295" s="15">
        <f t="shared" si="20"/>
        <v>0</v>
      </c>
    </row>
    <row r="1296" spans="1:8" ht="13.5" x14ac:dyDescent="0.25">
      <c r="A1296" s="11"/>
      <c r="B1296" s="10">
        <v>44194</v>
      </c>
      <c r="C1296" s="2">
        <v>3.54</v>
      </c>
      <c r="D1296" s="2">
        <v>3.54</v>
      </c>
      <c r="E1296" s="2">
        <v>0</v>
      </c>
      <c r="F1296" s="2">
        <v>0</v>
      </c>
      <c r="G1296" s="2">
        <v>0</v>
      </c>
      <c r="H1296" s="15">
        <f t="shared" si="20"/>
        <v>0</v>
      </c>
    </row>
    <row r="1297" spans="1:8" ht="13.5" x14ac:dyDescent="0.25">
      <c r="A1297" s="11"/>
      <c r="B1297" s="10">
        <v>44195</v>
      </c>
      <c r="C1297" s="2">
        <v>3.54</v>
      </c>
      <c r="D1297" s="2">
        <v>3.54</v>
      </c>
      <c r="E1297" s="2">
        <v>0</v>
      </c>
      <c r="F1297" s="2">
        <v>0</v>
      </c>
      <c r="G1297" s="2">
        <v>0</v>
      </c>
      <c r="H1297" s="15">
        <f t="shared" si="20"/>
        <v>0</v>
      </c>
    </row>
    <row r="1298" spans="1:8" ht="13.5" x14ac:dyDescent="0.25">
      <c r="A1298" s="11"/>
      <c r="B1298" s="10">
        <v>44196</v>
      </c>
      <c r="C1298" s="2">
        <v>3.54</v>
      </c>
      <c r="D1298" s="2">
        <v>3.54</v>
      </c>
      <c r="E1298" s="2">
        <v>0</v>
      </c>
      <c r="F1298" s="2">
        <v>0</v>
      </c>
      <c r="G1298" s="2">
        <v>0</v>
      </c>
      <c r="H1298" s="15">
        <f t="shared" si="20"/>
        <v>0</v>
      </c>
    </row>
    <row r="1299" spans="1:8" ht="13.5" x14ac:dyDescent="0.25">
      <c r="A1299" s="11"/>
      <c r="B1299" s="10">
        <v>44200</v>
      </c>
      <c r="C1299" s="2">
        <v>3.54</v>
      </c>
      <c r="D1299" s="2">
        <v>3.54</v>
      </c>
      <c r="E1299" s="2">
        <v>0</v>
      </c>
      <c r="F1299" s="2">
        <v>0</v>
      </c>
      <c r="G1299" s="2">
        <v>0</v>
      </c>
      <c r="H1299" s="15">
        <f t="shared" si="20"/>
        <v>0</v>
      </c>
    </row>
    <row r="1300" spans="1:8" ht="13.5" x14ac:dyDescent="0.25">
      <c r="A1300" s="11"/>
      <c r="B1300" s="10">
        <v>44201</v>
      </c>
      <c r="C1300" s="2">
        <v>3.54</v>
      </c>
      <c r="D1300" s="2">
        <v>3.54</v>
      </c>
      <c r="E1300" s="2">
        <v>0</v>
      </c>
      <c r="F1300" s="2">
        <v>0</v>
      </c>
      <c r="G1300" s="2">
        <v>0</v>
      </c>
      <c r="H1300" s="15">
        <f t="shared" si="20"/>
        <v>0</v>
      </c>
    </row>
    <row r="1301" spans="1:8" ht="13.5" x14ac:dyDescent="0.25">
      <c r="A1301" s="11"/>
      <c r="B1301" s="10">
        <v>44202</v>
      </c>
      <c r="C1301" s="2">
        <v>3.54</v>
      </c>
      <c r="D1301" s="2">
        <v>3.54</v>
      </c>
      <c r="E1301" s="2">
        <v>0</v>
      </c>
      <c r="F1301" s="2">
        <v>0</v>
      </c>
      <c r="G1301" s="2">
        <v>0</v>
      </c>
      <c r="H1301" s="15">
        <f t="shared" si="20"/>
        <v>0</v>
      </c>
    </row>
    <row r="1302" spans="1:8" ht="13.5" x14ac:dyDescent="0.25">
      <c r="A1302" s="11"/>
      <c r="B1302" s="10">
        <v>44203</v>
      </c>
      <c r="C1302" s="2">
        <v>3.53</v>
      </c>
      <c r="D1302" s="2">
        <v>3.53</v>
      </c>
      <c r="E1302" s="2">
        <v>150</v>
      </c>
      <c r="F1302" s="2">
        <v>3.53</v>
      </c>
      <c r="G1302" s="2">
        <v>529.5</v>
      </c>
      <c r="H1302" s="15">
        <f t="shared" si="20"/>
        <v>-2.8248587570622119E-3</v>
      </c>
    </row>
    <row r="1303" spans="1:8" ht="13.5" x14ac:dyDescent="0.25">
      <c r="A1303" s="11"/>
      <c r="B1303" s="10">
        <v>44204</v>
      </c>
      <c r="C1303" s="2">
        <v>3.53</v>
      </c>
      <c r="D1303" s="2">
        <v>3.53</v>
      </c>
      <c r="E1303" s="2">
        <v>1461</v>
      </c>
      <c r="F1303" s="2">
        <v>3.53</v>
      </c>
      <c r="G1303" s="2">
        <v>5157.33</v>
      </c>
      <c r="H1303" s="15">
        <f t="shared" si="20"/>
        <v>0</v>
      </c>
    </row>
    <row r="1304" spans="1:8" ht="13.5" x14ac:dyDescent="0.25">
      <c r="A1304" s="11"/>
      <c r="B1304" s="10">
        <v>44207</v>
      </c>
      <c r="C1304" s="2">
        <v>3.53</v>
      </c>
      <c r="D1304" s="2">
        <v>3.53</v>
      </c>
      <c r="E1304" s="2">
        <v>0</v>
      </c>
      <c r="F1304" s="2">
        <v>0</v>
      </c>
      <c r="G1304" s="2">
        <v>0</v>
      </c>
      <c r="H1304" s="15">
        <f t="shared" si="20"/>
        <v>0</v>
      </c>
    </row>
    <row r="1305" spans="1:8" ht="13.5" x14ac:dyDescent="0.25">
      <c r="A1305" s="11"/>
      <c r="B1305" s="10">
        <v>44208</v>
      </c>
      <c r="C1305" s="2">
        <v>3.53</v>
      </c>
      <c r="D1305" s="2">
        <v>3.53</v>
      </c>
      <c r="E1305" s="2">
        <v>0</v>
      </c>
      <c r="F1305" s="2">
        <v>0</v>
      </c>
      <c r="G1305" s="2">
        <v>0</v>
      </c>
      <c r="H1305" s="15">
        <f t="shared" si="20"/>
        <v>0</v>
      </c>
    </row>
    <row r="1306" spans="1:8" ht="13.5" x14ac:dyDescent="0.25">
      <c r="A1306" s="11"/>
      <c r="B1306" s="10">
        <v>44209</v>
      </c>
      <c r="C1306" s="2">
        <v>3.53</v>
      </c>
      <c r="D1306" s="2">
        <v>3.53</v>
      </c>
      <c r="E1306" s="2">
        <v>0</v>
      </c>
      <c r="F1306" s="2">
        <v>0</v>
      </c>
      <c r="G1306" s="2">
        <v>0</v>
      </c>
      <c r="H1306" s="15">
        <f t="shared" si="20"/>
        <v>0</v>
      </c>
    </row>
    <row r="1307" spans="1:8" ht="13.5" x14ac:dyDescent="0.25">
      <c r="A1307" s="11"/>
      <c r="B1307" s="10">
        <v>44211</v>
      </c>
      <c r="C1307" s="2">
        <v>3.53</v>
      </c>
      <c r="D1307" s="2">
        <v>3.53</v>
      </c>
      <c r="E1307" s="2">
        <v>0</v>
      </c>
      <c r="F1307" s="2">
        <v>0</v>
      </c>
      <c r="G1307" s="2">
        <v>0</v>
      </c>
      <c r="H1307" s="15">
        <f t="shared" si="20"/>
        <v>0</v>
      </c>
    </row>
    <row r="1308" spans="1:8" ht="13.5" x14ac:dyDescent="0.25">
      <c r="A1308" s="11"/>
      <c r="B1308" s="10">
        <v>44214</v>
      </c>
      <c r="C1308" s="2">
        <v>3.53</v>
      </c>
      <c r="D1308" s="2">
        <v>3.53</v>
      </c>
      <c r="E1308" s="2">
        <v>0</v>
      </c>
      <c r="F1308" s="2">
        <v>0</v>
      </c>
      <c r="G1308" s="2">
        <v>0</v>
      </c>
      <c r="H1308" s="15">
        <f t="shared" si="20"/>
        <v>0</v>
      </c>
    </row>
    <row r="1309" spans="1:8" ht="13.5" x14ac:dyDescent="0.25">
      <c r="A1309" s="11"/>
      <c r="B1309" s="10">
        <v>44215</v>
      </c>
      <c r="C1309" s="2">
        <v>3.53</v>
      </c>
      <c r="D1309" s="2">
        <v>3.53</v>
      </c>
      <c r="E1309" s="2">
        <v>0</v>
      </c>
      <c r="F1309" s="2">
        <v>0</v>
      </c>
      <c r="G1309" s="2">
        <v>0</v>
      </c>
      <c r="H1309" s="15">
        <f t="shared" si="20"/>
        <v>0</v>
      </c>
    </row>
    <row r="1310" spans="1:8" ht="13.5" x14ac:dyDescent="0.25">
      <c r="A1310" s="11"/>
      <c r="B1310" s="10">
        <v>44216</v>
      </c>
      <c r="C1310" s="2">
        <v>3.53</v>
      </c>
      <c r="D1310" s="2">
        <v>3.53</v>
      </c>
      <c r="E1310" s="2">
        <v>0</v>
      </c>
      <c r="F1310" s="2">
        <v>0</v>
      </c>
      <c r="G1310" s="2">
        <v>0</v>
      </c>
      <c r="H1310" s="15">
        <f t="shared" si="20"/>
        <v>0</v>
      </c>
    </row>
    <row r="1311" spans="1:8" ht="13.5" x14ac:dyDescent="0.25">
      <c r="A1311" s="11"/>
      <c r="B1311" s="10">
        <v>44217</v>
      </c>
      <c r="C1311" s="2">
        <v>3.53</v>
      </c>
      <c r="D1311" s="2">
        <v>3.53</v>
      </c>
      <c r="E1311" s="2">
        <v>0</v>
      </c>
      <c r="F1311" s="2">
        <v>0</v>
      </c>
      <c r="G1311" s="2">
        <v>0</v>
      </c>
      <c r="H1311" s="15">
        <f t="shared" si="20"/>
        <v>0</v>
      </c>
    </row>
    <row r="1312" spans="1:8" ht="13.5" x14ac:dyDescent="0.25">
      <c r="A1312" s="11"/>
      <c r="B1312" s="10">
        <v>44218</v>
      </c>
      <c r="C1312" s="2">
        <v>3.38</v>
      </c>
      <c r="D1312" s="2">
        <v>3.38</v>
      </c>
      <c r="E1312" s="2">
        <v>200</v>
      </c>
      <c r="F1312" s="2">
        <v>3.38</v>
      </c>
      <c r="G1312" s="2">
        <v>676</v>
      </c>
      <c r="H1312" s="15">
        <f t="shared" si="20"/>
        <v>-4.2492917847025476E-2</v>
      </c>
    </row>
    <row r="1313" spans="1:8" ht="13.5" x14ac:dyDescent="0.25">
      <c r="A1313" s="11"/>
      <c r="B1313" s="10">
        <v>44221</v>
      </c>
      <c r="C1313" s="2">
        <v>3.38</v>
      </c>
      <c r="D1313" s="2">
        <v>3.38</v>
      </c>
      <c r="E1313" s="2">
        <v>0</v>
      </c>
      <c r="F1313" s="2">
        <v>0</v>
      </c>
      <c r="G1313" s="2">
        <v>0</v>
      </c>
      <c r="H1313" s="15">
        <f t="shared" si="20"/>
        <v>0</v>
      </c>
    </row>
    <row r="1314" spans="1:8" ht="13.5" x14ac:dyDescent="0.25">
      <c r="A1314" s="11"/>
      <c r="B1314" s="10">
        <v>44222</v>
      </c>
      <c r="C1314" s="2">
        <v>3.38</v>
      </c>
      <c r="D1314" s="2">
        <v>3.38</v>
      </c>
      <c r="E1314" s="2">
        <v>0</v>
      </c>
      <c r="F1314" s="2">
        <v>0</v>
      </c>
      <c r="G1314" s="2">
        <v>0</v>
      </c>
      <c r="H1314" s="15">
        <f t="shared" si="20"/>
        <v>0</v>
      </c>
    </row>
    <row r="1315" spans="1:8" ht="13.5" x14ac:dyDescent="0.25">
      <c r="A1315" s="11"/>
      <c r="B1315" s="10">
        <v>44223</v>
      </c>
      <c r="C1315" s="2">
        <v>3.28</v>
      </c>
      <c r="D1315" s="2">
        <v>3.28</v>
      </c>
      <c r="E1315" s="2">
        <v>1000</v>
      </c>
      <c r="F1315" s="2">
        <v>3.28</v>
      </c>
      <c r="G1315" s="2">
        <v>3280</v>
      </c>
      <c r="H1315" s="15">
        <f t="shared" si="20"/>
        <v>-2.9585798816568074E-2</v>
      </c>
    </row>
    <row r="1316" spans="1:8" ht="13.5" x14ac:dyDescent="0.25">
      <c r="A1316" s="11"/>
      <c r="B1316" s="10">
        <v>44224</v>
      </c>
      <c r="C1316" s="2">
        <v>3.28</v>
      </c>
      <c r="D1316" s="2">
        <v>3.28</v>
      </c>
      <c r="E1316" s="2">
        <v>0</v>
      </c>
      <c r="F1316" s="2">
        <v>0</v>
      </c>
      <c r="G1316" s="2">
        <v>0</v>
      </c>
      <c r="H1316" s="15">
        <f t="shared" si="20"/>
        <v>0</v>
      </c>
    </row>
    <row r="1317" spans="1:8" ht="13.5" x14ac:dyDescent="0.25">
      <c r="A1317" s="11"/>
      <c r="B1317" s="10">
        <v>44225</v>
      </c>
      <c r="C1317" s="2">
        <v>3.28</v>
      </c>
      <c r="D1317" s="2">
        <v>3.28</v>
      </c>
      <c r="E1317" s="2">
        <v>0</v>
      </c>
      <c r="F1317" s="2">
        <v>0</v>
      </c>
      <c r="G1317" s="2">
        <v>0</v>
      </c>
      <c r="H1317" s="15">
        <f t="shared" si="20"/>
        <v>0</v>
      </c>
    </row>
    <row r="1318" spans="1:8" ht="13.5" x14ac:dyDescent="0.25">
      <c r="A1318" s="11"/>
      <c r="B1318" s="10">
        <v>44228</v>
      </c>
      <c r="C1318" s="2">
        <v>3.28</v>
      </c>
      <c r="D1318" s="2">
        <v>3.28</v>
      </c>
      <c r="E1318" s="2">
        <v>0</v>
      </c>
      <c r="F1318" s="2">
        <v>0</v>
      </c>
      <c r="G1318" s="2">
        <v>0</v>
      </c>
      <c r="H1318" s="15">
        <f t="shared" si="20"/>
        <v>0</v>
      </c>
    </row>
    <row r="1319" spans="1:8" ht="13.5" x14ac:dyDescent="0.25">
      <c r="A1319" s="11"/>
      <c r="B1319" s="10">
        <v>44229</v>
      </c>
      <c r="C1319" s="2">
        <v>3.28</v>
      </c>
      <c r="D1319" s="2">
        <v>3.28</v>
      </c>
      <c r="E1319" s="2">
        <v>0</v>
      </c>
      <c r="F1319" s="2">
        <v>0</v>
      </c>
      <c r="G1319" s="2">
        <v>0</v>
      </c>
      <c r="H1319" s="15">
        <f t="shared" si="20"/>
        <v>0</v>
      </c>
    </row>
    <row r="1320" spans="1:8" ht="13.5" x14ac:dyDescent="0.25">
      <c r="A1320" s="11"/>
      <c r="B1320" s="10">
        <v>44230</v>
      </c>
      <c r="C1320" s="2">
        <v>3.28</v>
      </c>
      <c r="D1320" s="2">
        <v>3.28</v>
      </c>
      <c r="E1320" s="2">
        <v>0</v>
      </c>
      <c r="F1320" s="2">
        <v>0</v>
      </c>
      <c r="G1320" s="2">
        <v>0</v>
      </c>
      <c r="H1320" s="15">
        <f t="shared" si="20"/>
        <v>0</v>
      </c>
    </row>
    <row r="1321" spans="1:8" ht="13.5" x14ac:dyDescent="0.25">
      <c r="A1321" s="11"/>
      <c r="B1321" s="10">
        <v>44231</v>
      </c>
      <c r="C1321" s="2">
        <v>3.28</v>
      </c>
      <c r="D1321" s="2">
        <v>3.28</v>
      </c>
      <c r="E1321" s="2">
        <v>0</v>
      </c>
      <c r="F1321" s="2">
        <v>0</v>
      </c>
      <c r="G1321" s="2">
        <v>0</v>
      </c>
      <c r="H1321" s="15">
        <f t="shared" si="20"/>
        <v>0</v>
      </c>
    </row>
    <row r="1322" spans="1:8" ht="13.5" x14ac:dyDescent="0.25">
      <c r="A1322" s="11"/>
      <c r="B1322" s="10">
        <v>44232</v>
      </c>
      <c r="C1322" s="2">
        <v>3.28</v>
      </c>
      <c r="D1322" s="2">
        <v>3.28</v>
      </c>
      <c r="E1322" s="2">
        <v>0</v>
      </c>
      <c r="F1322" s="2">
        <v>0</v>
      </c>
      <c r="G1322" s="2">
        <v>0</v>
      </c>
      <c r="H1322" s="15">
        <f t="shared" si="20"/>
        <v>0</v>
      </c>
    </row>
    <row r="1323" spans="1:8" ht="13.5" x14ac:dyDescent="0.25">
      <c r="A1323" s="11"/>
      <c r="B1323" s="10">
        <v>44235</v>
      </c>
      <c r="C1323" s="2">
        <v>3.28</v>
      </c>
      <c r="D1323" s="2">
        <v>3.28</v>
      </c>
      <c r="E1323" s="2">
        <v>0</v>
      </c>
      <c r="F1323" s="2">
        <v>0</v>
      </c>
      <c r="G1323" s="2">
        <v>0</v>
      </c>
      <c r="H1323" s="15">
        <f t="shared" si="20"/>
        <v>0</v>
      </c>
    </row>
    <row r="1324" spans="1:8" ht="13.5" x14ac:dyDescent="0.25">
      <c r="A1324" s="11"/>
      <c r="B1324" s="10">
        <v>44236</v>
      </c>
      <c r="C1324" s="2">
        <v>3.28</v>
      </c>
      <c r="D1324" s="2">
        <v>3.28</v>
      </c>
      <c r="E1324" s="2">
        <v>0</v>
      </c>
      <c r="F1324" s="2">
        <v>0</v>
      </c>
      <c r="G1324" s="2">
        <v>0</v>
      </c>
      <c r="H1324" s="15">
        <f t="shared" si="20"/>
        <v>0</v>
      </c>
    </row>
    <row r="1325" spans="1:8" ht="13.5" x14ac:dyDescent="0.25">
      <c r="A1325" s="11"/>
      <c r="B1325" s="10">
        <v>44237</v>
      </c>
      <c r="C1325" s="2">
        <v>3.28</v>
      </c>
      <c r="D1325" s="2">
        <v>3.28</v>
      </c>
      <c r="E1325" s="2">
        <v>0</v>
      </c>
      <c r="F1325" s="2">
        <v>0</v>
      </c>
      <c r="G1325" s="2">
        <v>0</v>
      </c>
      <c r="H1325" s="15">
        <f t="shared" si="20"/>
        <v>0</v>
      </c>
    </row>
    <row r="1326" spans="1:8" ht="13.5" x14ac:dyDescent="0.25">
      <c r="A1326" s="11"/>
      <c r="B1326" s="10">
        <v>44238</v>
      </c>
      <c r="C1326" s="2">
        <v>3.28</v>
      </c>
      <c r="D1326" s="2">
        <v>3.28</v>
      </c>
      <c r="E1326" s="2">
        <v>0</v>
      </c>
      <c r="F1326" s="2">
        <v>0</v>
      </c>
      <c r="G1326" s="2">
        <v>0</v>
      </c>
      <c r="H1326" s="15">
        <f t="shared" si="20"/>
        <v>0</v>
      </c>
    </row>
    <row r="1327" spans="1:8" ht="13.5" x14ac:dyDescent="0.25">
      <c r="A1327" s="11"/>
      <c r="B1327" s="10">
        <v>44239</v>
      </c>
      <c r="C1327" s="2">
        <v>3.28</v>
      </c>
      <c r="D1327" s="2">
        <v>3.28</v>
      </c>
      <c r="E1327" s="2">
        <v>0</v>
      </c>
      <c r="F1327" s="2">
        <v>0</v>
      </c>
      <c r="G1327" s="2">
        <v>0</v>
      </c>
      <c r="H1327" s="15">
        <f t="shared" si="20"/>
        <v>0</v>
      </c>
    </row>
    <row r="1328" spans="1:8" ht="13.5" x14ac:dyDescent="0.25">
      <c r="A1328" s="11"/>
      <c r="B1328" s="10">
        <v>44242</v>
      </c>
      <c r="C1328" s="2">
        <v>3.28</v>
      </c>
      <c r="D1328" s="2">
        <v>3.28</v>
      </c>
      <c r="E1328" s="2">
        <v>0</v>
      </c>
      <c r="F1328" s="2">
        <v>0</v>
      </c>
      <c r="G1328" s="2">
        <v>0</v>
      </c>
      <c r="H1328" s="15">
        <f t="shared" si="20"/>
        <v>0</v>
      </c>
    </row>
    <row r="1329" spans="1:8" ht="13.5" x14ac:dyDescent="0.25">
      <c r="A1329" s="11"/>
      <c r="B1329" s="10">
        <v>44243</v>
      </c>
      <c r="C1329" s="2">
        <v>3.28</v>
      </c>
      <c r="D1329" s="2">
        <v>3.28</v>
      </c>
      <c r="E1329" s="2">
        <v>0</v>
      </c>
      <c r="F1329" s="2">
        <v>0</v>
      </c>
      <c r="G1329" s="2">
        <v>0</v>
      </c>
      <c r="H1329" s="15">
        <f t="shared" si="20"/>
        <v>0</v>
      </c>
    </row>
    <row r="1330" spans="1:8" ht="13.5" x14ac:dyDescent="0.25">
      <c r="A1330" s="11"/>
      <c r="B1330" s="10">
        <v>44244</v>
      </c>
      <c r="C1330" s="2">
        <v>3.28</v>
      </c>
      <c r="D1330" s="2">
        <v>3.28</v>
      </c>
      <c r="E1330" s="2">
        <v>0</v>
      </c>
      <c r="F1330" s="2">
        <v>0</v>
      </c>
      <c r="G1330" s="2">
        <v>0</v>
      </c>
      <c r="H1330" s="15">
        <f t="shared" si="20"/>
        <v>0</v>
      </c>
    </row>
    <row r="1331" spans="1:8" ht="13.5" x14ac:dyDescent="0.25">
      <c r="A1331" s="11"/>
      <c r="B1331" s="10">
        <v>44245</v>
      </c>
      <c r="C1331" s="2">
        <v>3.28</v>
      </c>
      <c r="D1331" s="2">
        <v>3.28</v>
      </c>
      <c r="E1331" s="2">
        <v>0</v>
      </c>
      <c r="F1331" s="2">
        <v>0</v>
      </c>
      <c r="G1331" s="2">
        <v>0</v>
      </c>
      <c r="H1331" s="15">
        <f t="shared" si="20"/>
        <v>0</v>
      </c>
    </row>
    <row r="1332" spans="1:8" ht="13.5" x14ac:dyDescent="0.25">
      <c r="A1332" s="11"/>
      <c r="B1332" s="10">
        <v>44246</v>
      </c>
      <c r="C1332" s="2">
        <v>3.28</v>
      </c>
      <c r="D1332" s="2">
        <v>3.28</v>
      </c>
      <c r="E1332" s="2">
        <v>0</v>
      </c>
      <c r="F1332" s="2">
        <v>0</v>
      </c>
      <c r="G1332" s="2">
        <v>0</v>
      </c>
      <c r="H1332" s="15">
        <f t="shared" si="20"/>
        <v>0</v>
      </c>
    </row>
    <row r="1333" spans="1:8" ht="13.5" x14ac:dyDescent="0.25">
      <c r="A1333" s="11"/>
      <c r="B1333" s="10">
        <v>44249</v>
      </c>
      <c r="C1333" s="2">
        <v>3.28</v>
      </c>
      <c r="D1333" s="2">
        <v>3.28</v>
      </c>
      <c r="E1333" s="2">
        <v>0</v>
      </c>
      <c r="F1333" s="2">
        <v>0</v>
      </c>
      <c r="G1333" s="2">
        <v>0</v>
      </c>
      <c r="H1333" s="15">
        <f t="shared" si="20"/>
        <v>0</v>
      </c>
    </row>
    <row r="1334" spans="1:8" ht="13.5" x14ac:dyDescent="0.25">
      <c r="A1334" s="11"/>
      <c r="B1334" s="10">
        <v>44250</v>
      </c>
      <c r="C1334" s="2">
        <v>3.28</v>
      </c>
      <c r="D1334" s="2">
        <v>3.28</v>
      </c>
      <c r="E1334" s="2">
        <v>0</v>
      </c>
      <c r="F1334" s="2">
        <v>0</v>
      </c>
      <c r="G1334" s="2">
        <v>0</v>
      </c>
      <c r="H1334" s="15">
        <f t="shared" si="20"/>
        <v>0</v>
      </c>
    </row>
    <row r="1335" spans="1:8" ht="13.5" x14ac:dyDescent="0.25">
      <c r="A1335" s="11"/>
      <c r="B1335" s="10">
        <v>44251</v>
      </c>
      <c r="C1335" s="2">
        <v>3.28</v>
      </c>
      <c r="D1335" s="2">
        <v>3.28</v>
      </c>
      <c r="E1335" s="2">
        <v>0</v>
      </c>
      <c r="F1335" s="2">
        <v>0</v>
      </c>
      <c r="G1335" s="2">
        <v>0</v>
      </c>
      <c r="H1335" s="15">
        <f t="shared" si="20"/>
        <v>0</v>
      </c>
    </row>
    <row r="1336" spans="1:8" ht="13.5" x14ac:dyDescent="0.25">
      <c r="A1336" s="11"/>
      <c r="B1336" s="10">
        <v>44252</v>
      </c>
      <c r="C1336" s="2">
        <v>3.28</v>
      </c>
      <c r="D1336" s="2">
        <v>3.28</v>
      </c>
      <c r="E1336" s="2">
        <v>0</v>
      </c>
      <c r="F1336" s="2">
        <v>0</v>
      </c>
      <c r="G1336" s="2">
        <v>0</v>
      </c>
      <c r="H1336" s="15">
        <f t="shared" si="20"/>
        <v>0</v>
      </c>
    </row>
    <row r="1337" spans="1:8" ht="13.5" x14ac:dyDescent="0.25">
      <c r="A1337" s="11"/>
      <c r="B1337" s="10">
        <v>44253</v>
      </c>
      <c r="C1337" s="2">
        <v>3.28</v>
      </c>
      <c r="D1337" s="2">
        <v>3.28</v>
      </c>
      <c r="E1337" s="2">
        <v>0</v>
      </c>
      <c r="F1337" s="2">
        <v>0</v>
      </c>
      <c r="G1337" s="2">
        <v>0</v>
      </c>
      <c r="H1337" s="15">
        <f t="shared" si="20"/>
        <v>0</v>
      </c>
    </row>
    <row r="1338" spans="1:8" ht="13.5" x14ac:dyDescent="0.25">
      <c r="A1338" s="11"/>
      <c r="B1338" s="10">
        <v>44256</v>
      </c>
      <c r="C1338" s="2">
        <v>3.28</v>
      </c>
      <c r="D1338" s="2">
        <v>3.28</v>
      </c>
      <c r="E1338" s="2">
        <v>0</v>
      </c>
      <c r="F1338" s="2">
        <v>0</v>
      </c>
      <c r="G1338" s="2">
        <v>0</v>
      </c>
      <c r="H1338" s="15">
        <f t="shared" si="20"/>
        <v>0</v>
      </c>
    </row>
    <row r="1339" spans="1:8" ht="13.5" x14ac:dyDescent="0.25">
      <c r="A1339" s="11"/>
      <c r="B1339" s="10">
        <v>44257</v>
      </c>
      <c r="C1339" s="2">
        <v>3.28</v>
      </c>
      <c r="D1339" s="2">
        <v>3.28</v>
      </c>
      <c r="E1339" s="2">
        <v>0</v>
      </c>
      <c r="F1339" s="2">
        <v>0</v>
      </c>
      <c r="G1339" s="2">
        <v>0</v>
      </c>
      <c r="H1339" s="15">
        <f t="shared" si="20"/>
        <v>0</v>
      </c>
    </row>
    <row r="1340" spans="1:8" ht="13.5" x14ac:dyDescent="0.25">
      <c r="A1340" s="11"/>
      <c r="B1340" s="10">
        <v>44258</v>
      </c>
      <c r="C1340" s="2">
        <v>3.28</v>
      </c>
      <c r="D1340" s="2">
        <v>3.28</v>
      </c>
      <c r="E1340" s="2">
        <v>0</v>
      </c>
      <c r="F1340" s="2">
        <v>0</v>
      </c>
      <c r="G1340" s="2">
        <v>0</v>
      </c>
      <c r="H1340" s="15">
        <f t="shared" si="20"/>
        <v>0</v>
      </c>
    </row>
    <row r="1341" spans="1:8" ht="13.5" x14ac:dyDescent="0.25">
      <c r="A1341" s="11"/>
      <c r="B1341" s="10">
        <v>44259</v>
      </c>
      <c r="C1341" s="2">
        <v>3.35</v>
      </c>
      <c r="D1341" s="2">
        <v>3.35</v>
      </c>
      <c r="E1341" s="2">
        <v>65</v>
      </c>
      <c r="F1341" s="2">
        <v>3.35</v>
      </c>
      <c r="G1341" s="2">
        <v>217.75</v>
      </c>
      <c r="H1341" s="15">
        <f t="shared" si="20"/>
        <v>2.1341463414634235E-2</v>
      </c>
    </row>
    <row r="1342" spans="1:8" ht="13.5" x14ac:dyDescent="0.25">
      <c r="A1342" s="11"/>
      <c r="B1342" s="10">
        <v>44260</v>
      </c>
      <c r="C1342" s="2">
        <v>3.35</v>
      </c>
      <c r="D1342" s="2">
        <v>3.35</v>
      </c>
      <c r="E1342" s="2">
        <v>0</v>
      </c>
      <c r="F1342" s="2">
        <v>0</v>
      </c>
      <c r="G1342" s="2">
        <v>0</v>
      </c>
      <c r="H1342" s="15">
        <f t="shared" si="20"/>
        <v>0</v>
      </c>
    </row>
    <row r="1343" spans="1:8" ht="13.5" x14ac:dyDescent="0.25">
      <c r="A1343" s="11"/>
      <c r="B1343" s="10">
        <v>44263</v>
      </c>
      <c r="C1343" s="2">
        <v>3.35</v>
      </c>
      <c r="D1343" s="2">
        <v>3.35</v>
      </c>
      <c r="E1343" s="2">
        <v>0</v>
      </c>
      <c r="F1343" s="2">
        <v>0</v>
      </c>
      <c r="G1343" s="2">
        <v>0</v>
      </c>
      <c r="H1343" s="15">
        <f t="shared" si="20"/>
        <v>0</v>
      </c>
    </row>
    <row r="1344" spans="1:8" ht="13.5" x14ac:dyDescent="0.25">
      <c r="A1344" s="11"/>
      <c r="B1344" s="10">
        <v>44264</v>
      </c>
      <c r="C1344" s="2">
        <v>3.35</v>
      </c>
      <c r="D1344" s="2">
        <v>3.35</v>
      </c>
      <c r="E1344" s="2">
        <v>0</v>
      </c>
      <c r="F1344" s="2">
        <v>0</v>
      </c>
      <c r="G1344" s="2">
        <v>0</v>
      </c>
      <c r="H1344" s="15">
        <f t="shared" si="20"/>
        <v>0</v>
      </c>
    </row>
    <row r="1345" spans="1:8" ht="13.5" x14ac:dyDescent="0.25">
      <c r="A1345" s="11"/>
      <c r="B1345" s="10">
        <v>44265</v>
      </c>
      <c r="C1345" s="2">
        <v>3.35</v>
      </c>
      <c r="D1345" s="2">
        <v>3.35</v>
      </c>
      <c r="E1345" s="2">
        <v>0</v>
      </c>
      <c r="F1345" s="2">
        <v>0</v>
      </c>
      <c r="G1345" s="2">
        <v>0</v>
      </c>
      <c r="H1345" s="15">
        <f t="shared" si="20"/>
        <v>0</v>
      </c>
    </row>
    <row r="1346" spans="1:8" ht="13.5" x14ac:dyDescent="0.25">
      <c r="A1346" s="11"/>
      <c r="B1346" s="10">
        <v>44266</v>
      </c>
      <c r="C1346" s="2">
        <v>3.35</v>
      </c>
      <c r="D1346" s="2">
        <v>3.35</v>
      </c>
      <c r="E1346" s="2">
        <v>0</v>
      </c>
      <c r="F1346" s="2">
        <v>0</v>
      </c>
      <c r="G1346" s="2">
        <v>0</v>
      </c>
      <c r="H1346" s="15">
        <f t="shared" si="20"/>
        <v>0</v>
      </c>
    </row>
    <row r="1347" spans="1:8" ht="13.5" x14ac:dyDescent="0.25">
      <c r="A1347" s="11"/>
      <c r="B1347" s="10">
        <v>44267</v>
      </c>
      <c r="C1347" s="2">
        <v>3.35</v>
      </c>
      <c r="D1347" s="2">
        <v>3.35</v>
      </c>
      <c r="E1347" s="2">
        <v>0</v>
      </c>
      <c r="F1347" s="2">
        <v>0</v>
      </c>
      <c r="G1347" s="2">
        <v>0</v>
      </c>
      <c r="H1347" s="15">
        <f t="shared" si="20"/>
        <v>0</v>
      </c>
    </row>
    <row r="1348" spans="1:8" ht="13.5" x14ac:dyDescent="0.25">
      <c r="A1348" s="11"/>
      <c r="B1348" s="10">
        <v>44270</v>
      </c>
      <c r="C1348" s="2">
        <v>3.35</v>
      </c>
      <c r="D1348" s="2">
        <v>3.35</v>
      </c>
      <c r="E1348" s="2">
        <v>0</v>
      </c>
      <c r="F1348" s="2">
        <v>0</v>
      </c>
      <c r="G1348" s="2">
        <v>0</v>
      </c>
      <c r="H1348" s="15">
        <f t="shared" si="20"/>
        <v>0</v>
      </c>
    </row>
    <row r="1349" spans="1:8" ht="13.5" x14ac:dyDescent="0.25">
      <c r="A1349" s="11"/>
      <c r="B1349" s="10">
        <v>44271</v>
      </c>
      <c r="C1349" s="2">
        <v>3.35</v>
      </c>
      <c r="D1349" s="2">
        <v>3.35</v>
      </c>
      <c r="E1349" s="2">
        <v>0</v>
      </c>
      <c r="F1349" s="2">
        <v>0</v>
      </c>
      <c r="G1349" s="2">
        <v>0</v>
      </c>
      <c r="H1349" s="15">
        <f t="shared" si="20"/>
        <v>0</v>
      </c>
    </row>
    <row r="1350" spans="1:8" ht="13.5" x14ac:dyDescent="0.25">
      <c r="A1350" s="11"/>
      <c r="B1350" s="10">
        <v>44272</v>
      </c>
      <c r="C1350" s="2">
        <v>3.35</v>
      </c>
      <c r="D1350" s="2">
        <v>3.35</v>
      </c>
      <c r="E1350" s="2">
        <v>0</v>
      </c>
      <c r="F1350" s="2">
        <v>0</v>
      </c>
      <c r="G1350" s="2">
        <v>0</v>
      </c>
      <c r="H1350" s="15">
        <f t="shared" si="20"/>
        <v>0</v>
      </c>
    </row>
    <row r="1351" spans="1:8" ht="13.5" x14ac:dyDescent="0.25">
      <c r="A1351" s="11"/>
      <c r="B1351" s="10">
        <v>44273</v>
      </c>
      <c r="C1351" s="2">
        <v>3.35</v>
      </c>
      <c r="D1351" s="2">
        <v>3.35</v>
      </c>
      <c r="E1351" s="2">
        <v>0</v>
      </c>
      <c r="F1351" s="2">
        <v>0</v>
      </c>
      <c r="G1351" s="2">
        <v>0</v>
      </c>
      <c r="H1351" s="15">
        <f t="shared" ref="H1351:H1414" si="21">(D1351-D1350)/D1350</f>
        <v>0</v>
      </c>
    </row>
    <row r="1352" spans="1:8" ht="13.5" x14ac:dyDescent="0.25">
      <c r="A1352" s="11"/>
      <c r="B1352" s="10">
        <v>44274</v>
      </c>
      <c r="C1352" s="2">
        <v>3.35</v>
      </c>
      <c r="D1352" s="2">
        <v>3.35</v>
      </c>
      <c r="E1352" s="2">
        <v>0</v>
      </c>
      <c r="F1352" s="2">
        <v>0</v>
      </c>
      <c r="G1352" s="2">
        <v>0</v>
      </c>
      <c r="H1352" s="15">
        <f t="shared" si="21"/>
        <v>0</v>
      </c>
    </row>
    <row r="1353" spans="1:8" ht="13.5" x14ac:dyDescent="0.25">
      <c r="A1353" s="11"/>
      <c r="B1353" s="10">
        <v>44277</v>
      </c>
      <c r="C1353" s="2">
        <v>3.35</v>
      </c>
      <c r="D1353" s="2">
        <v>3.35</v>
      </c>
      <c r="E1353" s="2">
        <v>0</v>
      </c>
      <c r="F1353" s="2">
        <v>0</v>
      </c>
      <c r="G1353" s="2">
        <v>0</v>
      </c>
      <c r="H1353" s="15">
        <f t="shared" si="21"/>
        <v>0</v>
      </c>
    </row>
    <row r="1354" spans="1:8" ht="13.5" x14ac:dyDescent="0.25">
      <c r="A1354" s="11"/>
      <c r="B1354" s="10">
        <v>44278</v>
      </c>
      <c r="C1354" s="2">
        <v>3.35</v>
      </c>
      <c r="D1354" s="2">
        <v>3.35</v>
      </c>
      <c r="E1354" s="2">
        <v>0</v>
      </c>
      <c r="F1354" s="2">
        <v>0</v>
      </c>
      <c r="G1354" s="2">
        <v>0</v>
      </c>
      <c r="H1354" s="15">
        <f t="shared" si="21"/>
        <v>0</v>
      </c>
    </row>
    <row r="1355" spans="1:8" ht="13.5" x14ac:dyDescent="0.25">
      <c r="A1355" s="11"/>
      <c r="B1355" s="10">
        <v>44279</v>
      </c>
      <c r="C1355" s="2">
        <v>3.35</v>
      </c>
      <c r="D1355" s="2">
        <v>3.35</v>
      </c>
      <c r="E1355" s="2">
        <v>0</v>
      </c>
      <c r="F1355" s="2">
        <v>0</v>
      </c>
      <c r="G1355" s="2">
        <v>0</v>
      </c>
      <c r="H1355" s="15">
        <f t="shared" si="21"/>
        <v>0</v>
      </c>
    </row>
    <row r="1356" spans="1:8" ht="13.5" x14ac:dyDescent="0.25">
      <c r="A1356" s="11"/>
      <c r="B1356" s="10">
        <v>44280</v>
      </c>
      <c r="C1356" s="2">
        <v>3.35</v>
      </c>
      <c r="D1356" s="2">
        <v>3.35</v>
      </c>
      <c r="E1356" s="2">
        <v>0</v>
      </c>
      <c r="F1356" s="2">
        <v>0</v>
      </c>
      <c r="G1356" s="2">
        <v>0</v>
      </c>
      <c r="H1356" s="15">
        <f t="shared" si="21"/>
        <v>0</v>
      </c>
    </row>
    <row r="1357" spans="1:8" ht="13.5" x14ac:dyDescent="0.25">
      <c r="A1357" s="11"/>
      <c r="B1357" s="10">
        <v>44281</v>
      </c>
      <c r="C1357" s="2">
        <v>3.35</v>
      </c>
      <c r="D1357" s="2">
        <v>3.35</v>
      </c>
      <c r="E1357" s="2">
        <v>0</v>
      </c>
      <c r="F1357" s="2">
        <v>0</v>
      </c>
      <c r="G1357" s="2">
        <v>0</v>
      </c>
      <c r="H1357" s="15">
        <f t="shared" si="21"/>
        <v>0</v>
      </c>
    </row>
    <row r="1358" spans="1:8" ht="13.5" x14ac:dyDescent="0.25">
      <c r="A1358" s="11"/>
      <c r="B1358" s="10">
        <v>44284</v>
      </c>
      <c r="C1358" s="2">
        <v>3.35</v>
      </c>
      <c r="D1358" s="2">
        <v>3.35</v>
      </c>
      <c r="E1358" s="2">
        <v>0</v>
      </c>
      <c r="F1358" s="2">
        <v>0</v>
      </c>
      <c r="G1358" s="2">
        <v>0</v>
      </c>
      <c r="H1358" s="15">
        <f t="shared" si="21"/>
        <v>0</v>
      </c>
    </row>
    <row r="1359" spans="1:8" ht="13.5" x14ac:dyDescent="0.25">
      <c r="A1359" s="11"/>
      <c r="B1359" s="10">
        <v>44285</v>
      </c>
      <c r="C1359" s="2">
        <v>3.35</v>
      </c>
      <c r="D1359" s="2">
        <v>3.35</v>
      </c>
      <c r="E1359" s="2">
        <v>0</v>
      </c>
      <c r="F1359" s="2">
        <v>0</v>
      </c>
      <c r="G1359" s="2">
        <v>0</v>
      </c>
      <c r="H1359" s="15">
        <f t="shared" si="21"/>
        <v>0</v>
      </c>
    </row>
    <row r="1360" spans="1:8" ht="13.5" x14ac:dyDescent="0.25">
      <c r="A1360" s="11"/>
      <c r="B1360" s="10">
        <v>44286</v>
      </c>
      <c r="C1360" s="2">
        <v>3.35</v>
      </c>
      <c r="D1360" s="2">
        <v>3.35</v>
      </c>
      <c r="E1360" s="2">
        <v>0</v>
      </c>
      <c r="F1360" s="2">
        <v>0</v>
      </c>
      <c r="G1360" s="2">
        <v>0</v>
      </c>
      <c r="H1360" s="15">
        <f t="shared" si="21"/>
        <v>0</v>
      </c>
    </row>
    <row r="1361" spans="1:8" ht="13.5" x14ac:dyDescent="0.25">
      <c r="A1361" s="11"/>
      <c r="B1361" s="10">
        <v>44287</v>
      </c>
      <c r="C1361" s="2">
        <v>3.35</v>
      </c>
      <c r="D1361" s="2">
        <v>3.35</v>
      </c>
      <c r="E1361" s="2">
        <v>0</v>
      </c>
      <c r="F1361" s="2">
        <v>0</v>
      </c>
      <c r="G1361" s="2">
        <v>0</v>
      </c>
      <c r="H1361" s="15">
        <f t="shared" si="21"/>
        <v>0</v>
      </c>
    </row>
    <row r="1362" spans="1:8" ht="13.5" x14ac:dyDescent="0.25">
      <c r="A1362" s="11"/>
      <c r="B1362" s="10">
        <v>44288</v>
      </c>
      <c r="C1362" s="2">
        <v>3.35</v>
      </c>
      <c r="D1362" s="2">
        <v>3.35</v>
      </c>
      <c r="E1362" s="2">
        <v>0</v>
      </c>
      <c r="F1362" s="2">
        <v>0</v>
      </c>
      <c r="G1362" s="2">
        <v>0</v>
      </c>
      <c r="H1362" s="15">
        <f t="shared" si="21"/>
        <v>0</v>
      </c>
    </row>
    <row r="1363" spans="1:8" ht="13.5" x14ac:dyDescent="0.25">
      <c r="A1363" s="11"/>
      <c r="B1363" s="10">
        <v>44291</v>
      </c>
      <c r="C1363" s="2">
        <v>3.33</v>
      </c>
      <c r="D1363" s="2">
        <v>3.33</v>
      </c>
      <c r="E1363" s="2">
        <v>1000</v>
      </c>
      <c r="F1363" s="2">
        <v>3.33</v>
      </c>
      <c r="G1363" s="2">
        <v>3330</v>
      </c>
      <c r="H1363" s="15">
        <f t="shared" si="21"/>
        <v>-5.9701492537313485E-3</v>
      </c>
    </row>
    <row r="1364" spans="1:8" ht="13.5" x14ac:dyDescent="0.25">
      <c r="A1364" s="11"/>
      <c r="B1364" s="10">
        <v>44292</v>
      </c>
      <c r="C1364" s="2">
        <v>3.33</v>
      </c>
      <c r="D1364" s="2">
        <v>3.33</v>
      </c>
      <c r="E1364" s="2">
        <v>0</v>
      </c>
      <c r="F1364" s="2">
        <v>0</v>
      </c>
      <c r="G1364" s="2">
        <v>0</v>
      </c>
      <c r="H1364" s="15">
        <f t="shared" si="21"/>
        <v>0</v>
      </c>
    </row>
    <row r="1365" spans="1:8" ht="13.5" x14ac:dyDescent="0.25">
      <c r="A1365" s="11"/>
      <c r="B1365" s="10">
        <v>44293</v>
      </c>
      <c r="C1365" s="2">
        <v>3.33</v>
      </c>
      <c r="D1365" s="2">
        <v>3.33</v>
      </c>
      <c r="E1365" s="2">
        <v>0</v>
      </c>
      <c r="F1365" s="2">
        <v>0</v>
      </c>
      <c r="G1365" s="2">
        <v>0</v>
      </c>
      <c r="H1365" s="15">
        <f t="shared" si="21"/>
        <v>0</v>
      </c>
    </row>
    <row r="1366" spans="1:8" ht="13.5" x14ac:dyDescent="0.25">
      <c r="A1366" s="11"/>
      <c r="B1366" s="10">
        <v>44294</v>
      </c>
      <c r="C1366" s="2">
        <v>3.33</v>
      </c>
      <c r="D1366" s="2">
        <v>3.33</v>
      </c>
      <c r="E1366" s="2">
        <v>0</v>
      </c>
      <c r="F1366" s="2">
        <v>0</v>
      </c>
      <c r="G1366" s="2">
        <v>0</v>
      </c>
      <c r="H1366" s="15">
        <f t="shared" si="21"/>
        <v>0</v>
      </c>
    </row>
    <row r="1367" spans="1:8" ht="13.5" x14ac:dyDescent="0.25">
      <c r="A1367" s="11"/>
      <c r="B1367" s="10">
        <v>44298</v>
      </c>
      <c r="C1367" s="2">
        <v>3.33</v>
      </c>
      <c r="D1367" s="2">
        <v>3.33</v>
      </c>
      <c r="E1367" s="2">
        <v>0</v>
      </c>
      <c r="F1367" s="2">
        <v>0</v>
      </c>
      <c r="G1367" s="2">
        <v>0</v>
      </c>
      <c r="H1367" s="15">
        <f t="shared" si="21"/>
        <v>0</v>
      </c>
    </row>
    <row r="1368" spans="1:8" ht="13.5" x14ac:dyDescent="0.25">
      <c r="A1368" s="11"/>
      <c r="B1368" s="10">
        <v>44299</v>
      </c>
      <c r="C1368" s="2">
        <v>3.33</v>
      </c>
      <c r="D1368" s="2">
        <v>3.33</v>
      </c>
      <c r="E1368" s="2">
        <v>0</v>
      </c>
      <c r="F1368" s="2">
        <v>0</v>
      </c>
      <c r="G1368" s="2">
        <v>0</v>
      </c>
      <c r="H1368" s="15">
        <f t="shared" si="21"/>
        <v>0</v>
      </c>
    </row>
    <row r="1369" spans="1:8" ht="13.5" x14ac:dyDescent="0.25">
      <c r="A1369" s="11"/>
      <c r="B1369" s="10">
        <v>44300</v>
      </c>
      <c r="C1369" s="2">
        <v>3.33</v>
      </c>
      <c r="D1369" s="2">
        <v>3.33</v>
      </c>
      <c r="E1369" s="2">
        <v>0</v>
      </c>
      <c r="F1369" s="2">
        <v>0</v>
      </c>
      <c r="G1369" s="2">
        <v>0</v>
      </c>
      <c r="H1369" s="15">
        <f t="shared" si="21"/>
        <v>0</v>
      </c>
    </row>
    <row r="1370" spans="1:8" ht="13.5" x14ac:dyDescent="0.25">
      <c r="A1370" s="11"/>
      <c r="B1370" s="10">
        <v>44301</v>
      </c>
      <c r="C1370" s="2">
        <v>3.33</v>
      </c>
      <c r="D1370" s="2">
        <v>3.33</v>
      </c>
      <c r="E1370" s="2">
        <v>0</v>
      </c>
      <c r="F1370" s="2">
        <v>0</v>
      </c>
      <c r="G1370" s="2">
        <v>0</v>
      </c>
      <c r="H1370" s="15">
        <f t="shared" si="21"/>
        <v>0</v>
      </c>
    </row>
    <row r="1371" spans="1:8" ht="13.5" x14ac:dyDescent="0.25">
      <c r="A1371" s="11"/>
      <c r="B1371" s="10">
        <v>44302</v>
      </c>
      <c r="C1371" s="2">
        <v>3.33</v>
      </c>
      <c r="D1371" s="2">
        <v>3.33</v>
      </c>
      <c r="E1371" s="2">
        <v>0</v>
      </c>
      <c r="F1371" s="2">
        <v>0</v>
      </c>
      <c r="G1371" s="2">
        <v>0</v>
      </c>
      <c r="H1371" s="15">
        <f t="shared" si="21"/>
        <v>0</v>
      </c>
    </row>
    <row r="1372" spans="1:8" ht="13.5" x14ac:dyDescent="0.25">
      <c r="A1372" s="11"/>
      <c r="B1372" s="10">
        <v>44305</v>
      </c>
      <c r="C1372" s="2">
        <v>3.33</v>
      </c>
      <c r="D1372" s="2">
        <v>3.33</v>
      </c>
      <c r="E1372" s="2">
        <v>0</v>
      </c>
      <c r="F1372" s="2">
        <v>0</v>
      </c>
      <c r="G1372" s="2">
        <v>0</v>
      </c>
      <c r="H1372" s="15">
        <f t="shared" si="21"/>
        <v>0</v>
      </c>
    </row>
    <row r="1373" spans="1:8" ht="13.5" x14ac:dyDescent="0.25">
      <c r="A1373" s="11"/>
      <c r="B1373" s="10">
        <v>44306</v>
      </c>
      <c r="C1373" s="2">
        <v>3.33</v>
      </c>
      <c r="D1373" s="2">
        <v>3.33</v>
      </c>
      <c r="E1373" s="2">
        <v>0</v>
      </c>
      <c r="F1373" s="2">
        <v>0</v>
      </c>
      <c r="G1373" s="2">
        <v>0</v>
      </c>
      <c r="H1373" s="15">
        <f t="shared" si="21"/>
        <v>0</v>
      </c>
    </row>
    <row r="1374" spans="1:8" ht="13.5" x14ac:dyDescent="0.25">
      <c r="A1374" s="11"/>
      <c r="B1374" s="10">
        <v>44307</v>
      </c>
      <c r="C1374" s="2">
        <v>3.33</v>
      </c>
      <c r="D1374" s="2">
        <v>3.33</v>
      </c>
      <c r="E1374" s="2">
        <v>0</v>
      </c>
      <c r="F1374" s="2">
        <v>0</v>
      </c>
      <c r="G1374" s="2">
        <v>0</v>
      </c>
      <c r="H1374" s="15">
        <f t="shared" si="21"/>
        <v>0</v>
      </c>
    </row>
    <row r="1375" spans="1:8" ht="13.5" x14ac:dyDescent="0.25">
      <c r="A1375" s="11"/>
      <c r="B1375" s="10">
        <v>44308</v>
      </c>
      <c r="C1375" s="2">
        <v>3.33</v>
      </c>
      <c r="D1375" s="2">
        <v>3.33</v>
      </c>
      <c r="E1375" s="2">
        <v>0</v>
      </c>
      <c r="F1375" s="2">
        <v>0</v>
      </c>
      <c r="G1375" s="2">
        <v>0</v>
      </c>
      <c r="H1375" s="15">
        <f t="shared" si="21"/>
        <v>0</v>
      </c>
    </row>
    <row r="1376" spans="1:8" ht="13.5" x14ac:dyDescent="0.25">
      <c r="A1376" s="11"/>
      <c r="B1376" s="10">
        <v>44309</v>
      </c>
      <c r="C1376" s="2">
        <v>3.33</v>
      </c>
      <c r="D1376" s="2">
        <v>3.33</v>
      </c>
      <c r="E1376" s="2">
        <v>0</v>
      </c>
      <c r="F1376" s="2">
        <v>0</v>
      </c>
      <c r="G1376" s="2">
        <v>0</v>
      </c>
      <c r="H1376" s="15">
        <f t="shared" si="21"/>
        <v>0</v>
      </c>
    </row>
    <row r="1377" spans="1:8" ht="13.5" x14ac:dyDescent="0.25">
      <c r="A1377" s="11"/>
      <c r="B1377" s="10">
        <v>44312</v>
      </c>
      <c r="C1377" s="2">
        <v>3.33</v>
      </c>
      <c r="D1377" s="2">
        <v>3.33</v>
      </c>
      <c r="E1377" s="2">
        <v>0</v>
      </c>
      <c r="F1377" s="2">
        <v>0</v>
      </c>
      <c r="G1377" s="2">
        <v>0</v>
      </c>
      <c r="H1377" s="15">
        <f t="shared" si="21"/>
        <v>0</v>
      </c>
    </row>
    <row r="1378" spans="1:8" ht="13.5" x14ac:dyDescent="0.25">
      <c r="A1378" s="11"/>
      <c r="B1378" s="10">
        <v>44313</v>
      </c>
      <c r="C1378" s="2">
        <v>3.33</v>
      </c>
      <c r="D1378" s="2">
        <v>3.33</v>
      </c>
      <c r="E1378" s="2">
        <v>0</v>
      </c>
      <c r="F1378" s="2">
        <v>0</v>
      </c>
      <c r="G1378" s="2">
        <v>0</v>
      </c>
      <c r="H1378" s="15">
        <f t="shared" si="21"/>
        <v>0</v>
      </c>
    </row>
    <row r="1379" spans="1:8" ht="13.5" x14ac:dyDescent="0.25">
      <c r="A1379" s="11"/>
      <c r="B1379" s="10">
        <v>44314</v>
      </c>
      <c r="C1379" s="2">
        <v>3.33</v>
      </c>
      <c r="D1379" s="2">
        <v>3.33</v>
      </c>
      <c r="E1379" s="2">
        <v>0</v>
      </c>
      <c r="F1379" s="2">
        <v>0</v>
      </c>
      <c r="G1379" s="2">
        <v>0</v>
      </c>
      <c r="H1379" s="15">
        <f t="shared" si="21"/>
        <v>0</v>
      </c>
    </row>
    <row r="1380" spans="1:8" ht="13.5" x14ac:dyDescent="0.25">
      <c r="A1380" s="11"/>
      <c r="B1380" s="10">
        <v>44315</v>
      </c>
      <c r="C1380" s="2">
        <v>3.33</v>
      </c>
      <c r="D1380" s="2">
        <v>3.33</v>
      </c>
      <c r="E1380" s="2">
        <v>0</v>
      </c>
      <c r="F1380" s="2">
        <v>0</v>
      </c>
      <c r="G1380" s="2">
        <v>0</v>
      </c>
      <c r="H1380" s="15">
        <f t="shared" si="21"/>
        <v>0</v>
      </c>
    </row>
    <row r="1381" spans="1:8" ht="13.5" x14ac:dyDescent="0.25">
      <c r="A1381" s="11"/>
      <c r="B1381" s="10">
        <v>44316</v>
      </c>
      <c r="C1381" s="2">
        <v>3.33</v>
      </c>
      <c r="D1381" s="2">
        <v>3.33</v>
      </c>
      <c r="E1381" s="2">
        <v>0</v>
      </c>
      <c r="F1381" s="2">
        <v>0</v>
      </c>
      <c r="G1381" s="2">
        <v>0</v>
      </c>
      <c r="H1381" s="15">
        <f t="shared" si="21"/>
        <v>0</v>
      </c>
    </row>
    <row r="1382" spans="1:8" ht="13.5" x14ac:dyDescent="0.25">
      <c r="A1382" s="11"/>
      <c r="B1382" s="10">
        <v>44319</v>
      </c>
      <c r="C1382" s="2">
        <v>3.33</v>
      </c>
      <c r="D1382" s="2">
        <v>3.33</v>
      </c>
      <c r="E1382" s="2">
        <v>0</v>
      </c>
      <c r="F1382" s="2">
        <v>0</v>
      </c>
      <c r="G1382" s="2">
        <v>0</v>
      </c>
      <c r="H1382" s="15">
        <f t="shared" si="21"/>
        <v>0</v>
      </c>
    </row>
    <row r="1383" spans="1:8" ht="13.5" x14ac:dyDescent="0.25">
      <c r="A1383" s="11"/>
      <c r="B1383" s="10">
        <v>44320</v>
      </c>
      <c r="C1383" s="2">
        <v>3.33</v>
      </c>
      <c r="D1383" s="2">
        <v>3.33</v>
      </c>
      <c r="E1383" s="2">
        <v>500</v>
      </c>
      <c r="F1383" s="2">
        <v>3.33</v>
      </c>
      <c r="G1383" s="2">
        <v>1665</v>
      </c>
      <c r="H1383" s="15">
        <f t="shared" si="21"/>
        <v>0</v>
      </c>
    </row>
    <row r="1384" spans="1:8" ht="13.5" x14ac:dyDescent="0.25">
      <c r="A1384" s="11"/>
      <c r="B1384" s="10">
        <v>44321</v>
      </c>
      <c r="C1384" s="2">
        <v>3.33</v>
      </c>
      <c r="D1384" s="2">
        <v>3.33</v>
      </c>
      <c r="E1384" s="2">
        <v>0</v>
      </c>
      <c r="F1384" s="2">
        <v>0</v>
      </c>
      <c r="G1384" s="2">
        <v>0</v>
      </c>
      <c r="H1384" s="15">
        <f t="shared" si="21"/>
        <v>0</v>
      </c>
    </row>
    <row r="1385" spans="1:8" ht="13.5" x14ac:dyDescent="0.25">
      <c r="A1385" s="11"/>
      <c r="B1385" s="10">
        <v>44322</v>
      </c>
      <c r="C1385" s="2">
        <v>3.33</v>
      </c>
      <c r="D1385" s="2">
        <v>3.33</v>
      </c>
      <c r="E1385" s="2">
        <v>0</v>
      </c>
      <c r="F1385" s="2">
        <v>0</v>
      </c>
      <c r="G1385" s="2">
        <v>0</v>
      </c>
      <c r="H1385" s="15">
        <f t="shared" si="21"/>
        <v>0</v>
      </c>
    </row>
    <row r="1386" spans="1:8" ht="13.5" x14ac:dyDescent="0.25">
      <c r="A1386" s="11"/>
      <c r="B1386" s="10">
        <v>44323</v>
      </c>
      <c r="C1386" s="2">
        <v>3.33</v>
      </c>
      <c r="D1386" s="2">
        <v>3.33</v>
      </c>
      <c r="E1386" s="2">
        <v>0</v>
      </c>
      <c r="F1386" s="2">
        <v>0</v>
      </c>
      <c r="G1386" s="2">
        <v>0</v>
      </c>
      <c r="H1386" s="15">
        <f t="shared" si="21"/>
        <v>0</v>
      </c>
    </row>
    <row r="1387" spans="1:8" ht="13.5" x14ac:dyDescent="0.25">
      <c r="A1387" s="11"/>
      <c r="B1387" s="10">
        <v>44326</v>
      </c>
      <c r="C1387" s="2">
        <v>3.33</v>
      </c>
      <c r="D1387" s="2">
        <v>3.33</v>
      </c>
      <c r="E1387" s="2">
        <v>0</v>
      </c>
      <c r="F1387" s="2">
        <v>0</v>
      </c>
      <c r="G1387" s="2">
        <v>0</v>
      </c>
      <c r="H1387" s="15">
        <f t="shared" si="21"/>
        <v>0</v>
      </c>
    </row>
    <row r="1388" spans="1:8" ht="13.5" x14ac:dyDescent="0.25">
      <c r="A1388" s="11"/>
      <c r="B1388" s="10">
        <v>44327</v>
      </c>
      <c r="C1388" s="2">
        <v>3.33</v>
      </c>
      <c r="D1388" s="2">
        <v>3.33</v>
      </c>
      <c r="E1388" s="2">
        <v>0</v>
      </c>
      <c r="F1388" s="2">
        <v>0</v>
      </c>
      <c r="G1388" s="2">
        <v>0</v>
      </c>
      <c r="H1388" s="15">
        <f t="shared" si="21"/>
        <v>0</v>
      </c>
    </row>
    <row r="1389" spans="1:8" ht="13.5" x14ac:dyDescent="0.25">
      <c r="A1389" s="11"/>
      <c r="B1389" s="10">
        <v>44333</v>
      </c>
      <c r="C1389" s="2">
        <v>3.33</v>
      </c>
      <c r="D1389" s="2">
        <v>3.33</v>
      </c>
      <c r="E1389" s="2">
        <v>0</v>
      </c>
      <c r="F1389" s="2">
        <v>0</v>
      </c>
      <c r="G1389" s="2">
        <v>0</v>
      </c>
      <c r="H1389" s="15">
        <f t="shared" si="21"/>
        <v>0</v>
      </c>
    </row>
    <row r="1390" spans="1:8" ht="13.5" x14ac:dyDescent="0.25">
      <c r="A1390" s="11"/>
      <c r="B1390" s="10">
        <v>44334</v>
      </c>
      <c r="C1390" s="2">
        <v>3.33</v>
      </c>
      <c r="D1390" s="2">
        <v>3.33</v>
      </c>
      <c r="E1390" s="2">
        <v>0</v>
      </c>
      <c r="F1390" s="2">
        <v>0</v>
      </c>
      <c r="G1390" s="2">
        <v>0</v>
      </c>
      <c r="H1390" s="15">
        <f t="shared" si="21"/>
        <v>0</v>
      </c>
    </row>
    <row r="1391" spans="1:8" ht="13.5" x14ac:dyDescent="0.25">
      <c r="A1391" s="11"/>
      <c r="B1391" s="10">
        <v>44335</v>
      </c>
      <c r="C1391" s="2">
        <v>3.33</v>
      </c>
      <c r="D1391" s="2">
        <v>3.33</v>
      </c>
      <c r="E1391" s="2">
        <v>0</v>
      </c>
      <c r="F1391" s="2">
        <v>0</v>
      </c>
      <c r="G1391" s="2">
        <v>0</v>
      </c>
      <c r="H1391" s="15">
        <f t="shared" si="21"/>
        <v>0</v>
      </c>
    </row>
    <row r="1392" spans="1:8" ht="13.5" x14ac:dyDescent="0.25">
      <c r="A1392" s="11"/>
      <c r="B1392" s="10">
        <v>44336</v>
      </c>
      <c r="C1392" s="2">
        <v>3.33</v>
      </c>
      <c r="D1392" s="2">
        <v>3.33</v>
      </c>
      <c r="E1392" s="2">
        <v>0</v>
      </c>
      <c r="F1392" s="2">
        <v>0</v>
      </c>
      <c r="G1392" s="2">
        <v>0</v>
      </c>
      <c r="H1392" s="15">
        <f t="shared" si="21"/>
        <v>0</v>
      </c>
    </row>
    <row r="1393" spans="1:8" ht="13.5" x14ac:dyDescent="0.25">
      <c r="A1393" s="11"/>
      <c r="B1393" s="10">
        <v>44337</v>
      </c>
      <c r="C1393" s="2">
        <v>3.33</v>
      </c>
      <c r="D1393" s="2">
        <v>3.33</v>
      </c>
      <c r="E1393" s="2">
        <v>0</v>
      </c>
      <c r="F1393" s="2">
        <v>0</v>
      </c>
      <c r="G1393" s="2">
        <v>0</v>
      </c>
      <c r="H1393" s="15">
        <f t="shared" si="21"/>
        <v>0</v>
      </c>
    </row>
    <row r="1394" spans="1:8" ht="13.5" x14ac:dyDescent="0.25">
      <c r="A1394" s="11"/>
      <c r="B1394" s="10">
        <v>44340</v>
      </c>
      <c r="C1394" s="2">
        <v>3.33</v>
      </c>
      <c r="D1394" s="2">
        <v>3.33</v>
      </c>
      <c r="E1394" s="2">
        <v>0</v>
      </c>
      <c r="F1394" s="2">
        <v>0</v>
      </c>
      <c r="G1394" s="2">
        <v>0</v>
      </c>
      <c r="H1394" s="15">
        <f t="shared" si="21"/>
        <v>0</v>
      </c>
    </row>
    <row r="1395" spans="1:8" ht="13.5" x14ac:dyDescent="0.25">
      <c r="A1395" s="11"/>
      <c r="B1395" s="10">
        <v>44341</v>
      </c>
      <c r="C1395" s="2">
        <v>3.33</v>
      </c>
      <c r="D1395" s="2">
        <v>3.33</v>
      </c>
      <c r="E1395" s="2">
        <v>0</v>
      </c>
      <c r="F1395" s="2">
        <v>0</v>
      </c>
      <c r="G1395" s="2">
        <v>0</v>
      </c>
      <c r="H1395" s="15">
        <f t="shared" si="21"/>
        <v>0</v>
      </c>
    </row>
    <row r="1396" spans="1:8" ht="13.5" x14ac:dyDescent="0.25">
      <c r="A1396" s="11"/>
      <c r="B1396" s="10">
        <v>44342</v>
      </c>
      <c r="C1396" s="2">
        <v>3.33</v>
      </c>
      <c r="D1396" s="2">
        <v>3.33</v>
      </c>
      <c r="E1396" s="2">
        <v>0</v>
      </c>
      <c r="F1396" s="2">
        <v>0</v>
      </c>
      <c r="G1396" s="2">
        <v>0</v>
      </c>
      <c r="H1396" s="15">
        <f t="shared" si="21"/>
        <v>0</v>
      </c>
    </row>
    <row r="1397" spans="1:8" ht="13.5" x14ac:dyDescent="0.25">
      <c r="A1397" s="11"/>
      <c r="B1397" s="10">
        <v>44343</v>
      </c>
      <c r="C1397" s="2">
        <v>3.33</v>
      </c>
      <c r="D1397" s="2">
        <v>3.33</v>
      </c>
      <c r="E1397" s="2">
        <v>0</v>
      </c>
      <c r="F1397" s="2">
        <v>0</v>
      </c>
      <c r="G1397" s="2">
        <v>0</v>
      </c>
      <c r="H1397" s="15">
        <f t="shared" si="21"/>
        <v>0</v>
      </c>
    </row>
    <row r="1398" spans="1:8" ht="13.5" x14ac:dyDescent="0.25">
      <c r="A1398" s="11"/>
      <c r="B1398" s="10">
        <v>44344</v>
      </c>
      <c r="C1398" s="2">
        <v>3.33</v>
      </c>
      <c r="D1398" s="2">
        <v>3.33</v>
      </c>
      <c r="E1398" s="2">
        <v>0</v>
      </c>
      <c r="F1398" s="2">
        <v>0</v>
      </c>
      <c r="G1398" s="2">
        <v>0</v>
      </c>
      <c r="H1398" s="15">
        <f t="shared" si="21"/>
        <v>0</v>
      </c>
    </row>
    <row r="1399" spans="1:8" ht="13.5" x14ac:dyDescent="0.25">
      <c r="A1399" s="11"/>
      <c r="B1399" s="10">
        <v>44347</v>
      </c>
      <c r="C1399" s="2">
        <v>3.33</v>
      </c>
      <c r="D1399" s="2">
        <v>3.33</v>
      </c>
      <c r="E1399" s="2">
        <v>0</v>
      </c>
      <c r="F1399" s="2">
        <v>0</v>
      </c>
      <c r="G1399" s="2">
        <v>0</v>
      </c>
      <c r="H1399" s="15">
        <f t="shared" si="21"/>
        <v>0</v>
      </c>
    </row>
    <row r="1400" spans="1:8" ht="13.5" x14ac:dyDescent="0.25">
      <c r="A1400" s="11"/>
      <c r="B1400" s="10">
        <v>44348</v>
      </c>
      <c r="C1400" s="2">
        <v>3.33</v>
      </c>
      <c r="D1400" s="2">
        <v>3.33</v>
      </c>
      <c r="E1400" s="2">
        <v>2500</v>
      </c>
      <c r="F1400" s="2">
        <v>3.33</v>
      </c>
      <c r="G1400" s="2">
        <v>8325</v>
      </c>
      <c r="H1400" s="15">
        <f t="shared" si="21"/>
        <v>0</v>
      </c>
    </row>
    <row r="1401" spans="1:8" ht="13.5" x14ac:dyDescent="0.25">
      <c r="A1401" s="11"/>
      <c r="B1401" s="10">
        <v>44349</v>
      </c>
      <c r="C1401" s="2">
        <v>3.33</v>
      </c>
      <c r="D1401" s="2">
        <v>3.33</v>
      </c>
      <c r="E1401" s="2">
        <v>0</v>
      </c>
      <c r="F1401" s="2">
        <v>0</v>
      </c>
      <c r="G1401" s="2">
        <v>0</v>
      </c>
      <c r="H1401" s="15">
        <f t="shared" si="21"/>
        <v>0</v>
      </c>
    </row>
    <row r="1402" spans="1:8" ht="13.5" x14ac:dyDescent="0.25">
      <c r="A1402" s="11"/>
      <c r="B1402" s="10">
        <v>44350</v>
      </c>
      <c r="C1402" s="2">
        <v>3.33</v>
      </c>
      <c r="D1402" s="2">
        <v>3.33</v>
      </c>
      <c r="E1402" s="2">
        <v>0</v>
      </c>
      <c r="F1402" s="2">
        <v>0</v>
      </c>
      <c r="G1402" s="2">
        <v>0</v>
      </c>
      <c r="H1402" s="15">
        <f t="shared" si="21"/>
        <v>0</v>
      </c>
    </row>
    <row r="1403" spans="1:8" ht="13.5" x14ac:dyDescent="0.25">
      <c r="A1403" s="11"/>
      <c r="B1403" s="10">
        <v>44351</v>
      </c>
      <c r="C1403" s="2">
        <v>3.33</v>
      </c>
      <c r="D1403" s="2">
        <v>3.33</v>
      </c>
      <c r="E1403" s="2">
        <v>0</v>
      </c>
      <c r="F1403" s="2">
        <v>0</v>
      </c>
      <c r="G1403" s="2">
        <v>0</v>
      </c>
      <c r="H1403" s="15">
        <f t="shared" si="21"/>
        <v>0</v>
      </c>
    </row>
    <row r="1404" spans="1:8" ht="13.5" x14ac:dyDescent="0.25">
      <c r="A1404" s="11"/>
      <c r="B1404" s="10">
        <v>44354</v>
      </c>
      <c r="C1404" s="2">
        <v>3.33</v>
      </c>
      <c r="D1404" s="2">
        <v>3.33</v>
      </c>
      <c r="E1404" s="2">
        <v>99</v>
      </c>
      <c r="F1404" s="2">
        <v>3.33</v>
      </c>
      <c r="G1404" s="2">
        <v>329.67</v>
      </c>
      <c r="H1404" s="15">
        <f t="shared" si="21"/>
        <v>0</v>
      </c>
    </row>
    <row r="1405" spans="1:8" ht="13.5" x14ac:dyDescent="0.25">
      <c r="A1405" s="11"/>
      <c r="B1405" s="10">
        <v>44355</v>
      </c>
      <c r="C1405" s="2">
        <v>3.33</v>
      </c>
      <c r="D1405" s="2">
        <v>3.33</v>
      </c>
      <c r="E1405" s="2">
        <v>0</v>
      </c>
      <c r="F1405" s="2">
        <v>0</v>
      </c>
      <c r="G1405" s="2">
        <v>0</v>
      </c>
      <c r="H1405" s="15">
        <f t="shared" si="21"/>
        <v>0</v>
      </c>
    </row>
    <row r="1406" spans="1:8" ht="13.5" x14ac:dyDescent="0.25">
      <c r="A1406" s="11"/>
      <c r="B1406" s="10">
        <v>44356</v>
      </c>
      <c r="C1406" s="2">
        <v>3.33</v>
      </c>
      <c r="D1406" s="2">
        <v>3.33</v>
      </c>
      <c r="E1406" s="2">
        <v>0</v>
      </c>
      <c r="F1406" s="2">
        <v>0</v>
      </c>
      <c r="G1406" s="2">
        <v>0</v>
      </c>
      <c r="H1406" s="15">
        <f t="shared" si="21"/>
        <v>0</v>
      </c>
    </row>
    <row r="1407" spans="1:8" ht="13.5" x14ac:dyDescent="0.25">
      <c r="A1407" s="11"/>
      <c r="B1407" s="10">
        <v>44357</v>
      </c>
      <c r="C1407" s="2">
        <v>3.33</v>
      </c>
      <c r="D1407" s="2">
        <v>3.33</v>
      </c>
      <c r="E1407" s="2">
        <v>0</v>
      </c>
      <c r="F1407" s="2">
        <v>0</v>
      </c>
      <c r="G1407" s="2">
        <v>0</v>
      </c>
      <c r="H1407" s="15">
        <f t="shared" si="21"/>
        <v>0</v>
      </c>
    </row>
    <row r="1408" spans="1:8" ht="13.5" x14ac:dyDescent="0.25">
      <c r="A1408" s="11"/>
      <c r="B1408" s="10">
        <v>44358</v>
      </c>
      <c r="C1408" s="2">
        <v>3.33</v>
      </c>
      <c r="D1408" s="2">
        <v>3.33</v>
      </c>
      <c r="E1408" s="2">
        <v>0</v>
      </c>
      <c r="F1408" s="2">
        <v>0</v>
      </c>
      <c r="G1408" s="2">
        <v>0</v>
      </c>
      <c r="H1408" s="15">
        <f t="shared" si="21"/>
        <v>0</v>
      </c>
    </row>
    <row r="1409" spans="1:8" ht="13.5" x14ac:dyDescent="0.25">
      <c r="A1409" s="11"/>
      <c r="B1409" s="10">
        <v>44361</v>
      </c>
      <c r="C1409" s="2">
        <v>3.33</v>
      </c>
      <c r="D1409" s="2">
        <v>3.33</v>
      </c>
      <c r="E1409" s="2">
        <v>0</v>
      </c>
      <c r="F1409" s="2">
        <v>0</v>
      </c>
      <c r="G1409" s="2">
        <v>0</v>
      </c>
      <c r="H1409" s="15">
        <f t="shared" si="21"/>
        <v>0</v>
      </c>
    </row>
    <row r="1410" spans="1:8" ht="13.5" x14ac:dyDescent="0.25">
      <c r="A1410" s="11"/>
      <c r="B1410" s="10">
        <v>44362</v>
      </c>
      <c r="C1410" s="2">
        <v>3.33</v>
      </c>
      <c r="D1410" s="2">
        <v>3.33</v>
      </c>
      <c r="E1410" s="2">
        <v>0</v>
      </c>
      <c r="F1410" s="2">
        <v>0</v>
      </c>
      <c r="G1410" s="2">
        <v>0</v>
      </c>
      <c r="H1410" s="15">
        <f t="shared" si="21"/>
        <v>0</v>
      </c>
    </row>
    <row r="1411" spans="1:8" ht="13.5" x14ac:dyDescent="0.25">
      <c r="A1411" s="11"/>
      <c r="B1411" s="10">
        <v>44363</v>
      </c>
      <c r="C1411" s="2">
        <v>3.33</v>
      </c>
      <c r="D1411" s="2">
        <v>3.33</v>
      </c>
      <c r="E1411" s="2">
        <v>0</v>
      </c>
      <c r="F1411" s="2">
        <v>0</v>
      </c>
      <c r="G1411" s="2">
        <v>0</v>
      </c>
      <c r="H1411" s="15">
        <f t="shared" si="21"/>
        <v>0</v>
      </c>
    </row>
    <row r="1412" spans="1:8" ht="13.5" x14ac:dyDescent="0.25">
      <c r="A1412" s="11"/>
      <c r="B1412" s="10">
        <v>44364</v>
      </c>
      <c r="C1412" s="2">
        <v>3.33</v>
      </c>
      <c r="D1412" s="2">
        <v>3.33</v>
      </c>
      <c r="E1412" s="2">
        <v>0</v>
      </c>
      <c r="F1412" s="2">
        <v>0</v>
      </c>
      <c r="G1412" s="2">
        <v>0</v>
      </c>
      <c r="H1412" s="15">
        <f t="shared" si="21"/>
        <v>0</v>
      </c>
    </row>
    <row r="1413" spans="1:8" ht="13.5" x14ac:dyDescent="0.25">
      <c r="A1413" s="11"/>
      <c r="B1413" s="10">
        <v>44365</v>
      </c>
      <c r="C1413" s="2">
        <v>3.33</v>
      </c>
      <c r="D1413" s="2">
        <v>3.33</v>
      </c>
      <c r="E1413" s="2">
        <v>0</v>
      </c>
      <c r="F1413" s="2">
        <v>0</v>
      </c>
      <c r="G1413" s="2">
        <v>0</v>
      </c>
      <c r="H1413" s="15">
        <f t="shared" si="21"/>
        <v>0</v>
      </c>
    </row>
    <row r="1414" spans="1:8" ht="13.5" x14ac:dyDescent="0.25">
      <c r="A1414" s="11"/>
      <c r="B1414" s="10">
        <v>44368</v>
      </c>
      <c r="C1414" s="2">
        <v>3.33</v>
      </c>
      <c r="D1414" s="2">
        <v>3.33</v>
      </c>
      <c r="E1414" s="2">
        <v>0</v>
      </c>
      <c r="F1414" s="2">
        <v>0</v>
      </c>
      <c r="G1414" s="2">
        <v>0</v>
      </c>
      <c r="H1414" s="15">
        <f t="shared" si="21"/>
        <v>0</v>
      </c>
    </row>
    <row r="1415" spans="1:8" ht="13.5" x14ac:dyDescent="0.25">
      <c r="A1415" s="11"/>
      <c r="B1415" s="10">
        <v>44369</v>
      </c>
      <c r="C1415" s="2">
        <v>3.33</v>
      </c>
      <c r="D1415" s="2">
        <v>3.33</v>
      </c>
      <c r="E1415" s="2">
        <v>0</v>
      </c>
      <c r="F1415" s="2">
        <v>0</v>
      </c>
      <c r="G1415" s="2">
        <v>0</v>
      </c>
      <c r="H1415" s="15">
        <f t="shared" ref="H1415:H1478" si="22">(D1415-D1414)/D1414</f>
        <v>0</v>
      </c>
    </row>
    <row r="1416" spans="1:8" ht="13.5" x14ac:dyDescent="0.25">
      <c r="A1416" s="11"/>
      <c r="B1416" s="10">
        <v>44370</v>
      </c>
      <c r="C1416" s="2">
        <v>3.33</v>
      </c>
      <c r="D1416" s="2">
        <v>3.33</v>
      </c>
      <c r="E1416" s="2">
        <v>0</v>
      </c>
      <c r="F1416" s="2">
        <v>0</v>
      </c>
      <c r="G1416" s="2">
        <v>0</v>
      </c>
      <c r="H1416" s="15">
        <f t="shared" si="22"/>
        <v>0</v>
      </c>
    </row>
    <row r="1417" spans="1:8" ht="13.5" x14ac:dyDescent="0.25">
      <c r="A1417" s="11"/>
      <c r="B1417" s="10">
        <v>44371</v>
      </c>
      <c r="C1417" s="2">
        <v>3.33</v>
      </c>
      <c r="D1417" s="2">
        <v>3.33</v>
      </c>
      <c r="E1417" s="2">
        <v>0</v>
      </c>
      <c r="F1417" s="2">
        <v>0</v>
      </c>
      <c r="G1417" s="2">
        <v>0</v>
      </c>
      <c r="H1417" s="15">
        <f t="shared" si="22"/>
        <v>0</v>
      </c>
    </row>
    <row r="1418" spans="1:8" ht="13.5" x14ac:dyDescent="0.25">
      <c r="A1418" s="11"/>
      <c r="B1418" s="10">
        <v>44372</v>
      </c>
      <c r="C1418" s="2">
        <v>3.33</v>
      </c>
      <c r="D1418" s="2">
        <v>3.33</v>
      </c>
      <c r="E1418" s="2">
        <v>0</v>
      </c>
      <c r="F1418" s="2">
        <v>0</v>
      </c>
      <c r="G1418" s="2">
        <v>0</v>
      </c>
      <c r="H1418" s="15">
        <f t="shared" si="22"/>
        <v>0</v>
      </c>
    </row>
    <row r="1419" spans="1:8" ht="13.5" x14ac:dyDescent="0.25">
      <c r="A1419" s="11"/>
      <c r="B1419" s="10">
        <v>44375</v>
      </c>
      <c r="C1419" s="2">
        <v>3.33</v>
      </c>
      <c r="D1419" s="2">
        <v>3.33</v>
      </c>
      <c r="E1419" s="2">
        <v>0</v>
      </c>
      <c r="F1419" s="2">
        <v>0</v>
      </c>
      <c r="G1419" s="2">
        <v>0</v>
      </c>
      <c r="H1419" s="15">
        <f t="shared" si="22"/>
        <v>0</v>
      </c>
    </row>
    <row r="1420" spans="1:8" ht="13.5" x14ac:dyDescent="0.25">
      <c r="A1420" s="11"/>
      <c r="B1420" s="10">
        <v>44376</v>
      </c>
      <c r="C1420" s="2">
        <v>3.33</v>
      </c>
      <c r="D1420" s="2">
        <v>3.33</v>
      </c>
      <c r="E1420" s="2">
        <v>0</v>
      </c>
      <c r="F1420" s="2">
        <v>0</v>
      </c>
      <c r="G1420" s="2">
        <v>0</v>
      </c>
      <c r="H1420" s="15">
        <f t="shared" si="22"/>
        <v>0</v>
      </c>
    </row>
    <row r="1421" spans="1:8" ht="13.5" x14ac:dyDescent="0.25">
      <c r="A1421" s="11"/>
      <c r="B1421" s="10">
        <v>44377</v>
      </c>
      <c r="C1421" s="2">
        <v>3.33</v>
      </c>
      <c r="D1421" s="2">
        <v>3.33</v>
      </c>
      <c r="E1421" s="2">
        <v>0</v>
      </c>
      <c r="F1421" s="2">
        <v>0</v>
      </c>
      <c r="G1421" s="2">
        <v>0</v>
      </c>
      <c r="H1421" s="15">
        <f t="shared" si="22"/>
        <v>0</v>
      </c>
    </row>
    <row r="1422" spans="1:8" ht="13.5" x14ac:dyDescent="0.25">
      <c r="A1422" s="11"/>
      <c r="B1422" s="10">
        <v>44378</v>
      </c>
      <c r="C1422" s="2">
        <v>3.33</v>
      </c>
      <c r="D1422" s="2">
        <v>3.33</v>
      </c>
      <c r="E1422" s="2">
        <v>0</v>
      </c>
      <c r="F1422" s="2">
        <v>0</v>
      </c>
      <c r="G1422" s="2">
        <v>0</v>
      </c>
      <c r="H1422" s="15">
        <f t="shared" si="22"/>
        <v>0</v>
      </c>
    </row>
    <row r="1423" spans="1:8" ht="13.5" x14ac:dyDescent="0.25">
      <c r="A1423" s="11"/>
      <c r="B1423" s="10">
        <v>44379</v>
      </c>
      <c r="C1423" s="2">
        <v>3.24</v>
      </c>
      <c r="D1423" s="2">
        <v>3.24</v>
      </c>
      <c r="E1423" s="2">
        <v>1340</v>
      </c>
      <c r="F1423" s="2">
        <v>3.24</v>
      </c>
      <c r="G1423" s="2">
        <v>4341.6000000000004</v>
      </c>
      <c r="H1423" s="15">
        <f t="shared" si="22"/>
        <v>-2.7027027027026983E-2</v>
      </c>
    </row>
    <row r="1424" spans="1:8" ht="13.5" x14ac:dyDescent="0.25">
      <c r="A1424" s="11"/>
      <c r="B1424" s="10">
        <v>44382</v>
      </c>
      <c r="C1424" s="2">
        <v>3.24</v>
      </c>
      <c r="D1424" s="2">
        <v>3.24</v>
      </c>
      <c r="E1424" s="2">
        <v>0</v>
      </c>
      <c r="F1424" s="2">
        <v>0</v>
      </c>
      <c r="G1424" s="2">
        <v>0</v>
      </c>
      <c r="H1424" s="15">
        <f t="shared" si="22"/>
        <v>0</v>
      </c>
    </row>
    <row r="1425" spans="1:8" ht="13.5" x14ac:dyDescent="0.25">
      <c r="A1425" s="11"/>
      <c r="B1425" s="10">
        <v>44383</v>
      </c>
      <c r="C1425" s="2">
        <v>3.15</v>
      </c>
      <c r="D1425" s="2">
        <v>3.15</v>
      </c>
      <c r="E1425" s="2">
        <v>4968</v>
      </c>
      <c r="F1425" s="2">
        <v>3.15</v>
      </c>
      <c r="G1425" s="2">
        <v>15649.2</v>
      </c>
      <c r="H1425" s="15">
        <f t="shared" si="22"/>
        <v>-2.777777777777787E-2</v>
      </c>
    </row>
    <row r="1426" spans="1:8" ht="13.5" x14ac:dyDescent="0.25">
      <c r="A1426" s="11"/>
      <c r="B1426" s="10">
        <v>44384</v>
      </c>
      <c r="C1426" s="2">
        <v>3.15</v>
      </c>
      <c r="D1426" s="2">
        <v>3.15</v>
      </c>
      <c r="E1426" s="2">
        <v>0</v>
      </c>
      <c r="F1426" s="2">
        <v>0</v>
      </c>
      <c r="G1426" s="2">
        <v>0</v>
      </c>
      <c r="H1426" s="15">
        <f t="shared" si="22"/>
        <v>0</v>
      </c>
    </row>
    <row r="1427" spans="1:8" ht="13.5" x14ac:dyDescent="0.25">
      <c r="A1427" s="11"/>
      <c r="B1427" s="10">
        <v>44385</v>
      </c>
      <c r="C1427" s="2">
        <v>3.15</v>
      </c>
      <c r="D1427" s="2">
        <v>3.15</v>
      </c>
      <c r="E1427" s="2">
        <v>0</v>
      </c>
      <c r="F1427" s="2">
        <v>0</v>
      </c>
      <c r="G1427" s="2">
        <v>0</v>
      </c>
      <c r="H1427" s="15">
        <f t="shared" si="22"/>
        <v>0</v>
      </c>
    </row>
    <row r="1428" spans="1:8" ht="13.5" x14ac:dyDescent="0.25">
      <c r="A1428" s="11"/>
      <c r="B1428" s="10">
        <v>44386</v>
      </c>
      <c r="C1428" s="2">
        <v>3.15</v>
      </c>
      <c r="D1428" s="2">
        <v>3.15</v>
      </c>
      <c r="E1428" s="2">
        <v>0</v>
      </c>
      <c r="F1428" s="2">
        <v>0</v>
      </c>
      <c r="G1428" s="2">
        <v>0</v>
      </c>
      <c r="H1428" s="15">
        <f t="shared" si="22"/>
        <v>0</v>
      </c>
    </row>
    <row r="1429" spans="1:8" ht="13.5" x14ac:dyDescent="0.25">
      <c r="A1429" s="11"/>
      <c r="B1429" s="10">
        <v>44389</v>
      </c>
      <c r="C1429" s="2">
        <v>3.15</v>
      </c>
      <c r="D1429" s="2">
        <v>3.15</v>
      </c>
      <c r="E1429" s="2">
        <v>0</v>
      </c>
      <c r="F1429" s="2">
        <v>0</v>
      </c>
      <c r="G1429" s="2">
        <v>0</v>
      </c>
      <c r="H1429" s="15">
        <f t="shared" si="22"/>
        <v>0</v>
      </c>
    </row>
    <row r="1430" spans="1:8" ht="13.5" x14ac:dyDescent="0.25">
      <c r="A1430" s="11"/>
      <c r="B1430" s="10">
        <v>44390</v>
      </c>
      <c r="C1430" s="2">
        <v>3.15</v>
      </c>
      <c r="D1430" s="2">
        <v>3.15</v>
      </c>
      <c r="E1430" s="2">
        <v>0</v>
      </c>
      <c r="F1430" s="2">
        <v>0</v>
      </c>
      <c r="G1430" s="2">
        <v>0</v>
      </c>
      <c r="H1430" s="15">
        <f t="shared" si="22"/>
        <v>0</v>
      </c>
    </row>
    <row r="1431" spans="1:8" ht="13.5" x14ac:dyDescent="0.25">
      <c r="A1431" s="11"/>
      <c r="B1431" s="10">
        <v>44391</v>
      </c>
      <c r="C1431" s="2">
        <v>3.15</v>
      </c>
      <c r="D1431" s="2">
        <v>3.15</v>
      </c>
      <c r="E1431" s="2">
        <v>0</v>
      </c>
      <c r="F1431" s="2">
        <v>0</v>
      </c>
      <c r="G1431" s="2">
        <v>0</v>
      </c>
      <c r="H1431" s="15">
        <f t="shared" si="22"/>
        <v>0</v>
      </c>
    </row>
    <row r="1432" spans="1:8" ht="13.5" x14ac:dyDescent="0.25">
      <c r="A1432" s="11"/>
      <c r="B1432" s="10">
        <v>44392</v>
      </c>
      <c r="C1432" s="2">
        <v>3.15</v>
      </c>
      <c r="D1432" s="2">
        <v>3.15</v>
      </c>
      <c r="E1432" s="2">
        <v>0</v>
      </c>
      <c r="F1432" s="2">
        <v>0</v>
      </c>
      <c r="G1432" s="2">
        <v>0</v>
      </c>
      <c r="H1432" s="15">
        <f t="shared" si="22"/>
        <v>0</v>
      </c>
    </row>
    <row r="1433" spans="1:8" ht="13.5" x14ac:dyDescent="0.25">
      <c r="A1433" s="11"/>
      <c r="B1433" s="10">
        <v>44393</v>
      </c>
      <c r="C1433" s="2">
        <v>3.15</v>
      </c>
      <c r="D1433" s="2">
        <v>3.15</v>
      </c>
      <c r="E1433" s="2">
        <v>0</v>
      </c>
      <c r="F1433" s="2">
        <v>0</v>
      </c>
      <c r="G1433" s="2">
        <v>0</v>
      </c>
      <c r="H1433" s="15">
        <f t="shared" si="22"/>
        <v>0</v>
      </c>
    </row>
    <row r="1434" spans="1:8" ht="13.5" x14ac:dyDescent="0.25">
      <c r="A1434" s="11"/>
      <c r="B1434" s="10">
        <v>44396</v>
      </c>
      <c r="C1434" s="2">
        <v>3.15</v>
      </c>
      <c r="D1434" s="2">
        <v>3.15</v>
      </c>
      <c r="E1434" s="2">
        <v>0</v>
      </c>
      <c r="F1434" s="2">
        <v>0</v>
      </c>
      <c r="G1434" s="2">
        <v>0</v>
      </c>
      <c r="H1434" s="15">
        <f t="shared" si="22"/>
        <v>0</v>
      </c>
    </row>
    <row r="1435" spans="1:8" ht="13.5" x14ac:dyDescent="0.25">
      <c r="A1435" s="11"/>
      <c r="B1435" s="10">
        <v>44399</v>
      </c>
      <c r="C1435" s="2">
        <v>3.15</v>
      </c>
      <c r="D1435" s="2">
        <v>3.15</v>
      </c>
      <c r="E1435" s="2">
        <v>0</v>
      </c>
      <c r="F1435" s="2">
        <v>0</v>
      </c>
      <c r="G1435" s="2">
        <v>0</v>
      </c>
      <c r="H1435" s="15">
        <f t="shared" si="22"/>
        <v>0</v>
      </c>
    </row>
    <row r="1436" spans="1:8" ht="13.5" x14ac:dyDescent="0.25">
      <c r="A1436" s="11"/>
      <c r="B1436" s="10">
        <v>44400</v>
      </c>
      <c r="C1436" s="2">
        <v>3.15</v>
      </c>
      <c r="D1436" s="2">
        <v>3.15</v>
      </c>
      <c r="E1436" s="2">
        <v>0</v>
      </c>
      <c r="F1436" s="2">
        <v>0</v>
      </c>
      <c r="G1436" s="2">
        <v>0</v>
      </c>
      <c r="H1436" s="15">
        <f t="shared" si="22"/>
        <v>0</v>
      </c>
    </row>
    <row r="1437" spans="1:8" ht="13.5" x14ac:dyDescent="0.25">
      <c r="A1437" s="11"/>
      <c r="B1437" s="10">
        <v>44403</v>
      </c>
      <c r="C1437" s="2">
        <v>3.15</v>
      </c>
      <c r="D1437" s="2">
        <v>3.15</v>
      </c>
      <c r="E1437" s="2">
        <v>0</v>
      </c>
      <c r="F1437" s="2">
        <v>0</v>
      </c>
      <c r="G1437" s="2">
        <v>0</v>
      </c>
      <c r="H1437" s="15">
        <f t="shared" si="22"/>
        <v>0</v>
      </c>
    </row>
    <row r="1438" spans="1:8" ht="13.5" x14ac:dyDescent="0.25">
      <c r="A1438" s="11"/>
      <c r="B1438" s="10">
        <v>44404</v>
      </c>
      <c r="C1438" s="2">
        <v>3.15</v>
      </c>
      <c r="D1438" s="2">
        <v>3.15</v>
      </c>
      <c r="E1438" s="2">
        <v>0</v>
      </c>
      <c r="F1438" s="2">
        <v>0</v>
      </c>
      <c r="G1438" s="2">
        <v>0</v>
      </c>
      <c r="H1438" s="15">
        <f t="shared" si="22"/>
        <v>0</v>
      </c>
    </row>
    <row r="1439" spans="1:8" ht="13.5" x14ac:dyDescent="0.25">
      <c r="A1439" s="11"/>
      <c r="B1439" s="10">
        <v>44405</v>
      </c>
      <c r="C1439" s="2">
        <v>3.15</v>
      </c>
      <c r="D1439" s="2">
        <v>3.15</v>
      </c>
      <c r="E1439" s="2">
        <v>0</v>
      </c>
      <c r="F1439" s="2">
        <v>0</v>
      </c>
      <c r="G1439" s="2">
        <v>0</v>
      </c>
      <c r="H1439" s="15">
        <f t="shared" si="22"/>
        <v>0</v>
      </c>
    </row>
    <row r="1440" spans="1:8" ht="13.5" x14ac:dyDescent="0.25">
      <c r="A1440" s="11"/>
      <c r="B1440" s="10">
        <v>44406</v>
      </c>
      <c r="C1440" s="2">
        <v>3.15</v>
      </c>
      <c r="D1440" s="2">
        <v>3.15</v>
      </c>
      <c r="E1440" s="2">
        <v>0</v>
      </c>
      <c r="F1440" s="2">
        <v>0</v>
      </c>
      <c r="G1440" s="2">
        <v>0</v>
      </c>
      <c r="H1440" s="15">
        <f t="shared" si="22"/>
        <v>0</v>
      </c>
    </row>
    <row r="1441" spans="1:8" ht="13.5" x14ac:dyDescent="0.25">
      <c r="A1441" s="11"/>
      <c r="B1441" s="10">
        <v>44407</v>
      </c>
      <c r="C1441" s="2">
        <v>3.15</v>
      </c>
      <c r="D1441" s="2">
        <v>3.15</v>
      </c>
      <c r="E1441" s="2">
        <v>0</v>
      </c>
      <c r="F1441" s="2">
        <v>0</v>
      </c>
      <c r="G1441" s="2">
        <v>0</v>
      </c>
      <c r="H1441" s="15">
        <f t="shared" si="22"/>
        <v>0</v>
      </c>
    </row>
    <row r="1442" spans="1:8" ht="13.5" x14ac:dyDescent="0.25">
      <c r="A1442" s="11"/>
      <c r="B1442" s="10">
        <v>44410</v>
      </c>
      <c r="C1442" s="2">
        <v>3.15</v>
      </c>
      <c r="D1442" s="2">
        <v>3.15</v>
      </c>
      <c r="E1442" s="2">
        <v>0</v>
      </c>
      <c r="F1442" s="2">
        <v>0</v>
      </c>
      <c r="G1442" s="2">
        <v>0</v>
      </c>
      <c r="H1442" s="15">
        <f t="shared" si="22"/>
        <v>0</v>
      </c>
    </row>
    <row r="1443" spans="1:8" ht="13.5" x14ac:dyDescent="0.25">
      <c r="A1443" s="11"/>
      <c r="B1443" s="10">
        <v>44411</v>
      </c>
      <c r="C1443" s="2">
        <v>3.15</v>
      </c>
      <c r="D1443" s="2">
        <v>3.15</v>
      </c>
      <c r="E1443" s="2">
        <v>0</v>
      </c>
      <c r="F1443" s="2">
        <v>0</v>
      </c>
      <c r="G1443" s="2">
        <v>0</v>
      </c>
      <c r="H1443" s="15">
        <f t="shared" si="22"/>
        <v>0</v>
      </c>
    </row>
    <row r="1444" spans="1:8" ht="13.5" x14ac:dyDescent="0.25">
      <c r="A1444" s="11"/>
      <c r="B1444" s="10">
        <v>44412</v>
      </c>
      <c r="C1444" s="2">
        <v>3.15</v>
      </c>
      <c r="D1444" s="2">
        <v>3.15</v>
      </c>
      <c r="E1444" s="2">
        <v>0</v>
      </c>
      <c r="F1444" s="2">
        <v>0</v>
      </c>
      <c r="G1444" s="2">
        <v>0</v>
      </c>
      <c r="H1444" s="15">
        <f t="shared" si="22"/>
        <v>0</v>
      </c>
    </row>
    <row r="1445" spans="1:8" ht="13.5" x14ac:dyDescent="0.25">
      <c r="A1445" s="11"/>
      <c r="B1445" s="10">
        <v>44413</v>
      </c>
      <c r="C1445" s="2">
        <v>3.15</v>
      </c>
      <c r="D1445" s="2">
        <v>3.15</v>
      </c>
      <c r="E1445" s="2">
        <v>0</v>
      </c>
      <c r="F1445" s="2">
        <v>0</v>
      </c>
      <c r="G1445" s="2">
        <v>0</v>
      </c>
      <c r="H1445" s="15">
        <f t="shared" si="22"/>
        <v>0</v>
      </c>
    </row>
    <row r="1446" spans="1:8" ht="13.5" x14ac:dyDescent="0.25">
      <c r="A1446" s="11"/>
      <c r="B1446" s="10">
        <v>44414</v>
      </c>
      <c r="C1446" s="2">
        <v>3.15</v>
      </c>
      <c r="D1446" s="2">
        <v>3.15</v>
      </c>
      <c r="E1446" s="2">
        <v>0</v>
      </c>
      <c r="F1446" s="2">
        <v>0</v>
      </c>
      <c r="G1446" s="2">
        <v>0</v>
      </c>
      <c r="H1446" s="15">
        <f t="shared" si="22"/>
        <v>0</v>
      </c>
    </row>
    <row r="1447" spans="1:8" ht="13.5" x14ac:dyDescent="0.25">
      <c r="A1447" s="11"/>
      <c r="B1447" s="10">
        <v>44417</v>
      </c>
      <c r="C1447" s="2">
        <v>3.15</v>
      </c>
      <c r="D1447" s="2">
        <v>3.15</v>
      </c>
      <c r="E1447" s="2">
        <v>0</v>
      </c>
      <c r="F1447" s="2">
        <v>0</v>
      </c>
      <c r="G1447" s="2">
        <v>0</v>
      </c>
      <c r="H1447" s="15">
        <f t="shared" si="22"/>
        <v>0</v>
      </c>
    </row>
    <row r="1448" spans="1:8" ht="13.5" x14ac:dyDescent="0.25">
      <c r="A1448" s="11"/>
      <c r="B1448" s="10">
        <v>44419</v>
      </c>
      <c r="C1448" s="2">
        <v>3.15</v>
      </c>
      <c r="D1448" s="2">
        <v>3.15</v>
      </c>
      <c r="E1448" s="2">
        <v>0</v>
      </c>
      <c r="F1448" s="2">
        <v>0</v>
      </c>
      <c r="G1448" s="2">
        <v>0</v>
      </c>
      <c r="H1448" s="15">
        <f t="shared" si="22"/>
        <v>0</v>
      </c>
    </row>
    <row r="1449" spans="1:8" ht="13.5" x14ac:dyDescent="0.25">
      <c r="A1449" s="11"/>
      <c r="B1449" s="10">
        <v>44420</v>
      </c>
      <c r="C1449" s="2">
        <v>3.15</v>
      </c>
      <c r="D1449" s="2">
        <v>3.15</v>
      </c>
      <c r="E1449" s="2">
        <v>0</v>
      </c>
      <c r="F1449" s="2">
        <v>0</v>
      </c>
      <c r="G1449" s="2">
        <v>0</v>
      </c>
      <c r="H1449" s="15">
        <f t="shared" si="22"/>
        <v>0</v>
      </c>
    </row>
    <row r="1450" spans="1:8" ht="13.5" x14ac:dyDescent="0.25">
      <c r="A1450" s="11"/>
      <c r="B1450" s="10">
        <v>44424</v>
      </c>
      <c r="C1450" s="2">
        <v>3.15</v>
      </c>
      <c r="D1450" s="2">
        <v>3.15</v>
      </c>
      <c r="E1450" s="2">
        <v>0</v>
      </c>
      <c r="F1450" s="2">
        <v>0</v>
      </c>
      <c r="G1450" s="2">
        <v>0</v>
      </c>
      <c r="H1450" s="15">
        <f t="shared" si="22"/>
        <v>0</v>
      </c>
    </row>
    <row r="1451" spans="1:8" ht="13.5" x14ac:dyDescent="0.25">
      <c r="A1451" s="11"/>
      <c r="B1451" s="10">
        <v>44425</v>
      </c>
      <c r="C1451" s="2">
        <v>3.15</v>
      </c>
      <c r="D1451" s="2">
        <v>3.15</v>
      </c>
      <c r="E1451" s="2">
        <v>0</v>
      </c>
      <c r="F1451" s="2">
        <v>0</v>
      </c>
      <c r="G1451" s="2">
        <v>0</v>
      </c>
      <c r="H1451" s="15">
        <f t="shared" si="22"/>
        <v>0</v>
      </c>
    </row>
    <row r="1452" spans="1:8" ht="13.5" x14ac:dyDescent="0.25">
      <c r="A1452" s="11"/>
      <c r="B1452" s="10">
        <v>44426</v>
      </c>
      <c r="C1452" s="2">
        <v>3.15</v>
      </c>
      <c r="D1452" s="2">
        <v>3.15</v>
      </c>
      <c r="E1452" s="2">
        <v>0</v>
      </c>
      <c r="F1452" s="2">
        <v>0</v>
      </c>
      <c r="G1452" s="2">
        <v>0</v>
      </c>
      <c r="H1452" s="15">
        <f t="shared" si="22"/>
        <v>0</v>
      </c>
    </row>
    <row r="1453" spans="1:8" ht="13.5" x14ac:dyDescent="0.25">
      <c r="A1453" s="11"/>
      <c r="B1453" s="10">
        <v>44427</v>
      </c>
      <c r="C1453" s="2">
        <v>3.15</v>
      </c>
      <c r="D1453" s="2">
        <v>3.15</v>
      </c>
      <c r="E1453" s="2">
        <v>0</v>
      </c>
      <c r="F1453" s="2">
        <v>0</v>
      </c>
      <c r="G1453" s="2">
        <v>0</v>
      </c>
      <c r="H1453" s="15">
        <f t="shared" si="22"/>
        <v>0</v>
      </c>
    </row>
    <row r="1454" spans="1:8" ht="13.5" x14ac:dyDescent="0.25">
      <c r="A1454" s="11"/>
      <c r="B1454" s="10">
        <v>44428</v>
      </c>
      <c r="C1454" s="2">
        <v>3.15</v>
      </c>
      <c r="D1454" s="2">
        <v>3.15</v>
      </c>
      <c r="E1454" s="2">
        <v>0</v>
      </c>
      <c r="F1454" s="2">
        <v>0</v>
      </c>
      <c r="G1454" s="2">
        <v>0</v>
      </c>
      <c r="H1454" s="15">
        <f t="shared" si="22"/>
        <v>0</v>
      </c>
    </row>
    <row r="1455" spans="1:8" ht="13.5" x14ac:dyDescent="0.25">
      <c r="A1455" s="11"/>
      <c r="B1455" s="10">
        <v>44431</v>
      </c>
      <c r="C1455" s="2">
        <v>3.15</v>
      </c>
      <c r="D1455" s="2">
        <v>3.15</v>
      </c>
      <c r="E1455" s="2">
        <v>0</v>
      </c>
      <c r="F1455" s="2">
        <v>0</v>
      </c>
      <c r="G1455" s="2">
        <v>0</v>
      </c>
      <c r="H1455" s="15">
        <f t="shared" si="22"/>
        <v>0</v>
      </c>
    </row>
    <row r="1456" spans="1:8" ht="13.5" x14ac:dyDescent="0.25">
      <c r="A1456" s="11"/>
      <c r="B1456" s="10">
        <v>44432</v>
      </c>
      <c r="C1456" s="2">
        <v>3.15</v>
      </c>
      <c r="D1456" s="2">
        <v>3.15</v>
      </c>
      <c r="E1456" s="2">
        <v>0</v>
      </c>
      <c r="F1456" s="2">
        <v>0</v>
      </c>
      <c r="G1456" s="2">
        <v>0</v>
      </c>
      <c r="H1456" s="15">
        <f t="shared" si="22"/>
        <v>0</v>
      </c>
    </row>
    <row r="1457" spans="1:8" ht="13.5" x14ac:dyDescent="0.25">
      <c r="A1457" s="11"/>
      <c r="B1457" s="10">
        <v>44433</v>
      </c>
      <c r="C1457" s="2">
        <v>3.2</v>
      </c>
      <c r="D1457" s="2">
        <v>3.2</v>
      </c>
      <c r="E1457" s="2">
        <v>718</v>
      </c>
      <c r="F1457" s="2">
        <v>3.2</v>
      </c>
      <c r="G1457" s="2">
        <v>2297.6</v>
      </c>
      <c r="H1457" s="15">
        <f t="shared" si="22"/>
        <v>1.5873015873015959E-2</v>
      </c>
    </row>
    <row r="1458" spans="1:8" ht="13.5" x14ac:dyDescent="0.25">
      <c r="A1458" s="11"/>
      <c r="B1458" s="10">
        <v>44434</v>
      </c>
      <c r="C1458" s="2">
        <v>3.2</v>
      </c>
      <c r="D1458" s="2">
        <v>3.2</v>
      </c>
      <c r="E1458" s="2">
        <v>0</v>
      </c>
      <c r="F1458" s="2">
        <v>0</v>
      </c>
      <c r="G1458" s="2">
        <v>0</v>
      </c>
      <c r="H1458" s="15">
        <f t="shared" si="22"/>
        <v>0</v>
      </c>
    </row>
    <row r="1459" spans="1:8" ht="13.5" x14ac:dyDescent="0.25">
      <c r="A1459" s="11"/>
      <c r="B1459" s="10">
        <v>44435</v>
      </c>
      <c r="C1459" s="2">
        <v>3.2</v>
      </c>
      <c r="D1459" s="2">
        <v>3.2</v>
      </c>
      <c r="E1459" s="2">
        <v>0</v>
      </c>
      <c r="F1459" s="2">
        <v>0</v>
      </c>
      <c r="G1459" s="2">
        <v>0</v>
      </c>
      <c r="H1459" s="15">
        <f t="shared" si="22"/>
        <v>0</v>
      </c>
    </row>
    <row r="1460" spans="1:8" ht="13.5" x14ac:dyDescent="0.25">
      <c r="A1460" s="11"/>
      <c r="B1460" s="10">
        <v>44438</v>
      </c>
      <c r="C1460" s="2">
        <v>3.2</v>
      </c>
      <c r="D1460" s="2">
        <v>3.2</v>
      </c>
      <c r="E1460" s="2">
        <v>0</v>
      </c>
      <c r="F1460" s="2">
        <v>0</v>
      </c>
      <c r="G1460" s="2">
        <v>0</v>
      </c>
      <c r="H1460" s="15">
        <f t="shared" si="22"/>
        <v>0</v>
      </c>
    </row>
    <row r="1461" spans="1:8" ht="13.5" x14ac:dyDescent="0.25">
      <c r="A1461" s="11"/>
      <c r="B1461" s="10">
        <v>44439</v>
      </c>
      <c r="C1461" s="2">
        <v>3.2</v>
      </c>
      <c r="D1461" s="2">
        <v>3.2</v>
      </c>
      <c r="E1461" s="2">
        <v>0</v>
      </c>
      <c r="F1461" s="2">
        <v>0</v>
      </c>
      <c r="G1461" s="2">
        <v>0</v>
      </c>
      <c r="H1461" s="15">
        <f t="shared" si="22"/>
        <v>0</v>
      </c>
    </row>
    <row r="1462" spans="1:8" ht="13.5" x14ac:dyDescent="0.25">
      <c r="A1462" s="11"/>
      <c r="B1462" s="10">
        <v>44440</v>
      </c>
      <c r="C1462" s="2">
        <v>3.2</v>
      </c>
      <c r="D1462" s="2">
        <v>3.2</v>
      </c>
      <c r="E1462" s="2">
        <v>0</v>
      </c>
      <c r="F1462" s="2">
        <v>0</v>
      </c>
      <c r="G1462" s="2">
        <v>0</v>
      </c>
      <c r="H1462" s="15">
        <f t="shared" si="22"/>
        <v>0</v>
      </c>
    </row>
    <row r="1463" spans="1:8" ht="13.5" x14ac:dyDescent="0.25">
      <c r="A1463" s="11"/>
      <c r="B1463" s="10">
        <v>44441</v>
      </c>
      <c r="C1463" s="2">
        <v>3.2</v>
      </c>
      <c r="D1463" s="2">
        <v>3.2</v>
      </c>
      <c r="E1463" s="2">
        <v>0</v>
      </c>
      <c r="F1463" s="2">
        <v>0</v>
      </c>
      <c r="G1463" s="2">
        <v>0</v>
      </c>
      <c r="H1463" s="15">
        <f t="shared" si="22"/>
        <v>0</v>
      </c>
    </row>
    <row r="1464" spans="1:8" ht="13.5" x14ac:dyDescent="0.25">
      <c r="A1464" s="11"/>
      <c r="B1464" s="10">
        <v>44442</v>
      </c>
      <c r="C1464" s="2">
        <v>3.2</v>
      </c>
      <c r="D1464" s="2">
        <v>3.2</v>
      </c>
      <c r="E1464" s="2">
        <v>0</v>
      </c>
      <c r="F1464" s="2">
        <v>0</v>
      </c>
      <c r="G1464" s="2">
        <v>0</v>
      </c>
      <c r="H1464" s="15">
        <f t="shared" si="22"/>
        <v>0</v>
      </c>
    </row>
    <row r="1465" spans="1:8" ht="13.5" x14ac:dyDescent="0.25">
      <c r="A1465" s="11"/>
      <c r="B1465" s="10">
        <v>44445</v>
      </c>
      <c r="C1465" s="2">
        <v>3.2</v>
      </c>
      <c r="D1465" s="2">
        <v>3.2</v>
      </c>
      <c r="E1465" s="2">
        <v>0</v>
      </c>
      <c r="F1465" s="2">
        <v>0</v>
      </c>
      <c r="G1465" s="2">
        <v>0</v>
      </c>
      <c r="H1465" s="15">
        <f t="shared" si="22"/>
        <v>0</v>
      </c>
    </row>
    <row r="1466" spans="1:8" ht="13.5" x14ac:dyDescent="0.25">
      <c r="A1466" s="11"/>
      <c r="B1466" s="10">
        <v>44446</v>
      </c>
      <c r="C1466" s="2">
        <v>3.2</v>
      </c>
      <c r="D1466" s="2">
        <v>3.2</v>
      </c>
      <c r="E1466" s="2">
        <v>0</v>
      </c>
      <c r="F1466" s="2">
        <v>0</v>
      </c>
      <c r="G1466" s="2">
        <v>0</v>
      </c>
      <c r="H1466" s="15">
        <f t="shared" si="22"/>
        <v>0</v>
      </c>
    </row>
    <row r="1467" spans="1:8" ht="13.5" x14ac:dyDescent="0.25">
      <c r="A1467" s="11"/>
      <c r="B1467" s="10">
        <v>44447</v>
      </c>
      <c r="C1467" s="2">
        <v>3.2</v>
      </c>
      <c r="D1467" s="2">
        <v>3.2</v>
      </c>
      <c r="E1467" s="2">
        <v>0</v>
      </c>
      <c r="F1467" s="2">
        <v>0</v>
      </c>
      <c r="G1467" s="2">
        <v>0</v>
      </c>
      <c r="H1467" s="15">
        <f t="shared" si="22"/>
        <v>0</v>
      </c>
    </row>
    <row r="1468" spans="1:8" ht="13.5" x14ac:dyDescent="0.25">
      <c r="A1468" s="11"/>
      <c r="B1468" s="10">
        <v>44448</v>
      </c>
      <c r="C1468" s="2">
        <v>3.2</v>
      </c>
      <c r="D1468" s="2">
        <v>3.2</v>
      </c>
      <c r="E1468" s="2">
        <v>0</v>
      </c>
      <c r="F1468" s="2">
        <v>0</v>
      </c>
      <c r="G1468" s="2">
        <v>0</v>
      </c>
      <c r="H1468" s="15">
        <f t="shared" si="22"/>
        <v>0</v>
      </c>
    </row>
    <row r="1469" spans="1:8" ht="13.5" x14ac:dyDescent="0.25">
      <c r="A1469" s="11"/>
      <c r="B1469" s="10">
        <v>44449</v>
      </c>
      <c r="C1469" s="2">
        <v>3.2</v>
      </c>
      <c r="D1469" s="2">
        <v>3.2</v>
      </c>
      <c r="E1469" s="2">
        <v>0</v>
      </c>
      <c r="F1469" s="2">
        <v>0</v>
      </c>
      <c r="G1469" s="2">
        <v>0</v>
      </c>
      <c r="H1469" s="15">
        <f t="shared" si="22"/>
        <v>0</v>
      </c>
    </row>
    <row r="1470" spans="1:8" ht="13.5" x14ac:dyDescent="0.25">
      <c r="A1470" s="11"/>
      <c r="B1470" s="10">
        <v>44452</v>
      </c>
      <c r="C1470" s="2">
        <v>3.2</v>
      </c>
      <c r="D1470" s="2">
        <v>3.2</v>
      </c>
      <c r="E1470" s="2">
        <v>0</v>
      </c>
      <c r="F1470" s="2">
        <v>0</v>
      </c>
      <c r="G1470" s="2">
        <v>0</v>
      </c>
      <c r="H1470" s="15">
        <f t="shared" si="22"/>
        <v>0</v>
      </c>
    </row>
    <row r="1471" spans="1:8" ht="13.5" x14ac:dyDescent="0.25">
      <c r="A1471" s="11"/>
      <c r="B1471" s="10">
        <v>44453</v>
      </c>
      <c r="C1471" s="2">
        <v>3.2</v>
      </c>
      <c r="D1471" s="2">
        <v>3.2</v>
      </c>
      <c r="E1471" s="2">
        <v>0</v>
      </c>
      <c r="F1471" s="2">
        <v>0</v>
      </c>
      <c r="G1471" s="2">
        <v>0</v>
      </c>
      <c r="H1471" s="15">
        <f t="shared" si="22"/>
        <v>0</v>
      </c>
    </row>
    <row r="1472" spans="1:8" ht="13.5" x14ac:dyDescent="0.25">
      <c r="A1472" s="11"/>
      <c r="B1472" s="10">
        <v>44454</v>
      </c>
      <c r="C1472" s="2">
        <v>3.2</v>
      </c>
      <c r="D1472" s="2">
        <v>3.2</v>
      </c>
      <c r="E1472" s="2">
        <v>0</v>
      </c>
      <c r="F1472" s="2">
        <v>0</v>
      </c>
      <c r="G1472" s="2">
        <v>0</v>
      </c>
      <c r="H1472" s="15">
        <f t="shared" si="22"/>
        <v>0</v>
      </c>
    </row>
    <row r="1473" spans="1:8" ht="13.5" x14ac:dyDescent="0.25">
      <c r="A1473" s="11"/>
      <c r="B1473" s="10">
        <v>44455</v>
      </c>
      <c r="C1473" s="2">
        <v>3.2</v>
      </c>
      <c r="D1473" s="2">
        <v>3.2</v>
      </c>
      <c r="E1473" s="2">
        <v>0</v>
      </c>
      <c r="F1473" s="2">
        <v>0</v>
      </c>
      <c r="G1473" s="2">
        <v>0</v>
      </c>
      <c r="H1473" s="15">
        <f t="shared" si="22"/>
        <v>0</v>
      </c>
    </row>
    <row r="1474" spans="1:8" ht="13.5" x14ac:dyDescent="0.25">
      <c r="A1474" s="11"/>
      <c r="B1474" s="10">
        <v>44456</v>
      </c>
      <c r="C1474" s="2">
        <v>3.2</v>
      </c>
      <c r="D1474" s="2">
        <v>3.2</v>
      </c>
      <c r="E1474" s="2">
        <v>0</v>
      </c>
      <c r="F1474" s="2">
        <v>0</v>
      </c>
      <c r="G1474" s="2">
        <v>0</v>
      </c>
      <c r="H1474" s="15">
        <f t="shared" si="22"/>
        <v>0</v>
      </c>
    </row>
    <row r="1475" spans="1:8" ht="13.5" x14ac:dyDescent="0.25">
      <c r="A1475" s="11"/>
      <c r="B1475" s="10">
        <v>44459</v>
      </c>
      <c r="C1475" s="2">
        <v>3.2</v>
      </c>
      <c r="D1475" s="2">
        <v>3.2</v>
      </c>
      <c r="E1475" s="2">
        <v>0</v>
      </c>
      <c r="F1475" s="2">
        <v>0</v>
      </c>
      <c r="G1475" s="2">
        <v>0</v>
      </c>
      <c r="H1475" s="15">
        <f t="shared" si="22"/>
        <v>0</v>
      </c>
    </row>
    <row r="1476" spans="1:8" ht="13.5" x14ac:dyDescent="0.25">
      <c r="A1476" s="11"/>
      <c r="B1476" s="10">
        <v>44460</v>
      </c>
      <c r="C1476" s="2">
        <v>3.2</v>
      </c>
      <c r="D1476" s="2">
        <v>3.2</v>
      </c>
      <c r="E1476" s="2">
        <v>0</v>
      </c>
      <c r="F1476" s="2">
        <v>0</v>
      </c>
      <c r="G1476" s="2">
        <v>0</v>
      </c>
      <c r="H1476" s="15">
        <f t="shared" si="22"/>
        <v>0</v>
      </c>
    </row>
    <row r="1477" spans="1:8" ht="13.5" x14ac:dyDescent="0.25">
      <c r="A1477" s="11"/>
      <c r="B1477" s="10">
        <v>44461</v>
      </c>
      <c r="C1477" s="2">
        <v>3.2</v>
      </c>
      <c r="D1477" s="2">
        <v>3.2</v>
      </c>
      <c r="E1477" s="2">
        <v>0</v>
      </c>
      <c r="F1477" s="2">
        <v>0</v>
      </c>
      <c r="G1477" s="2">
        <v>0</v>
      </c>
      <c r="H1477" s="15">
        <f t="shared" si="22"/>
        <v>0</v>
      </c>
    </row>
    <row r="1478" spans="1:8" ht="13.5" x14ac:dyDescent="0.25">
      <c r="A1478" s="11"/>
      <c r="B1478" s="10">
        <v>44462</v>
      </c>
      <c r="C1478" s="2">
        <v>3.1</v>
      </c>
      <c r="D1478" s="2">
        <v>3.1</v>
      </c>
      <c r="E1478" s="2">
        <v>101</v>
      </c>
      <c r="F1478" s="2">
        <v>3.1</v>
      </c>
      <c r="G1478" s="2">
        <v>313.10000000000002</v>
      </c>
      <c r="H1478" s="15">
        <f t="shared" si="22"/>
        <v>-3.1250000000000028E-2</v>
      </c>
    </row>
    <row r="1479" spans="1:8" ht="13.5" x14ac:dyDescent="0.25">
      <c r="A1479" s="11"/>
      <c r="B1479" s="10">
        <v>44463</v>
      </c>
      <c r="C1479" s="2">
        <v>3.1</v>
      </c>
      <c r="D1479" s="2">
        <v>3.1</v>
      </c>
      <c r="E1479" s="2">
        <v>0</v>
      </c>
      <c r="F1479" s="2">
        <v>0</v>
      </c>
      <c r="G1479" s="2">
        <v>0</v>
      </c>
      <c r="H1479" s="15">
        <f t="shared" ref="H1479:H1542" si="23">(D1479-D1478)/D1478</f>
        <v>0</v>
      </c>
    </row>
    <row r="1480" spans="1:8" ht="13.5" x14ac:dyDescent="0.25">
      <c r="A1480" s="11"/>
      <c r="B1480" s="10">
        <v>44466</v>
      </c>
      <c r="C1480" s="2">
        <v>3.1</v>
      </c>
      <c r="D1480" s="2">
        <v>3.1</v>
      </c>
      <c r="E1480" s="2">
        <v>0</v>
      </c>
      <c r="F1480" s="2">
        <v>0</v>
      </c>
      <c r="G1480" s="2">
        <v>0</v>
      </c>
      <c r="H1480" s="15">
        <f t="shared" si="23"/>
        <v>0</v>
      </c>
    </row>
    <row r="1481" spans="1:8" ht="13.5" x14ac:dyDescent="0.25">
      <c r="A1481" s="11"/>
      <c r="B1481" s="10">
        <v>44467</v>
      </c>
      <c r="C1481" s="2">
        <v>3.1</v>
      </c>
      <c r="D1481" s="2">
        <v>3.1</v>
      </c>
      <c r="E1481" s="2">
        <v>0</v>
      </c>
      <c r="F1481" s="2">
        <v>0</v>
      </c>
      <c r="G1481" s="2">
        <v>0</v>
      </c>
      <c r="H1481" s="15">
        <f t="shared" si="23"/>
        <v>0</v>
      </c>
    </row>
    <row r="1482" spans="1:8" ht="13.5" x14ac:dyDescent="0.25">
      <c r="A1482" s="11"/>
      <c r="B1482" s="10">
        <v>44468</v>
      </c>
      <c r="C1482" s="2">
        <v>3.1</v>
      </c>
      <c r="D1482" s="2">
        <v>3.1</v>
      </c>
      <c r="E1482" s="2">
        <v>0</v>
      </c>
      <c r="F1482" s="2">
        <v>0</v>
      </c>
      <c r="G1482" s="2">
        <v>0</v>
      </c>
      <c r="H1482" s="15">
        <f t="shared" si="23"/>
        <v>0</v>
      </c>
    </row>
    <row r="1483" spans="1:8" ht="13.5" x14ac:dyDescent="0.25">
      <c r="A1483" s="11"/>
      <c r="B1483" s="10">
        <v>44469</v>
      </c>
      <c r="C1483" s="2">
        <v>3.15</v>
      </c>
      <c r="D1483" s="2">
        <v>3.15</v>
      </c>
      <c r="E1483" s="2">
        <v>150</v>
      </c>
      <c r="F1483" s="2">
        <v>3.15</v>
      </c>
      <c r="G1483" s="2">
        <v>472.5</v>
      </c>
      <c r="H1483" s="15">
        <f t="shared" si="23"/>
        <v>1.6129032258064457E-2</v>
      </c>
    </row>
    <row r="1484" spans="1:8" ht="13.5" x14ac:dyDescent="0.25">
      <c r="A1484" s="11"/>
      <c r="B1484" s="10">
        <v>44470</v>
      </c>
      <c r="C1484" s="2">
        <v>3.15</v>
      </c>
      <c r="D1484" s="2">
        <v>3.15</v>
      </c>
      <c r="E1484" s="2">
        <v>0</v>
      </c>
      <c r="F1484" s="2">
        <v>0</v>
      </c>
      <c r="G1484" s="2">
        <v>0</v>
      </c>
      <c r="H1484" s="15">
        <f t="shared" si="23"/>
        <v>0</v>
      </c>
    </row>
    <row r="1485" spans="1:8" ht="13.5" x14ac:dyDescent="0.25">
      <c r="A1485" s="11"/>
      <c r="B1485" s="10">
        <v>44473</v>
      </c>
      <c r="C1485" s="2">
        <v>3.15</v>
      </c>
      <c r="D1485" s="2">
        <v>3.15</v>
      </c>
      <c r="E1485" s="2">
        <v>0</v>
      </c>
      <c r="F1485" s="2">
        <v>0</v>
      </c>
      <c r="G1485" s="2">
        <v>0</v>
      </c>
      <c r="H1485" s="15">
        <f t="shared" si="23"/>
        <v>0</v>
      </c>
    </row>
    <row r="1486" spans="1:8" ht="13.5" x14ac:dyDescent="0.25">
      <c r="A1486" s="11"/>
      <c r="B1486" s="10">
        <v>44474</v>
      </c>
      <c r="C1486" s="2">
        <v>3.15</v>
      </c>
      <c r="D1486" s="2">
        <v>3.15</v>
      </c>
      <c r="E1486" s="2">
        <v>0</v>
      </c>
      <c r="F1486" s="2">
        <v>0</v>
      </c>
      <c r="G1486" s="2">
        <v>0</v>
      </c>
      <c r="H1486" s="15">
        <f t="shared" si="23"/>
        <v>0</v>
      </c>
    </row>
    <row r="1487" spans="1:8" ht="13.5" x14ac:dyDescent="0.25">
      <c r="A1487" s="11"/>
      <c r="B1487" s="10">
        <v>44475</v>
      </c>
      <c r="C1487" s="2">
        <v>3.15</v>
      </c>
      <c r="D1487" s="2">
        <v>3.15</v>
      </c>
      <c r="E1487" s="2">
        <v>0</v>
      </c>
      <c r="F1487" s="2">
        <v>0</v>
      </c>
      <c r="G1487" s="2">
        <v>0</v>
      </c>
      <c r="H1487" s="15">
        <f t="shared" si="23"/>
        <v>0</v>
      </c>
    </row>
    <row r="1488" spans="1:8" ht="13.5" x14ac:dyDescent="0.25">
      <c r="A1488" s="11"/>
      <c r="B1488" s="10">
        <v>44476</v>
      </c>
      <c r="C1488" s="2">
        <v>3.15</v>
      </c>
      <c r="D1488" s="2">
        <v>3.15</v>
      </c>
      <c r="E1488" s="2">
        <v>1250</v>
      </c>
      <c r="F1488" s="2">
        <v>3.15</v>
      </c>
      <c r="G1488" s="2">
        <v>3937.5</v>
      </c>
      <c r="H1488" s="15">
        <f t="shared" si="23"/>
        <v>0</v>
      </c>
    </row>
    <row r="1489" spans="1:8" ht="13.5" x14ac:dyDescent="0.25">
      <c r="A1489" s="11"/>
      <c r="B1489" s="10">
        <v>44477</v>
      </c>
      <c r="C1489" s="2">
        <v>3.15</v>
      </c>
      <c r="D1489" s="2">
        <v>3.15</v>
      </c>
      <c r="E1489" s="2">
        <v>0</v>
      </c>
      <c r="F1489" s="2">
        <v>0</v>
      </c>
      <c r="G1489" s="2">
        <v>0</v>
      </c>
      <c r="H1489" s="15">
        <f t="shared" si="23"/>
        <v>0</v>
      </c>
    </row>
    <row r="1490" spans="1:8" ht="13.5" x14ac:dyDescent="0.25">
      <c r="A1490" s="11"/>
      <c r="B1490" s="10">
        <v>44480</v>
      </c>
      <c r="C1490" s="2">
        <v>3.15</v>
      </c>
      <c r="D1490" s="2">
        <v>3.15</v>
      </c>
      <c r="E1490" s="2">
        <v>0</v>
      </c>
      <c r="F1490" s="2">
        <v>0</v>
      </c>
      <c r="G1490" s="2">
        <v>0</v>
      </c>
      <c r="H1490" s="15">
        <f t="shared" si="23"/>
        <v>0</v>
      </c>
    </row>
    <row r="1491" spans="1:8" ht="13.5" x14ac:dyDescent="0.25">
      <c r="A1491" s="11"/>
      <c r="B1491" s="10">
        <v>44481</v>
      </c>
      <c r="C1491" s="2">
        <v>3.15</v>
      </c>
      <c r="D1491" s="2">
        <v>3.15</v>
      </c>
      <c r="E1491" s="2">
        <v>0</v>
      </c>
      <c r="F1491" s="2">
        <v>0</v>
      </c>
      <c r="G1491" s="2">
        <v>0</v>
      </c>
      <c r="H1491" s="15">
        <f t="shared" si="23"/>
        <v>0</v>
      </c>
    </row>
    <row r="1492" spans="1:8" ht="13.5" x14ac:dyDescent="0.25">
      <c r="A1492" s="11"/>
      <c r="B1492" s="10">
        <v>44482</v>
      </c>
      <c r="C1492" s="2">
        <v>3.15</v>
      </c>
      <c r="D1492" s="2">
        <v>3.15</v>
      </c>
      <c r="E1492" s="2">
        <v>0</v>
      </c>
      <c r="F1492" s="2">
        <v>0</v>
      </c>
      <c r="G1492" s="2">
        <v>0</v>
      </c>
      <c r="H1492" s="15">
        <f t="shared" si="23"/>
        <v>0</v>
      </c>
    </row>
    <row r="1493" spans="1:8" ht="13.5" x14ac:dyDescent="0.25">
      <c r="A1493" s="11"/>
      <c r="B1493" s="10">
        <v>44483</v>
      </c>
      <c r="C1493" s="2">
        <v>3.15</v>
      </c>
      <c r="D1493" s="2">
        <v>3.15</v>
      </c>
      <c r="E1493" s="2">
        <v>0</v>
      </c>
      <c r="F1493" s="2">
        <v>0</v>
      </c>
      <c r="G1493" s="2">
        <v>0</v>
      </c>
      <c r="H1493" s="15">
        <f t="shared" si="23"/>
        <v>0</v>
      </c>
    </row>
    <row r="1494" spans="1:8" ht="13.5" x14ac:dyDescent="0.25">
      <c r="A1494" s="11"/>
      <c r="B1494" s="10">
        <v>44488</v>
      </c>
      <c r="C1494" s="2">
        <v>3.15</v>
      </c>
      <c r="D1494" s="2">
        <v>3.15</v>
      </c>
      <c r="E1494" s="2">
        <v>0</v>
      </c>
      <c r="F1494" s="2">
        <v>0</v>
      </c>
      <c r="G1494" s="2">
        <v>0</v>
      </c>
      <c r="H1494" s="15">
        <f t="shared" si="23"/>
        <v>0</v>
      </c>
    </row>
    <row r="1495" spans="1:8" ht="13.5" x14ac:dyDescent="0.25">
      <c r="A1495" s="11"/>
      <c r="B1495" s="10">
        <v>44489</v>
      </c>
      <c r="C1495" s="2">
        <v>3.15</v>
      </c>
      <c r="D1495" s="2">
        <v>3.15</v>
      </c>
      <c r="E1495" s="2">
        <v>0</v>
      </c>
      <c r="F1495" s="2">
        <v>0</v>
      </c>
      <c r="G1495" s="2">
        <v>0</v>
      </c>
      <c r="H1495" s="15">
        <f t="shared" si="23"/>
        <v>0</v>
      </c>
    </row>
    <row r="1496" spans="1:8" ht="13.5" x14ac:dyDescent="0.25">
      <c r="A1496" s="11"/>
      <c r="B1496" s="10">
        <v>44490</v>
      </c>
      <c r="C1496" s="2">
        <v>3.15</v>
      </c>
      <c r="D1496" s="2">
        <v>3.15</v>
      </c>
      <c r="E1496" s="2">
        <v>0</v>
      </c>
      <c r="F1496" s="2">
        <v>0</v>
      </c>
      <c r="G1496" s="2">
        <v>0</v>
      </c>
      <c r="H1496" s="15">
        <f t="shared" si="23"/>
        <v>0</v>
      </c>
    </row>
    <row r="1497" spans="1:8" ht="13.5" x14ac:dyDescent="0.25">
      <c r="A1497" s="11"/>
      <c r="B1497" s="10">
        <v>44491</v>
      </c>
      <c r="C1497" s="2">
        <v>3.15</v>
      </c>
      <c r="D1497" s="2">
        <v>3.15</v>
      </c>
      <c r="E1497" s="2">
        <v>0</v>
      </c>
      <c r="F1497" s="2">
        <v>0</v>
      </c>
      <c r="G1497" s="2">
        <v>0</v>
      </c>
      <c r="H1497" s="15">
        <f t="shared" si="23"/>
        <v>0</v>
      </c>
    </row>
    <row r="1498" spans="1:8" ht="13.5" x14ac:dyDescent="0.25">
      <c r="A1498" s="11"/>
      <c r="B1498" s="10">
        <v>44494</v>
      </c>
      <c r="C1498" s="2">
        <v>3.15</v>
      </c>
      <c r="D1498" s="2">
        <v>3.15</v>
      </c>
      <c r="E1498" s="2">
        <v>0</v>
      </c>
      <c r="F1498" s="2">
        <v>0</v>
      </c>
      <c r="G1498" s="2">
        <v>0</v>
      </c>
      <c r="H1498" s="15">
        <f t="shared" si="23"/>
        <v>0</v>
      </c>
    </row>
    <row r="1499" spans="1:8" ht="13.5" x14ac:dyDescent="0.25">
      <c r="A1499" s="11"/>
      <c r="B1499" s="10">
        <v>44495</v>
      </c>
      <c r="C1499" s="2">
        <v>3.15</v>
      </c>
      <c r="D1499" s="2">
        <v>3.15</v>
      </c>
      <c r="E1499" s="2">
        <v>0</v>
      </c>
      <c r="F1499" s="2">
        <v>0</v>
      </c>
      <c r="G1499" s="2">
        <v>0</v>
      </c>
      <c r="H1499" s="15">
        <f t="shared" si="23"/>
        <v>0</v>
      </c>
    </row>
    <row r="1500" spans="1:8" ht="13.5" x14ac:dyDescent="0.25">
      <c r="A1500" s="11"/>
      <c r="B1500" s="10">
        <v>44496</v>
      </c>
      <c r="C1500" s="2">
        <v>3.15</v>
      </c>
      <c r="D1500" s="2">
        <v>3.15</v>
      </c>
      <c r="E1500" s="2">
        <v>0</v>
      </c>
      <c r="F1500" s="2">
        <v>0</v>
      </c>
      <c r="G1500" s="2">
        <v>0</v>
      </c>
      <c r="H1500" s="15">
        <f t="shared" si="23"/>
        <v>0</v>
      </c>
    </row>
    <row r="1501" spans="1:8" ht="13.5" x14ac:dyDescent="0.25">
      <c r="A1501" s="11"/>
      <c r="B1501" s="10">
        <v>44497</v>
      </c>
      <c r="C1501" s="2">
        <v>3.15</v>
      </c>
      <c r="D1501" s="2">
        <v>3.15</v>
      </c>
      <c r="E1501" s="2">
        <v>0</v>
      </c>
      <c r="F1501" s="2">
        <v>0</v>
      </c>
      <c r="G1501" s="2">
        <v>0</v>
      </c>
      <c r="H1501" s="15">
        <f t="shared" si="23"/>
        <v>0</v>
      </c>
    </row>
    <row r="1502" spans="1:8" ht="13.5" x14ac:dyDescent="0.25">
      <c r="A1502" s="11"/>
      <c r="B1502" s="10">
        <v>44498</v>
      </c>
      <c r="C1502" s="2">
        <v>3.15</v>
      </c>
      <c r="D1502" s="2">
        <v>3.15</v>
      </c>
      <c r="E1502" s="2">
        <v>0</v>
      </c>
      <c r="F1502" s="2">
        <v>0</v>
      </c>
      <c r="G1502" s="2">
        <v>0</v>
      </c>
      <c r="H1502" s="15">
        <f t="shared" si="23"/>
        <v>0</v>
      </c>
    </row>
    <row r="1503" spans="1:8" ht="13.5" x14ac:dyDescent="0.25">
      <c r="A1503" s="11"/>
      <c r="B1503" s="10">
        <v>44501</v>
      </c>
      <c r="C1503" s="2">
        <v>3.15</v>
      </c>
      <c r="D1503" s="2">
        <v>3.15</v>
      </c>
      <c r="E1503" s="2">
        <v>7500</v>
      </c>
      <c r="F1503" s="2">
        <v>3.15</v>
      </c>
      <c r="G1503" s="2">
        <v>23625</v>
      </c>
      <c r="H1503" s="15">
        <f t="shared" si="23"/>
        <v>0</v>
      </c>
    </row>
    <row r="1504" spans="1:8" ht="13.5" x14ac:dyDescent="0.25">
      <c r="A1504" s="11"/>
      <c r="B1504" s="10">
        <v>44502</v>
      </c>
      <c r="C1504" s="2">
        <v>3.15</v>
      </c>
      <c r="D1504" s="2">
        <v>3.15</v>
      </c>
      <c r="E1504" s="2">
        <v>0</v>
      </c>
      <c r="F1504" s="2">
        <v>0</v>
      </c>
      <c r="G1504" s="2">
        <v>0</v>
      </c>
      <c r="H1504" s="15">
        <f t="shared" si="23"/>
        <v>0</v>
      </c>
    </row>
    <row r="1505" spans="1:8" ht="13.5" x14ac:dyDescent="0.25">
      <c r="A1505" s="11"/>
      <c r="B1505" s="10">
        <v>44503</v>
      </c>
      <c r="C1505" s="2">
        <v>3.15</v>
      </c>
      <c r="D1505" s="2">
        <v>3.15</v>
      </c>
      <c r="E1505" s="2">
        <v>0</v>
      </c>
      <c r="F1505" s="2">
        <v>0</v>
      </c>
      <c r="G1505" s="2">
        <v>0</v>
      </c>
      <c r="H1505" s="15">
        <f t="shared" si="23"/>
        <v>0</v>
      </c>
    </row>
    <row r="1506" spans="1:8" ht="13.5" x14ac:dyDescent="0.25">
      <c r="A1506" s="11"/>
      <c r="B1506" s="10">
        <v>44504</v>
      </c>
      <c r="C1506" s="2">
        <v>3.15</v>
      </c>
      <c r="D1506" s="2">
        <v>3.15</v>
      </c>
      <c r="E1506" s="2">
        <v>0</v>
      </c>
      <c r="F1506" s="2">
        <v>0</v>
      </c>
      <c r="G1506" s="2">
        <v>0</v>
      </c>
      <c r="H1506" s="15">
        <f t="shared" si="23"/>
        <v>0</v>
      </c>
    </row>
    <row r="1507" spans="1:8" ht="13.5" x14ac:dyDescent="0.25">
      <c r="A1507" s="11"/>
      <c r="B1507" s="10">
        <v>44505</v>
      </c>
      <c r="C1507" s="2">
        <v>3.15</v>
      </c>
      <c r="D1507" s="2">
        <v>3.15</v>
      </c>
      <c r="E1507" s="2">
        <v>0</v>
      </c>
      <c r="F1507" s="2">
        <v>0</v>
      </c>
      <c r="G1507" s="2">
        <v>0</v>
      </c>
      <c r="H1507" s="15">
        <f t="shared" si="23"/>
        <v>0</v>
      </c>
    </row>
    <row r="1508" spans="1:8" ht="13.5" x14ac:dyDescent="0.25">
      <c r="A1508" s="11"/>
      <c r="B1508" s="10">
        <v>44508</v>
      </c>
      <c r="C1508" s="2">
        <v>3.15</v>
      </c>
      <c r="D1508" s="2">
        <v>3.15</v>
      </c>
      <c r="E1508" s="2">
        <v>0</v>
      </c>
      <c r="F1508" s="2">
        <v>0</v>
      </c>
      <c r="G1508" s="2">
        <v>0</v>
      </c>
      <c r="H1508" s="15">
        <f t="shared" si="23"/>
        <v>0</v>
      </c>
    </row>
    <row r="1509" spans="1:8" ht="13.5" x14ac:dyDescent="0.25">
      <c r="A1509" s="11"/>
      <c r="B1509" s="10">
        <v>44509</v>
      </c>
      <c r="C1509" s="2">
        <v>3.15</v>
      </c>
      <c r="D1509" s="2">
        <v>3.15</v>
      </c>
      <c r="E1509" s="2">
        <v>0</v>
      </c>
      <c r="F1509" s="2">
        <v>0</v>
      </c>
      <c r="G1509" s="2">
        <v>0</v>
      </c>
      <c r="H1509" s="15">
        <f t="shared" si="23"/>
        <v>0</v>
      </c>
    </row>
    <row r="1510" spans="1:8" ht="13.5" x14ac:dyDescent="0.25">
      <c r="A1510" s="11"/>
      <c r="B1510" s="10">
        <v>44510</v>
      </c>
      <c r="C1510" s="2">
        <v>3.15</v>
      </c>
      <c r="D1510" s="2">
        <v>3.15</v>
      </c>
      <c r="E1510" s="2">
        <v>0</v>
      </c>
      <c r="F1510" s="2">
        <v>0</v>
      </c>
      <c r="G1510" s="2">
        <v>0</v>
      </c>
      <c r="H1510" s="15">
        <f t="shared" si="23"/>
        <v>0</v>
      </c>
    </row>
    <row r="1511" spans="1:8" ht="13.5" x14ac:dyDescent="0.25">
      <c r="A1511" s="11"/>
      <c r="B1511" s="10">
        <v>44511</v>
      </c>
      <c r="C1511" s="2">
        <v>3.15</v>
      </c>
      <c r="D1511" s="2">
        <v>3.15</v>
      </c>
      <c r="E1511" s="2">
        <v>0</v>
      </c>
      <c r="F1511" s="2">
        <v>0</v>
      </c>
      <c r="G1511" s="2">
        <v>0</v>
      </c>
      <c r="H1511" s="15">
        <f t="shared" si="23"/>
        <v>0</v>
      </c>
    </row>
    <row r="1512" spans="1:8" ht="13.5" x14ac:dyDescent="0.25">
      <c r="A1512" s="11"/>
      <c r="B1512" s="10">
        <v>44512</v>
      </c>
      <c r="C1512" s="2">
        <v>3.15</v>
      </c>
      <c r="D1512" s="2">
        <v>3.15</v>
      </c>
      <c r="E1512" s="2">
        <v>0</v>
      </c>
      <c r="F1512" s="2">
        <v>0</v>
      </c>
      <c r="G1512" s="2">
        <v>0</v>
      </c>
      <c r="H1512" s="15">
        <f t="shared" si="23"/>
        <v>0</v>
      </c>
    </row>
    <row r="1513" spans="1:8" ht="13.5" x14ac:dyDescent="0.25">
      <c r="A1513" s="11"/>
      <c r="B1513" s="10">
        <v>44515</v>
      </c>
      <c r="C1513" s="2">
        <v>3.15</v>
      </c>
      <c r="D1513" s="2">
        <v>3.15</v>
      </c>
      <c r="E1513" s="2">
        <v>0</v>
      </c>
      <c r="F1513" s="2">
        <v>0</v>
      </c>
      <c r="G1513" s="2">
        <v>0</v>
      </c>
      <c r="H1513" s="15">
        <f t="shared" si="23"/>
        <v>0</v>
      </c>
    </row>
    <row r="1514" spans="1:8" ht="13.5" x14ac:dyDescent="0.25">
      <c r="A1514" s="11"/>
      <c r="B1514" s="10">
        <v>44516</v>
      </c>
      <c r="C1514" s="2">
        <v>3.15</v>
      </c>
      <c r="D1514" s="2">
        <v>3.15</v>
      </c>
      <c r="E1514" s="2">
        <v>0</v>
      </c>
      <c r="F1514" s="2">
        <v>0</v>
      </c>
      <c r="G1514" s="2">
        <v>0</v>
      </c>
      <c r="H1514" s="15">
        <f t="shared" si="23"/>
        <v>0</v>
      </c>
    </row>
    <row r="1515" spans="1:8" ht="13.5" x14ac:dyDescent="0.25">
      <c r="A1515" s="11"/>
      <c r="B1515" s="10">
        <v>44517</v>
      </c>
      <c r="C1515" s="2">
        <v>3.15</v>
      </c>
      <c r="D1515" s="2">
        <v>3.15</v>
      </c>
      <c r="E1515" s="2">
        <v>0</v>
      </c>
      <c r="F1515" s="2">
        <v>0</v>
      </c>
      <c r="G1515" s="2">
        <v>0</v>
      </c>
      <c r="H1515" s="15">
        <f t="shared" si="23"/>
        <v>0</v>
      </c>
    </row>
    <row r="1516" spans="1:8" ht="13.5" x14ac:dyDescent="0.25">
      <c r="A1516" s="11"/>
      <c r="B1516" s="10">
        <v>44518</v>
      </c>
      <c r="C1516" s="2">
        <v>3.15</v>
      </c>
      <c r="D1516" s="2">
        <v>3.15</v>
      </c>
      <c r="E1516" s="2">
        <v>0</v>
      </c>
      <c r="F1516" s="2">
        <v>0</v>
      </c>
      <c r="G1516" s="2">
        <v>0</v>
      </c>
      <c r="H1516" s="15">
        <f t="shared" si="23"/>
        <v>0</v>
      </c>
    </row>
    <row r="1517" spans="1:8" ht="13.5" x14ac:dyDescent="0.25">
      <c r="A1517" s="11"/>
      <c r="B1517" s="10">
        <v>44519</v>
      </c>
      <c r="C1517" s="2">
        <v>3.15</v>
      </c>
      <c r="D1517" s="2">
        <v>3.15</v>
      </c>
      <c r="E1517" s="2">
        <v>0</v>
      </c>
      <c r="F1517" s="2">
        <v>0</v>
      </c>
      <c r="G1517" s="2">
        <v>0</v>
      </c>
      <c r="H1517" s="15">
        <f t="shared" si="23"/>
        <v>0</v>
      </c>
    </row>
    <row r="1518" spans="1:8" ht="13.5" x14ac:dyDescent="0.25">
      <c r="A1518" s="11"/>
      <c r="B1518" s="10">
        <v>44522</v>
      </c>
      <c r="C1518" s="2">
        <v>3.15</v>
      </c>
      <c r="D1518" s="2">
        <v>3.15</v>
      </c>
      <c r="E1518" s="2">
        <v>0</v>
      </c>
      <c r="F1518" s="2">
        <v>0</v>
      </c>
      <c r="G1518" s="2">
        <v>0</v>
      </c>
      <c r="H1518" s="15">
        <f t="shared" si="23"/>
        <v>0</v>
      </c>
    </row>
    <row r="1519" spans="1:8" ht="13.5" x14ac:dyDescent="0.25">
      <c r="A1519" s="11"/>
      <c r="B1519" s="10">
        <v>44523</v>
      </c>
      <c r="C1519" s="2">
        <v>3.15</v>
      </c>
      <c r="D1519" s="2">
        <v>3.15</v>
      </c>
      <c r="E1519" s="2">
        <v>0</v>
      </c>
      <c r="F1519" s="2">
        <v>0</v>
      </c>
      <c r="G1519" s="2">
        <v>0</v>
      </c>
      <c r="H1519" s="15">
        <f t="shared" si="23"/>
        <v>0</v>
      </c>
    </row>
    <row r="1520" spans="1:8" ht="13.5" x14ac:dyDescent="0.25">
      <c r="A1520" s="11"/>
      <c r="B1520" s="10">
        <v>44524</v>
      </c>
      <c r="C1520" s="2">
        <v>3.15</v>
      </c>
      <c r="D1520" s="2">
        <v>3.15</v>
      </c>
      <c r="E1520" s="2">
        <v>0</v>
      </c>
      <c r="F1520" s="2">
        <v>0</v>
      </c>
      <c r="G1520" s="2">
        <v>0</v>
      </c>
      <c r="H1520" s="15">
        <f t="shared" si="23"/>
        <v>0</v>
      </c>
    </row>
    <row r="1521" spans="1:8" ht="13.5" x14ac:dyDescent="0.25">
      <c r="A1521" s="11"/>
      <c r="B1521" s="10">
        <v>44525</v>
      </c>
      <c r="C1521" s="2">
        <v>3.15</v>
      </c>
      <c r="D1521" s="2">
        <v>3.15</v>
      </c>
      <c r="E1521" s="2">
        <v>0</v>
      </c>
      <c r="F1521" s="2">
        <v>0</v>
      </c>
      <c r="G1521" s="2">
        <v>0</v>
      </c>
      <c r="H1521" s="15">
        <f t="shared" si="23"/>
        <v>0</v>
      </c>
    </row>
    <row r="1522" spans="1:8" ht="13.5" x14ac:dyDescent="0.25">
      <c r="A1522" s="11"/>
      <c r="B1522" s="10">
        <v>44526</v>
      </c>
      <c r="C1522" s="2">
        <v>3.15</v>
      </c>
      <c r="D1522" s="2">
        <v>3.15</v>
      </c>
      <c r="E1522" s="2">
        <v>0</v>
      </c>
      <c r="F1522" s="2">
        <v>0</v>
      </c>
      <c r="G1522" s="2">
        <v>0</v>
      </c>
      <c r="H1522" s="15">
        <f t="shared" si="23"/>
        <v>0</v>
      </c>
    </row>
    <row r="1523" spans="1:8" ht="13.5" x14ac:dyDescent="0.25">
      <c r="A1523" s="11"/>
      <c r="B1523" s="10">
        <v>44529</v>
      </c>
      <c r="C1523" s="2">
        <v>3.15</v>
      </c>
      <c r="D1523" s="2">
        <v>3.15</v>
      </c>
      <c r="E1523" s="2">
        <v>0</v>
      </c>
      <c r="F1523" s="2">
        <v>0</v>
      </c>
      <c r="G1523" s="2">
        <v>0</v>
      </c>
      <c r="H1523" s="15">
        <f t="shared" si="23"/>
        <v>0</v>
      </c>
    </row>
    <row r="1524" spans="1:8" ht="13.5" x14ac:dyDescent="0.25">
      <c r="A1524" s="11"/>
      <c r="B1524" s="10">
        <v>44530</v>
      </c>
      <c r="C1524" s="2">
        <v>3.15</v>
      </c>
      <c r="D1524" s="2">
        <v>3.15</v>
      </c>
      <c r="E1524" s="2">
        <v>0</v>
      </c>
      <c r="F1524" s="2">
        <v>0</v>
      </c>
      <c r="G1524" s="2">
        <v>0</v>
      </c>
      <c r="H1524" s="15">
        <f t="shared" si="23"/>
        <v>0</v>
      </c>
    </row>
    <row r="1525" spans="1:8" ht="13.5" x14ac:dyDescent="0.25">
      <c r="A1525" s="11"/>
      <c r="B1525" s="10">
        <v>44531</v>
      </c>
      <c r="C1525" s="2">
        <v>3.15</v>
      </c>
      <c r="D1525" s="2">
        <v>3.15</v>
      </c>
      <c r="E1525" s="2">
        <v>0</v>
      </c>
      <c r="F1525" s="2">
        <v>0</v>
      </c>
      <c r="G1525" s="2">
        <v>0</v>
      </c>
      <c r="H1525" s="15">
        <f t="shared" si="23"/>
        <v>0</v>
      </c>
    </row>
    <row r="1526" spans="1:8" ht="13.5" x14ac:dyDescent="0.25">
      <c r="A1526" s="11"/>
      <c r="B1526" s="10">
        <v>44532</v>
      </c>
      <c r="C1526" s="2">
        <v>3.15</v>
      </c>
      <c r="D1526" s="2">
        <v>3.15</v>
      </c>
      <c r="E1526" s="2">
        <v>0</v>
      </c>
      <c r="F1526" s="2">
        <v>0</v>
      </c>
      <c r="G1526" s="2">
        <v>0</v>
      </c>
      <c r="H1526" s="15">
        <f t="shared" si="23"/>
        <v>0</v>
      </c>
    </row>
    <row r="1527" spans="1:8" ht="13.5" x14ac:dyDescent="0.25">
      <c r="A1527" s="11"/>
      <c r="B1527" s="10">
        <v>44533</v>
      </c>
      <c r="C1527" s="2">
        <v>3.15</v>
      </c>
      <c r="D1527" s="2">
        <v>3.15</v>
      </c>
      <c r="E1527" s="2">
        <v>0</v>
      </c>
      <c r="F1527" s="2">
        <v>0</v>
      </c>
      <c r="G1527" s="2">
        <v>0</v>
      </c>
      <c r="H1527" s="15">
        <f t="shared" si="23"/>
        <v>0</v>
      </c>
    </row>
    <row r="1528" spans="1:8" ht="13.5" x14ac:dyDescent="0.25">
      <c r="A1528" s="11"/>
      <c r="B1528" s="10">
        <v>44536</v>
      </c>
      <c r="C1528" s="2">
        <v>3.15</v>
      </c>
      <c r="D1528" s="2">
        <v>3.15</v>
      </c>
      <c r="E1528" s="2">
        <v>0</v>
      </c>
      <c r="F1528" s="2">
        <v>0</v>
      </c>
      <c r="G1528" s="2">
        <v>0</v>
      </c>
      <c r="H1528" s="15">
        <f t="shared" si="23"/>
        <v>0</v>
      </c>
    </row>
    <row r="1529" spans="1:8" ht="13.5" x14ac:dyDescent="0.25">
      <c r="A1529" s="11"/>
      <c r="B1529" s="10">
        <v>44537</v>
      </c>
      <c r="C1529" s="2">
        <v>3.15</v>
      </c>
      <c r="D1529" s="2">
        <v>3.15</v>
      </c>
      <c r="E1529" s="2">
        <v>0</v>
      </c>
      <c r="F1529" s="2">
        <v>0</v>
      </c>
      <c r="G1529" s="2">
        <v>0</v>
      </c>
      <c r="H1529" s="15">
        <f t="shared" si="23"/>
        <v>0</v>
      </c>
    </row>
    <row r="1530" spans="1:8" ht="13.5" x14ac:dyDescent="0.25">
      <c r="A1530" s="11"/>
      <c r="B1530" s="10">
        <v>44538</v>
      </c>
      <c r="C1530" s="2">
        <v>3.15</v>
      </c>
      <c r="D1530" s="2">
        <v>3.15</v>
      </c>
      <c r="E1530" s="2">
        <v>0</v>
      </c>
      <c r="F1530" s="2">
        <v>0</v>
      </c>
      <c r="G1530" s="2">
        <v>0</v>
      </c>
      <c r="H1530" s="15">
        <f t="shared" si="23"/>
        <v>0</v>
      </c>
    </row>
    <row r="1531" spans="1:8" ht="13.5" x14ac:dyDescent="0.25">
      <c r="A1531" s="11"/>
      <c r="B1531" s="10">
        <v>44539</v>
      </c>
      <c r="C1531" s="2">
        <v>3.15</v>
      </c>
      <c r="D1531" s="2">
        <v>3.15</v>
      </c>
      <c r="E1531" s="2">
        <v>0</v>
      </c>
      <c r="F1531" s="2">
        <v>0</v>
      </c>
      <c r="G1531" s="2">
        <v>0</v>
      </c>
      <c r="H1531" s="15">
        <f t="shared" si="23"/>
        <v>0</v>
      </c>
    </row>
    <row r="1532" spans="1:8" ht="13.5" x14ac:dyDescent="0.25">
      <c r="A1532" s="11"/>
      <c r="B1532" s="10">
        <v>44540</v>
      </c>
      <c r="C1532" s="2">
        <v>3.15</v>
      </c>
      <c r="D1532" s="2">
        <v>3.15</v>
      </c>
      <c r="E1532" s="2">
        <v>0</v>
      </c>
      <c r="F1532" s="2">
        <v>0</v>
      </c>
      <c r="G1532" s="2">
        <v>0</v>
      </c>
      <c r="H1532" s="15">
        <f t="shared" si="23"/>
        <v>0</v>
      </c>
    </row>
    <row r="1533" spans="1:8" ht="13.5" x14ac:dyDescent="0.25">
      <c r="A1533" s="11"/>
      <c r="B1533" s="10">
        <v>44543</v>
      </c>
      <c r="C1533" s="2">
        <v>3.15</v>
      </c>
      <c r="D1533" s="2">
        <v>3.15</v>
      </c>
      <c r="E1533" s="2">
        <v>0</v>
      </c>
      <c r="F1533" s="2">
        <v>0</v>
      </c>
      <c r="G1533" s="2">
        <v>0</v>
      </c>
      <c r="H1533" s="15">
        <f t="shared" si="23"/>
        <v>0</v>
      </c>
    </row>
    <row r="1534" spans="1:8" ht="13.5" x14ac:dyDescent="0.25">
      <c r="A1534" s="11"/>
      <c r="B1534" s="10">
        <v>44544</v>
      </c>
      <c r="C1534" s="2">
        <v>3.15</v>
      </c>
      <c r="D1534" s="2">
        <v>3.15</v>
      </c>
      <c r="E1534" s="2">
        <v>0</v>
      </c>
      <c r="F1534" s="2">
        <v>0</v>
      </c>
      <c r="G1534" s="2">
        <v>0</v>
      </c>
      <c r="H1534" s="15">
        <f t="shared" si="23"/>
        <v>0</v>
      </c>
    </row>
    <row r="1535" spans="1:8" ht="13.5" x14ac:dyDescent="0.25">
      <c r="A1535" s="11"/>
      <c r="B1535" s="10">
        <v>44545</v>
      </c>
      <c r="C1535" s="2">
        <v>3.15</v>
      </c>
      <c r="D1535" s="2">
        <v>3.15</v>
      </c>
      <c r="E1535" s="2">
        <v>0</v>
      </c>
      <c r="F1535" s="2">
        <v>0</v>
      </c>
      <c r="G1535" s="2">
        <v>0</v>
      </c>
      <c r="H1535" s="15">
        <f t="shared" si="23"/>
        <v>0</v>
      </c>
    </row>
    <row r="1536" spans="1:8" ht="13.5" x14ac:dyDescent="0.25">
      <c r="A1536" s="11"/>
      <c r="B1536" s="10">
        <v>44546</v>
      </c>
      <c r="C1536" s="2">
        <v>3.15</v>
      </c>
      <c r="D1536" s="2">
        <v>3.15</v>
      </c>
      <c r="E1536" s="2">
        <v>0</v>
      </c>
      <c r="F1536" s="2">
        <v>0</v>
      </c>
      <c r="G1536" s="2">
        <v>0</v>
      </c>
      <c r="H1536" s="15">
        <f t="shared" si="23"/>
        <v>0</v>
      </c>
    </row>
    <row r="1537" spans="1:8" ht="13.5" x14ac:dyDescent="0.25">
      <c r="A1537" s="11"/>
      <c r="B1537" s="10">
        <v>44550</v>
      </c>
      <c r="C1537" s="2">
        <v>3.15</v>
      </c>
      <c r="D1537" s="2">
        <v>3.15</v>
      </c>
      <c r="E1537" s="2">
        <v>0</v>
      </c>
      <c r="F1537" s="2">
        <v>0</v>
      </c>
      <c r="G1537" s="2">
        <v>0</v>
      </c>
      <c r="H1537" s="15">
        <f t="shared" si="23"/>
        <v>0</v>
      </c>
    </row>
    <row r="1538" spans="1:8" ht="13.5" x14ac:dyDescent="0.25">
      <c r="A1538" s="11"/>
      <c r="B1538" s="10">
        <v>44551</v>
      </c>
      <c r="C1538" s="2">
        <v>3.15</v>
      </c>
      <c r="D1538" s="2">
        <v>3.15</v>
      </c>
      <c r="E1538" s="2">
        <v>0</v>
      </c>
      <c r="F1538" s="2">
        <v>0</v>
      </c>
      <c r="G1538" s="2">
        <v>0</v>
      </c>
      <c r="H1538" s="15">
        <f t="shared" si="23"/>
        <v>0</v>
      </c>
    </row>
    <row r="1539" spans="1:8" ht="13.5" x14ac:dyDescent="0.25">
      <c r="A1539" s="11"/>
      <c r="B1539" s="10">
        <v>44552</v>
      </c>
      <c r="C1539" s="2">
        <v>3.15</v>
      </c>
      <c r="D1539" s="2">
        <v>3.15</v>
      </c>
      <c r="E1539" s="2">
        <v>0</v>
      </c>
      <c r="F1539" s="2">
        <v>0</v>
      </c>
      <c r="G1539" s="2">
        <v>0</v>
      </c>
      <c r="H1539" s="15">
        <f t="shared" si="23"/>
        <v>0</v>
      </c>
    </row>
    <row r="1540" spans="1:8" ht="13.5" x14ac:dyDescent="0.25">
      <c r="A1540" s="11"/>
      <c r="B1540" s="10">
        <v>44553</v>
      </c>
      <c r="C1540" s="2">
        <v>3.15</v>
      </c>
      <c r="D1540" s="2">
        <v>3.15</v>
      </c>
      <c r="E1540" s="2">
        <v>0</v>
      </c>
      <c r="F1540" s="2">
        <v>0</v>
      </c>
      <c r="G1540" s="2">
        <v>0</v>
      </c>
      <c r="H1540" s="15">
        <f t="shared" si="23"/>
        <v>0</v>
      </c>
    </row>
    <row r="1541" spans="1:8" ht="13.5" x14ac:dyDescent="0.25">
      <c r="A1541" s="11"/>
      <c r="B1541" s="10">
        <v>44554</v>
      </c>
      <c r="C1541" s="2">
        <v>3.15</v>
      </c>
      <c r="D1541" s="2">
        <v>3.15</v>
      </c>
      <c r="E1541" s="2">
        <v>0</v>
      </c>
      <c r="F1541" s="2">
        <v>0</v>
      </c>
      <c r="G1541" s="2">
        <v>0</v>
      </c>
      <c r="H1541" s="15">
        <f t="shared" si="23"/>
        <v>0</v>
      </c>
    </row>
    <row r="1542" spans="1:8" ht="13.5" x14ac:dyDescent="0.25">
      <c r="A1542" s="11"/>
      <c r="B1542" s="10">
        <v>44557</v>
      </c>
      <c r="C1542" s="2">
        <v>3.15</v>
      </c>
      <c r="D1542" s="2">
        <v>3.15</v>
      </c>
      <c r="E1542" s="2">
        <v>0</v>
      </c>
      <c r="F1542" s="2">
        <v>0</v>
      </c>
      <c r="G1542" s="2">
        <v>0</v>
      </c>
      <c r="H1542" s="15">
        <f t="shared" si="23"/>
        <v>0</v>
      </c>
    </row>
    <row r="1543" spans="1:8" ht="13.5" x14ac:dyDescent="0.25">
      <c r="A1543" s="11"/>
      <c r="B1543" s="10">
        <v>44558</v>
      </c>
      <c r="C1543" s="2">
        <v>3.15</v>
      </c>
      <c r="D1543" s="2">
        <v>3.15</v>
      </c>
      <c r="E1543" s="2">
        <v>0</v>
      </c>
      <c r="F1543" s="2">
        <v>0</v>
      </c>
      <c r="G1543" s="2">
        <v>0</v>
      </c>
      <c r="H1543" s="15">
        <f t="shared" ref="H1543:H1606" si="24">(D1543-D1542)/D1542</f>
        <v>0</v>
      </c>
    </row>
    <row r="1544" spans="1:8" ht="13.5" x14ac:dyDescent="0.25">
      <c r="A1544" s="11"/>
      <c r="B1544" s="10">
        <v>44559</v>
      </c>
      <c r="C1544" s="2">
        <v>3.05</v>
      </c>
      <c r="D1544" s="2">
        <v>3.05</v>
      </c>
      <c r="E1544" s="2">
        <v>4850</v>
      </c>
      <c r="F1544" s="2">
        <v>3.05</v>
      </c>
      <c r="G1544" s="2">
        <v>14792.5</v>
      </c>
      <c r="H1544" s="15">
        <f t="shared" si="24"/>
        <v>-3.1746031746031772E-2</v>
      </c>
    </row>
    <row r="1545" spans="1:8" ht="13.5" x14ac:dyDescent="0.25">
      <c r="A1545" s="11"/>
      <c r="B1545" s="10">
        <v>44560</v>
      </c>
      <c r="C1545" s="2">
        <v>3.05</v>
      </c>
      <c r="D1545" s="2">
        <v>3.05</v>
      </c>
      <c r="E1545" s="2">
        <v>0</v>
      </c>
      <c r="F1545" s="2">
        <v>0</v>
      </c>
      <c r="G1545" s="2">
        <v>0</v>
      </c>
      <c r="H1545" s="15">
        <f t="shared" si="24"/>
        <v>0</v>
      </c>
    </row>
    <row r="1546" spans="1:8" ht="13.5" x14ac:dyDescent="0.25">
      <c r="A1546" s="11"/>
      <c r="B1546" s="10">
        <v>44561</v>
      </c>
      <c r="C1546" s="2">
        <v>3.05</v>
      </c>
      <c r="D1546" s="2">
        <v>3.05</v>
      </c>
      <c r="E1546" s="2">
        <v>0</v>
      </c>
      <c r="F1546" s="2">
        <v>0</v>
      </c>
      <c r="G1546" s="2">
        <v>0</v>
      </c>
      <c r="H1546" s="15">
        <f t="shared" si="24"/>
        <v>0</v>
      </c>
    </row>
    <row r="1547" spans="1:8" ht="13.5" x14ac:dyDescent="0.25">
      <c r="A1547" s="11"/>
      <c r="B1547" s="10">
        <v>44564</v>
      </c>
      <c r="C1547" s="2">
        <v>3.05</v>
      </c>
      <c r="D1547" s="2">
        <v>3.05</v>
      </c>
      <c r="E1547" s="2">
        <v>0</v>
      </c>
      <c r="F1547" s="2">
        <v>0</v>
      </c>
      <c r="G1547" s="2">
        <v>0</v>
      </c>
      <c r="H1547" s="15">
        <f t="shared" si="24"/>
        <v>0</v>
      </c>
    </row>
    <row r="1548" spans="1:8" ht="13.5" x14ac:dyDescent="0.25">
      <c r="A1548" s="11"/>
      <c r="B1548" s="10">
        <v>44565</v>
      </c>
      <c r="C1548" s="2">
        <v>3.15</v>
      </c>
      <c r="D1548" s="2">
        <v>3.15</v>
      </c>
      <c r="E1548" s="2">
        <v>83</v>
      </c>
      <c r="F1548" s="2">
        <v>3.15</v>
      </c>
      <c r="G1548" s="2">
        <v>261.45</v>
      </c>
      <c r="H1548" s="15">
        <f t="shared" si="24"/>
        <v>3.2786885245901669E-2</v>
      </c>
    </row>
    <row r="1549" spans="1:8" ht="13.5" x14ac:dyDescent="0.25">
      <c r="A1549" s="11"/>
      <c r="B1549" s="10">
        <v>44566</v>
      </c>
      <c r="C1549" s="2">
        <v>3.15</v>
      </c>
      <c r="D1549" s="2">
        <v>3.15</v>
      </c>
      <c r="E1549" s="2">
        <v>0</v>
      </c>
      <c r="F1549" s="2">
        <v>0</v>
      </c>
      <c r="G1549" s="2">
        <v>0</v>
      </c>
      <c r="H1549" s="15">
        <f t="shared" si="24"/>
        <v>0</v>
      </c>
    </row>
    <row r="1550" spans="1:8" ht="13.5" x14ac:dyDescent="0.25">
      <c r="A1550" s="11"/>
      <c r="B1550" s="10">
        <v>44567</v>
      </c>
      <c r="C1550" s="2">
        <v>3.15</v>
      </c>
      <c r="D1550" s="2">
        <v>3.15</v>
      </c>
      <c r="E1550" s="2">
        <v>2000</v>
      </c>
      <c r="F1550" s="2">
        <v>3.15</v>
      </c>
      <c r="G1550" s="2">
        <v>6300</v>
      </c>
      <c r="H1550" s="15">
        <f t="shared" si="24"/>
        <v>0</v>
      </c>
    </row>
    <row r="1551" spans="1:8" ht="13.5" x14ac:dyDescent="0.25">
      <c r="A1551" s="11"/>
      <c r="B1551" s="10">
        <v>44568</v>
      </c>
      <c r="C1551" s="2">
        <v>3.15</v>
      </c>
      <c r="D1551" s="2">
        <v>3.15</v>
      </c>
      <c r="E1551" s="2">
        <v>0</v>
      </c>
      <c r="F1551" s="2">
        <v>0</v>
      </c>
      <c r="G1551" s="2">
        <v>0</v>
      </c>
      <c r="H1551" s="15">
        <f t="shared" si="24"/>
        <v>0</v>
      </c>
    </row>
    <row r="1552" spans="1:8" ht="13.5" x14ac:dyDescent="0.25">
      <c r="A1552" s="11"/>
      <c r="B1552" s="10">
        <v>44571</v>
      </c>
      <c r="C1552" s="2">
        <v>3.15</v>
      </c>
      <c r="D1552" s="2">
        <v>3.15</v>
      </c>
      <c r="E1552" s="2">
        <v>0</v>
      </c>
      <c r="F1552" s="2">
        <v>0</v>
      </c>
      <c r="G1552" s="2">
        <v>0</v>
      </c>
      <c r="H1552" s="15">
        <f t="shared" si="24"/>
        <v>0</v>
      </c>
    </row>
    <row r="1553" spans="1:8" ht="13.5" x14ac:dyDescent="0.25">
      <c r="A1553" s="11"/>
      <c r="B1553" s="10">
        <v>44572</v>
      </c>
      <c r="C1553" s="2">
        <v>3.14</v>
      </c>
      <c r="D1553" s="2">
        <v>3.14</v>
      </c>
      <c r="E1553" s="2">
        <v>99</v>
      </c>
      <c r="F1553" s="2">
        <v>3.14</v>
      </c>
      <c r="G1553" s="2">
        <v>310.86</v>
      </c>
      <c r="H1553" s="15">
        <f t="shared" si="24"/>
        <v>-3.1746031746031069E-3</v>
      </c>
    </row>
    <row r="1554" spans="1:8" ht="13.5" x14ac:dyDescent="0.25">
      <c r="A1554" s="11"/>
      <c r="B1554" s="10">
        <v>44573</v>
      </c>
      <c r="C1554" s="2">
        <v>3.14</v>
      </c>
      <c r="D1554" s="2">
        <v>3.14</v>
      </c>
      <c r="E1554" s="2">
        <v>0</v>
      </c>
      <c r="F1554" s="2">
        <v>0</v>
      </c>
      <c r="G1554" s="2">
        <v>0</v>
      </c>
      <c r="H1554" s="15">
        <f t="shared" si="24"/>
        <v>0</v>
      </c>
    </row>
    <row r="1555" spans="1:8" ht="13.5" x14ac:dyDescent="0.25">
      <c r="A1555" s="11"/>
      <c r="B1555" s="10">
        <v>44574</v>
      </c>
      <c r="C1555" s="2">
        <v>3.14</v>
      </c>
      <c r="D1555" s="2">
        <v>3.14</v>
      </c>
      <c r="E1555" s="2">
        <v>0</v>
      </c>
      <c r="F1555" s="2">
        <v>0</v>
      </c>
      <c r="G1555" s="2">
        <v>0</v>
      </c>
      <c r="H1555" s="15">
        <f t="shared" si="24"/>
        <v>0</v>
      </c>
    </row>
    <row r="1556" spans="1:8" ht="13.5" x14ac:dyDescent="0.25">
      <c r="A1556" s="11"/>
      <c r="B1556" s="10">
        <v>44575</v>
      </c>
      <c r="C1556" s="2">
        <v>3.14</v>
      </c>
      <c r="D1556" s="2">
        <v>3.14</v>
      </c>
      <c r="E1556" s="2">
        <v>0</v>
      </c>
      <c r="F1556" s="2">
        <v>0</v>
      </c>
      <c r="G1556" s="2">
        <v>0</v>
      </c>
      <c r="H1556" s="15">
        <f t="shared" si="24"/>
        <v>0</v>
      </c>
    </row>
    <row r="1557" spans="1:8" ht="13.5" x14ac:dyDescent="0.25">
      <c r="A1557" s="11"/>
      <c r="B1557" s="10">
        <v>44578</v>
      </c>
      <c r="C1557" s="2">
        <v>3.14</v>
      </c>
      <c r="D1557" s="2">
        <v>3.14</v>
      </c>
      <c r="E1557" s="2">
        <v>0</v>
      </c>
      <c r="F1557" s="2">
        <v>0</v>
      </c>
      <c r="G1557" s="2">
        <v>0</v>
      </c>
      <c r="H1557" s="15">
        <f t="shared" si="24"/>
        <v>0</v>
      </c>
    </row>
    <row r="1558" spans="1:8" ht="13.5" x14ac:dyDescent="0.25">
      <c r="A1558" s="11"/>
      <c r="B1558" s="10">
        <v>44579</v>
      </c>
      <c r="C1558" s="2">
        <v>3.14</v>
      </c>
      <c r="D1558" s="2">
        <v>3.14</v>
      </c>
      <c r="E1558" s="2">
        <v>0</v>
      </c>
      <c r="F1558" s="2">
        <v>0</v>
      </c>
      <c r="G1558" s="2">
        <v>0</v>
      </c>
      <c r="H1558" s="15">
        <f t="shared" si="24"/>
        <v>0</v>
      </c>
    </row>
    <row r="1559" spans="1:8" ht="13.5" x14ac:dyDescent="0.25">
      <c r="A1559" s="11"/>
      <c r="B1559" s="10">
        <v>44580</v>
      </c>
      <c r="C1559" s="2">
        <v>3.14</v>
      </c>
      <c r="D1559" s="2">
        <v>3.14</v>
      </c>
      <c r="E1559" s="2">
        <v>0</v>
      </c>
      <c r="F1559" s="2">
        <v>0</v>
      </c>
      <c r="G1559" s="2">
        <v>0</v>
      </c>
      <c r="H1559" s="15">
        <f t="shared" si="24"/>
        <v>0</v>
      </c>
    </row>
    <row r="1560" spans="1:8" ht="13.5" x14ac:dyDescent="0.25">
      <c r="A1560" s="11"/>
      <c r="B1560" s="10">
        <v>44581</v>
      </c>
      <c r="C1560" s="2">
        <v>3.14</v>
      </c>
      <c r="D1560" s="2">
        <v>3.14</v>
      </c>
      <c r="E1560" s="2">
        <v>0</v>
      </c>
      <c r="F1560" s="2">
        <v>0</v>
      </c>
      <c r="G1560" s="2">
        <v>0</v>
      </c>
      <c r="H1560" s="15">
        <f t="shared" si="24"/>
        <v>0</v>
      </c>
    </row>
    <row r="1561" spans="1:8" ht="13.5" x14ac:dyDescent="0.25">
      <c r="A1561" s="11"/>
      <c r="B1561" s="10">
        <v>44582</v>
      </c>
      <c r="C1561" s="2">
        <v>3.14</v>
      </c>
      <c r="D1561" s="2">
        <v>3.14</v>
      </c>
      <c r="E1561" s="2">
        <v>0</v>
      </c>
      <c r="F1561" s="2">
        <v>0</v>
      </c>
      <c r="G1561" s="2">
        <v>0</v>
      </c>
      <c r="H1561" s="15">
        <f t="shared" si="24"/>
        <v>0</v>
      </c>
    </row>
    <row r="1562" spans="1:8" ht="13.5" x14ac:dyDescent="0.25">
      <c r="A1562" s="11"/>
      <c r="B1562" s="10">
        <v>44585</v>
      </c>
      <c r="C1562" s="2">
        <v>3.14</v>
      </c>
      <c r="D1562" s="2">
        <v>3.14</v>
      </c>
      <c r="E1562" s="2">
        <v>0</v>
      </c>
      <c r="F1562" s="2">
        <v>0</v>
      </c>
      <c r="G1562" s="2">
        <v>0</v>
      </c>
      <c r="H1562" s="15">
        <f t="shared" si="24"/>
        <v>0</v>
      </c>
    </row>
    <row r="1563" spans="1:8" ht="13.5" x14ac:dyDescent="0.25">
      <c r="A1563" s="11"/>
      <c r="B1563" s="10">
        <v>44586</v>
      </c>
      <c r="C1563" s="2">
        <v>3.14</v>
      </c>
      <c r="D1563" s="2">
        <v>3.14</v>
      </c>
      <c r="E1563" s="2">
        <v>0</v>
      </c>
      <c r="F1563" s="2">
        <v>0</v>
      </c>
      <c r="G1563" s="2">
        <v>0</v>
      </c>
      <c r="H1563" s="15">
        <f t="shared" si="24"/>
        <v>0</v>
      </c>
    </row>
    <row r="1564" spans="1:8" ht="13.5" x14ac:dyDescent="0.25">
      <c r="A1564" s="11"/>
      <c r="B1564" s="10">
        <v>44587</v>
      </c>
      <c r="C1564" s="2">
        <v>3.14</v>
      </c>
      <c r="D1564" s="2">
        <v>3.14</v>
      </c>
      <c r="E1564" s="2">
        <v>0</v>
      </c>
      <c r="F1564" s="2">
        <v>0</v>
      </c>
      <c r="G1564" s="2">
        <v>0</v>
      </c>
      <c r="H1564" s="15">
        <f t="shared" si="24"/>
        <v>0</v>
      </c>
    </row>
    <row r="1565" spans="1:8" ht="13.5" x14ac:dyDescent="0.25">
      <c r="A1565" s="11"/>
      <c r="B1565" s="10">
        <v>44588</v>
      </c>
      <c r="C1565" s="2">
        <v>3.14</v>
      </c>
      <c r="D1565" s="2">
        <v>3.14</v>
      </c>
      <c r="E1565" s="2">
        <v>0</v>
      </c>
      <c r="F1565" s="2">
        <v>0</v>
      </c>
      <c r="G1565" s="2">
        <v>0</v>
      </c>
      <c r="H1565" s="15">
        <f t="shared" si="24"/>
        <v>0</v>
      </c>
    </row>
    <row r="1566" spans="1:8" ht="13.5" x14ac:dyDescent="0.25">
      <c r="A1566" s="11"/>
      <c r="B1566" s="10">
        <v>44589</v>
      </c>
      <c r="C1566" s="2">
        <v>3.14</v>
      </c>
      <c r="D1566" s="2">
        <v>3.14</v>
      </c>
      <c r="E1566" s="2">
        <v>0</v>
      </c>
      <c r="F1566" s="2">
        <v>0</v>
      </c>
      <c r="G1566" s="2">
        <v>0</v>
      </c>
      <c r="H1566" s="15">
        <f t="shared" si="24"/>
        <v>0</v>
      </c>
    </row>
    <row r="1567" spans="1:8" ht="13.5" x14ac:dyDescent="0.25">
      <c r="A1567" s="11"/>
      <c r="B1567" s="10">
        <v>44592</v>
      </c>
      <c r="C1567" s="2">
        <v>3.14</v>
      </c>
      <c r="D1567" s="2">
        <v>3.14</v>
      </c>
      <c r="E1567" s="2">
        <v>0</v>
      </c>
      <c r="F1567" s="2">
        <v>0</v>
      </c>
      <c r="G1567" s="2">
        <v>0</v>
      </c>
      <c r="H1567" s="15">
        <f t="shared" si="24"/>
        <v>0</v>
      </c>
    </row>
    <row r="1568" spans="1:8" ht="13.5" x14ac:dyDescent="0.25">
      <c r="A1568" s="11"/>
      <c r="B1568" s="10">
        <v>44593</v>
      </c>
      <c r="C1568" s="2">
        <v>3.14</v>
      </c>
      <c r="D1568" s="2">
        <v>3.14</v>
      </c>
      <c r="E1568" s="2">
        <v>0</v>
      </c>
      <c r="F1568" s="2">
        <v>0</v>
      </c>
      <c r="G1568" s="2">
        <v>0</v>
      </c>
      <c r="H1568" s="15">
        <f t="shared" si="24"/>
        <v>0</v>
      </c>
    </row>
    <row r="1569" spans="1:8" ht="13.5" x14ac:dyDescent="0.25">
      <c r="A1569" s="11"/>
      <c r="B1569" s="10">
        <v>44594</v>
      </c>
      <c r="C1569" s="2">
        <v>3.14</v>
      </c>
      <c r="D1569" s="2">
        <v>3.14</v>
      </c>
      <c r="E1569" s="2">
        <v>0</v>
      </c>
      <c r="F1569" s="2">
        <v>0</v>
      </c>
      <c r="G1569" s="2">
        <v>0</v>
      </c>
      <c r="H1569" s="15">
        <f t="shared" si="24"/>
        <v>0</v>
      </c>
    </row>
    <row r="1570" spans="1:8" ht="13.5" x14ac:dyDescent="0.25">
      <c r="A1570" s="11"/>
      <c r="B1570" s="10">
        <v>44595</v>
      </c>
      <c r="C1570" s="2">
        <v>3.14</v>
      </c>
      <c r="D1570" s="2">
        <v>3.14</v>
      </c>
      <c r="E1570" s="2">
        <v>0</v>
      </c>
      <c r="F1570" s="2">
        <v>0</v>
      </c>
      <c r="G1570" s="2">
        <v>0</v>
      </c>
      <c r="H1570" s="15">
        <f t="shared" si="24"/>
        <v>0</v>
      </c>
    </row>
    <row r="1571" spans="1:8" ht="13.5" x14ac:dyDescent="0.25">
      <c r="A1571" s="11"/>
      <c r="B1571" s="10">
        <v>44596</v>
      </c>
      <c r="C1571" s="2">
        <v>3.14</v>
      </c>
      <c r="D1571" s="2">
        <v>3.14</v>
      </c>
      <c r="E1571" s="2">
        <v>0</v>
      </c>
      <c r="F1571" s="2">
        <v>0</v>
      </c>
      <c r="G1571" s="2">
        <v>0</v>
      </c>
      <c r="H1571" s="15">
        <f t="shared" si="24"/>
        <v>0</v>
      </c>
    </row>
    <row r="1572" spans="1:8" ht="13.5" x14ac:dyDescent="0.25">
      <c r="A1572" s="11"/>
      <c r="B1572" s="10">
        <v>44599</v>
      </c>
      <c r="C1572" s="2">
        <v>3.14</v>
      </c>
      <c r="D1572" s="2">
        <v>3.14</v>
      </c>
      <c r="E1572" s="2">
        <v>0</v>
      </c>
      <c r="F1572" s="2">
        <v>0</v>
      </c>
      <c r="G1572" s="2">
        <v>0</v>
      </c>
      <c r="H1572" s="15">
        <f t="shared" si="24"/>
        <v>0</v>
      </c>
    </row>
    <row r="1573" spans="1:8" ht="13.5" x14ac:dyDescent="0.25">
      <c r="A1573" s="11"/>
      <c r="B1573" s="10">
        <v>44600</v>
      </c>
      <c r="C1573" s="2">
        <v>3.14</v>
      </c>
      <c r="D1573" s="2">
        <v>3.14</v>
      </c>
      <c r="E1573" s="2">
        <v>0</v>
      </c>
      <c r="F1573" s="2">
        <v>0</v>
      </c>
      <c r="G1573" s="2">
        <v>0</v>
      </c>
      <c r="H1573" s="15">
        <f t="shared" si="24"/>
        <v>0</v>
      </c>
    </row>
    <row r="1574" spans="1:8" ht="13.5" x14ac:dyDescent="0.25">
      <c r="A1574" s="11"/>
      <c r="B1574" s="10">
        <v>44601</v>
      </c>
      <c r="C1574" s="2">
        <v>3.14</v>
      </c>
      <c r="D1574" s="2">
        <v>3.14</v>
      </c>
      <c r="E1574" s="2">
        <v>0</v>
      </c>
      <c r="F1574" s="2">
        <v>0</v>
      </c>
      <c r="G1574" s="2">
        <v>0</v>
      </c>
      <c r="H1574" s="15">
        <f t="shared" si="24"/>
        <v>0</v>
      </c>
    </row>
    <row r="1575" spans="1:8" ht="13.5" x14ac:dyDescent="0.25">
      <c r="A1575" s="11"/>
      <c r="B1575" s="10">
        <v>44602</v>
      </c>
      <c r="C1575" s="2">
        <v>3.14</v>
      </c>
      <c r="D1575" s="2">
        <v>3.14</v>
      </c>
      <c r="E1575" s="2">
        <v>0</v>
      </c>
      <c r="F1575" s="2">
        <v>0</v>
      </c>
      <c r="G1575" s="2">
        <v>0</v>
      </c>
      <c r="H1575" s="15">
        <f t="shared" si="24"/>
        <v>0</v>
      </c>
    </row>
    <row r="1576" spans="1:8" ht="13.5" x14ac:dyDescent="0.25">
      <c r="A1576" s="11"/>
      <c r="B1576" s="10">
        <v>44603</v>
      </c>
      <c r="C1576" s="2">
        <v>3.14</v>
      </c>
      <c r="D1576" s="2">
        <v>3.14</v>
      </c>
      <c r="E1576" s="2">
        <v>0</v>
      </c>
      <c r="F1576" s="2">
        <v>0</v>
      </c>
      <c r="G1576" s="2">
        <v>0</v>
      </c>
      <c r="H1576" s="15">
        <f t="shared" si="24"/>
        <v>0</v>
      </c>
    </row>
    <row r="1577" spans="1:8" ht="13.5" x14ac:dyDescent="0.25">
      <c r="A1577" s="11"/>
      <c r="B1577" s="10">
        <v>44606</v>
      </c>
      <c r="C1577" s="2">
        <v>3.14</v>
      </c>
      <c r="D1577" s="2">
        <v>3.14</v>
      </c>
      <c r="E1577" s="2">
        <v>0</v>
      </c>
      <c r="F1577" s="2">
        <v>0</v>
      </c>
      <c r="G1577" s="2">
        <v>0</v>
      </c>
      <c r="H1577" s="15">
        <f t="shared" si="24"/>
        <v>0</v>
      </c>
    </row>
    <row r="1578" spans="1:8" ht="13.5" x14ac:dyDescent="0.25">
      <c r="A1578" s="11"/>
      <c r="B1578" s="10">
        <v>44607</v>
      </c>
      <c r="C1578" s="2">
        <v>3.14</v>
      </c>
      <c r="D1578" s="2">
        <v>3.14</v>
      </c>
      <c r="E1578" s="2">
        <v>0</v>
      </c>
      <c r="F1578" s="2">
        <v>0</v>
      </c>
      <c r="G1578" s="2">
        <v>0</v>
      </c>
      <c r="H1578" s="15">
        <f t="shared" si="24"/>
        <v>0</v>
      </c>
    </row>
    <row r="1579" spans="1:8" ht="13.5" x14ac:dyDescent="0.25">
      <c r="A1579" s="11"/>
      <c r="B1579" s="10">
        <v>44608</v>
      </c>
      <c r="C1579" s="2">
        <v>3.14</v>
      </c>
      <c r="D1579" s="2">
        <v>3.14</v>
      </c>
      <c r="E1579" s="2">
        <v>0</v>
      </c>
      <c r="F1579" s="2">
        <v>0</v>
      </c>
      <c r="G1579" s="2">
        <v>0</v>
      </c>
      <c r="H1579" s="15">
        <f t="shared" si="24"/>
        <v>0</v>
      </c>
    </row>
    <row r="1580" spans="1:8" ht="13.5" x14ac:dyDescent="0.25">
      <c r="A1580" s="11"/>
      <c r="B1580" s="10">
        <v>44609</v>
      </c>
      <c r="C1580" s="2">
        <v>3.14</v>
      </c>
      <c r="D1580" s="2">
        <v>3.14</v>
      </c>
      <c r="E1580" s="2">
        <v>0</v>
      </c>
      <c r="F1580" s="2">
        <v>0</v>
      </c>
      <c r="G1580" s="2">
        <v>0</v>
      </c>
      <c r="H1580" s="15">
        <f t="shared" si="24"/>
        <v>0</v>
      </c>
    </row>
    <row r="1581" spans="1:8" ht="13.5" x14ac:dyDescent="0.25">
      <c r="A1581" s="11"/>
      <c r="B1581" s="10">
        <v>44610</v>
      </c>
      <c r="C1581" s="2">
        <v>3.14</v>
      </c>
      <c r="D1581" s="2">
        <v>3.14</v>
      </c>
      <c r="E1581" s="2">
        <v>0</v>
      </c>
      <c r="F1581" s="2">
        <v>0</v>
      </c>
      <c r="G1581" s="2">
        <v>0</v>
      </c>
      <c r="H1581" s="15">
        <f t="shared" si="24"/>
        <v>0</v>
      </c>
    </row>
    <row r="1582" spans="1:8" ht="13.5" x14ac:dyDescent="0.25">
      <c r="A1582" s="11"/>
      <c r="B1582" s="10">
        <v>44613</v>
      </c>
      <c r="C1582" s="2">
        <v>3.14</v>
      </c>
      <c r="D1582" s="2">
        <v>3.14</v>
      </c>
      <c r="E1582" s="2">
        <v>0</v>
      </c>
      <c r="F1582" s="2">
        <v>0</v>
      </c>
      <c r="G1582" s="2">
        <v>0</v>
      </c>
      <c r="H1582" s="15">
        <f t="shared" si="24"/>
        <v>0</v>
      </c>
    </row>
    <row r="1583" spans="1:8" ht="13.5" x14ac:dyDescent="0.25">
      <c r="A1583" s="11"/>
      <c r="B1583" s="10">
        <v>44614</v>
      </c>
      <c r="C1583" s="2">
        <v>3.14</v>
      </c>
      <c r="D1583" s="2">
        <v>3.14</v>
      </c>
      <c r="E1583" s="2">
        <v>0</v>
      </c>
      <c r="F1583" s="2">
        <v>0</v>
      </c>
      <c r="G1583" s="2">
        <v>0</v>
      </c>
      <c r="H1583" s="15">
        <f t="shared" si="24"/>
        <v>0</v>
      </c>
    </row>
    <row r="1584" spans="1:8" ht="13.5" x14ac:dyDescent="0.25">
      <c r="A1584" s="11"/>
      <c r="B1584" s="10">
        <v>44615</v>
      </c>
      <c r="C1584" s="2">
        <v>3.14</v>
      </c>
      <c r="D1584" s="2">
        <v>3.14</v>
      </c>
      <c r="E1584" s="2">
        <v>0</v>
      </c>
      <c r="F1584" s="2">
        <v>0</v>
      </c>
      <c r="G1584" s="2">
        <v>0</v>
      </c>
      <c r="H1584" s="15">
        <f t="shared" si="24"/>
        <v>0</v>
      </c>
    </row>
    <row r="1585" spans="1:8" ht="13.5" x14ac:dyDescent="0.25">
      <c r="A1585" s="11"/>
      <c r="B1585" s="10">
        <v>44616</v>
      </c>
      <c r="C1585" s="2">
        <v>3.14</v>
      </c>
      <c r="D1585" s="2">
        <v>3.14</v>
      </c>
      <c r="E1585" s="2">
        <v>0</v>
      </c>
      <c r="F1585" s="2">
        <v>0</v>
      </c>
      <c r="G1585" s="2">
        <v>0</v>
      </c>
      <c r="H1585" s="15">
        <f t="shared" si="24"/>
        <v>0</v>
      </c>
    </row>
    <row r="1586" spans="1:8" ht="13.5" x14ac:dyDescent="0.25">
      <c r="A1586" s="11"/>
      <c r="B1586" s="10">
        <v>44617</v>
      </c>
      <c r="C1586" s="2">
        <v>3.14</v>
      </c>
      <c r="D1586" s="2">
        <v>3.14</v>
      </c>
      <c r="E1586" s="2">
        <v>0</v>
      </c>
      <c r="F1586" s="2">
        <v>0</v>
      </c>
      <c r="G1586" s="2">
        <v>0</v>
      </c>
      <c r="H1586" s="15">
        <f t="shared" si="24"/>
        <v>0</v>
      </c>
    </row>
    <row r="1587" spans="1:8" ht="13.5" x14ac:dyDescent="0.25">
      <c r="A1587" s="11"/>
      <c r="B1587" s="10">
        <v>44620</v>
      </c>
      <c r="C1587" s="2">
        <v>3.14</v>
      </c>
      <c r="D1587" s="2">
        <v>3.14</v>
      </c>
      <c r="E1587" s="2">
        <v>0</v>
      </c>
      <c r="F1587" s="2">
        <v>0</v>
      </c>
      <c r="G1587" s="2">
        <v>0</v>
      </c>
      <c r="H1587" s="15">
        <f t="shared" si="24"/>
        <v>0</v>
      </c>
    </row>
    <row r="1588" spans="1:8" ht="13.5" x14ac:dyDescent="0.25">
      <c r="A1588" s="11"/>
      <c r="B1588" s="10">
        <v>44621</v>
      </c>
      <c r="C1588" s="2">
        <v>3.14</v>
      </c>
      <c r="D1588" s="2">
        <v>3.14</v>
      </c>
      <c r="E1588" s="2">
        <v>0</v>
      </c>
      <c r="F1588" s="2">
        <v>0</v>
      </c>
      <c r="G1588" s="2">
        <v>0</v>
      </c>
      <c r="H1588" s="15">
        <f t="shared" si="24"/>
        <v>0</v>
      </c>
    </row>
    <row r="1589" spans="1:8" ht="13.5" x14ac:dyDescent="0.25">
      <c r="A1589" s="11"/>
      <c r="B1589" s="10">
        <v>44622</v>
      </c>
      <c r="C1589" s="2">
        <v>3.14</v>
      </c>
      <c r="D1589" s="2">
        <v>3.14</v>
      </c>
      <c r="E1589" s="2">
        <v>0</v>
      </c>
      <c r="F1589" s="2">
        <v>0</v>
      </c>
      <c r="G1589" s="2">
        <v>0</v>
      </c>
      <c r="H1589" s="15">
        <f t="shared" si="24"/>
        <v>0</v>
      </c>
    </row>
    <row r="1590" spans="1:8" ht="13.5" x14ac:dyDescent="0.25">
      <c r="A1590" s="11"/>
      <c r="B1590" s="10">
        <v>44623</v>
      </c>
      <c r="C1590" s="2">
        <v>3.14</v>
      </c>
      <c r="D1590" s="2">
        <v>3.14</v>
      </c>
      <c r="E1590" s="2">
        <v>0</v>
      </c>
      <c r="F1590" s="2">
        <v>0</v>
      </c>
      <c r="G1590" s="2">
        <v>0</v>
      </c>
      <c r="H1590" s="15">
        <f t="shared" si="24"/>
        <v>0</v>
      </c>
    </row>
    <row r="1591" spans="1:8" ht="13.5" x14ac:dyDescent="0.25">
      <c r="A1591" s="11"/>
      <c r="B1591" s="10">
        <v>44624</v>
      </c>
      <c r="C1591" s="2">
        <v>3.14</v>
      </c>
      <c r="D1591" s="2">
        <v>3.14</v>
      </c>
      <c r="E1591" s="2">
        <v>0</v>
      </c>
      <c r="F1591" s="2">
        <v>0</v>
      </c>
      <c r="G1591" s="2">
        <v>0</v>
      </c>
      <c r="H1591" s="15">
        <f t="shared" si="24"/>
        <v>0</v>
      </c>
    </row>
    <row r="1592" spans="1:8" ht="13.5" x14ac:dyDescent="0.25">
      <c r="A1592" s="11"/>
      <c r="B1592" s="10">
        <v>44627</v>
      </c>
      <c r="C1592" s="2">
        <v>3.14</v>
      </c>
      <c r="D1592" s="2">
        <v>3.14</v>
      </c>
      <c r="E1592" s="2">
        <v>0</v>
      </c>
      <c r="F1592" s="2">
        <v>0</v>
      </c>
      <c r="G1592" s="2">
        <v>0</v>
      </c>
      <c r="H1592" s="15">
        <f t="shared" si="24"/>
        <v>0</v>
      </c>
    </row>
    <row r="1593" spans="1:8" ht="13.5" x14ac:dyDescent="0.25">
      <c r="A1593" s="11"/>
      <c r="B1593" s="10">
        <v>44628</v>
      </c>
      <c r="C1593" s="2">
        <v>3.14</v>
      </c>
      <c r="D1593" s="2">
        <v>3.14</v>
      </c>
      <c r="E1593" s="2">
        <v>0</v>
      </c>
      <c r="F1593" s="2">
        <v>0</v>
      </c>
      <c r="G1593" s="2">
        <v>0</v>
      </c>
      <c r="H1593" s="15">
        <f t="shared" si="24"/>
        <v>0</v>
      </c>
    </row>
    <row r="1594" spans="1:8" ht="13.5" x14ac:dyDescent="0.25">
      <c r="A1594" s="11"/>
      <c r="B1594" s="10">
        <v>44629</v>
      </c>
      <c r="C1594" s="2">
        <v>3.14</v>
      </c>
      <c r="D1594" s="2">
        <v>3.14</v>
      </c>
      <c r="E1594" s="2">
        <v>0</v>
      </c>
      <c r="F1594" s="2">
        <v>0</v>
      </c>
      <c r="G1594" s="2">
        <v>0</v>
      </c>
      <c r="H1594" s="15">
        <f t="shared" si="24"/>
        <v>0</v>
      </c>
    </row>
    <row r="1595" spans="1:8" ht="13.5" x14ac:dyDescent="0.25">
      <c r="A1595" s="11"/>
      <c r="B1595" s="10">
        <v>44630</v>
      </c>
      <c r="C1595" s="2">
        <v>3.14</v>
      </c>
      <c r="D1595" s="2">
        <v>3.14</v>
      </c>
      <c r="E1595" s="2">
        <v>0</v>
      </c>
      <c r="F1595" s="2">
        <v>0</v>
      </c>
      <c r="G1595" s="2">
        <v>0</v>
      </c>
      <c r="H1595" s="15">
        <f t="shared" si="24"/>
        <v>0</v>
      </c>
    </row>
    <row r="1596" spans="1:8" ht="13.5" x14ac:dyDescent="0.25">
      <c r="A1596" s="11"/>
      <c r="B1596" s="10">
        <v>44631</v>
      </c>
      <c r="C1596" s="2">
        <v>3.14</v>
      </c>
      <c r="D1596" s="2">
        <v>3.14</v>
      </c>
      <c r="E1596" s="2">
        <v>0</v>
      </c>
      <c r="F1596" s="2">
        <v>0</v>
      </c>
      <c r="G1596" s="2">
        <v>0</v>
      </c>
      <c r="H1596" s="15">
        <f t="shared" si="24"/>
        <v>0</v>
      </c>
    </row>
    <row r="1597" spans="1:8" ht="13.5" x14ac:dyDescent="0.25">
      <c r="A1597" s="11"/>
      <c r="B1597" s="10">
        <v>44634</v>
      </c>
      <c r="C1597" s="2">
        <v>3.14</v>
      </c>
      <c r="D1597" s="2">
        <v>3.14</v>
      </c>
      <c r="E1597" s="2">
        <v>0</v>
      </c>
      <c r="F1597" s="2">
        <v>0</v>
      </c>
      <c r="G1597" s="2">
        <v>0</v>
      </c>
      <c r="H1597" s="15">
        <f t="shared" si="24"/>
        <v>0</v>
      </c>
    </row>
    <row r="1598" spans="1:8" ht="13.5" x14ac:dyDescent="0.25">
      <c r="A1598" s="11"/>
      <c r="B1598" s="10">
        <v>44635</v>
      </c>
      <c r="C1598" s="2">
        <v>3.14</v>
      </c>
      <c r="D1598" s="2">
        <v>3.14</v>
      </c>
      <c r="E1598" s="2">
        <v>0</v>
      </c>
      <c r="F1598" s="2">
        <v>0</v>
      </c>
      <c r="G1598" s="2">
        <v>0</v>
      </c>
      <c r="H1598" s="15">
        <f t="shared" si="24"/>
        <v>0</v>
      </c>
    </row>
    <row r="1599" spans="1:8" ht="13.5" x14ac:dyDescent="0.25">
      <c r="A1599" s="11"/>
      <c r="B1599" s="10">
        <v>44636</v>
      </c>
      <c r="C1599" s="2">
        <v>3.14</v>
      </c>
      <c r="D1599" s="2">
        <v>3.14</v>
      </c>
      <c r="E1599" s="2">
        <v>0</v>
      </c>
      <c r="F1599" s="2">
        <v>0</v>
      </c>
      <c r="G1599" s="2">
        <v>0</v>
      </c>
      <c r="H1599" s="15">
        <f t="shared" si="24"/>
        <v>0</v>
      </c>
    </row>
    <row r="1600" spans="1:8" ht="13.5" x14ac:dyDescent="0.25">
      <c r="A1600" s="11"/>
      <c r="B1600" s="10">
        <v>44637</v>
      </c>
      <c r="C1600" s="2">
        <v>3.14</v>
      </c>
      <c r="D1600" s="2">
        <v>3.14</v>
      </c>
      <c r="E1600" s="2">
        <v>0</v>
      </c>
      <c r="F1600" s="2">
        <v>0</v>
      </c>
      <c r="G1600" s="2">
        <v>0</v>
      </c>
      <c r="H1600" s="15">
        <f t="shared" si="24"/>
        <v>0</v>
      </c>
    </row>
    <row r="1601" spans="1:8" ht="13.5" x14ac:dyDescent="0.25">
      <c r="A1601" s="11"/>
      <c r="B1601" s="10">
        <v>44638</v>
      </c>
      <c r="C1601" s="2">
        <v>3.14</v>
      </c>
      <c r="D1601" s="2">
        <v>3.14</v>
      </c>
      <c r="E1601" s="2">
        <v>0</v>
      </c>
      <c r="F1601" s="2">
        <v>0</v>
      </c>
      <c r="G1601" s="2">
        <v>0</v>
      </c>
      <c r="H1601" s="15">
        <f t="shared" si="24"/>
        <v>0</v>
      </c>
    </row>
    <row r="1602" spans="1:8" ht="13.5" x14ac:dyDescent="0.25">
      <c r="A1602" s="11"/>
      <c r="B1602" s="10">
        <v>44641</v>
      </c>
      <c r="C1602" s="2">
        <v>3.14</v>
      </c>
      <c r="D1602" s="2">
        <v>3.14</v>
      </c>
      <c r="E1602" s="2">
        <v>0</v>
      </c>
      <c r="F1602" s="2">
        <v>0</v>
      </c>
      <c r="G1602" s="2">
        <v>0</v>
      </c>
      <c r="H1602" s="15">
        <f t="shared" si="24"/>
        <v>0</v>
      </c>
    </row>
    <row r="1603" spans="1:8" ht="13.5" x14ac:dyDescent="0.25">
      <c r="A1603" s="11"/>
      <c r="B1603" s="10">
        <v>44642</v>
      </c>
      <c r="C1603" s="2">
        <v>3.14</v>
      </c>
      <c r="D1603" s="2">
        <v>3.14</v>
      </c>
      <c r="E1603" s="2">
        <v>0</v>
      </c>
      <c r="F1603" s="2">
        <v>0</v>
      </c>
      <c r="G1603" s="2">
        <v>0</v>
      </c>
      <c r="H1603" s="15">
        <f t="shared" si="24"/>
        <v>0</v>
      </c>
    </row>
    <row r="1604" spans="1:8" ht="13.5" x14ac:dyDescent="0.25">
      <c r="A1604" s="11"/>
      <c r="B1604" s="10">
        <v>44643</v>
      </c>
      <c r="C1604" s="2">
        <v>3.14</v>
      </c>
      <c r="D1604" s="2">
        <v>3.14</v>
      </c>
      <c r="E1604" s="2">
        <v>0</v>
      </c>
      <c r="F1604" s="2">
        <v>0</v>
      </c>
      <c r="G1604" s="2">
        <v>0</v>
      </c>
      <c r="H1604" s="15">
        <f t="shared" si="24"/>
        <v>0</v>
      </c>
    </row>
    <row r="1605" spans="1:8" ht="13.5" x14ac:dyDescent="0.25">
      <c r="A1605" s="11"/>
      <c r="B1605" s="10">
        <v>44644</v>
      </c>
      <c r="C1605" s="2">
        <v>3.14</v>
      </c>
      <c r="D1605" s="2">
        <v>3.14</v>
      </c>
      <c r="E1605" s="2">
        <v>0</v>
      </c>
      <c r="F1605" s="2">
        <v>0</v>
      </c>
      <c r="G1605" s="2">
        <v>0</v>
      </c>
      <c r="H1605" s="15">
        <f t="shared" si="24"/>
        <v>0</v>
      </c>
    </row>
    <row r="1606" spans="1:8" ht="13.5" x14ac:dyDescent="0.25">
      <c r="A1606" s="11"/>
      <c r="B1606" s="10">
        <v>44645</v>
      </c>
      <c r="C1606" s="2">
        <v>3.14</v>
      </c>
      <c r="D1606" s="2">
        <v>3.14</v>
      </c>
      <c r="E1606" s="2">
        <v>0</v>
      </c>
      <c r="F1606" s="2">
        <v>0</v>
      </c>
      <c r="G1606" s="2">
        <v>0</v>
      </c>
      <c r="H1606" s="15">
        <f t="shared" si="24"/>
        <v>0</v>
      </c>
    </row>
    <row r="1607" spans="1:8" ht="13.5" x14ac:dyDescent="0.25">
      <c r="A1607" s="11"/>
      <c r="B1607" s="10">
        <v>44648</v>
      </c>
      <c r="C1607" s="2">
        <v>3.14</v>
      </c>
      <c r="D1607" s="2">
        <v>3.14</v>
      </c>
      <c r="E1607" s="2">
        <v>0</v>
      </c>
      <c r="F1607" s="2">
        <v>0</v>
      </c>
      <c r="G1607" s="2">
        <v>0</v>
      </c>
      <c r="H1607" s="15">
        <f t="shared" ref="H1607:H1670" si="25">(D1607-D1606)/D1606</f>
        <v>0</v>
      </c>
    </row>
    <row r="1608" spans="1:8" ht="13.5" x14ac:dyDescent="0.25">
      <c r="A1608" s="11"/>
      <c r="B1608" s="10">
        <v>44649</v>
      </c>
      <c r="C1608" s="2">
        <v>3.14</v>
      </c>
      <c r="D1608" s="2">
        <v>3.14</v>
      </c>
      <c r="E1608" s="2">
        <v>0</v>
      </c>
      <c r="F1608" s="2">
        <v>0</v>
      </c>
      <c r="G1608" s="2">
        <v>0</v>
      </c>
      <c r="H1608" s="15">
        <f t="shared" si="25"/>
        <v>0</v>
      </c>
    </row>
    <row r="1609" spans="1:8" ht="13.5" x14ac:dyDescent="0.25">
      <c r="A1609" s="11"/>
      <c r="B1609" s="10">
        <v>44650</v>
      </c>
      <c r="C1609" s="2">
        <v>3.14</v>
      </c>
      <c r="D1609" s="2">
        <v>3.14</v>
      </c>
      <c r="E1609" s="2">
        <v>0</v>
      </c>
      <c r="F1609" s="2">
        <v>0</v>
      </c>
      <c r="G1609" s="2">
        <v>0</v>
      </c>
      <c r="H1609" s="15">
        <f t="shared" si="25"/>
        <v>0</v>
      </c>
    </row>
    <row r="1610" spans="1:8" ht="13.5" x14ac:dyDescent="0.25">
      <c r="A1610" s="11"/>
      <c r="B1610" s="10">
        <v>44651</v>
      </c>
      <c r="C1610" s="2">
        <v>3.14</v>
      </c>
      <c r="D1610" s="2">
        <v>3.14</v>
      </c>
      <c r="E1610" s="2">
        <v>0</v>
      </c>
      <c r="F1610" s="2">
        <v>0</v>
      </c>
      <c r="G1610" s="2">
        <v>0</v>
      </c>
      <c r="H1610" s="15">
        <f t="shared" si="25"/>
        <v>0</v>
      </c>
    </row>
    <row r="1611" spans="1:8" ht="13.5" x14ac:dyDescent="0.25">
      <c r="A1611" s="11"/>
      <c r="B1611" s="10">
        <v>44652</v>
      </c>
      <c r="C1611" s="2">
        <v>3.14</v>
      </c>
      <c r="D1611" s="2">
        <v>3.14</v>
      </c>
      <c r="E1611" s="2">
        <v>0</v>
      </c>
      <c r="F1611" s="2">
        <v>0</v>
      </c>
      <c r="G1611" s="2">
        <v>0</v>
      </c>
      <c r="H1611" s="15">
        <f t="shared" si="25"/>
        <v>0</v>
      </c>
    </row>
    <row r="1612" spans="1:8" ht="13.5" x14ac:dyDescent="0.25">
      <c r="A1612" s="11"/>
      <c r="B1612" s="10">
        <v>44655</v>
      </c>
      <c r="C1612" s="2">
        <v>3.14</v>
      </c>
      <c r="D1612" s="2">
        <v>3.14</v>
      </c>
      <c r="E1612" s="2">
        <v>0</v>
      </c>
      <c r="F1612" s="2">
        <v>0</v>
      </c>
      <c r="G1612" s="2">
        <v>0</v>
      </c>
      <c r="H1612" s="15">
        <f t="shared" si="25"/>
        <v>0</v>
      </c>
    </row>
    <row r="1613" spans="1:8" ht="13.5" x14ac:dyDescent="0.25">
      <c r="A1613" s="11"/>
      <c r="B1613" s="10">
        <v>44656</v>
      </c>
      <c r="C1613" s="2">
        <v>3.14</v>
      </c>
      <c r="D1613" s="2">
        <v>3.14</v>
      </c>
      <c r="E1613" s="2">
        <v>0</v>
      </c>
      <c r="F1613" s="2">
        <v>0</v>
      </c>
      <c r="G1613" s="2">
        <v>0</v>
      </c>
      <c r="H1613" s="15">
        <f t="shared" si="25"/>
        <v>0</v>
      </c>
    </row>
    <row r="1614" spans="1:8" ht="13.5" x14ac:dyDescent="0.25">
      <c r="A1614" s="11"/>
      <c r="B1614" s="10">
        <v>44657</v>
      </c>
      <c r="C1614" s="2">
        <v>3.14</v>
      </c>
      <c r="D1614" s="2">
        <v>3.14</v>
      </c>
      <c r="E1614" s="2">
        <v>0</v>
      </c>
      <c r="F1614" s="2">
        <v>0</v>
      </c>
      <c r="G1614" s="2">
        <v>0</v>
      </c>
      <c r="H1614" s="15">
        <f t="shared" si="25"/>
        <v>0</v>
      </c>
    </row>
    <row r="1615" spans="1:8" ht="13.5" x14ac:dyDescent="0.25">
      <c r="A1615" s="11"/>
      <c r="B1615" s="10">
        <v>44658</v>
      </c>
      <c r="C1615" s="2">
        <v>3.14</v>
      </c>
      <c r="D1615" s="2">
        <v>3.14</v>
      </c>
      <c r="E1615" s="2">
        <v>0</v>
      </c>
      <c r="F1615" s="2">
        <v>0</v>
      </c>
      <c r="G1615" s="2">
        <v>0</v>
      </c>
      <c r="H1615" s="15">
        <f t="shared" si="25"/>
        <v>0</v>
      </c>
    </row>
    <row r="1616" spans="1:8" ht="13.5" x14ac:dyDescent="0.25">
      <c r="A1616" s="11"/>
      <c r="B1616" s="10">
        <v>44659</v>
      </c>
      <c r="C1616" s="2">
        <v>3.14</v>
      </c>
      <c r="D1616" s="2">
        <v>3.14</v>
      </c>
      <c r="E1616" s="2">
        <v>0</v>
      </c>
      <c r="F1616" s="2">
        <v>0</v>
      </c>
      <c r="G1616" s="2">
        <v>0</v>
      </c>
      <c r="H1616" s="15">
        <f t="shared" si="25"/>
        <v>0</v>
      </c>
    </row>
    <row r="1617" spans="1:8" ht="13.5" x14ac:dyDescent="0.25">
      <c r="A1617" s="11"/>
      <c r="B1617" s="10">
        <v>44662</v>
      </c>
      <c r="C1617" s="2">
        <v>3.14</v>
      </c>
      <c r="D1617" s="2">
        <v>3.14</v>
      </c>
      <c r="E1617" s="2">
        <v>0</v>
      </c>
      <c r="F1617" s="2">
        <v>0</v>
      </c>
      <c r="G1617" s="2">
        <v>0</v>
      </c>
      <c r="H1617" s="15">
        <f t="shared" si="25"/>
        <v>0</v>
      </c>
    </row>
    <row r="1618" spans="1:8" ht="13.5" x14ac:dyDescent="0.25">
      <c r="A1618" s="11"/>
      <c r="B1618" s="10">
        <v>44663</v>
      </c>
      <c r="C1618" s="2">
        <v>3.14</v>
      </c>
      <c r="D1618" s="2">
        <v>3.14</v>
      </c>
      <c r="E1618" s="2">
        <v>0</v>
      </c>
      <c r="F1618" s="2">
        <v>0</v>
      </c>
      <c r="G1618" s="2">
        <v>0</v>
      </c>
      <c r="H1618" s="15">
        <f t="shared" si="25"/>
        <v>0</v>
      </c>
    </row>
    <row r="1619" spans="1:8" ht="13.5" x14ac:dyDescent="0.25">
      <c r="A1619" s="11"/>
      <c r="B1619" s="10">
        <v>44664</v>
      </c>
      <c r="C1619" s="2">
        <v>3</v>
      </c>
      <c r="D1619" s="2">
        <v>3</v>
      </c>
      <c r="E1619" s="2">
        <v>0</v>
      </c>
      <c r="F1619" s="2">
        <v>0</v>
      </c>
      <c r="G1619" s="2">
        <v>0</v>
      </c>
      <c r="H1619" s="15">
        <f t="shared" si="25"/>
        <v>-4.4585987261146535E-2</v>
      </c>
    </row>
    <row r="1620" spans="1:8" ht="13.5" x14ac:dyDescent="0.25">
      <c r="A1620" s="11"/>
      <c r="B1620" s="10">
        <v>44665</v>
      </c>
      <c r="C1620" s="2">
        <v>2.87</v>
      </c>
      <c r="D1620" s="2">
        <v>2.87</v>
      </c>
      <c r="E1620" s="2">
        <v>0</v>
      </c>
      <c r="F1620" s="2">
        <v>0</v>
      </c>
      <c r="G1620" s="2">
        <v>0</v>
      </c>
      <c r="H1620" s="15">
        <f t="shared" si="25"/>
        <v>-4.33333333333333E-2</v>
      </c>
    </row>
    <row r="1621" spans="1:8" ht="13.5" x14ac:dyDescent="0.25">
      <c r="A1621" s="11"/>
      <c r="B1621" s="10">
        <v>44666</v>
      </c>
      <c r="C1621" s="2">
        <v>2.75</v>
      </c>
      <c r="D1621" s="2">
        <v>2.75</v>
      </c>
      <c r="E1621" s="2">
        <v>0</v>
      </c>
      <c r="F1621" s="2">
        <v>0</v>
      </c>
      <c r="G1621" s="2">
        <v>0</v>
      </c>
      <c r="H1621" s="15">
        <f t="shared" si="25"/>
        <v>-4.1811846689895509E-2</v>
      </c>
    </row>
    <row r="1622" spans="1:8" ht="13.5" x14ac:dyDescent="0.25">
      <c r="A1622" s="11"/>
      <c r="B1622" s="10">
        <v>44669</v>
      </c>
      <c r="C1622" s="2">
        <v>2.75</v>
      </c>
      <c r="D1622" s="2">
        <v>2.75</v>
      </c>
      <c r="E1622" s="2">
        <v>0</v>
      </c>
      <c r="F1622" s="2">
        <v>0</v>
      </c>
      <c r="G1622" s="2">
        <v>0</v>
      </c>
      <c r="H1622" s="15">
        <f t="shared" si="25"/>
        <v>0</v>
      </c>
    </row>
    <row r="1623" spans="1:8" ht="13.5" x14ac:dyDescent="0.25">
      <c r="A1623" s="11"/>
      <c r="B1623" s="10">
        <v>44670</v>
      </c>
      <c r="C1623" s="2">
        <v>2.75</v>
      </c>
      <c r="D1623" s="2">
        <v>2.75</v>
      </c>
      <c r="E1623" s="2">
        <v>0</v>
      </c>
      <c r="F1623" s="2">
        <v>0</v>
      </c>
      <c r="G1623" s="2">
        <v>0</v>
      </c>
      <c r="H1623" s="15">
        <f t="shared" si="25"/>
        <v>0</v>
      </c>
    </row>
    <row r="1624" spans="1:8" ht="13.5" x14ac:dyDescent="0.25">
      <c r="A1624" s="11"/>
      <c r="B1624" s="10">
        <v>44671</v>
      </c>
      <c r="C1624" s="2">
        <v>2.75</v>
      </c>
      <c r="D1624" s="2">
        <v>2.75</v>
      </c>
      <c r="E1624" s="2">
        <v>0</v>
      </c>
      <c r="F1624" s="2">
        <v>0</v>
      </c>
      <c r="G1624" s="2">
        <v>0</v>
      </c>
      <c r="H1624" s="15">
        <f t="shared" si="25"/>
        <v>0</v>
      </c>
    </row>
    <row r="1625" spans="1:8" ht="13.5" x14ac:dyDescent="0.25">
      <c r="A1625" s="11"/>
      <c r="B1625" s="10">
        <v>44672</v>
      </c>
      <c r="C1625" s="2">
        <v>2.87</v>
      </c>
      <c r="D1625" s="2">
        <v>2.87</v>
      </c>
      <c r="E1625" s="2">
        <v>0</v>
      </c>
      <c r="F1625" s="2">
        <v>0</v>
      </c>
      <c r="G1625" s="2">
        <v>0</v>
      </c>
      <c r="H1625" s="15">
        <f t="shared" si="25"/>
        <v>4.3636363636363674E-2</v>
      </c>
    </row>
    <row r="1626" spans="1:8" ht="13.5" x14ac:dyDescent="0.25">
      <c r="A1626" s="11"/>
      <c r="B1626" s="10">
        <v>44673</v>
      </c>
      <c r="C1626" s="2">
        <v>2.99</v>
      </c>
      <c r="D1626" s="2">
        <v>2.99</v>
      </c>
      <c r="E1626" s="2">
        <v>0</v>
      </c>
      <c r="F1626" s="2">
        <v>0</v>
      </c>
      <c r="G1626" s="2">
        <v>0</v>
      </c>
      <c r="H1626" s="15">
        <f t="shared" si="25"/>
        <v>4.1811846689895509E-2</v>
      </c>
    </row>
    <row r="1627" spans="1:8" ht="13.5" x14ac:dyDescent="0.25">
      <c r="A1627" s="11"/>
      <c r="B1627" s="10">
        <v>44676</v>
      </c>
      <c r="C1627" s="2">
        <v>3.1</v>
      </c>
      <c r="D1627" s="2">
        <v>3.1</v>
      </c>
      <c r="E1627" s="2">
        <v>600</v>
      </c>
      <c r="F1627" s="2">
        <v>3.1</v>
      </c>
      <c r="G1627" s="2">
        <v>1860</v>
      </c>
      <c r="H1627" s="15">
        <f t="shared" si="25"/>
        <v>3.6789297658862831E-2</v>
      </c>
    </row>
    <row r="1628" spans="1:8" ht="13.5" x14ac:dyDescent="0.25">
      <c r="A1628" s="11"/>
      <c r="B1628" s="10">
        <v>44677</v>
      </c>
      <c r="C1628" s="2">
        <v>2.98</v>
      </c>
      <c r="D1628" s="2">
        <v>2.98</v>
      </c>
      <c r="E1628" s="2">
        <v>1001</v>
      </c>
      <c r="F1628" s="2">
        <v>2.98</v>
      </c>
      <c r="G1628" s="2">
        <v>2982.98</v>
      </c>
      <c r="H1628" s="15">
        <f t="shared" si="25"/>
        <v>-3.8709677419354875E-2</v>
      </c>
    </row>
    <row r="1629" spans="1:8" ht="13.5" x14ac:dyDescent="0.25">
      <c r="A1629" s="11"/>
      <c r="B1629" s="10">
        <v>44678</v>
      </c>
      <c r="C1629" s="2">
        <v>2.85</v>
      </c>
      <c r="D1629" s="2">
        <v>2.85</v>
      </c>
      <c r="E1629" s="2">
        <v>0</v>
      </c>
      <c r="F1629" s="2">
        <v>0</v>
      </c>
      <c r="G1629" s="2">
        <v>0</v>
      </c>
      <c r="H1629" s="15">
        <f t="shared" si="25"/>
        <v>-4.3624161073825468E-2</v>
      </c>
    </row>
    <row r="1630" spans="1:8" ht="13.5" x14ac:dyDescent="0.25">
      <c r="A1630" s="11"/>
      <c r="B1630" s="10">
        <v>44679</v>
      </c>
      <c r="C1630" s="2">
        <v>2.73</v>
      </c>
      <c r="D1630" s="2">
        <v>2.73</v>
      </c>
      <c r="E1630" s="2">
        <v>0</v>
      </c>
      <c r="F1630" s="2">
        <v>0</v>
      </c>
      <c r="G1630" s="2">
        <v>0</v>
      </c>
      <c r="H1630" s="15">
        <f t="shared" si="25"/>
        <v>-4.2105263157894771E-2</v>
      </c>
    </row>
    <row r="1631" spans="1:8" ht="13.5" x14ac:dyDescent="0.25">
      <c r="A1631" s="11"/>
      <c r="B1631" s="10">
        <v>44680</v>
      </c>
      <c r="C1631" s="2">
        <v>2.61</v>
      </c>
      <c r="D1631" s="2">
        <v>2.61</v>
      </c>
      <c r="E1631" s="2">
        <v>651</v>
      </c>
      <c r="F1631" s="2">
        <v>2.61</v>
      </c>
      <c r="G1631" s="2">
        <v>1699.11</v>
      </c>
      <c r="H1631" s="15">
        <f t="shared" si="25"/>
        <v>-4.3956043956043994E-2</v>
      </c>
    </row>
    <row r="1632" spans="1:8" ht="13.5" x14ac:dyDescent="0.25">
      <c r="A1632" s="11"/>
      <c r="B1632" s="10">
        <v>44685</v>
      </c>
      <c r="C1632" s="2">
        <v>2.5</v>
      </c>
      <c r="D1632" s="2">
        <v>2.5</v>
      </c>
      <c r="E1632" s="2">
        <v>0</v>
      </c>
      <c r="F1632" s="2">
        <v>0</v>
      </c>
      <c r="G1632" s="2">
        <v>0</v>
      </c>
      <c r="H1632" s="15">
        <f t="shared" si="25"/>
        <v>-4.2145593869731754E-2</v>
      </c>
    </row>
    <row r="1633" spans="1:8" ht="13.5" x14ac:dyDescent="0.25">
      <c r="A1633" s="11"/>
      <c r="B1633" s="10">
        <v>44686</v>
      </c>
      <c r="C1633" s="2">
        <v>2.39</v>
      </c>
      <c r="D1633" s="2">
        <v>2.39</v>
      </c>
      <c r="E1633" s="2">
        <v>500</v>
      </c>
      <c r="F1633" s="2">
        <v>2.39</v>
      </c>
      <c r="G1633" s="2">
        <v>1195</v>
      </c>
      <c r="H1633" s="15">
        <f t="shared" si="25"/>
        <v>-4.3999999999999949E-2</v>
      </c>
    </row>
    <row r="1634" spans="1:8" ht="13.5" x14ac:dyDescent="0.25">
      <c r="A1634" s="11"/>
      <c r="B1634" s="10">
        <v>44687</v>
      </c>
      <c r="C1634" s="2">
        <v>2.39</v>
      </c>
      <c r="D1634" s="2">
        <v>2.39</v>
      </c>
      <c r="E1634" s="2">
        <v>0</v>
      </c>
      <c r="F1634" s="2">
        <v>0</v>
      </c>
      <c r="G1634" s="2">
        <v>0</v>
      </c>
      <c r="H1634" s="15">
        <f t="shared" si="25"/>
        <v>0</v>
      </c>
    </row>
    <row r="1635" spans="1:8" ht="13.5" x14ac:dyDescent="0.25">
      <c r="A1635" s="11"/>
      <c r="B1635" s="10">
        <v>44690</v>
      </c>
      <c r="C1635" s="2">
        <v>2.39</v>
      </c>
      <c r="D1635" s="2">
        <v>2.39</v>
      </c>
      <c r="E1635" s="2">
        <v>0</v>
      </c>
      <c r="F1635" s="2">
        <v>0</v>
      </c>
      <c r="G1635" s="2">
        <v>0</v>
      </c>
      <c r="H1635" s="15">
        <f t="shared" si="25"/>
        <v>0</v>
      </c>
    </row>
    <row r="1636" spans="1:8" ht="13.5" x14ac:dyDescent="0.25">
      <c r="A1636" s="11"/>
      <c r="B1636" s="10">
        <v>44691</v>
      </c>
      <c r="C1636" s="2">
        <v>2.39</v>
      </c>
      <c r="D1636" s="2">
        <v>2.39</v>
      </c>
      <c r="E1636" s="2">
        <v>0</v>
      </c>
      <c r="F1636" s="2">
        <v>0</v>
      </c>
      <c r="G1636" s="2">
        <v>0</v>
      </c>
      <c r="H1636" s="15">
        <f t="shared" si="25"/>
        <v>0</v>
      </c>
    </row>
    <row r="1637" spans="1:8" ht="13.5" x14ac:dyDescent="0.25">
      <c r="A1637" s="11"/>
      <c r="B1637" s="10">
        <v>44692</v>
      </c>
      <c r="C1637" s="2">
        <v>2.39</v>
      </c>
      <c r="D1637" s="2">
        <v>2.39</v>
      </c>
      <c r="E1637" s="2">
        <v>0</v>
      </c>
      <c r="F1637" s="2">
        <v>0</v>
      </c>
      <c r="G1637" s="2">
        <v>0</v>
      </c>
      <c r="H1637" s="15">
        <f t="shared" si="25"/>
        <v>0</v>
      </c>
    </row>
    <row r="1638" spans="1:8" ht="13.5" x14ac:dyDescent="0.25">
      <c r="A1638" s="11"/>
      <c r="B1638" s="10">
        <v>44693</v>
      </c>
      <c r="C1638" s="2">
        <v>2.39</v>
      </c>
      <c r="D1638" s="2">
        <v>2.39</v>
      </c>
      <c r="E1638" s="2">
        <v>0</v>
      </c>
      <c r="F1638" s="2">
        <v>0</v>
      </c>
      <c r="G1638" s="2">
        <v>0</v>
      </c>
      <c r="H1638" s="15">
        <f t="shared" si="25"/>
        <v>0</v>
      </c>
    </row>
    <row r="1639" spans="1:8" ht="13.5" x14ac:dyDescent="0.25">
      <c r="A1639" s="11"/>
      <c r="B1639" s="10">
        <v>44694</v>
      </c>
      <c r="C1639" s="2">
        <v>2.39</v>
      </c>
      <c r="D1639" s="2">
        <v>2.39</v>
      </c>
      <c r="E1639" s="2">
        <v>0</v>
      </c>
      <c r="F1639" s="2">
        <v>0</v>
      </c>
      <c r="G1639" s="2">
        <v>0</v>
      </c>
      <c r="H1639" s="15">
        <f t="shared" si="25"/>
        <v>0</v>
      </c>
    </row>
    <row r="1640" spans="1:8" ht="13.5" x14ac:dyDescent="0.25">
      <c r="A1640" s="11"/>
      <c r="B1640" s="10">
        <v>44697</v>
      </c>
      <c r="C1640" s="2">
        <v>2.39</v>
      </c>
      <c r="D1640" s="2">
        <v>2.39</v>
      </c>
      <c r="E1640" s="2">
        <v>0</v>
      </c>
      <c r="F1640" s="2">
        <v>0</v>
      </c>
      <c r="G1640" s="2">
        <v>0</v>
      </c>
      <c r="H1640" s="15">
        <f t="shared" si="25"/>
        <v>0</v>
      </c>
    </row>
    <row r="1641" spans="1:8" ht="13.5" x14ac:dyDescent="0.25">
      <c r="A1641" s="11"/>
      <c r="B1641" s="10">
        <v>44698</v>
      </c>
      <c r="C1641" s="2">
        <v>2.39</v>
      </c>
      <c r="D1641" s="2">
        <v>2.39</v>
      </c>
      <c r="E1641" s="2">
        <v>0</v>
      </c>
      <c r="F1641" s="2">
        <v>0</v>
      </c>
      <c r="G1641" s="2">
        <v>0</v>
      </c>
      <c r="H1641" s="15">
        <f t="shared" si="25"/>
        <v>0</v>
      </c>
    </row>
    <row r="1642" spans="1:8" ht="13.5" x14ac:dyDescent="0.25">
      <c r="A1642" s="11"/>
      <c r="B1642" s="10">
        <v>44699</v>
      </c>
      <c r="C1642" s="2">
        <v>2.39</v>
      </c>
      <c r="D1642" s="2">
        <v>2.39</v>
      </c>
      <c r="E1642" s="2">
        <v>0</v>
      </c>
      <c r="F1642" s="2">
        <v>0</v>
      </c>
      <c r="G1642" s="2">
        <v>0</v>
      </c>
      <c r="H1642" s="15">
        <f t="shared" si="25"/>
        <v>0</v>
      </c>
    </row>
    <row r="1643" spans="1:8" ht="13.5" x14ac:dyDescent="0.25">
      <c r="A1643" s="11"/>
      <c r="B1643" s="10">
        <v>44700</v>
      </c>
      <c r="C1643" s="2">
        <v>2.39</v>
      </c>
      <c r="D1643" s="2">
        <v>2.39</v>
      </c>
      <c r="E1643" s="2">
        <v>0</v>
      </c>
      <c r="F1643" s="2">
        <v>0</v>
      </c>
      <c r="G1643" s="2">
        <v>0</v>
      </c>
      <c r="H1643" s="15">
        <f t="shared" si="25"/>
        <v>0</v>
      </c>
    </row>
    <row r="1644" spans="1:8" ht="13.5" x14ac:dyDescent="0.25">
      <c r="A1644" s="11"/>
      <c r="B1644" s="10">
        <v>44701</v>
      </c>
      <c r="C1644" s="2">
        <v>2.39</v>
      </c>
      <c r="D1644" s="2">
        <v>2.39</v>
      </c>
      <c r="E1644" s="2">
        <v>0</v>
      </c>
      <c r="F1644" s="2">
        <v>0</v>
      </c>
      <c r="G1644" s="2">
        <v>0</v>
      </c>
      <c r="H1644" s="15">
        <f t="shared" si="25"/>
        <v>0</v>
      </c>
    </row>
    <row r="1645" spans="1:8" ht="13.5" x14ac:dyDescent="0.25">
      <c r="A1645" s="11"/>
      <c r="B1645" s="10">
        <v>44704</v>
      </c>
      <c r="C1645" s="2">
        <v>2.39</v>
      </c>
      <c r="D1645" s="2">
        <v>2.39</v>
      </c>
      <c r="E1645" s="2">
        <v>1700</v>
      </c>
      <c r="F1645" s="2">
        <v>2.39</v>
      </c>
      <c r="G1645" s="2">
        <v>4063</v>
      </c>
      <c r="H1645" s="15">
        <f t="shared" si="25"/>
        <v>0</v>
      </c>
    </row>
    <row r="1646" spans="1:8" ht="13.5" x14ac:dyDescent="0.25">
      <c r="A1646" s="11"/>
      <c r="B1646" s="10">
        <v>44705</v>
      </c>
      <c r="C1646" s="2">
        <v>2.39</v>
      </c>
      <c r="D1646" s="2">
        <v>2.39</v>
      </c>
      <c r="E1646" s="2">
        <v>0</v>
      </c>
      <c r="F1646" s="2">
        <v>0</v>
      </c>
      <c r="G1646" s="2">
        <v>0</v>
      </c>
      <c r="H1646" s="15">
        <f t="shared" si="25"/>
        <v>0</v>
      </c>
    </row>
    <row r="1647" spans="1:8" ht="13.5" x14ac:dyDescent="0.25">
      <c r="A1647" s="11"/>
      <c r="B1647" s="10">
        <v>44706</v>
      </c>
      <c r="C1647" s="2">
        <v>2.39</v>
      </c>
      <c r="D1647" s="2">
        <v>2.39</v>
      </c>
      <c r="E1647" s="2">
        <v>0</v>
      </c>
      <c r="F1647" s="2">
        <v>0</v>
      </c>
      <c r="G1647" s="2">
        <v>0</v>
      </c>
      <c r="H1647" s="15">
        <f t="shared" si="25"/>
        <v>0</v>
      </c>
    </row>
    <row r="1648" spans="1:8" ht="13.5" x14ac:dyDescent="0.25">
      <c r="A1648" s="11"/>
      <c r="B1648" s="10">
        <v>44707</v>
      </c>
      <c r="C1648" s="2">
        <v>2.39</v>
      </c>
      <c r="D1648" s="2">
        <v>2.39</v>
      </c>
      <c r="E1648" s="2">
        <v>0</v>
      </c>
      <c r="F1648" s="2">
        <v>0</v>
      </c>
      <c r="G1648" s="2">
        <v>0</v>
      </c>
      <c r="H1648" s="15">
        <f t="shared" si="25"/>
        <v>0</v>
      </c>
    </row>
    <row r="1649" spans="1:8" ht="13.5" x14ac:dyDescent="0.25">
      <c r="A1649" s="11"/>
      <c r="B1649" s="10">
        <v>44708</v>
      </c>
      <c r="C1649" s="2">
        <v>2.39</v>
      </c>
      <c r="D1649" s="2">
        <v>2.39</v>
      </c>
      <c r="E1649" s="2">
        <v>0</v>
      </c>
      <c r="F1649" s="2">
        <v>0</v>
      </c>
      <c r="G1649" s="2">
        <v>0</v>
      </c>
      <c r="H1649" s="15">
        <f t="shared" si="25"/>
        <v>0</v>
      </c>
    </row>
    <row r="1650" spans="1:8" ht="13.5" x14ac:dyDescent="0.25">
      <c r="A1650" s="11"/>
      <c r="B1650" s="10">
        <v>44711</v>
      </c>
      <c r="C1650" s="2">
        <v>2.39</v>
      </c>
      <c r="D1650" s="2">
        <v>2.39</v>
      </c>
      <c r="E1650" s="2">
        <v>0</v>
      </c>
      <c r="F1650" s="2">
        <v>0</v>
      </c>
      <c r="G1650" s="2">
        <v>0</v>
      </c>
      <c r="H1650" s="15">
        <f t="shared" si="25"/>
        <v>0</v>
      </c>
    </row>
    <row r="1651" spans="1:8" ht="13.5" x14ac:dyDescent="0.25">
      <c r="A1651" s="11"/>
      <c r="B1651" s="10">
        <v>44712</v>
      </c>
      <c r="C1651" s="2">
        <v>2.39</v>
      </c>
      <c r="D1651" s="2">
        <v>2.39</v>
      </c>
      <c r="E1651" s="2">
        <v>0</v>
      </c>
      <c r="F1651" s="2">
        <v>0</v>
      </c>
      <c r="G1651" s="2">
        <v>0</v>
      </c>
      <c r="H1651" s="15">
        <f t="shared" si="25"/>
        <v>0</v>
      </c>
    </row>
    <row r="1652" spans="1:8" ht="13.5" x14ac:dyDescent="0.25">
      <c r="A1652" s="11"/>
      <c r="B1652" s="10">
        <v>44713</v>
      </c>
      <c r="C1652" s="2">
        <v>2.4900000000000002</v>
      </c>
      <c r="D1652" s="2">
        <v>2.4900000000000002</v>
      </c>
      <c r="E1652" s="2">
        <v>396</v>
      </c>
      <c r="F1652" s="2">
        <v>2.4900000000000002</v>
      </c>
      <c r="G1652" s="2">
        <v>986.04</v>
      </c>
      <c r="H1652" s="15">
        <f t="shared" si="25"/>
        <v>4.1841004184100451E-2</v>
      </c>
    </row>
    <row r="1653" spans="1:8" ht="13.5" x14ac:dyDescent="0.25">
      <c r="A1653" s="11"/>
      <c r="B1653" s="10">
        <v>44714</v>
      </c>
      <c r="C1653" s="2">
        <v>2.6</v>
      </c>
      <c r="D1653" s="2">
        <v>2.6</v>
      </c>
      <c r="E1653" s="2">
        <v>251</v>
      </c>
      <c r="F1653" s="2">
        <v>2.6</v>
      </c>
      <c r="G1653" s="2">
        <v>652.6</v>
      </c>
      <c r="H1653" s="15">
        <f t="shared" si="25"/>
        <v>4.4176706827309183E-2</v>
      </c>
    </row>
    <row r="1654" spans="1:8" ht="13.5" x14ac:dyDescent="0.25">
      <c r="A1654" s="11"/>
      <c r="B1654" s="10">
        <v>44715</v>
      </c>
      <c r="C1654" s="2">
        <v>2.71</v>
      </c>
      <c r="D1654" s="2">
        <v>2.71</v>
      </c>
      <c r="E1654" s="2">
        <v>0</v>
      </c>
      <c r="F1654" s="2">
        <v>0</v>
      </c>
      <c r="G1654" s="2">
        <v>0</v>
      </c>
      <c r="H1654" s="15">
        <f t="shared" si="25"/>
        <v>4.2307692307692261E-2</v>
      </c>
    </row>
    <row r="1655" spans="1:8" ht="13.5" x14ac:dyDescent="0.25">
      <c r="A1655" s="11"/>
      <c r="B1655" s="10">
        <v>44718</v>
      </c>
      <c r="C1655" s="2">
        <v>2.83</v>
      </c>
      <c r="D1655" s="2">
        <v>2.83</v>
      </c>
      <c r="E1655" s="2">
        <v>0</v>
      </c>
      <c r="F1655" s="2">
        <v>0</v>
      </c>
      <c r="G1655" s="2">
        <v>0</v>
      </c>
      <c r="H1655" s="15">
        <f t="shared" si="25"/>
        <v>4.4280442804428083E-2</v>
      </c>
    </row>
    <row r="1656" spans="1:8" ht="13.5" x14ac:dyDescent="0.25">
      <c r="A1656" s="11"/>
      <c r="B1656" s="10">
        <v>44719</v>
      </c>
      <c r="C1656" s="2">
        <v>2.95</v>
      </c>
      <c r="D1656" s="2">
        <v>2.95</v>
      </c>
      <c r="E1656" s="2">
        <v>0</v>
      </c>
      <c r="F1656" s="2">
        <v>0</v>
      </c>
      <c r="G1656" s="2">
        <v>0</v>
      </c>
      <c r="H1656" s="15">
        <f t="shared" si="25"/>
        <v>4.2402826855123713E-2</v>
      </c>
    </row>
    <row r="1657" spans="1:8" ht="13.5" x14ac:dyDescent="0.25">
      <c r="A1657" s="11"/>
      <c r="B1657" s="10">
        <v>44720</v>
      </c>
      <c r="C1657" s="2">
        <v>3.08</v>
      </c>
      <c r="D1657" s="2">
        <v>3.08</v>
      </c>
      <c r="E1657" s="2">
        <v>0</v>
      </c>
      <c r="F1657" s="2">
        <v>0</v>
      </c>
      <c r="G1657" s="2">
        <v>0</v>
      </c>
      <c r="H1657" s="15">
        <f t="shared" si="25"/>
        <v>4.4067796610169456E-2</v>
      </c>
    </row>
    <row r="1658" spans="1:8" ht="13.5" x14ac:dyDescent="0.25">
      <c r="A1658" s="11"/>
      <c r="B1658" s="10">
        <v>44721</v>
      </c>
      <c r="C1658" s="2">
        <v>3.07</v>
      </c>
      <c r="D1658" s="2">
        <v>3.07</v>
      </c>
      <c r="E1658" s="2">
        <v>500</v>
      </c>
      <c r="F1658" s="2">
        <v>3.07</v>
      </c>
      <c r="G1658" s="2">
        <v>1535</v>
      </c>
      <c r="H1658" s="15">
        <f t="shared" si="25"/>
        <v>-3.2467532467533216E-3</v>
      </c>
    </row>
    <row r="1659" spans="1:8" ht="13.5" x14ac:dyDescent="0.25">
      <c r="A1659" s="11"/>
      <c r="B1659" s="10">
        <v>44722</v>
      </c>
      <c r="C1659" s="2">
        <v>3.15</v>
      </c>
      <c r="D1659" s="2">
        <v>3.15</v>
      </c>
      <c r="E1659" s="2">
        <v>50</v>
      </c>
      <c r="F1659" s="2">
        <v>3.15</v>
      </c>
      <c r="G1659" s="2">
        <v>157.5</v>
      </c>
      <c r="H1659" s="15">
        <f t="shared" si="25"/>
        <v>2.605863192182413E-2</v>
      </c>
    </row>
    <row r="1660" spans="1:8" ht="13.5" x14ac:dyDescent="0.25">
      <c r="A1660" s="11"/>
      <c r="B1660" s="10">
        <v>44725</v>
      </c>
      <c r="C1660" s="2">
        <v>3.15</v>
      </c>
      <c r="D1660" s="2">
        <v>3.15</v>
      </c>
      <c r="E1660" s="2">
        <v>0</v>
      </c>
      <c r="F1660" s="2">
        <v>0</v>
      </c>
      <c r="G1660" s="2">
        <v>0</v>
      </c>
      <c r="H1660" s="15">
        <f t="shared" si="25"/>
        <v>0</v>
      </c>
    </row>
    <row r="1661" spans="1:8" ht="13.5" x14ac:dyDescent="0.25">
      <c r="A1661" s="11"/>
      <c r="B1661" s="10">
        <v>44726</v>
      </c>
      <c r="C1661" s="2">
        <v>3.15</v>
      </c>
      <c r="D1661" s="2">
        <v>3.15</v>
      </c>
      <c r="E1661" s="2">
        <v>0</v>
      </c>
      <c r="F1661" s="2">
        <v>0</v>
      </c>
      <c r="G1661" s="2">
        <v>0</v>
      </c>
      <c r="H1661" s="15">
        <f t="shared" si="25"/>
        <v>0</v>
      </c>
    </row>
    <row r="1662" spans="1:8" ht="13.5" x14ac:dyDescent="0.25">
      <c r="A1662" s="11"/>
      <c r="B1662" s="10">
        <v>44727</v>
      </c>
      <c r="C1662" s="2">
        <v>3.15</v>
      </c>
      <c r="D1662" s="2">
        <v>3.15</v>
      </c>
      <c r="E1662" s="2">
        <v>0</v>
      </c>
      <c r="F1662" s="2">
        <v>0</v>
      </c>
      <c r="G1662" s="2">
        <v>0</v>
      </c>
      <c r="H1662" s="15">
        <f t="shared" si="25"/>
        <v>0</v>
      </c>
    </row>
    <row r="1663" spans="1:8" ht="13.5" x14ac:dyDescent="0.25">
      <c r="A1663" s="11"/>
      <c r="B1663" s="10">
        <v>44728</v>
      </c>
      <c r="C1663" s="2">
        <v>3.14</v>
      </c>
      <c r="D1663" s="2">
        <v>3.14</v>
      </c>
      <c r="E1663" s="2">
        <v>100</v>
      </c>
      <c r="F1663" s="2">
        <v>3.14</v>
      </c>
      <c r="G1663" s="2">
        <v>314</v>
      </c>
      <c r="H1663" s="15">
        <f t="shared" si="25"/>
        <v>-3.1746031746031069E-3</v>
      </c>
    </row>
    <row r="1664" spans="1:8" ht="13.5" x14ac:dyDescent="0.25">
      <c r="A1664" s="11"/>
      <c r="B1664" s="10">
        <v>44729</v>
      </c>
      <c r="C1664" s="2">
        <v>3.15</v>
      </c>
      <c r="D1664" s="2">
        <v>3.15</v>
      </c>
      <c r="E1664" s="2">
        <v>100</v>
      </c>
      <c r="F1664" s="2">
        <v>3.15</v>
      </c>
      <c r="G1664" s="2">
        <v>315</v>
      </c>
      <c r="H1664" s="15">
        <f t="shared" si="25"/>
        <v>3.1847133757961104E-3</v>
      </c>
    </row>
    <row r="1665" spans="1:8" ht="13.5" x14ac:dyDescent="0.25">
      <c r="A1665" s="11"/>
      <c r="B1665" s="10">
        <v>44732</v>
      </c>
      <c r="C1665" s="2">
        <v>3.15</v>
      </c>
      <c r="D1665" s="2">
        <v>3.15</v>
      </c>
      <c r="E1665" s="2">
        <v>0</v>
      </c>
      <c r="F1665" s="2">
        <v>0</v>
      </c>
      <c r="G1665" s="2">
        <v>0</v>
      </c>
      <c r="H1665" s="15">
        <f t="shared" si="25"/>
        <v>0</v>
      </c>
    </row>
    <row r="1666" spans="1:8" ht="13.5" x14ac:dyDescent="0.25">
      <c r="A1666" s="11"/>
      <c r="B1666" s="10">
        <v>44733</v>
      </c>
      <c r="C1666" s="2">
        <v>3.14</v>
      </c>
      <c r="D1666" s="2">
        <v>3.14</v>
      </c>
      <c r="E1666" s="2">
        <v>679</v>
      </c>
      <c r="F1666" s="2">
        <v>3.14</v>
      </c>
      <c r="G1666" s="2">
        <v>2132.06</v>
      </c>
      <c r="H1666" s="15">
        <f t="shared" si="25"/>
        <v>-3.1746031746031069E-3</v>
      </c>
    </row>
    <row r="1667" spans="1:8" ht="13.5" x14ac:dyDescent="0.25">
      <c r="A1667" s="11"/>
      <c r="B1667" s="10">
        <v>44734</v>
      </c>
      <c r="C1667" s="2">
        <v>3.14</v>
      </c>
      <c r="D1667" s="2">
        <v>3.14</v>
      </c>
      <c r="E1667" s="2">
        <v>0</v>
      </c>
      <c r="F1667" s="2">
        <v>0</v>
      </c>
      <c r="G1667" s="2">
        <v>0</v>
      </c>
      <c r="H1667" s="15">
        <f t="shared" si="25"/>
        <v>0</v>
      </c>
    </row>
    <row r="1668" spans="1:8" ht="13.5" x14ac:dyDescent="0.25">
      <c r="A1668" s="11"/>
      <c r="B1668" s="10">
        <v>44735</v>
      </c>
      <c r="C1668" s="2">
        <v>3.14</v>
      </c>
      <c r="D1668" s="2">
        <v>3.14</v>
      </c>
      <c r="E1668" s="2">
        <v>1350</v>
      </c>
      <c r="F1668" s="2">
        <v>3.14</v>
      </c>
      <c r="G1668" s="2">
        <v>4239</v>
      </c>
      <c r="H1668" s="15">
        <f t="shared" si="25"/>
        <v>0</v>
      </c>
    </row>
    <row r="1669" spans="1:8" ht="13.5" x14ac:dyDescent="0.25">
      <c r="A1669" s="11"/>
      <c r="B1669" s="10">
        <v>44736</v>
      </c>
      <c r="C1669" s="2">
        <v>3.15</v>
      </c>
      <c r="D1669" s="2">
        <v>3.15</v>
      </c>
      <c r="E1669" s="2">
        <v>121</v>
      </c>
      <c r="F1669" s="2">
        <v>3.15</v>
      </c>
      <c r="G1669" s="2">
        <v>381.15</v>
      </c>
      <c r="H1669" s="15">
        <f t="shared" si="25"/>
        <v>3.1847133757961104E-3</v>
      </c>
    </row>
    <row r="1670" spans="1:8" ht="13.5" x14ac:dyDescent="0.25">
      <c r="A1670" s="11"/>
      <c r="B1670" s="10">
        <v>44739</v>
      </c>
      <c r="C1670" s="2">
        <v>3.14</v>
      </c>
      <c r="D1670" s="2">
        <v>3.14</v>
      </c>
      <c r="E1670" s="2">
        <v>1000</v>
      </c>
      <c r="F1670" s="2">
        <v>3.14</v>
      </c>
      <c r="G1670" s="2">
        <v>3140</v>
      </c>
      <c r="H1670" s="15">
        <f t="shared" si="25"/>
        <v>-3.1746031746031069E-3</v>
      </c>
    </row>
    <row r="1671" spans="1:8" ht="13.5" x14ac:dyDescent="0.25">
      <c r="A1671" s="11"/>
      <c r="B1671" s="10">
        <v>44740</v>
      </c>
      <c r="C1671" s="2">
        <v>3.14</v>
      </c>
      <c r="D1671" s="2">
        <v>3.14</v>
      </c>
      <c r="E1671" s="2">
        <v>200</v>
      </c>
      <c r="F1671" s="2">
        <v>3.14</v>
      </c>
      <c r="G1671" s="2">
        <v>628</v>
      </c>
      <c r="H1671" s="15">
        <f t="shared" ref="H1671:H1734" si="26">(D1671-D1670)/D1670</f>
        <v>0</v>
      </c>
    </row>
    <row r="1672" spans="1:8" ht="13.5" x14ac:dyDescent="0.25">
      <c r="A1672" s="11"/>
      <c r="B1672" s="10">
        <v>44741</v>
      </c>
      <c r="C1672" s="2">
        <v>3.14</v>
      </c>
      <c r="D1672" s="2">
        <v>3.14</v>
      </c>
      <c r="E1672" s="2">
        <v>0</v>
      </c>
      <c r="F1672" s="2">
        <v>0</v>
      </c>
      <c r="G1672" s="2">
        <v>0</v>
      </c>
      <c r="H1672" s="15">
        <f t="shared" si="26"/>
        <v>0</v>
      </c>
    </row>
    <row r="1673" spans="1:8" ht="13.5" x14ac:dyDescent="0.25">
      <c r="A1673" s="11"/>
      <c r="B1673" s="10">
        <v>44742</v>
      </c>
      <c r="C1673" s="2">
        <v>3.14</v>
      </c>
      <c r="D1673" s="2">
        <v>3.14</v>
      </c>
      <c r="E1673" s="2">
        <v>0</v>
      </c>
      <c r="F1673" s="2">
        <v>0</v>
      </c>
      <c r="G1673" s="2">
        <v>0</v>
      </c>
      <c r="H1673" s="15">
        <f t="shared" si="26"/>
        <v>0</v>
      </c>
    </row>
    <row r="1674" spans="1:8" ht="13.5" x14ac:dyDescent="0.25">
      <c r="A1674" s="11"/>
      <c r="B1674" s="10">
        <v>44743</v>
      </c>
      <c r="C1674" s="2">
        <v>3.14</v>
      </c>
      <c r="D1674" s="2">
        <v>3.14</v>
      </c>
      <c r="E1674" s="2">
        <v>0</v>
      </c>
      <c r="F1674" s="2">
        <v>0</v>
      </c>
      <c r="G1674" s="2">
        <v>0</v>
      </c>
      <c r="H1674" s="15">
        <f t="shared" si="26"/>
        <v>0</v>
      </c>
    </row>
    <row r="1675" spans="1:8" ht="13.5" x14ac:dyDescent="0.25">
      <c r="A1675" s="11"/>
      <c r="B1675" s="10">
        <v>44746</v>
      </c>
      <c r="C1675" s="2">
        <v>3.14</v>
      </c>
      <c r="D1675" s="2">
        <v>3.14</v>
      </c>
      <c r="E1675" s="2">
        <v>0</v>
      </c>
      <c r="F1675" s="2">
        <v>0</v>
      </c>
      <c r="G1675" s="2">
        <v>0</v>
      </c>
      <c r="H1675" s="15">
        <f t="shared" si="26"/>
        <v>0</v>
      </c>
    </row>
    <row r="1676" spans="1:8" ht="13.5" x14ac:dyDescent="0.25">
      <c r="A1676" s="11"/>
      <c r="B1676" s="10">
        <v>44747</v>
      </c>
      <c r="C1676" s="2">
        <v>3.14</v>
      </c>
      <c r="D1676" s="2">
        <v>3.14</v>
      </c>
      <c r="E1676" s="2">
        <v>0</v>
      </c>
      <c r="F1676" s="2">
        <v>0</v>
      </c>
      <c r="G1676" s="2">
        <v>0</v>
      </c>
      <c r="H1676" s="15">
        <f t="shared" si="26"/>
        <v>0</v>
      </c>
    </row>
    <row r="1677" spans="1:8" ht="13.5" x14ac:dyDescent="0.25">
      <c r="A1677" s="11"/>
      <c r="B1677" s="10">
        <v>44748</v>
      </c>
      <c r="C1677" s="2">
        <v>3.14</v>
      </c>
      <c r="D1677" s="2">
        <v>3.14</v>
      </c>
      <c r="E1677" s="2">
        <v>0</v>
      </c>
      <c r="F1677" s="2">
        <v>0</v>
      </c>
      <c r="G1677" s="2">
        <v>0</v>
      </c>
      <c r="H1677" s="15">
        <f t="shared" si="26"/>
        <v>0</v>
      </c>
    </row>
    <row r="1678" spans="1:8" ht="13.5" x14ac:dyDescent="0.25">
      <c r="A1678" s="11"/>
      <c r="B1678" s="10">
        <v>44749</v>
      </c>
      <c r="C1678" s="2">
        <v>3.14</v>
      </c>
      <c r="D1678" s="2">
        <v>3.14</v>
      </c>
      <c r="E1678" s="2">
        <v>0</v>
      </c>
      <c r="F1678" s="2">
        <v>0</v>
      </c>
      <c r="G1678" s="2">
        <v>0</v>
      </c>
      <c r="H1678" s="15">
        <f t="shared" si="26"/>
        <v>0</v>
      </c>
    </row>
    <row r="1679" spans="1:8" ht="13.5" x14ac:dyDescent="0.25">
      <c r="A1679" s="11"/>
      <c r="B1679" s="10">
        <v>44750</v>
      </c>
      <c r="C1679" s="2">
        <v>3.14</v>
      </c>
      <c r="D1679" s="2">
        <v>3.14</v>
      </c>
      <c r="E1679" s="2">
        <v>0</v>
      </c>
      <c r="F1679" s="2">
        <v>0</v>
      </c>
      <c r="G1679" s="2">
        <v>0</v>
      </c>
      <c r="H1679" s="15">
        <f t="shared" si="26"/>
        <v>0</v>
      </c>
    </row>
    <row r="1680" spans="1:8" ht="13.5" x14ac:dyDescent="0.25">
      <c r="A1680" s="11"/>
      <c r="B1680" s="10">
        <v>44753</v>
      </c>
      <c r="C1680" s="2">
        <v>3.14</v>
      </c>
      <c r="D1680" s="2">
        <v>3.14</v>
      </c>
      <c r="E1680" s="2">
        <v>0</v>
      </c>
      <c r="F1680" s="2">
        <v>0</v>
      </c>
      <c r="G1680" s="2">
        <v>0</v>
      </c>
      <c r="H1680" s="15">
        <f t="shared" si="26"/>
        <v>0</v>
      </c>
    </row>
    <row r="1681" spans="1:8" ht="13.5" x14ac:dyDescent="0.25">
      <c r="A1681" s="11"/>
      <c r="B1681" s="10">
        <v>44754</v>
      </c>
      <c r="C1681" s="2">
        <v>3.14</v>
      </c>
      <c r="D1681" s="2">
        <v>3.14</v>
      </c>
      <c r="E1681" s="2">
        <v>0</v>
      </c>
      <c r="F1681" s="2">
        <v>0</v>
      </c>
      <c r="G1681" s="2">
        <v>0</v>
      </c>
      <c r="H1681" s="15">
        <f t="shared" si="26"/>
        <v>0</v>
      </c>
    </row>
    <row r="1682" spans="1:8" ht="13.5" x14ac:dyDescent="0.25">
      <c r="A1682" s="11"/>
      <c r="B1682" s="10">
        <v>44755</v>
      </c>
      <c r="C1682" s="2">
        <v>3.14</v>
      </c>
      <c r="D1682" s="2">
        <v>3.14</v>
      </c>
      <c r="E1682" s="2">
        <v>0</v>
      </c>
      <c r="F1682" s="2">
        <v>0</v>
      </c>
      <c r="G1682" s="2">
        <v>0</v>
      </c>
      <c r="H1682" s="15">
        <f t="shared" si="26"/>
        <v>0</v>
      </c>
    </row>
    <row r="1683" spans="1:8" ht="13.5" x14ac:dyDescent="0.25">
      <c r="A1683" s="11"/>
      <c r="B1683" s="10">
        <v>44756</v>
      </c>
      <c r="C1683" s="2">
        <v>3.14</v>
      </c>
      <c r="D1683" s="2">
        <v>3.14</v>
      </c>
      <c r="E1683" s="2">
        <v>0</v>
      </c>
      <c r="F1683" s="2">
        <v>0</v>
      </c>
      <c r="G1683" s="2">
        <v>0</v>
      </c>
      <c r="H1683" s="15">
        <f t="shared" si="26"/>
        <v>0</v>
      </c>
    </row>
    <row r="1684" spans="1:8" ht="13.5" x14ac:dyDescent="0.25">
      <c r="A1684" s="11"/>
      <c r="B1684" s="10">
        <v>44757</v>
      </c>
      <c r="C1684" s="2">
        <v>3</v>
      </c>
      <c r="D1684" s="2">
        <v>3</v>
      </c>
      <c r="E1684" s="2">
        <v>0</v>
      </c>
      <c r="F1684" s="2">
        <v>0</v>
      </c>
      <c r="G1684" s="2">
        <v>0</v>
      </c>
      <c r="H1684" s="15">
        <f t="shared" si="26"/>
        <v>-4.4585987261146535E-2</v>
      </c>
    </row>
    <row r="1685" spans="1:8" ht="13.5" x14ac:dyDescent="0.25">
      <c r="A1685" s="11"/>
      <c r="B1685" s="10">
        <v>44760</v>
      </c>
      <c r="C1685" s="2">
        <v>2.87</v>
      </c>
      <c r="D1685" s="2">
        <v>2.87</v>
      </c>
      <c r="E1685" s="2">
        <v>0</v>
      </c>
      <c r="F1685" s="2">
        <v>0</v>
      </c>
      <c r="G1685" s="2">
        <v>0</v>
      </c>
      <c r="H1685" s="15">
        <f t="shared" si="26"/>
        <v>-4.33333333333333E-2</v>
      </c>
    </row>
    <row r="1686" spans="1:8" ht="13.5" x14ac:dyDescent="0.25">
      <c r="A1686" s="11"/>
      <c r="B1686" s="10">
        <v>44761</v>
      </c>
      <c r="C1686" s="2">
        <v>2.75</v>
      </c>
      <c r="D1686" s="2">
        <v>2.75</v>
      </c>
      <c r="E1686" s="2">
        <v>0</v>
      </c>
      <c r="F1686" s="2">
        <v>0</v>
      </c>
      <c r="G1686" s="2">
        <v>0</v>
      </c>
      <c r="H1686" s="15">
        <f t="shared" si="26"/>
        <v>-4.1811846689895509E-2</v>
      </c>
    </row>
    <row r="1687" spans="1:8" ht="13.5" x14ac:dyDescent="0.25">
      <c r="A1687" s="11"/>
      <c r="B1687" s="10">
        <v>44762</v>
      </c>
      <c r="C1687" s="2">
        <v>2.63</v>
      </c>
      <c r="D1687" s="2">
        <v>2.63</v>
      </c>
      <c r="E1687" s="2">
        <v>0</v>
      </c>
      <c r="F1687" s="2">
        <v>0</v>
      </c>
      <c r="G1687" s="2">
        <v>0</v>
      </c>
      <c r="H1687" s="15">
        <f t="shared" si="26"/>
        <v>-4.3636363636363674E-2</v>
      </c>
    </row>
    <row r="1688" spans="1:8" ht="13.5" x14ac:dyDescent="0.25">
      <c r="A1688" s="11"/>
      <c r="B1688" s="10">
        <v>44763</v>
      </c>
      <c r="C1688" s="2">
        <v>2.52</v>
      </c>
      <c r="D1688" s="2">
        <v>2.52</v>
      </c>
      <c r="E1688" s="2">
        <v>0</v>
      </c>
      <c r="F1688" s="2">
        <v>0</v>
      </c>
      <c r="G1688" s="2">
        <v>0</v>
      </c>
      <c r="H1688" s="15">
        <f t="shared" si="26"/>
        <v>-4.1825095057034176E-2</v>
      </c>
    </row>
    <row r="1689" spans="1:8" ht="13.5" x14ac:dyDescent="0.25">
      <c r="A1689" s="11"/>
      <c r="B1689" s="10">
        <v>44764</v>
      </c>
      <c r="C1689" s="2">
        <v>2.5</v>
      </c>
      <c r="D1689" s="2">
        <v>2.5</v>
      </c>
      <c r="E1689" s="2">
        <v>360000</v>
      </c>
      <c r="F1689" s="2">
        <v>2.5</v>
      </c>
      <c r="G1689" s="2">
        <v>900000</v>
      </c>
      <c r="H1689" s="15">
        <f t="shared" si="26"/>
        <v>-7.936507936507943E-3</v>
      </c>
    </row>
    <row r="1690" spans="1:8" ht="13.5" x14ac:dyDescent="0.25">
      <c r="A1690" s="11"/>
      <c r="B1690" s="10">
        <v>44768</v>
      </c>
      <c r="C1690" s="2">
        <v>2.61</v>
      </c>
      <c r="D1690" s="2">
        <v>2.61</v>
      </c>
      <c r="E1690" s="2">
        <v>0</v>
      </c>
      <c r="F1690" s="2">
        <v>0</v>
      </c>
      <c r="G1690" s="2">
        <v>0</v>
      </c>
      <c r="H1690" s="15">
        <f t="shared" si="26"/>
        <v>4.3999999999999949E-2</v>
      </c>
    </row>
    <row r="1691" spans="1:8" ht="13.5" x14ac:dyDescent="0.25">
      <c r="A1691" s="11"/>
      <c r="B1691" s="10">
        <v>44769</v>
      </c>
      <c r="C1691" s="2">
        <v>2.72</v>
      </c>
      <c r="D1691" s="2">
        <v>2.72</v>
      </c>
      <c r="E1691" s="2">
        <v>0</v>
      </c>
      <c r="F1691" s="2">
        <v>0</v>
      </c>
      <c r="G1691" s="2">
        <v>0</v>
      </c>
      <c r="H1691" s="15">
        <f t="shared" si="26"/>
        <v>4.2145593869731927E-2</v>
      </c>
    </row>
    <row r="1692" spans="1:8" ht="13.5" x14ac:dyDescent="0.25">
      <c r="A1692" s="11"/>
      <c r="B1692" s="10">
        <v>44770</v>
      </c>
      <c r="C1692" s="2">
        <v>2.84</v>
      </c>
      <c r="D1692" s="2">
        <v>2.84</v>
      </c>
      <c r="E1692" s="2">
        <v>0</v>
      </c>
      <c r="F1692" s="2">
        <v>0</v>
      </c>
      <c r="G1692" s="2">
        <v>0</v>
      </c>
      <c r="H1692" s="15">
        <f t="shared" si="26"/>
        <v>4.41176470588234E-2</v>
      </c>
    </row>
    <row r="1693" spans="1:8" ht="13.5" x14ac:dyDescent="0.25">
      <c r="A1693" s="11"/>
      <c r="B1693" s="10">
        <v>44771</v>
      </c>
      <c r="C1693" s="2">
        <v>2.96</v>
      </c>
      <c r="D1693" s="2">
        <v>2.96</v>
      </c>
      <c r="E1693" s="2">
        <v>0</v>
      </c>
      <c r="F1693" s="2">
        <v>0</v>
      </c>
      <c r="G1693" s="2">
        <v>0</v>
      </c>
      <c r="H1693" s="15">
        <f t="shared" si="26"/>
        <v>4.2253521126760604E-2</v>
      </c>
    </row>
    <row r="1694" spans="1:8" ht="13.5" x14ac:dyDescent="0.25">
      <c r="A1694" s="11"/>
      <c r="B1694" s="10">
        <v>44774</v>
      </c>
      <c r="C1694" s="2">
        <v>3.09</v>
      </c>
      <c r="D1694" s="2">
        <v>3.09</v>
      </c>
      <c r="E1694" s="2">
        <v>0</v>
      </c>
      <c r="F1694" s="2">
        <v>0</v>
      </c>
      <c r="G1694" s="2">
        <v>0</v>
      </c>
      <c r="H1694" s="15">
        <f t="shared" si="26"/>
        <v>4.3918918918918887E-2</v>
      </c>
    </row>
    <row r="1695" spans="1:8" ht="13.5" x14ac:dyDescent="0.25">
      <c r="A1695" s="11"/>
      <c r="B1695" s="10">
        <v>44775</v>
      </c>
      <c r="C1695" s="2">
        <v>3.13</v>
      </c>
      <c r="D1695" s="2">
        <v>3.13</v>
      </c>
      <c r="E1695" s="2">
        <v>50</v>
      </c>
      <c r="F1695" s="2">
        <v>3.13</v>
      </c>
      <c r="G1695" s="2">
        <v>156.5</v>
      </c>
      <c r="H1695" s="15">
        <f t="shared" si="26"/>
        <v>1.2944983818770239E-2</v>
      </c>
    </row>
    <row r="1696" spans="1:8" ht="13.5" x14ac:dyDescent="0.25">
      <c r="A1696" s="11"/>
      <c r="B1696" s="10">
        <v>44776</v>
      </c>
      <c r="C1696" s="2">
        <v>3.15</v>
      </c>
      <c r="D1696" s="2">
        <v>3.15</v>
      </c>
      <c r="E1696" s="2">
        <v>105</v>
      </c>
      <c r="F1696" s="2">
        <v>3.15</v>
      </c>
      <c r="G1696" s="2">
        <v>330.75</v>
      </c>
      <c r="H1696" s="15">
        <f t="shared" si="26"/>
        <v>6.3897763578274818E-3</v>
      </c>
    </row>
    <row r="1697" spans="1:8" ht="13.5" x14ac:dyDescent="0.25">
      <c r="A1697" s="11"/>
      <c r="B1697" s="10">
        <v>44777</v>
      </c>
      <c r="C1697" s="2">
        <v>3.15</v>
      </c>
      <c r="D1697" s="2">
        <v>3.15</v>
      </c>
      <c r="E1697" s="2">
        <v>0</v>
      </c>
      <c r="F1697" s="2">
        <v>0</v>
      </c>
      <c r="G1697" s="2">
        <v>0</v>
      </c>
      <c r="H1697" s="15">
        <f t="shared" si="26"/>
        <v>0</v>
      </c>
    </row>
    <row r="1698" spans="1:8" ht="13.5" x14ac:dyDescent="0.25">
      <c r="A1698" s="11"/>
      <c r="B1698" s="10">
        <v>44778</v>
      </c>
      <c r="C1698" s="2">
        <v>3.15</v>
      </c>
      <c r="D1698" s="2">
        <v>3.15</v>
      </c>
      <c r="E1698" s="2">
        <v>0</v>
      </c>
      <c r="F1698" s="2">
        <v>0</v>
      </c>
      <c r="G1698" s="2">
        <v>0</v>
      </c>
      <c r="H1698" s="15">
        <f t="shared" si="26"/>
        <v>0</v>
      </c>
    </row>
    <row r="1699" spans="1:8" ht="13.5" x14ac:dyDescent="0.25">
      <c r="A1699" s="11"/>
      <c r="B1699" s="10">
        <v>44781</v>
      </c>
      <c r="C1699" s="2">
        <v>3.15</v>
      </c>
      <c r="D1699" s="2">
        <v>3.15</v>
      </c>
      <c r="E1699" s="2">
        <v>0</v>
      </c>
      <c r="F1699" s="2">
        <v>0</v>
      </c>
      <c r="G1699" s="2">
        <v>0</v>
      </c>
      <c r="H1699" s="15">
        <f t="shared" si="26"/>
        <v>0</v>
      </c>
    </row>
    <row r="1700" spans="1:8" ht="13.5" x14ac:dyDescent="0.25">
      <c r="A1700" s="11"/>
      <c r="B1700" s="10">
        <v>44782</v>
      </c>
      <c r="C1700" s="2">
        <v>3.15</v>
      </c>
      <c r="D1700" s="2">
        <v>3.15</v>
      </c>
      <c r="E1700" s="2">
        <v>0</v>
      </c>
      <c r="F1700" s="2">
        <v>0</v>
      </c>
      <c r="G1700" s="2">
        <v>0</v>
      </c>
      <c r="H1700" s="15">
        <f t="shared" si="26"/>
        <v>0</v>
      </c>
    </row>
    <row r="1701" spans="1:8" ht="13.5" x14ac:dyDescent="0.25">
      <c r="A1701" s="11"/>
      <c r="B1701" s="10">
        <v>44783</v>
      </c>
      <c r="C1701" s="2">
        <v>3.15</v>
      </c>
      <c r="D1701" s="2">
        <v>3.15</v>
      </c>
      <c r="E1701" s="2">
        <v>0</v>
      </c>
      <c r="F1701" s="2">
        <v>0</v>
      </c>
      <c r="G1701" s="2">
        <v>0</v>
      </c>
      <c r="H1701" s="15">
        <f t="shared" si="26"/>
        <v>0</v>
      </c>
    </row>
    <row r="1702" spans="1:8" ht="13.5" x14ac:dyDescent="0.25">
      <c r="A1702" s="11"/>
      <c r="B1702" s="10">
        <v>44784</v>
      </c>
      <c r="C1702" s="2">
        <v>3.15</v>
      </c>
      <c r="D1702" s="2">
        <v>3.15</v>
      </c>
      <c r="E1702" s="2">
        <v>0</v>
      </c>
      <c r="F1702" s="2">
        <v>0</v>
      </c>
      <c r="G1702" s="2">
        <v>0</v>
      </c>
      <c r="H1702" s="15">
        <f t="shared" si="26"/>
        <v>0</v>
      </c>
    </row>
    <row r="1703" spans="1:8" ht="13.5" x14ac:dyDescent="0.25">
      <c r="A1703" s="11"/>
      <c r="B1703" s="10">
        <v>44785</v>
      </c>
      <c r="C1703" s="2">
        <v>3.15</v>
      </c>
      <c r="D1703" s="2">
        <v>3.15</v>
      </c>
      <c r="E1703" s="2">
        <v>0</v>
      </c>
      <c r="F1703" s="2">
        <v>0</v>
      </c>
      <c r="G1703" s="2">
        <v>0</v>
      </c>
      <c r="H1703" s="15">
        <f t="shared" si="26"/>
        <v>0</v>
      </c>
    </row>
    <row r="1704" spans="1:8" ht="13.5" x14ac:dyDescent="0.25">
      <c r="A1704" s="11"/>
      <c r="B1704" s="10">
        <v>44788</v>
      </c>
      <c r="C1704" s="2">
        <v>3.15</v>
      </c>
      <c r="D1704" s="2">
        <v>3.15</v>
      </c>
      <c r="E1704" s="2">
        <v>0</v>
      </c>
      <c r="F1704" s="2">
        <v>0</v>
      </c>
      <c r="G1704" s="2">
        <v>0</v>
      </c>
      <c r="H1704" s="15">
        <f t="shared" si="26"/>
        <v>0</v>
      </c>
    </row>
    <row r="1705" spans="1:8" ht="13.5" x14ac:dyDescent="0.25">
      <c r="A1705" s="11"/>
      <c r="B1705" s="10">
        <v>44789</v>
      </c>
      <c r="C1705" s="2">
        <v>3.15</v>
      </c>
      <c r="D1705" s="2">
        <v>3.15</v>
      </c>
      <c r="E1705" s="2">
        <v>0</v>
      </c>
      <c r="F1705" s="2">
        <v>0</v>
      </c>
      <c r="G1705" s="2">
        <v>0</v>
      </c>
      <c r="H1705" s="15">
        <f t="shared" si="26"/>
        <v>0</v>
      </c>
    </row>
    <row r="1706" spans="1:8" ht="13.5" x14ac:dyDescent="0.25">
      <c r="A1706" s="11"/>
      <c r="B1706" s="10">
        <v>44790</v>
      </c>
      <c r="C1706" s="2">
        <v>3.15</v>
      </c>
      <c r="D1706" s="2">
        <v>3.15</v>
      </c>
      <c r="E1706" s="2">
        <v>0</v>
      </c>
      <c r="F1706" s="2">
        <v>0</v>
      </c>
      <c r="G1706" s="2">
        <v>0</v>
      </c>
      <c r="H1706" s="15">
        <f t="shared" si="26"/>
        <v>0</v>
      </c>
    </row>
    <row r="1707" spans="1:8" ht="13.5" x14ac:dyDescent="0.25">
      <c r="A1707" s="11"/>
      <c r="B1707" s="10">
        <v>44791</v>
      </c>
      <c r="C1707" s="2">
        <v>3.15</v>
      </c>
      <c r="D1707" s="2">
        <v>3.15</v>
      </c>
      <c r="E1707" s="2">
        <v>0</v>
      </c>
      <c r="F1707" s="2">
        <v>0</v>
      </c>
      <c r="G1707" s="2">
        <v>0</v>
      </c>
      <c r="H1707" s="15">
        <f t="shared" si="26"/>
        <v>0</v>
      </c>
    </row>
    <row r="1708" spans="1:8" ht="13.5" x14ac:dyDescent="0.25">
      <c r="A1708" s="11"/>
      <c r="B1708" s="10">
        <v>44792</v>
      </c>
      <c r="C1708" s="2">
        <v>3.15</v>
      </c>
      <c r="D1708" s="2">
        <v>3.15</v>
      </c>
      <c r="E1708" s="2">
        <v>0</v>
      </c>
      <c r="F1708" s="2">
        <v>0</v>
      </c>
      <c r="G1708" s="2">
        <v>0</v>
      </c>
      <c r="H1708" s="15">
        <f t="shared" si="26"/>
        <v>0</v>
      </c>
    </row>
    <row r="1709" spans="1:8" ht="13.5" x14ac:dyDescent="0.25">
      <c r="A1709" s="11"/>
      <c r="B1709" s="10">
        <v>44795</v>
      </c>
      <c r="C1709" s="2">
        <v>3.15</v>
      </c>
      <c r="D1709" s="2">
        <v>3.15</v>
      </c>
      <c r="E1709" s="2">
        <v>0</v>
      </c>
      <c r="F1709" s="2">
        <v>0</v>
      </c>
      <c r="G1709" s="2">
        <v>0</v>
      </c>
      <c r="H1709" s="15">
        <f t="shared" si="26"/>
        <v>0</v>
      </c>
    </row>
    <row r="1710" spans="1:8" ht="13.5" x14ac:dyDescent="0.25">
      <c r="A1710" s="11"/>
      <c r="B1710" s="10">
        <v>44796</v>
      </c>
      <c r="C1710" s="2">
        <v>3.15</v>
      </c>
      <c r="D1710" s="2">
        <v>3.15</v>
      </c>
      <c r="E1710" s="2">
        <v>0</v>
      </c>
      <c r="F1710" s="2">
        <v>0</v>
      </c>
      <c r="G1710" s="2">
        <v>0</v>
      </c>
      <c r="H1710" s="15">
        <f t="shared" si="26"/>
        <v>0</v>
      </c>
    </row>
    <row r="1711" spans="1:8" ht="13.5" x14ac:dyDescent="0.25">
      <c r="A1711" s="11"/>
      <c r="B1711" s="10">
        <v>44797</v>
      </c>
      <c r="C1711" s="2">
        <v>3.15</v>
      </c>
      <c r="D1711" s="2">
        <v>3.15</v>
      </c>
      <c r="E1711" s="2">
        <v>0</v>
      </c>
      <c r="F1711" s="2">
        <v>0</v>
      </c>
      <c r="G1711" s="2">
        <v>0</v>
      </c>
      <c r="H1711" s="15">
        <f t="shared" si="26"/>
        <v>0</v>
      </c>
    </row>
    <row r="1712" spans="1:8" ht="13.5" x14ac:dyDescent="0.25">
      <c r="A1712" s="11"/>
      <c r="B1712" s="10">
        <v>44798</v>
      </c>
      <c r="C1712" s="2">
        <v>3.15</v>
      </c>
      <c r="D1712" s="2">
        <v>3.15</v>
      </c>
      <c r="E1712" s="2">
        <v>0</v>
      </c>
      <c r="F1712" s="2">
        <v>0</v>
      </c>
      <c r="G1712" s="2">
        <v>0</v>
      </c>
      <c r="H1712" s="15">
        <f t="shared" si="26"/>
        <v>0</v>
      </c>
    </row>
    <row r="1713" spans="1:8" ht="13.5" x14ac:dyDescent="0.25">
      <c r="A1713" s="11"/>
      <c r="B1713" s="10">
        <v>44799</v>
      </c>
      <c r="C1713" s="2">
        <v>3.15</v>
      </c>
      <c r="D1713" s="2">
        <v>3.15</v>
      </c>
      <c r="E1713" s="2">
        <v>0</v>
      </c>
      <c r="F1713" s="2">
        <v>0</v>
      </c>
      <c r="G1713" s="2">
        <v>0</v>
      </c>
      <c r="H1713" s="15">
        <f t="shared" si="26"/>
        <v>0</v>
      </c>
    </row>
    <row r="1714" spans="1:8" ht="13.5" x14ac:dyDescent="0.25">
      <c r="A1714" s="11"/>
      <c r="B1714" s="10">
        <v>44802</v>
      </c>
      <c r="C1714" s="2">
        <v>3.15</v>
      </c>
      <c r="D1714" s="2">
        <v>3.15</v>
      </c>
      <c r="E1714" s="2">
        <v>0</v>
      </c>
      <c r="F1714" s="2">
        <v>0</v>
      </c>
      <c r="G1714" s="2">
        <v>0</v>
      </c>
      <c r="H1714" s="15">
        <f t="shared" si="26"/>
        <v>0</v>
      </c>
    </row>
    <row r="1715" spans="1:8" ht="13.5" x14ac:dyDescent="0.25">
      <c r="A1715" s="11"/>
      <c r="B1715" s="10">
        <v>44803</v>
      </c>
      <c r="C1715" s="2">
        <v>3.15</v>
      </c>
      <c r="D1715" s="2">
        <v>3.15</v>
      </c>
      <c r="E1715" s="2">
        <v>0</v>
      </c>
      <c r="F1715" s="2">
        <v>0</v>
      </c>
      <c r="G1715" s="2">
        <v>0</v>
      </c>
      <c r="H1715" s="15">
        <f t="shared" si="26"/>
        <v>0</v>
      </c>
    </row>
    <row r="1716" spans="1:8" ht="13.5" x14ac:dyDescent="0.25">
      <c r="A1716" s="11"/>
      <c r="B1716" s="10">
        <v>44804</v>
      </c>
      <c r="C1716" s="2">
        <v>3.01</v>
      </c>
      <c r="D1716" s="2">
        <v>3.01</v>
      </c>
      <c r="E1716" s="2">
        <v>188</v>
      </c>
      <c r="F1716" s="2">
        <v>3.01</v>
      </c>
      <c r="G1716" s="2">
        <v>565.88</v>
      </c>
      <c r="H1716" s="15">
        <f t="shared" si="26"/>
        <v>-4.4444444444444488E-2</v>
      </c>
    </row>
    <row r="1717" spans="1:8" ht="13.5" x14ac:dyDescent="0.25">
      <c r="A1717" s="11"/>
      <c r="B1717" s="10">
        <v>44805</v>
      </c>
      <c r="C1717" s="2">
        <v>2.88</v>
      </c>
      <c r="D1717" s="2">
        <v>2.88</v>
      </c>
      <c r="E1717" s="2">
        <v>0</v>
      </c>
      <c r="F1717" s="2">
        <v>0</v>
      </c>
      <c r="G1717" s="2">
        <v>0</v>
      </c>
      <c r="H1717" s="15">
        <f t="shared" si="26"/>
        <v>-4.318936877076409E-2</v>
      </c>
    </row>
    <row r="1718" spans="1:8" ht="13.5" x14ac:dyDescent="0.25">
      <c r="A1718" s="11"/>
      <c r="B1718" s="10">
        <v>44806</v>
      </c>
      <c r="C1718" s="2">
        <v>2.76</v>
      </c>
      <c r="D1718" s="2">
        <v>2.76</v>
      </c>
      <c r="E1718" s="2">
        <v>0</v>
      </c>
      <c r="F1718" s="2">
        <v>0</v>
      </c>
      <c r="G1718" s="2">
        <v>0</v>
      </c>
      <c r="H1718" s="15">
        <f t="shared" si="26"/>
        <v>-4.1666666666666706E-2</v>
      </c>
    </row>
    <row r="1719" spans="1:8" ht="13.5" x14ac:dyDescent="0.25">
      <c r="A1719" s="11"/>
      <c r="B1719" s="10">
        <v>44809</v>
      </c>
      <c r="C1719" s="2">
        <v>2.64</v>
      </c>
      <c r="D1719" s="2">
        <v>2.64</v>
      </c>
      <c r="E1719" s="2">
        <v>0</v>
      </c>
      <c r="F1719" s="2">
        <v>0</v>
      </c>
      <c r="G1719" s="2">
        <v>0</v>
      </c>
      <c r="H1719" s="15">
        <f t="shared" si="26"/>
        <v>-4.3478260869565098E-2</v>
      </c>
    </row>
    <row r="1720" spans="1:8" ht="13.5" x14ac:dyDescent="0.25">
      <c r="A1720" s="11"/>
      <c r="B1720" s="10">
        <v>44810</v>
      </c>
      <c r="C1720" s="2">
        <v>2.5299999999999998</v>
      </c>
      <c r="D1720" s="2">
        <v>2.5299999999999998</v>
      </c>
      <c r="E1720" s="2">
        <v>0</v>
      </c>
      <c r="F1720" s="2">
        <v>0</v>
      </c>
      <c r="G1720" s="2">
        <v>0</v>
      </c>
      <c r="H1720" s="15">
        <f t="shared" si="26"/>
        <v>-4.1666666666666789E-2</v>
      </c>
    </row>
    <row r="1721" spans="1:8" ht="13.5" x14ac:dyDescent="0.25">
      <c r="A1721" s="11"/>
      <c r="B1721" s="10">
        <v>44811</v>
      </c>
      <c r="C1721" s="2">
        <v>2.64</v>
      </c>
      <c r="D1721" s="2">
        <v>2.64</v>
      </c>
      <c r="E1721" s="2">
        <v>312</v>
      </c>
      <c r="F1721" s="2">
        <v>2.5</v>
      </c>
      <c r="G1721" s="2">
        <v>780</v>
      </c>
      <c r="H1721" s="15">
        <f t="shared" si="26"/>
        <v>4.3478260869565348E-2</v>
      </c>
    </row>
    <row r="1722" spans="1:8" ht="13.5" x14ac:dyDescent="0.25">
      <c r="A1722" s="11"/>
      <c r="B1722" s="10">
        <v>44812</v>
      </c>
      <c r="C1722" s="2">
        <v>2.75</v>
      </c>
      <c r="D1722" s="2">
        <v>2.75</v>
      </c>
      <c r="E1722" s="2">
        <v>0</v>
      </c>
      <c r="F1722" s="2">
        <v>0</v>
      </c>
      <c r="G1722" s="2">
        <v>0</v>
      </c>
      <c r="H1722" s="15">
        <f t="shared" si="26"/>
        <v>4.1666666666666616E-2</v>
      </c>
    </row>
    <row r="1723" spans="1:8" ht="13.5" x14ac:dyDescent="0.25">
      <c r="A1723" s="11"/>
      <c r="B1723" s="10">
        <v>44813</v>
      </c>
      <c r="C1723" s="2">
        <v>2.87</v>
      </c>
      <c r="D1723" s="2">
        <v>2.87</v>
      </c>
      <c r="E1723" s="2">
        <v>0</v>
      </c>
      <c r="F1723" s="2">
        <v>0</v>
      </c>
      <c r="G1723" s="2">
        <v>0</v>
      </c>
      <c r="H1723" s="15">
        <f t="shared" si="26"/>
        <v>4.3636363636363674E-2</v>
      </c>
    </row>
    <row r="1724" spans="1:8" ht="13.5" x14ac:dyDescent="0.25">
      <c r="A1724" s="11"/>
      <c r="B1724" s="10">
        <v>44816</v>
      </c>
      <c r="C1724" s="2">
        <v>2.99</v>
      </c>
      <c r="D1724" s="2">
        <v>2.99</v>
      </c>
      <c r="E1724" s="2">
        <v>0</v>
      </c>
      <c r="F1724" s="2">
        <v>0</v>
      </c>
      <c r="G1724" s="2">
        <v>0</v>
      </c>
      <c r="H1724" s="15">
        <f t="shared" si="26"/>
        <v>4.1811846689895509E-2</v>
      </c>
    </row>
    <row r="1725" spans="1:8" ht="13.5" x14ac:dyDescent="0.25">
      <c r="A1725" s="11"/>
      <c r="B1725" s="10">
        <v>44817</v>
      </c>
      <c r="C1725" s="2">
        <v>3.12</v>
      </c>
      <c r="D1725" s="2">
        <v>3.12</v>
      </c>
      <c r="E1725" s="2">
        <v>0</v>
      </c>
      <c r="F1725" s="2">
        <v>0</v>
      </c>
      <c r="G1725" s="2">
        <v>0</v>
      </c>
      <c r="H1725" s="15">
        <f t="shared" si="26"/>
        <v>4.3478260869565181E-2</v>
      </c>
    </row>
    <row r="1726" spans="1:8" ht="13.5" x14ac:dyDescent="0.25">
      <c r="A1726" s="11"/>
      <c r="B1726" s="10">
        <v>44818</v>
      </c>
      <c r="C1726" s="2">
        <v>3.14</v>
      </c>
      <c r="D1726" s="2">
        <v>3.14</v>
      </c>
      <c r="E1726" s="2">
        <v>788</v>
      </c>
      <c r="F1726" s="2">
        <v>3.14</v>
      </c>
      <c r="G1726" s="2">
        <v>2474.3200000000002</v>
      </c>
      <c r="H1726" s="15">
        <f t="shared" si="26"/>
        <v>6.4102564102564161E-3</v>
      </c>
    </row>
    <row r="1727" spans="1:8" ht="13.5" x14ac:dyDescent="0.25">
      <c r="A1727" s="11"/>
      <c r="B1727" s="10">
        <v>44819</v>
      </c>
      <c r="C1727" s="2">
        <v>3.14</v>
      </c>
      <c r="D1727" s="2">
        <v>3.14</v>
      </c>
      <c r="E1727" s="2">
        <v>0</v>
      </c>
      <c r="F1727" s="2">
        <v>0</v>
      </c>
      <c r="G1727" s="2">
        <v>0</v>
      </c>
      <c r="H1727" s="15">
        <f t="shared" si="26"/>
        <v>0</v>
      </c>
    </row>
    <row r="1728" spans="1:8" ht="13.5" x14ac:dyDescent="0.25">
      <c r="A1728" s="11"/>
      <c r="B1728" s="10">
        <v>44820</v>
      </c>
      <c r="C1728" s="2">
        <v>3.14</v>
      </c>
      <c r="D1728" s="2">
        <v>3.14</v>
      </c>
      <c r="E1728" s="2">
        <v>0</v>
      </c>
      <c r="F1728" s="2">
        <v>0</v>
      </c>
      <c r="G1728" s="2">
        <v>0</v>
      </c>
      <c r="H1728" s="15">
        <f t="shared" si="26"/>
        <v>0</v>
      </c>
    </row>
    <row r="1729" spans="1:8" ht="13.5" x14ac:dyDescent="0.25">
      <c r="A1729" s="11"/>
      <c r="B1729" s="10">
        <v>44823</v>
      </c>
      <c r="C1729" s="2">
        <v>3.14</v>
      </c>
      <c r="D1729" s="2">
        <v>3.14</v>
      </c>
      <c r="E1729" s="2">
        <v>0</v>
      </c>
      <c r="F1729" s="2">
        <v>0</v>
      </c>
      <c r="G1729" s="2">
        <v>0</v>
      </c>
      <c r="H1729" s="15">
        <f t="shared" si="26"/>
        <v>0</v>
      </c>
    </row>
    <row r="1730" spans="1:8" ht="13.5" x14ac:dyDescent="0.25">
      <c r="A1730" s="11"/>
      <c r="B1730" s="10">
        <v>44824</v>
      </c>
      <c r="C1730" s="2">
        <v>3.13</v>
      </c>
      <c r="D1730" s="2">
        <v>3.13</v>
      </c>
      <c r="E1730" s="2">
        <v>950</v>
      </c>
      <c r="F1730" s="2">
        <v>3.13</v>
      </c>
      <c r="G1730" s="2">
        <v>2973.5</v>
      </c>
      <c r="H1730" s="15">
        <f t="shared" si="26"/>
        <v>-3.1847133757962518E-3</v>
      </c>
    </row>
    <row r="1731" spans="1:8" ht="13.5" x14ac:dyDescent="0.25">
      <c r="A1731" s="11"/>
      <c r="B1731" s="10">
        <v>44825</v>
      </c>
      <c r="C1731" s="2">
        <v>3.13</v>
      </c>
      <c r="D1731" s="2">
        <v>3.13</v>
      </c>
      <c r="E1731" s="2">
        <v>0</v>
      </c>
      <c r="F1731" s="2">
        <v>0</v>
      </c>
      <c r="G1731" s="2">
        <v>0</v>
      </c>
      <c r="H1731" s="15">
        <f t="shared" si="26"/>
        <v>0</v>
      </c>
    </row>
    <row r="1732" spans="1:8" ht="13.5" x14ac:dyDescent="0.25">
      <c r="A1732" s="11"/>
      <c r="B1732" s="10">
        <v>44826</v>
      </c>
      <c r="C1732" s="2">
        <v>3.13</v>
      </c>
      <c r="D1732" s="2">
        <v>3.13</v>
      </c>
      <c r="E1732" s="2">
        <v>0</v>
      </c>
      <c r="F1732" s="2">
        <v>0</v>
      </c>
      <c r="G1732" s="2">
        <v>0</v>
      </c>
      <c r="H1732" s="15">
        <f t="shared" si="26"/>
        <v>0</v>
      </c>
    </row>
    <row r="1733" spans="1:8" ht="13.5" x14ac:dyDescent="0.25">
      <c r="A1733" s="11"/>
      <c r="B1733" s="10">
        <v>44827</v>
      </c>
      <c r="C1733" s="2">
        <v>3.13</v>
      </c>
      <c r="D1733" s="2">
        <v>3.13</v>
      </c>
      <c r="E1733" s="2">
        <v>0</v>
      </c>
      <c r="F1733" s="2">
        <v>0</v>
      </c>
      <c r="G1733" s="2">
        <v>0</v>
      </c>
      <c r="H1733" s="15">
        <f t="shared" si="26"/>
        <v>0</v>
      </c>
    </row>
    <row r="1734" spans="1:8" ht="13.5" x14ac:dyDescent="0.25">
      <c r="A1734" s="11"/>
      <c r="B1734" s="10">
        <v>44830</v>
      </c>
      <c r="C1734" s="2">
        <v>3.13</v>
      </c>
      <c r="D1734" s="2">
        <v>3.13</v>
      </c>
      <c r="E1734" s="2">
        <v>0</v>
      </c>
      <c r="F1734" s="2">
        <v>0</v>
      </c>
      <c r="G1734" s="2">
        <v>0</v>
      </c>
      <c r="H1734" s="15">
        <f t="shared" si="26"/>
        <v>0</v>
      </c>
    </row>
    <row r="1735" spans="1:8" ht="13.5" x14ac:dyDescent="0.25">
      <c r="A1735" s="11"/>
      <c r="B1735" s="10">
        <v>44831</v>
      </c>
      <c r="C1735" s="2">
        <v>3.13</v>
      </c>
      <c r="D1735" s="2">
        <v>3.13</v>
      </c>
      <c r="E1735" s="2">
        <v>0</v>
      </c>
      <c r="F1735" s="2">
        <v>0</v>
      </c>
      <c r="G1735" s="2">
        <v>0</v>
      </c>
      <c r="H1735" s="15">
        <f t="shared" ref="H1735:H1798" si="27">(D1735-D1734)/D1734</f>
        <v>0</v>
      </c>
    </row>
    <row r="1736" spans="1:8" ht="13.5" x14ac:dyDescent="0.25">
      <c r="A1736" s="11"/>
      <c r="B1736" s="10">
        <v>44832</v>
      </c>
      <c r="C1736" s="2">
        <v>3.13</v>
      </c>
      <c r="D1736" s="2">
        <v>3.13</v>
      </c>
      <c r="E1736" s="2">
        <v>0</v>
      </c>
      <c r="F1736" s="2">
        <v>0</v>
      </c>
      <c r="G1736" s="2">
        <v>0</v>
      </c>
      <c r="H1736" s="15">
        <f t="shared" si="27"/>
        <v>0</v>
      </c>
    </row>
    <row r="1737" spans="1:8" ht="13.5" x14ac:dyDescent="0.25">
      <c r="A1737" s="11"/>
      <c r="B1737" s="10">
        <v>44833</v>
      </c>
      <c r="C1737" s="2">
        <v>3.13</v>
      </c>
      <c r="D1737" s="2">
        <v>3.13</v>
      </c>
      <c r="E1737" s="2">
        <v>0</v>
      </c>
      <c r="F1737" s="2">
        <v>0</v>
      </c>
      <c r="G1737" s="2">
        <v>0</v>
      </c>
      <c r="H1737" s="15">
        <f t="shared" si="27"/>
        <v>0</v>
      </c>
    </row>
    <row r="1738" spans="1:8" ht="13.5" x14ac:dyDescent="0.25">
      <c r="A1738" s="11"/>
      <c r="B1738" s="10">
        <v>44834</v>
      </c>
      <c r="C1738" s="2">
        <v>3.13</v>
      </c>
      <c r="D1738" s="2">
        <v>3.13</v>
      </c>
      <c r="E1738" s="2">
        <v>0</v>
      </c>
      <c r="F1738" s="2">
        <v>0</v>
      </c>
      <c r="G1738" s="2">
        <v>0</v>
      </c>
      <c r="H1738" s="15">
        <f t="shared" si="27"/>
        <v>0</v>
      </c>
    </row>
    <row r="1739" spans="1:8" ht="13.5" x14ac:dyDescent="0.25">
      <c r="A1739" s="11"/>
      <c r="B1739" s="10">
        <v>44837</v>
      </c>
      <c r="C1739" s="2">
        <v>3.15</v>
      </c>
      <c r="D1739" s="2">
        <v>3.15</v>
      </c>
      <c r="E1739" s="2">
        <v>250</v>
      </c>
      <c r="F1739" s="2">
        <v>3.15</v>
      </c>
      <c r="G1739" s="2">
        <v>787.5</v>
      </c>
      <c r="H1739" s="15">
        <f t="shared" si="27"/>
        <v>6.3897763578274818E-3</v>
      </c>
    </row>
    <row r="1740" spans="1:8" ht="13.5" x14ac:dyDescent="0.25">
      <c r="A1740" s="11"/>
      <c r="B1740" s="10">
        <v>44838</v>
      </c>
      <c r="C1740" s="2">
        <v>3.14</v>
      </c>
      <c r="D1740" s="2">
        <v>3.14</v>
      </c>
      <c r="E1740" s="2">
        <v>9</v>
      </c>
      <c r="F1740" s="2">
        <v>3.14</v>
      </c>
      <c r="G1740" s="2">
        <v>28.26</v>
      </c>
      <c r="H1740" s="15">
        <f t="shared" si="27"/>
        <v>-3.1746031746031069E-3</v>
      </c>
    </row>
    <row r="1741" spans="1:8" ht="13.5" x14ac:dyDescent="0.25">
      <c r="A1741" s="11"/>
      <c r="B1741" s="10">
        <v>44839</v>
      </c>
      <c r="C1741" s="2">
        <v>3.14</v>
      </c>
      <c r="D1741" s="2">
        <v>3.14</v>
      </c>
      <c r="E1741" s="2">
        <v>0</v>
      </c>
      <c r="F1741" s="2">
        <v>0</v>
      </c>
      <c r="G1741" s="2">
        <v>0</v>
      </c>
      <c r="H1741" s="15">
        <f t="shared" si="27"/>
        <v>0</v>
      </c>
    </row>
    <row r="1742" spans="1:8" ht="13.5" x14ac:dyDescent="0.25">
      <c r="A1742" s="11"/>
      <c r="B1742" s="10">
        <v>44840</v>
      </c>
      <c r="C1742" s="2">
        <v>3.14</v>
      </c>
      <c r="D1742" s="2">
        <v>3.14</v>
      </c>
      <c r="E1742" s="2">
        <v>0</v>
      </c>
      <c r="F1742" s="2">
        <v>0</v>
      </c>
      <c r="G1742" s="2">
        <v>0</v>
      </c>
      <c r="H1742" s="15">
        <f t="shared" si="27"/>
        <v>0</v>
      </c>
    </row>
    <row r="1743" spans="1:8" ht="13.5" x14ac:dyDescent="0.25">
      <c r="A1743" s="11"/>
      <c r="B1743" s="10">
        <v>44841</v>
      </c>
      <c r="C1743" s="2">
        <v>3.14</v>
      </c>
      <c r="D1743" s="2">
        <v>3.14</v>
      </c>
      <c r="E1743" s="2">
        <v>0</v>
      </c>
      <c r="F1743" s="2">
        <v>0</v>
      </c>
      <c r="G1743" s="2">
        <v>0</v>
      </c>
      <c r="H1743" s="15">
        <f t="shared" si="27"/>
        <v>0</v>
      </c>
    </row>
    <row r="1744" spans="1:8" ht="13.5" x14ac:dyDescent="0.25">
      <c r="A1744" s="11"/>
      <c r="B1744" s="10">
        <v>44844</v>
      </c>
      <c r="C1744" s="2">
        <v>3.14</v>
      </c>
      <c r="D1744" s="2">
        <v>3.14</v>
      </c>
      <c r="E1744" s="2">
        <v>0</v>
      </c>
      <c r="F1744" s="2">
        <v>0</v>
      </c>
      <c r="G1744" s="2">
        <v>0</v>
      </c>
      <c r="H1744" s="15">
        <f t="shared" si="27"/>
        <v>0</v>
      </c>
    </row>
    <row r="1745" spans="1:8" ht="13.5" x14ac:dyDescent="0.25">
      <c r="A1745" s="11"/>
      <c r="B1745" s="10">
        <v>44845</v>
      </c>
      <c r="C1745" s="2">
        <v>3.14</v>
      </c>
      <c r="D1745" s="2">
        <v>3.14</v>
      </c>
      <c r="E1745" s="2">
        <v>0</v>
      </c>
      <c r="F1745" s="2">
        <v>0</v>
      </c>
      <c r="G1745" s="2">
        <v>0</v>
      </c>
      <c r="H1745" s="15">
        <f t="shared" si="27"/>
        <v>0</v>
      </c>
    </row>
    <row r="1746" spans="1:8" ht="13.5" x14ac:dyDescent="0.25">
      <c r="A1746" s="11"/>
      <c r="B1746" s="10">
        <v>44846</v>
      </c>
      <c r="C1746" s="2">
        <v>3.14</v>
      </c>
      <c r="D1746" s="2">
        <v>3.14</v>
      </c>
      <c r="E1746" s="2">
        <v>0</v>
      </c>
      <c r="F1746" s="2">
        <v>0</v>
      </c>
      <c r="G1746" s="2">
        <v>0</v>
      </c>
      <c r="H1746" s="15">
        <f t="shared" si="27"/>
        <v>0</v>
      </c>
    </row>
    <row r="1747" spans="1:8" ht="13.5" x14ac:dyDescent="0.25">
      <c r="A1747" s="11"/>
      <c r="B1747" s="10">
        <v>44847</v>
      </c>
      <c r="C1747" s="2">
        <v>3.14</v>
      </c>
      <c r="D1747" s="2">
        <v>3.14</v>
      </c>
      <c r="E1747" s="2">
        <v>0</v>
      </c>
      <c r="F1747" s="2">
        <v>0</v>
      </c>
      <c r="G1747" s="2">
        <v>0</v>
      </c>
      <c r="H1747" s="15">
        <f t="shared" si="27"/>
        <v>0</v>
      </c>
    </row>
    <row r="1748" spans="1:8" ht="13.5" x14ac:dyDescent="0.25">
      <c r="A1748" s="11"/>
      <c r="B1748" s="10">
        <v>44848</v>
      </c>
      <c r="C1748" s="2">
        <v>3.14</v>
      </c>
      <c r="D1748" s="2">
        <v>3.14</v>
      </c>
      <c r="E1748" s="2">
        <v>0</v>
      </c>
      <c r="F1748" s="2">
        <v>0</v>
      </c>
      <c r="G1748" s="2">
        <v>0</v>
      </c>
      <c r="H1748" s="15">
        <f t="shared" si="27"/>
        <v>0</v>
      </c>
    </row>
    <row r="1749" spans="1:8" ht="13.5" x14ac:dyDescent="0.25">
      <c r="A1749" s="11"/>
      <c r="B1749" s="10">
        <v>44851</v>
      </c>
      <c r="C1749" s="2">
        <v>3.14</v>
      </c>
      <c r="D1749" s="2">
        <v>3.14</v>
      </c>
      <c r="E1749" s="2">
        <v>0</v>
      </c>
      <c r="F1749" s="2">
        <v>0</v>
      </c>
      <c r="G1749" s="2">
        <v>0</v>
      </c>
      <c r="H1749" s="15">
        <f t="shared" si="27"/>
        <v>0</v>
      </c>
    </row>
    <row r="1750" spans="1:8" ht="13.5" x14ac:dyDescent="0.25">
      <c r="A1750" s="11"/>
      <c r="B1750" s="10">
        <v>44852</v>
      </c>
      <c r="C1750" s="2">
        <v>3.14</v>
      </c>
      <c r="D1750" s="2">
        <v>3.14</v>
      </c>
      <c r="E1750" s="2">
        <v>0</v>
      </c>
      <c r="F1750" s="2">
        <v>0</v>
      </c>
      <c r="G1750" s="2">
        <v>0</v>
      </c>
      <c r="H1750" s="15">
        <f t="shared" si="27"/>
        <v>0</v>
      </c>
    </row>
    <row r="1751" spans="1:8" ht="13.5" x14ac:dyDescent="0.25">
      <c r="A1751" s="11"/>
      <c r="B1751" s="10">
        <v>44853</v>
      </c>
      <c r="C1751" s="2">
        <v>3.14</v>
      </c>
      <c r="D1751" s="2">
        <v>3.14</v>
      </c>
      <c r="E1751" s="2">
        <v>0</v>
      </c>
      <c r="F1751" s="2">
        <v>0</v>
      </c>
      <c r="G1751" s="2">
        <v>0</v>
      </c>
      <c r="H1751" s="15">
        <f t="shared" si="27"/>
        <v>0</v>
      </c>
    </row>
    <row r="1752" spans="1:8" ht="13.5" x14ac:dyDescent="0.25">
      <c r="A1752" s="11"/>
      <c r="B1752" s="10">
        <v>44854</v>
      </c>
      <c r="C1752" s="2">
        <v>3.14</v>
      </c>
      <c r="D1752" s="2">
        <v>3.14</v>
      </c>
      <c r="E1752" s="2">
        <v>0</v>
      </c>
      <c r="F1752" s="2">
        <v>0</v>
      </c>
      <c r="G1752" s="2">
        <v>0</v>
      </c>
      <c r="H1752" s="15">
        <f t="shared" si="27"/>
        <v>0</v>
      </c>
    </row>
    <row r="1753" spans="1:8" ht="13.5" x14ac:dyDescent="0.25">
      <c r="A1753" s="11"/>
      <c r="B1753" s="10">
        <v>44855</v>
      </c>
      <c r="C1753" s="2">
        <v>3.14</v>
      </c>
      <c r="D1753" s="2">
        <v>3.14</v>
      </c>
      <c r="E1753" s="2">
        <v>0</v>
      </c>
      <c r="F1753" s="2">
        <v>0</v>
      </c>
      <c r="G1753" s="2">
        <v>0</v>
      </c>
      <c r="H1753" s="15">
        <f t="shared" si="27"/>
        <v>0</v>
      </c>
    </row>
    <row r="1754" spans="1:8" ht="13.5" x14ac:dyDescent="0.25">
      <c r="A1754" s="11"/>
      <c r="B1754" s="10">
        <v>44858</v>
      </c>
      <c r="C1754" s="2">
        <v>3.14</v>
      </c>
      <c r="D1754" s="2">
        <v>3.14</v>
      </c>
      <c r="E1754" s="2">
        <v>0</v>
      </c>
      <c r="F1754" s="2">
        <v>0</v>
      </c>
      <c r="G1754" s="2">
        <v>0</v>
      </c>
      <c r="H1754" s="15">
        <f t="shared" si="27"/>
        <v>0</v>
      </c>
    </row>
    <row r="1755" spans="1:8" ht="13.5" x14ac:dyDescent="0.25">
      <c r="A1755" s="11"/>
      <c r="B1755" s="10">
        <v>44859</v>
      </c>
      <c r="C1755" s="2">
        <v>3.14</v>
      </c>
      <c r="D1755" s="2">
        <v>3.14</v>
      </c>
      <c r="E1755" s="2">
        <v>0</v>
      </c>
      <c r="F1755" s="2">
        <v>0</v>
      </c>
      <c r="G1755" s="2">
        <v>0</v>
      </c>
      <c r="H1755" s="15">
        <f t="shared" si="27"/>
        <v>0</v>
      </c>
    </row>
    <row r="1756" spans="1:8" ht="13.5" x14ac:dyDescent="0.25">
      <c r="A1756" s="11"/>
      <c r="B1756" s="10">
        <v>44860</v>
      </c>
      <c r="C1756" s="2">
        <v>3.14</v>
      </c>
      <c r="D1756" s="2">
        <v>3.14</v>
      </c>
      <c r="E1756" s="2">
        <v>0</v>
      </c>
      <c r="F1756" s="2">
        <v>0</v>
      </c>
      <c r="G1756" s="2">
        <v>0</v>
      </c>
      <c r="H1756" s="15">
        <f t="shared" si="27"/>
        <v>0</v>
      </c>
    </row>
    <row r="1757" spans="1:8" ht="13.5" x14ac:dyDescent="0.25">
      <c r="A1757" s="11"/>
      <c r="B1757" s="10">
        <v>44861</v>
      </c>
      <c r="C1757" s="2">
        <v>3.14</v>
      </c>
      <c r="D1757" s="2">
        <v>3.14</v>
      </c>
      <c r="E1757" s="2">
        <v>0</v>
      </c>
      <c r="F1757" s="2">
        <v>0</v>
      </c>
      <c r="G1757" s="2">
        <v>0</v>
      </c>
      <c r="H1757" s="15">
        <f t="shared" si="27"/>
        <v>0</v>
      </c>
    </row>
    <row r="1758" spans="1:8" ht="13.5" x14ac:dyDescent="0.25">
      <c r="A1758" s="11"/>
      <c r="B1758" s="10">
        <v>44862</v>
      </c>
      <c r="C1758" s="2">
        <v>3.14</v>
      </c>
      <c r="D1758" s="2">
        <v>3.14</v>
      </c>
      <c r="E1758" s="2">
        <v>0</v>
      </c>
      <c r="F1758" s="2">
        <v>0</v>
      </c>
      <c r="G1758" s="2">
        <v>0</v>
      </c>
      <c r="H1758" s="15">
        <f t="shared" si="27"/>
        <v>0</v>
      </c>
    </row>
    <row r="1759" spans="1:8" ht="13.5" x14ac:dyDescent="0.25">
      <c r="A1759" s="11"/>
      <c r="B1759" s="10">
        <v>44865</v>
      </c>
      <c r="C1759" s="2">
        <v>3.14</v>
      </c>
      <c r="D1759" s="2">
        <v>3.14</v>
      </c>
      <c r="E1759" s="2">
        <v>0</v>
      </c>
      <c r="F1759" s="2">
        <v>0</v>
      </c>
      <c r="G1759" s="2">
        <v>0</v>
      </c>
      <c r="H1759" s="15">
        <f t="shared" si="27"/>
        <v>0</v>
      </c>
    </row>
    <row r="1760" spans="1:8" ht="13.5" x14ac:dyDescent="0.25">
      <c r="A1760" s="11"/>
      <c r="B1760" s="10">
        <v>44866</v>
      </c>
      <c r="C1760" s="2">
        <v>3.14</v>
      </c>
      <c r="D1760" s="2">
        <v>3.14</v>
      </c>
      <c r="E1760" s="2">
        <v>0</v>
      </c>
      <c r="F1760" s="2">
        <v>0</v>
      </c>
      <c r="G1760" s="2">
        <v>0</v>
      </c>
      <c r="H1760" s="15">
        <f t="shared" si="27"/>
        <v>0</v>
      </c>
    </row>
    <row r="1761" spans="1:8" ht="13.5" x14ac:dyDescent="0.25">
      <c r="A1761" s="11"/>
      <c r="B1761" s="10">
        <v>44867</v>
      </c>
      <c r="C1761" s="2">
        <v>3.14</v>
      </c>
      <c r="D1761" s="2">
        <v>3.14</v>
      </c>
      <c r="E1761" s="2">
        <v>0</v>
      </c>
      <c r="F1761" s="2">
        <v>0</v>
      </c>
      <c r="G1761" s="2">
        <v>0</v>
      </c>
      <c r="H1761" s="15">
        <f t="shared" si="27"/>
        <v>0</v>
      </c>
    </row>
    <row r="1762" spans="1:8" ht="13.5" x14ac:dyDescent="0.25">
      <c r="A1762" s="11"/>
      <c r="B1762" s="10">
        <v>44868</v>
      </c>
      <c r="C1762" s="2">
        <v>3.14</v>
      </c>
      <c r="D1762" s="2">
        <v>3.14</v>
      </c>
      <c r="E1762" s="2">
        <v>0</v>
      </c>
      <c r="F1762" s="2">
        <v>0</v>
      </c>
      <c r="G1762" s="2">
        <v>0</v>
      </c>
      <c r="H1762" s="15">
        <f t="shared" si="27"/>
        <v>0</v>
      </c>
    </row>
    <row r="1763" spans="1:8" ht="13.5" x14ac:dyDescent="0.25">
      <c r="A1763" s="11"/>
      <c r="B1763" s="10">
        <v>44869</v>
      </c>
      <c r="C1763" s="2">
        <v>3.14</v>
      </c>
      <c r="D1763" s="2">
        <v>3.14</v>
      </c>
      <c r="E1763" s="2">
        <v>0</v>
      </c>
      <c r="F1763" s="2">
        <v>0</v>
      </c>
      <c r="G1763" s="2">
        <v>0</v>
      </c>
      <c r="H1763" s="15">
        <f t="shared" si="27"/>
        <v>0</v>
      </c>
    </row>
    <row r="1764" spans="1:8" ht="13.5" x14ac:dyDescent="0.25">
      <c r="A1764" s="11"/>
      <c r="B1764" s="10">
        <v>44872</v>
      </c>
      <c r="C1764" s="2">
        <v>3.14</v>
      </c>
      <c r="D1764" s="2">
        <v>3.14</v>
      </c>
      <c r="E1764" s="2">
        <v>0</v>
      </c>
      <c r="F1764" s="2">
        <v>0</v>
      </c>
      <c r="G1764" s="2">
        <v>0</v>
      </c>
      <c r="H1764" s="15">
        <f t="shared" si="27"/>
        <v>0</v>
      </c>
    </row>
    <row r="1765" spans="1:8" ht="13.5" x14ac:dyDescent="0.25">
      <c r="A1765" s="11"/>
      <c r="B1765" s="10">
        <v>44873</v>
      </c>
      <c r="C1765" s="2">
        <v>3.14</v>
      </c>
      <c r="D1765" s="2">
        <v>3.14</v>
      </c>
      <c r="E1765" s="2">
        <v>0</v>
      </c>
      <c r="F1765" s="2">
        <v>0</v>
      </c>
      <c r="G1765" s="2">
        <v>0</v>
      </c>
      <c r="H1765" s="15">
        <f t="shared" si="27"/>
        <v>0</v>
      </c>
    </row>
    <row r="1766" spans="1:8" ht="13.5" x14ac:dyDescent="0.25">
      <c r="A1766" s="11"/>
      <c r="B1766" s="10">
        <v>44874</v>
      </c>
      <c r="C1766" s="2">
        <v>3.14</v>
      </c>
      <c r="D1766" s="2">
        <v>3.14</v>
      </c>
      <c r="E1766" s="2">
        <v>0</v>
      </c>
      <c r="F1766" s="2">
        <v>0</v>
      </c>
      <c r="G1766" s="2">
        <v>0</v>
      </c>
      <c r="H1766" s="15">
        <f t="shared" si="27"/>
        <v>0</v>
      </c>
    </row>
    <row r="1767" spans="1:8" ht="13.5" x14ac:dyDescent="0.25">
      <c r="A1767" s="11"/>
      <c r="B1767" s="10">
        <v>44875</v>
      </c>
      <c r="C1767" s="2">
        <v>3.14</v>
      </c>
      <c r="D1767" s="2">
        <v>3.14</v>
      </c>
      <c r="E1767" s="2">
        <v>0</v>
      </c>
      <c r="F1767" s="2">
        <v>0</v>
      </c>
      <c r="G1767" s="2">
        <v>0</v>
      </c>
      <c r="H1767" s="15">
        <f t="shared" si="27"/>
        <v>0</v>
      </c>
    </row>
    <row r="1768" spans="1:8" ht="13.5" x14ac:dyDescent="0.25">
      <c r="A1768" s="11"/>
      <c r="B1768" s="10">
        <v>44876</v>
      </c>
      <c r="C1768" s="2">
        <v>3.14</v>
      </c>
      <c r="D1768" s="2">
        <v>3.14</v>
      </c>
      <c r="E1768" s="2">
        <v>0</v>
      </c>
      <c r="F1768" s="2">
        <v>0</v>
      </c>
      <c r="G1768" s="2">
        <v>0</v>
      </c>
      <c r="H1768" s="15">
        <f t="shared" si="27"/>
        <v>0</v>
      </c>
    </row>
    <row r="1769" spans="1:8" ht="13.5" x14ac:dyDescent="0.25">
      <c r="A1769" s="11"/>
      <c r="B1769" s="10">
        <v>44879</v>
      </c>
      <c r="C1769" s="2">
        <v>3.14</v>
      </c>
      <c r="D1769" s="2">
        <v>3.14</v>
      </c>
      <c r="E1769" s="2">
        <v>0</v>
      </c>
      <c r="F1769" s="2">
        <v>0</v>
      </c>
      <c r="G1769" s="2">
        <v>0</v>
      </c>
      <c r="H1769" s="15">
        <f t="shared" si="27"/>
        <v>0</v>
      </c>
    </row>
    <row r="1770" spans="1:8" ht="13.5" x14ac:dyDescent="0.25">
      <c r="A1770" s="11"/>
      <c r="B1770" s="10">
        <v>44880</v>
      </c>
      <c r="C1770" s="2">
        <v>3.14</v>
      </c>
      <c r="D1770" s="2">
        <v>3.14</v>
      </c>
      <c r="E1770" s="2">
        <v>0</v>
      </c>
      <c r="F1770" s="2">
        <v>0</v>
      </c>
      <c r="G1770" s="2">
        <v>0</v>
      </c>
      <c r="H1770" s="15">
        <f t="shared" si="27"/>
        <v>0</v>
      </c>
    </row>
    <row r="1771" spans="1:8" ht="13.5" x14ac:dyDescent="0.25">
      <c r="A1771" s="11"/>
      <c r="B1771" s="10">
        <v>44881</v>
      </c>
      <c r="C1771" s="2">
        <v>3.14</v>
      </c>
      <c r="D1771" s="2">
        <v>3.14</v>
      </c>
      <c r="E1771" s="2">
        <v>0</v>
      </c>
      <c r="F1771" s="2">
        <v>0</v>
      </c>
      <c r="G1771" s="2">
        <v>0</v>
      </c>
      <c r="H1771" s="15">
        <f t="shared" si="27"/>
        <v>0</v>
      </c>
    </row>
    <row r="1772" spans="1:8" ht="13.5" x14ac:dyDescent="0.25">
      <c r="A1772" s="11"/>
      <c r="B1772" s="10">
        <v>44882</v>
      </c>
      <c r="C1772" s="2">
        <v>3.14</v>
      </c>
      <c r="D1772" s="2">
        <v>3.14</v>
      </c>
      <c r="E1772" s="2">
        <v>0</v>
      </c>
      <c r="F1772" s="2">
        <v>0</v>
      </c>
      <c r="G1772" s="2">
        <v>0</v>
      </c>
      <c r="H1772" s="15">
        <f t="shared" si="27"/>
        <v>0</v>
      </c>
    </row>
    <row r="1773" spans="1:8" ht="13.5" x14ac:dyDescent="0.25">
      <c r="A1773" s="11"/>
      <c r="B1773" s="10">
        <v>44883</v>
      </c>
      <c r="C1773" s="2">
        <v>3.14</v>
      </c>
      <c r="D1773" s="2">
        <v>3.14</v>
      </c>
      <c r="E1773" s="2">
        <v>0</v>
      </c>
      <c r="F1773" s="2">
        <v>0</v>
      </c>
      <c r="G1773" s="2">
        <v>0</v>
      </c>
      <c r="H1773" s="15">
        <f t="shared" si="27"/>
        <v>0</v>
      </c>
    </row>
    <row r="1774" spans="1:8" ht="13.5" x14ac:dyDescent="0.25">
      <c r="A1774" s="11"/>
      <c r="B1774" s="10">
        <v>44886</v>
      </c>
      <c r="C1774" s="2">
        <v>3.14</v>
      </c>
      <c r="D1774" s="2">
        <v>3.14</v>
      </c>
      <c r="E1774" s="2">
        <v>0</v>
      </c>
      <c r="F1774" s="2">
        <v>0</v>
      </c>
      <c r="G1774" s="2">
        <v>0</v>
      </c>
      <c r="H1774" s="15">
        <f t="shared" si="27"/>
        <v>0</v>
      </c>
    </row>
    <row r="1775" spans="1:8" ht="13.5" x14ac:dyDescent="0.25">
      <c r="A1775" s="11"/>
      <c r="B1775" s="10">
        <v>44887</v>
      </c>
      <c r="C1775" s="2">
        <v>3.14</v>
      </c>
      <c r="D1775" s="2">
        <v>3.14</v>
      </c>
      <c r="E1775" s="2">
        <v>0</v>
      </c>
      <c r="F1775" s="2">
        <v>0</v>
      </c>
      <c r="G1775" s="2">
        <v>0</v>
      </c>
      <c r="H1775" s="15">
        <f t="shared" si="27"/>
        <v>0</v>
      </c>
    </row>
    <row r="1776" spans="1:8" ht="13.5" x14ac:dyDescent="0.25">
      <c r="A1776" s="11"/>
      <c r="B1776" s="10">
        <v>44888</v>
      </c>
      <c r="C1776" s="2">
        <v>3.14</v>
      </c>
      <c r="D1776" s="2">
        <v>3.14</v>
      </c>
      <c r="E1776" s="2">
        <v>0</v>
      </c>
      <c r="F1776" s="2">
        <v>0</v>
      </c>
      <c r="G1776" s="2">
        <v>0</v>
      </c>
      <c r="H1776" s="15">
        <f t="shared" si="27"/>
        <v>0</v>
      </c>
    </row>
    <row r="1777" spans="1:8" ht="13.5" x14ac:dyDescent="0.25">
      <c r="A1777" s="11"/>
      <c r="B1777" s="10">
        <v>44889</v>
      </c>
      <c r="C1777" s="2">
        <v>3.14</v>
      </c>
      <c r="D1777" s="2">
        <v>3.14</v>
      </c>
      <c r="E1777" s="2">
        <v>0</v>
      </c>
      <c r="F1777" s="2">
        <v>0</v>
      </c>
      <c r="G1777" s="2">
        <v>0</v>
      </c>
      <c r="H1777" s="15">
        <f t="shared" si="27"/>
        <v>0</v>
      </c>
    </row>
    <row r="1778" spans="1:8" ht="13.5" x14ac:dyDescent="0.25">
      <c r="A1778" s="11"/>
      <c r="B1778" s="10">
        <v>44890</v>
      </c>
      <c r="C1778" s="2">
        <v>3.14</v>
      </c>
      <c r="D1778" s="2">
        <v>3.14</v>
      </c>
      <c r="E1778" s="2">
        <v>0</v>
      </c>
      <c r="F1778" s="2">
        <v>0</v>
      </c>
      <c r="G1778" s="2">
        <v>0</v>
      </c>
      <c r="H1778" s="15">
        <f t="shared" si="27"/>
        <v>0</v>
      </c>
    </row>
    <row r="1779" spans="1:8" ht="13.5" x14ac:dyDescent="0.25">
      <c r="A1779" s="11"/>
      <c r="B1779" s="10">
        <v>44893</v>
      </c>
      <c r="C1779" s="2">
        <v>3.14</v>
      </c>
      <c r="D1779" s="2">
        <v>3.14</v>
      </c>
      <c r="E1779" s="2">
        <v>0</v>
      </c>
      <c r="F1779" s="2">
        <v>0</v>
      </c>
      <c r="G1779" s="2">
        <v>0</v>
      </c>
      <c r="H1779" s="15">
        <f t="shared" si="27"/>
        <v>0</v>
      </c>
    </row>
    <row r="1780" spans="1:8" ht="13.5" x14ac:dyDescent="0.25">
      <c r="A1780" s="11"/>
      <c r="B1780" s="10">
        <v>44894</v>
      </c>
      <c r="C1780" s="2">
        <v>3.14</v>
      </c>
      <c r="D1780" s="2">
        <v>3.14</v>
      </c>
      <c r="E1780" s="2">
        <v>0</v>
      </c>
      <c r="F1780" s="2">
        <v>0</v>
      </c>
      <c r="G1780" s="2">
        <v>0</v>
      </c>
      <c r="H1780" s="15">
        <f t="shared" si="27"/>
        <v>0</v>
      </c>
    </row>
    <row r="1781" spans="1:8" ht="13.5" x14ac:dyDescent="0.25">
      <c r="A1781" s="11"/>
      <c r="B1781" s="10">
        <v>44895</v>
      </c>
      <c r="C1781" s="2">
        <v>3.14</v>
      </c>
      <c r="D1781" s="2">
        <v>3.14</v>
      </c>
      <c r="E1781" s="2">
        <v>0</v>
      </c>
      <c r="F1781" s="2">
        <v>0</v>
      </c>
      <c r="G1781" s="2">
        <v>0</v>
      </c>
      <c r="H1781" s="15">
        <f t="shared" si="27"/>
        <v>0</v>
      </c>
    </row>
    <row r="1782" spans="1:8" ht="13.5" x14ac:dyDescent="0.25">
      <c r="A1782" s="11"/>
      <c r="B1782" s="10">
        <v>44896</v>
      </c>
      <c r="C1782" s="2">
        <v>3.14</v>
      </c>
      <c r="D1782" s="2">
        <v>3.14</v>
      </c>
      <c r="E1782" s="2">
        <v>0</v>
      </c>
      <c r="F1782" s="2">
        <v>0</v>
      </c>
      <c r="G1782" s="2">
        <v>0</v>
      </c>
      <c r="H1782" s="15">
        <f t="shared" si="27"/>
        <v>0</v>
      </c>
    </row>
    <row r="1783" spans="1:8" ht="13.5" x14ac:dyDescent="0.25">
      <c r="A1783" s="11"/>
      <c r="B1783" s="10">
        <v>44897</v>
      </c>
      <c r="C1783" s="2">
        <v>3.14</v>
      </c>
      <c r="D1783" s="2">
        <v>3.14</v>
      </c>
      <c r="E1783" s="2">
        <v>0</v>
      </c>
      <c r="F1783" s="2">
        <v>0</v>
      </c>
      <c r="G1783" s="2">
        <v>0</v>
      </c>
      <c r="H1783" s="15">
        <f t="shared" si="27"/>
        <v>0</v>
      </c>
    </row>
    <row r="1784" spans="1:8" ht="13.5" x14ac:dyDescent="0.25">
      <c r="A1784" s="11"/>
      <c r="B1784" s="10">
        <v>44900</v>
      </c>
      <c r="C1784" s="2">
        <v>3.14</v>
      </c>
      <c r="D1784" s="2">
        <v>3.14</v>
      </c>
      <c r="E1784" s="2">
        <v>0</v>
      </c>
      <c r="F1784" s="2">
        <v>0</v>
      </c>
      <c r="G1784" s="2">
        <v>0</v>
      </c>
      <c r="H1784" s="15">
        <f t="shared" si="27"/>
        <v>0</v>
      </c>
    </row>
    <row r="1785" spans="1:8" ht="13.5" x14ac:dyDescent="0.25">
      <c r="A1785" s="11"/>
      <c r="B1785" s="10">
        <v>44901</v>
      </c>
      <c r="C1785" s="2">
        <v>3.14</v>
      </c>
      <c r="D1785" s="2">
        <v>3.14</v>
      </c>
      <c r="E1785" s="2">
        <v>0</v>
      </c>
      <c r="F1785" s="2">
        <v>0</v>
      </c>
      <c r="G1785" s="2">
        <v>0</v>
      </c>
      <c r="H1785" s="15">
        <f t="shared" si="27"/>
        <v>0</v>
      </c>
    </row>
    <row r="1786" spans="1:8" ht="13.5" x14ac:dyDescent="0.25">
      <c r="A1786" s="11"/>
      <c r="B1786" s="10">
        <v>44902</v>
      </c>
      <c r="C1786" s="2">
        <v>3.14</v>
      </c>
      <c r="D1786" s="2">
        <v>3.14</v>
      </c>
      <c r="E1786" s="2">
        <v>0</v>
      </c>
      <c r="F1786" s="2">
        <v>0</v>
      </c>
      <c r="G1786" s="2">
        <v>0</v>
      </c>
      <c r="H1786" s="15">
        <f t="shared" si="27"/>
        <v>0</v>
      </c>
    </row>
    <row r="1787" spans="1:8" ht="13.5" x14ac:dyDescent="0.25">
      <c r="A1787" s="11"/>
      <c r="B1787" s="10">
        <v>44903</v>
      </c>
      <c r="C1787" s="2">
        <v>3.14</v>
      </c>
      <c r="D1787" s="2">
        <v>3.14</v>
      </c>
      <c r="E1787" s="2">
        <v>0</v>
      </c>
      <c r="F1787" s="2">
        <v>0</v>
      </c>
      <c r="G1787" s="2">
        <v>0</v>
      </c>
      <c r="H1787" s="15">
        <f t="shared" si="27"/>
        <v>0</v>
      </c>
    </row>
    <row r="1788" spans="1:8" ht="13.5" x14ac:dyDescent="0.25">
      <c r="A1788" s="11"/>
      <c r="B1788" s="10">
        <v>44904</v>
      </c>
      <c r="C1788" s="2">
        <v>3.14</v>
      </c>
      <c r="D1788" s="2">
        <v>3.14</v>
      </c>
      <c r="E1788" s="2">
        <v>0</v>
      </c>
      <c r="F1788" s="2">
        <v>0</v>
      </c>
      <c r="G1788" s="2">
        <v>0</v>
      </c>
      <c r="H1788" s="15">
        <f t="shared" si="27"/>
        <v>0</v>
      </c>
    </row>
    <row r="1789" spans="1:8" ht="13.5" x14ac:dyDescent="0.25">
      <c r="A1789" s="11"/>
      <c r="B1789" s="10">
        <v>44907</v>
      </c>
      <c r="C1789" s="2">
        <v>3.15</v>
      </c>
      <c r="D1789" s="2">
        <v>3.15</v>
      </c>
      <c r="E1789" s="2">
        <v>1000</v>
      </c>
      <c r="F1789" s="2">
        <v>3.15</v>
      </c>
      <c r="G1789" s="2">
        <v>3150</v>
      </c>
      <c r="H1789" s="15">
        <f t="shared" si="27"/>
        <v>3.1847133757961104E-3</v>
      </c>
    </row>
    <row r="1790" spans="1:8" ht="13.5" x14ac:dyDescent="0.25">
      <c r="A1790" s="11"/>
      <c r="B1790" s="10">
        <v>44908</v>
      </c>
      <c r="C1790" s="2">
        <v>3.29</v>
      </c>
      <c r="D1790" s="2">
        <v>3.29</v>
      </c>
      <c r="E1790" s="2">
        <v>0</v>
      </c>
      <c r="F1790" s="2">
        <v>0</v>
      </c>
      <c r="G1790" s="2">
        <v>0</v>
      </c>
      <c r="H1790" s="15">
        <f t="shared" si="27"/>
        <v>4.4444444444444488E-2</v>
      </c>
    </row>
    <row r="1791" spans="1:8" ht="13.5" x14ac:dyDescent="0.25">
      <c r="A1791" s="11"/>
      <c r="B1791" s="10">
        <v>44909</v>
      </c>
      <c r="C1791" s="2">
        <v>3.4</v>
      </c>
      <c r="D1791" s="2">
        <v>3.4</v>
      </c>
      <c r="E1791" s="2">
        <v>500</v>
      </c>
      <c r="F1791" s="2">
        <v>3.4</v>
      </c>
      <c r="G1791" s="2">
        <v>1700</v>
      </c>
      <c r="H1791" s="15">
        <f t="shared" si="27"/>
        <v>3.3434650455927015E-2</v>
      </c>
    </row>
    <row r="1792" spans="1:8" ht="13.5" x14ac:dyDescent="0.25">
      <c r="A1792" s="11"/>
      <c r="B1792" s="10">
        <v>44910</v>
      </c>
      <c r="C1792" s="2">
        <v>3.4</v>
      </c>
      <c r="D1792" s="2">
        <v>3.4</v>
      </c>
      <c r="E1792" s="2">
        <v>10</v>
      </c>
      <c r="F1792" s="2">
        <v>3.4</v>
      </c>
      <c r="G1792" s="2">
        <v>34</v>
      </c>
      <c r="H1792" s="15">
        <f t="shared" si="27"/>
        <v>0</v>
      </c>
    </row>
    <row r="1793" spans="1:8" ht="13.5" x14ac:dyDescent="0.25">
      <c r="A1793" s="11"/>
      <c r="B1793" s="10">
        <v>44911</v>
      </c>
      <c r="C1793" s="2">
        <v>3.4</v>
      </c>
      <c r="D1793" s="2">
        <v>3.4</v>
      </c>
      <c r="E1793" s="2">
        <v>0</v>
      </c>
      <c r="F1793" s="2">
        <v>0</v>
      </c>
      <c r="G1793" s="2">
        <v>0</v>
      </c>
      <c r="H1793" s="15">
        <f t="shared" si="27"/>
        <v>0</v>
      </c>
    </row>
    <row r="1794" spans="1:8" ht="13.5" x14ac:dyDescent="0.25">
      <c r="A1794" s="11"/>
      <c r="B1794" s="10">
        <v>44914</v>
      </c>
      <c r="C1794" s="2">
        <v>3.4</v>
      </c>
      <c r="D1794" s="2">
        <v>3.4</v>
      </c>
      <c r="E1794" s="2">
        <v>0</v>
      </c>
      <c r="F1794" s="2">
        <v>0</v>
      </c>
      <c r="G1794" s="2">
        <v>0</v>
      </c>
      <c r="H1794" s="15">
        <f t="shared" si="27"/>
        <v>0</v>
      </c>
    </row>
    <row r="1795" spans="1:8" ht="13.5" x14ac:dyDescent="0.25">
      <c r="A1795" s="11"/>
      <c r="B1795" s="10">
        <v>44915</v>
      </c>
      <c r="C1795" s="2">
        <v>3.39</v>
      </c>
      <c r="D1795" s="2">
        <v>3.39</v>
      </c>
      <c r="E1795" s="2">
        <v>4891</v>
      </c>
      <c r="F1795" s="2">
        <v>3.39</v>
      </c>
      <c r="G1795" s="2">
        <v>16580.490000000002</v>
      </c>
      <c r="H1795" s="15">
        <f t="shared" si="27"/>
        <v>-2.9411764705881728E-3</v>
      </c>
    </row>
    <row r="1796" spans="1:8" ht="13.5" x14ac:dyDescent="0.25">
      <c r="A1796" s="11"/>
      <c r="B1796" s="10">
        <v>44916</v>
      </c>
      <c r="C1796" s="2">
        <v>3.39</v>
      </c>
      <c r="D1796" s="2">
        <v>3.39</v>
      </c>
      <c r="E1796" s="2">
        <v>0</v>
      </c>
      <c r="F1796" s="2">
        <v>0</v>
      </c>
      <c r="G1796" s="2">
        <v>0</v>
      </c>
      <c r="H1796" s="15">
        <f t="shared" si="27"/>
        <v>0</v>
      </c>
    </row>
    <row r="1797" spans="1:8" ht="13.5" x14ac:dyDescent="0.25">
      <c r="A1797" s="11"/>
      <c r="B1797" s="10">
        <v>44917</v>
      </c>
      <c r="C1797" s="2">
        <v>3.4</v>
      </c>
      <c r="D1797" s="2">
        <v>3.4</v>
      </c>
      <c r="E1797" s="2">
        <v>500</v>
      </c>
      <c r="F1797" s="2">
        <v>3.4</v>
      </c>
      <c r="G1797" s="2">
        <v>1700</v>
      </c>
      <c r="H1797" s="15">
        <f t="shared" si="27"/>
        <v>2.9498525073745683E-3</v>
      </c>
    </row>
    <row r="1798" spans="1:8" ht="13.5" x14ac:dyDescent="0.25">
      <c r="A1798" s="11"/>
      <c r="B1798" s="10">
        <v>44918</v>
      </c>
      <c r="C1798" s="2">
        <v>3.4</v>
      </c>
      <c r="D1798" s="2">
        <v>3.4</v>
      </c>
      <c r="E1798" s="2">
        <v>0</v>
      </c>
      <c r="F1798" s="2">
        <v>0</v>
      </c>
      <c r="G1798" s="2">
        <v>0</v>
      </c>
      <c r="H1798" s="15">
        <f t="shared" si="27"/>
        <v>0</v>
      </c>
    </row>
    <row r="1799" spans="1:8" ht="13.5" x14ac:dyDescent="0.25">
      <c r="A1799" s="11"/>
      <c r="B1799" s="10">
        <v>44921</v>
      </c>
      <c r="C1799" s="2">
        <v>3.38</v>
      </c>
      <c r="D1799" s="2">
        <v>3.38</v>
      </c>
      <c r="E1799" s="2">
        <v>2400</v>
      </c>
      <c r="F1799" s="2">
        <v>3.38</v>
      </c>
      <c r="G1799" s="2">
        <v>8112</v>
      </c>
      <c r="H1799" s="15">
        <f t="shared" ref="H1799:H1862" si="28">(D1799-D1798)/D1798</f>
        <v>-5.8823529411764757E-3</v>
      </c>
    </row>
    <row r="1800" spans="1:8" ht="13.5" x14ac:dyDescent="0.25">
      <c r="A1800" s="11"/>
      <c r="B1800" s="10">
        <v>44922</v>
      </c>
      <c r="C1800" s="2">
        <v>3.38</v>
      </c>
      <c r="D1800" s="2">
        <v>3.38</v>
      </c>
      <c r="E1800" s="2">
        <v>0</v>
      </c>
      <c r="F1800" s="2">
        <v>0</v>
      </c>
      <c r="G1800" s="2">
        <v>0</v>
      </c>
      <c r="H1800" s="15">
        <f t="shared" si="28"/>
        <v>0</v>
      </c>
    </row>
    <row r="1801" spans="1:8" ht="13.5" x14ac:dyDescent="0.25">
      <c r="A1801" s="11"/>
      <c r="B1801" s="10">
        <v>44923</v>
      </c>
      <c r="C1801" s="2">
        <v>3.3</v>
      </c>
      <c r="D1801" s="2">
        <v>3.3</v>
      </c>
      <c r="E1801" s="2">
        <v>2000</v>
      </c>
      <c r="F1801" s="2">
        <v>3.3</v>
      </c>
      <c r="G1801" s="2">
        <v>6600</v>
      </c>
      <c r="H1801" s="15">
        <f t="shared" si="28"/>
        <v>-2.3668639053254458E-2</v>
      </c>
    </row>
    <row r="1802" spans="1:8" ht="13.5" x14ac:dyDescent="0.25">
      <c r="A1802" s="11"/>
      <c r="B1802" s="10">
        <v>44924</v>
      </c>
      <c r="C1802" s="2">
        <v>3.3</v>
      </c>
      <c r="D1802" s="2">
        <v>3.3</v>
      </c>
      <c r="E1802" s="2">
        <v>0</v>
      </c>
      <c r="F1802" s="2">
        <v>0</v>
      </c>
      <c r="G1802" s="2">
        <v>0</v>
      </c>
      <c r="H1802" s="15">
        <f t="shared" si="28"/>
        <v>0</v>
      </c>
    </row>
    <row r="1803" spans="1:8" ht="13.5" x14ac:dyDescent="0.25">
      <c r="A1803" s="11"/>
      <c r="B1803" s="10">
        <v>44925</v>
      </c>
      <c r="C1803" s="2">
        <v>3.4</v>
      </c>
      <c r="D1803" s="2">
        <v>3.4</v>
      </c>
      <c r="E1803" s="2">
        <v>7895</v>
      </c>
      <c r="F1803" s="2">
        <v>3.4</v>
      </c>
      <c r="G1803" s="2">
        <v>26843</v>
      </c>
      <c r="H1803" s="15">
        <f t="shared" si="28"/>
        <v>3.0303030303030332E-2</v>
      </c>
    </row>
    <row r="1804" spans="1:8" ht="13.5" x14ac:dyDescent="0.25">
      <c r="A1804" s="11"/>
      <c r="B1804" s="10">
        <v>44928</v>
      </c>
      <c r="C1804" s="2">
        <v>3.4</v>
      </c>
      <c r="D1804" s="2">
        <v>3.4</v>
      </c>
      <c r="E1804" s="2">
        <v>0</v>
      </c>
      <c r="F1804" s="2">
        <v>0</v>
      </c>
      <c r="G1804" s="2">
        <v>0</v>
      </c>
      <c r="H1804" s="15">
        <f t="shared" si="28"/>
        <v>0</v>
      </c>
    </row>
    <row r="1805" spans="1:8" ht="13.5" x14ac:dyDescent="0.25">
      <c r="A1805" s="11"/>
      <c r="B1805" s="10">
        <v>44929</v>
      </c>
      <c r="C1805" s="2">
        <v>3.4</v>
      </c>
      <c r="D1805" s="2">
        <v>3.4</v>
      </c>
      <c r="E1805" s="2">
        <v>0</v>
      </c>
      <c r="F1805" s="2">
        <v>0</v>
      </c>
      <c r="G1805" s="2">
        <v>0</v>
      </c>
      <c r="H1805" s="15">
        <f t="shared" si="28"/>
        <v>0</v>
      </c>
    </row>
    <row r="1806" spans="1:8" ht="13.5" x14ac:dyDescent="0.25">
      <c r="A1806" s="11"/>
      <c r="B1806" s="10">
        <v>44930</v>
      </c>
      <c r="C1806" s="2">
        <v>3.4</v>
      </c>
      <c r="D1806" s="2">
        <v>3.4</v>
      </c>
      <c r="E1806" s="2">
        <v>0</v>
      </c>
      <c r="F1806" s="2">
        <v>0</v>
      </c>
      <c r="G1806" s="2">
        <v>0</v>
      </c>
      <c r="H1806" s="15">
        <f t="shared" si="28"/>
        <v>0</v>
      </c>
    </row>
    <row r="1807" spans="1:8" ht="13.5" x14ac:dyDescent="0.25">
      <c r="A1807" s="11"/>
      <c r="B1807" s="10">
        <v>44931</v>
      </c>
      <c r="C1807" s="2">
        <v>3.4</v>
      </c>
      <c r="D1807" s="2">
        <v>3.4</v>
      </c>
      <c r="E1807" s="2">
        <v>0</v>
      </c>
      <c r="F1807" s="2">
        <v>0</v>
      </c>
      <c r="G1807" s="2">
        <v>0</v>
      </c>
      <c r="H1807" s="15">
        <f t="shared" si="28"/>
        <v>0</v>
      </c>
    </row>
    <row r="1808" spans="1:8" ht="13.5" x14ac:dyDescent="0.25">
      <c r="A1808" s="11"/>
      <c r="B1808" s="10">
        <v>44932</v>
      </c>
      <c r="C1808" s="2">
        <v>3.4</v>
      </c>
      <c r="D1808" s="2">
        <v>3.4</v>
      </c>
      <c r="E1808" s="2">
        <v>0</v>
      </c>
      <c r="F1808" s="2">
        <v>0</v>
      </c>
      <c r="G1808" s="2">
        <v>0</v>
      </c>
      <c r="H1808" s="15">
        <f t="shared" si="28"/>
        <v>0</v>
      </c>
    </row>
    <row r="1809" spans="1:8" ht="13.5" x14ac:dyDescent="0.25">
      <c r="A1809" s="11"/>
      <c r="B1809" s="10">
        <v>44935</v>
      </c>
      <c r="C1809" s="2">
        <v>3.4</v>
      </c>
      <c r="D1809" s="2">
        <v>3.4</v>
      </c>
      <c r="E1809" s="2">
        <v>0</v>
      </c>
      <c r="F1809" s="2">
        <v>0</v>
      </c>
      <c r="G1809" s="2">
        <v>0</v>
      </c>
      <c r="H1809" s="15">
        <f t="shared" si="28"/>
        <v>0</v>
      </c>
    </row>
    <row r="1810" spans="1:8" ht="13.5" x14ac:dyDescent="0.25">
      <c r="A1810" s="11"/>
      <c r="B1810" s="10">
        <v>44936</v>
      </c>
      <c r="C1810" s="2">
        <v>3.4</v>
      </c>
      <c r="D1810" s="2">
        <v>3.4</v>
      </c>
      <c r="E1810" s="2">
        <v>0</v>
      </c>
      <c r="F1810" s="2">
        <v>0</v>
      </c>
      <c r="G1810" s="2">
        <v>0</v>
      </c>
      <c r="H1810" s="15">
        <f t="shared" si="28"/>
        <v>0</v>
      </c>
    </row>
    <row r="1811" spans="1:8" ht="13.5" x14ac:dyDescent="0.25">
      <c r="A1811" s="11"/>
      <c r="B1811" s="10">
        <v>44937</v>
      </c>
      <c r="C1811" s="2">
        <v>3.4</v>
      </c>
      <c r="D1811" s="2">
        <v>3.4</v>
      </c>
      <c r="E1811" s="2">
        <v>0</v>
      </c>
      <c r="F1811" s="2">
        <v>0</v>
      </c>
      <c r="G1811" s="2">
        <v>0</v>
      </c>
      <c r="H1811" s="15">
        <f t="shared" si="28"/>
        <v>0</v>
      </c>
    </row>
    <row r="1812" spans="1:8" ht="13.5" x14ac:dyDescent="0.25">
      <c r="A1812" s="11"/>
      <c r="B1812" s="10">
        <v>44938</v>
      </c>
      <c r="C1812" s="2">
        <v>3.4</v>
      </c>
      <c r="D1812" s="2">
        <v>3.4</v>
      </c>
      <c r="E1812" s="2">
        <v>0</v>
      </c>
      <c r="F1812" s="2">
        <v>0</v>
      </c>
      <c r="G1812" s="2">
        <v>0</v>
      </c>
      <c r="H1812" s="15">
        <f t="shared" si="28"/>
        <v>0</v>
      </c>
    </row>
    <row r="1813" spans="1:8" ht="13.5" x14ac:dyDescent="0.25">
      <c r="A1813" s="11"/>
      <c r="B1813" s="10">
        <v>44939</v>
      </c>
      <c r="C1813" s="2">
        <v>3.4</v>
      </c>
      <c r="D1813" s="2">
        <v>3.4</v>
      </c>
      <c r="E1813" s="2">
        <v>0</v>
      </c>
      <c r="F1813" s="2">
        <v>0</v>
      </c>
      <c r="G1813" s="2">
        <v>0</v>
      </c>
      <c r="H1813" s="15">
        <f t="shared" si="28"/>
        <v>0</v>
      </c>
    </row>
    <row r="1814" spans="1:8" ht="13.5" x14ac:dyDescent="0.25">
      <c r="A1814" s="11"/>
      <c r="B1814" s="10">
        <v>44942</v>
      </c>
      <c r="C1814" s="2">
        <v>3.4</v>
      </c>
      <c r="D1814" s="2">
        <v>3.4</v>
      </c>
      <c r="E1814" s="2">
        <v>0</v>
      </c>
      <c r="F1814" s="2">
        <v>0</v>
      </c>
      <c r="G1814" s="2">
        <v>0</v>
      </c>
      <c r="H1814" s="15">
        <f t="shared" si="28"/>
        <v>0</v>
      </c>
    </row>
    <row r="1815" spans="1:8" ht="13.5" x14ac:dyDescent="0.25">
      <c r="A1815" s="11"/>
      <c r="B1815" s="10">
        <v>44943</v>
      </c>
      <c r="C1815" s="2">
        <v>3.4</v>
      </c>
      <c r="D1815" s="2">
        <v>3.4</v>
      </c>
      <c r="E1815" s="2">
        <v>0</v>
      </c>
      <c r="F1815" s="2">
        <v>0</v>
      </c>
      <c r="G1815" s="2">
        <v>0</v>
      </c>
      <c r="H1815" s="15">
        <f t="shared" si="28"/>
        <v>0</v>
      </c>
    </row>
    <row r="1816" spans="1:8" ht="13.5" x14ac:dyDescent="0.25">
      <c r="A1816" s="11"/>
      <c r="B1816" s="10">
        <v>44944</v>
      </c>
      <c r="C1816" s="2">
        <v>3.4</v>
      </c>
      <c r="D1816" s="2">
        <v>3.4</v>
      </c>
      <c r="E1816" s="2">
        <v>0</v>
      </c>
      <c r="F1816" s="2">
        <v>0</v>
      </c>
      <c r="G1816" s="2">
        <v>0</v>
      </c>
      <c r="H1816" s="15">
        <f t="shared" si="28"/>
        <v>0</v>
      </c>
    </row>
    <row r="1817" spans="1:8" ht="13.5" x14ac:dyDescent="0.25">
      <c r="A1817" s="11"/>
      <c r="B1817" s="10">
        <v>44945</v>
      </c>
      <c r="C1817" s="2">
        <v>3.4</v>
      </c>
      <c r="D1817" s="2">
        <v>3.4</v>
      </c>
      <c r="E1817" s="2">
        <v>0</v>
      </c>
      <c r="F1817" s="2">
        <v>0</v>
      </c>
      <c r="G1817" s="2">
        <v>0</v>
      </c>
      <c r="H1817" s="15">
        <f t="shared" si="28"/>
        <v>0</v>
      </c>
    </row>
    <row r="1818" spans="1:8" ht="13.5" x14ac:dyDescent="0.25">
      <c r="A1818" s="11"/>
      <c r="B1818" s="10">
        <v>44946</v>
      </c>
      <c r="C1818" s="2">
        <v>3.4</v>
      </c>
      <c r="D1818" s="2">
        <v>3.4</v>
      </c>
      <c r="E1818" s="2">
        <v>0</v>
      </c>
      <c r="F1818" s="2">
        <v>0</v>
      </c>
      <c r="G1818" s="2">
        <v>0</v>
      </c>
      <c r="H1818" s="15">
        <f t="shared" si="28"/>
        <v>0</v>
      </c>
    </row>
    <row r="1819" spans="1:8" ht="13.5" x14ac:dyDescent="0.25">
      <c r="A1819" s="11"/>
      <c r="B1819" s="10">
        <v>44949</v>
      </c>
      <c r="C1819" s="2">
        <v>3.4</v>
      </c>
      <c r="D1819" s="2">
        <v>3.4</v>
      </c>
      <c r="E1819" s="2">
        <v>0</v>
      </c>
      <c r="F1819" s="2">
        <v>0</v>
      </c>
      <c r="G1819" s="2">
        <v>0</v>
      </c>
      <c r="H1819" s="15">
        <f t="shared" si="28"/>
        <v>0</v>
      </c>
    </row>
    <row r="1820" spans="1:8" ht="13.5" x14ac:dyDescent="0.25">
      <c r="A1820" s="11"/>
      <c r="B1820" s="10">
        <v>44950</v>
      </c>
      <c r="C1820" s="2">
        <v>3.4</v>
      </c>
      <c r="D1820" s="2">
        <v>3.4</v>
      </c>
      <c r="E1820" s="2">
        <v>0</v>
      </c>
      <c r="F1820" s="2">
        <v>0</v>
      </c>
      <c r="G1820" s="2">
        <v>0</v>
      </c>
      <c r="H1820" s="15">
        <f t="shared" si="28"/>
        <v>0</v>
      </c>
    </row>
    <row r="1821" spans="1:8" ht="13.5" x14ac:dyDescent="0.25">
      <c r="A1821" s="11"/>
      <c r="B1821" s="10">
        <v>44951</v>
      </c>
      <c r="C1821" s="2">
        <v>3.4</v>
      </c>
      <c r="D1821" s="2">
        <v>3.4</v>
      </c>
      <c r="E1821" s="2">
        <v>0</v>
      </c>
      <c r="F1821" s="2">
        <v>0</v>
      </c>
      <c r="G1821" s="2">
        <v>0</v>
      </c>
      <c r="H1821" s="15">
        <f t="shared" si="28"/>
        <v>0</v>
      </c>
    </row>
    <row r="1822" spans="1:8" ht="13.5" x14ac:dyDescent="0.25">
      <c r="A1822" s="11"/>
      <c r="B1822" s="10">
        <v>44952</v>
      </c>
      <c r="C1822" s="2">
        <v>3.4</v>
      </c>
      <c r="D1822" s="2">
        <v>3.4</v>
      </c>
      <c r="E1822" s="2">
        <v>0</v>
      </c>
      <c r="F1822" s="2">
        <v>0</v>
      </c>
      <c r="G1822" s="2">
        <v>0</v>
      </c>
      <c r="H1822" s="15">
        <f t="shared" si="28"/>
        <v>0</v>
      </c>
    </row>
    <row r="1823" spans="1:8" ht="13.5" x14ac:dyDescent="0.25">
      <c r="A1823" s="11"/>
      <c r="B1823" s="10">
        <v>44953</v>
      </c>
      <c r="C1823" s="2">
        <v>3.4</v>
      </c>
      <c r="D1823" s="2">
        <v>3.4</v>
      </c>
      <c r="E1823" s="2">
        <v>0</v>
      </c>
      <c r="F1823" s="2">
        <v>0</v>
      </c>
      <c r="G1823" s="2">
        <v>0</v>
      </c>
      <c r="H1823" s="15">
        <f t="shared" si="28"/>
        <v>0</v>
      </c>
    </row>
    <row r="1824" spans="1:8" ht="13.5" x14ac:dyDescent="0.25">
      <c r="A1824" s="11"/>
      <c r="B1824" s="10">
        <v>44956</v>
      </c>
      <c r="C1824" s="2">
        <v>3.4</v>
      </c>
      <c r="D1824" s="2">
        <v>3.4</v>
      </c>
      <c r="E1824" s="2">
        <v>0</v>
      </c>
      <c r="F1824" s="2">
        <v>0</v>
      </c>
      <c r="G1824" s="2">
        <v>0</v>
      </c>
      <c r="H1824" s="15">
        <f t="shared" si="28"/>
        <v>0</v>
      </c>
    </row>
    <row r="1825" spans="1:8" ht="13.5" x14ac:dyDescent="0.25">
      <c r="A1825" s="11"/>
      <c r="B1825" s="10">
        <v>44957</v>
      </c>
      <c r="C1825" s="2">
        <v>3.4</v>
      </c>
      <c r="D1825" s="2">
        <v>3.4</v>
      </c>
      <c r="E1825" s="2">
        <v>0</v>
      </c>
      <c r="F1825" s="2">
        <v>0</v>
      </c>
      <c r="G1825" s="2">
        <v>0</v>
      </c>
      <c r="H1825" s="15">
        <f t="shared" si="28"/>
        <v>0</v>
      </c>
    </row>
    <row r="1826" spans="1:8" ht="13.5" x14ac:dyDescent="0.25">
      <c r="A1826" s="11"/>
      <c r="B1826" s="10">
        <v>44958</v>
      </c>
      <c r="C1826" s="2">
        <v>3.4</v>
      </c>
      <c r="D1826" s="2">
        <v>3.4</v>
      </c>
      <c r="E1826" s="2">
        <v>0</v>
      </c>
      <c r="F1826" s="2">
        <v>0</v>
      </c>
      <c r="G1826" s="2">
        <v>0</v>
      </c>
      <c r="H1826" s="15">
        <f t="shared" si="28"/>
        <v>0</v>
      </c>
    </row>
    <row r="1827" spans="1:8" ht="13.5" x14ac:dyDescent="0.25">
      <c r="A1827" s="11"/>
      <c r="B1827" s="10">
        <v>44959</v>
      </c>
      <c r="C1827" s="2">
        <v>3.4</v>
      </c>
      <c r="D1827" s="2">
        <v>3.4</v>
      </c>
      <c r="E1827" s="2">
        <v>0</v>
      </c>
      <c r="F1827" s="2">
        <v>0</v>
      </c>
      <c r="G1827" s="2">
        <v>0</v>
      </c>
      <c r="H1827" s="15">
        <f t="shared" si="28"/>
        <v>0</v>
      </c>
    </row>
    <row r="1828" spans="1:8" ht="13.5" x14ac:dyDescent="0.25">
      <c r="A1828" s="11"/>
      <c r="B1828" s="10">
        <v>44960</v>
      </c>
      <c r="C1828" s="2">
        <v>3.4</v>
      </c>
      <c r="D1828" s="2">
        <v>3.4</v>
      </c>
      <c r="E1828" s="2">
        <v>0</v>
      </c>
      <c r="F1828" s="2">
        <v>0</v>
      </c>
      <c r="G1828" s="2">
        <v>0</v>
      </c>
      <c r="H1828" s="15">
        <f t="shared" si="28"/>
        <v>0</v>
      </c>
    </row>
    <row r="1829" spans="1:8" ht="13.5" x14ac:dyDescent="0.25">
      <c r="A1829" s="11"/>
      <c r="B1829" s="10">
        <v>44963</v>
      </c>
      <c r="C1829" s="2">
        <v>3.4</v>
      </c>
      <c r="D1829" s="2">
        <v>3.4</v>
      </c>
      <c r="E1829" s="2">
        <v>0</v>
      </c>
      <c r="F1829" s="2">
        <v>0</v>
      </c>
      <c r="G1829" s="2">
        <v>0</v>
      </c>
      <c r="H1829" s="15">
        <f t="shared" si="28"/>
        <v>0</v>
      </c>
    </row>
    <row r="1830" spans="1:8" ht="13.5" x14ac:dyDescent="0.25">
      <c r="A1830" s="11"/>
      <c r="B1830" s="10">
        <v>44964</v>
      </c>
      <c r="C1830" s="2">
        <v>3.4</v>
      </c>
      <c r="D1830" s="2">
        <v>3.4</v>
      </c>
      <c r="E1830" s="2">
        <v>0</v>
      </c>
      <c r="F1830" s="2">
        <v>0</v>
      </c>
      <c r="G1830" s="2">
        <v>0</v>
      </c>
      <c r="H1830" s="15">
        <f t="shared" si="28"/>
        <v>0</v>
      </c>
    </row>
    <row r="1831" spans="1:8" ht="13.5" x14ac:dyDescent="0.25">
      <c r="A1831" s="11"/>
      <c r="B1831" s="10">
        <v>44965</v>
      </c>
      <c r="C1831" s="2">
        <v>3.4</v>
      </c>
      <c r="D1831" s="2">
        <v>3.4</v>
      </c>
      <c r="E1831" s="2">
        <v>0</v>
      </c>
      <c r="F1831" s="2">
        <v>0</v>
      </c>
      <c r="G1831" s="2">
        <v>0</v>
      </c>
      <c r="H1831" s="15">
        <f t="shared" si="28"/>
        <v>0</v>
      </c>
    </row>
    <row r="1832" spans="1:8" ht="13.5" x14ac:dyDescent="0.25">
      <c r="A1832" s="11"/>
      <c r="B1832" s="10">
        <v>44966</v>
      </c>
      <c r="C1832" s="2">
        <v>3.4</v>
      </c>
      <c r="D1832" s="2">
        <v>3.4</v>
      </c>
      <c r="E1832" s="2">
        <v>0</v>
      </c>
      <c r="F1832" s="2">
        <v>0</v>
      </c>
      <c r="G1832" s="2">
        <v>0</v>
      </c>
      <c r="H1832" s="15">
        <f t="shared" si="28"/>
        <v>0</v>
      </c>
    </row>
    <row r="1833" spans="1:8" ht="13.5" x14ac:dyDescent="0.25">
      <c r="A1833" s="11"/>
      <c r="B1833" s="10">
        <v>44967</v>
      </c>
      <c r="C1833" s="2">
        <v>3.4</v>
      </c>
      <c r="D1833" s="2">
        <v>3.4</v>
      </c>
      <c r="E1833" s="2">
        <v>0</v>
      </c>
      <c r="F1833" s="2">
        <v>0</v>
      </c>
      <c r="G1833" s="2">
        <v>0</v>
      </c>
      <c r="H1833" s="15">
        <f t="shared" si="28"/>
        <v>0</v>
      </c>
    </row>
    <row r="1834" spans="1:8" ht="13.5" x14ac:dyDescent="0.25">
      <c r="A1834" s="11"/>
      <c r="B1834" s="10">
        <v>44970</v>
      </c>
      <c r="C1834" s="2">
        <v>3.4</v>
      </c>
      <c r="D1834" s="2">
        <v>3.4</v>
      </c>
      <c r="E1834" s="2">
        <v>0</v>
      </c>
      <c r="F1834" s="2">
        <v>0</v>
      </c>
      <c r="G1834" s="2">
        <v>0</v>
      </c>
      <c r="H1834" s="15">
        <f t="shared" si="28"/>
        <v>0</v>
      </c>
    </row>
    <row r="1835" spans="1:8" ht="13.5" x14ac:dyDescent="0.25">
      <c r="A1835" s="11"/>
      <c r="B1835" s="10">
        <v>44971</v>
      </c>
      <c r="C1835" s="2">
        <v>3.4</v>
      </c>
      <c r="D1835" s="2">
        <v>3.4</v>
      </c>
      <c r="E1835" s="2">
        <v>0</v>
      </c>
      <c r="F1835" s="2">
        <v>0</v>
      </c>
      <c r="G1835" s="2">
        <v>0</v>
      </c>
      <c r="H1835" s="15">
        <f t="shared" si="28"/>
        <v>0</v>
      </c>
    </row>
    <row r="1836" spans="1:8" ht="13.5" x14ac:dyDescent="0.25">
      <c r="A1836" s="11"/>
      <c r="B1836" s="10">
        <v>44972</v>
      </c>
      <c r="C1836" s="2">
        <v>3.4</v>
      </c>
      <c r="D1836" s="2">
        <v>3.4</v>
      </c>
      <c r="E1836" s="2">
        <v>0</v>
      </c>
      <c r="F1836" s="2">
        <v>0</v>
      </c>
      <c r="G1836" s="2">
        <v>0</v>
      </c>
      <c r="H1836" s="15">
        <f t="shared" si="28"/>
        <v>0</v>
      </c>
    </row>
    <row r="1837" spans="1:8" ht="13.5" x14ac:dyDescent="0.25">
      <c r="A1837" s="11"/>
      <c r="B1837" s="10">
        <v>44973</v>
      </c>
      <c r="C1837" s="2">
        <v>3.4</v>
      </c>
      <c r="D1837" s="2">
        <v>3.4</v>
      </c>
      <c r="E1837" s="2">
        <v>0</v>
      </c>
      <c r="F1837" s="2">
        <v>0</v>
      </c>
      <c r="G1837" s="2">
        <v>0</v>
      </c>
      <c r="H1837" s="15">
        <f t="shared" si="28"/>
        <v>0</v>
      </c>
    </row>
    <row r="1838" spans="1:8" ht="13.5" x14ac:dyDescent="0.25">
      <c r="A1838" s="11"/>
      <c r="B1838" s="10">
        <v>44974</v>
      </c>
      <c r="C1838" s="2">
        <v>3.25</v>
      </c>
      <c r="D1838" s="2">
        <v>3.25</v>
      </c>
      <c r="E1838" s="2">
        <v>0</v>
      </c>
      <c r="F1838" s="2">
        <v>0</v>
      </c>
      <c r="G1838" s="2">
        <v>0</v>
      </c>
      <c r="H1838" s="15">
        <f t="shared" si="28"/>
        <v>-4.4117647058823505E-2</v>
      </c>
    </row>
    <row r="1839" spans="1:8" ht="13.5" x14ac:dyDescent="0.25">
      <c r="A1839" s="11"/>
      <c r="B1839" s="10">
        <v>44977</v>
      </c>
      <c r="C1839" s="2">
        <v>3.11</v>
      </c>
      <c r="D1839" s="2">
        <v>3.11</v>
      </c>
      <c r="E1839" s="2">
        <v>0</v>
      </c>
      <c r="F1839" s="2">
        <v>0</v>
      </c>
      <c r="G1839" s="2">
        <v>0</v>
      </c>
      <c r="H1839" s="15">
        <f t="shared" si="28"/>
        <v>-4.3076923076923117E-2</v>
      </c>
    </row>
    <row r="1840" spans="1:8" ht="13.5" x14ac:dyDescent="0.25">
      <c r="A1840" s="11"/>
      <c r="B1840" s="10">
        <v>44978</v>
      </c>
      <c r="C1840" s="2">
        <v>2.98</v>
      </c>
      <c r="D1840" s="2">
        <v>2.98</v>
      </c>
      <c r="E1840" s="2">
        <v>0</v>
      </c>
      <c r="F1840" s="2">
        <v>0</v>
      </c>
      <c r="G1840" s="2">
        <v>0</v>
      </c>
      <c r="H1840" s="15">
        <f t="shared" si="28"/>
        <v>-4.1800643086816684E-2</v>
      </c>
    </row>
    <row r="1841" spans="1:8" ht="13.5" x14ac:dyDescent="0.25">
      <c r="A1841" s="11"/>
      <c r="B1841" s="10">
        <v>44979</v>
      </c>
      <c r="C1841" s="2">
        <v>2.85</v>
      </c>
      <c r="D1841" s="2">
        <v>2.85</v>
      </c>
      <c r="E1841" s="2">
        <v>0</v>
      </c>
      <c r="F1841" s="2">
        <v>0</v>
      </c>
      <c r="G1841" s="2">
        <v>0</v>
      </c>
      <c r="H1841" s="15">
        <f t="shared" si="28"/>
        <v>-4.3624161073825468E-2</v>
      </c>
    </row>
    <row r="1842" spans="1:8" ht="13.5" x14ac:dyDescent="0.25">
      <c r="A1842" s="11"/>
      <c r="B1842" s="10">
        <v>44980</v>
      </c>
      <c r="C1842" s="2">
        <v>2.73</v>
      </c>
      <c r="D1842" s="2">
        <v>2.73</v>
      </c>
      <c r="E1842" s="2">
        <v>0</v>
      </c>
      <c r="F1842" s="2">
        <v>0</v>
      </c>
      <c r="G1842" s="2">
        <v>0</v>
      </c>
      <c r="H1842" s="15">
        <f t="shared" si="28"/>
        <v>-4.2105263157894771E-2</v>
      </c>
    </row>
    <row r="1843" spans="1:8" ht="13.5" x14ac:dyDescent="0.25">
      <c r="A1843" s="11"/>
      <c r="B1843" s="10">
        <v>44981</v>
      </c>
      <c r="C1843" s="2">
        <v>2.61</v>
      </c>
      <c r="D1843" s="2">
        <v>2.61</v>
      </c>
      <c r="E1843" s="2">
        <v>0</v>
      </c>
      <c r="F1843" s="2">
        <v>0</v>
      </c>
      <c r="G1843" s="2">
        <v>0</v>
      </c>
      <c r="H1843" s="15">
        <f t="shared" si="28"/>
        <v>-4.3956043956043994E-2</v>
      </c>
    </row>
    <row r="1844" spans="1:8" ht="13.5" x14ac:dyDescent="0.25">
      <c r="A1844" s="11"/>
      <c r="B1844" s="10">
        <v>44984</v>
      </c>
      <c r="C1844" s="2">
        <v>2.5</v>
      </c>
      <c r="D1844" s="2">
        <v>2.5</v>
      </c>
      <c r="E1844" s="2">
        <v>0</v>
      </c>
      <c r="F1844" s="2">
        <v>0</v>
      </c>
      <c r="G1844" s="2">
        <v>0</v>
      </c>
      <c r="H1844" s="15">
        <f t="shared" si="28"/>
        <v>-4.2145593869731754E-2</v>
      </c>
    </row>
    <row r="1845" spans="1:8" ht="13.5" x14ac:dyDescent="0.25">
      <c r="A1845" s="11"/>
      <c r="B1845" s="10">
        <v>44985</v>
      </c>
      <c r="C1845" s="2">
        <v>2.39</v>
      </c>
      <c r="D1845" s="2">
        <v>2.39</v>
      </c>
      <c r="E1845" s="2">
        <v>0</v>
      </c>
      <c r="F1845" s="2">
        <v>0</v>
      </c>
      <c r="G1845" s="2">
        <v>0</v>
      </c>
      <c r="H1845" s="15">
        <f t="shared" si="28"/>
        <v>-4.3999999999999949E-2</v>
      </c>
    </row>
    <row r="1846" spans="1:8" ht="13.5" x14ac:dyDescent="0.25">
      <c r="A1846" s="11"/>
      <c r="B1846" s="10">
        <v>44986</v>
      </c>
      <c r="C1846" s="2">
        <v>2.39</v>
      </c>
      <c r="D1846" s="2">
        <v>2.39</v>
      </c>
      <c r="E1846" s="2">
        <v>2</v>
      </c>
      <c r="F1846" s="2">
        <v>2.39</v>
      </c>
      <c r="G1846" s="2">
        <v>4.78</v>
      </c>
      <c r="H1846" s="15">
        <f t="shared" si="28"/>
        <v>0</v>
      </c>
    </row>
    <row r="1847" spans="1:8" ht="13.5" x14ac:dyDescent="0.25">
      <c r="A1847" s="11"/>
      <c r="B1847" s="10">
        <v>44987</v>
      </c>
      <c r="C1847" s="2">
        <v>2.39</v>
      </c>
      <c r="D1847" s="2">
        <v>2.39</v>
      </c>
      <c r="E1847" s="2">
        <v>0</v>
      </c>
      <c r="F1847" s="2">
        <v>0</v>
      </c>
      <c r="G1847" s="2">
        <v>0</v>
      </c>
      <c r="H1847" s="15">
        <f t="shared" si="28"/>
        <v>0</v>
      </c>
    </row>
    <row r="1848" spans="1:8" ht="13.5" x14ac:dyDescent="0.25">
      <c r="A1848" s="11"/>
      <c r="B1848" s="10">
        <v>44988</v>
      </c>
      <c r="C1848" s="2">
        <v>2.39</v>
      </c>
      <c r="D1848" s="2">
        <v>2.39</v>
      </c>
      <c r="E1848" s="2">
        <v>0</v>
      </c>
      <c r="F1848" s="2">
        <v>0</v>
      </c>
      <c r="G1848" s="2">
        <v>0</v>
      </c>
      <c r="H1848" s="15">
        <f t="shared" si="28"/>
        <v>0</v>
      </c>
    </row>
    <row r="1849" spans="1:8" ht="13.5" x14ac:dyDescent="0.25">
      <c r="A1849" s="11"/>
      <c r="B1849" s="10">
        <v>44991</v>
      </c>
      <c r="C1849" s="2">
        <v>2.39</v>
      </c>
      <c r="D1849" s="2">
        <v>2.39</v>
      </c>
      <c r="E1849" s="2">
        <v>0</v>
      </c>
      <c r="F1849" s="2">
        <v>0</v>
      </c>
      <c r="G1849" s="2">
        <v>0</v>
      </c>
      <c r="H1849" s="15">
        <f t="shared" si="28"/>
        <v>0</v>
      </c>
    </row>
    <row r="1850" spans="1:8" ht="13.5" x14ac:dyDescent="0.25">
      <c r="A1850" s="11"/>
      <c r="B1850" s="10">
        <v>44992</v>
      </c>
      <c r="C1850" s="2">
        <v>2.39</v>
      </c>
      <c r="D1850" s="2">
        <v>2.39</v>
      </c>
      <c r="E1850" s="2">
        <v>0</v>
      </c>
      <c r="F1850" s="2">
        <v>0</v>
      </c>
      <c r="G1850" s="2">
        <v>0</v>
      </c>
      <c r="H1850" s="15">
        <f t="shared" si="28"/>
        <v>0</v>
      </c>
    </row>
    <row r="1851" spans="1:8" ht="13.5" x14ac:dyDescent="0.25">
      <c r="A1851" s="11"/>
      <c r="B1851" s="10">
        <v>44993</v>
      </c>
      <c r="C1851" s="2">
        <v>2.39</v>
      </c>
      <c r="D1851" s="2">
        <v>2.39</v>
      </c>
      <c r="E1851" s="2">
        <v>0</v>
      </c>
      <c r="F1851" s="2">
        <v>0</v>
      </c>
      <c r="G1851" s="2">
        <v>0</v>
      </c>
      <c r="H1851" s="15">
        <f t="shared" si="28"/>
        <v>0</v>
      </c>
    </row>
    <row r="1852" spans="1:8" ht="13.5" x14ac:dyDescent="0.25">
      <c r="A1852" s="11"/>
      <c r="B1852" s="10">
        <v>44994</v>
      </c>
      <c r="C1852" s="2">
        <v>2.29</v>
      </c>
      <c r="D1852" s="2">
        <v>2.29</v>
      </c>
      <c r="E1852" s="2">
        <v>33</v>
      </c>
      <c r="F1852" s="2">
        <v>2.29</v>
      </c>
      <c r="G1852" s="2">
        <v>75.569999999999993</v>
      </c>
      <c r="H1852" s="15">
        <f t="shared" si="28"/>
        <v>-4.1841004184100451E-2</v>
      </c>
    </row>
    <row r="1853" spans="1:8" ht="13.5" x14ac:dyDescent="0.25">
      <c r="A1853" s="11"/>
      <c r="B1853" s="10">
        <v>44995</v>
      </c>
      <c r="C1853" s="2">
        <v>2.29</v>
      </c>
      <c r="D1853" s="2">
        <v>2.29</v>
      </c>
      <c r="E1853" s="2">
        <v>17</v>
      </c>
      <c r="F1853" s="2">
        <v>2.29</v>
      </c>
      <c r="G1853" s="2">
        <v>38.93</v>
      </c>
      <c r="H1853" s="15">
        <f t="shared" si="28"/>
        <v>0</v>
      </c>
    </row>
    <row r="1854" spans="1:8" ht="13.5" x14ac:dyDescent="0.25">
      <c r="A1854" s="11"/>
      <c r="B1854" s="10">
        <v>44998</v>
      </c>
      <c r="C1854" s="2">
        <v>2.29</v>
      </c>
      <c r="D1854" s="2">
        <v>2.29</v>
      </c>
      <c r="E1854" s="2">
        <v>50</v>
      </c>
      <c r="F1854" s="2">
        <v>2.29</v>
      </c>
      <c r="G1854" s="2">
        <v>114.5</v>
      </c>
      <c r="H1854" s="15">
        <f t="shared" si="28"/>
        <v>0</v>
      </c>
    </row>
    <row r="1855" spans="1:8" ht="13.5" x14ac:dyDescent="0.25">
      <c r="A1855" s="11"/>
      <c r="B1855" s="10">
        <v>44999</v>
      </c>
      <c r="C1855" s="2">
        <v>2.29</v>
      </c>
      <c r="D1855" s="2">
        <v>2.29</v>
      </c>
      <c r="E1855" s="2">
        <v>50</v>
      </c>
      <c r="F1855" s="2">
        <v>2.29</v>
      </c>
      <c r="G1855" s="2">
        <v>114.5</v>
      </c>
      <c r="H1855" s="15">
        <f t="shared" si="28"/>
        <v>0</v>
      </c>
    </row>
    <row r="1856" spans="1:8" ht="13.5" x14ac:dyDescent="0.25">
      <c r="A1856" s="11"/>
      <c r="B1856" s="10">
        <v>45000</v>
      </c>
      <c r="C1856" s="2">
        <v>2.29</v>
      </c>
      <c r="D1856" s="2">
        <v>2.29</v>
      </c>
      <c r="E1856" s="2">
        <v>0</v>
      </c>
      <c r="F1856" s="2">
        <v>0</v>
      </c>
      <c r="G1856" s="2">
        <v>0</v>
      </c>
      <c r="H1856" s="15">
        <f t="shared" si="28"/>
        <v>0</v>
      </c>
    </row>
    <row r="1857" spans="1:8" ht="13.5" x14ac:dyDescent="0.25">
      <c r="A1857" s="11"/>
      <c r="B1857" s="10">
        <v>45001</v>
      </c>
      <c r="C1857" s="2">
        <v>2.19</v>
      </c>
      <c r="D1857" s="2">
        <v>2.19</v>
      </c>
      <c r="E1857" s="2">
        <v>65</v>
      </c>
      <c r="F1857" s="2">
        <v>2.19</v>
      </c>
      <c r="G1857" s="2">
        <v>142.35</v>
      </c>
      <c r="H1857" s="15">
        <f t="shared" si="28"/>
        <v>-4.3668122270742397E-2</v>
      </c>
    </row>
    <row r="1858" spans="1:8" ht="13.5" x14ac:dyDescent="0.25">
      <c r="A1858" s="11"/>
      <c r="B1858" s="10">
        <v>45002</v>
      </c>
      <c r="C1858" s="2">
        <v>2.19</v>
      </c>
      <c r="D1858" s="2">
        <v>2.19</v>
      </c>
      <c r="E1858" s="2">
        <v>46</v>
      </c>
      <c r="F1858" s="2">
        <v>2.19</v>
      </c>
      <c r="G1858" s="2">
        <v>100.74</v>
      </c>
      <c r="H1858" s="15">
        <f t="shared" si="28"/>
        <v>0</v>
      </c>
    </row>
    <row r="1859" spans="1:8" ht="13.5" x14ac:dyDescent="0.25">
      <c r="A1859" s="11"/>
      <c r="B1859" s="10">
        <v>45006</v>
      </c>
      <c r="C1859" s="2">
        <v>2.19</v>
      </c>
      <c r="D1859" s="2">
        <v>2.19</v>
      </c>
      <c r="E1859" s="2">
        <v>0</v>
      </c>
      <c r="F1859" s="2">
        <v>0</v>
      </c>
      <c r="G1859" s="2">
        <v>0</v>
      </c>
      <c r="H1859" s="15">
        <f t="shared" si="28"/>
        <v>0</v>
      </c>
    </row>
    <row r="1860" spans="1:8" ht="13.5" x14ac:dyDescent="0.25">
      <c r="A1860" s="11"/>
      <c r="B1860" s="10">
        <v>45007</v>
      </c>
      <c r="C1860" s="2">
        <v>2.19</v>
      </c>
      <c r="D1860" s="2">
        <v>2.19</v>
      </c>
      <c r="E1860" s="2">
        <v>0</v>
      </c>
      <c r="F1860" s="2">
        <v>0</v>
      </c>
      <c r="G1860" s="2">
        <v>0</v>
      </c>
      <c r="H1860" s="15">
        <f t="shared" si="28"/>
        <v>0</v>
      </c>
    </row>
    <row r="1861" spans="1:8" ht="13.5" x14ac:dyDescent="0.25">
      <c r="A1861" s="11"/>
      <c r="B1861" s="10">
        <v>45008</v>
      </c>
      <c r="C1861" s="2">
        <v>2.19</v>
      </c>
      <c r="D1861" s="2">
        <v>2.19</v>
      </c>
      <c r="E1861" s="2">
        <v>0</v>
      </c>
      <c r="F1861" s="2">
        <v>0</v>
      </c>
      <c r="G1861" s="2">
        <v>0</v>
      </c>
      <c r="H1861" s="15">
        <f t="shared" si="28"/>
        <v>0</v>
      </c>
    </row>
    <row r="1862" spans="1:8" ht="13.5" x14ac:dyDescent="0.25">
      <c r="A1862" s="11"/>
      <c r="B1862" s="10">
        <v>45009</v>
      </c>
      <c r="C1862" s="2">
        <v>2.1</v>
      </c>
      <c r="D1862" s="2">
        <v>2.1</v>
      </c>
      <c r="E1862" s="2">
        <v>0</v>
      </c>
      <c r="F1862" s="2">
        <v>0</v>
      </c>
      <c r="G1862" s="2">
        <v>0</v>
      </c>
      <c r="H1862" s="15">
        <f t="shared" si="28"/>
        <v>-4.1095890410958839E-2</v>
      </c>
    </row>
    <row r="1863" spans="1:8" ht="13.5" x14ac:dyDescent="0.25">
      <c r="A1863" s="11"/>
      <c r="B1863" s="10">
        <v>45012</v>
      </c>
      <c r="C1863" s="2">
        <v>2.0099999999999998</v>
      </c>
      <c r="D1863" s="2">
        <v>2.0099999999999998</v>
      </c>
      <c r="E1863" s="2">
        <v>0</v>
      </c>
      <c r="F1863" s="2">
        <v>0</v>
      </c>
      <c r="G1863" s="2">
        <v>0</v>
      </c>
      <c r="H1863" s="15">
        <f t="shared" ref="H1863:H1926" si="29">(D1863-D1862)/D1862</f>
        <v>-4.2857142857142996E-2</v>
      </c>
    </row>
    <row r="1864" spans="1:8" ht="13.5" x14ac:dyDescent="0.25">
      <c r="A1864" s="11"/>
      <c r="B1864" s="10">
        <v>45013</v>
      </c>
      <c r="C1864" s="2">
        <v>1.92</v>
      </c>
      <c r="D1864" s="2">
        <v>1.92</v>
      </c>
      <c r="E1864" s="2">
        <v>0</v>
      </c>
      <c r="F1864" s="2">
        <v>0</v>
      </c>
      <c r="G1864" s="2">
        <v>0</v>
      </c>
      <c r="H1864" s="15">
        <f t="shared" si="29"/>
        <v>-4.477611940298501E-2</v>
      </c>
    </row>
    <row r="1865" spans="1:8" ht="13.5" x14ac:dyDescent="0.25">
      <c r="A1865" s="11"/>
      <c r="B1865" s="10">
        <v>45014</v>
      </c>
      <c r="C1865" s="2">
        <v>1.84</v>
      </c>
      <c r="D1865" s="2">
        <v>1.84</v>
      </c>
      <c r="E1865" s="2">
        <v>0</v>
      </c>
      <c r="F1865" s="2">
        <v>0</v>
      </c>
      <c r="G1865" s="2">
        <v>0</v>
      </c>
      <c r="H1865" s="15">
        <f t="shared" si="29"/>
        <v>-4.1666666666666588E-2</v>
      </c>
    </row>
    <row r="1866" spans="1:8" ht="13.5" x14ac:dyDescent="0.25">
      <c r="A1866" s="11"/>
      <c r="B1866" s="10">
        <v>45015</v>
      </c>
      <c r="C1866" s="2">
        <v>1.76</v>
      </c>
      <c r="D1866" s="2">
        <v>1.76</v>
      </c>
      <c r="E1866" s="2">
        <v>0</v>
      </c>
      <c r="F1866" s="2">
        <v>0</v>
      </c>
      <c r="G1866" s="2">
        <v>0</v>
      </c>
      <c r="H1866" s="15">
        <f t="shared" si="29"/>
        <v>-4.3478260869565251E-2</v>
      </c>
    </row>
    <row r="1867" spans="1:8" ht="13.5" x14ac:dyDescent="0.25">
      <c r="A1867" s="11"/>
      <c r="B1867" s="10">
        <v>45016</v>
      </c>
      <c r="C1867" s="2">
        <v>1.69</v>
      </c>
      <c r="D1867" s="2">
        <v>1.69</v>
      </c>
      <c r="E1867" s="2">
        <v>0</v>
      </c>
      <c r="F1867" s="2">
        <v>0</v>
      </c>
      <c r="G1867" s="2">
        <v>0</v>
      </c>
      <c r="H1867" s="15">
        <f t="shared" si="29"/>
        <v>-3.9772727272727307E-2</v>
      </c>
    </row>
    <row r="1868" spans="1:8" ht="13.5" x14ac:dyDescent="0.25">
      <c r="A1868" s="11"/>
      <c r="B1868" s="10">
        <v>45019</v>
      </c>
      <c r="C1868" s="2">
        <v>1.62</v>
      </c>
      <c r="D1868" s="2">
        <v>1.62</v>
      </c>
      <c r="E1868" s="2">
        <v>0</v>
      </c>
      <c r="F1868" s="2">
        <v>0</v>
      </c>
      <c r="G1868" s="2">
        <v>0</v>
      </c>
      <c r="H1868" s="15">
        <f t="shared" si="29"/>
        <v>-4.1420118343195172E-2</v>
      </c>
    </row>
    <row r="1869" spans="1:8" ht="13.5" x14ac:dyDescent="0.25">
      <c r="A1869" s="11"/>
      <c r="B1869" s="10">
        <v>45020</v>
      </c>
      <c r="C1869" s="2">
        <v>1.55</v>
      </c>
      <c r="D1869" s="2">
        <v>1.55</v>
      </c>
      <c r="E1869" s="2">
        <v>0</v>
      </c>
      <c r="F1869" s="2">
        <v>0</v>
      </c>
      <c r="G1869" s="2">
        <v>0</v>
      </c>
      <c r="H1869" s="15">
        <f t="shared" si="29"/>
        <v>-4.3209876543209909E-2</v>
      </c>
    </row>
    <row r="1870" spans="1:8" ht="13.5" x14ac:dyDescent="0.25">
      <c r="A1870" s="11"/>
      <c r="B1870" s="10">
        <v>45021</v>
      </c>
      <c r="C1870" s="2">
        <v>1.49</v>
      </c>
      <c r="D1870" s="2">
        <v>1.49</v>
      </c>
      <c r="E1870" s="2">
        <v>0</v>
      </c>
      <c r="F1870" s="2">
        <v>0</v>
      </c>
      <c r="G1870" s="2">
        <v>0</v>
      </c>
      <c r="H1870" s="15">
        <f t="shared" si="29"/>
        <v>-3.8709677419354875E-2</v>
      </c>
    </row>
    <row r="1871" spans="1:8" ht="13.5" x14ac:dyDescent="0.25">
      <c r="A1871" s="11"/>
      <c r="B1871" s="10">
        <v>45022</v>
      </c>
      <c r="C1871" s="2">
        <v>1.43</v>
      </c>
      <c r="D1871" s="2">
        <v>1.43</v>
      </c>
      <c r="E1871" s="2">
        <v>0</v>
      </c>
      <c r="F1871" s="2">
        <v>0</v>
      </c>
      <c r="G1871" s="2">
        <v>0</v>
      </c>
      <c r="H1871" s="15">
        <f t="shared" si="29"/>
        <v>-4.0268456375838965E-2</v>
      </c>
    </row>
    <row r="1872" spans="1:8" ht="13.5" x14ac:dyDescent="0.25">
      <c r="A1872" s="11"/>
      <c r="B1872" s="10">
        <v>45023</v>
      </c>
      <c r="C1872" s="2">
        <v>1.37</v>
      </c>
      <c r="D1872" s="2">
        <v>1.37</v>
      </c>
      <c r="E1872" s="2">
        <v>0</v>
      </c>
      <c r="F1872" s="2">
        <v>0</v>
      </c>
      <c r="G1872" s="2">
        <v>0</v>
      </c>
      <c r="H1872" s="15">
        <f t="shared" si="29"/>
        <v>-4.1958041958041842E-2</v>
      </c>
    </row>
    <row r="1873" spans="1:8" ht="13.5" x14ac:dyDescent="0.25">
      <c r="A1873" s="11"/>
      <c r="B1873" s="10">
        <v>45026</v>
      </c>
      <c r="C1873" s="2">
        <v>1.31</v>
      </c>
      <c r="D1873" s="2">
        <v>1.31</v>
      </c>
      <c r="E1873" s="2">
        <v>2283</v>
      </c>
      <c r="F1873" s="2">
        <v>1.31</v>
      </c>
      <c r="G1873" s="2">
        <v>2990.73</v>
      </c>
      <c r="H1873" s="15">
        <f t="shared" si="29"/>
        <v>-4.3795620437956241E-2</v>
      </c>
    </row>
    <row r="1874" spans="1:8" ht="13.5" x14ac:dyDescent="0.25">
      <c r="A1874" s="11"/>
      <c r="B1874" s="10">
        <v>45027</v>
      </c>
      <c r="C1874" s="2">
        <v>1.36</v>
      </c>
      <c r="D1874" s="2">
        <v>1.36</v>
      </c>
      <c r="E1874" s="2">
        <v>0</v>
      </c>
      <c r="F1874" s="2">
        <v>0</v>
      </c>
      <c r="G1874" s="2">
        <v>0</v>
      </c>
      <c r="H1874" s="15">
        <f t="shared" si="29"/>
        <v>3.8167938931297746E-2</v>
      </c>
    </row>
    <row r="1875" spans="1:8" ht="13.5" x14ac:dyDescent="0.25">
      <c r="A1875" s="11"/>
      <c r="B1875" s="10">
        <v>45028</v>
      </c>
      <c r="C1875" s="2">
        <v>1.42</v>
      </c>
      <c r="D1875" s="2">
        <v>1.42</v>
      </c>
      <c r="E1875" s="2">
        <v>0</v>
      </c>
      <c r="F1875" s="2">
        <v>0</v>
      </c>
      <c r="G1875" s="2">
        <v>0</v>
      </c>
      <c r="H1875" s="15">
        <f t="shared" si="29"/>
        <v>4.41176470588234E-2</v>
      </c>
    </row>
    <row r="1876" spans="1:8" ht="13.5" x14ac:dyDescent="0.25">
      <c r="A1876" s="11"/>
      <c r="B1876" s="10">
        <v>45029</v>
      </c>
      <c r="C1876" s="2">
        <v>1.48</v>
      </c>
      <c r="D1876" s="2">
        <v>1.48</v>
      </c>
      <c r="E1876" s="2">
        <v>0</v>
      </c>
      <c r="F1876" s="2">
        <v>0</v>
      </c>
      <c r="G1876" s="2">
        <v>0</v>
      </c>
      <c r="H1876" s="15">
        <f t="shared" si="29"/>
        <v>4.2253521126760604E-2</v>
      </c>
    </row>
    <row r="1877" spans="1:8" ht="13.5" x14ac:dyDescent="0.25">
      <c r="A1877" s="11"/>
      <c r="B1877" s="10">
        <v>45030</v>
      </c>
      <c r="C1877" s="2">
        <v>1.54</v>
      </c>
      <c r="D1877" s="2">
        <v>1.54</v>
      </c>
      <c r="E1877" s="2">
        <v>0</v>
      </c>
      <c r="F1877" s="2">
        <v>0</v>
      </c>
      <c r="G1877" s="2">
        <v>0</v>
      </c>
      <c r="H1877" s="15">
        <f t="shared" si="29"/>
        <v>4.0540540540540577E-2</v>
      </c>
    </row>
    <row r="1878" spans="1:8" ht="13.5" x14ac:dyDescent="0.25">
      <c r="A1878" s="11"/>
      <c r="B1878" s="10">
        <v>45033</v>
      </c>
      <c r="C1878" s="2">
        <v>1.6</v>
      </c>
      <c r="D1878" s="2">
        <v>1.6</v>
      </c>
      <c r="E1878" s="2">
        <v>0</v>
      </c>
      <c r="F1878" s="2">
        <v>0</v>
      </c>
      <c r="G1878" s="2">
        <v>0</v>
      </c>
      <c r="H1878" s="15">
        <f t="shared" si="29"/>
        <v>3.8961038961038995E-2</v>
      </c>
    </row>
    <row r="1879" spans="1:8" ht="13.5" x14ac:dyDescent="0.25">
      <c r="A1879" s="11"/>
      <c r="B1879" s="10">
        <v>45034</v>
      </c>
      <c r="C1879" s="2">
        <v>1.67</v>
      </c>
      <c r="D1879" s="2">
        <v>1.67</v>
      </c>
      <c r="E1879" s="2">
        <v>0</v>
      </c>
      <c r="F1879" s="2">
        <v>0</v>
      </c>
      <c r="G1879" s="2">
        <v>0</v>
      </c>
      <c r="H1879" s="15">
        <f t="shared" si="29"/>
        <v>4.37499999999999E-2</v>
      </c>
    </row>
    <row r="1880" spans="1:8" ht="13.5" x14ac:dyDescent="0.25">
      <c r="A1880" s="11"/>
      <c r="B1880" s="10">
        <v>45035</v>
      </c>
      <c r="C1880" s="2">
        <v>1.74</v>
      </c>
      <c r="D1880" s="2">
        <v>1.74</v>
      </c>
      <c r="E1880" s="2">
        <v>0</v>
      </c>
      <c r="F1880" s="2">
        <v>0</v>
      </c>
      <c r="G1880" s="2">
        <v>0</v>
      </c>
      <c r="H1880" s="15">
        <f t="shared" si="29"/>
        <v>4.1916167664670698E-2</v>
      </c>
    </row>
    <row r="1881" spans="1:8" ht="13.5" x14ac:dyDescent="0.25">
      <c r="A1881" s="11"/>
      <c r="B1881" s="10">
        <v>45036</v>
      </c>
      <c r="C1881" s="2">
        <v>1.81</v>
      </c>
      <c r="D1881" s="2">
        <v>1.81</v>
      </c>
      <c r="E1881" s="2">
        <v>0</v>
      </c>
      <c r="F1881" s="2">
        <v>0</v>
      </c>
      <c r="G1881" s="2">
        <v>0</v>
      </c>
      <c r="H1881" s="15">
        <f t="shared" si="29"/>
        <v>4.0229885057471299E-2</v>
      </c>
    </row>
    <row r="1882" spans="1:8" ht="13.5" x14ac:dyDescent="0.25">
      <c r="A1882" s="11"/>
      <c r="B1882" s="10">
        <v>45040</v>
      </c>
      <c r="C1882" s="2">
        <v>1.89</v>
      </c>
      <c r="D1882" s="2">
        <v>1.89</v>
      </c>
      <c r="E1882" s="2">
        <v>0</v>
      </c>
      <c r="F1882" s="2">
        <v>0</v>
      </c>
      <c r="G1882" s="2">
        <v>0</v>
      </c>
      <c r="H1882" s="15">
        <f t="shared" si="29"/>
        <v>4.4198895027624224E-2</v>
      </c>
    </row>
    <row r="1883" spans="1:8" ht="13.5" x14ac:dyDescent="0.25">
      <c r="A1883" s="11"/>
      <c r="B1883" s="10">
        <v>45041</v>
      </c>
      <c r="C1883" s="2">
        <v>1.93</v>
      </c>
      <c r="D1883" s="2">
        <v>1.93</v>
      </c>
      <c r="E1883" s="2">
        <v>150</v>
      </c>
      <c r="F1883" s="2">
        <v>1.93</v>
      </c>
      <c r="G1883" s="2">
        <v>289.5</v>
      </c>
      <c r="H1883" s="15">
        <f t="shared" si="29"/>
        <v>2.1164021164021184E-2</v>
      </c>
    </row>
    <row r="1884" spans="1:8" ht="13.5" x14ac:dyDescent="0.25">
      <c r="A1884" s="11"/>
      <c r="B1884" s="10">
        <v>45042</v>
      </c>
      <c r="C1884" s="2">
        <v>1.93</v>
      </c>
      <c r="D1884" s="2">
        <v>1.93</v>
      </c>
      <c r="E1884" s="2">
        <v>13</v>
      </c>
      <c r="F1884" s="2">
        <v>1.93</v>
      </c>
      <c r="G1884" s="2">
        <v>25.09</v>
      </c>
      <c r="H1884" s="15">
        <f t="shared" si="29"/>
        <v>0</v>
      </c>
    </row>
    <row r="1885" spans="1:8" ht="13.5" x14ac:dyDescent="0.25">
      <c r="A1885" s="11"/>
      <c r="B1885" s="10">
        <v>45043</v>
      </c>
      <c r="C1885" s="2">
        <v>1.93</v>
      </c>
      <c r="D1885" s="2">
        <v>1.93</v>
      </c>
      <c r="E1885" s="2">
        <v>37</v>
      </c>
      <c r="F1885" s="2">
        <v>1.93</v>
      </c>
      <c r="G1885" s="2">
        <v>71.41</v>
      </c>
      <c r="H1885" s="15">
        <f t="shared" si="29"/>
        <v>0</v>
      </c>
    </row>
    <row r="1886" spans="1:8" ht="13.5" x14ac:dyDescent="0.25">
      <c r="A1886" s="11"/>
      <c r="B1886" s="10">
        <v>45044</v>
      </c>
      <c r="C1886" s="2">
        <v>1.93</v>
      </c>
      <c r="D1886" s="2">
        <v>1.93</v>
      </c>
      <c r="E1886" s="2">
        <v>60</v>
      </c>
      <c r="F1886" s="2">
        <v>1.93</v>
      </c>
      <c r="G1886" s="2">
        <v>115.8</v>
      </c>
      <c r="H1886" s="15">
        <f t="shared" si="29"/>
        <v>0</v>
      </c>
    </row>
    <row r="1887" spans="1:8" ht="13.5" x14ac:dyDescent="0.25">
      <c r="A1887" s="11"/>
      <c r="B1887" s="10">
        <v>45048</v>
      </c>
      <c r="C1887" s="2">
        <v>2.0099999999999998</v>
      </c>
      <c r="D1887" s="2">
        <v>2.0099999999999998</v>
      </c>
      <c r="E1887" s="2">
        <v>0</v>
      </c>
      <c r="F1887" s="2">
        <v>0</v>
      </c>
      <c r="G1887" s="2">
        <v>0</v>
      </c>
      <c r="H1887" s="15">
        <f t="shared" si="29"/>
        <v>4.1450777202072464E-2</v>
      </c>
    </row>
    <row r="1888" spans="1:8" ht="13.5" x14ac:dyDescent="0.25">
      <c r="A1888" s="11"/>
      <c r="B1888" s="10">
        <v>45049</v>
      </c>
      <c r="C1888" s="2">
        <v>1.92</v>
      </c>
      <c r="D1888" s="2">
        <v>1.92</v>
      </c>
      <c r="E1888" s="2">
        <v>0</v>
      </c>
      <c r="F1888" s="2">
        <v>0</v>
      </c>
      <c r="G1888" s="2">
        <v>0</v>
      </c>
      <c r="H1888" s="15">
        <f t="shared" si="29"/>
        <v>-4.477611940298501E-2</v>
      </c>
    </row>
    <row r="1889" spans="1:8" ht="13.5" x14ac:dyDescent="0.25">
      <c r="A1889" s="11"/>
      <c r="B1889" s="10">
        <v>45050</v>
      </c>
      <c r="C1889" s="2">
        <v>1.85</v>
      </c>
      <c r="D1889" s="2">
        <v>1.85</v>
      </c>
      <c r="E1889" s="2">
        <v>108312</v>
      </c>
      <c r="F1889" s="2">
        <v>1.85</v>
      </c>
      <c r="G1889" s="2">
        <v>200377.2</v>
      </c>
      <c r="H1889" s="15">
        <f t="shared" si="29"/>
        <v>-3.6458333333333252E-2</v>
      </c>
    </row>
    <row r="1890" spans="1:8" ht="13.5" x14ac:dyDescent="0.25">
      <c r="A1890" s="11"/>
      <c r="B1890" s="10">
        <v>45051</v>
      </c>
      <c r="C1890" s="2">
        <v>1.93</v>
      </c>
      <c r="D1890" s="2">
        <v>1.93</v>
      </c>
      <c r="E1890" s="2">
        <v>0</v>
      </c>
      <c r="F1890" s="2">
        <v>0</v>
      </c>
      <c r="G1890" s="2">
        <v>0</v>
      </c>
      <c r="H1890" s="15">
        <f t="shared" si="29"/>
        <v>4.3243243243243162E-2</v>
      </c>
    </row>
    <row r="1891" spans="1:8" ht="13.5" x14ac:dyDescent="0.25">
      <c r="A1891" s="11"/>
      <c r="B1891" s="10">
        <v>45054</v>
      </c>
      <c r="C1891" s="2">
        <v>2.0099999999999998</v>
      </c>
      <c r="D1891" s="2">
        <v>2.0099999999999998</v>
      </c>
      <c r="E1891" s="2">
        <v>0</v>
      </c>
      <c r="F1891" s="2">
        <v>0</v>
      </c>
      <c r="G1891" s="2">
        <v>0</v>
      </c>
      <c r="H1891" s="15">
        <f t="shared" si="29"/>
        <v>4.1450777202072464E-2</v>
      </c>
    </row>
    <row r="1892" spans="1:8" ht="13.5" x14ac:dyDescent="0.25">
      <c r="A1892" s="11"/>
      <c r="B1892" s="10">
        <v>45055</v>
      </c>
      <c r="C1892" s="2">
        <v>2.1</v>
      </c>
      <c r="D1892" s="2">
        <v>2.1</v>
      </c>
      <c r="E1892" s="2">
        <v>0</v>
      </c>
      <c r="F1892" s="2">
        <v>0</v>
      </c>
      <c r="G1892" s="2">
        <v>0</v>
      </c>
      <c r="H1892" s="15">
        <f t="shared" si="29"/>
        <v>4.4776119402985232E-2</v>
      </c>
    </row>
    <row r="1893" spans="1:8" ht="13.5" x14ac:dyDescent="0.25">
      <c r="A1893" s="11"/>
      <c r="B1893" s="10">
        <v>45056</v>
      </c>
      <c r="C1893" s="2">
        <v>2.19</v>
      </c>
      <c r="D1893" s="2">
        <v>2.19</v>
      </c>
      <c r="E1893" s="2">
        <v>0</v>
      </c>
      <c r="F1893" s="2">
        <v>0</v>
      </c>
      <c r="G1893" s="2">
        <v>0</v>
      </c>
      <c r="H1893" s="15">
        <f t="shared" si="29"/>
        <v>4.2857142857142788E-2</v>
      </c>
    </row>
    <row r="1894" spans="1:8" ht="13.5" x14ac:dyDescent="0.25">
      <c r="A1894" s="11"/>
      <c r="B1894" s="10">
        <v>45057</v>
      </c>
      <c r="C1894" s="2">
        <v>2.2799999999999998</v>
      </c>
      <c r="D1894" s="2">
        <v>2.2799999999999998</v>
      </c>
      <c r="E1894" s="2">
        <v>0</v>
      </c>
      <c r="F1894" s="2">
        <v>0</v>
      </c>
      <c r="G1894" s="2">
        <v>0</v>
      </c>
      <c r="H1894" s="15">
        <f t="shared" si="29"/>
        <v>4.1095890410958839E-2</v>
      </c>
    </row>
    <row r="1895" spans="1:8" ht="13.5" x14ac:dyDescent="0.25">
      <c r="A1895" s="11"/>
      <c r="B1895" s="10">
        <v>45058</v>
      </c>
      <c r="C1895" s="2">
        <v>2.34</v>
      </c>
      <c r="D1895" s="2">
        <v>2.34</v>
      </c>
      <c r="E1895" s="2">
        <v>94</v>
      </c>
      <c r="F1895" s="2">
        <v>2.34</v>
      </c>
      <c r="G1895" s="2">
        <v>219.96</v>
      </c>
      <c r="H1895" s="15">
        <f t="shared" si="29"/>
        <v>2.6315789473684237E-2</v>
      </c>
    </row>
    <row r="1896" spans="1:8" ht="13.5" x14ac:dyDescent="0.25">
      <c r="A1896" s="11"/>
      <c r="B1896" s="10">
        <v>45061</v>
      </c>
      <c r="C1896" s="2">
        <v>2.44</v>
      </c>
      <c r="D1896" s="2">
        <v>2.44</v>
      </c>
      <c r="E1896" s="2">
        <v>0</v>
      </c>
      <c r="F1896" s="2">
        <v>0</v>
      </c>
      <c r="G1896" s="2">
        <v>0</v>
      </c>
      <c r="H1896" s="15">
        <f t="shared" si="29"/>
        <v>4.2735042735042778E-2</v>
      </c>
    </row>
    <row r="1897" spans="1:8" ht="13.5" x14ac:dyDescent="0.25">
      <c r="A1897" s="11"/>
      <c r="B1897" s="10">
        <v>45062</v>
      </c>
      <c r="C1897" s="2">
        <v>2.52</v>
      </c>
      <c r="D1897" s="2">
        <v>2.52</v>
      </c>
      <c r="E1897" s="2">
        <v>51</v>
      </c>
      <c r="F1897" s="2">
        <v>2.52</v>
      </c>
      <c r="G1897" s="2">
        <v>128.52000000000001</v>
      </c>
      <c r="H1897" s="15">
        <f t="shared" si="29"/>
        <v>3.2786885245901669E-2</v>
      </c>
    </row>
    <row r="1898" spans="1:8" ht="13.5" x14ac:dyDescent="0.25">
      <c r="A1898" s="11"/>
      <c r="B1898" s="10">
        <v>45063</v>
      </c>
      <c r="C1898" s="2">
        <v>2.63</v>
      </c>
      <c r="D1898" s="2">
        <v>2.63</v>
      </c>
      <c r="E1898" s="2">
        <v>0</v>
      </c>
      <c r="F1898" s="2">
        <v>0</v>
      </c>
      <c r="G1898" s="2">
        <v>0</v>
      </c>
      <c r="H1898" s="15">
        <f t="shared" si="29"/>
        <v>4.36507936507936E-2</v>
      </c>
    </row>
    <row r="1899" spans="1:8" ht="13.5" x14ac:dyDescent="0.25">
      <c r="A1899" s="11"/>
      <c r="B1899" s="10">
        <v>45064</v>
      </c>
      <c r="C1899" s="2">
        <v>2.74</v>
      </c>
      <c r="D1899" s="2">
        <v>2.74</v>
      </c>
      <c r="E1899" s="2">
        <v>0</v>
      </c>
      <c r="F1899" s="2">
        <v>0</v>
      </c>
      <c r="G1899" s="2">
        <v>0</v>
      </c>
      <c r="H1899" s="15">
        <f t="shared" si="29"/>
        <v>4.1825095057034342E-2</v>
      </c>
    </row>
    <row r="1900" spans="1:8" ht="13.5" x14ac:dyDescent="0.25">
      <c r="A1900" s="11"/>
      <c r="B1900" s="10">
        <v>45065</v>
      </c>
      <c r="C1900" s="2">
        <v>2.86</v>
      </c>
      <c r="D1900" s="2">
        <v>2.86</v>
      </c>
      <c r="E1900" s="2">
        <v>0</v>
      </c>
      <c r="F1900" s="2">
        <v>0</v>
      </c>
      <c r="G1900" s="2">
        <v>0</v>
      </c>
      <c r="H1900" s="15">
        <f t="shared" si="29"/>
        <v>4.3795620437956075E-2</v>
      </c>
    </row>
    <row r="1901" spans="1:8" ht="13.5" x14ac:dyDescent="0.25">
      <c r="A1901" s="11"/>
      <c r="B1901" s="10">
        <v>45068</v>
      </c>
      <c r="C1901" s="2">
        <v>2.9</v>
      </c>
      <c r="D1901" s="2">
        <v>2.9</v>
      </c>
      <c r="E1901" s="2">
        <v>510</v>
      </c>
      <c r="F1901" s="2">
        <v>2.9</v>
      </c>
      <c r="G1901" s="2">
        <v>1479</v>
      </c>
      <c r="H1901" s="15">
        <f t="shared" si="29"/>
        <v>1.3986013986014E-2</v>
      </c>
    </row>
    <row r="1902" spans="1:8" ht="13.5" x14ac:dyDescent="0.25">
      <c r="A1902" s="11"/>
      <c r="B1902" s="10">
        <v>45069</v>
      </c>
      <c r="C1902" s="2">
        <v>3.03</v>
      </c>
      <c r="D1902" s="2">
        <v>3.03</v>
      </c>
      <c r="E1902" s="2">
        <v>0</v>
      </c>
      <c r="F1902" s="2">
        <v>0</v>
      </c>
      <c r="G1902" s="2">
        <v>0</v>
      </c>
      <c r="H1902" s="15">
        <f t="shared" si="29"/>
        <v>4.4827586206896516E-2</v>
      </c>
    </row>
    <row r="1903" spans="1:8" ht="13.5" x14ac:dyDescent="0.25">
      <c r="A1903" s="11"/>
      <c r="B1903" s="10">
        <v>45070</v>
      </c>
      <c r="C1903" s="2">
        <v>3.09</v>
      </c>
      <c r="D1903" s="2">
        <v>3.09</v>
      </c>
      <c r="E1903" s="2">
        <v>117</v>
      </c>
      <c r="F1903" s="2">
        <v>3.09</v>
      </c>
      <c r="G1903" s="2">
        <v>361.53</v>
      </c>
      <c r="H1903" s="15">
        <f t="shared" si="29"/>
        <v>1.980198019801982E-2</v>
      </c>
    </row>
    <row r="1904" spans="1:8" ht="13.5" x14ac:dyDescent="0.25">
      <c r="A1904" s="11"/>
      <c r="B1904" s="10">
        <v>45071</v>
      </c>
      <c r="C1904" s="2">
        <v>3.1</v>
      </c>
      <c r="D1904" s="2">
        <v>3.1</v>
      </c>
      <c r="E1904" s="2">
        <v>550</v>
      </c>
      <c r="F1904" s="2">
        <v>3.1</v>
      </c>
      <c r="G1904" s="2">
        <v>1705</v>
      </c>
      <c r="H1904" s="15">
        <f t="shared" si="29"/>
        <v>3.2362459546926314E-3</v>
      </c>
    </row>
    <row r="1905" spans="1:8" ht="13.5" x14ac:dyDescent="0.25">
      <c r="A1905" s="11"/>
      <c r="B1905" s="10">
        <v>45072</v>
      </c>
      <c r="C1905" s="2">
        <v>3.1</v>
      </c>
      <c r="D1905" s="2">
        <v>3.1</v>
      </c>
      <c r="E1905" s="2">
        <v>650</v>
      </c>
      <c r="F1905" s="2">
        <v>3.1</v>
      </c>
      <c r="G1905" s="2">
        <v>2015</v>
      </c>
      <c r="H1905" s="15">
        <f t="shared" si="29"/>
        <v>0</v>
      </c>
    </row>
    <row r="1906" spans="1:8" ht="13.5" x14ac:dyDescent="0.25">
      <c r="A1906" s="11"/>
      <c r="B1906" s="10">
        <v>45075</v>
      </c>
      <c r="C1906" s="2">
        <v>3.1</v>
      </c>
      <c r="D1906" s="2">
        <v>3.1</v>
      </c>
      <c r="E1906" s="2">
        <v>370</v>
      </c>
      <c r="F1906" s="2">
        <v>3.1</v>
      </c>
      <c r="G1906" s="2">
        <v>1147</v>
      </c>
      <c r="H1906" s="15">
        <f t="shared" si="29"/>
        <v>0</v>
      </c>
    </row>
    <row r="1907" spans="1:8" ht="13.5" x14ac:dyDescent="0.25">
      <c r="A1907" s="11"/>
      <c r="B1907" s="10">
        <v>45076</v>
      </c>
      <c r="C1907" s="2">
        <v>3.1</v>
      </c>
      <c r="D1907" s="2">
        <v>3.1</v>
      </c>
      <c r="E1907" s="2">
        <v>1061</v>
      </c>
      <c r="F1907" s="2">
        <v>3.1</v>
      </c>
      <c r="G1907" s="2">
        <v>3289.1</v>
      </c>
      <c r="H1907" s="15">
        <f t="shared" si="29"/>
        <v>0</v>
      </c>
    </row>
    <row r="1908" spans="1:8" ht="13.5" x14ac:dyDescent="0.25">
      <c r="A1908" s="11"/>
      <c r="B1908" s="10">
        <v>45077</v>
      </c>
      <c r="C1908" s="2">
        <v>3.1</v>
      </c>
      <c r="D1908" s="2">
        <v>3.1</v>
      </c>
      <c r="E1908" s="2">
        <v>0</v>
      </c>
      <c r="F1908" s="2">
        <v>0</v>
      </c>
      <c r="G1908" s="2">
        <v>0</v>
      </c>
      <c r="H1908" s="15">
        <f t="shared" si="29"/>
        <v>0</v>
      </c>
    </row>
    <row r="1909" spans="1:8" ht="13.5" x14ac:dyDescent="0.25">
      <c r="A1909" s="11"/>
      <c r="B1909" s="10">
        <v>45078</v>
      </c>
      <c r="C1909" s="2">
        <v>3.1</v>
      </c>
      <c r="D1909" s="2">
        <v>3.1</v>
      </c>
      <c r="E1909" s="2">
        <v>0</v>
      </c>
      <c r="F1909" s="2">
        <v>0</v>
      </c>
      <c r="G1909" s="2">
        <v>0</v>
      </c>
      <c r="H1909" s="15">
        <f t="shared" si="29"/>
        <v>0</v>
      </c>
    </row>
    <row r="1910" spans="1:8" ht="13.5" x14ac:dyDescent="0.25">
      <c r="A1910" s="11"/>
      <c r="B1910" s="10">
        <v>45079</v>
      </c>
      <c r="C1910" s="2">
        <v>3.2</v>
      </c>
      <c r="D1910" s="2">
        <v>3.2</v>
      </c>
      <c r="E1910" s="2">
        <v>9</v>
      </c>
      <c r="F1910" s="2">
        <v>3.2</v>
      </c>
      <c r="G1910" s="2">
        <v>28.8</v>
      </c>
      <c r="H1910" s="15">
        <f t="shared" si="29"/>
        <v>3.2258064516129059E-2</v>
      </c>
    </row>
    <row r="1911" spans="1:8" ht="13.5" x14ac:dyDescent="0.25">
      <c r="A1911" s="11"/>
      <c r="B1911" s="10">
        <v>45082</v>
      </c>
      <c r="C1911" s="2">
        <v>3.2</v>
      </c>
      <c r="D1911" s="2">
        <v>3.2</v>
      </c>
      <c r="E1911" s="2">
        <v>0</v>
      </c>
      <c r="F1911" s="2">
        <v>0</v>
      </c>
      <c r="G1911" s="2">
        <v>0</v>
      </c>
      <c r="H1911" s="15">
        <f t="shared" si="29"/>
        <v>0</v>
      </c>
    </row>
    <row r="1912" spans="1:8" ht="13.5" x14ac:dyDescent="0.25">
      <c r="A1912" s="11"/>
      <c r="B1912" s="10">
        <v>45083</v>
      </c>
      <c r="C1912" s="2">
        <v>3.2</v>
      </c>
      <c r="D1912" s="2">
        <v>3.2</v>
      </c>
      <c r="E1912" s="2">
        <v>1</v>
      </c>
      <c r="F1912" s="2">
        <v>3.2</v>
      </c>
      <c r="G1912" s="2">
        <v>3.2</v>
      </c>
      <c r="H1912" s="15">
        <f t="shared" si="29"/>
        <v>0</v>
      </c>
    </row>
    <row r="1913" spans="1:8" ht="13.5" x14ac:dyDescent="0.25">
      <c r="A1913" s="11"/>
      <c r="B1913" s="10">
        <v>45084</v>
      </c>
      <c r="C1913" s="2">
        <v>3.34</v>
      </c>
      <c r="D1913" s="2">
        <v>3.34</v>
      </c>
      <c r="E1913" s="2">
        <v>1</v>
      </c>
      <c r="F1913" s="2">
        <v>3.34</v>
      </c>
      <c r="G1913" s="2">
        <v>3.34</v>
      </c>
      <c r="H1913" s="15">
        <f t="shared" si="29"/>
        <v>4.37499999999999E-2</v>
      </c>
    </row>
    <row r="1914" spans="1:8" ht="13.5" x14ac:dyDescent="0.25">
      <c r="A1914" s="11"/>
      <c r="B1914" s="10">
        <v>45085</v>
      </c>
      <c r="C1914" s="2">
        <v>3.34</v>
      </c>
      <c r="D1914" s="2">
        <v>3.34</v>
      </c>
      <c r="E1914" s="2">
        <v>0</v>
      </c>
      <c r="F1914" s="2">
        <v>0</v>
      </c>
      <c r="G1914" s="2">
        <v>0</v>
      </c>
      <c r="H1914" s="15">
        <f t="shared" si="29"/>
        <v>0</v>
      </c>
    </row>
    <row r="1915" spans="1:8" ht="13.5" x14ac:dyDescent="0.25">
      <c r="A1915" s="11"/>
      <c r="B1915" s="10">
        <v>45086</v>
      </c>
      <c r="C1915" s="2">
        <v>3.34</v>
      </c>
      <c r="D1915" s="2">
        <v>3.34</v>
      </c>
      <c r="E1915" s="2">
        <v>0</v>
      </c>
      <c r="F1915" s="2">
        <v>0</v>
      </c>
      <c r="G1915" s="2">
        <v>0</v>
      </c>
      <c r="H1915" s="15">
        <f t="shared" si="29"/>
        <v>0</v>
      </c>
    </row>
    <row r="1916" spans="1:8" ht="13.5" x14ac:dyDescent="0.25">
      <c r="A1916" s="11"/>
      <c r="B1916" s="10">
        <v>45089</v>
      </c>
      <c r="C1916" s="2">
        <v>3.39</v>
      </c>
      <c r="D1916" s="2">
        <v>3.39</v>
      </c>
      <c r="E1916" s="2">
        <v>11</v>
      </c>
      <c r="F1916" s="2">
        <v>3.39</v>
      </c>
      <c r="G1916" s="2">
        <v>37.29</v>
      </c>
      <c r="H1916" s="15">
        <f t="shared" si="29"/>
        <v>1.4970059880239601E-2</v>
      </c>
    </row>
    <row r="1917" spans="1:8" ht="13.5" x14ac:dyDescent="0.25">
      <c r="A1917" s="11"/>
      <c r="B1917" s="10">
        <v>45090</v>
      </c>
      <c r="C1917" s="2">
        <v>3.39</v>
      </c>
      <c r="D1917" s="2">
        <v>3.39</v>
      </c>
      <c r="E1917" s="2">
        <v>0</v>
      </c>
      <c r="F1917" s="2">
        <v>0</v>
      </c>
      <c r="G1917" s="2">
        <v>0</v>
      </c>
      <c r="H1917" s="15">
        <f t="shared" si="29"/>
        <v>0</v>
      </c>
    </row>
    <row r="1918" spans="1:8" ht="13.5" x14ac:dyDescent="0.25">
      <c r="A1918" s="11"/>
      <c r="B1918" s="10">
        <v>45091</v>
      </c>
      <c r="C1918" s="2">
        <v>3.39</v>
      </c>
      <c r="D1918" s="2">
        <v>3.39</v>
      </c>
      <c r="E1918" s="2">
        <v>0</v>
      </c>
      <c r="F1918" s="2">
        <v>0</v>
      </c>
      <c r="G1918" s="2">
        <v>0</v>
      </c>
      <c r="H1918" s="15">
        <f t="shared" si="29"/>
        <v>0</v>
      </c>
    </row>
    <row r="1919" spans="1:8" ht="13.5" x14ac:dyDescent="0.25">
      <c r="A1919" s="11"/>
      <c r="B1919" s="10">
        <v>45092</v>
      </c>
      <c r="C1919" s="2">
        <v>3.39</v>
      </c>
      <c r="D1919" s="2">
        <v>3.39</v>
      </c>
      <c r="E1919" s="2">
        <v>60</v>
      </c>
      <c r="F1919" s="2">
        <v>3.39</v>
      </c>
      <c r="G1919" s="2">
        <v>203.4</v>
      </c>
      <c r="H1919" s="15">
        <f t="shared" si="29"/>
        <v>0</v>
      </c>
    </row>
    <row r="1920" spans="1:8" ht="13.5" x14ac:dyDescent="0.25">
      <c r="A1920" s="11"/>
      <c r="B1920" s="10">
        <v>45093</v>
      </c>
      <c r="C1920" s="2">
        <v>3.39</v>
      </c>
      <c r="D1920" s="2">
        <v>3.39</v>
      </c>
      <c r="E1920" s="2">
        <v>0</v>
      </c>
      <c r="F1920" s="2">
        <v>0</v>
      </c>
      <c r="G1920" s="2">
        <v>0</v>
      </c>
      <c r="H1920" s="15">
        <f t="shared" si="29"/>
        <v>0</v>
      </c>
    </row>
    <row r="1921" spans="1:8" ht="13.5" x14ac:dyDescent="0.25">
      <c r="A1921" s="11"/>
      <c r="B1921" s="10">
        <v>45096</v>
      </c>
      <c r="C1921" s="2">
        <v>3.39</v>
      </c>
      <c r="D1921" s="2">
        <v>3.39</v>
      </c>
      <c r="E1921" s="2">
        <v>0</v>
      </c>
      <c r="F1921" s="2">
        <v>0</v>
      </c>
      <c r="G1921" s="2">
        <v>0</v>
      </c>
      <c r="H1921" s="15">
        <f t="shared" si="29"/>
        <v>0</v>
      </c>
    </row>
    <row r="1922" spans="1:8" ht="13.5" x14ac:dyDescent="0.25">
      <c r="A1922" s="11"/>
      <c r="B1922" s="10">
        <v>45097</v>
      </c>
      <c r="C1922" s="2">
        <v>3.39</v>
      </c>
      <c r="D1922" s="2">
        <v>3.39</v>
      </c>
      <c r="E1922" s="2">
        <v>0</v>
      </c>
      <c r="F1922" s="2">
        <v>0</v>
      </c>
      <c r="G1922" s="2">
        <v>0</v>
      </c>
      <c r="H1922" s="15">
        <f t="shared" si="29"/>
        <v>0</v>
      </c>
    </row>
    <row r="1923" spans="1:8" ht="13.5" x14ac:dyDescent="0.25">
      <c r="A1923" s="11"/>
      <c r="B1923" s="10">
        <v>45098</v>
      </c>
      <c r="C1923" s="2">
        <v>3.39</v>
      </c>
      <c r="D1923" s="2">
        <v>3.39</v>
      </c>
      <c r="E1923" s="2">
        <v>0</v>
      </c>
      <c r="F1923" s="2">
        <v>0</v>
      </c>
      <c r="G1923" s="2">
        <v>0</v>
      </c>
      <c r="H1923" s="15">
        <f t="shared" si="29"/>
        <v>0</v>
      </c>
    </row>
    <row r="1924" spans="1:8" ht="13.5" x14ac:dyDescent="0.25">
      <c r="A1924" s="11"/>
      <c r="B1924" s="10">
        <v>45099</v>
      </c>
      <c r="C1924" s="2">
        <v>3.39</v>
      </c>
      <c r="D1924" s="2">
        <v>3.39</v>
      </c>
      <c r="E1924" s="2">
        <v>0</v>
      </c>
      <c r="F1924" s="2">
        <v>0</v>
      </c>
      <c r="G1924" s="2">
        <v>0</v>
      </c>
      <c r="H1924" s="15">
        <f t="shared" si="29"/>
        <v>0</v>
      </c>
    </row>
    <row r="1925" spans="1:8" ht="13.5" x14ac:dyDescent="0.25">
      <c r="A1925" s="11"/>
      <c r="B1925" s="10">
        <v>45100</v>
      </c>
      <c r="C1925" s="2">
        <v>3.39</v>
      </c>
      <c r="D1925" s="2">
        <v>3.39</v>
      </c>
      <c r="E1925" s="2">
        <v>176</v>
      </c>
      <c r="F1925" s="2">
        <v>3.39</v>
      </c>
      <c r="G1925" s="2">
        <v>596.64</v>
      </c>
      <c r="H1925" s="15">
        <f t="shared" si="29"/>
        <v>0</v>
      </c>
    </row>
    <row r="1926" spans="1:8" ht="13.5" x14ac:dyDescent="0.25">
      <c r="A1926" s="11"/>
      <c r="B1926" s="10">
        <v>45103</v>
      </c>
      <c r="C1926" s="2">
        <v>3.34</v>
      </c>
      <c r="D1926" s="2">
        <v>3.34</v>
      </c>
      <c r="E1926" s="2">
        <v>9</v>
      </c>
      <c r="F1926" s="2">
        <v>3.34</v>
      </c>
      <c r="G1926" s="2">
        <v>30.06</v>
      </c>
      <c r="H1926" s="15">
        <f t="shared" si="29"/>
        <v>-1.4749262536873234E-2</v>
      </c>
    </row>
    <row r="1927" spans="1:8" ht="13.5" x14ac:dyDescent="0.25">
      <c r="A1927" s="11"/>
      <c r="B1927" s="10">
        <v>45104</v>
      </c>
      <c r="C1927" s="2">
        <v>3.34</v>
      </c>
      <c r="D1927" s="2">
        <v>3.34</v>
      </c>
      <c r="E1927" s="2">
        <v>0</v>
      </c>
      <c r="F1927" s="2">
        <v>0</v>
      </c>
      <c r="G1927" s="2">
        <v>0</v>
      </c>
      <c r="H1927" s="15">
        <f t="shared" ref="H1927:H1990" si="30">(D1927-D1926)/D1926</f>
        <v>0</v>
      </c>
    </row>
    <row r="1928" spans="1:8" ht="13.5" x14ac:dyDescent="0.25">
      <c r="A1928" s="11"/>
      <c r="B1928" s="10">
        <v>45107</v>
      </c>
      <c r="C1928" s="2">
        <v>3.34</v>
      </c>
      <c r="D1928" s="2">
        <v>3.34</v>
      </c>
      <c r="E1928" s="2">
        <v>0</v>
      </c>
      <c r="F1928" s="2">
        <v>0</v>
      </c>
      <c r="G1928" s="2">
        <v>0</v>
      </c>
      <c r="H1928" s="15">
        <f t="shared" si="30"/>
        <v>0</v>
      </c>
    </row>
    <row r="1929" spans="1:8" ht="13.5" x14ac:dyDescent="0.25">
      <c r="A1929" s="11"/>
      <c r="B1929" s="10">
        <v>45110</v>
      </c>
      <c r="C1929" s="2">
        <v>3.34</v>
      </c>
      <c r="D1929" s="2">
        <v>3.34</v>
      </c>
      <c r="E1929" s="2">
        <v>0</v>
      </c>
      <c r="F1929" s="2">
        <v>0</v>
      </c>
      <c r="G1929" s="2">
        <v>0</v>
      </c>
      <c r="H1929" s="15">
        <f t="shared" si="30"/>
        <v>0</v>
      </c>
    </row>
    <row r="1930" spans="1:8" ht="13.5" x14ac:dyDescent="0.25">
      <c r="A1930" s="11"/>
      <c r="B1930" s="10">
        <v>45111</v>
      </c>
      <c r="C1930" s="2">
        <v>3.34</v>
      </c>
      <c r="D1930" s="2">
        <v>3.34</v>
      </c>
      <c r="E1930" s="2">
        <v>0</v>
      </c>
      <c r="F1930" s="2">
        <v>0</v>
      </c>
      <c r="G1930" s="2">
        <v>0</v>
      </c>
      <c r="H1930" s="15">
        <f t="shared" si="30"/>
        <v>0</v>
      </c>
    </row>
    <row r="1931" spans="1:8" ht="13.5" x14ac:dyDescent="0.25">
      <c r="A1931" s="11"/>
      <c r="B1931" s="10">
        <v>45112</v>
      </c>
      <c r="C1931" s="2">
        <v>3.34</v>
      </c>
      <c r="D1931" s="2">
        <v>3.34</v>
      </c>
      <c r="E1931" s="2">
        <v>0</v>
      </c>
      <c r="F1931" s="2">
        <v>0</v>
      </c>
      <c r="G1931" s="2">
        <v>0</v>
      </c>
      <c r="H1931" s="15">
        <f t="shared" si="30"/>
        <v>0</v>
      </c>
    </row>
    <row r="1932" spans="1:8" ht="13.5" x14ac:dyDescent="0.25">
      <c r="A1932" s="11"/>
      <c r="B1932" s="10">
        <v>45113</v>
      </c>
      <c r="C1932" s="2">
        <v>3.34</v>
      </c>
      <c r="D1932" s="2">
        <v>3.34</v>
      </c>
      <c r="E1932" s="2">
        <v>0</v>
      </c>
      <c r="F1932" s="2">
        <v>0</v>
      </c>
      <c r="G1932" s="2">
        <v>0</v>
      </c>
      <c r="H1932" s="15">
        <f t="shared" si="30"/>
        <v>0</v>
      </c>
    </row>
    <row r="1933" spans="1:8" ht="13.5" x14ac:dyDescent="0.25">
      <c r="A1933" s="11"/>
      <c r="B1933" s="10">
        <v>45114</v>
      </c>
      <c r="C1933" s="2">
        <v>3.34</v>
      </c>
      <c r="D1933" s="2">
        <v>3.34</v>
      </c>
      <c r="E1933" s="2">
        <v>0</v>
      </c>
      <c r="F1933" s="2">
        <v>0</v>
      </c>
      <c r="G1933" s="2">
        <v>0</v>
      </c>
      <c r="H1933" s="15">
        <f t="shared" si="30"/>
        <v>0</v>
      </c>
    </row>
    <row r="1934" spans="1:8" ht="13.5" x14ac:dyDescent="0.25">
      <c r="A1934" s="11"/>
      <c r="B1934" s="10">
        <v>45117</v>
      </c>
      <c r="C1934" s="2">
        <v>3.34</v>
      </c>
      <c r="D1934" s="2">
        <v>3.34</v>
      </c>
      <c r="E1934" s="2">
        <v>0</v>
      </c>
      <c r="F1934" s="2">
        <v>0</v>
      </c>
      <c r="G1934" s="2">
        <v>0</v>
      </c>
      <c r="H1934" s="15">
        <f t="shared" si="30"/>
        <v>0</v>
      </c>
    </row>
    <row r="1935" spans="1:8" ht="13.5" x14ac:dyDescent="0.25">
      <c r="A1935" s="11"/>
      <c r="B1935" s="10">
        <v>45118</v>
      </c>
      <c r="C1935" s="2">
        <v>3.34</v>
      </c>
      <c r="D1935" s="2">
        <v>3.34</v>
      </c>
      <c r="E1935" s="2">
        <v>0</v>
      </c>
      <c r="F1935" s="2">
        <v>0</v>
      </c>
      <c r="G1935" s="2">
        <v>0</v>
      </c>
      <c r="H1935" s="15">
        <f t="shared" si="30"/>
        <v>0</v>
      </c>
    </row>
    <row r="1936" spans="1:8" ht="13.5" x14ac:dyDescent="0.25">
      <c r="A1936" s="11"/>
      <c r="B1936" s="10">
        <v>45119</v>
      </c>
      <c r="C1936" s="2">
        <v>3.34</v>
      </c>
      <c r="D1936" s="2">
        <v>3.34</v>
      </c>
      <c r="E1936" s="2">
        <v>0</v>
      </c>
      <c r="F1936" s="2">
        <v>0</v>
      </c>
      <c r="G1936" s="2">
        <v>0</v>
      </c>
      <c r="H1936" s="15">
        <f t="shared" si="30"/>
        <v>0</v>
      </c>
    </row>
    <row r="1937" spans="1:8" ht="13.5" x14ac:dyDescent="0.25">
      <c r="A1937" s="11"/>
      <c r="B1937" s="10">
        <v>45120</v>
      </c>
      <c r="C1937" s="2">
        <v>3.34</v>
      </c>
      <c r="D1937" s="2">
        <v>3.34</v>
      </c>
      <c r="E1937" s="2">
        <v>0</v>
      </c>
      <c r="F1937" s="2">
        <v>0</v>
      </c>
      <c r="G1937" s="2">
        <v>0</v>
      </c>
      <c r="H1937" s="15">
        <f t="shared" si="30"/>
        <v>0</v>
      </c>
    </row>
    <row r="1938" spans="1:8" ht="13.5" x14ac:dyDescent="0.25">
      <c r="A1938" s="11"/>
      <c r="B1938" s="10">
        <v>45121</v>
      </c>
      <c r="C1938" s="2">
        <v>3.34</v>
      </c>
      <c r="D1938" s="2">
        <v>3.34</v>
      </c>
      <c r="E1938" s="2">
        <v>0</v>
      </c>
      <c r="F1938" s="2">
        <v>0</v>
      </c>
      <c r="G1938" s="2">
        <v>0</v>
      </c>
      <c r="H1938" s="15">
        <f t="shared" si="30"/>
        <v>0</v>
      </c>
    </row>
    <row r="1939" spans="1:8" ht="13.5" x14ac:dyDescent="0.25">
      <c r="A1939" s="11"/>
      <c r="B1939" s="10">
        <v>45124</v>
      </c>
      <c r="C1939" s="2">
        <v>3.34</v>
      </c>
      <c r="D1939" s="2">
        <v>3.34</v>
      </c>
      <c r="E1939" s="2">
        <v>0</v>
      </c>
      <c r="F1939" s="2">
        <v>0</v>
      </c>
      <c r="G1939" s="2">
        <v>0</v>
      </c>
      <c r="H1939" s="15">
        <f t="shared" si="30"/>
        <v>0</v>
      </c>
    </row>
    <row r="1940" spans="1:8" ht="13.5" x14ac:dyDescent="0.25">
      <c r="A1940" s="11"/>
      <c r="B1940" s="10">
        <v>45125</v>
      </c>
      <c r="C1940" s="2">
        <v>3.34</v>
      </c>
      <c r="D1940" s="2">
        <v>3.34</v>
      </c>
      <c r="E1940" s="2">
        <v>0</v>
      </c>
      <c r="F1940" s="2">
        <v>0</v>
      </c>
      <c r="G1940" s="2">
        <v>0</v>
      </c>
      <c r="H1940" s="15">
        <f t="shared" si="30"/>
        <v>0</v>
      </c>
    </row>
    <row r="1941" spans="1:8" ht="13.5" x14ac:dyDescent="0.25">
      <c r="A1941" s="11"/>
      <c r="B1941" s="10">
        <v>45127</v>
      </c>
      <c r="C1941" s="2">
        <v>3.34</v>
      </c>
      <c r="D1941" s="2">
        <v>3.34</v>
      </c>
      <c r="E1941" s="2">
        <v>0</v>
      </c>
      <c r="F1941" s="2">
        <v>0</v>
      </c>
      <c r="G1941" s="2">
        <v>0</v>
      </c>
      <c r="H1941" s="15">
        <f t="shared" si="30"/>
        <v>0</v>
      </c>
    </row>
    <row r="1942" spans="1:8" ht="13.5" x14ac:dyDescent="0.25">
      <c r="A1942" s="11"/>
      <c r="B1942" s="10">
        <v>45128</v>
      </c>
      <c r="C1942" s="2">
        <v>3.34</v>
      </c>
      <c r="D1942" s="2">
        <v>3.34</v>
      </c>
      <c r="E1942" s="2">
        <v>0</v>
      </c>
      <c r="F1942" s="2">
        <v>0</v>
      </c>
      <c r="G1942" s="2">
        <v>0</v>
      </c>
      <c r="H1942" s="15">
        <f t="shared" si="30"/>
        <v>0</v>
      </c>
    </row>
    <row r="1943" spans="1:8" ht="13.5" x14ac:dyDescent="0.25">
      <c r="A1943" s="11"/>
      <c r="B1943" s="10">
        <v>45131</v>
      </c>
      <c r="C1943" s="2">
        <v>3.34</v>
      </c>
      <c r="D1943" s="2">
        <v>3.34</v>
      </c>
      <c r="E1943" s="2">
        <v>0</v>
      </c>
      <c r="F1943" s="2">
        <v>0</v>
      </c>
      <c r="G1943" s="2">
        <v>0</v>
      </c>
      <c r="H1943" s="15">
        <f t="shared" si="30"/>
        <v>0</v>
      </c>
    </row>
    <row r="1944" spans="1:8" ht="13.5" x14ac:dyDescent="0.25">
      <c r="A1944" s="11"/>
      <c r="B1944" s="10">
        <v>45133</v>
      </c>
      <c r="C1944" s="2">
        <v>3.34</v>
      </c>
      <c r="D1944" s="2">
        <v>3.34</v>
      </c>
      <c r="E1944" s="2">
        <v>0</v>
      </c>
      <c r="F1944" s="2">
        <v>0</v>
      </c>
      <c r="G1944" s="2">
        <v>0</v>
      </c>
      <c r="H1944" s="15">
        <f t="shared" si="30"/>
        <v>0</v>
      </c>
    </row>
    <row r="1945" spans="1:8" ht="13.5" x14ac:dyDescent="0.25">
      <c r="A1945" s="11"/>
      <c r="B1945" s="10">
        <v>45134</v>
      </c>
      <c r="C1945" s="2">
        <v>3.34</v>
      </c>
      <c r="D1945" s="2">
        <v>3.34</v>
      </c>
      <c r="E1945" s="2">
        <v>0</v>
      </c>
      <c r="F1945" s="2">
        <v>0</v>
      </c>
      <c r="G1945" s="2">
        <v>0</v>
      </c>
      <c r="H1945" s="15">
        <f t="shared" si="30"/>
        <v>0</v>
      </c>
    </row>
    <row r="1946" spans="1:8" ht="13.5" x14ac:dyDescent="0.25">
      <c r="A1946" s="11"/>
      <c r="B1946" s="10">
        <v>45135</v>
      </c>
      <c r="C1946" s="2">
        <v>3.34</v>
      </c>
      <c r="D1946" s="2">
        <v>3.34</v>
      </c>
      <c r="E1946" s="2">
        <v>0</v>
      </c>
      <c r="F1946" s="2">
        <v>0</v>
      </c>
      <c r="G1946" s="2">
        <v>0</v>
      </c>
      <c r="H1946" s="15">
        <f t="shared" si="30"/>
        <v>0</v>
      </c>
    </row>
    <row r="1947" spans="1:8" ht="13.5" x14ac:dyDescent="0.25">
      <c r="A1947" s="11"/>
      <c r="B1947" s="10">
        <v>45138</v>
      </c>
      <c r="C1947" s="2">
        <v>3.34</v>
      </c>
      <c r="D1947" s="2">
        <v>3.34</v>
      </c>
      <c r="E1947" s="2">
        <v>0</v>
      </c>
      <c r="F1947" s="2">
        <v>0</v>
      </c>
      <c r="G1947" s="2">
        <v>0</v>
      </c>
      <c r="H1947" s="15">
        <f t="shared" si="30"/>
        <v>0</v>
      </c>
    </row>
    <row r="1948" spans="1:8" ht="13.5" x14ac:dyDescent="0.25">
      <c r="A1948" s="11"/>
      <c r="B1948" s="10">
        <v>45139</v>
      </c>
      <c r="C1948" s="2">
        <v>3.34</v>
      </c>
      <c r="D1948" s="2">
        <v>3.34</v>
      </c>
      <c r="E1948" s="2">
        <v>0</v>
      </c>
      <c r="F1948" s="2">
        <v>0</v>
      </c>
      <c r="G1948" s="2">
        <v>0</v>
      </c>
      <c r="H1948" s="15">
        <f t="shared" si="30"/>
        <v>0</v>
      </c>
    </row>
    <row r="1949" spans="1:8" ht="13.5" x14ac:dyDescent="0.25">
      <c r="A1949" s="11"/>
      <c r="B1949" s="10">
        <v>45140</v>
      </c>
      <c r="C1949" s="2">
        <v>3.19</v>
      </c>
      <c r="D1949" s="2">
        <v>3.19</v>
      </c>
      <c r="E1949" s="2">
        <v>0</v>
      </c>
      <c r="F1949" s="2">
        <v>0</v>
      </c>
      <c r="G1949" s="2">
        <v>0</v>
      </c>
      <c r="H1949" s="15">
        <f t="shared" si="30"/>
        <v>-4.4910179640718535E-2</v>
      </c>
    </row>
    <row r="1950" spans="1:8" ht="13.5" x14ac:dyDescent="0.25">
      <c r="A1950" s="11"/>
      <c r="B1950" s="10">
        <v>45141</v>
      </c>
      <c r="C1950" s="2">
        <v>3.05</v>
      </c>
      <c r="D1950" s="2">
        <v>3.05</v>
      </c>
      <c r="E1950" s="2">
        <v>0</v>
      </c>
      <c r="F1950" s="2">
        <v>0</v>
      </c>
      <c r="G1950" s="2">
        <v>0</v>
      </c>
      <c r="H1950" s="15">
        <f t="shared" si="30"/>
        <v>-4.3887147335423239E-2</v>
      </c>
    </row>
    <row r="1951" spans="1:8" ht="13.5" x14ac:dyDescent="0.25">
      <c r="A1951" s="11"/>
      <c r="B1951" s="10">
        <v>45142</v>
      </c>
      <c r="C1951" s="2">
        <v>2.92</v>
      </c>
      <c r="D1951" s="2">
        <v>2.92</v>
      </c>
      <c r="E1951" s="2">
        <v>0</v>
      </c>
      <c r="F1951" s="2">
        <v>0</v>
      </c>
      <c r="G1951" s="2">
        <v>0</v>
      </c>
      <c r="H1951" s="15">
        <f t="shared" si="30"/>
        <v>-4.2622950819672101E-2</v>
      </c>
    </row>
    <row r="1952" spans="1:8" ht="13.5" x14ac:dyDescent="0.25">
      <c r="A1952" s="11"/>
      <c r="B1952" s="10">
        <v>45145</v>
      </c>
      <c r="C1952" s="2">
        <v>2.79</v>
      </c>
      <c r="D1952" s="2">
        <v>2.79</v>
      </c>
      <c r="E1952" s="2">
        <v>0</v>
      </c>
      <c r="F1952" s="2">
        <v>0</v>
      </c>
      <c r="G1952" s="2">
        <v>0</v>
      </c>
      <c r="H1952" s="15">
        <f t="shared" si="30"/>
        <v>-4.4520547945205442E-2</v>
      </c>
    </row>
    <row r="1953" spans="1:8" ht="13.5" x14ac:dyDescent="0.25">
      <c r="A1953" s="11"/>
      <c r="B1953" s="10">
        <v>45146</v>
      </c>
      <c r="C1953" s="2">
        <v>2.67</v>
      </c>
      <c r="D1953" s="2">
        <v>2.67</v>
      </c>
      <c r="E1953" s="2">
        <v>0</v>
      </c>
      <c r="F1953" s="2">
        <v>0</v>
      </c>
      <c r="G1953" s="2">
        <v>0</v>
      </c>
      <c r="H1953" s="15">
        <f t="shared" si="30"/>
        <v>-4.3010752688172081E-2</v>
      </c>
    </row>
    <row r="1954" spans="1:8" ht="13.5" x14ac:dyDescent="0.25">
      <c r="A1954" s="11"/>
      <c r="B1954" s="10">
        <v>45147</v>
      </c>
      <c r="C1954" s="2">
        <v>2.5499999999999998</v>
      </c>
      <c r="D1954" s="2">
        <v>2.5499999999999998</v>
      </c>
      <c r="E1954" s="2">
        <v>0</v>
      </c>
      <c r="F1954" s="2">
        <v>0</v>
      </c>
      <c r="G1954" s="2">
        <v>0</v>
      </c>
      <c r="H1954" s="15">
        <f t="shared" si="30"/>
        <v>-4.4943820224719142E-2</v>
      </c>
    </row>
    <row r="1955" spans="1:8" ht="13.5" x14ac:dyDescent="0.25">
      <c r="A1955" s="11"/>
      <c r="B1955" s="10">
        <v>45148</v>
      </c>
      <c r="C1955" s="2">
        <v>2.44</v>
      </c>
      <c r="D1955" s="2">
        <v>2.44</v>
      </c>
      <c r="E1955" s="2">
        <v>0</v>
      </c>
      <c r="F1955" s="2">
        <v>0</v>
      </c>
      <c r="G1955" s="2">
        <v>0</v>
      </c>
      <c r="H1955" s="15">
        <f t="shared" si="30"/>
        <v>-4.3137254901960735E-2</v>
      </c>
    </row>
    <row r="1956" spans="1:8" ht="13.5" x14ac:dyDescent="0.25">
      <c r="A1956" s="11"/>
      <c r="B1956" s="10">
        <v>45149</v>
      </c>
      <c r="C1956" s="2">
        <v>2.34</v>
      </c>
      <c r="D1956" s="2">
        <v>2.34</v>
      </c>
      <c r="E1956" s="2">
        <v>0</v>
      </c>
      <c r="F1956" s="2">
        <v>0</v>
      </c>
      <c r="G1956" s="2">
        <v>0</v>
      </c>
      <c r="H1956" s="15">
        <f t="shared" si="30"/>
        <v>-4.0983606557377088E-2</v>
      </c>
    </row>
    <row r="1957" spans="1:8" ht="13.5" x14ac:dyDescent="0.25">
      <c r="A1957" s="11"/>
      <c r="B1957" s="10">
        <v>45152</v>
      </c>
      <c r="C1957" s="2">
        <v>2.2400000000000002</v>
      </c>
      <c r="D1957" s="2">
        <v>2.2400000000000002</v>
      </c>
      <c r="E1957" s="2">
        <v>0</v>
      </c>
      <c r="F1957" s="2">
        <v>0</v>
      </c>
      <c r="G1957" s="2">
        <v>0</v>
      </c>
      <c r="H1957" s="15">
        <f t="shared" si="30"/>
        <v>-4.2735042735042583E-2</v>
      </c>
    </row>
    <row r="1958" spans="1:8" ht="13.5" x14ac:dyDescent="0.25">
      <c r="A1958" s="11"/>
      <c r="B1958" s="10">
        <v>45153</v>
      </c>
      <c r="C1958" s="2">
        <v>2.14</v>
      </c>
      <c r="D1958" s="2">
        <v>2.14</v>
      </c>
      <c r="E1958" s="2">
        <v>0</v>
      </c>
      <c r="F1958" s="2">
        <v>0</v>
      </c>
      <c r="G1958" s="2">
        <v>0</v>
      </c>
      <c r="H1958" s="15">
        <f t="shared" si="30"/>
        <v>-4.4642857142857179E-2</v>
      </c>
    </row>
    <row r="1959" spans="1:8" ht="13.5" x14ac:dyDescent="0.25">
      <c r="A1959" s="11"/>
      <c r="B1959" s="10">
        <v>45154</v>
      </c>
      <c r="C1959" s="2">
        <v>2.0499999999999998</v>
      </c>
      <c r="D1959" s="2">
        <v>2.0499999999999998</v>
      </c>
      <c r="E1959" s="2">
        <v>0</v>
      </c>
      <c r="F1959" s="2">
        <v>0</v>
      </c>
      <c r="G1959" s="2">
        <v>0</v>
      </c>
      <c r="H1959" s="15">
        <f t="shared" si="30"/>
        <v>-4.2056074766355277E-2</v>
      </c>
    </row>
    <row r="1960" spans="1:8" ht="13.5" x14ac:dyDescent="0.25">
      <c r="A1960" s="11"/>
      <c r="B1960" s="10">
        <v>45155</v>
      </c>
      <c r="C1960" s="2">
        <v>2.14</v>
      </c>
      <c r="D1960" s="2">
        <v>2.14</v>
      </c>
      <c r="E1960" s="2">
        <v>0</v>
      </c>
      <c r="F1960" s="2">
        <v>0</v>
      </c>
      <c r="G1960" s="2">
        <v>0</v>
      </c>
      <c r="H1960" s="15">
        <f t="shared" si="30"/>
        <v>4.3902439024390394E-2</v>
      </c>
    </row>
    <row r="1961" spans="1:8" ht="13.5" x14ac:dyDescent="0.25">
      <c r="A1961" s="11"/>
      <c r="B1961" s="10">
        <v>45156</v>
      </c>
      <c r="C1961" s="2">
        <v>2.23</v>
      </c>
      <c r="D1961" s="2">
        <v>2.23</v>
      </c>
      <c r="E1961" s="2">
        <v>0</v>
      </c>
      <c r="F1961" s="2">
        <v>0</v>
      </c>
      <c r="G1961" s="2">
        <v>0</v>
      </c>
      <c r="H1961" s="15">
        <f t="shared" si="30"/>
        <v>4.2056074766355069E-2</v>
      </c>
    </row>
    <row r="1962" spans="1:8" ht="13.5" x14ac:dyDescent="0.25">
      <c r="A1962" s="11"/>
      <c r="B1962" s="10">
        <v>45159</v>
      </c>
      <c r="C1962" s="2">
        <v>2.23</v>
      </c>
      <c r="D1962" s="2">
        <v>2.23</v>
      </c>
      <c r="E1962" s="2">
        <v>1520</v>
      </c>
      <c r="F1962" s="2">
        <v>2.23</v>
      </c>
      <c r="G1962" s="2">
        <v>3389.6</v>
      </c>
      <c r="H1962" s="15">
        <f t="shared" si="30"/>
        <v>0</v>
      </c>
    </row>
    <row r="1963" spans="1:8" ht="13.5" x14ac:dyDescent="0.25">
      <c r="A1963" s="11"/>
      <c r="B1963" s="10">
        <v>45160</v>
      </c>
      <c r="C1963" s="2">
        <v>2.23</v>
      </c>
      <c r="D1963" s="2">
        <v>2.23</v>
      </c>
      <c r="E1963" s="2">
        <v>2</v>
      </c>
      <c r="F1963" s="2">
        <v>2.23</v>
      </c>
      <c r="G1963" s="2">
        <v>4.46</v>
      </c>
      <c r="H1963" s="15">
        <f t="shared" si="30"/>
        <v>0</v>
      </c>
    </row>
    <row r="1964" spans="1:8" ht="13.5" x14ac:dyDescent="0.25">
      <c r="A1964" s="11"/>
      <c r="B1964" s="10">
        <v>45161</v>
      </c>
      <c r="C1964" s="2">
        <v>2.23</v>
      </c>
      <c r="D1964" s="2">
        <v>2.23</v>
      </c>
      <c r="E1964" s="2">
        <v>0</v>
      </c>
      <c r="F1964" s="2">
        <v>0</v>
      </c>
      <c r="G1964" s="2">
        <v>0</v>
      </c>
      <c r="H1964" s="15">
        <f t="shared" si="30"/>
        <v>0</v>
      </c>
    </row>
    <row r="1965" spans="1:8" ht="13.5" x14ac:dyDescent="0.25">
      <c r="A1965" s="11"/>
      <c r="B1965" s="10">
        <v>45162</v>
      </c>
      <c r="C1965" s="2">
        <v>2.23</v>
      </c>
      <c r="D1965" s="2">
        <v>2.23</v>
      </c>
      <c r="E1965" s="2">
        <v>0</v>
      </c>
      <c r="F1965" s="2">
        <v>0</v>
      </c>
      <c r="G1965" s="2">
        <v>0</v>
      </c>
      <c r="H1965" s="15">
        <f t="shared" si="30"/>
        <v>0</v>
      </c>
    </row>
    <row r="1966" spans="1:8" ht="13.5" x14ac:dyDescent="0.25">
      <c r="A1966" s="11"/>
      <c r="B1966" s="10">
        <v>45163</v>
      </c>
      <c r="C1966" s="2">
        <v>2.23</v>
      </c>
      <c r="D1966" s="2">
        <v>2.23</v>
      </c>
      <c r="E1966" s="2">
        <v>0</v>
      </c>
      <c r="F1966" s="2">
        <v>0</v>
      </c>
      <c r="G1966" s="2">
        <v>0</v>
      </c>
      <c r="H1966" s="15">
        <f t="shared" si="30"/>
        <v>0</v>
      </c>
    </row>
    <row r="1967" spans="1:8" ht="13.5" x14ac:dyDescent="0.25">
      <c r="A1967" s="11"/>
      <c r="B1967" s="10">
        <v>45166</v>
      </c>
      <c r="C1967" s="2">
        <v>2.23</v>
      </c>
      <c r="D1967" s="2">
        <v>2.23</v>
      </c>
      <c r="E1967" s="2">
        <v>3</v>
      </c>
      <c r="F1967" s="2">
        <v>2.23</v>
      </c>
      <c r="G1967" s="2">
        <v>6.69</v>
      </c>
      <c r="H1967" s="15">
        <f t="shared" si="30"/>
        <v>0</v>
      </c>
    </row>
    <row r="1968" spans="1:8" ht="13.5" x14ac:dyDescent="0.25">
      <c r="A1968" s="11"/>
      <c r="B1968" s="10">
        <v>45167</v>
      </c>
      <c r="C1968" s="2">
        <v>2.23</v>
      </c>
      <c r="D1968" s="2">
        <v>2.23</v>
      </c>
      <c r="E1968" s="2">
        <v>0</v>
      </c>
      <c r="F1968" s="2">
        <v>0</v>
      </c>
      <c r="G1968" s="2">
        <v>0</v>
      </c>
      <c r="H1968" s="15">
        <f t="shared" si="30"/>
        <v>0</v>
      </c>
    </row>
    <row r="1969" spans="1:8" ht="13.5" x14ac:dyDescent="0.25">
      <c r="A1969" s="11"/>
      <c r="B1969" s="10">
        <v>45168</v>
      </c>
      <c r="C1969" s="2">
        <v>2.23</v>
      </c>
      <c r="D1969" s="2">
        <v>2.23</v>
      </c>
      <c r="E1969" s="2">
        <v>0</v>
      </c>
      <c r="F1969" s="2">
        <v>0</v>
      </c>
      <c r="G1969" s="2">
        <v>0</v>
      </c>
      <c r="H1969" s="15">
        <f t="shared" si="30"/>
        <v>0</v>
      </c>
    </row>
    <row r="1970" spans="1:8" ht="13.5" x14ac:dyDescent="0.25">
      <c r="A1970" s="11"/>
      <c r="B1970" s="10">
        <v>45169</v>
      </c>
      <c r="C1970" s="2">
        <v>2.23</v>
      </c>
      <c r="D1970" s="2">
        <v>2.23</v>
      </c>
      <c r="E1970" s="2">
        <v>0</v>
      </c>
      <c r="F1970" s="2">
        <v>0</v>
      </c>
      <c r="G1970" s="2">
        <v>0</v>
      </c>
      <c r="H1970" s="15">
        <f t="shared" si="30"/>
        <v>0</v>
      </c>
    </row>
    <row r="1971" spans="1:8" ht="13.5" x14ac:dyDescent="0.25">
      <c r="A1971" s="11"/>
      <c r="B1971" s="10">
        <v>45170</v>
      </c>
      <c r="C1971" s="2">
        <v>2.33</v>
      </c>
      <c r="D1971" s="2">
        <v>2.33</v>
      </c>
      <c r="E1971" s="2">
        <v>0</v>
      </c>
      <c r="F1971" s="2">
        <v>0</v>
      </c>
      <c r="G1971" s="2">
        <v>0</v>
      </c>
      <c r="H1971" s="15">
        <f t="shared" si="30"/>
        <v>4.4843049327354299E-2</v>
      </c>
    </row>
    <row r="1972" spans="1:8" ht="13.5" x14ac:dyDescent="0.25">
      <c r="A1972" s="11"/>
      <c r="B1972" s="10">
        <v>45173</v>
      </c>
      <c r="C1972" s="2">
        <v>2.33</v>
      </c>
      <c r="D1972" s="2">
        <v>2.33</v>
      </c>
      <c r="E1972" s="2">
        <v>0</v>
      </c>
      <c r="F1972" s="2">
        <v>0</v>
      </c>
      <c r="G1972" s="2">
        <v>0</v>
      </c>
      <c r="H1972" s="15">
        <f t="shared" si="30"/>
        <v>0</v>
      </c>
    </row>
    <row r="1973" spans="1:8" ht="13.5" x14ac:dyDescent="0.25">
      <c r="A1973" s="11"/>
      <c r="B1973" s="10">
        <v>45174</v>
      </c>
      <c r="C1973" s="2">
        <v>2.33</v>
      </c>
      <c r="D1973" s="2">
        <v>2.33</v>
      </c>
      <c r="E1973" s="2">
        <v>0</v>
      </c>
      <c r="F1973" s="2">
        <v>0</v>
      </c>
      <c r="G1973" s="2">
        <v>0</v>
      </c>
      <c r="H1973" s="15">
        <f t="shared" si="30"/>
        <v>0</v>
      </c>
    </row>
    <row r="1974" spans="1:8" ht="13.5" x14ac:dyDescent="0.25">
      <c r="A1974" s="11"/>
      <c r="B1974" s="10">
        <v>45175</v>
      </c>
      <c r="C1974" s="2">
        <v>2.33</v>
      </c>
      <c r="D1974" s="2">
        <v>2.33</v>
      </c>
      <c r="E1974" s="2">
        <v>0</v>
      </c>
      <c r="F1974" s="2">
        <v>0</v>
      </c>
      <c r="G1974" s="2">
        <v>0</v>
      </c>
      <c r="H1974" s="15">
        <f t="shared" si="30"/>
        <v>0</v>
      </c>
    </row>
    <row r="1975" spans="1:8" ht="13.5" x14ac:dyDescent="0.25">
      <c r="A1975" s="11"/>
      <c r="B1975" s="10">
        <v>45176</v>
      </c>
      <c r="C1975" s="2">
        <v>2.33</v>
      </c>
      <c r="D1975" s="2">
        <v>2.33</v>
      </c>
      <c r="E1975" s="2">
        <v>0</v>
      </c>
      <c r="F1975" s="2">
        <v>0</v>
      </c>
      <c r="G1975" s="2">
        <v>0</v>
      </c>
      <c r="H1975" s="15">
        <f t="shared" si="30"/>
        <v>0</v>
      </c>
    </row>
    <row r="1976" spans="1:8" ht="13.5" x14ac:dyDescent="0.25">
      <c r="A1976" s="11"/>
      <c r="B1976" s="10">
        <v>45177</v>
      </c>
      <c r="C1976" s="2">
        <v>2.33</v>
      </c>
      <c r="D1976" s="2">
        <v>2.33</v>
      </c>
      <c r="E1976" s="2">
        <v>0</v>
      </c>
      <c r="F1976" s="2">
        <v>0</v>
      </c>
      <c r="G1976" s="2">
        <v>0</v>
      </c>
      <c r="H1976" s="15">
        <f t="shared" si="30"/>
        <v>0</v>
      </c>
    </row>
    <row r="1977" spans="1:8" ht="13.5" x14ac:dyDescent="0.25">
      <c r="A1977" s="11"/>
      <c r="B1977" s="10">
        <v>45180</v>
      </c>
      <c r="C1977" s="2">
        <v>2.33</v>
      </c>
      <c r="D1977" s="2">
        <v>2.33</v>
      </c>
      <c r="E1977" s="2">
        <v>0</v>
      </c>
      <c r="F1977" s="2">
        <v>0</v>
      </c>
      <c r="G1977" s="2">
        <v>0</v>
      </c>
      <c r="H1977" s="15">
        <f t="shared" si="30"/>
        <v>0</v>
      </c>
    </row>
    <row r="1978" spans="1:8" ht="13.5" x14ac:dyDescent="0.25">
      <c r="A1978" s="11"/>
      <c r="B1978" s="10">
        <v>45181</v>
      </c>
      <c r="C1978" s="2">
        <v>2.23</v>
      </c>
      <c r="D1978" s="2">
        <v>2.23</v>
      </c>
      <c r="E1978" s="2">
        <v>1</v>
      </c>
      <c r="F1978" s="2">
        <v>2.23</v>
      </c>
      <c r="G1978" s="2">
        <v>2.23</v>
      </c>
      <c r="H1978" s="15">
        <f t="shared" si="30"/>
        <v>-4.2918454935622352E-2</v>
      </c>
    </row>
    <row r="1979" spans="1:8" ht="13.5" x14ac:dyDescent="0.25">
      <c r="A1979" s="11"/>
      <c r="B1979" s="10">
        <v>45182</v>
      </c>
      <c r="C1979" s="2">
        <v>2.13</v>
      </c>
      <c r="D1979" s="2">
        <v>2.13</v>
      </c>
      <c r="E1979" s="2">
        <v>0</v>
      </c>
      <c r="F1979" s="2">
        <v>0</v>
      </c>
      <c r="G1979" s="2">
        <v>0</v>
      </c>
      <c r="H1979" s="15">
        <f t="shared" si="30"/>
        <v>-4.4843049327354299E-2</v>
      </c>
    </row>
    <row r="1980" spans="1:8" ht="13.5" x14ac:dyDescent="0.25">
      <c r="A1980" s="11"/>
      <c r="B1980" s="10">
        <v>45183</v>
      </c>
      <c r="C1980" s="2">
        <v>2.2200000000000002</v>
      </c>
      <c r="D1980" s="2">
        <v>2.2200000000000002</v>
      </c>
      <c r="E1980" s="2">
        <v>0</v>
      </c>
      <c r="F1980" s="2">
        <v>0</v>
      </c>
      <c r="G1980" s="2">
        <v>0</v>
      </c>
      <c r="H1980" s="15">
        <f t="shared" si="30"/>
        <v>4.2253521126760708E-2</v>
      </c>
    </row>
    <row r="1981" spans="1:8" ht="13.5" x14ac:dyDescent="0.25">
      <c r="A1981" s="11"/>
      <c r="B1981" s="10">
        <v>45184</v>
      </c>
      <c r="C1981" s="2">
        <v>2.31</v>
      </c>
      <c r="D1981" s="2">
        <v>2.31</v>
      </c>
      <c r="E1981" s="2">
        <v>0</v>
      </c>
      <c r="F1981" s="2">
        <v>0</v>
      </c>
      <c r="G1981" s="2">
        <v>0</v>
      </c>
      <c r="H1981" s="15">
        <f t="shared" si="30"/>
        <v>4.0540540540540473E-2</v>
      </c>
    </row>
    <row r="1982" spans="1:8" ht="13.5" x14ac:dyDescent="0.25">
      <c r="A1982" s="11"/>
      <c r="B1982" s="10">
        <v>45187</v>
      </c>
      <c r="C1982" s="2">
        <v>2.41</v>
      </c>
      <c r="D1982" s="2">
        <v>2.41</v>
      </c>
      <c r="E1982" s="2">
        <v>0</v>
      </c>
      <c r="F1982" s="2">
        <v>0</v>
      </c>
      <c r="G1982" s="2">
        <v>0</v>
      </c>
      <c r="H1982" s="15">
        <f t="shared" si="30"/>
        <v>4.329004329004333E-2</v>
      </c>
    </row>
    <row r="1983" spans="1:8" ht="13.5" x14ac:dyDescent="0.25">
      <c r="A1983" s="11"/>
      <c r="B1983" s="10">
        <v>45188</v>
      </c>
      <c r="C1983" s="2">
        <v>2.5099999999999998</v>
      </c>
      <c r="D1983" s="2">
        <v>2.5099999999999998</v>
      </c>
      <c r="E1983" s="2">
        <v>0</v>
      </c>
      <c r="F1983" s="2">
        <v>0</v>
      </c>
      <c r="G1983" s="2">
        <v>0</v>
      </c>
      <c r="H1983" s="15">
        <f t="shared" si="30"/>
        <v>4.1493775933609811E-2</v>
      </c>
    </row>
    <row r="1984" spans="1:8" ht="13.5" x14ac:dyDescent="0.25">
      <c r="A1984" s="11"/>
      <c r="B1984" s="10">
        <v>45189</v>
      </c>
      <c r="C1984" s="2">
        <v>2.62</v>
      </c>
      <c r="D1984" s="2">
        <v>2.62</v>
      </c>
      <c r="E1984" s="2">
        <v>0</v>
      </c>
      <c r="F1984" s="2">
        <v>0</v>
      </c>
      <c r="G1984" s="2">
        <v>0</v>
      </c>
      <c r="H1984" s="15">
        <f t="shared" si="30"/>
        <v>4.3824701195219258E-2</v>
      </c>
    </row>
    <row r="1985" spans="1:8" ht="13.5" x14ac:dyDescent="0.25">
      <c r="A1985" s="11"/>
      <c r="B1985" s="10">
        <v>45190</v>
      </c>
      <c r="C1985" s="2">
        <v>2.73</v>
      </c>
      <c r="D1985" s="2">
        <v>2.73</v>
      </c>
      <c r="E1985" s="2">
        <v>0</v>
      </c>
      <c r="F1985" s="2">
        <v>0</v>
      </c>
      <c r="G1985" s="2">
        <v>0</v>
      </c>
      <c r="H1985" s="15">
        <f t="shared" si="30"/>
        <v>4.1984732824427433E-2</v>
      </c>
    </row>
    <row r="1986" spans="1:8" ht="13.5" x14ac:dyDescent="0.25">
      <c r="A1986" s="11"/>
      <c r="B1986" s="10">
        <v>45191</v>
      </c>
      <c r="C1986" s="2">
        <v>2.85</v>
      </c>
      <c r="D1986" s="2">
        <v>2.85</v>
      </c>
      <c r="E1986" s="2">
        <v>0</v>
      </c>
      <c r="F1986" s="2">
        <v>0</v>
      </c>
      <c r="G1986" s="2">
        <v>0</v>
      </c>
      <c r="H1986" s="15">
        <f t="shared" si="30"/>
        <v>4.3956043956043994E-2</v>
      </c>
    </row>
    <row r="1987" spans="1:8" ht="13.5" x14ac:dyDescent="0.25">
      <c r="A1987" s="11"/>
      <c r="B1987" s="10">
        <v>45194</v>
      </c>
      <c r="C1987" s="2">
        <v>2.97</v>
      </c>
      <c r="D1987" s="2">
        <v>2.97</v>
      </c>
      <c r="E1987" s="2">
        <v>0</v>
      </c>
      <c r="F1987" s="2">
        <v>0</v>
      </c>
      <c r="G1987" s="2">
        <v>0</v>
      </c>
      <c r="H1987" s="15">
        <f t="shared" si="30"/>
        <v>4.2105263157894771E-2</v>
      </c>
    </row>
    <row r="1988" spans="1:8" ht="13.5" x14ac:dyDescent="0.25">
      <c r="A1988" s="11"/>
      <c r="B1988" s="10">
        <v>45195</v>
      </c>
      <c r="C1988" s="2">
        <v>3.1</v>
      </c>
      <c r="D1988" s="2">
        <v>3.1</v>
      </c>
      <c r="E1988" s="2">
        <v>50</v>
      </c>
      <c r="F1988" s="2">
        <v>3.1</v>
      </c>
      <c r="G1988" s="2">
        <v>155</v>
      </c>
      <c r="H1988" s="15">
        <f t="shared" si="30"/>
        <v>4.3771043771043731E-2</v>
      </c>
    </row>
    <row r="1989" spans="1:8" ht="13.5" x14ac:dyDescent="0.25">
      <c r="A1989" s="11"/>
      <c r="B1989" s="10">
        <v>45197</v>
      </c>
      <c r="C1989" s="2">
        <v>3.1</v>
      </c>
      <c r="D1989" s="2">
        <v>3.1</v>
      </c>
      <c r="E1989" s="2">
        <v>500</v>
      </c>
      <c r="F1989" s="2">
        <v>3.1</v>
      </c>
      <c r="G1989" s="2">
        <v>1550</v>
      </c>
      <c r="H1989" s="15">
        <f t="shared" si="30"/>
        <v>0</v>
      </c>
    </row>
    <row r="1990" spans="1:8" ht="13.5" x14ac:dyDescent="0.25">
      <c r="A1990" s="11"/>
      <c r="B1990" s="10">
        <v>45198</v>
      </c>
      <c r="C1990" s="2">
        <v>3.23</v>
      </c>
      <c r="D1990" s="2">
        <v>3.23</v>
      </c>
      <c r="E1990" s="2">
        <v>270</v>
      </c>
      <c r="F1990" s="2">
        <v>3.23</v>
      </c>
      <c r="G1990" s="2">
        <v>872.1</v>
      </c>
      <c r="H1990" s="15">
        <f t="shared" si="30"/>
        <v>4.1935483870967703E-2</v>
      </c>
    </row>
    <row r="1991" spans="1:8" ht="13.5" x14ac:dyDescent="0.25">
      <c r="A1991" s="11"/>
      <c r="B1991" s="10">
        <v>45201</v>
      </c>
      <c r="C1991" s="2">
        <v>3.37</v>
      </c>
      <c r="D1991" s="2">
        <v>3.37</v>
      </c>
      <c r="E1991" s="2">
        <v>100</v>
      </c>
      <c r="F1991" s="2">
        <v>3.37</v>
      </c>
      <c r="G1991" s="2">
        <v>337</v>
      </c>
      <c r="H1991" s="15">
        <f t="shared" ref="H1991:H2054" si="31">(D1991-D1990)/D1990</f>
        <v>4.3343653250774029E-2</v>
      </c>
    </row>
    <row r="1992" spans="1:8" ht="13.5" x14ac:dyDescent="0.25">
      <c r="A1992" s="11"/>
      <c r="B1992" s="10">
        <v>45202</v>
      </c>
      <c r="C1992" s="2">
        <v>3.37</v>
      </c>
      <c r="D1992" s="2">
        <v>3.37</v>
      </c>
      <c r="E1992" s="2">
        <v>0</v>
      </c>
      <c r="F1992" s="2">
        <v>0</v>
      </c>
      <c r="G1992" s="2">
        <v>0</v>
      </c>
      <c r="H1992" s="15">
        <f t="shared" si="31"/>
        <v>0</v>
      </c>
    </row>
    <row r="1993" spans="1:8" ht="13.5" x14ac:dyDescent="0.25">
      <c r="A1993" s="11"/>
      <c r="B1993" s="10">
        <v>45203</v>
      </c>
      <c r="C1993" s="2">
        <v>3.39</v>
      </c>
      <c r="D1993" s="2">
        <v>3.39</v>
      </c>
      <c r="E1993" s="2">
        <v>10</v>
      </c>
      <c r="F1993" s="2">
        <v>3.39</v>
      </c>
      <c r="G1993" s="2">
        <v>33.9</v>
      </c>
      <c r="H1993" s="15">
        <f t="shared" si="31"/>
        <v>5.9347181008902131E-3</v>
      </c>
    </row>
    <row r="1994" spans="1:8" ht="13.5" x14ac:dyDescent="0.25">
      <c r="A1994" s="11"/>
      <c r="B1994" s="10">
        <v>45204</v>
      </c>
      <c r="C1994" s="2">
        <v>3.39</v>
      </c>
      <c r="D1994" s="2">
        <v>3.39</v>
      </c>
      <c r="E1994" s="2">
        <v>100</v>
      </c>
      <c r="F1994" s="2">
        <v>3.39</v>
      </c>
      <c r="G1994" s="2">
        <v>339</v>
      </c>
      <c r="H1994" s="15">
        <f t="shared" si="31"/>
        <v>0</v>
      </c>
    </row>
    <row r="1995" spans="1:8" ht="13.5" x14ac:dyDescent="0.25">
      <c r="A1995" s="11"/>
      <c r="B1995" s="10">
        <v>45205</v>
      </c>
      <c r="C1995" s="2">
        <v>3.39</v>
      </c>
      <c r="D1995" s="2">
        <v>3.39</v>
      </c>
      <c r="E1995" s="2">
        <v>293</v>
      </c>
      <c r="F1995" s="2">
        <v>3.39</v>
      </c>
      <c r="G1995" s="2">
        <v>993.27</v>
      </c>
      <c r="H1995" s="15">
        <f t="shared" si="31"/>
        <v>0</v>
      </c>
    </row>
    <row r="1996" spans="1:8" ht="13.5" x14ac:dyDescent="0.25">
      <c r="A1996" s="11"/>
      <c r="B1996" s="10">
        <v>45208</v>
      </c>
      <c r="C1996" s="2">
        <v>3.4</v>
      </c>
      <c r="D1996" s="2">
        <v>3.4</v>
      </c>
      <c r="E1996" s="2">
        <v>500</v>
      </c>
      <c r="F1996" s="2">
        <v>3.4</v>
      </c>
      <c r="G1996" s="2">
        <v>1700</v>
      </c>
      <c r="H1996" s="15">
        <f t="shared" si="31"/>
        <v>2.9498525073745683E-3</v>
      </c>
    </row>
    <row r="1997" spans="1:8" ht="13.5" x14ac:dyDescent="0.25">
      <c r="A1997" s="11"/>
      <c r="B1997" s="10">
        <v>45209</v>
      </c>
      <c r="C1997" s="2">
        <v>3.4</v>
      </c>
      <c r="D1997" s="2">
        <v>3.4</v>
      </c>
      <c r="E1997" s="2">
        <v>0</v>
      </c>
      <c r="F1997" s="2">
        <v>0</v>
      </c>
      <c r="G1997" s="2">
        <v>0</v>
      </c>
      <c r="H1997" s="15">
        <f t="shared" si="31"/>
        <v>0</v>
      </c>
    </row>
    <row r="1998" spans="1:8" ht="13.5" x14ac:dyDescent="0.25">
      <c r="A1998" s="11"/>
      <c r="B1998" s="10">
        <v>45210</v>
      </c>
      <c r="C1998" s="2">
        <v>3.4</v>
      </c>
      <c r="D1998" s="2">
        <v>3.4</v>
      </c>
      <c r="E1998" s="2">
        <v>0</v>
      </c>
      <c r="F1998" s="2">
        <v>0</v>
      </c>
      <c r="G1998" s="2">
        <v>0</v>
      </c>
      <c r="H1998" s="15">
        <f t="shared" si="31"/>
        <v>0</v>
      </c>
    </row>
    <row r="1999" spans="1:8" ht="13.5" x14ac:dyDescent="0.25">
      <c r="A1999" s="11"/>
      <c r="B1999" s="10">
        <v>45211</v>
      </c>
      <c r="C1999" s="2">
        <v>3.25</v>
      </c>
      <c r="D1999" s="2">
        <v>3.25</v>
      </c>
      <c r="E1999" s="2">
        <v>10</v>
      </c>
      <c r="F1999" s="2">
        <v>3.25</v>
      </c>
      <c r="G1999" s="2">
        <v>32.5</v>
      </c>
      <c r="H1999" s="15">
        <f t="shared" si="31"/>
        <v>-4.4117647058823505E-2</v>
      </c>
    </row>
    <row r="2000" spans="1:8" ht="13.5" x14ac:dyDescent="0.25">
      <c r="A2000" s="11"/>
      <c r="B2000" s="10">
        <v>45212</v>
      </c>
      <c r="C2000" s="2">
        <v>3.11</v>
      </c>
      <c r="D2000" s="2">
        <v>3.11</v>
      </c>
      <c r="E2000" s="2">
        <v>0</v>
      </c>
      <c r="F2000" s="2">
        <v>0</v>
      </c>
      <c r="G2000" s="2">
        <v>0</v>
      </c>
      <c r="H2000" s="15">
        <f t="shared" si="31"/>
        <v>-4.3076923076923117E-2</v>
      </c>
    </row>
    <row r="2001" spans="1:8" ht="13.5" x14ac:dyDescent="0.25">
      <c r="A2001" s="11"/>
      <c r="B2001" s="10">
        <v>45215</v>
      </c>
      <c r="C2001" s="2">
        <v>3.11</v>
      </c>
      <c r="D2001" s="2">
        <v>3.11</v>
      </c>
      <c r="E2001" s="2">
        <v>0</v>
      </c>
      <c r="F2001" s="2">
        <v>0</v>
      </c>
      <c r="G2001" s="2">
        <v>0</v>
      </c>
      <c r="H2001" s="15">
        <f t="shared" si="31"/>
        <v>0</v>
      </c>
    </row>
    <row r="2002" spans="1:8" ht="13.5" x14ac:dyDescent="0.25">
      <c r="A2002" s="11"/>
      <c r="B2002" s="10">
        <v>45216</v>
      </c>
      <c r="C2002" s="2">
        <v>3.15</v>
      </c>
      <c r="D2002" s="2">
        <v>3.15</v>
      </c>
      <c r="E2002" s="2">
        <v>549</v>
      </c>
      <c r="F2002" s="2">
        <v>3.15</v>
      </c>
      <c r="G2002" s="2">
        <v>1729.35</v>
      </c>
      <c r="H2002" s="15">
        <f t="shared" si="31"/>
        <v>1.2861736334405157E-2</v>
      </c>
    </row>
    <row r="2003" spans="1:8" ht="13.5" x14ac:dyDescent="0.25">
      <c r="A2003" s="11"/>
      <c r="B2003" s="10">
        <v>45217</v>
      </c>
      <c r="C2003" s="2">
        <v>3.2</v>
      </c>
      <c r="D2003" s="2">
        <v>3.2</v>
      </c>
      <c r="E2003" s="2">
        <v>500</v>
      </c>
      <c r="F2003" s="2">
        <v>3.2</v>
      </c>
      <c r="G2003" s="2">
        <v>1600</v>
      </c>
      <c r="H2003" s="15">
        <f t="shared" si="31"/>
        <v>1.5873015873015959E-2</v>
      </c>
    </row>
    <row r="2004" spans="1:8" ht="13.5" x14ac:dyDescent="0.25">
      <c r="A2004" s="11"/>
      <c r="B2004" s="10">
        <v>45218</v>
      </c>
      <c r="C2004" s="2">
        <v>3.06</v>
      </c>
      <c r="D2004" s="2">
        <v>3.06</v>
      </c>
      <c r="E2004" s="2">
        <v>0</v>
      </c>
      <c r="F2004" s="2">
        <v>0</v>
      </c>
      <c r="G2004" s="2">
        <v>0</v>
      </c>
      <c r="H2004" s="15">
        <f t="shared" si="31"/>
        <v>-4.3750000000000039E-2</v>
      </c>
    </row>
    <row r="2005" spans="1:8" ht="13.5" x14ac:dyDescent="0.25">
      <c r="A2005" s="11"/>
      <c r="B2005" s="10">
        <v>45219</v>
      </c>
      <c r="C2005" s="2">
        <v>3.19</v>
      </c>
      <c r="D2005" s="2">
        <v>3.19</v>
      </c>
      <c r="E2005" s="2">
        <v>0</v>
      </c>
      <c r="F2005" s="2">
        <v>0</v>
      </c>
      <c r="G2005" s="2">
        <v>0</v>
      </c>
      <c r="H2005" s="15">
        <f t="shared" si="31"/>
        <v>4.2483660130718921E-2</v>
      </c>
    </row>
    <row r="2006" spans="1:8" ht="13.5" x14ac:dyDescent="0.25">
      <c r="A2006" s="11"/>
      <c r="B2006" s="10">
        <v>45222</v>
      </c>
      <c r="C2006" s="2">
        <v>3.05</v>
      </c>
      <c r="D2006" s="2">
        <v>3.05</v>
      </c>
      <c r="E2006" s="2">
        <v>0</v>
      </c>
      <c r="F2006" s="2">
        <v>0</v>
      </c>
      <c r="G2006" s="2">
        <v>0</v>
      </c>
      <c r="H2006" s="15">
        <f t="shared" si="31"/>
        <v>-4.3887147335423239E-2</v>
      </c>
    </row>
    <row r="2007" spans="1:8" ht="13.5" x14ac:dyDescent="0.25">
      <c r="A2007" s="11"/>
      <c r="B2007" s="10">
        <v>45223</v>
      </c>
      <c r="C2007" s="2">
        <v>3.18</v>
      </c>
      <c r="D2007" s="2">
        <v>3.18</v>
      </c>
      <c r="E2007" s="2">
        <v>0</v>
      </c>
      <c r="F2007" s="2">
        <v>0</v>
      </c>
      <c r="G2007" s="2">
        <v>0</v>
      </c>
      <c r="H2007" s="15">
        <f t="shared" si="31"/>
        <v>4.2622950819672246E-2</v>
      </c>
    </row>
    <row r="2008" spans="1:8" ht="13.5" x14ac:dyDescent="0.25">
      <c r="A2008" s="11"/>
      <c r="B2008" s="10">
        <v>45224</v>
      </c>
      <c r="C2008" s="2">
        <v>3.19</v>
      </c>
      <c r="D2008" s="2">
        <v>3.19</v>
      </c>
      <c r="E2008" s="2">
        <v>51</v>
      </c>
      <c r="F2008" s="2">
        <v>3.19</v>
      </c>
      <c r="G2008" s="2">
        <v>162.69</v>
      </c>
      <c r="H2008" s="15">
        <f t="shared" si="31"/>
        <v>3.1446540880502474E-3</v>
      </c>
    </row>
    <row r="2009" spans="1:8" ht="13.5" x14ac:dyDescent="0.25">
      <c r="A2009" s="11"/>
      <c r="B2009" s="10">
        <v>45225</v>
      </c>
      <c r="C2009" s="2">
        <v>3.19</v>
      </c>
      <c r="D2009" s="2">
        <v>3.19</v>
      </c>
      <c r="E2009" s="2">
        <v>0</v>
      </c>
      <c r="F2009" s="2">
        <v>0</v>
      </c>
      <c r="G2009" s="2">
        <v>0</v>
      </c>
      <c r="H2009" s="15">
        <f t="shared" si="31"/>
        <v>0</v>
      </c>
    </row>
    <row r="2010" spans="1:8" ht="13.5" x14ac:dyDescent="0.25">
      <c r="A2010" s="11"/>
      <c r="B2010" s="10">
        <v>45226</v>
      </c>
      <c r="C2010" s="2">
        <v>3.05</v>
      </c>
      <c r="D2010" s="2">
        <v>3.05</v>
      </c>
      <c r="E2010" s="2">
        <v>0</v>
      </c>
      <c r="F2010" s="2">
        <v>0</v>
      </c>
      <c r="G2010" s="2">
        <v>0</v>
      </c>
      <c r="H2010" s="15">
        <f t="shared" si="31"/>
        <v>-4.3887147335423239E-2</v>
      </c>
    </row>
    <row r="2011" spans="1:8" ht="13.5" x14ac:dyDescent="0.25">
      <c r="A2011" s="11"/>
      <c r="B2011" s="10">
        <v>45229</v>
      </c>
      <c r="C2011" s="2">
        <v>3.18</v>
      </c>
      <c r="D2011" s="2">
        <v>3.18</v>
      </c>
      <c r="E2011" s="2">
        <v>0</v>
      </c>
      <c r="F2011" s="2">
        <v>0</v>
      </c>
      <c r="G2011" s="2">
        <v>0</v>
      </c>
      <c r="H2011" s="15">
        <f t="shared" si="31"/>
        <v>4.2622950819672246E-2</v>
      </c>
    </row>
    <row r="2012" spans="1:8" ht="13.5" x14ac:dyDescent="0.25">
      <c r="A2012" s="11"/>
      <c r="B2012" s="10">
        <v>45230</v>
      </c>
      <c r="C2012" s="2">
        <v>3.04</v>
      </c>
      <c r="D2012" s="2">
        <v>3.04</v>
      </c>
      <c r="E2012" s="2">
        <v>50</v>
      </c>
      <c r="F2012" s="2">
        <v>3.19</v>
      </c>
      <c r="G2012" s="2">
        <v>159.5</v>
      </c>
      <c r="H2012" s="15">
        <f t="shared" si="31"/>
        <v>-4.4025157232704441E-2</v>
      </c>
    </row>
    <row r="2013" spans="1:8" ht="13.5" x14ac:dyDescent="0.25">
      <c r="A2013" s="11"/>
      <c r="B2013" s="10">
        <v>45231</v>
      </c>
      <c r="C2013" s="2">
        <v>2.91</v>
      </c>
      <c r="D2013" s="2">
        <v>2.91</v>
      </c>
      <c r="E2013" s="2">
        <v>0</v>
      </c>
      <c r="F2013" s="2">
        <v>0</v>
      </c>
      <c r="G2013" s="2">
        <v>0</v>
      </c>
      <c r="H2013" s="15">
        <f t="shared" si="31"/>
        <v>-4.2763157894736809E-2</v>
      </c>
    </row>
    <row r="2014" spans="1:8" ht="13.5" x14ac:dyDescent="0.25">
      <c r="A2014" s="11"/>
      <c r="B2014" s="10">
        <v>45232</v>
      </c>
      <c r="C2014" s="2">
        <v>3.04</v>
      </c>
      <c r="D2014" s="2">
        <v>3.04</v>
      </c>
      <c r="E2014" s="2">
        <v>0</v>
      </c>
      <c r="F2014" s="2">
        <v>0</v>
      </c>
      <c r="G2014" s="2">
        <v>0</v>
      </c>
      <c r="H2014" s="15">
        <f t="shared" si="31"/>
        <v>4.4673539518900303E-2</v>
      </c>
    </row>
    <row r="2015" spans="1:8" ht="13.5" x14ac:dyDescent="0.25">
      <c r="A2015" s="11"/>
      <c r="B2015" s="10">
        <v>45233</v>
      </c>
      <c r="C2015" s="2">
        <v>3.17</v>
      </c>
      <c r="D2015" s="2">
        <v>3.17</v>
      </c>
      <c r="E2015" s="2">
        <v>50</v>
      </c>
      <c r="F2015" s="2">
        <v>3.17</v>
      </c>
      <c r="G2015" s="2">
        <v>158.5</v>
      </c>
      <c r="H2015" s="15">
        <f t="shared" si="31"/>
        <v>4.2763157894736809E-2</v>
      </c>
    </row>
    <row r="2016" spans="1:8" ht="13.5" x14ac:dyDescent="0.25">
      <c r="A2016" s="11"/>
      <c r="B2016" s="10">
        <v>45236</v>
      </c>
      <c r="C2016" s="2">
        <v>3.03</v>
      </c>
      <c r="D2016" s="2">
        <v>3.03</v>
      </c>
      <c r="E2016" s="2">
        <v>50</v>
      </c>
      <c r="F2016" s="2">
        <v>3.17</v>
      </c>
      <c r="G2016" s="2">
        <v>158.5</v>
      </c>
      <c r="H2016" s="15">
        <f t="shared" si="31"/>
        <v>-4.4164037854889628E-2</v>
      </c>
    </row>
    <row r="2017" spans="1:8" ht="13.5" x14ac:dyDescent="0.25">
      <c r="A2017" s="11"/>
      <c r="B2017" s="10">
        <v>45237</v>
      </c>
      <c r="C2017" s="2">
        <v>2.9</v>
      </c>
      <c r="D2017" s="2">
        <v>2.9</v>
      </c>
      <c r="E2017" s="2">
        <v>0</v>
      </c>
      <c r="F2017" s="2">
        <v>0</v>
      </c>
      <c r="G2017" s="2">
        <v>0</v>
      </c>
      <c r="H2017" s="15">
        <f t="shared" si="31"/>
        <v>-4.2904290429042875E-2</v>
      </c>
    </row>
    <row r="2018" spans="1:8" ht="13.5" x14ac:dyDescent="0.25">
      <c r="A2018" s="11"/>
      <c r="B2018" s="10">
        <v>45238</v>
      </c>
      <c r="C2018" s="2">
        <v>2.9</v>
      </c>
      <c r="D2018" s="2">
        <v>2.9</v>
      </c>
      <c r="E2018" s="2">
        <v>0</v>
      </c>
      <c r="F2018" s="2">
        <v>0</v>
      </c>
      <c r="G2018" s="2">
        <v>0</v>
      </c>
      <c r="H2018" s="15">
        <f t="shared" si="31"/>
        <v>0</v>
      </c>
    </row>
    <row r="2019" spans="1:8" ht="13.5" x14ac:dyDescent="0.25">
      <c r="A2019" s="11"/>
      <c r="B2019" s="10">
        <v>45239</v>
      </c>
      <c r="C2019" s="2">
        <v>3.03</v>
      </c>
      <c r="D2019" s="2">
        <v>3.03</v>
      </c>
      <c r="E2019" s="2">
        <v>0</v>
      </c>
      <c r="F2019" s="2">
        <v>0</v>
      </c>
      <c r="G2019" s="2">
        <v>0</v>
      </c>
      <c r="H2019" s="15">
        <f t="shared" si="31"/>
        <v>4.4827586206896516E-2</v>
      </c>
    </row>
    <row r="2020" spans="1:8" ht="13.5" x14ac:dyDescent="0.25">
      <c r="A2020" s="11"/>
      <c r="B2020" s="10">
        <v>45240</v>
      </c>
      <c r="C2020" s="2">
        <v>3.16</v>
      </c>
      <c r="D2020" s="2">
        <v>3.16</v>
      </c>
      <c r="E2020" s="2">
        <v>0</v>
      </c>
      <c r="F2020" s="2">
        <v>0</v>
      </c>
      <c r="G2020" s="2">
        <v>0</v>
      </c>
      <c r="H2020" s="15">
        <f t="shared" si="31"/>
        <v>4.2904290429043021E-2</v>
      </c>
    </row>
    <row r="2021" spans="1:8" ht="13.5" x14ac:dyDescent="0.25">
      <c r="A2021" s="11"/>
      <c r="B2021" s="10">
        <v>45243</v>
      </c>
      <c r="C2021" s="2">
        <v>3.19</v>
      </c>
      <c r="D2021" s="2">
        <v>3.19</v>
      </c>
      <c r="E2021" s="2">
        <v>50</v>
      </c>
      <c r="F2021" s="2">
        <v>3.19</v>
      </c>
      <c r="G2021" s="2">
        <v>159.5</v>
      </c>
      <c r="H2021" s="15">
        <f t="shared" si="31"/>
        <v>9.4936708860758872E-3</v>
      </c>
    </row>
    <row r="2022" spans="1:8" ht="13.5" x14ac:dyDescent="0.25">
      <c r="A2022" s="11"/>
      <c r="B2022" s="10">
        <v>45244</v>
      </c>
      <c r="C2022" s="2">
        <v>3.19</v>
      </c>
      <c r="D2022" s="2">
        <v>3.19</v>
      </c>
      <c r="E2022" s="2">
        <v>20</v>
      </c>
      <c r="F2022" s="2">
        <v>3.19</v>
      </c>
      <c r="G2022" s="2">
        <v>63.8</v>
      </c>
      <c r="H2022" s="15">
        <f t="shared" si="31"/>
        <v>0</v>
      </c>
    </row>
    <row r="2023" spans="1:8" ht="13.5" x14ac:dyDescent="0.25">
      <c r="A2023" s="11"/>
      <c r="B2023" s="10">
        <v>45245</v>
      </c>
      <c r="C2023" s="2">
        <v>3.05</v>
      </c>
      <c r="D2023" s="2">
        <v>3.05</v>
      </c>
      <c r="E2023" s="2">
        <v>0</v>
      </c>
      <c r="F2023" s="2">
        <v>0</v>
      </c>
      <c r="G2023" s="2">
        <v>0</v>
      </c>
      <c r="H2023" s="15">
        <f t="shared" si="31"/>
        <v>-4.3887147335423239E-2</v>
      </c>
    </row>
    <row r="2024" spans="1:8" ht="13.5" x14ac:dyDescent="0.25">
      <c r="A2024" s="11"/>
      <c r="B2024" s="10">
        <v>45246</v>
      </c>
      <c r="C2024" s="2">
        <v>3.05</v>
      </c>
      <c r="D2024" s="2">
        <v>3.05</v>
      </c>
      <c r="E2024" s="2">
        <v>0</v>
      </c>
      <c r="F2024" s="2">
        <v>0</v>
      </c>
      <c r="G2024" s="2">
        <v>0</v>
      </c>
      <c r="H2024" s="15">
        <f t="shared" si="31"/>
        <v>0</v>
      </c>
    </row>
    <row r="2025" spans="1:8" ht="13.5" x14ac:dyDescent="0.25">
      <c r="A2025" s="11"/>
      <c r="B2025" s="10">
        <v>45247</v>
      </c>
      <c r="C2025" s="2">
        <v>3.05</v>
      </c>
      <c r="D2025" s="2">
        <v>3.05</v>
      </c>
      <c r="E2025" s="2">
        <v>0</v>
      </c>
      <c r="F2025" s="2">
        <v>0</v>
      </c>
      <c r="G2025" s="2">
        <v>0</v>
      </c>
      <c r="H2025" s="15">
        <f t="shared" si="31"/>
        <v>0</v>
      </c>
    </row>
    <row r="2026" spans="1:8" ht="13.5" x14ac:dyDescent="0.25">
      <c r="A2026" s="11"/>
      <c r="B2026" s="10">
        <v>45250</v>
      </c>
      <c r="C2026" s="2">
        <v>3.05</v>
      </c>
      <c r="D2026" s="2">
        <v>3.05</v>
      </c>
      <c r="E2026" s="2">
        <v>0</v>
      </c>
      <c r="F2026" s="2">
        <v>0</v>
      </c>
      <c r="G2026" s="2">
        <v>0</v>
      </c>
      <c r="H2026" s="15">
        <f t="shared" si="31"/>
        <v>0</v>
      </c>
    </row>
    <row r="2027" spans="1:8" ht="13.5" x14ac:dyDescent="0.25">
      <c r="A2027" s="11"/>
      <c r="B2027" s="10">
        <v>45251</v>
      </c>
      <c r="C2027" s="2">
        <v>3.05</v>
      </c>
      <c r="D2027" s="2">
        <v>3.05</v>
      </c>
      <c r="E2027" s="2">
        <v>0</v>
      </c>
      <c r="F2027" s="2">
        <v>0</v>
      </c>
      <c r="G2027" s="2">
        <v>0</v>
      </c>
      <c r="H2027" s="15">
        <f t="shared" si="31"/>
        <v>0</v>
      </c>
    </row>
    <row r="2028" spans="1:8" ht="13.5" x14ac:dyDescent="0.25">
      <c r="A2028" s="11"/>
      <c r="B2028" s="10">
        <v>45252</v>
      </c>
      <c r="C2028" s="2">
        <v>2.92</v>
      </c>
      <c r="D2028" s="2">
        <v>2.92</v>
      </c>
      <c r="E2028" s="2">
        <v>0</v>
      </c>
      <c r="F2028" s="2">
        <v>0</v>
      </c>
      <c r="G2028" s="2">
        <v>0</v>
      </c>
      <c r="H2028" s="15">
        <f t="shared" si="31"/>
        <v>-4.2622950819672101E-2</v>
      </c>
    </row>
    <row r="2029" spans="1:8" ht="13.5" x14ac:dyDescent="0.25">
      <c r="A2029" s="11"/>
      <c r="B2029" s="10">
        <v>45253</v>
      </c>
      <c r="C2029" s="2">
        <v>2.79</v>
      </c>
      <c r="D2029" s="2">
        <v>2.79</v>
      </c>
      <c r="E2029" s="2">
        <v>0</v>
      </c>
      <c r="F2029" s="2">
        <v>0</v>
      </c>
      <c r="G2029" s="2">
        <v>0</v>
      </c>
      <c r="H2029" s="15">
        <f t="shared" si="31"/>
        <v>-4.4520547945205442E-2</v>
      </c>
    </row>
    <row r="2030" spans="1:8" ht="13.5" x14ac:dyDescent="0.25">
      <c r="A2030" s="11"/>
      <c r="B2030" s="10">
        <v>45254</v>
      </c>
      <c r="C2030" s="2">
        <v>2.91</v>
      </c>
      <c r="D2030" s="2">
        <v>2.91</v>
      </c>
      <c r="E2030" s="2">
        <v>0</v>
      </c>
      <c r="F2030" s="2">
        <v>0</v>
      </c>
      <c r="G2030" s="2">
        <v>0</v>
      </c>
      <c r="H2030" s="15">
        <f t="shared" si="31"/>
        <v>4.3010752688172081E-2</v>
      </c>
    </row>
    <row r="2031" spans="1:8" ht="13.5" x14ac:dyDescent="0.25">
      <c r="A2031" s="11"/>
      <c r="B2031" s="10">
        <v>45257</v>
      </c>
      <c r="C2031" s="2">
        <v>2.91</v>
      </c>
      <c r="D2031" s="2">
        <v>2.91</v>
      </c>
      <c r="E2031" s="2">
        <v>0</v>
      </c>
      <c r="F2031" s="2">
        <v>0</v>
      </c>
      <c r="G2031" s="2">
        <v>0</v>
      </c>
      <c r="H2031" s="15">
        <f t="shared" si="31"/>
        <v>0</v>
      </c>
    </row>
    <row r="2032" spans="1:8" ht="13.5" x14ac:dyDescent="0.25">
      <c r="A2032" s="11"/>
      <c r="B2032" s="10">
        <v>45258</v>
      </c>
      <c r="C2032" s="2">
        <v>2.91</v>
      </c>
      <c r="D2032" s="2">
        <v>2.91</v>
      </c>
      <c r="E2032" s="2">
        <v>0</v>
      </c>
      <c r="F2032" s="2">
        <v>0</v>
      </c>
      <c r="G2032" s="2">
        <v>0</v>
      </c>
      <c r="H2032" s="15">
        <f t="shared" si="31"/>
        <v>0</v>
      </c>
    </row>
    <row r="2033" spans="1:8" ht="13.5" x14ac:dyDescent="0.25">
      <c r="A2033" s="11"/>
      <c r="B2033" s="10">
        <v>45259</v>
      </c>
      <c r="C2033" s="2">
        <v>2.91</v>
      </c>
      <c r="D2033" s="2">
        <v>2.91</v>
      </c>
      <c r="E2033" s="2">
        <v>0</v>
      </c>
      <c r="F2033" s="2">
        <v>0</v>
      </c>
      <c r="G2033" s="2">
        <v>0</v>
      </c>
      <c r="H2033" s="15">
        <f t="shared" si="31"/>
        <v>0</v>
      </c>
    </row>
    <row r="2034" spans="1:8" ht="13.5" x14ac:dyDescent="0.25">
      <c r="A2034" s="11"/>
      <c r="B2034" s="10">
        <v>45260</v>
      </c>
      <c r="C2034" s="2">
        <v>2.78</v>
      </c>
      <c r="D2034" s="2">
        <v>2.78</v>
      </c>
      <c r="E2034" s="2">
        <v>0</v>
      </c>
      <c r="F2034" s="2">
        <v>0</v>
      </c>
      <c r="G2034" s="2">
        <v>0</v>
      </c>
      <c r="H2034" s="15">
        <f t="shared" si="31"/>
        <v>-4.4673539518900456E-2</v>
      </c>
    </row>
    <row r="2035" spans="1:8" ht="13.5" x14ac:dyDescent="0.25">
      <c r="A2035" s="11"/>
      <c r="B2035" s="10">
        <v>45261</v>
      </c>
      <c r="C2035" s="2">
        <v>2.9</v>
      </c>
      <c r="D2035" s="2">
        <v>2.9</v>
      </c>
      <c r="E2035" s="2">
        <v>0</v>
      </c>
      <c r="F2035" s="2">
        <v>0</v>
      </c>
      <c r="G2035" s="2">
        <v>0</v>
      </c>
      <c r="H2035" s="15">
        <f t="shared" si="31"/>
        <v>4.3165467625899324E-2</v>
      </c>
    </row>
    <row r="2036" spans="1:8" ht="13.5" x14ac:dyDescent="0.25">
      <c r="A2036" s="11"/>
      <c r="B2036" s="10">
        <v>45264</v>
      </c>
      <c r="C2036" s="2">
        <v>3.03</v>
      </c>
      <c r="D2036" s="2">
        <v>3.03</v>
      </c>
      <c r="E2036" s="2">
        <v>0</v>
      </c>
      <c r="F2036" s="2">
        <v>0</v>
      </c>
      <c r="G2036" s="2">
        <v>0</v>
      </c>
      <c r="H2036" s="15">
        <f t="shared" si="31"/>
        <v>4.4827586206896516E-2</v>
      </c>
    </row>
    <row r="2037" spans="1:8" ht="13.5" x14ac:dyDescent="0.25">
      <c r="A2037" s="11"/>
      <c r="B2037" s="10">
        <v>45265</v>
      </c>
      <c r="C2037" s="2">
        <v>3.03</v>
      </c>
      <c r="D2037" s="2">
        <v>3.03</v>
      </c>
      <c r="E2037" s="2">
        <v>0</v>
      </c>
      <c r="F2037" s="2">
        <v>0</v>
      </c>
      <c r="G2037" s="2">
        <v>0</v>
      </c>
      <c r="H2037" s="15">
        <f t="shared" si="31"/>
        <v>0</v>
      </c>
    </row>
    <row r="2038" spans="1:8" ht="13.5" x14ac:dyDescent="0.25">
      <c r="A2038" s="11"/>
      <c r="B2038" s="10">
        <v>45266</v>
      </c>
      <c r="C2038" s="2">
        <v>3.16</v>
      </c>
      <c r="D2038" s="2">
        <v>3.16</v>
      </c>
      <c r="E2038" s="2">
        <v>0</v>
      </c>
      <c r="F2038" s="2">
        <v>0</v>
      </c>
      <c r="G2038" s="2">
        <v>0</v>
      </c>
      <c r="H2038" s="15">
        <f t="shared" si="31"/>
        <v>4.2904290429043021E-2</v>
      </c>
    </row>
    <row r="2039" spans="1:8" ht="13.5" x14ac:dyDescent="0.25">
      <c r="A2039" s="11"/>
      <c r="B2039" s="10">
        <v>45267</v>
      </c>
      <c r="C2039" s="2">
        <v>3.16</v>
      </c>
      <c r="D2039" s="2">
        <v>3.16</v>
      </c>
      <c r="E2039" s="2">
        <v>3</v>
      </c>
      <c r="F2039" s="2">
        <v>3.16</v>
      </c>
      <c r="G2039" s="2">
        <v>9.48</v>
      </c>
      <c r="H2039" s="15">
        <f t="shared" si="31"/>
        <v>0</v>
      </c>
    </row>
    <row r="2040" spans="1:8" ht="13.5" x14ac:dyDescent="0.25">
      <c r="A2040" s="11"/>
      <c r="B2040" s="10">
        <v>45268</v>
      </c>
      <c r="C2040" s="2">
        <v>3.14</v>
      </c>
      <c r="D2040" s="2">
        <v>3.14</v>
      </c>
      <c r="E2040" s="2">
        <v>6</v>
      </c>
      <c r="F2040" s="2">
        <v>3.14</v>
      </c>
      <c r="G2040" s="2">
        <v>18.84</v>
      </c>
      <c r="H2040" s="15">
        <f t="shared" si="31"/>
        <v>-6.329113924050638E-3</v>
      </c>
    </row>
    <row r="2041" spans="1:8" ht="13.5" x14ac:dyDescent="0.25">
      <c r="A2041" s="11"/>
      <c r="B2041" s="10">
        <v>45271</v>
      </c>
      <c r="C2041" s="2">
        <v>3.14</v>
      </c>
      <c r="D2041" s="2">
        <v>3.14</v>
      </c>
      <c r="E2041" s="2">
        <v>250</v>
      </c>
      <c r="F2041" s="2">
        <v>3.14</v>
      </c>
      <c r="G2041" s="2">
        <v>785</v>
      </c>
      <c r="H2041" s="15">
        <f t="shared" si="31"/>
        <v>0</v>
      </c>
    </row>
    <row r="2042" spans="1:8" ht="13.5" x14ac:dyDescent="0.25">
      <c r="A2042" s="11"/>
      <c r="B2042" s="10">
        <v>45272</v>
      </c>
      <c r="C2042" s="2">
        <v>3</v>
      </c>
      <c r="D2042" s="2">
        <v>3</v>
      </c>
      <c r="E2042" s="2">
        <v>0</v>
      </c>
      <c r="F2042" s="2">
        <v>0</v>
      </c>
      <c r="G2042" s="2">
        <v>0</v>
      </c>
      <c r="H2042" s="15">
        <f t="shared" si="31"/>
        <v>-4.4585987261146535E-2</v>
      </c>
    </row>
    <row r="2043" spans="1:8" ht="13.5" x14ac:dyDescent="0.25">
      <c r="A2043" s="11"/>
      <c r="B2043" s="10">
        <v>45273</v>
      </c>
      <c r="C2043" s="2">
        <v>3</v>
      </c>
      <c r="D2043" s="2">
        <v>3</v>
      </c>
      <c r="E2043" s="2">
        <v>0</v>
      </c>
      <c r="F2043" s="2">
        <v>0</v>
      </c>
      <c r="G2043" s="2">
        <v>0</v>
      </c>
      <c r="H2043" s="15">
        <f t="shared" si="31"/>
        <v>0</v>
      </c>
    </row>
    <row r="2044" spans="1:8" ht="13.5" x14ac:dyDescent="0.25">
      <c r="A2044" s="11"/>
      <c r="B2044" s="10">
        <v>45274</v>
      </c>
      <c r="C2044" s="2">
        <v>3.13</v>
      </c>
      <c r="D2044" s="2">
        <v>3.13</v>
      </c>
      <c r="E2044" s="2">
        <v>0</v>
      </c>
      <c r="F2044" s="2">
        <v>0</v>
      </c>
      <c r="G2044" s="2">
        <v>0</v>
      </c>
      <c r="H2044" s="15">
        <f t="shared" si="31"/>
        <v>4.33333333333333E-2</v>
      </c>
    </row>
    <row r="2045" spans="1:8" ht="13.5" x14ac:dyDescent="0.25">
      <c r="A2045" s="11"/>
      <c r="B2045" s="10">
        <v>45275</v>
      </c>
      <c r="C2045" s="2">
        <v>3.13</v>
      </c>
      <c r="D2045" s="2">
        <v>3.13</v>
      </c>
      <c r="E2045" s="2">
        <v>0</v>
      </c>
      <c r="F2045" s="2">
        <v>0</v>
      </c>
      <c r="G2045" s="2">
        <v>0</v>
      </c>
      <c r="H2045" s="15">
        <f t="shared" si="31"/>
        <v>0</v>
      </c>
    </row>
    <row r="2046" spans="1:8" ht="13.5" x14ac:dyDescent="0.25">
      <c r="A2046" s="11"/>
      <c r="B2046" s="10">
        <v>45278</v>
      </c>
      <c r="C2046" s="2">
        <v>3.13</v>
      </c>
      <c r="D2046" s="2">
        <v>3.13</v>
      </c>
      <c r="E2046" s="2">
        <v>0</v>
      </c>
      <c r="F2046" s="2">
        <v>0</v>
      </c>
      <c r="G2046" s="2">
        <v>0</v>
      </c>
      <c r="H2046" s="15">
        <f t="shared" si="31"/>
        <v>0</v>
      </c>
    </row>
    <row r="2047" spans="1:8" ht="13.5" x14ac:dyDescent="0.25">
      <c r="A2047" s="11"/>
      <c r="B2047" s="10">
        <v>45279</v>
      </c>
      <c r="C2047" s="2">
        <v>3.13</v>
      </c>
      <c r="D2047" s="2">
        <v>3.13</v>
      </c>
      <c r="E2047" s="2">
        <v>0</v>
      </c>
      <c r="F2047" s="2">
        <v>0</v>
      </c>
      <c r="G2047" s="2">
        <v>0</v>
      </c>
      <c r="H2047" s="15">
        <f t="shared" si="31"/>
        <v>0</v>
      </c>
    </row>
    <row r="2048" spans="1:8" ht="13.5" x14ac:dyDescent="0.25">
      <c r="A2048" s="11"/>
      <c r="B2048" s="10">
        <v>45280</v>
      </c>
      <c r="C2048" s="2">
        <v>3.13</v>
      </c>
      <c r="D2048" s="2">
        <v>3.13</v>
      </c>
      <c r="E2048" s="2">
        <v>0</v>
      </c>
      <c r="F2048" s="2">
        <v>0</v>
      </c>
      <c r="G2048" s="2">
        <v>0</v>
      </c>
      <c r="H2048" s="15">
        <f t="shared" si="31"/>
        <v>0</v>
      </c>
    </row>
    <row r="2049" spans="1:8" ht="13.5" x14ac:dyDescent="0.25">
      <c r="A2049" s="11"/>
      <c r="B2049" s="10">
        <v>45281</v>
      </c>
      <c r="C2049" s="2">
        <v>3.13</v>
      </c>
      <c r="D2049" s="2">
        <v>3.13</v>
      </c>
      <c r="E2049" s="2">
        <v>0</v>
      </c>
      <c r="F2049" s="2">
        <v>0</v>
      </c>
      <c r="G2049" s="2">
        <v>0</v>
      </c>
      <c r="H2049" s="15">
        <f t="shared" si="31"/>
        <v>0</v>
      </c>
    </row>
    <row r="2050" spans="1:8" ht="13.5" x14ac:dyDescent="0.25">
      <c r="A2050" s="11"/>
      <c r="B2050" s="10">
        <v>45282</v>
      </c>
      <c r="C2050" s="2">
        <v>2.99</v>
      </c>
      <c r="D2050" s="2">
        <v>2.99</v>
      </c>
      <c r="E2050" s="2">
        <v>0</v>
      </c>
      <c r="F2050" s="2">
        <v>0</v>
      </c>
      <c r="G2050" s="2">
        <v>0</v>
      </c>
      <c r="H2050" s="15">
        <f t="shared" si="31"/>
        <v>-4.4728434504792233E-2</v>
      </c>
    </row>
    <row r="2051" spans="1:8" ht="13.5" x14ac:dyDescent="0.25">
      <c r="A2051" s="11"/>
      <c r="B2051" s="10">
        <v>45285</v>
      </c>
      <c r="C2051" s="2">
        <v>3.12</v>
      </c>
      <c r="D2051" s="2">
        <v>3.12</v>
      </c>
      <c r="E2051" s="2">
        <v>0</v>
      </c>
      <c r="F2051" s="2">
        <v>0</v>
      </c>
      <c r="G2051" s="2">
        <v>0</v>
      </c>
      <c r="H2051" s="15">
        <f t="shared" si="31"/>
        <v>4.3478260869565181E-2</v>
      </c>
    </row>
    <row r="2052" spans="1:8" ht="13.5" x14ac:dyDescent="0.25">
      <c r="A2052" s="11"/>
      <c r="B2052" s="10">
        <v>45286</v>
      </c>
      <c r="C2052" s="2">
        <v>2.98</v>
      </c>
      <c r="D2052" s="2">
        <v>2.98</v>
      </c>
      <c r="E2052" s="2">
        <v>0</v>
      </c>
      <c r="F2052" s="2">
        <v>0</v>
      </c>
      <c r="G2052" s="2">
        <v>0</v>
      </c>
      <c r="H2052" s="15">
        <f t="shared" si="31"/>
        <v>-4.4871794871794907E-2</v>
      </c>
    </row>
    <row r="2053" spans="1:8" ht="13.5" x14ac:dyDescent="0.25">
      <c r="A2053" s="11"/>
      <c r="B2053" s="10">
        <v>45287</v>
      </c>
      <c r="C2053" s="2">
        <v>3.11</v>
      </c>
      <c r="D2053" s="2">
        <v>3.11</v>
      </c>
      <c r="E2053" s="2">
        <v>0</v>
      </c>
      <c r="F2053" s="2">
        <v>0</v>
      </c>
      <c r="G2053" s="2">
        <v>0</v>
      </c>
      <c r="H2053" s="15">
        <f t="shared" si="31"/>
        <v>4.3624161073825468E-2</v>
      </c>
    </row>
    <row r="2054" spans="1:8" ht="13.5" x14ac:dyDescent="0.25">
      <c r="A2054" s="11"/>
      <c r="B2054" s="10">
        <v>45288</v>
      </c>
      <c r="C2054" s="2">
        <v>3.11</v>
      </c>
      <c r="D2054" s="2">
        <v>3.11</v>
      </c>
      <c r="E2054" s="2">
        <v>0</v>
      </c>
      <c r="F2054" s="2">
        <v>0</v>
      </c>
      <c r="G2054" s="2">
        <v>0</v>
      </c>
      <c r="H2054" s="15">
        <f t="shared" si="31"/>
        <v>0</v>
      </c>
    </row>
    <row r="2055" spans="1:8" ht="13.5" x14ac:dyDescent="0.25">
      <c r="A2055" s="11"/>
      <c r="B2055" s="10">
        <v>45289</v>
      </c>
      <c r="C2055" s="2">
        <v>3.14</v>
      </c>
      <c r="D2055" s="2">
        <v>3.14</v>
      </c>
      <c r="E2055" s="2">
        <v>10</v>
      </c>
      <c r="F2055" s="2">
        <v>3.14</v>
      </c>
      <c r="G2055" s="2">
        <v>31.4</v>
      </c>
      <c r="H2055" s="15">
        <f t="shared" ref="H2055:H2118" si="32">(D2055-D2054)/D2054</f>
        <v>9.6463022508039391E-3</v>
      </c>
    </row>
    <row r="2056" spans="1:8" ht="13.5" x14ac:dyDescent="0.25">
      <c r="A2056" s="11"/>
      <c r="B2056" s="10">
        <v>45293</v>
      </c>
      <c r="C2056" s="2">
        <v>3.14</v>
      </c>
      <c r="D2056" s="2">
        <v>3.14</v>
      </c>
      <c r="E2056" s="2">
        <v>1546</v>
      </c>
      <c r="F2056" s="2">
        <v>3.14</v>
      </c>
      <c r="G2056" s="2">
        <v>4854.4399999999996</v>
      </c>
      <c r="H2056" s="15">
        <f t="shared" si="32"/>
        <v>0</v>
      </c>
    </row>
    <row r="2057" spans="1:8" ht="13.5" x14ac:dyDescent="0.25">
      <c r="A2057" s="11"/>
      <c r="B2057" s="10">
        <v>45294</v>
      </c>
      <c r="C2057" s="2">
        <v>3.14</v>
      </c>
      <c r="D2057" s="2">
        <v>3.14</v>
      </c>
      <c r="E2057" s="2">
        <v>0</v>
      </c>
      <c r="F2057" s="2">
        <v>0</v>
      </c>
      <c r="G2057" s="2">
        <v>0</v>
      </c>
      <c r="H2057" s="15">
        <f t="shared" si="32"/>
        <v>0</v>
      </c>
    </row>
    <row r="2058" spans="1:8" ht="13.5" x14ac:dyDescent="0.25">
      <c r="A2058" s="11"/>
      <c r="B2058" s="10">
        <v>45295</v>
      </c>
      <c r="C2058" s="2">
        <v>3.14</v>
      </c>
      <c r="D2058" s="2">
        <v>3.14</v>
      </c>
      <c r="E2058" s="2">
        <v>0</v>
      </c>
      <c r="F2058" s="2">
        <v>0</v>
      </c>
      <c r="G2058" s="2">
        <v>0</v>
      </c>
      <c r="H2058" s="15">
        <f t="shared" si="32"/>
        <v>0</v>
      </c>
    </row>
    <row r="2059" spans="1:8" ht="13.5" x14ac:dyDescent="0.25">
      <c r="A2059" s="11"/>
      <c r="B2059" s="10">
        <v>45296</v>
      </c>
      <c r="C2059" s="2">
        <v>3</v>
      </c>
      <c r="D2059" s="2">
        <v>3</v>
      </c>
      <c r="E2059" s="2">
        <v>0</v>
      </c>
      <c r="F2059" s="2">
        <v>0</v>
      </c>
      <c r="G2059" s="2">
        <v>0</v>
      </c>
      <c r="H2059" s="15">
        <f t="shared" si="32"/>
        <v>-4.4585987261146535E-2</v>
      </c>
    </row>
    <row r="2060" spans="1:8" ht="13.5" x14ac:dyDescent="0.25">
      <c r="A2060" s="11"/>
      <c r="B2060" s="10">
        <v>45299</v>
      </c>
      <c r="C2060" s="2">
        <v>3</v>
      </c>
      <c r="D2060" s="2">
        <v>3</v>
      </c>
      <c r="E2060" s="2">
        <v>0</v>
      </c>
      <c r="F2060" s="2">
        <v>0</v>
      </c>
      <c r="G2060" s="2">
        <v>0</v>
      </c>
      <c r="H2060" s="15">
        <f t="shared" si="32"/>
        <v>0</v>
      </c>
    </row>
    <row r="2061" spans="1:8" ht="13.5" x14ac:dyDescent="0.25">
      <c r="A2061" s="11"/>
      <c r="B2061" s="10">
        <v>45300</v>
      </c>
      <c r="C2061" s="2">
        <v>3</v>
      </c>
      <c r="D2061" s="2">
        <v>3</v>
      </c>
      <c r="E2061" s="2">
        <v>0</v>
      </c>
      <c r="F2061" s="2">
        <v>0</v>
      </c>
      <c r="G2061" s="2">
        <v>0</v>
      </c>
      <c r="H2061" s="15">
        <f t="shared" si="32"/>
        <v>0</v>
      </c>
    </row>
    <row r="2062" spans="1:8" ht="13.5" x14ac:dyDescent="0.25">
      <c r="A2062" s="11"/>
      <c r="B2062" s="10">
        <v>45301</v>
      </c>
      <c r="C2062" s="2">
        <v>2.87</v>
      </c>
      <c r="D2062" s="2">
        <v>2.87</v>
      </c>
      <c r="E2062" s="2">
        <v>0</v>
      </c>
      <c r="F2062" s="2">
        <v>0</v>
      </c>
      <c r="G2062" s="2">
        <v>0</v>
      </c>
      <c r="H2062" s="15">
        <f t="shared" si="32"/>
        <v>-4.33333333333333E-2</v>
      </c>
    </row>
    <row r="2063" spans="1:8" ht="13.5" x14ac:dyDescent="0.25">
      <c r="A2063" s="11"/>
      <c r="B2063" s="10">
        <v>45302</v>
      </c>
      <c r="C2063" s="2">
        <v>2.87</v>
      </c>
      <c r="D2063" s="2">
        <v>2.87</v>
      </c>
      <c r="E2063" s="2">
        <v>0</v>
      </c>
      <c r="F2063" s="2">
        <v>0</v>
      </c>
      <c r="G2063" s="2">
        <v>0</v>
      </c>
      <c r="H2063" s="15">
        <f t="shared" si="32"/>
        <v>0</v>
      </c>
    </row>
    <row r="2064" spans="1:8" ht="13.5" x14ac:dyDescent="0.25">
      <c r="A2064" s="11"/>
      <c r="B2064" s="10">
        <v>45303</v>
      </c>
      <c r="C2064" s="2">
        <v>2.75</v>
      </c>
      <c r="D2064" s="2">
        <v>2.75</v>
      </c>
      <c r="E2064" s="2">
        <v>0</v>
      </c>
      <c r="F2064" s="2">
        <v>0</v>
      </c>
      <c r="G2064" s="2">
        <v>0</v>
      </c>
      <c r="H2064" s="15">
        <f t="shared" si="32"/>
        <v>-4.1811846689895509E-2</v>
      </c>
    </row>
    <row r="2065" spans="1:8" ht="13.5" x14ac:dyDescent="0.25">
      <c r="A2065" s="11"/>
      <c r="B2065" s="10">
        <v>45306</v>
      </c>
      <c r="C2065" s="2">
        <v>2.75</v>
      </c>
      <c r="D2065" s="2">
        <v>2.75</v>
      </c>
      <c r="E2065" s="2">
        <v>0</v>
      </c>
      <c r="F2065" s="2">
        <v>0</v>
      </c>
      <c r="G2065" s="2">
        <v>0</v>
      </c>
      <c r="H2065" s="15">
        <f t="shared" si="32"/>
        <v>0</v>
      </c>
    </row>
    <row r="2066" spans="1:8" ht="13.5" x14ac:dyDescent="0.25">
      <c r="A2066" s="11"/>
      <c r="B2066" s="10">
        <v>45307</v>
      </c>
      <c r="C2066" s="2">
        <v>2.63</v>
      </c>
      <c r="D2066" s="2">
        <v>2.63</v>
      </c>
      <c r="E2066" s="2">
        <v>0</v>
      </c>
      <c r="F2066" s="2">
        <v>0</v>
      </c>
      <c r="G2066" s="2">
        <v>0</v>
      </c>
      <c r="H2066" s="15">
        <f t="shared" si="32"/>
        <v>-4.3636363636363674E-2</v>
      </c>
    </row>
    <row r="2067" spans="1:8" ht="13.5" x14ac:dyDescent="0.25">
      <c r="A2067" s="11"/>
      <c r="B2067" s="10">
        <v>45308</v>
      </c>
      <c r="C2067" s="2">
        <v>2.63</v>
      </c>
      <c r="D2067" s="2">
        <v>2.63</v>
      </c>
      <c r="E2067" s="2">
        <v>0</v>
      </c>
      <c r="F2067" s="2">
        <v>0</v>
      </c>
      <c r="G2067" s="2">
        <v>0</v>
      </c>
      <c r="H2067" s="15">
        <f t="shared" si="32"/>
        <v>0</v>
      </c>
    </row>
    <row r="2068" spans="1:8" ht="13.5" x14ac:dyDescent="0.25">
      <c r="A2068" s="11"/>
      <c r="B2068" s="10">
        <v>45309</v>
      </c>
      <c r="C2068" s="2">
        <v>2.63</v>
      </c>
      <c r="D2068" s="2">
        <v>2.63</v>
      </c>
      <c r="E2068" s="2">
        <v>0</v>
      </c>
      <c r="F2068" s="2">
        <v>0</v>
      </c>
      <c r="G2068" s="2">
        <v>0</v>
      </c>
      <c r="H2068" s="15">
        <f t="shared" si="32"/>
        <v>0</v>
      </c>
    </row>
    <row r="2069" spans="1:8" ht="13.5" x14ac:dyDescent="0.25">
      <c r="A2069" s="11"/>
      <c r="B2069" s="10">
        <v>45310</v>
      </c>
      <c r="C2069" s="2">
        <v>2.63</v>
      </c>
      <c r="D2069" s="2">
        <v>2.63</v>
      </c>
      <c r="E2069" s="2">
        <v>0</v>
      </c>
      <c r="F2069" s="2">
        <v>0</v>
      </c>
      <c r="G2069" s="2">
        <v>0</v>
      </c>
      <c r="H2069" s="15">
        <f t="shared" si="32"/>
        <v>0</v>
      </c>
    </row>
    <row r="2070" spans="1:8" ht="13.5" x14ac:dyDescent="0.25">
      <c r="A2070" s="11"/>
      <c r="B2070" s="10">
        <v>45313</v>
      </c>
      <c r="C2070" s="2">
        <v>2.63</v>
      </c>
      <c r="D2070" s="2">
        <v>2.63</v>
      </c>
      <c r="E2070" s="2">
        <v>0</v>
      </c>
      <c r="F2070" s="2">
        <v>0</v>
      </c>
      <c r="G2070" s="2">
        <v>0</v>
      </c>
      <c r="H2070" s="15">
        <f t="shared" si="32"/>
        <v>0</v>
      </c>
    </row>
    <row r="2071" spans="1:8" ht="13.5" x14ac:dyDescent="0.25">
      <c r="A2071" s="11"/>
      <c r="B2071" s="10">
        <v>45314</v>
      </c>
      <c r="C2071" s="2">
        <v>2.52</v>
      </c>
      <c r="D2071" s="2">
        <v>2.52</v>
      </c>
      <c r="E2071" s="2">
        <v>0</v>
      </c>
      <c r="F2071" s="2">
        <v>0</v>
      </c>
      <c r="G2071" s="2">
        <v>0</v>
      </c>
      <c r="H2071" s="15">
        <f t="shared" si="32"/>
        <v>-4.1825095057034176E-2</v>
      </c>
    </row>
    <row r="2072" spans="1:8" ht="13.5" x14ac:dyDescent="0.25">
      <c r="A2072" s="11"/>
      <c r="B2072" s="10">
        <v>45315</v>
      </c>
      <c r="C2072" s="2">
        <v>2.52</v>
      </c>
      <c r="D2072" s="2">
        <v>2.52</v>
      </c>
      <c r="E2072" s="2">
        <v>0</v>
      </c>
      <c r="F2072" s="2">
        <v>0</v>
      </c>
      <c r="G2072" s="2">
        <v>0</v>
      </c>
      <c r="H2072" s="15">
        <f t="shared" si="32"/>
        <v>0</v>
      </c>
    </row>
    <row r="2073" spans="1:8" ht="13.5" x14ac:dyDescent="0.25">
      <c r="A2073" s="11"/>
      <c r="B2073" s="10">
        <v>45316</v>
      </c>
      <c r="C2073" s="2">
        <v>2.63</v>
      </c>
      <c r="D2073" s="2">
        <v>2.63</v>
      </c>
      <c r="E2073" s="2">
        <v>0</v>
      </c>
      <c r="F2073" s="2">
        <v>0</v>
      </c>
      <c r="G2073" s="2">
        <v>0</v>
      </c>
      <c r="H2073" s="15">
        <f t="shared" si="32"/>
        <v>4.36507936507936E-2</v>
      </c>
    </row>
    <row r="2074" spans="1:8" ht="13.5" x14ac:dyDescent="0.25">
      <c r="A2074" s="11"/>
      <c r="B2074" s="10">
        <v>45317</v>
      </c>
      <c r="C2074" s="2">
        <v>2.52</v>
      </c>
      <c r="D2074" s="2">
        <v>2.52</v>
      </c>
      <c r="E2074" s="2">
        <v>0</v>
      </c>
      <c r="F2074" s="2">
        <v>0</v>
      </c>
      <c r="G2074" s="2">
        <v>0</v>
      </c>
      <c r="H2074" s="15">
        <f t="shared" si="32"/>
        <v>-4.1825095057034176E-2</v>
      </c>
    </row>
    <row r="2075" spans="1:8" ht="13.5" x14ac:dyDescent="0.25">
      <c r="A2075" s="11"/>
      <c r="B2075" s="10">
        <v>45320</v>
      </c>
      <c r="C2075" s="2">
        <v>2.52</v>
      </c>
      <c r="D2075" s="2">
        <v>2.52</v>
      </c>
      <c r="E2075" s="2">
        <v>0</v>
      </c>
      <c r="F2075" s="2">
        <v>0</v>
      </c>
      <c r="G2075" s="2">
        <v>0</v>
      </c>
      <c r="H2075" s="15">
        <f t="shared" si="32"/>
        <v>0</v>
      </c>
    </row>
    <row r="2076" spans="1:8" ht="13.5" x14ac:dyDescent="0.25">
      <c r="A2076" s="11"/>
      <c r="B2076" s="10">
        <v>45321</v>
      </c>
      <c r="C2076" s="2">
        <v>2.52</v>
      </c>
      <c r="D2076" s="2">
        <v>2.52</v>
      </c>
      <c r="E2076" s="2">
        <v>0</v>
      </c>
      <c r="F2076" s="2">
        <v>0</v>
      </c>
      <c r="G2076" s="2">
        <v>0</v>
      </c>
      <c r="H2076" s="15">
        <f t="shared" si="32"/>
        <v>0</v>
      </c>
    </row>
    <row r="2077" spans="1:8" ht="13.5" x14ac:dyDescent="0.25">
      <c r="A2077" s="11"/>
      <c r="B2077" s="10">
        <v>45322</v>
      </c>
      <c r="C2077" s="2">
        <v>2.52</v>
      </c>
      <c r="D2077" s="2">
        <v>2.52</v>
      </c>
      <c r="E2077" s="2">
        <v>0</v>
      </c>
      <c r="F2077" s="2">
        <v>0</v>
      </c>
      <c r="G2077" s="2">
        <v>0</v>
      </c>
      <c r="H2077" s="15">
        <f t="shared" si="32"/>
        <v>0</v>
      </c>
    </row>
    <row r="2078" spans="1:8" ht="13.5" x14ac:dyDescent="0.25">
      <c r="A2078" s="11"/>
      <c r="B2078" s="10">
        <v>45323</v>
      </c>
      <c r="C2078" s="2">
        <v>2.52</v>
      </c>
      <c r="D2078" s="2">
        <v>2.52</v>
      </c>
      <c r="E2078" s="2">
        <v>0</v>
      </c>
      <c r="F2078" s="2">
        <v>0</v>
      </c>
      <c r="G2078" s="2">
        <v>0</v>
      </c>
      <c r="H2078" s="15">
        <f t="shared" si="32"/>
        <v>0</v>
      </c>
    </row>
    <row r="2079" spans="1:8" ht="13.5" x14ac:dyDescent="0.25">
      <c r="A2079" s="11"/>
      <c r="B2079" s="10">
        <v>45324</v>
      </c>
      <c r="C2079" s="2">
        <v>2.52</v>
      </c>
      <c r="D2079" s="2">
        <v>2.52</v>
      </c>
      <c r="E2079" s="2">
        <v>0</v>
      </c>
      <c r="F2079" s="2">
        <v>0</v>
      </c>
      <c r="G2079" s="2">
        <v>0</v>
      </c>
      <c r="H2079" s="15">
        <f t="shared" si="32"/>
        <v>0</v>
      </c>
    </row>
    <row r="2080" spans="1:8" ht="13.5" x14ac:dyDescent="0.25">
      <c r="A2080" s="11"/>
      <c r="B2080" s="10">
        <v>45327</v>
      </c>
      <c r="C2080" s="2">
        <v>2.52</v>
      </c>
      <c r="D2080" s="2">
        <v>2.52</v>
      </c>
      <c r="E2080" s="2">
        <v>0</v>
      </c>
      <c r="F2080" s="2">
        <v>0</v>
      </c>
      <c r="G2080" s="2">
        <v>0</v>
      </c>
      <c r="H2080" s="15">
        <f t="shared" si="32"/>
        <v>0</v>
      </c>
    </row>
    <row r="2081" spans="1:8" ht="13.5" x14ac:dyDescent="0.25">
      <c r="A2081" s="11"/>
      <c r="B2081" s="10">
        <v>45328</v>
      </c>
      <c r="C2081" s="2">
        <v>2.52</v>
      </c>
      <c r="D2081" s="2">
        <v>2.52</v>
      </c>
      <c r="E2081" s="2">
        <v>0</v>
      </c>
      <c r="F2081" s="2">
        <v>0</v>
      </c>
      <c r="G2081" s="2">
        <v>0</v>
      </c>
      <c r="H2081" s="15">
        <f t="shared" si="32"/>
        <v>0</v>
      </c>
    </row>
    <row r="2082" spans="1:8" ht="13.5" x14ac:dyDescent="0.25">
      <c r="A2082" s="11"/>
      <c r="B2082" s="10">
        <v>45329</v>
      </c>
      <c r="C2082" s="2">
        <v>2.52</v>
      </c>
      <c r="D2082" s="2">
        <v>2.52</v>
      </c>
      <c r="E2082" s="2">
        <v>0</v>
      </c>
      <c r="F2082" s="2">
        <v>0</v>
      </c>
      <c r="G2082" s="2">
        <v>0</v>
      </c>
      <c r="H2082" s="15">
        <f t="shared" si="32"/>
        <v>0</v>
      </c>
    </row>
    <row r="2083" spans="1:8" ht="13.5" x14ac:dyDescent="0.25">
      <c r="A2083" s="11"/>
      <c r="B2083" s="10">
        <v>45330</v>
      </c>
      <c r="C2083" s="2">
        <v>2.52</v>
      </c>
      <c r="D2083" s="2">
        <v>2.52</v>
      </c>
      <c r="E2083" s="2">
        <v>0</v>
      </c>
      <c r="F2083" s="2">
        <v>0</v>
      </c>
      <c r="G2083" s="2">
        <v>0</v>
      </c>
      <c r="H2083" s="15">
        <f t="shared" si="32"/>
        <v>0</v>
      </c>
    </row>
    <row r="2084" spans="1:8" ht="13.5" x14ac:dyDescent="0.25">
      <c r="A2084" s="11"/>
      <c r="B2084" s="10">
        <v>45331</v>
      </c>
      <c r="C2084" s="2">
        <v>2.52</v>
      </c>
      <c r="D2084" s="2">
        <v>2.52</v>
      </c>
      <c r="E2084" s="2">
        <v>0</v>
      </c>
      <c r="F2084" s="2">
        <v>0</v>
      </c>
      <c r="G2084" s="2">
        <v>0</v>
      </c>
      <c r="H2084" s="15">
        <f t="shared" si="32"/>
        <v>0</v>
      </c>
    </row>
    <row r="2085" spans="1:8" ht="13.5" x14ac:dyDescent="0.25">
      <c r="A2085" s="11"/>
      <c r="B2085" s="10">
        <v>45334</v>
      </c>
      <c r="C2085" s="2">
        <v>2.52</v>
      </c>
      <c r="D2085" s="2">
        <v>2.52</v>
      </c>
      <c r="E2085" s="2">
        <v>0</v>
      </c>
      <c r="F2085" s="2">
        <v>0</v>
      </c>
      <c r="G2085" s="2">
        <v>0</v>
      </c>
      <c r="H2085" s="15">
        <f t="shared" si="32"/>
        <v>0</v>
      </c>
    </row>
    <row r="2086" spans="1:8" ht="13.5" x14ac:dyDescent="0.25">
      <c r="A2086" s="11"/>
      <c r="B2086" s="10">
        <v>45335</v>
      </c>
      <c r="C2086" s="2">
        <v>2.52</v>
      </c>
      <c r="D2086" s="2">
        <v>2.52</v>
      </c>
      <c r="E2086" s="2">
        <v>0</v>
      </c>
      <c r="F2086" s="2">
        <v>0</v>
      </c>
      <c r="G2086" s="2">
        <v>0</v>
      </c>
      <c r="H2086" s="15">
        <f t="shared" si="32"/>
        <v>0</v>
      </c>
    </row>
    <row r="2087" spans="1:8" ht="13.5" x14ac:dyDescent="0.25">
      <c r="A2087" s="11"/>
      <c r="B2087" s="10">
        <v>45336</v>
      </c>
      <c r="C2087" s="2">
        <v>2.41</v>
      </c>
      <c r="D2087" s="2">
        <v>2.41</v>
      </c>
      <c r="E2087" s="2">
        <v>0</v>
      </c>
      <c r="F2087" s="2">
        <v>0</v>
      </c>
      <c r="G2087" s="2">
        <v>0</v>
      </c>
      <c r="H2087" s="15">
        <f t="shared" si="32"/>
        <v>-4.36507936507936E-2</v>
      </c>
    </row>
    <row r="2088" spans="1:8" ht="13.5" x14ac:dyDescent="0.25">
      <c r="A2088" s="11"/>
      <c r="B2088" s="10">
        <v>45337</v>
      </c>
      <c r="C2088" s="2">
        <v>2.31</v>
      </c>
      <c r="D2088" s="2">
        <v>2.31</v>
      </c>
      <c r="E2088" s="2">
        <v>0</v>
      </c>
      <c r="F2088" s="2">
        <v>0</v>
      </c>
      <c r="G2088" s="2">
        <v>0</v>
      </c>
      <c r="H2088" s="15">
        <f t="shared" si="32"/>
        <v>-4.1493775933609992E-2</v>
      </c>
    </row>
    <row r="2089" spans="1:8" ht="13.5" x14ac:dyDescent="0.25">
      <c r="A2089" s="11"/>
      <c r="B2089" s="10">
        <v>45338</v>
      </c>
      <c r="C2089" s="2">
        <v>2.31</v>
      </c>
      <c r="D2089" s="2">
        <v>2.31</v>
      </c>
      <c r="E2089" s="2">
        <v>0</v>
      </c>
      <c r="F2089" s="2">
        <v>0</v>
      </c>
      <c r="G2089" s="2">
        <v>0</v>
      </c>
      <c r="H2089" s="15">
        <f t="shared" si="32"/>
        <v>0</v>
      </c>
    </row>
    <row r="2090" spans="1:8" ht="13.5" x14ac:dyDescent="0.25">
      <c r="A2090" s="11"/>
      <c r="B2090" s="10">
        <v>45341</v>
      </c>
      <c r="C2090" s="2">
        <v>2.21</v>
      </c>
      <c r="D2090" s="2">
        <v>2.21</v>
      </c>
      <c r="E2090" s="2">
        <v>0</v>
      </c>
      <c r="F2090" s="2">
        <v>0</v>
      </c>
      <c r="G2090" s="2">
        <v>0</v>
      </c>
      <c r="H2090" s="15">
        <f t="shared" si="32"/>
        <v>-4.329004329004333E-2</v>
      </c>
    </row>
    <row r="2091" spans="1:8" ht="13.5" x14ac:dyDescent="0.25">
      <c r="A2091" s="11"/>
      <c r="B2091" s="10">
        <v>45342</v>
      </c>
      <c r="C2091" s="2">
        <v>2.21</v>
      </c>
      <c r="D2091" s="2">
        <v>2.21</v>
      </c>
      <c r="E2091" s="2">
        <v>0</v>
      </c>
      <c r="F2091" s="2">
        <v>0</v>
      </c>
      <c r="G2091" s="2">
        <v>0</v>
      </c>
      <c r="H2091" s="15">
        <f t="shared" si="32"/>
        <v>0</v>
      </c>
    </row>
    <row r="2092" spans="1:8" ht="13.5" x14ac:dyDescent="0.25">
      <c r="A2092" s="11"/>
      <c r="B2092" s="10">
        <v>45343</v>
      </c>
      <c r="C2092" s="2">
        <v>2.21</v>
      </c>
      <c r="D2092" s="2">
        <v>2.21</v>
      </c>
      <c r="E2092" s="2">
        <v>0</v>
      </c>
      <c r="F2092" s="2">
        <v>0</v>
      </c>
      <c r="G2092" s="2">
        <v>0</v>
      </c>
      <c r="H2092" s="15">
        <f t="shared" si="32"/>
        <v>0</v>
      </c>
    </row>
    <row r="2093" spans="1:8" ht="13.5" x14ac:dyDescent="0.25">
      <c r="A2093" s="11"/>
      <c r="B2093" s="10">
        <v>45344</v>
      </c>
      <c r="C2093" s="2">
        <v>2.21</v>
      </c>
      <c r="D2093" s="2">
        <v>2.21</v>
      </c>
      <c r="E2093" s="2">
        <v>0</v>
      </c>
      <c r="F2093" s="2">
        <v>0</v>
      </c>
      <c r="G2093" s="2">
        <v>0</v>
      </c>
      <c r="H2093" s="15">
        <f t="shared" si="32"/>
        <v>0</v>
      </c>
    </row>
    <row r="2094" spans="1:8" ht="13.5" x14ac:dyDescent="0.25">
      <c r="A2094" s="11"/>
      <c r="B2094" s="10">
        <v>45345</v>
      </c>
      <c r="C2094" s="2">
        <v>2.21</v>
      </c>
      <c r="D2094" s="2">
        <v>2.21</v>
      </c>
      <c r="E2094" s="2">
        <v>0</v>
      </c>
      <c r="F2094" s="2">
        <v>0</v>
      </c>
      <c r="G2094" s="2">
        <v>0</v>
      </c>
      <c r="H2094" s="15">
        <f t="shared" si="32"/>
        <v>0</v>
      </c>
    </row>
    <row r="2095" spans="1:8" ht="13.5" x14ac:dyDescent="0.25">
      <c r="A2095" s="11"/>
      <c r="B2095" s="10">
        <v>45348</v>
      </c>
      <c r="C2095" s="2">
        <v>2.12</v>
      </c>
      <c r="D2095" s="2">
        <v>2.12</v>
      </c>
      <c r="E2095" s="2">
        <v>0</v>
      </c>
      <c r="F2095" s="2">
        <v>0</v>
      </c>
      <c r="G2095" s="2">
        <v>0</v>
      </c>
      <c r="H2095" s="15">
        <f t="shared" si="32"/>
        <v>-4.0723981900452427E-2</v>
      </c>
    </row>
    <row r="2096" spans="1:8" ht="13.5" x14ac:dyDescent="0.25">
      <c r="A2096" s="11"/>
      <c r="B2096" s="10">
        <v>45349</v>
      </c>
      <c r="C2096" s="2">
        <v>2.0299999999999998</v>
      </c>
      <c r="D2096" s="2">
        <v>2.0299999999999998</v>
      </c>
      <c r="E2096" s="2">
        <v>0</v>
      </c>
      <c r="F2096" s="2">
        <v>0</v>
      </c>
      <c r="G2096" s="2">
        <v>0</v>
      </c>
      <c r="H2096" s="15">
        <f t="shared" si="32"/>
        <v>-4.2452830188679389E-2</v>
      </c>
    </row>
    <row r="2097" spans="1:8" ht="13.5" x14ac:dyDescent="0.25">
      <c r="A2097" s="11"/>
      <c r="B2097" s="10">
        <v>45350</v>
      </c>
      <c r="C2097" s="2">
        <v>1.94</v>
      </c>
      <c r="D2097" s="2">
        <v>1.94</v>
      </c>
      <c r="E2097" s="2">
        <v>0</v>
      </c>
      <c r="F2097" s="2">
        <v>0</v>
      </c>
      <c r="G2097" s="2">
        <v>0</v>
      </c>
      <c r="H2097" s="15">
        <f t="shared" si="32"/>
        <v>-4.433497536945806E-2</v>
      </c>
    </row>
    <row r="2098" spans="1:8" ht="13.5" x14ac:dyDescent="0.25">
      <c r="A2098" s="11"/>
      <c r="B2098" s="10">
        <v>45351</v>
      </c>
      <c r="C2098" s="2">
        <v>1.86</v>
      </c>
      <c r="D2098" s="2">
        <v>1.86</v>
      </c>
      <c r="E2098" s="2">
        <v>0</v>
      </c>
      <c r="F2098" s="2">
        <v>0</v>
      </c>
      <c r="G2098" s="2">
        <v>0</v>
      </c>
      <c r="H2098" s="15">
        <f t="shared" si="32"/>
        <v>-4.1237113402061779E-2</v>
      </c>
    </row>
    <row r="2099" spans="1:8" ht="13.5" x14ac:dyDescent="0.25">
      <c r="A2099" s="11"/>
      <c r="B2099" s="10">
        <v>45352</v>
      </c>
      <c r="C2099" s="2">
        <v>1.94</v>
      </c>
      <c r="D2099" s="2">
        <v>1.94</v>
      </c>
      <c r="E2099" s="2">
        <v>50</v>
      </c>
      <c r="F2099" s="2">
        <v>1.94</v>
      </c>
      <c r="G2099" s="2">
        <v>97</v>
      </c>
      <c r="H2099" s="15">
        <f t="shared" si="32"/>
        <v>4.3010752688171956E-2</v>
      </c>
    </row>
    <row r="2100" spans="1:8" ht="13.5" x14ac:dyDescent="0.25">
      <c r="A2100" s="11"/>
      <c r="B2100" s="10">
        <v>45355</v>
      </c>
      <c r="C2100" s="2">
        <v>1.86</v>
      </c>
      <c r="D2100" s="2">
        <v>1.86</v>
      </c>
      <c r="E2100" s="2">
        <v>7</v>
      </c>
      <c r="F2100" s="2">
        <v>1.86</v>
      </c>
      <c r="G2100" s="2">
        <v>13.02</v>
      </c>
      <c r="H2100" s="15">
        <f t="shared" si="32"/>
        <v>-4.1237113402061779E-2</v>
      </c>
    </row>
    <row r="2101" spans="1:8" ht="13.5" x14ac:dyDescent="0.25">
      <c r="A2101" s="11"/>
      <c r="B2101" s="10">
        <v>45356</v>
      </c>
      <c r="C2101" s="2">
        <v>1.86</v>
      </c>
      <c r="D2101" s="2">
        <v>1.86</v>
      </c>
      <c r="E2101" s="2">
        <v>2</v>
      </c>
      <c r="F2101" s="2">
        <v>1.86</v>
      </c>
      <c r="G2101" s="2">
        <v>3.72</v>
      </c>
      <c r="H2101" s="15">
        <f t="shared" si="32"/>
        <v>0</v>
      </c>
    </row>
    <row r="2102" spans="1:8" ht="13.5" x14ac:dyDescent="0.25">
      <c r="A2102" s="11"/>
      <c r="B2102" s="10">
        <v>45357</v>
      </c>
      <c r="C2102" s="2">
        <v>1.8</v>
      </c>
      <c r="D2102" s="2">
        <v>1.8</v>
      </c>
      <c r="E2102" s="2">
        <v>70</v>
      </c>
      <c r="F2102" s="2">
        <v>1.8</v>
      </c>
      <c r="G2102" s="2">
        <v>126</v>
      </c>
      <c r="H2102" s="15">
        <f t="shared" si="32"/>
        <v>-3.2258064516129059E-2</v>
      </c>
    </row>
    <row r="2103" spans="1:8" ht="13.5" x14ac:dyDescent="0.25">
      <c r="A2103" s="11"/>
      <c r="B2103" s="10">
        <v>45358</v>
      </c>
      <c r="C2103" s="2">
        <v>1.8</v>
      </c>
      <c r="D2103" s="2">
        <v>1.8</v>
      </c>
      <c r="E2103" s="2">
        <v>0</v>
      </c>
      <c r="F2103" s="2">
        <v>0</v>
      </c>
      <c r="G2103" s="2">
        <v>0</v>
      </c>
      <c r="H2103" s="15">
        <f t="shared" si="32"/>
        <v>0</v>
      </c>
    </row>
    <row r="2104" spans="1:8" ht="13.5" x14ac:dyDescent="0.25">
      <c r="A2104" s="11"/>
      <c r="B2104" s="10">
        <v>45359</v>
      </c>
      <c r="C2104" s="2">
        <v>1.8</v>
      </c>
      <c r="D2104" s="2">
        <v>1.8</v>
      </c>
      <c r="E2104" s="2">
        <v>0</v>
      </c>
      <c r="F2104" s="2">
        <v>0</v>
      </c>
      <c r="G2104" s="2">
        <v>0</v>
      </c>
      <c r="H2104" s="15">
        <f t="shared" si="32"/>
        <v>0</v>
      </c>
    </row>
    <row r="2105" spans="1:8" ht="13.5" x14ac:dyDescent="0.25">
      <c r="A2105" s="11"/>
      <c r="B2105" s="10">
        <v>45362</v>
      </c>
      <c r="C2105" s="2">
        <v>1.8</v>
      </c>
      <c r="D2105" s="2">
        <v>1.8</v>
      </c>
      <c r="E2105" s="2">
        <v>0</v>
      </c>
      <c r="F2105" s="2">
        <v>0</v>
      </c>
      <c r="G2105" s="2">
        <v>0</v>
      </c>
      <c r="H2105" s="15">
        <f t="shared" si="32"/>
        <v>0</v>
      </c>
    </row>
    <row r="2106" spans="1:8" ht="13.5" x14ac:dyDescent="0.25">
      <c r="A2106" s="11"/>
      <c r="B2106" s="10">
        <v>45363</v>
      </c>
      <c r="C2106" s="2">
        <v>1.8</v>
      </c>
      <c r="D2106" s="2">
        <v>1.8</v>
      </c>
      <c r="E2106" s="2">
        <v>0</v>
      </c>
      <c r="F2106" s="2">
        <v>0</v>
      </c>
      <c r="G2106" s="2">
        <v>0</v>
      </c>
      <c r="H2106" s="15">
        <f t="shared" si="32"/>
        <v>0</v>
      </c>
    </row>
    <row r="2107" spans="1:8" ht="13.5" x14ac:dyDescent="0.25">
      <c r="A2107" s="11"/>
      <c r="B2107" s="10">
        <v>45364</v>
      </c>
      <c r="C2107" s="2">
        <v>1.8</v>
      </c>
      <c r="D2107" s="2">
        <v>1.8</v>
      </c>
      <c r="E2107" s="2">
        <v>0</v>
      </c>
      <c r="F2107" s="2">
        <v>0</v>
      </c>
      <c r="G2107" s="2">
        <v>0</v>
      </c>
      <c r="H2107" s="15">
        <f t="shared" si="32"/>
        <v>0</v>
      </c>
    </row>
    <row r="2108" spans="1:8" ht="13.5" x14ac:dyDescent="0.25">
      <c r="A2108" s="11"/>
      <c r="B2108" s="10">
        <v>45365</v>
      </c>
      <c r="C2108" s="2">
        <v>1.8</v>
      </c>
      <c r="D2108" s="2">
        <v>1.8</v>
      </c>
      <c r="E2108" s="2">
        <v>0</v>
      </c>
      <c r="F2108" s="2">
        <v>0</v>
      </c>
      <c r="G2108" s="2">
        <v>0</v>
      </c>
      <c r="H2108" s="15">
        <f t="shared" si="32"/>
        <v>0</v>
      </c>
    </row>
    <row r="2109" spans="1:8" ht="13.5" x14ac:dyDescent="0.25">
      <c r="A2109" s="11"/>
      <c r="B2109" s="10">
        <v>45366</v>
      </c>
      <c r="C2109" s="2">
        <v>1.8</v>
      </c>
      <c r="D2109" s="2">
        <v>1.8</v>
      </c>
      <c r="E2109" s="2">
        <v>0</v>
      </c>
      <c r="F2109" s="2">
        <v>0</v>
      </c>
      <c r="G2109" s="2">
        <v>0</v>
      </c>
      <c r="H2109" s="15">
        <f t="shared" si="32"/>
        <v>0</v>
      </c>
    </row>
    <row r="2110" spans="1:8" ht="13.5" x14ac:dyDescent="0.25">
      <c r="A2110" s="11"/>
      <c r="B2110" s="10">
        <v>45369</v>
      </c>
      <c r="C2110" s="2">
        <v>1.8</v>
      </c>
      <c r="D2110" s="2">
        <v>1.8</v>
      </c>
      <c r="E2110" s="2">
        <v>0</v>
      </c>
      <c r="F2110" s="2">
        <v>0</v>
      </c>
      <c r="G2110" s="2">
        <v>0</v>
      </c>
      <c r="H2110" s="15">
        <f t="shared" si="32"/>
        <v>0</v>
      </c>
    </row>
    <row r="2111" spans="1:8" ht="13.5" x14ac:dyDescent="0.25">
      <c r="A2111" s="11"/>
      <c r="B2111" s="10">
        <v>45370</v>
      </c>
      <c r="C2111" s="2">
        <v>1.8</v>
      </c>
      <c r="D2111" s="2">
        <v>1.8</v>
      </c>
      <c r="E2111" s="2">
        <v>0</v>
      </c>
      <c r="F2111" s="2">
        <v>0</v>
      </c>
      <c r="G2111" s="2">
        <v>0</v>
      </c>
      <c r="H2111" s="15">
        <f t="shared" si="32"/>
        <v>0</v>
      </c>
    </row>
    <row r="2112" spans="1:8" ht="13.5" x14ac:dyDescent="0.25">
      <c r="A2112" s="11"/>
      <c r="B2112" s="10">
        <v>45372</v>
      </c>
      <c r="C2112" s="2">
        <v>1.8</v>
      </c>
      <c r="D2112" s="2">
        <v>1.8</v>
      </c>
      <c r="E2112" s="2">
        <v>0</v>
      </c>
      <c r="F2112" s="2">
        <v>0</v>
      </c>
      <c r="G2112" s="2">
        <v>0</v>
      </c>
      <c r="H2112" s="15">
        <f t="shared" si="32"/>
        <v>0</v>
      </c>
    </row>
    <row r="2113" spans="1:8" ht="13.5" x14ac:dyDescent="0.25">
      <c r="A2113" s="11"/>
      <c r="B2113" s="10">
        <v>45373</v>
      </c>
      <c r="C2113" s="2">
        <v>1.8</v>
      </c>
      <c r="D2113" s="2">
        <v>1.8</v>
      </c>
      <c r="E2113" s="2">
        <v>0</v>
      </c>
      <c r="F2113" s="2">
        <v>0</v>
      </c>
      <c r="G2113" s="2">
        <v>0</v>
      </c>
      <c r="H2113" s="15">
        <f t="shared" si="32"/>
        <v>0</v>
      </c>
    </row>
    <row r="2114" spans="1:8" ht="13.5" x14ac:dyDescent="0.25">
      <c r="A2114" s="11"/>
      <c r="B2114" s="10">
        <v>45376</v>
      </c>
      <c r="C2114" s="2">
        <v>1.8</v>
      </c>
      <c r="D2114" s="2">
        <v>1.8</v>
      </c>
      <c r="E2114" s="2">
        <v>0</v>
      </c>
      <c r="F2114" s="2">
        <v>0</v>
      </c>
      <c r="G2114" s="2">
        <v>0</v>
      </c>
      <c r="H2114" s="15">
        <f t="shared" si="32"/>
        <v>0</v>
      </c>
    </row>
    <row r="2115" spans="1:8" ht="13.5" x14ac:dyDescent="0.25">
      <c r="A2115" s="11"/>
      <c r="B2115" s="10">
        <v>45377</v>
      </c>
      <c r="C2115" s="2">
        <v>1.8</v>
      </c>
      <c r="D2115" s="2">
        <v>1.8</v>
      </c>
      <c r="E2115" s="2">
        <v>0</v>
      </c>
      <c r="F2115" s="2">
        <v>0</v>
      </c>
      <c r="G2115" s="2">
        <v>0</v>
      </c>
      <c r="H2115" s="15">
        <f t="shared" si="32"/>
        <v>0</v>
      </c>
    </row>
    <row r="2116" spans="1:8" ht="13.5" x14ac:dyDescent="0.25">
      <c r="A2116" s="11"/>
      <c r="B2116" s="10">
        <v>45378</v>
      </c>
      <c r="C2116" s="2">
        <v>1.8</v>
      </c>
      <c r="D2116" s="2">
        <v>1.8</v>
      </c>
      <c r="E2116" s="2">
        <v>0</v>
      </c>
      <c r="F2116" s="2">
        <v>0</v>
      </c>
      <c r="G2116" s="2">
        <v>0</v>
      </c>
      <c r="H2116" s="15">
        <f t="shared" si="32"/>
        <v>0</v>
      </c>
    </row>
    <row r="2117" spans="1:8" ht="13.5" x14ac:dyDescent="0.25">
      <c r="A2117" s="11"/>
      <c r="B2117" s="10">
        <v>45379</v>
      </c>
      <c r="C2117" s="2">
        <v>1.8</v>
      </c>
      <c r="D2117" s="2">
        <v>1.8</v>
      </c>
      <c r="E2117" s="2">
        <v>0</v>
      </c>
      <c r="F2117" s="2">
        <v>0</v>
      </c>
      <c r="G2117" s="2">
        <v>0</v>
      </c>
      <c r="H2117" s="15">
        <f t="shared" si="32"/>
        <v>0</v>
      </c>
    </row>
    <row r="2118" spans="1:8" ht="13.5" x14ac:dyDescent="0.25">
      <c r="A2118" s="11"/>
      <c r="B2118" s="10">
        <v>45380</v>
      </c>
      <c r="C2118" s="2">
        <v>1.72</v>
      </c>
      <c r="D2118" s="2">
        <v>1.72</v>
      </c>
      <c r="E2118" s="2">
        <v>0</v>
      </c>
      <c r="F2118" s="2">
        <v>0</v>
      </c>
      <c r="G2118" s="2">
        <v>0</v>
      </c>
      <c r="H2118" s="15">
        <f t="shared" si="32"/>
        <v>-4.4444444444444481E-2</v>
      </c>
    </row>
    <row r="2119" spans="1:8" ht="13.5" x14ac:dyDescent="0.25">
      <c r="A2119" s="11"/>
      <c r="B2119" s="10">
        <v>45383</v>
      </c>
      <c r="C2119" s="2">
        <v>1.65</v>
      </c>
      <c r="D2119" s="2">
        <v>1.65</v>
      </c>
      <c r="E2119" s="2">
        <v>0</v>
      </c>
      <c r="F2119" s="2">
        <v>0</v>
      </c>
      <c r="G2119" s="2">
        <v>0</v>
      </c>
      <c r="H2119" s="15">
        <f t="shared" ref="H2119:H2182" si="33">(D2119-D2118)/D2118</f>
        <v>-4.0697674418604689E-2</v>
      </c>
    </row>
    <row r="2120" spans="1:8" ht="13.5" x14ac:dyDescent="0.25">
      <c r="A2120" s="11"/>
      <c r="B2120" s="10">
        <v>45384</v>
      </c>
      <c r="C2120" s="2">
        <v>1.58</v>
      </c>
      <c r="D2120" s="2">
        <v>1.58</v>
      </c>
      <c r="E2120" s="2">
        <v>0</v>
      </c>
      <c r="F2120" s="2">
        <v>0</v>
      </c>
      <c r="G2120" s="2">
        <v>0</v>
      </c>
      <c r="H2120" s="15">
        <f t="shared" si="33"/>
        <v>-4.242424242424233E-2</v>
      </c>
    </row>
    <row r="2121" spans="1:8" ht="13.5" x14ac:dyDescent="0.25">
      <c r="A2121" s="11"/>
      <c r="B2121" s="10">
        <v>45385</v>
      </c>
      <c r="C2121" s="2">
        <v>1.51</v>
      </c>
      <c r="D2121" s="2">
        <v>1.51</v>
      </c>
      <c r="E2121" s="2">
        <v>0</v>
      </c>
      <c r="F2121" s="2">
        <v>0</v>
      </c>
      <c r="G2121" s="2">
        <v>0</v>
      </c>
      <c r="H2121" s="15">
        <f t="shared" si="33"/>
        <v>-4.4303797468354465E-2</v>
      </c>
    </row>
    <row r="2122" spans="1:8" ht="13.5" x14ac:dyDescent="0.25">
      <c r="A2122" s="11"/>
      <c r="B2122" s="10">
        <v>45386</v>
      </c>
      <c r="C2122" s="2">
        <v>1.45</v>
      </c>
      <c r="D2122" s="2">
        <v>1.45</v>
      </c>
      <c r="E2122" s="2">
        <v>0</v>
      </c>
      <c r="F2122" s="2">
        <v>0</v>
      </c>
      <c r="G2122" s="2">
        <v>0</v>
      </c>
      <c r="H2122" s="15">
        <f t="shared" si="33"/>
        <v>-3.9735099337748381E-2</v>
      </c>
    </row>
    <row r="2123" spans="1:8" ht="13.5" x14ac:dyDescent="0.25">
      <c r="A2123" s="11"/>
      <c r="B2123" s="10">
        <v>45387</v>
      </c>
      <c r="C2123" s="2">
        <v>1.39</v>
      </c>
      <c r="D2123" s="2">
        <v>1.39</v>
      </c>
      <c r="E2123" s="2">
        <v>0</v>
      </c>
      <c r="F2123" s="2">
        <v>0</v>
      </c>
      <c r="G2123" s="2">
        <v>0</v>
      </c>
      <c r="H2123" s="15">
        <f t="shared" si="33"/>
        <v>-4.1379310344827627E-2</v>
      </c>
    </row>
    <row r="2124" spans="1:8" ht="13.5" x14ac:dyDescent="0.25">
      <c r="A2124" s="11"/>
      <c r="B2124" s="10">
        <v>45390</v>
      </c>
      <c r="C2124" s="2">
        <v>1.33</v>
      </c>
      <c r="D2124" s="2">
        <v>1.33</v>
      </c>
      <c r="E2124" s="2">
        <v>0</v>
      </c>
      <c r="F2124" s="2">
        <v>0</v>
      </c>
      <c r="G2124" s="2">
        <v>0</v>
      </c>
      <c r="H2124" s="15">
        <f t="shared" si="33"/>
        <v>-4.3165467625899165E-2</v>
      </c>
    </row>
    <row r="2125" spans="1:8" ht="13.5" x14ac:dyDescent="0.25">
      <c r="A2125" s="11"/>
      <c r="B2125" s="10">
        <v>45394</v>
      </c>
      <c r="C2125" s="2">
        <v>1.28</v>
      </c>
      <c r="D2125" s="2">
        <v>1.28</v>
      </c>
      <c r="E2125" s="2">
        <v>106</v>
      </c>
      <c r="F2125" s="2">
        <v>1.28</v>
      </c>
      <c r="G2125" s="2">
        <v>135.68</v>
      </c>
      <c r="H2125" s="15">
        <f t="shared" si="33"/>
        <v>-3.7593984962406048E-2</v>
      </c>
    </row>
    <row r="2126" spans="1:8" ht="13.5" x14ac:dyDescent="0.25">
      <c r="A2126" s="11"/>
      <c r="B2126" s="10">
        <v>45397</v>
      </c>
      <c r="C2126" s="2">
        <v>1.28</v>
      </c>
      <c r="D2126" s="2">
        <v>1.28</v>
      </c>
      <c r="E2126" s="2">
        <v>0</v>
      </c>
      <c r="F2126" s="2">
        <v>0</v>
      </c>
      <c r="G2126" s="2">
        <v>0</v>
      </c>
      <c r="H2126" s="15">
        <f t="shared" si="33"/>
        <v>0</v>
      </c>
    </row>
    <row r="2127" spans="1:8" ht="13.5" x14ac:dyDescent="0.25">
      <c r="A2127" s="11"/>
      <c r="B2127" s="10">
        <v>45398</v>
      </c>
      <c r="C2127" s="2">
        <v>1.28</v>
      </c>
      <c r="D2127" s="2">
        <v>1.28</v>
      </c>
      <c r="E2127" s="2">
        <v>0</v>
      </c>
      <c r="F2127" s="2">
        <v>0</v>
      </c>
      <c r="G2127" s="2">
        <v>0</v>
      </c>
      <c r="H2127" s="15">
        <f t="shared" si="33"/>
        <v>0</v>
      </c>
    </row>
    <row r="2128" spans="1:8" ht="13.5" x14ac:dyDescent="0.25">
      <c r="A2128" s="11"/>
      <c r="B2128" s="10">
        <v>45399</v>
      </c>
      <c r="C2128" s="2">
        <v>1.28</v>
      </c>
      <c r="D2128" s="2">
        <v>1.28</v>
      </c>
      <c r="E2128" s="2">
        <v>0</v>
      </c>
      <c r="F2128" s="2">
        <v>0</v>
      </c>
      <c r="G2128" s="2">
        <v>0</v>
      </c>
      <c r="H2128" s="15">
        <f t="shared" si="33"/>
        <v>0</v>
      </c>
    </row>
    <row r="2129" spans="1:8" ht="13.5" x14ac:dyDescent="0.25">
      <c r="A2129" s="11"/>
      <c r="B2129" s="10">
        <v>45400</v>
      </c>
      <c r="C2129" s="2">
        <v>1.28</v>
      </c>
      <c r="D2129" s="2">
        <v>1.28</v>
      </c>
      <c r="E2129" s="2">
        <v>0</v>
      </c>
      <c r="F2129" s="2">
        <v>0</v>
      </c>
      <c r="G2129" s="2">
        <v>0</v>
      </c>
      <c r="H2129" s="15">
        <f t="shared" si="33"/>
        <v>0</v>
      </c>
    </row>
    <row r="2130" spans="1:8" ht="13.5" x14ac:dyDescent="0.25">
      <c r="A2130" s="11"/>
      <c r="B2130" s="10">
        <v>45401</v>
      </c>
      <c r="C2130" s="2">
        <v>1.28</v>
      </c>
      <c r="D2130" s="2">
        <v>1.28</v>
      </c>
      <c r="E2130" s="2">
        <v>0</v>
      </c>
      <c r="F2130" s="2">
        <v>0</v>
      </c>
      <c r="G2130" s="2">
        <v>0</v>
      </c>
      <c r="H2130" s="15">
        <f t="shared" si="33"/>
        <v>0</v>
      </c>
    </row>
    <row r="2131" spans="1:8" ht="13.5" x14ac:dyDescent="0.25">
      <c r="A2131" s="11"/>
      <c r="B2131" s="10">
        <v>45404</v>
      </c>
      <c r="C2131" s="2">
        <v>1.28</v>
      </c>
      <c r="D2131" s="2">
        <v>1.28</v>
      </c>
      <c r="E2131" s="2">
        <v>0</v>
      </c>
      <c r="F2131" s="2">
        <v>0</v>
      </c>
      <c r="G2131" s="2">
        <v>0</v>
      </c>
      <c r="H2131" s="15">
        <f t="shared" si="33"/>
        <v>0</v>
      </c>
    </row>
    <row r="2132" spans="1:8" ht="13.5" x14ac:dyDescent="0.25">
      <c r="A2132" s="11"/>
      <c r="B2132" s="10">
        <v>45405</v>
      </c>
      <c r="C2132" s="2">
        <v>1.28</v>
      </c>
      <c r="D2132" s="2">
        <v>1.28</v>
      </c>
      <c r="E2132" s="2">
        <v>0</v>
      </c>
      <c r="F2132" s="2">
        <v>0</v>
      </c>
      <c r="G2132" s="2">
        <v>0</v>
      </c>
      <c r="H2132" s="15">
        <f t="shared" si="33"/>
        <v>0</v>
      </c>
    </row>
    <row r="2133" spans="1:8" ht="13.5" x14ac:dyDescent="0.25">
      <c r="A2133" s="11"/>
      <c r="B2133" s="10">
        <v>45406</v>
      </c>
      <c r="C2133" s="2">
        <v>1.28</v>
      </c>
      <c r="D2133" s="2">
        <v>1.28</v>
      </c>
      <c r="E2133" s="2">
        <v>0</v>
      </c>
      <c r="F2133" s="2">
        <v>0</v>
      </c>
      <c r="G2133" s="2">
        <v>0</v>
      </c>
      <c r="H2133" s="15">
        <f t="shared" si="33"/>
        <v>0</v>
      </c>
    </row>
    <row r="2134" spans="1:8" ht="13.5" x14ac:dyDescent="0.25">
      <c r="A2134" s="11"/>
      <c r="B2134" s="10">
        <v>45407</v>
      </c>
      <c r="C2134" s="2">
        <v>1.28</v>
      </c>
      <c r="D2134" s="2">
        <v>1.28</v>
      </c>
      <c r="E2134" s="2">
        <v>0</v>
      </c>
      <c r="F2134" s="2">
        <v>0</v>
      </c>
      <c r="G2134" s="2">
        <v>0</v>
      </c>
      <c r="H2134" s="15">
        <f t="shared" si="33"/>
        <v>0</v>
      </c>
    </row>
    <row r="2135" spans="1:8" ht="13.5" x14ac:dyDescent="0.25">
      <c r="A2135" s="11"/>
      <c r="B2135" s="10">
        <v>45408</v>
      </c>
      <c r="C2135" s="2">
        <v>1.28</v>
      </c>
      <c r="D2135" s="2">
        <v>1.28</v>
      </c>
      <c r="E2135" s="2">
        <v>0</v>
      </c>
      <c r="F2135" s="2">
        <v>0</v>
      </c>
      <c r="G2135" s="2">
        <v>0</v>
      </c>
      <c r="H2135" s="15">
        <f t="shared" si="33"/>
        <v>0</v>
      </c>
    </row>
    <row r="2136" spans="1:8" ht="13.5" x14ac:dyDescent="0.25">
      <c r="A2136" s="11"/>
      <c r="B2136" s="10">
        <v>45411</v>
      </c>
      <c r="C2136" s="2">
        <v>1.23</v>
      </c>
      <c r="D2136" s="2">
        <v>1.23</v>
      </c>
      <c r="E2136" s="2">
        <v>0</v>
      </c>
      <c r="F2136" s="2">
        <v>0</v>
      </c>
      <c r="G2136" s="2">
        <v>0</v>
      </c>
      <c r="H2136" s="15">
        <f t="shared" si="33"/>
        <v>-3.9062500000000035E-2</v>
      </c>
    </row>
    <row r="2137" spans="1:8" ht="13.5" x14ac:dyDescent="0.25">
      <c r="A2137" s="11"/>
      <c r="B2137" s="10">
        <v>45412</v>
      </c>
      <c r="C2137" s="2">
        <v>1.23</v>
      </c>
      <c r="D2137" s="2">
        <v>1.23</v>
      </c>
      <c r="E2137" s="2">
        <v>0</v>
      </c>
      <c r="F2137" s="2">
        <v>0</v>
      </c>
      <c r="G2137" s="2">
        <v>0</v>
      </c>
      <c r="H2137" s="15">
        <f t="shared" si="33"/>
        <v>0</v>
      </c>
    </row>
    <row r="2138" spans="1:8" ht="13.5" x14ac:dyDescent="0.25">
      <c r="A2138" s="11"/>
      <c r="B2138" s="10">
        <v>45414</v>
      </c>
      <c r="C2138" s="2">
        <v>1.23</v>
      </c>
      <c r="D2138" s="2">
        <v>1.23</v>
      </c>
      <c r="E2138" s="2">
        <v>0</v>
      </c>
      <c r="F2138" s="2">
        <v>0</v>
      </c>
      <c r="G2138" s="2">
        <v>0</v>
      </c>
      <c r="H2138" s="15">
        <f t="shared" si="33"/>
        <v>0</v>
      </c>
    </row>
    <row r="2139" spans="1:8" ht="13.5" x14ac:dyDescent="0.25">
      <c r="A2139" s="11"/>
      <c r="B2139" s="10">
        <v>45415</v>
      </c>
      <c r="C2139" s="2">
        <v>1.23</v>
      </c>
      <c r="D2139" s="2">
        <v>1.23</v>
      </c>
      <c r="E2139" s="2">
        <v>0</v>
      </c>
      <c r="F2139" s="2">
        <v>0</v>
      </c>
      <c r="G2139" s="2">
        <v>0</v>
      </c>
      <c r="H2139" s="15">
        <f t="shared" si="33"/>
        <v>0</v>
      </c>
    </row>
    <row r="2140" spans="1:8" ht="13.5" x14ac:dyDescent="0.25">
      <c r="A2140" s="11"/>
      <c r="B2140" s="10">
        <v>45418</v>
      </c>
      <c r="C2140" s="2">
        <v>1.23</v>
      </c>
      <c r="D2140" s="2">
        <v>1.23</v>
      </c>
      <c r="E2140" s="2">
        <v>0</v>
      </c>
      <c r="F2140" s="2">
        <v>0</v>
      </c>
      <c r="G2140" s="2">
        <v>0</v>
      </c>
      <c r="H2140" s="15">
        <f t="shared" si="33"/>
        <v>0</v>
      </c>
    </row>
    <row r="2141" spans="1:8" ht="13.5" x14ac:dyDescent="0.25">
      <c r="A2141" s="11"/>
      <c r="B2141" s="10">
        <v>45419</v>
      </c>
      <c r="C2141" s="2">
        <v>1.23</v>
      </c>
      <c r="D2141" s="2">
        <v>1.23</v>
      </c>
      <c r="E2141" s="2">
        <v>0</v>
      </c>
      <c r="F2141" s="2">
        <v>0</v>
      </c>
      <c r="G2141" s="2">
        <v>0</v>
      </c>
      <c r="H2141" s="15">
        <f t="shared" si="33"/>
        <v>0</v>
      </c>
    </row>
    <row r="2142" spans="1:8" ht="13.5" x14ac:dyDescent="0.25">
      <c r="A2142" s="11"/>
      <c r="B2142" s="10">
        <v>45420</v>
      </c>
      <c r="C2142" s="2">
        <v>1.23</v>
      </c>
      <c r="D2142" s="2">
        <v>1.23</v>
      </c>
      <c r="E2142" s="2">
        <v>0</v>
      </c>
      <c r="F2142" s="2">
        <v>0</v>
      </c>
      <c r="G2142" s="2">
        <v>0</v>
      </c>
      <c r="H2142" s="15">
        <f t="shared" si="33"/>
        <v>0</v>
      </c>
    </row>
    <row r="2143" spans="1:8" ht="13.5" x14ac:dyDescent="0.25">
      <c r="A2143" s="11"/>
      <c r="B2143" s="10">
        <v>45421</v>
      </c>
      <c r="C2143" s="2">
        <v>1.23</v>
      </c>
      <c r="D2143" s="2">
        <v>1.23</v>
      </c>
      <c r="E2143" s="2">
        <v>70</v>
      </c>
      <c r="F2143" s="2">
        <v>1.23</v>
      </c>
      <c r="G2143" s="2">
        <v>86.1</v>
      </c>
      <c r="H2143" s="15">
        <f t="shared" si="33"/>
        <v>0</v>
      </c>
    </row>
    <row r="2144" spans="1:8" ht="13.5" x14ac:dyDescent="0.25">
      <c r="A2144" s="11"/>
      <c r="B2144" s="10">
        <v>45422</v>
      </c>
      <c r="C2144" s="2">
        <v>1.23</v>
      </c>
      <c r="D2144" s="2">
        <v>1.23</v>
      </c>
      <c r="E2144" s="2">
        <v>0</v>
      </c>
      <c r="F2144" s="2">
        <v>0</v>
      </c>
      <c r="G2144" s="2">
        <v>0</v>
      </c>
      <c r="H2144" s="15">
        <f t="shared" si="33"/>
        <v>0</v>
      </c>
    </row>
    <row r="2145" spans="1:8" ht="13.5" x14ac:dyDescent="0.25">
      <c r="A2145" s="11"/>
      <c r="B2145" s="10">
        <v>45425</v>
      </c>
      <c r="C2145" s="2">
        <v>1.23</v>
      </c>
      <c r="D2145" s="2">
        <v>1.23</v>
      </c>
      <c r="E2145" s="2">
        <v>0</v>
      </c>
      <c r="F2145" s="2">
        <v>0</v>
      </c>
      <c r="G2145" s="2">
        <v>0</v>
      </c>
      <c r="H2145" s="15">
        <f t="shared" si="33"/>
        <v>0</v>
      </c>
    </row>
    <row r="2146" spans="1:8" ht="13.5" x14ac:dyDescent="0.25">
      <c r="A2146" s="11"/>
      <c r="B2146" s="10">
        <v>45426</v>
      </c>
      <c r="C2146" s="2">
        <v>1.23</v>
      </c>
      <c r="D2146" s="2">
        <v>1.23</v>
      </c>
      <c r="E2146" s="2">
        <v>0</v>
      </c>
      <c r="F2146" s="2">
        <v>0</v>
      </c>
      <c r="G2146" s="2">
        <v>0</v>
      </c>
      <c r="H2146" s="15">
        <f t="shared" si="33"/>
        <v>0</v>
      </c>
    </row>
    <row r="2147" spans="1:8" ht="13.5" x14ac:dyDescent="0.25">
      <c r="A2147" s="11"/>
      <c r="B2147" s="10">
        <v>45427</v>
      </c>
      <c r="C2147" s="2">
        <v>1.23</v>
      </c>
      <c r="D2147" s="2">
        <v>1.23</v>
      </c>
      <c r="E2147" s="2">
        <v>0</v>
      </c>
      <c r="F2147" s="2">
        <v>0</v>
      </c>
      <c r="G2147" s="2">
        <v>0</v>
      </c>
      <c r="H2147" s="15">
        <f t="shared" si="33"/>
        <v>0</v>
      </c>
    </row>
    <row r="2148" spans="1:8" ht="13.5" x14ac:dyDescent="0.25">
      <c r="A2148" s="11"/>
      <c r="B2148" s="10">
        <v>45428</v>
      </c>
      <c r="C2148" s="2">
        <v>1.23</v>
      </c>
      <c r="D2148" s="2">
        <v>1.23</v>
      </c>
      <c r="E2148" s="2">
        <v>0</v>
      </c>
      <c r="F2148" s="2">
        <v>0</v>
      </c>
      <c r="G2148" s="2">
        <v>0</v>
      </c>
      <c r="H2148" s="15">
        <f t="shared" si="33"/>
        <v>0</v>
      </c>
    </row>
    <row r="2149" spans="1:8" ht="13.5" x14ac:dyDescent="0.25">
      <c r="A2149" s="11"/>
      <c r="B2149" s="10">
        <v>45429</v>
      </c>
      <c r="C2149" s="2">
        <v>1.28</v>
      </c>
      <c r="D2149" s="2">
        <v>1.28</v>
      </c>
      <c r="E2149" s="2">
        <v>0</v>
      </c>
      <c r="F2149" s="2">
        <v>0</v>
      </c>
      <c r="G2149" s="2">
        <v>0</v>
      </c>
      <c r="H2149" s="15">
        <f t="shared" si="33"/>
        <v>4.0650406504065074E-2</v>
      </c>
    </row>
    <row r="2150" spans="1:8" ht="13.5" x14ac:dyDescent="0.25">
      <c r="A2150" s="11"/>
      <c r="B2150" s="10">
        <v>45432</v>
      </c>
      <c r="C2150" s="2">
        <v>1.33</v>
      </c>
      <c r="D2150" s="2">
        <v>1.33</v>
      </c>
      <c r="E2150" s="2">
        <v>0</v>
      </c>
      <c r="F2150" s="2">
        <v>0</v>
      </c>
      <c r="G2150" s="2">
        <v>0</v>
      </c>
      <c r="H2150" s="15">
        <f t="shared" si="33"/>
        <v>3.9062500000000035E-2</v>
      </c>
    </row>
    <row r="2151" spans="1:8" ht="13.5" x14ac:dyDescent="0.25">
      <c r="A2151" s="11"/>
      <c r="B2151" s="10">
        <v>45433</v>
      </c>
      <c r="C2151" s="2">
        <v>1.38</v>
      </c>
      <c r="D2151" s="2">
        <v>1.38</v>
      </c>
      <c r="E2151" s="2">
        <v>0</v>
      </c>
      <c r="F2151" s="2">
        <v>0</v>
      </c>
      <c r="G2151" s="2">
        <v>0</v>
      </c>
      <c r="H2151" s="15">
        <f t="shared" si="33"/>
        <v>3.7593984962405881E-2</v>
      </c>
    </row>
    <row r="2152" spans="1:8" ht="13.5" x14ac:dyDescent="0.25">
      <c r="A2152" s="11"/>
      <c r="B2152" s="10">
        <v>45434</v>
      </c>
      <c r="C2152" s="2">
        <v>1.44</v>
      </c>
      <c r="D2152" s="2">
        <v>1.44</v>
      </c>
      <c r="E2152" s="2">
        <v>0</v>
      </c>
      <c r="F2152" s="2">
        <v>0</v>
      </c>
      <c r="G2152" s="2">
        <v>0</v>
      </c>
      <c r="H2152" s="15">
        <f t="shared" si="33"/>
        <v>4.3478260869565258E-2</v>
      </c>
    </row>
    <row r="2153" spans="1:8" ht="13.5" x14ac:dyDescent="0.25">
      <c r="A2153" s="11"/>
      <c r="B2153" s="10">
        <v>45435</v>
      </c>
      <c r="C2153" s="2">
        <v>1.5</v>
      </c>
      <c r="D2153" s="2">
        <v>1.5</v>
      </c>
      <c r="E2153" s="2">
        <v>0</v>
      </c>
      <c r="F2153" s="2">
        <v>0</v>
      </c>
      <c r="G2153" s="2">
        <v>0</v>
      </c>
      <c r="H2153" s="15">
        <f t="shared" si="33"/>
        <v>4.1666666666666706E-2</v>
      </c>
    </row>
    <row r="2154" spans="1:8" ht="13.5" x14ac:dyDescent="0.25">
      <c r="A2154" s="11"/>
      <c r="B2154" s="10">
        <v>45436</v>
      </c>
      <c r="C2154" s="2">
        <v>1.56</v>
      </c>
      <c r="D2154" s="2">
        <v>1.56</v>
      </c>
      <c r="E2154" s="2">
        <v>0</v>
      </c>
      <c r="F2154" s="2">
        <v>0</v>
      </c>
      <c r="G2154" s="2">
        <v>0</v>
      </c>
      <c r="H2154" s="15">
        <f t="shared" si="33"/>
        <v>4.0000000000000036E-2</v>
      </c>
    </row>
    <row r="2155" spans="1:8" ht="13.5" x14ac:dyDescent="0.25">
      <c r="A2155" s="11"/>
      <c r="B2155" s="10">
        <v>45439</v>
      </c>
      <c r="C2155" s="2">
        <v>1.63</v>
      </c>
      <c r="D2155" s="2">
        <v>1.63</v>
      </c>
      <c r="E2155" s="2">
        <v>0</v>
      </c>
      <c r="F2155" s="2">
        <v>0</v>
      </c>
      <c r="G2155" s="2">
        <v>0</v>
      </c>
      <c r="H2155" s="15">
        <f t="shared" si="33"/>
        <v>4.4871794871794768E-2</v>
      </c>
    </row>
    <row r="2156" spans="1:8" ht="13.5" x14ac:dyDescent="0.25">
      <c r="A2156" s="11"/>
      <c r="B2156" s="10">
        <v>45440</v>
      </c>
      <c r="C2156" s="2">
        <v>1.66</v>
      </c>
      <c r="D2156" s="2">
        <v>1.66</v>
      </c>
      <c r="E2156" s="2">
        <v>117</v>
      </c>
      <c r="F2156" s="2">
        <v>1.66</v>
      </c>
      <c r="G2156" s="2">
        <v>194.22</v>
      </c>
      <c r="H2156" s="15">
        <f t="shared" si="33"/>
        <v>1.8404907975460141E-2</v>
      </c>
    </row>
    <row r="2157" spans="1:8" ht="13.5" x14ac:dyDescent="0.25">
      <c r="A2157" s="11"/>
      <c r="B2157" s="10">
        <v>45441</v>
      </c>
      <c r="C2157" s="2">
        <v>1.66</v>
      </c>
      <c r="D2157" s="2">
        <v>1.66</v>
      </c>
      <c r="E2157" s="2">
        <v>0</v>
      </c>
      <c r="F2157" s="2">
        <v>0</v>
      </c>
      <c r="G2157" s="2">
        <v>0</v>
      </c>
      <c r="H2157" s="15">
        <f t="shared" si="33"/>
        <v>0</v>
      </c>
    </row>
    <row r="2158" spans="1:8" ht="13.5" x14ac:dyDescent="0.25">
      <c r="A2158" s="11"/>
      <c r="B2158" s="10">
        <v>45442</v>
      </c>
      <c r="C2158" s="2">
        <v>1.59</v>
      </c>
      <c r="D2158" s="2">
        <v>1.59</v>
      </c>
      <c r="E2158" s="2">
        <v>0</v>
      </c>
      <c r="F2158" s="2">
        <v>0</v>
      </c>
      <c r="G2158" s="2">
        <v>0</v>
      </c>
      <c r="H2158" s="15">
        <f t="shared" si="33"/>
        <v>-4.2168674698795088E-2</v>
      </c>
    </row>
    <row r="2159" spans="1:8" ht="13.5" x14ac:dyDescent="0.25">
      <c r="A2159" s="11"/>
      <c r="B2159" s="10">
        <v>45443</v>
      </c>
      <c r="C2159" s="2">
        <v>1.66</v>
      </c>
      <c r="D2159" s="2">
        <v>1.66</v>
      </c>
      <c r="E2159" s="2">
        <v>0</v>
      </c>
      <c r="F2159" s="2">
        <v>0</v>
      </c>
      <c r="G2159" s="2">
        <v>0</v>
      </c>
      <c r="H2159" s="15">
        <f t="shared" si="33"/>
        <v>4.4025157232704303E-2</v>
      </c>
    </row>
    <row r="2160" spans="1:8" ht="13.5" x14ac:dyDescent="0.25">
      <c r="A2160" s="11"/>
      <c r="B2160" s="10">
        <v>45446</v>
      </c>
      <c r="C2160" s="2">
        <v>1.73</v>
      </c>
      <c r="D2160" s="2">
        <v>1.73</v>
      </c>
      <c r="E2160" s="2">
        <v>0</v>
      </c>
      <c r="F2160" s="2">
        <v>0</v>
      </c>
      <c r="G2160" s="2">
        <v>0</v>
      </c>
      <c r="H2160" s="15">
        <f t="shared" si="33"/>
        <v>4.2168674698795219E-2</v>
      </c>
    </row>
    <row r="2161" spans="1:8" ht="13.5" x14ac:dyDescent="0.25">
      <c r="A2161" s="11"/>
      <c r="B2161" s="10">
        <v>45447</v>
      </c>
      <c r="C2161" s="2">
        <v>1.8</v>
      </c>
      <c r="D2161" s="2">
        <v>1.8</v>
      </c>
      <c r="E2161" s="2">
        <v>0</v>
      </c>
      <c r="F2161" s="2">
        <v>0</v>
      </c>
      <c r="G2161" s="2">
        <v>0</v>
      </c>
      <c r="H2161" s="15">
        <f t="shared" si="33"/>
        <v>4.0462427745664775E-2</v>
      </c>
    </row>
    <row r="2162" spans="1:8" ht="13.5" x14ac:dyDescent="0.25">
      <c r="A2162" s="11"/>
      <c r="B2162" s="10">
        <v>45448</v>
      </c>
      <c r="C2162" s="2">
        <v>1.8</v>
      </c>
      <c r="D2162" s="2">
        <v>1.8</v>
      </c>
      <c r="E2162" s="2">
        <v>0</v>
      </c>
      <c r="F2162" s="2">
        <v>0</v>
      </c>
      <c r="G2162" s="2">
        <v>0</v>
      </c>
      <c r="H2162" s="15">
        <f t="shared" si="33"/>
        <v>0</v>
      </c>
    </row>
    <row r="2163" spans="1:8" ht="13.5" x14ac:dyDescent="0.25">
      <c r="A2163" s="11"/>
      <c r="B2163" s="10">
        <v>45449</v>
      </c>
      <c r="C2163" s="2">
        <v>1.8</v>
      </c>
      <c r="D2163" s="2">
        <v>1.8</v>
      </c>
      <c r="E2163" s="2">
        <v>0</v>
      </c>
      <c r="F2163" s="2">
        <v>0</v>
      </c>
      <c r="G2163" s="2">
        <v>0</v>
      </c>
      <c r="H2163" s="15">
        <f t="shared" si="33"/>
        <v>0</v>
      </c>
    </row>
    <row r="2164" spans="1:8" ht="13.5" x14ac:dyDescent="0.25">
      <c r="A2164" s="11"/>
      <c r="B2164" s="10">
        <v>45450</v>
      </c>
      <c r="C2164" s="2">
        <v>1.8</v>
      </c>
      <c r="D2164" s="2">
        <v>1.8</v>
      </c>
      <c r="E2164" s="2">
        <v>0</v>
      </c>
      <c r="F2164" s="2">
        <v>0</v>
      </c>
      <c r="G2164" s="2">
        <v>0</v>
      </c>
      <c r="H2164" s="15">
        <f t="shared" si="33"/>
        <v>0</v>
      </c>
    </row>
    <row r="2165" spans="1:8" ht="13.5" x14ac:dyDescent="0.25">
      <c r="A2165" s="11"/>
      <c r="B2165" s="10">
        <v>45453</v>
      </c>
      <c r="C2165" s="2">
        <v>1.8</v>
      </c>
      <c r="D2165" s="2">
        <v>1.8</v>
      </c>
      <c r="E2165" s="2">
        <v>0</v>
      </c>
      <c r="F2165" s="2">
        <v>0</v>
      </c>
      <c r="G2165" s="2">
        <v>0</v>
      </c>
      <c r="H2165" s="15">
        <f t="shared" si="33"/>
        <v>0</v>
      </c>
    </row>
    <row r="2166" spans="1:8" ht="13.5" x14ac:dyDescent="0.25">
      <c r="A2166" s="11"/>
      <c r="B2166" s="10">
        <v>45454</v>
      </c>
      <c r="C2166" s="2">
        <v>1.8</v>
      </c>
      <c r="D2166" s="2">
        <v>1.8</v>
      </c>
      <c r="E2166" s="2">
        <v>0</v>
      </c>
      <c r="F2166" s="2">
        <v>0</v>
      </c>
      <c r="G2166" s="2">
        <v>0</v>
      </c>
      <c r="H2166" s="15">
        <f t="shared" si="33"/>
        <v>0</v>
      </c>
    </row>
    <row r="2167" spans="1:8" ht="13.5" x14ac:dyDescent="0.25">
      <c r="A2167" s="11"/>
      <c r="B2167" s="10">
        <v>45455</v>
      </c>
      <c r="C2167" s="2">
        <v>1.72</v>
      </c>
      <c r="D2167" s="2">
        <v>1.72</v>
      </c>
      <c r="E2167" s="2">
        <v>0</v>
      </c>
      <c r="F2167" s="2">
        <v>0</v>
      </c>
      <c r="G2167" s="2">
        <v>0</v>
      </c>
      <c r="H2167" s="15">
        <f t="shared" si="33"/>
        <v>-4.4444444444444481E-2</v>
      </c>
    </row>
    <row r="2168" spans="1:8" ht="13.5" x14ac:dyDescent="0.25">
      <c r="A2168" s="11"/>
      <c r="B2168" s="10">
        <v>45456</v>
      </c>
      <c r="C2168" s="2">
        <v>1.72</v>
      </c>
      <c r="D2168" s="2">
        <v>1.72</v>
      </c>
      <c r="E2168" s="2">
        <v>0</v>
      </c>
      <c r="F2168" s="2">
        <v>0</v>
      </c>
      <c r="G2168" s="2">
        <v>0</v>
      </c>
      <c r="H2168" s="15">
        <f t="shared" si="33"/>
        <v>0</v>
      </c>
    </row>
    <row r="2169" spans="1:8" ht="13.5" x14ac:dyDescent="0.25">
      <c r="A2169" s="11"/>
      <c r="B2169" s="10">
        <v>45457</v>
      </c>
      <c r="C2169" s="2">
        <v>1.65</v>
      </c>
      <c r="D2169" s="2">
        <v>1.65</v>
      </c>
      <c r="E2169" s="2">
        <v>0</v>
      </c>
      <c r="F2169" s="2">
        <v>0</v>
      </c>
      <c r="G2169" s="2">
        <v>0</v>
      </c>
      <c r="H2169" s="15">
        <f t="shared" si="33"/>
        <v>-4.0697674418604689E-2</v>
      </c>
    </row>
    <row r="2170" spans="1:8" ht="13.5" x14ac:dyDescent="0.25">
      <c r="A2170" s="11"/>
      <c r="B2170" s="10">
        <v>45461</v>
      </c>
      <c r="C2170" s="2">
        <v>1.65</v>
      </c>
      <c r="D2170" s="2">
        <v>1.65</v>
      </c>
      <c r="E2170" s="2">
        <v>0</v>
      </c>
      <c r="F2170" s="2">
        <v>0</v>
      </c>
      <c r="G2170" s="2">
        <v>0</v>
      </c>
      <c r="H2170" s="15">
        <f t="shared" si="33"/>
        <v>0</v>
      </c>
    </row>
    <row r="2171" spans="1:8" ht="13.5" x14ac:dyDescent="0.25">
      <c r="A2171" s="11"/>
      <c r="B2171" s="10">
        <v>45462</v>
      </c>
      <c r="C2171" s="2">
        <v>1.58</v>
      </c>
      <c r="D2171" s="2">
        <v>1.58</v>
      </c>
      <c r="E2171" s="2">
        <v>0</v>
      </c>
      <c r="F2171" s="2">
        <v>0</v>
      </c>
      <c r="G2171" s="2">
        <v>0</v>
      </c>
      <c r="H2171" s="15">
        <f t="shared" si="33"/>
        <v>-4.242424242424233E-2</v>
      </c>
    </row>
    <row r="2172" spans="1:8" ht="13.5" x14ac:dyDescent="0.25">
      <c r="A2172" s="11"/>
      <c r="B2172" s="10">
        <v>45463</v>
      </c>
      <c r="C2172" s="2">
        <v>1.58</v>
      </c>
      <c r="D2172" s="2">
        <v>1.58</v>
      </c>
      <c r="E2172" s="2">
        <v>0</v>
      </c>
      <c r="F2172" s="2">
        <v>0</v>
      </c>
      <c r="G2172" s="2">
        <v>0</v>
      </c>
      <c r="H2172" s="15">
        <f t="shared" si="33"/>
        <v>0</v>
      </c>
    </row>
    <row r="2173" spans="1:8" ht="13.5" x14ac:dyDescent="0.25">
      <c r="A2173" s="11"/>
      <c r="B2173" s="10">
        <v>45464</v>
      </c>
      <c r="C2173" s="2">
        <v>1.65</v>
      </c>
      <c r="D2173" s="2">
        <v>1.65</v>
      </c>
      <c r="E2173" s="2">
        <v>0</v>
      </c>
      <c r="F2173" s="2">
        <v>0</v>
      </c>
      <c r="G2173" s="2">
        <v>0</v>
      </c>
      <c r="H2173" s="15">
        <f t="shared" si="33"/>
        <v>4.4303797468354326E-2</v>
      </c>
    </row>
    <row r="2174" spans="1:8" ht="13.5" x14ac:dyDescent="0.25">
      <c r="A2174" s="11"/>
      <c r="B2174" s="10">
        <v>45467</v>
      </c>
      <c r="C2174" s="2">
        <v>1.72</v>
      </c>
      <c r="D2174" s="2">
        <v>1.72</v>
      </c>
      <c r="E2174" s="2">
        <v>0</v>
      </c>
      <c r="F2174" s="2">
        <v>0</v>
      </c>
      <c r="G2174" s="2">
        <v>0</v>
      </c>
      <c r="H2174" s="15">
        <f t="shared" si="33"/>
        <v>4.2424242424242462E-2</v>
      </c>
    </row>
    <row r="2175" spans="1:8" ht="13.5" x14ac:dyDescent="0.25">
      <c r="A2175" s="11"/>
      <c r="B2175" s="10">
        <v>45468</v>
      </c>
      <c r="C2175" s="2">
        <v>1.65</v>
      </c>
      <c r="D2175" s="2">
        <v>1.65</v>
      </c>
      <c r="E2175" s="2">
        <v>0</v>
      </c>
      <c r="F2175" s="2">
        <v>0</v>
      </c>
      <c r="G2175" s="2">
        <v>0</v>
      </c>
      <c r="H2175" s="15">
        <f t="shared" si="33"/>
        <v>-4.0697674418604689E-2</v>
      </c>
    </row>
    <row r="2176" spans="1:8" ht="13.5" x14ac:dyDescent="0.25">
      <c r="A2176" s="11"/>
      <c r="B2176" s="10">
        <v>45469</v>
      </c>
      <c r="C2176" s="2">
        <v>1.72</v>
      </c>
      <c r="D2176" s="2">
        <v>1.72</v>
      </c>
      <c r="E2176" s="2">
        <v>0</v>
      </c>
      <c r="F2176" s="2">
        <v>0</v>
      </c>
      <c r="G2176" s="2">
        <v>0</v>
      </c>
      <c r="H2176" s="15">
        <f t="shared" si="33"/>
        <v>4.2424242424242462E-2</v>
      </c>
    </row>
    <row r="2177" spans="1:8" ht="13.5" x14ac:dyDescent="0.25">
      <c r="A2177" s="11"/>
      <c r="B2177" s="10">
        <v>45470</v>
      </c>
      <c r="C2177" s="2">
        <v>1.79</v>
      </c>
      <c r="D2177" s="2">
        <v>1.79</v>
      </c>
      <c r="E2177" s="2">
        <v>0</v>
      </c>
      <c r="F2177" s="2">
        <v>0</v>
      </c>
      <c r="G2177" s="2">
        <v>0</v>
      </c>
      <c r="H2177" s="15">
        <f t="shared" si="33"/>
        <v>4.0697674418604689E-2</v>
      </c>
    </row>
    <row r="2178" spans="1:8" ht="13.5" x14ac:dyDescent="0.25">
      <c r="A2178" s="11"/>
      <c r="B2178" s="10">
        <v>45471</v>
      </c>
      <c r="C2178" s="2">
        <v>1.79</v>
      </c>
      <c r="D2178" s="2">
        <v>1.79</v>
      </c>
      <c r="E2178" s="2">
        <v>0</v>
      </c>
      <c r="F2178" s="2">
        <v>0</v>
      </c>
      <c r="G2178" s="2">
        <v>0</v>
      </c>
      <c r="H2178" s="15">
        <f t="shared" si="33"/>
        <v>0</v>
      </c>
    </row>
    <row r="2179" spans="1:8" ht="13.5" x14ac:dyDescent="0.25">
      <c r="A2179" s="11"/>
      <c r="B2179" s="10">
        <v>45474</v>
      </c>
      <c r="C2179" s="2">
        <v>1.71</v>
      </c>
      <c r="D2179" s="2">
        <v>1.71</v>
      </c>
      <c r="E2179" s="2">
        <v>0</v>
      </c>
      <c r="F2179" s="2">
        <v>0</v>
      </c>
      <c r="G2179" s="2">
        <v>0</v>
      </c>
      <c r="H2179" s="15">
        <f t="shared" si="33"/>
        <v>-4.4692737430167634E-2</v>
      </c>
    </row>
    <row r="2180" spans="1:8" ht="13.5" x14ac:dyDescent="0.25">
      <c r="A2180" s="11"/>
      <c r="B2180" s="10">
        <v>45475</v>
      </c>
      <c r="C2180" s="2">
        <v>1.71</v>
      </c>
      <c r="D2180" s="2">
        <v>1.71</v>
      </c>
      <c r="E2180" s="2">
        <v>0</v>
      </c>
      <c r="F2180" s="2">
        <v>0</v>
      </c>
      <c r="G2180" s="2">
        <v>0</v>
      </c>
      <c r="H2180" s="15">
        <f t="shared" si="33"/>
        <v>0</v>
      </c>
    </row>
    <row r="2181" spans="1:8" ht="13.5" x14ac:dyDescent="0.25">
      <c r="A2181" s="11"/>
      <c r="B2181" s="10">
        <v>45476</v>
      </c>
      <c r="C2181" s="2">
        <v>1.71</v>
      </c>
      <c r="D2181" s="2">
        <v>1.71</v>
      </c>
      <c r="E2181" s="2">
        <v>0</v>
      </c>
      <c r="F2181" s="2">
        <v>0</v>
      </c>
      <c r="G2181" s="2">
        <v>0</v>
      </c>
      <c r="H2181" s="15">
        <f t="shared" si="33"/>
        <v>0</v>
      </c>
    </row>
    <row r="2182" spans="1:8" ht="13.5" x14ac:dyDescent="0.25">
      <c r="A2182" s="11"/>
      <c r="B2182" s="10">
        <v>45477</v>
      </c>
      <c r="C2182" s="2">
        <v>1.71</v>
      </c>
      <c r="D2182" s="2">
        <v>1.71</v>
      </c>
      <c r="E2182" s="2">
        <v>0</v>
      </c>
      <c r="F2182" s="2">
        <v>0</v>
      </c>
      <c r="G2182" s="2">
        <v>0</v>
      </c>
      <c r="H2182" s="15">
        <f t="shared" si="33"/>
        <v>0</v>
      </c>
    </row>
    <row r="2183" spans="1:8" ht="13.5" x14ac:dyDescent="0.25">
      <c r="A2183" s="11"/>
      <c r="B2183" s="10">
        <v>45478</v>
      </c>
      <c r="C2183" s="2">
        <v>1.71</v>
      </c>
      <c r="D2183" s="2">
        <v>1.71</v>
      </c>
      <c r="E2183" s="2">
        <v>20</v>
      </c>
      <c r="F2183" s="2">
        <v>1.71</v>
      </c>
      <c r="G2183" s="2">
        <v>34.200000000000003</v>
      </c>
      <c r="H2183" s="15">
        <f t="shared" ref="H2183:H2246" si="34">(D2183-D2182)/D2182</f>
        <v>0</v>
      </c>
    </row>
    <row r="2184" spans="1:8" ht="13.5" x14ac:dyDescent="0.25">
      <c r="A2184" s="11"/>
      <c r="B2184" s="10">
        <v>45481</v>
      </c>
      <c r="C2184" s="2">
        <v>1.71</v>
      </c>
      <c r="D2184" s="2">
        <v>1.71</v>
      </c>
      <c r="E2184" s="2">
        <v>0</v>
      </c>
      <c r="F2184" s="2">
        <v>0</v>
      </c>
      <c r="G2184" s="2">
        <v>0</v>
      </c>
      <c r="H2184" s="15">
        <f t="shared" si="34"/>
        <v>0</v>
      </c>
    </row>
    <row r="2185" spans="1:8" ht="13.5" x14ac:dyDescent="0.25">
      <c r="A2185" s="11"/>
      <c r="B2185" s="10">
        <v>45482</v>
      </c>
      <c r="C2185" s="2">
        <v>1.71</v>
      </c>
      <c r="D2185" s="2">
        <v>1.71</v>
      </c>
      <c r="E2185" s="2">
        <v>0</v>
      </c>
      <c r="F2185" s="2">
        <v>0</v>
      </c>
      <c r="G2185" s="2">
        <v>0</v>
      </c>
      <c r="H2185" s="15">
        <f t="shared" si="34"/>
        <v>0</v>
      </c>
    </row>
    <row r="2186" spans="1:8" ht="13.5" x14ac:dyDescent="0.25">
      <c r="A2186" s="11"/>
      <c r="B2186" s="10">
        <v>45483</v>
      </c>
      <c r="C2186" s="2">
        <v>1.64</v>
      </c>
      <c r="D2186" s="2">
        <v>1.64</v>
      </c>
      <c r="E2186" s="2">
        <v>320</v>
      </c>
      <c r="F2186" s="2">
        <v>1.64</v>
      </c>
      <c r="G2186" s="2">
        <v>524.79999999999995</v>
      </c>
      <c r="H2186" s="15">
        <f t="shared" si="34"/>
        <v>-4.0935672514619922E-2</v>
      </c>
    </row>
    <row r="2187" spans="1:8" ht="13.5" x14ac:dyDescent="0.25">
      <c r="A2187" s="11"/>
      <c r="B2187" s="10">
        <v>45484</v>
      </c>
      <c r="C2187" s="2">
        <v>1.64</v>
      </c>
      <c r="D2187" s="2">
        <v>1.64</v>
      </c>
      <c r="E2187" s="2">
        <v>0</v>
      </c>
      <c r="F2187" s="2">
        <v>0</v>
      </c>
      <c r="G2187" s="2">
        <v>0</v>
      </c>
      <c r="H2187" s="15">
        <f t="shared" si="34"/>
        <v>0</v>
      </c>
    </row>
    <row r="2188" spans="1:8" ht="13.5" x14ac:dyDescent="0.25">
      <c r="A2188" s="11"/>
      <c r="B2188" s="10">
        <v>45485</v>
      </c>
      <c r="C2188" s="2">
        <v>1.64</v>
      </c>
      <c r="D2188" s="2">
        <v>1.64</v>
      </c>
      <c r="E2188" s="2">
        <v>0</v>
      </c>
      <c r="F2188" s="2">
        <v>0</v>
      </c>
      <c r="G2188" s="2">
        <v>0</v>
      </c>
      <c r="H2188" s="15">
        <f t="shared" si="34"/>
        <v>0</v>
      </c>
    </row>
    <row r="2189" spans="1:8" ht="13.5" x14ac:dyDescent="0.25">
      <c r="A2189" s="11"/>
      <c r="B2189" s="10">
        <v>45488</v>
      </c>
      <c r="C2189" s="2">
        <v>1.64</v>
      </c>
      <c r="D2189" s="2">
        <v>1.64</v>
      </c>
      <c r="E2189" s="2">
        <v>0</v>
      </c>
      <c r="F2189" s="2">
        <v>0</v>
      </c>
      <c r="G2189" s="2">
        <v>0</v>
      </c>
      <c r="H2189" s="15">
        <f t="shared" si="34"/>
        <v>0</v>
      </c>
    </row>
    <row r="2190" spans="1:8" ht="13.5" x14ac:dyDescent="0.25">
      <c r="A2190" s="11"/>
      <c r="B2190" s="10">
        <v>45489</v>
      </c>
      <c r="C2190" s="2">
        <v>1.64</v>
      </c>
      <c r="D2190" s="2">
        <v>1.64</v>
      </c>
      <c r="E2190" s="2">
        <v>0</v>
      </c>
      <c r="F2190" s="2">
        <v>0</v>
      </c>
      <c r="G2190" s="2">
        <v>0</v>
      </c>
      <c r="H2190" s="15">
        <f t="shared" si="34"/>
        <v>0</v>
      </c>
    </row>
    <row r="2191" spans="1:8" ht="13.5" x14ac:dyDescent="0.25">
      <c r="A2191" s="11"/>
      <c r="B2191" s="10">
        <v>45490</v>
      </c>
      <c r="C2191" s="2">
        <v>1.57</v>
      </c>
      <c r="D2191" s="2">
        <v>1.57</v>
      </c>
      <c r="E2191" s="2">
        <v>0</v>
      </c>
      <c r="F2191" s="2">
        <v>0</v>
      </c>
      <c r="G2191" s="2">
        <v>0</v>
      </c>
      <c r="H2191" s="15">
        <f t="shared" si="34"/>
        <v>-4.2682926829268199E-2</v>
      </c>
    </row>
    <row r="2192" spans="1:8" ht="13.5" x14ac:dyDescent="0.25">
      <c r="A2192" s="11"/>
      <c r="B2192" s="10">
        <v>45491</v>
      </c>
      <c r="C2192" s="2">
        <v>1.57</v>
      </c>
      <c r="D2192" s="2">
        <v>1.57</v>
      </c>
      <c r="E2192" s="2">
        <v>0</v>
      </c>
      <c r="F2192" s="2">
        <v>0</v>
      </c>
      <c r="G2192" s="2">
        <v>0</v>
      </c>
      <c r="H2192" s="15">
        <f t="shared" si="34"/>
        <v>0</v>
      </c>
    </row>
    <row r="2193" spans="1:8" ht="13.5" x14ac:dyDescent="0.25">
      <c r="A2193" s="11"/>
      <c r="B2193" s="10">
        <v>45492</v>
      </c>
      <c r="C2193" s="2">
        <v>1.57</v>
      </c>
      <c r="D2193" s="2">
        <v>1.57</v>
      </c>
      <c r="E2193" s="2">
        <v>0</v>
      </c>
      <c r="F2193" s="2">
        <v>0</v>
      </c>
      <c r="G2193" s="2">
        <v>0</v>
      </c>
      <c r="H2193" s="15">
        <f t="shared" si="34"/>
        <v>0</v>
      </c>
    </row>
    <row r="2194" spans="1:8" ht="13.5" x14ac:dyDescent="0.25">
      <c r="A2194" s="11"/>
      <c r="B2194" s="10">
        <v>45495</v>
      </c>
      <c r="C2194" s="2">
        <v>1.57</v>
      </c>
      <c r="D2194" s="2">
        <v>1.57</v>
      </c>
      <c r="E2194" s="2">
        <v>0</v>
      </c>
      <c r="F2194" s="2">
        <v>0</v>
      </c>
      <c r="G2194" s="2">
        <v>0</v>
      </c>
      <c r="H2194" s="15">
        <f t="shared" si="34"/>
        <v>0</v>
      </c>
    </row>
    <row r="2195" spans="1:8" ht="13.5" x14ac:dyDescent="0.25">
      <c r="A2195" s="11"/>
      <c r="B2195" s="10">
        <v>45496</v>
      </c>
      <c r="C2195" s="2">
        <v>1.57</v>
      </c>
      <c r="D2195" s="2">
        <v>1.57</v>
      </c>
      <c r="E2195" s="2">
        <v>0</v>
      </c>
      <c r="F2195" s="2">
        <v>0</v>
      </c>
      <c r="G2195" s="2">
        <v>0</v>
      </c>
      <c r="H2195" s="15">
        <f t="shared" si="34"/>
        <v>0</v>
      </c>
    </row>
    <row r="2196" spans="1:8" ht="13.5" x14ac:dyDescent="0.25">
      <c r="A2196" s="11"/>
      <c r="B2196" s="10">
        <v>45497</v>
      </c>
      <c r="C2196" s="2">
        <v>1.57</v>
      </c>
      <c r="D2196" s="2">
        <v>1.57</v>
      </c>
      <c r="E2196" s="2">
        <v>0</v>
      </c>
      <c r="F2196" s="2">
        <v>0</v>
      </c>
      <c r="G2196" s="2">
        <v>0</v>
      </c>
      <c r="H2196" s="15">
        <f t="shared" si="34"/>
        <v>0</v>
      </c>
    </row>
    <row r="2197" spans="1:8" ht="13.5" x14ac:dyDescent="0.25">
      <c r="A2197" s="11"/>
      <c r="B2197" s="10">
        <v>45499</v>
      </c>
      <c r="C2197" s="2">
        <v>1.5</v>
      </c>
      <c r="D2197" s="2">
        <v>1.5</v>
      </c>
      <c r="E2197" s="2">
        <v>0</v>
      </c>
      <c r="F2197" s="2">
        <v>0</v>
      </c>
      <c r="G2197" s="2">
        <v>0</v>
      </c>
      <c r="H2197" s="15">
        <f t="shared" si="34"/>
        <v>-4.4585987261146535E-2</v>
      </c>
    </row>
    <row r="2198" spans="1:8" ht="13.5" x14ac:dyDescent="0.25">
      <c r="A2198" s="11"/>
      <c r="B2198" s="10">
        <v>45502</v>
      </c>
      <c r="C2198" s="2">
        <v>1.44</v>
      </c>
      <c r="D2198" s="2">
        <v>1.44</v>
      </c>
      <c r="E2198" s="2">
        <v>0</v>
      </c>
      <c r="F2198" s="2">
        <v>0</v>
      </c>
      <c r="G2198" s="2">
        <v>0</v>
      </c>
      <c r="H2198" s="15">
        <f t="shared" si="34"/>
        <v>-4.0000000000000036E-2</v>
      </c>
    </row>
    <row r="2199" spans="1:8" ht="13.5" x14ac:dyDescent="0.25">
      <c r="A2199" s="11"/>
      <c r="B2199" s="10">
        <v>45503</v>
      </c>
      <c r="C2199" s="2">
        <v>1.38</v>
      </c>
      <c r="D2199" s="2">
        <v>1.38</v>
      </c>
      <c r="E2199" s="2">
        <v>0</v>
      </c>
      <c r="F2199" s="2">
        <v>0</v>
      </c>
      <c r="G2199" s="2">
        <v>0</v>
      </c>
      <c r="H2199" s="15">
        <f t="shared" si="34"/>
        <v>-4.1666666666666706E-2</v>
      </c>
    </row>
    <row r="2200" spans="1:8" ht="13.5" x14ac:dyDescent="0.25">
      <c r="A2200" s="11"/>
      <c r="B2200" s="10">
        <v>45504</v>
      </c>
      <c r="C2200" s="2">
        <v>1.32</v>
      </c>
      <c r="D2200" s="2">
        <v>1.32</v>
      </c>
      <c r="E2200" s="2">
        <v>70</v>
      </c>
      <c r="F2200" s="2">
        <v>1.32</v>
      </c>
      <c r="G2200" s="2">
        <v>92.4</v>
      </c>
      <c r="H2200" s="15">
        <f t="shared" si="34"/>
        <v>-4.3478260869565098E-2</v>
      </c>
    </row>
    <row r="2201" spans="1:8" ht="13.5" x14ac:dyDescent="0.25">
      <c r="A2201" s="11"/>
      <c r="B2201" s="10">
        <v>45505</v>
      </c>
      <c r="C2201" s="2">
        <v>1.32</v>
      </c>
      <c r="D2201" s="2">
        <v>1.32</v>
      </c>
      <c r="E2201" s="2">
        <v>0</v>
      </c>
      <c r="F2201" s="2">
        <v>0</v>
      </c>
      <c r="G2201" s="2">
        <v>0</v>
      </c>
      <c r="H2201" s="15">
        <f t="shared" si="34"/>
        <v>0</v>
      </c>
    </row>
    <row r="2202" spans="1:8" ht="13.5" x14ac:dyDescent="0.25">
      <c r="A2202" s="11"/>
      <c r="B2202" s="10">
        <v>45506</v>
      </c>
      <c r="C2202" s="2">
        <v>1.32</v>
      </c>
      <c r="D2202" s="2">
        <v>1.32</v>
      </c>
      <c r="E2202" s="2">
        <v>0</v>
      </c>
      <c r="F2202" s="2">
        <v>0</v>
      </c>
      <c r="G2202" s="2">
        <v>0</v>
      </c>
      <c r="H2202" s="15">
        <f t="shared" si="34"/>
        <v>0</v>
      </c>
    </row>
    <row r="2203" spans="1:8" ht="13.5" x14ac:dyDescent="0.25">
      <c r="A2203" s="11"/>
      <c r="B2203" s="10">
        <v>45509</v>
      </c>
      <c r="C2203" s="2">
        <v>1.32</v>
      </c>
      <c r="D2203" s="2">
        <v>1.32</v>
      </c>
      <c r="E2203" s="2">
        <v>0</v>
      </c>
      <c r="F2203" s="2">
        <v>0</v>
      </c>
      <c r="G2203" s="2">
        <v>0</v>
      </c>
      <c r="H2203" s="15">
        <f t="shared" si="34"/>
        <v>0</v>
      </c>
    </row>
    <row r="2204" spans="1:8" ht="13.5" x14ac:dyDescent="0.25">
      <c r="A2204" s="11"/>
      <c r="B2204" s="10">
        <v>45510</v>
      </c>
      <c r="C2204" s="2">
        <v>1.32</v>
      </c>
      <c r="D2204" s="2">
        <v>1.32</v>
      </c>
      <c r="E2204" s="2">
        <v>0</v>
      </c>
      <c r="F2204" s="2">
        <v>0</v>
      </c>
      <c r="G2204" s="2">
        <v>0</v>
      </c>
      <c r="H2204" s="15">
        <f t="shared" si="34"/>
        <v>0</v>
      </c>
    </row>
    <row r="2205" spans="1:8" ht="13.5" x14ac:dyDescent="0.25">
      <c r="A2205" s="11"/>
      <c r="B2205" s="10">
        <v>45511</v>
      </c>
      <c r="C2205" s="2">
        <v>1.32</v>
      </c>
      <c r="D2205" s="2">
        <v>1.32</v>
      </c>
      <c r="E2205" s="2">
        <v>0</v>
      </c>
      <c r="F2205" s="2">
        <v>0</v>
      </c>
      <c r="G2205" s="2">
        <v>0</v>
      </c>
      <c r="H2205" s="15">
        <f t="shared" si="34"/>
        <v>0</v>
      </c>
    </row>
    <row r="2206" spans="1:8" ht="13.5" x14ac:dyDescent="0.25">
      <c r="A2206" s="11"/>
      <c r="B2206" s="10">
        <v>45512</v>
      </c>
      <c r="C2206" s="2">
        <v>1.32</v>
      </c>
      <c r="D2206" s="2">
        <v>1.32</v>
      </c>
      <c r="E2206" s="2">
        <v>0</v>
      </c>
      <c r="F2206" s="2">
        <v>0</v>
      </c>
      <c r="G2206" s="2">
        <v>0</v>
      </c>
      <c r="H2206" s="15">
        <f t="shared" si="34"/>
        <v>0</v>
      </c>
    </row>
    <row r="2207" spans="1:8" ht="13.5" x14ac:dyDescent="0.25">
      <c r="A2207" s="11"/>
      <c r="B2207" s="10">
        <v>45513</v>
      </c>
      <c r="C2207" s="2">
        <v>1.32</v>
      </c>
      <c r="D2207" s="2">
        <v>1.32</v>
      </c>
      <c r="E2207" s="2">
        <v>0</v>
      </c>
      <c r="F2207" s="2">
        <v>0</v>
      </c>
      <c r="G2207" s="2">
        <v>0</v>
      </c>
      <c r="H2207" s="15">
        <f t="shared" si="34"/>
        <v>0</v>
      </c>
    </row>
    <row r="2208" spans="1:8" ht="13.5" x14ac:dyDescent="0.25">
      <c r="A2208" s="11"/>
      <c r="B2208" s="10">
        <v>45516</v>
      </c>
      <c r="C2208" s="2">
        <v>1.32</v>
      </c>
      <c r="D2208" s="2">
        <v>1.32</v>
      </c>
      <c r="E2208" s="2">
        <v>0</v>
      </c>
      <c r="F2208" s="2">
        <v>0</v>
      </c>
      <c r="G2208" s="2">
        <v>0</v>
      </c>
      <c r="H2208" s="15">
        <f t="shared" si="34"/>
        <v>0</v>
      </c>
    </row>
    <row r="2209" spans="1:8" ht="13.5" x14ac:dyDescent="0.25">
      <c r="A2209" s="11"/>
      <c r="B2209" s="10">
        <v>45518</v>
      </c>
      <c r="C2209" s="2">
        <v>1.32</v>
      </c>
      <c r="D2209" s="2">
        <v>1.32</v>
      </c>
      <c r="E2209" s="2">
        <v>0</v>
      </c>
      <c r="F2209" s="2">
        <v>0</v>
      </c>
      <c r="G2209" s="2">
        <v>0</v>
      </c>
      <c r="H2209" s="15">
        <f t="shared" si="34"/>
        <v>0</v>
      </c>
    </row>
    <row r="2210" spans="1:8" ht="13.5" x14ac:dyDescent="0.25">
      <c r="A2210" s="11"/>
      <c r="B2210" s="10">
        <v>45519</v>
      </c>
      <c r="C2210" s="2">
        <v>1.32</v>
      </c>
      <c r="D2210" s="2">
        <v>1.32</v>
      </c>
      <c r="E2210" s="2">
        <v>0</v>
      </c>
      <c r="F2210" s="2">
        <v>0</v>
      </c>
      <c r="G2210" s="2">
        <v>0</v>
      </c>
      <c r="H2210" s="15">
        <f t="shared" si="34"/>
        <v>0</v>
      </c>
    </row>
    <row r="2211" spans="1:8" ht="13.5" x14ac:dyDescent="0.25">
      <c r="A2211" s="11"/>
      <c r="B2211" s="10">
        <v>45520</v>
      </c>
      <c r="C2211" s="2">
        <v>1.32</v>
      </c>
      <c r="D2211" s="2">
        <v>1.32</v>
      </c>
      <c r="E2211" s="2">
        <v>0</v>
      </c>
      <c r="F2211" s="2">
        <v>0</v>
      </c>
      <c r="G2211" s="2">
        <v>0</v>
      </c>
      <c r="H2211" s="15">
        <f t="shared" si="34"/>
        <v>0</v>
      </c>
    </row>
    <row r="2212" spans="1:8" ht="13.5" x14ac:dyDescent="0.25">
      <c r="A2212" s="11"/>
      <c r="B2212" s="10">
        <v>45523</v>
      </c>
      <c r="C2212" s="2">
        <v>1.32</v>
      </c>
      <c r="D2212" s="2">
        <v>1.32</v>
      </c>
      <c r="E2212" s="2">
        <v>0</v>
      </c>
      <c r="F2212" s="2">
        <v>0</v>
      </c>
      <c r="G2212" s="2">
        <v>0</v>
      </c>
      <c r="H2212" s="15">
        <f t="shared" si="34"/>
        <v>0</v>
      </c>
    </row>
    <row r="2213" spans="1:8" ht="13.5" x14ac:dyDescent="0.25">
      <c r="A2213" s="11"/>
      <c r="B2213" s="10">
        <v>45524</v>
      </c>
      <c r="C2213" s="2">
        <v>1.32</v>
      </c>
      <c r="D2213" s="2">
        <v>1.32</v>
      </c>
      <c r="E2213" s="2">
        <v>0</v>
      </c>
      <c r="F2213" s="2">
        <v>0</v>
      </c>
      <c r="G2213" s="2">
        <v>0</v>
      </c>
      <c r="H2213" s="15">
        <f t="shared" si="34"/>
        <v>0</v>
      </c>
    </row>
    <row r="2214" spans="1:8" ht="13.5" x14ac:dyDescent="0.25">
      <c r="A2214" s="11"/>
      <c r="B2214" s="10">
        <v>45525</v>
      </c>
      <c r="C2214" s="2">
        <v>1.32</v>
      </c>
      <c r="D2214" s="2">
        <v>1.32</v>
      </c>
      <c r="E2214" s="2">
        <v>0</v>
      </c>
      <c r="F2214" s="2">
        <v>0</v>
      </c>
      <c r="G2214" s="2">
        <v>0</v>
      </c>
      <c r="H2214" s="15">
        <f t="shared" si="34"/>
        <v>0</v>
      </c>
    </row>
    <row r="2215" spans="1:8" ht="13.5" x14ac:dyDescent="0.25">
      <c r="A2215" s="11"/>
      <c r="B2215" s="10">
        <v>45526</v>
      </c>
      <c r="C2215" s="2">
        <v>1.27</v>
      </c>
      <c r="D2215" s="2">
        <v>1.27</v>
      </c>
      <c r="E2215" s="2">
        <v>0</v>
      </c>
      <c r="F2215" s="2">
        <v>0</v>
      </c>
      <c r="G2215" s="2">
        <v>0</v>
      </c>
      <c r="H2215" s="15">
        <f t="shared" si="34"/>
        <v>-3.7878787878787908E-2</v>
      </c>
    </row>
    <row r="2216" spans="1:8" ht="13.5" x14ac:dyDescent="0.25">
      <c r="A2216" s="11"/>
      <c r="B2216" s="10">
        <v>45527</v>
      </c>
      <c r="C2216" s="2">
        <v>1.22</v>
      </c>
      <c r="D2216" s="2">
        <v>1.22</v>
      </c>
      <c r="E2216" s="2">
        <v>0</v>
      </c>
      <c r="F2216" s="2">
        <v>0</v>
      </c>
      <c r="G2216" s="2">
        <v>0</v>
      </c>
      <c r="H2216" s="15">
        <f t="shared" si="34"/>
        <v>-3.9370078740157514E-2</v>
      </c>
    </row>
    <row r="2217" spans="1:8" ht="13.5" x14ac:dyDescent="0.25">
      <c r="A2217" s="11"/>
      <c r="B2217" s="10">
        <v>45530</v>
      </c>
      <c r="C2217" s="2">
        <v>1.17</v>
      </c>
      <c r="D2217" s="2">
        <v>1.17</v>
      </c>
      <c r="E2217" s="2">
        <v>0</v>
      </c>
      <c r="F2217" s="2">
        <v>0</v>
      </c>
      <c r="G2217" s="2">
        <v>0</v>
      </c>
      <c r="H2217" s="15">
        <f t="shared" si="34"/>
        <v>-4.0983606557377088E-2</v>
      </c>
    </row>
    <row r="2218" spans="1:8" ht="13.5" x14ac:dyDescent="0.25">
      <c r="A2218" s="11"/>
      <c r="B2218" s="10">
        <v>45531</v>
      </c>
      <c r="C2218" s="2">
        <v>1.1200000000000001</v>
      </c>
      <c r="D2218" s="2">
        <v>1.1200000000000001</v>
      </c>
      <c r="E2218" s="2">
        <v>0</v>
      </c>
      <c r="F2218" s="2">
        <v>0</v>
      </c>
      <c r="G2218" s="2">
        <v>0</v>
      </c>
      <c r="H2218" s="15">
        <f t="shared" si="34"/>
        <v>-4.2735042735042583E-2</v>
      </c>
    </row>
    <row r="2219" spans="1:8" ht="13.5" x14ac:dyDescent="0.25">
      <c r="A2219" s="11"/>
      <c r="B2219" s="10">
        <v>45532</v>
      </c>
      <c r="C2219" s="2">
        <v>1.1200000000000001</v>
      </c>
      <c r="D2219" s="2">
        <v>1.1200000000000001</v>
      </c>
      <c r="E2219" s="2">
        <v>4487</v>
      </c>
      <c r="F2219" s="2">
        <v>1.1200000000000001</v>
      </c>
      <c r="G2219" s="2">
        <v>5025.4399999999996</v>
      </c>
      <c r="H2219" s="15">
        <f t="shared" si="34"/>
        <v>0</v>
      </c>
    </row>
    <row r="2220" spans="1:8" ht="13.5" x14ac:dyDescent="0.25">
      <c r="A2220" s="11"/>
      <c r="B2220" s="10">
        <v>45533</v>
      </c>
      <c r="C2220" s="2">
        <v>1.1200000000000001</v>
      </c>
      <c r="D2220" s="2">
        <v>1.1200000000000001</v>
      </c>
      <c r="E2220" s="2">
        <v>0</v>
      </c>
      <c r="F2220" s="2">
        <v>0</v>
      </c>
      <c r="G2220" s="2">
        <v>0</v>
      </c>
      <c r="H2220" s="15">
        <f t="shared" si="34"/>
        <v>0</v>
      </c>
    </row>
    <row r="2221" spans="1:8" ht="13.5" x14ac:dyDescent="0.25">
      <c r="A2221" s="11"/>
      <c r="B2221" s="10">
        <v>45534</v>
      </c>
      <c r="C2221" s="2">
        <v>1.1200000000000001</v>
      </c>
      <c r="D2221" s="2">
        <v>1.1200000000000001</v>
      </c>
      <c r="E2221" s="2">
        <v>0</v>
      </c>
      <c r="F2221" s="2">
        <v>0</v>
      </c>
      <c r="G2221" s="2">
        <v>0</v>
      </c>
      <c r="H2221" s="15">
        <f t="shared" si="34"/>
        <v>0</v>
      </c>
    </row>
    <row r="2222" spans="1:8" ht="13.5" x14ac:dyDescent="0.25">
      <c r="A2222" s="11"/>
      <c r="B2222" s="10">
        <v>45537</v>
      </c>
      <c r="C2222" s="2">
        <v>1.1200000000000001</v>
      </c>
      <c r="D2222" s="2">
        <v>1.1200000000000001</v>
      </c>
      <c r="E2222" s="2">
        <v>0</v>
      </c>
      <c r="F2222" s="2">
        <v>0</v>
      </c>
      <c r="G2222" s="2">
        <v>0</v>
      </c>
      <c r="H2222" s="15">
        <f t="shared" si="34"/>
        <v>0</v>
      </c>
    </row>
    <row r="2223" spans="1:8" ht="13.5" x14ac:dyDescent="0.25">
      <c r="A2223" s="11"/>
      <c r="B2223" s="10">
        <v>45538</v>
      </c>
      <c r="C2223" s="2">
        <v>1.1200000000000001</v>
      </c>
      <c r="D2223" s="2">
        <v>1.1200000000000001</v>
      </c>
      <c r="E2223" s="2">
        <v>0</v>
      </c>
      <c r="F2223" s="2">
        <v>0</v>
      </c>
      <c r="G2223" s="2">
        <v>0</v>
      </c>
      <c r="H2223" s="15">
        <f t="shared" si="34"/>
        <v>0</v>
      </c>
    </row>
    <row r="2224" spans="1:8" ht="13.5" x14ac:dyDescent="0.25">
      <c r="A2224" s="11"/>
      <c r="B2224" s="10">
        <v>45539</v>
      </c>
      <c r="C2224" s="2">
        <v>1.1200000000000001</v>
      </c>
      <c r="D2224" s="2">
        <v>1.1200000000000001</v>
      </c>
      <c r="E2224" s="2">
        <v>0</v>
      </c>
      <c r="F2224" s="2">
        <v>0</v>
      </c>
      <c r="G2224" s="2">
        <v>0</v>
      </c>
      <c r="H2224" s="15">
        <f t="shared" si="34"/>
        <v>0</v>
      </c>
    </row>
    <row r="2225" spans="1:8" ht="13.5" x14ac:dyDescent="0.25">
      <c r="A2225" s="11"/>
      <c r="B2225" s="10">
        <v>45540</v>
      </c>
      <c r="C2225" s="2">
        <v>1.1200000000000001</v>
      </c>
      <c r="D2225" s="2">
        <v>1.1200000000000001</v>
      </c>
      <c r="E2225" s="2">
        <v>0</v>
      </c>
      <c r="F2225" s="2">
        <v>0</v>
      </c>
      <c r="G2225" s="2">
        <v>0</v>
      </c>
      <c r="H2225" s="15">
        <f t="shared" si="34"/>
        <v>0</v>
      </c>
    </row>
    <row r="2226" spans="1:8" ht="13.5" x14ac:dyDescent="0.25">
      <c r="A2226" s="11"/>
      <c r="B2226" s="10">
        <v>45541</v>
      </c>
      <c r="C2226" s="2">
        <v>1.07</v>
      </c>
      <c r="D2226" s="2">
        <v>1.07</v>
      </c>
      <c r="E2226" s="2">
        <v>0</v>
      </c>
      <c r="F2226" s="2">
        <v>0</v>
      </c>
      <c r="G2226" s="2">
        <v>0</v>
      </c>
      <c r="H2226" s="15">
        <f t="shared" si="34"/>
        <v>-4.4642857142857179E-2</v>
      </c>
    </row>
    <row r="2227" spans="1:8" ht="13.5" x14ac:dyDescent="0.25">
      <c r="A2227" s="11"/>
      <c r="B2227" s="10">
        <v>45544</v>
      </c>
      <c r="C2227" s="2">
        <v>1.07</v>
      </c>
      <c r="D2227" s="2">
        <v>1.07</v>
      </c>
      <c r="E2227" s="2">
        <v>0</v>
      </c>
      <c r="F2227" s="2">
        <v>0</v>
      </c>
      <c r="G2227" s="2">
        <v>0</v>
      </c>
      <c r="H2227" s="15">
        <f t="shared" si="34"/>
        <v>0</v>
      </c>
    </row>
    <row r="2228" spans="1:8" ht="13.5" x14ac:dyDescent="0.25">
      <c r="A2228" s="11"/>
      <c r="B2228" s="10">
        <v>45545</v>
      </c>
      <c r="C2228" s="2">
        <v>1.07</v>
      </c>
      <c r="D2228" s="2">
        <v>1.07</v>
      </c>
      <c r="E2228" s="2">
        <v>0</v>
      </c>
      <c r="F2228" s="2">
        <v>0</v>
      </c>
      <c r="G2228" s="2">
        <v>0</v>
      </c>
      <c r="H2228" s="15">
        <f t="shared" si="34"/>
        <v>0</v>
      </c>
    </row>
    <row r="2229" spans="1:8" ht="13.5" x14ac:dyDescent="0.25">
      <c r="A2229" s="11"/>
      <c r="B2229" s="10">
        <v>45546</v>
      </c>
      <c r="C2229" s="2">
        <v>1.03</v>
      </c>
      <c r="D2229" s="2">
        <v>1.03</v>
      </c>
      <c r="E2229" s="2">
        <v>0</v>
      </c>
      <c r="F2229" s="2">
        <v>0</v>
      </c>
      <c r="G2229" s="2">
        <v>0</v>
      </c>
      <c r="H2229" s="15">
        <f t="shared" si="34"/>
        <v>-3.738317757009349E-2</v>
      </c>
    </row>
    <row r="2230" spans="1:8" ht="13.5" x14ac:dyDescent="0.25">
      <c r="A2230" s="11"/>
      <c r="B2230" s="10">
        <v>45547</v>
      </c>
      <c r="C2230" s="2">
        <v>1.03</v>
      </c>
      <c r="D2230" s="2">
        <v>1.03</v>
      </c>
      <c r="E2230" s="2">
        <v>1500</v>
      </c>
      <c r="F2230" s="2">
        <v>1.03</v>
      </c>
      <c r="G2230" s="2">
        <v>1545</v>
      </c>
      <c r="H2230" s="15">
        <f t="shared" si="34"/>
        <v>0</v>
      </c>
    </row>
    <row r="2231" spans="1:8" ht="13.5" x14ac:dyDescent="0.25">
      <c r="A2231" s="11"/>
      <c r="B2231" s="10">
        <v>45548</v>
      </c>
      <c r="C2231" s="2">
        <v>0.99</v>
      </c>
      <c r="D2231" s="2">
        <v>0.99</v>
      </c>
      <c r="E2231" s="2">
        <v>0</v>
      </c>
      <c r="F2231" s="2">
        <v>0</v>
      </c>
      <c r="G2231" s="2">
        <v>0</v>
      </c>
      <c r="H2231" s="15">
        <f t="shared" si="34"/>
        <v>-3.8834951456310711E-2</v>
      </c>
    </row>
    <row r="2232" spans="1:8" ht="13.5" x14ac:dyDescent="0.25">
      <c r="A2232" s="11"/>
      <c r="B2232" s="10">
        <v>45551</v>
      </c>
      <c r="C2232" s="2">
        <v>1.03</v>
      </c>
      <c r="D2232" s="2">
        <v>1.03</v>
      </c>
      <c r="E2232" s="2">
        <v>0</v>
      </c>
      <c r="F2232" s="2">
        <v>0</v>
      </c>
      <c r="G2232" s="2">
        <v>0</v>
      </c>
      <c r="H2232" s="15">
        <f t="shared" si="34"/>
        <v>4.0404040404040442E-2</v>
      </c>
    </row>
    <row r="2233" spans="1:8" ht="13.5" x14ac:dyDescent="0.25">
      <c r="A2233" s="11"/>
      <c r="B2233" s="10">
        <v>45552</v>
      </c>
      <c r="C2233" s="2">
        <v>1.07</v>
      </c>
      <c r="D2233" s="2">
        <v>1.07</v>
      </c>
      <c r="E2233" s="2">
        <v>191</v>
      </c>
      <c r="F2233" s="2">
        <v>0.99</v>
      </c>
      <c r="G2233" s="2">
        <v>189.09</v>
      </c>
      <c r="H2233" s="15">
        <f t="shared" si="34"/>
        <v>3.8834951456310711E-2</v>
      </c>
    </row>
    <row r="2234" spans="1:8" ht="13.5" x14ac:dyDescent="0.25">
      <c r="A2234" s="11"/>
      <c r="B2234" s="10">
        <v>45553</v>
      </c>
      <c r="C2234" s="2">
        <v>1.1100000000000001</v>
      </c>
      <c r="D2234" s="2">
        <v>1.1100000000000001</v>
      </c>
      <c r="E2234" s="2">
        <v>0</v>
      </c>
      <c r="F2234" s="2">
        <v>0</v>
      </c>
      <c r="G2234" s="2">
        <v>0</v>
      </c>
      <c r="H2234" s="15">
        <f t="shared" si="34"/>
        <v>3.738317757009349E-2</v>
      </c>
    </row>
    <row r="2235" spans="1:8" ht="13.5" x14ac:dyDescent="0.25">
      <c r="A2235" s="11"/>
      <c r="B2235" s="10">
        <v>45554</v>
      </c>
      <c r="C2235" s="2">
        <v>1.1499999999999999</v>
      </c>
      <c r="D2235" s="2">
        <v>1.1499999999999999</v>
      </c>
      <c r="E2235" s="2">
        <v>0</v>
      </c>
      <c r="F2235" s="2">
        <v>0</v>
      </c>
      <c r="G2235" s="2">
        <v>0</v>
      </c>
      <c r="H2235" s="15">
        <f t="shared" si="34"/>
        <v>3.6036036036035862E-2</v>
      </c>
    </row>
    <row r="2236" spans="1:8" ht="13.5" x14ac:dyDescent="0.25">
      <c r="A2236" s="11"/>
      <c r="B2236" s="10">
        <v>45555</v>
      </c>
      <c r="C2236" s="2">
        <v>1.2</v>
      </c>
      <c r="D2236" s="2">
        <v>1.2</v>
      </c>
      <c r="E2236" s="2">
        <v>0</v>
      </c>
      <c r="F2236" s="2">
        <v>0</v>
      </c>
      <c r="G2236" s="2">
        <v>0</v>
      </c>
      <c r="H2236" s="15">
        <f t="shared" si="34"/>
        <v>4.3478260869565258E-2</v>
      </c>
    </row>
    <row r="2237" spans="1:8" ht="13.5" x14ac:dyDescent="0.25">
      <c r="A2237" s="11"/>
      <c r="B2237" s="10">
        <v>45558</v>
      </c>
      <c r="C2237" s="2">
        <v>1.25</v>
      </c>
      <c r="D2237" s="2">
        <v>1.25</v>
      </c>
      <c r="E2237" s="2">
        <v>50</v>
      </c>
      <c r="F2237" s="2">
        <v>1.25</v>
      </c>
      <c r="G2237" s="2">
        <v>62.5</v>
      </c>
      <c r="H2237" s="15">
        <f t="shared" si="34"/>
        <v>4.1666666666666706E-2</v>
      </c>
    </row>
    <row r="2238" spans="1:8" ht="13.5" x14ac:dyDescent="0.25">
      <c r="A2238" s="11"/>
      <c r="B2238" s="10">
        <v>45559</v>
      </c>
      <c r="C2238" s="2">
        <v>1.25</v>
      </c>
      <c r="D2238" s="2">
        <v>1.25</v>
      </c>
      <c r="E2238" s="2">
        <v>141</v>
      </c>
      <c r="F2238" s="2">
        <v>1.2709999999999999</v>
      </c>
      <c r="G2238" s="2">
        <v>179.21100000000001</v>
      </c>
      <c r="H2238" s="15">
        <f t="shared" si="34"/>
        <v>0</v>
      </c>
    </row>
    <row r="2239" spans="1:8" ht="13.5" x14ac:dyDescent="0.25">
      <c r="A2239" s="11"/>
      <c r="B2239" s="10">
        <v>45560</v>
      </c>
      <c r="C2239" s="2">
        <v>1.25</v>
      </c>
      <c r="D2239" s="2">
        <v>1.25</v>
      </c>
      <c r="E2239" s="2">
        <v>117</v>
      </c>
      <c r="F2239" s="2">
        <v>1.25</v>
      </c>
      <c r="G2239" s="2">
        <v>146.25</v>
      </c>
      <c r="H2239" s="15">
        <f t="shared" si="34"/>
        <v>0</v>
      </c>
    </row>
    <row r="2240" spans="1:8" ht="13.5" x14ac:dyDescent="0.25">
      <c r="A2240" s="11"/>
      <c r="B2240" s="10">
        <v>45561</v>
      </c>
      <c r="C2240" s="2">
        <v>1.3</v>
      </c>
      <c r="D2240" s="2">
        <v>1.3</v>
      </c>
      <c r="E2240" s="2">
        <v>0</v>
      </c>
      <c r="F2240" s="2">
        <v>0</v>
      </c>
      <c r="G2240" s="2">
        <v>0</v>
      </c>
      <c r="H2240" s="15">
        <f t="shared" si="34"/>
        <v>4.0000000000000036E-2</v>
      </c>
    </row>
    <row r="2241" spans="1:8" ht="13.5" x14ac:dyDescent="0.25">
      <c r="A2241" s="11"/>
      <c r="B2241" s="10">
        <v>45562</v>
      </c>
      <c r="C2241" s="2">
        <v>1.35</v>
      </c>
      <c r="D2241" s="2">
        <v>1.35</v>
      </c>
      <c r="E2241" s="2">
        <v>0</v>
      </c>
      <c r="F2241" s="2">
        <v>0</v>
      </c>
      <c r="G2241" s="2">
        <v>0</v>
      </c>
      <c r="H2241" s="15">
        <f t="shared" si="34"/>
        <v>3.8461538461538491E-2</v>
      </c>
    </row>
    <row r="2242" spans="1:8" ht="13.5" x14ac:dyDescent="0.25">
      <c r="A2242" s="11"/>
      <c r="B2242" s="10">
        <v>45565</v>
      </c>
      <c r="C2242" s="2">
        <v>1.41</v>
      </c>
      <c r="D2242" s="2">
        <v>1.41</v>
      </c>
      <c r="E2242" s="2">
        <v>0</v>
      </c>
      <c r="F2242" s="2">
        <v>0</v>
      </c>
      <c r="G2242" s="2">
        <v>0</v>
      </c>
      <c r="H2242" s="15">
        <f t="shared" si="34"/>
        <v>4.4444444444444314E-2</v>
      </c>
    </row>
    <row r="2243" spans="1:8" ht="13.5" x14ac:dyDescent="0.25">
      <c r="A2243" s="11"/>
      <c r="B2243" s="10">
        <v>45566</v>
      </c>
      <c r="C2243" s="2">
        <v>1.47</v>
      </c>
      <c r="D2243" s="2">
        <v>1.47</v>
      </c>
      <c r="E2243" s="2">
        <v>10</v>
      </c>
      <c r="F2243" s="2">
        <v>1.35</v>
      </c>
      <c r="G2243" s="2">
        <v>13.5</v>
      </c>
      <c r="H2243" s="15">
        <f t="shared" si="34"/>
        <v>4.2553191489361743E-2</v>
      </c>
    </row>
    <row r="2244" spans="1:8" ht="13.5" x14ac:dyDescent="0.25">
      <c r="A2244" s="11"/>
      <c r="B2244" s="10">
        <v>45567</v>
      </c>
      <c r="C2244" s="2">
        <v>1.53</v>
      </c>
      <c r="D2244" s="2">
        <v>1.53</v>
      </c>
      <c r="E2244" s="2">
        <v>0</v>
      </c>
      <c r="F2244" s="2">
        <v>0</v>
      </c>
      <c r="G2244" s="2">
        <v>0</v>
      </c>
      <c r="H2244" s="15">
        <f t="shared" si="34"/>
        <v>4.0816326530612283E-2</v>
      </c>
    </row>
    <row r="2245" spans="1:8" ht="13.5" x14ac:dyDescent="0.25">
      <c r="A2245" s="11"/>
      <c r="B2245" s="10">
        <v>45568</v>
      </c>
      <c r="C2245" s="2">
        <v>1.59</v>
      </c>
      <c r="D2245" s="2">
        <v>1.59</v>
      </c>
      <c r="E2245" s="2">
        <v>0</v>
      </c>
      <c r="F2245" s="2">
        <v>0</v>
      </c>
      <c r="G2245" s="2">
        <v>0</v>
      </c>
      <c r="H2245" s="15">
        <f t="shared" si="34"/>
        <v>3.9215686274509838E-2</v>
      </c>
    </row>
    <row r="2246" spans="1:8" ht="13.5" x14ac:dyDescent="0.25">
      <c r="A2246" s="11"/>
      <c r="B2246" s="10">
        <v>45569</v>
      </c>
      <c r="C2246" s="2">
        <v>1.66</v>
      </c>
      <c r="D2246" s="2">
        <v>1.66</v>
      </c>
      <c r="E2246" s="2">
        <v>0</v>
      </c>
      <c r="F2246" s="2">
        <v>0</v>
      </c>
      <c r="G2246" s="2">
        <v>0</v>
      </c>
      <c r="H2246" s="15">
        <f t="shared" si="34"/>
        <v>4.4025157232704303E-2</v>
      </c>
    </row>
    <row r="2247" spans="1:8" ht="13.5" x14ac:dyDescent="0.25">
      <c r="A2247" s="11"/>
      <c r="B2247" s="10">
        <v>45572</v>
      </c>
      <c r="C2247" s="2">
        <v>1.6</v>
      </c>
      <c r="D2247" s="2">
        <v>1.6</v>
      </c>
      <c r="E2247" s="2">
        <v>1800</v>
      </c>
      <c r="F2247" s="2">
        <v>1.6</v>
      </c>
      <c r="G2247" s="2">
        <v>2880</v>
      </c>
      <c r="H2247" s="15">
        <f t="shared" ref="H2247:H2310" si="35">(D2247-D2246)/D2246</f>
        <v>-3.6144578313252913E-2</v>
      </c>
    </row>
    <row r="2248" spans="1:8" ht="13.5" x14ac:dyDescent="0.25">
      <c r="A2248" s="11"/>
      <c r="B2248" s="10">
        <v>45573</v>
      </c>
      <c r="C2248" s="2">
        <v>1.6</v>
      </c>
      <c r="D2248" s="2">
        <v>1.6</v>
      </c>
      <c r="E2248" s="2">
        <v>40</v>
      </c>
      <c r="F2248" s="2">
        <v>1.6</v>
      </c>
      <c r="G2248" s="2">
        <v>64</v>
      </c>
      <c r="H2248" s="15">
        <f t="shared" si="35"/>
        <v>0</v>
      </c>
    </row>
    <row r="2249" spans="1:8" ht="13.5" x14ac:dyDescent="0.25">
      <c r="A2249" s="11"/>
      <c r="B2249" s="10">
        <v>45574</v>
      </c>
      <c r="C2249" s="2">
        <v>1.6</v>
      </c>
      <c r="D2249" s="2">
        <v>1.6</v>
      </c>
      <c r="E2249" s="2">
        <v>20</v>
      </c>
      <c r="F2249" s="2">
        <v>1.6</v>
      </c>
      <c r="G2249" s="2">
        <v>32</v>
      </c>
      <c r="H2249" s="15">
        <f t="shared" si="35"/>
        <v>0</v>
      </c>
    </row>
    <row r="2250" spans="1:8" ht="13.5" x14ac:dyDescent="0.25">
      <c r="A2250" s="11"/>
      <c r="B2250" s="10">
        <v>45575</v>
      </c>
      <c r="C2250" s="2">
        <v>1.6</v>
      </c>
      <c r="D2250" s="2">
        <v>1.6</v>
      </c>
      <c r="E2250" s="2">
        <v>0</v>
      </c>
      <c r="F2250" s="2">
        <v>0</v>
      </c>
      <c r="G2250" s="2">
        <v>0</v>
      </c>
      <c r="H2250" s="15">
        <f t="shared" si="35"/>
        <v>0</v>
      </c>
    </row>
    <row r="2251" spans="1:8" ht="13.5" x14ac:dyDescent="0.25">
      <c r="A2251" s="11"/>
      <c r="B2251" s="10">
        <v>45576</v>
      </c>
      <c r="C2251" s="2">
        <v>1.6</v>
      </c>
      <c r="D2251" s="2">
        <v>1.6</v>
      </c>
      <c r="E2251" s="2">
        <v>0</v>
      </c>
      <c r="F2251" s="2">
        <v>0</v>
      </c>
      <c r="G2251" s="2">
        <v>0</v>
      </c>
      <c r="H2251" s="15">
        <f t="shared" si="35"/>
        <v>0</v>
      </c>
    </row>
    <row r="2252" spans="1:8" ht="13.5" x14ac:dyDescent="0.25">
      <c r="A2252" s="11"/>
      <c r="B2252" s="10">
        <v>45579</v>
      </c>
      <c r="C2252" s="2">
        <v>1.6</v>
      </c>
      <c r="D2252" s="2">
        <v>1.6</v>
      </c>
      <c r="E2252" s="2">
        <v>0</v>
      </c>
      <c r="F2252" s="2">
        <v>0</v>
      </c>
      <c r="G2252" s="2">
        <v>0</v>
      </c>
      <c r="H2252" s="15">
        <f t="shared" si="35"/>
        <v>0</v>
      </c>
    </row>
    <row r="2253" spans="1:8" ht="13.5" x14ac:dyDescent="0.25">
      <c r="A2253" s="11"/>
      <c r="B2253" s="10">
        <v>45581</v>
      </c>
      <c r="C2253" s="2">
        <v>1.67</v>
      </c>
      <c r="D2253" s="2">
        <v>1.67</v>
      </c>
      <c r="E2253" s="2">
        <v>0</v>
      </c>
      <c r="F2253" s="2">
        <v>0</v>
      </c>
      <c r="G2253" s="2">
        <v>0</v>
      </c>
      <c r="H2253" s="15">
        <f t="shared" si="35"/>
        <v>4.37499999999999E-2</v>
      </c>
    </row>
    <row r="2254" spans="1:8" ht="13.5" x14ac:dyDescent="0.25">
      <c r="A2254" s="11"/>
      <c r="B2254" s="10">
        <v>45582</v>
      </c>
      <c r="C2254" s="2">
        <v>1.74</v>
      </c>
      <c r="D2254" s="2">
        <v>1.74</v>
      </c>
      <c r="E2254" s="2">
        <v>0</v>
      </c>
      <c r="F2254" s="2">
        <v>0</v>
      </c>
      <c r="G2254" s="2">
        <v>0</v>
      </c>
      <c r="H2254" s="15">
        <f t="shared" si="35"/>
        <v>4.1916167664670698E-2</v>
      </c>
    </row>
    <row r="2255" spans="1:8" ht="13.5" x14ac:dyDescent="0.25">
      <c r="A2255" s="11"/>
      <c r="B2255" s="10">
        <v>45583</v>
      </c>
      <c r="C2255" s="2">
        <v>1.81</v>
      </c>
      <c r="D2255" s="2">
        <v>1.81</v>
      </c>
      <c r="E2255" s="2">
        <v>0</v>
      </c>
      <c r="F2255" s="2">
        <v>0</v>
      </c>
      <c r="G2255" s="2">
        <v>0</v>
      </c>
      <c r="H2255" s="15">
        <f t="shared" si="35"/>
        <v>4.0229885057471299E-2</v>
      </c>
    </row>
    <row r="2256" spans="1:8" ht="13.5" x14ac:dyDescent="0.25">
      <c r="A2256" s="11"/>
      <c r="B2256" s="10">
        <v>45586</v>
      </c>
      <c r="C2256" s="2">
        <v>1.89</v>
      </c>
      <c r="D2256" s="2">
        <v>1.89</v>
      </c>
      <c r="E2256" s="2">
        <v>0</v>
      </c>
      <c r="F2256" s="2">
        <v>0</v>
      </c>
      <c r="G2256" s="2">
        <v>0</v>
      </c>
      <c r="H2256" s="15">
        <f t="shared" si="35"/>
        <v>4.4198895027624224E-2</v>
      </c>
    </row>
    <row r="2257" spans="1:8" ht="13.5" x14ac:dyDescent="0.25">
      <c r="A2257" s="11"/>
      <c r="B2257" s="10">
        <v>45587</v>
      </c>
      <c r="C2257" s="2">
        <v>1.97</v>
      </c>
      <c r="D2257" s="2">
        <v>1.97</v>
      </c>
      <c r="E2257" s="2">
        <v>0</v>
      </c>
      <c r="F2257" s="2">
        <v>0</v>
      </c>
      <c r="G2257" s="2">
        <v>0</v>
      </c>
      <c r="H2257" s="15">
        <f t="shared" si="35"/>
        <v>4.2328042328042367E-2</v>
      </c>
    </row>
    <row r="2258" spans="1:8" ht="13.5" x14ac:dyDescent="0.25">
      <c r="A2258" s="11"/>
      <c r="B2258" s="10">
        <v>45588</v>
      </c>
      <c r="C2258" s="2">
        <v>1.97</v>
      </c>
      <c r="D2258" s="2">
        <v>1.97</v>
      </c>
      <c r="E2258" s="2">
        <v>30</v>
      </c>
      <c r="F2258" s="2">
        <v>1.97</v>
      </c>
      <c r="G2258" s="2">
        <v>59.1</v>
      </c>
      <c r="H2258" s="15">
        <f t="shared" si="35"/>
        <v>0</v>
      </c>
    </row>
    <row r="2259" spans="1:8" ht="13.5" x14ac:dyDescent="0.25">
      <c r="A2259" s="11"/>
      <c r="B2259" s="10">
        <v>45589</v>
      </c>
      <c r="C2259" s="2">
        <v>1.97</v>
      </c>
      <c r="D2259" s="2">
        <v>1.97</v>
      </c>
      <c r="E2259" s="2">
        <v>0</v>
      </c>
      <c r="F2259" s="2">
        <v>0</v>
      </c>
      <c r="G2259" s="2">
        <v>0</v>
      </c>
      <c r="H2259" s="15">
        <f t="shared" si="35"/>
        <v>0</v>
      </c>
    </row>
    <row r="2260" spans="1:8" ht="13.5" x14ac:dyDescent="0.25">
      <c r="A2260" s="11"/>
      <c r="B2260" s="10">
        <v>45590</v>
      </c>
      <c r="C2260" s="2">
        <v>1.89</v>
      </c>
      <c r="D2260" s="2">
        <v>1.89</v>
      </c>
      <c r="E2260" s="2">
        <v>0</v>
      </c>
      <c r="F2260" s="2">
        <v>0</v>
      </c>
      <c r="G2260" s="2">
        <v>0</v>
      </c>
      <c r="H2260" s="15">
        <f t="shared" si="35"/>
        <v>-4.0609137055837602E-2</v>
      </c>
    </row>
    <row r="2261" spans="1:8" ht="13.5" x14ac:dyDescent="0.25">
      <c r="A2261" s="11"/>
      <c r="B2261" s="10">
        <v>45593</v>
      </c>
      <c r="C2261" s="2">
        <v>1.81</v>
      </c>
      <c r="D2261" s="2">
        <v>1.81</v>
      </c>
      <c r="E2261" s="2">
        <v>0</v>
      </c>
      <c r="F2261" s="2">
        <v>0</v>
      </c>
      <c r="G2261" s="2">
        <v>0</v>
      </c>
      <c r="H2261" s="15">
        <f t="shared" si="35"/>
        <v>-4.2328042328042249E-2</v>
      </c>
    </row>
    <row r="2262" spans="1:8" ht="13.5" x14ac:dyDescent="0.25">
      <c r="A2262" s="11"/>
      <c r="B2262" s="10">
        <v>45594</v>
      </c>
      <c r="C2262" s="2">
        <v>1.73</v>
      </c>
      <c r="D2262" s="2">
        <v>1.73</v>
      </c>
      <c r="E2262" s="2">
        <v>0</v>
      </c>
      <c r="F2262" s="2">
        <v>0</v>
      </c>
      <c r="G2262" s="2">
        <v>0</v>
      </c>
      <c r="H2262" s="15">
        <f t="shared" si="35"/>
        <v>-4.4198895027624349E-2</v>
      </c>
    </row>
    <row r="2263" spans="1:8" ht="13.5" x14ac:dyDescent="0.25">
      <c r="A2263" s="11"/>
      <c r="B2263" s="10">
        <v>45595</v>
      </c>
      <c r="C2263" s="2">
        <v>1.66</v>
      </c>
      <c r="D2263" s="2">
        <v>1.66</v>
      </c>
      <c r="E2263" s="2">
        <v>0</v>
      </c>
      <c r="F2263" s="2">
        <v>0</v>
      </c>
      <c r="G2263" s="2">
        <v>0</v>
      </c>
      <c r="H2263" s="15">
        <f t="shared" si="35"/>
        <v>-4.0462427745664775E-2</v>
      </c>
    </row>
    <row r="2264" spans="1:8" ht="13.5" x14ac:dyDescent="0.25">
      <c r="A2264" s="11"/>
      <c r="B2264" s="10">
        <v>45596</v>
      </c>
      <c r="C2264" s="2">
        <v>1.59</v>
      </c>
      <c r="D2264" s="2">
        <v>1.59</v>
      </c>
      <c r="E2264" s="2">
        <v>0</v>
      </c>
      <c r="F2264" s="2">
        <v>0</v>
      </c>
      <c r="G2264" s="2">
        <v>0</v>
      </c>
      <c r="H2264" s="15">
        <f t="shared" si="35"/>
        <v>-4.2168674698795088E-2</v>
      </c>
    </row>
    <row r="2265" spans="1:8" ht="13.5" x14ac:dyDescent="0.25">
      <c r="A2265" s="11"/>
      <c r="B2265" s="10">
        <v>45597</v>
      </c>
      <c r="C2265" s="2">
        <v>1.66</v>
      </c>
      <c r="D2265" s="2">
        <v>1.66</v>
      </c>
      <c r="E2265" s="2">
        <v>1</v>
      </c>
      <c r="F2265" s="2">
        <v>1.66</v>
      </c>
      <c r="G2265" s="2">
        <v>1.66</v>
      </c>
      <c r="H2265" s="15">
        <f t="shared" si="35"/>
        <v>4.4025157232704303E-2</v>
      </c>
    </row>
    <row r="2266" spans="1:8" ht="13.5" x14ac:dyDescent="0.25">
      <c r="A2266" s="11"/>
      <c r="B2266" s="10">
        <v>45600</v>
      </c>
      <c r="C2266" s="2">
        <v>1.66</v>
      </c>
      <c r="D2266" s="2">
        <v>1.66</v>
      </c>
      <c r="E2266" s="2">
        <v>0</v>
      </c>
      <c r="F2266" s="2">
        <v>0</v>
      </c>
      <c r="G2266" s="2">
        <v>0</v>
      </c>
      <c r="H2266" s="15">
        <f t="shared" si="35"/>
        <v>0</v>
      </c>
    </row>
    <row r="2267" spans="1:8" ht="13.5" x14ac:dyDescent="0.25">
      <c r="A2267" s="11"/>
      <c r="B2267" s="10">
        <v>45601</v>
      </c>
      <c r="C2267" s="2">
        <v>1.66</v>
      </c>
      <c r="D2267" s="2">
        <v>1.66</v>
      </c>
      <c r="E2267" s="2">
        <v>300</v>
      </c>
      <c r="F2267" s="2">
        <v>1.66</v>
      </c>
      <c r="G2267" s="2">
        <v>498</v>
      </c>
      <c r="H2267" s="15">
        <f t="shared" si="35"/>
        <v>0</v>
      </c>
    </row>
    <row r="2268" spans="1:8" ht="13.5" x14ac:dyDescent="0.25">
      <c r="A2268" s="11"/>
      <c r="B2268" s="10">
        <v>45602</v>
      </c>
      <c r="C2268" s="2">
        <v>1.73</v>
      </c>
      <c r="D2268" s="2">
        <v>1.73</v>
      </c>
      <c r="E2268" s="2">
        <v>0</v>
      </c>
      <c r="F2268" s="2">
        <v>0</v>
      </c>
      <c r="G2268" s="2">
        <v>0</v>
      </c>
      <c r="H2268" s="15">
        <f t="shared" si="35"/>
        <v>4.2168674698795219E-2</v>
      </c>
    </row>
    <row r="2269" spans="1:8" ht="13.5" x14ac:dyDescent="0.25">
      <c r="A2269" s="11"/>
      <c r="B2269" s="10">
        <v>45603</v>
      </c>
      <c r="C2269" s="2">
        <v>1.8</v>
      </c>
      <c r="D2269" s="2">
        <v>1.8</v>
      </c>
      <c r="E2269" s="2">
        <v>0</v>
      </c>
      <c r="F2269" s="2">
        <v>0</v>
      </c>
      <c r="G2269" s="2">
        <v>0</v>
      </c>
      <c r="H2269" s="15">
        <f t="shared" si="35"/>
        <v>4.0462427745664775E-2</v>
      </c>
    </row>
    <row r="2270" spans="1:8" ht="13.5" x14ac:dyDescent="0.25">
      <c r="A2270" s="11"/>
      <c r="B2270" s="10">
        <v>45604</v>
      </c>
      <c r="C2270" s="2">
        <v>1.88</v>
      </c>
      <c r="D2270" s="2">
        <v>1.88</v>
      </c>
      <c r="E2270" s="2">
        <v>0</v>
      </c>
      <c r="F2270" s="2">
        <v>0</v>
      </c>
      <c r="G2270" s="2">
        <v>0</v>
      </c>
      <c r="H2270" s="15">
        <f t="shared" si="35"/>
        <v>4.4444444444444363E-2</v>
      </c>
    </row>
    <row r="2271" spans="1:8" ht="13.5" x14ac:dyDescent="0.25">
      <c r="A2271" s="11"/>
      <c r="B2271" s="10">
        <v>45607</v>
      </c>
      <c r="C2271" s="2">
        <v>1.96</v>
      </c>
      <c r="D2271" s="2">
        <v>1.96</v>
      </c>
      <c r="E2271" s="2">
        <v>0</v>
      </c>
      <c r="F2271" s="2">
        <v>0</v>
      </c>
      <c r="G2271" s="2">
        <v>0</v>
      </c>
      <c r="H2271" s="15">
        <f t="shared" si="35"/>
        <v>4.2553191489361743E-2</v>
      </c>
    </row>
    <row r="2272" spans="1:8" ht="13.5" x14ac:dyDescent="0.25">
      <c r="A2272" s="11"/>
      <c r="B2272" s="10">
        <v>45608</v>
      </c>
      <c r="C2272" s="2">
        <v>2.04</v>
      </c>
      <c r="D2272" s="2">
        <v>2.04</v>
      </c>
      <c r="E2272" s="2">
        <v>0</v>
      </c>
      <c r="F2272" s="2">
        <v>0</v>
      </c>
      <c r="G2272" s="2">
        <v>0</v>
      </c>
      <c r="H2272" s="15">
        <f t="shared" si="35"/>
        <v>4.0816326530612283E-2</v>
      </c>
    </row>
    <row r="2273" spans="1:8" ht="13.5" x14ac:dyDescent="0.25">
      <c r="A2273" s="11"/>
      <c r="B2273" s="10">
        <v>45609</v>
      </c>
      <c r="C2273" s="2">
        <v>2</v>
      </c>
      <c r="D2273" s="2">
        <v>2</v>
      </c>
      <c r="E2273" s="2">
        <v>25</v>
      </c>
      <c r="F2273" s="2">
        <v>2</v>
      </c>
      <c r="G2273" s="2">
        <v>50</v>
      </c>
      <c r="H2273" s="15">
        <f t="shared" si="35"/>
        <v>-1.9607843137254919E-2</v>
      </c>
    </row>
    <row r="2274" spans="1:8" ht="13.5" x14ac:dyDescent="0.25">
      <c r="A2274" s="11"/>
      <c r="B2274" s="10">
        <v>45610</v>
      </c>
      <c r="C2274" s="2">
        <v>2</v>
      </c>
      <c r="D2274" s="2">
        <v>2</v>
      </c>
      <c r="E2274" s="2">
        <v>0</v>
      </c>
      <c r="F2274" s="2">
        <v>0</v>
      </c>
      <c r="G2274" s="2">
        <v>0</v>
      </c>
      <c r="H2274" s="15">
        <f t="shared" si="35"/>
        <v>0</v>
      </c>
    </row>
    <row r="2275" spans="1:8" ht="13.5" x14ac:dyDescent="0.25">
      <c r="A2275" s="11"/>
      <c r="B2275" s="10">
        <v>45611</v>
      </c>
      <c r="C2275" s="2">
        <v>2</v>
      </c>
      <c r="D2275" s="2">
        <v>2</v>
      </c>
      <c r="E2275" s="2">
        <v>0</v>
      </c>
      <c r="F2275" s="2">
        <v>0</v>
      </c>
      <c r="G2275" s="2">
        <v>0</v>
      </c>
      <c r="H2275" s="15">
        <f t="shared" si="35"/>
        <v>0</v>
      </c>
    </row>
    <row r="2276" spans="1:8" ht="13.5" x14ac:dyDescent="0.25">
      <c r="A2276" s="11"/>
      <c r="B2276" s="10">
        <v>45614</v>
      </c>
      <c r="C2276" s="2">
        <v>2</v>
      </c>
      <c r="D2276" s="2">
        <v>2</v>
      </c>
      <c r="E2276" s="2">
        <v>0</v>
      </c>
      <c r="F2276" s="2">
        <v>0</v>
      </c>
      <c r="G2276" s="2">
        <v>0</v>
      </c>
      <c r="H2276" s="15">
        <f t="shared" si="35"/>
        <v>0</v>
      </c>
    </row>
    <row r="2277" spans="1:8" ht="13.5" x14ac:dyDescent="0.25">
      <c r="A2277" s="11"/>
      <c r="B2277" s="10">
        <v>45615</v>
      </c>
      <c r="C2277" s="2">
        <v>2</v>
      </c>
      <c r="D2277" s="2">
        <v>2</v>
      </c>
      <c r="E2277" s="2">
        <v>0</v>
      </c>
      <c r="F2277" s="2">
        <v>0</v>
      </c>
      <c r="G2277" s="2">
        <v>0</v>
      </c>
      <c r="H2277" s="15">
        <f t="shared" si="35"/>
        <v>0</v>
      </c>
    </row>
    <row r="2278" spans="1:8" ht="13.5" x14ac:dyDescent="0.25">
      <c r="A2278" s="11"/>
      <c r="B2278" s="10">
        <v>45616</v>
      </c>
      <c r="C2278" s="2">
        <v>2</v>
      </c>
      <c r="D2278" s="2">
        <v>2</v>
      </c>
      <c r="E2278" s="2">
        <v>0</v>
      </c>
      <c r="F2278" s="2">
        <v>0</v>
      </c>
      <c r="G2278" s="2">
        <v>0</v>
      </c>
      <c r="H2278" s="15">
        <f t="shared" si="35"/>
        <v>0</v>
      </c>
    </row>
    <row r="2279" spans="1:8" ht="13.5" x14ac:dyDescent="0.25">
      <c r="A2279" s="11"/>
      <c r="B2279" s="10">
        <v>45617</v>
      </c>
      <c r="C2279" s="2">
        <v>2</v>
      </c>
      <c r="D2279" s="2">
        <v>2</v>
      </c>
      <c r="E2279" s="2">
        <v>0</v>
      </c>
      <c r="F2279" s="2">
        <v>0</v>
      </c>
      <c r="G2279" s="2">
        <v>0</v>
      </c>
      <c r="H2279" s="15">
        <f t="shared" si="35"/>
        <v>0</v>
      </c>
    </row>
    <row r="2280" spans="1:8" ht="13.5" x14ac:dyDescent="0.25">
      <c r="A2280" s="11"/>
      <c r="B2280" s="10">
        <v>45618</v>
      </c>
      <c r="C2280" s="2">
        <v>2</v>
      </c>
      <c r="D2280" s="2">
        <v>2</v>
      </c>
      <c r="E2280" s="2">
        <v>0</v>
      </c>
      <c r="F2280" s="2">
        <v>0</v>
      </c>
      <c r="G2280" s="2">
        <v>0</v>
      </c>
      <c r="H2280" s="15">
        <f t="shared" si="35"/>
        <v>0</v>
      </c>
    </row>
    <row r="2281" spans="1:8" ht="13.5" x14ac:dyDescent="0.25">
      <c r="A2281" s="11"/>
      <c r="B2281" s="10">
        <v>45621</v>
      </c>
      <c r="C2281" s="2">
        <v>2</v>
      </c>
      <c r="D2281" s="2">
        <v>2</v>
      </c>
      <c r="E2281" s="2">
        <v>0</v>
      </c>
      <c r="F2281" s="2">
        <v>0</v>
      </c>
      <c r="G2281" s="2">
        <v>0</v>
      </c>
      <c r="H2281" s="15">
        <f t="shared" si="35"/>
        <v>0</v>
      </c>
    </row>
    <row r="2282" spans="1:8" ht="13.5" x14ac:dyDescent="0.25">
      <c r="A2282" s="11"/>
      <c r="B2282" s="10">
        <v>45622</v>
      </c>
      <c r="C2282" s="2">
        <v>1.91</v>
      </c>
      <c r="D2282" s="2">
        <v>1.91</v>
      </c>
      <c r="E2282" s="2">
        <v>0</v>
      </c>
      <c r="F2282" s="2">
        <v>0</v>
      </c>
      <c r="G2282" s="2">
        <v>0</v>
      </c>
      <c r="H2282" s="15">
        <f t="shared" si="35"/>
        <v>-4.500000000000004E-2</v>
      </c>
    </row>
    <row r="2283" spans="1:8" ht="13.5" x14ac:dyDescent="0.25">
      <c r="A2283" s="11"/>
      <c r="B2283" s="10">
        <v>45623</v>
      </c>
      <c r="C2283" s="2">
        <v>1.99</v>
      </c>
      <c r="D2283" s="2">
        <v>1.99</v>
      </c>
      <c r="E2283" s="2">
        <v>0</v>
      </c>
      <c r="F2283" s="2">
        <v>0</v>
      </c>
      <c r="G2283" s="2">
        <v>0</v>
      </c>
      <c r="H2283" s="15">
        <f t="shared" si="35"/>
        <v>4.1884816753926739E-2</v>
      </c>
    </row>
    <row r="2284" spans="1:8" ht="13.5" x14ac:dyDescent="0.25">
      <c r="A2284" s="11"/>
      <c r="B2284" s="10">
        <v>45624</v>
      </c>
      <c r="C2284" s="2">
        <v>2</v>
      </c>
      <c r="D2284" s="2">
        <v>2</v>
      </c>
      <c r="E2284" s="2">
        <v>2670</v>
      </c>
      <c r="F2284" s="2">
        <v>2</v>
      </c>
      <c r="G2284" s="2">
        <v>5340</v>
      </c>
      <c r="H2284" s="15">
        <f t="shared" si="35"/>
        <v>5.0251256281407079E-3</v>
      </c>
    </row>
    <row r="2285" spans="1:8" ht="13.5" x14ac:dyDescent="0.25">
      <c r="A2285" s="11"/>
      <c r="B2285" s="10">
        <v>45625</v>
      </c>
      <c r="C2285" s="2">
        <v>2.09</v>
      </c>
      <c r="D2285" s="2">
        <v>2.09</v>
      </c>
      <c r="E2285" s="2">
        <v>0</v>
      </c>
      <c r="F2285" s="2">
        <v>0</v>
      </c>
      <c r="G2285" s="2">
        <v>0</v>
      </c>
      <c r="H2285" s="15">
        <f t="shared" si="35"/>
        <v>4.4999999999999929E-2</v>
      </c>
    </row>
    <row r="2286" spans="1:8" ht="13.5" x14ac:dyDescent="0.25">
      <c r="A2286" s="11"/>
      <c r="B2286" s="10">
        <v>45628</v>
      </c>
      <c r="C2286" s="2">
        <v>2.1800000000000002</v>
      </c>
      <c r="D2286" s="2">
        <v>2.1800000000000002</v>
      </c>
      <c r="E2286" s="2">
        <v>0</v>
      </c>
      <c r="F2286" s="2">
        <v>0</v>
      </c>
      <c r="G2286" s="2">
        <v>0</v>
      </c>
      <c r="H2286" s="15">
        <f t="shared" si="35"/>
        <v>4.3062200956937947E-2</v>
      </c>
    </row>
    <row r="2287" spans="1:8" ht="13.5" x14ac:dyDescent="0.25">
      <c r="A2287" s="11"/>
      <c r="B2287" s="10">
        <v>45629</v>
      </c>
      <c r="C2287" s="2">
        <v>2.27</v>
      </c>
      <c r="D2287" s="2">
        <v>2.27</v>
      </c>
      <c r="E2287" s="2">
        <v>0</v>
      </c>
      <c r="F2287" s="2">
        <v>0</v>
      </c>
      <c r="G2287" s="2">
        <v>0</v>
      </c>
      <c r="H2287" s="15">
        <f t="shared" si="35"/>
        <v>4.1284403669724704E-2</v>
      </c>
    </row>
    <row r="2288" spans="1:8" ht="13.5" x14ac:dyDescent="0.25">
      <c r="A2288" s="11"/>
      <c r="B2288" s="10">
        <v>45630</v>
      </c>
      <c r="C2288" s="2">
        <v>2.27</v>
      </c>
      <c r="D2288" s="2">
        <v>2.27</v>
      </c>
      <c r="E2288" s="2">
        <v>0</v>
      </c>
      <c r="F2288" s="2">
        <v>0</v>
      </c>
      <c r="G2288" s="2">
        <v>0</v>
      </c>
      <c r="H2288" s="15">
        <f t="shared" si="35"/>
        <v>0</v>
      </c>
    </row>
    <row r="2289" spans="1:8" ht="13.5" x14ac:dyDescent="0.25">
      <c r="A2289" s="11"/>
      <c r="B2289" s="10">
        <v>45631</v>
      </c>
      <c r="C2289" s="2">
        <v>2.37</v>
      </c>
      <c r="D2289" s="2">
        <v>2.37</v>
      </c>
      <c r="E2289" s="2">
        <v>0</v>
      </c>
      <c r="F2289" s="2">
        <v>0</v>
      </c>
      <c r="G2289" s="2">
        <v>0</v>
      </c>
      <c r="H2289" s="15">
        <f t="shared" si="35"/>
        <v>4.4052863436123385E-2</v>
      </c>
    </row>
    <row r="2290" spans="1:8" ht="13.5" x14ac:dyDescent="0.25">
      <c r="A2290" s="11"/>
      <c r="B2290" s="10">
        <v>45632</v>
      </c>
      <c r="C2290" s="2">
        <v>2.4700000000000002</v>
      </c>
      <c r="D2290" s="2">
        <v>2.4700000000000002</v>
      </c>
      <c r="E2290" s="2">
        <v>0</v>
      </c>
      <c r="F2290" s="2">
        <v>0</v>
      </c>
      <c r="G2290" s="2">
        <v>0</v>
      </c>
      <c r="H2290" s="15">
        <f t="shared" si="35"/>
        <v>4.2194092827004252E-2</v>
      </c>
    </row>
    <row r="2291" spans="1:8" ht="13.5" x14ac:dyDescent="0.25">
      <c r="A2291" s="11"/>
      <c r="B2291" s="10">
        <v>45635</v>
      </c>
      <c r="C2291" s="2">
        <v>2.58</v>
      </c>
      <c r="D2291" s="2">
        <v>2.58</v>
      </c>
      <c r="E2291" s="2">
        <v>0</v>
      </c>
      <c r="F2291" s="2">
        <v>0</v>
      </c>
      <c r="G2291" s="2">
        <v>0</v>
      </c>
      <c r="H2291" s="15">
        <f t="shared" si="35"/>
        <v>4.4534412955465535E-2</v>
      </c>
    </row>
    <row r="2292" spans="1:8" ht="13.5" x14ac:dyDescent="0.25">
      <c r="A2292" s="11"/>
      <c r="B2292" s="10">
        <v>45636</v>
      </c>
      <c r="C2292" s="2">
        <v>2.69</v>
      </c>
      <c r="D2292" s="2">
        <v>2.69</v>
      </c>
      <c r="E2292" s="2">
        <v>1100</v>
      </c>
      <c r="F2292" s="2">
        <v>2.69</v>
      </c>
      <c r="G2292" s="2">
        <v>2959</v>
      </c>
      <c r="H2292" s="15">
        <f t="shared" si="35"/>
        <v>4.2635658914728633E-2</v>
      </c>
    </row>
    <row r="2293" spans="1:8" ht="13.5" x14ac:dyDescent="0.25">
      <c r="A2293" s="11"/>
      <c r="B2293" s="10">
        <v>45637</v>
      </c>
      <c r="C2293" s="2">
        <v>2.81</v>
      </c>
      <c r="D2293" s="2">
        <v>2.81</v>
      </c>
      <c r="E2293" s="2">
        <v>0</v>
      </c>
      <c r="F2293" s="2">
        <v>0</v>
      </c>
      <c r="G2293" s="2">
        <v>0</v>
      </c>
      <c r="H2293" s="15">
        <f t="shared" si="35"/>
        <v>4.4609665427509333E-2</v>
      </c>
    </row>
    <row r="2294" spans="1:8" ht="13.5" x14ac:dyDescent="0.25">
      <c r="A2294" s="11"/>
      <c r="B2294" s="10">
        <v>45638</v>
      </c>
      <c r="C2294" s="2">
        <v>2.93</v>
      </c>
      <c r="D2294" s="2">
        <v>2.93</v>
      </c>
      <c r="E2294" s="2">
        <v>0</v>
      </c>
      <c r="F2294" s="2">
        <v>0</v>
      </c>
      <c r="G2294" s="2">
        <v>0</v>
      </c>
      <c r="H2294" s="15">
        <f t="shared" si="35"/>
        <v>4.2704626334519609E-2</v>
      </c>
    </row>
    <row r="2295" spans="1:8" ht="13.5" x14ac:dyDescent="0.25">
      <c r="A2295" s="11"/>
      <c r="B2295" s="10">
        <v>45639</v>
      </c>
      <c r="C2295" s="2">
        <v>3.06</v>
      </c>
      <c r="D2295" s="2">
        <v>3.06</v>
      </c>
      <c r="E2295" s="2">
        <v>680</v>
      </c>
      <c r="F2295" s="2">
        <v>2.81</v>
      </c>
      <c r="G2295" s="2">
        <v>1910.8</v>
      </c>
      <c r="H2295" s="15">
        <f t="shared" si="35"/>
        <v>4.4368600682593816E-2</v>
      </c>
    </row>
    <row r="2296" spans="1:8" ht="13.5" x14ac:dyDescent="0.25">
      <c r="A2296" s="11"/>
      <c r="B2296" s="10">
        <v>45642</v>
      </c>
      <c r="C2296" s="2">
        <v>3.19</v>
      </c>
      <c r="D2296" s="2">
        <v>3.19</v>
      </c>
      <c r="E2296" s="2">
        <v>0</v>
      </c>
      <c r="F2296" s="2">
        <v>0</v>
      </c>
      <c r="G2296" s="2">
        <v>0</v>
      </c>
      <c r="H2296" s="15">
        <f t="shared" si="35"/>
        <v>4.2483660130718921E-2</v>
      </c>
    </row>
    <row r="2297" spans="1:8" ht="13.5" x14ac:dyDescent="0.25">
      <c r="A2297" s="11"/>
      <c r="B2297" s="10">
        <v>45644</v>
      </c>
      <c r="C2297" s="2">
        <v>3.33</v>
      </c>
      <c r="D2297" s="2">
        <v>3.33</v>
      </c>
      <c r="E2297" s="2">
        <v>0</v>
      </c>
      <c r="F2297" s="2">
        <v>0</v>
      </c>
      <c r="G2297" s="2">
        <v>0</v>
      </c>
      <c r="H2297" s="15">
        <f t="shared" si="35"/>
        <v>4.3887147335423239E-2</v>
      </c>
    </row>
    <row r="2298" spans="1:8" ht="13.5" x14ac:dyDescent="0.25">
      <c r="A2298" s="11"/>
      <c r="B2298" s="10">
        <v>45645</v>
      </c>
      <c r="C2298" s="2">
        <v>3.47</v>
      </c>
      <c r="D2298" s="2">
        <v>3.47</v>
      </c>
      <c r="E2298" s="2">
        <v>0</v>
      </c>
      <c r="F2298" s="2">
        <v>0</v>
      </c>
      <c r="G2298" s="2">
        <v>0</v>
      </c>
      <c r="H2298" s="15">
        <f t="shared" si="35"/>
        <v>4.204204204204208E-2</v>
      </c>
    </row>
    <row r="2299" spans="1:8" ht="13.5" x14ac:dyDescent="0.25">
      <c r="A2299" s="11"/>
      <c r="B2299" s="10">
        <v>45646</v>
      </c>
      <c r="C2299" s="2">
        <v>3.62</v>
      </c>
      <c r="D2299" s="2">
        <v>3.62</v>
      </c>
      <c r="E2299" s="2">
        <v>0</v>
      </c>
      <c r="F2299" s="2">
        <v>0</v>
      </c>
      <c r="G2299" s="2">
        <v>0</v>
      </c>
      <c r="H2299" s="15">
        <f t="shared" si="35"/>
        <v>4.3227665706051847E-2</v>
      </c>
    </row>
    <row r="2300" spans="1:8" ht="13.5" x14ac:dyDescent="0.25">
      <c r="A2300" s="11"/>
      <c r="B2300" s="10">
        <v>45649</v>
      </c>
      <c r="C2300" s="2">
        <v>3.78</v>
      </c>
      <c r="D2300" s="2">
        <v>3.78</v>
      </c>
      <c r="E2300" s="2">
        <v>0</v>
      </c>
      <c r="F2300" s="2">
        <v>0</v>
      </c>
      <c r="G2300" s="2">
        <v>0</v>
      </c>
      <c r="H2300" s="15">
        <f t="shared" si="35"/>
        <v>4.4198895027624224E-2</v>
      </c>
    </row>
    <row r="2301" spans="1:8" ht="13.5" x14ac:dyDescent="0.25">
      <c r="A2301" s="11"/>
      <c r="B2301" s="10">
        <v>45650</v>
      </c>
      <c r="C2301" s="2">
        <v>3.95</v>
      </c>
      <c r="D2301" s="2">
        <v>3.95</v>
      </c>
      <c r="E2301" s="2">
        <v>3800</v>
      </c>
      <c r="F2301" s="2">
        <v>3.95</v>
      </c>
      <c r="G2301" s="2">
        <v>15010</v>
      </c>
      <c r="H2301" s="15">
        <f t="shared" si="35"/>
        <v>4.4973544973545075E-2</v>
      </c>
    </row>
    <row r="2302" spans="1:8" ht="13.5" x14ac:dyDescent="0.25">
      <c r="A2302" s="11"/>
      <c r="B2302" s="10">
        <v>45651</v>
      </c>
      <c r="C2302" s="2">
        <v>4.12</v>
      </c>
      <c r="D2302" s="2">
        <v>4.12</v>
      </c>
      <c r="E2302" s="2">
        <v>0</v>
      </c>
      <c r="F2302" s="2">
        <v>0</v>
      </c>
      <c r="G2302" s="2">
        <v>0</v>
      </c>
      <c r="H2302" s="15">
        <f t="shared" si="35"/>
        <v>4.3037974683544283E-2</v>
      </c>
    </row>
    <row r="2303" spans="1:8" ht="13.5" x14ac:dyDescent="0.25">
      <c r="A2303" s="11"/>
      <c r="B2303" s="10">
        <v>45652</v>
      </c>
      <c r="C2303" s="2">
        <v>4.12</v>
      </c>
      <c r="D2303" s="2">
        <v>4.12</v>
      </c>
      <c r="E2303" s="2">
        <v>0</v>
      </c>
      <c r="F2303" s="2">
        <v>0</v>
      </c>
      <c r="G2303" s="2">
        <v>0</v>
      </c>
      <c r="H2303" s="15">
        <f t="shared" si="35"/>
        <v>0</v>
      </c>
    </row>
    <row r="2304" spans="1:8" ht="13.5" x14ac:dyDescent="0.25">
      <c r="A2304" s="11"/>
      <c r="B2304" s="10">
        <v>45653</v>
      </c>
      <c r="C2304" s="2">
        <v>4.3</v>
      </c>
      <c r="D2304" s="2">
        <v>4.3</v>
      </c>
      <c r="E2304" s="2">
        <v>0</v>
      </c>
      <c r="F2304" s="2">
        <v>0</v>
      </c>
      <c r="G2304" s="2">
        <v>0</v>
      </c>
      <c r="H2304" s="15">
        <f t="shared" si="35"/>
        <v>4.3689320388349447E-2</v>
      </c>
    </row>
    <row r="2305" spans="1:8" ht="13.5" x14ac:dyDescent="0.25">
      <c r="A2305" s="11"/>
      <c r="B2305" s="10">
        <v>45656</v>
      </c>
      <c r="C2305" s="2">
        <v>4.3</v>
      </c>
      <c r="D2305" s="2">
        <v>4.3</v>
      </c>
      <c r="E2305" s="2">
        <v>0</v>
      </c>
      <c r="F2305" s="2">
        <v>0</v>
      </c>
      <c r="G2305" s="2">
        <v>0</v>
      </c>
      <c r="H2305" s="15">
        <f t="shared" si="35"/>
        <v>0</v>
      </c>
    </row>
    <row r="2306" spans="1:8" ht="13.5" x14ac:dyDescent="0.25">
      <c r="A2306" s="11"/>
      <c r="B2306" s="10">
        <v>45657</v>
      </c>
      <c r="C2306" s="2">
        <v>4.3</v>
      </c>
      <c r="D2306" s="2">
        <v>4.3</v>
      </c>
      <c r="E2306" s="2">
        <v>0</v>
      </c>
      <c r="F2306" s="2">
        <v>0</v>
      </c>
      <c r="G2306" s="2">
        <v>0</v>
      </c>
      <c r="H2306" s="15">
        <f t="shared" si="35"/>
        <v>0</v>
      </c>
    </row>
    <row r="2307" spans="1:8" ht="13.5" x14ac:dyDescent="0.25">
      <c r="A2307" s="11"/>
      <c r="B2307" s="10">
        <v>45659</v>
      </c>
      <c r="C2307" s="2">
        <v>4.3</v>
      </c>
      <c r="D2307" s="2">
        <v>4.3</v>
      </c>
      <c r="E2307" s="2">
        <v>0</v>
      </c>
      <c r="F2307" s="2">
        <v>0</v>
      </c>
      <c r="G2307" s="2">
        <v>0</v>
      </c>
      <c r="H2307" s="15">
        <f t="shared" si="35"/>
        <v>0</v>
      </c>
    </row>
    <row r="2308" spans="1:8" ht="13.5" x14ac:dyDescent="0.25">
      <c r="A2308" s="11"/>
      <c r="B2308" s="10">
        <v>45660</v>
      </c>
      <c r="C2308" s="2">
        <v>4.3</v>
      </c>
      <c r="D2308" s="2">
        <v>4.3</v>
      </c>
      <c r="E2308" s="2">
        <v>0</v>
      </c>
      <c r="F2308" s="2">
        <v>0</v>
      </c>
      <c r="G2308" s="2">
        <v>0</v>
      </c>
      <c r="H2308" s="15">
        <f t="shared" si="35"/>
        <v>0</v>
      </c>
    </row>
    <row r="2309" spans="1:8" ht="13.5" x14ac:dyDescent="0.25">
      <c r="A2309" s="11"/>
      <c r="B2309" s="10">
        <v>45663</v>
      </c>
      <c r="C2309" s="2">
        <v>4.3</v>
      </c>
      <c r="D2309" s="2">
        <v>4.3</v>
      </c>
      <c r="E2309" s="2">
        <v>0</v>
      </c>
      <c r="F2309" s="2">
        <v>0</v>
      </c>
      <c r="G2309" s="2">
        <v>0</v>
      </c>
      <c r="H2309" s="15">
        <f t="shared" si="35"/>
        <v>0</v>
      </c>
    </row>
    <row r="2310" spans="1:8" ht="13.5" x14ac:dyDescent="0.25">
      <c r="A2310" s="11"/>
      <c r="B2310" s="10">
        <v>45664</v>
      </c>
      <c r="C2310" s="2">
        <v>4.3</v>
      </c>
      <c r="D2310" s="2">
        <v>4.3</v>
      </c>
      <c r="E2310" s="2">
        <v>0</v>
      </c>
      <c r="F2310" s="2">
        <v>0</v>
      </c>
      <c r="G2310" s="2">
        <v>0</v>
      </c>
      <c r="H2310" s="15">
        <f t="shared" si="35"/>
        <v>0</v>
      </c>
    </row>
    <row r="2311" spans="1:8" ht="13.5" x14ac:dyDescent="0.25">
      <c r="A2311" s="11"/>
      <c r="B2311" s="10">
        <v>45665</v>
      </c>
      <c r="C2311" s="2">
        <v>4.3</v>
      </c>
      <c r="D2311" s="2">
        <v>4.3</v>
      </c>
      <c r="E2311" s="2">
        <v>0</v>
      </c>
      <c r="F2311" s="2">
        <v>0</v>
      </c>
      <c r="G2311" s="2">
        <v>0</v>
      </c>
      <c r="H2311" s="15">
        <f t="shared" ref="H2311:H2374" si="36">(D2311-D2310)/D2310</f>
        <v>0</v>
      </c>
    </row>
    <row r="2312" spans="1:8" ht="13.5" x14ac:dyDescent="0.25">
      <c r="A2312" s="11"/>
      <c r="B2312" s="10">
        <v>45666</v>
      </c>
      <c r="C2312" s="2">
        <v>4.3</v>
      </c>
      <c r="D2312" s="2">
        <v>4.3</v>
      </c>
      <c r="E2312" s="2">
        <v>0</v>
      </c>
      <c r="F2312" s="2">
        <v>0</v>
      </c>
      <c r="G2312" s="2">
        <v>0</v>
      </c>
      <c r="H2312" s="15">
        <f t="shared" si="36"/>
        <v>0</v>
      </c>
    </row>
    <row r="2313" spans="1:8" ht="13.5" x14ac:dyDescent="0.25">
      <c r="A2313" s="11"/>
      <c r="B2313" s="10">
        <v>45667</v>
      </c>
      <c r="C2313" s="2">
        <v>4.3</v>
      </c>
      <c r="D2313" s="2">
        <v>4.3</v>
      </c>
      <c r="E2313" s="2">
        <v>0</v>
      </c>
      <c r="F2313" s="2">
        <v>0</v>
      </c>
      <c r="G2313" s="2">
        <v>0</v>
      </c>
      <c r="H2313" s="15">
        <f t="shared" si="36"/>
        <v>0</v>
      </c>
    </row>
    <row r="2314" spans="1:8" ht="13.5" x14ac:dyDescent="0.25">
      <c r="A2314" s="11"/>
      <c r="B2314" s="10">
        <v>45670</v>
      </c>
      <c r="C2314" s="2">
        <v>4.3</v>
      </c>
      <c r="D2314" s="2">
        <v>4.3</v>
      </c>
      <c r="E2314" s="2">
        <v>0</v>
      </c>
      <c r="F2314" s="2">
        <v>0</v>
      </c>
      <c r="G2314" s="2">
        <v>0</v>
      </c>
      <c r="H2314" s="15">
        <f t="shared" si="36"/>
        <v>0</v>
      </c>
    </row>
    <row r="2315" spans="1:8" ht="13.5" x14ac:dyDescent="0.25">
      <c r="A2315" s="11"/>
      <c r="B2315" s="10">
        <v>45671</v>
      </c>
      <c r="C2315" s="2">
        <v>4.3</v>
      </c>
      <c r="D2315" s="2">
        <v>4.3</v>
      </c>
      <c r="E2315" s="2">
        <v>0</v>
      </c>
      <c r="F2315" s="2">
        <v>0</v>
      </c>
      <c r="G2315" s="2">
        <v>0</v>
      </c>
      <c r="H2315" s="15">
        <f t="shared" si="36"/>
        <v>0</v>
      </c>
    </row>
    <row r="2316" spans="1:8" ht="13.5" x14ac:dyDescent="0.25">
      <c r="A2316" s="11"/>
      <c r="B2316" s="10">
        <v>45672</v>
      </c>
      <c r="C2316" s="2">
        <v>4.3</v>
      </c>
      <c r="D2316" s="2">
        <v>4.3</v>
      </c>
      <c r="E2316" s="2">
        <v>0</v>
      </c>
      <c r="F2316" s="2">
        <v>0</v>
      </c>
      <c r="G2316" s="2">
        <v>0</v>
      </c>
      <c r="H2316" s="15">
        <f t="shared" si="36"/>
        <v>0</v>
      </c>
    </row>
    <row r="2317" spans="1:8" ht="13.5" x14ac:dyDescent="0.25">
      <c r="A2317" s="11"/>
      <c r="B2317" s="10">
        <v>45673</v>
      </c>
      <c r="C2317" s="2">
        <v>4.3</v>
      </c>
      <c r="D2317" s="2">
        <v>4.3</v>
      </c>
      <c r="E2317" s="2">
        <v>0</v>
      </c>
      <c r="F2317" s="2">
        <v>0</v>
      </c>
      <c r="G2317" s="2">
        <v>0</v>
      </c>
      <c r="H2317" s="15">
        <f t="shared" si="36"/>
        <v>0</v>
      </c>
    </row>
    <row r="2318" spans="1:8" ht="13.5" x14ac:dyDescent="0.25">
      <c r="A2318" s="11"/>
      <c r="B2318" s="10">
        <v>45674</v>
      </c>
      <c r="C2318" s="2">
        <v>4.3</v>
      </c>
      <c r="D2318" s="2">
        <v>4.3</v>
      </c>
      <c r="E2318" s="2">
        <v>0</v>
      </c>
      <c r="F2318" s="2">
        <v>0</v>
      </c>
      <c r="G2318" s="2">
        <v>0</v>
      </c>
      <c r="H2318" s="15">
        <f t="shared" si="36"/>
        <v>0</v>
      </c>
    </row>
    <row r="2319" spans="1:8" ht="13.5" x14ac:dyDescent="0.25">
      <c r="A2319" s="11"/>
      <c r="B2319" s="10">
        <v>45677</v>
      </c>
      <c r="C2319" s="2">
        <v>4.3</v>
      </c>
      <c r="D2319" s="2">
        <v>4.3</v>
      </c>
      <c r="E2319" s="2">
        <v>0</v>
      </c>
      <c r="F2319" s="2">
        <v>0</v>
      </c>
      <c r="G2319" s="2">
        <v>0</v>
      </c>
      <c r="H2319" s="15">
        <f t="shared" si="36"/>
        <v>0</v>
      </c>
    </row>
    <row r="2320" spans="1:8" ht="13.5" x14ac:dyDescent="0.25">
      <c r="A2320" s="11"/>
      <c r="B2320" s="10">
        <v>45678</v>
      </c>
      <c r="C2320" s="2">
        <v>4.3</v>
      </c>
      <c r="D2320" s="2">
        <v>4.3</v>
      </c>
      <c r="E2320" s="2">
        <v>0</v>
      </c>
      <c r="F2320" s="2">
        <v>0</v>
      </c>
      <c r="G2320" s="2">
        <v>0</v>
      </c>
      <c r="H2320" s="15">
        <f t="shared" si="36"/>
        <v>0</v>
      </c>
    </row>
    <row r="2321" spans="1:8" ht="13.5" x14ac:dyDescent="0.25">
      <c r="A2321" s="11"/>
      <c r="B2321" s="10">
        <v>45679</v>
      </c>
      <c r="C2321" s="2">
        <v>4.3</v>
      </c>
      <c r="D2321" s="2">
        <v>4.3</v>
      </c>
      <c r="E2321" s="2">
        <v>0</v>
      </c>
      <c r="F2321" s="2">
        <v>0</v>
      </c>
      <c r="G2321" s="2">
        <v>0</v>
      </c>
      <c r="H2321" s="15">
        <f t="shared" si="36"/>
        <v>0</v>
      </c>
    </row>
    <row r="2322" spans="1:8" ht="13.5" x14ac:dyDescent="0.25">
      <c r="A2322" s="11"/>
      <c r="B2322" s="10">
        <v>45680</v>
      </c>
      <c r="C2322" s="2">
        <v>4.3</v>
      </c>
      <c r="D2322" s="2">
        <v>4.3</v>
      </c>
      <c r="E2322" s="2">
        <v>0</v>
      </c>
      <c r="F2322" s="2">
        <v>0</v>
      </c>
      <c r="G2322" s="2">
        <v>0</v>
      </c>
      <c r="H2322" s="15">
        <f t="shared" si="36"/>
        <v>0</v>
      </c>
    </row>
    <row r="2323" spans="1:8" ht="13.5" x14ac:dyDescent="0.25">
      <c r="A2323" s="11"/>
      <c r="B2323" s="10">
        <v>45681</v>
      </c>
      <c r="C2323" s="2">
        <v>4.3</v>
      </c>
      <c r="D2323" s="2">
        <v>4.3</v>
      </c>
      <c r="E2323" s="2">
        <v>0</v>
      </c>
      <c r="F2323" s="2">
        <v>0</v>
      </c>
      <c r="G2323" s="2">
        <v>0</v>
      </c>
      <c r="H2323" s="15">
        <f t="shared" si="36"/>
        <v>0</v>
      </c>
    </row>
    <row r="2324" spans="1:8" ht="13.5" x14ac:dyDescent="0.25">
      <c r="A2324" s="11"/>
      <c r="B2324" s="10">
        <v>45684</v>
      </c>
      <c r="C2324" s="2">
        <v>4.3</v>
      </c>
      <c r="D2324" s="2">
        <v>4.3</v>
      </c>
      <c r="E2324" s="2">
        <v>0</v>
      </c>
      <c r="F2324" s="2">
        <v>0</v>
      </c>
      <c r="G2324" s="2">
        <v>0</v>
      </c>
      <c r="H2324" s="15">
        <f t="shared" si="36"/>
        <v>0</v>
      </c>
    </row>
    <row r="2325" spans="1:8" ht="13.5" x14ac:dyDescent="0.25">
      <c r="A2325" s="11"/>
      <c r="B2325" s="10">
        <v>45685</v>
      </c>
      <c r="C2325" s="2">
        <v>4.1100000000000003</v>
      </c>
      <c r="D2325" s="2">
        <v>4.1100000000000003</v>
      </c>
      <c r="E2325" s="2">
        <v>0</v>
      </c>
      <c r="F2325" s="2">
        <v>0</v>
      </c>
      <c r="G2325" s="2">
        <v>0</v>
      </c>
      <c r="H2325" s="15">
        <f t="shared" si="36"/>
        <v>-4.4186046511627795E-2</v>
      </c>
    </row>
    <row r="2326" spans="1:8" ht="13.5" x14ac:dyDescent="0.25">
      <c r="A2326" s="11"/>
      <c r="B2326" s="10">
        <v>45686</v>
      </c>
      <c r="C2326" s="2">
        <v>3.93</v>
      </c>
      <c r="D2326" s="2">
        <v>3.93</v>
      </c>
      <c r="E2326" s="2">
        <v>0</v>
      </c>
      <c r="F2326" s="2">
        <v>0</v>
      </c>
      <c r="G2326" s="2">
        <v>0</v>
      </c>
      <c r="H2326" s="15">
        <f t="shared" si="36"/>
        <v>-4.3795620437956241E-2</v>
      </c>
    </row>
    <row r="2327" spans="1:8" ht="13.5" x14ac:dyDescent="0.25">
      <c r="A2327" s="11"/>
      <c r="B2327" s="10">
        <v>45687</v>
      </c>
      <c r="C2327" s="2">
        <v>3.93</v>
      </c>
      <c r="D2327" s="2">
        <v>3.93</v>
      </c>
      <c r="E2327" s="2">
        <v>0</v>
      </c>
      <c r="F2327" s="2">
        <v>0</v>
      </c>
      <c r="G2327" s="2">
        <v>0</v>
      </c>
      <c r="H2327" s="15">
        <f t="shared" si="36"/>
        <v>0</v>
      </c>
    </row>
    <row r="2328" spans="1:8" ht="13.5" x14ac:dyDescent="0.25">
      <c r="A2328" s="11"/>
      <c r="B2328" s="10">
        <v>45688</v>
      </c>
      <c r="C2328" s="2">
        <v>3.92</v>
      </c>
      <c r="D2328" s="2">
        <v>3.92</v>
      </c>
      <c r="E2328" s="2">
        <v>600</v>
      </c>
      <c r="F2328" s="2">
        <v>3.92</v>
      </c>
      <c r="G2328" s="2">
        <v>2352</v>
      </c>
      <c r="H2328" s="15">
        <f t="shared" si="36"/>
        <v>-2.5445292620865727E-3</v>
      </c>
    </row>
    <row r="2329" spans="1:8" ht="13.5" x14ac:dyDescent="0.25">
      <c r="A2329" s="11"/>
      <c r="B2329" s="10">
        <v>45691</v>
      </c>
      <c r="C2329" s="2">
        <v>3.75</v>
      </c>
      <c r="D2329" s="2">
        <v>3.75</v>
      </c>
      <c r="E2329" s="2">
        <v>0</v>
      </c>
      <c r="F2329" s="2">
        <v>0</v>
      </c>
      <c r="G2329" s="2">
        <v>0</v>
      </c>
      <c r="H2329" s="15">
        <f t="shared" si="36"/>
        <v>-4.3367346938775496E-2</v>
      </c>
    </row>
    <row r="2330" spans="1:8" ht="13.5" x14ac:dyDescent="0.25">
      <c r="A2330" s="11"/>
      <c r="B2330" s="10">
        <v>45692</v>
      </c>
      <c r="C2330" s="2">
        <v>3.75</v>
      </c>
      <c r="D2330" s="2">
        <v>3.75</v>
      </c>
      <c r="E2330" s="2">
        <v>0</v>
      </c>
      <c r="F2330" s="2">
        <v>0</v>
      </c>
      <c r="G2330" s="2">
        <v>0</v>
      </c>
      <c r="H2330" s="15">
        <f t="shared" si="36"/>
        <v>0</v>
      </c>
    </row>
    <row r="2331" spans="1:8" ht="13.5" x14ac:dyDescent="0.25">
      <c r="A2331" s="11"/>
      <c r="B2331" s="10">
        <v>45693</v>
      </c>
      <c r="C2331" s="2">
        <v>3.75</v>
      </c>
      <c r="D2331" s="2">
        <v>3.75</v>
      </c>
      <c r="E2331" s="2">
        <v>0</v>
      </c>
      <c r="F2331" s="2">
        <v>0</v>
      </c>
      <c r="G2331" s="2">
        <v>0</v>
      </c>
      <c r="H2331" s="15">
        <f t="shared" si="36"/>
        <v>0</v>
      </c>
    </row>
    <row r="2332" spans="1:8" ht="13.5" x14ac:dyDescent="0.25">
      <c r="A2332" s="11"/>
      <c r="B2332" s="10">
        <v>45694</v>
      </c>
      <c r="C2332" s="2">
        <v>3.75</v>
      </c>
      <c r="D2332" s="2">
        <v>3.75</v>
      </c>
      <c r="E2332" s="2">
        <v>0</v>
      </c>
      <c r="F2332" s="2">
        <v>0</v>
      </c>
      <c r="G2332" s="2">
        <v>0</v>
      </c>
      <c r="H2332" s="15">
        <f t="shared" si="36"/>
        <v>0</v>
      </c>
    </row>
    <row r="2333" spans="1:8" ht="13.5" x14ac:dyDescent="0.25">
      <c r="A2333" s="11"/>
      <c r="B2333" s="10">
        <v>45695</v>
      </c>
      <c r="C2333" s="2">
        <v>3.75</v>
      </c>
      <c r="D2333" s="2">
        <v>3.75</v>
      </c>
      <c r="E2333" s="2">
        <v>0</v>
      </c>
      <c r="F2333" s="2">
        <v>0</v>
      </c>
      <c r="G2333" s="2">
        <v>0</v>
      </c>
      <c r="H2333" s="15">
        <f t="shared" si="36"/>
        <v>0</v>
      </c>
    </row>
    <row r="2334" spans="1:8" ht="13.5" x14ac:dyDescent="0.25">
      <c r="A2334" s="11"/>
      <c r="B2334" s="10">
        <v>45698</v>
      </c>
      <c r="C2334" s="2">
        <v>3.75</v>
      </c>
      <c r="D2334" s="2">
        <v>3.75</v>
      </c>
      <c r="E2334" s="2">
        <v>0</v>
      </c>
      <c r="F2334" s="2">
        <v>0</v>
      </c>
      <c r="G2334" s="2">
        <v>0</v>
      </c>
      <c r="H2334" s="15">
        <f t="shared" si="36"/>
        <v>0</v>
      </c>
    </row>
    <row r="2335" spans="1:8" ht="13.5" x14ac:dyDescent="0.25">
      <c r="A2335" s="11"/>
      <c r="B2335" s="10">
        <v>45699</v>
      </c>
      <c r="C2335" s="2">
        <v>3.75</v>
      </c>
      <c r="D2335" s="2">
        <v>3.75</v>
      </c>
      <c r="E2335" s="2">
        <v>0</v>
      </c>
      <c r="F2335" s="2">
        <v>0</v>
      </c>
      <c r="G2335" s="2">
        <v>0</v>
      </c>
      <c r="H2335" s="15">
        <f t="shared" si="36"/>
        <v>0</v>
      </c>
    </row>
    <row r="2336" spans="1:8" ht="13.5" x14ac:dyDescent="0.25">
      <c r="A2336" s="11"/>
      <c r="B2336" s="10">
        <v>45700</v>
      </c>
      <c r="C2336" s="2">
        <v>3.75</v>
      </c>
      <c r="D2336" s="2">
        <v>3.75</v>
      </c>
      <c r="E2336" s="2">
        <v>0</v>
      </c>
      <c r="F2336" s="2">
        <v>0</v>
      </c>
      <c r="G2336" s="2">
        <v>0</v>
      </c>
      <c r="H2336" s="15">
        <f t="shared" si="36"/>
        <v>0</v>
      </c>
    </row>
    <row r="2337" spans="1:8" ht="13.5" x14ac:dyDescent="0.25">
      <c r="A2337" s="11"/>
      <c r="B2337" s="10">
        <v>45701</v>
      </c>
      <c r="C2337" s="2">
        <v>3.75</v>
      </c>
      <c r="D2337" s="2">
        <v>3.75</v>
      </c>
      <c r="E2337" s="2">
        <v>0</v>
      </c>
      <c r="F2337" s="2">
        <v>0</v>
      </c>
      <c r="G2337" s="2">
        <v>0</v>
      </c>
      <c r="H2337" s="15">
        <f t="shared" si="36"/>
        <v>0</v>
      </c>
    </row>
    <row r="2338" spans="1:8" ht="13.5" x14ac:dyDescent="0.25">
      <c r="A2338" s="11"/>
      <c r="B2338" s="10">
        <v>45702</v>
      </c>
      <c r="C2338" s="2">
        <v>3.59</v>
      </c>
      <c r="D2338" s="2">
        <v>3.59</v>
      </c>
      <c r="E2338" s="2">
        <v>0</v>
      </c>
      <c r="F2338" s="2">
        <v>0</v>
      </c>
      <c r="G2338" s="2">
        <v>0</v>
      </c>
      <c r="H2338" s="15">
        <f t="shared" si="36"/>
        <v>-4.2666666666666707E-2</v>
      </c>
    </row>
    <row r="2339" spans="1:8" ht="13.5" x14ac:dyDescent="0.25">
      <c r="A2339" s="11"/>
      <c r="B2339" s="10">
        <v>45705</v>
      </c>
      <c r="C2339" s="2">
        <v>3.43</v>
      </c>
      <c r="D2339" s="2">
        <v>3.43</v>
      </c>
      <c r="E2339" s="2">
        <v>0</v>
      </c>
      <c r="F2339" s="2">
        <v>0</v>
      </c>
      <c r="G2339" s="2">
        <v>0</v>
      </c>
      <c r="H2339" s="15">
        <f t="shared" si="36"/>
        <v>-4.4568245125348106E-2</v>
      </c>
    </row>
    <row r="2340" spans="1:8" ht="13.5" x14ac:dyDescent="0.25">
      <c r="A2340" s="11"/>
      <c r="B2340" s="10">
        <v>45706</v>
      </c>
      <c r="C2340" s="2">
        <v>3.43</v>
      </c>
      <c r="D2340" s="2">
        <v>3.43</v>
      </c>
      <c r="E2340" s="2">
        <v>0</v>
      </c>
      <c r="F2340" s="2">
        <v>0</v>
      </c>
      <c r="G2340" s="2">
        <v>0</v>
      </c>
      <c r="H2340" s="15">
        <f t="shared" si="36"/>
        <v>0</v>
      </c>
    </row>
    <row r="2341" spans="1:8" ht="13.5" x14ac:dyDescent="0.25">
      <c r="A2341" s="11"/>
      <c r="B2341" s="10">
        <v>45707</v>
      </c>
      <c r="C2341" s="2">
        <v>3.43</v>
      </c>
      <c r="D2341" s="2">
        <v>3.43</v>
      </c>
      <c r="E2341" s="2">
        <v>0</v>
      </c>
      <c r="F2341" s="2">
        <v>0</v>
      </c>
      <c r="G2341" s="2">
        <v>0</v>
      </c>
      <c r="H2341" s="15">
        <f t="shared" si="36"/>
        <v>0</v>
      </c>
    </row>
    <row r="2342" spans="1:8" ht="13.5" x14ac:dyDescent="0.25">
      <c r="A2342" s="11"/>
      <c r="B2342" s="10">
        <v>45708</v>
      </c>
      <c r="C2342" s="2">
        <v>3.43</v>
      </c>
      <c r="D2342" s="2">
        <v>3.43</v>
      </c>
      <c r="E2342" s="2">
        <v>0</v>
      </c>
      <c r="F2342" s="2">
        <v>0</v>
      </c>
      <c r="G2342" s="2">
        <v>0</v>
      </c>
      <c r="H2342" s="15">
        <f t="shared" si="36"/>
        <v>0</v>
      </c>
    </row>
    <row r="2343" spans="1:8" ht="13.5" x14ac:dyDescent="0.25">
      <c r="A2343" s="11"/>
      <c r="B2343" s="10">
        <v>45709</v>
      </c>
      <c r="C2343" s="2">
        <v>3.28</v>
      </c>
      <c r="D2343" s="2">
        <v>3.28</v>
      </c>
      <c r="E2343" s="2">
        <v>0</v>
      </c>
      <c r="F2343" s="2">
        <v>0</v>
      </c>
      <c r="G2343" s="2">
        <v>0</v>
      </c>
      <c r="H2343" s="15">
        <f t="shared" si="36"/>
        <v>-4.3731778425656079E-2</v>
      </c>
    </row>
    <row r="2344" spans="1:8" ht="13.5" x14ac:dyDescent="0.25">
      <c r="A2344" s="11"/>
      <c r="B2344" s="10">
        <v>45712</v>
      </c>
      <c r="C2344" s="2">
        <v>3.14</v>
      </c>
      <c r="D2344" s="2">
        <v>3.14</v>
      </c>
      <c r="E2344" s="2">
        <v>0</v>
      </c>
      <c r="F2344" s="2">
        <v>0</v>
      </c>
      <c r="G2344" s="2">
        <v>0</v>
      </c>
      <c r="H2344" s="15">
        <f t="shared" si="36"/>
        <v>-4.2682926829268199E-2</v>
      </c>
    </row>
    <row r="2345" spans="1:8" ht="13.5" x14ac:dyDescent="0.25">
      <c r="A2345" s="11"/>
      <c r="B2345" s="10">
        <v>45713</v>
      </c>
      <c r="C2345" s="2">
        <v>3.14</v>
      </c>
      <c r="D2345" s="2">
        <v>3.14</v>
      </c>
      <c r="E2345" s="2">
        <v>0</v>
      </c>
      <c r="F2345" s="2">
        <v>0</v>
      </c>
      <c r="G2345" s="2">
        <v>0</v>
      </c>
      <c r="H2345" s="15">
        <f t="shared" si="36"/>
        <v>0</v>
      </c>
    </row>
    <row r="2346" spans="1:8" ht="13.5" x14ac:dyDescent="0.25">
      <c r="A2346" s="11"/>
      <c r="B2346" s="10">
        <v>45714</v>
      </c>
      <c r="C2346" s="2">
        <v>3</v>
      </c>
      <c r="D2346" s="2">
        <v>3</v>
      </c>
      <c r="E2346" s="2">
        <v>0</v>
      </c>
      <c r="F2346" s="2">
        <v>0</v>
      </c>
      <c r="G2346" s="2">
        <v>0</v>
      </c>
      <c r="H2346" s="15">
        <f t="shared" si="36"/>
        <v>-4.4585987261146535E-2</v>
      </c>
    </row>
    <row r="2347" spans="1:8" ht="13.5" x14ac:dyDescent="0.25">
      <c r="A2347" s="11"/>
      <c r="B2347" s="10">
        <v>45715</v>
      </c>
      <c r="C2347" s="2">
        <v>2.87</v>
      </c>
      <c r="D2347" s="2">
        <v>2.87</v>
      </c>
      <c r="E2347" s="2">
        <v>0</v>
      </c>
      <c r="F2347" s="2">
        <v>0</v>
      </c>
      <c r="G2347" s="2">
        <v>0</v>
      </c>
      <c r="H2347" s="15">
        <f t="shared" si="36"/>
        <v>-4.33333333333333E-2</v>
      </c>
    </row>
    <row r="2348" spans="1:8" ht="13.5" x14ac:dyDescent="0.25">
      <c r="A2348" s="11"/>
      <c r="B2348" s="10">
        <v>45716</v>
      </c>
      <c r="C2348" s="2">
        <v>2.75</v>
      </c>
      <c r="D2348" s="2">
        <v>2.75</v>
      </c>
      <c r="E2348" s="2">
        <v>0</v>
      </c>
      <c r="F2348" s="2">
        <v>0</v>
      </c>
      <c r="G2348" s="2">
        <v>0</v>
      </c>
      <c r="H2348" s="15">
        <f t="shared" si="36"/>
        <v>-4.1811846689895509E-2</v>
      </c>
    </row>
    <row r="2349" spans="1:8" ht="13.5" x14ac:dyDescent="0.25">
      <c r="A2349" s="11"/>
      <c r="B2349" s="10">
        <v>45719</v>
      </c>
      <c r="C2349" s="2">
        <v>2.63</v>
      </c>
      <c r="D2349" s="2">
        <v>2.63</v>
      </c>
      <c r="E2349" s="2">
        <v>0</v>
      </c>
      <c r="F2349" s="2">
        <v>0</v>
      </c>
      <c r="G2349" s="2">
        <v>0</v>
      </c>
      <c r="H2349" s="15">
        <f t="shared" si="36"/>
        <v>-4.3636363636363674E-2</v>
      </c>
    </row>
    <row r="2350" spans="1:8" ht="13.5" x14ac:dyDescent="0.25">
      <c r="A2350" s="11"/>
      <c r="B2350" s="10">
        <v>45720</v>
      </c>
      <c r="C2350" s="2">
        <v>2.74</v>
      </c>
      <c r="D2350" s="2">
        <v>2.74</v>
      </c>
      <c r="E2350" s="2">
        <v>0</v>
      </c>
      <c r="F2350" s="2">
        <v>0</v>
      </c>
      <c r="G2350" s="2">
        <v>0</v>
      </c>
      <c r="H2350" s="15">
        <f t="shared" si="36"/>
        <v>4.1825095057034342E-2</v>
      </c>
    </row>
    <row r="2351" spans="1:8" ht="13.5" x14ac:dyDescent="0.25">
      <c r="A2351" s="11"/>
      <c r="B2351" s="10">
        <v>45721</v>
      </c>
      <c r="C2351" s="2">
        <v>2.86</v>
      </c>
      <c r="D2351" s="2">
        <v>2.86</v>
      </c>
      <c r="E2351" s="2">
        <v>0</v>
      </c>
      <c r="F2351" s="2">
        <v>0</v>
      </c>
      <c r="G2351" s="2">
        <v>0</v>
      </c>
      <c r="H2351" s="15">
        <f t="shared" si="36"/>
        <v>4.3795620437956075E-2</v>
      </c>
    </row>
    <row r="2352" spans="1:8" ht="13.5" x14ac:dyDescent="0.25">
      <c r="A2352" s="11"/>
      <c r="B2352" s="10">
        <v>45722</v>
      </c>
      <c r="C2352" s="2">
        <v>2.74</v>
      </c>
      <c r="D2352" s="2">
        <v>2.74</v>
      </c>
      <c r="E2352" s="2">
        <v>0</v>
      </c>
      <c r="F2352" s="2">
        <v>0</v>
      </c>
      <c r="G2352" s="2">
        <v>0</v>
      </c>
      <c r="H2352" s="15">
        <f t="shared" si="36"/>
        <v>-4.1958041958041842E-2</v>
      </c>
    </row>
    <row r="2353" spans="1:8" ht="13.5" x14ac:dyDescent="0.25">
      <c r="A2353" s="11"/>
      <c r="B2353" s="10">
        <v>45723</v>
      </c>
      <c r="C2353" s="2">
        <v>2.86</v>
      </c>
      <c r="D2353" s="2">
        <v>2.86</v>
      </c>
      <c r="E2353" s="2">
        <v>0</v>
      </c>
      <c r="F2353" s="2">
        <v>0</v>
      </c>
      <c r="G2353" s="2">
        <v>0</v>
      </c>
      <c r="H2353" s="15">
        <f t="shared" si="36"/>
        <v>4.3795620437956075E-2</v>
      </c>
    </row>
    <row r="2354" spans="1:8" ht="13.5" x14ac:dyDescent="0.25">
      <c r="A2354" s="11"/>
      <c r="B2354" s="10">
        <v>45726</v>
      </c>
      <c r="C2354" s="2">
        <v>2.98</v>
      </c>
      <c r="D2354" s="2">
        <v>2.98</v>
      </c>
      <c r="E2354" s="2">
        <v>0</v>
      </c>
      <c r="F2354" s="2">
        <v>0</v>
      </c>
      <c r="G2354" s="2">
        <v>0</v>
      </c>
      <c r="H2354" s="15">
        <f t="shared" si="36"/>
        <v>4.1958041958041994E-2</v>
      </c>
    </row>
    <row r="2355" spans="1:8" ht="13.5" x14ac:dyDescent="0.25">
      <c r="A2355" s="11"/>
      <c r="B2355" s="10">
        <v>45727</v>
      </c>
      <c r="C2355" s="2">
        <v>3.11</v>
      </c>
      <c r="D2355" s="2">
        <v>3.11</v>
      </c>
      <c r="E2355" s="2">
        <v>0</v>
      </c>
      <c r="F2355" s="2">
        <v>0</v>
      </c>
      <c r="G2355" s="2">
        <v>0</v>
      </c>
      <c r="H2355" s="15">
        <f t="shared" si="36"/>
        <v>4.3624161073825468E-2</v>
      </c>
    </row>
    <row r="2356" spans="1:8" ht="13.5" x14ac:dyDescent="0.25">
      <c r="A2356" s="11"/>
      <c r="B2356" s="10">
        <v>45728</v>
      </c>
      <c r="C2356" s="2">
        <v>3.24</v>
      </c>
      <c r="D2356" s="2">
        <v>3.24</v>
      </c>
      <c r="E2356" s="2">
        <v>0</v>
      </c>
      <c r="F2356" s="2">
        <v>0</v>
      </c>
      <c r="G2356" s="2">
        <v>0</v>
      </c>
      <c r="H2356" s="15">
        <f t="shared" si="36"/>
        <v>4.180064308681683E-2</v>
      </c>
    </row>
    <row r="2357" spans="1:8" ht="13.5" x14ac:dyDescent="0.25">
      <c r="A2357" s="11"/>
      <c r="B2357" s="10">
        <v>45729</v>
      </c>
      <c r="C2357" s="2">
        <v>3.38</v>
      </c>
      <c r="D2357" s="2">
        <v>3.38</v>
      </c>
      <c r="E2357" s="2">
        <v>0</v>
      </c>
      <c r="F2357" s="2">
        <v>0</v>
      </c>
      <c r="G2357" s="2">
        <v>0</v>
      </c>
      <c r="H2357" s="15">
        <f t="shared" si="36"/>
        <v>4.3209876543209777E-2</v>
      </c>
    </row>
    <row r="2358" spans="1:8" ht="13.5" x14ac:dyDescent="0.25">
      <c r="A2358" s="11"/>
      <c r="B2358" s="10">
        <v>45730</v>
      </c>
      <c r="C2358" s="2">
        <v>3.53</v>
      </c>
      <c r="D2358" s="2">
        <v>3.53</v>
      </c>
      <c r="E2358" s="2">
        <v>0</v>
      </c>
      <c r="F2358" s="2">
        <v>0</v>
      </c>
      <c r="G2358" s="2">
        <v>0</v>
      </c>
      <c r="H2358" s="15">
        <f t="shared" si="36"/>
        <v>4.4378698224852048E-2</v>
      </c>
    </row>
    <row r="2359" spans="1:8" ht="13.5" x14ac:dyDescent="0.25">
      <c r="A2359" s="11"/>
      <c r="B2359" s="10">
        <v>45733</v>
      </c>
      <c r="C2359" s="2">
        <v>3.38</v>
      </c>
      <c r="D2359" s="2">
        <v>3.38</v>
      </c>
      <c r="E2359" s="2">
        <v>0</v>
      </c>
      <c r="F2359" s="2">
        <v>0</v>
      </c>
      <c r="G2359" s="2">
        <v>0</v>
      </c>
      <c r="H2359" s="15">
        <f t="shared" si="36"/>
        <v>-4.2492917847025476E-2</v>
      </c>
    </row>
    <row r="2360" spans="1:8" ht="13.5" x14ac:dyDescent="0.25">
      <c r="A2360" s="11"/>
      <c r="B2360" s="10">
        <v>45734</v>
      </c>
      <c r="C2360" s="2">
        <v>3.23</v>
      </c>
      <c r="D2360" s="2">
        <v>3.23</v>
      </c>
      <c r="E2360" s="2">
        <v>0</v>
      </c>
      <c r="F2360" s="2">
        <v>0</v>
      </c>
      <c r="G2360" s="2">
        <v>0</v>
      </c>
      <c r="H2360" s="15">
        <f t="shared" si="36"/>
        <v>-4.4378698224852048E-2</v>
      </c>
    </row>
    <row r="2361" spans="1:8" ht="13.5" x14ac:dyDescent="0.25">
      <c r="A2361" s="11"/>
      <c r="B2361" s="10">
        <v>45735</v>
      </c>
      <c r="C2361" s="2">
        <v>3.09</v>
      </c>
      <c r="D2361" s="2">
        <v>3.09</v>
      </c>
      <c r="E2361" s="2">
        <v>0</v>
      </c>
      <c r="F2361" s="2">
        <v>0</v>
      </c>
      <c r="G2361" s="2">
        <v>0</v>
      </c>
      <c r="H2361" s="15">
        <f t="shared" si="36"/>
        <v>-4.3343653250774029E-2</v>
      </c>
    </row>
    <row r="2362" spans="1:8" ht="13.5" x14ac:dyDescent="0.25">
      <c r="A2362" s="11"/>
      <c r="B2362" s="10">
        <v>45737</v>
      </c>
      <c r="C2362" s="2">
        <v>2.96</v>
      </c>
      <c r="D2362" s="2">
        <v>2.96</v>
      </c>
      <c r="E2362" s="2">
        <v>0</v>
      </c>
      <c r="F2362" s="2">
        <v>0</v>
      </c>
      <c r="G2362" s="2">
        <v>0</v>
      </c>
      <c r="H2362" s="15">
        <f t="shared" si="36"/>
        <v>-4.2071197411003201E-2</v>
      </c>
    </row>
    <row r="2363" spans="1:8" ht="13.5" x14ac:dyDescent="0.25">
      <c r="A2363" s="11"/>
      <c r="B2363" s="10">
        <v>45740</v>
      </c>
      <c r="C2363" s="2">
        <v>2.83</v>
      </c>
      <c r="D2363" s="2">
        <v>2.83</v>
      </c>
      <c r="E2363" s="2">
        <v>0</v>
      </c>
      <c r="F2363" s="2">
        <v>0</v>
      </c>
      <c r="G2363" s="2">
        <v>0</v>
      </c>
      <c r="H2363" s="15">
        <f t="shared" si="36"/>
        <v>-4.3918918918918887E-2</v>
      </c>
    </row>
    <row r="2364" spans="1:8" ht="13.5" x14ac:dyDescent="0.25">
      <c r="A2364" s="11"/>
      <c r="B2364" s="10">
        <v>45741</v>
      </c>
      <c r="C2364" s="2">
        <v>2.71</v>
      </c>
      <c r="D2364" s="2">
        <v>2.71</v>
      </c>
      <c r="E2364" s="2">
        <v>0</v>
      </c>
      <c r="F2364" s="2">
        <v>0</v>
      </c>
      <c r="G2364" s="2">
        <v>0</v>
      </c>
      <c r="H2364" s="15">
        <f t="shared" si="36"/>
        <v>-4.2402826855123713E-2</v>
      </c>
    </row>
    <row r="2365" spans="1:8" ht="13.5" x14ac:dyDescent="0.25">
      <c r="A2365" s="11"/>
      <c r="B2365" s="10">
        <v>45742</v>
      </c>
      <c r="C2365" s="2">
        <v>2.59</v>
      </c>
      <c r="D2365" s="2">
        <v>2.59</v>
      </c>
      <c r="E2365" s="2">
        <v>0</v>
      </c>
      <c r="F2365" s="2">
        <v>0</v>
      </c>
      <c r="G2365" s="2">
        <v>0</v>
      </c>
      <c r="H2365" s="15">
        <f t="shared" si="36"/>
        <v>-4.4280442804428083E-2</v>
      </c>
    </row>
    <row r="2366" spans="1:8" ht="13.5" x14ac:dyDescent="0.25">
      <c r="A2366" s="11"/>
      <c r="B2366" s="10">
        <v>45743</v>
      </c>
      <c r="C2366" s="2">
        <v>2.48</v>
      </c>
      <c r="D2366" s="2">
        <v>2.48</v>
      </c>
      <c r="E2366" s="2">
        <v>0</v>
      </c>
      <c r="F2366" s="2">
        <v>0</v>
      </c>
      <c r="G2366" s="2">
        <v>0</v>
      </c>
      <c r="H2366" s="15">
        <f t="shared" si="36"/>
        <v>-4.2471042471042428E-2</v>
      </c>
    </row>
    <row r="2367" spans="1:8" ht="13.5" x14ac:dyDescent="0.25">
      <c r="A2367" s="11"/>
      <c r="B2367" s="10">
        <v>45744</v>
      </c>
      <c r="C2367" s="2">
        <v>2.37</v>
      </c>
      <c r="D2367" s="2">
        <v>2.37</v>
      </c>
      <c r="E2367" s="2">
        <v>0</v>
      </c>
      <c r="F2367" s="2">
        <v>0</v>
      </c>
      <c r="G2367" s="2">
        <v>0</v>
      </c>
      <c r="H2367" s="15">
        <f t="shared" si="36"/>
        <v>-4.4354838709677366E-2</v>
      </c>
    </row>
    <row r="2368" spans="1:8" ht="13.5" x14ac:dyDescent="0.25">
      <c r="A2368" s="11"/>
      <c r="B2368" s="10">
        <v>45749</v>
      </c>
      <c r="C2368" s="2">
        <v>2.37</v>
      </c>
      <c r="D2368" s="2">
        <v>2.37</v>
      </c>
      <c r="E2368" s="2">
        <v>0</v>
      </c>
      <c r="F2368" s="2">
        <v>0</v>
      </c>
      <c r="G2368" s="2">
        <v>0</v>
      </c>
      <c r="H2368" s="15">
        <f t="shared" si="36"/>
        <v>0</v>
      </c>
    </row>
    <row r="2369" spans="1:8" ht="13.5" x14ac:dyDescent="0.25">
      <c r="A2369" s="11"/>
      <c r="B2369" s="10">
        <v>45750</v>
      </c>
      <c r="C2369" s="2">
        <v>2.37</v>
      </c>
      <c r="D2369" s="2">
        <v>2.37</v>
      </c>
      <c r="E2369" s="2">
        <v>0</v>
      </c>
      <c r="F2369" s="2">
        <v>0</v>
      </c>
      <c r="G2369" s="2">
        <v>0</v>
      </c>
      <c r="H2369" s="15">
        <f t="shared" si="36"/>
        <v>0</v>
      </c>
    </row>
    <row r="2370" spans="1:8" ht="13.5" x14ac:dyDescent="0.25">
      <c r="A2370" s="11"/>
      <c r="B2370" s="10">
        <v>45751</v>
      </c>
      <c r="C2370" s="2">
        <v>2.37</v>
      </c>
      <c r="D2370" s="2">
        <v>2.37</v>
      </c>
      <c r="E2370" s="2">
        <v>0</v>
      </c>
      <c r="F2370" s="2">
        <v>0</v>
      </c>
      <c r="G2370" s="2">
        <v>0</v>
      </c>
      <c r="H2370" s="15">
        <f t="shared" si="36"/>
        <v>0</v>
      </c>
    </row>
    <row r="2371" spans="1:8" ht="13.5" x14ac:dyDescent="0.25">
      <c r="A2371" s="11"/>
      <c r="B2371" s="10">
        <v>45754</v>
      </c>
      <c r="C2371" s="2">
        <v>2.37</v>
      </c>
      <c r="D2371" s="2">
        <v>2.37</v>
      </c>
      <c r="E2371" s="2">
        <v>0</v>
      </c>
      <c r="F2371" s="2">
        <v>0</v>
      </c>
      <c r="G2371" s="2">
        <v>0</v>
      </c>
      <c r="H2371" s="15">
        <f t="shared" si="36"/>
        <v>0</v>
      </c>
    </row>
    <row r="2372" spans="1:8" ht="13.5" x14ac:dyDescent="0.25">
      <c r="A2372" s="11"/>
      <c r="B2372" s="10">
        <v>45755</v>
      </c>
      <c r="C2372" s="2">
        <v>2.37</v>
      </c>
      <c r="D2372" s="2">
        <v>2.37</v>
      </c>
      <c r="E2372" s="2">
        <v>0</v>
      </c>
      <c r="F2372" s="2">
        <v>0</v>
      </c>
      <c r="G2372" s="2">
        <v>0</v>
      </c>
      <c r="H2372" s="15">
        <f t="shared" si="36"/>
        <v>0</v>
      </c>
    </row>
    <row r="2373" spans="1:8" ht="13.5" x14ac:dyDescent="0.25">
      <c r="A2373" s="11"/>
      <c r="B2373" s="10">
        <v>45757</v>
      </c>
      <c r="C2373" s="2">
        <v>2.37</v>
      </c>
      <c r="D2373" s="2">
        <v>2.37</v>
      </c>
      <c r="E2373" s="2">
        <v>0</v>
      </c>
      <c r="F2373" s="2">
        <v>0</v>
      </c>
      <c r="G2373" s="2">
        <v>0</v>
      </c>
      <c r="H2373" s="15">
        <f t="shared" si="36"/>
        <v>0</v>
      </c>
    </row>
    <row r="2374" spans="1:8" ht="13.5" x14ac:dyDescent="0.25">
      <c r="A2374" s="11"/>
      <c r="B2374" s="10">
        <v>45758</v>
      </c>
      <c r="C2374" s="2">
        <v>2.37</v>
      </c>
      <c r="D2374" s="2">
        <v>2.37</v>
      </c>
      <c r="E2374" s="2">
        <v>0</v>
      </c>
      <c r="F2374" s="2">
        <v>0</v>
      </c>
      <c r="G2374" s="2">
        <v>0</v>
      </c>
      <c r="H2374" s="15">
        <f t="shared" si="36"/>
        <v>0</v>
      </c>
    </row>
    <row r="2375" spans="1:8" ht="13.5" x14ac:dyDescent="0.25">
      <c r="A2375" s="11"/>
      <c r="B2375" s="10">
        <v>45761</v>
      </c>
      <c r="C2375" s="2">
        <v>2.37</v>
      </c>
      <c r="D2375" s="2">
        <v>2.37</v>
      </c>
      <c r="E2375" s="2">
        <v>0</v>
      </c>
      <c r="F2375" s="2">
        <v>0</v>
      </c>
      <c r="G2375" s="2">
        <v>0</v>
      </c>
      <c r="H2375" s="15">
        <f t="shared" ref="H2375:H2438" si="37">(D2375-D2374)/D2374</f>
        <v>0</v>
      </c>
    </row>
    <row r="2376" spans="1:8" ht="13.5" x14ac:dyDescent="0.25">
      <c r="A2376" s="11"/>
      <c r="B2376" s="10">
        <v>45762</v>
      </c>
      <c r="C2376" s="2">
        <v>2.37</v>
      </c>
      <c r="D2376" s="2">
        <v>2.37</v>
      </c>
      <c r="E2376" s="2">
        <v>0</v>
      </c>
      <c r="F2376" s="2">
        <v>0</v>
      </c>
      <c r="G2376" s="2">
        <v>0</v>
      </c>
      <c r="H2376" s="15">
        <f t="shared" si="37"/>
        <v>0</v>
      </c>
    </row>
    <row r="2377" spans="1:8" ht="13.5" x14ac:dyDescent="0.25">
      <c r="A2377" s="11"/>
      <c r="B2377" s="10">
        <v>45763</v>
      </c>
      <c r="C2377" s="2">
        <v>2.37</v>
      </c>
      <c r="D2377" s="2">
        <v>2.37</v>
      </c>
      <c r="E2377" s="2">
        <v>0</v>
      </c>
      <c r="F2377" s="2">
        <v>0</v>
      </c>
      <c r="G2377" s="2">
        <v>0</v>
      </c>
      <c r="H2377" s="15">
        <f t="shared" si="37"/>
        <v>0</v>
      </c>
    </row>
    <row r="2378" spans="1:8" ht="13.5" x14ac:dyDescent="0.25">
      <c r="A2378" s="11"/>
      <c r="B2378" s="10">
        <v>45764</v>
      </c>
      <c r="C2378" s="2">
        <v>2.37</v>
      </c>
      <c r="D2378" s="2">
        <v>2.37</v>
      </c>
      <c r="E2378" s="2">
        <v>0</v>
      </c>
      <c r="F2378" s="2">
        <v>0</v>
      </c>
      <c r="G2378" s="2">
        <v>0</v>
      </c>
      <c r="H2378" s="15">
        <f t="shared" si="37"/>
        <v>0</v>
      </c>
    </row>
    <row r="2379" spans="1:8" ht="13.5" x14ac:dyDescent="0.25">
      <c r="A2379" s="11"/>
      <c r="B2379" s="10">
        <v>45765</v>
      </c>
      <c r="C2379" s="2">
        <v>2.4700000000000002</v>
      </c>
      <c r="D2379" s="2">
        <v>2.4700000000000002</v>
      </c>
      <c r="E2379" s="2">
        <v>0</v>
      </c>
      <c r="F2379" s="2">
        <v>0</v>
      </c>
      <c r="G2379" s="2">
        <v>0</v>
      </c>
      <c r="H2379" s="15">
        <f t="shared" si="37"/>
        <v>4.2194092827004252E-2</v>
      </c>
    </row>
    <row r="2380" spans="1:8" ht="13.5" x14ac:dyDescent="0.25">
      <c r="A2380" s="11"/>
      <c r="B2380" s="10">
        <v>45768</v>
      </c>
      <c r="C2380" s="2">
        <v>2.58</v>
      </c>
      <c r="D2380" s="2">
        <v>2.58</v>
      </c>
      <c r="E2380" s="2">
        <v>0</v>
      </c>
      <c r="F2380" s="2">
        <v>0</v>
      </c>
      <c r="G2380" s="2">
        <v>0</v>
      </c>
      <c r="H2380" s="15">
        <f t="shared" si="37"/>
        <v>4.4534412955465535E-2</v>
      </c>
    </row>
    <row r="2381" spans="1:8" ht="13.5" x14ac:dyDescent="0.25">
      <c r="A2381" s="11"/>
      <c r="B2381" s="10">
        <v>45769</v>
      </c>
      <c r="C2381" s="2">
        <v>2.69</v>
      </c>
      <c r="D2381" s="2">
        <v>2.69</v>
      </c>
      <c r="E2381" s="2">
        <v>0</v>
      </c>
      <c r="F2381" s="2">
        <v>0</v>
      </c>
      <c r="G2381" s="2">
        <v>0</v>
      </c>
      <c r="H2381" s="15">
        <f t="shared" si="37"/>
        <v>4.2635658914728633E-2</v>
      </c>
    </row>
    <row r="2382" spans="1:8" ht="13.5" x14ac:dyDescent="0.25">
      <c r="A2382" s="11"/>
      <c r="B2382" s="10">
        <v>45770</v>
      </c>
      <c r="C2382" s="2">
        <v>2.81</v>
      </c>
      <c r="D2382" s="2">
        <v>2.81</v>
      </c>
      <c r="E2382" s="2">
        <v>0</v>
      </c>
      <c r="F2382" s="2">
        <v>0</v>
      </c>
      <c r="G2382" s="2">
        <v>0</v>
      </c>
      <c r="H2382" s="15">
        <f t="shared" si="37"/>
        <v>4.4609665427509333E-2</v>
      </c>
    </row>
    <row r="2383" spans="1:8" ht="13.5" x14ac:dyDescent="0.25">
      <c r="A2383" s="11"/>
      <c r="B2383" s="10">
        <v>45771</v>
      </c>
      <c r="C2383" s="2">
        <v>2.81</v>
      </c>
      <c r="D2383" s="2">
        <v>2.81</v>
      </c>
      <c r="E2383" s="2">
        <v>10</v>
      </c>
      <c r="F2383" s="2">
        <v>2.81</v>
      </c>
      <c r="G2383" s="2">
        <v>28.1</v>
      </c>
      <c r="H2383" s="15">
        <f t="shared" si="37"/>
        <v>0</v>
      </c>
    </row>
    <row r="2384" spans="1:8" ht="13.5" x14ac:dyDescent="0.25">
      <c r="A2384" s="11"/>
      <c r="B2384" s="10">
        <v>45772</v>
      </c>
      <c r="C2384" s="2">
        <v>2.81</v>
      </c>
      <c r="D2384" s="2">
        <v>2.81</v>
      </c>
      <c r="E2384" s="2">
        <v>0</v>
      </c>
      <c r="F2384" s="2">
        <v>0</v>
      </c>
      <c r="G2384" s="2">
        <v>0</v>
      </c>
      <c r="H2384" s="15">
        <f t="shared" si="37"/>
        <v>0</v>
      </c>
    </row>
    <row r="2385" spans="1:8" ht="13.5" x14ac:dyDescent="0.25">
      <c r="A2385" s="11"/>
      <c r="B2385" s="10">
        <v>45775</v>
      </c>
      <c r="C2385" s="2">
        <v>2.69</v>
      </c>
      <c r="D2385" s="2">
        <v>2.69</v>
      </c>
      <c r="E2385" s="2">
        <v>0</v>
      </c>
      <c r="F2385" s="2">
        <v>0</v>
      </c>
      <c r="G2385" s="2">
        <v>0</v>
      </c>
      <c r="H2385" s="15">
        <f t="shared" si="37"/>
        <v>-4.2704626334519609E-2</v>
      </c>
    </row>
    <row r="2386" spans="1:8" ht="13.5" x14ac:dyDescent="0.25">
      <c r="A2386" s="11"/>
      <c r="B2386" s="10">
        <v>45776</v>
      </c>
      <c r="C2386" s="2">
        <v>2.69</v>
      </c>
      <c r="D2386" s="2">
        <v>2.69</v>
      </c>
      <c r="E2386" s="2">
        <v>1000</v>
      </c>
      <c r="F2386" s="2">
        <v>2.69</v>
      </c>
      <c r="G2386" s="2">
        <v>2690</v>
      </c>
      <c r="H2386" s="15">
        <f t="shared" si="37"/>
        <v>0</v>
      </c>
    </row>
    <row r="2387" spans="1:8" ht="13.5" x14ac:dyDescent="0.25">
      <c r="A2387" s="11"/>
      <c r="B2387" s="10">
        <v>45777</v>
      </c>
      <c r="C2387" s="2">
        <v>2.81</v>
      </c>
      <c r="D2387" s="2">
        <v>2.81</v>
      </c>
      <c r="E2387" s="2">
        <v>10</v>
      </c>
      <c r="F2387" s="2">
        <v>2.81</v>
      </c>
      <c r="G2387" s="2">
        <v>28.1</v>
      </c>
      <c r="H2387" s="15">
        <f t="shared" si="37"/>
        <v>4.4609665427509333E-2</v>
      </c>
    </row>
    <row r="2388" spans="1:8" ht="13.5" x14ac:dyDescent="0.25">
      <c r="A2388" s="11"/>
      <c r="B2388" s="10">
        <v>45779</v>
      </c>
      <c r="C2388" s="2">
        <v>2.81</v>
      </c>
      <c r="D2388" s="2">
        <v>2.81</v>
      </c>
      <c r="E2388" s="2">
        <v>0</v>
      </c>
      <c r="F2388" s="2">
        <v>0</v>
      </c>
      <c r="G2388" s="2">
        <v>0</v>
      </c>
      <c r="H2388" s="15">
        <f t="shared" si="37"/>
        <v>0</v>
      </c>
    </row>
    <row r="2389" spans="1:8" ht="13.5" x14ac:dyDescent="0.25">
      <c r="A2389" s="11"/>
      <c r="B2389" s="10">
        <v>45782</v>
      </c>
      <c r="C2389" s="2">
        <v>2.81</v>
      </c>
      <c r="D2389" s="2">
        <v>2.81</v>
      </c>
      <c r="E2389" s="2">
        <v>0</v>
      </c>
      <c r="F2389" s="2">
        <v>0</v>
      </c>
      <c r="G2389" s="2">
        <v>0</v>
      </c>
      <c r="H2389" s="15">
        <f t="shared" si="37"/>
        <v>0</v>
      </c>
    </row>
    <row r="2390" spans="1:8" ht="13.5" x14ac:dyDescent="0.25">
      <c r="A2390" s="11"/>
      <c r="B2390" s="10">
        <v>45783</v>
      </c>
      <c r="C2390" s="2">
        <v>2.81</v>
      </c>
      <c r="D2390" s="2">
        <v>2.81</v>
      </c>
      <c r="E2390" s="2">
        <v>0</v>
      </c>
      <c r="F2390" s="2">
        <v>0</v>
      </c>
      <c r="G2390" s="2">
        <v>0</v>
      </c>
      <c r="H2390" s="15">
        <f t="shared" si="37"/>
        <v>0</v>
      </c>
    </row>
    <row r="2391" spans="1:8" ht="13.5" x14ac:dyDescent="0.25">
      <c r="A2391" s="11"/>
      <c r="B2391" s="10">
        <v>45784</v>
      </c>
      <c r="C2391" s="2">
        <v>2.81</v>
      </c>
      <c r="D2391" s="2">
        <v>2.81</v>
      </c>
      <c r="E2391" s="2">
        <v>0</v>
      </c>
      <c r="F2391" s="2">
        <v>0</v>
      </c>
      <c r="G2391" s="2">
        <v>0</v>
      </c>
      <c r="H2391" s="15">
        <f t="shared" si="37"/>
        <v>0</v>
      </c>
    </row>
    <row r="2392" spans="1:8" ht="13.5" x14ac:dyDescent="0.25">
      <c r="A2392" s="11"/>
      <c r="B2392" s="10">
        <v>45785</v>
      </c>
      <c r="C2392" s="2">
        <v>2.81</v>
      </c>
      <c r="D2392" s="2">
        <v>2.81</v>
      </c>
      <c r="E2392" s="2">
        <v>0</v>
      </c>
      <c r="F2392" s="2">
        <v>0</v>
      </c>
      <c r="G2392" s="2">
        <v>0</v>
      </c>
      <c r="H2392" s="15">
        <f t="shared" si="37"/>
        <v>0</v>
      </c>
    </row>
    <row r="2393" spans="1:8" ht="13.5" x14ac:dyDescent="0.25">
      <c r="A2393" s="11"/>
      <c r="B2393" s="10">
        <v>45786</v>
      </c>
      <c r="C2393" s="2">
        <v>2.81</v>
      </c>
      <c r="D2393" s="2">
        <v>2.81</v>
      </c>
      <c r="E2393" s="2">
        <v>0</v>
      </c>
      <c r="F2393" s="2">
        <v>0</v>
      </c>
      <c r="G2393" s="2">
        <v>0</v>
      </c>
      <c r="H2393" s="15">
        <f t="shared" si="37"/>
        <v>0</v>
      </c>
    </row>
    <row r="2394" spans="1:8" ht="13.5" x14ac:dyDescent="0.25">
      <c r="A2394" s="11"/>
      <c r="B2394" s="10">
        <v>45789</v>
      </c>
      <c r="C2394" s="2">
        <v>2.81</v>
      </c>
      <c r="D2394" s="2">
        <v>2.81</v>
      </c>
      <c r="E2394" s="2">
        <v>0</v>
      </c>
      <c r="F2394" s="2">
        <v>0</v>
      </c>
      <c r="G2394" s="2">
        <v>0</v>
      </c>
      <c r="H2394" s="15">
        <f t="shared" si="37"/>
        <v>0</v>
      </c>
    </row>
    <row r="2395" spans="1:8" ht="13.5" x14ac:dyDescent="0.25">
      <c r="A2395" s="11"/>
      <c r="B2395" s="10">
        <v>45790</v>
      </c>
      <c r="C2395" s="2">
        <v>2.81</v>
      </c>
      <c r="D2395" s="2">
        <v>2.81</v>
      </c>
      <c r="E2395" s="2">
        <v>0</v>
      </c>
      <c r="F2395" s="2">
        <v>0</v>
      </c>
      <c r="G2395" s="2">
        <v>0</v>
      </c>
      <c r="H2395" s="15">
        <f t="shared" si="37"/>
        <v>0</v>
      </c>
    </row>
    <row r="2396" spans="1:8" ht="13.5" x14ac:dyDescent="0.25">
      <c r="A2396" s="11"/>
      <c r="B2396" s="10">
        <v>45791</v>
      </c>
      <c r="C2396" s="2">
        <v>2.81</v>
      </c>
      <c r="D2396" s="2">
        <v>2.81</v>
      </c>
      <c r="E2396" s="2">
        <v>0</v>
      </c>
      <c r="F2396" s="2">
        <v>0</v>
      </c>
      <c r="G2396" s="2">
        <v>0</v>
      </c>
      <c r="H2396" s="15">
        <f t="shared" si="37"/>
        <v>0</v>
      </c>
    </row>
    <row r="2397" spans="1:8" ht="13.5" x14ac:dyDescent="0.25">
      <c r="A2397" s="11"/>
      <c r="B2397" s="10">
        <v>45792</v>
      </c>
      <c r="C2397" s="2">
        <v>2.81</v>
      </c>
      <c r="D2397" s="2">
        <v>2.81</v>
      </c>
      <c r="E2397" s="2">
        <v>0</v>
      </c>
      <c r="F2397" s="2">
        <v>0</v>
      </c>
      <c r="G2397" s="2">
        <v>0</v>
      </c>
      <c r="H2397" s="15">
        <f t="shared" si="37"/>
        <v>0</v>
      </c>
    </row>
    <row r="2398" spans="1:8" ht="13.5" x14ac:dyDescent="0.25">
      <c r="A2398" s="11"/>
      <c r="B2398" s="10">
        <v>45793</v>
      </c>
      <c r="C2398" s="2">
        <v>2.81</v>
      </c>
      <c r="D2398" s="2">
        <v>2.81</v>
      </c>
      <c r="E2398" s="2">
        <v>0</v>
      </c>
      <c r="F2398" s="2">
        <v>0</v>
      </c>
      <c r="G2398" s="2">
        <v>0</v>
      </c>
      <c r="H2398" s="15">
        <f t="shared" si="37"/>
        <v>0</v>
      </c>
    </row>
    <row r="2399" spans="1:8" ht="13.5" x14ac:dyDescent="0.25">
      <c r="A2399" s="11"/>
      <c r="B2399" s="10">
        <v>45796</v>
      </c>
      <c r="C2399" s="2">
        <v>2.81</v>
      </c>
      <c r="D2399" s="2">
        <v>2.81</v>
      </c>
      <c r="E2399" s="2">
        <v>0</v>
      </c>
      <c r="F2399" s="2">
        <v>0</v>
      </c>
      <c r="G2399" s="2">
        <v>0</v>
      </c>
      <c r="H2399" s="15">
        <f t="shared" si="37"/>
        <v>0</v>
      </c>
    </row>
    <row r="2400" spans="1:8" ht="13.5" x14ac:dyDescent="0.25">
      <c r="A2400" s="11"/>
      <c r="B2400" s="10">
        <v>45797</v>
      </c>
      <c r="C2400" s="2">
        <v>2.81</v>
      </c>
      <c r="D2400" s="2">
        <v>2.81</v>
      </c>
      <c r="E2400" s="2">
        <v>0</v>
      </c>
      <c r="F2400" s="2">
        <v>0</v>
      </c>
      <c r="G2400" s="2">
        <v>0</v>
      </c>
      <c r="H2400" s="15">
        <f t="shared" si="37"/>
        <v>0</v>
      </c>
    </row>
    <row r="2401" spans="1:8" ht="13.5" x14ac:dyDescent="0.25">
      <c r="A2401" s="11"/>
      <c r="B2401" s="10">
        <v>45798</v>
      </c>
      <c r="C2401" s="2">
        <v>2.81</v>
      </c>
      <c r="D2401" s="2">
        <v>2.81</v>
      </c>
      <c r="E2401" s="2">
        <v>0</v>
      </c>
      <c r="F2401" s="2">
        <v>0</v>
      </c>
      <c r="G2401" s="2">
        <v>0</v>
      </c>
      <c r="H2401" s="15">
        <f t="shared" si="37"/>
        <v>0</v>
      </c>
    </row>
    <row r="2402" spans="1:8" ht="13.5" x14ac:dyDescent="0.25">
      <c r="A2402" s="11"/>
      <c r="B2402" s="10">
        <v>45799</v>
      </c>
      <c r="C2402" s="2">
        <v>2.81</v>
      </c>
      <c r="D2402" s="2">
        <v>2.81</v>
      </c>
      <c r="E2402" s="2">
        <v>0</v>
      </c>
      <c r="F2402" s="2">
        <v>0</v>
      </c>
      <c r="G2402" s="2">
        <v>0</v>
      </c>
      <c r="H2402" s="15">
        <f t="shared" si="37"/>
        <v>0</v>
      </c>
    </row>
    <row r="2403" spans="1:8" ht="13.5" x14ac:dyDescent="0.25">
      <c r="A2403" s="11"/>
      <c r="B2403" s="10">
        <v>45800</v>
      </c>
      <c r="C2403" s="2">
        <v>2.81</v>
      </c>
      <c r="D2403" s="2">
        <v>2.81</v>
      </c>
      <c r="E2403" s="2">
        <v>0</v>
      </c>
      <c r="F2403" s="2">
        <v>0</v>
      </c>
      <c r="G2403" s="2">
        <v>0</v>
      </c>
      <c r="H2403" s="15">
        <f t="shared" si="37"/>
        <v>0</v>
      </c>
    </row>
    <row r="2404" spans="1:8" ht="13.5" x14ac:dyDescent="0.25">
      <c r="A2404" s="11"/>
      <c r="B2404" s="10">
        <v>45803</v>
      </c>
      <c r="C2404" s="2">
        <v>2.81</v>
      </c>
      <c r="D2404" s="2">
        <v>2.81</v>
      </c>
      <c r="E2404" s="2">
        <v>0</v>
      </c>
      <c r="F2404" s="2">
        <v>0</v>
      </c>
      <c r="G2404" s="2">
        <v>0</v>
      </c>
      <c r="H2404" s="15">
        <f t="shared" si="37"/>
        <v>0</v>
      </c>
    </row>
    <row r="2405" spans="1:8" ht="13.5" x14ac:dyDescent="0.25">
      <c r="A2405" s="11"/>
      <c r="B2405" s="10">
        <v>45804</v>
      </c>
      <c r="C2405" s="2">
        <v>2.81</v>
      </c>
      <c r="D2405" s="2">
        <v>2.81</v>
      </c>
      <c r="E2405" s="2">
        <v>0</v>
      </c>
      <c r="F2405" s="2">
        <v>0</v>
      </c>
      <c r="G2405" s="2">
        <v>0</v>
      </c>
      <c r="H2405" s="15">
        <f t="shared" si="37"/>
        <v>0</v>
      </c>
    </row>
    <row r="2406" spans="1:8" ht="13.5" x14ac:dyDescent="0.25">
      <c r="A2406" s="11"/>
      <c r="B2406" s="10">
        <v>45805</v>
      </c>
      <c r="C2406" s="2">
        <v>2.69</v>
      </c>
      <c r="D2406" s="2">
        <v>2.69</v>
      </c>
      <c r="E2406" s="2">
        <v>40</v>
      </c>
      <c r="F2406" s="2">
        <v>2.69</v>
      </c>
      <c r="G2406" s="2">
        <v>107.6</v>
      </c>
      <c r="H2406" s="15">
        <f t="shared" si="37"/>
        <v>-4.2704626334519609E-2</v>
      </c>
    </row>
    <row r="2407" spans="1:8" ht="13.5" x14ac:dyDescent="0.25">
      <c r="A2407" s="11"/>
      <c r="B2407" s="10">
        <v>45806</v>
      </c>
      <c r="C2407" s="2">
        <v>2.69</v>
      </c>
      <c r="D2407" s="2">
        <v>2.69</v>
      </c>
      <c r="E2407" s="2">
        <v>0</v>
      </c>
      <c r="F2407" s="2">
        <v>0</v>
      </c>
      <c r="G2407" s="2">
        <v>0</v>
      </c>
      <c r="H2407" s="15">
        <f t="shared" si="37"/>
        <v>0</v>
      </c>
    </row>
    <row r="2408" spans="1:8" ht="13.5" x14ac:dyDescent="0.25">
      <c r="A2408" s="11"/>
      <c r="B2408" s="10">
        <v>45807</v>
      </c>
      <c r="C2408" s="2">
        <v>2.69</v>
      </c>
      <c r="D2408" s="2">
        <v>2.69</v>
      </c>
      <c r="E2408" s="2">
        <v>0</v>
      </c>
      <c r="F2408" s="2">
        <v>0</v>
      </c>
      <c r="G2408" s="2">
        <v>0</v>
      </c>
      <c r="H2408" s="15">
        <f t="shared" si="37"/>
        <v>0</v>
      </c>
    </row>
    <row r="2409" spans="1:8" ht="13.5" x14ac:dyDescent="0.25">
      <c r="A2409" s="11"/>
      <c r="B2409" s="10">
        <v>45810</v>
      </c>
      <c r="C2409" s="2">
        <v>2.69</v>
      </c>
      <c r="D2409" s="2">
        <v>2.69</v>
      </c>
      <c r="E2409" s="2">
        <v>0</v>
      </c>
      <c r="F2409" s="2">
        <v>0</v>
      </c>
      <c r="G2409" s="2">
        <v>0</v>
      </c>
      <c r="H2409" s="15">
        <f t="shared" si="37"/>
        <v>0</v>
      </c>
    </row>
    <row r="2410" spans="1:8" ht="13.5" x14ac:dyDescent="0.25">
      <c r="A2410" s="11"/>
      <c r="B2410" s="10">
        <v>45811</v>
      </c>
      <c r="C2410" s="2">
        <v>2.69</v>
      </c>
      <c r="D2410" s="2">
        <v>2.69</v>
      </c>
      <c r="E2410" s="2">
        <v>0</v>
      </c>
      <c r="F2410" s="2">
        <v>0</v>
      </c>
      <c r="G2410" s="2">
        <v>0</v>
      </c>
      <c r="H2410" s="15">
        <f t="shared" si="37"/>
        <v>0</v>
      </c>
    </row>
    <row r="2411" spans="1:8" ht="13.5" x14ac:dyDescent="0.25">
      <c r="A2411" s="11"/>
      <c r="B2411" s="10">
        <v>45812</v>
      </c>
      <c r="C2411" s="2">
        <v>2.69</v>
      </c>
      <c r="D2411" s="2">
        <v>2.69</v>
      </c>
      <c r="E2411" s="2">
        <v>0</v>
      </c>
      <c r="F2411" s="2">
        <v>0</v>
      </c>
      <c r="G2411" s="2">
        <v>0</v>
      </c>
      <c r="H2411" s="15">
        <f t="shared" si="37"/>
        <v>0</v>
      </c>
    </row>
    <row r="2412" spans="1:8" ht="13.5" x14ac:dyDescent="0.25">
      <c r="A2412" s="11"/>
      <c r="B2412" s="10">
        <v>45813</v>
      </c>
      <c r="C2412" s="2">
        <v>2.69</v>
      </c>
      <c r="D2412" s="2">
        <v>2.69</v>
      </c>
      <c r="E2412" s="2">
        <v>0</v>
      </c>
      <c r="F2412" s="2">
        <v>0</v>
      </c>
      <c r="G2412" s="2">
        <v>0</v>
      </c>
      <c r="H2412" s="15">
        <f t="shared" si="37"/>
        <v>0</v>
      </c>
    </row>
    <row r="2413" spans="1:8" ht="13.5" x14ac:dyDescent="0.25">
      <c r="A2413" s="11"/>
      <c r="B2413" s="10">
        <v>45817</v>
      </c>
      <c r="C2413" s="2">
        <v>2.69</v>
      </c>
      <c r="D2413" s="2">
        <v>2.69</v>
      </c>
      <c r="E2413" s="2">
        <v>0</v>
      </c>
      <c r="F2413" s="2">
        <v>0</v>
      </c>
      <c r="G2413" s="2">
        <v>0</v>
      </c>
      <c r="H2413" s="15">
        <f t="shared" si="37"/>
        <v>0</v>
      </c>
    </row>
    <row r="2414" spans="1:8" ht="13.5" x14ac:dyDescent="0.25">
      <c r="A2414" s="11"/>
      <c r="B2414" s="10">
        <v>45818</v>
      </c>
      <c r="C2414" s="2">
        <v>2.69</v>
      </c>
      <c r="D2414" s="2">
        <v>2.69</v>
      </c>
      <c r="E2414" s="2">
        <v>0</v>
      </c>
      <c r="F2414" s="2">
        <v>0</v>
      </c>
      <c r="G2414" s="2">
        <v>0</v>
      </c>
      <c r="H2414" s="15">
        <f t="shared" si="37"/>
        <v>0</v>
      </c>
    </row>
    <row r="2415" spans="1:8" ht="13.5" x14ac:dyDescent="0.25">
      <c r="A2415" s="11"/>
      <c r="B2415" s="10">
        <v>45819</v>
      </c>
      <c r="C2415" s="2">
        <v>2.69</v>
      </c>
      <c r="D2415" s="2">
        <v>2.69</v>
      </c>
      <c r="E2415" s="2">
        <v>0</v>
      </c>
      <c r="F2415" s="2">
        <v>0</v>
      </c>
      <c r="G2415" s="2">
        <v>0</v>
      </c>
      <c r="H2415" s="15">
        <f t="shared" si="37"/>
        <v>0</v>
      </c>
    </row>
    <row r="2416" spans="1:8" ht="13.5" x14ac:dyDescent="0.25">
      <c r="A2416" s="11"/>
      <c r="B2416" s="10">
        <v>45820</v>
      </c>
      <c r="C2416" s="2">
        <v>2.69</v>
      </c>
      <c r="D2416" s="2">
        <v>2.69</v>
      </c>
      <c r="E2416" s="2">
        <v>0</v>
      </c>
      <c r="F2416" s="2">
        <v>0</v>
      </c>
      <c r="G2416" s="2">
        <v>0</v>
      </c>
      <c r="H2416" s="15">
        <f t="shared" si="37"/>
        <v>0</v>
      </c>
    </row>
    <row r="2417" spans="1:8" ht="13.5" x14ac:dyDescent="0.25">
      <c r="A2417" s="11"/>
      <c r="B2417" s="10">
        <v>45821</v>
      </c>
      <c r="C2417" s="2">
        <v>2.69</v>
      </c>
      <c r="D2417" s="2">
        <v>2.69</v>
      </c>
      <c r="E2417" s="2">
        <v>0</v>
      </c>
      <c r="F2417" s="2">
        <v>0</v>
      </c>
      <c r="G2417" s="2">
        <v>0</v>
      </c>
      <c r="H2417" s="15">
        <f t="shared" si="37"/>
        <v>0</v>
      </c>
    </row>
    <row r="2418" spans="1:8" ht="13.5" x14ac:dyDescent="0.25">
      <c r="A2418" s="11"/>
      <c r="B2418" s="10">
        <v>45824</v>
      </c>
      <c r="C2418" s="2">
        <v>2.69</v>
      </c>
      <c r="D2418" s="2">
        <v>2.69</v>
      </c>
      <c r="E2418" s="2">
        <v>0</v>
      </c>
      <c r="F2418" s="2">
        <v>0</v>
      </c>
      <c r="G2418" s="2">
        <v>0</v>
      </c>
      <c r="H2418" s="15">
        <f t="shared" si="37"/>
        <v>0</v>
      </c>
    </row>
    <row r="2419" spans="1:8" ht="13.5" x14ac:dyDescent="0.25">
      <c r="A2419" s="11"/>
      <c r="B2419" s="10">
        <v>45825</v>
      </c>
      <c r="C2419" s="2">
        <v>2.69</v>
      </c>
      <c r="D2419" s="2">
        <v>2.69</v>
      </c>
      <c r="E2419" s="2">
        <v>0</v>
      </c>
      <c r="F2419" s="2">
        <v>0</v>
      </c>
      <c r="G2419" s="2">
        <v>0</v>
      </c>
      <c r="H2419" s="15">
        <f t="shared" si="37"/>
        <v>0</v>
      </c>
    </row>
    <row r="2420" spans="1:8" ht="13.5" x14ac:dyDescent="0.25">
      <c r="A2420" s="11"/>
      <c r="B2420" s="10">
        <v>45826</v>
      </c>
      <c r="C2420" s="2">
        <v>2.69</v>
      </c>
      <c r="D2420" s="2">
        <v>2.69</v>
      </c>
      <c r="E2420" s="2">
        <v>0</v>
      </c>
      <c r="F2420" s="2">
        <v>0</v>
      </c>
      <c r="G2420" s="2">
        <v>0</v>
      </c>
      <c r="H2420" s="15">
        <f t="shared" si="37"/>
        <v>0</v>
      </c>
    </row>
    <row r="2421" spans="1:8" ht="13.5" x14ac:dyDescent="0.25">
      <c r="A2421" s="11"/>
      <c r="B2421" s="10">
        <v>45827</v>
      </c>
      <c r="C2421" s="2">
        <v>2.69</v>
      </c>
      <c r="D2421" s="2">
        <v>2.69</v>
      </c>
      <c r="E2421" s="2">
        <v>0</v>
      </c>
      <c r="F2421" s="2">
        <v>0</v>
      </c>
      <c r="G2421" s="2">
        <v>0</v>
      </c>
      <c r="H2421" s="15">
        <f t="shared" si="37"/>
        <v>0</v>
      </c>
    </row>
    <row r="2422" spans="1:8" ht="13.5" x14ac:dyDescent="0.25">
      <c r="A2422" s="11"/>
      <c r="B2422" s="10">
        <v>45828</v>
      </c>
      <c r="C2422" s="2">
        <v>2.69</v>
      </c>
      <c r="D2422" s="2">
        <v>2.69</v>
      </c>
      <c r="E2422" s="2">
        <v>0</v>
      </c>
      <c r="F2422" s="2">
        <v>0</v>
      </c>
      <c r="G2422" s="2">
        <v>0</v>
      </c>
      <c r="H2422" s="15">
        <f t="shared" si="37"/>
        <v>0</v>
      </c>
    </row>
    <row r="2423" spans="1:8" ht="13.5" x14ac:dyDescent="0.25">
      <c r="A2423" s="11"/>
      <c r="B2423" s="10">
        <v>45831</v>
      </c>
      <c r="C2423" s="2">
        <v>2.81</v>
      </c>
      <c r="D2423" s="2">
        <v>2.81</v>
      </c>
      <c r="E2423" s="2">
        <v>50</v>
      </c>
      <c r="F2423" s="2">
        <v>2.81</v>
      </c>
      <c r="G2423" s="2">
        <v>140.5</v>
      </c>
      <c r="H2423" s="15">
        <f t="shared" si="37"/>
        <v>4.4609665427509333E-2</v>
      </c>
    </row>
    <row r="2424" spans="1:8" ht="13.5" x14ac:dyDescent="0.25">
      <c r="A2424" s="11"/>
      <c r="B2424" s="10">
        <v>45832</v>
      </c>
      <c r="C2424" s="2">
        <v>2.81</v>
      </c>
      <c r="D2424" s="2">
        <v>2.81</v>
      </c>
      <c r="E2424" s="2">
        <v>0</v>
      </c>
      <c r="F2424" s="2">
        <v>0</v>
      </c>
      <c r="G2424" s="2">
        <v>0</v>
      </c>
      <c r="H2424" s="15">
        <f t="shared" si="37"/>
        <v>0</v>
      </c>
    </row>
    <row r="2425" spans="1:8" ht="13.5" x14ac:dyDescent="0.25">
      <c r="A2425" s="11"/>
      <c r="B2425" s="10">
        <v>45833</v>
      </c>
      <c r="C2425" s="2">
        <v>2.93</v>
      </c>
      <c r="D2425" s="2">
        <v>2.93</v>
      </c>
      <c r="E2425" s="2">
        <v>0</v>
      </c>
      <c r="F2425" s="2">
        <v>0</v>
      </c>
      <c r="G2425" s="2">
        <v>0</v>
      </c>
      <c r="H2425" s="15">
        <f t="shared" si="37"/>
        <v>4.2704626334519609E-2</v>
      </c>
    </row>
    <row r="2426" spans="1:8" ht="13.5" x14ac:dyDescent="0.25">
      <c r="A2426" s="11"/>
      <c r="B2426" s="10">
        <v>45835</v>
      </c>
      <c r="C2426" s="2">
        <v>3.06</v>
      </c>
      <c r="D2426" s="2">
        <v>3.06</v>
      </c>
      <c r="E2426" s="2">
        <v>0</v>
      </c>
      <c r="F2426" s="2">
        <v>0</v>
      </c>
      <c r="G2426" s="2">
        <v>0</v>
      </c>
      <c r="H2426" s="15">
        <f t="shared" si="37"/>
        <v>4.4368600682593816E-2</v>
      </c>
    </row>
    <row r="2427" spans="1:8" ht="13.5" x14ac:dyDescent="0.25">
      <c r="A2427" s="11"/>
      <c r="B2427" s="10">
        <v>45838</v>
      </c>
      <c r="C2427" s="2">
        <v>3.19</v>
      </c>
      <c r="D2427" s="2">
        <v>3.19</v>
      </c>
      <c r="E2427" s="2">
        <v>0</v>
      </c>
      <c r="F2427" s="2">
        <v>0</v>
      </c>
      <c r="G2427" s="2">
        <v>0</v>
      </c>
      <c r="H2427" s="15">
        <f t="shared" si="37"/>
        <v>4.2483660130718921E-2</v>
      </c>
    </row>
    <row r="2428" spans="1:8" ht="13.5" x14ac:dyDescent="0.25">
      <c r="A2428" s="11"/>
      <c r="B2428" s="10">
        <v>45839</v>
      </c>
      <c r="C2428" s="2">
        <v>3.19</v>
      </c>
      <c r="D2428" s="2">
        <v>3.19</v>
      </c>
      <c r="E2428" s="2">
        <v>0</v>
      </c>
      <c r="F2428" s="2">
        <v>0</v>
      </c>
      <c r="G2428" s="2">
        <v>0</v>
      </c>
      <c r="H2428" s="15">
        <f t="shared" si="37"/>
        <v>0</v>
      </c>
    </row>
    <row r="2429" spans="1:8" ht="13.5" x14ac:dyDescent="0.25">
      <c r="A2429" s="11"/>
      <c r="B2429" s="10">
        <v>45840</v>
      </c>
      <c r="C2429" s="2">
        <v>3.19</v>
      </c>
      <c r="D2429" s="2">
        <v>3.19</v>
      </c>
      <c r="E2429" s="2">
        <v>0</v>
      </c>
      <c r="F2429" s="2">
        <v>0</v>
      </c>
      <c r="G2429" s="2">
        <v>0</v>
      </c>
      <c r="H2429" s="15">
        <f t="shared" si="37"/>
        <v>0</v>
      </c>
    </row>
    <row r="2430" spans="1:8" ht="13.5" x14ac:dyDescent="0.25">
      <c r="A2430" s="11"/>
      <c r="B2430" s="10">
        <v>45841</v>
      </c>
      <c r="C2430" s="2">
        <v>3.19</v>
      </c>
      <c r="D2430" s="2">
        <v>3.19</v>
      </c>
      <c r="E2430" s="2">
        <v>0</v>
      </c>
      <c r="F2430" s="2">
        <v>0</v>
      </c>
      <c r="G2430" s="2">
        <v>0</v>
      </c>
      <c r="H2430" s="15">
        <f t="shared" si="37"/>
        <v>0</v>
      </c>
    </row>
    <row r="2431" spans="1:8" ht="13.5" x14ac:dyDescent="0.25">
      <c r="A2431" s="11"/>
      <c r="B2431" s="10">
        <v>45842</v>
      </c>
      <c r="C2431" s="2">
        <v>3.19</v>
      </c>
      <c r="D2431" s="2">
        <v>3.19</v>
      </c>
      <c r="E2431" s="2">
        <v>0</v>
      </c>
      <c r="F2431" s="2">
        <v>0</v>
      </c>
      <c r="G2431" s="2">
        <v>0</v>
      </c>
      <c r="H2431" s="15">
        <f t="shared" si="37"/>
        <v>0</v>
      </c>
    </row>
    <row r="2432" spans="1:8" ht="13.5" x14ac:dyDescent="0.25">
      <c r="A2432" s="11"/>
      <c r="B2432" s="10">
        <v>45845</v>
      </c>
      <c r="C2432" s="2">
        <v>3.19</v>
      </c>
      <c r="D2432" s="2">
        <v>3.19</v>
      </c>
      <c r="E2432" s="2">
        <v>0</v>
      </c>
      <c r="F2432" s="2">
        <v>0</v>
      </c>
      <c r="G2432" s="2">
        <v>0</v>
      </c>
      <c r="H2432" s="15">
        <f t="shared" si="37"/>
        <v>0</v>
      </c>
    </row>
    <row r="2433" spans="1:8" ht="13.5" x14ac:dyDescent="0.25">
      <c r="A2433" s="11"/>
      <c r="B2433" s="10">
        <v>45846</v>
      </c>
      <c r="C2433" s="2">
        <v>3.05</v>
      </c>
      <c r="D2433" s="2">
        <v>3.05</v>
      </c>
      <c r="E2433" s="2">
        <v>0</v>
      </c>
      <c r="F2433" s="2">
        <v>0</v>
      </c>
      <c r="G2433" s="2">
        <v>0</v>
      </c>
      <c r="H2433" s="15">
        <f t="shared" si="37"/>
        <v>-4.3887147335423239E-2</v>
      </c>
    </row>
    <row r="2434" spans="1:8" ht="13.5" x14ac:dyDescent="0.25">
      <c r="A2434" s="11"/>
      <c r="B2434" s="10">
        <v>45847</v>
      </c>
      <c r="C2434" s="2">
        <v>3.05</v>
      </c>
      <c r="D2434" s="2">
        <v>3.05</v>
      </c>
      <c r="E2434" s="2">
        <v>0</v>
      </c>
      <c r="F2434" s="2">
        <v>0</v>
      </c>
      <c r="G2434" s="2">
        <v>0</v>
      </c>
      <c r="H2434" s="15">
        <f t="shared" si="37"/>
        <v>0</v>
      </c>
    </row>
    <row r="2435" spans="1:8" ht="13.5" x14ac:dyDescent="0.25">
      <c r="A2435" s="11"/>
      <c r="B2435" s="10">
        <v>45848</v>
      </c>
      <c r="C2435" s="2">
        <v>3.05</v>
      </c>
      <c r="D2435" s="2">
        <v>3.05</v>
      </c>
      <c r="E2435" s="2">
        <v>0</v>
      </c>
      <c r="F2435" s="2">
        <v>0</v>
      </c>
      <c r="G2435" s="2">
        <v>0</v>
      </c>
      <c r="H2435" s="15">
        <f t="shared" si="37"/>
        <v>0</v>
      </c>
    </row>
    <row r="2436" spans="1:8" ht="13.5" x14ac:dyDescent="0.25">
      <c r="A2436" s="11"/>
      <c r="B2436" s="10">
        <v>45849</v>
      </c>
      <c r="C2436" s="2">
        <v>3.05</v>
      </c>
      <c r="D2436" s="2">
        <v>3.05</v>
      </c>
      <c r="E2436" s="2">
        <v>0</v>
      </c>
      <c r="F2436" s="2">
        <v>0</v>
      </c>
      <c r="G2436" s="2">
        <v>0</v>
      </c>
      <c r="H2436" s="15">
        <f t="shared" si="37"/>
        <v>0</v>
      </c>
    </row>
    <row r="2437" spans="1:8" ht="13.5" x14ac:dyDescent="0.25">
      <c r="A2437" s="11"/>
      <c r="B2437" s="10">
        <v>45852</v>
      </c>
      <c r="C2437" s="2">
        <v>3.05</v>
      </c>
      <c r="D2437" s="2">
        <v>3.05</v>
      </c>
      <c r="E2437" s="2">
        <v>0</v>
      </c>
      <c r="F2437" s="2">
        <v>0</v>
      </c>
      <c r="G2437" s="2">
        <v>0</v>
      </c>
      <c r="H2437" s="15">
        <f t="shared" si="37"/>
        <v>0</v>
      </c>
    </row>
    <row r="2438" spans="1:8" ht="13.5" x14ac:dyDescent="0.25">
      <c r="A2438" s="11"/>
      <c r="B2438" s="10">
        <v>45853</v>
      </c>
      <c r="C2438" s="2">
        <v>3.05</v>
      </c>
      <c r="D2438" s="2">
        <v>3.05</v>
      </c>
      <c r="E2438" s="2">
        <v>0</v>
      </c>
      <c r="F2438" s="2">
        <v>0</v>
      </c>
      <c r="G2438" s="2">
        <v>0</v>
      </c>
      <c r="H2438" s="15">
        <f t="shared" si="37"/>
        <v>0</v>
      </c>
    </row>
    <row r="2439" spans="1:8" ht="13.5" x14ac:dyDescent="0.25">
      <c r="A2439" s="11"/>
      <c r="B2439" s="10">
        <v>45854</v>
      </c>
      <c r="C2439" s="2">
        <v>3.05</v>
      </c>
      <c r="D2439" s="2">
        <v>3.05</v>
      </c>
      <c r="E2439" s="2">
        <v>0</v>
      </c>
      <c r="F2439" s="2">
        <v>0</v>
      </c>
      <c r="G2439" s="2">
        <v>0</v>
      </c>
      <c r="H2439" s="15">
        <f t="shared" ref="H2439:H2502" si="38">(D2439-D2438)/D2438</f>
        <v>0</v>
      </c>
    </row>
    <row r="2440" spans="1:8" ht="13.5" x14ac:dyDescent="0.25">
      <c r="A2440" s="11"/>
      <c r="B2440" s="10">
        <v>45855</v>
      </c>
      <c r="C2440" s="2">
        <v>3.05</v>
      </c>
      <c r="D2440" s="2">
        <v>3.05</v>
      </c>
      <c r="E2440" s="2">
        <v>0</v>
      </c>
      <c r="F2440" s="2">
        <v>0</v>
      </c>
      <c r="G2440" s="2">
        <v>0</v>
      </c>
      <c r="H2440" s="15">
        <f t="shared" si="38"/>
        <v>0</v>
      </c>
    </row>
    <row r="2441" spans="1:8" ht="13.5" x14ac:dyDescent="0.25">
      <c r="A2441" s="11"/>
      <c r="B2441" s="10">
        <v>45856</v>
      </c>
      <c r="C2441" s="2">
        <v>3.05</v>
      </c>
      <c r="D2441" s="2">
        <v>3.05</v>
      </c>
      <c r="E2441" s="2">
        <v>0</v>
      </c>
      <c r="F2441" s="2">
        <v>0</v>
      </c>
      <c r="G2441" s="2">
        <v>0</v>
      </c>
      <c r="H2441" s="15">
        <f t="shared" si="38"/>
        <v>0</v>
      </c>
    </row>
    <row r="2442" spans="1:8" ht="13.5" x14ac:dyDescent="0.25">
      <c r="A2442" s="11"/>
      <c r="B2442" s="10">
        <v>45859</v>
      </c>
      <c r="C2442" s="2">
        <v>3.05</v>
      </c>
      <c r="D2442" s="2">
        <v>3.05</v>
      </c>
      <c r="E2442" s="2">
        <v>0</v>
      </c>
      <c r="F2442" s="2">
        <v>0</v>
      </c>
      <c r="G2442" s="2">
        <v>0</v>
      </c>
      <c r="H2442" s="15">
        <f t="shared" si="38"/>
        <v>0</v>
      </c>
    </row>
    <row r="2443" spans="1:8" ht="13.5" x14ac:dyDescent="0.25">
      <c r="A2443" s="11"/>
      <c r="B2443" s="10">
        <v>45860</v>
      </c>
      <c r="C2443" s="2">
        <v>3.05</v>
      </c>
      <c r="D2443" s="2">
        <v>3.05</v>
      </c>
      <c r="E2443" s="2">
        <v>0</v>
      </c>
      <c r="F2443" s="2">
        <v>0</v>
      </c>
      <c r="G2443" s="2">
        <v>0</v>
      </c>
      <c r="H2443" s="15">
        <f t="shared" si="38"/>
        <v>0</v>
      </c>
    </row>
    <row r="2444" spans="1:8" ht="13.5" x14ac:dyDescent="0.25">
      <c r="A2444" s="11"/>
      <c r="B2444" s="10">
        <v>45861</v>
      </c>
      <c r="C2444" s="2">
        <v>3.05</v>
      </c>
      <c r="D2444" s="2">
        <v>3.05</v>
      </c>
      <c r="E2444" s="2">
        <v>0</v>
      </c>
      <c r="F2444" s="2">
        <v>0</v>
      </c>
      <c r="G2444" s="2">
        <v>0</v>
      </c>
      <c r="H2444" s="15">
        <f t="shared" si="38"/>
        <v>0</v>
      </c>
    </row>
    <row r="2445" spans="1:8" ht="13.5" x14ac:dyDescent="0.25">
      <c r="A2445" s="11"/>
      <c r="B2445" s="10">
        <v>45862</v>
      </c>
      <c r="C2445" s="2">
        <v>3.05</v>
      </c>
      <c r="D2445" s="2">
        <v>3.05</v>
      </c>
      <c r="E2445" s="2">
        <v>0</v>
      </c>
      <c r="F2445" s="2">
        <v>0</v>
      </c>
      <c r="G2445" s="2">
        <v>0</v>
      </c>
      <c r="H2445" s="15">
        <f t="shared" si="38"/>
        <v>0</v>
      </c>
    </row>
    <row r="2446" spans="1:8" ht="13.5" x14ac:dyDescent="0.25">
      <c r="A2446" s="11"/>
      <c r="B2446" s="10">
        <v>45866</v>
      </c>
      <c r="C2446" s="2">
        <v>3</v>
      </c>
      <c r="D2446" s="2">
        <v>3</v>
      </c>
      <c r="E2446" s="2">
        <v>1</v>
      </c>
      <c r="F2446" s="2">
        <v>3</v>
      </c>
      <c r="G2446" s="2">
        <v>3</v>
      </c>
      <c r="H2446" s="15">
        <f t="shared" si="38"/>
        <v>-1.6393442622950762E-2</v>
      </c>
    </row>
    <row r="2447" spans="1:8" ht="13.5" x14ac:dyDescent="0.25">
      <c r="A2447" s="11"/>
      <c r="B2447" s="10">
        <v>45867</v>
      </c>
      <c r="C2447" s="2">
        <v>3</v>
      </c>
      <c r="D2447" s="2">
        <v>3</v>
      </c>
      <c r="E2447" s="2">
        <v>0</v>
      </c>
      <c r="F2447" s="2">
        <v>0</v>
      </c>
      <c r="G2447" s="2">
        <v>0</v>
      </c>
      <c r="H2447" s="15">
        <f t="shared" si="38"/>
        <v>0</v>
      </c>
    </row>
    <row r="2448" spans="1:8" ht="13.5" x14ac:dyDescent="0.25">
      <c r="A2448" s="11"/>
      <c r="B2448" s="10">
        <v>45868</v>
      </c>
      <c r="C2448" s="2">
        <v>3</v>
      </c>
      <c r="D2448" s="2">
        <v>3</v>
      </c>
      <c r="E2448" s="2">
        <v>0</v>
      </c>
      <c r="F2448" s="2">
        <v>0</v>
      </c>
      <c r="G2448" s="2">
        <v>0</v>
      </c>
      <c r="H2448" s="15">
        <f t="shared" si="38"/>
        <v>0</v>
      </c>
    </row>
    <row r="2449" spans="1:8" ht="13.5" x14ac:dyDescent="0.25">
      <c r="A2449" s="11"/>
      <c r="B2449" s="10">
        <v>45869</v>
      </c>
      <c r="C2449" s="2">
        <v>3</v>
      </c>
      <c r="D2449" s="2">
        <v>3</v>
      </c>
      <c r="E2449" s="2">
        <v>0</v>
      </c>
      <c r="F2449" s="2">
        <v>0</v>
      </c>
      <c r="G2449" s="2">
        <v>0</v>
      </c>
      <c r="H2449" s="15">
        <f t="shared" si="38"/>
        <v>0</v>
      </c>
    </row>
    <row r="2450" spans="1:8" ht="13.5" x14ac:dyDescent="0.25">
      <c r="A2450" s="11"/>
      <c r="B2450" s="10">
        <v>45870</v>
      </c>
      <c r="C2450" s="2">
        <v>3</v>
      </c>
      <c r="D2450" s="2">
        <v>3</v>
      </c>
      <c r="E2450" s="2">
        <v>0</v>
      </c>
      <c r="F2450" s="2">
        <v>0</v>
      </c>
      <c r="G2450" s="2">
        <v>0</v>
      </c>
      <c r="H2450" s="15">
        <f t="shared" si="38"/>
        <v>0</v>
      </c>
    </row>
    <row r="2451" spans="1:8" ht="13.5" x14ac:dyDescent="0.25">
      <c r="A2451" s="11"/>
      <c r="B2451" s="10">
        <v>45873</v>
      </c>
      <c r="C2451" s="2">
        <v>3</v>
      </c>
      <c r="D2451" s="2">
        <v>3</v>
      </c>
      <c r="E2451" s="2">
        <v>0</v>
      </c>
      <c r="F2451" s="2">
        <v>0</v>
      </c>
      <c r="G2451" s="2">
        <v>0</v>
      </c>
      <c r="H2451" s="15">
        <f t="shared" si="38"/>
        <v>0</v>
      </c>
    </row>
    <row r="2452" spans="1:8" ht="13.5" x14ac:dyDescent="0.25">
      <c r="A2452" s="11"/>
      <c r="B2452" s="10">
        <v>45874</v>
      </c>
      <c r="C2452" s="2">
        <v>3</v>
      </c>
      <c r="D2452" s="2">
        <v>3</v>
      </c>
      <c r="E2452" s="2">
        <v>0</v>
      </c>
      <c r="F2452" s="2">
        <v>0</v>
      </c>
      <c r="G2452" s="2">
        <v>0</v>
      </c>
      <c r="H2452" s="15">
        <f t="shared" si="38"/>
        <v>0</v>
      </c>
    </row>
    <row r="2453" spans="1:8" ht="13.5" x14ac:dyDescent="0.25">
      <c r="A2453" s="11"/>
      <c r="B2453" s="10">
        <v>45875</v>
      </c>
      <c r="C2453" s="2">
        <v>3</v>
      </c>
      <c r="D2453" s="2">
        <v>3</v>
      </c>
      <c r="E2453" s="2">
        <v>0</v>
      </c>
      <c r="F2453" s="2">
        <v>0</v>
      </c>
      <c r="G2453" s="2">
        <v>0</v>
      </c>
      <c r="H2453" s="15">
        <f t="shared" si="38"/>
        <v>0</v>
      </c>
    </row>
    <row r="2454" spans="1:8" ht="13.5" x14ac:dyDescent="0.25">
      <c r="A2454" s="11"/>
      <c r="B2454" s="10">
        <v>45876</v>
      </c>
      <c r="C2454" s="2">
        <v>3</v>
      </c>
      <c r="D2454" s="2">
        <v>3</v>
      </c>
      <c r="E2454" s="2">
        <v>0</v>
      </c>
      <c r="F2454" s="2">
        <v>0</v>
      </c>
      <c r="G2454" s="2">
        <v>0</v>
      </c>
      <c r="H2454" s="15">
        <f t="shared" si="38"/>
        <v>0</v>
      </c>
    </row>
    <row r="2455" spans="1:8" ht="13.5" x14ac:dyDescent="0.25">
      <c r="A2455" s="11"/>
      <c r="B2455" s="10">
        <v>45877</v>
      </c>
      <c r="C2455" s="2">
        <v>3</v>
      </c>
      <c r="D2455" s="2">
        <v>3</v>
      </c>
      <c r="E2455" s="2">
        <v>0</v>
      </c>
      <c r="F2455" s="2">
        <v>0</v>
      </c>
      <c r="G2455" s="2">
        <v>0</v>
      </c>
      <c r="H2455" s="15">
        <f t="shared" si="38"/>
        <v>0</v>
      </c>
    </row>
    <row r="2456" spans="1:8" ht="13.5" x14ac:dyDescent="0.25">
      <c r="A2456" s="11"/>
      <c r="B2456" s="10">
        <v>45880</v>
      </c>
      <c r="C2456" s="2">
        <v>3</v>
      </c>
      <c r="D2456" s="2">
        <v>3</v>
      </c>
      <c r="E2456" s="2">
        <v>0</v>
      </c>
      <c r="F2456" s="2">
        <v>0</v>
      </c>
      <c r="G2456" s="2">
        <v>0</v>
      </c>
      <c r="H2456" s="15">
        <f t="shared" si="38"/>
        <v>0</v>
      </c>
    </row>
    <row r="2457" spans="1:8" ht="13.5" x14ac:dyDescent="0.25">
      <c r="A2457" s="11"/>
      <c r="B2457" s="10">
        <v>45881</v>
      </c>
      <c r="C2457" s="2">
        <v>3</v>
      </c>
      <c r="D2457" s="2">
        <v>3</v>
      </c>
      <c r="E2457" s="2">
        <v>0</v>
      </c>
      <c r="F2457" s="2">
        <v>0</v>
      </c>
      <c r="G2457" s="2">
        <v>0</v>
      </c>
      <c r="H2457" s="15">
        <f t="shared" si="38"/>
        <v>0</v>
      </c>
    </row>
    <row r="2458" spans="1:8" ht="13.5" x14ac:dyDescent="0.25">
      <c r="A2458" s="11"/>
      <c r="B2458" s="10">
        <v>45883</v>
      </c>
      <c r="C2458" s="2">
        <v>3</v>
      </c>
      <c r="D2458" s="2">
        <v>3</v>
      </c>
      <c r="E2458" s="2">
        <v>0</v>
      </c>
      <c r="F2458" s="2">
        <v>0</v>
      </c>
      <c r="G2458" s="2">
        <v>0</v>
      </c>
      <c r="H2458" s="15">
        <f t="shared" si="38"/>
        <v>0</v>
      </c>
    </row>
    <row r="2459" spans="1:8" ht="13.5" x14ac:dyDescent="0.25">
      <c r="A2459" s="11"/>
      <c r="B2459" s="10">
        <v>45884</v>
      </c>
      <c r="C2459" s="2">
        <v>3</v>
      </c>
      <c r="D2459" s="2">
        <v>3</v>
      </c>
      <c r="E2459" s="2">
        <v>0</v>
      </c>
      <c r="F2459" s="2">
        <v>0</v>
      </c>
      <c r="G2459" s="2">
        <v>0</v>
      </c>
      <c r="H2459" s="15">
        <f t="shared" si="38"/>
        <v>0</v>
      </c>
    </row>
    <row r="2460" spans="1:8" ht="13.5" x14ac:dyDescent="0.25">
      <c r="A2460" s="11"/>
      <c r="B2460" s="10">
        <v>45887</v>
      </c>
      <c r="C2460" s="2">
        <v>3</v>
      </c>
      <c r="D2460" s="2">
        <v>3</v>
      </c>
      <c r="E2460" s="2">
        <v>0</v>
      </c>
      <c r="F2460" s="2">
        <v>0</v>
      </c>
      <c r="G2460" s="2">
        <v>0</v>
      </c>
      <c r="H2460" s="15">
        <f t="shared" si="38"/>
        <v>0</v>
      </c>
    </row>
    <row r="2461" spans="1:8" ht="13.5" x14ac:dyDescent="0.25">
      <c r="A2461" s="11"/>
      <c r="B2461" s="10">
        <v>45888</v>
      </c>
      <c r="C2461" s="2">
        <v>3</v>
      </c>
      <c r="D2461" s="2">
        <v>3</v>
      </c>
      <c r="E2461" s="2">
        <v>0</v>
      </c>
      <c r="F2461" s="2">
        <v>0</v>
      </c>
      <c r="G2461" s="2">
        <v>0</v>
      </c>
      <c r="H2461" s="15">
        <f t="shared" si="38"/>
        <v>0</v>
      </c>
    </row>
    <row r="2462" spans="1:8" ht="13.5" x14ac:dyDescent="0.25">
      <c r="A2462" s="11"/>
      <c r="B2462" s="10">
        <v>45889</v>
      </c>
      <c r="C2462" s="2">
        <v>3</v>
      </c>
      <c r="D2462" s="2">
        <v>3</v>
      </c>
      <c r="E2462" s="2">
        <v>0</v>
      </c>
      <c r="F2462" s="2">
        <v>0</v>
      </c>
      <c r="G2462" s="2">
        <v>0</v>
      </c>
      <c r="H2462" s="15">
        <f t="shared" si="38"/>
        <v>0</v>
      </c>
    </row>
    <row r="2463" spans="1:8" ht="13.5" x14ac:dyDescent="0.25">
      <c r="A2463" s="11"/>
      <c r="B2463" s="10">
        <v>45890</v>
      </c>
      <c r="C2463" s="2">
        <v>3</v>
      </c>
      <c r="D2463" s="2">
        <v>3</v>
      </c>
      <c r="E2463" s="2">
        <v>0</v>
      </c>
      <c r="F2463" s="2">
        <v>0</v>
      </c>
      <c r="G2463" s="2">
        <v>0</v>
      </c>
      <c r="H2463" s="15">
        <f t="shared" si="38"/>
        <v>0</v>
      </c>
    </row>
    <row r="2464" spans="1:8" ht="13.5" x14ac:dyDescent="0.25">
      <c r="A2464" s="11"/>
      <c r="B2464" s="10">
        <v>45891</v>
      </c>
      <c r="C2464" s="2">
        <v>3</v>
      </c>
      <c r="D2464" s="2">
        <v>3</v>
      </c>
      <c r="E2464" s="2">
        <v>0</v>
      </c>
      <c r="F2464" s="2">
        <v>0</v>
      </c>
      <c r="G2464" s="2">
        <v>0</v>
      </c>
      <c r="H2464" s="15">
        <f t="shared" si="38"/>
        <v>0</v>
      </c>
    </row>
    <row r="2465" spans="1:8" ht="13.5" x14ac:dyDescent="0.25">
      <c r="A2465" s="11"/>
      <c r="B2465" s="10">
        <v>45894</v>
      </c>
      <c r="C2465" s="2">
        <v>3</v>
      </c>
      <c r="D2465" s="2">
        <v>3</v>
      </c>
      <c r="E2465" s="2">
        <v>0</v>
      </c>
      <c r="F2465" s="2">
        <v>0</v>
      </c>
      <c r="G2465" s="2">
        <v>0</v>
      </c>
      <c r="H2465" s="15">
        <f t="shared" si="38"/>
        <v>0</v>
      </c>
    </row>
    <row r="2466" spans="1:8" ht="13.5" x14ac:dyDescent="0.25">
      <c r="A2466" s="11"/>
      <c r="B2466" s="10">
        <v>45895</v>
      </c>
      <c r="C2466" s="2">
        <v>3</v>
      </c>
      <c r="D2466" s="2">
        <v>3</v>
      </c>
      <c r="E2466" s="2">
        <v>0</v>
      </c>
      <c r="F2466" s="2">
        <v>0</v>
      </c>
      <c r="G2466" s="2">
        <v>0</v>
      </c>
      <c r="H2466" s="15">
        <f t="shared" si="38"/>
        <v>0</v>
      </c>
    </row>
    <row r="2467" spans="1:8" ht="13.5" x14ac:dyDescent="0.25">
      <c r="A2467" s="11"/>
      <c r="B2467" s="10">
        <v>45896</v>
      </c>
      <c r="C2467" s="2">
        <v>3</v>
      </c>
      <c r="D2467" s="2">
        <v>3</v>
      </c>
      <c r="E2467" s="2">
        <v>0</v>
      </c>
      <c r="F2467" s="2">
        <v>0</v>
      </c>
      <c r="G2467" s="2">
        <v>0</v>
      </c>
      <c r="H2467" s="15">
        <f t="shared" si="38"/>
        <v>0</v>
      </c>
    </row>
    <row r="2468" spans="1:8" ht="13.5" x14ac:dyDescent="0.25">
      <c r="A2468" s="11"/>
      <c r="B2468" s="10">
        <v>45897</v>
      </c>
      <c r="C2468" s="2">
        <v>3</v>
      </c>
      <c r="D2468" s="2">
        <v>3</v>
      </c>
      <c r="E2468" s="2">
        <v>0</v>
      </c>
      <c r="F2468" s="2">
        <v>0</v>
      </c>
      <c r="G2468" s="2">
        <v>0</v>
      </c>
      <c r="H2468" s="15">
        <f t="shared" si="38"/>
        <v>0</v>
      </c>
    </row>
    <row r="2469" spans="1:8" ht="13.5" x14ac:dyDescent="0.25">
      <c r="A2469" s="11"/>
      <c r="B2469" s="10">
        <v>45898</v>
      </c>
      <c r="C2469" s="2">
        <v>3</v>
      </c>
      <c r="D2469" s="2">
        <v>3</v>
      </c>
      <c r="E2469" s="2">
        <v>0</v>
      </c>
      <c r="F2469" s="2">
        <v>0</v>
      </c>
      <c r="G2469" s="2">
        <v>0</v>
      </c>
      <c r="H2469" s="15">
        <f t="shared" si="38"/>
        <v>0</v>
      </c>
    </row>
    <row r="2470" spans="1:8" ht="13.5" x14ac:dyDescent="0.25">
      <c r="A2470" s="11"/>
      <c r="B2470" s="10">
        <v>45901</v>
      </c>
      <c r="C2470" s="2">
        <v>3</v>
      </c>
      <c r="D2470" s="2">
        <v>3</v>
      </c>
      <c r="E2470" s="2">
        <v>0</v>
      </c>
      <c r="F2470" s="2">
        <v>0</v>
      </c>
      <c r="G2470" s="2">
        <v>0</v>
      </c>
      <c r="H2470" s="15">
        <f t="shared" si="38"/>
        <v>0</v>
      </c>
    </row>
    <row r="2471" spans="1:8" ht="13.5" x14ac:dyDescent="0.25">
      <c r="A2471" s="11"/>
      <c r="B2471" s="10">
        <v>45902</v>
      </c>
      <c r="C2471" s="2">
        <v>3</v>
      </c>
      <c r="D2471" s="2">
        <v>3</v>
      </c>
      <c r="E2471" s="2">
        <v>0</v>
      </c>
      <c r="F2471" s="2">
        <v>0</v>
      </c>
      <c r="G2471" s="2">
        <v>0</v>
      </c>
      <c r="H2471" s="15">
        <f t="shared" si="38"/>
        <v>0</v>
      </c>
    </row>
    <row r="2472" spans="1:8" ht="13.5" x14ac:dyDescent="0.25">
      <c r="A2472" s="11"/>
      <c r="B2472" s="10">
        <v>45903</v>
      </c>
      <c r="C2472" s="2">
        <v>3</v>
      </c>
      <c r="D2472" s="2">
        <v>3</v>
      </c>
      <c r="E2472" s="2">
        <v>0</v>
      </c>
      <c r="F2472" s="2">
        <v>0</v>
      </c>
      <c r="G2472" s="2">
        <v>0</v>
      </c>
      <c r="H2472" s="15">
        <f t="shared" si="38"/>
        <v>0</v>
      </c>
    </row>
    <row r="2473" spans="1:8" ht="13.5" x14ac:dyDescent="0.25">
      <c r="A2473" s="11"/>
      <c r="B2473" s="10">
        <v>45905</v>
      </c>
      <c r="C2473" s="2">
        <v>2.87</v>
      </c>
      <c r="D2473" s="2">
        <v>2.87</v>
      </c>
      <c r="E2473" s="2">
        <v>0</v>
      </c>
      <c r="F2473" s="2">
        <v>0</v>
      </c>
      <c r="G2473" s="2">
        <v>0</v>
      </c>
      <c r="H2473" s="15">
        <f t="shared" si="38"/>
        <v>-4.33333333333333E-2</v>
      </c>
    </row>
    <row r="2474" spans="1:8" ht="13.5" x14ac:dyDescent="0.25">
      <c r="A2474" s="11"/>
      <c r="B2474" s="10">
        <v>45908</v>
      </c>
      <c r="C2474" s="2">
        <v>2.87</v>
      </c>
      <c r="D2474" s="2">
        <v>2.87</v>
      </c>
      <c r="E2474" s="2">
        <v>0</v>
      </c>
      <c r="F2474" s="2">
        <v>0</v>
      </c>
      <c r="G2474" s="2">
        <v>0</v>
      </c>
      <c r="H2474" s="15">
        <f t="shared" si="38"/>
        <v>0</v>
      </c>
    </row>
    <row r="2475" spans="1:8" ht="13.5" x14ac:dyDescent="0.25">
      <c r="A2475" s="11"/>
      <c r="B2475" s="10">
        <v>45909</v>
      </c>
      <c r="C2475" s="2">
        <v>2.87</v>
      </c>
      <c r="D2475" s="2">
        <v>2.87</v>
      </c>
      <c r="E2475" s="2">
        <v>0</v>
      </c>
      <c r="F2475" s="2">
        <v>0</v>
      </c>
      <c r="G2475" s="2">
        <v>0</v>
      </c>
      <c r="H2475" s="15">
        <f t="shared" si="38"/>
        <v>0</v>
      </c>
    </row>
    <row r="2476" spans="1:8" ht="13.5" x14ac:dyDescent="0.25">
      <c r="A2476" s="11"/>
      <c r="B2476" s="10">
        <v>45910</v>
      </c>
      <c r="C2476" s="2">
        <v>2.87</v>
      </c>
      <c r="D2476" s="2">
        <v>2.87</v>
      </c>
      <c r="E2476" s="2">
        <v>0</v>
      </c>
      <c r="F2476" s="2">
        <v>0</v>
      </c>
      <c r="G2476" s="2">
        <v>0</v>
      </c>
      <c r="H2476" s="15">
        <f t="shared" si="38"/>
        <v>0</v>
      </c>
    </row>
    <row r="2477" spans="1:8" ht="13.5" x14ac:dyDescent="0.25">
      <c r="A2477" s="11"/>
      <c r="B2477" s="10">
        <v>45911</v>
      </c>
      <c r="C2477" s="2">
        <v>2.87</v>
      </c>
      <c r="D2477" s="2">
        <v>2.87</v>
      </c>
      <c r="E2477" s="2">
        <v>0</v>
      </c>
      <c r="F2477" s="2">
        <v>0</v>
      </c>
      <c r="G2477" s="2">
        <v>0</v>
      </c>
      <c r="H2477" s="15">
        <f t="shared" si="38"/>
        <v>0</v>
      </c>
    </row>
    <row r="2478" spans="1:8" ht="13.5" x14ac:dyDescent="0.25">
      <c r="A2478" s="11"/>
      <c r="B2478" s="10">
        <v>45912</v>
      </c>
      <c r="C2478" s="2">
        <v>2.87</v>
      </c>
      <c r="D2478" s="2">
        <v>2.87</v>
      </c>
      <c r="E2478" s="2">
        <v>0</v>
      </c>
      <c r="F2478" s="2">
        <v>0</v>
      </c>
      <c r="G2478" s="2">
        <v>0</v>
      </c>
      <c r="H2478" s="15">
        <f t="shared" si="38"/>
        <v>0</v>
      </c>
    </row>
    <row r="2479" spans="1:8" ht="13.5" x14ac:dyDescent="0.25">
      <c r="A2479" s="11"/>
      <c r="B2479" s="10">
        <v>45915</v>
      </c>
      <c r="C2479" s="2">
        <v>2.99</v>
      </c>
      <c r="D2479" s="2">
        <v>2.99</v>
      </c>
      <c r="E2479" s="2">
        <v>0</v>
      </c>
      <c r="F2479" s="2">
        <v>0</v>
      </c>
      <c r="G2479" s="2">
        <v>0</v>
      </c>
      <c r="H2479" s="15">
        <f t="shared" si="38"/>
        <v>4.1811846689895509E-2</v>
      </c>
    </row>
    <row r="2480" spans="1:8" ht="13.5" x14ac:dyDescent="0.25">
      <c r="A2480" s="11"/>
      <c r="B2480" s="10">
        <v>45916</v>
      </c>
      <c r="C2480" s="2">
        <v>2.99</v>
      </c>
      <c r="D2480" s="2">
        <v>2.99</v>
      </c>
      <c r="E2480" s="2">
        <v>0</v>
      </c>
      <c r="F2480" s="2">
        <v>0</v>
      </c>
      <c r="G2480" s="2">
        <v>0</v>
      </c>
      <c r="H2480" s="15">
        <f t="shared" si="38"/>
        <v>0</v>
      </c>
    </row>
    <row r="2481" spans="1:8" ht="13.5" x14ac:dyDescent="0.25">
      <c r="A2481" s="11"/>
      <c r="B2481" s="10">
        <v>45917</v>
      </c>
      <c r="C2481" s="2">
        <v>2.99</v>
      </c>
      <c r="D2481" s="2">
        <v>2.99</v>
      </c>
      <c r="E2481" s="2">
        <v>0</v>
      </c>
      <c r="F2481" s="2">
        <v>0</v>
      </c>
      <c r="G2481" s="2">
        <v>0</v>
      </c>
      <c r="H2481" s="15">
        <f t="shared" si="38"/>
        <v>0</v>
      </c>
    </row>
    <row r="2482" spans="1:8" ht="13.5" x14ac:dyDescent="0.25">
      <c r="A2482" s="11"/>
      <c r="B2482" s="10">
        <v>45918</v>
      </c>
      <c r="C2482" s="2">
        <v>2.99</v>
      </c>
      <c r="D2482" s="2">
        <v>2.99</v>
      </c>
      <c r="E2482" s="2">
        <v>0</v>
      </c>
      <c r="F2482" s="2">
        <v>0</v>
      </c>
      <c r="G2482" s="2">
        <v>0</v>
      </c>
      <c r="H2482" s="15">
        <f t="shared" si="38"/>
        <v>0</v>
      </c>
    </row>
    <row r="2483" spans="1:8" ht="13.5" x14ac:dyDescent="0.25">
      <c r="A2483" s="11"/>
      <c r="B2483" s="10">
        <v>45919</v>
      </c>
      <c r="C2483" s="2">
        <v>2.99</v>
      </c>
      <c r="D2483" s="2">
        <v>2.99</v>
      </c>
      <c r="E2483" s="2">
        <v>0</v>
      </c>
      <c r="F2483" s="2">
        <v>0</v>
      </c>
      <c r="G2483" s="2">
        <v>0</v>
      </c>
      <c r="H2483" s="15">
        <f t="shared" si="38"/>
        <v>0</v>
      </c>
    </row>
    <row r="2484" spans="1:8" ht="13.5" x14ac:dyDescent="0.25">
      <c r="A2484" s="11"/>
      <c r="B2484" s="10">
        <v>45922</v>
      </c>
      <c r="C2484" s="2">
        <v>2.99</v>
      </c>
      <c r="D2484" s="2">
        <v>2.99</v>
      </c>
      <c r="E2484" s="2">
        <v>0</v>
      </c>
      <c r="F2484" s="2">
        <v>0</v>
      </c>
      <c r="G2484" s="2">
        <v>0</v>
      </c>
      <c r="H2484" s="15">
        <f t="shared" si="38"/>
        <v>0</v>
      </c>
    </row>
    <row r="2485" spans="1:8" ht="13.5" x14ac:dyDescent="0.25">
      <c r="A2485" s="11"/>
      <c r="B2485" s="10">
        <v>45923</v>
      </c>
      <c r="C2485" s="2">
        <v>3</v>
      </c>
      <c r="D2485" s="2">
        <v>3</v>
      </c>
      <c r="E2485" s="2">
        <v>1</v>
      </c>
      <c r="F2485" s="2">
        <v>3</v>
      </c>
      <c r="G2485" s="2">
        <v>3</v>
      </c>
      <c r="H2485" s="15">
        <f t="shared" si="38"/>
        <v>3.344481605351099E-3</v>
      </c>
    </row>
    <row r="2486" spans="1:8" ht="13.5" x14ac:dyDescent="0.25">
      <c r="A2486" s="11"/>
      <c r="B2486" s="10">
        <v>45924</v>
      </c>
      <c r="C2486" s="2">
        <v>3</v>
      </c>
      <c r="D2486" s="2">
        <v>3</v>
      </c>
      <c r="E2486" s="2">
        <v>0</v>
      </c>
      <c r="F2486" s="2">
        <v>0</v>
      </c>
      <c r="G2486" s="2">
        <v>0</v>
      </c>
      <c r="H2486" s="15">
        <f t="shared" si="38"/>
        <v>0</v>
      </c>
    </row>
    <row r="2487" spans="1:8" ht="13.5" x14ac:dyDescent="0.25">
      <c r="A2487" s="11"/>
      <c r="B2487" s="10">
        <v>45925</v>
      </c>
      <c r="C2487" s="2">
        <v>3</v>
      </c>
      <c r="D2487" s="2">
        <v>3</v>
      </c>
      <c r="E2487" s="2">
        <v>0</v>
      </c>
      <c r="F2487" s="2">
        <v>0</v>
      </c>
      <c r="G2487" s="2">
        <v>0</v>
      </c>
      <c r="H2487" s="15">
        <f t="shared" si="38"/>
        <v>0</v>
      </c>
    </row>
    <row r="2488" spans="1:8" ht="13.5" x14ac:dyDescent="0.25">
      <c r="A2488" s="11"/>
      <c r="B2488" s="10">
        <v>45926</v>
      </c>
      <c r="C2488" s="2">
        <v>3</v>
      </c>
      <c r="D2488" s="2">
        <v>3</v>
      </c>
      <c r="E2488" s="2">
        <v>0</v>
      </c>
      <c r="F2488" s="2">
        <v>0</v>
      </c>
      <c r="G2488" s="2">
        <v>0</v>
      </c>
      <c r="H2488" s="15">
        <f t="shared" si="38"/>
        <v>0</v>
      </c>
    </row>
    <row r="2489" spans="1:8" ht="13.5" x14ac:dyDescent="0.25">
      <c r="A2489" s="11"/>
      <c r="B2489" s="10">
        <v>45929</v>
      </c>
      <c r="C2489" s="2">
        <v>3</v>
      </c>
      <c r="D2489" s="2">
        <v>3</v>
      </c>
      <c r="E2489" s="2">
        <v>0</v>
      </c>
      <c r="F2489" s="2">
        <v>0</v>
      </c>
      <c r="G2489" s="2">
        <v>0</v>
      </c>
      <c r="H2489" s="15">
        <f t="shared" si="38"/>
        <v>0</v>
      </c>
    </row>
    <row r="2490" spans="1:8" ht="13.5" x14ac:dyDescent="0.25">
      <c r="A2490" s="11"/>
      <c r="B2490" s="10">
        <v>45930</v>
      </c>
      <c r="C2490" s="2">
        <v>3</v>
      </c>
      <c r="D2490" s="2">
        <v>3</v>
      </c>
      <c r="E2490" s="2">
        <v>0</v>
      </c>
      <c r="F2490" s="2">
        <v>0</v>
      </c>
      <c r="G2490" s="2">
        <v>0</v>
      </c>
      <c r="H2490" s="15">
        <f t="shared" si="38"/>
        <v>0</v>
      </c>
    </row>
    <row r="2491" spans="1:8" ht="13.5" x14ac:dyDescent="0.25">
      <c r="A2491" s="11"/>
      <c r="B2491" s="10">
        <v>45931</v>
      </c>
      <c r="C2491" s="2">
        <v>3</v>
      </c>
      <c r="D2491" s="2">
        <v>3</v>
      </c>
      <c r="E2491" s="2">
        <v>0</v>
      </c>
      <c r="F2491" s="2">
        <v>0</v>
      </c>
      <c r="G2491" s="2">
        <v>0</v>
      </c>
      <c r="H2491" s="15">
        <f t="shared" si="38"/>
        <v>0</v>
      </c>
    </row>
    <row r="2492" spans="1:8" ht="13.5" x14ac:dyDescent="0.25">
      <c r="A2492" s="11"/>
      <c r="B2492" s="10">
        <v>45932</v>
      </c>
      <c r="C2492" s="2">
        <v>3</v>
      </c>
      <c r="D2492" s="2">
        <v>3</v>
      </c>
      <c r="E2492" s="2">
        <v>0</v>
      </c>
      <c r="F2492" s="2">
        <v>0</v>
      </c>
      <c r="G2492" s="2">
        <v>0</v>
      </c>
      <c r="H2492" s="15">
        <f t="shared" si="38"/>
        <v>0</v>
      </c>
    </row>
    <row r="2493" spans="1:8" ht="13.5" x14ac:dyDescent="0.25">
      <c r="A2493" s="11"/>
      <c r="B2493" s="10">
        <v>45933</v>
      </c>
      <c r="C2493" s="2">
        <v>3</v>
      </c>
      <c r="D2493" s="2">
        <v>3</v>
      </c>
      <c r="E2493" s="2">
        <v>0</v>
      </c>
      <c r="F2493" s="2">
        <v>0</v>
      </c>
      <c r="G2493" s="2">
        <v>0</v>
      </c>
      <c r="H2493" s="15">
        <f t="shared" si="38"/>
        <v>0</v>
      </c>
    </row>
    <row r="2494" spans="1:8" ht="13.5" x14ac:dyDescent="0.25">
      <c r="A2494" s="11"/>
      <c r="B2494" s="10">
        <v>45936</v>
      </c>
      <c r="C2494" s="2">
        <v>3</v>
      </c>
      <c r="D2494" s="2">
        <v>3</v>
      </c>
      <c r="E2494" s="2">
        <v>0</v>
      </c>
      <c r="F2494" s="2">
        <v>0</v>
      </c>
      <c r="G2494" s="2">
        <v>0</v>
      </c>
      <c r="H2494" s="15">
        <f t="shared" si="38"/>
        <v>0</v>
      </c>
    </row>
    <row r="2495" spans="1:8" ht="13.5" x14ac:dyDescent="0.25">
      <c r="A2495" s="11"/>
      <c r="B2495" s="10">
        <v>45937</v>
      </c>
      <c r="C2495" s="2">
        <v>3</v>
      </c>
      <c r="D2495" s="2">
        <v>3</v>
      </c>
      <c r="E2495" s="2">
        <v>0</v>
      </c>
      <c r="F2495" s="2">
        <v>0</v>
      </c>
      <c r="G2495" s="2">
        <v>0</v>
      </c>
      <c r="H2495" s="15">
        <f t="shared" si="38"/>
        <v>0</v>
      </c>
    </row>
    <row r="2496" spans="1:8" ht="13.5" x14ac:dyDescent="0.25">
      <c r="A2496" s="11"/>
      <c r="B2496" s="10">
        <v>45938</v>
      </c>
      <c r="C2496" s="2">
        <v>3</v>
      </c>
      <c r="D2496" s="2">
        <v>3</v>
      </c>
      <c r="E2496" s="2">
        <v>0</v>
      </c>
      <c r="F2496" s="2">
        <v>0</v>
      </c>
      <c r="G2496" s="2">
        <v>0</v>
      </c>
      <c r="H2496" s="15">
        <f t="shared" si="38"/>
        <v>0</v>
      </c>
    </row>
    <row r="2497" spans="1:11" ht="13.5" x14ac:dyDescent="0.25">
      <c r="A2497" s="11"/>
      <c r="B2497" s="10">
        <v>45939</v>
      </c>
      <c r="C2497" s="2">
        <v>3</v>
      </c>
      <c r="D2497" s="2">
        <v>3</v>
      </c>
      <c r="E2497" s="2">
        <v>0</v>
      </c>
      <c r="F2497" s="2">
        <v>0</v>
      </c>
      <c r="G2497" s="2">
        <v>0</v>
      </c>
      <c r="H2497" s="15">
        <f t="shared" si="38"/>
        <v>0</v>
      </c>
    </row>
    <row r="2498" spans="1:11" ht="13.5" x14ac:dyDescent="0.25">
      <c r="A2498" s="11"/>
      <c r="B2498" s="10">
        <v>45940</v>
      </c>
      <c r="C2498" s="2">
        <v>3</v>
      </c>
      <c r="D2498" s="2">
        <v>3</v>
      </c>
      <c r="E2498" s="2">
        <v>0</v>
      </c>
      <c r="F2498" s="2">
        <v>0</v>
      </c>
      <c r="G2498" s="2">
        <v>0</v>
      </c>
      <c r="H2498" s="15">
        <f t="shared" si="38"/>
        <v>0</v>
      </c>
    </row>
    <row r="2499" spans="1:11" ht="13.5" x14ac:dyDescent="0.25">
      <c r="A2499" s="11"/>
      <c r="B2499" s="10">
        <v>45943</v>
      </c>
      <c r="C2499" s="2">
        <v>3</v>
      </c>
      <c r="D2499" s="2">
        <v>3</v>
      </c>
      <c r="E2499" s="2">
        <v>0</v>
      </c>
      <c r="F2499" s="2">
        <v>0</v>
      </c>
      <c r="G2499" s="2">
        <v>0</v>
      </c>
      <c r="H2499" s="15">
        <f t="shared" si="38"/>
        <v>0</v>
      </c>
    </row>
    <row r="2500" spans="1:11" ht="13.5" x14ac:dyDescent="0.25">
      <c r="A2500" s="11"/>
      <c r="B2500" s="10">
        <v>45944</v>
      </c>
      <c r="C2500" s="2">
        <v>3</v>
      </c>
      <c r="D2500" s="2">
        <v>3</v>
      </c>
      <c r="E2500" s="2">
        <v>0</v>
      </c>
      <c r="F2500" s="2">
        <v>0</v>
      </c>
      <c r="G2500" s="2">
        <v>0</v>
      </c>
      <c r="H2500" s="15">
        <f t="shared" si="38"/>
        <v>0</v>
      </c>
    </row>
    <row r="2501" spans="1:11" ht="13.5" x14ac:dyDescent="0.25">
      <c r="A2501" s="11"/>
      <c r="B2501" s="10">
        <v>45946</v>
      </c>
      <c r="C2501" s="2">
        <v>3</v>
      </c>
      <c r="D2501" s="2">
        <v>3</v>
      </c>
      <c r="E2501" s="2">
        <v>0</v>
      </c>
      <c r="F2501" s="2">
        <v>0</v>
      </c>
      <c r="G2501" s="2">
        <v>0</v>
      </c>
      <c r="H2501" s="15">
        <f t="shared" si="38"/>
        <v>0</v>
      </c>
    </row>
    <row r="2502" spans="1:11" ht="13.5" x14ac:dyDescent="0.25">
      <c r="A2502" s="11"/>
      <c r="B2502" s="10">
        <v>45947</v>
      </c>
      <c r="C2502" s="2">
        <v>3</v>
      </c>
      <c r="D2502" s="2">
        <v>3</v>
      </c>
      <c r="E2502" s="2">
        <v>0</v>
      </c>
      <c r="F2502" s="2">
        <v>0</v>
      </c>
      <c r="G2502" s="2">
        <v>0</v>
      </c>
      <c r="H2502" s="15">
        <f t="shared" si="38"/>
        <v>0</v>
      </c>
    </row>
    <row r="2503" spans="1:11" ht="13.5" x14ac:dyDescent="0.25">
      <c r="A2503" s="11"/>
      <c r="B2503" s="10">
        <v>45950</v>
      </c>
      <c r="C2503" s="2">
        <v>3</v>
      </c>
      <c r="D2503" s="2">
        <v>3</v>
      </c>
      <c r="E2503" s="2">
        <v>0</v>
      </c>
      <c r="F2503" s="2">
        <v>0</v>
      </c>
      <c r="G2503" s="2">
        <v>0</v>
      </c>
      <c r="H2503" s="15">
        <f t="shared" ref="H2503:H2511" si="39">(D2503-D2502)/D2502</f>
        <v>0</v>
      </c>
    </row>
    <row r="2504" spans="1:11" ht="13.5" x14ac:dyDescent="0.25">
      <c r="A2504" s="11"/>
      <c r="B2504" s="10">
        <v>45951</v>
      </c>
      <c r="C2504" s="2">
        <v>3</v>
      </c>
      <c r="D2504" s="2">
        <v>3</v>
      </c>
      <c r="E2504" s="2">
        <v>0</v>
      </c>
      <c r="F2504" s="2">
        <v>0</v>
      </c>
      <c r="G2504" s="2">
        <v>0</v>
      </c>
      <c r="H2504" s="15">
        <f t="shared" si="39"/>
        <v>0</v>
      </c>
    </row>
    <row r="2505" spans="1:11" ht="13.5" x14ac:dyDescent="0.25">
      <c r="A2505" s="11"/>
      <c r="B2505" s="10">
        <v>45952</v>
      </c>
      <c r="C2505" s="2">
        <v>2.87</v>
      </c>
      <c r="D2505" s="2">
        <v>2.87</v>
      </c>
      <c r="E2505" s="2">
        <v>0</v>
      </c>
      <c r="F2505" s="2">
        <v>0</v>
      </c>
      <c r="G2505" s="2">
        <v>0</v>
      </c>
      <c r="H2505" s="15">
        <f t="shared" si="39"/>
        <v>-4.33333333333333E-2</v>
      </c>
    </row>
    <row r="2506" spans="1:11" ht="13.5" x14ac:dyDescent="0.25">
      <c r="A2506" s="11"/>
      <c r="B2506" s="10">
        <v>45953</v>
      </c>
      <c r="C2506" s="2">
        <v>2.75</v>
      </c>
      <c r="D2506" s="2">
        <v>2.75</v>
      </c>
      <c r="E2506" s="2">
        <v>0</v>
      </c>
      <c r="F2506" s="2">
        <v>0</v>
      </c>
      <c r="G2506" s="2">
        <v>0</v>
      </c>
      <c r="H2506" s="15">
        <f t="shared" si="39"/>
        <v>-4.1811846689895509E-2</v>
      </c>
    </row>
    <row r="2507" spans="1:11" ht="13.5" x14ac:dyDescent="0.25">
      <c r="A2507" s="11"/>
      <c r="B2507" s="10">
        <v>45954</v>
      </c>
      <c r="C2507" s="2">
        <v>2.63</v>
      </c>
      <c r="D2507" s="2">
        <v>2.63</v>
      </c>
      <c r="E2507" s="2">
        <v>0</v>
      </c>
      <c r="F2507" s="2">
        <v>0</v>
      </c>
      <c r="G2507" s="2">
        <v>0</v>
      </c>
      <c r="H2507" s="15">
        <f t="shared" si="39"/>
        <v>-4.3636363636363674E-2</v>
      </c>
    </row>
    <row r="2508" spans="1:11" ht="13.5" x14ac:dyDescent="0.25">
      <c r="A2508" s="11"/>
      <c r="B2508" s="10">
        <v>45957</v>
      </c>
      <c r="C2508" s="2">
        <v>2.63</v>
      </c>
      <c r="D2508" s="2">
        <v>2.63</v>
      </c>
      <c r="E2508" s="2">
        <v>0</v>
      </c>
      <c r="F2508" s="2">
        <v>0</v>
      </c>
      <c r="G2508" s="2">
        <v>0</v>
      </c>
      <c r="H2508" s="15">
        <f t="shared" si="39"/>
        <v>0</v>
      </c>
    </row>
    <row r="2509" spans="1:11" ht="13.5" x14ac:dyDescent="0.25">
      <c r="A2509" s="11"/>
      <c r="B2509" s="10">
        <v>45958</v>
      </c>
      <c r="C2509" s="2">
        <v>2.63</v>
      </c>
      <c r="D2509" s="2">
        <v>2.63</v>
      </c>
      <c r="E2509" s="2">
        <v>0</v>
      </c>
      <c r="F2509" s="2">
        <v>0</v>
      </c>
      <c r="G2509" s="2">
        <v>0</v>
      </c>
      <c r="H2509" s="15">
        <f t="shared" si="39"/>
        <v>0</v>
      </c>
    </row>
    <row r="2510" spans="1:11" ht="13.5" x14ac:dyDescent="0.25">
      <c r="A2510" s="11"/>
      <c r="B2510" s="10">
        <v>45959</v>
      </c>
      <c r="C2510" s="2">
        <v>2.52</v>
      </c>
      <c r="D2510" s="2">
        <v>2.52</v>
      </c>
      <c r="E2510" s="2">
        <v>0</v>
      </c>
      <c r="F2510" s="2">
        <v>0</v>
      </c>
      <c r="G2510" s="2">
        <v>0</v>
      </c>
      <c r="H2510" s="15">
        <f t="shared" si="39"/>
        <v>-4.1825095057034176E-2</v>
      </c>
      <c r="I2510" s="12" t="s">
        <v>13</v>
      </c>
      <c r="J2510" s="12" t="s">
        <v>14</v>
      </c>
      <c r="K2510" s="12" t="s">
        <v>6</v>
      </c>
    </row>
    <row r="2511" spans="1:11" ht="13.5" x14ac:dyDescent="0.25">
      <c r="A2511" s="11"/>
      <c r="B2511" s="10">
        <v>45960</v>
      </c>
      <c r="C2511" s="2">
        <v>2.52</v>
      </c>
      <c r="D2511" s="2">
        <v>2.52</v>
      </c>
      <c r="E2511" s="2">
        <v>0</v>
      </c>
      <c r="F2511" s="2">
        <v>0</v>
      </c>
      <c r="G2511" s="2">
        <v>0</v>
      </c>
      <c r="H2511" s="15">
        <f t="shared" si="39"/>
        <v>0</v>
      </c>
      <c r="I2511" s="16">
        <v>34513514</v>
      </c>
      <c r="J2511" s="13">
        <f>I2511*D2511</f>
        <v>86974055.280000001</v>
      </c>
      <c r="K2511" s="14">
        <f>SUM(E2307:E2511)/205</f>
        <v>8.3512195121951223</v>
      </c>
    </row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5">
        <f>TITRES_STAT!D5</f>
        <v>1.5674999999999999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5">
        <f>TITRES_STAT!D6</f>
        <v>1.5286</v>
      </c>
      <c r="C3" s="2">
        <f>B3-B2</f>
        <v>-3.8899999999999935E-2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5">
        <f>TITRES_STAT!D7</f>
        <v>1.5286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5">
        <f>TITRES_STAT!D8</f>
        <v>1.4896</v>
      </c>
      <c r="C5" s="2">
        <f t="shared" si="0"/>
        <v>-3.8999999999999924E-2</v>
      </c>
      <c r="D5" s="2">
        <f>AVERAGE(B1:B5)</f>
        <v>1.528575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5">
        <f>TITRES_STAT!D9</f>
        <v>1.4507000000000001</v>
      </c>
      <c r="C6" s="2">
        <f t="shared" si="0"/>
        <v>-3.8899999999999935E-2</v>
      </c>
      <c r="D6" s="2">
        <f t="shared" ref="D6:D69" si="1">AVERAGE(B2:B6)</f>
        <v>1.5130000000000001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5">
        <f>TITRES_STAT!D10</f>
        <v>1.4215</v>
      </c>
      <c r="C7" s="2">
        <f t="shared" si="0"/>
        <v>-2.9200000000000115E-2</v>
      </c>
      <c r="D7" s="2">
        <f t="shared" si="1"/>
        <v>1.4838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5">
        <f>TITRES_STAT!D11</f>
        <v>1.4215</v>
      </c>
      <c r="C8" s="2">
        <f t="shared" si="0"/>
        <v>0</v>
      </c>
      <c r="D8" s="2">
        <f t="shared" si="1"/>
        <v>1.46238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5">
        <f>TITRES_STAT!D12</f>
        <v>1.4312</v>
      </c>
      <c r="C9" s="2">
        <f t="shared" si="0"/>
        <v>9.7000000000000419E-3</v>
      </c>
      <c r="D9" s="2">
        <f t="shared" si="1"/>
        <v>1.4429000000000003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5">
        <f>TITRES_STAT!D13</f>
        <v>1.5091000000000001</v>
      </c>
      <c r="C10" s="2">
        <f t="shared" si="0"/>
        <v>7.790000000000008E-2</v>
      </c>
      <c r="D10" s="2">
        <f t="shared" si="1"/>
        <v>1.4468000000000001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5">
        <f>TITRES_STAT!D14</f>
        <v>1.5967</v>
      </c>
      <c r="C11" s="2">
        <f t="shared" si="0"/>
        <v>8.75999999999999E-2</v>
      </c>
      <c r="D11" s="2">
        <f t="shared" si="1"/>
        <v>1.4760000000000002</v>
      </c>
      <c r="E11" s="2">
        <f>AVERAGE(B2:B11)</f>
        <v>1.4944999999999999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5">
        <f>TITRES_STAT!D15</f>
        <v>1.6649</v>
      </c>
      <c r="C12" s="2">
        <f t="shared" si="0"/>
        <v>6.8200000000000038E-2</v>
      </c>
      <c r="D12" s="2">
        <f t="shared" si="1"/>
        <v>1.5246800000000003</v>
      </c>
      <c r="E12" s="2">
        <f t="shared" ref="E12:E75" si="2">AVERAGE(B3:B12)</f>
        <v>1.50424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5">
        <f>TITRES_STAT!D16</f>
        <v>1.7330000000000001</v>
      </c>
      <c r="C13" s="2">
        <f t="shared" si="0"/>
        <v>6.8100000000000049E-2</v>
      </c>
      <c r="D13" s="2">
        <f t="shared" si="1"/>
        <v>1.5869800000000001</v>
      </c>
      <c r="E13" s="2">
        <f t="shared" si="2"/>
        <v>1.52468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5">
        <f>TITRES_STAT!D17</f>
        <v>1.8109</v>
      </c>
      <c r="C14" s="2">
        <f t="shared" si="0"/>
        <v>7.7899999999999858E-2</v>
      </c>
      <c r="D14" s="2">
        <f t="shared" si="1"/>
        <v>1.6629200000000002</v>
      </c>
      <c r="E14" s="2">
        <f t="shared" si="2"/>
        <v>1.5529100000000002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5">
        <f>TITRES_STAT!D18</f>
        <v>1.8985000000000001</v>
      </c>
      <c r="C15" s="2">
        <f t="shared" si="0"/>
        <v>8.7600000000000122E-2</v>
      </c>
      <c r="D15" s="2">
        <f t="shared" si="1"/>
        <v>1.7408000000000001</v>
      </c>
      <c r="E15" s="2">
        <f t="shared" si="2"/>
        <v>1.5938000000000001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5">
        <f>TITRES_STAT!D19</f>
        <v>1.9375</v>
      </c>
      <c r="C16" s="2">
        <f t="shared" si="0"/>
        <v>3.8999999999999924E-2</v>
      </c>
      <c r="D16" s="2">
        <f t="shared" si="1"/>
        <v>1.8089600000000001</v>
      </c>
      <c r="E16" s="2">
        <f t="shared" si="2"/>
        <v>1.6424800000000002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5">
        <f>TITRES_STAT!D20</f>
        <v>1.9375</v>
      </c>
      <c r="C17" s="2">
        <f t="shared" si="0"/>
        <v>0</v>
      </c>
      <c r="D17" s="2">
        <f t="shared" si="1"/>
        <v>1.8634799999999998</v>
      </c>
      <c r="E17" s="2">
        <f t="shared" si="2"/>
        <v>1.6940800000000003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5">
        <f>TITRES_STAT!D21</f>
        <v>1.9763999999999999</v>
      </c>
      <c r="C18" s="2">
        <f t="shared" si="0"/>
        <v>3.8899999999999935E-2</v>
      </c>
      <c r="D18" s="2">
        <f t="shared" si="1"/>
        <v>1.9121600000000001</v>
      </c>
      <c r="E18" s="2">
        <f t="shared" si="2"/>
        <v>1.7495699999999998</v>
      </c>
      <c r="F18" s="2"/>
      <c r="G18" s="2"/>
      <c r="H18" s="2"/>
      <c r="I18" s="2">
        <f t="array" ref="I18">SUMPRODUCT(B2:B21, (ROW(B2:B21)-ROW(B2)+1)) / (20*21/2)</f>
        <v>1.8025152380952383</v>
      </c>
      <c r="J18" s="2"/>
      <c r="K18" s="2"/>
    </row>
    <row r="19" spans="1:11" ht="13.5" x14ac:dyDescent="0.25">
      <c r="A19" s="3">
        <f>TITRES_STAT!B22</f>
        <v>42333</v>
      </c>
      <c r="B19" s="5">
        <f>TITRES_STAT!D22</f>
        <v>1.9179999999999999</v>
      </c>
      <c r="C19" s="2">
        <f t="shared" si="0"/>
        <v>-5.8400000000000007E-2</v>
      </c>
      <c r="D19" s="2">
        <f t="shared" si="1"/>
        <v>1.9335799999999999</v>
      </c>
      <c r="E19" s="2">
        <f t="shared" si="2"/>
        <v>1.7982500000000001</v>
      </c>
      <c r="F19" s="2"/>
      <c r="G19" s="2"/>
      <c r="H19" s="2"/>
      <c r="I19" s="2">
        <f t="array" ref="I19">SUMPRODUCT(B3:B22, (ROW(B3:B22)-ROW(B3)+1)) / (20*21/2)</f>
        <v>1.8498028571428571</v>
      </c>
      <c r="J19" s="2"/>
      <c r="K19" s="2"/>
    </row>
    <row r="20" spans="1:11" ht="13.5" x14ac:dyDescent="0.25">
      <c r="A20" s="3">
        <f>TITRES_STAT!B23</f>
        <v>42334</v>
      </c>
      <c r="B20" s="5">
        <f>TITRES_STAT!D23</f>
        <v>1.9861</v>
      </c>
      <c r="C20" s="2">
        <f t="shared" si="0"/>
        <v>6.8100000000000049E-2</v>
      </c>
      <c r="D20" s="2">
        <f t="shared" si="1"/>
        <v>1.9510999999999998</v>
      </c>
      <c r="E20" s="2">
        <f t="shared" si="2"/>
        <v>1.8459500000000002</v>
      </c>
      <c r="F20" s="2">
        <f t="shared" ref="F20:F83" si="3">AVERAGE(B1:B20)</f>
        <v>1.6740947368421053</v>
      </c>
      <c r="G20" s="2"/>
      <c r="H20" s="2"/>
      <c r="I20" s="2">
        <f t="array" ref="I20">SUMPRODUCT(B4:B23, (ROW(B4:B23)-ROW(B4)+1)) / (20*21/2)</f>
        <v>1.8931995238095236</v>
      </c>
      <c r="J20" s="2">
        <f>F20</f>
        <v>1.6740947368421053</v>
      </c>
      <c r="K20" s="2"/>
    </row>
    <row r="21" spans="1:11" ht="13.5" x14ac:dyDescent="0.25">
      <c r="A21" s="3">
        <f>TITRES_STAT!B24</f>
        <v>42335</v>
      </c>
      <c r="B21" s="5">
        <f>TITRES_STAT!D24</f>
        <v>2.0737999999999999</v>
      </c>
      <c r="C21" s="2">
        <f t="shared" si="0"/>
        <v>8.7699999999999889E-2</v>
      </c>
      <c r="D21" s="2">
        <f t="shared" si="1"/>
        <v>1.9783599999999999</v>
      </c>
      <c r="E21" s="2">
        <f t="shared" si="2"/>
        <v>1.8936599999999999</v>
      </c>
      <c r="F21" s="2">
        <f t="shared" si="3"/>
        <v>1.69408</v>
      </c>
      <c r="G21" s="2"/>
      <c r="H21" s="2"/>
      <c r="I21" s="2">
        <f t="array" ref="I21">SUMPRODUCT(B5:B24, (ROW(B5:B24)-ROW(B5)+1)) / (20*21/2)</f>
        <v>1.9334899999999999</v>
      </c>
      <c r="J21" s="2">
        <f t="shared" ref="J21:J84" si="4">$J$4*B21+J20*(1-$J$4)</f>
        <v>1.7121619047619048</v>
      </c>
      <c r="K21" s="2"/>
    </row>
    <row r="22" spans="1:11" ht="13.5" x14ac:dyDescent="0.25">
      <c r="A22" s="3">
        <f>TITRES_STAT!B25</f>
        <v>42338</v>
      </c>
      <c r="B22" s="5">
        <f>TITRES_STAT!D25</f>
        <v>2.1905999999999999</v>
      </c>
      <c r="C22" s="2">
        <f t="shared" si="0"/>
        <v>0.11680000000000001</v>
      </c>
      <c r="D22" s="2">
        <f t="shared" si="1"/>
        <v>2.0289799999999998</v>
      </c>
      <c r="E22" s="2">
        <f t="shared" si="2"/>
        <v>1.9462299999999999</v>
      </c>
      <c r="F22" s="2">
        <f t="shared" si="3"/>
        <v>1.7252350000000001</v>
      </c>
      <c r="G22" s="2"/>
      <c r="H22" s="2"/>
      <c r="I22" s="2">
        <f t="array" ref="I22">SUMPRODUCT(B6:B25, (ROW(B6:B25)-ROW(B6)+1)) / (20*21/2)</f>
        <v>1.9734552380952379</v>
      </c>
      <c r="J22" s="2">
        <f t="shared" si="4"/>
        <v>1.7577274376417233</v>
      </c>
      <c r="K22" s="2"/>
    </row>
    <row r="23" spans="1:11" ht="13.5" x14ac:dyDescent="0.25">
      <c r="A23" s="3">
        <f>TITRES_STAT!B26</f>
        <v>42339</v>
      </c>
      <c r="B23" s="5">
        <f>TITRES_STAT!D26</f>
        <v>2.1808999999999998</v>
      </c>
      <c r="C23" s="2">
        <f t="shared" si="0"/>
        <v>-9.7000000000000419E-3</v>
      </c>
      <c r="D23" s="2">
        <f t="shared" si="1"/>
        <v>2.0698799999999999</v>
      </c>
      <c r="E23" s="2">
        <f t="shared" si="2"/>
        <v>1.9910200000000002</v>
      </c>
      <c r="F23" s="2">
        <f t="shared" si="3"/>
        <v>1.7578500000000001</v>
      </c>
      <c r="G23" s="2"/>
      <c r="H23" s="2"/>
      <c r="I23" s="2">
        <f t="array" ref="I23">SUMPRODUCT(B7:B26, (ROW(B7:B26)-ROW(B7)+1)) / (20*21/2)</f>
        <v>2.0118371428571424</v>
      </c>
      <c r="J23" s="2">
        <f t="shared" si="4"/>
        <v>1.7980295864377496</v>
      </c>
      <c r="K23" s="2"/>
    </row>
    <row r="24" spans="1:11" ht="13.5" x14ac:dyDescent="0.25">
      <c r="A24" s="3">
        <f>TITRES_STAT!B27</f>
        <v>42340</v>
      </c>
      <c r="B24" s="5">
        <f>TITRES_STAT!D27</f>
        <v>2.1808999999999998</v>
      </c>
      <c r="C24" s="2">
        <f t="shared" si="0"/>
        <v>0</v>
      </c>
      <c r="D24" s="2">
        <f t="shared" si="1"/>
        <v>2.1224599999999998</v>
      </c>
      <c r="E24" s="2">
        <f t="shared" si="2"/>
        <v>2.0280200000000002</v>
      </c>
      <c r="F24" s="2">
        <f t="shared" si="3"/>
        <v>1.790465</v>
      </c>
      <c r="G24" s="2"/>
      <c r="H24" s="2"/>
      <c r="I24" s="2">
        <f t="array" ref="I24">SUMPRODUCT(B8:B27, (ROW(B8:B27)-ROW(B8)+1)) / (20*21/2)</f>
        <v>2.046510476190476</v>
      </c>
      <c r="J24" s="2">
        <f t="shared" si="4"/>
        <v>1.8344934353484401</v>
      </c>
      <c r="K24" s="2"/>
    </row>
    <row r="25" spans="1:11" ht="13.5" x14ac:dyDescent="0.25">
      <c r="A25" s="3">
        <f>TITRES_STAT!B28</f>
        <v>42341</v>
      </c>
      <c r="B25" s="5">
        <f>TITRES_STAT!D28</f>
        <v>2.2101000000000002</v>
      </c>
      <c r="C25" s="2">
        <f t="shared" si="0"/>
        <v>2.9200000000000337E-2</v>
      </c>
      <c r="D25" s="2">
        <f t="shared" si="1"/>
        <v>2.1672599999999997</v>
      </c>
      <c r="E25" s="2">
        <f t="shared" si="2"/>
        <v>2.0591800000000005</v>
      </c>
      <c r="F25" s="2">
        <f t="shared" si="3"/>
        <v>1.8264899999999997</v>
      </c>
      <c r="G25" s="2"/>
      <c r="H25" s="2"/>
      <c r="I25" s="2">
        <f t="array" ref="I25">SUMPRODUCT(B9:B28, (ROW(B9:B28)-ROW(B9)+1)) / (20*21/2)</f>
        <v>2.0773361904761907</v>
      </c>
      <c r="J25" s="2">
        <f t="shared" si="4"/>
        <v>1.8702654891247792</v>
      </c>
      <c r="K25" s="2"/>
    </row>
    <row r="26" spans="1:11" ht="13.5" x14ac:dyDescent="0.25">
      <c r="A26" s="3">
        <f>TITRES_STAT!B29</f>
        <v>42342</v>
      </c>
      <c r="B26" s="5">
        <f>TITRES_STAT!D29</f>
        <v>2.2294999999999998</v>
      </c>
      <c r="C26" s="2">
        <f t="shared" si="0"/>
        <v>1.939999999999964E-2</v>
      </c>
      <c r="D26" s="2">
        <f t="shared" si="1"/>
        <v>2.1983999999999999</v>
      </c>
      <c r="E26" s="2">
        <f t="shared" si="2"/>
        <v>2.0883799999999999</v>
      </c>
      <c r="F26" s="2">
        <f t="shared" si="3"/>
        <v>1.8654299999999999</v>
      </c>
      <c r="G26" s="2"/>
      <c r="H26" s="2"/>
      <c r="I26" s="2">
        <f t="array" ref="I26">SUMPRODUCT(B10:B29, (ROW(B10:B29)-ROW(B10)+1)) / (20*21/2)</f>
        <v>2.1033904761904765</v>
      </c>
      <c r="J26" s="2">
        <f t="shared" si="4"/>
        <v>1.9044782996843239</v>
      </c>
      <c r="K26" s="2"/>
    </row>
    <row r="27" spans="1:11" ht="13.5" x14ac:dyDescent="0.25">
      <c r="A27" s="3">
        <f>TITRES_STAT!B30</f>
        <v>42345</v>
      </c>
      <c r="B27" s="5">
        <f>TITRES_STAT!D30</f>
        <v>2.2294999999999998</v>
      </c>
      <c r="C27" s="2">
        <f t="shared" si="0"/>
        <v>0</v>
      </c>
      <c r="D27" s="2">
        <f t="shared" si="1"/>
        <v>2.2061799999999998</v>
      </c>
      <c r="E27" s="2">
        <f t="shared" si="2"/>
        <v>2.1175800000000002</v>
      </c>
      <c r="F27" s="2">
        <f t="shared" si="3"/>
        <v>1.9058300000000004</v>
      </c>
      <c r="G27" s="2"/>
      <c r="H27" s="2"/>
      <c r="I27" s="2">
        <f t="array" ref="I27">SUMPRODUCT(B11:B30, (ROW(B11:B30)-ROW(B11)+1)) / (20*21/2)</f>
        <v>2.1238323809523805</v>
      </c>
      <c r="J27" s="2">
        <f t="shared" si="4"/>
        <v>1.9354327473334358</v>
      </c>
      <c r="K27" s="2"/>
    </row>
    <row r="28" spans="1:11" ht="13.5" x14ac:dyDescent="0.25">
      <c r="A28" s="3">
        <f>TITRES_STAT!B31</f>
        <v>42346</v>
      </c>
      <c r="B28" s="5">
        <f>TITRES_STAT!D31</f>
        <v>2.2294999999999998</v>
      </c>
      <c r="C28" s="2">
        <f t="shared" si="0"/>
        <v>0</v>
      </c>
      <c r="D28" s="2">
        <f t="shared" si="1"/>
        <v>2.2159</v>
      </c>
      <c r="E28" s="2">
        <f t="shared" si="2"/>
        <v>2.14289</v>
      </c>
      <c r="F28" s="2">
        <f t="shared" si="3"/>
        <v>1.9462300000000003</v>
      </c>
      <c r="G28" s="2"/>
      <c r="H28" s="2"/>
      <c r="I28" s="2">
        <f t="array" ref="I28">SUMPRODUCT(B12:B31, (ROW(B12:B31)-ROW(B12)+1)) / (20*21/2)</f>
        <v>2.1530399999999998</v>
      </c>
      <c r="J28" s="2">
        <f t="shared" si="4"/>
        <v>1.9634391523492991</v>
      </c>
      <c r="K28" s="2"/>
    </row>
    <row r="29" spans="1:11" ht="13.5" x14ac:dyDescent="0.25">
      <c r="A29" s="3">
        <f>TITRES_STAT!B32</f>
        <v>42347</v>
      </c>
      <c r="B29" s="5">
        <f>TITRES_STAT!D32</f>
        <v>2.2198000000000002</v>
      </c>
      <c r="C29" s="2">
        <f t="shared" si="0"/>
        <v>-9.6999999999995978E-3</v>
      </c>
      <c r="D29" s="2">
        <f t="shared" si="1"/>
        <v>2.2236800000000003</v>
      </c>
      <c r="E29" s="2">
        <f t="shared" si="2"/>
        <v>2.1730700000000001</v>
      </c>
      <c r="F29" s="2">
        <f t="shared" si="3"/>
        <v>1.9856600000000004</v>
      </c>
      <c r="G29" s="2"/>
      <c r="H29" s="2"/>
      <c r="I29" s="2">
        <f t="array" ref="I29">SUMPRODUCT(B13:B32, (ROW(B13:B32)-ROW(B13)+1)) / (20*21/2)</f>
        <v>2.1843323809523807</v>
      </c>
      <c r="J29" s="2">
        <f t="shared" si="4"/>
        <v>1.9878544711731756</v>
      </c>
      <c r="K29" s="2"/>
    </row>
    <row r="30" spans="1:11" ht="13.5" x14ac:dyDescent="0.25">
      <c r="A30" s="3">
        <f>TITRES_STAT!B33</f>
        <v>42348</v>
      </c>
      <c r="B30" s="5">
        <f>TITRES_STAT!D33</f>
        <v>2.2002999999999999</v>
      </c>
      <c r="C30" s="2">
        <f t="shared" si="0"/>
        <v>-1.9500000000000295E-2</v>
      </c>
      <c r="D30" s="2">
        <f t="shared" si="1"/>
        <v>2.2217200000000004</v>
      </c>
      <c r="E30" s="2">
        <f t="shared" si="2"/>
        <v>2.1944899999999996</v>
      </c>
      <c r="F30" s="2">
        <f t="shared" si="3"/>
        <v>2.0202200000000001</v>
      </c>
      <c r="G30" s="2"/>
      <c r="H30" s="2"/>
      <c r="I30" s="2">
        <f t="array" ref="I30">SUMPRODUCT(B14:B33, (ROW(B14:B33)-ROW(B14)+1)) / (20*21/2)</f>
        <v>2.2149752380952381</v>
      </c>
      <c r="J30" s="2">
        <f t="shared" si="4"/>
        <v>2.008087378680492</v>
      </c>
      <c r="K30" s="2"/>
    </row>
    <row r="31" spans="1:11" ht="13.5" x14ac:dyDescent="0.25">
      <c r="A31" s="3">
        <f>TITRES_STAT!B34</f>
        <v>42349</v>
      </c>
      <c r="B31" s="5">
        <f>TITRES_STAT!D34</f>
        <v>2.3269000000000002</v>
      </c>
      <c r="C31" s="2">
        <f t="shared" si="0"/>
        <v>0.12660000000000027</v>
      </c>
      <c r="D31" s="2">
        <f t="shared" si="1"/>
        <v>2.2412000000000001</v>
      </c>
      <c r="E31" s="2">
        <f t="shared" si="2"/>
        <v>2.2198000000000002</v>
      </c>
      <c r="F31" s="2">
        <f t="shared" si="3"/>
        <v>2.0567300000000004</v>
      </c>
      <c r="G31" s="2"/>
      <c r="H31" s="2"/>
      <c r="I31" s="2">
        <f t="array" ref="I31">SUMPRODUCT(B15:B34, (ROW(B15:B34)-ROW(B15)+1)) / (20*21/2)</f>
        <v>2.2405252380952381</v>
      </c>
      <c r="J31" s="2">
        <f t="shared" si="4"/>
        <v>2.038450485472826</v>
      </c>
      <c r="K31" s="2"/>
    </row>
    <row r="32" spans="1:11" ht="13.5" x14ac:dyDescent="0.25">
      <c r="A32" s="3">
        <f>TITRES_STAT!B35</f>
        <v>42352</v>
      </c>
      <c r="B32" s="5">
        <f>TITRES_STAT!D35</f>
        <v>2.3853</v>
      </c>
      <c r="C32" s="2">
        <f t="shared" si="0"/>
        <v>5.8399999999999785E-2</v>
      </c>
      <c r="D32" s="2">
        <f t="shared" si="1"/>
        <v>2.2723599999999999</v>
      </c>
      <c r="E32" s="2">
        <f t="shared" si="2"/>
        <v>2.2392699999999999</v>
      </c>
      <c r="F32" s="2">
        <f t="shared" si="3"/>
        <v>2.0927500000000001</v>
      </c>
      <c r="G32" s="2"/>
      <c r="H32" s="2"/>
      <c r="I32" s="2">
        <f t="array" ref="I32">SUMPRODUCT(B16:B35, (ROW(B16:B35)-ROW(B16)+1)) / (20*21/2)</f>
        <v>2.2623599999999997</v>
      </c>
      <c r="J32" s="2">
        <f t="shared" si="4"/>
        <v>2.0714837725706521</v>
      </c>
      <c r="K32" s="2"/>
    </row>
    <row r="33" spans="1:11" ht="13.5" x14ac:dyDescent="0.25">
      <c r="A33" s="3">
        <f>TITRES_STAT!B36</f>
        <v>42353</v>
      </c>
      <c r="B33" s="5">
        <f>TITRES_STAT!D36</f>
        <v>2.4144999999999999</v>
      </c>
      <c r="C33" s="2">
        <f t="shared" si="0"/>
        <v>2.9199999999999893E-2</v>
      </c>
      <c r="D33" s="2">
        <f t="shared" si="1"/>
        <v>2.3093600000000003</v>
      </c>
      <c r="E33" s="2">
        <f t="shared" si="2"/>
        <v>2.2626300000000001</v>
      </c>
      <c r="F33" s="2">
        <f t="shared" si="3"/>
        <v>2.1268250000000002</v>
      </c>
      <c r="G33" s="2"/>
      <c r="H33" s="2"/>
      <c r="I33" s="2">
        <f t="array" ref="I33">SUMPRODUCT(B17:B36, (ROW(B17:B36)-ROW(B17)+1)) / (20*21/2)</f>
        <v>2.2818766666666668</v>
      </c>
      <c r="J33" s="2">
        <f t="shared" si="4"/>
        <v>2.1041519847067804</v>
      </c>
      <c r="K33" s="2"/>
    </row>
    <row r="34" spans="1:11" ht="13.5" x14ac:dyDescent="0.25">
      <c r="A34" s="3">
        <f>TITRES_STAT!B37</f>
        <v>42354</v>
      </c>
      <c r="B34" s="5">
        <f>TITRES_STAT!D37</f>
        <v>2.3950999999999998</v>
      </c>
      <c r="C34" s="2">
        <f t="shared" si="0"/>
        <v>-1.9400000000000084E-2</v>
      </c>
      <c r="D34" s="2">
        <f t="shared" si="1"/>
        <v>2.3444199999999999</v>
      </c>
      <c r="E34" s="2">
        <f t="shared" si="2"/>
        <v>2.2840500000000001</v>
      </c>
      <c r="F34" s="2">
        <f t="shared" si="3"/>
        <v>2.1560350000000001</v>
      </c>
      <c r="G34" s="2"/>
      <c r="H34" s="2"/>
      <c r="I34" s="2">
        <f t="array" ref="I34">SUMPRODUCT(B18:B37, (ROW(B18:B37)-ROW(B18)+1)) / (20*21/2)</f>
        <v>2.2992609523809526</v>
      </c>
      <c r="J34" s="2">
        <f t="shared" si="4"/>
        <v>2.1318613194966107</v>
      </c>
      <c r="K34" s="2"/>
    </row>
    <row r="35" spans="1:11" ht="13.5" x14ac:dyDescent="0.25">
      <c r="A35" s="3">
        <f>TITRES_STAT!B38</f>
        <v>42355</v>
      </c>
      <c r="B35" s="5">
        <f>TITRES_STAT!D38</f>
        <v>2.3853</v>
      </c>
      <c r="C35" s="2">
        <f t="shared" si="0"/>
        <v>-9.7999999999998089E-3</v>
      </c>
      <c r="D35" s="2">
        <f t="shared" si="1"/>
        <v>2.3814199999999999</v>
      </c>
      <c r="E35" s="2">
        <f t="shared" si="2"/>
        <v>2.3015700000000003</v>
      </c>
      <c r="F35" s="2">
        <f t="shared" si="3"/>
        <v>2.1803750000000002</v>
      </c>
      <c r="G35" s="2"/>
      <c r="H35" s="2"/>
      <c r="I35" s="2">
        <f t="array" ref="I35">SUMPRODUCT(B19:B38, (ROW(B19:B38)-ROW(B19)+1)) / (20*21/2)</f>
        <v>2.3080271428571431</v>
      </c>
      <c r="J35" s="2">
        <f t="shared" si="4"/>
        <v>2.1559983366874098</v>
      </c>
      <c r="K35" s="2"/>
    </row>
    <row r="36" spans="1:11" ht="13.5" x14ac:dyDescent="0.25">
      <c r="A36" s="3">
        <f>TITRES_STAT!B39</f>
        <v>42356</v>
      </c>
      <c r="B36" s="5">
        <f>TITRES_STAT!D39</f>
        <v>2.3853</v>
      </c>
      <c r="C36" s="2">
        <f t="shared" si="0"/>
        <v>0</v>
      </c>
      <c r="D36" s="2">
        <f t="shared" si="1"/>
        <v>2.3930999999999996</v>
      </c>
      <c r="E36" s="2">
        <f t="shared" si="2"/>
        <v>2.3171500000000003</v>
      </c>
      <c r="F36" s="2">
        <f t="shared" si="3"/>
        <v>2.2027650000000003</v>
      </c>
      <c r="G36" s="2"/>
      <c r="H36" s="2"/>
      <c r="I36" s="2">
        <f t="array" ref="I36">SUMPRODUCT(B20:B39, (ROW(B20:B39)-ROW(B20)+1)) / (20*21/2)</f>
        <v>2.3170180952380952</v>
      </c>
      <c r="J36" s="2">
        <f t="shared" si="4"/>
        <v>2.177836590336228</v>
      </c>
      <c r="K36" s="2"/>
    </row>
    <row r="37" spans="1:11" ht="13.5" x14ac:dyDescent="0.25">
      <c r="A37" s="3">
        <f>TITRES_STAT!B40</f>
        <v>42359</v>
      </c>
      <c r="B37" s="5">
        <f>TITRES_STAT!D40</f>
        <v>2.3853</v>
      </c>
      <c r="C37" s="2">
        <f t="shared" si="0"/>
        <v>0</v>
      </c>
      <c r="D37" s="2">
        <f t="shared" si="1"/>
        <v>2.3930999999999996</v>
      </c>
      <c r="E37" s="2">
        <f t="shared" si="2"/>
        <v>2.3327300000000002</v>
      </c>
      <c r="F37" s="2">
        <f t="shared" si="3"/>
        <v>2.225155</v>
      </c>
      <c r="G37" s="2"/>
      <c r="H37" s="2"/>
      <c r="I37" s="2">
        <f t="array" ref="I37">SUMPRODUCT(B21:B40, (ROW(B21:B40)-ROW(B21)+1)) / (20*21/2)</f>
        <v>2.333291904761905</v>
      </c>
      <c r="J37" s="2">
        <f t="shared" si="4"/>
        <v>2.1975950103042061</v>
      </c>
      <c r="K37" s="2"/>
    </row>
    <row r="38" spans="1:11" ht="13.5" x14ac:dyDescent="0.25">
      <c r="A38" s="3">
        <f>TITRES_STAT!B41</f>
        <v>42360</v>
      </c>
      <c r="B38" s="5">
        <f>TITRES_STAT!D41</f>
        <v>2.3172000000000001</v>
      </c>
      <c r="C38" s="2">
        <f t="shared" si="0"/>
        <v>-6.8099999999999827E-2</v>
      </c>
      <c r="D38" s="2">
        <f t="shared" si="1"/>
        <v>2.37364</v>
      </c>
      <c r="E38" s="2">
        <f t="shared" si="2"/>
        <v>2.3415000000000004</v>
      </c>
      <c r="F38" s="2">
        <f t="shared" si="3"/>
        <v>2.2421949999999997</v>
      </c>
      <c r="G38" s="2"/>
      <c r="H38" s="2"/>
      <c r="I38" s="2">
        <f t="array" ref="I38">SUMPRODUCT(B22:B41, (ROW(B22:B41)-ROW(B22)+1)) / (20*21/2)</f>
        <v>2.3483566666666666</v>
      </c>
      <c r="J38" s="2">
        <f t="shared" si="4"/>
        <v>2.2089859617038057</v>
      </c>
      <c r="K38" s="2"/>
    </row>
    <row r="39" spans="1:11" ht="13.5" x14ac:dyDescent="0.25">
      <c r="A39" s="3">
        <f>TITRES_STAT!B42</f>
        <v>42361</v>
      </c>
      <c r="B39" s="5">
        <f>TITRES_STAT!D42</f>
        <v>2.3365999999999998</v>
      </c>
      <c r="C39" s="2">
        <f t="shared" si="0"/>
        <v>1.939999999999964E-2</v>
      </c>
      <c r="D39" s="2">
        <f t="shared" si="1"/>
        <v>2.3619399999999997</v>
      </c>
      <c r="E39" s="2">
        <f t="shared" si="2"/>
        <v>2.35318</v>
      </c>
      <c r="F39" s="2">
        <f t="shared" si="3"/>
        <v>2.2631250000000001</v>
      </c>
      <c r="G39" s="2"/>
      <c r="H39" s="2"/>
      <c r="I39" s="2">
        <f t="array" ref="I39">SUMPRODUCT(B23:B42, (ROW(B23:B42)-ROW(B23)+1)) / (20*21/2)</f>
        <v>2.359812380952381</v>
      </c>
      <c r="J39" s="2">
        <f t="shared" si="4"/>
        <v>2.2211396796367766</v>
      </c>
      <c r="K39" s="2"/>
    </row>
    <row r="40" spans="1:11" ht="13.5" x14ac:dyDescent="0.25">
      <c r="A40" s="3">
        <f>TITRES_STAT!B43</f>
        <v>42363</v>
      </c>
      <c r="B40" s="5">
        <f>TITRES_STAT!D43</f>
        <v>2.4340000000000002</v>
      </c>
      <c r="C40" s="2">
        <f t="shared" si="0"/>
        <v>9.7400000000000375E-2</v>
      </c>
      <c r="D40" s="2">
        <f t="shared" si="1"/>
        <v>2.37168</v>
      </c>
      <c r="E40" s="2">
        <f t="shared" si="2"/>
        <v>2.3765500000000004</v>
      </c>
      <c r="F40" s="2">
        <f t="shared" si="3"/>
        <v>2.2855199999999996</v>
      </c>
      <c r="G40" s="2"/>
      <c r="H40" s="2"/>
      <c r="I40" s="2">
        <f t="array" ref="I40">SUMPRODUCT(B24:B43, (ROW(B24:B43)-ROW(B24)+1)) / (20*21/2)</f>
        <v>2.3738600000000005</v>
      </c>
      <c r="J40" s="2">
        <f t="shared" si="4"/>
        <v>2.2414120910999409</v>
      </c>
      <c r="K40" s="2"/>
    </row>
    <row r="41" spans="1:11" ht="13.5" x14ac:dyDescent="0.25">
      <c r="A41" s="3">
        <f>TITRES_STAT!B44</f>
        <v>42366</v>
      </c>
      <c r="B41" s="5">
        <f>TITRES_STAT!D44</f>
        <v>2.4437000000000002</v>
      </c>
      <c r="C41" s="2">
        <f t="shared" si="0"/>
        <v>9.7000000000000419E-3</v>
      </c>
      <c r="D41" s="2">
        <f t="shared" si="1"/>
        <v>2.3833600000000001</v>
      </c>
      <c r="E41" s="2">
        <f t="shared" si="2"/>
        <v>2.3882300000000001</v>
      </c>
      <c r="F41" s="2">
        <f t="shared" si="3"/>
        <v>2.3040149999999997</v>
      </c>
      <c r="G41" s="2"/>
      <c r="H41" s="2"/>
      <c r="I41" s="2">
        <f t="array" ref="I41">SUMPRODUCT(B25:B44, (ROW(B25:B44)-ROW(B25)+1)) / (20*21/2)</f>
        <v>2.3930585714285719</v>
      </c>
      <c r="J41" s="2">
        <f t="shared" si="4"/>
        <v>2.2606776062332798</v>
      </c>
      <c r="K41" s="2"/>
    </row>
    <row r="42" spans="1:11" ht="13.5" x14ac:dyDescent="0.25">
      <c r="A42" s="3">
        <f>TITRES_STAT!B45</f>
        <v>42367</v>
      </c>
      <c r="B42" s="5">
        <f>TITRES_STAT!D45</f>
        <v>2.4243000000000001</v>
      </c>
      <c r="C42" s="2">
        <f t="shared" si="0"/>
        <v>-1.9400000000000084E-2</v>
      </c>
      <c r="D42" s="2">
        <f t="shared" si="1"/>
        <v>2.3911600000000002</v>
      </c>
      <c r="E42" s="2">
        <f t="shared" si="2"/>
        <v>2.3921299999999999</v>
      </c>
      <c r="F42" s="2">
        <f t="shared" si="3"/>
        <v>2.3156999999999996</v>
      </c>
      <c r="G42" s="2"/>
      <c r="H42" s="2"/>
      <c r="I42" s="2">
        <f t="array" ref="I42">SUMPRODUCT(B26:B45, (ROW(B26:B45)-ROW(B26)+1)) / (20*21/2)</f>
        <v>2.4068738095238098</v>
      </c>
      <c r="J42" s="2">
        <f t="shared" si="4"/>
        <v>2.2762606913539201</v>
      </c>
      <c r="K42" s="2"/>
    </row>
    <row r="43" spans="1:11" ht="13.5" x14ac:dyDescent="0.25">
      <c r="A43" s="3">
        <f>TITRES_STAT!B46</f>
        <v>42368</v>
      </c>
      <c r="B43" s="5">
        <f>TITRES_STAT!D46</f>
        <v>2.4632000000000001</v>
      </c>
      <c r="C43" s="2">
        <f t="shared" si="0"/>
        <v>3.8899999999999935E-2</v>
      </c>
      <c r="D43" s="2">
        <f t="shared" si="1"/>
        <v>2.4203600000000001</v>
      </c>
      <c r="E43" s="2">
        <f t="shared" si="2"/>
        <v>2.3969999999999998</v>
      </c>
      <c r="F43" s="2">
        <f t="shared" si="3"/>
        <v>2.329815</v>
      </c>
      <c r="G43" s="2"/>
      <c r="H43" s="2"/>
      <c r="I43" s="2">
        <f t="array" ref="I43">SUMPRODUCT(B27:B46, (ROW(B27:B46)-ROW(B27)+1)) / (20*21/2)</f>
        <v>2.4193447619047617</v>
      </c>
      <c r="J43" s="2">
        <f t="shared" si="4"/>
        <v>2.2940644350344992</v>
      </c>
      <c r="K43" s="2"/>
    </row>
    <row r="44" spans="1:11" ht="13.5" x14ac:dyDescent="0.25">
      <c r="A44" s="3">
        <f>TITRES_STAT!B47</f>
        <v>42369</v>
      </c>
      <c r="B44" s="5">
        <f>TITRES_STAT!D47</f>
        <v>2.5314000000000001</v>
      </c>
      <c r="C44" s="2">
        <f t="shared" si="0"/>
        <v>6.8200000000000038E-2</v>
      </c>
      <c r="D44" s="2">
        <f t="shared" si="1"/>
        <v>2.4593200000000004</v>
      </c>
      <c r="E44" s="2">
        <f t="shared" si="2"/>
        <v>2.4106300000000003</v>
      </c>
      <c r="F44" s="2">
        <f t="shared" si="3"/>
        <v>2.34734</v>
      </c>
      <c r="G44" s="2"/>
      <c r="H44" s="2"/>
      <c r="I44" s="2">
        <f t="array" ref="I44">SUMPRODUCT(B28:B47, (ROW(B28:B47)-ROW(B28)+1)) / (20*21/2)</f>
        <v>2.4240780952380954</v>
      </c>
      <c r="J44" s="2">
        <f t="shared" si="4"/>
        <v>2.3166678221740704</v>
      </c>
      <c r="K44" s="2"/>
    </row>
    <row r="45" spans="1:11" ht="13.5" x14ac:dyDescent="0.25">
      <c r="A45" s="3">
        <f>TITRES_STAT!B48</f>
        <v>42373</v>
      </c>
      <c r="B45" s="5">
        <f>TITRES_STAT!D48</f>
        <v>2.4923999999999999</v>
      </c>
      <c r="C45" s="2">
        <f t="shared" si="0"/>
        <v>-3.9000000000000146E-2</v>
      </c>
      <c r="D45" s="2">
        <f t="shared" si="1"/>
        <v>2.4710000000000001</v>
      </c>
      <c r="E45" s="2">
        <f t="shared" si="2"/>
        <v>2.4213399999999998</v>
      </c>
      <c r="F45" s="2">
        <f t="shared" si="3"/>
        <v>2.3614550000000003</v>
      </c>
      <c r="G45" s="2"/>
      <c r="H45" s="2"/>
      <c r="I45" s="2">
        <f t="array" ref="I45">SUMPRODUCT(B29:B48, (ROW(B29:B48)-ROW(B29)+1)) / (20*21/2)</f>
        <v>2.4278838095238093</v>
      </c>
      <c r="J45" s="2">
        <f t="shared" si="4"/>
        <v>2.333404220062254</v>
      </c>
      <c r="K45" s="2"/>
    </row>
    <row r="46" spans="1:11" ht="13.5" x14ac:dyDescent="0.25">
      <c r="A46" s="3">
        <f>TITRES_STAT!B49</f>
        <v>42374</v>
      </c>
      <c r="B46" s="5">
        <f>TITRES_STAT!D49</f>
        <v>2.4923999999999999</v>
      </c>
      <c r="C46" s="2">
        <f t="shared" si="0"/>
        <v>0</v>
      </c>
      <c r="D46" s="2">
        <f t="shared" si="1"/>
        <v>2.4807399999999999</v>
      </c>
      <c r="E46" s="2">
        <f t="shared" si="2"/>
        <v>2.4320500000000003</v>
      </c>
      <c r="F46" s="2">
        <f t="shared" si="3"/>
        <v>2.3746</v>
      </c>
      <c r="G46" s="2"/>
      <c r="H46" s="2"/>
      <c r="I46" s="2">
        <f t="array" ref="I46">SUMPRODUCT(B30:B49, (ROW(B30:B49)-ROW(B30)+1)) / (20*21/2)</f>
        <v>2.4316857142857145</v>
      </c>
      <c r="J46" s="2">
        <f t="shared" si="4"/>
        <v>2.3485466752944202</v>
      </c>
      <c r="K46" s="2"/>
    </row>
    <row r="47" spans="1:11" ht="13.5" x14ac:dyDescent="0.25">
      <c r="A47" s="3">
        <f>TITRES_STAT!B50</f>
        <v>42375</v>
      </c>
      <c r="B47" s="5">
        <f>TITRES_STAT!D50</f>
        <v>2.4243000000000001</v>
      </c>
      <c r="C47" s="2">
        <f t="shared" si="0"/>
        <v>-6.8099999999999827E-2</v>
      </c>
      <c r="D47" s="2">
        <f t="shared" si="1"/>
        <v>2.4807399999999999</v>
      </c>
      <c r="E47" s="2">
        <f t="shared" si="2"/>
        <v>2.4359500000000001</v>
      </c>
      <c r="F47" s="2">
        <f t="shared" si="3"/>
        <v>2.3843400000000003</v>
      </c>
      <c r="G47" s="2"/>
      <c r="H47" s="2"/>
      <c r="I47" s="2">
        <f t="array" ref="I47">SUMPRODUCT(B31:B50, (ROW(B31:B50)-ROW(B31)+1)) / (20*21/2)</f>
        <v>2.4344676190476191</v>
      </c>
      <c r="J47" s="2">
        <f t="shared" si="4"/>
        <v>2.3557612776473325</v>
      </c>
      <c r="K47" s="2"/>
    </row>
    <row r="48" spans="1:11" ht="13.5" x14ac:dyDescent="0.25">
      <c r="A48" s="3">
        <f>TITRES_STAT!B51</f>
        <v>42376</v>
      </c>
      <c r="B48" s="5">
        <f>TITRES_STAT!D51</f>
        <v>2.4243000000000001</v>
      </c>
      <c r="C48" s="2">
        <f t="shared" si="0"/>
        <v>0</v>
      </c>
      <c r="D48" s="2">
        <f t="shared" si="1"/>
        <v>2.47296</v>
      </c>
      <c r="E48" s="2">
        <f t="shared" si="2"/>
        <v>2.4466599999999996</v>
      </c>
      <c r="F48" s="2">
        <f t="shared" si="3"/>
        <v>2.3940800000000002</v>
      </c>
      <c r="G48" s="2"/>
      <c r="H48" s="2"/>
      <c r="I48" s="2">
        <f t="array" ref="I48">SUMPRODUCT(B32:B51, (ROW(B32:B51)-ROW(B32)+1)) / (20*21/2)</f>
        <v>2.4361366666666666</v>
      </c>
      <c r="J48" s="2">
        <f t="shared" si="4"/>
        <v>2.3622887750142532</v>
      </c>
      <c r="K48" s="2"/>
    </row>
    <row r="49" spans="1:11" ht="13.5" x14ac:dyDescent="0.25">
      <c r="A49" s="3">
        <f>TITRES_STAT!B52</f>
        <v>42377</v>
      </c>
      <c r="B49" s="5">
        <f>TITRES_STAT!D52</f>
        <v>2.4340000000000002</v>
      </c>
      <c r="C49" s="2">
        <f t="shared" si="0"/>
        <v>9.7000000000000419E-3</v>
      </c>
      <c r="D49" s="2">
        <f t="shared" si="1"/>
        <v>2.4534800000000003</v>
      </c>
      <c r="E49" s="2">
        <f t="shared" si="2"/>
        <v>2.4563999999999999</v>
      </c>
      <c r="F49" s="2">
        <f t="shared" si="3"/>
        <v>2.4047899999999998</v>
      </c>
      <c r="G49" s="2"/>
      <c r="H49" s="2"/>
      <c r="I49" s="2">
        <f t="array" ref="I49">SUMPRODUCT(B33:B52, (ROW(B33:B52)-ROW(B33)+1)) / (20*21/2)</f>
        <v>2.4363719047619044</v>
      </c>
      <c r="J49" s="2">
        <f t="shared" si="4"/>
        <v>2.3691184154890865</v>
      </c>
      <c r="K49" s="2"/>
    </row>
    <row r="50" spans="1:11" ht="13.5" x14ac:dyDescent="0.25">
      <c r="A50" s="3">
        <f>TITRES_STAT!B53</f>
        <v>42380</v>
      </c>
      <c r="B50" s="5">
        <f>TITRES_STAT!D53</f>
        <v>2.4340000000000002</v>
      </c>
      <c r="C50" s="2">
        <f t="shared" si="0"/>
        <v>0</v>
      </c>
      <c r="D50" s="2">
        <f t="shared" si="1"/>
        <v>2.4418000000000006</v>
      </c>
      <c r="E50" s="2">
        <f t="shared" si="2"/>
        <v>2.4563999999999999</v>
      </c>
      <c r="F50" s="2">
        <f t="shared" si="3"/>
        <v>2.4164750000000006</v>
      </c>
      <c r="G50" s="2">
        <f t="shared" ref="G50:G113" si="5">AVERAGE(B1:B50)</f>
        <v>2.0833102040816329</v>
      </c>
      <c r="H50" s="2"/>
      <c r="I50" s="2">
        <f t="array" ref="I50">SUMPRODUCT(B34:B53, (ROW(B34:B53)-ROW(B34)+1)) / (20*21/2)</f>
        <v>2.4336404761904764</v>
      </c>
      <c r="J50" s="2">
        <f t="shared" si="4"/>
        <v>2.3752976140139355</v>
      </c>
      <c r="K50" s="2">
        <f>G50</f>
        <v>2.0833102040816329</v>
      </c>
    </row>
    <row r="51" spans="1:11" ht="13.5" x14ac:dyDescent="0.25">
      <c r="A51" s="3">
        <f>TITRES_STAT!B54</f>
        <v>42381</v>
      </c>
      <c r="B51" s="5">
        <f>TITRES_STAT!D54</f>
        <v>2.4340000000000002</v>
      </c>
      <c r="C51" s="2">
        <f t="shared" si="0"/>
        <v>0</v>
      </c>
      <c r="D51" s="2">
        <f t="shared" si="1"/>
        <v>2.4301200000000001</v>
      </c>
      <c r="E51" s="2">
        <f t="shared" si="2"/>
        <v>2.4554300000000007</v>
      </c>
      <c r="F51" s="2">
        <f t="shared" si="3"/>
        <v>2.4218299999999999</v>
      </c>
      <c r="G51" s="2">
        <f t="shared" si="5"/>
        <v>2.0903240000000003</v>
      </c>
      <c r="H51" s="2"/>
      <c r="I51" s="2">
        <f t="array" ref="I51">SUMPRODUCT(B35:B54, (ROW(B35:B54)-ROW(B35)+1)) / (20*21/2)</f>
        <v>2.4310014285714283</v>
      </c>
      <c r="J51" s="2">
        <f t="shared" si="4"/>
        <v>2.3808883174411797</v>
      </c>
      <c r="K51" s="2">
        <f t="shared" ref="K51:K114" si="6">$K$4*B51+(1-$K$4)*K50</f>
        <v>2.0970627450980395</v>
      </c>
    </row>
    <row r="52" spans="1:11" ht="13.5" x14ac:dyDescent="0.25">
      <c r="A52" s="3">
        <f>TITRES_STAT!B55</f>
        <v>42382</v>
      </c>
      <c r="B52" s="5">
        <f>TITRES_STAT!D55</f>
        <v>2.4243000000000001</v>
      </c>
      <c r="C52" s="2">
        <f t="shared" si="0"/>
        <v>-9.7000000000000419E-3</v>
      </c>
      <c r="D52" s="2">
        <f t="shared" si="1"/>
        <v>2.4301200000000001</v>
      </c>
      <c r="E52" s="2">
        <f t="shared" si="2"/>
        <v>2.4554300000000002</v>
      </c>
      <c r="F52" s="2">
        <f t="shared" si="3"/>
        <v>2.4237799999999998</v>
      </c>
      <c r="G52" s="2">
        <f t="shared" si="5"/>
        <v>2.1074600000000006</v>
      </c>
      <c r="H52" s="2"/>
      <c r="I52" s="2">
        <f t="array" ref="I52">SUMPRODUCT(B36:B55, (ROW(B36:B55)-ROW(B36)+1)) / (20*21/2)</f>
        <v>2.4274290476190479</v>
      </c>
      <c r="J52" s="2">
        <f t="shared" si="4"/>
        <v>2.3850227633991627</v>
      </c>
      <c r="K52" s="2">
        <f t="shared" si="6"/>
        <v>2.1098955786236067</v>
      </c>
    </row>
    <row r="53" spans="1:11" ht="13.5" x14ac:dyDescent="0.25">
      <c r="A53" s="3">
        <f>TITRES_STAT!B56</f>
        <v>42384</v>
      </c>
      <c r="B53" s="5">
        <f>TITRES_STAT!D56</f>
        <v>2.3950999999999998</v>
      </c>
      <c r="C53" s="2">
        <f t="shared" si="0"/>
        <v>-2.9200000000000337E-2</v>
      </c>
      <c r="D53" s="2">
        <f t="shared" si="1"/>
        <v>2.42428</v>
      </c>
      <c r="E53" s="2">
        <f t="shared" si="2"/>
        <v>2.44862</v>
      </c>
      <c r="F53" s="2">
        <f t="shared" si="3"/>
        <v>2.4228099999999997</v>
      </c>
      <c r="G53" s="2">
        <f t="shared" si="5"/>
        <v>2.1247900000000004</v>
      </c>
      <c r="H53" s="2"/>
      <c r="I53" s="2">
        <f t="array" ref="I53">SUMPRODUCT(B37:B56, (ROW(B37:B56)-ROW(B37)+1)) / (20*21/2)</f>
        <v>2.4182947619047619</v>
      </c>
      <c r="J53" s="2">
        <f t="shared" si="4"/>
        <v>2.3859825002182902</v>
      </c>
      <c r="K53" s="2">
        <f t="shared" si="6"/>
        <v>2.1210800657364066</v>
      </c>
    </row>
    <row r="54" spans="1:11" ht="13.5" x14ac:dyDescent="0.25">
      <c r="A54" s="3">
        <f>TITRES_STAT!B57</f>
        <v>42387</v>
      </c>
      <c r="B54" s="5">
        <f>TITRES_STAT!D57</f>
        <v>2.3950999999999998</v>
      </c>
      <c r="C54" s="2">
        <f t="shared" si="0"/>
        <v>0</v>
      </c>
      <c r="D54" s="2">
        <f t="shared" si="1"/>
        <v>2.4165000000000001</v>
      </c>
      <c r="E54" s="2">
        <f t="shared" si="2"/>
        <v>2.43499</v>
      </c>
      <c r="F54" s="2">
        <f t="shared" si="3"/>
        <v>2.4228099999999997</v>
      </c>
      <c r="G54" s="2">
        <f t="shared" si="5"/>
        <v>2.1421200000000002</v>
      </c>
      <c r="H54" s="2"/>
      <c r="I54" s="2">
        <f t="array" ref="I54">SUMPRODUCT(B38:B57, (ROW(B38:B57)-ROW(B38)+1)) / (20*21/2)</f>
        <v>2.4048004761904767</v>
      </c>
      <c r="J54" s="2">
        <f t="shared" si="4"/>
        <v>2.386850833530834</v>
      </c>
      <c r="K54" s="2">
        <f t="shared" si="6"/>
        <v>2.1318259455114497</v>
      </c>
    </row>
    <row r="55" spans="1:11" ht="13.5" x14ac:dyDescent="0.25">
      <c r="A55" s="3">
        <f>TITRES_STAT!B58</f>
        <v>42388</v>
      </c>
      <c r="B55" s="5">
        <f>TITRES_STAT!D58</f>
        <v>2.3853</v>
      </c>
      <c r="C55" s="2">
        <f t="shared" si="0"/>
        <v>-9.7999999999998089E-3</v>
      </c>
      <c r="D55" s="2">
        <f t="shared" si="1"/>
        <v>2.4067599999999998</v>
      </c>
      <c r="E55" s="2">
        <f t="shared" si="2"/>
        <v>2.4242800000000004</v>
      </c>
      <c r="F55" s="2">
        <f t="shared" si="3"/>
        <v>2.4228099999999997</v>
      </c>
      <c r="G55" s="2">
        <f t="shared" si="5"/>
        <v>2.1600340000000005</v>
      </c>
      <c r="H55" s="2"/>
      <c r="I55" s="2">
        <f t="array" ref="I55">SUMPRODUCT(B39:B58, (ROW(B39:B58)-ROW(B39)+1)) / (20*21/2)</f>
        <v>2.3918161904761903</v>
      </c>
      <c r="J55" s="2">
        <f t="shared" si="4"/>
        <v>2.3867031350993257</v>
      </c>
      <c r="K55" s="2">
        <f t="shared" si="6"/>
        <v>2.1417661045110004</v>
      </c>
    </row>
    <row r="56" spans="1:11" ht="13.5" x14ac:dyDescent="0.25">
      <c r="A56" s="3">
        <f>TITRES_STAT!B59</f>
        <v>42389</v>
      </c>
      <c r="B56" s="5">
        <f>TITRES_STAT!D59</f>
        <v>2.3269000000000002</v>
      </c>
      <c r="C56" s="2">
        <f t="shared" si="0"/>
        <v>-5.8399999999999785E-2</v>
      </c>
      <c r="D56" s="2">
        <f t="shared" si="1"/>
        <v>2.3853399999999998</v>
      </c>
      <c r="E56" s="2">
        <f t="shared" si="2"/>
        <v>2.4077299999999999</v>
      </c>
      <c r="F56" s="2">
        <f t="shared" si="3"/>
        <v>2.4198900000000001</v>
      </c>
      <c r="G56" s="2">
        <f t="shared" si="5"/>
        <v>2.1775580000000003</v>
      </c>
      <c r="H56" s="2"/>
      <c r="I56" s="2">
        <f t="array" ref="I56">SUMPRODUCT(B40:B59, (ROW(B40:B59)-ROW(B40)+1)) / (20*21/2)</f>
        <v>2.3753128571428572</v>
      </c>
      <c r="J56" s="2">
        <f t="shared" si="4"/>
        <v>2.3810075984231993</v>
      </c>
      <c r="K56" s="2">
        <f t="shared" si="6"/>
        <v>2.149026257275275</v>
      </c>
    </row>
    <row r="57" spans="1:11" ht="13.5" x14ac:dyDescent="0.25">
      <c r="A57" s="3">
        <f>TITRES_STAT!B60</f>
        <v>42390</v>
      </c>
      <c r="B57" s="5">
        <f>TITRES_STAT!D60</f>
        <v>2.2782</v>
      </c>
      <c r="C57" s="2">
        <f t="shared" si="0"/>
        <v>-4.8700000000000188E-2</v>
      </c>
      <c r="D57" s="2">
        <f t="shared" si="1"/>
        <v>2.3561199999999998</v>
      </c>
      <c r="E57" s="2">
        <f t="shared" si="2"/>
        <v>2.3931199999999997</v>
      </c>
      <c r="F57" s="2">
        <f t="shared" si="3"/>
        <v>2.4145349999999999</v>
      </c>
      <c r="G57" s="2">
        <f t="shared" si="5"/>
        <v>2.1946920000000003</v>
      </c>
      <c r="H57" s="2"/>
      <c r="I57" s="2">
        <f t="array" ref="I57">SUMPRODUCT(B41:B60, (ROW(B41:B60)-ROW(B41)+1)) / (20*21/2)</f>
        <v>2.3592728571428569</v>
      </c>
      <c r="J57" s="2">
        <f t="shared" si="4"/>
        <v>2.3712163985733707</v>
      </c>
      <c r="K57" s="2">
        <f t="shared" si="6"/>
        <v>2.1540918942448717</v>
      </c>
    </row>
    <row r="58" spans="1:11" ht="13.5" x14ac:dyDescent="0.25">
      <c r="A58" s="3">
        <f>TITRES_STAT!B61</f>
        <v>42391</v>
      </c>
      <c r="B58" s="5">
        <f>TITRES_STAT!D61</f>
        <v>2.2782</v>
      </c>
      <c r="C58" s="2">
        <f t="shared" si="0"/>
        <v>0</v>
      </c>
      <c r="D58" s="2">
        <f t="shared" si="1"/>
        <v>2.3327400000000003</v>
      </c>
      <c r="E58" s="2">
        <f t="shared" si="2"/>
        <v>2.3785099999999995</v>
      </c>
      <c r="F58" s="2">
        <f t="shared" si="3"/>
        <v>2.412585</v>
      </c>
      <c r="G58" s="2">
        <f t="shared" si="5"/>
        <v>2.2118260000000003</v>
      </c>
      <c r="H58" s="2"/>
      <c r="I58" s="2">
        <f t="array" ref="I58">SUMPRODUCT(B42:B61, (ROW(B42:B61)-ROW(B42)+1)) / (20*21/2)</f>
        <v>2.3432266666666668</v>
      </c>
      <c r="J58" s="2">
        <f t="shared" si="4"/>
        <v>2.3623576939473354</v>
      </c>
      <c r="K58" s="2">
        <f t="shared" si="6"/>
        <v>2.1589588787842882</v>
      </c>
    </row>
    <row r="59" spans="1:11" ht="13.5" x14ac:dyDescent="0.25">
      <c r="A59" s="3">
        <f>TITRES_STAT!B62</f>
        <v>42394</v>
      </c>
      <c r="B59" s="5">
        <f>TITRES_STAT!D62</f>
        <v>2.2393000000000001</v>
      </c>
      <c r="C59" s="2">
        <f t="shared" si="0"/>
        <v>-3.8899999999999935E-2</v>
      </c>
      <c r="D59" s="2">
        <f t="shared" si="1"/>
        <v>2.30158</v>
      </c>
      <c r="E59" s="2">
        <f t="shared" si="2"/>
        <v>2.3590399999999994</v>
      </c>
      <c r="F59" s="2">
        <f t="shared" si="3"/>
        <v>2.4077200000000003</v>
      </c>
      <c r="G59" s="2">
        <f t="shared" si="5"/>
        <v>2.2279880000000003</v>
      </c>
      <c r="H59" s="2"/>
      <c r="I59" s="2">
        <f t="array" ref="I59">SUMPRODUCT(B43:B62, (ROW(B43:B62)-ROW(B43)+1)) / (20*21/2)</f>
        <v>2.3282004761904758</v>
      </c>
      <c r="J59" s="2">
        <f t="shared" si="4"/>
        <v>2.3506379135713988</v>
      </c>
      <c r="K59" s="2">
        <f t="shared" si="6"/>
        <v>2.162109510988826</v>
      </c>
    </row>
    <row r="60" spans="1:11" ht="13.5" x14ac:dyDescent="0.25">
      <c r="A60" s="3">
        <f>TITRES_STAT!B63</f>
        <v>42395</v>
      </c>
      <c r="B60" s="5">
        <f>TITRES_STAT!D63</f>
        <v>2.2393000000000001</v>
      </c>
      <c r="C60" s="2">
        <f t="shared" si="0"/>
        <v>0</v>
      </c>
      <c r="D60" s="2">
        <f t="shared" si="1"/>
        <v>2.2723800000000001</v>
      </c>
      <c r="E60" s="2">
        <f t="shared" si="2"/>
        <v>2.3395699999999997</v>
      </c>
      <c r="F60" s="2">
        <f t="shared" si="3"/>
        <v>2.3979849999999998</v>
      </c>
      <c r="G60" s="2">
        <f t="shared" si="5"/>
        <v>2.2425920000000001</v>
      </c>
      <c r="H60" s="2"/>
      <c r="I60" s="2">
        <f t="array" ref="I60">SUMPRODUCT(B44:B63, (ROW(B44:B63)-ROW(B44)+1)) / (20*21/2)</f>
        <v>2.3131780952380958</v>
      </c>
      <c r="J60" s="2">
        <f t="shared" si="4"/>
        <v>2.3400343027550754</v>
      </c>
      <c r="K60" s="2">
        <f t="shared" si="6"/>
        <v>2.165136588989264</v>
      </c>
    </row>
    <row r="61" spans="1:11" ht="13.5" x14ac:dyDescent="0.25">
      <c r="A61" s="3">
        <f>TITRES_STAT!B64</f>
        <v>42396</v>
      </c>
      <c r="B61" s="5">
        <f>TITRES_STAT!D64</f>
        <v>2.2294999999999998</v>
      </c>
      <c r="C61" s="2">
        <f t="shared" si="0"/>
        <v>-9.800000000000253E-3</v>
      </c>
      <c r="D61" s="2">
        <f t="shared" si="1"/>
        <v>2.2528999999999999</v>
      </c>
      <c r="E61" s="2">
        <f t="shared" si="2"/>
        <v>2.3191200000000003</v>
      </c>
      <c r="F61" s="2">
        <f t="shared" si="3"/>
        <v>2.3872749999999998</v>
      </c>
      <c r="G61" s="2">
        <f t="shared" si="5"/>
        <v>2.2552480000000004</v>
      </c>
      <c r="H61" s="2"/>
      <c r="I61" s="2">
        <f t="array" ref="I61">SUMPRODUCT(B45:B64, (ROW(B45:B64)-ROW(B45)+1)) / (20*21/2)</f>
        <v>2.2900385714285716</v>
      </c>
      <c r="J61" s="2">
        <f t="shared" si="4"/>
        <v>2.3295072263022112</v>
      </c>
      <c r="K61" s="2">
        <f t="shared" si="6"/>
        <v>2.1676606443230186</v>
      </c>
    </row>
    <row r="62" spans="1:11" ht="13.5" x14ac:dyDescent="0.25">
      <c r="A62" s="3">
        <f>TITRES_STAT!B65</f>
        <v>42397</v>
      </c>
      <c r="B62" s="5">
        <f>TITRES_STAT!D65</f>
        <v>2.2294999999999998</v>
      </c>
      <c r="C62" s="2">
        <f t="shared" si="0"/>
        <v>0</v>
      </c>
      <c r="D62" s="2">
        <f t="shared" si="1"/>
        <v>2.24316</v>
      </c>
      <c r="E62" s="2">
        <f t="shared" si="2"/>
        <v>2.2996400000000001</v>
      </c>
      <c r="F62" s="2">
        <f t="shared" si="3"/>
        <v>2.377535</v>
      </c>
      <c r="G62" s="2">
        <f t="shared" si="5"/>
        <v>2.26654</v>
      </c>
      <c r="H62" s="2"/>
      <c r="I62" s="2">
        <f t="array" ref="I62">SUMPRODUCT(B46:B65, (ROW(B46:B65)-ROW(B46)+1)) / (20*21/2)</f>
        <v>2.2744180952380955</v>
      </c>
      <c r="J62" s="2">
        <f t="shared" si="4"/>
        <v>2.3199827285591437</v>
      </c>
      <c r="K62" s="2">
        <f t="shared" si="6"/>
        <v>2.1700857170946652</v>
      </c>
    </row>
    <row r="63" spans="1:11" ht="13.5" x14ac:dyDescent="0.25">
      <c r="A63" s="3">
        <f>TITRES_STAT!B66</f>
        <v>42398</v>
      </c>
      <c r="B63" s="5">
        <f>TITRES_STAT!D66</f>
        <v>2.2198000000000002</v>
      </c>
      <c r="C63" s="2">
        <f t="shared" si="0"/>
        <v>-9.6999999999995978E-3</v>
      </c>
      <c r="D63" s="2">
        <f t="shared" si="1"/>
        <v>2.2314799999999999</v>
      </c>
      <c r="E63" s="2">
        <f t="shared" si="2"/>
        <v>2.2821100000000003</v>
      </c>
      <c r="F63" s="2">
        <f t="shared" si="3"/>
        <v>2.3653649999999997</v>
      </c>
      <c r="G63" s="2">
        <f t="shared" si="5"/>
        <v>2.2762760000000002</v>
      </c>
      <c r="H63" s="2"/>
      <c r="I63" s="2">
        <f t="array" ref="I63">SUMPRODUCT(B47:B66, (ROW(B47:B66)-ROW(B47)+1)) / (20*21/2)</f>
        <v>2.2547095238095238</v>
      </c>
      <c r="J63" s="2">
        <f t="shared" si="4"/>
        <v>2.3104415163154157</v>
      </c>
      <c r="K63" s="2">
        <f t="shared" si="6"/>
        <v>2.1720352968164431</v>
      </c>
    </row>
    <row r="64" spans="1:11" ht="13.5" x14ac:dyDescent="0.25">
      <c r="A64" s="3">
        <f>TITRES_STAT!B67</f>
        <v>42401</v>
      </c>
      <c r="B64" s="5">
        <f>TITRES_STAT!D67</f>
        <v>2.1223999999999998</v>
      </c>
      <c r="C64" s="2">
        <f t="shared" si="0"/>
        <v>-9.7400000000000375E-2</v>
      </c>
      <c r="D64" s="2">
        <f t="shared" si="1"/>
        <v>2.2080999999999995</v>
      </c>
      <c r="E64" s="2">
        <f t="shared" si="2"/>
        <v>2.2548399999999997</v>
      </c>
      <c r="F64" s="2">
        <f t="shared" si="3"/>
        <v>2.3449149999999999</v>
      </c>
      <c r="G64" s="2">
        <f t="shared" si="5"/>
        <v>2.2825060000000001</v>
      </c>
      <c r="H64" s="2"/>
      <c r="I64" s="2">
        <f t="array" ref="I64">SUMPRODUCT(B48:B67, (ROW(B48:B67)-ROW(B48)+1)) / (20*21/2)</f>
        <v>2.2339819047619045</v>
      </c>
      <c r="J64" s="2">
        <f t="shared" si="4"/>
        <v>2.2925328004758523</v>
      </c>
      <c r="K64" s="2">
        <f t="shared" si="6"/>
        <v>2.1700888145883477</v>
      </c>
    </row>
    <row r="65" spans="1:11" ht="13.5" x14ac:dyDescent="0.25">
      <c r="A65" s="3">
        <f>TITRES_STAT!B68</f>
        <v>42402</v>
      </c>
      <c r="B65" s="5">
        <f>TITRES_STAT!D68</f>
        <v>2.1808999999999998</v>
      </c>
      <c r="C65" s="2">
        <f t="shared" si="0"/>
        <v>5.8499999999999996E-2</v>
      </c>
      <c r="D65" s="2">
        <f t="shared" si="1"/>
        <v>2.1964199999999998</v>
      </c>
      <c r="E65" s="2">
        <f t="shared" si="2"/>
        <v>2.2343999999999999</v>
      </c>
      <c r="F65" s="2">
        <f t="shared" si="3"/>
        <v>2.3293400000000002</v>
      </c>
      <c r="G65" s="2">
        <f t="shared" si="5"/>
        <v>2.288154</v>
      </c>
      <c r="H65" s="2"/>
      <c r="I65" s="2">
        <f t="array" ref="I65">SUMPRODUCT(B49:B68, (ROW(B49:B68)-ROW(B49)+1)) / (20*21/2)</f>
        <v>2.214830952380952</v>
      </c>
      <c r="J65" s="2">
        <f t="shared" si="4"/>
        <v>2.2819011051924378</v>
      </c>
      <c r="K65" s="2">
        <f t="shared" si="6"/>
        <v>2.1705127826437067</v>
      </c>
    </row>
    <row r="66" spans="1:11" ht="13.5" x14ac:dyDescent="0.25">
      <c r="A66" s="3">
        <f>TITRES_STAT!B69</f>
        <v>42403</v>
      </c>
      <c r="B66" s="5">
        <f>TITRES_STAT!D69</f>
        <v>2.1223999999999998</v>
      </c>
      <c r="C66" s="2">
        <f t="shared" si="0"/>
        <v>-5.8499999999999996E-2</v>
      </c>
      <c r="D66" s="2">
        <f t="shared" si="1"/>
        <v>2.1749999999999998</v>
      </c>
      <c r="E66" s="2">
        <f t="shared" si="2"/>
        <v>2.2139499999999996</v>
      </c>
      <c r="F66" s="2">
        <f t="shared" si="3"/>
        <v>2.3108399999999998</v>
      </c>
      <c r="G66" s="2">
        <f t="shared" si="5"/>
        <v>2.291852</v>
      </c>
      <c r="H66" s="2"/>
      <c r="I66" s="2">
        <f t="array" ref="I66">SUMPRODUCT(B50:B69, (ROW(B50:B69)-ROW(B50)+1)) / (20*21/2)</f>
        <v>2.1963328571428571</v>
      </c>
      <c r="J66" s="2">
        <f t="shared" si="4"/>
        <v>2.2667105237455392</v>
      </c>
      <c r="K66" s="2">
        <f t="shared" si="6"/>
        <v>2.1686260068537577</v>
      </c>
    </row>
    <row r="67" spans="1:11" ht="13.5" x14ac:dyDescent="0.25">
      <c r="A67" s="3">
        <f>TITRES_STAT!B70</f>
        <v>42404</v>
      </c>
      <c r="B67" s="5">
        <f>TITRES_STAT!D70</f>
        <v>2.0931999999999999</v>
      </c>
      <c r="C67" s="2">
        <f t="shared" si="0"/>
        <v>-2.9199999999999893E-2</v>
      </c>
      <c r="D67" s="2">
        <f t="shared" si="1"/>
        <v>2.1477399999999998</v>
      </c>
      <c r="E67" s="2">
        <f t="shared" si="2"/>
        <v>2.1954500000000001</v>
      </c>
      <c r="F67" s="2">
        <f t="shared" si="3"/>
        <v>2.2942849999999999</v>
      </c>
      <c r="G67" s="2">
        <f t="shared" si="5"/>
        <v>2.2949659999999996</v>
      </c>
      <c r="H67" s="2"/>
      <c r="I67" s="2">
        <f t="array" ref="I67">SUMPRODUCT(B51:B70, (ROW(B51:B70)-ROW(B51)+1)) / (20*21/2)</f>
        <v>2.1804276190476188</v>
      </c>
      <c r="J67" s="2">
        <f t="shared" si="4"/>
        <v>2.2501857119602495</v>
      </c>
      <c r="K67" s="2">
        <f t="shared" si="6"/>
        <v>2.1656681242320421</v>
      </c>
    </row>
    <row r="68" spans="1:11" ht="13.5" x14ac:dyDescent="0.25">
      <c r="A68" s="3">
        <f>TITRES_STAT!B71</f>
        <v>42405</v>
      </c>
      <c r="B68" s="5">
        <f>TITRES_STAT!D71</f>
        <v>2.0931999999999999</v>
      </c>
      <c r="C68" s="2">
        <f t="shared" ref="C68:C131" si="7">B68-B67</f>
        <v>0</v>
      </c>
      <c r="D68" s="2">
        <f t="shared" si="1"/>
        <v>2.12242</v>
      </c>
      <c r="E68" s="2">
        <f t="shared" si="2"/>
        <v>2.1769499999999997</v>
      </c>
      <c r="F68" s="2">
        <f t="shared" si="3"/>
        <v>2.27773</v>
      </c>
      <c r="G68" s="2">
        <f t="shared" si="5"/>
        <v>2.2973019999999997</v>
      </c>
      <c r="H68" s="2"/>
      <c r="I68" s="2">
        <f t="array" ref="I68">SUMPRODUCT(B52:B71, (ROW(B52:B71)-ROW(B52)+1)) / (20*21/2)</f>
        <v>2.1652214285714289</v>
      </c>
      <c r="J68" s="2">
        <f t="shared" si="4"/>
        <v>2.235234691773559</v>
      </c>
      <c r="K68" s="2">
        <f t="shared" si="6"/>
        <v>2.1628262370072564</v>
      </c>
    </row>
    <row r="69" spans="1:11" ht="13.5" x14ac:dyDescent="0.25">
      <c r="A69" s="3">
        <f>TITRES_STAT!B72</f>
        <v>42408</v>
      </c>
      <c r="B69" s="5">
        <f>TITRES_STAT!D72</f>
        <v>2.0834999999999999</v>
      </c>
      <c r="C69" s="2">
        <f t="shared" si="7"/>
        <v>-9.7000000000000419E-3</v>
      </c>
      <c r="D69" s="2">
        <f t="shared" si="1"/>
        <v>2.1146400000000001</v>
      </c>
      <c r="E69" s="2">
        <f t="shared" si="2"/>
        <v>2.1613699999999998</v>
      </c>
      <c r="F69" s="2">
        <f t="shared" si="3"/>
        <v>2.260205</v>
      </c>
      <c r="G69" s="2">
        <f t="shared" si="5"/>
        <v>2.3006119999999997</v>
      </c>
      <c r="H69" s="2"/>
      <c r="I69" s="2">
        <f t="array" ref="I69">SUMPRODUCT(B53:B72, (ROW(B53:B72)-ROW(B53)+1)) / (20*21/2)</f>
        <v>2.1516842857142859</v>
      </c>
      <c r="J69" s="2">
        <f t="shared" si="4"/>
        <v>2.2207837687475056</v>
      </c>
      <c r="K69" s="2">
        <f t="shared" si="6"/>
        <v>2.1597154041834425</v>
      </c>
    </row>
    <row r="70" spans="1:11" ht="13.5" x14ac:dyDescent="0.25">
      <c r="A70" s="3">
        <f>TITRES_STAT!B73</f>
        <v>42409</v>
      </c>
      <c r="B70" s="5">
        <f>TITRES_STAT!D73</f>
        <v>2.0931999999999999</v>
      </c>
      <c r="C70" s="2">
        <f t="shared" si="7"/>
        <v>9.7000000000000419E-3</v>
      </c>
      <c r="D70" s="2">
        <f t="shared" ref="D70:D133" si="8">AVERAGE(B66:B70)</f>
        <v>2.0970999999999997</v>
      </c>
      <c r="E70" s="2">
        <f t="shared" si="2"/>
        <v>2.1467599999999996</v>
      </c>
      <c r="F70" s="2">
        <f t="shared" si="3"/>
        <v>2.2431650000000003</v>
      </c>
      <c r="G70" s="2">
        <f t="shared" si="5"/>
        <v>2.3027539999999997</v>
      </c>
      <c r="H70" s="2"/>
      <c r="I70" s="2">
        <f t="array" ref="I70">SUMPRODUCT(B54:B73, (ROW(B54:B73)-ROW(B54)+1)) / (20*21/2)</f>
        <v>2.1360652380952381</v>
      </c>
      <c r="J70" s="2">
        <f t="shared" si="4"/>
        <v>2.2086329336286954</v>
      </c>
      <c r="K70" s="2">
        <f t="shared" si="6"/>
        <v>2.1571069569605625</v>
      </c>
    </row>
    <row r="71" spans="1:11" ht="13.5" x14ac:dyDescent="0.25">
      <c r="A71" s="3">
        <f>TITRES_STAT!B74</f>
        <v>42410</v>
      </c>
      <c r="B71" s="5">
        <f>TITRES_STAT!D74</f>
        <v>2.0834999999999999</v>
      </c>
      <c r="C71" s="2">
        <f t="shared" si="7"/>
        <v>-9.7000000000000419E-3</v>
      </c>
      <c r="D71" s="2">
        <f t="shared" si="8"/>
        <v>2.0893199999999998</v>
      </c>
      <c r="E71" s="2">
        <f t="shared" si="2"/>
        <v>2.1321599999999998</v>
      </c>
      <c r="F71" s="2">
        <f t="shared" si="3"/>
        <v>2.2256400000000007</v>
      </c>
      <c r="G71" s="2">
        <f t="shared" si="5"/>
        <v>2.3029479999999993</v>
      </c>
      <c r="H71" s="2"/>
      <c r="I71" s="2">
        <f t="array" ref="I71">SUMPRODUCT(B55:B74, (ROW(B55:B74)-ROW(B55)+1)) / (20*21/2)</f>
        <v>2.12582</v>
      </c>
      <c r="J71" s="2">
        <f t="shared" si="4"/>
        <v>2.1967155113783434</v>
      </c>
      <c r="K71" s="2">
        <f t="shared" si="6"/>
        <v>2.1542204096287758</v>
      </c>
    </row>
    <row r="72" spans="1:11" ht="13.5" x14ac:dyDescent="0.25">
      <c r="A72" s="3">
        <f>TITRES_STAT!B75</f>
        <v>42411</v>
      </c>
      <c r="B72" s="5">
        <f>TITRES_STAT!D75</f>
        <v>2.0834999999999999</v>
      </c>
      <c r="C72" s="2">
        <f t="shared" si="7"/>
        <v>0</v>
      </c>
      <c r="D72" s="2">
        <f t="shared" si="8"/>
        <v>2.0873800000000005</v>
      </c>
      <c r="E72" s="2">
        <f t="shared" si="2"/>
        <v>2.1175600000000001</v>
      </c>
      <c r="F72" s="2">
        <f t="shared" si="3"/>
        <v>2.2086000000000006</v>
      </c>
      <c r="G72" s="2">
        <f t="shared" si="5"/>
        <v>2.3008059999999997</v>
      </c>
      <c r="H72" s="2"/>
      <c r="I72" s="2">
        <f t="array" ref="I72">SUMPRODUCT(B56:B75, (ROW(B56:B75)-ROW(B56)+1)) / (20*21/2)</f>
        <v>2.1207633333333331</v>
      </c>
      <c r="J72" s="2">
        <f t="shared" si="4"/>
        <v>2.1859330817232632</v>
      </c>
      <c r="K72" s="2">
        <f t="shared" si="6"/>
        <v>2.1514470602315692</v>
      </c>
    </row>
    <row r="73" spans="1:11" ht="13.5" x14ac:dyDescent="0.25">
      <c r="A73" s="3">
        <f>TITRES_STAT!B76</f>
        <v>42412</v>
      </c>
      <c r="B73" s="5">
        <f>TITRES_STAT!D76</f>
        <v>2.0446</v>
      </c>
      <c r="C73" s="2">
        <f t="shared" si="7"/>
        <v>-3.8899999999999935E-2</v>
      </c>
      <c r="D73" s="2">
        <f t="shared" si="8"/>
        <v>2.0776600000000003</v>
      </c>
      <c r="E73" s="2">
        <f t="shared" si="2"/>
        <v>2.1000399999999999</v>
      </c>
      <c r="F73" s="2">
        <f t="shared" si="3"/>
        <v>2.1910750000000005</v>
      </c>
      <c r="G73" s="2">
        <f t="shared" si="5"/>
        <v>2.2980799999999997</v>
      </c>
      <c r="H73" s="2"/>
      <c r="I73" s="2">
        <f t="array" ref="I73">SUMPRODUCT(B57:B76, (ROW(B57:B76)-ROW(B57)+1)) / (20*21/2)</f>
        <v>2.1178919047619051</v>
      </c>
      <c r="J73" s="2">
        <f t="shared" si="4"/>
        <v>2.1724727882258095</v>
      </c>
      <c r="K73" s="2">
        <f t="shared" si="6"/>
        <v>2.1472569794381746</v>
      </c>
    </row>
    <row r="74" spans="1:11" ht="13.5" x14ac:dyDescent="0.25">
      <c r="A74" s="3">
        <f>TITRES_STAT!B77</f>
        <v>42415</v>
      </c>
      <c r="B74" s="5">
        <f>TITRES_STAT!D77</f>
        <v>2.0834999999999999</v>
      </c>
      <c r="C74" s="2">
        <f t="shared" si="7"/>
        <v>3.8899999999999935E-2</v>
      </c>
      <c r="D74" s="2">
        <f t="shared" si="8"/>
        <v>2.0776600000000003</v>
      </c>
      <c r="E74" s="2">
        <f t="shared" si="2"/>
        <v>2.0961500000000002</v>
      </c>
      <c r="F74" s="2">
        <f t="shared" si="3"/>
        <v>2.1754950000000002</v>
      </c>
      <c r="G74" s="2">
        <f t="shared" si="5"/>
        <v>2.2961319999999996</v>
      </c>
      <c r="H74" s="2"/>
      <c r="I74" s="2">
        <f t="array" ref="I74">SUMPRODUCT(B58:B77, (ROW(B58:B77)-ROW(B58)+1)) / (20*21/2)</f>
        <v>2.1150142857142855</v>
      </c>
      <c r="J74" s="2">
        <f t="shared" si="4"/>
        <v>2.1639991893471606</v>
      </c>
      <c r="K74" s="2">
        <f t="shared" si="6"/>
        <v>2.144756705734717</v>
      </c>
    </row>
    <row r="75" spans="1:11" ht="13.5" x14ac:dyDescent="0.25">
      <c r="A75" s="3">
        <f>TITRES_STAT!B78</f>
        <v>42416</v>
      </c>
      <c r="B75" s="5">
        <f>TITRES_STAT!D78</f>
        <v>2.1223999999999998</v>
      </c>
      <c r="C75" s="2">
        <f t="shared" si="7"/>
        <v>3.8899999999999935E-2</v>
      </c>
      <c r="D75" s="2">
        <f t="shared" si="8"/>
        <v>2.0834999999999999</v>
      </c>
      <c r="E75" s="2">
        <f t="shared" si="2"/>
        <v>2.0903</v>
      </c>
      <c r="F75" s="2">
        <f t="shared" si="3"/>
        <v>2.1623500000000004</v>
      </c>
      <c r="G75" s="2">
        <f t="shared" si="5"/>
        <v>2.294378</v>
      </c>
      <c r="H75" s="2"/>
      <c r="I75" s="2">
        <f t="array" ref="I75">SUMPRODUCT(B59:B78, (ROW(B59:B78)-ROW(B59)+1)) / (20*21/2)</f>
        <v>2.10825</v>
      </c>
      <c r="J75" s="2">
        <f t="shared" si="4"/>
        <v>2.1600373617902884</v>
      </c>
      <c r="K75" s="2">
        <f t="shared" si="6"/>
        <v>2.1438799721764927</v>
      </c>
    </row>
    <row r="76" spans="1:11" ht="13.5" x14ac:dyDescent="0.25">
      <c r="A76" s="3">
        <f>TITRES_STAT!B79</f>
        <v>42417</v>
      </c>
      <c r="B76" s="5">
        <f>TITRES_STAT!D79</f>
        <v>2.1322000000000001</v>
      </c>
      <c r="C76" s="2">
        <f t="shared" si="7"/>
        <v>9.800000000000253E-3</v>
      </c>
      <c r="D76" s="2">
        <f t="shared" si="8"/>
        <v>2.0932400000000002</v>
      </c>
      <c r="E76" s="2">
        <f t="shared" ref="E76:E139" si="9">AVERAGE(B67:B76)</f>
        <v>2.0912800000000002</v>
      </c>
      <c r="F76" s="2">
        <f t="shared" si="3"/>
        <v>2.1526149999999999</v>
      </c>
      <c r="G76" s="2">
        <f t="shared" si="5"/>
        <v>2.2924319999999998</v>
      </c>
      <c r="H76" s="2"/>
      <c r="I76" s="2">
        <f t="array" ref="I76">SUMPRODUCT(B60:B79, (ROW(B60:B79)-ROW(B60)+1)) / (20*21/2)</f>
        <v>2.103382857142857</v>
      </c>
      <c r="J76" s="2">
        <f t="shared" si="4"/>
        <v>2.1573861844769278</v>
      </c>
      <c r="K76" s="2">
        <f t="shared" si="6"/>
        <v>2.1434219340519243</v>
      </c>
    </row>
    <row r="77" spans="1:11" ht="13.5" x14ac:dyDescent="0.25">
      <c r="A77" s="3">
        <f>TITRES_STAT!B80</f>
        <v>42418</v>
      </c>
      <c r="B77" s="5">
        <f>TITRES_STAT!D80</f>
        <v>2.1223999999999998</v>
      </c>
      <c r="C77" s="2">
        <f t="shared" si="7"/>
        <v>-9.800000000000253E-3</v>
      </c>
      <c r="D77" s="2">
        <f t="shared" si="8"/>
        <v>2.1010199999999997</v>
      </c>
      <c r="E77" s="2">
        <f t="shared" si="9"/>
        <v>2.0941999999999998</v>
      </c>
      <c r="F77" s="2">
        <f t="shared" si="3"/>
        <v>2.144825</v>
      </c>
      <c r="G77" s="2">
        <f t="shared" si="5"/>
        <v>2.2902899999999997</v>
      </c>
      <c r="H77" s="2"/>
      <c r="I77" s="2">
        <f t="array" ref="I77">SUMPRODUCT(B61:B80, (ROW(B61:B80)-ROW(B61)+1)) / (20*21/2)</f>
        <v>2.0992576190476195</v>
      </c>
      <c r="J77" s="2">
        <f t="shared" si="4"/>
        <v>2.1540541669076965</v>
      </c>
      <c r="K77" s="2">
        <f t="shared" si="6"/>
        <v>2.1425975444812608</v>
      </c>
    </row>
    <row r="78" spans="1:11" ht="13.5" x14ac:dyDescent="0.25">
      <c r="A78" s="3">
        <f>TITRES_STAT!B81</f>
        <v>42419</v>
      </c>
      <c r="B78" s="5">
        <f>TITRES_STAT!D81</f>
        <v>2.0737999999999999</v>
      </c>
      <c r="C78" s="2">
        <f t="shared" si="7"/>
        <v>-4.8599999999999977E-2</v>
      </c>
      <c r="D78" s="2">
        <f t="shared" si="8"/>
        <v>2.1068600000000002</v>
      </c>
      <c r="E78" s="2">
        <f t="shared" si="9"/>
        <v>2.09226</v>
      </c>
      <c r="F78" s="2">
        <f t="shared" si="3"/>
        <v>2.1346049999999996</v>
      </c>
      <c r="G78" s="2">
        <f t="shared" si="5"/>
        <v>2.2871759999999997</v>
      </c>
      <c r="H78" s="2"/>
      <c r="I78" s="2">
        <f t="array" ref="I78">SUMPRODUCT(B62:B81, (ROW(B62:B81)-ROW(B62)+1)) / (20*21/2)</f>
        <v>2.0958742857142854</v>
      </c>
      <c r="J78" s="2">
        <f t="shared" si="4"/>
        <v>2.1464109129164872</v>
      </c>
      <c r="K78" s="2">
        <f t="shared" si="6"/>
        <v>2.139899601560427</v>
      </c>
    </row>
    <row r="79" spans="1:11" ht="13.5" x14ac:dyDescent="0.25">
      <c r="A79" s="3">
        <f>TITRES_STAT!B82</f>
        <v>42422</v>
      </c>
      <c r="B79" s="5">
        <f>TITRES_STAT!D82</f>
        <v>2.0834999999999999</v>
      </c>
      <c r="C79" s="2">
        <f t="shared" si="7"/>
        <v>9.7000000000000419E-3</v>
      </c>
      <c r="D79" s="2">
        <f t="shared" si="8"/>
        <v>2.1068599999999997</v>
      </c>
      <c r="E79" s="2">
        <f t="shared" si="9"/>
        <v>2.09226</v>
      </c>
      <c r="F79" s="2">
        <f t="shared" si="3"/>
        <v>2.1268149999999997</v>
      </c>
      <c r="G79" s="2">
        <f t="shared" si="5"/>
        <v>2.2844499999999996</v>
      </c>
      <c r="H79" s="2"/>
      <c r="I79" s="2">
        <f t="array" ref="I79">SUMPRODUCT(B63:B82, (ROW(B63:B82)-ROW(B63)+1)) / (20*21/2)</f>
        <v>2.0913290476190474</v>
      </c>
      <c r="J79" s="2">
        <f t="shared" si="4"/>
        <v>2.1404193974006311</v>
      </c>
      <c r="K79" s="2">
        <f t="shared" si="6"/>
        <v>2.1376878524796261</v>
      </c>
    </row>
    <row r="80" spans="1:11" ht="13.5" x14ac:dyDescent="0.25">
      <c r="A80" s="3">
        <f>TITRES_STAT!B83</f>
        <v>42423</v>
      </c>
      <c r="B80" s="5">
        <f>TITRES_STAT!D83</f>
        <v>2.0834999999999999</v>
      </c>
      <c r="C80" s="2">
        <f t="shared" si="7"/>
        <v>0</v>
      </c>
      <c r="D80" s="2">
        <f t="shared" si="8"/>
        <v>2.0990799999999998</v>
      </c>
      <c r="E80" s="2">
        <f t="shared" si="9"/>
        <v>2.0912899999999999</v>
      </c>
      <c r="F80" s="2">
        <f t="shared" si="3"/>
        <v>2.1190249999999997</v>
      </c>
      <c r="G80" s="2">
        <f t="shared" si="5"/>
        <v>2.2821140000000004</v>
      </c>
      <c r="H80" s="2"/>
      <c r="I80" s="2">
        <f t="array" ref="I80">SUMPRODUCT(B64:B83, (ROW(B64:B83)-ROW(B64)+1)) / (20*21/2)</f>
        <v>2.0885052380952378</v>
      </c>
      <c r="J80" s="2">
        <f t="shared" si="4"/>
        <v>2.1349985024100948</v>
      </c>
      <c r="K80" s="2">
        <f t="shared" si="6"/>
        <v>2.1355628386568957</v>
      </c>
    </row>
    <row r="81" spans="1:11" ht="13.5" x14ac:dyDescent="0.25">
      <c r="A81" s="3">
        <f>TITRES_STAT!B84</f>
        <v>42424</v>
      </c>
      <c r="B81" s="5">
        <f>TITRES_STAT!D84</f>
        <v>2.0834999999999999</v>
      </c>
      <c r="C81" s="2">
        <f t="shared" si="7"/>
        <v>0</v>
      </c>
      <c r="D81" s="2">
        <f t="shared" si="8"/>
        <v>2.08934</v>
      </c>
      <c r="E81" s="2">
        <f t="shared" si="9"/>
        <v>2.0912899999999999</v>
      </c>
      <c r="F81" s="2">
        <f t="shared" si="3"/>
        <v>2.1117250000000003</v>
      </c>
      <c r="G81" s="2">
        <f t="shared" si="5"/>
        <v>2.2772459999999999</v>
      </c>
      <c r="H81" s="2"/>
      <c r="I81" s="2">
        <f t="array" ref="I81">SUMPRODUCT(B65:B84, (ROW(B65:B84)-ROW(B65)+1)) / (20*21/2)</f>
        <v>2.0863766666666663</v>
      </c>
      <c r="J81" s="2">
        <f t="shared" si="4"/>
        <v>2.1300938831329432</v>
      </c>
      <c r="K81" s="2">
        <f t="shared" si="6"/>
        <v>2.1335211587095668</v>
      </c>
    </row>
    <row r="82" spans="1:11" ht="13.5" x14ac:dyDescent="0.25">
      <c r="A82" s="3">
        <f>TITRES_STAT!B85</f>
        <v>42425</v>
      </c>
      <c r="B82" s="5">
        <f>TITRES_STAT!D85</f>
        <v>2.0640000000000001</v>
      </c>
      <c r="C82" s="2">
        <f t="shared" si="7"/>
        <v>-1.9499999999999851E-2</v>
      </c>
      <c r="D82" s="2">
        <f t="shared" si="8"/>
        <v>2.0776599999999998</v>
      </c>
      <c r="E82" s="2">
        <f t="shared" si="9"/>
        <v>2.08934</v>
      </c>
      <c r="F82" s="2">
        <f t="shared" si="3"/>
        <v>2.10345</v>
      </c>
      <c r="G82" s="2">
        <f t="shared" si="5"/>
        <v>2.2708200000000001</v>
      </c>
      <c r="H82" s="2"/>
      <c r="I82" s="2">
        <f t="array" ref="I82">SUMPRODUCT(B66:B85, (ROW(B66:B85)-ROW(B66)+1)) / (20*21/2)</f>
        <v>2.0844795238095237</v>
      </c>
      <c r="J82" s="2">
        <f t="shared" si="4"/>
        <v>2.1237992275964723</v>
      </c>
      <c r="K82" s="2">
        <f t="shared" si="6"/>
        <v>2.1307948387601718</v>
      </c>
    </row>
    <row r="83" spans="1:11" ht="13.5" x14ac:dyDescent="0.25">
      <c r="A83" s="3">
        <f>TITRES_STAT!B86</f>
        <v>42426</v>
      </c>
      <c r="B83" s="5">
        <f>TITRES_STAT!D86</f>
        <v>2.0737999999999999</v>
      </c>
      <c r="C83" s="2">
        <f t="shared" si="7"/>
        <v>9.7999999999998089E-3</v>
      </c>
      <c r="D83" s="2">
        <f t="shared" si="8"/>
        <v>2.0776599999999998</v>
      </c>
      <c r="E83" s="2">
        <f t="shared" si="9"/>
        <v>2.09226</v>
      </c>
      <c r="F83" s="2">
        <f t="shared" si="3"/>
        <v>2.0961499999999997</v>
      </c>
      <c r="G83" s="2">
        <f t="shared" si="5"/>
        <v>2.2640060000000002</v>
      </c>
      <c r="H83" s="2"/>
      <c r="I83" s="2">
        <f t="array" ref="I83">SUMPRODUCT(B67:B86, (ROW(B67:B86)-ROW(B67)+1)) / (20*21/2)</f>
        <v>2.0830923809523809</v>
      </c>
      <c r="J83" s="2">
        <f t="shared" si="4"/>
        <v>2.1190373963968083</v>
      </c>
      <c r="K83" s="2">
        <f t="shared" si="6"/>
        <v>2.1285597470440867</v>
      </c>
    </row>
    <row r="84" spans="1:11" ht="13.5" x14ac:dyDescent="0.25">
      <c r="A84" s="3">
        <f>TITRES_STAT!B87</f>
        <v>42429</v>
      </c>
      <c r="B84" s="5">
        <f>TITRES_STAT!D87</f>
        <v>2.0737999999999999</v>
      </c>
      <c r="C84" s="2">
        <f t="shared" si="7"/>
        <v>0</v>
      </c>
      <c r="D84" s="2">
        <f t="shared" si="8"/>
        <v>2.07572</v>
      </c>
      <c r="E84" s="2">
        <f t="shared" si="9"/>
        <v>2.0912899999999999</v>
      </c>
      <c r="F84" s="2">
        <f t="shared" ref="F84:F147" si="10">AVERAGE(B65:B84)</f>
        <v>2.0937199999999998</v>
      </c>
      <c r="G84" s="2">
        <f t="shared" si="5"/>
        <v>2.2575799999999999</v>
      </c>
      <c r="H84" s="2"/>
      <c r="I84" s="2">
        <f t="array" ref="I84">SUMPRODUCT(B68:B87, (ROW(B68:B87)-ROW(B68)+1)) / (20*21/2)</f>
        <v>2.0819366666666665</v>
      </c>
      <c r="J84" s="2">
        <f t="shared" si="4"/>
        <v>2.1147290729304458</v>
      </c>
      <c r="K84" s="2">
        <f t="shared" si="6"/>
        <v>2.1264123059835343</v>
      </c>
    </row>
    <row r="85" spans="1:11" ht="13.5" x14ac:dyDescent="0.25">
      <c r="A85" s="3">
        <f>TITRES_STAT!B88</f>
        <v>42430</v>
      </c>
      <c r="B85" s="5">
        <f>TITRES_STAT!D88</f>
        <v>2.0737999999999999</v>
      </c>
      <c r="C85" s="2">
        <f t="shared" si="7"/>
        <v>0</v>
      </c>
      <c r="D85" s="2">
        <f t="shared" si="8"/>
        <v>2.0737800000000002</v>
      </c>
      <c r="E85" s="2">
        <f t="shared" si="9"/>
        <v>2.0864299999999996</v>
      </c>
      <c r="F85" s="2">
        <f t="shared" si="10"/>
        <v>2.0883649999999996</v>
      </c>
      <c r="G85" s="2">
        <f t="shared" si="5"/>
        <v>2.25135</v>
      </c>
      <c r="H85" s="2"/>
      <c r="I85" s="2">
        <f t="array" ref="I85">SUMPRODUCT(B69:B88, (ROW(B69:B88)-ROW(B69)+1)) / (20*21/2)</f>
        <v>2.0799399999999997</v>
      </c>
      <c r="J85" s="2">
        <f t="shared" ref="J85:J148" si="11">$J$4*B85+J84*(1-$J$4)</f>
        <v>2.1108310659846889</v>
      </c>
      <c r="K85" s="2">
        <f t="shared" si="6"/>
        <v>2.1243490782979055</v>
      </c>
    </row>
    <row r="86" spans="1:11" ht="13.5" x14ac:dyDescent="0.25">
      <c r="A86" s="3">
        <f>TITRES_STAT!B89</f>
        <v>42431</v>
      </c>
      <c r="B86" s="5">
        <f>TITRES_STAT!D89</f>
        <v>2.0737999999999999</v>
      </c>
      <c r="C86" s="2">
        <f t="shared" si="7"/>
        <v>0</v>
      </c>
      <c r="D86" s="2">
        <f t="shared" si="8"/>
        <v>2.0718400000000003</v>
      </c>
      <c r="E86" s="2">
        <f t="shared" si="9"/>
        <v>2.0805899999999999</v>
      </c>
      <c r="F86" s="2">
        <f t="shared" si="10"/>
        <v>2.0859350000000001</v>
      </c>
      <c r="G86" s="2">
        <f t="shared" si="5"/>
        <v>2.2451200000000004</v>
      </c>
      <c r="H86" s="2"/>
      <c r="I86" s="2">
        <f t="array" ref="I86">SUMPRODUCT(B70:B89, (ROW(B70:B89)-ROW(B70)+1)) / (20*21/2)</f>
        <v>2.0762347619047614</v>
      </c>
      <c r="J86" s="2">
        <f t="shared" si="11"/>
        <v>2.1073042977956709</v>
      </c>
      <c r="K86" s="2">
        <f t="shared" si="6"/>
        <v>2.1223667615019095</v>
      </c>
    </row>
    <row r="87" spans="1:11" ht="13.5" x14ac:dyDescent="0.25">
      <c r="A87" s="3">
        <f>TITRES_STAT!B90</f>
        <v>42432</v>
      </c>
      <c r="B87" s="5">
        <f>TITRES_STAT!D90</f>
        <v>2.0737999999999999</v>
      </c>
      <c r="C87" s="2">
        <f t="shared" si="7"/>
        <v>0</v>
      </c>
      <c r="D87" s="2">
        <f t="shared" si="8"/>
        <v>2.0737999999999999</v>
      </c>
      <c r="E87" s="2">
        <f t="shared" si="9"/>
        <v>2.0757299999999996</v>
      </c>
      <c r="F87" s="2">
        <f t="shared" si="10"/>
        <v>2.0849649999999995</v>
      </c>
      <c r="G87" s="2">
        <f t="shared" si="5"/>
        <v>2.2388900000000005</v>
      </c>
      <c r="H87" s="2"/>
      <c r="I87" s="2">
        <f t="array" ref="I87">SUMPRODUCT(B71:B90, (ROW(B71:B90)-ROW(B71)+1)) / (20*21/2)</f>
        <v>2.0671433333333331</v>
      </c>
      <c r="J87" s="2">
        <f t="shared" si="11"/>
        <v>2.1041134122913214</v>
      </c>
      <c r="K87" s="2">
        <f t="shared" si="6"/>
        <v>2.1204621826194816</v>
      </c>
    </row>
    <row r="88" spans="1:11" ht="13.5" x14ac:dyDescent="0.25">
      <c r="A88" s="3">
        <f>TITRES_STAT!B91</f>
        <v>42433</v>
      </c>
      <c r="B88" s="5">
        <f>TITRES_STAT!D91</f>
        <v>2.0640000000000001</v>
      </c>
      <c r="C88" s="2">
        <f t="shared" si="7"/>
        <v>-9.7999999999998089E-3</v>
      </c>
      <c r="D88" s="2">
        <f t="shared" si="8"/>
        <v>2.0718399999999999</v>
      </c>
      <c r="E88" s="2">
        <f t="shared" si="9"/>
        <v>2.0747499999999999</v>
      </c>
      <c r="F88" s="2">
        <f t="shared" si="10"/>
        <v>2.0835049999999997</v>
      </c>
      <c r="G88" s="2">
        <f t="shared" si="5"/>
        <v>2.2338260000000001</v>
      </c>
      <c r="H88" s="2"/>
      <c r="I88" s="2">
        <f t="array" ref="I88">SUMPRODUCT(B72:B91, (ROW(B72:B91)-ROW(B72)+1)) / (20*21/2)</f>
        <v>2.0529999999999999</v>
      </c>
      <c r="J88" s="2">
        <f t="shared" si="11"/>
        <v>2.1002930873111954</v>
      </c>
      <c r="K88" s="2">
        <f t="shared" si="6"/>
        <v>2.1182479793795017</v>
      </c>
    </row>
    <row r="89" spans="1:11" ht="13.5" x14ac:dyDescent="0.25">
      <c r="A89" s="3">
        <f>TITRES_STAT!B92</f>
        <v>42436</v>
      </c>
      <c r="B89" s="5">
        <f>TITRES_STAT!D92</f>
        <v>2.0446</v>
      </c>
      <c r="C89" s="2">
        <f t="shared" si="7"/>
        <v>-1.9400000000000084E-2</v>
      </c>
      <c r="D89" s="2">
        <f t="shared" si="8"/>
        <v>2.0659999999999998</v>
      </c>
      <c r="E89" s="2">
        <f t="shared" si="9"/>
        <v>2.0708600000000001</v>
      </c>
      <c r="F89" s="2">
        <f t="shared" si="10"/>
        <v>2.0815600000000001</v>
      </c>
      <c r="G89" s="2">
        <f t="shared" si="5"/>
        <v>2.2279860000000009</v>
      </c>
      <c r="H89" s="2"/>
      <c r="I89" s="2">
        <f t="array" ref="I89">SUMPRODUCT(B73:B92, (ROW(B73:B92)-ROW(B73)+1)) / (20*21/2)</f>
        <v>2.0377509523809523</v>
      </c>
      <c r="J89" s="2">
        <f t="shared" si="11"/>
        <v>2.094988983757748</v>
      </c>
      <c r="K89" s="2">
        <f t="shared" si="6"/>
        <v>2.1153598233254036</v>
      </c>
    </row>
    <row r="90" spans="1:11" ht="13.5" x14ac:dyDescent="0.25">
      <c r="A90" s="3">
        <f>TITRES_STAT!B93</f>
        <v>42437</v>
      </c>
      <c r="B90" s="5">
        <f>TITRES_STAT!D93</f>
        <v>1.9861</v>
      </c>
      <c r="C90" s="2">
        <f t="shared" si="7"/>
        <v>-5.8499999999999996E-2</v>
      </c>
      <c r="D90" s="2">
        <f t="shared" si="8"/>
        <v>2.0484599999999999</v>
      </c>
      <c r="E90" s="2">
        <f t="shared" si="9"/>
        <v>2.0611199999999998</v>
      </c>
      <c r="F90" s="2">
        <f t="shared" si="10"/>
        <v>2.0762049999999999</v>
      </c>
      <c r="G90" s="2">
        <f t="shared" si="5"/>
        <v>2.2190280000000007</v>
      </c>
      <c r="H90" s="2"/>
      <c r="I90" s="2">
        <f t="array" ref="I90">SUMPRODUCT(B74:B93, (ROW(B74:B93)-ROW(B74)+1)) / (20*21/2)</f>
        <v>2.0224028571428567</v>
      </c>
      <c r="J90" s="2">
        <f t="shared" si="11"/>
        <v>2.0846186043522481</v>
      </c>
      <c r="K90" s="2">
        <f t="shared" si="6"/>
        <v>2.1102908106459761</v>
      </c>
    </row>
    <row r="91" spans="1:11" ht="13.5" x14ac:dyDescent="0.25">
      <c r="A91" s="3">
        <f>TITRES_STAT!B94</f>
        <v>42438</v>
      </c>
      <c r="B91" s="5">
        <f>TITRES_STAT!D94</f>
        <v>1.9277</v>
      </c>
      <c r="C91" s="2">
        <f t="shared" si="7"/>
        <v>-5.8400000000000007E-2</v>
      </c>
      <c r="D91" s="2">
        <f t="shared" si="8"/>
        <v>2.0192399999999999</v>
      </c>
      <c r="E91" s="2">
        <f t="shared" si="9"/>
        <v>2.0455400000000004</v>
      </c>
      <c r="F91" s="2">
        <f t="shared" si="10"/>
        <v>2.0684149999999999</v>
      </c>
      <c r="G91" s="2">
        <f t="shared" si="5"/>
        <v>2.2087080000000006</v>
      </c>
      <c r="H91" s="2"/>
      <c r="I91" s="2">
        <f t="array" ref="I91">SUMPRODUCT(B75:B94, (ROW(B75:B94)-ROW(B75)+1)) / (20*21/2)</f>
        <v>2.0114647619047616</v>
      </c>
      <c r="J91" s="2">
        <f t="shared" si="11"/>
        <v>2.0696739753663196</v>
      </c>
      <c r="K91" s="2">
        <f t="shared" si="6"/>
        <v>2.1031303866990751</v>
      </c>
    </row>
    <row r="92" spans="1:11" ht="13.5" x14ac:dyDescent="0.25">
      <c r="A92" s="3">
        <f>TITRES_STAT!B95</f>
        <v>42439</v>
      </c>
      <c r="B92" s="5">
        <f>TITRES_STAT!D95</f>
        <v>1.9083000000000001</v>
      </c>
      <c r="C92" s="2">
        <f t="shared" si="7"/>
        <v>-1.9399999999999862E-2</v>
      </c>
      <c r="D92" s="2">
        <f t="shared" si="8"/>
        <v>1.98614</v>
      </c>
      <c r="E92" s="2">
        <f t="shared" si="9"/>
        <v>2.0299700000000001</v>
      </c>
      <c r="F92" s="2">
        <f t="shared" si="10"/>
        <v>2.0596549999999998</v>
      </c>
      <c r="G92" s="2">
        <f t="shared" si="5"/>
        <v>2.1983880000000009</v>
      </c>
      <c r="H92" s="2"/>
      <c r="I92" s="2">
        <f t="array" ref="I92">SUMPRODUCT(B76:B95, (ROW(B76:B95)-ROW(B76)+1)) / (20*21/2)</f>
        <v>2.0012219047619051</v>
      </c>
      <c r="J92" s="2">
        <f t="shared" si="11"/>
        <v>2.0543050253314319</v>
      </c>
      <c r="K92" s="2">
        <f t="shared" si="6"/>
        <v>2.0954899793775428</v>
      </c>
    </row>
    <row r="93" spans="1:11" ht="13.5" x14ac:dyDescent="0.25">
      <c r="A93" s="3">
        <f>TITRES_STAT!B96</f>
        <v>42440</v>
      </c>
      <c r="B93" s="5">
        <f>TITRES_STAT!D96</f>
        <v>1.8985000000000001</v>
      </c>
      <c r="C93" s="2">
        <f t="shared" si="7"/>
        <v>-9.8000000000000309E-3</v>
      </c>
      <c r="D93" s="2">
        <f t="shared" si="8"/>
        <v>1.9530400000000001</v>
      </c>
      <c r="E93" s="2">
        <f t="shared" si="9"/>
        <v>2.0124400000000002</v>
      </c>
      <c r="F93" s="2">
        <f t="shared" si="10"/>
        <v>2.0523499999999997</v>
      </c>
      <c r="G93" s="2">
        <f t="shared" si="5"/>
        <v>2.1870940000000005</v>
      </c>
      <c r="H93" s="2"/>
      <c r="I93" s="2">
        <f t="array" ref="I93">SUMPRODUCT(B77:B96, (ROW(B77:B96)-ROW(B77)+1)) / (20*21/2)</f>
        <v>1.9872214285714285</v>
      </c>
      <c r="J93" s="2">
        <f t="shared" si="11"/>
        <v>2.0394664514903433</v>
      </c>
      <c r="K93" s="2">
        <f t="shared" si="6"/>
        <v>2.0877648821470509</v>
      </c>
    </row>
    <row r="94" spans="1:11" ht="13.5" x14ac:dyDescent="0.25">
      <c r="A94" s="3">
        <f>TITRES_STAT!B97</f>
        <v>42443</v>
      </c>
      <c r="B94" s="5">
        <f>TITRES_STAT!D97</f>
        <v>1.9375</v>
      </c>
      <c r="C94" s="2">
        <f t="shared" si="7"/>
        <v>3.8999999999999924E-2</v>
      </c>
      <c r="D94" s="2">
        <f t="shared" si="8"/>
        <v>1.9316200000000001</v>
      </c>
      <c r="E94" s="2">
        <f t="shared" si="9"/>
        <v>1.9988099999999995</v>
      </c>
      <c r="F94" s="2">
        <f t="shared" si="10"/>
        <v>2.0450499999999994</v>
      </c>
      <c r="G94" s="2">
        <f t="shared" si="5"/>
        <v>2.1752160000000003</v>
      </c>
      <c r="H94" s="2"/>
      <c r="I94" s="2">
        <f t="array" ref="I94">SUMPRODUCT(B78:B97, (ROW(B78:B97)-ROW(B78)+1)) / (20*21/2)</f>
        <v>1.97438</v>
      </c>
      <c r="J94" s="2">
        <f t="shared" si="11"/>
        <v>2.0297553608722154</v>
      </c>
      <c r="K94" s="2">
        <f t="shared" si="6"/>
        <v>2.0818721416706962</v>
      </c>
    </row>
    <row r="95" spans="1:11" ht="13.5" x14ac:dyDescent="0.25">
      <c r="A95" s="3">
        <f>TITRES_STAT!B98</f>
        <v>42444</v>
      </c>
      <c r="B95" s="5">
        <f>TITRES_STAT!D98</f>
        <v>1.9375</v>
      </c>
      <c r="C95" s="2">
        <f t="shared" si="7"/>
        <v>0</v>
      </c>
      <c r="D95" s="2">
        <f t="shared" si="8"/>
        <v>1.9219000000000002</v>
      </c>
      <c r="E95" s="2">
        <f t="shared" si="9"/>
        <v>1.9851800000000002</v>
      </c>
      <c r="F95" s="2">
        <f t="shared" si="10"/>
        <v>2.0358049999999994</v>
      </c>
      <c r="G95" s="2">
        <f t="shared" si="5"/>
        <v>2.1641180000000007</v>
      </c>
      <c r="H95" s="2"/>
      <c r="I95" s="2">
        <f t="array" ref="I95">SUMPRODUCT(B79:B98, (ROW(B79:B98)-ROW(B79)+1)) / (20*21/2)</f>
        <v>1.9663557142857144</v>
      </c>
      <c r="J95" s="2">
        <f t="shared" si="11"/>
        <v>2.0209691360272424</v>
      </c>
      <c r="K95" s="2">
        <f t="shared" si="6"/>
        <v>2.0762104890561592</v>
      </c>
    </row>
    <row r="96" spans="1:11" ht="13.5" x14ac:dyDescent="0.25">
      <c r="A96" s="3">
        <f>TITRES_STAT!B99</f>
        <v>42445</v>
      </c>
      <c r="B96" s="5">
        <f>TITRES_STAT!D99</f>
        <v>1.8888</v>
      </c>
      <c r="C96" s="2">
        <f t="shared" si="7"/>
        <v>-4.8699999999999966E-2</v>
      </c>
      <c r="D96" s="2">
        <f t="shared" si="8"/>
        <v>1.91412</v>
      </c>
      <c r="E96" s="2">
        <f t="shared" si="9"/>
        <v>1.9666799999999998</v>
      </c>
      <c r="F96" s="2">
        <f t="shared" si="10"/>
        <v>2.0236349999999996</v>
      </c>
      <c r="G96" s="2">
        <f t="shared" si="5"/>
        <v>2.1520460000000008</v>
      </c>
      <c r="H96" s="2"/>
      <c r="I96" s="2">
        <f t="array" ref="I96">SUMPRODUCT(B80:B99, (ROW(B80:B99)-ROW(B80)+1)) / (20*21/2)</f>
        <v>1.9599604761904763</v>
      </c>
      <c r="J96" s="2">
        <f t="shared" si="11"/>
        <v>2.008381599262743</v>
      </c>
      <c r="K96" s="2">
        <f t="shared" si="6"/>
        <v>2.0688610581127804</v>
      </c>
    </row>
    <row r="97" spans="1:11" ht="13.5" x14ac:dyDescent="0.25">
      <c r="A97" s="3">
        <f>TITRES_STAT!B100</f>
        <v>42446</v>
      </c>
      <c r="B97" s="5">
        <f>TITRES_STAT!D100</f>
        <v>1.8888</v>
      </c>
      <c r="C97" s="2">
        <f t="shared" si="7"/>
        <v>0</v>
      </c>
      <c r="D97" s="2">
        <f t="shared" si="8"/>
        <v>1.91022</v>
      </c>
      <c r="E97" s="2">
        <f t="shared" si="9"/>
        <v>1.94818</v>
      </c>
      <c r="F97" s="2">
        <f t="shared" si="10"/>
        <v>2.0119550000000004</v>
      </c>
      <c r="G97" s="2">
        <f t="shared" si="5"/>
        <v>2.1413360000000008</v>
      </c>
      <c r="H97" s="2"/>
      <c r="I97" s="2">
        <f t="array" ref="I97">SUMPRODUCT(B81:B100, (ROW(B81:B100)-ROW(B81)+1)) / (20*21/2)</f>
        <v>1.9542604761904763</v>
      </c>
      <c r="J97" s="2">
        <f t="shared" si="11"/>
        <v>1.9969928755234341</v>
      </c>
      <c r="K97" s="2">
        <f t="shared" si="6"/>
        <v>2.0617998401475734</v>
      </c>
    </row>
    <row r="98" spans="1:11" ht="13.5" x14ac:dyDescent="0.25">
      <c r="A98" s="3">
        <f>TITRES_STAT!B101</f>
        <v>42447</v>
      </c>
      <c r="B98" s="5">
        <f>TITRES_STAT!D101</f>
        <v>1.9277</v>
      </c>
      <c r="C98" s="2">
        <f t="shared" si="7"/>
        <v>3.8899999999999935E-2</v>
      </c>
      <c r="D98" s="2">
        <f t="shared" si="8"/>
        <v>1.9160599999999999</v>
      </c>
      <c r="E98" s="2">
        <f t="shared" si="9"/>
        <v>1.9345500000000002</v>
      </c>
      <c r="F98" s="2">
        <f t="shared" si="10"/>
        <v>2.0046500000000003</v>
      </c>
      <c r="G98" s="2">
        <f t="shared" si="5"/>
        <v>2.1314040000000007</v>
      </c>
      <c r="H98" s="2"/>
      <c r="I98" s="2">
        <f t="array" ref="I98">SUMPRODUCT(B82:B101, (ROW(B82:B101)-ROW(B82)+1)) / (20*21/2)</f>
        <v>1.9492557142857143</v>
      </c>
      <c r="J98" s="2">
        <f t="shared" si="11"/>
        <v>1.9903935540450117</v>
      </c>
      <c r="K98" s="2">
        <f t="shared" si="6"/>
        <v>2.0565410228868846</v>
      </c>
    </row>
    <row r="99" spans="1:11" ht="13.5" x14ac:dyDescent="0.25">
      <c r="A99" s="3">
        <f>TITRES_STAT!B102</f>
        <v>42450</v>
      </c>
      <c r="B99" s="5">
        <f>TITRES_STAT!D102</f>
        <v>1.9375</v>
      </c>
      <c r="C99" s="2">
        <f t="shared" si="7"/>
        <v>9.8000000000000309E-3</v>
      </c>
      <c r="D99" s="2">
        <f t="shared" si="8"/>
        <v>1.9160599999999999</v>
      </c>
      <c r="E99" s="2">
        <f t="shared" si="9"/>
        <v>1.9238400000000002</v>
      </c>
      <c r="F99" s="2">
        <f t="shared" si="10"/>
        <v>1.9973500000000004</v>
      </c>
      <c r="G99" s="2">
        <f t="shared" si="5"/>
        <v>2.121474000000001</v>
      </c>
      <c r="H99" s="2"/>
      <c r="I99" s="2">
        <f t="array" ref="I99">SUMPRODUCT(B83:B102, (ROW(B83:B102)-ROW(B83)+1)) / (20*21/2)</f>
        <v>1.9430890476190477</v>
      </c>
      <c r="J99" s="2">
        <f t="shared" si="11"/>
        <v>1.9853560727073916</v>
      </c>
      <c r="K99" s="2">
        <f t="shared" si="6"/>
        <v>2.0518727474795559</v>
      </c>
    </row>
    <row r="100" spans="1:11" ht="13.5" x14ac:dyDescent="0.25">
      <c r="A100" s="3">
        <f>TITRES_STAT!B103</f>
        <v>42451</v>
      </c>
      <c r="B100" s="5">
        <f>TITRES_STAT!D103</f>
        <v>1.9375</v>
      </c>
      <c r="C100" s="2">
        <f t="shared" si="7"/>
        <v>0</v>
      </c>
      <c r="D100" s="2">
        <f t="shared" si="8"/>
        <v>1.9160600000000003</v>
      </c>
      <c r="E100" s="2">
        <f t="shared" si="9"/>
        <v>1.9189799999999999</v>
      </c>
      <c r="F100" s="2">
        <f t="shared" si="10"/>
        <v>1.9900500000000005</v>
      </c>
      <c r="G100" s="2">
        <f t="shared" si="5"/>
        <v>2.1115440000000003</v>
      </c>
      <c r="H100" s="2"/>
      <c r="I100" s="2">
        <f t="array" ref="I100">SUMPRODUCT(B84:B103, (ROW(B84:B103)-ROW(B84)+1)) / (20*21/2)</f>
        <v>1.9366938095238093</v>
      </c>
      <c r="J100" s="2">
        <f t="shared" si="11"/>
        <v>1.9807983514971639</v>
      </c>
      <c r="K100" s="2">
        <f t="shared" si="6"/>
        <v>2.0473875416960441</v>
      </c>
    </row>
    <row r="101" spans="1:11" ht="13.5" x14ac:dyDescent="0.25">
      <c r="A101" s="3">
        <f>TITRES_STAT!B104</f>
        <v>42452</v>
      </c>
      <c r="B101" s="5">
        <f>TITRES_STAT!D104</f>
        <v>1.9375</v>
      </c>
      <c r="C101" s="2">
        <f t="shared" si="7"/>
        <v>0</v>
      </c>
      <c r="D101" s="2">
        <f t="shared" si="8"/>
        <v>1.9258</v>
      </c>
      <c r="E101" s="2">
        <f t="shared" si="9"/>
        <v>1.9199600000000001</v>
      </c>
      <c r="F101" s="2">
        <f t="shared" si="10"/>
        <v>1.98275</v>
      </c>
      <c r="G101" s="2">
        <f t="shared" si="5"/>
        <v>2.1016140000000005</v>
      </c>
      <c r="H101" s="2"/>
      <c r="I101" s="2">
        <f t="array" ref="I101">SUMPRODUCT(B85:B104, (ROW(B85:B104)-ROW(B85)+1)) / (20*21/2)</f>
        <v>1.9320104761904764</v>
      </c>
      <c r="J101" s="2">
        <f t="shared" si="11"/>
        <v>1.9766746989736246</v>
      </c>
      <c r="K101" s="2">
        <f t="shared" si="6"/>
        <v>2.0430782263354152</v>
      </c>
    </row>
    <row r="102" spans="1:11" ht="13.5" x14ac:dyDescent="0.25">
      <c r="A102" s="3">
        <f>TITRES_STAT!B105</f>
        <v>42453</v>
      </c>
      <c r="B102" s="5">
        <f>TITRES_STAT!D105</f>
        <v>1.9179999999999999</v>
      </c>
      <c r="C102" s="2">
        <f t="shared" si="7"/>
        <v>-1.9500000000000073E-2</v>
      </c>
      <c r="D102" s="2">
        <f t="shared" si="8"/>
        <v>1.9316399999999998</v>
      </c>
      <c r="E102" s="2">
        <f t="shared" si="9"/>
        <v>1.9209299999999998</v>
      </c>
      <c r="F102" s="2">
        <f t="shared" si="10"/>
        <v>1.9754499999999999</v>
      </c>
      <c r="G102" s="2">
        <f t="shared" si="5"/>
        <v>2.0914880000000009</v>
      </c>
      <c r="H102" s="2"/>
      <c r="I102" s="2">
        <f t="array" ref="I102">SUMPRODUCT(B86:B105, (ROW(B86:B105)-ROW(B86)+1)) / (20*21/2)</f>
        <v>1.9280690476190478</v>
      </c>
      <c r="J102" s="2">
        <f t="shared" si="11"/>
        <v>1.9710866324047078</v>
      </c>
      <c r="K102" s="2">
        <f t="shared" si="6"/>
        <v>2.0381731978516737</v>
      </c>
    </row>
    <row r="103" spans="1:11" ht="13.5" x14ac:dyDescent="0.25">
      <c r="A103" s="3">
        <f>TITRES_STAT!B106</f>
        <v>42454</v>
      </c>
      <c r="B103" s="5">
        <f>TITRES_STAT!D106</f>
        <v>1.9083000000000001</v>
      </c>
      <c r="C103" s="2">
        <f t="shared" si="7"/>
        <v>-9.6999999999998199E-3</v>
      </c>
      <c r="D103" s="2">
        <f t="shared" si="8"/>
        <v>1.9277599999999999</v>
      </c>
      <c r="E103" s="2">
        <f t="shared" si="9"/>
        <v>1.92191</v>
      </c>
      <c r="F103" s="2">
        <f t="shared" si="10"/>
        <v>1.9671749999999999</v>
      </c>
      <c r="G103" s="2">
        <f t="shared" si="5"/>
        <v>2.0817520000000003</v>
      </c>
      <c r="H103" s="2"/>
      <c r="I103" s="2">
        <f t="array" ref="I103">SUMPRODUCT(B87:B106, (ROW(B87:B106)-ROW(B87)+1)) / (20*21/2)</f>
        <v>1.9239457142857144</v>
      </c>
      <c r="J103" s="2">
        <f t="shared" si="11"/>
        <v>1.9651069531280692</v>
      </c>
      <c r="K103" s="2">
        <f t="shared" si="6"/>
        <v>2.033080131269255</v>
      </c>
    </row>
    <row r="104" spans="1:11" ht="13.5" x14ac:dyDescent="0.25">
      <c r="A104" s="3">
        <f>TITRES_STAT!B107</f>
        <v>42457</v>
      </c>
      <c r="B104" s="5">
        <f>TITRES_STAT!D107</f>
        <v>1.9179999999999999</v>
      </c>
      <c r="C104" s="2">
        <f t="shared" si="7"/>
        <v>9.6999999999998199E-3</v>
      </c>
      <c r="D104" s="2">
        <f t="shared" si="8"/>
        <v>1.9238599999999999</v>
      </c>
      <c r="E104" s="2">
        <f t="shared" si="9"/>
        <v>1.9199599999999997</v>
      </c>
      <c r="F104" s="2">
        <f t="shared" si="10"/>
        <v>1.9593849999999997</v>
      </c>
      <c r="G104" s="2">
        <f t="shared" si="5"/>
        <v>2.0722100000000001</v>
      </c>
      <c r="H104" s="2"/>
      <c r="I104" s="2">
        <f t="array" ref="I104">SUMPRODUCT(B88:B107, (ROW(B88:B107)-ROW(B88)+1)) / (20*21/2)</f>
        <v>1.9206104761904761</v>
      </c>
      <c r="J104" s="2">
        <f t="shared" si="11"/>
        <v>1.9606205766396818</v>
      </c>
      <c r="K104" s="2">
        <f t="shared" si="6"/>
        <v>2.0285671849449707</v>
      </c>
    </row>
    <row r="105" spans="1:11" ht="13.5" x14ac:dyDescent="0.25">
      <c r="A105" s="3">
        <f>TITRES_STAT!B108</f>
        <v>42458</v>
      </c>
      <c r="B105" s="5">
        <f>TITRES_STAT!D108</f>
        <v>1.9179999999999999</v>
      </c>
      <c r="C105" s="2">
        <f t="shared" si="7"/>
        <v>0</v>
      </c>
      <c r="D105" s="2">
        <f t="shared" si="8"/>
        <v>1.9199600000000001</v>
      </c>
      <c r="E105" s="2">
        <f t="shared" si="9"/>
        <v>1.91801</v>
      </c>
      <c r="F105" s="2">
        <f t="shared" si="10"/>
        <v>1.951595</v>
      </c>
      <c r="G105" s="2">
        <f t="shared" si="5"/>
        <v>2.0628640000000003</v>
      </c>
      <c r="H105" s="2"/>
      <c r="I105" s="2">
        <f t="array" ref="I105">SUMPRODUCT(B89:B108, (ROW(B89:B108)-ROW(B89)+1)) / (20*21/2)</f>
        <v>1.9134252380952383</v>
      </c>
      <c r="J105" s="2">
        <f t="shared" si="11"/>
        <v>1.9565614741025694</v>
      </c>
      <c r="K105" s="2">
        <f t="shared" si="6"/>
        <v>2.0242312169079129</v>
      </c>
    </row>
    <row r="106" spans="1:11" ht="13.5" x14ac:dyDescent="0.25">
      <c r="A106" s="3">
        <f>TITRES_STAT!B109</f>
        <v>42459</v>
      </c>
      <c r="B106" s="5">
        <f>TITRES_STAT!D109</f>
        <v>1.9083000000000001</v>
      </c>
      <c r="C106" s="2">
        <f t="shared" si="7"/>
        <v>-9.6999999999998199E-3</v>
      </c>
      <c r="D106" s="2">
        <f t="shared" si="8"/>
        <v>1.91412</v>
      </c>
      <c r="E106" s="2">
        <f t="shared" si="9"/>
        <v>1.9199600000000001</v>
      </c>
      <c r="F106" s="2">
        <f t="shared" si="10"/>
        <v>1.9433199999999995</v>
      </c>
      <c r="G106" s="2">
        <f t="shared" si="5"/>
        <v>2.0544919999999998</v>
      </c>
      <c r="H106" s="2"/>
      <c r="I106" s="2">
        <f t="array" ref="I106">SUMPRODUCT(B90:B109, (ROW(B90:B109)-ROW(B90)+1)) / (20*21/2)</f>
        <v>1.9072133333333334</v>
      </c>
      <c r="J106" s="2">
        <f t="shared" si="11"/>
        <v>1.9519651432356582</v>
      </c>
      <c r="K106" s="2">
        <f t="shared" si="6"/>
        <v>2.0196848946762298</v>
      </c>
    </row>
    <row r="107" spans="1:11" ht="13.5" x14ac:dyDescent="0.25">
      <c r="A107" s="3">
        <f>TITRES_STAT!B110</f>
        <v>42460</v>
      </c>
      <c r="B107" s="5">
        <f>TITRES_STAT!D110</f>
        <v>1.9083000000000001</v>
      </c>
      <c r="C107" s="2">
        <f t="shared" si="7"/>
        <v>0</v>
      </c>
      <c r="D107" s="2">
        <f t="shared" si="8"/>
        <v>1.91218</v>
      </c>
      <c r="E107" s="2">
        <f t="shared" si="9"/>
        <v>1.9219099999999998</v>
      </c>
      <c r="F107" s="2">
        <f t="shared" si="10"/>
        <v>1.9350449999999999</v>
      </c>
      <c r="G107" s="2">
        <f t="shared" si="5"/>
        <v>2.047094</v>
      </c>
      <c r="H107" s="2"/>
      <c r="I107" s="2">
        <f t="array" ref="I107">SUMPRODUCT(B91:B110, (ROW(B91:B110)-ROW(B91)+1)) / (20*21/2)</f>
        <v>1.9009490476190476</v>
      </c>
      <c r="J107" s="2">
        <f t="shared" si="11"/>
        <v>1.9478065581655957</v>
      </c>
      <c r="K107" s="2">
        <f t="shared" si="6"/>
        <v>2.0153168595908872</v>
      </c>
    </row>
    <row r="108" spans="1:11" ht="13.5" x14ac:dyDescent="0.25">
      <c r="A108" s="3">
        <f>TITRES_STAT!B111</f>
        <v>42461</v>
      </c>
      <c r="B108" s="5">
        <f>TITRES_STAT!D111</f>
        <v>1.8595999999999999</v>
      </c>
      <c r="C108" s="2">
        <f t="shared" si="7"/>
        <v>-4.8700000000000188E-2</v>
      </c>
      <c r="D108" s="2">
        <f t="shared" si="8"/>
        <v>1.9024399999999999</v>
      </c>
      <c r="E108" s="2">
        <f t="shared" si="9"/>
        <v>1.9151</v>
      </c>
      <c r="F108" s="2">
        <f t="shared" si="10"/>
        <v>1.9248249999999998</v>
      </c>
      <c r="G108" s="2">
        <f t="shared" si="5"/>
        <v>2.0387219999999999</v>
      </c>
      <c r="H108" s="2"/>
      <c r="I108" s="2">
        <f t="array" ref="I108">SUMPRODUCT(B92:B111, (ROW(B92:B111)-ROW(B92)+1)) / (20*21/2)</f>
        <v>1.8953338095238097</v>
      </c>
      <c r="J108" s="2">
        <f t="shared" si="11"/>
        <v>1.939405933578396</v>
      </c>
      <c r="K108" s="2">
        <f t="shared" si="6"/>
        <v>2.0092103160775192</v>
      </c>
    </row>
    <row r="109" spans="1:11" ht="13.5" x14ac:dyDescent="0.25">
      <c r="A109" s="3">
        <f>TITRES_STAT!B112</f>
        <v>42464</v>
      </c>
      <c r="B109" s="5">
        <f>TITRES_STAT!D112</f>
        <v>1.8595999999999999</v>
      </c>
      <c r="C109" s="2">
        <f t="shared" si="7"/>
        <v>0</v>
      </c>
      <c r="D109" s="2">
        <f t="shared" si="8"/>
        <v>1.8907600000000002</v>
      </c>
      <c r="E109" s="2">
        <f t="shared" si="9"/>
        <v>1.9073100000000001</v>
      </c>
      <c r="F109" s="2">
        <f t="shared" si="10"/>
        <v>1.9155749999999998</v>
      </c>
      <c r="G109" s="2">
        <f t="shared" si="5"/>
        <v>2.0311279999999998</v>
      </c>
      <c r="H109" s="2"/>
      <c r="I109" s="2">
        <f t="array" ref="I109">SUMPRODUCT(B93:B112, (ROW(B93:B112)-ROW(B93)+1)) / (20*21/2)</f>
        <v>1.8900895238095239</v>
      </c>
      <c r="J109" s="2">
        <f t="shared" si="11"/>
        <v>1.9318053684756915</v>
      </c>
      <c r="K109" s="2">
        <f t="shared" si="6"/>
        <v>2.0033432448587929</v>
      </c>
    </row>
    <row r="110" spans="1:11" ht="13.5" x14ac:dyDescent="0.25">
      <c r="A110" s="3">
        <f>TITRES_STAT!B113</f>
        <v>42465</v>
      </c>
      <c r="B110" s="5">
        <f>TITRES_STAT!D113</f>
        <v>1.8498000000000001</v>
      </c>
      <c r="C110" s="2">
        <f t="shared" si="7"/>
        <v>-9.7999999999998089E-3</v>
      </c>
      <c r="D110" s="2">
        <f t="shared" si="8"/>
        <v>1.8771200000000001</v>
      </c>
      <c r="E110" s="2">
        <f t="shared" si="9"/>
        <v>1.8985399999999999</v>
      </c>
      <c r="F110" s="2">
        <f t="shared" si="10"/>
        <v>1.9087599999999998</v>
      </c>
      <c r="G110" s="2">
        <f t="shared" si="5"/>
        <v>2.0233380000000003</v>
      </c>
      <c r="H110" s="2"/>
      <c r="I110" s="2">
        <f t="array" ref="I110">SUMPRODUCT(B94:B113, (ROW(B94:B113)-ROW(B94)+1)) / (20*21/2)</f>
        <v>1.8851238095238094</v>
      </c>
      <c r="J110" s="2">
        <f t="shared" si="11"/>
        <v>1.9239953333827686</v>
      </c>
      <c r="K110" s="2">
        <f t="shared" si="6"/>
        <v>1.9973219411388403</v>
      </c>
    </row>
    <row r="111" spans="1:11" ht="13.5" x14ac:dyDescent="0.25">
      <c r="A111" s="3">
        <f>TITRES_STAT!B114</f>
        <v>42466</v>
      </c>
      <c r="B111" s="5">
        <f>TITRES_STAT!D114</f>
        <v>1.8498000000000001</v>
      </c>
      <c r="C111" s="2">
        <f t="shared" si="7"/>
        <v>0</v>
      </c>
      <c r="D111" s="2">
        <f t="shared" si="8"/>
        <v>1.8654199999999999</v>
      </c>
      <c r="E111" s="2">
        <f t="shared" si="9"/>
        <v>1.8897699999999999</v>
      </c>
      <c r="F111" s="2">
        <f t="shared" si="10"/>
        <v>1.9048650000000003</v>
      </c>
      <c r="G111" s="2">
        <f t="shared" si="5"/>
        <v>2.0157440000000006</v>
      </c>
      <c r="H111" s="2"/>
      <c r="I111" s="2">
        <f t="array" ref="I111">SUMPRODUCT(B95:B114, (ROW(B95:B114)-ROW(B95)+1)) / (20*21/2)</f>
        <v>1.8785423809523811</v>
      </c>
      <c r="J111" s="2">
        <f t="shared" si="11"/>
        <v>1.9169291111558384</v>
      </c>
      <c r="K111" s="2">
        <f t="shared" si="6"/>
        <v>1.9915367669765329</v>
      </c>
    </row>
    <row r="112" spans="1:11" ht="13.5" x14ac:dyDescent="0.25">
      <c r="A112" s="3">
        <f>TITRES_STAT!B115</f>
        <v>42467</v>
      </c>
      <c r="B112" s="5">
        <f>TITRES_STAT!D115</f>
        <v>1.8498000000000001</v>
      </c>
      <c r="C112" s="2">
        <f t="shared" si="7"/>
        <v>0</v>
      </c>
      <c r="D112" s="2">
        <f t="shared" si="8"/>
        <v>1.8537199999999998</v>
      </c>
      <c r="E112" s="2">
        <f t="shared" si="9"/>
        <v>1.8829500000000003</v>
      </c>
      <c r="F112" s="2">
        <f t="shared" si="10"/>
        <v>1.9019400000000002</v>
      </c>
      <c r="G112" s="2">
        <f t="shared" si="5"/>
        <v>2.0081500000000005</v>
      </c>
      <c r="H112" s="2"/>
      <c r="I112" s="2">
        <f t="array" ref="I112">SUMPRODUCT(B96:B115, (ROW(B96:B115)-ROW(B96)+1)) / (20*21/2)</f>
        <v>1.8678328571428571</v>
      </c>
      <c r="J112" s="2">
        <f t="shared" si="11"/>
        <v>1.91053586247433</v>
      </c>
      <c r="K112" s="2">
        <f t="shared" si="6"/>
        <v>1.985978462389218</v>
      </c>
    </row>
    <row r="113" spans="1:11" ht="13.5" x14ac:dyDescent="0.25">
      <c r="A113" s="3">
        <f>TITRES_STAT!B116</f>
        <v>42468</v>
      </c>
      <c r="B113" s="5">
        <f>TITRES_STAT!D116</f>
        <v>1.8498000000000001</v>
      </c>
      <c r="C113" s="2">
        <f t="shared" si="7"/>
        <v>0</v>
      </c>
      <c r="D113" s="2">
        <f t="shared" si="8"/>
        <v>1.8517600000000001</v>
      </c>
      <c r="E113" s="2">
        <f t="shared" si="9"/>
        <v>1.8771</v>
      </c>
      <c r="F113" s="2">
        <f t="shared" si="10"/>
        <v>1.8995050000000002</v>
      </c>
      <c r="G113" s="2">
        <f t="shared" si="5"/>
        <v>2.00075</v>
      </c>
      <c r="H113" s="2"/>
      <c r="I113" s="2">
        <f t="array" ref="I113">SUMPRODUCT(B97:B116, (ROW(B97:B116)-ROW(B97)+1)) / (20*21/2)</f>
        <v>1.855084285714286</v>
      </c>
      <c r="J113" s="2">
        <f t="shared" si="11"/>
        <v>1.904751494619632</v>
      </c>
      <c r="K113" s="2">
        <f t="shared" si="6"/>
        <v>1.9806381305308174</v>
      </c>
    </row>
    <row r="114" spans="1:11" ht="13.5" x14ac:dyDescent="0.25">
      <c r="A114" s="3">
        <f>TITRES_STAT!B117</f>
        <v>42471</v>
      </c>
      <c r="B114" s="5">
        <f>TITRES_STAT!D117</f>
        <v>1.8304</v>
      </c>
      <c r="C114" s="2">
        <f t="shared" si="7"/>
        <v>-1.9400000000000084E-2</v>
      </c>
      <c r="D114" s="2">
        <f t="shared" si="8"/>
        <v>1.8459200000000002</v>
      </c>
      <c r="E114" s="2">
        <f t="shared" si="9"/>
        <v>1.8683400000000003</v>
      </c>
      <c r="F114" s="2">
        <f t="shared" si="10"/>
        <v>1.8941500000000002</v>
      </c>
      <c r="G114" s="2">
        <f t="shared" ref="G114:G177" si="12">AVERAGE(B65:B114)</f>
        <v>1.9949100000000002</v>
      </c>
      <c r="H114" s="2"/>
      <c r="I114" s="2">
        <f t="array" ref="I114">SUMPRODUCT(B98:B117, (ROW(B98:B117)-ROW(B98)+1)) / (20*21/2)</f>
        <v>1.8420514285714287</v>
      </c>
      <c r="J114" s="2">
        <f t="shared" si="11"/>
        <v>1.8976703998939528</v>
      </c>
      <c r="K114" s="2">
        <f t="shared" si="6"/>
        <v>1.9747464391374521</v>
      </c>
    </row>
    <row r="115" spans="1:11" ht="13.5" x14ac:dyDescent="0.25">
      <c r="A115" s="3">
        <f>TITRES_STAT!B118</f>
        <v>42472</v>
      </c>
      <c r="B115" s="5">
        <f>TITRES_STAT!D118</f>
        <v>1.7817000000000001</v>
      </c>
      <c r="C115" s="2">
        <f t="shared" si="7"/>
        <v>-4.8699999999999966E-2</v>
      </c>
      <c r="D115" s="2">
        <f t="shared" si="8"/>
        <v>1.8323</v>
      </c>
      <c r="E115" s="2">
        <f t="shared" si="9"/>
        <v>1.8547100000000001</v>
      </c>
      <c r="F115" s="2">
        <f t="shared" si="10"/>
        <v>1.8863600000000003</v>
      </c>
      <c r="G115" s="2">
        <f t="shared" si="12"/>
        <v>1.9869260000000002</v>
      </c>
      <c r="H115" s="2"/>
      <c r="I115" s="2">
        <f t="array" ref="I115">SUMPRODUCT(B99:B118, (ROW(B99:B118)-ROW(B99)+1)) / (20*21/2)</f>
        <v>1.8297142857142861</v>
      </c>
      <c r="J115" s="2">
        <f t="shared" si="11"/>
        <v>1.8866255999040524</v>
      </c>
      <c r="K115" s="2">
        <f t="shared" ref="K115:K178" si="13">$K$4*B115+(1-$K$4)*K114</f>
        <v>1.9671759905438266</v>
      </c>
    </row>
    <row r="116" spans="1:11" ht="13.5" x14ac:dyDescent="0.25">
      <c r="A116" s="3">
        <f>TITRES_STAT!B119</f>
        <v>42473</v>
      </c>
      <c r="B116" s="5">
        <f>TITRES_STAT!D119</f>
        <v>1.7524999999999999</v>
      </c>
      <c r="C116" s="2">
        <f t="shared" si="7"/>
        <v>-2.9200000000000115E-2</v>
      </c>
      <c r="D116" s="2">
        <f t="shared" si="8"/>
        <v>1.81284</v>
      </c>
      <c r="E116" s="2">
        <f t="shared" si="9"/>
        <v>1.8391300000000002</v>
      </c>
      <c r="F116" s="2">
        <f t="shared" si="10"/>
        <v>1.8795450000000002</v>
      </c>
      <c r="G116" s="2">
        <f t="shared" si="12"/>
        <v>1.9795280000000002</v>
      </c>
      <c r="H116" s="2"/>
      <c r="I116" s="2">
        <f t="array" ref="I116">SUMPRODUCT(B100:B119, (ROW(B100:B119)-ROW(B100)+1)) / (20*21/2)</f>
        <v>1.8182580952380956</v>
      </c>
      <c r="J116" s="2">
        <f t="shared" si="11"/>
        <v>1.8738517332465237</v>
      </c>
      <c r="K116" s="2">
        <f t="shared" si="13"/>
        <v>1.9587573242479905</v>
      </c>
    </row>
    <row r="117" spans="1:11" ht="13.5" x14ac:dyDescent="0.25">
      <c r="A117" s="3">
        <f>TITRES_STAT!B120</f>
        <v>42474</v>
      </c>
      <c r="B117" s="5">
        <f>TITRES_STAT!D120</f>
        <v>1.7426999999999999</v>
      </c>
      <c r="C117" s="2">
        <f t="shared" si="7"/>
        <v>-9.8000000000000309E-3</v>
      </c>
      <c r="D117" s="2">
        <f t="shared" si="8"/>
        <v>1.7914199999999998</v>
      </c>
      <c r="E117" s="2">
        <f t="shared" si="9"/>
        <v>1.82257</v>
      </c>
      <c r="F117" s="2">
        <f t="shared" si="10"/>
        <v>1.8722400000000001</v>
      </c>
      <c r="G117" s="2">
        <f t="shared" si="12"/>
        <v>1.9725180000000002</v>
      </c>
      <c r="H117" s="2"/>
      <c r="I117" s="2">
        <f t="array" ref="I117">SUMPRODUCT(B101:B120, (ROW(B101:B120)-ROW(B101)+1)) / (20*21/2)</f>
        <v>1.8031009523809522</v>
      </c>
      <c r="J117" s="2">
        <f t="shared" si="11"/>
        <v>1.8613610919849499</v>
      </c>
      <c r="K117" s="2">
        <f t="shared" si="13"/>
        <v>1.9502844880029713</v>
      </c>
    </row>
    <row r="118" spans="1:11" ht="13.5" x14ac:dyDescent="0.25">
      <c r="A118" s="3">
        <f>TITRES_STAT!B121</f>
        <v>42475</v>
      </c>
      <c r="B118" s="5">
        <f>TITRES_STAT!D121</f>
        <v>1.7426999999999999</v>
      </c>
      <c r="C118" s="2">
        <f t="shared" si="7"/>
        <v>0</v>
      </c>
      <c r="D118" s="2">
        <f t="shared" si="8"/>
        <v>1.77</v>
      </c>
      <c r="E118" s="2">
        <f t="shared" si="9"/>
        <v>1.8108800000000003</v>
      </c>
      <c r="F118" s="2">
        <f t="shared" si="10"/>
        <v>1.8629899999999999</v>
      </c>
      <c r="G118" s="2">
        <f t="shared" si="12"/>
        <v>1.9655080000000005</v>
      </c>
      <c r="H118" s="2"/>
      <c r="I118" s="2">
        <f t="array" ref="I118">SUMPRODUCT(B102:B121, (ROW(B102:B121)-ROW(B102)+1)) / (20*21/2)</f>
        <v>1.7891028571428573</v>
      </c>
      <c r="J118" s="2">
        <f t="shared" si="11"/>
        <v>1.8500600356054311</v>
      </c>
      <c r="K118" s="2">
        <f t="shared" si="13"/>
        <v>1.942143919845992</v>
      </c>
    </row>
    <row r="119" spans="1:11" ht="13.5" x14ac:dyDescent="0.25">
      <c r="A119" s="3">
        <f>TITRES_STAT!B122</f>
        <v>42478</v>
      </c>
      <c r="B119" s="5">
        <f>TITRES_STAT!D122</f>
        <v>1.7426999999999999</v>
      </c>
      <c r="C119" s="2">
        <f t="shared" si="7"/>
        <v>0</v>
      </c>
      <c r="D119" s="2">
        <f t="shared" si="8"/>
        <v>1.7524599999999999</v>
      </c>
      <c r="E119" s="2">
        <f t="shared" si="9"/>
        <v>1.7991900000000001</v>
      </c>
      <c r="F119" s="2">
        <f t="shared" si="10"/>
        <v>1.8532500000000003</v>
      </c>
      <c r="G119" s="2">
        <f t="shared" si="12"/>
        <v>1.9586920000000003</v>
      </c>
      <c r="H119" s="2"/>
      <c r="I119" s="2">
        <f t="array" ref="I119">SUMPRODUCT(B103:B122, (ROW(B103:B122)-ROW(B103)+1)) / (20*21/2)</f>
        <v>1.7808923809523811</v>
      </c>
      <c r="J119" s="2">
        <f t="shared" si="11"/>
        <v>1.8398352703096759</v>
      </c>
      <c r="K119" s="2">
        <f t="shared" si="13"/>
        <v>1.9343225896559531</v>
      </c>
    </row>
    <row r="120" spans="1:11" ht="13.5" x14ac:dyDescent="0.25">
      <c r="A120" s="3">
        <f>TITRES_STAT!B123</f>
        <v>42479</v>
      </c>
      <c r="B120" s="5">
        <f>TITRES_STAT!D123</f>
        <v>1.6940999999999999</v>
      </c>
      <c r="C120" s="2">
        <f t="shared" si="7"/>
        <v>-4.8599999999999977E-2</v>
      </c>
      <c r="D120" s="2">
        <f t="shared" si="8"/>
        <v>1.7349399999999999</v>
      </c>
      <c r="E120" s="2">
        <f t="shared" si="9"/>
        <v>1.7836199999999998</v>
      </c>
      <c r="F120" s="2">
        <f t="shared" si="10"/>
        <v>1.8410800000000003</v>
      </c>
      <c r="G120" s="2">
        <f t="shared" si="12"/>
        <v>1.9507100000000002</v>
      </c>
      <c r="H120" s="2"/>
      <c r="I120" s="2">
        <f t="array" ref="I120">SUMPRODUCT(B104:B123, (ROW(B104:B123)-ROW(B104)+1)) / (20*21/2)</f>
        <v>1.7735166666666669</v>
      </c>
      <c r="J120" s="2">
        <f t="shared" si="11"/>
        <v>1.8259557207563732</v>
      </c>
      <c r="K120" s="2">
        <f t="shared" si="13"/>
        <v>1.9249020959439551</v>
      </c>
    </row>
    <row r="121" spans="1:11" ht="13.5" x14ac:dyDescent="0.25">
      <c r="A121" s="3">
        <f>TITRES_STAT!B124</f>
        <v>42480</v>
      </c>
      <c r="B121" s="5">
        <f>TITRES_STAT!D124</f>
        <v>1.6940999999999999</v>
      </c>
      <c r="C121" s="2">
        <f t="shared" si="7"/>
        <v>0</v>
      </c>
      <c r="D121" s="2">
        <f t="shared" si="8"/>
        <v>1.7232599999999998</v>
      </c>
      <c r="E121" s="2">
        <f t="shared" si="9"/>
        <v>1.7680499999999999</v>
      </c>
      <c r="F121" s="2">
        <f t="shared" si="10"/>
        <v>1.82891</v>
      </c>
      <c r="G121" s="2">
        <f t="shared" si="12"/>
        <v>1.9429220000000003</v>
      </c>
      <c r="H121" s="2"/>
      <c r="I121" s="2">
        <f t="array" ref="I121">SUMPRODUCT(B105:B124, (ROW(B105:B124)-ROW(B105)+1)) / (20*21/2)</f>
        <v>1.7660057142857142</v>
      </c>
      <c r="J121" s="2">
        <f t="shared" si="11"/>
        <v>1.8133980330652899</v>
      </c>
      <c r="K121" s="2">
        <f t="shared" si="13"/>
        <v>1.9158510333579177</v>
      </c>
    </row>
    <row r="122" spans="1:11" ht="13.5" x14ac:dyDescent="0.25">
      <c r="A122" s="3">
        <f>TITRES_STAT!B125</f>
        <v>42481</v>
      </c>
      <c r="B122" s="5">
        <f>TITRES_STAT!D125</f>
        <v>1.7426999999999999</v>
      </c>
      <c r="C122" s="2">
        <f t="shared" si="7"/>
        <v>4.8599999999999977E-2</v>
      </c>
      <c r="D122" s="2">
        <f t="shared" si="8"/>
        <v>1.7232599999999998</v>
      </c>
      <c r="E122" s="2">
        <f t="shared" si="9"/>
        <v>1.7573399999999999</v>
      </c>
      <c r="F122" s="2">
        <f t="shared" si="10"/>
        <v>1.8201450000000001</v>
      </c>
      <c r="G122" s="2">
        <f t="shared" si="12"/>
        <v>1.9361060000000003</v>
      </c>
      <c r="H122" s="2"/>
      <c r="I122" s="2">
        <f t="array" ref="I122">SUMPRODUCT(B106:B125, (ROW(B106:B125)-ROW(B106)+1)) / (20*21/2)</f>
        <v>1.7556709523809524</v>
      </c>
      <c r="J122" s="2">
        <f t="shared" si="11"/>
        <v>1.806664887059072</v>
      </c>
      <c r="K122" s="2">
        <f t="shared" si="13"/>
        <v>1.9090607967556463</v>
      </c>
    </row>
    <row r="123" spans="1:11" ht="13.5" x14ac:dyDescent="0.25">
      <c r="A123" s="3">
        <f>TITRES_STAT!B126</f>
        <v>42482</v>
      </c>
      <c r="B123" s="5">
        <f>TITRES_STAT!D126</f>
        <v>1.7426999999999999</v>
      </c>
      <c r="C123" s="2">
        <f t="shared" si="7"/>
        <v>0</v>
      </c>
      <c r="D123" s="2">
        <f t="shared" si="8"/>
        <v>1.7232599999999998</v>
      </c>
      <c r="E123" s="2">
        <f t="shared" si="9"/>
        <v>1.7466300000000001</v>
      </c>
      <c r="F123" s="2">
        <f t="shared" si="10"/>
        <v>1.8118649999999998</v>
      </c>
      <c r="G123" s="2">
        <f t="shared" si="12"/>
        <v>1.9300679999999999</v>
      </c>
      <c r="H123" s="2"/>
      <c r="I123" s="2">
        <f t="array" ref="I123">SUMPRODUCT(B107:B126, (ROW(B107:B126)-ROW(B107)+1)) / (20*21/2)</f>
        <v>1.7454690476190475</v>
      </c>
      <c r="J123" s="2">
        <f t="shared" si="11"/>
        <v>1.800572993053446</v>
      </c>
      <c r="K123" s="2">
        <f t="shared" si="13"/>
        <v>1.9025368439416994</v>
      </c>
    </row>
    <row r="124" spans="1:11" ht="13.5" x14ac:dyDescent="0.25">
      <c r="A124" s="3">
        <f>TITRES_STAT!B127</f>
        <v>42485</v>
      </c>
      <c r="B124" s="5">
        <f>TITRES_STAT!D127</f>
        <v>1.7330000000000001</v>
      </c>
      <c r="C124" s="2">
        <f t="shared" si="7"/>
        <v>-9.6999999999998199E-3</v>
      </c>
      <c r="D124" s="2">
        <f t="shared" si="8"/>
        <v>1.72132</v>
      </c>
      <c r="E124" s="2">
        <f t="shared" si="9"/>
        <v>1.73689</v>
      </c>
      <c r="F124" s="2">
        <f t="shared" si="10"/>
        <v>1.8026149999999999</v>
      </c>
      <c r="G124" s="2">
        <f t="shared" si="12"/>
        <v>1.9230580000000002</v>
      </c>
      <c r="H124" s="2"/>
      <c r="I124" s="2">
        <f t="array" ref="I124">SUMPRODUCT(B108:B127, (ROW(B108:B127)-ROW(B108)+1)) / (20*21/2)</f>
        <v>1.7363338095238097</v>
      </c>
      <c r="J124" s="2">
        <f t="shared" si="11"/>
        <v>1.7941374699054988</v>
      </c>
      <c r="K124" s="2">
        <f t="shared" si="13"/>
        <v>1.8958883402577114</v>
      </c>
    </row>
    <row r="125" spans="1:11" ht="13.5" x14ac:dyDescent="0.25">
      <c r="A125" s="3">
        <f>TITRES_STAT!B128</f>
        <v>42486</v>
      </c>
      <c r="B125" s="5">
        <f>TITRES_STAT!D128</f>
        <v>1.6940999999999999</v>
      </c>
      <c r="C125" s="2">
        <f t="shared" si="7"/>
        <v>-3.8900000000000157E-2</v>
      </c>
      <c r="D125" s="2">
        <f t="shared" si="8"/>
        <v>1.72132</v>
      </c>
      <c r="E125" s="2">
        <f t="shared" si="9"/>
        <v>1.7281299999999997</v>
      </c>
      <c r="F125" s="2">
        <f t="shared" si="10"/>
        <v>1.7914199999999998</v>
      </c>
      <c r="G125" s="2">
        <f t="shared" si="12"/>
        <v>1.9144920000000001</v>
      </c>
      <c r="H125" s="2"/>
      <c r="I125" s="2">
        <f t="array" ref="I125">SUMPRODUCT(B109:B128, (ROW(B109:B128)-ROW(B109)+1)) / (20*21/2)</f>
        <v>1.7264176190476188</v>
      </c>
      <c r="J125" s="2">
        <f t="shared" si="11"/>
        <v>1.7846100918192609</v>
      </c>
      <c r="K125" s="2">
        <f t="shared" si="13"/>
        <v>1.887975072012311</v>
      </c>
    </row>
    <row r="126" spans="1:11" ht="13.5" x14ac:dyDescent="0.25">
      <c r="A126" s="3">
        <f>TITRES_STAT!B129</f>
        <v>42487</v>
      </c>
      <c r="B126" s="5">
        <f>TITRES_STAT!D129</f>
        <v>1.6842999999999999</v>
      </c>
      <c r="C126" s="2">
        <f t="shared" si="7"/>
        <v>-9.8000000000000309E-3</v>
      </c>
      <c r="D126" s="2">
        <f t="shared" si="8"/>
        <v>1.71936</v>
      </c>
      <c r="E126" s="2">
        <f t="shared" si="9"/>
        <v>1.7213099999999997</v>
      </c>
      <c r="F126" s="2">
        <f t="shared" si="10"/>
        <v>1.7802199999999995</v>
      </c>
      <c r="G126" s="2">
        <f t="shared" si="12"/>
        <v>1.9055340000000001</v>
      </c>
      <c r="H126" s="2"/>
      <c r="I126" s="2">
        <f t="array" ref="I126">SUMPRODUCT(B110:B129, (ROW(B110:B129)-ROW(B110)+1)) / (20*21/2)</f>
        <v>1.7174285714285715</v>
      </c>
      <c r="J126" s="2">
        <f t="shared" si="11"/>
        <v>1.775056749741236</v>
      </c>
      <c r="K126" s="2">
        <f t="shared" si="13"/>
        <v>1.8799878142863382</v>
      </c>
    </row>
    <row r="127" spans="1:11" ht="13.5" x14ac:dyDescent="0.25">
      <c r="A127" s="3">
        <f>TITRES_STAT!B130</f>
        <v>42488</v>
      </c>
      <c r="B127" s="5">
        <f>TITRES_STAT!D130</f>
        <v>1.6842999999999999</v>
      </c>
      <c r="C127" s="2">
        <f t="shared" si="7"/>
        <v>0</v>
      </c>
      <c r="D127" s="2">
        <f t="shared" si="8"/>
        <v>1.7076799999999999</v>
      </c>
      <c r="E127" s="2">
        <f t="shared" si="9"/>
        <v>1.7154699999999998</v>
      </c>
      <c r="F127" s="2">
        <f t="shared" si="10"/>
        <v>1.7690199999999998</v>
      </c>
      <c r="G127" s="2">
        <f t="shared" si="12"/>
        <v>1.8967719999999999</v>
      </c>
      <c r="H127" s="2"/>
      <c r="I127" s="2">
        <f t="array" ref="I127">SUMPRODUCT(B111:B130, (ROW(B111:B130)-ROW(B111)+1)) / (20*21/2)</f>
        <v>1.7139952380952381</v>
      </c>
      <c r="J127" s="2">
        <f t="shared" si="11"/>
        <v>1.7664132497658802</v>
      </c>
      <c r="K127" s="2">
        <f t="shared" si="13"/>
        <v>1.8723137823535407</v>
      </c>
    </row>
    <row r="128" spans="1:11" ht="13.5" x14ac:dyDescent="0.25">
      <c r="A128" s="3">
        <f>TITRES_STAT!B131</f>
        <v>42489</v>
      </c>
      <c r="B128" s="5">
        <f>TITRES_STAT!D131</f>
        <v>1.6649</v>
      </c>
      <c r="C128" s="2">
        <f t="shared" si="7"/>
        <v>-1.9399999999999862E-2</v>
      </c>
      <c r="D128" s="2">
        <f t="shared" si="8"/>
        <v>1.6921199999999998</v>
      </c>
      <c r="E128" s="2">
        <f t="shared" si="9"/>
        <v>1.7076900000000002</v>
      </c>
      <c r="F128" s="2">
        <f t="shared" si="10"/>
        <v>1.7592849999999998</v>
      </c>
      <c r="G128" s="2">
        <f t="shared" si="12"/>
        <v>1.8885939999999999</v>
      </c>
      <c r="H128" s="2"/>
      <c r="I128" s="2">
        <f t="array" ref="I128">SUMPRODUCT(B112:B131, (ROW(B112:B131)-ROW(B112)+1)) / (20*21/2)</f>
        <v>1.7112109523809522</v>
      </c>
      <c r="J128" s="2">
        <f t="shared" si="11"/>
        <v>1.7567453212167488</v>
      </c>
      <c r="K128" s="2">
        <f t="shared" si="13"/>
        <v>1.8641799085357549</v>
      </c>
    </row>
    <row r="129" spans="1:11" ht="13.5" x14ac:dyDescent="0.25">
      <c r="A129" s="3">
        <f>TITRES_STAT!B132</f>
        <v>42492</v>
      </c>
      <c r="B129" s="5">
        <f>TITRES_STAT!D132</f>
        <v>1.6649</v>
      </c>
      <c r="C129" s="2">
        <f t="shared" si="7"/>
        <v>0</v>
      </c>
      <c r="D129" s="2">
        <f t="shared" si="8"/>
        <v>1.6785000000000001</v>
      </c>
      <c r="E129" s="2">
        <f t="shared" si="9"/>
        <v>1.6999100000000003</v>
      </c>
      <c r="F129" s="2">
        <f t="shared" si="10"/>
        <v>1.7495499999999999</v>
      </c>
      <c r="G129" s="2">
        <f t="shared" si="12"/>
        <v>1.8802220000000003</v>
      </c>
      <c r="H129" s="2"/>
      <c r="I129" s="2">
        <f t="array" ref="I129">SUMPRODUCT(B113:B132, (ROW(B113:B132)-ROW(B113)+1)) / (20*21/2)</f>
        <v>1.7090757142857143</v>
      </c>
      <c r="J129" s="2">
        <f t="shared" si="11"/>
        <v>1.7479981477675346</v>
      </c>
      <c r="K129" s="2">
        <f t="shared" si="13"/>
        <v>1.8563650101618037</v>
      </c>
    </row>
    <row r="130" spans="1:11" ht="13.5" x14ac:dyDescent="0.25">
      <c r="A130" s="3">
        <f>TITRES_STAT!B133</f>
        <v>42493</v>
      </c>
      <c r="B130" s="5">
        <f>TITRES_STAT!D133</f>
        <v>1.7135</v>
      </c>
      <c r="C130" s="2">
        <f t="shared" si="7"/>
        <v>4.8599999999999977E-2</v>
      </c>
      <c r="D130" s="2">
        <f t="shared" si="8"/>
        <v>1.6823800000000002</v>
      </c>
      <c r="E130" s="2">
        <f t="shared" si="9"/>
        <v>1.7018499999999999</v>
      </c>
      <c r="F130" s="2">
        <f t="shared" si="10"/>
        <v>1.7427350000000001</v>
      </c>
      <c r="G130" s="2">
        <f t="shared" si="12"/>
        <v>1.8728220000000002</v>
      </c>
      <c r="H130" s="2"/>
      <c r="I130" s="2">
        <f t="array" ref="I130">SUMPRODUCT(B114:B133, (ROW(B114:B133)-ROW(B114)+1)) / (20*21/2)</f>
        <v>1.7075895238095238</v>
      </c>
      <c r="J130" s="2">
        <f t="shared" si="11"/>
        <v>1.7447126098849122</v>
      </c>
      <c r="K130" s="2">
        <f t="shared" si="13"/>
        <v>1.8507624607436937</v>
      </c>
    </row>
    <row r="131" spans="1:11" ht="13.5" x14ac:dyDescent="0.25">
      <c r="A131" s="3">
        <f>TITRES_STAT!B134</f>
        <v>42494</v>
      </c>
      <c r="B131" s="5">
        <f>TITRES_STAT!D134</f>
        <v>1.7135</v>
      </c>
      <c r="C131" s="2">
        <f t="shared" si="7"/>
        <v>0</v>
      </c>
      <c r="D131" s="2">
        <f t="shared" si="8"/>
        <v>1.6882200000000001</v>
      </c>
      <c r="E131" s="2">
        <f t="shared" si="9"/>
        <v>1.7037900000000001</v>
      </c>
      <c r="F131" s="2">
        <f t="shared" si="10"/>
        <v>1.7359200000000001</v>
      </c>
      <c r="G131" s="2">
        <f t="shared" si="12"/>
        <v>1.8654220000000001</v>
      </c>
      <c r="H131" s="2"/>
      <c r="I131" s="2">
        <f t="array" ref="I131">SUMPRODUCT(B115:B134, (ROW(B115:B134)-ROW(B115)+1)) / (20*21/2)</f>
        <v>1.706752380952381</v>
      </c>
      <c r="J131" s="2">
        <f t="shared" si="11"/>
        <v>1.7417399803720632</v>
      </c>
      <c r="K131" s="2">
        <f t="shared" si="13"/>
        <v>1.8453796191459018</v>
      </c>
    </row>
    <row r="132" spans="1:11" ht="13.5" x14ac:dyDescent="0.25">
      <c r="A132" s="3">
        <f>TITRES_STAT!B135</f>
        <v>42495</v>
      </c>
      <c r="B132" s="5">
        <f>TITRES_STAT!D135</f>
        <v>1.7135</v>
      </c>
      <c r="C132" s="2">
        <f t="shared" ref="C132:C195" si="14">B132-B131</f>
        <v>0</v>
      </c>
      <c r="D132" s="2">
        <f t="shared" si="8"/>
        <v>1.6940599999999999</v>
      </c>
      <c r="E132" s="2">
        <f t="shared" si="9"/>
        <v>1.7008699999999997</v>
      </c>
      <c r="F132" s="2">
        <f t="shared" si="10"/>
        <v>1.7291050000000001</v>
      </c>
      <c r="G132" s="2">
        <f t="shared" si="12"/>
        <v>1.858412</v>
      </c>
      <c r="H132" s="2"/>
      <c r="I132" s="2">
        <f t="array" ref="I132">SUMPRODUCT(B116:B135, (ROW(B116:B135)-ROW(B116)+1)) / (20*21/2)</f>
        <v>1.7064719047619048</v>
      </c>
      <c r="J132" s="2">
        <f t="shared" si="11"/>
        <v>1.7390504584318667</v>
      </c>
      <c r="K132" s="2">
        <f t="shared" si="13"/>
        <v>1.8402078693754742</v>
      </c>
    </row>
    <row r="133" spans="1:11" ht="13.5" x14ac:dyDescent="0.25">
      <c r="A133" s="3">
        <f>TITRES_STAT!B136</f>
        <v>42496</v>
      </c>
      <c r="B133" s="5">
        <f>TITRES_STAT!D136</f>
        <v>1.7135</v>
      </c>
      <c r="C133" s="2">
        <f t="shared" si="14"/>
        <v>0</v>
      </c>
      <c r="D133" s="2">
        <f t="shared" si="8"/>
        <v>1.7037800000000001</v>
      </c>
      <c r="E133" s="2">
        <f t="shared" si="9"/>
        <v>1.6979499999999998</v>
      </c>
      <c r="F133" s="2">
        <f t="shared" si="10"/>
        <v>1.7222900000000003</v>
      </c>
      <c r="G133" s="2">
        <f t="shared" si="12"/>
        <v>1.8512059999999999</v>
      </c>
      <c r="H133" s="2"/>
      <c r="I133" s="2">
        <f t="array" ref="I133">SUMPRODUCT(B117:B136, (ROW(B117:B136)-ROW(B117)+1)) / (20*21/2)</f>
        <v>1.7018876190476189</v>
      </c>
      <c r="J133" s="2">
        <f t="shared" si="11"/>
        <v>1.7366170814383555</v>
      </c>
      <c r="K133" s="2">
        <f t="shared" si="13"/>
        <v>1.835238933321534</v>
      </c>
    </row>
    <row r="134" spans="1:11" ht="13.5" x14ac:dyDescent="0.25">
      <c r="A134" s="3">
        <f>TITRES_STAT!B137</f>
        <v>42499</v>
      </c>
      <c r="B134" s="5">
        <f>TITRES_STAT!D137</f>
        <v>1.7135</v>
      </c>
      <c r="C134" s="2">
        <f t="shared" si="14"/>
        <v>0</v>
      </c>
      <c r="D134" s="2">
        <f t="shared" ref="D134:D197" si="15">AVERAGE(B130:B134)</f>
        <v>1.7135000000000002</v>
      </c>
      <c r="E134" s="2">
        <f t="shared" si="9"/>
        <v>1.6960000000000002</v>
      </c>
      <c r="F134" s="2">
        <f t="shared" si="10"/>
        <v>1.7164450000000002</v>
      </c>
      <c r="G134" s="2">
        <f t="shared" si="12"/>
        <v>1.8439999999999999</v>
      </c>
      <c r="H134" s="2"/>
      <c r="I134" s="2">
        <f t="array" ref="I134">SUMPRODUCT(B118:B137, (ROW(B118:B137)-ROW(B118)+1)) / (20*21/2)</f>
        <v>1.7014252380952384</v>
      </c>
      <c r="J134" s="2">
        <f t="shared" si="11"/>
        <v>1.7344154546347026</v>
      </c>
      <c r="K134" s="2">
        <f t="shared" si="13"/>
        <v>1.8304648575050033</v>
      </c>
    </row>
    <row r="135" spans="1:11" ht="13.5" x14ac:dyDescent="0.25">
      <c r="A135" s="3">
        <f>TITRES_STAT!B138</f>
        <v>42500</v>
      </c>
      <c r="B135" s="5">
        <f>TITRES_STAT!D138</f>
        <v>1.7135</v>
      </c>
      <c r="C135" s="2">
        <f t="shared" si="14"/>
        <v>0</v>
      </c>
      <c r="D135" s="2">
        <f t="shared" si="15"/>
        <v>1.7135000000000002</v>
      </c>
      <c r="E135" s="2">
        <f t="shared" si="9"/>
        <v>1.6979400000000002</v>
      </c>
      <c r="F135" s="2">
        <f t="shared" si="10"/>
        <v>1.7130350000000001</v>
      </c>
      <c r="G135" s="2">
        <f t="shared" si="12"/>
        <v>1.8367939999999998</v>
      </c>
      <c r="H135" s="2"/>
      <c r="I135" s="2">
        <f t="array" ref="I135">SUMPRODUCT(B119:B138, (ROW(B119:B138)-ROW(B119)+1)) / (20*21/2)</f>
        <v>1.7011480952380955</v>
      </c>
      <c r="J135" s="2">
        <f t="shared" si="11"/>
        <v>1.7324235065742546</v>
      </c>
      <c r="K135" s="2">
        <f t="shared" si="13"/>
        <v>1.8258780003479445</v>
      </c>
    </row>
    <row r="136" spans="1:11" ht="13.5" x14ac:dyDescent="0.25">
      <c r="A136" s="3">
        <f>TITRES_STAT!B139</f>
        <v>42501</v>
      </c>
      <c r="B136" s="5">
        <f>TITRES_STAT!D139</f>
        <v>1.6649</v>
      </c>
      <c r="C136" s="2">
        <f t="shared" si="14"/>
        <v>-4.8599999999999977E-2</v>
      </c>
      <c r="D136" s="2">
        <f t="shared" si="15"/>
        <v>1.7037800000000001</v>
      </c>
      <c r="E136" s="2">
        <f t="shared" si="9"/>
        <v>1.6960000000000002</v>
      </c>
      <c r="F136" s="2">
        <f t="shared" si="10"/>
        <v>1.7086549999999998</v>
      </c>
      <c r="G136" s="2">
        <f t="shared" si="12"/>
        <v>1.8286159999999996</v>
      </c>
      <c r="H136" s="2"/>
      <c r="I136" s="2">
        <f t="array" ref="I136">SUMPRODUCT(B120:B139, (ROW(B120:B139)-ROW(B120)+1)) / (20*21/2)</f>
        <v>1.7010561904761907</v>
      </c>
      <c r="J136" s="2">
        <f t="shared" si="11"/>
        <v>1.7259926964243255</v>
      </c>
      <c r="K136" s="2">
        <f t="shared" si="13"/>
        <v>1.8195651375892015</v>
      </c>
    </row>
    <row r="137" spans="1:11" ht="13.5" x14ac:dyDescent="0.25">
      <c r="A137" s="3">
        <f>TITRES_STAT!B140</f>
        <v>42502</v>
      </c>
      <c r="B137" s="5">
        <f>TITRES_STAT!D140</f>
        <v>1.7038</v>
      </c>
      <c r="C137" s="2">
        <f t="shared" si="14"/>
        <v>3.8899999999999935E-2</v>
      </c>
      <c r="D137" s="2">
        <f t="shared" si="15"/>
        <v>1.70184</v>
      </c>
      <c r="E137" s="2">
        <f t="shared" si="9"/>
        <v>1.6979499999999998</v>
      </c>
      <c r="F137" s="2">
        <f t="shared" si="10"/>
        <v>1.7067099999999999</v>
      </c>
      <c r="G137" s="2">
        <f t="shared" si="12"/>
        <v>1.8212159999999997</v>
      </c>
      <c r="H137" s="2"/>
      <c r="I137" s="2">
        <f t="array" ref="I137">SUMPRODUCT(B121:B140, (ROW(B121:B140)-ROW(B121)+1)) / (20*21/2)</f>
        <v>1.701149523809524</v>
      </c>
      <c r="J137" s="2">
        <f t="shared" si="11"/>
        <v>1.7238791062886754</v>
      </c>
      <c r="K137" s="2">
        <f t="shared" si="13"/>
        <v>1.8150253282719779</v>
      </c>
    </row>
    <row r="138" spans="1:11" ht="13.5" x14ac:dyDescent="0.25">
      <c r="A138" s="3">
        <f>TITRES_STAT!B141</f>
        <v>42503</v>
      </c>
      <c r="B138" s="5">
        <f>TITRES_STAT!D141</f>
        <v>1.7038</v>
      </c>
      <c r="C138" s="2">
        <f t="shared" si="14"/>
        <v>0</v>
      </c>
      <c r="D138" s="2">
        <f t="shared" si="15"/>
        <v>1.6999</v>
      </c>
      <c r="E138" s="2">
        <f t="shared" si="9"/>
        <v>1.70184</v>
      </c>
      <c r="F138" s="2">
        <f t="shared" si="10"/>
        <v>1.7047650000000001</v>
      </c>
      <c r="G138" s="2">
        <f t="shared" si="12"/>
        <v>1.8140119999999995</v>
      </c>
      <c r="H138" s="2"/>
      <c r="I138" s="2">
        <f t="array" ref="I138">SUMPRODUCT(B122:B141, (ROW(B122:B141)-ROW(B122)+1)) / (20*21/2)</f>
        <v>1.6993395238095239</v>
      </c>
      <c r="J138" s="2">
        <f t="shared" si="11"/>
        <v>1.7219668104516586</v>
      </c>
      <c r="K138" s="2">
        <f t="shared" si="13"/>
        <v>1.8106635506926847</v>
      </c>
    </row>
    <row r="139" spans="1:11" ht="13.5" x14ac:dyDescent="0.25">
      <c r="A139" s="3">
        <f>TITRES_STAT!B142</f>
        <v>42506</v>
      </c>
      <c r="B139" s="5">
        <f>TITRES_STAT!D142</f>
        <v>1.7038</v>
      </c>
      <c r="C139" s="2">
        <f t="shared" si="14"/>
        <v>0</v>
      </c>
      <c r="D139" s="2">
        <f t="shared" si="15"/>
        <v>1.6979600000000001</v>
      </c>
      <c r="E139" s="2">
        <f t="shared" si="9"/>
        <v>1.7057299999999997</v>
      </c>
      <c r="F139" s="2">
        <f t="shared" si="10"/>
        <v>1.7028200000000002</v>
      </c>
      <c r="G139" s="2">
        <f t="shared" si="12"/>
        <v>1.8071959999999996</v>
      </c>
      <c r="H139" s="2"/>
      <c r="I139" s="2">
        <f t="array" ref="I139">SUMPRODUCT(B123:B142, (ROW(B123:B142)-ROW(B123)+1)) / (20*21/2)</f>
        <v>1.6975761904761906</v>
      </c>
      <c r="J139" s="2">
        <f t="shared" si="11"/>
        <v>1.720236638027691</v>
      </c>
      <c r="K139" s="2">
        <f t="shared" si="13"/>
        <v>1.8064728232145402</v>
      </c>
    </row>
    <row r="140" spans="1:11" ht="13.5" x14ac:dyDescent="0.25">
      <c r="A140" s="3">
        <f>TITRES_STAT!B143</f>
        <v>42507</v>
      </c>
      <c r="B140" s="5">
        <f>TITRES_STAT!D143</f>
        <v>1.7038</v>
      </c>
      <c r="C140" s="2">
        <f t="shared" si="14"/>
        <v>0</v>
      </c>
      <c r="D140" s="2">
        <f t="shared" si="15"/>
        <v>1.6960200000000001</v>
      </c>
      <c r="E140" s="2">
        <f t="shared" ref="E140:E203" si="16">AVERAGE(B131:B140)</f>
        <v>1.7047599999999998</v>
      </c>
      <c r="F140" s="2">
        <f t="shared" si="10"/>
        <v>1.7033049999999998</v>
      </c>
      <c r="G140" s="2">
        <f t="shared" si="12"/>
        <v>1.8015499999999995</v>
      </c>
      <c r="H140" s="2"/>
      <c r="I140" s="2">
        <f t="array" ref="I140">SUMPRODUCT(B124:B143, (ROW(B124:B143)-ROW(B124)+1)) / (20*21/2)</f>
        <v>1.6960909523809524</v>
      </c>
      <c r="J140" s="2">
        <f t="shared" si="11"/>
        <v>1.7186712439298155</v>
      </c>
      <c r="K140" s="2">
        <f t="shared" si="13"/>
        <v>1.8024464379904406</v>
      </c>
    </row>
    <row r="141" spans="1:11" ht="13.5" x14ac:dyDescent="0.25">
      <c r="A141" s="3">
        <f>TITRES_STAT!B144</f>
        <v>42508</v>
      </c>
      <c r="B141" s="5">
        <f>TITRES_STAT!D144</f>
        <v>1.6842999999999999</v>
      </c>
      <c r="C141" s="2">
        <f t="shared" si="14"/>
        <v>-1.9500000000000073E-2</v>
      </c>
      <c r="D141" s="2">
        <f t="shared" si="15"/>
        <v>1.6999</v>
      </c>
      <c r="E141" s="2">
        <f t="shared" si="16"/>
        <v>1.7018399999999996</v>
      </c>
      <c r="F141" s="2">
        <f t="shared" si="10"/>
        <v>1.702815</v>
      </c>
      <c r="G141" s="2">
        <f t="shared" si="12"/>
        <v>1.7966819999999992</v>
      </c>
      <c r="H141" s="2"/>
      <c r="I141" s="2">
        <f t="array" ref="I141">SUMPRODUCT(B125:B144, (ROW(B125:B144)-ROW(B125)+1)) / (20*21/2)</f>
        <v>1.6948838095238095</v>
      </c>
      <c r="J141" s="2">
        <f t="shared" si="11"/>
        <v>1.7153977921269759</v>
      </c>
      <c r="K141" s="2">
        <f t="shared" si="13"/>
        <v>1.7978132443437567</v>
      </c>
    </row>
    <row r="142" spans="1:11" ht="13.5" x14ac:dyDescent="0.25">
      <c r="A142" s="3">
        <f>TITRES_STAT!B145</f>
        <v>42509</v>
      </c>
      <c r="B142" s="5">
        <f>TITRES_STAT!D145</f>
        <v>1.6842999999999999</v>
      </c>
      <c r="C142" s="2">
        <f t="shared" si="14"/>
        <v>0</v>
      </c>
      <c r="D142" s="2">
        <f t="shared" si="15"/>
        <v>1.6960000000000002</v>
      </c>
      <c r="E142" s="2">
        <f t="shared" si="16"/>
        <v>1.6989199999999998</v>
      </c>
      <c r="F142" s="2">
        <f t="shared" si="10"/>
        <v>1.6998950000000002</v>
      </c>
      <c r="G142" s="2">
        <f t="shared" si="12"/>
        <v>1.7922019999999992</v>
      </c>
      <c r="H142" s="2"/>
      <c r="I142" s="2">
        <f t="array" ref="I142">SUMPRODUCT(B126:B145, (ROW(B126:B145)-ROW(B126)+1)) / (20*21/2)</f>
        <v>1.6939085714285713</v>
      </c>
      <c r="J142" s="2">
        <f t="shared" si="11"/>
        <v>1.7124360976386923</v>
      </c>
      <c r="K142" s="2">
        <f t="shared" si="13"/>
        <v>1.7933617445655703</v>
      </c>
    </row>
    <row r="143" spans="1:11" ht="13.5" x14ac:dyDescent="0.25">
      <c r="A143" s="3">
        <f>TITRES_STAT!B146</f>
        <v>42510</v>
      </c>
      <c r="B143" s="5">
        <f>TITRES_STAT!D146</f>
        <v>1.6842999999999999</v>
      </c>
      <c r="C143" s="2">
        <f t="shared" si="14"/>
        <v>0</v>
      </c>
      <c r="D143" s="2">
        <f t="shared" si="15"/>
        <v>1.6920999999999999</v>
      </c>
      <c r="E143" s="2">
        <f t="shared" si="16"/>
        <v>1.6959999999999997</v>
      </c>
      <c r="F143" s="2">
        <f t="shared" si="10"/>
        <v>1.6969750000000001</v>
      </c>
      <c r="G143" s="2">
        <f t="shared" si="12"/>
        <v>1.787917999999999</v>
      </c>
      <c r="H143" s="2"/>
      <c r="I143" s="2">
        <f t="array" ref="I143">SUMPRODUCT(B127:B146, (ROW(B127:B146)-ROW(B127)+1)) / (20*21/2)</f>
        <v>1.688341904761905</v>
      </c>
      <c r="J143" s="2">
        <f t="shared" si="11"/>
        <v>1.7097564692921501</v>
      </c>
      <c r="K143" s="2">
        <f t="shared" si="13"/>
        <v>1.7890848134061363</v>
      </c>
    </row>
    <row r="144" spans="1:11" ht="13.5" x14ac:dyDescent="0.25">
      <c r="A144" s="3">
        <f>TITRES_STAT!B147</f>
        <v>42513</v>
      </c>
      <c r="B144" s="5">
        <f>TITRES_STAT!D147</f>
        <v>1.6842999999999999</v>
      </c>
      <c r="C144" s="2">
        <f t="shared" si="14"/>
        <v>0</v>
      </c>
      <c r="D144" s="2">
        <f t="shared" si="15"/>
        <v>1.6882000000000001</v>
      </c>
      <c r="E144" s="2">
        <f t="shared" si="16"/>
        <v>1.6930800000000001</v>
      </c>
      <c r="F144" s="2">
        <f t="shared" si="10"/>
        <v>1.6945400000000004</v>
      </c>
      <c r="G144" s="2">
        <f t="shared" si="12"/>
        <v>1.7828539999999993</v>
      </c>
      <c r="H144" s="2"/>
      <c r="I144" s="2">
        <f t="array" ref="I144">SUMPRODUCT(B128:B147, (ROW(B128:B147)-ROW(B128)+1)) / (20*21/2)</f>
        <v>1.6867214285714285</v>
      </c>
      <c r="J144" s="2">
        <f t="shared" si="11"/>
        <v>1.7073320436452786</v>
      </c>
      <c r="K144" s="2">
        <f t="shared" si="13"/>
        <v>1.7849756050372685</v>
      </c>
    </row>
    <row r="145" spans="1:11" ht="13.5" x14ac:dyDescent="0.25">
      <c r="A145" s="3">
        <f>TITRES_STAT!B148</f>
        <v>42514</v>
      </c>
      <c r="B145" s="5">
        <f>TITRES_STAT!D148</f>
        <v>1.6842999999999999</v>
      </c>
      <c r="C145" s="2">
        <f t="shared" si="14"/>
        <v>0</v>
      </c>
      <c r="D145" s="2">
        <f t="shared" si="15"/>
        <v>1.6842999999999999</v>
      </c>
      <c r="E145" s="2">
        <f t="shared" si="16"/>
        <v>1.6901600000000001</v>
      </c>
      <c r="F145" s="2">
        <f t="shared" si="10"/>
        <v>1.6940500000000003</v>
      </c>
      <c r="G145" s="2">
        <f t="shared" si="12"/>
        <v>1.7777899999999991</v>
      </c>
      <c r="H145" s="2"/>
      <c r="I145" s="2">
        <f t="array" ref="I145">SUMPRODUCT(B129:B148, (ROW(B129:B148)-ROW(B129)+1)) / (20*21/2)</f>
        <v>1.6805090476190478</v>
      </c>
      <c r="J145" s="2">
        <f t="shared" si="11"/>
        <v>1.7051385156790615</v>
      </c>
      <c r="K145" s="2">
        <f t="shared" si="13"/>
        <v>1.7810275420946307</v>
      </c>
    </row>
    <row r="146" spans="1:11" ht="13.5" x14ac:dyDescent="0.25">
      <c r="A146" s="3">
        <f>TITRES_STAT!B149</f>
        <v>42515</v>
      </c>
      <c r="B146" s="5">
        <f>TITRES_STAT!D149</f>
        <v>1.6355999999999999</v>
      </c>
      <c r="C146" s="2">
        <f t="shared" si="14"/>
        <v>-4.8699999999999966E-2</v>
      </c>
      <c r="D146" s="2">
        <f t="shared" si="15"/>
        <v>1.67456</v>
      </c>
      <c r="E146" s="2">
        <f t="shared" si="16"/>
        <v>1.68723</v>
      </c>
      <c r="F146" s="2">
        <f t="shared" si="10"/>
        <v>1.6916150000000001</v>
      </c>
      <c r="G146" s="2">
        <f t="shared" si="12"/>
        <v>1.7727259999999994</v>
      </c>
      <c r="H146" s="2"/>
      <c r="I146" s="2">
        <f t="array" ref="I146">SUMPRODUCT(B130:B149, (ROW(B130:B149)-ROW(B130)+1)) / (20*21/2)</f>
        <v>1.6698442857142854</v>
      </c>
      <c r="J146" s="2">
        <f t="shared" si="11"/>
        <v>1.698515799900103</v>
      </c>
      <c r="K146" s="2">
        <f t="shared" si="13"/>
        <v>1.7753245012281744</v>
      </c>
    </row>
    <row r="147" spans="1:11" ht="13.5" x14ac:dyDescent="0.25">
      <c r="A147" s="3">
        <f>TITRES_STAT!B150</f>
        <v>42516</v>
      </c>
      <c r="B147" s="5">
        <f>TITRES_STAT!D150</f>
        <v>1.6746000000000001</v>
      </c>
      <c r="C147" s="2">
        <f t="shared" si="14"/>
        <v>3.9000000000000146E-2</v>
      </c>
      <c r="D147" s="2">
        <f t="shared" si="15"/>
        <v>1.6726199999999998</v>
      </c>
      <c r="E147" s="2">
        <f t="shared" si="16"/>
        <v>1.6843100000000004</v>
      </c>
      <c r="F147" s="2">
        <f t="shared" si="10"/>
        <v>1.69113</v>
      </c>
      <c r="G147" s="2">
        <f t="shared" si="12"/>
        <v>1.7684419999999994</v>
      </c>
      <c r="H147" s="2"/>
      <c r="I147" s="2">
        <f t="array" ref="I147">SUMPRODUCT(B131:B150, (ROW(B131:B150)-ROW(B131)+1)) / (20*21/2)</f>
        <v>1.6568161904761902</v>
      </c>
      <c r="J147" s="2">
        <f t="shared" si="11"/>
        <v>1.6962381046715218</v>
      </c>
      <c r="K147" s="2">
        <f t="shared" si="13"/>
        <v>1.771374520787854</v>
      </c>
    </row>
    <row r="148" spans="1:11" ht="13.5" x14ac:dyDescent="0.25">
      <c r="A148" s="3">
        <f>TITRES_STAT!B151</f>
        <v>42517</v>
      </c>
      <c r="B148" s="5">
        <f>TITRES_STAT!D151</f>
        <v>1.6258999999999999</v>
      </c>
      <c r="C148" s="2">
        <f t="shared" si="14"/>
        <v>-4.8700000000000188E-2</v>
      </c>
      <c r="D148" s="2">
        <f t="shared" si="15"/>
        <v>1.6609400000000001</v>
      </c>
      <c r="E148" s="2">
        <f t="shared" si="16"/>
        <v>1.67652</v>
      </c>
      <c r="F148" s="2">
        <f t="shared" ref="F148:F211" si="17">AVERAGE(B129:B148)</f>
        <v>1.6891800000000003</v>
      </c>
      <c r="G148" s="2">
        <f t="shared" si="12"/>
        <v>1.7624059999999995</v>
      </c>
      <c r="H148" s="2"/>
      <c r="I148" s="2">
        <f t="array" ref="I148">SUMPRODUCT(B132:B151, (ROW(B132:B151)-ROW(B132)+1)) / (20*21/2)</f>
        <v>1.6408714285714281</v>
      </c>
      <c r="J148" s="2">
        <f t="shared" si="11"/>
        <v>1.6895392375599483</v>
      </c>
      <c r="K148" s="2">
        <f t="shared" si="13"/>
        <v>1.765669637619703</v>
      </c>
    </row>
    <row r="149" spans="1:11" ht="13.5" x14ac:dyDescent="0.25">
      <c r="A149" s="3">
        <f>TITRES_STAT!B152</f>
        <v>42520</v>
      </c>
      <c r="B149" s="5">
        <f>TITRES_STAT!D152</f>
        <v>1.5771999999999999</v>
      </c>
      <c r="C149" s="2">
        <f t="shared" si="14"/>
        <v>-4.8699999999999966E-2</v>
      </c>
      <c r="D149" s="2">
        <f t="shared" si="15"/>
        <v>1.6395199999999999</v>
      </c>
      <c r="E149" s="2">
        <f t="shared" si="16"/>
        <v>1.6638600000000001</v>
      </c>
      <c r="F149" s="2">
        <f t="shared" si="17"/>
        <v>1.684795</v>
      </c>
      <c r="G149" s="2">
        <f t="shared" si="12"/>
        <v>1.7551999999999999</v>
      </c>
      <c r="H149" s="2"/>
      <c r="I149" s="2">
        <f t="array" ref="I149">SUMPRODUCT(B133:B152, (ROW(B133:B152)-ROW(B133)+1)) / (20*21/2)</f>
        <v>1.621261904761905</v>
      </c>
      <c r="J149" s="2">
        <f t="shared" ref="J149:J212" si="18">$J$4*B149+J148*(1-$J$4)</f>
        <v>1.6788402625542389</v>
      </c>
      <c r="K149" s="2">
        <f t="shared" si="13"/>
        <v>1.7582786714385383</v>
      </c>
    </row>
    <row r="150" spans="1:11" ht="13.5" x14ac:dyDescent="0.25">
      <c r="A150" s="3">
        <f>TITRES_STAT!B153</f>
        <v>42521</v>
      </c>
      <c r="B150" s="5">
        <f>TITRES_STAT!D153</f>
        <v>1.548</v>
      </c>
      <c r="C150" s="2">
        <f t="shared" si="14"/>
        <v>-2.9199999999999893E-2</v>
      </c>
      <c r="D150" s="2">
        <f t="shared" si="15"/>
        <v>1.6122599999999998</v>
      </c>
      <c r="E150" s="2">
        <f t="shared" si="16"/>
        <v>1.6482799999999997</v>
      </c>
      <c r="F150" s="2">
        <f t="shared" si="17"/>
        <v>1.6765200000000005</v>
      </c>
      <c r="G150" s="2">
        <f t="shared" si="12"/>
        <v>1.7474099999999999</v>
      </c>
      <c r="H150" s="2"/>
      <c r="I150" s="2">
        <f t="array" ref="I150">SUMPRODUCT(B134:B153, (ROW(B134:B153)-ROW(B134)+1)) / (20*21/2)</f>
        <v>1.6065623809523808</v>
      </c>
      <c r="J150" s="2">
        <f t="shared" si="18"/>
        <v>1.6663792851681209</v>
      </c>
      <c r="K150" s="2">
        <f t="shared" si="13"/>
        <v>1.7500324490291839</v>
      </c>
    </row>
    <row r="151" spans="1:11" ht="13.5" x14ac:dyDescent="0.25">
      <c r="A151" s="3">
        <f>TITRES_STAT!B154</f>
        <v>42522</v>
      </c>
      <c r="B151" s="5">
        <f>TITRES_STAT!D154</f>
        <v>1.5091000000000001</v>
      </c>
      <c r="C151" s="2">
        <f t="shared" si="14"/>
        <v>-3.8899999999999935E-2</v>
      </c>
      <c r="D151" s="2">
        <f t="shared" si="15"/>
        <v>1.5869599999999999</v>
      </c>
      <c r="E151" s="2">
        <f t="shared" si="16"/>
        <v>1.63076</v>
      </c>
      <c r="F151" s="2">
        <f t="shared" si="17"/>
        <v>1.6663000000000003</v>
      </c>
      <c r="G151" s="2">
        <f t="shared" si="12"/>
        <v>1.738842</v>
      </c>
      <c r="H151" s="2"/>
      <c r="I151" s="2">
        <f t="array" ref="I151">SUMPRODUCT(B135:B154, (ROW(B135:B154)-ROW(B135)+1)) / (20*21/2)</f>
        <v>1.6003019047619045</v>
      </c>
      <c r="J151" s="2">
        <f t="shared" si="18"/>
        <v>1.6514003056283</v>
      </c>
      <c r="K151" s="2">
        <f t="shared" si="13"/>
        <v>1.7405841176947061</v>
      </c>
    </row>
    <row r="152" spans="1:11" ht="13.5" x14ac:dyDescent="0.25">
      <c r="A152" s="3">
        <f>TITRES_STAT!B155</f>
        <v>42523</v>
      </c>
      <c r="B152" s="5">
        <f>TITRES_STAT!D155</f>
        <v>1.4603999999999999</v>
      </c>
      <c r="C152" s="2">
        <f t="shared" si="14"/>
        <v>-4.8700000000000188E-2</v>
      </c>
      <c r="D152" s="2">
        <f t="shared" si="15"/>
        <v>1.5441199999999999</v>
      </c>
      <c r="E152" s="2">
        <f t="shared" si="16"/>
        <v>1.6083700000000001</v>
      </c>
      <c r="F152" s="2">
        <f t="shared" si="17"/>
        <v>1.6536450000000003</v>
      </c>
      <c r="G152" s="2">
        <f t="shared" si="12"/>
        <v>1.7296899999999999</v>
      </c>
      <c r="H152" s="2"/>
      <c r="I152" s="2">
        <f t="array" ref="I152">SUMPRODUCT(B136:B155, (ROW(B136:B155)-ROW(B136)+1)) / (20*21/2)</f>
        <v>1.5984047619047617</v>
      </c>
      <c r="J152" s="2">
        <f t="shared" si="18"/>
        <v>1.6332098003303666</v>
      </c>
      <c r="K152" s="2">
        <f t="shared" si="13"/>
        <v>1.7295965052360902</v>
      </c>
    </row>
    <row r="153" spans="1:11" ht="13.5" x14ac:dyDescent="0.25">
      <c r="A153" s="3">
        <f>TITRES_STAT!B156</f>
        <v>42524</v>
      </c>
      <c r="B153" s="5">
        <f>TITRES_STAT!D156</f>
        <v>1.4993000000000001</v>
      </c>
      <c r="C153" s="2">
        <f t="shared" si="14"/>
        <v>3.8900000000000157E-2</v>
      </c>
      <c r="D153" s="2">
        <f t="shared" si="15"/>
        <v>1.5187999999999999</v>
      </c>
      <c r="E153" s="2">
        <f t="shared" si="16"/>
        <v>1.5898699999999999</v>
      </c>
      <c r="F153" s="2">
        <f t="shared" si="17"/>
        <v>1.6429350000000003</v>
      </c>
      <c r="G153" s="2">
        <f t="shared" si="12"/>
        <v>1.7215100000000001</v>
      </c>
      <c r="H153" s="2"/>
      <c r="I153" s="2">
        <f t="array" ref="I153">SUMPRODUCT(B137:B156, (ROW(B137:B156)-ROW(B137)+1)) / (20*21/2)</f>
        <v>1.6006757142857142</v>
      </c>
      <c r="J153" s="2">
        <f t="shared" si="18"/>
        <v>1.6204564860131887</v>
      </c>
      <c r="K153" s="2">
        <f t="shared" si="13"/>
        <v>1.7205652697366358</v>
      </c>
    </row>
    <row r="154" spans="1:11" ht="13.5" x14ac:dyDescent="0.25">
      <c r="A154" s="3">
        <f>TITRES_STAT!B157</f>
        <v>42527</v>
      </c>
      <c r="B154" s="5">
        <f>TITRES_STAT!D157</f>
        <v>1.5771999999999999</v>
      </c>
      <c r="C154" s="2">
        <f t="shared" si="14"/>
        <v>7.7899999999999858E-2</v>
      </c>
      <c r="D154" s="2">
        <f t="shared" si="15"/>
        <v>1.5187999999999999</v>
      </c>
      <c r="E154" s="2">
        <f t="shared" si="16"/>
        <v>1.5791599999999999</v>
      </c>
      <c r="F154" s="2">
        <f t="shared" si="17"/>
        <v>1.6361200000000005</v>
      </c>
      <c r="G154" s="2">
        <f t="shared" si="12"/>
        <v>1.7146940000000002</v>
      </c>
      <c r="H154" s="2"/>
      <c r="I154" s="2">
        <f t="array" ref="I154">SUMPRODUCT(B138:B157, (ROW(B138:B157)-ROW(B138)+1)) / (20*21/2)</f>
        <v>1.6048504761904765</v>
      </c>
      <c r="J154" s="2">
        <f t="shared" si="18"/>
        <v>1.6163368206785993</v>
      </c>
      <c r="K154" s="2">
        <f t="shared" si="13"/>
        <v>1.7149431022959836</v>
      </c>
    </row>
    <row r="155" spans="1:11" ht="13.5" x14ac:dyDescent="0.25">
      <c r="A155" s="3">
        <f>TITRES_STAT!B158</f>
        <v>42528</v>
      </c>
      <c r="B155" s="5">
        <f>TITRES_STAT!D158</f>
        <v>1.6162000000000001</v>
      </c>
      <c r="C155" s="2">
        <f t="shared" si="14"/>
        <v>3.9000000000000146E-2</v>
      </c>
      <c r="D155" s="2">
        <f t="shared" si="15"/>
        <v>1.5324399999999998</v>
      </c>
      <c r="E155" s="2">
        <f t="shared" si="16"/>
        <v>1.5723499999999997</v>
      </c>
      <c r="F155" s="2">
        <f t="shared" si="17"/>
        <v>1.6312550000000006</v>
      </c>
      <c r="G155" s="2">
        <f t="shared" si="12"/>
        <v>1.7086580000000007</v>
      </c>
      <c r="H155" s="2"/>
      <c r="I155" s="2">
        <f t="array" ref="I155">SUMPRODUCT(B139:B158, (ROW(B139:B158)-ROW(B139)+1)) / (20*21/2)</f>
        <v>1.6091642857142858</v>
      </c>
      <c r="J155" s="2">
        <f t="shared" si="18"/>
        <v>1.6163237901377803</v>
      </c>
      <c r="K155" s="2">
        <f t="shared" si="13"/>
        <v>1.7110708237745724</v>
      </c>
    </row>
    <row r="156" spans="1:11" ht="13.5" x14ac:dyDescent="0.25">
      <c r="A156" s="3">
        <f>TITRES_STAT!B159</f>
        <v>42529</v>
      </c>
      <c r="B156" s="5">
        <f>TITRES_STAT!D159</f>
        <v>1.6551</v>
      </c>
      <c r="C156" s="2">
        <f t="shared" si="14"/>
        <v>3.8899999999999935E-2</v>
      </c>
      <c r="D156" s="2">
        <f t="shared" si="15"/>
        <v>1.5616399999999999</v>
      </c>
      <c r="E156" s="2">
        <f t="shared" si="16"/>
        <v>1.5742999999999998</v>
      </c>
      <c r="F156" s="2">
        <f t="shared" si="17"/>
        <v>1.6307650000000002</v>
      </c>
      <c r="G156" s="2">
        <f t="shared" si="12"/>
        <v>1.7035940000000007</v>
      </c>
      <c r="H156" s="2"/>
      <c r="I156" s="2">
        <f t="array" ref="I156">SUMPRODUCT(B140:B159, (ROW(B140:B159)-ROW(B140)+1)) / (20*21/2)</f>
        <v>1.6145409523809522</v>
      </c>
      <c r="J156" s="2">
        <f t="shared" si="18"/>
        <v>1.6200167625056108</v>
      </c>
      <c r="K156" s="2">
        <f t="shared" si="13"/>
        <v>1.7088758895089029</v>
      </c>
    </row>
    <row r="157" spans="1:11" ht="13.5" x14ac:dyDescent="0.25">
      <c r="A157" s="3">
        <f>TITRES_STAT!B160</f>
        <v>42530</v>
      </c>
      <c r="B157" s="5">
        <f>TITRES_STAT!D160</f>
        <v>1.6746000000000001</v>
      </c>
      <c r="C157" s="2">
        <f t="shared" si="14"/>
        <v>1.9500000000000073E-2</v>
      </c>
      <c r="D157" s="2">
        <f t="shared" si="15"/>
        <v>1.6044800000000001</v>
      </c>
      <c r="E157" s="2">
        <f t="shared" si="16"/>
        <v>1.5743</v>
      </c>
      <c r="F157" s="2">
        <f t="shared" si="17"/>
        <v>1.6293050000000004</v>
      </c>
      <c r="G157" s="2">
        <f t="shared" si="12"/>
        <v>1.6989200000000009</v>
      </c>
      <c r="H157" s="2"/>
      <c r="I157" s="2">
        <f t="array" ref="I157">SUMPRODUCT(B141:B160, (ROW(B141:B160)-ROW(B141)+1)) / (20*21/2)</f>
        <v>1.6172295238095238</v>
      </c>
      <c r="J157" s="2">
        <f t="shared" si="18"/>
        <v>1.6252151660765048</v>
      </c>
      <c r="K157" s="2">
        <f t="shared" si="13"/>
        <v>1.7075317369791421</v>
      </c>
    </row>
    <row r="158" spans="1:11" ht="13.5" x14ac:dyDescent="0.25">
      <c r="A158" s="3">
        <f>TITRES_STAT!B161</f>
        <v>42531</v>
      </c>
      <c r="B158" s="5">
        <f>TITRES_STAT!D161</f>
        <v>1.6746000000000001</v>
      </c>
      <c r="C158" s="2">
        <f t="shared" si="14"/>
        <v>0</v>
      </c>
      <c r="D158" s="2">
        <f t="shared" si="15"/>
        <v>1.6395399999999998</v>
      </c>
      <c r="E158" s="2">
        <f t="shared" si="16"/>
        <v>1.57917</v>
      </c>
      <c r="F158" s="2">
        <f t="shared" si="17"/>
        <v>1.6278450000000002</v>
      </c>
      <c r="G158" s="2">
        <f t="shared" si="12"/>
        <v>1.6952200000000008</v>
      </c>
      <c r="H158" s="2"/>
      <c r="I158" s="2">
        <f t="array" ref="I158">SUMPRODUCT(B142:B161, (ROW(B142:B161)-ROW(B142)+1)) / (20*21/2)</f>
        <v>1.62015</v>
      </c>
      <c r="J158" s="2">
        <f t="shared" si="18"/>
        <v>1.629918483593028</v>
      </c>
      <c r="K158" s="2">
        <f t="shared" si="13"/>
        <v>1.7062402963132934</v>
      </c>
    </row>
    <row r="159" spans="1:11" ht="13.5" x14ac:dyDescent="0.25">
      <c r="A159" s="3">
        <f>TITRES_STAT!B162</f>
        <v>42534</v>
      </c>
      <c r="B159" s="5">
        <f>TITRES_STAT!D162</f>
        <v>1.6842999999999999</v>
      </c>
      <c r="C159" s="2">
        <f t="shared" si="14"/>
        <v>9.6999999999998199E-3</v>
      </c>
      <c r="D159" s="2">
        <f t="shared" si="15"/>
        <v>1.66096</v>
      </c>
      <c r="E159" s="2">
        <f t="shared" si="16"/>
        <v>1.5898800000000002</v>
      </c>
      <c r="F159" s="2">
        <f t="shared" si="17"/>
        <v>1.6268700000000003</v>
      </c>
      <c r="G159" s="2">
        <f t="shared" si="12"/>
        <v>1.6917140000000013</v>
      </c>
      <c r="H159" s="2"/>
      <c r="I159" s="2">
        <f t="array" ref="I159">SUMPRODUCT(B143:B162, (ROW(B143:B162)-ROW(B143)+1)) / (20*21/2)</f>
        <v>1.6222857142857146</v>
      </c>
      <c r="J159" s="2">
        <f t="shared" si="18"/>
        <v>1.6350976756317872</v>
      </c>
      <c r="K159" s="2">
        <f t="shared" si="13"/>
        <v>1.7053798925363017</v>
      </c>
    </row>
    <row r="160" spans="1:11" ht="13.5" x14ac:dyDescent="0.25">
      <c r="A160" s="3">
        <f>TITRES_STAT!B163</f>
        <v>42535</v>
      </c>
      <c r="B160" s="5">
        <f>TITRES_STAT!D163</f>
        <v>1.6551</v>
      </c>
      <c r="C160" s="2">
        <f t="shared" si="14"/>
        <v>-2.9199999999999893E-2</v>
      </c>
      <c r="D160" s="2">
        <f t="shared" si="15"/>
        <v>1.6687399999999997</v>
      </c>
      <c r="E160" s="2">
        <f t="shared" si="16"/>
        <v>1.60059</v>
      </c>
      <c r="F160" s="2">
        <f t="shared" si="17"/>
        <v>1.6244350000000001</v>
      </c>
      <c r="G160" s="2">
        <f t="shared" si="12"/>
        <v>1.687820000000001</v>
      </c>
      <c r="H160" s="2"/>
      <c r="I160" s="2">
        <f t="array" ref="I160">SUMPRODUCT(B144:B163, (ROW(B144:B163)-ROW(B144)+1)) / (20*21/2)</f>
        <v>1.624606666666667</v>
      </c>
      <c r="J160" s="2">
        <f t="shared" si="18"/>
        <v>1.6370026589049504</v>
      </c>
      <c r="K160" s="2">
        <f t="shared" si="13"/>
        <v>1.7034081320446821</v>
      </c>
    </row>
    <row r="161" spans="1:11" ht="13.5" x14ac:dyDescent="0.25">
      <c r="A161" s="3">
        <f>TITRES_STAT!B164</f>
        <v>42536</v>
      </c>
      <c r="B161" s="5">
        <f>TITRES_STAT!D164</f>
        <v>1.6551</v>
      </c>
      <c r="C161" s="2">
        <f t="shared" si="14"/>
        <v>0</v>
      </c>
      <c r="D161" s="2">
        <f t="shared" si="15"/>
        <v>1.6687400000000001</v>
      </c>
      <c r="E161" s="2">
        <f t="shared" si="16"/>
        <v>1.6151900000000001</v>
      </c>
      <c r="F161" s="2">
        <f t="shared" si="17"/>
        <v>1.6229750000000003</v>
      </c>
      <c r="G161" s="2">
        <f t="shared" si="12"/>
        <v>1.6839260000000007</v>
      </c>
      <c r="H161" s="2"/>
      <c r="I161" s="2">
        <f t="array" ref="I161">SUMPRODUCT(B145:B164, (ROW(B145:B164)-ROW(B145)+1)) / (20*21/2)</f>
        <v>1.6280366666666666</v>
      </c>
      <c r="J161" s="2">
        <f t="shared" si="18"/>
        <v>1.6387262151997171</v>
      </c>
      <c r="K161" s="2">
        <f t="shared" si="13"/>
        <v>1.7015136954939103</v>
      </c>
    </row>
    <row r="162" spans="1:11" ht="13.5" x14ac:dyDescent="0.25">
      <c r="A162" s="3">
        <f>TITRES_STAT!B165</f>
        <v>42537</v>
      </c>
      <c r="B162" s="5">
        <f>TITRES_STAT!D165</f>
        <v>1.6454</v>
      </c>
      <c r="C162" s="2">
        <f t="shared" si="14"/>
        <v>-9.7000000000000419E-3</v>
      </c>
      <c r="D162" s="2">
        <f t="shared" si="15"/>
        <v>1.6629</v>
      </c>
      <c r="E162" s="2">
        <f t="shared" si="16"/>
        <v>1.6336900000000001</v>
      </c>
      <c r="F162" s="2">
        <f t="shared" si="17"/>
        <v>1.6210300000000004</v>
      </c>
      <c r="G162" s="2">
        <f t="shared" si="12"/>
        <v>1.6798380000000008</v>
      </c>
      <c r="H162" s="2"/>
      <c r="I162" s="2">
        <f t="array" ref="I162">SUMPRODUCT(B146:B165, (ROW(B146:B165)-ROW(B146)+1)) / (20*21/2)</f>
        <v>1.6316057142857143</v>
      </c>
      <c r="J162" s="2">
        <f t="shared" si="18"/>
        <v>1.6393618137521249</v>
      </c>
      <c r="K162" s="2">
        <f t="shared" si="13"/>
        <v>1.6993131584157177</v>
      </c>
    </row>
    <row r="163" spans="1:11" ht="13.5" x14ac:dyDescent="0.25">
      <c r="A163" s="3">
        <f>TITRES_STAT!B166</f>
        <v>42538</v>
      </c>
      <c r="B163" s="5">
        <f>TITRES_STAT!D166</f>
        <v>1.6454</v>
      </c>
      <c r="C163" s="2">
        <f t="shared" si="14"/>
        <v>0</v>
      </c>
      <c r="D163" s="2">
        <f t="shared" si="15"/>
        <v>1.6570600000000002</v>
      </c>
      <c r="E163" s="2">
        <f t="shared" si="16"/>
        <v>1.6483000000000001</v>
      </c>
      <c r="F163" s="2">
        <f t="shared" si="17"/>
        <v>1.6190850000000001</v>
      </c>
      <c r="G163" s="2">
        <f t="shared" si="12"/>
        <v>1.6757500000000005</v>
      </c>
      <c r="H163" s="2"/>
      <c r="I163" s="2">
        <f t="array" ref="I163">SUMPRODUCT(B147:B166, (ROW(B147:B166)-ROW(B147)+1)) / (20*21/2)</f>
        <v>1.63531380952381</v>
      </c>
      <c r="J163" s="2">
        <f t="shared" si="18"/>
        <v>1.6399368791090654</v>
      </c>
      <c r="K163" s="2">
        <f t="shared" si="13"/>
        <v>1.697198916909219</v>
      </c>
    </row>
    <row r="164" spans="1:11" ht="13.5" x14ac:dyDescent="0.25">
      <c r="A164" s="3">
        <f>TITRES_STAT!B167</f>
        <v>42541</v>
      </c>
      <c r="B164" s="5">
        <f>TITRES_STAT!D167</f>
        <v>1.6551</v>
      </c>
      <c r="C164" s="2">
        <f t="shared" si="14"/>
        <v>9.7000000000000419E-3</v>
      </c>
      <c r="D164" s="2">
        <f t="shared" si="15"/>
        <v>1.6512199999999999</v>
      </c>
      <c r="E164" s="2">
        <f t="shared" si="16"/>
        <v>1.6560900000000003</v>
      </c>
      <c r="F164" s="2">
        <f t="shared" si="17"/>
        <v>1.6176249999999999</v>
      </c>
      <c r="G164" s="2">
        <f t="shared" si="12"/>
        <v>1.6722440000000003</v>
      </c>
      <c r="H164" s="2"/>
      <c r="I164" s="2">
        <f t="array" ref="I164">SUMPRODUCT(B148:B167, (ROW(B148:B167)-ROW(B148)+1)) / (20*21/2)</f>
        <v>1.6389290476190479</v>
      </c>
      <c r="J164" s="2">
        <f t="shared" si="18"/>
        <v>1.641380985860583</v>
      </c>
      <c r="K164" s="2">
        <f t="shared" si="13"/>
        <v>1.6955479789912105</v>
      </c>
    </row>
    <row r="165" spans="1:11" ht="13.5" x14ac:dyDescent="0.25">
      <c r="A165" s="3">
        <f>TITRES_STAT!B168</f>
        <v>42542</v>
      </c>
      <c r="B165" s="5">
        <f>TITRES_STAT!D168</f>
        <v>1.6551</v>
      </c>
      <c r="C165" s="2">
        <f t="shared" si="14"/>
        <v>0</v>
      </c>
      <c r="D165" s="2">
        <f t="shared" si="15"/>
        <v>1.6512199999999999</v>
      </c>
      <c r="E165" s="2">
        <f t="shared" si="16"/>
        <v>1.6599800000000002</v>
      </c>
      <c r="F165" s="2">
        <f t="shared" si="17"/>
        <v>1.6161650000000001</v>
      </c>
      <c r="G165" s="2">
        <f t="shared" si="12"/>
        <v>1.6697120000000003</v>
      </c>
      <c r="H165" s="2"/>
      <c r="I165" s="2">
        <f t="array" ref="I165">SUMPRODUCT(B149:B168, (ROW(B149:B168)-ROW(B149)+1)) / (20*21/2)</f>
        <v>1.6426371428571429</v>
      </c>
      <c r="J165" s="2">
        <f t="shared" si="18"/>
        <v>1.6426875586357657</v>
      </c>
      <c r="K165" s="2">
        <f t="shared" si="13"/>
        <v>1.6939617837366532</v>
      </c>
    </row>
    <row r="166" spans="1:11" ht="13.5" x14ac:dyDescent="0.25">
      <c r="A166" s="3">
        <f>TITRES_STAT!B169</f>
        <v>42543</v>
      </c>
      <c r="B166" s="5">
        <f>TITRES_STAT!D169</f>
        <v>1.6551</v>
      </c>
      <c r="C166" s="2">
        <f t="shared" si="14"/>
        <v>0</v>
      </c>
      <c r="D166" s="2">
        <f t="shared" si="15"/>
        <v>1.6512199999999999</v>
      </c>
      <c r="E166" s="2">
        <f t="shared" si="16"/>
        <v>1.6599800000000002</v>
      </c>
      <c r="F166" s="2">
        <f t="shared" si="17"/>
        <v>1.6171400000000002</v>
      </c>
      <c r="G166" s="2">
        <f t="shared" si="12"/>
        <v>1.667764</v>
      </c>
      <c r="H166" s="2"/>
      <c r="I166" s="2">
        <f t="array" ref="I166">SUMPRODUCT(B150:B169, (ROW(B150:B169)-ROW(B150)+1)) / (20*21/2)</f>
        <v>1.64620619047619</v>
      </c>
      <c r="J166" s="2">
        <f t="shared" si="18"/>
        <v>1.6438696959085499</v>
      </c>
      <c r="K166" s="2">
        <f t="shared" si="13"/>
        <v>1.6924377922175688</v>
      </c>
    </row>
    <row r="167" spans="1:11" ht="13.5" x14ac:dyDescent="0.25">
      <c r="A167" s="3">
        <f>TITRES_STAT!B170</f>
        <v>42544</v>
      </c>
      <c r="B167" s="5">
        <f>TITRES_STAT!D170</f>
        <v>1.6551</v>
      </c>
      <c r="C167" s="2">
        <f t="shared" si="14"/>
        <v>0</v>
      </c>
      <c r="D167" s="2">
        <f t="shared" si="15"/>
        <v>1.6531600000000002</v>
      </c>
      <c r="E167" s="2">
        <f t="shared" si="16"/>
        <v>1.6580300000000006</v>
      </c>
      <c r="F167" s="2">
        <f t="shared" si="17"/>
        <v>1.6161650000000001</v>
      </c>
      <c r="G167" s="2">
        <f t="shared" si="12"/>
        <v>1.666012</v>
      </c>
      <c r="H167" s="2"/>
      <c r="I167" s="2">
        <f t="array" ref="I167">SUMPRODUCT(B151:B170, (ROW(B151:B170)-ROW(B151)+1)) / (20*21/2)</f>
        <v>1.6494042857142852</v>
      </c>
      <c r="J167" s="2">
        <f t="shared" si="18"/>
        <v>1.6449392486791643</v>
      </c>
      <c r="K167" s="2">
        <f t="shared" si="13"/>
        <v>1.6909735650717819</v>
      </c>
    </row>
    <row r="168" spans="1:11" ht="13.5" x14ac:dyDescent="0.25">
      <c r="A168" s="3">
        <f>TITRES_STAT!B171</f>
        <v>42545</v>
      </c>
      <c r="B168" s="5">
        <f>TITRES_STAT!D171</f>
        <v>1.6551</v>
      </c>
      <c r="C168" s="2">
        <f t="shared" si="14"/>
        <v>0</v>
      </c>
      <c r="D168" s="2">
        <f t="shared" si="15"/>
        <v>1.6551000000000002</v>
      </c>
      <c r="E168" s="2">
        <f t="shared" si="16"/>
        <v>1.6560800000000004</v>
      </c>
      <c r="F168" s="2">
        <f t="shared" si="17"/>
        <v>1.6176249999999999</v>
      </c>
      <c r="G168" s="2">
        <f t="shared" si="12"/>
        <v>1.6642600000000001</v>
      </c>
      <c r="H168" s="2"/>
      <c r="I168" s="2">
        <f t="array" ref="I168">SUMPRODUCT(B152:B171, (ROW(B152:B171)-ROW(B152)+1)) / (20*21/2)</f>
        <v>1.6511685714285715</v>
      </c>
      <c r="J168" s="2">
        <f t="shared" si="18"/>
        <v>1.6459069392811487</v>
      </c>
      <c r="K168" s="2">
        <f t="shared" si="13"/>
        <v>1.6895667585983787</v>
      </c>
    </row>
    <row r="169" spans="1:11" ht="13.5" x14ac:dyDescent="0.25">
      <c r="A169" s="3">
        <f>TITRES_STAT!B172</f>
        <v>42548</v>
      </c>
      <c r="B169" s="5">
        <f>TITRES_STAT!D172</f>
        <v>1.6551</v>
      </c>
      <c r="C169" s="2">
        <f t="shared" si="14"/>
        <v>0</v>
      </c>
      <c r="D169" s="2">
        <f t="shared" si="15"/>
        <v>1.6551000000000002</v>
      </c>
      <c r="E169" s="2">
        <f t="shared" si="16"/>
        <v>1.6531600000000004</v>
      </c>
      <c r="F169" s="2">
        <f t="shared" si="17"/>
        <v>1.6215200000000003</v>
      </c>
      <c r="G169" s="2">
        <f t="shared" si="12"/>
        <v>1.6625080000000003</v>
      </c>
      <c r="H169" s="2"/>
      <c r="I169" s="2">
        <f t="array" ref="I169">SUMPRODUCT(B153:B172, (ROW(B153:B172)-ROW(B153)+1)) / (20*21/2)</f>
        <v>1.6522838095238097</v>
      </c>
      <c r="J169" s="2">
        <f t="shared" si="18"/>
        <v>1.6467824688734203</v>
      </c>
      <c r="K169" s="2">
        <f t="shared" si="13"/>
        <v>1.6882151210062855</v>
      </c>
    </row>
    <row r="170" spans="1:11" ht="13.5" x14ac:dyDescent="0.25">
      <c r="A170" s="3">
        <f>TITRES_STAT!B173</f>
        <v>42549</v>
      </c>
      <c r="B170" s="5">
        <f>TITRES_STAT!D173</f>
        <v>1.6551</v>
      </c>
      <c r="C170" s="2">
        <f t="shared" si="14"/>
        <v>0</v>
      </c>
      <c r="D170" s="2">
        <f t="shared" si="15"/>
        <v>1.6551000000000002</v>
      </c>
      <c r="E170" s="2">
        <f t="shared" si="16"/>
        <v>1.6531600000000004</v>
      </c>
      <c r="F170" s="2">
        <f t="shared" si="17"/>
        <v>1.6268750000000001</v>
      </c>
      <c r="G170" s="2">
        <f t="shared" si="12"/>
        <v>1.6617280000000003</v>
      </c>
      <c r="H170" s="2"/>
      <c r="I170" s="2">
        <f t="array" ref="I170">SUMPRODUCT(B154:B173, (ROW(B154:B173)-ROW(B154)+1)) / (20*21/2)</f>
        <v>1.6525180952380956</v>
      </c>
      <c r="J170" s="2">
        <f t="shared" si="18"/>
        <v>1.6475746146949994</v>
      </c>
      <c r="K170" s="2">
        <f t="shared" si="13"/>
        <v>1.6869164888099606</v>
      </c>
    </row>
    <row r="171" spans="1:11" ht="13.5" x14ac:dyDescent="0.25">
      <c r="A171" s="3">
        <f>TITRES_STAT!B174</f>
        <v>42550</v>
      </c>
      <c r="B171" s="5">
        <f>TITRES_STAT!D174</f>
        <v>1.6454</v>
      </c>
      <c r="C171" s="2">
        <f t="shared" si="14"/>
        <v>-9.7000000000000419E-3</v>
      </c>
      <c r="D171" s="2">
        <f t="shared" si="15"/>
        <v>1.6531600000000002</v>
      </c>
      <c r="E171" s="2">
        <f t="shared" si="16"/>
        <v>1.6521900000000003</v>
      </c>
      <c r="F171" s="2">
        <f t="shared" si="17"/>
        <v>1.6336900000000003</v>
      </c>
      <c r="G171" s="2">
        <f t="shared" si="12"/>
        <v>1.6607540000000003</v>
      </c>
      <c r="H171" s="2"/>
      <c r="I171" s="2">
        <f t="array" ref="I171">SUMPRODUCT(B155:B174, (ROW(B155:B174)-ROW(B155)+1)) / (20*21/2)</f>
        <v>1.6529804761904763</v>
      </c>
      <c r="J171" s="2">
        <f t="shared" si="18"/>
        <v>1.6473675085335708</v>
      </c>
      <c r="K171" s="2">
        <f t="shared" si="13"/>
        <v>1.68528839120957</v>
      </c>
    </row>
    <row r="172" spans="1:11" ht="13.5" x14ac:dyDescent="0.25">
      <c r="A172" s="3">
        <f>TITRES_STAT!B175</f>
        <v>42551</v>
      </c>
      <c r="B172" s="5">
        <f>TITRES_STAT!D175</f>
        <v>1.6454</v>
      </c>
      <c r="C172" s="2">
        <f t="shared" si="14"/>
        <v>0</v>
      </c>
      <c r="D172" s="2">
        <f t="shared" si="15"/>
        <v>1.6512199999999999</v>
      </c>
      <c r="E172" s="2">
        <f t="shared" si="16"/>
        <v>1.6521900000000003</v>
      </c>
      <c r="F172" s="2">
        <f t="shared" si="17"/>
        <v>1.6429400000000001</v>
      </c>
      <c r="G172" s="2">
        <f t="shared" si="12"/>
        <v>1.6588079999999998</v>
      </c>
      <c r="H172" s="2"/>
      <c r="I172" s="2">
        <f t="array" ref="I172">SUMPRODUCT(B156:B175, (ROW(B156:B175)-ROW(B156)+1)) / (20*21/2)</f>
        <v>1.6530719047619045</v>
      </c>
      <c r="J172" s="2">
        <f t="shared" si="18"/>
        <v>1.6471801267684689</v>
      </c>
      <c r="K172" s="2">
        <f t="shared" si="13"/>
        <v>1.6837241405739005</v>
      </c>
    </row>
    <row r="173" spans="1:11" ht="13.5" x14ac:dyDescent="0.25">
      <c r="A173" s="3">
        <f>TITRES_STAT!B176</f>
        <v>42552</v>
      </c>
      <c r="B173" s="5">
        <f>TITRES_STAT!D176</f>
        <v>1.6454</v>
      </c>
      <c r="C173" s="2">
        <f t="shared" si="14"/>
        <v>0</v>
      </c>
      <c r="D173" s="2">
        <f t="shared" si="15"/>
        <v>1.6492800000000003</v>
      </c>
      <c r="E173" s="2">
        <f t="shared" si="16"/>
        <v>1.6521900000000003</v>
      </c>
      <c r="F173" s="2">
        <f t="shared" si="17"/>
        <v>1.6502450000000004</v>
      </c>
      <c r="G173" s="2">
        <f t="shared" si="12"/>
        <v>1.6568619999999998</v>
      </c>
      <c r="H173" s="2"/>
      <c r="I173" s="2">
        <f t="array" ref="I173">SUMPRODUCT(B157:B176, (ROW(B157:B176)-ROW(B157)+1)) / (20*21/2)</f>
        <v>1.6529780952380952</v>
      </c>
      <c r="J173" s="2">
        <f t="shared" si="18"/>
        <v>1.6470105908857575</v>
      </c>
      <c r="K173" s="2">
        <f t="shared" si="13"/>
        <v>1.6822212331004143</v>
      </c>
    </row>
    <row r="174" spans="1:11" ht="13.5" x14ac:dyDescent="0.25">
      <c r="A174" s="3">
        <f>TITRES_STAT!B177</f>
        <v>42555</v>
      </c>
      <c r="B174" s="5">
        <f>TITRES_STAT!D177</f>
        <v>1.6551</v>
      </c>
      <c r="C174" s="2">
        <f t="shared" si="14"/>
        <v>9.7000000000000419E-3</v>
      </c>
      <c r="D174" s="2">
        <f t="shared" si="15"/>
        <v>1.6492800000000003</v>
      </c>
      <c r="E174" s="2">
        <f t="shared" si="16"/>
        <v>1.6521900000000003</v>
      </c>
      <c r="F174" s="2">
        <f t="shared" si="17"/>
        <v>1.6541400000000004</v>
      </c>
      <c r="G174" s="2">
        <f t="shared" si="12"/>
        <v>1.6553040000000001</v>
      </c>
      <c r="H174" s="2"/>
      <c r="I174" s="2">
        <f t="array" ref="I174">SUMPRODUCT(B158:B177, (ROW(B158:B177)-ROW(B158)+1)) / (20*21/2)</f>
        <v>1.6528842857142856</v>
      </c>
      <c r="J174" s="2">
        <f t="shared" si="18"/>
        <v>1.6477810108013997</v>
      </c>
      <c r="K174" s="2">
        <f t="shared" si="13"/>
        <v>1.6811576553317706</v>
      </c>
    </row>
    <row r="175" spans="1:11" ht="13.5" x14ac:dyDescent="0.25">
      <c r="A175" s="3">
        <f>TITRES_STAT!B178</f>
        <v>42559</v>
      </c>
      <c r="B175" s="5">
        <f>TITRES_STAT!D178</f>
        <v>1.6551</v>
      </c>
      <c r="C175" s="2">
        <f t="shared" si="14"/>
        <v>0</v>
      </c>
      <c r="D175" s="2">
        <f t="shared" si="15"/>
        <v>1.6492799999999999</v>
      </c>
      <c r="E175" s="2">
        <f t="shared" si="16"/>
        <v>1.6521900000000003</v>
      </c>
      <c r="F175" s="2">
        <f t="shared" si="17"/>
        <v>1.6560850000000003</v>
      </c>
      <c r="G175" s="2">
        <f t="shared" si="12"/>
        <v>1.6545240000000003</v>
      </c>
      <c r="H175" s="2"/>
      <c r="I175" s="2">
        <f t="array" ref="I175">SUMPRODUCT(B159:B178, (ROW(B159:B178)-ROW(B159)+1)) / (20*21/2)</f>
        <v>1.6519595238095239</v>
      </c>
      <c r="J175" s="2">
        <f t="shared" si="18"/>
        <v>1.6484780573917426</v>
      </c>
      <c r="K175" s="2">
        <f t="shared" si="13"/>
        <v>1.6801357864952307</v>
      </c>
    </row>
    <row r="176" spans="1:11" ht="13.5" x14ac:dyDescent="0.25">
      <c r="A176" s="3">
        <f>TITRES_STAT!B179</f>
        <v>42562</v>
      </c>
      <c r="B176" s="5">
        <f>TITRES_STAT!D179</f>
        <v>1.6551</v>
      </c>
      <c r="C176" s="2">
        <f t="shared" si="14"/>
        <v>0</v>
      </c>
      <c r="D176" s="2">
        <f t="shared" si="15"/>
        <v>1.6512199999999999</v>
      </c>
      <c r="E176" s="2">
        <f t="shared" si="16"/>
        <v>1.6521900000000003</v>
      </c>
      <c r="F176" s="2">
        <f t="shared" si="17"/>
        <v>1.6560850000000003</v>
      </c>
      <c r="G176" s="2">
        <f t="shared" si="12"/>
        <v>1.65394</v>
      </c>
      <c r="H176" s="2"/>
      <c r="I176" s="2">
        <f t="array" ref="I176">SUMPRODUCT(B160:B179, (ROW(B160:B179)-ROW(B160)+1)) / (20*21/2)</f>
        <v>1.6511738095238095</v>
      </c>
      <c r="J176" s="2">
        <f t="shared" si="18"/>
        <v>1.6491087185925291</v>
      </c>
      <c r="K176" s="2">
        <f t="shared" si="13"/>
        <v>1.6791539909463982</v>
      </c>
    </row>
    <row r="177" spans="1:11" ht="13.5" x14ac:dyDescent="0.25">
      <c r="A177" s="3">
        <f>TITRES_STAT!B180</f>
        <v>42563</v>
      </c>
      <c r="B177" s="5">
        <f>TITRES_STAT!D180</f>
        <v>1.6551</v>
      </c>
      <c r="C177" s="2">
        <f t="shared" si="14"/>
        <v>0</v>
      </c>
      <c r="D177" s="2">
        <f t="shared" si="15"/>
        <v>1.6531600000000002</v>
      </c>
      <c r="E177" s="2">
        <f t="shared" si="16"/>
        <v>1.6521900000000003</v>
      </c>
      <c r="F177" s="2">
        <f t="shared" si="17"/>
        <v>1.6551100000000001</v>
      </c>
      <c r="G177" s="2">
        <f t="shared" si="12"/>
        <v>1.6533560000000003</v>
      </c>
      <c r="H177" s="2"/>
      <c r="I177" s="2">
        <f t="array" ref="I177">SUMPRODUCT(B161:B180, (ROW(B161:B180)-ROW(B161)+1)) / (20*21/2)</f>
        <v>1.6505733333333334</v>
      </c>
      <c r="J177" s="2">
        <f t="shared" si="18"/>
        <v>1.649679316821812</v>
      </c>
      <c r="K177" s="2">
        <f t="shared" si="13"/>
        <v>1.6782106971837942</v>
      </c>
    </row>
    <row r="178" spans="1:11" ht="13.5" x14ac:dyDescent="0.25">
      <c r="A178" s="3">
        <f>TITRES_STAT!B181</f>
        <v>42564</v>
      </c>
      <c r="B178" s="5">
        <f>TITRES_STAT!D181</f>
        <v>1.6454</v>
      </c>
      <c r="C178" s="2">
        <f t="shared" si="14"/>
        <v>-9.7000000000000419E-3</v>
      </c>
      <c r="D178" s="2">
        <f t="shared" si="15"/>
        <v>1.6531600000000002</v>
      </c>
      <c r="E178" s="2">
        <f t="shared" si="16"/>
        <v>1.6512200000000004</v>
      </c>
      <c r="F178" s="2">
        <f t="shared" si="17"/>
        <v>1.6536500000000003</v>
      </c>
      <c r="G178" s="2">
        <f t="shared" ref="G178:G241" si="19">AVERAGE(B129:B178)</f>
        <v>1.6529659999999999</v>
      </c>
      <c r="H178" s="2"/>
      <c r="I178" s="2">
        <f t="array" ref="I178">SUMPRODUCT(B162:B181, (ROW(B162:B181)-ROW(B162)+1)) / (20*21/2)</f>
        <v>1.6500190476190479</v>
      </c>
      <c r="J178" s="2">
        <f t="shared" si="18"/>
        <v>1.6492717628387823</v>
      </c>
      <c r="K178" s="2">
        <f t="shared" si="13"/>
        <v>1.6769240031765866</v>
      </c>
    </row>
    <row r="179" spans="1:11" ht="13.5" x14ac:dyDescent="0.25">
      <c r="A179" s="3">
        <f>TITRES_STAT!B182</f>
        <v>42565</v>
      </c>
      <c r="B179" s="5">
        <f>TITRES_STAT!D182</f>
        <v>1.6454</v>
      </c>
      <c r="C179" s="2">
        <f t="shared" si="14"/>
        <v>0</v>
      </c>
      <c r="D179" s="2">
        <f t="shared" si="15"/>
        <v>1.6512199999999999</v>
      </c>
      <c r="E179" s="2">
        <f t="shared" si="16"/>
        <v>1.6502500000000004</v>
      </c>
      <c r="F179" s="2">
        <f t="shared" si="17"/>
        <v>1.6517050000000002</v>
      </c>
      <c r="G179" s="2">
        <f t="shared" si="19"/>
        <v>1.6525759999999996</v>
      </c>
      <c r="H179" s="2"/>
      <c r="I179" s="2">
        <f t="array" ref="I179">SUMPRODUCT(B163:B182, (ROW(B163:B182)-ROW(B163)+1)) / (20*21/2)</f>
        <v>1.6495109523809528</v>
      </c>
      <c r="J179" s="2">
        <f t="shared" si="18"/>
        <v>1.6489030235208031</v>
      </c>
      <c r="K179" s="2">
        <f t="shared" ref="K179:K242" si="20">$K$4*B179+(1-$K$4)*K178</f>
        <v>1.675687767757897</v>
      </c>
    </row>
    <row r="180" spans="1:11" ht="13.5" x14ac:dyDescent="0.25">
      <c r="A180" s="3">
        <f>TITRES_STAT!B183</f>
        <v>42566</v>
      </c>
      <c r="B180" s="5">
        <f>TITRES_STAT!D183</f>
        <v>1.6454</v>
      </c>
      <c r="C180" s="2">
        <f t="shared" si="14"/>
        <v>0</v>
      </c>
      <c r="D180" s="2">
        <f t="shared" si="15"/>
        <v>1.6492800000000003</v>
      </c>
      <c r="E180" s="2">
        <f t="shared" si="16"/>
        <v>1.6492799999999999</v>
      </c>
      <c r="F180" s="2">
        <f t="shared" si="17"/>
        <v>1.6512199999999999</v>
      </c>
      <c r="G180" s="2">
        <f t="shared" si="19"/>
        <v>1.6512139999999993</v>
      </c>
      <c r="H180" s="2"/>
      <c r="I180" s="2">
        <f t="array" ref="I180">SUMPRODUCT(B164:B183, (ROW(B164:B183)-ROW(B164)+1)) / (20*21/2)</f>
        <v>1.6490028571428574</v>
      </c>
      <c r="J180" s="2">
        <f t="shared" si="18"/>
        <v>1.6485694022331077</v>
      </c>
      <c r="K180" s="2">
        <f t="shared" si="20"/>
        <v>1.6745000121595479</v>
      </c>
    </row>
    <row r="181" spans="1:11" ht="13.5" x14ac:dyDescent="0.25">
      <c r="A181" s="3">
        <f>TITRES_STAT!B184</f>
        <v>42569</v>
      </c>
      <c r="B181" s="5">
        <f>TITRES_STAT!D184</f>
        <v>1.6454</v>
      </c>
      <c r="C181" s="2">
        <f t="shared" si="14"/>
        <v>0</v>
      </c>
      <c r="D181" s="2">
        <f t="shared" si="15"/>
        <v>1.6473400000000002</v>
      </c>
      <c r="E181" s="2">
        <f t="shared" si="16"/>
        <v>1.6492800000000003</v>
      </c>
      <c r="F181" s="2">
        <f t="shared" si="17"/>
        <v>1.6507349999999998</v>
      </c>
      <c r="G181" s="2">
        <f t="shared" si="19"/>
        <v>1.6498519999999994</v>
      </c>
      <c r="H181" s="2"/>
      <c r="I181" s="2">
        <f t="array" ref="I181">SUMPRODUCT(B165:B184, (ROW(B165:B184)-ROW(B165)+1)) / (20*21/2)</f>
        <v>1.6484947619047621</v>
      </c>
      <c r="J181" s="2">
        <f t="shared" si="18"/>
        <v>1.6482675544013832</v>
      </c>
      <c r="K181" s="2">
        <f t="shared" si="20"/>
        <v>1.6733588352121147</v>
      </c>
    </row>
    <row r="182" spans="1:11" ht="13.5" x14ac:dyDescent="0.25">
      <c r="A182" s="3">
        <f>TITRES_STAT!B185</f>
        <v>42570</v>
      </c>
      <c r="B182" s="5">
        <f>TITRES_STAT!D185</f>
        <v>1.6454</v>
      </c>
      <c r="C182" s="2">
        <f t="shared" si="14"/>
        <v>0</v>
      </c>
      <c r="D182" s="2">
        <f t="shared" si="15"/>
        <v>1.6454</v>
      </c>
      <c r="E182" s="2">
        <f t="shared" si="16"/>
        <v>1.6492800000000003</v>
      </c>
      <c r="F182" s="2">
        <f t="shared" si="17"/>
        <v>1.6507349999999998</v>
      </c>
      <c r="G182" s="2">
        <f t="shared" si="19"/>
        <v>1.6484899999999991</v>
      </c>
      <c r="H182" s="2"/>
      <c r="I182" s="2">
        <f t="array" ref="I182">SUMPRODUCT(B166:B185, (ROW(B166:B185)-ROW(B166)+1)) / (20*21/2)</f>
        <v>1.6480328571428575</v>
      </c>
      <c r="J182" s="2">
        <f t="shared" si="18"/>
        <v>1.6479944539822038</v>
      </c>
      <c r="K182" s="2">
        <f t="shared" si="20"/>
        <v>1.6722624103018358</v>
      </c>
    </row>
    <row r="183" spans="1:11" ht="13.5" x14ac:dyDescent="0.25">
      <c r="A183" s="3">
        <f>TITRES_STAT!B186</f>
        <v>42571</v>
      </c>
      <c r="B183" s="5">
        <f>TITRES_STAT!D186</f>
        <v>1.6454</v>
      </c>
      <c r="C183" s="2">
        <f t="shared" si="14"/>
        <v>0</v>
      </c>
      <c r="D183" s="2">
        <f t="shared" si="15"/>
        <v>1.6454</v>
      </c>
      <c r="E183" s="2">
        <f t="shared" si="16"/>
        <v>1.6492800000000003</v>
      </c>
      <c r="F183" s="2">
        <f t="shared" si="17"/>
        <v>1.6507349999999998</v>
      </c>
      <c r="G183" s="2">
        <f t="shared" si="19"/>
        <v>1.6471279999999993</v>
      </c>
      <c r="H183" s="2"/>
      <c r="I183" s="2">
        <f t="array" ref="I183">SUMPRODUCT(B167:B186, (ROW(B167:B186)-ROW(B167)+1)) / (20*21/2)</f>
        <v>1.6429790476190478</v>
      </c>
      <c r="J183" s="2">
        <f t="shared" si="18"/>
        <v>1.6477473631267558</v>
      </c>
      <c r="K183" s="2">
        <f t="shared" si="20"/>
        <v>1.6712089824468617</v>
      </c>
    </row>
    <row r="184" spans="1:11" ht="13.5" x14ac:dyDescent="0.25">
      <c r="A184" s="3">
        <f>TITRES_STAT!B187</f>
        <v>42572</v>
      </c>
      <c r="B184" s="5">
        <f>TITRES_STAT!D187</f>
        <v>1.6454</v>
      </c>
      <c r="C184" s="2">
        <f t="shared" si="14"/>
        <v>0</v>
      </c>
      <c r="D184" s="2">
        <f t="shared" si="15"/>
        <v>1.6454</v>
      </c>
      <c r="E184" s="2">
        <f t="shared" si="16"/>
        <v>1.6483099999999999</v>
      </c>
      <c r="F184" s="2">
        <f t="shared" si="17"/>
        <v>1.6502499999999998</v>
      </c>
      <c r="G184" s="2">
        <f t="shared" si="19"/>
        <v>1.6457659999999992</v>
      </c>
      <c r="H184" s="2"/>
      <c r="I184" s="2">
        <f t="array" ref="I184">SUMPRODUCT(B168:B187, (ROW(B168:B187)-ROW(B168)+1)) / (20*21/2)</f>
        <v>1.6391271428571428</v>
      </c>
      <c r="J184" s="2">
        <f t="shared" si="18"/>
        <v>1.6475238047337315</v>
      </c>
      <c r="K184" s="2">
        <f t="shared" si="20"/>
        <v>1.6701968654881612</v>
      </c>
    </row>
    <row r="185" spans="1:11" ht="13.5" x14ac:dyDescent="0.25">
      <c r="A185" s="3">
        <f>TITRES_STAT!B188</f>
        <v>42573</v>
      </c>
      <c r="B185" s="5">
        <f>TITRES_STAT!D188</f>
        <v>1.6454</v>
      </c>
      <c r="C185" s="2">
        <f t="shared" si="14"/>
        <v>0</v>
      </c>
      <c r="D185" s="2">
        <f t="shared" si="15"/>
        <v>1.6454</v>
      </c>
      <c r="E185" s="2">
        <f t="shared" si="16"/>
        <v>1.6473400000000002</v>
      </c>
      <c r="F185" s="2">
        <f t="shared" si="17"/>
        <v>1.6497649999999997</v>
      </c>
      <c r="G185" s="2">
        <f t="shared" si="19"/>
        <v>1.6444039999999993</v>
      </c>
      <c r="H185" s="2"/>
      <c r="I185" s="2">
        <f t="array" ref="I185">SUMPRODUCT(B169:B188, (ROW(B169:B188)-ROW(B169)+1)) / (20*21/2)</f>
        <v>1.6318023809523812</v>
      </c>
      <c r="J185" s="2">
        <f t="shared" si="18"/>
        <v>1.6473215376162333</v>
      </c>
      <c r="K185" s="2">
        <f t="shared" si="20"/>
        <v>1.6692244393905862</v>
      </c>
    </row>
    <row r="186" spans="1:11" ht="13.5" x14ac:dyDescent="0.25">
      <c r="A186" s="3">
        <f>TITRES_STAT!B189</f>
        <v>42577</v>
      </c>
      <c r="B186" s="5">
        <f>TITRES_STAT!D189</f>
        <v>1.5967</v>
      </c>
      <c r="C186" s="2">
        <f t="shared" si="14"/>
        <v>-4.8699999999999966E-2</v>
      </c>
      <c r="D186" s="2">
        <f t="shared" si="15"/>
        <v>1.6356600000000001</v>
      </c>
      <c r="E186" s="2">
        <f t="shared" si="16"/>
        <v>1.6415000000000002</v>
      </c>
      <c r="F186" s="2">
        <f t="shared" si="17"/>
        <v>1.6468449999999997</v>
      </c>
      <c r="G186" s="2">
        <f t="shared" si="19"/>
        <v>1.6430399999999992</v>
      </c>
      <c r="H186" s="2"/>
      <c r="I186" s="2">
        <f t="array" ref="I186">SUMPRODUCT(B170:B189, (ROW(B170:B189)-ROW(B170)+1)) / (20*21/2)</f>
        <v>1.6248947619047622</v>
      </c>
      <c r="J186" s="2">
        <f t="shared" si="18"/>
        <v>1.6425004387956397</v>
      </c>
      <c r="K186" s="2">
        <f t="shared" si="20"/>
        <v>1.6663803437282103</v>
      </c>
    </row>
    <row r="187" spans="1:11" ht="13.5" x14ac:dyDescent="0.25">
      <c r="A187" s="3">
        <f>TITRES_STAT!B190</f>
        <v>42578</v>
      </c>
      <c r="B187" s="5">
        <f>TITRES_STAT!D190</f>
        <v>1.6064000000000001</v>
      </c>
      <c r="C187" s="2">
        <f t="shared" si="14"/>
        <v>9.7000000000000419E-3</v>
      </c>
      <c r="D187" s="2">
        <f t="shared" si="15"/>
        <v>1.6278600000000001</v>
      </c>
      <c r="E187" s="2">
        <f t="shared" si="16"/>
        <v>1.6366300000000003</v>
      </c>
      <c r="F187" s="2">
        <f t="shared" si="17"/>
        <v>1.6444099999999995</v>
      </c>
      <c r="G187" s="2">
        <f t="shared" si="19"/>
        <v>1.6410919999999991</v>
      </c>
      <c r="H187" s="2"/>
      <c r="I187" s="2">
        <f t="array" ref="I187">SUMPRODUCT(B171:B190, (ROW(B171:B190)-ROW(B171)+1)) / (20*21/2)</f>
        <v>1.6221090476190476</v>
      </c>
      <c r="J187" s="2">
        <f t="shared" si="18"/>
        <v>1.6390623017674835</v>
      </c>
      <c r="K187" s="2">
        <f t="shared" si="20"/>
        <v>1.6640281733859277</v>
      </c>
    </row>
    <row r="188" spans="1:11" ht="13.5" x14ac:dyDescent="0.25">
      <c r="A188" s="3">
        <f>TITRES_STAT!B191</f>
        <v>42579</v>
      </c>
      <c r="B188" s="5">
        <f>TITRES_STAT!D191</f>
        <v>1.5674999999999999</v>
      </c>
      <c r="C188" s="2">
        <f t="shared" si="14"/>
        <v>-3.8900000000000157E-2</v>
      </c>
      <c r="D188" s="2">
        <f t="shared" si="15"/>
        <v>1.6122799999999997</v>
      </c>
      <c r="E188" s="2">
        <f t="shared" si="16"/>
        <v>1.6288400000000003</v>
      </c>
      <c r="F188" s="2">
        <f t="shared" si="17"/>
        <v>1.6400299999999999</v>
      </c>
      <c r="G188" s="2">
        <f t="shared" si="19"/>
        <v>1.6383659999999987</v>
      </c>
      <c r="H188" s="2"/>
      <c r="I188" s="2">
        <f t="array" ref="I188">SUMPRODUCT(B172:B191, (ROW(B172:B191)-ROW(B172)+1)) / (20*21/2)</f>
        <v>1.6195552380952378</v>
      </c>
      <c r="J188" s="2">
        <f t="shared" si="18"/>
        <v>1.6322468444562945</v>
      </c>
      <c r="K188" s="2">
        <f t="shared" si="20"/>
        <v>1.6602427548217737</v>
      </c>
    </row>
    <row r="189" spans="1:11" ht="13.5" x14ac:dyDescent="0.25">
      <c r="A189" s="3">
        <f>TITRES_STAT!B192</f>
        <v>42580</v>
      </c>
      <c r="B189" s="5">
        <f>TITRES_STAT!D192</f>
        <v>1.5674999999999999</v>
      </c>
      <c r="C189" s="2">
        <f t="shared" si="14"/>
        <v>0</v>
      </c>
      <c r="D189" s="2">
        <f t="shared" si="15"/>
        <v>1.5966999999999998</v>
      </c>
      <c r="E189" s="2">
        <f t="shared" si="16"/>
        <v>1.6210499999999999</v>
      </c>
      <c r="F189" s="2">
        <f t="shared" si="17"/>
        <v>1.6356499999999996</v>
      </c>
      <c r="G189" s="2">
        <f t="shared" si="19"/>
        <v>1.6356399999999989</v>
      </c>
      <c r="H189" s="2"/>
      <c r="I189" s="2">
        <f t="array" ref="I189">SUMPRODUCT(B173:B192, (ROW(B173:B192)-ROW(B173)+1)) / (20*21/2)</f>
        <v>1.6162633333333334</v>
      </c>
      <c r="J189" s="2">
        <f t="shared" si="18"/>
        <v>1.6260804783175997</v>
      </c>
      <c r="K189" s="2">
        <f t="shared" si="20"/>
        <v>1.6566057840444495</v>
      </c>
    </row>
    <row r="190" spans="1:11" ht="13.5" x14ac:dyDescent="0.25">
      <c r="A190" s="3">
        <f>TITRES_STAT!B193</f>
        <v>42583</v>
      </c>
      <c r="B190" s="5">
        <f>TITRES_STAT!D193</f>
        <v>1.6064000000000001</v>
      </c>
      <c r="C190" s="2">
        <f t="shared" si="14"/>
        <v>3.8900000000000157E-2</v>
      </c>
      <c r="D190" s="2">
        <f t="shared" si="15"/>
        <v>1.5889</v>
      </c>
      <c r="E190" s="2">
        <f t="shared" si="16"/>
        <v>1.6171500000000001</v>
      </c>
      <c r="F190" s="2">
        <f t="shared" si="17"/>
        <v>1.6332149999999994</v>
      </c>
      <c r="G190" s="2">
        <f t="shared" si="19"/>
        <v>1.6336919999999986</v>
      </c>
      <c r="H190" s="2"/>
      <c r="I190" s="2">
        <f t="array" ref="I190">SUMPRODUCT(B174:B193, (ROW(B174:B193)-ROW(B174)+1)) / (20*21/2)</f>
        <v>1.6141271428571429</v>
      </c>
      <c r="J190" s="2">
        <f t="shared" si="18"/>
        <v>1.6242061470492568</v>
      </c>
      <c r="K190" s="2">
        <f t="shared" si="20"/>
        <v>1.6546369297681967</v>
      </c>
    </row>
    <row r="191" spans="1:11" ht="13.5" x14ac:dyDescent="0.25">
      <c r="A191" s="3">
        <f>TITRES_STAT!B194</f>
        <v>42584</v>
      </c>
      <c r="B191" s="5">
        <f>TITRES_STAT!D194</f>
        <v>1.6064000000000001</v>
      </c>
      <c r="C191" s="2">
        <f t="shared" si="14"/>
        <v>0</v>
      </c>
      <c r="D191" s="2">
        <f t="shared" si="15"/>
        <v>1.5908399999999998</v>
      </c>
      <c r="E191" s="2">
        <f t="shared" si="16"/>
        <v>1.6132500000000001</v>
      </c>
      <c r="F191" s="2">
        <f t="shared" si="17"/>
        <v>1.6312649999999997</v>
      </c>
      <c r="G191" s="2">
        <f t="shared" si="19"/>
        <v>1.6321339999999989</v>
      </c>
      <c r="H191" s="2"/>
      <c r="I191" s="2">
        <f t="array" ref="I191">SUMPRODUCT(B175:B194, (ROW(B175:B194)-ROW(B175)+1)) / (20*21/2)</f>
        <v>1.611252857142857</v>
      </c>
      <c r="J191" s="2">
        <f t="shared" si="18"/>
        <v>1.6225103235207561</v>
      </c>
      <c r="K191" s="2">
        <f t="shared" si="20"/>
        <v>1.6527452854635616</v>
      </c>
    </row>
    <row r="192" spans="1:11" ht="13.5" x14ac:dyDescent="0.25">
      <c r="A192" s="3">
        <f>TITRES_STAT!B195</f>
        <v>42585</v>
      </c>
      <c r="B192" s="5">
        <f>TITRES_STAT!D195</f>
        <v>1.5967</v>
      </c>
      <c r="C192" s="2">
        <f t="shared" si="14"/>
        <v>-9.7000000000000419E-3</v>
      </c>
      <c r="D192" s="2">
        <f t="shared" si="15"/>
        <v>1.5889</v>
      </c>
      <c r="E192" s="2">
        <f t="shared" si="16"/>
        <v>1.6083799999999999</v>
      </c>
      <c r="F192" s="2">
        <f t="shared" si="17"/>
        <v>1.62883</v>
      </c>
      <c r="G192" s="2">
        <f t="shared" si="19"/>
        <v>1.6303819999999991</v>
      </c>
      <c r="H192" s="2"/>
      <c r="I192" s="2">
        <f t="array" ref="I192">SUMPRODUCT(B176:B195, (ROW(B176:B195)-ROW(B176)+1)) / (20*21/2)</f>
        <v>1.6095804761904764</v>
      </c>
      <c r="J192" s="2">
        <f t="shared" si="18"/>
        <v>1.6200521974711601</v>
      </c>
      <c r="K192" s="2">
        <f t="shared" si="20"/>
        <v>1.6505474311316572</v>
      </c>
    </row>
    <row r="193" spans="1:11" ht="13.5" x14ac:dyDescent="0.25">
      <c r="A193" s="3">
        <f>TITRES_STAT!B196</f>
        <v>42586</v>
      </c>
      <c r="B193" s="5">
        <f>TITRES_STAT!D196</f>
        <v>1.6064000000000001</v>
      </c>
      <c r="C193" s="2">
        <f t="shared" si="14"/>
        <v>9.7000000000000419E-3</v>
      </c>
      <c r="D193" s="2">
        <f t="shared" si="15"/>
        <v>1.5966799999999999</v>
      </c>
      <c r="E193" s="2">
        <f t="shared" si="16"/>
        <v>1.6044799999999999</v>
      </c>
      <c r="F193" s="2">
        <f t="shared" si="17"/>
        <v>1.6268799999999999</v>
      </c>
      <c r="G193" s="2">
        <f t="shared" si="19"/>
        <v>1.6288239999999987</v>
      </c>
      <c r="H193" s="2"/>
      <c r="I193" s="2">
        <f t="array" ref="I193">SUMPRODUCT(B177:B196, (ROW(B177:B196)-ROW(B177)+1)) / (20*21/2)</f>
        <v>1.6081399999999999</v>
      </c>
      <c r="J193" s="2">
        <f t="shared" si="18"/>
        <v>1.6187519881881924</v>
      </c>
      <c r="K193" s="2">
        <f t="shared" si="20"/>
        <v>1.6488161593225727</v>
      </c>
    </row>
    <row r="194" spans="1:11" ht="13.5" x14ac:dyDescent="0.25">
      <c r="A194" s="3">
        <f>TITRES_STAT!B197</f>
        <v>42587</v>
      </c>
      <c r="B194" s="5">
        <f>TITRES_STAT!D197</f>
        <v>1.5967</v>
      </c>
      <c r="C194" s="2">
        <f t="shared" si="14"/>
        <v>-9.7000000000000419E-3</v>
      </c>
      <c r="D194" s="2">
        <f t="shared" si="15"/>
        <v>1.6025199999999997</v>
      </c>
      <c r="E194" s="2">
        <f t="shared" si="16"/>
        <v>1.5996100000000002</v>
      </c>
      <c r="F194" s="2">
        <f t="shared" si="17"/>
        <v>1.6239599999999998</v>
      </c>
      <c r="G194" s="2">
        <f t="shared" si="19"/>
        <v>1.627071999999999</v>
      </c>
      <c r="H194" s="2"/>
      <c r="I194" s="2">
        <f t="array" ref="I194">SUMPRODUCT(B178:B197, (ROW(B178:B197)-ROW(B178)+1)) / (20*21/2)</f>
        <v>1.6060076190476194</v>
      </c>
      <c r="J194" s="2">
        <f t="shared" si="18"/>
        <v>1.616651798836936</v>
      </c>
      <c r="K194" s="2">
        <f t="shared" si="20"/>
        <v>1.6467723883687464</v>
      </c>
    </row>
    <row r="195" spans="1:11" ht="13.5" x14ac:dyDescent="0.25">
      <c r="A195" s="3">
        <f>TITRES_STAT!B198</f>
        <v>42590</v>
      </c>
      <c r="B195" s="5">
        <f>TITRES_STAT!D198</f>
        <v>1.6064000000000001</v>
      </c>
      <c r="C195" s="2">
        <f t="shared" si="14"/>
        <v>9.7000000000000419E-3</v>
      </c>
      <c r="D195" s="2">
        <f t="shared" si="15"/>
        <v>1.6025200000000002</v>
      </c>
      <c r="E195" s="2">
        <f t="shared" si="16"/>
        <v>1.5957100000000002</v>
      </c>
      <c r="F195" s="2">
        <f t="shared" si="17"/>
        <v>1.6215249999999997</v>
      </c>
      <c r="G195" s="2">
        <f t="shared" si="19"/>
        <v>1.6255139999999992</v>
      </c>
      <c r="H195" s="2"/>
      <c r="I195" s="2">
        <f t="array" ref="I195">SUMPRODUCT(B179:B198, (ROW(B179:B198)-ROW(B179)+1)) / (20*21/2)</f>
        <v>1.6022961904761905</v>
      </c>
      <c r="J195" s="2">
        <f t="shared" si="18"/>
        <v>1.615675437042942</v>
      </c>
      <c r="K195" s="2">
        <f t="shared" si="20"/>
        <v>1.645189157452325</v>
      </c>
    </row>
    <row r="196" spans="1:11" ht="13.5" x14ac:dyDescent="0.25">
      <c r="A196" s="3">
        <f>TITRES_STAT!B199</f>
        <v>42591</v>
      </c>
      <c r="B196" s="5">
        <f>TITRES_STAT!D199</f>
        <v>1.6064000000000001</v>
      </c>
      <c r="C196" s="2">
        <f t="shared" ref="C196:C259" si="21">B196-B195</f>
        <v>0</v>
      </c>
      <c r="D196" s="2">
        <f t="shared" si="15"/>
        <v>1.6025200000000002</v>
      </c>
      <c r="E196" s="2">
        <f t="shared" si="16"/>
        <v>1.5966800000000001</v>
      </c>
      <c r="F196" s="2">
        <f t="shared" si="17"/>
        <v>1.6190899999999999</v>
      </c>
      <c r="G196" s="2">
        <f t="shared" si="19"/>
        <v>1.6249299999999991</v>
      </c>
      <c r="H196" s="2"/>
      <c r="I196" s="2">
        <f t="array" ref="I196">SUMPRODUCT(B180:B199, (ROW(B180:B199)-ROW(B180)+1)) / (20*21/2)</f>
        <v>1.5998428571428571</v>
      </c>
      <c r="J196" s="2">
        <f t="shared" si="18"/>
        <v>1.6147920620864713</v>
      </c>
      <c r="K196" s="2">
        <f t="shared" si="20"/>
        <v>1.6436680140228221</v>
      </c>
    </row>
    <row r="197" spans="1:11" ht="13.5" x14ac:dyDescent="0.25">
      <c r="A197" s="3">
        <f>TITRES_STAT!B200</f>
        <v>42592</v>
      </c>
      <c r="B197" s="5">
        <f>TITRES_STAT!D200</f>
        <v>1.5967</v>
      </c>
      <c r="C197" s="2">
        <f t="shared" si="21"/>
        <v>-9.7000000000000419E-3</v>
      </c>
      <c r="D197" s="2">
        <f t="shared" si="15"/>
        <v>1.6025199999999997</v>
      </c>
      <c r="E197" s="2">
        <f t="shared" si="16"/>
        <v>1.5957100000000002</v>
      </c>
      <c r="F197" s="2">
        <f t="shared" si="17"/>
        <v>1.6161699999999999</v>
      </c>
      <c r="G197" s="2">
        <f t="shared" si="19"/>
        <v>1.6233719999999991</v>
      </c>
      <c r="H197" s="2"/>
      <c r="I197" s="2">
        <f t="array" ref="I197">SUMPRODUCT(B181:B200, (ROW(B181:B200)-ROW(B181)+1)) / (20*21/2)</f>
        <v>1.5976676190476193</v>
      </c>
      <c r="J197" s="2">
        <f t="shared" si="18"/>
        <v>1.6130690085544264</v>
      </c>
      <c r="K197" s="2">
        <f t="shared" si="20"/>
        <v>1.6418261311199664</v>
      </c>
    </row>
    <row r="198" spans="1:11" ht="13.5" x14ac:dyDescent="0.25">
      <c r="A198" s="3">
        <f>TITRES_STAT!B201</f>
        <v>42593</v>
      </c>
      <c r="B198" s="5">
        <f>TITRES_STAT!D201</f>
        <v>1.5771999999999999</v>
      </c>
      <c r="C198" s="2">
        <f t="shared" si="21"/>
        <v>-1.9500000000000073E-2</v>
      </c>
      <c r="D198" s="2">
        <f t="shared" ref="D198:D261" si="22">AVERAGE(B194:B198)</f>
        <v>1.5966799999999999</v>
      </c>
      <c r="E198" s="2">
        <f t="shared" si="16"/>
        <v>1.5966800000000001</v>
      </c>
      <c r="F198" s="2">
        <f t="shared" si="17"/>
        <v>1.6127600000000002</v>
      </c>
      <c r="G198" s="2">
        <f t="shared" si="19"/>
        <v>1.6223979999999996</v>
      </c>
      <c r="H198" s="2"/>
      <c r="I198" s="2">
        <f t="array" ref="I198">SUMPRODUCT(B182:B201, (ROW(B182:B201)-ROW(B182)+1)) / (20*21/2)</f>
        <v>1.5957704761904763</v>
      </c>
      <c r="J198" s="2">
        <f t="shared" si="18"/>
        <v>1.6096529125016239</v>
      </c>
      <c r="K198" s="2">
        <f t="shared" si="20"/>
        <v>1.6392917730368306</v>
      </c>
    </row>
    <row r="199" spans="1:11" ht="13.5" x14ac:dyDescent="0.25">
      <c r="A199" s="3">
        <f>TITRES_STAT!B202</f>
        <v>42594</v>
      </c>
      <c r="B199" s="5">
        <f>TITRES_STAT!D202</f>
        <v>1.587</v>
      </c>
      <c r="C199" s="2">
        <f t="shared" si="21"/>
        <v>9.8000000000000309E-3</v>
      </c>
      <c r="D199" s="2">
        <f t="shared" si="22"/>
        <v>1.5947399999999998</v>
      </c>
      <c r="E199" s="2">
        <f t="shared" si="16"/>
        <v>1.59863</v>
      </c>
      <c r="F199" s="2">
        <f t="shared" si="17"/>
        <v>1.6098400000000002</v>
      </c>
      <c r="G199" s="2">
        <f t="shared" si="19"/>
        <v>1.6225939999999996</v>
      </c>
      <c r="H199" s="2"/>
      <c r="I199" s="2">
        <f t="array" ref="I199">SUMPRODUCT(B183:B202, (ROW(B183:B202)-ROW(B183)+1)) / (20*21/2)</f>
        <v>1.5978561904761905</v>
      </c>
      <c r="J199" s="2">
        <f t="shared" si="18"/>
        <v>1.6074954922633742</v>
      </c>
      <c r="K199" s="2">
        <f t="shared" si="20"/>
        <v>1.6372411152706805</v>
      </c>
    </row>
    <row r="200" spans="1:11" ht="13.5" x14ac:dyDescent="0.25">
      <c r="A200" s="3">
        <f>TITRES_STAT!B203</f>
        <v>42597</v>
      </c>
      <c r="B200" s="5">
        <f>TITRES_STAT!D203</f>
        <v>1.587</v>
      </c>
      <c r="C200" s="2">
        <f t="shared" si="21"/>
        <v>0</v>
      </c>
      <c r="D200" s="2">
        <f t="shared" si="22"/>
        <v>1.5908599999999999</v>
      </c>
      <c r="E200" s="2">
        <f t="shared" si="16"/>
        <v>1.5966900000000002</v>
      </c>
      <c r="F200" s="2">
        <f t="shared" si="17"/>
        <v>1.6069200000000001</v>
      </c>
      <c r="G200" s="2">
        <f t="shared" si="19"/>
        <v>1.6233740000000001</v>
      </c>
      <c r="H200" s="2"/>
      <c r="I200" s="2">
        <f t="array" ref="I200">SUMPRODUCT(B184:B203, (ROW(B184:B203)-ROW(B184)+1)) / (20*21/2)</f>
        <v>1.6000347619047619</v>
      </c>
      <c r="J200" s="2">
        <f t="shared" si="18"/>
        <v>1.6055435406192431</v>
      </c>
      <c r="K200" s="2">
        <f t="shared" si="20"/>
        <v>1.6352708754561442</v>
      </c>
    </row>
    <row r="201" spans="1:11" ht="13.5" x14ac:dyDescent="0.25">
      <c r="A201" s="3">
        <f>TITRES_STAT!B204</f>
        <v>42598</v>
      </c>
      <c r="B201" s="5">
        <f>TITRES_STAT!D204</f>
        <v>1.587</v>
      </c>
      <c r="C201" s="2">
        <f t="shared" si="21"/>
        <v>0</v>
      </c>
      <c r="D201" s="2">
        <f t="shared" si="22"/>
        <v>1.5869799999999998</v>
      </c>
      <c r="E201" s="2">
        <f t="shared" si="16"/>
        <v>1.5947499999999999</v>
      </c>
      <c r="F201" s="2">
        <f t="shared" si="17"/>
        <v>1.6039999999999999</v>
      </c>
      <c r="G201" s="2">
        <f t="shared" si="19"/>
        <v>1.6249320000000003</v>
      </c>
      <c r="H201" s="2">
        <f>AVERAGE(B2:B201)</f>
        <v>1.8889279999999999</v>
      </c>
      <c r="I201" s="2">
        <f t="array" ref="I201">SUMPRODUCT(B185:B204, (ROW(B185:B204)-ROW(B185)+1)) / (20*21/2)</f>
        <v>1.6050871428571429</v>
      </c>
      <c r="J201" s="2">
        <f t="shared" si="18"/>
        <v>1.603777489131696</v>
      </c>
      <c r="K201" s="2">
        <f t="shared" si="20"/>
        <v>1.6333778999480604</v>
      </c>
    </row>
    <row r="202" spans="1:11" ht="13.5" x14ac:dyDescent="0.25">
      <c r="A202" s="3">
        <f>TITRES_STAT!B205</f>
        <v>42599</v>
      </c>
      <c r="B202" s="5">
        <f>TITRES_STAT!D205</f>
        <v>1.6258999999999999</v>
      </c>
      <c r="C202" s="2">
        <f t="shared" si="21"/>
        <v>3.8899999999999935E-2</v>
      </c>
      <c r="D202" s="2">
        <f t="shared" si="22"/>
        <v>1.5928199999999999</v>
      </c>
      <c r="E202" s="2">
        <f t="shared" si="16"/>
        <v>1.5976699999999997</v>
      </c>
      <c r="F202" s="2">
        <f t="shared" si="17"/>
        <v>1.6030249999999999</v>
      </c>
      <c r="G202" s="2">
        <f t="shared" si="19"/>
        <v>1.6282420000000002</v>
      </c>
      <c r="H202" s="2">
        <f t="shared" ref="H202:H265" si="23">AVERAGE(B3:B202)</f>
        <v>1.8892200000000003</v>
      </c>
      <c r="I202" s="2">
        <f t="array" ref="I202">SUMPRODUCT(B186:B205, (ROW(B186:B205)-ROW(B186)+1)) / (20*21/2)</f>
        <v>1.6082361904761906</v>
      </c>
      <c r="J202" s="2">
        <f t="shared" si="18"/>
        <v>1.6058843949286774</v>
      </c>
      <c r="K202" s="2">
        <f t="shared" si="20"/>
        <v>1.6330846489697053</v>
      </c>
    </row>
    <row r="203" spans="1:11" ht="13.5" x14ac:dyDescent="0.25">
      <c r="A203" s="3">
        <f>TITRES_STAT!B206</f>
        <v>42600</v>
      </c>
      <c r="B203" s="5">
        <f>TITRES_STAT!D206</f>
        <v>1.6258999999999999</v>
      </c>
      <c r="C203" s="2">
        <f t="shared" si="21"/>
        <v>0</v>
      </c>
      <c r="D203" s="2">
        <f t="shared" si="22"/>
        <v>1.60256</v>
      </c>
      <c r="E203" s="2">
        <f t="shared" si="16"/>
        <v>1.5996199999999998</v>
      </c>
      <c r="F203" s="2">
        <f t="shared" si="17"/>
        <v>1.6020499999999998</v>
      </c>
      <c r="G203" s="2">
        <f t="shared" si="19"/>
        <v>1.6307740000000004</v>
      </c>
      <c r="H203" s="2">
        <f t="shared" si="23"/>
        <v>1.8897065000000004</v>
      </c>
      <c r="I203" s="2">
        <f t="array" ref="I203">SUMPRODUCT(B187:B206, (ROW(B187:B206)-ROW(B187)+1)) / (20*21/2)</f>
        <v>1.6114319047619046</v>
      </c>
      <c r="J203" s="2">
        <f t="shared" si="18"/>
        <v>1.6077906430307083</v>
      </c>
      <c r="K203" s="2">
        <f t="shared" si="20"/>
        <v>1.6328028980297169</v>
      </c>
    </row>
    <row r="204" spans="1:11" ht="13.5" x14ac:dyDescent="0.25">
      <c r="A204" s="3">
        <f>TITRES_STAT!B207</f>
        <v>42601</v>
      </c>
      <c r="B204" s="5">
        <f>TITRES_STAT!D207</f>
        <v>1.6551</v>
      </c>
      <c r="C204" s="2">
        <f t="shared" si="21"/>
        <v>2.9200000000000115E-2</v>
      </c>
      <c r="D204" s="2">
        <f t="shared" si="22"/>
        <v>1.6161799999999999</v>
      </c>
      <c r="E204" s="2">
        <f t="shared" ref="E204:E267" si="24">AVERAGE(B195:B204)</f>
        <v>1.6054599999999997</v>
      </c>
      <c r="F204" s="2">
        <f t="shared" si="17"/>
        <v>1.6025350000000003</v>
      </c>
      <c r="G204" s="2">
        <f t="shared" si="19"/>
        <v>1.6323320000000008</v>
      </c>
      <c r="H204" s="2">
        <f t="shared" si="23"/>
        <v>1.8903390000000002</v>
      </c>
      <c r="I204" s="2">
        <f t="array" ref="I204">SUMPRODUCT(B188:B207, (ROW(B188:B207)-ROW(B188)+1)) / (20*21/2)</f>
        <v>1.6144423809523807</v>
      </c>
      <c r="J204" s="2">
        <f t="shared" si="18"/>
        <v>1.6122962960754028</v>
      </c>
      <c r="K204" s="2">
        <f t="shared" si="20"/>
        <v>1.6336772941854143</v>
      </c>
    </row>
    <row r="205" spans="1:11" ht="13.5" x14ac:dyDescent="0.25">
      <c r="A205" s="3">
        <f>TITRES_STAT!B208</f>
        <v>42604</v>
      </c>
      <c r="B205" s="5">
        <f>TITRES_STAT!D208</f>
        <v>1.6355999999999999</v>
      </c>
      <c r="C205" s="2">
        <f t="shared" si="21"/>
        <v>-1.9500000000000073E-2</v>
      </c>
      <c r="D205" s="2">
        <f t="shared" si="22"/>
        <v>1.6259000000000001</v>
      </c>
      <c r="E205" s="2">
        <f t="shared" si="24"/>
        <v>1.6083799999999999</v>
      </c>
      <c r="F205" s="2">
        <f t="shared" si="17"/>
        <v>1.6020449999999999</v>
      </c>
      <c r="G205" s="2">
        <f t="shared" si="19"/>
        <v>1.6327200000000004</v>
      </c>
      <c r="H205" s="2">
        <f t="shared" si="23"/>
        <v>1.8910690000000003</v>
      </c>
      <c r="I205" s="2">
        <f t="array" ref="I205">SUMPRODUCT(B189:B208, (ROW(B189:B208)-ROW(B189)+1)) / (20*21/2)</f>
        <v>1.6173138095238095</v>
      </c>
      <c r="J205" s="2">
        <f t="shared" si="18"/>
        <v>1.6145156964491738</v>
      </c>
      <c r="K205" s="2">
        <f t="shared" si="20"/>
        <v>1.6337526944134373</v>
      </c>
    </row>
    <row r="206" spans="1:11" ht="13.5" x14ac:dyDescent="0.25">
      <c r="A206" s="3">
        <f>TITRES_STAT!B209</f>
        <v>42605</v>
      </c>
      <c r="B206" s="5">
        <f>TITRES_STAT!D209</f>
        <v>1.6355999999999999</v>
      </c>
      <c r="C206" s="2">
        <f t="shared" si="21"/>
        <v>0</v>
      </c>
      <c r="D206" s="2">
        <f t="shared" si="22"/>
        <v>1.6356200000000001</v>
      </c>
      <c r="E206" s="2">
        <f t="shared" si="24"/>
        <v>1.6113</v>
      </c>
      <c r="F206" s="2">
        <f t="shared" si="17"/>
        <v>1.6039900000000002</v>
      </c>
      <c r="G206" s="2">
        <f t="shared" si="19"/>
        <v>1.6323300000000005</v>
      </c>
      <c r="H206" s="2">
        <f t="shared" si="23"/>
        <v>1.8919935000000003</v>
      </c>
      <c r="I206" s="2">
        <f t="array" ref="I206">SUMPRODUCT(B190:B209, (ROW(B190:B209)-ROW(B190)+1)) / (20*21/2)</f>
        <v>1.6198609523809524</v>
      </c>
      <c r="J206" s="2">
        <f t="shared" si="18"/>
        <v>1.6165237253587761</v>
      </c>
      <c r="K206" s="2">
        <f t="shared" si="20"/>
        <v>1.633825137769773</v>
      </c>
    </row>
    <row r="207" spans="1:11" ht="13.5" x14ac:dyDescent="0.25">
      <c r="A207" s="3">
        <f>TITRES_STAT!B210</f>
        <v>42606</v>
      </c>
      <c r="B207" s="5">
        <f>TITRES_STAT!D210</f>
        <v>1.6355999999999999</v>
      </c>
      <c r="C207" s="2">
        <f t="shared" si="21"/>
        <v>0</v>
      </c>
      <c r="D207" s="2">
        <f t="shared" si="22"/>
        <v>1.6375599999999999</v>
      </c>
      <c r="E207" s="2">
        <f t="shared" si="24"/>
        <v>1.6151900000000001</v>
      </c>
      <c r="F207" s="2">
        <f t="shared" si="17"/>
        <v>1.60545</v>
      </c>
      <c r="G207" s="2">
        <f t="shared" si="19"/>
        <v>1.6315500000000009</v>
      </c>
      <c r="H207" s="2">
        <f t="shared" si="23"/>
        <v>1.8930640000000003</v>
      </c>
      <c r="I207" s="2">
        <f t="array" ref="I207">SUMPRODUCT(B191:B210, (ROW(B191:B210)-ROW(B191)+1)) / (20*21/2)</f>
        <v>1.6220838095238097</v>
      </c>
      <c r="J207" s="2">
        <f t="shared" si="18"/>
        <v>1.6183405134198452</v>
      </c>
      <c r="K207" s="2">
        <f t="shared" si="20"/>
        <v>1.633894740210174</v>
      </c>
    </row>
    <row r="208" spans="1:11" ht="13.5" x14ac:dyDescent="0.25">
      <c r="A208" s="3">
        <f>TITRES_STAT!B211</f>
        <v>42607</v>
      </c>
      <c r="B208" s="5">
        <f>TITRES_STAT!D211</f>
        <v>1.6355999999999999</v>
      </c>
      <c r="C208" s="2">
        <f t="shared" si="21"/>
        <v>0</v>
      </c>
      <c r="D208" s="2">
        <f t="shared" si="22"/>
        <v>1.6395</v>
      </c>
      <c r="E208" s="2">
        <f t="shared" si="24"/>
        <v>1.62103</v>
      </c>
      <c r="F208" s="2">
        <f t="shared" si="17"/>
        <v>1.6088550000000001</v>
      </c>
      <c r="G208" s="2">
        <f t="shared" si="19"/>
        <v>1.6307700000000005</v>
      </c>
      <c r="H208" s="2">
        <f t="shared" si="23"/>
        <v>1.8941345000000005</v>
      </c>
      <c r="I208" s="2">
        <f t="array" ref="I208">SUMPRODUCT(B192:B211, (ROW(B192:B211)-ROW(B192)+1)) / (20*21/2)</f>
        <v>1.6241676190476191</v>
      </c>
      <c r="J208" s="2">
        <f t="shared" si="18"/>
        <v>1.6199842740465265</v>
      </c>
      <c r="K208" s="2">
        <f t="shared" si="20"/>
        <v>1.6339616131431083</v>
      </c>
    </row>
    <row r="209" spans="1:11" ht="13.5" x14ac:dyDescent="0.25">
      <c r="A209" s="3">
        <f>TITRES_STAT!B212</f>
        <v>42608</v>
      </c>
      <c r="B209" s="5">
        <f>TITRES_STAT!D212</f>
        <v>1.6355999999999999</v>
      </c>
      <c r="C209" s="2">
        <f t="shared" si="21"/>
        <v>0</v>
      </c>
      <c r="D209" s="2">
        <f t="shared" si="22"/>
        <v>1.6355999999999997</v>
      </c>
      <c r="E209" s="2">
        <f t="shared" si="24"/>
        <v>1.6258900000000001</v>
      </c>
      <c r="F209" s="2">
        <f t="shared" si="17"/>
        <v>1.6122600000000002</v>
      </c>
      <c r="G209" s="2">
        <f t="shared" si="19"/>
        <v>1.6297960000000002</v>
      </c>
      <c r="H209" s="2">
        <f t="shared" si="23"/>
        <v>1.8951565000000006</v>
      </c>
      <c r="I209" s="2">
        <f t="array" ref="I209">SUMPRODUCT(B193:B212, (ROW(B193:B212)-ROW(B193)+1)) / (20*21/2)</f>
        <v>1.6261123809523808</v>
      </c>
      <c r="J209" s="2">
        <f t="shared" si="18"/>
        <v>1.6214714860420956</v>
      </c>
      <c r="K209" s="2">
        <f t="shared" si="20"/>
        <v>1.6340258636080844</v>
      </c>
    </row>
    <row r="210" spans="1:11" ht="13.5" x14ac:dyDescent="0.25">
      <c r="A210" s="3">
        <f>TITRES_STAT!B213</f>
        <v>42611</v>
      </c>
      <c r="B210" s="5">
        <f>TITRES_STAT!D213</f>
        <v>1.6355999999999999</v>
      </c>
      <c r="C210" s="2">
        <f t="shared" si="21"/>
        <v>0</v>
      </c>
      <c r="D210" s="2">
        <f t="shared" si="22"/>
        <v>1.6355999999999997</v>
      </c>
      <c r="E210" s="2">
        <f t="shared" si="24"/>
        <v>1.6307500000000001</v>
      </c>
      <c r="F210" s="2">
        <f t="shared" si="17"/>
        <v>1.6137200000000003</v>
      </c>
      <c r="G210" s="2">
        <f t="shared" si="19"/>
        <v>1.6294060000000001</v>
      </c>
      <c r="H210" s="2">
        <f t="shared" si="23"/>
        <v>1.8957890000000004</v>
      </c>
      <c r="I210" s="2">
        <f t="array" ref="I210">SUMPRODUCT(B194:B213, (ROW(B194:B213)-ROW(B194)+1)) / (20*21/2)</f>
        <v>1.6278719047619046</v>
      </c>
      <c r="J210" s="2">
        <f t="shared" si="18"/>
        <v>1.6228170587999911</v>
      </c>
      <c r="K210" s="2">
        <f t="shared" si="20"/>
        <v>1.634087594446983</v>
      </c>
    </row>
    <row r="211" spans="1:11" ht="13.5" x14ac:dyDescent="0.25">
      <c r="A211" s="3">
        <f>TITRES_STAT!B214</f>
        <v>42612</v>
      </c>
      <c r="B211" s="5">
        <f>TITRES_STAT!D214</f>
        <v>1.6355999999999999</v>
      </c>
      <c r="C211" s="2">
        <f t="shared" si="21"/>
        <v>0</v>
      </c>
      <c r="D211" s="2">
        <f t="shared" si="22"/>
        <v>1.6355999999999997</v>
      </c>
      <c r="E211" s="2">
        <f t="shared" si="24"/>
        <v>1.6356100000000002</v>
      </c>
      <c r="F211" s="2">
        <f t="shared" si="17"/>
        <v>1.6151800000000001</v>
      </c>
      <c r="G211" s="2">
        <f t="shared" si="19"/>
        <v>1.629016</v>
      </c>
      <c r="H211" s="2">
        <f t="shared" si="23"/>
        <v>1.8959835000000007</v>
      </c>
      <c r="I211" s="2">
        <f t="array" ref="I211">SUMPRODUCT(B195:B214, (ROW(B195:B214)-ROW(B195)+1)) / (20*21/2)</f>
        <v>1.6294923809523809</v>
      </c>
      <c r="J211" s="2">
        <f t="shared" si="18"/>
        <v>1.6240344817714205</v>
      </c>
      <c r="K211" s="2">
        <f t="shared" si="20"/>
        <v>1.6341469044686698</v>
      </c>
    </row>
    <row r="212" spans="1:11" ht="13.5" x14ac:dyDescent="0.25">
      <c r="A212" s="3">
        <f>TITRES_STAT!B215</f>
        <v>42613</v>
      </c>
      <c r="B212" s="5">
        <f>TITRES_STAT!D215</f>
        <v>1.6355999999999999</v>
      </c>
      <c r="C212" s="2">
        <f t="shared" si="21"/>
        <v>0</v>
      </c>
      <c r="D212" s="2">
        <f t="shared" si="22"/>
        <v>1.6355999999999997</v>
      </c>
      <c r="E212" s="2">
        <f t="shared" si="24"/>
        <v>1.6365799999999999</v>
      </c>
      <c r="F212" s="2">
        <f t="shared" ref="F212:F275" si="25">AVERAGE(B193:B212)</f>
        <v>1.6171250000000001</v>
      </c>
      <c r="G212" s="2">
        <f t="shared" si="19"/>
        <v>1.6288199999999997</v>
      </c>
      <c r="H212" s="2">
        <f t="shared" si="23"/>
        <v>1.8958370000000004</v>
      </c>
      <c r="I212" s="2">
        <f t="array" ref="I212">SUMPRODUCT(B196:B215, (ROW(B196:B215)-ROW(B196)+1)) / (20*21/2)</f>
        <v>1.6309276190476187</v>
      </c>
      <c r="J212" s="2">
        <f t="shared" si="18"/>
        <v>1.625135959697952</v>
      </c>
      <c r="K212" s="2">
        <f t="shared" si="20"/>
        <v>1.6342038886071533</v>
      </c>
    </row>
    <row r="213" spans="1:11" ht="13.5" x14ac:dyDescent="0.25">
      <c r="A213" s="3">
        <f>TITRES_STAT!B216</f>
        <v>42614</v>
      </c>
      <c r="B213" s="5">
        <f>TITRES_STAT!D216</f>
        <v>1.6355999999999999</v>
      </c>
      <c r="C213" s="2">
        <f t="shared" si="21"/>
        <v>0</v>
      </c>
      <c r="D213" s="2">
        <f t="shared" si="22"/>
        <v>1.6355999999999997</v>
      </c>
      <c r="E213" s="2">
        <f t="shared" si="24"/>
        <v>1.6375499999999998</v>
      </c>
      <c r="F213" s="2">
        <f t="shared" si="25"/>
        <v>1.6185849999999999</v>
      </c>
      <c r="G213" s="2">
        <f t="shared" si="19"/>
        <v>1.6286239999999998</v>
      </c>
      <c r="H213" s="2">
        <f t="shared" si="23"/>
        <v>1.8953500000000005</v>
      </c>
      <c r="I213" s="2">
        <f t="array" ref="I213">SUMPRODUCT(B197:B216, (ROW(B197:B216)-ROW(B197)+1)) / (20*21/2)</f>
        <v>1.6322238095238095</v>
      </c>
      <c r="J213" s="2">
        <f t="shared" ref="J213:J276" si="26">$J$4*B213+J212*(1-$J$4)</f>
        <v>1.6261325349648139</v>
      </c>
      <c r="K213" s="2">
        <f t="shared" si="20"/>
        <v>1.6342586380735393</v>
      </c>
    </row>
    <row r="214" spans="1:11" ht="13.5" x14ac:dyDescent="0.25">
      <c r="A214" s="3">
        <f>TITRES_STAT!B217</f>
        <v>42615</v>
      </c>
      <c r="B214" s="5">
        <f>TITRES_STAT!D217</f>
        <v>1.6355999999999999</v>
      </c>
      <c r="C214" s="2">
        <f t="shared" si="21"/>
        <v>0</v>
      </c>
      <c r="D214" s="2">
        <f t="shared" si="22"/>
        <v>1.6355999999999997</v>
      </c>
      <c r="E214" s="2">
        <f t="shared" si="24"/>
        <v>1.6355999999999997</v>
      </c>
      <c r="F214" s="2">
        <f t="shared" si="25"/>
        <v>1.6205299999999998</v>
      </c>
      <c r="G214" s="2">
        <f t="shared" si="19"/>
        <v>1.6282339999999997</v>
      </c>
      <c r="H214" s="2">
        <f t="shared" si="23"/>
        <v>1.8944735000000006</v>
      </c>
      <c r="I214" s="2">
        <f t="array" ref="I214">SUMPRODUCT(B198:B217, (ROW(B198:B217)-ROW(B198)+1)) / (20*21/2)</f>
        <v>1.6333809523809524</v>
      </c>
      <c r="J214" s="2">
        <f t="shared" si="26"/>
        <v>1.6270341983014984</v>
      </c>
      <c r="K214" s="2">
        <f t="shared" si="20"/>
        <v>1.6343112405020279</v>
      </c>
    </row>
    <row r="215" spans="1:11" ht="13.5" x14ac:dyDescent="0.25">
      <c r="A215" s="3">
        <f>TITRES_STAT!B218</f>
        <v>42618</v>
      </c>
      <c r="B215" s="5">
        <f>TITRES_STAT!D218</f>
        <v>1.6355999999999999</v>
      </c>
      <c r="C215" s="2">
        <f t="shared" si="21"/>
        <v>0</v>
      </c>
      <c r="D215" s="2">
        <f t="shared" si="22"/>
        <v>1.6355999999999997</v>
      </c>
      <c r="E215" s="2">
        <f t="shared" si="24"/>
        <v>1.6355999999999997</v>
      </c>
      <c r="F215" s="2">
        <f t="shared" si="25"/>
        <v>1.6219899999999998</v>
      </c>
      <c r="G215" s="2">
        <f t="shared" si="19"/>
        <v>1.6278439999999994</v>
      </c>
      <c r="H215" s="2">
        <f t="shared" si="23"/>
        <v>1.8931590000000009</v>
      </c>
      <c r="I215" s="2">
        <f t="array" ref="I215">SUMPRODUCT(B199:B218, (ROW(B199:B218)-ROW(B199)+1)) / (20*21/2)</f>
        <v>1.6343528571428569</v>
      </c>
      <c r="J215" s="2">
        <f t="shared" si="26"/>
        <v>1.6278499889394511</v>
      </c>
      <c r="K215" s="2">
        <f t="shared" si="20"/>
        <v>1.6343617800901837</v>
      </c>
    </row>
    <row r="216" spans="1:11" ht="13.5" x14ac:dyDescent="0.25">
      <c r="A216" s="3">
        <f>TITRES_STAT!B219</f>
        <v>42619</v>
      </c>
      <c r="B216" s="5">
        <f>TITRES_STAT!D219</f>
        <v>1.6355999999999999</v>
      </c>
      <c r="C216" s="2">
        <f t="shared" si="21"/>
        <v>0</v>
      </c>
      <c r="D216" s="2">
        <f t="shared" si="22"/>
        <v>1.6355999999999997</v>
      </c>
      <c r="E216" s="2">
        <f t="shared" si="24"/>
        <v>1.6355999999999997</v>
      </c>
      <c r="F216" s="2">
        <f t="shared" si="25"/>
        <v>1.6234500000000001</v>
      </c>
      <c r="G216" s="2">
        <f t="shared" si="19"/>
        <v>1.6274539999999993</v>
      </c>
      <c r="H216" s="2">
        <f t="shared" si="23"/>
        <v>1.8916495000000009</v>
      </c>
      <c r="I216" s="2">
        <f t="array" ref="I216">SUMPRODUCT(B200:B219, (ROW(B200:B219)-ROW(B200)+1)) / (20*21/2)</f>
        <v>1.6285609523809523</v>
      </c>
      <c r="J216" s="2">
        <f t="shared" si="26"/>
        <v>1.6285880852309318</v>
      </c>
      <c r="K216" s="2">
        <f t="shared" si="20"/>
        <v>1.6344103377337058</v>
      </c>
    </row>
    <row r="217" spans="1:11" ht="13.5" x14ac:dyDescent="0.25">
      <c r="A217" s="3">
        <f>TITRES_STAT!B220</f>
        <v>42620</v>
      </c>
      <c r="B217" s="5">
        <f>TITRES_STAT!D220</f>
        <v>1.6355999999999999</v>
      </c>
      <c r="C217" s="2">
        <f t="shared" si="21"/>
        <v>0</v>
      </c>
      <c r="D217" s="2">
        <f t="shared" si="22"/>
        <v>1.6355999999999997</v>
      </c>
      <c r="E217" s="2">
        <f t="shared" si="24"/>
        <v>1.6355999999999997</v>
      </c>
      <c r="F217" s="2">
        <f t="shared" si="25"/>
        <v>1.6253949999999999</v>
      </c>
      <c r="G217" s="2">
        <f t="shared" si="19"/>
        <v>1.6270639999999992</v>
      </c>
      <c r="H217" s="2">
        <f t="shared" si="23"/>
        <v>1.890140000000001</v>
      </c>
      <c r="I217" s="2">
        <f t="array" ref="I217">SUMPRODUCT(B201:B220, (ROW(B201:B220)-ROW(B201)+1)) / (20*21/2)</f>
        <v>1.6247190476190478</v>
      </c>
      <c r="J217" s="2">
        <f t="shared" si="26"/>
        <v>1.6292558866375098</v>
      </c>
      <c r="K217" s="2">
        <f t="shared" si="20"/>
        <v>1.6344569911559135</v>
      </c>
    </row>
    <row r="218" spans="1:11" ht="13.5" x14ac:dyDescent="0.25">
      <c r="A218" s="3">
        <f>TITRES_STAT!B221</f>
        <v>42621</v>
      </c>
      <c r="B218" s="5">
        <f>TITRES_STAT!D221</f>
        <v>1.6355999999999999</v>
      </c>
      <c r="C218" s="2">
        <f t="shared" si="21"/>
        <v>0</v>
      </c>
      <c r="D218" s="2">
        <f t="shared" si="22"/>
        <v>1.6355999999999997</v>
      </c>
      <c r="E218" s="2">
        <f t="shared" si="24"/>
        <v>1.6355999999999997</v>
      </c>
      <c r="F218" s="2">
        <f t="shared" si="25"/>
        <v>1.628315</v>
      </c>
      <c r="G218" s="2">
        <f t="shared" si="19"/>
        <v>1.6266739999999993</v>
      </c>
      <c r="H218" s="2">
        <f t="shared" si="23"/>
        <v>1.8884360000000009</v>
      </c>
      <c r="I218" s="2">
        <f t="array" ref="I218">SUMPRODUCT(B202:B221, (ROW(B202:B221)-ROW(B202)+1)) / (20*21/2)</f>
        <v>1.6227247619047616</v>
      </c>
      <c r="J218" s="2">
        <f t="shared" si="26"/>
        <v>1.6298600879101279</v>
      </c>
      <c r="K218" s="2">
        <f t="shared" si="20"/>
        <v>1.6345018150321522</v>
      </c>
    </row>
    <row r="219" spans="1:11" ht="13.5" x14ac:dyDescent="0.25">
      <c r="A219" s="3">
        <f>TITRES_STAT!B222</f>
        <v>42622</v>
      </c>
      <c r="B219" s="5">
        <f>TITRES_STAT!D222</f>
        <v>1.5674999999999999</v>
      </c>
      <c r="C219" s="2">
        <f t="shared" si="21"/>
        <v>-6.8100000000000049E-2</v>
      </c>
      <c r="D219" s="2">
        <f t="shared" si="22"/>
        <v>1.62198</v>
      </c>
      <c r="E219" s="2">
        <f t="shared" si="24"/>
        <v>1.62879</v>
      </c>
      <c r="F219" s="2">
        <f t="shared" si="25"/>
        <v>1.6273400000000002</v>
      </c>
      <c r="G219" s="2">
        <f t="shared" si="19"/>
        <v>1.6249219999999991</v>
      </c>
      <c r="H219" s="2">
        <f t="shared" si="23"/>
        <v>1.8866835000000008</v>
      </c>
      <c r="I219" s="2">
        <f t="array" ref="I219">SUMPRODUCT(B203:B222, (ROW(B203:B222)-ROW(B203)+1)) / (20*21/2)</f>
        <v>1.6141523809523808</v>
      </c>
      <c r="J219" s="2">
        <f t="shared" si="26"/>
        <v>1.6239210319186872</v>
      </c>
      <c r="K219" s="2">
        <f t="shared" si="20"/>
        <v>1.6318742928740286</v>
      </c>
    </row>
    <row r="220" spans="1:11" ht="13.5" x14ac:dyDescent="0.25">
      <c r="A220" s="3">
        <f>TITRES_STAT!B223</f>
        <v>42627</v>
      </c>
      <c r="B220" s="5">
        <f>TITRES_STAT!D223</f>
        <v>1.587</v>
      </c>
      <c r="C220" s="2">
        <f t="shared" si="21"/>
        <v>1.9500000000000073E-2</v>
      </c>
      <c r="D220" s="2">
        <f t="shared" si="22"/>
        <v>1.6122599999999998</v>
      </c>
      <c r="E220" s="2">
        <f t="shared" si="24"/>
        <v>1.6239300000000001</v>
      </c>
      <c r="F220" s="2">
        <f t="shared" si="25"/>
        <v>1.6273400000000002</v>
      </c>
      <c r="G220" s="2">
        <f t="shared" si="19"/>
        <v>1.623559999999999</v>
      </c>
      <c r="H220" s="2">
        <f t="shared" si="23"/>
        <v>1.884688000000001</v>
      </c>
      <c r="I220" s="2">
        <f t="array" ref="I220">SUMPRODUCT(B204:B223, (ROW(B204:B223)-ROW(B204)+1)) / (20*21/2)</f>
        <v>1.6059971428571433</v>
      </c>
      <c r="J220" s="2">
        <f t="shared" si="26"/>
        <v>1.6204047431645265</v>
      </c>
      <c r="K220" s="2">
        <f t="shared" si="20"/>
        <v>1.6301145166828901</v>
      </c>
    </row>
    <row r="221" spans="1:11" ht="13.5" x14ac:dyDescent="0.25">
      <c r="A221" s="3">
        <f>TITRES_STAT!B224</f>
        <v>42628</v>
      </c>
      <c r="B221" s="5">
        <f>TITRES_STAT!D224</f>
        <v>1.6064000000000001</v>
      </c>
      <c r="C221" s="2">
        <f t="shared" si="21"/>
        <v>1.9400000000000084E-2</v>
      </c>
      <c r="D221" s="2">
        <f t="shared" si="22"/>
        <v>1.60642</v>
      </c>
      <c r="E221" s="2">
        <f t="shared" si="24"/>
        <v>1.6210100000000001</v>
      </c>
      <c r="F221" s="2">
        <f t="shared" si="25"/>
        <v>1.6283100000000001</v>
      </c>
      <c r="G221" s="2">
        <f t="shared" si="19"/>
        <v>1.622779999999999</v>
      </c>
      <c r="H221" s="2">
        <f t="shared" si="23"/>
        <v>1.882351000000001</v>
      </c>
      <c r="I221" s="2">
        <f t="array" ref="I221">SUMPRODUCT(B205:B224, (ROW(B205:B224)-ROW(B205)+1)) / (20*21/2)</f>
        <v>1.5964019047619045</v>
      </c>
      <c r="J221" s="2">
        <f t="shared" si="26"/>
        <v>1.6190709581012381</v>
      </c>
      <c r="K221" s="2">
        <f t="shared" si="20"/>
        <v>1.6291845356365022</v>
      </c>
    </row>
    <row r="222" spans="1:11" ht="13.5" x14ac:dyDescent="0.25">
      <c r="A222" s="3">
        <f>TITRES_STAT!B225</f>
        <v>42629</v>
      </c>
      <c r="B222" s="5">
        <f>TITRES_STAT!D225</f>
        <v>1.5383</v>
      </c>
      <c r="C222" s="2">
        <f t="shared" si="21"/>
        <v>-6.8100000000000049E-2</v>
      </c>
      <c r="D222" s="2">
        <f t="shared" si="22"/>
        <v>1.5869599999999999</v>
      </c>
      <c r="E222" s="2">
        <f t="shared" si="24"/>
        <v>1.61128</v>
      </c>
      <c r="F222" s="2">
        <f t="shared" si="25"/>
        <v>1.6239300000000001</v>
      </c>
      <c r="G222" s="2">
        <f t="shared" si="19"/>
        <v>1.6206379999999994</v>
      </c>
      <c r="H222" s="2">
        <f t="shared" si="23"/>
        <v>1.879089500000001</v>
      </c>
      <c r="I222" s="2">
        <f t="array" ref="I222">SUMPRODUCT(B206:B225, (ROW(B206:B225)-ROW(B206)+1)) / (20*21/2)</f>
        <v>1.5837509523809523</v>
      </c>
      <c r="J222" s="2">
        <f t="shared" si="26"/>
        <v>1.6113784859011202</v>
      </c>
      <c r="K222" s="2">
        <f t="shared" si="20"/>
        <v>1.6256204361997766</v>
      </c>
    </row>
    <row r="223" spans="1:11" ht="13.5" x14ac:dyDescent="0.25">
      <c r="A223" s="3">
        <f>TITRES_STAT!B226</f>
        <v>42632</v>
      </c>
      <c r="B223" s="5">
        <f>TITRES_STAT!D226</f>
        <v>1.5383</v>
      </c>
      <c r="C223" s="2">
        <f t="shared" si="21"/>
        <v>0</v>
      </c>
      <c r="D223" s="2">
        <f t="shared" si="22"/>
        <v>1.5674999999999997</v>
      </c>
      <c r="E223" s="2">
        <f t="shared" si="24"/>
        <v>1.60155</v>
      </c>
      <c r="F223" s="2">
        <f t="shared" si="25"/>
        <v>1.6195499999999998</v>
      </c>
      <c r="G223" s="2">
        <f t="shared" si="19"/>
        <v>1.6184959999999993</v>
      </c>
      <c r="H223" s="2">
        <f t="shared" si="23"/>
        <v>1.8758765000000008</v>
      </c>
      <c r="I223" s="2">
        <f t="array" ref="I223">SUMPRODUCT(B207:B226, (ROW(B207:B226)-ROW(B207)+1)) / (20*21/2)</f>
        <v>1.5718414285714286</v>
      </c>
      <c r="J223" s="2">
        <f t="shared" si="26"/>
        <v>1.6044186301010135</v>
      </c>
      <c r="K223" s="2">
        <f t="shared" si="20"/>
        <v>1.6221961053684129</v>
      </c>
    </row>
    <row r="224" spans="1:11" ht="13.5" x14ac:dyDescent="0.25">
      <c r="A224" s="3">
        <f>TITRES_STAT!B227</f>
        <v>42633</v>
      </c>
      <c r="B224" s="5">
        <f>TITRES_STAT!D227</f>
        <v>1.5187999999999999</v>
      </c>
      <c r="C224" s="2">
        <f t="shared" si="21"/>
        <v>-1.9500000000000073E-2</v>
      </c>
      <c r="D224" s="2">
        <f t="shared" si="22"/>
        <v>1.5577599999999998</v>
      </c>
      <c r="E224" s="2">
        <f t="shared" si="24"/>
        <v>1.5898699999999999</v>
      </c>
      <c r="F224" s="2">
        <f t="shared" si="25"/>
        <v>1.612735</v>
      </c>
      <c r="G224" s="2">
        <f t="shared" si="19"/>
        <v>1.6157699999999995</v>
      </c>
      <c r="H224" s="2">
        <f t="shared" si="23"/>
        <v>1.8725660000000011</v>
      </c>
      <c r="I224" s="2">
        <f t="array" ref="I224">SUMPRODUCT(B208:B227, (ROW(B208:B227)-ROW(B208)+1)) / (20*21/2)</f>
        <v>1.5606733333333336</v>
      </c>
      <c r="J224" s="2">
        <f t="shared" si="26"/>
        <v>1.5962644748532977</v>
      </c>
      <c r="K224" s="2">
        <f t="shared" si="20"/>
        <v>1.6181413561382791</v>
      </c>
    </row>
    <row r="225" spans="1:11" ht="13.5" x14ac:dyDescent="0.25">
      <c r="A225" s="3">
        <f>TITRES_STAT!B228</f>
        <v>42634</v>
      </c>
      <c r="B225" s="5">
        <f>TITRES_STAT!D228</f>
        <v>1.4799</v>
      </c>
      <c r="C225" s="2">
        <f t="shared" si="21"/>
        <v>-3.8899999999999935E-2</v>
      </c>
      <c r="D225" s="2">
        <f t="shared" si="22"/>
        <v>1.5363399999999998</v>
      </c>
      <c r="E225" s="2">
        <f t="shared" si="24"/>
        <v>1.5743</v>
      </c>
      <c r="F225" s="2">
        <f t="shared" si="25"/>
        <v>1.6049499999999999</v>
      </c>
      <c r="G225" s="2">
        <f t="shared" si="19"/>
        <v>1.6122659999999993</v>
      </c>
      <c r="H225" s="2">
        <f t="shared" si="23"/>
        <v>1.868915000000001</v>
      </c>
      <c r="I225" s="2">
        <f t="array" ref="I225">SUMPRODUCT(B209:B228, (ROW(B209:B228)-ROW(B209)+1)) / (20*21/2)</f>
        <v>1.5502466666666668</v>
      </c>
      <c r="J225" s="2">
        <f t="shared" si="26"/>
        <v>1.5851821439148885</v>
      </c>
      <c r="K225" s="2">
        <f t="shared" si="20"/>
        <v>1.6127201264857975</v>
      </c>
    </row>
    <row r="226" spans="1:11" ht="13.5" x14ac:dyDescent="0.25">
      <c r="A226" s="3">
        <f>TITRES_STAT!B229</f>
        <v>42635</v>
      </c>
      <c r="B226" s="5">
        <f>TITRES_STAT!D229</f>
        <v>1.4799</v>
      </c>
      <c r="C226" s="2">
        <f t="shared" si="21"/>
        <v>0</v>
      </c>
      <c r="D226" s="2">
        <f t="shared" si="22"/>
        <v>1.5110399999999999</v>
      </c>
      <c r="E226" s="2">
        <f t="shared" si="24"/>
        <v>1.5587300000000002</v>
      </c>
      <c r="F226" s="2">
        <f t="shared" si="25"/>
        <v>1.5971649999999999</v>
      </c>
      <c r="G226" s="2">
        <f t="shared" si="19"/>
        <v>1.6087619999999994</v>
      </c>
      <c r="H226" s="2">
        <f t="shared" si="23"/>
        <v>1.8651670000000009</v>
      </c>
      <c r="I226" s="2">
        <f t="array" ref="I226">SUMPRODUCT(B210:B229, (ROW(B210:B229)-ROW(B210)+1)) / (20*21/2)</f>
        <v>1.5405614285714291</v>
      </c>
      <c r="J226" s="2">
        <f t="shared" si="26"/>
        <v>1.5751552730658513</v>
      </c>
      <c r="K226" s="2">
        <f t="shared" si="20"/>
        <v>1.6075114940745898</v>
      </c>
    </row>
    <row r="227" spans="1:11" ht="13.5" x14ac:dyDescent="0.25">
      <c r="A227" s="3">
        <f>TITRES_STAT!B230</f>
        <v>42636</v>
      </c>
      <c r="B227" s="5">
        <f>TITRES_STAT!D230</f>
        <v>1.4799</v>
      </c>
      <c r="C227" s="2">
        <f t="shared" si="21"/>
        <v>0</v>
      </c>
      <c r="D227" s="2">
        <f t="shared" si="22"/>
        <v>1.4993599999999998</v>
      </c>
      <c r="E227" s="2">
        <f t="shared" si="24"/>
        <v>1.5431600000000001</v>
      </c>
      <c r="F227" s="2">
        <f t="shared" si="25"/>
        <v>1.5893799999999998</v>
      </c>
      <c r="G227" s="2">
        <f t="shared" si="19"/>
        <v>1.6052579999999994</v>
      </c>
      <c r="H227" s="2">
        <f t="shared" si="23"/>
        <v>1.8614190000000008</v>
      </c>
      <c r="I227" s="2">
        <f t="array" ref="I227">SUMPRODUCT(B211:B230, (ROW(B211:B230)-ROW(B211)+1)) / (20*21/2)</f>
        <v>1.5316176190476192</v>
      </c>
      <c r="J227" s="2">
        <f t="shared" si="26"/>
        <v>1.566083342297675</v>
      </c>
      <c r="K227" s="2">
        <f t="shared" si="20"/>
        <v>1.6025071217579392</v>
      </c>
    </row>
    <row r="228" spans="1:11" ht="13.5" x14ac:dyDescent="0.25">
      <c r="A228" s="3">
        <f>TITRES_STAT!B231</f>
        <v>42639</v>
      </c>
      <c r="B228" s="5">
        <f>TITRES_STAT!D231</f>
        <v>1.4799</v>
      </c>
      <c r="C228" s="2">
        <f t="shared" si="21"/>
        <v>0</v>
      </c>
      <c r="D228" s="2">
        <f t="shared" si="22"/>
        <v>1.4876799999999999</v>
      </c>
      <c r="E228" s="2">
        <f t="shared" si="24"/>
        <v>1.5275900000000002</v>
      </c>
      <c r="F228" s="2">
        <f t="shared" si="25"/>
        <v>1.5815949999999999</v>
      </c>
      <c r="G228" s="2">
        <f t="shared" si="19"/>
        <v>1.6019479999999995</v>
      </c>
      <c r="H228" s="2">
        <f t="shared" si="23"/>
        <v>1.8576710000000007</v>
      </c>
      <c r="I228" s="2">
        <f t="array" ref="I228">SUMPRODUCT(B212:B231, (ROW(B212:B231)-ROW(B212)+1)) / (20*21/2)</f>
        <v>1.5197009523809524</v>
      </c>
      <c r="J228" s="2">
        <f t="shared" si="26"/>
        <v>1.5578754049359915</v>
      </c>
      <c r="K228" s="2">
        <f t="shared" si="20"/>
        <v>1.5976989993360591</v>
      </c>
    </row>
    <row r="229" spans="1:11" ht="13.5" x14ac:dyDescent="0.25">
      <c r="A229" s="3">
        <f>TITRES_STAT!B232</f>
        <v>42640</v>
      </c>
      <c r="B229" s="5">
        <f>TITRES_STAT!D232</f>
        <v>1.4799</v>
      </c>
      <c r="C229" s="2">
        <f t="shared" si="21"/>
        <v>0</v>
      </c>
      <c r="D229" s="2">
        <f t="shared" si="22"/>
        <v>1.4799</v>
      </c>
      <c r="E229" s="2">
        <f t="shared" si="24"/>
        <v>1.5188300000000001</v>
      </c>
      <c r="F229" s="2">
        <f t="shared" si="25"/>
        <v>1.5738100000000002</v>
      </c>
      <c r="G229" s="2">
        <f t="shared" si="19"/>
        <v>1.5986379999999993</v>
      </c>
      <c r="H229" s="2">
        <f t="shared" si="23"/>
        <v>1.853971500000001</v>
      </c>
      <c r="I229" s="2">
        <f t="array" ref="I229">SUMPRODUCT(B213:B232, (ROW(B213:B232)-ROW(B213)+1)) / (20*21/2)</f>
        <v>1.5086257142857142</v>
      </c>
      <c r="J229" s="2">
        <f t="shared" si="26"/>
        <v>1.5504491758944687</v>
      </c>
      <c r="K229" s="2">
        <f t="shared" si="20"/>
        <v>1.593079430734645</v>
      </c>
    </row>
    <row r="230" spans="1:11" ht="13.5" x14ac:dyDescent="0.25">
      <c r="A230" s="3">
        <f>TITRES_STAT!B233</f>
        <v>42641</v>
      </c>
      <c r="B230" s="5">
        <f>TITRES_STAT!D233</f>
        <v>1.4799</v>
      </c>
      <c r="C230" s="2">
        <f t="shared" si="21"/>
        <v>0</v>
      </c>
      <c r="D230" s="2">
        <f t="shared" si="22"/>
        <v>1.4799</v>
      </c>
      <c r="E230" s="2">
        <f t="shared" si="24"/>
        <v>1.5081200000000003</v>
      </c>
      <c r="F230" s="2">
        <f t="shared" si="25"/>
        <v>1.5660250000000002</v>
      </c>
      <c r="G230" s="2">
        <f t="shared" si="19"/>
        <v>1.5953279999999994</v>
      </c>
      <c r="H230" s="2">
        <f t="shared" si="23"/>
        <v>1.8503695000000007</v>
      </c>
      <c r="I230" s="2">
        <f t="array" ref="I230">SUMPRODUCT(B214:B233, (ROW(B214:B233)-ROW(B214)+1)) / (20*21/2)</f>
        <v>1.5022914285714288</v>
      </c>
      <c r="J230" s="2">
        <f t="shared" si="26"/>
        <v>1.5437302067616621</v>
      </c>
      <c r="K230" s="2">
        <f t="shared" si="20"/>
        <v>1.5886410216862275</v>
      </c>
    </row>
    <row r="231" spans="1:11" ht="13.5" x14ac:dyDescent="0.25">
      <c r="A231" s="3">
        <f>TITRES_STAT!B234</f>
        <v>42642</v>
      </c>
      <c r="B231" s="5">
        <f>TITRES_STAT!D234</f>
        <v>1.4409000000000001</v>
      </c>
      <c r="C231" s="2">
        <f t="shared" si="21"/>
        <v>-3.8999999999999924E-2</v>
      </c>
      <c r="D231" s="2">
        <f t="shared" si="22"/>
        <v>1.4721</v>
      </c>
      <c r="E231" s="2">
        <f t="shared" si="24"/>
        <v>1.4915700000000001</v>
      </c>
      <c r="F231" s="2">
        <f t="shared" si="25"/>
        <v>1.5562900000000002</v>
      </c>
      <c r="G231" s="2">
        <f t="shared" si="19"/>
        <v>1.5912379999999993</v>
      </c>
      <c r="H231" s="2">
        <f t="shared" si="23"/>
        <v>1.8459395000000007</v>
      </c>
      <c r="I231" s="2">
        <f t="array" ref="I231">SUMPRODUCT(B215:B234, (ROW(B215:B234)-ROW(B215)+1)) / (20*21/2)</f>
        <v>1.4966980952380955</v>
      </c>
      <c r="J231" s="2">
        <f t="shared" si="26"/>
        <v>1.5339368537367419</v>
      </c>
      <c r="K231" s="2">
        <f t="shared" si="20"/>
        <v>1.582847256129905</v>
      </c>
    </row>
    <row r="232" spans="1:11" ht="13.5" x14ac:dyDescent="0.25">
      <c r="A232" s="3">
        <f>TITRES_STAT!B235</f>
        <v>42643</v>
      </c>
      <c r="B232" s="5">
        <f>TITRES_STAT!D235</f>
        <v>1.44</v>
      </c>
      <c r="C232" s="2">
        <f t="shared" si="21"/>
        <v>-9.0000000000012292E-4</v>
      </c>
      <c r="D232" s="2">
        <f t="shared" si="22"/>
        <v>1.4641200000000001</v>
      </c>
      <c r="E232" s="2">
        <f t="shared" si="24"/>
        <v>1.4817400000000001</v>
      </c>
      <c r="F232" s="2">
        <f t="shared" si="25"/>
        <v>1.5465100000000001</v>
      </c>
      <c r="G232" s="2">
        <f t="shared" si="19"/>
        <v>1.5871299999999993</v>
      </c>
      <c r="H232" s="2">
        <f t="shared" si="23"/>
        <v>1.8412130000000007</v>
      </c>
      <c r="I232" s="2">
        <f t="array" ref="I232">SUMPRODUCT(B216:B235, (ROW(B216:B235)-ROW(B216)+1)) / (20*21/2)</f>
        <v>1.4956552380952381</v>
      </c>
      <c r="J232" s="2">
        <f t="shared" si="26"/>
        <v>1.524990486714195</v>
      </c>
      <c r="K232" s="2">
        <f t="shared" si="20"/>
        <v>1.57724540294834</v>
      </c>
    </row>
    <row r="233" spans="1:11" ht="13.5" x14ac:dyDescent="0.25">
      <c r="A233" s="3">
        <f>TITRES_STAT!B236</f>
        <v>42647</v>
      </c>
      <c r="B233" s="5">
        <f>TITRES_STAT!D236</f>
        <v>1.48</v>
      </c>
      <c r="C233" s="2">
        <f t="shared" si="21"/>
        <v>4.0000000000000036E-2</v>
      </c>
      <c r="D233" s="2">
        <f t="shared" si="22"/>
        <v>1.46414</v>
      </c>
      <c r="E233" s="2">
        <f t="shared" si="24"/>
        <v>1.4759100000000003</v>
      </c>
      <c r="F233" s="2">
        <f t="shared" si="25"/>
        <v>1.5387300000000002</v>
      </c>
      <c r="G233" s="2">
        <f t="shared" si="19"/>
        <v>1.5838219999999992</v>
      </c>
      <c r="H233" s="2">
        <f t="shared" si="23"/>
        <v>1.8365405000000008</v>
      </c>
      <c r="I233" s="2">
        <f t="array" ref="I233">SUMPRODUCT(B217:B236, (ROW(B217:B236)-ROW(B217)+1)) / (20*21/2)</f>
        <v>1.4951628571428568</v>
      </c>
      <c r="J233" s="2">
        <f t="shared" si="26"/>
        <v>1.5207056784557003</v>
      </c>
      <c r="K233" s="2">
        <f t="shared" si="20"/>
        <v>1.5734318577346798</v>
      </c>
    </row>
    <row r="234" spans="1:11" ht="13.5" x14ac:dyDescent="0.25">
      <c r="A234" s="3">
        <f>TITRES_STAT!B237</f>
        <v>42648</v>
      </c>
      <c r="B234" s="5">
        <f>TITRES_STAT!D237</f>
        <v>1.48</v>
      </c>
      <c r="C234" s="2">
        <f t="shared" si="21"/>
        <v>0</v>
      </c>
      <c r="D234" s="2">
        <f t="shared" si="22"/>
        <v>1.4641600000000001</v>
      </c>
      <c r="E234" s="2">
        <f t="shared" si="24"/>
        <v>1.4720299999999999</v>
      </c>
      <c r="F234" s="2">
        <f t="shared" si="25"/>
        <v>1.5309500000000003</v>
      </c>
      <c r="G234" s="2">
        <f t="shared" si="19"/>
        <v>1.5805139999999995</v>
      </c>
      <c r="H234" s="2">
        <f t="shared" si="23"/>
        <v>1.831965000000001</v>
      </c>
      <c r="I234" s="2">
        <f t="array" ref="I234">SUMPRODUCT(B218:B237, (ROW(B218:B237)-ROW(B218)+1)) / (20*21/2)</f>
        <v>1.4990304761904762</v>
      </c>
      <c r="J234" s="2">
        <f t="shared" si="26"/>
        <v>1.5168289471742049</v>
      </c>
      <c r="K234" s="2">
        <f t="shared" si="20"/>
        <v>1.569767863313712</v>
      </c>
    </row>
    <row r="235" spans="1:11" ht="13.5" x14ac:dyDescent="0.25">
      <c r="A235" s="3">
        <f>TITRES_STAT!B238</f>
        <v>42649</v>
      </c>
      <c r="B235" s="5">
        <f>TITRES_STAT!D238</f>
        <v>1.52</v>
      </c>
      <c r="C235" s="2">
        <f t="shared" si="21"/>
        <v>4.0000000000000036E-2</v>
      </c>
      <c r="D235" s="2">
        <f t="shared" si="22"/>
        <v>1.4721799999999998</v>
      </c>
      <c r="E235" s="2">
        <f t="shared" si="24"/>
        <v>1.4760399999999998</v>
      </c>
      <c r="F235" s="2">
        <f t="shared" si="25"/>
        <v>1.5251700000000001</v>
      </c>
      <c r="G235" s="2">
        <f t="shared" si="19"/>
        <v>1.5780059999999991</v>
      </c>
      <c r="H235" s="2">
        <f t="shared" si="23"/>
        <v>1.8276385000000008</v>
      </c>
      <c r="I235" s="2">
        <f t="array" ref="I235">SUMPRODUCT(B219:B238, (ROW(B219:B238)-ROW(B219)+1)) / (20*21/2)</f>
        <v>1.4994485714285712</v>
      </c>
      <c r="J235" s="2">
        <f t="shared" si="26"/>
        <v>1.5171309522052332</v>
      </c>
      <c r="K235" s="2">
        <f t="shared" si="20"/>
        <v>1.5678161823994488</v>
      </c>
    </row>
    <row r="236" spans="1:11" ht="13.5" x14ac:dyDescent="0.25">
      <c r="A236" s="3">
        <f>TITRES_STAT!B239</f>
        <v>42650</v>
      </c>
      <c r="B236" s="5">
        <f>TITRES_STAT!D239</f>
        <v>1.52</v>
      </c>
      <c r="C236" s="2">
        <f t="shared" si="21"/>
        <v>0</v>
      </c>
      <c r="D236" s="2">
        <f t="shared" si="22"/>
        <v>1.488</v>
      </c>
      <c r="E236" s="2">
        <f t="shared" si="24"/>
        <v>1.4800499999999999</v>
      </c>
      <c r="F236" s="2">
        <f t="shared" si="25"/>
        <v>1.51939</v>
      </c>
      <c r="G236" s="2">
        <f t="shared" si="19"/>
        <v>1.5764719999999994</v>
      </c>
      <c r="H236" s="2">
        <f t="shared" si="23"/>
        <v>1.8233120000000007</v>
      </c>
      <c r="I236" s="2">
        <f t="array" ref="I236">SUMPRODUCT(B220:B239, (ROW(B220:B239)-ROW(B220)+1)) / (20*21/2)</f>
        <v>1.5042266666666668</v>
      </c>
      <c r="J236" s="2">
        <f t="shared" si="26"/>
        <v>1.5174041948523538</v>
      </c>
      <c r="K236" s="2">
        <f t="shared" si="20"/>
        <v>1.5659410379916272</v>
      </c>
    </row>
    <row r="237" spans="1:11" ht="13.5" x14ac:dyDescent="0.25">
      <c r="A237" s="3">
        <f>TITRES_STAT!B240</f>
        <v>42653</v>
      </c>
      <c r="B237" s="5">
        <f>TITRES_STAT!D240</f>
        <v>1.56</v>
      </c>
      <c r="C237" s="2">
        <f t="shared" si="21"/>
        <v>4.0000000000000036E-2</v>
      </c>
      <c r="D237" s="2">
        <f t="shared" si="22"/>
        <v>1.512</v>
      </c>
      <c r="E237" s="2">
        <f t="shared" si="24"/>
        <v>1.4880600000000002</v>
      </c>
      <c r="F237" s="2">
        <f t="shared" si="25"/>
        <v>1.5156100000000001</v>
      </c>
      <c r="G237" s="2">
        <f t="shared" si="19"/>
        <v>1.5755439999999994</v>
      </c>
      <c r="H237" s="2">
        <f t="shared" si="23"/>
        <v>1.8191855000000006</v>
      </c>
      <c r="I237" s="2">
        <f t="array" ref="I237">SUMPRODUCT(B221:B240, (ROW(B221:B240)-ROW(B221)+1)) / (20*21/2)</f>
        <v>1.516659523809524</v>
      </c>
      <c r="J237" s="2">
        <f t="shared" si="26"/>
        <v>1.5214609381997486</v>
      </c>
      <c r="K237" s="2">
        <f t="shared" si="20"/>
        <v>1.5657080561096028</v>
      </c>
    </row>
    <row r="238" spans="1:11" ht="13.5" x14ac:dyDescent="0.25">
      <c r="A238" s="3">
        <f>TITRES_STAT!B241</f>
        <v>42654</v>
      </c>
      <c r="B238" s="5">
        <f>TITRES_STAT!D241</f>
        <v>1.52</v>
      </c>
      <c r="C238" s="2">
        <f t="shared" si="21"/>
        <v>-4.0000000000000036E-2</v>
      </c>
      <c r="D238" s="2">
        <f t="shared" si="22"/>
        <v>1.52</v>
      </c>
      <c r="E238" s="2">
        <f t="shared" si="24"/>
        <v>1.49207</v>
      </c>
      <c r="F238" s="2">
        <f t="shared" si="25"/>
        <v>1.50983</v>
      </c>
      <c r="G238" s="2">
        <f t="shared" si="19"/>
        <v>1.5745939999999994</v>
      </c>
      <c r="H238" s="2">
        <f t="shared" si="23"/>
        <v>1.8151995000000007</v>
      </c>
      <c r="I238" s="2">
        <f t="array" ref="I238">SUMPRODUCT(B222:B241, (ROW(B222:B241)-ROW(B222)+1)) / (20*21/2)</f>
        <v>1.5326495238095239</v>
      </c>
      <c r="J238" s="2">
        <f t="shared" si="26"/>
        <v>1.521321801228344</v>
      </c>
      <c r="K238" s="2">
        <f t="shared" si="20"/>
        <v>1.563915583320991</v>
      </c>
    </row>
    <row r="239" spans="1:11" ht="13.5" x14ac:dyDescent="0.25">
      <c r="A239" s="3">
        <f>TITRES_STAT!B242</f>
        <v>42655</v>
      </c>
      <c r="B239" s="5">
        <f>TITRES_STAT!D242</f>
        <v>1.56</v>
      </c>
      <c r="C239" s="2">
        <f t="shared" si="21"/>
        <v>4.0000000000000036E-2</v>
      </c>
      <c r="D239" s="2">
        <f t="shared" si="22"/>
        <v>1.536</v>
      </c>
      <c r="E239" s="2">
        <f t="shared" si="24"/>
        <v>1.5000800000000001</v>
      </c>
      <c r="F239" s="2">
        <f t="shared" si="25"/>
        <v>1.509455</v>
      </c>
      <c r="G239" s="2">
        <f t="shared" si="19"/>
        <v>1.5744439999999995</v>
      </c>
      <c r="H239" s="2">
        <f t="shared" si="23"/>
        <v>1.8113165000000009</v>
      </c>
      <c r="I239" s="2">
        <f t="array" ref="I239">SUMPRODUCT(B223:B242, (ROW(B223:B242)-ROW(B223)+1)) / (20*21/2)</f>
        <v>1.5578128571428573</v>
      </c>
      <c r="J239" s="2">
        <f t="shared" si="26"/>
        <v>1.525005439206597</v>
      </c>
      <c r="K239" s="2">
        <f t="shared" si="20"/>
        <v>1.5637620310338936</v>
      </c>
    </row>
    <row r="240" spans="1:11" ht="13.5" x14ac:dyDescent="0.25">
      <c r="A240" s="3">
        <f>TITRES_STAT!B243</f>
        <v>42656</v>
      </c>
      <c r="B240" s="5">
        <f>TITRES_STAT!D243</f>
        <v>1.64</v>
      </c>
      <c r="C240" s="2">
        <f t="shared" si="21"/>
        <v>7.9999999999999849E-2</v>
      </c>
      <c r="D240" s="2">
        <f t="shared" si="22"/>
        <v>1.56</v>
      </c>
      <c r="E240" s="2">
        <f t="shared" si="24"/>
        <v>1.5160899999999999</v>
      </c>
      <c r="F240" s="2">
        <f t="shared" si="25"/>
        <v>1.512105</v>
      </c>
      <c r="G240" s="2">
        <f t="shared" si="19"/>
        <v>1.575116</v>
      </c>
      <c r="H240" s="2">
        <f t="shared" si="23"/>
        <v>1.8073465000000006</v>
      </c>
      <c r="I240" s="2">
        <f t="array" ref="I240">SUMPRODUCT(B224:B243, (ROW(B224:B243)-ROW(B224)+1)) / (20*21/2)</f>
        <v>1.586587142857143</v>
      </c>
      <c r="J240" s="2">
        <f t="shared" si="26"/>
        <v>1.535957302139302</v>
      </c>
      <c r="K240" s="2">
        <f t="shared" si="20"/>
        <v>1.5667517553070742</v>
      </c>
    </row>
    <row r="241" spans="1:11" ht="13.5" x14ac:dyDescent="0.25">
      <c r="A241" s="3">
        <f>TITRES_STAT!B244</f>
        <v>42657</v>
      </c>
      <c r="B241" s="5">
        <f>TITRES_STAT!D244</f>
        <v>1.68</v>
      </c>
      <c r="C241" s="2">
        <f t="shared" si="21"/>
        <v>4.0000000000000036E-2</v>
      </c>
      <c r="D241" s="2">
        <f t="shared" si="22"/>
        <v>1.5920000000000001</v>
      </c>
      <c r="E241" s="2">
        <f t="shared" si="24"/>
        <v>1.54</v>
      </c>
      <c r="F241" s="2">
        <f t="shared" si="25"/>
        <v>1.5157849999999999</v>
      </c>
      <c r="G241" s="2">
        <f t="shared" si="19"/>
        <v>1.5765879999999999</v>
      </c>
      <c r="H241" s="2">
        <f t="shared" si="23"/>
        <v>1.8035280000000009</v>
      </c>
      <c r="I241" s="2">
        <f t="array" ref="I241">SUMPRODUCT(B225:B244, (ROW(B225:B244)-ROW(B225)+1)) / (20*21/2)</f>
        <v>1.6139723809523812</v>
      </c>
      <c r="J241" s="2">
        <f t="shared" si="26"/>
        <v>1.5496756543165113</v>
      </c>
      <c r="K241" s="2">
        <f t="shared" si="20"/>
        <v>1.571192862942091</v>
      </c>
    </row>
    <row r="242" spans="1:11" ht="13.5" x14ac:dyDescent="0.25">
      <c r="A242" s="3">
        <f>TITRES_STAT!B245</f>
        <v>42660</v>
      </c>
      <c r="B242" s="5">
        <f>TITRES_STAT!D245</f>
        <v>1.78</v>
      </c>
      <c r="C242" s="2">
        <f t="shared" si="21"/>
        <v>0.10000000000000009</v>
      </c>
      <c r="D242" s="2">
        <f t="shared" si="22"/>
        <v>1.6359999999999999</v>
      </c>
      <c r="E242" s="2">
        <f t="shared" si="24"/>
        <v>1.5740000000000001</v>
      </c>
      <c r="F242" s="2">
        <f t="shared" si="25"/>
        <v>1.5278699999999998</v>
      </c>
      <c r="G242" s="2">
        <f t="shared" ref="G242:G305" si="27">AVERAGE(B193:B242)</f>
        <v>1.5802539999999998</v>
      </c>
      <c r="H242" s="2">
        <f t="shared" si="23"/>
        <v>1.8003065000000007</v>
      </c>
      <c r="I242" s="2">
        <f t="array" ref="I242">SUMPRODUCT(B226:B245, (ROW(B226:B245)-ROW(B226)+1)) / (20*21/2)</f>
        <v>1.6398757142857143</v>
      </c>
      <c r="J242" s="2">
        <f t="shared" si="26"/>
        <v>1.5716113062863672</v>
      </c>
      <c r="K242" s="2">
        <f t="shared" si="20"/>
        <v>1.5793813781208326</v>
      </c>
    </row>
    <row r="243" spans="1:11" ht="13.5" x14ac:dyDescent="0.25">
      <c r="A243" s="3">
        <f>TITRES_STAT!B246</f>
        <v>42661</v>
      </c>
      <c r="B243" s="5">
        <f>TITRES_STAT!D246</f>
        <v>1.83</v>
      </c>
      <c r="C243" s="2">
        <f t="shared" si="21"/>
        <v>5.0000000000000044E-2</v>
      </c>
      <c r="D243" s="2">
        <f t="shared" si="22"/>
        <v>1.698</v>
      </c>
      <c r="E243" s="2">
        <f t="shared" si="24"/>
        <v>1.609</v>
      </c>
      <c r="F243" s="2">
        <f t="shared" si="25"/>
        <v>1.5424549999999999</v>
      </c>
      <c r="G243" s="2">
        <f t="shared" si="27"/>
        <v>1.5847259999999996</v>
      </c>
      <c r="H243" s="2">
        <f t="shared" si="23"/>
        <v>1.7971405000000007</v>
      </c>
      <c r="I243" s="2">
        <f t="array" ref="I243">SUMPRODUCT(B227:B246, (ROW(B227:B246)-ROW(B227)+1)) / (20*21/2)</f>
        <v>1.6593500000000001</v>
      </c>
      <c r="J243" s="2">
        <f t="shared" si="26"/>
        <v>1.5962197533067133</v>
      </c>
      <c r="K243" s="2">
        <f t="shared" ref="K243:K306" si="28">$K$4*B243+(1-$K$4)*K242</f>
        <v>1.5892095593709961</v>
      </c>
    </row>
    <row r="244" spans="1:11" ht="13.5" x14ac:dyDescent="0.25">
      <c r="A244" s="3">
        <f>TITRES_STAT!B247</f>
        <v>42662</v>
      </c>
      <c r="B244" s="5">
        <f>TITRES_STAT!D247</f>
        <v>1.83</v>
      </c>
      <c r="C244" s="2">
        <f t="shared" si="21"/>
        <v>0</v>
      </c>
      <c r="D244" s="2">
        <f t="shared" si="22"/>
        <v>1.752</v>
      </c>
      <c r="E244" s="2">
        <f t="shared" si="24"/>
        <v>1.6439999999999997</v>
      </c>
      <c r="F244" s="2">
        <f t="shared" si="25"/>
        <v>1.5580149999999999</v>
      </c>
      <c r="G244" s="2">
        <f t="shared" si="27"/>
        <v>1.5893919999999997</v>
      </c>
      <c r="H244" s="2">
        <f t="shared" si="23"/>
        <v>1.7936335000000005</v>
      </c>
      <c r="I244" s="2">
        <f t="array" ref="I244">SUMPRODUCT(B228:B247, (ROW(B228:B247)-ROW(B228)+1)) / (20*21/2)</f>
        <v>1.6773952380952379</v>
      </c>
      <c r="J244" s="2">
        <f t="shared" si="26"/>
        <v>1.618484538706074</v>
      </c>
      <c r="K244" s="2">
        <f t="shared" si="28"/>
        <v>1.5986523217486042</v>
      </c>
    </row>
    <row r="245" spans="1:11" ht="13.5" x14ac:dyDescent="0.25">
      <c r="A245" s="3">
        <f>TITRES_STAT!B248</f>
        <v>42663</v>
      </c>
      <c r="B245" s="5">
        <f>TITRES_STAT!D248</f>
        <v>1.83</v>
      </c>
      <c r="C245" s="2">
        <f t="shared" si="21"/>
        <v>0</v>
      </c>
      <c r="D245" s="2">
        <f t="shared" si="22"/>
        <v>1.7899999999999998</v>
      </c>
      <c r="E245" s="2">
        <f t="shared" si="24"/>
        <v>1.675</v>
      </c>
      <c r="F245" s="2">
        <f t="shared" si="25"/>
        <v>1.5755199999999998</v>
      </c>
      <c r="G245" s="2">
        <f t="shared" si="27"/>
        <v>1.5938639999999997</v>
      </c>
      <c r="H245" s="2">
        <f t="shared" si="23"/>
        <v>1.7903215000000006</v>
      </c>
      <c r="I245" s="2">
        <f t="array" ref="I245">SUMPRODUCT(B229:B248, (ROW(B229:B248)-ROW(B229)+1)) / (20*21/2)</f>
        <v>1.6930590476190475</v>
      </c>
      <c r="J245" s="2">
        <f t="shared" si="26"/>
        <v>1.6386288683531147</v>
      </c>
      <c r="K245" s="2">
        <f t="shared" si="28"/>
        <v>1.6077247797192471</v>
      </c>
    </row>
    <row r="246" spans="1:11" ht="13.5" x14ac:dyDescent="0.25">
      <c r="A246" s="3">
        <f>TITRES_STAT!B249</f>
        <v>42664</v>
      </c>
      <c r="B246" s="5">
        <f>TITRES_STAT!D249</f>
        <v>1.78</v>
      </c>
      <c r="C246" s="2">
        <f t="shared" si="21"/>
        <v>-5.0000000000000044E-2</v>
      </c>
      <c r="D246" s="2">
        <f t="shared" si="22"/>
        <v>1.81</v>
      </c>
      <c r="E246" s="2">
        <f t="shared" si="24"/>
        <v>1.7010000000000001</v>
      </c>
      <c r="F246" s="2">
        <f t="shared" si="25"/>
        <v>1.590525</v>
      </c>
      <c r="G246" s="2">
        <f t="shared" si="27"/>
        <v>1.5973359999999999</v>
      </c>
      <c r="H246" s="2">
        <f t="shared" si="23"/>
        <v>1.7867595000000005</v>
      </c>
      <c r="I246" s="2">
        <f t="array" ref="I246">SUMPRODUCT(B230:B249, (ROW(B230:B249)-ROW(B230)+1)) / (20*21/2)</f>
        <v>1.7101985714285715</v>
      </c>
      <c r="J246" s="2">
        <f t="shared" si="26"/>
        <v>1.652092785652818</v>
      </c>
      <c r="K246" s="2">
        <f t="shared" si="28"/>
        <v>1.6144806707106492</v>
      </c>
    </row>
    <row r="247" spans="1:11" ht="13.5" x14ac:dyDescent="0.25">
      <c r="A247" s="3">
        <f>TITRES_STAT!B250</f>
        <v>42667</v>
      </c>
      <c r="B247" s="5">
        <f>TITRES_STAT!D250</f>
        <v>1.78</v>
      </c>
      <c r="C247" s="2">
        <f t="shared" si="21"/>
        <v>0</v>
      </c>
      <c r="D247" s="2">
        <f t="shared" si="22"/>
        <v>1.81</v>
      </c>
      <c r="E247" s="2">
        <f t="shared" si="24"/>
        <v>1.7230000000000001</v>
      </c>
      <c r="F247" s="2">
        <f t="shared" si="25"/>
        <v>1.6055299999999999</v>
      </c>
      <c r="G247" s="2">
        <f t="shared" si="27"/>
        <v>1.6010020000000003</v>
      </c>
      <c r="H247" s="2">
        <f t="shared" si="23"/>
        <v>1.7835380000000001</v>
      </c>
      <c r="I247" s="2">
        <f t="array" ref="I247">SUMPRODUCT(B231:B250, (ROW(B231:B250)-ROW(B231)+1)) / (20*21/2)</f>
        <v>1.7286709523809525</v>
      </c>
      <c r="J247" s="2">
        <f t="shared" si="26"/>
        <v>1.6642744251144546</v>
      </c>
      <c r="K247" s="2">
        <f t="shared" si="28"/>
        <v>1.6209716248004278</v>
      </c>
    </row>
    <row r="248" spans="1:11" ht="13.5" x14ac:dyDescent="0.25">
      <c r="A248" s="3">
        <f>TITRES_STAT!B251</f>
        <v>42668</v>
      </c>
      <c r="B248" s="5">
        <f>TITRES_STAT!D251</f>
        <v>1.77</v>
      </c>
      <c r="C248" s="2">
        <f t="shared" si="21"/>
        <v>-1.0000000000000009E-2</v>
      </c>
      <c r="D248" s="2">
        <f t="shared" si="22"/>
        <v>1.798</v>
      </c>
      <c r="E248" s="2">
        <f t="shared" si="24"/>
        <v>1.748</v>
      </c>
      <c r="F248" s="2">
        <f t="shared" si="25"/>
        <v>1.6200350000000001</v>
      </c>
      <c r="G248" s="2">
        <f t="shared" si="27"/>
        <v>1.6048580000000001</v>
      </c>
      <c r="H248" s="2">
        <f t="shared" si="23"/>
        <v>1.7802665000000002</v>
      </c>
      <c r="I248" s="2">
        <f t="array" ref="I248">SUMPRODUCT(B232:B251, (ROW(B232:B251)-ROW(B232)+1)) / (20*21/2)</f>
        <v>1.7502380952380949</v>
      </c>
      <c r="J248" s="2">
        <f t="shared" si="26"/>
        <v>1.6743435274845064</v>
      </c>
      <c r="K248" s="2">
        <f t="shared" si="28"/>
        <v>1.6268158748082542</v>
      </c>
    </row>
    <row r="249" spans="1:11" ht="13.5" x14ac:dyDescent="0.25">
      <c r="A249" s="3">
        <f>TITRES_STAT!B252</f>
        <v>42669</v>
      </c>
      <c r="B249" s="5">
        <f>TITRES_STAT!D252</f>
        <v>1.8</v>
      </c>
      <c r="C249" s="2">
        <f t="shared" si="21"/>
        <v>3.0000000000000027E-2</v>
      </c>
      <c r="D249" s="2">
        <f t="shared" si="22"/>
        <v>1.7920000000000003</v>
      </c>
      <c r="E249" s="2">
        <f t="shared" si="24"/>
        <v>1.7719999999999998</v>
      </c>
      <c r="F249" s="2">
        <f t="shared" si="25"/>
        <v>1.6360399999999999</v>
      </c>
      <c r="G249" s="2">
        <f t="shared" si="27"/>
        <v>1.6091180000000003</v>
      </c>
      <c r="H249" s="2">
        <f t="shared" si="23"/>
        <v>1.7770965000000003</v>
      </c>
      <c r="I249" s="2">
        <f t="array" ref="I249">SUMPRODUCT(B233:B252, (ROW(B233:B252)-ROW(B233)+1)) / (20*21/2)</f>
        <v>1.7744761904761903</v>
      </c>
      <c r="J249" s="2">
        <f t="shared" si="26"/>
        <v>1.6863108105812201</v>
      </c>
      <c r="K249" s="2">
        <f t="shared" si="28"/>
        <v>1.6336074091294992</v>
      </c>
    </row>
    <row r="250" spans="1:11" ht="13.5" x14ac:dyDescent="0.25">
      <c r="A250" s="3">
        <f>TITRES_STAT!B253</f>
        <v>42670</v>
      </c>
      <c r="B250" s="5">
        <f>TITRES_STAT!D253</f>
        <v>1.83</v>
      </c>
      <c r="C250" s="2">
        <f t="shared" si="21"/>
        <v>3.0000000000000027E-2</v>
      </c>
      <c r="D250" s="2">
        <f t="shared" si="22"/>
        <v>1.7920000000000003</v>
      </c>
      <c r="E250" s="2">
        <f t="shared" si="24"/>
        <v>1.7909999999999997</v>
      </c>
      <c r="F250" s="2">
        <f t="shared" si="25"/>
        <v>1.653545</v>
      </c>
      <c r="G250" s="2">
        <f t="shared" si="27"/>
        <v>1.6139780000000001</v>
      </c>
      <c r="H250" s="2">
        <f t="shared" si="23"/>
        <v>1.7740765000000003</v>
      </c>
      <c r="I250" s="2">
        <f t="array" ref="I250">SUMPRODUCT(B234:B253, (ROW(B234:B253)-ROW(B234)+1)) / (20*21/2)</f>
        <v>1.7992380952380953</v>
      </c>
      <c r="J250" s="2">
        <f t="shared" si="26"/>
        <v>1.6999954952877707</v>
      </c>
      <c r="K250" s="2">
        <f t="shared" si="28"/>
        <v>1.6413090793597149</v>
      </c>
    </row>
    <row r="251" spans="1:11" ht="13.5" x14ac:dyDescent="0.25">
      <c r="A251" s="3">
        <f>TITRES_STAT!B254</f>
        <v>42671</v>
      </c>
      <c r="B251" s="5">
        <f>TITRES_STAT!D254</f>
        <v>1.88</v>
      </c>
      <c r="C251" s="2">
        <f t="shared" si="21"/>
        <v>4.9999999999999822E-2</v>
      </c>
      <c r="D251" s="2">
        <f t="shared" si="22"/>
        <v>1.8119999999999998</v>
      </c>
      <c r="E251" s="2">
        <f t="shared" si="24"/>
        <v>1.8109999999999999</v>
      </c>
      <c r="F251" s="2">
        <f t="shared" si="25"/>
        <v>1.6755</v>
      </c>
      <c r="G251" s="2">
        <f t="shared" si="27"/>
        <v>1.6198379999999997</v>
      </c>
      <c r="H251" s="2">
        <f t="shared" si="23"/>
        <v>1.7713065000000003</v>
      </c>
      <c r="I251" s="2">
        <f t="array" ref="I251">SUMPRODUCT(B235:B254, (ROW(B235:B254)-ROW(B235)+1)) / (20*21/2)</f>
        <v>1.8264761904761906</v>
      </c>
      <c r="J251" s="2">
        <f t="shared" si="26"/>
        <v>1.7171387814508403</v>
      </c>
      <c r="K251" s="2">
        <f t="shared" si="28"/>
        <v>1.6506695076201183</v>
      </c>
    </row>
    <row r="252" spans="1:11" ht="13.5" x14ac:dyDescent="0.25">
      <c r="A252" s="3">
        <f>TITRES_STAT!B255</f>
        <v>42674</v>
      </c>
      <c r="B252" s="5">
        <f>TITRES_STAT!D255</f>
        <v>1.93</v>
      </c>
      <c r="C252" s="2">
        <f t="shared" si="21"/>
        <v>5.0000000000000044E-2</v>
      </c>
      <c r="D252" s="2">
        <f t="shared" si="22"/>
        <v>1.8420000000000001</v>
      </c>
      <c r="E252" s="2">
        <f t="shared" si="24"/>
        <v>1.8260000000000001</v>
      </c>
      <c r="F252" s="2">
        <f t="shared" si="25"/>
        <v>1.7</v>
      </c>
      <c r="G252" s="2">
        <f t="shared" si="27"/>
        <v>1.62592</v>
      </c>
      <c r="H252" s="2">
        <f t="shared" si="23"/>
        <v>1.7688350000000002</v>
      </c>
      <c r="I252" s="2">
        <f t="array" ref="I252">SUMPRODUCT(B236:B255, (ROW(B236:B255)-ROW(B236)+1)) / (20*21/2)</f>
        <v>1.862619047619047</v>
      </c>
      <c r="J252" s="2">
        <f t="shared" si="26"/>
        <v>1.7374112784555222</v>
      </c>
      <c r="K252" s="2">
        <f t="shared" si="28"/>
        <v>1.6616236445761923</v>
      </c>
    </row>
    <row r="253" spans="1:11" ht="13.5" x14ac:dyDescent="0.25">
      <c r="A253" s="3">
        <f>TITRES_STAT!B256</f>
        <v>42675</v>
      </c>
      <c r="B253" s="5">
        <f>TITRES_STAT!D256</f>
        <v>1.96</v>
      </c>
      <c r="C253" s="2">
        <f t="shared" si="21"/>
        <v>3.0000000000000027E-2</v>
      </c>
      <c r="D253" s="2">
        <f t="shared" si="22"/>
        <v>1.8799999999999997</v>
      </c>
      <c r="E253" s="2">
        <f t="shared" si="24"/>
        <v>1.839</v>
      </c>
      <c r="F253" s="2">
        <f t="shared" si="25"/>
        <v>1.7240000000000002</v>
      </c>
      <c r="G253" s="2">
        <f t="shared" si="27"/>
        <v>1.6326019999999999</v>
      </c>
      <c r="H253" s="2">
        <f t="shared" si="23"/>
        <v>1.7666595000000003</v>
      </c>
      <c r="I253" s="2">
        <f t="array" ref="I253">SUMPRODUCT(B237:B256, (ROW(B237:B256)-ROW(B237)+1)) / (20*21/2)</f>
        <v>1.9015714285714285</v>
      </c>
      <c r="J253" s="2">
        <f t="shared" si="26"/>
        <v>1.7586102043169012</v>
      </c>
      <c r="K253" s="2">
        <f t="shared" si="28"/>
        <v>1.673324678122224</v>
      </c>
    </row>
    <row r="254" spans="1:11" ht="13.5" x14ac:dyDescent="0.25">
      <c r="A254" s="3">
        <f>TITRES_STAT!B257</f>
        <v>42676</v>
      </c>
      <c r="B254" s="5">
        <f>TITRES_STAT!D257</f>
        <v>2.0099999999999998</v>
      </c>
      <c r="C254" s="2">
        <f t="shared" si="21"/>
        <v>4.9999999999999822E-2</v>
      </c>
      <c r="D254" s="2">
        <f t="shared" si="22"/>
        <v>1.9219999999999999</v>
      </c>
      <c r="E254" s="2">
        <f t="shared" si="24"/>
        <v>1.857</v>
      </c>
      <c r="F254" s="2">
        <f t="shared" si="25"/>
        <v>1.7504999999999995</v>
      </c>
      <c r="G254" s="2">
        <f t="shared" si="27"/>
        <v>1.6396999999999999</v>
      </c>
      <c r="H254" s="2">
        <f t="shared" si="23"/>
        <v>1.764734</v>
      </c>
      <c r="I254" s="2">
        <f t="array" ref="I254">SUMPRODUCT(B238:B257, (ROW(B238:B257)-ROW(B238)+1)) / (20*21/2)</f>
        <v>1.9373333333333331</v>
      </c>
      <c r="J254" s="2">
        <f t="shared" si="26"/>
        <v>1.7825520896200535</v>
      </c>
      <c r="K254" s="2">
        <f t="shared" si="28"/>
        <v>1.6865276319213525</v>
      </c>
    </row>
    <row r="255" spans="1:11" ht="13.5" x14ac:dyDescent="0.25">
      <c r="A255" s="3">
        <f>TITRES_STAT!B258</f>
        <v>42677</v>
      </c>
      <c r="B255" s="5">
        <f>TITRES_STAT!D258</f>
        <v>2.13</v>
      </c>
      <c r="C255" s="2">
        <f t="shared" si="21"/>
        <v>0.12000000000000011</v>
      </c>
      <c r="D255" s="2">
        <f t="shared" si="22"/>
        <v>1.982</v>
      </c>
      <c r="E255" s="2">
        <f t="shared" si="24"/>
        <v>1.887</v>
      </c>
      <c r="F255" s="2">
        <f t="shared" si="25"/>
        <v>1.7810000000000001</v>
      </c>
      <c r="G255" s="2">
        <f t="shared" si="27"/>
        <v>1.6495879999999996</v>
      </c>
      <c r="H255" s="2">
        <f t="shared" si="23"/>
        <v>1.7634574999999999</v>
      </c>
      <c r="I255" s="2">
        <f t="array" ref="I255">SUMPRODUCT(B239:B258, (ROW(B239:B258)-ROW(B239)+1)) / (20*21/2)</f>
        <v>1.9681904761904763</v>
      </c>
      <c r="J255" s="2">
        <f t="shared" si="26"/>
        <v>1.815642366799096</v>
      </c>
      <c r="K255" s="2">
        <f t="shared" si="28"/>
        <v>1.7039187051793387</v>
      </c>
    </row>
    <row r="256" spans="1:11" ht="13.5" x14ac:dyDescent="0.25">
      <c r="A256" s="3">
        <f>TITRES_STAT!B259</f>
        <v>42678</v>
      </c>
      <c r="B256" s="5">
        <f>TITRES_STAT!D259</f>
        <v>2.19</v>
      </c>
      <c r="C256" s="2">
        <f t="shared" si="21"/>
        <v>6.0000000000000053E-2</v>
      </c>
      <c r="D256" s="2">
        <f t="shared" si="22"/>
        <v>2.0439999999999996</v>
      </c>
      <c r="E256" s="2">
        <f t="shared" si="24"/>
        <v>1.9280000000000002</v>
      </c>
      <c r="F256" s="2">
        <f t="shared" si="25"/>
        <v>1.8145000000000002</v>
      </c>
      <c r="G256" s="2">
        <f t="shared" si="27"/>
        <v>1.6606759999999996</v>
      </c>
      <c r="H256" s="2">
        <f t="shared" si="23"/>
        <v>1.7627729999999997</v>
      </c>
      <c r="I256" s="2">
        <f t="array" ref="I256">SUMPRODUCT(B240:B259, (ROW(B240:B259)-ROW(B240)+1)) / (20*21/2)</f>
        <v>1.9940476190476193</v>
      </c>
      <c r="J256" s="2">
        <f t="shared" si="26"/>
        <v>1.8512954747229917</v>
      </c>
      <c r="K256" s="2">
        <f t="shared" si="28"/>
        <v>1.7229807167409334</v>
      </c>
    </row>
    <row r="257" spans="1:11" ht="13.5" x14ac:dyDescent="0.25">
      <c r="A257" s="3">
        <f>TITRES_STAT!B260</f>
        <v>42681</v>
      </c>
      <c r="B257" s="5">
        <f>TITRES_STAT!D260</f>
        <v>2.19</v>
      </c>
      <c r="C257" s="2">
        <f t="shared" si="21"/>
        <v>0</v>
      </c>
      <c r="D257" s="2">
        <f t="shared" si="22"/>
        <v>2.0959999999999996</v>
      </c>
      <c r="E257" s="2">
        <f t="shared" si="24"/>
        <v>1.9690000000000005</v>
      </c>
      <c r="F257" s="2">
        <f t="shared" si="25"/>
        <v>1.8460000000000001</v>
      </c>
      <c r="G257" s="2">
        <f t="shared" si="27"/>
        <v>1.6717639999999998</v>
      </c>
      <c r="H257" s="2">
        <f t="shared" si="23"/>
        <v>1.7623319999999998</v>
      </c>
      <c r="I257" s="2">
        <f t="array" ref="I257">SUMPRODUCT(B241:B260, (ROW(B241:B260)-ROW(B241)+1)) / (20*21/2)</f>
        <v>2.0113809523809527</v>
      </c>
      <c r="J257" s="2">
        <f t="shared" si="26"/>
        <v>1.8835530485588974</v>
      </c>
      <c r="K257" s="2">
        <f t="shared" si="28"/>
        <v>1.7412951984373675</v>
      </c>
    </row>
    <row r="258" spans="1:11" ht="13.5" x14ac:dyDescent="0.25">
      <c r="A258" s="3">
        <f>TITRES_STAT!B261</f>
        <v>42682</v>
      </c>
      <c r="B258" s="5">
        <f>TITRES_STAT!D261</f>
        <v>2.17</v>
      </c>
      <c r="C258" s="2">
        <f t="shared" si="21"/>
        <v>-2.0000000000000018E-2</v>
      </c>
      <c r="D258" s="2">
        <f t="shared" si="22"/>
        <v>2.1379999999999999</v>
      </c>
      <c r="E258" s="2">
        <f t="shared" si="24"/>
        <v>2.0089999999999995</v>
      </c>
      <c r="F258" s="2">
        <f t="shared" si="25"/>
        <v>1.8785000000000001</v>
      </c>
      <c r="G258" s="2">
        <f t="shared" si="27"/>
        <v>1.6824519999999998</v>
      </c>
      <c r="H258" s="2">
        <f t="shared" si="23"/>
        <v>1.7617909999999997</v>
      </c>
      <c r="I258" s="2">
        <f t="array" ref="I258">SUMPRODUCT(B242:B261, (ROW(B242:B261)-ROW(B242)+1)) / (20*21/2)</f>
        <v>2.0265714285714287</v>
      </c>
      <c r="J258" s="2">
        <f t="shared" si="26"/>
        <v>1.910833710600907</v>
      </c>
      <c r="K258" s="2">
        <f t="shared" si="28"/>
        <v>1.7581071514398239</v>
      </c>
    </row>
    <row r="259" spans="1:11" ht="13.5" x14ac:dyDescent="0.25">
      <c r="A259" s="3">
        <f>TITRES_STAT!B262</f>
        <v>42683</v>
      </c>
      <c r="B259" s="5">
        <f>TITRES_STAT!D262</f>
        <v>2.15</v>
      </c>
      <c r="C259" s="2">
        <f t="shared" si="21"/>
        <v>-2.0000000000000018E-2</v>
      </c>
      <c r="D259" s="2">
        <f t="shared" si="22"/>
        <v>2.1659999999999999</v>
      </c>
      <c r="E259" s="2">
        <f t="shared" si="24"/>
        <v>2.0439999999999996</v>
      </c>
      <c r="F259" s="2">
        <f t="shared" si="25"/>
        <v>1.9079999999999999</v>
      </c>
      <c r="G259" s="2">
        <f t="shared" si="27"/>
        <v>1.6927399999999999</v>
      </c>
      <c r="H259" s="2">
        <f t="shared" si="23"/>
        <v>1.7613444999999996</v>
      </c>
      <c r="I259" s="2">
        <f t="array" ref="I259">SUMPRODUCT(B243:B262, (ROW(B243:B262)-ROW(B243)+1)) / (20*21/2)</f>
        <v>2.034095238095238</v>
      </c>
      <c r="J259" s="2">
        <f t="shared" si="26"/>
        <v>1.9336114524484396</v>
      </c>
      <c r="K259" s="2">
        <f t="shared" si="28"/>
        <v>1.7734754984421837</v>
      </c>
    </row>
    <row r="260" spans="1:11" ht="13.5" x14ac:dyDescent="0.25">
      <c r="A260" s="3">
        <f>TITRES_STAT!B263</f>
        <v>42684</v>
      </c>
      <c r="B260" s="5">
        <f>TITRES_STAT!D263</f>
        <v>2.09</v>
      </c>
      <c r="C260" s="2">
        <f t="shared" ref="C260:C323" si="29">B260-B259</f>
        <v>-6.0000000000000053E-2</v>
      </c>
      <c r="D260" s="2">
        <f t="shared" si="22"/>
        <v>2.1579999999999999</v>
      </c>
      <c r="E260" s="2">
        <f t="shared" si="24"/>
        <v>2.0699999999999998</v>
      </c>
      <c r="F260" s="2">
        <f t="shared" si="25"/>
        <v>1.9304999999999999</v>
      </c>
      <c r="G260" s="2">
        <f t="shared" si="27"/>
        <v>1.7018280000000001</v>
      </c>
      <c r="H260" s="2">
        <f t="shared" si="23"/>
        <v>1.7605979999999997</v>
      </c>
      <c r="I260" s="2">
        <f t="array" ref="I260">SUMPRODUCT(B244:B263, (ROW(B244:B263)-ROW(B244)+1)) / (20*21/2)</f>
        <v>2.0451904761904758</v>
      </c>
      <c r="J260" s="2">
        <f t="shared" si="26"/>
        <v>1.9485055998343026</v>
      </c>
      <c r="K260" s="2">
        <f t="shared" si="28"/>
        <v>1.7858882239934708</v>
      </c>
    </row>
    <row r="261" spans="1:11" ht="13.5" x14ac:dyDescent="0.25">
      <c r="A261" s="3">
        <f>TITRES_STAT!B264</f>
        <v>42685</v>
      </c>
      <c r="B261" s="5">
        <f>TITRES_STAT!D264</f>
        <v>2.09</v>
      </c>
      <c r="C261" s="2">
        <f t="shared" si="29"/>
        <v>0</v>
      </c>
      <c r="D261" s="2">
        <f t="shared" si="22"/>
        <v>2.1379999999999999</v>
      </c>
      <c r="E261" s="2">
        <f t="shared" si="24"/>
        <v>2.0909999999999997</v>
      </c>
      <c r="F261" s="2">
        <f t="shared" si="25"/>
        <v>1.9509999999999998</v>
      </c>
      <c r="G261" s="2">
        <f t="shared" si="27"/>
        <v>1.7109160000000003</v>
      </c>
      <c r="H261" s="2">
        <f t="shared" si="23"/>
        <v>1.7599004999999994</v>
      </c>
      <c r="I261" s="2">
        <f t="array" ref="I261">SUMPRODUCT(B245:B264, (ROW(B245:B264)-ROW(B245)+1)) / (20*21/2)</f>
        <v>2.0598571428571426</v>
      </c>
      <c r="J261" s="2">
        <f t="shared" si="26"/>
        <v>1.9619812569929405</v>
      </c>
      <c r="K261" s="2">
        <f t="shared" si="28"/>
        <v>1.7978141759937269</v>
      </c>
    </row>
    <row r="262" spans="1:11" ht="13.5" x14ac:dyDescent="0.25">
      <c r="A262" s="3">
        <f>TITRES_STAT!B265</f>
        <v>42688</v>
      </c>
      <c r="B262" s="5">
        <f>TITRES_STAT!D265</f>
        <v>2.0299999999999998</v>
      </c>
      <c r="C262" s="2">
        <f t="shared" si="29"/>
        <v>-6.0000000000000053E-2</v>
      </c>
      <c r="D262" s="2">
        <f t="shared" ref="D262:D325" si="30">AVERAGE(B258:B262)</f>
        <v>2.1059999999999999</v>
      </c>
      <c r="E262" s="2">
        <f t="shared" si="24"/>
        <v>2.101</v>
      </c>
      <c r="F262" s="2">
        <f t="shared" si="25"/>
        <v>1.9635000000000005</v>
      </c>
      <c r="G262" s="2">
        <f t="shared" si="27"/>
        <v>1.7188040000000004</v>
      </c>
      <c r="H262" s="2">
        <f t="shared" si="23"/>
        <v>1.7589029999999994</v>
      </c>
      <c r="I262" s="2">
        <f t="array" ref="I262">SUMPRODUCT(B246:B265, (ROW(B246:B265)-ROW(B246)+1)) / (20*21/2)</f>
        <v>2.0730952380952381</v>
      </c>
      <c r="J262" s="2">
        <f t="shared" si="26"/>
        <v>1.9684592325174224</v>
      </c>
      <c r="K262" s="2">
        <f t="shared" si="28"/>
        <v>1.8069195024253455</v>
      </c>
    </row>
    <row r="263" spans="1:11" ht="13.5" x14ac:dyDescent="0.25">
      <c r="A263" s="3">
        <f>TITRES_STAT!B266</f>
        <v>42689</v>
      </c>
      <c r="B263" s="5">
        <f>TITRES_STAT!D266</f>
        <v>2.08</v>
      </c>
      <c r="C263" s="2">
        <f t="shared" si="29"/>
        <v>5.0000000000000266E-2</v>
      </c>
      <c r="D263" s="2">
        <f t="shared" si="30"/>
        <v>2.0880000000000001</v>
      </c>
      <c r="E263" s="2">
        <f t="shared" si="24"/>
        <v>2.1130000000000004</v>
      </c>
      <c r="F263" s="2">
        <f t="shared" si="25"/>
        <v>1.9759999999999998</v>
      </c>
      <c r="G263" s="2">
        <f t="shared" si="27"/>
        <v>1.7276920000000004</v>
      </c>
      <c r="H263" s="2">
        <f t="shared" si="23"/>
        <v>1.7582039999999992</v>
      </c>
      <c r="I263" s="2">
        <f t="array" ref="I263">SUMPRODUCT(B247:B266, (ROW(B247:B266)-ROW(B247)+1)) / (20*21/2)</f>
        <v>2.0849047619047614</v>
      </c>
      <c r="J263" s="2">
        <f t="shared" si="26"/>
        <v>1.9790821627538584</v>
      </c>
      <c r="K263" s="2">
        <f t="shared" si="28"/>
        <v>1.8176285415459201</v>
      </c>
    </row>
    <row r="264" spans="1:11" ht="13.5" x14ac:dyDescent="0.25">
      <c r="A264" s="3">
        <f>TITRES_STAT!B267</f>
        <v>42690</v>
      </c>
      <c r="B264" s="5">
        <f>TITRES_STAT!D267</f>
        <v>2.13</v>
      </c>
      <c r="C264" s="2">
        <f t="shared" si="29"/>
        <v>4.9999999999999822E-2</v>
      </c>
      <c r="D264" s="2">
        <f t="shared" si="30"/>
        <v>2.0839999999999996</v>
      </c>
      <c r="E264" s="2">
        <f t="shared" si="24"/>
        <v>2.1249999999999996</v>
      </c>
      <c r="F264" s="2">
        <f t="shared" si="25"/>
        <v>1.9910000000000001</v>
      </c>
      <c r="G264" s="2">
        <f t="shared" si="27"/>
        <v>1.7375800000000003</v>
      </c>
      <c r="H264" s="2">
        <f t="shared" si="23"/>
        <v>1.758241999999999</v>
      </c>
      <c r="I264" s="2">
        <f t="array" ref="I264">SUMPRODUCT(B248:B267, (ROW(B248:B267)-ROW(B248)+1)) / (20*21/2)</f>
        <v>2.0950476190476186</v>
      </c>
      <c r="J264" s="2">
        <f t="shared" si="26"/>
        <v>1.9934552901106337</v>
      </c>
      <c r="K264" s="2">
        <f t="shared" si="28"/>
        <v>1.8298784026617665</v>
      </c>
    </row>
    <row r="265" spans="1:11" ht="13.5" x14ac:dyDescent="0.25">
      <c r="A265" s="3">
        <f>TITRES_STAT!B268</f>
        <v>42691</v>
      </c>
      <c r="B265" s="5">
        <f>TITRES_STAT!D268</f>
        <v>2.13</v>
      </c>
      <c r="C265" s="2">
        <f t="shared" si="29"/>
        <v>0</v>
      </c>
      <c r="D265" s="2">
        <f t="shared" si="30"/>
        <v>2.0919999999999996</v>
      </c>
      <c r="E265" s="2">
        <f t="shared" si="24"/>
        <v>2.1249999999999996</v>
      </c>
      <c r="F265" s="2">
        <f t="shared" si="25"/>
        <v>2.0060000000000002</v>
      </c>
      <c r="G265" s="2">
        <f t="shared" si="27"/>
        <v>1.747468</v>
      </c>
      <c r="H265" s="2">
        <f t="shared" si="23"/>
        <v>1.7579874999999989</v>
      </c>
      <c r="I265" s="2">
        <f t="array" ref="I265">SUMPRODUCT(B249:B268, (ROW(B249:B268)-ROW(B249)+1)) / (20*21/2)</f>
        <v>2.1035238095238089</v>
      </c>
      <c r="J265" s="2">
        <f t="shared" si="26"/>
        <v>2.0064595481953353</v>
      </c>
      <c r="K265" s="2">
        <f t="shared" si="28"/>
        <v>1.8416478770671874</v>
      </c>
    </row>
    <row r="266" spans="1:11" ht="13.5" x14ac:dyDescent="0.25">
      <c r="A266" s="3">
        <f>TITRES_STAT!B269</f>
        <v>42692</v>
      </c>
      <c r="B266" s="5">
        <f>TITRES_STAT!D269</f>
        <v>2.13</v>
      </c>
      <c r="C266" s="2">
        <f t="shared" si="29"/>
        <v>0</v>
      </c>
      <c r="D266" s="2">
        <f t="shared" si="30"/>
        <v>2.1</v>
      </c>
      <c r="E266" s="2">
        <f t="shared" si="24"/>
        <v>2.1189999999999998</v>
      </c>
      <c r="F266" s="2">
        <f t="shared" si="25"/>
        <v>2.0235000000000003</v>
      </c>
      <c r="G266" s="2">
        <f t="shared" si="27"/>
        <v>1.7573560000000001</v>
      </c>
      <c r="H266" s="2">
        <f t="shared" ref="H266:H329" si="31">AVERAGE(B67:B266)</f>
        <v>1.7580254999999989</v>
      </c>
      <c r="I266" s="2">
        <f t="array" ref="I266">SUMPRODUCT(B250:B269, (ROW(B250:B269)-ROW(B250)+1)) / (20*21/2)</f>
        <v>2.1045714285714281</v>
      </c>
      <c r="J266" s="2">
        <f t="shared" si="26"/>
        <v>2.0182253055100654</v>
      </c>
      <c r="K266" s="2">
        <f t="shared" si="28"/>
        <v>1.8529558034567095</v>
      </c>
    </row>
    <row r="267" spans="1:11" ht="13.5" x14ac:dyDescent="0.25">
      <c r="A267" s="3">
        <f>TITRES_STAT!B270</f>
        <v>42695</v>
      </c>
      <c r="B267" s="5">
        <f>TITRES_STAT!D270</f>
        <v>2.13</v>
      </c>
      <c r="C267" s="2">
        <f t="shared" si="29"/>
        <v>0</v>
      </c>
      <c r="D267" s="2">
        <f t="shared" si="30"/>
        <v>2.1199999999999997</v>
      </c>
      <c r="E267" s="2">
        <f t="shared" si="24"/>
        <v>2.1129999999999995</v>
      </c>
      <c r="F267" s="2">
        <f t="shared" si="25"/>
        <v>2.0410000000000008</v>
      </c>
      <c r="G267" s="2">
        <f t="shared" si="27"/>
        <v>1.767244</v>
      </c>
      <c r="H267" s="2">
        <f t="shared" si="31"/>
        <v>1.7582094999999986</v>
      </c>
      <c r="I267" s="2">
        <f t="array" ref="I267">SUMPRODUCT(B251:B270, (ROW(B251:B270)-ROW(B251)+1)) / (20*21/2)</f>
        <v>2.0986190476190472</v>
      </c>
      <c r="J267" s="2">
        <f t="shared" si="26"/>
        <v>2.0288705145091068</v>
      </c>
      <c r="K267" s="2">
        <f t="shared" si="28"/>
        <v>1.8638202817525249</v>
      </c>
    </row>
    <row r="268" spans="1:11" ht="13.5" x14ac:dyDescent="0.25">
      <c r="A268" s="3">
        <f>TITRES_STAT!B271</f>
        <v>42696</v>
      </c>
      <c r="B268" s="5">
        <f>TITRES_STAT!D271</f>
        <v>2.13</v>
      </c>
      <c r="C268" s="2">
        <f t="shared" si="29"/>
        <v>0</v>
      </c>
      <c r="D268" s="2">
        <f t="shared" si="30"/>
        <v>2.13</v>
      </c>
      <c r="E268" s="2">
        <f t="shared" ref="E268:E331" si="32">AVERAGE(B259:B268)</f>
        <v>2.1089999999999995</v>
      </c>
      <c r="F268" s="2">
        <f t="shared" si="25"/>
        <v>2.0590000000000002</v>
      </c>
      <c r="G268" s="2">
        <f t="shared" si="27"/>
        <v>1.7771319999999997</v>
      </c>
      <c r="H268" s="2">
        <f t="shared" si="31"/>
        <v>1.7583934999999988</v>
      </c>
      <c r="I268" s="2">
        <f t="array" ref="I268">SUMPRODUCT(B252:B271, (ROW(B252:B271)-ROW(B252)+1)) / (20*21/2)</f>
        <v>2.0918095238095238</v>
      </c>
      <c r="J268" s="2">
        <f t="shared" si="26"/>
        <v>2.0385018940796682</v>
      </c>
      <c r="K268" s="2">
        <f t="shared" si="28"/>
        <v>1.8742587020759554</v>
      </c>
    </row>
    <row r="269" spans="1:11" ht="13.5" x14ac:dyDescent="0.25">
      <c r="A269" s="3">
        <f>TITRES_STAT!B272</f>
        <v>42697</v>
      </c>
      <c r="B269" s="5">
        <f>TITRES_STAT!D272</f>
        <v>2.0699999999999998</v>
      </c>
      <c r="C269" s="2">
        <f t="shared" si="29"/>
        <v>-6.0000000000000053E-2</v>
      </c>
      <c r="D269" s="2">
        <f t="shared" si="30"/>
        <v>2.1179999999999999</v>
      </c>
      <c r="E269" s="2">
        <f t="shared" si="32"/>
        <v>2.1009999999999995</v>
      </c>
      <c r="F269" s="2">
        <f t="shared" si="25"/>
        <v>2.0725000000000002</v>
      </c>
      <c r="G269" s="2">
        <f t="shared" si="27"/>
        <v>1.7871819999999996</v>
      </c>
      <c r="H269" s="2">
        <f t="shared" si="31"/>
        <v>1.7583259999999987</v>
      </c>
      <c r="I269" s="2">
        <f t="array" ref="I269">SUMPRODUCT(B253:B272, (ROW(B253:B272)-ROW(B253)+1)) / (20*21/2)</f>
        <v>2.0843809523809522</v>
      </c>
      <c r="J269" s="2">
        <f t="shared" si="26"/>
        <v>2.0415017136911282</v>
      </c>
      <c r="K269" s="2">
        <f t="shared" si="28"/>
        <v>1.88193483140631</v>
      </c>
    </row>
    <row r="270" spans="1:11" ht="13.5" x14ac:dyDescent="0.25">
      <c r="A270" s="3">
        <f>TITRES_STAT!B273</f>
        <v>42698</v>
      </c>
      <c r="B270" s="5">
        <f>TITRES_STAT!D273</f>
        <v>2.0099999999999998</v>
      </c>
      <c r="C270" s="2">
        <f t="shared" si="29"/>
        <v>-6.0000000000000053E-2</v>
      </c>
      <c r="D270" s="2">
        <f t="shared" si="30"/>
        <v>2.0939999999999999</v>
      </c>
      <c r="E270" s="2">
        <f t="shared" si="32"/>
        <v>2.0929999999999991</v>
      </c>
      <c r="F270" s="2">
        <f t="shared" si="25"/>
        <v>2.0815000000000001</v>
      </c>
      <c r="G270" s="2">
        <f t="shared" si="27"/>
        <v>1.7956419999999997</v>
      </c>
      <c r="H270" s="2">
        <f t="shared" si="31"/>
        <v>1.7579099999999985</v>
      </c>
      <c r="I270" s="2">
        <f t="array" ref="I270">SUMPRODUCT(B254:B273, (ROW(B254:B273)-ROW(B254)+1)) / (20*21/2)</f>
        <v>2.0765714285714285</v>
      </c>
      <c r="J270" s="2">
        <f t="shared" si="26"/>
        <v>2.0385015504824495</v>
      </c>
      <c r="K270" s="2">
        <f t="shared" si="28"/>
        <v>1.8869569948805724</v>
      </c>
    </row>
    <row r="271" spans="1:11" ht="13.5" x14ac:dyDescent="0.25">
      <c r="A271" s="3">
        <f>TITRES_STAT!B274</f>
        <v>42699</v>
      </c>
      <c r="B271" s="5">
        <f>TITRES_STAT!D274</f>
        <v>2.0099999999999998</v>
      </c>
      <c r="C271" s="2">
        <f t="shared" si="29"/>
        <v>0</v>
      </c>
      <c r="D271" s="2">
        <f t="shared" si="30"/>
        <v>2.0699999999999998</v>
      </c>
      <c r="E271" s="2">
        <f t="shared" si="32"/>
        <v>2.0849999999999995</v>
      </c>
      <c r="F271" s="2">
        <f t="shared" si="25"/>
        <v>2.0879999999999996</v>
      </c>
      <c r="G271" s="2">
        <f t="shared" si="27"/>
        <v>1.8037139999999996</v>
      </c>
      <c r="H271" s="2">
        <f t="shared" si="31"/>
        <v>1.7575424999999987</v>
      </c>
      <c r="I271" s="2">
        <f t="array" ref="I271">SUMPRODUCT(B255:B274, (ROW(B255:B274)-ROW(B255)+1)) / (20*21/2)</f>
        <v>2.0685238095238097</v>
      </c>
      <c r="J271" s="2">
        <f t="shared" si="26"/>
        <v>2.0357871171031685</v>
      </c>
      <c r="K271" s="2">
        <f t="shared" si="28"/>
        <v>1.891782210767609</v>
      </c>
    </row>
    <row r="272" spans="1:11" ht="13.5" x14ac:dyDescent="0.25">
      <c r="A272" s="3">
        <f>TITRES_STAT!B275</f>
        <v>42702</v>
      </c>
      <c r="B272" s="5">
        <f>TITRES_STAT!D275</f>
        <v>2.0099999999999998</v>
      </c>
      <c r="C272" s="2">
        <f t="shared" si="29"/>
        <v>0</v>
      </c>
      <c r="D272" s="2">
        <f t="shared" si="30"/>
        <v>2.0459999999999998</v>
      </c>
      <c r="E272" s="2">
        <f t="shared" si="32"/>
        <v>2.0829999999999993</v>
      </c>
      <c r="F272" s="2">
        <f t="shared" si="25"/>
        <v>2.0919999999999996</v>
      </c>
      <c r="G272" s="2">
        <f t="shared" si="27"/>
        <v>1.8131479999999995</v>
      </c>
      <c r="H272" s="2">
        <f t="shared" si="31"/>
        <v>1.7571749999999986</v>
      </c>
      <c r="I272" s="2">
        <f t="array" ref="I272">SUMPRODUCT(B256:B275, (ROW(B256:B275)-ROW(B256)+1)) / (20*21/2)</f>
        <v>2.0604761904761904</v>
      </c>
      <c r="J272" s="2">
        <f t="shared" si="26"/>
        <v>2.0333312011885809</v>
      </c>
      <c r="K272" s="2">
        <f t="shared" si="28"/>
        <v>1.8964182025022127</v>
      </c>
    </row>
    <row r="273" spans="1:11" ht="13.5" x14ac:dyDescent="0.25">
      <c r="A273" s="3">
        <f>TITRES_STAT!B276</f>
        <v>42703</v>
      </c>
      <c r="B273" s="5">
        <f>TITRES_STAT!D276</f>
        <v>2.0099999999999998</v>
      </c>
      <c r="C273" s="2">
        <f t="shared" si="29"/>
        <v>0</v>
      </c>
      <c r="D273" s="2">
        <f t="shared" si="30"/>
        <v>2.0219999999999998</v>
      </c>
      <c r="E273" s="2">
        <f t="shared" si="32"/>
        <v>2.0759999999999996</v>
      </c>
      <c r="F273" s="2">
        <f t="shared" si="25"/>
        <v>2.0944999999999991</v>
      </c>
      <c r="G273" s="2">
        <f t="shared" si="27"/>
        <v>1.8225819999999999</v>
      </c>
      <c r="H273" s="2">
        <f t="shared" si="31"/>
        <v>1.7570019999999982</v>
      </c>
      <c r="I273" s="2">
        <f t="array" ref="I273">SUMPRODUCT(B257:B276, (ROW(B257:B276)-ROW(B257)+1)) / (20*21/2)</f>
        <v>2.0510952380952383</v>
      </c>
      <c r="J273" s="2">
        <f t="shared" si="26"/>
        <v>2.0311091820277638</v>
      </c>
      <c r="K273" s="2">
        <f t="shared" si="28"/>
        <v>1.900872390639381</v>
      </c>
    </row>
    <row r="274" spans="1:11" ht="13.5" x14ac:dyDescent="0.25">
      <c r="A274" s="3">
        <f>TITRES_STAT!B277</f>
        <v>42704</v>
      </c>
      <c r="B274" s="5">
        <f>TITRES_STAT!D277</f>
        <v>2.0099999999999998</v>
      </c>
      <c r="C274" s="2">
        <f t="shared" si="29"/>
        <v>0</v>
      </c>
      <c r="D274" s="2">
        <f t="shared" si="30"/>
        <v>2.0099999999999998</v>
      </c>
      <c r="E274" s="2">
        <f t="shared" si="32"/>
        <v>2.0639999999999992</v>
      </c>
      <c r="F274" s="2">
        <f t="shared" si="25"/>
        <v>2.0944999999999991</v>
      </c>
      <c r="G274" s="2">
        <f t="shared" si="27"/>
        <v>1.832406</v>
      </c>
      <c r="H274" s="2">
        <f t="shared" si="31"/>
        <v>1.7566344999999983</v>
      </c>
      <c r="I274" s="2">
        <f t="array" ref="I274">SUMPRODUCT(B258:B277, (ROW(B258:B277)-ROW(B258)+1)) / (20*21/2)</f>
        <v>2.0388571428571431</v>
      </c>
      <c r="J274" s="2">
        <f t="shared" si="26"/>
        <v>2.0290987837394052</v>
      </c>
      <c r="K274" s="2">
        <f t="shared" si="28"/>
        <v>1.9051519047319543</v>
      </c>
    </row>
    <row r="275" spans="1:11" ht="13.5" x14ac:dyDescent="0.25">
      <c r="A275" s="3">
        <f>TITRES_STAT!B278</f>
        <v>42705</v>
      </c>
      <c r="B275" s="5">
        <f>TITRES_STAT!D278</f>
        <v>2.0099999999999998</v>
      </c>
      <c r="C275" s="2">
        <f t="shared" si="29"/>
        <v>0</v>
      </c>
      <c r="D275" s="2">
        <f t="shared" si="30"/>
        <v>2.0099999999999998</v>
      </c>
      <c r="E275" s="2">
        <f t="shared" si="32"/>
        <v>2.0519999999999996</v>
      </c>
      <c r="F275" s="2">
        <f t="shared" si="25"/>
        <v>2.0884999999999989</v>
      </c>
      <c r="G275" s="2">
        <f t="shared" si="27"/>
        <v>1.8430080000000002</v>
      </c>
      <c r="H275" s="2">
        <f t="shared" si="31"/>
        <v>1.7560724999999981</v>
      </c>
      <c r="I275" s="2">
        <f t="array" ref="I275">SUMPRODUCT(B259:B278, (ROW(B259:B278)-ROW(B259)+1)) / (20*21/2)</f>
        <v>2.0353809523809523</v>
      </c>
      <c r="J275" s="2">
        <f t="shared" si="26"/>
        <v>2.0272798519546997</v>
      </c>
      <c r="K275" s="2">
        <f t="shared" si="28"/>
        <v>1.9092635947424659</v>
      </c>
    </row>
    <row r="276" spans="1:11" ht="13.5" x14ac:dyDescent="0.25">
      <c r="A276" s="3">
        <f>TITRES_STAT!B279</f>
        <v>42706</v>
      </c>
      <c r="B276" s="5">
        <f>TITRES_STAT!D279</f>
        <v>1.99</v>
      </c>
      <c r="C276" s="2">
        <f t="shared" si="29"/>
        <v>-1.9999999999999796E-2</v>
      </c>
      <c r="D276" s="2">
        <f t="shared" si="30"/>
        <v>2.0059999999999998</v>
      </c>
      <c r="E276" s="2">
        <f t="shared" si="32"/>
        <v>2.0379999999999998</v>
      </c>
      <c r="F276" s="2">
        <f t="shared" ref="F276:F339" si="33">AVERAGE(B257:B276)</f>
        <v>2.0784999999999991</v>
      </c>
      <c r="G276" s="2">
        <f t="shared" si="27"/>
        <v>1.85321</v>
      </c>
      <c r="H276" s="2">
        <f t="shared" si="31"/>
        <v>1.7553614999999982</v>
      </c>
      <c r="I276" s="2">
        <f t="array" ref="I276">SUMPRODUCT(B260:B279, (ROW(B260:B279)-ROW(B260)+1)) / (20*21/2)</f>
        <v>2.0382857142857143</v>
      </c>
      <c r="J276" s="2">
        <f t="shared" si="26"/>
        <v>2.0237293898637758</v>
      </c>
      <c r="K276" s="2">
        <f t="shared" si="28"/>
        <v>1.9124297282819771</v>
      </c>
    </row>
    <row r="277" spans="1:11" ht="13.5" x14ac:dyDescent="0.25">
      <c r="A277" s="3">
        <f>TITRES_STAT!B280</f>
        <v>42709</v>
      </c>
      <c r="B277" s="5">
        <f>TITRES_STAT!D280</f>
        <v>1.95</v>
      </c>
      <c r="C277" s="2">
        <f t="shared" si="29"/>
        <v>-4.0000000000000036E-2</v>
      </c>
      <c r="D277" s="2">
        <f t="shared" si="30"/>
        <v>1.9939999999999998</v>
      </c>
      <c r="E277" s="2">
        <f t="shared" si="32"/>
        <v>2.0199999999999996</v>
      </c>
      <c r="F277" s="2">
        <f t="shared" si="33"/>
        <v>2.0664999999999996</v>
      </c>
      <c r="G277" s="2">
        <f t="shared" si="27"/>
        <v>1.8626119999999999</v>
      </c>
      <c r="H277" s="2">
        <f t="shared" si="31"/>
        <v>1.7544994999999981</v>
      </c>
      <c r="I277" s="2">
        <f t="array" ref="I277">SUMPRODUCT(B261:B280, (ROW(B261:B280)-ROW(B261)+1)) / (20*21/2)</f>
        <v>2.047190476190476</v>
      </c>
      <c r="J277" s="2">
        <f t="shared" ref="J277:J340" si="34">$J$4*B277+J276*(1-$J$4)</f>
        <v>2.0167075432100829</v>
      </c>
      <c r="K277" s="2">
        <f t="shared" si="28"/>
        <v>1.9139030722709192</v>
      </c>
    </row>
    <row r="278" spans="1:11" ht="13.5" x14ac:dyDescent="0.25">
      <c r="A278" s="3">
        <f>TITRES_STAT!B281</f>
        <v>42710</v>
      </c>
      <c r="B278" s="5">
        <f>TITRES_STAT!D281</f>
        <v>2.0299999999999998</v>
      </c>
      <c r="C278" s="2">
        <f t="shared" si="29"/>
        <v>7.9999999999999849E-2</v>
      </c>
      <c r="D278" s="2">
        <f t="shared" si="30"/>
        <v>1.998</v>
      </c>
      <c r="E278" s="2">
        <f t="shared" si="32"/>
        <v>2.0099999999999998</v>
      </c>
      <c r="F278" s="2">
        <f t="shared" si="33"/>
        <v>2.0594999999999994</v>
      </c>
      <c r="G278" s="2">
        <f t="shared" si="27"/>
        <v>1.8736140000000001</v>
      </c>
      <c r="H278" s="2">
        <f t="shared" si="31"/>
        <v>1.7542804999999979</v>
      </c>
      <c r="I278" s="2">
        <f t="array" ref="I278">SUMPRODUCT(B262:B281, (ROW(B262:B281)-ROW(B262)+1)) / (20*21/2)</f>
        <v>2.0662857142857143</v>
      </c>
      <c r="J278" s="2">
        <f t="shared" si="34"/>
        <v>2.0179734914757894</v>
      </c>
      <c r="K278" s="2">
        <f t="shared" si="28"/>
        <v>1.9184558929661772</v>
      </c>
    </row>
    <row r="279" spans="1:11" ht="13.5" x14ac:dyDescent="0.25">
      <c r="A279" s="3">
        <f>TITRES_STAT!B282</f>
        <v>42711</v>
      </c>
      <c r="B279" s="5">
        <f>TITRES_STAT!D282</f>
        <v>2.09</v>
      </c>
      <c r="C279" s="2">
        <f t="shared" si="29"/>
        <v>6.0000000000000053E-2</v>
      </c>
      <c r="D279" s="2">
        <f t="shared" si="30"/>
        <v>2.0140000000000002</v>
      </c>
      <c r="E279" s="2">
        <f t="shared" si="32"/>
        <v>2.0119999999999996</v>
      </c>
      <c r="F279" s="2">
        <f t="shared" si="33"/>
        <v>2.0564999999999998</v>
      </c>
      <c r="G279" s="2">
        <f t="shared" si="27"/>
        <v>1.8858160000000004</v>
      </c>
      <c r="H279" s="2">
        <f t="shared" si="31"/>
        <v>1.754312999999998</v>
      </c>
      <c r="I279" s="2">
        <f t="array" ref="I279">SUMPRODUCT(B263:B282, (ROW(B263:B282)-ROW(B263)+1)) / (20*21/2)</f>
        <v>2.084571428571429</v>
      </c>
      <c r="J279" s="2">
        <f t="shared" si="34"/>
        <v>2.0248331589542858</v>
      </c>
      <c r="K279" s="2">
        <f t="shared" si="28"/>
        <v>1.9251831128498567</v>
      </c>
    </row>
    <row r="280" spans="1:11" ht="13.5" x14ac:dyDescent="0.25">
      <c r="A280" s="3">
        <f>TITRES_STAT!B283</f>
        <v>42712</v>
      </c>
      <c r="B280" s="5">
        <f>TITRES_STAT!D283</f>
        <v>2.15</v>
      </c>
      <c r="C280" s="2">
        <f t="shared" si="29"/>
        <v>6.0000000000000053E-2</v>
      </c>
      <c r="D280" s="2">
        <f t="shared" si="30"/>
        <v>2.0419999999999998</v>
      </c>
      <c r="E280" s="2">
        <f t="shared" si="32"/>
        <v>2.0259999999999998</v>
      </c>
      <c r="F280" s="2">
        <f t="shared" si="33"/>
        <v>2.0594999999999994</v>
      </c>
      <c r="G280" s="2">
        <f t="shared" si="27"/>
        <v>1.8992180000000005</v>
      </c>
      <c r="H280" s="2">
        <f t="shared" si="31"/>
        <v>1.7546454999999979</v>
      </c>
      <c r="I280" s="2">
        <f t="array" ref="I280">SUMPRODUCT(B264:B283, (ROW(B264:B283)-ROW(B264)+1)) / (20*21/2)</f>
        <v>2.1017619047619047</v>
      </c>
      <c r="J280" s="2">
        <f t="shared" si="34"/>
        <v>2.0367538104824492</v>
      </c>
      <c r="K280" s="2">
        <f t="shared" si="28"/>
        <v>1.9339994613655485</v>
      </c>
    </row>
    <row r="281" spans="1:11" ht="13.5" x14ac:dyDescent="0.25">
      <c r="A281" s="3">
        <f>TITRES_STAT!B284</f>
        <v>42713</v>
      </c>
      <c r="B281" s="5">
        <f>TITRES_STAT!D284</f>
        <v>2.2599999999999998</v>
      </c>
      <c r="C281" s="2">
        <f t="shared" si="29"/>
        <v>0.10999999999999988</v>
      </c>
      <c r="D281" s="2">
        <f t="shared" si="30"/>
        <v>2.0959999999999996</v>
      </c>
      <c r="E281" s="2">
        <f t="shared" si="32"/>
        <v>2.0509999999999997</v>
      </c>
      <c r="F281" s="2">
        <f t="shared" si="33"/>
        <v>2.0679999999999992</v>
      </c>
      <c r="G281" s="2">
        <f t="shared" si="27"/>
        <v>1.9156000000000006</v>
      </c>
      <c r="H281" s="2">
        <f t="shared" si="31"/>
        <v>1.755527999999998</v>
      </c>
      <c r="I281" s="2">
        <f t="array" ref="I281">SUMPRODUCT(B265:B284, (ROW(B265:B284)-ROW(B265)+1)) / (20*21/2)</f>
        <v>2.1238095238095234</v>
      </c>
      <c r="J281" s="2">
        <f t="shared" si="34"/>
        <v>2.0580153523412634</v>
      </c>
      <c r="K281" s="2">
        <f t="shared" si="28"/>
        <v>1.9467837962139585</v>
      </c>
    </row>
    <row r="282" spans="1:11" ht="13.5" x14ac:dyDescent="0.25">
      <c r="A282" s="3">
        <f>TITRES_STAT!B285</f>
        <v>42717</v>
      </c>
      <c r="B282" s="5">
        <f>TITRES_STAT!D285</f>
        <v>2.2599999999999998</v>
      </c>
      <c r="C282" s="2">
        <f t="shared" si="29"/>
        <v>0</v>
      </c>
      <c r="D282" s="2">
        <f t="shared" si="30"/>
        <v>2.1579999999999999</v>
      </c>
      <c r="E282" s="2">
        <f t="shared" si="32"/>
        <v>2.0759999999999996</v>
      </c>
      <c r="F282" s="2">
        <f t="shared" si="33"/>
        <v>2.079499999999999</v>
      </c>
      <c r="G282" s="2">
        <f t="shared" si="27"/>
        <v>1.932000000000001</v>
      </c>
      <c r="H282" s="2">
        <f t="shared" si="31"/>
        <v>1.7565079999999975</v>
      </c>
      <c r="I282" s="2">
        <f t="array" ref="I282">SUMPRODUCT(B266:B285, (ROW(B266:B285)-ROW(B266)+1)) / (20*21/2)</f>
        <v>2.1430476190476191</v>
      </c>
      <c r="J282" s="2">
        <f t="shared" si="34"/>
        <v>2.0772519854516194</v>
      </c>
      <c r="K282" s="2">
        <f t="shared" si="28"/>
        <v>1.9590667845977248</v>
      </c>
    </row>
    <row r="283" spans="1:11" ht="13.5" x14ac:dyDescent="0.25">
      <c r="A283" s="3">
        <f>TITRES_STAT!B286</f>
        <v>42718</v>
      </c>
      <c r="B283" s="5">
        <f>TITRES_STAT!D286</f>
        <v>2.2599999999999998</v>
      </c>
      <c r="C283" s="2">
        <f t="shared" si="29"/>
        <v>0</v>
      </c>
      <c r="D283" s="2">
        <f t="shared" si="30"/>
        <v>2.2039999999999997</v>
      </c>
      <c r="E283" s="2">
        <f t="shared" si="32"/>
        <v>2.101</v>
      </c>
      <c r="F283" s="2">
        <f t="shared" si="33"/>
        <v>2.0884999999999989</v>
      </c>
      <c r="G283" s="2">
        <f t="shared" si="27"/>
        <v>1.9476000000000011</v>
      </c>
      <c r="H283" s="2">
        <f t="shared" si="31"/>
        <v>1.7574389999999973</v>
      </c>
      <c r="I283" s="2">
        <f t="array" ref="I283">SUMPRODUCT(B267:B286, (ROW(B267:B286)-ROW(B267)+1)) / (20*21/2)</f>
        <v>2.1614761904761903</v>
      </c>
      <c r="J283" s="2">
        <f t="shared" si="34"/>
        <v>2.0946565582657506</v>
      </c>
      <c r="K283" s="2">
        <f t="shared" si="28"/>
        <v>1.9708680871625199</v>
      </c>
    </row>
    <row r="284" spans="1:11" ht="13.5" x14ac:dyDescent="0.25">
      <c r="A284" s="3">
        <f>TITRES_STAT!B287</f>
        <v>42719</v>
      </c>
      <c r="B284" s="5">
        <f>TITRES_STAT!D287</f>
        <v>2.3199999999999998</v>
      </c>
      <c r="C284" s="2">
        <f t="shared" si="29"/>
        <v>6.0000000000000053E-2</v>
      </c>
      <c r="D284" s="2">
        <f t="shared" si="30"/>
        <v>2.25</v>
      </c>
      <c r="E284" s="2">
        <f t="shared" si="32"/>
        <v>2.1320000000000001</v>
      </c>
      <c r="F284" s="2">
        <f t="shared" si="33"/>
        <v>2.0979999999999994</v>
      </c>
      <c r="G284" s="2">
        <f t="shared" si="27"/>
        <v>1.9644000000000008</v>
      </c>
      <c r="H284" s="2">
        <f t="shared" si="31"/>
        <v>1.7586699999999977</v>
      </c>
      <c r="I284" s="2">
        <f t="array" ref="I284">SUMPRODUCT(B268:B287, (ROW(B268:B287)-ROW(B268)+1)) / (20*21/2)</f>
        <v>2.1838571428571423</v>
      </c>
      <c r="J284" s="2">
        <f t="shared" si="34"/>
        <v>2.1161178384309172</v>
      </c>
      <c r="K284" s="2">
        <f t="shared" si="28"/>
        <v>1.9845595347247742</v>
      </c>
    </row>
    <row r="285" spans="1:11" ht="13.5" x14ac:dyDescent="0.25">
      <c r="A285" s="3">
        <f>TITRES_STAT!B288</f>
        <v>42720</v>
      </c>
      <c r="B285" s="5">
        <f>TITRES_STAT!D288</f>
        <v>2.2999999999999998</v>
      </c>
      <c r="C285" s="2">
        <f t="shared" si="29"/>
        <v>-2.0000000000000018E-2</v>
      </c>
      <c r="D285" s="2">
        <f t="shared" si="30"/>
        <v>2.2799999999999998</v>
      </c>
      <c r="E285" s="2">
        <f t="shared" si="32"/>
        <v>2.161</v>
      </c>
      <c r="F285" s="2">
        <f t="shared" si="33"/>
        <v>2.1064999999999996</v>
      </c>
      <c r="G285" s="2">
        <f t="shared" si="27"/>
        <v>1.9800000000000011</v>
      </c>
      <c r="H285" s="2">
        <f t="shared" si="31"/>
        <v>1.7598009999999977</v>
      </c>
      <c r="I285" s="2">
        <f t="array" ref="I285">SUMPRODUCT(B269:B288, (ROW(B269:B288)-ROW(B269)+1)) / (20*21/2)</f>
        <v>2.2023333333333328</v>
      </c>
      <c r="J285" s="2">
        <f t="shared" si="34"/>
        <v>2.1336304252470204</v>
      </c>
      <c r="K285" s="2">
        <f t="shared" si="28"/>
        <v>1.9969297490492928</v>
      </c>
    </row>
    <row r="286" spans="1:11" ht="13.5" x14ac:dyDescent="0.25">
      <c r="A286" s="3">
        <f>TITRES_STAT!B289</f>
        <v>42723</v>
      </c>
      <c r="B286" s="5">
        <f>TITRES_STAT!D289</f>
        <v>2.2999999999999998</v>
      </c>
      <c r="C286" s="2">
        <f t="shared" si="29"/>
        <v>0</v>
      </c>
      <c r="D286" s="2">
        <f t="shared" si="30"/>
        <v>2.2880000000000003</v>
      </c>
      <c r="E286" s="2">
        <f t="shared" si="32"/>
        <v>2.1919999999999997</v>
      </c>
      <c r="F286" s="2">
        <f t="shared" si="33"/>
        <v>2.1149999999999993</v>
      </c>
      <c r="G286" s="2">
        <f t="shared" si="27"/>
        <v>1.9956000000000012</v>
      </c>
      <c r="H286" s="2">
        <f t="shared" si="31"/>
        <v>1.7609319999999977</v>
      </c>
      <c r="I286" s="2">
        <f t="array" ref="I286">SUMPRODUCT(B270:B289, (ROW(B270:B289)-ROW(B270)+1)) / (20*21/2)</f>
        <v>2.2199047619047616</v>
      </c>
      <c r="J286" s="2">
        <f t="shared" si="34"/>
        <v>2.1494751466520663</v>
      </c>
      <c r="K286" s="2">
        <f t="shared" si="28"/>
        <v>2.0088148569297126</v>
      </c>
    </row>
    <row r="287" spans="1:11" ht="13.5" x14ac:dyDescent="0.25">
      <c r="A287" s="3">
        <f>TITRES_STAT!B290</f>
        <v>42724</v>
      </c>
      <c r="B287" s="5">
        <f>TITRES_STAT!D290</f>
        <v>2.35</v>
      </c>
      <c r="C287" s="2">
        <f t="shared" si="29"/>
        <v>5.0000000000000266E-2</v>
      </c>
      <c r="D287" s="2">
        <f t="shared" si="30"/>
        <v>2.306</v>
      </c>
      <c r="E287" s="2">
        <f t="shared" si="32"/>
        <v>2.2320000000000002</v>
      </c>
      <c r="F287" s="2">
        <f t="shared" si="33"/>
        <v>2.1259999999999994</v>
      </c>
      <c r="G287" s="2">
        <f t="shared" si="27"/>
        <v>2.011400000000001</v>
      </c>
      <c r="H287" s="2">
        <f t="shared" si="31"/>
        <v>1.762312999999998</v>
      </c>
      <c r="I287" s="2">
        <f t="array" ref="I287">SUMPRODUCT(B271:B290, (ROW(B271:B290)-ROW(B271)+1)) / (20*21/2)</f>
        <v>2.2362857142857142</v>
      </c>
      <c r="J287" s="2">
        <f t="shared" si="34"/>
        <v>2.1685727517328219</v>
      </c>
      <c r="K287" s="2">
        <f t="shared" si="28"/>
        <v>2.0221946664618806</v>
      </c>
    </row>
    <row r="288" spans="1:11" ht="13.5" x14ac:dyDescent="0.25">
      <c r="A288" s="3">
        <f>TITRES_STAT!B291</f>
        <v>42725</v>
      </c>
      <c r="B288" s="5">
        <f>TITRES_STAT!D291</f>
        <v>2.3199999999999998</v>
      </c>
      <c r="C288" s="2">
        <f t="shared" si="29"/>
        <v>-3.0000000000000249E-2</v>
      </c>
      <c r="D288" s="2">
        <f t="shared" si="30"/>
        <v>2.3180000000000001</v>
      </c>
      <c r="E288" s="2">
        <f t="shared" si="32"/>
        <v>2.2610000000000001</v>
      </c>
      <c r="F288" s="2">
        <f t="shared" si="33"/>
        <v>2.1354999999999995</v>
      </c>
      <c r="G288" s="2">
        <f t="shared" si="27"/>
        <v>2.0274000000000005</v>
      </c>
      <c r="H288" s="2">
        <f t="shared" si="31"/>
        <v>1.763592999999998</v>
      </c>
      <c r="I288" s="2">
        <f t="array" ref="I288">SUMPRODUCT(B272:B291, (ROW(B272:B291)-ROW(B272)+1)) / (20*21/2)</f>
        <v>2.2492857142857146</v>
      </c>
      <c r="J288" s="2">
        <f t="shared" si="34"/>
        <v>2.1829943944249339</v>
      </c>
      <c r="K288" s="2">
        <f t="shared" si="28"/>
        <v>2.0338733069927875</v>
      </c>
    </row>
    <row r="289" spans="1:11" ht="13.5" x14ac:dyDescent="0.25">
      <c r="A289" s="3">
        <f>TITRES_STAT!B292</f>
        <v>42726</v>
      </c>
      <c r="B289" s="5">
        <f>TITRES_STAT!D292</f>
        <v>2.3199999999999998</v>
      </c>
      <c r="C289" s="2">
        <f t="shared" si="29"/>
        <v>0</v>
      </c>
      <c r="D289" s="2">
        <f t="shared" si="30"/>
        <v>2.3180000000000001</v>
      </c>
      <c r="E289" s="2">
        <f t="shared" si="32"/>
        <v>2.2840000000000003</v>
      </c>
      <c r="F289" s="2">
        <f t="shared" si="33"/>
        <v>2.1479999999999992</v>
      </c>
      <c r="G289" s="2">
        <f t="shared" si="27"/>
        <v>2.0426000000000006</v>
      </c>
      <c r="H289" s="2">
        <f t="shared" si="31"/>
        <v>1.7649699999999982</v>
      </c>
      <c r="I289" s="2">
        <f t="array" ref="I289">SUMPRODUCT(B273:B292, (ROW(B273:B292)-ROW(B273)+1)) / (20*21/2)</f>
        <v>2.2647142857142857</v>
      </c>
      <c r="J289" s="2">
        <f t="shared" si="34"/>
        <v>2.196042547336845</v>
      </c>
      <c r="K289" s="2">
        <f t="shared" si="28"/>
        <v>2.0450939616205215</v>
      </c>
    </row>
    <row r="290" spans="1:11" ht="13.5" x14ac:dyDescent="0.25">
      <c r="A290" s="3">
        <f>TITRES_STAT!B293</f>
        <v>42727</v>
      </c>
      <c r="B290" s="5">
        <f>TITRES_STAT!D293</f>
        <v>2.3199999999999998</v>
      </c>
      <c r="C290" s="2">
        <f t="shared" si="29"/>
        <v>0</v>
      </c>
      <c r="D290" s="2">
        <f t="shared" si="30"/>
        <v>2.3220000000000001</v>
      </c>
      <c r="E290" s="2">
        <f t="shared" si="32"/>
        <v>2.3010000000000002</v>
      </c>
      <c r="F290" s="2">
        <f t="shared" si="33"/>
        <v>2.1635</v>
      </c>
      <c r="G290" s="2">
        <f t="shared" si="27"/>
        <v>2.0562</v>
      </c>
      <c r="H290" s="2">
        <f t="shared" si="31"/>
        <v>1.7666394999999979</v>
      </c>
      <c r="I290" s="2">
        <f t="array" ref="I290">SUMPRODUCT(B274:B293, (ROW(B274:B293)-ROW(B274)+1)) / (20*21/2)</f>
        <v>2.2747619047619043</v>
      </c>
      <c r="J290" s="2">
        <f t="shared" si="34"/>
        <v>2.2078480190190501</v>
      </c>
      <c r="K290" s="2">
        <f t="shared" si="28"/>
        <v>2.0558745905765794</v>
      </c>
    </row>
    <row r="291" spans="1:11" ht="13.5" x14ac:dyDescent="0.25">
      <c r="A291" s="3">
        <f>TITRES_STAT!B294</f>
        <v>42730</v>
      </c>
      <c r="B291" s="5">
        <f>TITRES_STAT!D294</f>
        <v>2.2999999999999998</v>
      </c>
      <c r="C291" s="2">
        <f t="shared" si="29"/>
        <v>-2.0000000000000018E-2</v>
      </c>
      <c r="D291" s="2">
        <f t="shared" si="30"/>
        <v>2.3220000000000001</v>
      </c>
      <c r="E291" s="2">
        <f t="shared" si="32"/>
        <v>2.3050000000000002</v>
      </c>
      <c r="F291" s="2">
        <f t="shared" si="33"/>
        <v>2.1779999999999999</v>
      </c>
      <c r="G291" s="2">
        <f t="shared" si="27"/>
        <v>2.0686</v>
      </c>
      <c r="H291" s="2">
        <f t="shared" si="31"/>
        <v>1.7685009999999983</v>
      </c>
      <c r="I291" s="2">
        <f t="array" ref="I291">SUMPRODUCT(B275:B294, (ROW(B275:B294)-ROW(B275)+1)) / (20*21/2)</f>
        <v>2.277714285714286</v>
      </c>
      <c r="J291" s="2">
        <f t="shared" si="34"/>
        <v>2.2166243981600928</v>
      </c>
      <c r="K291" s="2">
        <f t="shared" si="28"/>
        <v>2.0654481360441648</v>
      </c>
    </row>
    <row r="292" spans="1:11" ht="13.5" x14ac:dyDescent="0.25">
      <c r="A292" s="3">
        <f>TITRES_STAT!B295</f>
        <v>42731</v>
      </c>
      <c r="B292" s="5">
        <f>TITRES_STAT!D295</f>
        <v>2.34</v>
      </c>
      <c r="C292" s="2">
        <f t="shared" si="29"/>
        <v>4.0000000000000036E-2</v>
      </c>
      <c r="D292" s="2">
        <f t="shared" si="30"/>
        <v>2.3199999999999994</v>
      </c>
      <c r="E292" s="2">
        <f t="shared" si="32"/>
        <v>2.3129999999999997</v>
      </c>
      <c r="F292" s="2">
        <f t="shared" si="33"/>
        <v>2.1945000000000001</v>
      </c>
      <c r="G292" s="2">
        <f t="shared" si="27"/>
        <v>2.0798000000000001</v>
      </c>
      <c r="H292" s="2">
        <f t="shared" si="31"/>
        <v>1.7706594999999985</v>
      </c>
      <c r="I292" s="2">
        <f t="array" ref="I292">SUMPRODUCT(B276:B295, (ROW(B276:B295)-ROW(B276)+1)) / (20*21/2)</f>
        <v>2.2871904761904762</v>
      </c>
      <c r="J292" s="2">
        <f t="shared" si="34"/>
        <v>2.2283744554781793</v>
      </c>
      <c r="K292" s="2">
        <f t="shared" si="28"/>
        <v>2.0762148758071386</v>
      </c>
    </row>
    <row r="293" spans="1:11" ht="13.5" x14ac:dyDescent="0.25">
      <c r="A293" s="3">
        <f>TITRES_STAT!B296</f>
        <v>42732</v>
      </c>
      <c r="B293" s="5">
        <f>TITRES_STAT!D296</f>
        <v>2.2999999999999998</v>
      </c>
      <c r="C293" s="2">
        <f t="shared" si="29"/>
        <v>-4.0000000000000036E-2</v>
      </c>
      <c r="D293" s="2">
        <f t="shared" si="30"/>
        <v>2.3159999999999998</v>
      </c>
      <c r="E293" s="2">
        <f t="shared" si="32"/>
        <v>2.3170000000000002</v>
      </c>
      <c r="F293" s="2">
        <f t="shared" si="33"/>
        <v>2.2089999999999996</v>
      </c>
      <c r="G293" s="2">
        <f t="shared" si="27"/>
        <v>2.0891999999999995</v>
      </c>
      <c r="H293" s="2">
        <f t="shared" si="31"/>
        <v>1.7726669999999984</v>
      </c>
      <c r="I293" s="2">
        <f t="array" ref="I293">SUMPRODUCT(B277:B296, (ROW(B277:B296)-ROW(B277)+1)) / (20*21/2)</f>
        <v>2.2856666666666663</v>
      </c>
      <c r="J293" s="2">
        <f t="shared" si="34"/>
        <v>2.2351959359088291</v>
      </c>
      <c r="K293" s="2">
        <f t="shared" si="28"/>
        <v>2.0849907630303881</v>
      </c>
    </row>
    <row r="294" spans="1:11" ht="13.5" x14ac:dyDescent="0.25">
      <c r="A294" s="3">
        <f>TITRES_STAT!B297</f>
        <v>42733</v>
      </c>
      <c r="B294" s="5">
        <f>TITRES_STAT!D297</f>
        <v>2.2400000000000002</v>
      </c>
      <c r="C294" s="2">
        <f t="shared" si="29"/>
        <v>-5.9999999999999609E-2</v>
      </c>
      <c r="D294" s="2">
        <f t="shared" si="30"/>
        <v>2.2999999999999998</v>
      </c>
      <c r="E294" s="2">
        <f t="shared" si="32"/>
        <v>2.3090000000000002</v>
      </c>
      <c r="F294" s="2">
        <f t="shared" si="33"/>
        <v>2.2205000000000004</v>
      </c>
      <c r="G294" s="2">
        <f t="shared" si="27"/>
        <v>2.0973999999999995</v>
      </c>
      <c r="H294" s="2">
        <f t="shared" si="31"/>
        <v>1.7741794999999987</v>
      </c>
      <c r="I294" s="2">
        <f t="array" ref="I294">SUMPRODUCT(B278:B297, (ROW(B278:B297)-ROW(B278)+1)) / (20*21/2)</f>
        <v>2.2830476190476188</v>
      </c>
      <c r="J294" s="2">
        <f t="shared" si="34"/>
        <v>2.2356534658222742</v>
      </c>
      <c r="K294" s="2">
        <f t="shared" si="28"/>
        <v>2.0910695566370396</v>
      </c>
    </row>
    <row r="295" spans="1:11" ht="13.5" x14ac:dyDescent="0.25">
      <c r="A295" s="3">
        <f>TITRES_STAT!B298</f>
        <v>42734</v>
      </c>
      <c r="B295" s="5">
        <f>TITRES_STAT!D298</f>
        <v>2.3199999999999998</v>
      </c>
      <c r="C295" s="2">
        <f t="shared" si="29"/>
        <v>7.9999999999999627E-2</v>
      </c>
      <c r="D295" s="2">
        <f t="shared" si="30"/>
        <v>2.2999999999999998</v>
      </c>
      <c r="E295" s="2">
        <f t="shared" si="32"/>
        <v>2.3109999999999999</v>
      </c>
      <c r="F295" s="2">
        <f t="shared" si="33"/>
        <v>2.2359999999999998</v>
      </c>
      <c r="G295" s="2">
        <f t="shared" si="27"/>
        <v>2.1071999999999993</v>
      </c>
      <c r="H295" s="2">
        <f t="shared" si="31"/>
        <v>1.7760919999999987</v>
      </c>
      <c r="I295" s="2">
        <f t="array" ref="I295">SUMPRODUCT(B279:B298, (ROW(B279:B298)-ROW(B279)+1)) / (20*21/2)</f>
        <v>2.2705714285714285</v>
      </c>
      <c r="J295" s="2">
        <f t="shared" si="34"/>
        <v>2.2436864690772955</v>
      </c>
      <c r="K295" s="2">
        <f t="shared" si="28"/>
        <v>2.100047221082646</v>
      </c>
    </row>
    <row r="296" spans="1:11" ht="13.5" x14ac:dyDescent="0.25">
      <c r="A296" s="3">
        <f>TITRES_STAT!B299</f>
        <v>42737</v>
      </c>
      <c r="B296" s="5">
        <f>TITRES_STAT!D299</f>
        <v>2.2200000000000002</v>
      </c>
      <c r="C296" s="2">
        <f t="shared" si="29"/>
        <v>-9.9999999999999645E-2</v>
      </c>
      <c r="D296" s="2">
        <f t="shared" si="30"/>
        <v>2.2839999999999998</v>
      </c>
      <c r="E296" s="2">
        <f t="shared" si="32"/>
        <v>2.3029999999999999</v>
      </c>
      <c r="F296" s="2">
        <f t="shared" si="33"/>
        <v>2.2475000000000001</v>
      </c>
      <c r="G296" s="2">
        <f t="shared" si="27"/>
        <v>2.1159999999999992</v>
      </c>
      <c r="H296" s="2">
        <f t="shared" si="31"/>
        <v>1.7777479999999992</v>
      </c>
      <c r="I296" s="2">
        <f t="array" ref="I296">SUMPRODUCT(B280:B299, (ROW(B280:B299)-ROW(B280)+1)) / (20*21/2)</f>
        <v>2.2576190476190479</v>
      </c>
      <c r="J296" s="2">
        <f t="shared" si="34"/>
        <v>2.2414306148794578</v>
      </c>
      <c r="K296" s="2">
        <f t="shared" si="28"/>
        <v>2.1047512516284246</v>
      </c>
    </row>
    <row r="297" spans="1:11" ht="13.5" x14ac:dyDescent="0.25">
      <c r="A297" s="3">
        <f>TITRES_STAT!B300</f>
        <v>42738</v>
      </c>
      <c r="B297" s="5">
        <f>TITRES_STAT!D300</f>
        <v>2.2200000000000002</v>
      </c>
      <c r="C297" s="2">
        <f t="shared" si="29"/>
        <v>0</v>
      </c>
      <c r="D297" s="2">
        <f t="shared" si="30"/>
        <v>2.2600000000000002</v>
      </c>
      <c r="E297" s="2">
        <f t="shared" si="32"/>
        <v>2.29</v>
      </c>
      <c r="F297" s="2">
        <f t="shared" si="33"/>
        <v>2.2610000000000001</v>
      </c>
      <c r="G297" s="2">
        <f t="shared" si="27"/>
        <v>2.1247999999999996</v>
      </c>
      <c r="H297" s="2">
        <f t="shared" si="31"/>
        <v>1.7794039999999995</v>
      </c>
      <c r="I297" s="2">
        <f t="array" ref="I297">SUMPRODUCT(B281:B300, (ROW(B281:B300)-ROW(B281)+1)) / (20*21/2)</f>
        <v>2.2444761904761901</v>
      </c>
      <c r="J297" s="2">
        <f t="shared" si="34"/>
        <v>2.239389603938557</v>
      </c>
      <c r="K297" s="2">
        <f t="shared" si="28"/>
        <v>2.1092708103880939</v>
      </c>
    </row>
    <row r="298" spans="1:11" ht="13.5" x14ac:dyDescent="0.25">
      <c r="A298" s="3">
        <f>TITRES_STAT!B301</f>
        <v>42739</v>
      </c>
      <c r="B298" s="5">
        <f>TITRES_STAT!D301</f>
        <v>2.13</v>
      </c>
      <c r="C298" s="2">
        <f t="shared" si="29"/>
        <v>-9.0000000000000302E-2</v>
      </c>
      <c r="D298" s="2">
        <f t="shared" si="30"/>
        <v>2.2260000000000004</v>
      </c>
      <c r="E298" s="2">
        <f t="shared" si="32"/>
        <v>2.2709999999999995</v>
      </c>
      <c r="F298" s="2">
        <f t="shared" si="33"/>
        <v>2.2660000000000005</v>
      </c>
      <c r="G298" s="2">
        <f t="shared" si="27"/>
        <v>2.1319999999999992</v>
      </c>
      <c r="H298" s="2">
        <f t="shared" si="31"/>
        <v>1.7804154999999993</v>
      </c>
      <c r="I298" s="2">
        <f t="array" ref="I298">SUMPRODUCT(B282:B301, (ROW(B282:B301)-ROW(B282)+1)) / (20*21/2)</f>
        <v>2.2228571428571424</v>
      </c>
      <c r="J298" s="2">
        <f t="shared" si="34"/>
        <v>2.228971546420599</v>
      </c>
      <c r="K298" s="2">
        <f t="shared" si="28"/>
        <v>2.1100837197846394</v>
      </c>
    </row>
    <row r="299" spans="1:11" ht="13.5" x14ac:dyDescent="0.25">
      <c r="A299" s="3">
        <f>TITRES_STAT!B302</f>
        <v>42740</v>
      </c>
      <c r="B299" s="5">
        <f>TITRES_STAT!D302</f>
        <v>2.13</v>
      </c>
      <c r="C299" s="2">
        <f t="shared" si="29"/>
        <v>0</v>
      </c>
      <c r="D299" s="2">
        <f t="shared" si="30"/>
        <v>2.2039999999999997</v>
      </c>
      <c r="E299" s="2">
        <f t="shared" si="32"/>
        <v>2.2519999999999998</v>
      </c>
      <c r="F299" s="2">
        <f t="shared" si="33"/>
        <v>2.2680000000000002</v>
      </c>
      <c r="G299" s="2">
        <f t="shared" si="27"/>
        <v>2.1385999999999985</v>
      </c>
      <c r="H299" s="2">
        <f t="shared" si="31"/>
        <v>1.7813779999999995</v>
      </c>
      <c r="I299" s="2">
        <f t="array" ref="I299">SUMPRODUCT(B283:B302, (ROW(B283:B302)-ROW(B283)+1)) / (20*21/2)</f>
        <v>2.1937142857142855</v>
      </c>
      <c r="J299" s="2">
        <f t="shared" si="34"/>
        <v>2.2195456848567323</v>
      </c>
      <c r="K299" s="2">
        <f t="shared" si="28"/>
        <v>2.11086475038132</v>
      </c>
    </row>
    <row r="300" spans="1:11" ht="13.5" x14ac:dyDescent="0.25">
      <c r="A300" s="3">
        <f>TITRES_STAT!B303</f>
        <v>42741</v>
      </c>
      <c r="B300" s="5">
        <f>TITRES_STAT!D303</f>
        <v>2.13</v>
      </c>
      <c r="C300" s="2">
        <f t="shared" si="29"/>
        <v>0</v>
      </c>
      <c r="D300" s="2">
        <f t="shared" si="30"/>
        <v>2.1659999999999995</v>
      </c>
      <c r="E300" s="2">
        <f t="shared" si="32"/>
        <v>2.2329999999999997</v>
      </c>
      <c r="F300" s="2">
        <f t="shared" si="33"/>
        <v>2.2670000000000003</v>
      </c>
      <c r="G300" s="2">
        <f t="shared" si="27"/>
        <v>2.1445999999999987</v>
      </c>
      <c r="H300" s="2">
        <f t="shared" si="31"/>
        <v>1.7823404999999997</v>
      </c>
      <c r="I300" s="2">
        <f t="array" ref="I300">SUMPRODUCT(B284:B303, (ROW(B284:B303)-ROW(B284)+1)) / (20*21/2)</f>
        <v>2.1660476190476188</v>
      </c>
      <c r="J300" s="2">
        <f t="shared" si="34"/>
        <v>2.2110175243941863</v>
      </c>
      <c r="K300" s="2">
        <f t="shared" si="28"/>
        <v>2.1116151523271505</v>
      </c>
    </row>
    <row r="301" spans="1:11" ht="13.5" x14ac:dyDescent="0.25">
      <c r="A301" s="3">
        <f>TITRES_STAT!B304</f>
        <v>42744</v>
      </c>
      <c r="B301" s="5">
        <f>TITRES_STAT!D304</f>
        <v>2.04</v>
      </c>
      <c r="C301" s="2">
        <f t="shared" si="29"/>
        <v>-8.9999999999999858E-2</v>
      </c>
      <c r="D301" s="2">
        <f t="shared" si="30"/>
        <v>2.13</v>
      </c>
      <c r="E301" s="2">
        <f t="shared" si="32"/>
        <v>2.2069999999999999</v>
      </c>
      <c r="F301" s="2">
        <f t="shared" si="33"/>
        <v>2.2560000000000002</v>
      </c>
      <c r="G301" s="2">
        <f t="shared" si="27"/>
        <v>2.1477999999999984</v>
      </c>
      <c r="H301" s="2">
        <f t="shared" si="31"/>
        <v>1.7828529999999998</v>
      </c>
      <c r="I301" s="2">
        <f t="array" ref="I301">SUMPRODUCT(B285:B304, (ROW(B285:B304)-ROW(B285)+1)) / (20*21/2)</f>
        <v>2.1322380952380953</v>
      </c>
      <c r="J301" s="2">
        <f t="shared" si="34"/>
        <v>2.1947301411185496</v>
      </c>
      <c r="K301" s="2">
        <f t="shared" si="28"/>
        <v>2.1088067149809877</v>
      </c>
    </row>
    <row r="302" spans="1:11" ht="13.5" x14ac:dyDescent="0.25">
      <c r="A302" s="3">
        <f>TITRES_STAT!B305</f>
        <v>42745</v>
      </c>
      <c r="B302" s="5">
        <f>TITRES_STAT!D305</f>
        <v>1.95</v>
      </c>
      <c r="C302" s="2">
        <f t="shared" si="29"/>
        <v>-9.000000000000008E-2</v>
      </c>
      <c r="D302" s="2">
        <f t="shared" si="30"/>
        <v>2.0759999999999996</v>
      </c>
      <c r="E302" s="2">
        <f t="shared" si="32"/>
        <v>2.1679999999999997</v>
      </c>
      <c r="F302" s="2">
        <f t="shared" si="33"/>
        <v>2.2405000000000004</v>
      </c>
      <c r="G302" s="2">
        <f t="shared" si="27"/>
        <v>2.1481999999999983</v>
      </c>
      <c r="H302" s="2">
        <f t="shared" si="31"/>
        <v>1.7830129999999997</v>
      </c>
      <c r="I302" s="2">
        <f t="array" ref="I302">SUMPRODUCT(B286:B305, (ROW(B286:B305)-ROW(B286)+1)) / (20*21/2)</f>
        <v>2.0939047619047617</v>
      </c>
      <c r="J302" s="2">
        <f t="shared" si="34"/>
        <v>2.1714225086310686</v>
      </c>
      <c r="K302" s="2">
        <f t="shared" si="28"/>
        <v>2.1025790006680078</v>
      </c>
    </row>
    <row r="303" spans="1:11" ht="13.5" x14ac:dyDescent="0.25">
      <c r="A303" s="3">
        <f>TITRES_STAT!B306</f>
        <v>42746</v>
      </c>
      <c r="B303" s="5">
        <f>TITRES_STAT!D306</f>
        <v>1.95</v>
      </c>
      <c r="C303" s="2">
        <f t="shared" si="29"/>
        <v>0</v>
      </c>
      <c r="D303" s="2">
        <f t="shared" si="30"/>
        <v>2.04</v>
      </c>
      <c r="E303" s="2">
        <f t="shared" si="32"/>
        <v>2.133</v>
      </c>
      <c r="F303" s="2">
        <f t="shared" si="33"/>
        <v>2.2250000000000005</v>
      </c>
      <c r="G303" s="2">
        <f t="shared" si="27"/>
        <v>2.1479999999999984</v>
      </c>
      <c r="H303" s="2">
        <f t="shared" si="31"/>
        <v>1.7832214999999996</v>
      </c>
      <c r="I303" s="2">
        <f t="array" ref="I303">SUMPRODUCT(B287:B306, (ROW(B287:B306)-ROW(B287)+1)) / (20*21/2)</f>
        <v>2.0503333333333331</v>
      </c>
      <c r="J303" s="2">
        <f t="shared" si="34"/>
        <v>2.1503346506662049</v>
      </c>
      <c r="K303" s="2">
        <f t="shared" si="28"/>
        <v>2.0965955104457334</v>
      </c>
    </row>
    <row r="304" spans="1:11" ht="13.5" x14ac:dyDescent="0.25">
      <c r="A304" s="3">
        <f>TITRES_STAT!B307</f>
        <v>42747</v>
      </c>
      <c r="B304" s="5">
        <f>TITRES_STAT!D307</f>
        <v>1.87</v>
      </c>
      <c r="C304" s="2">
        <f t="shared" si="29"/>
        <v>-7.9999999999999849E-2</v>
      </c>
      <c r="D304" s="2">
        <f t="shared" si="30"/>
        <v>1.9880000000000002</v>
      </c>
      <c r="E304" s="2">
        <f t="shared" si="32"/>
        <v>2.0959999999999996</v>
      </c>
      <c r="F304" s="2">
        <f t="shared" si="33"/>
        <v>2.2025000000000001</v>
      </c>
      <c r="G304" s="2">
        <f t="shared" si="27"/>
        <v>2.1451999999999991</v>
      </c>
      <c r="H304" s="2">
        <f t="shared" si="31"/>
        <v>1.7829814999999993</v>
      </c>
      <c r="I304" s="2">
        <f t="array" ref="I304">SUMPRODUCT(B288:B307, (ROW(B288:B307)-ROW(B288)+1)) / (20*21/2)</f>
        <v>2.009523809523809</v>
      </c>
      <c r="J304" s="2">
        <f t="shared" si="34"/>
        <v>2.1236361125075187</v>
      </c>
      <c r="K304" s="2">
        <f t="shared" si="28"/>
        <v>2.0877094119968813</v>
      </c>
    </row>
    <row r="305" spans="1:11" ht="13.5" x14ac:dyDescent="0.25">
      <c r="A305" s="3">
        <f>TITRES_STAT!B308</f>
        <v>42748</v>
      </c>
      <c r="B305" s="5">
        <f>TITRES_STAT!D308</f>
        <v>1.8</v>
      </c>
      <c r="C305" s="2">
        <f t="shared" si="29"/>
        <v>-7.0000000000000062E-2</v>
      </c>
      <c r="D305" s="2">
        <f t="shared" si="30"/>
        <v>1.9220000000000002</v>
      </c>
      <c r="E305" s="2">
        <f t="shared" si="32"/>
        <v>2.0439999999999996</v>
      </c>
      <c r="F305" s="2">
        <f t="shared" si="33"/>
        <v>2.1774999999999998</v>
      </c>
      <c r="G305" s="2">
        <f t="shared" si="27"/>
        <v>2.1385999999999985</v>
      </c>
      <c r="H305" s="2">
        <f t="shared" si="31"/>
        <v>1.7823914999999997</v>
      </c>
      <c r="I305" s="2">
        <f t="array" ref="I305">SUMPRODUCT(B289:B308, (ROW(B289:B308)-ROW(B289)+1)) / (20*21/2)</f>
        <v>1.9783809523809526</v>
      </c>
      <c r="J305" s="2">
        <f t="shared" si="34"/>
        <v>2.0928136256020409</v>
      </c>
      <c r="K305" s="2">
        <f t="shared" si="28"/>
        <v>2.0764266899577883</v>
      </c>
    </row>
    <row r="306" spans="1:11" ht="13.5" x14ac:dyDescent="0.25">
      <c r="A306" s="3">
        <f>TITRES_STAT!B309</f>
        <v>42751</v>
      </c>
      <c r="B306" s="5">
        <f>TITRES_STAT!D309</f>
        <v>1.72</v>
      </c>
      <c r="C306" s="2">
        <f t="shared" si="29"/>
        <v>-8.0000000000000071E-2</v>
      </c>
      <c r="D306" s="2">
        <f t="shared" si="30"/>
        <v>1.8579999999999999</v>
      </c>
      <c r="E306" s="2">
        <f t="shared" si="32"/>
        <v>1.9939999999999998</v>
      </c>
      <c r="F306" s="2">
        <f t="shared" si="33"/>
        <v>2.1484999999999999</v>
      </c>
      <c r="G306" s="2">
        <f t="shared" ref="G306:G369" si="35">AVERAGE(B257:B306)</f>
        <v>2.1291999999999986</v>
      </c>
      <c r="H306" s="2">
        <f t="shared" si="31"/>
        <v>1.7814499999999998</v>
      </c>
      <c r="I306" s="2">
        <f t="array" ref="I306">SUMPRODUCT(B290:B309, (ROW(B290:B309)-ROW(B290)+1)) / (20*21/2)</f>
        <v>1.9497619047619048</v>
      </c>
      <c r="J306" s="2">
        <f t="shared" si="34"/>
        <v>2.0573075660208939</v>
      </c>
      <c r="K306" s="2">
        <f t="shared" si="28"/>
        <v>2.0624491727045418</v>
      </c>
    </row>
    <row r="307" spans="1:11" ht="13.5" x14ac:dyDescent="0.25">
      <c r="A307" s="3">
        <f>TITRES_STAT!B310</f>
        <v>42752</v>
      </c>
      <c r="B307" s="5">
        <f>TITRES_STAT!D310</f>
        <v>1.72</v>
      </c>
      <c r="C307" s="2">
        <f t="shared" si="29"/>
        <v>0</v>
      </c>
      <c r="D307" s="2">
        <f t="shared" si="30"/>
        <v>1.8120000000000001</v>
      </c>
      <c r="E307" s="2">
        <f t="shared" si="32"/>
        <v>1.9439999999999997</v>
      </c>
      <c r="F307" s="2">
        <f t="shared" si="33"/>
        <v>2.1169999999999995</v>
      </c>
      <c r="G307" s="2">
        <f t="shared" si="35"/>
        <v>2.1197999999999988</v>
      </c>
      <c r="H307" s="2">
        <f t="shared" si="31"/>
        <v>1.7805085</v>
      </c>
      <c r="I307" s="2">
        <f t="array" ref="I307">SUMPRODUCT(B291:B310, (ROW(B291:B310)-ROW(B291)+1)) / (20*21/2)</f>
        <v>1.9198571428571427</v>
      </c>
      <c r="J307" s="2">
        <f t="shared" si="34"/>
        <v>2.025183035923666</v>
      </c>
      <c r="K307" s="2">
        <f t="shared" ref="K307:K370" si="36">$K$4*B307+(1-$K$4)*K306</f>
        <v>2.0490197933827949</v>
      </c>
    </row>
    <row r="308" spans="1:11" ht="13.5" x14ac:dyDescent="0.25">
      <c r="A308" s="3">
        <f>TITRES_STAT!B311</f>
        <v>42753</v>
      </c>
      <c r="B308" s="5">
        <f>TITRES_STAT!D311</f>
        <v>1.79</v>
      </c>
      <c r="C308" s="2">
        <f t="shared" si="29"/>
        <v>7.0000000000000062E-2</v>
      </c>
      <c r="D308" s="2">
        <f t="shared" si="30"/>
        <v>1.7799999999999998</v>
      </c>
      <c r="E308" s="2">
        <f t="shared" si="32"/>
        <v>1.9100000000000001</v>
      </c>
      <c r="F308" s="2">
        <f t="shared" si="33"/>
        <v>2.0904999999999991</v>
      </c>
      <c r="G308" s="2">
        <f t="shared" si="35"/>
        <v>2.1121999999999992</v>
      </c>
      <c r="H308" s="2">
        <f t="shared" si="31"/>
        <v>1.7801605000000003</v>
      </c>
      <c r="I308" s="2">
        <f t="array" ref="I308">SUMPRODUCT(B292:B311, (ROW(B292:B311)-ROW(B292)+1)) / (20*21/2)</f>
        <v>1.8926666666666669</v>
      </c>
      <c r="J308" s="2">
        <f t="shared" si="34"/>
        <v>2.0027846515499834</v>
      </c>
      <c r="K308" s="2">
        <f t="shared" si="36"/>
        <v>2.038862154426607</v>
      </c>
    </row>
    <row r="309" spans="1:11" ht="13.5" x14ac:dyDescent="0.25">
      <c r="A309" s="3">
        <f>TITRES_STAT!B312</f>
        <v>42754</v>
      </c>
      <c r="B309" s="5">
        <f>TITRES_STAT!D312</f>
        <v>1.79</v>
      </c>
      <c r="C309" s="2">
        <f t="shared" si="29"/>
        <v>0</v>
      </c>
      <c r="D309" s="2">
        <f t="shared" si="30"/>
        <v>1.764</v>
      </c>
      <c r="E309" s="2">
        <f t="shared" si="32"/>
        <v>1.8760000000000001</v>
      </c>
      <c r="F309" s="2">
        <f t="shared" si="33"/>
        <v>2.0639999999999992</v>
      </c>
      <c r="G309" s="2">
        <f t="shared" si="35"/>
        <v>2.1049999999999995</v>
      </c>
      <c r="H309" s="2">
        <f t="shared" si="31"/>
        <v>1.7798125000000007</v>
      </c>
      <c r="I309" s="2">
        <f t="array" ref="I309">SUMPRODUCT(B293:B312, (ROW(B293:B312)-ROW(B293)+1)) / (20*21/2)</f>
        <v>1.8680952380952383</v>
      </c>
      <c r="J309" s="2">
        <f t="shared" si="34"/>
        <v>1.9825194466404612</v>
      </c>
      <c r="K309" s="2">
        <f t="shared" si="36"/>
        <v>2.0291028542530145</v>
      </c>
    </row>
    <row r="310" spans="1:11" ht="13.5" x14ac:dyDescent="0.25">
      <c r="A310" s="3">
        <f>TITRES_STAT!B313</f>
        <v>42755</v>
      </c>
      <c r="B310" s="5">
        <f>TITRES_STAT!D313</f>
        <v>1.75</v>
      </c>
      <c r="C310" s="2">
        <f t="shared" si="29"/>
        <v>-4.0000000000000036E-2</v>
      </c>
      <c r="D310" s="2">
        <f t="shared" si="30"/>
        <v>1.754</v>
      </c>
      <c r="E310" s="2">
        <f t="shared" si="32"/>
        <v>1.8380000000000003</v>
      </c>
      <c r="F310" s="2">
        <f t="shared" si="33"/>
        <v>2.0354999999999999</v>
      </c>
      <c r="G310" s="2">
        <f t="shared" si="35"/>
        <v>2.0981999999999994</v>
      </c>
      <c r="H310" s="2">
        <f t="shared" si="31"/>
        <v>1.7793135000000007</v>
      </c>
      <c r="I310" s="2">
        <f t="array" ref="I310">SUMPRODUCT(B294:B313, (ROW(B294:B313)-ROW(B294)+1)) / (20*21/2)</f>
        <v>1.8453809523809526</v>
      </c>
      <c r="J310" s="2">
        <f t="shared" si="34"/>
        <v>1.9603747374366078</v>
      </c>
      <c r="K310" s="2">
        <f t="shared" si="36"/>
        <v>2.0181576442823084</v>
      </c>
    </row>
    <row r="311" spans="1:11" ht="13.5" x14ac:dyDescent="0.25">
      <c r="A311" s="3">
        <f>TITRES_STAT!B314</f>
        <v>42758</v>
      </c>
      <c r="B311" s="5">
        <f>TITRES_STAT!D314</f>
        <v>1.75</v>
      </c>
      <c r="C311" s="2">
        <f t="shared" si="29"/>
        <v>0</v>
      </c>
      <c r="D311" s="2">
        <f t="shared" si="30"/>
        <v>1.7600000000000002</v>
      </c>
      <c r="E311" s="2">
        <f t="shared" si="32"/>
        <v>1.8089999999999999</v>
      </c>
      <c r="F311" s="2">
        <f t="shared" si="33"/>
        <v>2.008</v>
      </c>
      <c r="G311" s="2">
        <f t="shared" si="35"/>
        <v>2.0913999999999997</v>
      </c>
      <c r="H311" s="2">
        <f t="shared" si="31"/>
        <v>1.7788145000000009</v>
      </c>
      <c r="I311" s="2">
        <f t="array" ref="I311">SUMPRODUCT(B295:B314, (ROW(B295:B314)-ROW(B295)+1)) / (20*21/2)</f>
        <v>1.8234285714285714</v>
      </c>
      <c r="J311" s="2">
        <f t="shared" si="34"/>
        <v>1.9403390481569309</v>
      </c>
      <c r="K311" s="2">
        <f t="shared" si="36"/>
        <v>2.0076416582320218</v>
      </c>
    </row>
    <row r="312" spans="1:11" ht="13.5" x14ac:dyDescent="0.25">
      <c r="A312" s="3">
        <f>TITRES_STAT!B315</f>
        <v>42759</v>
      </c>
      <c r="B312" s="5">
        <f>TITRES_STAT!D315</f>
        <v>1.75</v>
      </c>
      <c r="C312" s="2">
        <f t="shared" si="29"/>
        <v>0</v>
      </c>
      <c r="D312" s="2">
        <f t="shared" si="30"/>
        <v>1.766</v>
      </c>
      <c r="E312" s="2">
        <f t="shared" si="32"/>
        <v>1.7890000000000001</v>
      </c>
      <c r="F312" s="2">
        <f t="shared" si="33"/>
        <v>1.9784999999999997</v>
      </c>
      <c r="G312" s="2">
        <f t="shared" si="35"/>
        <v>2.0857999999999994</v>
      </c>
      <c r="H312" s="2">
        <f t="shared" si="31"/>
        <v>1.7783155000000008</v>
      </c>
      <c r="I312" s="2">
        <f t="array" ref="I312">SUMPRODUCT(B296:B315, (ROW(B296:B315)-ROW(B296)+1)) / (20*21/2)</f>
        <v>1.8020476190476191</v>
      </c>
      <c r="J312" s="2">
        <f t="shared" si="34"/>
        <v>1.9222115197610328</v>
      </c>
      <c r="K312" s="2">
        <f t="shared" si="36"/>
        <v>1.9975380637915503</v>
      </c>
    </row>
    <row r="313" spans="1:11" ht="13.5" x14ac:dyDescent="0.25">
      <c r="A313" s="3">
        <f>TITRES_STAT!B316</f>
        <v>42760</v>
      </c>
      <c r="B313" s="5">
        <f>TITRES_STAT!D316</f>
        <v>1.74</v>
      </c>
      <c r="C313" s="2">
        <f t="shared" si="29"/>
        <v>-1.0000000000000009E-2</v>
      </c>
      <c r="D313" s="2">
        <f t="shared" si="30"/>
        <v>1.7559999999999998</v>
      </c>
      <c r="E313" s="2">
        <f t="shared" si="32"/>
        <v>1.7679999999999996</v>
      </c>
      <c r="F313" s="2">
        <f t="shared" si="33"/>
        <v>1.9504999999999999</v>
      </c>
      <c r="G313" s="2">
        <f t="shared" si="35"/>
        <v>2.0789999999999993</v>
      </c>
      <c r="H313" s="2">
        <f t="shared" si="31"/>
        <v>1.7777665000000007</v>
      </c>
      <c r="I313" s="2">
        <f t="array" ref="I313">SUMPRODUCT(B297:B316, (ROW(B297:B316)-ROW(B297)+1)) / (20*21/2)</f>
        <v>1.7788571428571429</v>
      </c>
      <c r="J313" s="2">
        <f t="shared" si="34"/>
        <v>1.9048580416885534</v>
      </c>
      <c r="K313" s="2">
        <f t="shared" si="36"/>
        <v>1.9874385318781562</v>
      </c>
    </row>
    <row r="314" spans="1:11" ht="13.5" x14ac:dyDescent="0.25">
      <c r="A314" s="3">
        <f>TITRES_STAT!B317</f>
        <v>42761</v>
      </c>
      <c r="B314" s="5">
        <f>TITRES_STAT!D317</f>
        <v>1.72</v>
      </c>
      <c r="C314" s="2">
        <f t="shared" si="29"/>
        <v>-2.0000000000000018E-2</v>
      </c>
      <c r="D314" s="2">
        <f t="shared" si="30"/>
        <v>1.7420000000000002</v>
      </c>
      <c r="E314" s="2">
        <f t="shared" si="32"/>
        <v>1.7530000000000001</v>
      </c>
      <c r="F314" s="2">
        <f t="shared" si="33"/>
        <v>1.9244999999999997</v>
      </c>
      <c r="G314" s="2">
        <f t="shared" si="35"/>
        <v>2.0707999999999993</v>
      </c>
      <c r="H314" s="2">
        <f t="shared" si="31"/>
        <v>1.7772145000000006</v>
      </c>
      <c r="I314" s="2">
        <f t="array" ref="I314">SUMPRODUCT(B298:B317, (ROW(B298:B317)-ROW(B298)+1)) / (20*21/2)</f>
        <v>1.7583809523809526</v>
      </c>
      <c r="J314" s="2">
        <f t="shared" si="34"/>
        <v>1.8872525139086913</v>
      </c>
      <c r="K314" s="2">
        <f t="shared" si="36"/>
        <v>1.976950746314307</v>
      </c>
    </row>
    <row r="315" spans="1:11" ht="13.5" x14ac:dyDescent="0.25">
      <c r="A315" s="3">
        <f>TITRES_STAT!B318</f>
        <v>42762</v>
      </c>
      <c r="B315" s="5">
        <f>TITRES_STAT!D318</f>
        <v>1.7</v>
      </c>
      <c r="C315" s="2">
        <f t="shared" si="29"/>
        <v>-2.0000000000000018E-2</v>
      </c>
      <c r="D315" s="2">
        <f t="shared" si="30"/>
        <v>1.732</v>
      </c>
      <c r="E315" s="2">
        <f t="shared" si="32"/>
        <v>1.7429999999999999</v>
      </c>
      <c r="F315" s="2">
        <f t="shared" si="33"/>
        <v>1.8935</v>
      </c>
      <c r="G315" s="2">
        <f t="shared" si="35"/>
        <v>2.0621999999999998</v>
      </c>
      <c r="H315" s="2">
        <f t="shared" si="31"/>
        <v>1.7768060000000006</v>
      </c>
      <c r="I315" s="2">
        <f t="array" ref="I315">SUMPRODUCT(B299:B318, (ROW(B299:B318)-ROW(B299)+1)) / (20*21/2)</f>
        <v>1.7368095238095238</v>
      </c>
      <c r="J315" s="2">
        <f t="shared" si="34"/>
        <v>1.8694189411554825</v>
      </c>
      <c r="K315" s="2">
        <f t="shared" si="36"/>
        <v>1.9660899327333539</v>
      </c>
    </row>
    <row r="316" spans="1:11" ht="13.5" x14ac:dyDescent="0.25">
      <c r="A316" s="3">
        <f>TITRES_STAT!B319</f>
        <v>42765</v>
      </c>
      <c r="B316" s="5">
        <f>TITRES_STAT!D319</f>
        <v>1.65</v>
      </c>
      <c r="C316" s="2">
        <f t="shared" si="29"/>
        <v>-5.0000000000000044E-2</v>
      </c>
      <c r="D316" s="2">
        <f t="shared" si="30"/>
        <v>1.7120000000000002</v>
      </c>
      <c r="E316" s="2">
        <f t="shared" si="32"/>
        <v>1.736</v>
      </c>
      <c r="F316" s="2">
        <f t="shared" si="33"/>
        <v>1.8649999999999998</v>
      </c>
      <c r="G316" s="2">
        <f t="shared" si="35"/>
        <v>2.0526</v>
      </c>
      <c r="H316" s="2">
        <f t="shared" si="31"/>
        <v>1.7762935000000004</v>
      </c>
      <c r="I316" s="2">
        <f t="array" ref="I316">SUMPRODUCT(B300:B319, (ROW(B300:B319)-ROW(B300)+1)) / (20*21/2)</f>
        <v>1.7177142857142855</v>
      </c>
      <c r="J316" s="2">
        <f t="shared" si="34"/>
        <v>1.8485218991406744</v>
      </c>
      <c r="K316" s="2">
        <f t="shared" si="36"/>
        <v>1.9536942490967517</v>
      </c>
    </row>
    <row r="317" spans="1:11" ht="13.5" x14ac:dyDescent="0.25">
      <c r="A317" s="3">
        <f>TITRES_STAT!B320</f>
        <v>42766</v>
      </c>
      <c r="B317" s="5">
        <f>TITRES_STAT!D320</f>
        <v>1.65</v>
      </c>
      <c r="C317" s="2">
        <f t="shared" si="29"/>
        <v>0</v>
      </c>
      <c r="D317" s="2">
        <f t="shared" si="30"/>
        <v>1.6920000000000002</v>
      </c>
      <c r="E317" s="2">
        <f t="shared" si="32"/>
        <v>1.7289999999999999</v>
      </c>
      <c r="F317" s="2">
        <f t="shared" si="33"/>
        <v>1.8364999999999996</v>
      </c>
      <c r="G317" s="2">
        <f t="shared" si="35"/>
        <v>2.0430000000000001</v>
      </c>
      <c r="H317" s="2">
        <f t="shared" si="31"/>
        <v>1.7758300000000002</v>
      </c>
      <c r="I317" s="2">
        <f t="array" ref="I317">SUMPRODUCT(B301:B320, (ROW(B301:B320)-ROW(B301)+1)) / (20*21/2)</f>
        <v>1.701095238095238</v>
      </c>
      <c r="J317" s="2">
        <f t="shared" si="34"/>
        <v>1.8296150516034673</v>
      </c>
      <c r="K317" s="2">
        <f t="shared" si="36"/>
        <v>1.9417846707008006</v>
      </c>
    </row>
    <row r="318" spans="1:11" ht="13.5" x14ac:dyDescent="0.25">
      <c r="A318" s="3">
        <f>TITRES_STAT!B321</f>
        <v>42767</v>
      </c>
      <c r="B318" s="5">
        <f>TITRES_STAT!D321</f>
        <v>1.61</v>
      </c>
      <c r="C318" s="2">
        <f t="shared" si="29"/>
        <v>-3.9999999999999813E-2</v>
      </c>
      <c r="D318" s="2">
        <f t="shared" si="30"/>
        <v>1.6659999999999999</v>
      </c>
      <c r="E318" s="2">
        <f t="shared" si="32"/>
        <v>1.7109999999999999</v>
      </c>
      <c r="F318" s="2">
        <f t="shared" si="33"/>
        <v>1.8104999999999998</v>
      </c>
      <c r="G318" s="2">
        <f t="shared" si="35"/>
        <v>2.0326</v>
      </c>
      <c r="H318" s="2">
        <f t="shared" si="31"/>
        <v>1.7751665000000003</v>
      </c>
      <c r="I318" s="2">
        <f t="array" ref="I318">SUMPRODUCT(B302:B321, (ROW(B302:B321)-ROW(B302)+1)) / (20*21/2)</f>
        <v>1.6907619047619051</v>
      </c>
      <c r="J318" s="2">
        <f t="shared" si="34"/>
        <v>1.8086993324031371</v>
      </c>
      <c r="K318" s="2">
        <f t="shared" si="36"/>
        <v>1.9287735071439067</v>
      </c>
    </row>
    <row r="319" spans="1:11" ht="13.5" x14ac:dyDescent="0.25">
      <c r="A319" s="3">
        <f>TITRES_STAT!B322</f>
        <v>42768</v>
      </c>
      <c r="B319" s="5">
        <f>TITRES_STAT!D322</f>
        <v>1.61</v>
      </c>
      <c r="C319" s="2">
        <f t="shared" si="29"/>
        <v>0</v>
      </c>
      <c r="D319" s="2">
        <f t="shared" si="30"/>
        <v>1.6440000000000001</v>
      </c>
      <c r="E319" s="2">
        <f t="shared" si="32"/>
        <v>1.6930000000000001</v>
      </c>
      <c r="F319" s="2">
        <f t="shared" si="33"/>
        <v>1.7845</v>
      </c>
      <c r="G319" s="2">
        <f t="shared" si="35"/>
        <v>2.0234000000000005</v>
      </c>
      <c r="H319" s="2">
        <f t="shared" si="31"/>
        <v>1.7745030000000002</v>
      </c>
      <c r="I319" s="2">
        <f t="array" ref="I319">SUMPRODUCT(B303:B322, (ROW(B303:B322)-ROW(B303)+1)) / (20*21/2)</f>
        <v>1.6822857142857144</v>
      </c>
      <c r="J319" s="2">
        <f t="shared" si="34"/>
        <v>1.7897755864599811</v>
      </c>
      <c r="K319" s="2">
        <f t="shared" si="36"/>
        <v>1.9162725852951261</v>
      </c>
    </row>
    <row r="320" spans="1:11" ht="13.5" x14ac:dyDescent="0.25">
      <c r="A320" s="3">
        <f>TITRES_STAT!B323</f>
        <v>42769</v>
      </c>
      <c r="B320" s="5">
        <f>TITRES_STAT!D323</f>
        <v>1.61</v>
      </c>
      <c r="C320" s="2">
        <f t="shared" si="29"/>
        <v>0</v>
      </c>
      <c r="D320" s="2">
        <f t="shared" si="30"/>
        <v>1.6260000000000001</v>
      </c>
      <c r="E320" s="2">
        <f t="shared" si="32"/>
        <v>1.6789999999999998</v>
      </c>
      <c r="F320" s="2">
        <f t="shared" si="33"/>
        <v>1.7584999999999997</v>
      </c>
      <c r="G320" s="2">
        <f t="shared" si="35"/>
        <v>2.0154000000000005</v>
      </c>
      <c r="H320" s="2">
        <f t="shared" si="31"/>
        <v>1.7740825</v>
      </c>
      <c r="I320" s="2">
        <f t="array" ref="I320">SUMPRODUCT(B304:B323, (ROW(B304:B323)-ROW(B304)+1)) / (20*21/2)</f>
        <v>1.675238095238095</v>
      </c>
      <c r="J320" s="2">
        <f t="shared" si="34"/>
        <v>1.7726541020352211</v>
      </c>
      <c r="K320" s="2">
        <f t="shared" si="36"/>
        <v>1.9042618956757096</v>
      </c>
    </row>
    <row r="321" spans="1:11" ht="13.5" x14ac:dyDescent="0.25">
      <c r="A321" s="3">
        <f>TITRES_STAT!B324</f>
        <v>42772</v>
      </c>
      <c r="B321" s="5">
        <f>TITRES_STAT!D324</f>
        <v>1.65</v>
      </c>
      <c r="C321" s="2">
        <f t="shared" si="29"/>
        <v>3.9999999999999813E-2</v>
      </c>
      <c r="D321" s="2">
        <f t="shared" si="30"/>
        <v>1.6260000000000001</v>
      </c>
      <c r="E321" s="2">
        <f t="shared" si="32"/>
        <v>1.6689999999999998</v>
      </c>
      <c r="F321" s="2">
        <f t="shared" si="33"/>
        <v>1.7389999999999997</v>
      </c>
      <c r="G321" s="2">
        <f t="shared" si="35"/>
        <v>2.0082000000000004</v>
      </c>
      <c r="H321" s="2">
        <f t="shared" si="31"/>
        <v>1.7738620000000003</v>
      </c>
      <c r="I321" s="2">
        <f t="array" ref="I321">SUMPRODUCT(B305:B324, (ROW(B305:B324)-ROW(B305)+1)) / (20*21/2)</f>
        <v>1.6629523809523812</v>
      </c>
      <c r="J321" s="2">
        <f t="shared" si="34"/>
        <v>1.7609727589842477</v>
      </c>
      <c r="K321" s="2">
        <f t="shared" si="36"/>
        <v>1.8942908409433288</v>
      </c>
    </row>
    <row r="322" spans="1:11" ht="13.5" x14ac:dyDescent="0.25">
      <c r="A322" s="3">
        <f>TITRES_STAT!B325</f>
        <v>42773</v>
      </c>
      <c r="B322" s="5">
        <f>TITRES_STAT!D325</f>
        <v>1.65</v>
      </c>
      <c r="C322" s="2">
        <f t="shared" si="29"/>
        <v>0</v>
      </c>
      <c r="D322" s="2">
        <f t="shared" si="30"/>
        <v>1.6260000000000001</v>
      </c>
      <c r="E322" s="2">
        <f t="shared" si="32"/>
        <v>1.659</v>
      </c>
      <c r="F322" s="2">
        <f t="shared" si="33"/>
        <v>1.7239999999999995</v>
      </c>
      <c r="G322" s="2">
        <f t="shared" si="35"/>
        <v>2.0010000000000008</v>
      </c>
      <c r="H322" s="2">
        <f t="shared" si="31"/>
        <v>1.7733985000000001</v>
      </c>
      <c r="I322" s="2">
        <f t="array" ref="I322">SUMPRODUCT(B306:B325, (ROW(B306:B325)-ROW(B306)+1)) / (20*21/2)</f>
        <v>1.6444285714285714</v>
      </c>
      <c r="J322" s="2">
        <f t="shared" si="34"/>
        <v>1.7504039247952716</v>
      </c>
      <c r="K322" s="2">
        <f t="shared" si="36"/>
        <v>1.8847108079651591</v>
      </c>
    </row>
    <row r="323" spans="1:11" ht="13.5" x14ac:dyDescent="0.25">
      <c r="A323" s="3">
        <f>TITRES_STAT!B326</f>
        <v>42774</v>
      </c>
      <c r="B323" s="5">
        <f>TITRES_STAT!D326</f>
        <v>1.65</v>
      </c>
      <c r="C323" s="2">
        <f t="shared" si="29"/>
        <v>0</v>
      </c>
      <c r="D323" s="2">
        <f t="shared" si="30"/>
        <v>1.6339999999999999</v>
      </c>
      <c r="E323" s="2">
        <f t="shared" si="32"/>
        <v>1.65</v>
      </c>
      <c r="F323" s="2">
        <f t="shared" si="33"/>
        <v>1.7089999999999992</v>
      </c>
      <c r="G323" s="2">
        <f t="shared" si="35"/>
        <v>1.9938000000000009</v>
      </c>
      <c r="H323" s="2">
        <f t="shared" si="31"/>
        <v>1.7729349999999999</v>
      </c>
      <c r="I323" s="2">
        <f t="array" ref="I323">SUMPRODUCT(B307:B326, (ROW(B307:B326)-ROW(B307)+1)) / (20*21/2)</f>
        <v>1.6311428571428572</v>
      </c>
      <c r="J323" s="2">
        <f t="shared" si="34"/>
        <v>1.7408416462433409</v>
      </c>
      <c r="K323" s="2">
        <f t="shared" si="36"/>
        <v>1.8755064625547608</v>
      </c>
    </row>
    <row r="324" spans="1:11" ht="13.5" x14ac:dyDescent="0.25">
      <c r="A324" s="3">
        <f>TITRES_STAT!B327</f>
        <v>42775</v>
      </c>
      <c r="B324" s="5">
        <f>TITRES_STAT!D327</f>
        <v>1.58</v>
      </c>
      <c r="C324" s="2">
        <f t="shared" ref="C324:C387" si="37">B324-B323</f>
        <v>-6.999999999999984E-2</v>
      </c>
      <c r="D324" s="2">
        <f t="shared" si="30"/>
        <v>1.6280000000000001</v>
      </c>
      <c r="E324" s="2">
        <f t="shared" si="32"/>
        <v>1.6359999999999999</v>
      </c>
      <c r="F324" s="2">
        <f t="shared" si="33"/>
        <v>1.6944999999999997</v>
      </c>
      <c r="G324" s="2">
        <f t="shared" si="35"/>
        <v>1.985200000000001</v>
      </c>
      <c r="H324" s="2">
        <f t="shared" si="31"/>
        <v>1.77217</v>
      </c>
      <c r="I324" s="2">
        <f t="array" ref="I324">SUMPRODUCT(B308:B327, (ROW(B308:B327)-ROW(B308)+1)) / (20*21/2)</f>
        <v>1.6187142857142858</v>
      </c>
      <c r="J324" s="2">
        <f t="shared" si="34"/>
        <v>1.7255233942201655</v>
      </c>
      <c r="K324" s="2">
        <f t="shared" si="36"/>
        <v>1.8639179738271232</v>
      </c>
    </row>
    <row r="325" spans="1:11" ht="13.5" x14ac:dyDescent="0.25">
      <c r="A325" s="3">
        <f>TITRES_STAT!B328</f>
        <v>42776</v>
      </c>
      <c r="B325" s="5">
        <f>TITRES_STAT!D328</f>
        <v>1.5</v>
      </c>
      <c r="C325" s="2">
        <f t="shared" si="37"/>
        <v>-8.0000000000000071E-2</v>
      </c>
      <c r="D325" s="2">
        <f t="shared" si="30"/>
        <v>1.6059999999999999</v>
      </c>
      <c r="E325" s="2">
        <f t="shared" si="32"/>
        <v>1.6160000000000003</v>
      </c>
      <c r="F325" s="2">
        <f t="shared" si="33"/>
        <v>1.6794999999999995</v>
      </c>
      <c r="G325" s="2">
        <f t="shared" si="35"/>
        <v>1.9750000000000008</v>
      </c>
      <c r="H325" s="2">
        <f t="shared" si="31"/>
        <v>1.7711994999999998</v>
      </c>
      <c r="I325" s="2">
        <f t="array" ref="I325">SUMPRODUCT(B309:B328, (ROW(B309:B328)-ROW(B309)+1)) / (20*21/2)</f>
        <v>1.6071428571428568</v>
      </c>
      <c r="J325" s="2">
        <f t="shared" si="34"/>
        <v>1.7040449757230069</v>
      </c>
      <c r="K325" s="2">
        <f t="shared" si="36"/>
        <v>1.8496466807358636</v>
      </c>
    </row>
    <row r="326" spans="1:11" ht="13.5" x14ac:dyDescent="0.25">
      <c r="A326" s="3">
        <f>TITRES_STAT!B329</f>
        <v>42779</v>
      </c>
      <c r="B326" s="5">
        <f>TITRES_STAT!D329</f>
        <v>1.54</v>
      </c>
      <c r="C326" s="2">
        <f t="shared" si="37"/>
        <v>4.0000000000000036E-2</v>
      </c>
      <c r="D326" s="2">
        <f t="shared" ref="D326:D389" si="38">AVERAGE(B322:B326)</f>
        <v>1.5840000000000001</v>
      </c>
      <c r="E326" s="2">
        <f t="shared" si="32"/>
        <v>1.605</v>
      </c>
      <c r="F326" s="2">
        <f t="shared" si="33"/>
        <v>1.6704999999999994</v>
      </c>
      <c r="G326" s="2">
        <f t="shared" si="35"/>
        <v>1.9660000000000011</v>
      </c>
      <c r="H326" s="2">
        <f t="shared" si="31"/>
        <v>1.770478</v>
      </c>
      <c r="I326" s="2">
        <f t="array" ref="I326">SUMPRODUCT(B310:B329, (ROW(B310:B329)-ROW(B310)+1)) / (20*21/2)</f>
        <v>1.5967619047619048</v>
      </c>
      <c r="J326" s="2">
        <f t="shared" si="34"/>
        <v>1.6884216447017684</v>
      </c>
      <c r="K326" s="2">
        <f t="shared" si="36"/>
        <v>1.8375036736481827</v>
      </c>
    </row>
    <row r="327" spans="1:11" ht="13.5" x14ac:dyDescent="0.25">
      <c r="A327" s="3">
        <f>TITRES_STAT!B330</f>
        <v>42780</v>
      </c>
      <c r="B327" s="5">
        <f>TITRES_STAT!D330</f>
        <v>1.54</v>
      </c>
      <c r="C327" s="2">
        <f t="shared" si="37"/>
        <v>0</v>
      </c>
      <c r="D327" s="2">
        <f t="shared" si="38"/>
        <v>1.5620000000000001</v>
      </c>
      <c r="E327" s="2">
        <f t="shared" si="32"/>
        <v>1.5940000000000001</v>
      </c>
      <c r="F327" s="2">
        <f t="shared" si="33"/>
        <v>1.6614999999999995</v>
      </c>
      <c r="G327" s="2">
        <f t="shared" si="35"/>
        <v>1.9578000000000011</v>
      </c>
      <c r="H327" s="2">
        <f t="shared" si="31"/>
        <v>1.7697565</v>
      </c>
      <c r="I327" s="2">
        <f t="array" ref="I327">SUMPRODUCT(B311:B330, (ROW(B311:B330)-ROW(B311)+1)) / (20*21/2)</f>
        <v>1.5875714285714289</v>
      </c>
      <c r="J327" s="2">
        <f t="shared" si="34"/>
        <v>1.6742862499682667</v>
      </c>
      <c r="K327" s="2">
        <f t="shared" si="36"/>
        <v>1.8258368629168813</v>
      </c>
    </row>
    <row r="328" spans="1:11" ht="13.5" x14ac:dyDescent="0.25">
      <c r="A328" s="3">
        <f>TITRES_STAT!B331</f>
        <v>42781</v>
      </c>
      <c r="B328" s="5">
        <f>TITRES_STAT!D331</f>
        <v>1.54</v>
      </c>
      <c r="C328" s="2">
        <f t="shared" si="37"/>
        <v>0</v>
      </c>
      <c r="D328" s="2">
        <f t="shared" si="38"/>
        <v>1.54</v>
      </c>
      <c r="E328" s="2">
        <f t="shared" si="32"/>
        <v>1.5869999999999997</v>
      </c>
      <c r="F328" s="2">
        <f t="shared" si="33"/>
        <v>1.6489999999999996</v>
      </c>
      <c r="G328" s="2">
        <f t="shared" si="35"/>
        <v>1.9480000000000013</v>
      </c>
      <c r="H328" s="2">
        <f t="shared" si="31"/>
        <v>1.7691320000000001</v>
      </c>
      <c r="I328" s="2">
        <f t="array" ref="I328">SUMPRODUCT(B312:B331, (ROW(B312:B331)-ROW(B312)+1)) / (20*21/2)</f>
        <v>1.5793809523809526</v>
      </c>
      <c r="J328" s="2">
        <f t="shared" si="34"/>
        <v>1.6614970833046223</v>
      </c>
      <c r="K328" s="2">
        <f t="shared" si="36"/>
        <v>1.8146275741750428</v>
      </c>
    </row>
    <row r="329" spans="1:11" ht="13.5" x14ac:dyDescent="0.25">
      <c r="A329" s="3">
        <f>TITRES_STAT!B332</f>
        <v>42782</v>
      </c>
      <c r="B329" s="5">
        <f>TITRES_STAT!D332</f>
        <v>1.54</v>
      </c>
      <c r="C329" s="2">
        <f t="shared" si="37"/>
        <v>0</v>
      </c>
      <c r="D329" s="2">
        <f t="shared" si="38"/>
        <v>1.532</v>
      </c>
      <c r="E329" s="2">
        <f t="shared" si="32"/>
        <v>1.5799999999999996</v>
      </c>
      <c r="F329" s="2">
        <f t="shared" si="33"/>
        <v>1.6364999999999994</v>
      </c>
      <c r="G329" s="2">
        <f t="shared" si="35"/>
        <v>1.9370000000000009</v>
      </c>
      <c r="H329" s="2">
        <f t="shared" si="31"/>
        <v>1.7685075000000003</v>
      </c>
      <c r="I329" s="2">
        <f t="array" ref="I329">SUMPRODUCT(B313:B332, (ROW(B313:B332)-ROW(B313)+1)) / (20*21/2)</f>
        <v>1.5683809523809524</v>
      </c>
      <c r="J329" s="2">
        <f t="shared" si="34"/>
        <v>1.6499259325137059</v>
      </c>
      <c r="K329" s="2">
        <f t="shared" si="36"/>
        <v>1.8038578653838646</v>
      </c>
    </row>
    <row r="330" spans="1:11" ht="13.5" x14ac:dyDescent="0.25">
      <c r="A330" s="3">
        <f>TITRES_STAT!B333</f>
        <v>42783</v>
      </c>
      <c r="B330" s="5">
        <f>TITRES_STAT!D333</f>
        <v>1.54</v>
      </c>
      <c r="C330" s="2">
        <f t="shared" si="37"/>
        <v>0</v>
      </c>
      <c r="D330" s="2">
        <f t="shared" si="38"/>
        <v>1.54</v>
      </c>
      <c r="E330" s="2">
        <f t="shared" si="32"/>
        <v>1.5729999999999997</v>
      </c>
      <c r="F330" s="2">
        <f t="shared" si="33"/>
        <v>1.6259999999999994</v>
      </c>
      <c r="G330" s="2">
        <f t="shared" si="35"/>
        <v>1.924800000000001</v>
      </c>
      <c r="H330" s="2">
        <f t="shared" ref="H330:H393" si="39">AVERAGE(B131:B330)</f>
        <v>1.7676400000000003</v>
      </c>
      <c r="I330" s="2">
        <f t="array" ref="I330">SUMPRODUCT(B314:B333, (ROW(B314:B333)-ROW(B314)+1)) / (20*21/2)</f>
        <v>1.554761904761905</v>
      </c>
      <c r="J330" s="2">
        <f t="shared" si="34"/>
        <v>1.6394567960838291</v>
      </c>
      <c r="K330" s="2">
        <f t="shared" si="36"/>
        <v>1.7935104981139092</v>
      </c>
    </row>
    <row r="331" spans="1:11" ht="13.5" x14ac:dyDescent="0.25">
      <c r="A331" s="3">
        <f>TITRES_STAT!B334</f>
        <v>42786</v>
      </c>
      <c r="B331" s="5">
        <f>TITRES_STAT!D334</f>
        <v>1.54</v>
      </c>
      <c r="C331" s="2">
        <f t="shared" si="37"/>
        <v>0</v>
      </c>
      <c r="D331" s="2">
        <f t="shared" si="38"/>
        <v>1.54</v>
      </c>
      <c r="E331" s="2">
        <f t="shared" si="32"/>
        <v>1.5619999999999998</v>
      </c>
      <c r="F331" s="2">
        <f t="shared" si="33"/>
        <v>1.6154999999999995</v>
      </c>
      <c r="G331" s="2">
        <f t="shared" si="35"/>
        <v>1.9104000000000014</v>
      </c>
      <c r="H331" s="2">
        <f t="shared" si="39"/>
        <v>1.7667725000000005</v>
      </c>
      <c r="I331" s="2">
        <f t="array" ref="I331">SUMPRODUCT(B315:B334, (ROW(B315:B334)-ROW(B315)+1)) / (20*21/2)</f>
        <v>1.5424761904761906</v>
      </c>
      <c r="J331" s="2">
        <f t="shared" si="34"/>
        <v>1.6299847202663216</v>
      </c>
      <c r="K331" s="2">
        <f t="shared" si="36"/>
        <v>1.7835689099525793</v>
      </c>
    </row>
    <row r="332" spans="1:11" ht="13.5" x14ac:dyDescent="0.25">
      <c r="A332" s="3">
        <f>TITRES_STAT!B335</f>
        <v>42787</v>
      </c>
      <c r="B332" s="5">
        <f>TITRES_STAT!D335</f>
        <v>1.5</v>
      </c>
      <c r="C332" s="2">
        <f t="shared" si="37"/>
        <v>-4.0000000000000036E-2</v>
      </c>
      <c r="D332" s="2">
        <f t="shared" si="38"/>
        <v>1.532</v>
      </c>
      <c r="E332" s="2">
        <f t="shared" ref="E332:E395" si="40">AVERAGE(B323:B332)</f>
        <v>1.5469999999999999</v>
      </c>
      <c r="F332" s="2">
        <f t="shared" si="33"/>
        <v>1.6029999999999998</v>
      </c>
      <c r="G332" s="2">
        <f t="shared" si="35"/>
        <v>1.8952000000000013</v>
      </c>
      <c r="H332" s="2">
        <f t="shared" si="39"/>
        <v>1.7657050000000003</v>
      </c>
      <c r="I332" s="2">
        <f t="array" ref="I332">SUMPRODUCT(B316:B335, (ROW(B316:B335)-ROW(B316)+1)) / (20*21/2)</f>
        <v>1.5314285714285714</v>
      </c>
      <c r="J332" s="2">
        <f t="shared" si="34"/>
        <v>1.6176052230981004</v>
      </c>
      <c r="K332" s="2">
        <f t="shared" si="36"/>
        <v>1.7724485605426743</v>
      </c>
    </row>
    <row r="333" spans="1:11" ht="13.5" x14ac:dyDescent="0.25">
      <c r="A333" s="3">
        <f>TITRES_STAT!B336</f>
        <v>42788</v>
      </c>
      <c r="B333" s="5">
        <f>TITRES_STAT!D336</f>
        <v>1.46</v>
      </c>
      <c r="C333" s="2">
        <f t="shared" si="37"/>
        <v>-4.0000000000000036E-2</v>
      </c>
      <c r="D333" s="2">
        <f t="shared" si="38"/>
        <v>1.516</v>
      </c>
      <c r="E333" s="2">
        <f t="shared" si="40"/>
        <v>1.528</v>
      </c>
      <c r="F333" s="2">
        <f t="shared" si="33"/>
        <v>1.5889999999999997</v>
      </c>
      <c r="G333" s="2">
        <f t="shared" si="35"/>
        <v>1.8792000000000013</v>
      </c>
      <c r="H333" s="2">
        <f t="shared" si="39"/>
        <v>1.7644375000000003</v>
      </c>
      <c r="I333" s="2">
        <f t="array" ref="I333">SUMPRODUCT(B317:B336, (ROW(B317:B336)-ROW(B317)+1)) / (20*21/2)</f>
        <v>1.5215238095238095</v>
      </c>
      <c r="J333" s="2">
        <f t="shared" si="34"/>
        <v>1.6025952018506624</v>
      </c>
      <c r="K333" s="2">
        <f t="shared" si="36"/>
        <v>1.7601956758155106</v>
      </c>
    </row>
    <row r="334" spans="1:11" ht="13.5" x14ac:dyDescent="0.25">
      <c r="A334" s="3">
        <f>TITRES_STAT!B337</f>
        <v>42789</v>
      </c>
      <c r="B334" s="5">
        <f>TITRES_STAT!D337</f>
        <v>1.46</v>
      </c>
      <c r="C334" s="2">
        <f t="shared" si="37"/>
        <v>0</v>
      </c>
      <c r="D334" s="2">
        <f t="shared" si="38"/>
        <v>1.5</v>
      </c>
      <c r="E334" s="2">
        <f t="shared" si="40"/>
        <v>1.516</v>
      </c>
      <c r="F334" s="2">
        <f t="shared" si="33"/>
        <v>1.5759999999999998</v>
      </c>
      <c r="G334" s="2">
        <f t="shared" si="35"/>
        <v>1.862000000000001</v>
      </c>
      <c r="H334" s="2">
        <f t="shared" si="39"/>
        <v>1.7631700000000001</v>
      </c>
      <c r="I334" s="2">
        <f t="array" ref="I334">SUMPRODUCT(B318:B337, (ROW(B318:B337)-ROW(B318)+1)) / (20*21/2)</f>
        <v>1.506809523809524</v>
      </c>
      <c r="J334" s="2">
        <f t="shared" si="34"/>
        <v>1.5890147064363136</v>
      </c>
      <c r="K334" s="2">
        <f t="shared" si="36"/>
        <v>1.7484232963717652</v>
      </c>
    </row>
    <row r="335" spans="1:11" ht="13.5" x14ac:dyDescent="0.25">
      <c r="A335" s="3">
        <f>TITRES_STAT!B338</f>
        <v>42790</v>
      </c>
      <c r="B335" s="5">
        <f>TITRES_STAT!D338</f>
        <v>1.46</v>
      </c>
      <c r="C335" s="2">
        <f t="shared" si="37"/>
        <v>0</v>
      </c>
      <c r="D335" s="2">
        <f t="shared" si="38"/>
        <v>1.484</v>
      </c>
      <c r="E335" s="2">
        <f t="shared" si="40"/>
        <v>1.512</v>
      </c>
      <c r="F335" s="2">
        <f t="shared" si="33"/>
        <v>1.5640000000000001</v>
      </c>
      <c r="G335" s="2">
        <f t="shared" si="35"/>
        <v>1.8452000000000006</v>
      </c>
      <c r="H335" s="2">
        <f t="shared" si="39"/>
        <v>1.7619024999999999</v>
      </c>
      <c r="I335" s="2">
        <f t="array" ref="I335">SUMPRODUCT(B319:B338, (ROW(B319:B338)-ROW(B319)+1)) / (20*21/2)</f>
        <v>1.4932857142857143</v>
      </c>
      <c r="J335" s="2">
        <f t="shared" si="34"/>
        <v>1.5767275915376171</v>
      </c>
      <c r="K335" s="2">
        <f t="shared" si="36"/>
        <v>1.7371125788669901</v>
      </c>
    </row>
    <row r="336" spans="1:11" ht="13.5" x14ac:dyDescent="0.25">
      <c r="A336" s="3">
        <f>TITRES_STAT!B339</f>
        <v>42793</v>
      </c>
      <c r="B336" s="5">
        <f>TITRES_STAT!D339</f>
        <v>1.46</v>
      </c>
      <c r="C336" s="2">
        <f t="shared" si="37"/>
        <v>0</v>
      </c>
      <c r="D336" s="2">
        <f t="shared" si="38"/>
        <v>1.468</v>
      </c>
      <c r="E336" s="2">
        <f t="shared" si="40"/>
        <v>1.5040000000000002</v>
      </c>
      <c r="F336" s="2">
        <f t="shared" si="33"/>
        <v>1.5545</v>
      </c>
      <c r="G336" s="2">
        <f t="shared" si="35"/>
        <v>1.8284000000000007</v>
      </c>
      <c r="H336" s="2">
        <f t="shared" si="39"/>
        <v>1.7608779999999999</v>
      </c>
      <c r="I336" s="2">
        <f t="array" ref="I336">SUMPRODUCT(B320:B339, (ROW(B320:B339)-ROW(B320)+1)) / (20*21/2)</f>
        <v>1.4807619047619047</v>
      </c>
      <c r="J336" s="2">
        <f t="shared" si="34"/>
        <v>1.565610678057844</v>
      </c>
      <c r="K336" s="2">
        <f t="shared" si="36"/>
        <v>1.726245418911422</v>
      </c>
    </row>
    <row r="337" spans="1:11" ht="13.5" x14ac:dyDescent="0.25">
      <c r="A337" s="3">
        <f>TITRES_STAT!B340</f>
        <v>42794</v>
      </c>
      <c r="B337" s="5">
        <f>TITRES_STAT!D340</f>
        <v>1.4</v>
      </c>
      <c r="C337" s="2">
        <f t="shared" si="37"/>
        <v>-6.0000000000000053E-2</v>
      </c>
      <c r="D337" s="2">
        <f t="shared" si="38"/>
        <v>1.448</v>
      </c>
      <c r="E337" s="2">
        <f t="shared" si="40"/>
        <v>1.4900000000000004</v>
      </c>
      <c r="F337" s="2">
        <f t="shared" si="33"/>
        <v>1.542</v>
      </c>
      <c r="G337" s="2">
        <f t="shared" si="35"/>
        <v>1.8094000000000006</v>
      </c>
      <c r="H337" s="2">
        <f t="shared" si="39"/>
        <v>1.7593589999999995</v>
      </c>
      <c r="I337" s="2">
        <f t="array" ref="I337">SUMPRODUCT(B321:B340, (ROW(B321:B340)-ROW(B321)+1)) / (20*21/2)</f>
        <v>1.4692380952380952</v>
      </c>
      <c r="J337" s="2">
        <f t="shared" si="34"/>
        <v>1.5498382325285256</v>
      </c>
      <c r="K337" s="2">
        <f t="shared" si="36"/>
        <v>1.7134514809148957</v>
      </c>
    </row>
    <row r="338" spans="1:11" ht="13.5" x14ac:dyDescent="0.25">
      <c r="A338" s="3">
        <f>TITRES_STAT!B341</f>
        <v>42795</v>
      </c>
      <c r="B338" s="5">
        <f>TITRES_STAT!D341</f>
        <v>1.4</v>
      </c>
      <c r="C338" s="2">
        <f t="shared" si="37"/>
        <v>0</v>
      </c>
      <c r="D338" s="2">
        <f t="shared" si="38"/>
        <v>1.4359999999999999</v>
      </c>
      <c r="E338" s="2">
        <f t="shared" si="40"/>
        <v>1.4760000000000002</v>
      </c>
      <c r="F338" s="2">
        <f t="shared" si="33"/>
        <v>1.5314999999999999</v>
      </c>
      <c r="G338" s="2">
        <f t="shared" si="35"/>
        <v>1.7910000000000001</v>
      </c>
      <c r="H338" s="2">
        <f t="shared" si="39"/>
        <v>1.7578399999999994</v>
      </c>
      <c r="I338" s="2">
        <f t="array" ref="I338">SUMPRODUCT(B322:B341, (ROW(B322:B341)-ROW(B322)+1)) / (20*21/2)</f>
        <v>1.4568095238095242</v>
      </c>
      <c r="J338" s="2">
        <f t="shared" si="34"/>
        <v>1.535567924668666</v>
      </c>
      <c r="K338" s="2">
        <f t="shared" si="36"/>
        <v>1.7011592659770567</v>
      </c>
    </row>
    <row r="339" spans="1:11" ht="13.5" x14ac:dyDescent="0.25">
      <c r="A339" s="3">
        <f>TITRES_STAT!B342</f>
        <v>42796</v>
      </c>
      <c r="B339" s="5">
        <f>TITRES_STAT!D342</f>
        <v>1.4</v>
      </c>
      <c r="C339" s="2">
        <f t="shared" si="37"/>
        <v>0</v>
      </c>
      <c r="D339" s="2">
        <f t="shared" si="38"/>
        <v>1.4240000000000002</v>
      </c>
      <c r="E339" s="2">
        <f t="shared" si="40"/>
        <v>1.4620000000000002</v>
      </c>
      <c r="F339" s="2">
        <f t="shared" si="33"/>
        <v>1.5209999999999997</v>
      </c>
      <c r="G339" s="2">
        <f t="shared" si="35"/>
        <v>1.7726000000000002</v>
      </c>
      <c r="H339" s="2">
        <f t="shared" si="39"/>
        <v>1.7563209999999991</v>
      </c>
      <c r="I339" s="2">
        <f t="array" ref="I339">SUMPRODUCT(B323:B342, (ROW(B323:B342)-ROW(B323)+1)) / (20*21/2)</f>
        <v>1.4456666666666669</v>
      </c>
      <c r="J339" s="2">
        <f t="shared" si="34"/>
        <v>1.5226566937478407</v>
      </c>
      <c r="K339" s="2">
        <f t="shared" si="36"/>
        <v>1.6893490986838389</v>
      </c>
    </row>
    <row r="340" spans="1:11" ht="13.5" x14ac:dyDescent="0.25">
      <c r="A340" s="3">
        <f>TITRES_STAT!B343</f>
        <v>42797</v>
      </c>
      <c r="B340" s="5">
        <f>TITRES_STAT!D343</f>
        <v>1.4</v>
      </c>
      <c r="C340" s="2">
        <f t="shared" si="37"/>
        <v>0</v>
      </c>
      <c r="D340" s="2">
        <f t="shared" si="38"/>
        <v>1.4120000000000001</v>
      </c>
      <c r="E340" s="2">
        <f t="shared" si="40"/>
        <v>1.448</v>
      </c>
      <c r="F340" s="2">
        <f t="shared" ref="F340:F403" si="41">AVERAGE(B321:B340)</f>
        <v>1.5104999999999997</v>
      </c>
      <c r="G340" s="2">
        <f t="shared" si="35"/>
        <v>1.7542000000000004</v>
      </c>
      <c r="H340" s="2">
        <f t="shared" si="39"/>
        <v>1.7548019999999991</v>
      </c>
      <c r="I340" s="2">
        <f t="array" ref="I340">SUMPRODUCT(B324:B343, (ROW(B324:B343)-ROW(B324)+1)) / (20*21/2)</f>
        <v>1.4358095238095241</v>
      </c>
      <c r="J340" s="2">
        <f t="shared" si="34"/>
        <v>1.510975103867094</v>
      </c>
      <c r="K340" s="2">
        <f t="shared" si="36"/>
        <v>1.6780020752060414</v>
      </c>
    </row>
    <row r="341" spans="1:11" ht="13.5" x14ac:dyDescent="0.25">
      <c r="A341" s="3">
        <f>TITRES_STAT!B344</f>
        <v>42800</v>
      </c>
      <c r="B341" s="5">
        <f>TITRES_STAT!D344</f>
        <v>1.38</v>
      </c>
      <c r="C341" s="2">
        <f t="shared" si="37"/>
        <v>-2.0000000000000018E-2</v>
      </c>
      <c r="D341" s="2">
        <f t="shared" si="38"/>
        <v>1.3959999999999999</v>
      </c>
      <c r="E341" s="2">
        <f t="shared" si="40"/>
        <v>1.4319999999999999</v>
      </c>
      <c r="F341" s="2">
        <f t="shared" si="41"/>
        <v>1.4969999999999997</v>
      </c>
      <c r="G341" s="2">
        <f t="shared" si="35"/>
        <v>1.7358000000000005</v>
      </c>
      <c r="H341" s="2">
        <f t="shared" si="39"/>
        <v>1.7532804999999991</v>
      </c>
      <c r="I341" s="2">
        <f t="array" ref="I341">SUMPRODUCT(B325:B344, (ROW(B325:B344)-ROW(B325)+1)) / (20*21/2)</f>
        <v>1.4272380952380954</v>
      </c>
      <c r="J341" s="2">
        <f t="shared" ref="J341:J404" si="42">$J$4*B341+J340*(1-$J$4)</f>
        <v>1.4985012844511802</v>
      </c>
      <c r="K341" s="2">
        <f t="shared" si="36"/>
        <v>1.6663157193156086</v>
      </c>
    </row>
    <row r="342" spans="1:11" ht="13.5" x14ac:dyDescent="0.25">
      <c r="A342" s="3">
        <f>TITRES_STAT!B345</f>
        <v>42801</v>
      </c>
      <c r="B342" s="5">
        <f>TITRES_STAT!D345</f>
        <v>1.38</v>
      </c>
      <c r="C342" s="2">
        <f t="shared" si="37"/>
        <v>0</v>
      </c>
      <c r="D342" s="2">
        <f t="shared" si="38"/>
        <v>1.3919999999999999</v>
      </c>
      <c r="E342" s="2">
        <f t="shared" si="40"/>
        <v>1.42</v>
      </c>
      <c r="F342" s="2">
        <f t="shared" si="41"/>
        <v>1.4834999999999998</v>
      </c>
      <c r="G342" s="2">
        <f t="shared" si="35"/>
        <v>1.7165999999999999</v>
      </c>
      <c r="H342" s="2">
        <f t="shared" si="39"/>
        <v>1.751758999999999</v>
      </c>
      <c r="I342" s="2">
        <f t="array" ref="I342">SUMPRODUCT(B326:B345, (ROW(B326:B345)-ROW(B326)+1)) / (20*21/2)</f>
        <v>1.4196190476190476</v>
      </c>
      <c r="J342" s="2">
        <f t="shared" si="42"/>
        <v>1.4872154478367821</v>
      </c>
      <c r="K342" s="2">
        <f t="shared" si="36"/>
        <v>1.6550876518914672</v>
      </c>
    </row>
    <row r="343" spans="1:11" ht="13.5" x14ac:dyDescent="0.25">
      <c r="A343" s="3">
        <f>TITRES_STAT!B346</f>
        <v>42802</v>
      </c>
      <c r="B343" s="5">
        <f>TITRES_STAT!D346</f>
        <v>1.38</v>
      </c>
      <c r="C343" s="2">
        <f t="shared" si="37"/>
        <v>0</v>
      </c>
      <c r="D343" s="2">
        <f t="shared" si="38"/>
        <v>1.3879999999999999</v>
      </c>
      <c r="E343" s="2">
        <f t="shared" si="40"/>
        <v>1.4119999999999997</v>
      </c>
      <c r="F343" s="2">
        <f t="shared" si="41"/>
        <v>1.4699999999999998</v>
      </c>
      <c r="G343" s="2">
        <f t="shared" si="35"/>
        <v>1.6981999999999997</v>
      </c>
      <c r="H343" s="2">
        <f t="shared" si="39"/>
        <v>1.750237499999999</v>
      </c>
      <c r="I343" s="2">
        <f t="array" ref="I343">SUMPRODUCT(B327:B346, (ROW(B327:B346)-ROW(B327)+1)) / (20*21/2)</f>
        <v>1.4125714285714286</v>
      </c>
      <c r="J343" s="2">
        <f t="shared" si="42"/>
        <v>1.4770044528047077</v>
      </c>
      <c r="K343" s="2">
        <f t="shared" si="36"/>
        <v>1.6442999008368999</v>
      </c>
    </row>
    <row r="344" spans="1:11" ht="13.5" x14ac:dyDescent="0.25">
      <c r="A344" s="3">
        <f>TITRES_STAT!B347</f>
        <v>42803</v>
      </c>
      <c r="B344" s="5">
        <f>TITRES_STAT!D347</f>
        <v>1.38</v>
      </c>
      <c r="C344" s="2">
        <f t="shared" si="37"/>
        <v>0</v>
      </c>
      <c r="D344" s="2">
        <f t="shared" si="38"/>
        <v>1.3839999999999999</v>
      </c>
      <c r="E344" s="2">
        <f t="shared" si="40"/>
        <v>1.4039999999999999</v>
      </c>
      <c r="F344" s="2">
        <f t="shared" si="41"/>
        <v>1.4599999999999995</v>
      </c>
      <c r="G344" s="2">
        <f t="shared" si="35"/>
        <v>1.6809999999999994</v>
      </c>
      <c r="H344" s="2">
        <f t="shared" si="39"/>
        <v>1.748715999999999</v>
      </c>
      <c r="I344" s="2">
        <f t="array" ref="I344">SUMPRODUCT(B328:B347, (ROW(B328:B347)-ROW(B328)+1)) / (20*21/2)</f>
        <v>1.4005714285714286</v>
      </c>
      <c r="J344" s="2">
        <f t="shared" si="42"/>
        <v>1.4677659334899738</v>
      </c>
      <c r="K344" s="2">
        <f t="shared" si="36"/>
        <v>1.6339351988432962</v>
      </c>
    </row>
    <row r="345" spans="1:11" ht="13.5" x14ac:dyDescent="0.25">
      <c r="A345" s="3">
        <f>TITRES_STAT!B348</f>
        <v>42804</v>
      </c>
      <c r="B345" s="5">
        <f>TITRES_STAT!D348</f>
        <v>1.38</v>
      </c>
      <c r="C345" s="2">
        <f t="shared" si="37"/>
        <v>0</v>
      </c>
      <c r="D345" s="2">
        <f t="shared" si="38"/>
        <v>1.38</v>
      </c>
      <c r="E345" s="2">
        <f t="shared" si="40"/>
        <v>1.3959999999999997</v>
      </c>
      <c r="F345" s="2">
        <f t="shared" si="41"/>
        <v>1.4539999999999995</v>
      </c>
      <c r="G345" s="2">
        <f t="shared" si="35"/>
        <v>1.6621999999999992</v>
      </c>
      <c r="H345" s="2">
        <f t="shared" si="39"/>
        <v>1.7471944999999991</v>
      </c>
      <c r="I345" s="2">
        <f t="array" ref="I345">SUMPRODUCT(B329:B348, (ROW(B329:B348)-ROW(B329)+1)) / (20*21/2)</f>
        <v>1.3839047619047617</v>
      </c>
      <c r="J345" s="2">
        <f t="shared" si="42"/>
        <v>1.4594072731575953</v>
      </c>
      <c r="K345" s="2">
        <f t="shared" si="36"/>
        <v>1.6239769557514023</v>
      </c>
    </row>
    <row r="346" spans="1:11" ht="13.5" x14ac:dyDescent="0.25">
      <c r="A346" s="3">
        <f>TITRES_STAT!B349</f>
        <v>42807</v>
      </c>
      <c r="B346" s="5">
        <f>TITRES_STAT!D349</f>
        <v>1.38</v>
      </c>
      <c r="C346" s="2">
        <f t="shared" si="37"/>
        <v>0</v>
      </c>
      <c r="D346" s="2">
        <f t="shared" si="38"/>
        <v>1.38</v>
      </c>
      <c r="E346" s="2">
        <f t="shared" si="40"/>
        <v>1.3879999999999995</v>
      </c>
      <c r="F346" s="2">
        <f t="shared" si="41"/>
        <v>1.4459999999999995</v>
      </c>
      <c r="G346" s="2">
        <f t="shared" si="35"/>
        <v>1.6453999999999991</v>
      </c>
      <c r="H346" s="2">
        <f t="shared" si="39"/>
        <v>1.7459164999999992</v>
      </c>
      <c r="I346" s="2">
        <f t="array" ref="I346">SUMPRODUCT(B330:B349, (ROW(B330:B349)-ROW(B330)+1)) / (20*21/2)</f>
        <v>1.3685714285714285</v>
      </c>
      <c r="J346" s="2">
        <f t="shared" si="42"/>
        <v>1.4518446757140149</v>
      </c>
      <c r="K346" s="2">
        <f t="shared" si="36"/>
        <v>1.6144092319964456</v>
      </c>
    </row>
    <row r="347" spans="1:11" ht="13.5" x14ac:dyDescent="0.25">
      <c r="A347" s="3">
        <f>TITRES_STAT!B350</f>
        <v>42808</v>
      </c>
      <c r="B347" s="5">
        <f>TITRES_STAT!D350</f>
        <v>1.32</v>
      </c>
      <c r="C347" s="2">
        <f t="shared" si="37"/>
        <v>-5.9999999999999831E-2</v>
      </c>
      <c r="D347" s="2">
        <f t="shared" si="38"/>
        <v>1.3679999999999999</v>
      </c>
      <c r="E347" s="2">
        <f t="shared" si="40"/>
        <v>1.3799999999999997</v>
      </c>
      <c r="F347" s="2">
        <f t="shared" si="41"/>
        <v>1.4349999999999998</v>
      </c>
      <c r="G347" s="2">
        <f t="shared" si="35"/>
        <v>1.6273999999999993</v>
      </c>
      <c r="H347" s="2">
        <f t="shared" si="39"/>
        <v>1.7441434999999992</v>
      </c>
      <c r="I347" s="2">
        <f t="array" ref="I347">SUMPRODUCT(B331:B350, (ROW(B331:B350)-ROW(B331)+1)) / (20*21/2)</f>
        <v>1.3545714285714285</v>
      </c>
      <c r="J347" s="2">
        <f t="shared" si="42"/>
        <v>1.4392880399317276</v>
      </c>
      <c r="K347" s="2">
        <f t="shared" si="36"/>
        <v>1.6028637719181535</v>
      </c>
    </row>
    <row r="348" spans="1:11" ht="13.5" x14ac:dyDescent="0.25">
      <c r="A348" s="3">
        <f>TITRES_STAT!B351</f>
        <v>42809</v>
      </c>
      <c r="B348" s="5">
        <f>TITRES_STAT!D351</f>
        <v>1.26</v>
      </c>
      <c r="C348" s="2">
        <f t="shared" si="37"/>
        <v>-6.0000000000000053E-2</v>
      </c>
      <c r="D348" s="2">
        <f t="shared" si="38"/>
        <v>1.3439999999999999</v>
      </c>
      <c r="E348" s="2">
        <f t="shared" si="40"/>
        <v>1.3659999999999999</v>
      </c>
      <c r="F348" s="2">
        <f t="shared" si="41"/>
        <v>1.4209999999999998</v>
      </c>
      <c r="G348" s="2">
        <f t="shared" si="35"/>
        <v>1.6099999999999994</v>
      </c>
      <c r="H348" s="2">
        <f t="shared" si="39"/>
        <v>1.7423139999999995</v>
      </c>
      <c r="I348" s="2">
        <f t="array" ref="I348">SUMPRODUCT(B332:B351, (ROW(B332:B351)-ROW(B332)+1)) / (20*21/2)</f>
        <v>1.3390476190476193</v>
      </c>
      <c r="J348" s="2">
        <f t="shared" si="42"/>
        <v>1.4222129885096582</v>
      </c>
      <c r="K348" s="2">
        <f t="shared" si="36"/>
        <v>1.5894181338037161</v>
      </c>
    </row>
    <row r="349" spans="1:11" ht="13.5" x14ac:dyDescent="0.25">
      <c r="A349" s="3">
        <f>TITRES_STAT!B352</f>
        <v>42810</v>
      </c>
      <c r="B349" s="5">
        <f>TITRES_STAT!D352</f>
        <v>1.26</v>
      </c>
      <c r="C349" s="2">
        <f t="shared" si="37"/>
        <v>0</v>
      </c>
      <c r="D349" s="2">
        <f t="shared" si="38"/>
        <v>1.3199999999999998</v>
      </c>
      <c r="E349" s="2">
        <f t="shared" si="40"/>
        <v>1.3519999999999999</v>
      </c>
      <c r="F349" s="2">
        <f t="shared" si="41"/>
        <v>1.407</v>
      </c>
      <c r="G349" s="2">
        <f t="shared" si="35"/>
        <v>1.5925999999999996</v>
      </c>
      <c r="H349" s="2">
        <f t="shared" si="39"/>
        <v>1.7407279999999994</v>
      </c>
      <c r="I349" s="2">
        <f t="array" ref="I349">SUMPRODUCT(B333:B352, (ROW(B333:B352)-ROW(B333)+1)) / (20*21/2)</f>
        <v>1.3221428571428573</v>
      </c>
      <c r="J349" s="2">
        <f t="shared" si="42"/>
        <v>1.4067641324611193</v>
      </c>
      <c r="K349" s="2">
        <f t="shared" si="36"/>
        <v>1.5764997756153349</v>
      </c>
    </row>
    <row r="350" spans="1:11" ht="13.5" x14ac:dyDescent="0.25">
      <c r="A350" s="3">
        <f>TITRES_STAT!B353</f>
        <v>42811</v>
      </c>
      <c r="B350" s="5">
        <f>TITRES_STAT!D353</f>
        <v>1.26</v>
      </c>
      <c r="C350" s="2">
        <f t="shared" si="37"/>
        <v>0</v>
      </c>
      <c r="D350" s="2">
        <f t="shared" si="38"/>
        <v>1.2959999999999998</v>
      </c>
      <c r="E350" s="2">
        <f t="shared" si="40"/>
        <v>1.3379999999999999</v>
      </c>
      <c r="F350" s="2">
        <f t="shared" si="41"/>
        <v>1.393</v>
      </c>
      <c r="G350" s="2">
        <f t="shared" si="35"/>
        <v>1.5751999999999993</v>
      </c>
      <c r="H350" s="2">
        <f t="shared" si="39"/>
        <v>1.7392879999999997</v>
      </c>
      <c r="I350" s="2">
        <f t="array" ref="I350">SUMPRODUCT(B334:B353, (ROW(B334:B353)-ROW(B334)+1)) / (20*21/2)</f>
        <v>1.3066666666666666</v>
      </c>
      <c r="J350" s="2">
        <f t="shared" si="42"/>
        <v>1.3927865960362507</v>
      </c>
      <c r="K350" s="2">
        <f t="shared" si="36"/>
        <v>1.5640880197088511</v>
      </c>
    </row>
    <row r="351" spans="1:11" ht="13.5" x14ac:dyDescent="0.25">
      <c r="A351" s="3">
        <f>TITRES_STAT!B354</f>
        <v>42815</v>
      </c>
      <c r="B351" s="5">
        <f>TITRES_STAT!D354</f>
        <v>1.23</v>
      </c>
      <c r="C351" s="2">
        <f t="shared" si="37"/>
        <v>-3.0000000000000027E-2</v>
      </c>
      <c r="D351" s="2">
        <f t="shared" si="38"/>
        <v>1.266</v>
      </c>
      <c r="E351" s="2">
        <f t="shared" si="40"/>
        <v>1.323</v>
      </c>
      <c r="F351" s="2">
        <f t="shared" si="41"/>
        <v>1.3774999999999999</v>
      </c>
      <c r="G351" s="2">
        <f t="shared" si="35"/>
        <v>1.5589999999999995</v>
      </c>
      <c r="H351" s="2">
        <f t="shared" si="39"/>
        <v>1.7378925000000001</v>
      </c>
      <c r="I351" s="2">
        <f t="array" ref="I351">SUMPRODUCT(B335:B354, (ROW(B335:B354)-ROW(B335)+1)) / (20*21/2)</f>
        <v>1.2924285714285713</v>
      </c>
      <c r="J351" s="2">
        <f t="shared" si="42"/>
        <v>1.377283110699465</v>
      </c>
      <c r="K351" s="2">
        <f t="shared" si="36"/>
        <v>1.5509865287398767</v>
      </c>
    </row>
    <row r="352" spans="1:11" ht="13.5" x14ac:dyDescent="0.25">
      <c r="A352" s="3">
        <f>TITRES_STAT!B355</f>
        <v>42816</v>
      </c>
      <c r="B352" s="5">
        <f>TITRES_STAT!D355</f>
        <v>1.2</v>
      </c>
      <c r="C352" s="2">
        <f t="shared" si="37"/>
        <v>-3.0000000000000027E-2</v>
      </c>
      <c r="D352" s="2">
        <f t="shared" si="38"/>
        <v>1.242</v>
      </c>
      <c r="E352" s="2">
        <f t="shared" si="40"/>
        <v>1.3049999999999999</v>
      </c>
      <c r="F352" s="2">
        <f t="shared" si="41"/>
        <v>1.3625</v>
      </c>
      <c r="G352" s="2">
        <f t="shared" si="35"/>
        <v>1.5439999999999996</v>
      </c>
      <c r="H352" s="2">
        <f t="shared" si="39"/>
        <v>1.7365904999999997</v>
      </c>
      <c r="I352" s="2">
        <f t="array" ref="I352">SUMPRODUCT(B336:B355, (ROW(B336:B355)-ROW(B336)+1)) / (20*21/2)</f>
        <v>1.2794285714285718</v>
      </c>
      <c r="J352" s="2">
        <f t="shared" si="42"/>
        <v>1.3603990049185637</v>
      </c>
      <c r="K352" s="2">
        <f t="shared" si="36"/>
        <v>1.5372223511422347</v>
      </c>
    </row>
    <row r="353" spans="1:11" ht="13.5" x14ac:dyDescent="0.25">
      <c r="A353" s="3">
        <f>TITRES_STAT!B356</f>
        <v>42817</v>
      </c>
      <c r="B353" s="5">
        <f>TITRES_STAT!D356</f>
        <v>1.2</v>
      </c>
      <c r="C353" s="2">
        <f t="shared" si="37"/>
        <v>0</v>
      </c>
      <c r="D353" s="2">
        <f t="shared" si="38"/>
        <v>1.23</v>
      </c>
      <c r="E353" s="2">
        <f t="shared" si="40"/>
        <v>1.2869999999999999</v>
      </c>
      <c r="F353" s="2">
        <f t="shared" si="41"/>
        <v>1.3494999999999999</v>
      </c>
      <c r="G353" s="2">
        <f t="shared" si="35"/>
        <v>1.5289999999999997</v>
      </c>
      <c r="H353" s="2">
        <f t="shared" si="39"/>
        <v>1.7350939999999997</v>
      </c>
      <c r="I353" s="2">
        <f t="array" ref="I353">SUMPRODUCT(B337:B356, (ROW(B337:B356)-ROW(B337)+1)) / (20*21/2)</f>
        <v>1.2705238095238096</v>
      </c>
      <c r="J353" s="2">
        <f t="shared" si="42"/>
        <v>1.3451229092120338</v>
      </c>
      <c r="K353" s="2">
        <f t="shared" si="36"/>
        <v>1.5239979452150882</v>
      </c>
    </row>
    <row r="354" spans="1:11" ht="13.5" x14ac:dyDescent="0.25">
      <c r="A354" s="3">
        <f>TITRES_STAT!B357</f>
        <v>42818</v>
      </c>
      <c r="B354" s="5">
        <f>TITRES_STAT!D357</f>
        <v>1.2</v>
      </c>
      <c r="C354" s="2">
        <f t="shared" si="37"/>
        <v>0</v>
      </c>
      <c r="D354" s="2">
        <f t="shared" si="38"/>
        <v>1.2180000000000002</v>
      </c>
      <c r="E354" s="2">
        <f t="shared" si="40"/>
        <v>1.2689999999999997</v>
      </c>
      <c r="F354" s="2">
        <f t="shared" si="41"/>
        <v>1.3365</v>
      </c>
      <c r="G354" s="2">
        <f t="shared" si="35"/>
        <v>1.5156000000000003</v>
      </c>
      <c r="H354" s="2">
        <f t="shared" si="39"/>
        <v>1.7332079999999996</v>
      </c>
      <c r="I354" s="2">
        <f t="array" ref="I354">SUMPRODUCT(B338:B357, (ROW(B338:B357)-ROW(B338)+1)) / (20*21/2)</f>
        <v>1.2598571428571428</v>
      </c>
      <c r="J354" s="2">
        <f t="shared" si="42"/>
        <v>1.3313016797632686</v>
      </c>
      <c r="K354" s="2">
        <f t="shared" si="36"/>
        <v>1.5112921434419477</v>
      </c>
    </row>
    <row r="355" spans="1:11" ht="13.5" x14ac:dyDescent="0.25">
      <c r="A355" s="3">
        <f>TITRES_STAT!B358</f>
        <v>42821</v>
      </c>
      <c r="B355" s="5">
        <f>TITRES_STAT!D358</f>
        <v>1.2</v>
      </c>
      <c r="C355" s="2">
        <f t="shared" si="37"/>
        <v>0</v>
      </c>
      <c r="D355" s="2">
        <f t="shared" si="38"/>
        <v>1.206</v>
      </c>
      <c r="E355" s="2">
        <f t="shared" si="40"/>
        <v>1.2509999999999997</v>
      </c>
      <c r="F355" s="2">
        <f t="shared" si="41"/>
        <v>1.3234999999999999</v>
      </c>
      <c r="G355" s="2">
        <f t="shared" si="35"/>
        <v>1.5036000000000005</v>
      </c>
      <c r="H355" s="2">
        <f t="shared" si="39"/>
        <v>1.7311269999999996</v>
      </c>
      <c r="I355" s="2">
        <f t="array" ref="I355">SUMPRODUCT(B339:B358, (ROW(B339:B358)-ROW(B339)+1)) / (20*21/2)</f>
        <v>1.2501428571428572</v>
      </c>
      <c r="J355" s="2">
        <f t="shared" si="42"/>
        <v>1.3187967578810527</v>
      </c>
      <c r="K355" s="2">
        <f t="shared" si="36"/>
        <v>1.4990846084050087</v>
      </c>
    </row>
    <row r="356" spans="1:11" ht="13.5" x14ac:dyDescent="0.25">
      <c r="A356" s="3">
        <f>TITRES_STAT!B359</f>
        <v>42822</v>
      </c>
      <c r="B356" s="5">
        <f>TITRES_STAT!D359</f>
        <v>1.23</v>
      </c>
      <c r="C356" s="2">
        <f t="shared" si="37"/>
        <v>3.0000000000000027E-2</v>
      </c>
      <c r="D356" s="2">
        <f t="shared" si="38"/>
        <v>1.206</v>
      </c>
      <c r="E356" s="2">
        <f t="shared" si="40"/>
        <v>1.236</v>
      </c>
      <c r="F356" s="2">
        <f t="shared" si="41"/>
        <v>1.3119999999999998</v>
      </c>
      <c r="G356" s="2">
        <f t="shared" si="35"/>
        <v>1.4938000000000005</v>
      </c>
      <c r="H356" s="2">
        <f t="shared" si="39"/>
        <v>1.7290014999999996</v>
      </c>
      <c r="I356" s="2">
        <f t="array" ref="I356">SUMPRODUCT(B340:B359, (ROW(B340:B359)-ROW(B340)+1)) / (20*21/2)</f>
        <v>1.2413809523809525</v>
      </c>
      <c r="J356" s="2">
        <f t="shared" si="42"/>
        <v>1.3103399237971429</v>
      </c>
      <c r="K356" s="2">
        <f t="shared" si="36"/>
        <v>1.4885322708204987</v>
      </c>
    </row>
    <row r="357" spans="1:11" ht="13.5" x14ac:dyDescent="0.25">
      <c r="A357" s="3">
        <f>TITRES_STAT!B360</f>
        <v>42823</v>
      </c>
      <c r="B357" s="5">
        <f>TITRES_STAT!D360</f>
        <v>1.2</v>
      </c>
      <c r="C357" s="2">
        <f t="shared" si="37"/>
        <v>-3.0000000000000027E-2</v>
      </c>
      <c r="D357" s="2">
        <f t="shared" si="38"/>
        <v>1.206</v>
      </c>
      <c r="E357" s="2">
        <f t="shared" si="40"/>
        <v>1.2239999999999998</v>
      </c>
      <c r="F357" s="2">
        <f t="shared" si="41"/>
        <v>1.3019999999999998</v>
      </c>
      <c r="G357" s="2">
        <f t="shared" si="35"/>
        <v>1.4834000000000005</v>
      </c>
      <c r="H357" s="2">
        <f t="shared" si="39"/>
        <v>1.7266284999999997</v>
      </c>
      <c r="I357" s="2">
        <f t="array" ref="I357">SUMPRODUCT(B341:B360, (ROW(B341:B360)-ROW(B341)+1)) / (20*21/2)</f>
        <v>1.2288095238095238</v>
      </c>
      <c r="J357" s="2">
        <f t="shared" si="42"/>
        <v>1.2998313596259865</v>
      </c>
      <c r="K357" s="2">
        <f t="shared" si="36"/>
        <v>1.4772172798079302</v>
      </c>
    </row>
    <row r="358" spans="1:11" ht="13.5" x14ac:dyDescent="0.25">
      <c r="A358" s="3">
        <f>TITRES_STAT!B361</f>
        <v>42824</v>
      </c>
      <c r="B358" s="5">
        <f>TITRES_STAT!D361</f>
        <v>1.2</v>
      </c>
      <c r="C358" s="2">
        <f t="shared" si="37"/>
        <v>0</v>
      </c>
      <c r="D358" s="2">
        <f t="shared" si="38"/>
        <v>1.206</v>
      </c>
      <c r="E358" s="2">
        <f t="shared" si="40"/>
        <v>1.218</v>
      </c>
      <c r="F358" s="2">
        <f t="shared" si="41"/>
        <v>1.2919999999999998</v>
      </c>
      <c r="G358" s="2">
        <f t="shared" si="35"/>
        <v>1.4716000000000002</v>
      </c>
      <c r="H358" s="2">
        <f t="shared" si="39"/>
        <v>1.7242554999999995</v>
      </c>
      <c r="I358" s="2">
        <f t="array" ref="I358">SUMPRODUCT(B342:B361, (ROW(B342:B361)-ROW(B342)+1)) / (20*21/2)</f>
        <v>1.2202857142857142</v>
      </c>
      <c r="J358" s="2">
        <f t="shared" si="42"/>
        <v>1.2903236110901783</v>
      </c>
      <c r="K358" s="2">
        <f t="shared" si="36"/>
        <v>1.4663460139331095</v>
      </c>
    </row>
    <row r="359" spans="1:11" ht="13.5" x14ac:dyDescent="0.25">
      <c r="A359" s="3">
        <f>TITRES_STAT!B362</f>
        <v>42825</v>
      </c>
      <c r="B359" s="5">
        <f>TITRES_STAT!D362</f>
        <v>1.2</v>
      </c>
      <c r="C359" s="2">
        <f t="shared" si="37"/>
        <v>0</v>
      </c>
      <c r="D359" s="2">
        <f t="shared" si="38"/>
        <v>1.206</v>
      </c>
      <c r="E359" s="2">
        <f t="shared" si="40"/>
        <v>1.212</v>
      </c>
      <c r="F359" s="2">
        <f t="shared" si="41"/>
        <v>1.2819999999999996</v>
      </c>
      <c r="G359" s="2">
        <f t="shared" si="35"/>
        <v>1.4598000000000002</v>
      </c>
      <c r="H359" s="2">
        <f t="shared" si="39"/>
        <v>1.7218339999999992</v>
      </c>
      <c r="I359" s="2">
        <f t="array" ref="I359">SUMPRODUCT(B343:B362, (ROW(B343:B362)-ROW(B343)+1)) / (20*21/2)</f>
        <v>1.2127142857142854</v>
      </c>
      <c r="J359" s="2">
        <f t="shared" si="42"/>
        <v>1.2817213624149233</v>
      </c>
      <c r="K359" s="2">
        <f t="shared" si="36"/>
        <v>1.4559010722102426</v>
      </c>
    </row>
    <row r="360" spans="1:11" ht="13.5" x14ac:dyDescent="0.25">
      <c r="A360" s="3">
        <f>TITRES_STAT!B363</f>
        <v>42828</v>
      </c>
      <c r="B360" s="5">
        <f>TITRES_STAT!D363</f>
        <v>1.1499999999999999</v>
      </c>
      <c r="C360" s="2">
        <f t="shared" si="37"/>
        <v>-5.0000000000000044E-2</v>
      </c>
      <c r="D360" s="2">
        <f t="shared" si="38"/>
        <v>1.1960000000000002</v>
      </c>
      <c r="E360" s="2">
        <f t="shared" si="40"/>
        <v>1.2009999999999998</v>
      </c>
      <c r="F360" s="2">
        <f t="shared" si="41"/>
        <v>1.2694999999999996</v>
      </c>
      <c r="G360" s="2">
        <f t="shared" si="35"/>
        <v>1.4478000000000002</v>
      </c>
      <c r="H360" s="2">
        <f t="shared" si="39"/>
        <v>1.719308499999999</v>
      </c>
      <c r="I360" s="2">
        <f t="array" ref="I360">SUMPRODUCT(B344:B363, (ROW(B344:B363)-ROW(B344)+1)) / (20*21/2)</f>
        <v>1.208</v>
      </c>
      <c r="J360" s="2">
        <f t="shared" si="42"/>
        <v>1.2691764707563593</v>
      </c>
      <c r="K360" s="2">
        <f t="shared" si="36"/>
        <v>1.4439049517314095</v>
      </c>
    </row>
    <row r="361" spans="1:11" ht="13.5" x14ac:dyDescent="0.25">
      <c r="A361" s="3">
        <f>TITRES_STAT!B364</f>
        <v>42829</v>
      </c>
      <c r="B361" s="5">
        <f>TITRES_STAT!D364</f>
        <v>1.18</v>
      </c>
      <c r="C361" s="2">
        <f t="shared" si="37"/>
        <v>3.0000000000000027E-2</v>
      </c>
      <c r="D361" s="2">
        <f t="shared" si="38"/>
        <v>1.1859999999999999</v>
      </c>
      <c r="E361" s="2">
        <f t="shared" si="40"/>
        <v>1.196</v>
      </c>
      <c r="F361" s="2">
        <f t="shared" si="41"/>
        <v>1.2594999999999996</v>
      </c>
      <c r="G361" s="2">
        <f t="shared" si="35"/>
        <v>1.4364000000000003</v>
      </c>
      <c r="H361" s="2">
        <f t="shared" si="39"/>
        <v>1.7169329999999992</v>
      </c>
      <c r="I361" s="2">
        <f t="array" ref="I361">SUMPRODUCT(B345:B364, (ROW(B345:B364)-ROW(B345)+1)) / (20*21/2)</f>
        <v>1.2089047619047621</v>
      </c>
      <c r="J361" s="2">
        <f t="shared" si="42"/>
        <v>1.260683473541468</v>
      </c>
      <c r="K361" s="2">
        <f t="shared" si="36"/>
        <v>1.433555737938021</v>
      </c>
    </row>
    <row r="362" spans="1:11" ht="13.5" x14ac:dyDescent="0.25">
      <c r="A362" s="3">
        <f>TITRES_STAT!B365</f>
        <v>42830</v>
      </c>
      <c r="B362" s="5">
        <f>TITRES_STAT!D365</f>
        <v>1.18</v>
      </c>
      <c r="C362" s="2">
        <f t="shared" si="37"/>
        <v>0</v>
      </c>
      <c r="D362" s="2">
        <f t="shared" si="38"/>
        <v>1.1819999999999999</v>
      </c>
      <c r="E362" s="2">
        <f t="shared" si="40"/>
        <v>1.194</v>
      </c>
      <c r="F362" s="2">
        <f t="shared" si="41"/>
        <v>1.2494999999999998</v>
      </c>
      <c r="G362" s="2">
        <f t="shared" si="35"/>
        <v>1.4250000000000009</v>
      </c>
      <c r="H362" s="2">
        <f t="shared" si="39"/>
        <v>1.714605999999999</v>
      </c>
      <c r="I362" s="2">
        <f t="array" ref="I362">SUMPRODUCT(B346:B365, (ROW(B346:B365)-ROW(B346)+1)) / (20*21/2)</f>
        <v>1.217095238095238</v>
      </c>
      <c r="J362" s="2">
        <f t="shared" si="42"/>
        <v>1.2529993332041856</v>
      </c>
      <c r="K362" s="2">
        <f t="shared" si="36"/>
        <v>1.423612375665942</v>
      </c>
    </row>
    <row r="363" spans="1:11" ht="13.5" x14ac:dyDescent="0.25">
      <c r="A363" s="3">
        <f>TITRES_STAT!B366</f>
        <v>42831</v>
      </c>
      <c r="B363" s="5">
        <f>TITRES_STAT!D366</f>
        <v>1.2</v>
      </c>
      <c r="C363" s="2">
        <f t="shared" si="37"/>
        <v>2.0000000000000018E-2</v>
      </c>
      <c r="D363" s="2">
        <f t="shared" si="38"/>
        <v>1.1819999999999999</v>
      </c>
      <c r="E363" s="2">
        <f t="shared" si="40"/>
        <v>1.194</v>
      </c>
      <c r="F363" s="2">
        <f t="shared" si="41"/>
        <v>1.2404999999999995</v>
      </c>
      <c r="G363" s="2">
        <f t="shared" si="35"/>
        <v>1.4142000000000008</v>
      </c>
      <c r="H363" s="2">
        <f t="shared" si="39"/>
        <v>1.7123789999999988</v>
      </c>
      <c r="I363" s="2">
        <f t="array" ref="I363">SUMPRODUCT(B347:B366, (ROW(B347:B366)-ROW(B347)+1)) / (20*21/2)</f>
        <v>1.2284285714285716</v>
      </c>
      <c r="J363" s="2">
        <f t="shared" si="42"/>
        <v>1.2479517776609299</v>
      </c>
      <c r="K363" s="2">
        <f t="shared" si="36"/>
        <v>1.4148432628947287</v>
      </c>
    </row>
    <row r="364" spans="1:11" ht="13.5" x14ac:dyDescent="0.25">
      <c r="A364" s="3">
        <f>TITRES_STAT!B367</f>
        <v>42832</v>
      </c>
      <c r="B364" s="5">
        <f>TITRES_STAT!D367</f>
        <v>1.25</v>
      </c>
      <c r="C364" s="2">
        <f t="shared" si="37"/>
        <v>5.0000000000000044E-2</v>
      </c>
      <c r="D364" s="2">
        <f t="shared" si="38"/>
        <v>1.1919999999999999</v>
      </c>
      <c r="E364" s="2">
        <f t="shared" si="40"/>
        <v>1.1989999999999998</v>
      </c>
      <c r="F364" s="2">
        <f t="shared" si="41"/>
        <v>1.2339999999999995</v>
      </c>
      <c r="G364" s="2">
        <f t="shared" si="35"/>
        <v>1.4048000000000007</v>
      </c>
      <c r="H364" s="2">
        <f t="shared" si="39"/>
        <v>1.7103534999999987</v>
      </c>
      <c r="I364" s="2">
        <f t="array" ref="I364">SUMPRODUCT(B348:B367, (ROW(B348:B367)-ROW(B348)+1)) / (20*21/2)</f>
        <v>1.2456190476190476</v>
      </c>
      <c r="J364" s="2">
        <f t="shared" si="42"/>
        <v>1.2481468464551271</v>
      </c>
      <c r="K364" s="2">
        <f t="shared" si="36"/>
        <v>1.4083788212125825</v>
      </c>
    </row>
    <row r="365" spans="1:11" ht="13.5" x14ac:dyDescent="0.25">
      <c r="A365" s="3">
        <f>TITRES_STAT!B368</f>
        <v>42835</v>
      </c>
      <c r="B365" s="5">
        <f>TITRES_STAT!D368</f>
        <v>1.32</v>
      </c>
      <c r="C365" s="2">
        <f t="shared" si="37"/>
        <v>7.0000000000000062E-2</v>
      </c>
      <c r="D365" s="2">
        <f t="shared" si="38"/>
        <v>1.226</v>
      </c>
      <c r="E365" s="2">
        <f t="shared" si="40"/>
        <v>1.2109999999999999</v>
      </c>
      <c r="F365" s="2">
        <f t="shared" si="41"/>
        <v>1.2309999999999997</v>
      </c>
      <c r="G365" s="2">
        <f t="shared" si="35"/>
        <v>1.3972000000000007</v>
      </c>
      <c r="H365" s="2">
        <f t="shared" si="39"/>
        <v>1.7086779999999988</v>
      </c>
      <c r="I365" s="2">
        <f t="array" ref="I365">SUMPRODUCT(B349:B368, (ROW(B349:B368)-ROW(B349)+1)) / (20*21/2)</f>
        <v>1.2680952380952382</v>
      </c>
      <c r="J365" s="2">
        <f t="shared" si="42"/>
        <v>1.2549900039355912</v>
      </c>
      <c r="K365" s="2">
        <f t="shared" si="36"/>
        <v>1.4049129850865989</v>
      </c>
    </row>
    <row r="366" spans="1:11" ht="13.5" x14ac:dyDescent="0.25">
      <c r="A366" s="3">
        <f>TITRES_STAT!B369</f>
        <v>42836</v>
      </c>
      <c r="B366" s="5">
        <f>TITRES_STAT!D369</f>
        <v>1.35</v>
      </c>
      <c r="C366" s="2">
        <f t="shared" si="37"/>
        <v>3.0000000000000027E-2</v>
      </c>
      <c r="D366" s="2">
        <f t="shared" si="38"/>
        <v>1.2600000000000002</v>
      </c>
      <c r="E366" s="2">
        <f t="shared" si="40"/>
        <v>1.2229999999999999</v>
      </c>
      <c r="F366" s="2">
        <f t="shared" si="41"/>
        <v>1.2294999999999998</v>
      </c>
      <c r="G366" s="2">
        <f t="shared" si="35"/>
        <v>1.3912000000000004</v>
      </c>
      <c r="H366" s="2">
        <f t="shared" si="39"/>
        <v>1.7071524999999985</v>
      </c>
      <c r="I366" s="2">
        <f t="array" ref="I366">SUMPRODUCT(B350:B369, (ROW(B350:B369)-ROW(B350)+1)) / (20*21/2)</f>
        <v>1.2933809523809521</v>
      </c>
      <c r="J366" s="2">
        <f t="shared" si="42"/>
        <v>1.2640385749893444</v>
      </c>
      <c r="K366" s="2">
        <f t="shared" si="36"/>
        <v>1.402759534691046</v>
      </c>
    </row>
    <row r="367" spans="1:11" ht="13.5" x14ac:dyDescent="0.25">
      <c r="A367" s="3">
        <f>TITRES_STAT!B370</f>
        <v>42837</v>
      </c>
      <c r="B367" s="5">
        <f>TITRES_STAT!D370</f>
        <v>1.41</v>
      </c>
      <c r="C367" s="2">
        <f t="shared" si="37"/>
        <v>5.9999999999999831E-2</v>
      </c>
      <c r="D367" s="2">
        <f t="shared" si="38"/>
        <v>1.3060000000000003</v>
      </c>
      <c r="E367" s="2">
        <f t="shared" si="40"/>
        <v>1.244</v>
      </c>
      <c r="F367" s="2">
        <f t="shared" si="41"/>
        <v>1.234</v>
      </c>
      <c r="G367" s="2">
        <f t="shared" si="35"/>
        <v>1.3864000000000001</v>
      </c>
      <c r="H367" s="2">
        <f t="shared" si="39"/>
        <v>1.7059269999999986</v>
      </c>
      <c r="I367" s="2">
        <f t="array" ref="I367">SUMPRODUCT(B351:B370, (ROW(B351:B370)-ROW(B351)+1)) / (20*21/2)</f>
        <v>1.3174761904761905</v>
      </c>
      <c r="J367" s="2">
        <f t="shared" si="42"/>
        <v>1.2779396630855973</v>
      </c>
      <c r="K367" s="2">
        <f t="shared" si="36"/>
        <v>1.4030434745070832</v>
      </c>
    </row>
    <row r="368" spans="1:11" ht="13.5" x14ac:dyDescent="0.25">
      <c r="A368" s="3">
        <f>TITRES_STAT!B371</f>
        <v>42838</v>
      </c>
      <c r="B368" s="5">
        <f>TITRES_STAT!D371</f>
        <v>1.47</v>
      </c>
      <c r="C368" s="2">
        <f t="shared" si="37"/>
        <v>6.0000000000000053E-2</v>
      </c>
      <c r="D368" s="2">
        <f t="shared" si="38"/>
        <v>1.3599999999999999</v>
      </c>
      <c r="E368" s="2">
        <f t="shared" si="40"/>
        <v>1.2709999999999999</v>
      </c>
      <c r="F368" s="2">
        <f t="shared" si="41"/>
        <v>1.2444999999999999</v>
      </c>
      <c r="G368" s="2">
        <f t="shared" si="35"/>
        <v>1.3836000000000002</v>
      </c>
      <c r="H368" s="2">
        <f t="shared" si="39"/>
        <v>1.7050014999999985</v>
      </c>
      <c r="I368" s="2">
        <f t="array" ref="I368">SUMPRODUCT(B352:B371, (ROW(B352:B371)-ROW(B352)+1)) / (20*21/2)</f>
        <v>1.3365714285714285</v>
      </c>
      <c r="J368" s="2">
        <f t="shared" si="42"/>
        <v>1.2962311237441118</v>
      </c>
      <c r="K368" s="2">
        <f t="shared" si="36"/>
        <v>1.4056692206048447</v>
      </c>
    </row>
    <row r="369" spans="1:11" ht="13.5" x14ac:dyDescent="0.25">
      <c r="A369" s="3">
        <f>TITRES_STAT!B372</f>
        <v>42839</v>
      </c>
      <c r="B369" s="5">
        <f>TITRES_STAT!D372</f>
        <v>1.51</v>
      </c>
      <c r="C369" s="2">
        <f t="shared" si="37"/>
        <v>4.0000000000000036E-2</v>
      </c>
      <c r="D369" s="2">
        <f t="shared" si="38"/>
        <v>1.4119999999999999</v>
      </c>
      <c r="E369" s="2">
        <f t="shared" si="40"/>
        <v>1.302</v>
      </c>
      <c r="F369" s="2">
        <f t="shared" si="41"/>
        <v>1.2570000000000001</v>
      </c>
      <c r="G369" s="2">
        <f t="shared" si="35"/>
        <v>1.3816000000000002</v>
      </c>
      <c r="H369" s="2">
        <f t="shared" si="39"/>
        <v>1.7042759999999983</v>
      </c>
      <c r="I369" s="2">
        <f t="array" ref="I369">SUMPRODUCT(B353:B372, (ROW(B353:B372)-ROW(B353)+1)) / (20*21/2)</f>
        <v>1.3545238095238095</v>
      </c>
      <c r="J369" s="2">
        <f t="shared" si="42"/>
        <v>1.3165900643399107</v>
      </c>
      <c r="K369" s="2">
        <f t="shared" si="36"/>
        <v>1.4097606237183804</v>
      </c>
    </row>
    <row r="370" spans="1:11" ht="13.5" x14ac:dyDescent="0.25">
      <c r="A370" s="3">
        <f>TITRES_STAT!B373</f>
        <v>42842</v>
      </c>
      <c r="B370" s="5">
        <f>TITRES_STAT!D373</f>
        <v>1.51</v>
      </c>
      <c r="C370" s="2">
        <f t="shared" si="37"/>
        <v>0</v>
      </c>
      <c r="D370" s="2">
        <f t="shared" si="38"/>
        <v>1.4499999999999997</v>
      </c>
      <c r="E370" s="2">
        <f t="shared" si="40"/>
        <v>1.3380000000000001</v>
      </c>
      <c r="F370" s="2">
        <f t="shared" si="41"/>
        <v>1.2695000000000001</v>
      </c>
      <c r="G370" s="2">
        <f t="shared" ref="G370:G433" si="43">AVERAGE(B321:B370)</f>
        <v>1.3796000000000004</v>
      </c>
      <c r="H370" s="2">
        <f t="shared" si="39"/>
        <v>1.703550499999998</v>
      </c>
      <c r="I370" s="2">
        <f t="array" ref="I370">SUMPRODUCT(B354:B373, (ROW(B354:B373)-ROW(B354)+1)) / (20*21/2)</f>
        <v>1.3673809523809526</v>
      </c>
      <c r="J370" s="2">
        <f t="shared" si="42"/>
        <v>1.3350100582123001</v>
      </c>
      <c r="K370" s="2">
        <f t="shared" si="36"/>
        <v>1.413691579650993</v>
      </c>
    </row>
    <row r="371" spans="1:11" ht="13.5" x14ac:dyDescent="0.25">
      <c r="A371" s="3">
        <f>TITRES_STAT!B374</f>
        <v>42843</v>
      </c>
      <c r="B371" s="5">
        <f>TITRES_STAT!D374</f>
        <v>1.47</v>
      </c>
      <c r="C371" s="2">
        <f t="shared" si="37"/>
        <v>-4.0000000000000036E-2</v>
      </c>
      <c r="D371" s="2">
        <f t="shared" si="38"/>
        <v>1.4739999999999998</v>
      </c>
      <c r="E371" s="2">
        <f t="shared" si="40"/>
        <v>1.3670000000000002</v>
      </c>
      <c r="F371" s="2">
        <f t="shared" si="41"/>
        <v>1.2814999999999999</v>
      </c>
      <c r="G371" s="2">
        <f t="shared" si="43"/>
        <v>1.3760000000000006</v>
      </c>
      <c r="H371" s="2">
        <f t="shared" si="39"/>
        <v>1.7026734999999982</v>
      </c>
      <c r="I371" s="2">
        <f t="array" ref="I371">SUMPRODUCT(B355:B374, (ROW(B355:B374)-ROW(B355)+1)) / (20*21/2)</f>
        <v>1.3715238095238094</v>
      </c>
      <c r="J371" s="2">
        <f t="shared" si="42"/>
        <v>1.3478662431444619</v>
      </c>
      <c r="K371" s="2">
        <f t="shared" ref="K371:K434" si="44">$K$4*B371+(1-$K$4)*K370</f>
        <v>1.4158997529980129</v>
      </c>
    </row>
    <row r="372" spans="1:11" ht="13.5" x14ac:dyDescent="0.25">
      <c r="A372" s="3">
        <f>TITRES_STAT!B375</f>
        <v>42844</v>
      </c>
      <c r="B372" s="5">
        <f>TITRES_STAT!D375</f>
        <v>1.47</v>
      </c>
      <c r="C372" s="2">
        <f t="shared" si="37"/>
        <v>0</v>
      </c>
      <c r="D372" s="2">
        <f t="shared" si="38"/>
        <v>1.486</v>
      </c>
      <c r="E372" s="2">
        <f t="shared" si="40"/>
        <v>1.3960000000000004</v>
      </c>
      <c r="F372" s="2">
        <f t="shared" si="41"/>
        <v>1.2949999999999999</v>
      </c>
      <c r="G372" s="2">
        <f t="shared" si="43"/>
        <v>1.3724000000000001</v>
      </c>
      <c r="H372" s="2">
        <f t="shared" si="39"/>
        <v>1.7017964999999984</v>
      </c>
      <c r="I372" s="2">
        <f t="array" ref="I372">SUMPRODUCT(B356:B375, (ROW(B356:B375)-ROW(B356)+1)) / (20*21/2)</f>
        <v>1.3787619047619049</v>
      </c>
      <c r="J372" s="2">
        <f t="shared" si="42"/>
        <v>1.3594980295116559</v>
      </c>
      <c r="K372" s="2">
        <f t="shared" si="44"/>
        <v>1.4180213313118162</v>
      </c>
    </row>
    <row r="373" spans="1:11" ht="13.5" x14ac:dyDescent="0.25">
      <c r="A373" s="3">
        <f>TITRES_STAT!B376</f>
        <v>42845</v>
      </c>
      <c r="B373" s="5">
        <f>TITRES_STAT!D376</f>
        <v>1.43</v>
      </c>
      <c r="C373" s="2">
        <f t="shared" si="37"/>
        <v>-4.0000000000000036E-2</v>
      </c>
      <c r="D373" s="2">
        <f t="shared" si="38"/>
        <v>1.478</v>
      </c>
      <c r="E373" s="2">
        <f t="shared" si="40"/>
        <v>1.419</v>
      </c>
      <c r="F373" s="2">
        <f t="shared" si="41"/>
        <v>1.3065</v>
      </c>
      <c r="G373" s="2">
        <f t="shared" si="43"/>
        <v>1.3680000000000001</v>
      </c>
      <c r="H373" s="2">
        <f t="shared" si="39"/>
        <v>1.7007194999999984</v>
      </c>
      <c r="I373" s="2">
        <f t="array" ref="I373">SUMPRODUCT(B357:B376, (ROW(B357:B376)-ROW(B357)+1)) / (20*21/2)</f>
        <v>1.3812857142857144</v>
      </c>
      <c r="J373" s="2">
        <f t="shared" si="42"/>
        <v>1.3662125028914982</v>
      </c>
      <c r="K373" s="2">
        <f t="shared" si="44"/>
        <v>1.4184910830250783</v>
      </c>
    </row>
    <row r="374" spans="1:11" ht="13.5" x14ac:dyDescent="0.25">
      <c r="A374" s="3">
        <f>TITRES_STAT!B377</f>
        <v>42846</v>
      </c>
      <c r="B374" s="5">
        <f>TITRES_STAT!D377</f>
        <v>1.35</v>
      </c>
      <c r="C374" s="2">
        <f t="shared" si="37"/>
        <v>-7.9999999999999849E-2</v>
      </c>
      <c r="D374" s="2">
        <f t="shared" si="38"/>
        <v>1.4460000000000002</v>
      </c>
      <c r="E374" s="2">
        <f t="shared" si="40"/>
        <v>1.429</v>
      </c>
      <c r="F374" s="2">
        <f t="shared" si="41"/>
        <v>1.3139999999999998</v>
      </c>
      <c r="G374" s="2">
        <f t="shared" si="43"/>
        <v>1.3633999999999997</v>
      </c>
      <c r="H374" s="2">
        <f t="shared" si="39"/>
        <v>1.6991939999999985</v>
      </c>
      <c r="I374" s="2">
        <f t="array" ref="I374">SUMPRODUCT(B358:B377, (ROW(B358:B377)-ROW(B358)+1)) / (20*21/2)</f>
        <v>1.3832380952380954</v>
      </c>
      <c r="J374" s="2">
        <f t="shared" si="42"/>
        <v>1.3646684549970698</v>
      </c>
      <c r="K374" s="2">
        <f t="shared" si="44"/>
        <v>1.4158051582005655</v>
      </c>
    </row>
    <row r="375" spans="1:11" ht="13.5" x14ac:dyDescent="0.25">
      <c r="A375" s="3">
        <f>TITRES_STAT!B378</f>
        <v>42849</v>
      </c>
      <c r="B375" s="5">
        <f>TITRES_STAT!D378</f>
        <v>1.39</v>
      </c>
      <c r="C375" s="2">
        <f t="shared" si="37"/>
        <v>3.9999999999999813E-2</v>
      </c>
      <c r="D375" s="2">
        <f t="shared" si="38"/>
        <v>1.4220000000000002</v>
      </c>
      <c r="E375" s="2">
        <f t="shared" si="40"/>
        <v>1.4359999999999999</v>
      </c>
      <c r="F375" s="2">
        <f t="shared" si="41"/>
        <v>1.3235000000000001</v>
      </c>
      <c r="G375" s="2">
        <f t="shared" si="43"/>
        <v>1.3611999999999997</v>
      </c>
      <c r="H375" s="2">
        <f t="shared" si="39"/>
        <v>1.6978684999999984</v>
      </c>
      <c r="I375" s="2">
        <f t="array" ref="I375">SUMPRODUCT(B359:B378, (ROW(B359:B378)-ROW(B359)+1)) / (20*21/2)</f>
        <v>1.3806666666666667</v>
      </c>
      <c r="J375" s="2">
        <f t="shared" si="42"/>
        <v>1.367080983092587</v>
      </c>
      <c r="K375" s="2">
        <f t="shared" si="44"/>
        <v>1.414793191212308</v>
      </c>
    </row>
    <row r="376" spans="1:11" ht="13.5" x14ac:dyDescent="0.25">
      <c r="A376" s="3">
        <f>TITRES_STAT!B379</f>
        <v>42850</v>
      </c>
      <c r="B376" s="5">
        <f>TITRES_STAT!D379</f>
        <v>1.35</v>
      </c>
      <c r="C376" s="2">
        <f t="shared" si="37"/>
        <v>-3.9999999999999813E-2</v>
      </c>
      <c r="D376" s="2">
        <f t="shared" si="38"/>
        <v>1.3980000000000001</v>
      </c>
      <c r="E376" s="2">
        <f t="shared" si="40"/>
        <v>1.4359999999999999</v>
      </c>
      <c r="F376" s="2">
        <f t="shared" si="41"/>
        <v>1.3295000000000001</v>
      </c>
      <c r="G376" s="2">
        <f t="shared" si="43"/>
        <v>1.3573999999999997</v>
      </c>
      <c r="H376" s="2">
        <f t="shared" si="39"/>
        <v>1.6963429999999988</v>
      </c>
      <c r="I376" s="2">
        <f t="array" ref="I376">SUMPRODUCT(B360:B379, (ROW(B360:B379)-ROW(B360)+1)) / (20*21/2)</f>
        <v>1.3823333333333334</v>
      </c>
      <c r="J376" s="2">
        <f t="shared" si="42"/>
        <v>1.3654542227980548</v>
      </c>
      <c r="K376" s="2">
        <f t="shared" si="44"/>
        <v>1.4122522817530019</v>
      </c>
    </row>
    <row r="377" spans="1:11" ht="13.5" x14ac:dyDescent="0.25">
      <c r="A377" s="3">
        <f>TITRES_STAT!B380</f>
        <v>42851</v>
      </c>
      <c r="B377" s="5">
        <f>TITRES_STAT!D380</f>
        <v>1.35</v>
      </c>
      <c r="C377" s="2">
        <f t="shared" si="37"/>
        <v>0</v>
      </c>
      <c r="D377" s="2">
        <f t="shared" si="38"/>
        <v>1.3739999999999999</v>
      </c>
      <c r="E377" s="2">
        <f t="shared" si="40"/>
        <v>1.43</v>
      </c>
      <c r="F377" s="2">
        <f t="shared" si="41"/>
        <v>1.3370000000000002</v>
      </c>
      <c r="G377" s="2">
        <f t="shared" si="43"/>
        <v>1.3535999999999999</v>
      </c>
      <c r="H377" s="2">
        <f t="shared" si="39"/>
        <v>1.694817499999999</v>
      </c>
      <c r="I377" s="2">
        <f t="array" ref="I377">SUMPRODUCT(B361:B380, (ROW(B361:B380)-ROW(B361)+1)) / (20*21/2)</f>
        <v>1.3870476190476191</v>
      </c>
      <c r="J377" s="2">
        <f t="shared" si="42"/>
        <v>1.3639823920553829</v>
      </c>
      <c r="K377" s="2">
        <f t="shared" si="44"/>
        <v>1.4098110158019039</v>
      </c>
    </row>
    <row r="378" spans="1:11" ht="13.5" x14ac:dyDescent="0.25">
      <c r="A378" s="3">
        <f>TITRES_STAT!B381</f>
        <v>42852</v>
      </c>
      <c r="B378" s="5">
        <f>TITRES_STAT!D381</f>
        <v>1.31</v>
      </c>
      <c r="C378" s="2">
        <f t="shared" si="37"/>
        <v>-4.0000000000000036E-2</v>
      </c>
      <c r="D378" s="2">
        <f t="shared" si="38"/>
        <v>1.35</v>
      </c>
      <c r="E378" s="2">
        <f t="shared" si="40"/>
        <v>1.4140000000000001</v>
      </c>
      <c r="F378" s="2">
        <f t="shared" si="41"/>
        <v>1.3425</v>
      </c>
      <c r="G378" s="2">
        <f t="shared" si="43"/>
        <v>1.349</v>
      </c>
      <c r="H378" s="2">
        <f t="shared" si="39"/>
        <v>1.693140499999999</v>
      </c>
      <c r="I378" s="2">
        <f t="array" ref="I378">SUMPRODUCT(B362:B381, (ROW(B362:B381)-ROW(B362)+1)) / (20*21/2)</f>
        <v>1.3943809523809527</v>
      </c>
      <c r="J378" s="2">
        <f t="shared" si="42"/>
        <v>1.3588412118596322</v>
      </c>
      <c r="K378" s="2">
        <f t="shared" si="44"/>
        <v>1.4058968583194762</v>
      </c>
    </row>
    <row r="379" spans="1:11" ht="13.5" x14ac:dyDescent="0.25">
      <c r="A379" s="3">
        <f>TITRES_STAT!B382</f>
        <v>42853</v>
      </c>
      <c r="B379" s="5">
        <f>TITRES_STAT!D382</f>
        <v>1.36</v>
      </c>
      <c r="C379" s="2">
        <f t="shared" si="37"/>
        <v>5.0000000000000044E-2</v>
      </c>
      <c r="D379" s="2">
        <f t="shared" si="38"/>
        <v>1.3520000000000001</v>
      </c>
      <c r="E379" s="2">
        <f t="shared" si="40"/>
        <v>1.399</v>
      </c>
      <c r="F379" s="2">
        <f t="shared" si="41"/>
        <v>1.3505</v>
      </c>
      <c r="G379" s="2">
        <f t="shared" si="43"/>
        <v>1.3454000000000002</v>
      </c>
      <c r="H379" s="2">
        <f t="shared" si="39"/>
        <v>1.691713499999999</v>
      </c>
      <c r="I379" s="2">
        <f t="array" ref="I379">SUMPRODUCT(B363:B382, (ROW(B363:B382)-ROW(B363)+1)) / (20*21/2)</f>
        <v>1.4004761904761907</v>
      </c>
      <c r="J379" s="2">
        <f t="shared" si="42"/>
        <v>1.3589515726349055</v>
      </c>
      <c r="K379" s="2">
        <f t="shared" si="44"/>
        <v>1.4040969815226338</v>
      </c>
    </row>
    <row r="380" spans="1:11" ht="13.5" x14ac:dyDescent="0.25">
      <c r="A380" s="3">
        <f>TITRES_STAT!B383</f>
        <v>42857</v>
      </c>
      <c r="B380" s="5">
        <f>TITRES_STAT!D383</f>
        <v>1.4</v>
      </c>
      <c r="C380" s="2">
        <f t="shared" si="37"/>
        <v>3.9999999999999813E-2</v>
      </c>
      <c r="D380" s="2">
        <f t="shared" si="38"/>
        <v>1.3539999999999999</v>
      </c>
      <c r="E380" s="2">
        <f t="shared" si="40"/>
        <v>1.3880000000000001</v>
      </c>
      <c r="F380" s="2">
        <f t="shared" si="41"/>
        <v>1.363</v>
      </c>
      <c r="G380" s="2">
        <f t="shared" si="43"/>
        <v>1.3426000000000002</v>
      </c>
      <c r="H380" s="2">
        <f t="shared" si="39"/>
        <v>1.6904864999999989</v>
      </c>
      <c r="I380" s="2">
        <f t="array" ref="I380">SUMPRODUCT(B364:B383, (ROW(B364:B383)-ROW(B364)+1)) / (20*21/2)</f>
        <v>1.4119999999999999</v>
      </c>
      <c r="J380" s="2">
        <f t="shared" si="42"/>
        <v>1.3628609466696764</v>
      </c>
      <c r="K380" s="2">
        <f t="shared" si="44"/>
        <v>1.4039363155805697</v>
      </c>
    </row>
    <row r="381" spans="1:11" ht="13.5" x14ac:dyDescent="0.25">
      <c r="A381" s="3">
        <f>TITRES_STAT!B384</f>
        <v>42858</v>
      </c>
      <c r="B381" s="5">
        <f>TITRES_STAT!D384</f>
        <v>1.44</v>
      </c>
      <c r="C381" s="2">
        <f t="shared" si="37"/>
        <v>4.0000000000000036E-2</v>
      </c>
      <c r="D381" s="2">
        <f t="shared" si="38"/>
        <v>1.3719999999999999</v>
      </c>
      <c r="E381" s="2">
        <f t="shared" si="40"/>
        <v>1.385</v>
      </c>
      <c r="F381" s="2">
        <f t="shared" si="41"/>
        <v>1.3760000000000003</v>
      </c>
      <c r="G381" s="2">
        <f t="shared" si="43"/>
        <v>1.3406000000000002</v>
      </c>
      <c r="H381" s="2">
        <f t="shared" si="39"/>
        <v>1.6894594999999992</v>
      </c>
      <c r="I381" s="2">
        <f t="array" ref="I381">SUMPRODUCT(B365:B384, (ROW(B365:B384)-ROW(B365)+1)) / (20*21/2)</f>
        <v>1.422047619047619</v>
      </c>
      <c r="J381" s="2">
        <f t="shared" si="42"/>
        <v>1.3702075231773261</v>
      </c>
      <c r="K381" s="2">
        <f t="shared" si="44"/>
        <v>1.4053505777146651</v>
      </c>
    </row>
    <row r="382" spans="1:11" ht="13.5" x14ac:dyDescent="0.25">
      <c r="A382" s="3">
        <f>TITRES_STAT!B385</f>
        <v>42859</v>
      </c>
      <c r="B382" s="5">
        <f>TITRES_STAT!D385</f>
        <v>1.44</v>
      </c>
      <c r="C382" s="2">
        <f t="shared" si="37"/>
        <v>0</v>
      </c>
      <c r="D382" s="2">
        <f t="shared" si="38"/>
        <v>1.39</v>
      </c>
      <c r="E382" s="2">
        <f t="shared" si="40"/>
        <v>1.3819999999999999</v>
      </c>
      <c r="F382" s="2">
        <f t="shared" si="41"/>
        <v>1.3890000000000002</v>
      </c>
      <c r="G382" s="2">
        <f t="shared" si="43"/>
        <v>1.3393999999999999</v>
      </c>
      <c r="H382" s="2">
        <f t="shared" si="39"/>
        <v>1.6884324999999993</v>
      </c>
      <c r="I382" s="2">
        <f t="array" ref="I382">SUMPRODUCT(B366:B385, (ROW(B366:B385)-ROW(B366)+1)) / (20*21/2)</f>
        <v>1.430857142857143</v>
      </c>
      <c r="J382" s="2">
        <f t="shared" si="42"/>
        <v>1.3768544257318664</v>
      </c>
      <c r="K382" s="2">
        <f t="shared" si="44"/>
        <v>1.4067093785885998</v>
      </c>
    </row>
    <row r="383" spans="1:11" ht="13.5" x14ac:dyDescent="0.25">
      <c r="A383" s="3">
        <f>TITRES_STAT!B386</f>
        <v>42860</v>
      </c>
      <c r="B383" s="5">
        <f>TITRES_STAT!D386</f>
        <v>1.51</v>
      </c>
      <c r="C383" s="2">
        <f t="shared" si="37"/>
        <v>7.0000000000000062E-2</v>
      </c>
      <c r="D383" s="2">
        <f t="shared" si="38"/>
        <v>1.4299999999999997</v>
      </c>
      <c r="E383" s="2">
        <f t="shared" si="40"/>
        <v>1.39</v>
      </c>
      <c r="F383" s="2">
        <f t="shared" si="41"/>
        <v>1.4045000000000001</v>
      </c>
      <c r="G383" s="2">
        <f t="shared" si="43"/>
        <v>1.3403999999999998</v>
      </c>
      <c r="H383" s="2">
        <f t="shared" si="39"/>
        <v>1.6877554999999993</v>
      </c>
      <c r="I383" s="2">
        <f t="array" ref="I383">SUMPRODUCT(B367:B386, (ROW(B367:B386)-ROW(B367)+1)) / (20*21/2)</f>
        <v>1.4387619047619047</v>
      </c>
      <c r="J383" s="2">
        <f t="shared" si="42"/>
        <v>1.3895349566145458</v>
      </c>
      <c r="K383" s="2">
        <f t="shared" si="44"/>
        <v>1.4107599911929685</v>
      </c>
    </row>
    <row r="384" spans="1:11" ht="13.5" x14ac:dyDescent="0.25">
      <c r="A384" s="3">
        <f>TITRES_STAT!B387</f>
        <v>42863</v>
      </c>
      <c r="B384" s="5">
        <f>TITRES_STAT!D387</f>
        <v>1.51</v>
      </c>
      <c r="C384" s="2">
        <f t="shared" si="37"/>
        <v>0</v>
      </c>
      <c r="D384" s="2">
        <f t="shared" si="38"/>
        <v>1.4599999999999997</v>
      </c>
      <c r="E384" s="2">
        <f t="shared" si="40"/>
        <v>1.4059999999999999</v>
      </c>
      <c r="F384" s="2">
        <f t="shared" si="41"/>
        <v>1.4175000000000002</v>
      </c>
      <c r="G384" s="2">
        <f t="shared" si="43"/>
        <v>1.3414000000000001</v>
      </c>
      <c r="H384" s="2">
        <f t="shared" si="39"/>
        <v>1.6870784999999993</v>
      </c>
      <c r="I384" s="2">
        <f t="array" ref="I384">SUMPRODUCT(B368:B387, (ROW(B368:B387)-ROW(B368)+1)) / (20*21/2)</f>
        <v>1.4459047619047618</v>
      </c>
      <c r="J384" s="2">
        <f t="shared" si="42"/>
        <v>1.401007817889351</v>
      </c>
      <c r="K384" s="2">
        <f t="shared" si="44"/>
        <v>1.4146517562442247</v>
      </c>
    </row>
    <row r="385" spans="1:11" ht="13.5" x14ac:dyDescent="0.25">
      <c r="A385" s="3">
        <f>TITRES_STAT!B388</f>
        <v>42864</v>
      </c>
      <c r="B385" s="5">
        <f>TITRES_STAT!D388</f>
        <v>1.51</v>
      </c>
      <c r="C385" s="2">
        <f t="shared" si="37"/>
        <v>0</v>
      </c>
      <c r="D385" s="2">
        <f t="shared" si="38"/>
        <v>1.4819999999999998</v>
      </c>
      <c r="E385" s="2">
        <f t="shared" si="40"/>
        <v>1.4179999999999997</v>
      </c>
      <c r="F385" s="2">
        <f t="shared" si="41"/>
        <v>1.427</v>
      </c>
      <c r="G385" s="2">
        <f t="shared" si="43"/>
        <v>1.3424</v>
      </c>
      <c r="H385" s="2">
        <f t="shared" si="39"/>
        <v>1.6864014999999992</v>
      </c>
      <c r="I385" s="2">
        <f t="array" ref="I385">SUMPRODUCT(B369:B388, (ROW(B369:B388)-ROW(B369)+1)) / (20*21/2)</f>
        <v>1.4516190476190478</v>
      </c>
      <c r="J385" s="2">
        <f t="shared" si="42"/>
        <v>1.4113880257094129</v>
      </c>
      <c r="K385" s="2">
        <f t="shared" si="44"/>
        <v>1.4183909030581767</v>
      </c>
    </row>
    <row r="386" spans="1:11" ht="13.5" x14ac:dyDescent="0.25">
      <c r="A386" s="3">
        <f>TITRES_STAT!B389</f>
        <v>42865</v>
      </c>
      <c r="B386" s="5">
        <f>TITRES_STAT!D389</f>
        <v>1.51</v>
      </c>
      <c r="C386" s="2">
        <f t="shared" si="37"/>
        <v>0</v>
      </c>
      <c r="D386" s="2">
        <f t="shared" si="38"/>
        <v>1.496</v>
      </c>
      <c r="E386" s="2">
        <f t="shared" si="40"/>
        <v>1.4339999999999997</v>
      </c>
      <c r="F386" s="2">
        <f t="shared" si="41"/>
        <v>1.4350000000000003</v>
      </c>
      <c r="G386" s="2">
        <f t="shared" si="43"/>
        <v>1.3433999999999999</v>
      </c>
      <c r="H386" s="2">
        <f t="shared" si="39"/>
        <v>1.6859679999999992</v>
      </c>
      <c r="I386" s="2">
        <f t="array" ref="I386">SUMPRODUCT(B370:B389, (ROW(B370:B389)-ROW(B370)+1)) / (20*21/2)</f>
        <v>1.4571904761904764</v>
      </c>
      <c r="J386" s="2">
        <f t="shared" si="42"/>
        <v>1.4207796423085164</v>
      </c>
      <c r="K386" s="2">
        <f t="shared" si="44"/>
        <v>1.4219834166637386</v>
      </c>
    </row>
    <row r="387" spans="1:11" ht="13.5" x14ac:dyDescent="0.25">
      <c r="A387" s="3">
        <f>TITRES_STAT!B390</f>
        <v>42866</v>
      </c>
      <c r="B387" s="5">
        <f>TITRES_STAT!D390</f>
        <v>1.51</v>
      </c>
      <c r="C387" s="2">
        <f t="shared" si="37"/>
        <v>0</v>
      </c>
      <c r="D387" s="2">
        <f t="shared" si="38"/>
        <v>1.51</v>
      </c>
      <c r="E387" s="2">
        <f t="shared" si="40"/>
        <v>1.4499999999999997</v>
      </c>
      <c r="F387" s="2">
        <f t="shared" si="41"/>
        <v>1.4400000000000004</v>
      </c>
      <c r="G387" s="2">
        <f t="shared" si="43"/>
        <v>1.3455999999999997</v>
      </c>
      <c r="H387" s="2">
        <f t="shared" si="39"/>
        <v>1.6854859999999987</v>
      </c>
      <c r="I387" s="2">
        <f t="array" ref="I387">SUMPRODUCT(B371:B390, (ROW(B371:B390)-ROW(B371)+1)) / (20*21/2)</f>
        <v>1.4647142857142856</v>
      </c>
      <c r="J387" s="2">
        <f t="shared" si="42"/>
        <v>1.4292768192315148</v>
      </c>
      <c r="K387" s="2">
        <f t="shared" si="44"/>
        <v>1.4254350473828079</v>
      </c>
    </row>
    <row r="388" spans="1:11" ht="13.5" x14ac:dyDescent="0.25">
      <c r="A388" s="3">
        <f>TITRES_STAT!B391</f>
        <v>42867</v>
      </c>
      <c r="B388" s="5">
        <f>TITRES_STAT!D391</f>
        <v>1.5</v>
      </c>
      <c r="C388" s="2">
        <f t="shared" ref="C388:C451" si="45">B388-B387</f>
        <v>-1.0000000000000009E-2</v>
      </c>
      <c r="D388" s="2">
        <f t="shared" si="38"/>
        <v>1.508</v>
      </c>
      <c r="E388" s="2">
        <f t="shared" si="40"/>
        <v>1.4689999999999999</v>
      </c>
      <c r="F388" s="2">
        <f t="shared" si="41"/>
        <v>1.4415000000000004</v>
      </c>
      <c r="G388" s="2">
        <f t="shared" si="43"/>
        <v>1.3475999999999997</v>
      </c>
      <c r="H388" s="2">
        <f t="shared" si="39"/>
        <v>1.6851484999999988</v>
      </c>
      <c r="I388" s="2">
        <f t="array" ref="I388">SUMPRODUCT(B372:B391, (ROW(B372:B391)-ROW(B372)+1)) / (20*21/2)</f>
        <v>1.4750476190476189</v>
      </c>
      <c r="J388" s="2">
        <f t="shared" si="42"/>
        <v>1.4360123602570849</v>
      </c>
      <c r="K388" s="2">
        <f t="shared" si="44"/>
        <v>1.4283591631717174</v>
      </c>
    </row>
    <row r="389" spans="1:11" ht="13.5" x14ac:dyDescent="0.25">
      <c r="A389" s="3">
        <f>TITRES_STAT!B392</f>
        <v>42870</v>
      </c>
      <c r="B389" s="5">
        <f>TITRES_STAT!D392</f>
        <v>1.5</v>
      </c>
      <c r="C389" s="2">
        <f t="shared" si="45"/>
        <v>0</v>
      </c>
      <c r="D389" s="2">
        <f t="shared" si="38"/>
        <v>1.506</v>
      </c>
      <c r="E389" s="2">
        <f t="shared" si="40"/>
        <v>1.4829999999999999</v>
      </c>
      <c r="F389" s="2">
        <f t="shared" si="41"/>
        <v>1.4410000000000005</v>
      </c>
      <c r="G389" s="2">
        <f t="shared" si="43"/>
        <v>1.3495999999999995</v>
      </c>
      <c r="H389" s="2">
        <f t="shared" si="39"/>
        <v>1.6848109999999985</v>
      </c>
      <c r="I389" s="2">
        <f t="array" ref="I389">SUMPRODUCT(B373:B392, (ROW(B373:B392)-ROW(B373)+1)) / (20*21/2)</f>
        <v>1.4802380952380951</v>
      </c>
      <c r="J389" s="2">
        <f t="shared" si="42"/>
        <v>1.4421064211849814</v>
      </c>
      <c r="K389" s="2">
        <f t="shared" si="44"/>
        <v>1.4311686077532186</v>
      </c>
    </row>
    <row r="390" spans="1:11" ht="13.5" x14ac:dyDescent="0.25">
      <c r="A390" s="3">
        <f>TITRES_STAT!B393</f>
        <v>42871</v>
      </c>
      <c r="B390" s="5">
        <f>TITRES_STAT!D393</f>
        <v>1.52</v>
      </c>
      <c r="C390" s="2">
        <f t="shared" si="45"/>
        <v>2.0000000000000018E-2</v>
      </c>
      <c r="D390" s="2">
        <f t="shared" ref="D390:D453" si="46">AVERAGE(B386:B390)</f>
        <v>1.5079999999999998</v>
      </c>
      <c r="E390" s="2">
        <f t="shared" si="40"/>
        <v>1.4949999999999999</v>
      </c>
      <c r="F390" s="2">
        <f t="shared" si="41"/>
        <v>1.4415000000000004</v>
      </c>
      <c r="G390" s="2">
        <f t="shared" si="43"/>
        <v>1.3519999999999994</v>
      </c>
      <c r="H390" s="2">
        <f t="shared" si="39"/>
        <v>1.6843789999999985</v>
      </c>
      <c r="I390" s="2">
        <f t="array" ref="I390">SUMPRODUCT(B374:B393, (ROW(B374:B393)-ROW(B374)+1)) / (20*21/2)</f>
        <v>1.4833809523809527</v>
      </c>
      <c r="J390" s="2">
        <f t="shared" si="42"/>
        <v>1.4495248572626021</v>
      </c>
      <c r="K390" s="2">
        <f t="shared" si="44"/>
        <v>1.4346521917628963</v>
      </c>
    </row>
    <row r="391" spans="1:11" ht="13.5" x14ac:dyDescent="0.25">
      <c r="A391" s="3">
        <f>TITRES_STAT!B394</f>
        <v>42872</v>
      </c>
      <c r="B391" s="5">
        <f>TITRES_STAT!D394</f>
        <v>1.55</v>
      </c>
      <c r="C391" s="2">
        <f t="shared" si="45"/>
        <v>3.0000000000000027E-2</v>
      </c>
      <c r="D391" s="2">
        <f t="shared" si="46"/>
        <v>1.5159999999999998</v>
      </c>
      <c r="E391" s="2">
        <f t="shared" si="40"/>
        <v>1.506</v>
      </c>
      <c r="F391" s="2">
        <f t="shared" si="41"/>
        <v>1.4455000000000005</v>
      </c>
      <c r="G391" s="2">
        <f t="shared" si="43"/>
        <v>1.3553999999999993</v>
      </c>
      <c r="H391" s="2">
        <f t="shared" si="39"/>
        <v>1.6840969999999984</v>
      </c>
      <c r="I391" s="2">
        <f t="array" ref="I391">SUMPRODUCT(B375:B394, (ROW(B375:B394)-ROW(B375)+1)) / (20*21/2)</f>
        <v>1.4862857142857142</v>
      </c>
      <c r="J391" s="2">
        <f t="shared" si="42"/>
        <v>1.4590939184756875</v>
      </c>
      <c r="K391" s="2">
        <f t="shared" si="44"/>
        <v>1.4391756352231748</v>
      </c>
    </row>
    <row r="392" spans="1:11" ht="13.5" x14ac:dyDescent="0.25">
      <c r="A392" s="3">
        <f>TITRES_STAT!B395</f>
        <v>42873</v>
      </c>
      <c r="B392" s="5">
        <f>TITRES_STAT!D395</f>
        <v>1.5</v>
      </c>
      <c r="C392" s="2">
        <f t="shared" si="45"/>
        <v>-5.0000000000000044E-2</v>
      </c>
      <c r="D392" s="2">
        <f t="shared" si="46"/>
        <v>1.5139999999999998</v>
      </c>
      <c r="E392" s="2">
        <f t="shared" si="40"/>
        <v>1.512</v>
      </c>
      <c r="F392" s="2">
        <f t="shared" si="41"/>
        <v>1.4470000000000003</v>
      </c>
      <c r="G392" s="2">
        <f t="shared" si="43"/>
        <v>1.3577999999999995</v>
      </c>
      <c r="H392" s="2">
        <f t="shared" si="39"/>
        <v>1.6836134999999985</v>
      </c>
      <c r="I392" s="2">
        <f t="array" ref="I392">SUMPRODUCT(B376:B395, (ROW(B376:B395)-ROW(B376)+1)) / (20*21/2)</f>
        <v>1.4857142857142858</v>
      </c>
      <c r="J392" s="2">
        <f t="shared" si="42"/>
        <v>1.4629897357637172</v>
      </c>
      <c r="K392" s="2">
        <f t="shared" si="44"/>
        <v>1.4415609044301092</v>
      </c>
    </row>
    <row r="393" spans="1:11" ht="13.5" x14ac:dyDescent="0.25">
      <c r="A393" s="3">
        <f>TITRES_STAT!B396</f>
        <v>42874</v>
      </c>
      <c r="B393" s="5">
        <f>TITRES_STAT!D396</f>
        <v>1.48</v>
      </c>
      <c r="C393" s="2">
        <f t="shared" si="45"/>
        <v>-2.0000000000000018E-2</v>
      </c>
      <c r="D393" s="2">
        <f t="shared" si="46"/>
        <v>1.5100000000000002</v>
      </c>
      <c r="E393" s="2">
        <f t="shared" si="40"/>
        <v>1.5089999999999999</v>
      </c>
      <c r="F393" s="2">
        <f t="shared" si="41"/>
        <v>1.4495</v>
      </c>
      <c r="G393" s="2">
        <f t="shared" si="43"/>
        <v>1.3597999999999997</v>
      </c>
      <c r="H393" s="2">
        <f t="shared" si="39"/>
        <v>1.6829814999999988</v>
      </c>
      <c r="I393" s="2">
        <f t="array" ref="I393">SUMPRODUCT(B377:B396, (ROW(B377:B396)-ROW(B377)+1)) / (20*21/2)</f>
        <v>1.4848571428571429</v>
      </c>
      <c r="J393" s="2">
        <f t="shared" si="42"/>
        <v>1.4646097609290774</v>
      </c>
      <c r="K393" s="2">
        <f t="shared" si="44"/>
        <v>1.4430683199426539</v>
      </c>
    </row>
    <row r="394" spans="1:11" ht="13.5" x14ac:dyDescent="0.25">
      <c r="A394" s="3">
        <f>TITRES_STAT!B397</f>
        <v>42877</v>
      </c>
      <c r="B394" s="5">
        <f>TITRES_STAT!D397</f>
        <v>1.48</v>
      </c>
      <c r="C394" s="2">
        <f t="shared" si="45"/>
        <v>0</v>
      </c>
      <c r="D394" s="2">
        <f t="shared" si="46"/>
        <v>1.5060000000000002</v>
      </c>
      <c r="E394" s="2">
        <f t="shared" si="40"/>
        <v>1.5060000000000002</v>
      </c>
      <c r="F394" s="2">
        <f t="shared" si="41"/>
        <v>1.456</v>
      </c>
      <c r="G394" s="2">
        <f t="shared" si="43"/>
        <v>1.3617999999999997</v>
      </c>
      <c r="H394" s="2">
        <f t="shared" ref="H394:H457" si="47">AVERAGE(B195:B394)</f>
        <v>1.6823979999999992</v>
      </c>
      <c r="I394" s="2">
        <f t="array" ref="I394">SUMPRODUCT(B378:B397, (ROW(B378:B397)-ROW(B378)+1)) / (20*21/2)</f>
        <v>1.4835238095238092</v>
      </c>
      <c r="J394" s="2">
        <f t="shared" si="42"/>
        <v>1.4660754979834509</v>
      </c>
      <c r="K394" s="2">
        <f t="shared" si="44"/>
        <v>1.4445166211213736</v>
      </c>
    </row>
    <row r="395" spans="1:11" ht="13.5" x14ac:dyDescent="0.25">
      <c r="A395" s="3">
        <f>TITRES_STAT!B398</f>
        <v>42878</v>
      </c>
      <c r="B395" s="5">
        <f>TITRES_STAT!D398</f>
        <v>1.45</v>
      </c>
      <c r="C395" s="2">
        <f t="shared" si="45"/>
        <v>-3.0000000000000027E-2</v>
      </c>
      <c r="D395" s="2">
        <f t="shared" si="46"/>
        <v>1.492</v>
      </c>
      <c r="E395" s="2">
        <f t="shared" si="40"/>
        <v>1.5</v>
      </c>
      <c r="F395" s="2">
        <f t="shared" si="41"/>
        <v>1.4590000000000001</v>
      </c>
      <c r="G395" s="2">
        <f t="shared" si="43"/>
        <v>1.3632</v>
      </c>
      <c r="H395" s="2">
        <f t="shared" si="47"/>
        <v>1.6816159999999993</v>
      </c>
      <c r="I395" s="2">
        <f t="array" ref="I395">SUMPRODUCT(B379:B398, (ROW(B379:B398)-ROW(B379)+1)) / (20*21/2)</f>
        <v>1.4779047619047621</v>
      </c>
      <c r="J395" s="2">
        <f t="shared" si="42"/>
        <v>1.4645444981755031</v>
      </c>
      <c r="K395" s="2">
        <f t="shared" si="44"/>
        <v>1.4447316555872021</v>
      </c>
    </row>
    <row r="396" spans="1:11" ht="13.5" x14ac:dyDescent="0.25">
      <c r="A396" s="3">
        <f>TITRES_STAT!B399</f>
        <v>42879</v>
      </c>
      <c r="B396" s="5">
        <f>TITRES_STAT!D399</f>
        <v>1.45</v>
      </c>
      <c r="C396" s="2">
        <f t="shared" si="45"/>
        <v>0</v>
      </c>
      <c r="D396" s="2">
        <f t="shared" si="46"/>
        <v>1.472</v>
      </c>
      <c r="E396" s="2">
        <f t="shared" ref="E396:E459" si="48">AVERAGE(B387:B396)</f>
        <v>1.4939999999999998</v>
      </c>
      <c r="F396" s="2">
        <f t="shared" si="41"/>
        <v>1.464</v>
      </c>
      <c r="G396" s="2">
        <f t="shared" si="43"/>
        <v>1.3645999999999998</v>
      </c>
      <c r="H396" s="2">
        <f t="shared" si="47"/>
        <v>1.6808339999999993</v>
      </c>
      <c r="I396" s="2">
        <f t="array" ref="I396">SUMPRODUCT(B380:B399, (ROW(B380:B399)-ROW(B380)+1)) / (20*21/2)</f>
        <v>1.468</v>
      </c>
      <c r="J396" s="2">
        <f t="shared" si="42"/>
        <v>1.4631593078730742</v>
      </c>
      <c r="K396" s="2">
        <f t="shared" si="44"/>
        <v>1.4449382573288805</v>
      </c>
    </row>
    <row r="397" spans="1:11" ht="13.5" x14ac:dyDescent="0.25">
      <c r="A397" s="3">
        <f>TITRES_STAT!B400</f>
        <v>42880</v>
      </c>
      <c r="B397" s="5">
        <f>TITRES_STAT!D400</f>
        <v>1.45</v>
      </c>
      <c r="C397" s="2">
        <f t="shared" si="45"/>
        <v>0</v>
      </c>
      <c r="D397" s="2">
        <f t="shared" si="46"/>
        <v>1.4620000000000002</v>
      </c>
      <c r="E397" s="2">
        <f t="shared" si="48"/>
        <v>1.4879999999999998</v>
      </c>
      <c r="F397" s="2">
        <f t="shared" si="41"/>
        <v>1.4689999999999999</v>
      </c>
      <c r="G397" s="2">
        <f t="shared" si="43"/>
        <v>1.3672</v>
      </c>
      <c r="H397" s="2">
        <f t="shared" si="47"/>
        <v>1.6801004999999996</v>
      </c>
      <c r="I397" s="2">
        <f t="array" ref="I397">SUMPRODUCT(B381:B400, (ROW(B381:B400)-ROW(B381)+1)) / (20*21/2)</f>
        <v>1.4551904761904761</v>
      </c>
      <c r="J397" s="2">
        <f t="shared" si="42"/>
        <v>1.4619060404565909</v>
      </c>
      <c r="K397" s="2">
        <f t="shared" si="44"/>
        <v>1.4451367570414735</v>
      </c>
    </row>
    <row r="398" spans="1:11" ht="13.5" x14ac:dyDescent="0.25">
      <c r="A398" s="3">
        <f>TITRES_STAT!B401</f>
        <v>42881</v>
      </c>
      <c r="B398" s="5">
        <f>TITRES_STAT!D401</f>
        <v>1.41</v>
      </c>
      <c r="C398" s="2">
        <f t="shared" si="45"/>
        <v>-4.0000000000000036E-2</v>
      </c>
      <c r="D398" s="2">
        <f t="shared" si="46"/>
        <v>1.448</v>
      </c>
      <c r="E398" s="2">
        <f t="shared" si="48"/>
        <v>1.4789999999999999</v>
      </c>
      <c r="F398" s="2">
        <f t="shared" si="41"/>
        <v>1.4739999999999998</v>
      </c>
      <c r="G398" s="2">
        <f t="shared" si="43"/>
        <v>1.3701999999999999</v>
      </c>
      <c r="H398" s="2">
        <f t="shared" si="47"/>
        <v>1.6792644999999999</v>
      </c>
      <c r="I398" s="2">
        <f t="array" ref="I398">SUMPRODUCT(B382:B401, (ROW(B382:B401)-ROW(B382)+1)) / (20*21/2)</f>
        <v>1.4388571428571426</v>
      </c>
      <c r="J398" s="2">
        <f t="shared" si="42"/>
        <v>1.4569626080321538</v>
      </c>
      <c r="K398" s="2">
        <f t="shared" si="44"/>
        <v>1.4437588450006313</v>
      </c>
    </row>
    <row r="399" spans="1:11" ht="13.5" x14ac:dyDescent="0.25">
      <c r="A399" s="3">
        <f>TITRES_STAT!B402</f>
        <v>42884</v>
      </c>
      <c r="B399" s="5">
        <f>TITRES_STAT!D402</f>
        <v>1.37</v>
      </c>
      <c r="C399" s="2">
        <f t="shared" si="45"/>
        <v>-3.9999999999999813E-2</v>
      </c>
      <c r="D399" s="2">
        <f t="shared" si="46"/>
        <v>1.4259999999999999</v>
      </c>
      <c r="E399" s="2">
        <f t="shared" si="48"/>
        <v>1.466</v>
      </c>
      <c r="F399" s="2">
        <f t="shared" si="41"/>
        <v>1.4744999999999999</v>
      </c>
      <c r="G399" s="2">
        <f t="shared" si="43"/>
        <v>1.3723999999999998</v>
      </c>
      <c r="H399" s="2">
        <f t="shared" si="47"/>
        <v>1.6781795000000002</v>
      </c>
      <c r="I399" s="2">
        <f t="array" ref="I399">SUMPRODUCT(B383:B402, (ROW(B383:B402)-ROW(B383)+1)) / (20*21/2)</f>
        <v>1.4231904761904761</v>
      </c>
      <c r="J399" s="2">
        <f t="shared" si="42"/>
        <v>1.4486804548862344</v>
      </c>
      <c r="K399" s="2">
        <f t="shared" si="44"/>
        <v>1.4408663412751164</v>
      </c>
    </row>
    <row r="400" spans="1:11" ht="13.5" x14ac:dyDescent="0.25">
      <c r="A400" s="3">
        <f>TITRES_STAT!B403</f>
        <v>42885</v>
      </c>
      <c r="B400" s="5">
        <f>TITRES_STAT!D403</f>
        <v>1.34</v>
      </c>
      <c r="C400" s="2">
        <f t="shared" si="45"/>
        <v>-3.0000000000000027E-2</v>
      </c>
      <c r="D400" s="2">
        <f t="shared" si="46"/>
        <v>1.4039999999999999</v>
      </c>
      <c r="E400" s="2">
        <f t="shared" si="48"/>
        <v>1.448</v>
      </c>
      <c r="F400" s="2">
        <f t="shared" si="41"/>
        <v>1.4715</v>
      </c>
      <c r="G400" s="2">
        <f t="shared" si="43"/>
        <v>1.3739999999999997</v>
      </c>
      <c r="H400" s="2">
        <f t="shared" si="47"/>
        <v>1.6769445000000003</v>
      </c>
      <c r="I400" s="2">
        <f t="array" ref="I400">SUMPRODUCT(B384:B403, (ROW(B384:B403)-ROW(B384)+1)) / (20*21/2)</f>
        <v>1.4081904761904762</v>
      </c>
      <c r="J400" s="2">
        <f t="shared" si="42"/>
        <v>1.4383299353732597</v>
      </c>
      <c r="K400" s="2">
        <f t="shared" si="44"/>
        <v>1.4369107984800138</v>
      </c>
    </row>
    <row r="401" spans="1:11" ht="13.5" x14ac:dyDescent="0.25">
      <c r="A401" s="3">
        <f>TITRES_STAT!B404</f>
        <v>42886</v>
      </c>
      <c r="B401" s="5">
        <f>TITRES_STAT!D404</f>
        <v>1.3</v>
      </c>
      <c r="C401" s="2">
        <f t="shared" si="45"/>
        <v>-4.0000000000000036E-2</v>
      </c>
      <c r="D401" s="2">
        <f t="shared" si="46"/>
        <v>1.3740000000000001</v>
      </c>
      <c r="E401" s="2">
        <f t="shared" si="48"/>
        <v>1.423</v>
      </c>
      <c r="F401" s="2">
        <f t="shared" si="41"/>
        <v>1.4645000000000001</v>
      </c>
      <c r="G401" s="2">
        <f t="shared" si="43"/>
        <v>1.3754</v>
      </c>
      <c r="H401" s="2">
        <f t="shared" si="47"/>
        <v>1.6755095</v>
      </c>
      <c r="I401" s="2">
        <f t="array" ref="I401">SUMPRODUCT(B385:B404, (ROW(B385:B404)-ROW(B385)+1)) / (20*21/2)</f>
        <v>1.3941904761904764</v>
      </c>
      <c r="J401" s="2">
        <f t="shared" si="42"/>
        <v>1.4251556558139016</v>
      </c>
      <c r="K401" s="2">
        <f t="shared" si="44"/>
        <v>1.4315417475592289</v>
      </c>
    </row>
    <row r="402" spans="1:11" ht="13.5" x14ac:dyDescent="0.25">
      <c r="A402" s="3">
        <f>TITRES_STAT!B405</f>
        <v>42887</v>
      </c>
      <c r="B402" s="5">
        <f>TITRES_STAT!D405</f>
        <v>1.3</v>
      </c>
      <c r="C402" s="2">
        <f t="shared" si="45"/>
        <v>0</v>
      </c>
      <c r="D402" s="2">
        <f t="shared" si="46"/>
        <v>1.3439999999999999</v>
      </c>
      <c r="E402" s="2">
        <f t="shared" si="48"/>
        <v>1.403</v>
      </c>
      <c r="F402" s="2">
        <f t="shared" si="41"/>
        <v>1.4575</v>
      </c>
      <c r="G402" s="2">
        <f t="shared" si="43"/>
        <v>1.3773999999999997</v>
      </c>
      <c r="H402" s="2">
        <f t="shared" si="47"/>
        <v>1.6738800000000003</v>
      </c>
      <c r="I402" s="2">
        <f t="array" ref="I402">SUMPRODUCT(B386:B405, (ROW(B386:B405)-ROW(B386)+1)) / (20*21/2)</f>
        <v>1.3811904761904763</v>
      </c>
      <c r="J402" s="2">
        <f t="shared" si="42"/>
        <v>1.413236069545911</v>
      </c>
      <c r="K402" s="2">
        <f t="shared" si="44"/>
        <v>1.4263832476549456</v>
      </c>
    </row>
    <row r="403" spans="1:11" ht="13.5" x14ac:dyDescent="0.25">
      <c r="A403" s="3">
        <f>TITRES_STAT!B406</f>
        <v>42888</v>
      </c>
      <c r="B403" s="5">
        <f>TITRES_STAT!D406</f>
        <v>1.3</v>
      </c>
      <c r="C403" s="2">
        <f t="shared" si="45"/>
        <v>0</v>
      </c>
      <c r="D403" s="2">
        <f t="shared" si="46"/>
        <v>1.3219999999999998</v>
      </c>
      <c r="E403" s="2">
        <f t="shared" si="48"/>
        <v>1.3850000000000002</v>
      </c>
      <c r="F403" s="2">
        <f t="shared" si="41"/>
        <v>1.4470000000000001</v>
      </c>
      <c r="G403" s="2">
        <f t="shared" si="43"/>
        <v>1.3793999999999995</v>
      </c>
      <c r="H403" s="2">
        <f t="shared" si="47"/>
        <v>1.6722505000000003</v>
      </c>
      <c r="I403" s="2">
        <f t="array" ref="I403">SUMPRODUCT(B387:B406, (ROW(B387:B406)-ROW(B387)+1)) / (20*21/2)</f>
        <v>1.3663333333333334</v>
      </c>
      <c r="J403" s="2">
        <f t="shared" si="42"/>
        <v>1.4024516819701098</v>
      </c>
      <c r="K403" s="2">
        <f t="shared" si="44"/>
        <v>1.4214270418645556</v>
      </c>
    </row>
    <row r="404" spans="1:11" ht="13.5" x14ac:dyDescent="0.25">
      <c r="A404" s="3">
        <f>TITRES_STAT!B407</f>
        <v>42891</v>
      </c>
      <c r="B404" s="5">
        <f>TITRES_STAT!D407</f>
        <v>1.3</v>
      </c>
      <c r="C404" s="2">
        <f t="shared" si="45"/>
        <v>0</v>
      </c>
      <c r="D404" s="2">
        <f t="shared" si="46"/>
        <v>1.3080000000000001</v>
      </c>
      <c r="E404" s="2">
        <f t="shared" si="48"/>
        <v>1.3670000000000004</v>
      </c>
      <c r="F404" s="2">
        <f t="shared" ref="F404:F467" si="49">AVERAGE(B385:B404)</f>
        <v>1.4365000000000001</v>
      </c>
      <c r="G404" s="2">
        <f t="shared" si="43"/>
        <v>1.3813999999999995</v>
      </c>
      <c r="H404" s="2">
        <f t="shared" si="47"/>
        <v>1.6704750000000004</v>
      </c>
      <c r="I404" s="2">
        <f t="array" ref="I404">SUMPRODUCT(B388:B407, (ROW(B388:B407)-ROW(B388)+1)) / (20*21/2)</f>
        <v>1.350714285714286</v>
      </c>
      <c r="J404" s="2">
        <f t="shared" si="42"/>
        <v>1.3926943789253374</v>
      </c>
      <c r="K404" s="2">
        <f t="shared" si="44"/>
        <v>1.4166651970855535</v>
      </c>
    </row>
    <row r="405" spans="1:11" ht="13.5" x14ac:dyDescent="0.25">
      <c r="A405" s="3">
        <f>TITRES_STAT!B408</f>
        <v>42892</v>
      </c>
      <c r="B405" s="5">
        <f>TITRES_STAT!D408</f>
        <v>1.3</v>
      </c>
      <c r="C405" s="2">
        <f t="shared" si="45"/>
        <v>0</v>
      </c>
      <c r="D405" s="2">
        <f t="shared" si="46"/>
        <v>1.3</v>
      </c>
      <c r="E405" s="2">
        <f t="shared" si="48"/>
        <v>1.3520000000000003</v>
      </c>
      <c r="F405" s="2">
        <f t="shared" si="49"/>
        <v>1.4260000000000002</v>
      </c>
      <c r="G405" s="2">
        <f t="shared" si="43"/>
        <v>1.3833999999999995</v>
      </c>
      <c r="H405" s="2">
        <f t="shared" si="47"/>
        <v>1.6687970000000005</v>
      </c>
      <c r="I405" s="2">
        <f t="array" ref="I405">SUMPRODUCT(B389:B408, (ROW(B389:B408)-ROW(B389)+1)) / (20*21/2)</f>
        <v>1.3363333333333334</v>
      </c>
      <c r="J405" s="2">
        <f t="shared" ref="J405:J468" si="50">$J$4*B405+J404*(1-$J$4)</f>
        <v>1.38386634283721</v>
      </c>
      <c r="K405" s="2">
        <f t="shared" si="44"/>
        <v>1.4120900913174927</v>
      </c>
    </row>
    <row r="406" spans="1:11" ht="13.5" x14ac:dyDescent="0.25">
      <c r="A406" s="3">
        <f>TITRES_STAT!B409</f>
        <v>42893</v>
      </c>
      <c r="B406" s="5">
        <f>TITRES_STAT!D409</f>
        <v>1.27</v>
      </c>
      <c r="C406" s="2">
        <f t="shared" si="45"/>
        <v>-3.0000000000000027E-2</v>
      </c>
      <c r="D406" s="2">
        <f t="shared" si="46"/>
        <v>1.294</v>
      </c>
      <c r="E406" s="2">
        <f t="shared" si="48"/>
        <v>1.3340000000000001</v>
      </c>
      <c r="F406" s="2">
        <f t="shared" si="49"/>
        <v>1.4140000000000001</v>
      </c>
      <c r="G406" s="2">
        <f t="shared" si="43"/>
        <v>1.3841999999999997</v>
      </c>
      <c r="H406" s="2">
        <f t="shared" si="47"/>
        <v>1.6669690000000004</v>
      </c>
      <c r="I406" s="2">
        <f t="array" ref="I406">SUMPRODUCT(B390:B409, (ROW(B390:B409)-ROW(B390)+1)) / (20*21/2)</f>
        <v>1.3231428571428572</v>
      </c>
      <c r="J406" s="2">
        <f t="shared" si="50"/>
        <v>1.3730219292336661</v>
      </c>
      <c r="K406" s="2">
        <f t="shared" si="44"/>
        <v>1.4065179308736695</v>
      </c>
    </row>
    <row r="407" spans="1:11" ht="13.5" x14ac:dyDescent="0.25">
      <c r="A407" s="3">
        <f>TITRES_STAT!B410</f>
        <v>42894</v>
      </c>
      <c r="B407" s="5">
        <f>TITRES_STAT!D410</f>
        <v>1.25</v>
      </c>
      <c r="C407" s="2">
        <f t="shared" si="45"/>
        <v>-2.0000000000000018E-2</v>
      </c>
      <c r="D407" s="2">
        <f t="shared" si="46"/>
        <v>1.284</v>
      </c>
      <c r="E407" s="2">
        <f t="shared" si="48"/>
        <v>1.3140000000000001</v>
      </c>
      <c r="F407" s="2">
        <f t="shared" si="49"/>
        <v>1.401</v>
      </c>
      <c r="G407" s="2">
        <f t="shared" si="43"/>
        <v>1.3851999999999995</v>
      </c>
      <c r="H407" s="2">
        <f t="shared" si="47"/>
        <v>1.6650410000000002</v>
      </c>
      <c r="I407" s="2">
        <f t="array" ref="I407">SUMPRODUCT(B391:B410, (ROW(B391:B410)-ROW(B391)+1)) / (20*21/2)</f>
        <v>1.3082857142857143</v>
      </c>
      <c r="J407" s="2">
        <f t="shared" si="50"/>
        <v>1.3613055550209361</v>
      </c>
      <c r="K407" s="2">
        <f t="shared" si="44"/>
        <v>1.4003799728001924</v>
      </c>
    </row>
    <row r="408" spans="1:11" ht="13.5" x14ac:dyDescent="0.25">
      <c r="A408" s="3">
        <f>TITRES_STAT!B411</f>
        <v>42895</v>
      </c>
      <c r="B408" s="5">
        <f>TITRES_STAT!D411</f>
        <v>1.25</v>
      </c>
      <c r="C408" s="2">
        <f t="shared" si="45"/>
        <v>0</v>
      </c>
      <c r="D408" s="2">
        <f t="shared" si="46"/>
        <v>1.274</v>
      </c>
      <c r="E408" s="2">
        <f t="shared" si="48"/>
        <v>1.2979999999999998</v>
      </c>
      <c r="F408" s="2">
        <f t="shared" si="49"/>
        <v>1.3885000000000001</v>
      </c>
      <c r="G408" s="2">
        <f t="shared" si="43"/>
        <v>1.3861999999999994</v>
      </c>
      <c r="H408" s="2">
        <f t="shared" si="47"/>
        <v>1.6631130000000001</v>
      </c>
      <c r="I408" s="2">
        <f t="array" ref="I408">SUMPRODUCT(B392:B411, (ROW(B392:B411)-ROW(B392)+1)) / (20*21/2)</f>
        <v>1.2948571428571429</v>
      </c>
      <c r="J408" s="2">
        <f t="shared" si="50"/>
        <v>1.3507050259713231</v>
      </c>
      <c r="K408" s="2">
        <f t="shared" si="44"/>
        <v>1.394482718964891</v>
      </c>
    </row>
    <row r="409" spans="1:11" ht="13.5" x14ac:dyDescent="0.25">
      <c r="A409" s="3">
        <f>TITRES_STAT!B412</f>
        <v>42898</v>
      </c>
      <c r="B409" s="5">
        <f>TITRES_STAT!D412</f>
        <v>1.25</v>
      </c>
      <c r="C409" s="2">
        <f t="shared" si="45"/>
        <v>0</v>
      </c>
      <c r="D409" s="2">
        <f t="shared" si="46"/>
        <v>1.264</v>
      </c>
      <c r="E409" s="2">
        <f t="shared" si="48"/>
        <v>1.286</v>
      </c>
      <c r="F409" s="2">
        <f t="shared" si="49"/>
        <v>1.3760000000000001</v>
      </c>
      <c r="G409" s="2">
        <f t="shared" si="43"/>
        <v>1.3871999999999998</v>
      </c>
      <c r="H409" s="2">
        <f t="shared" si="47"/>
        <v>1.6611850000000004</v>
      </c>
      <c r="I409" s="2">
        <f t="array" ref="I409">SUMPRODUCT(B393:B412, (ROW(B393:B412)-ROW(B393)+1)) / (20*21/2)</f>
        <v>1.2830000000000001</v>
      </c>
      <c r="J409" s="2">
        <f t="shared" si="50"/>
        <v>1.3411140711169114</v>
      </c>
      <c r="K409" s="2">
        <f t="shared" si="44"/>
        <v>1.3888167299858758</v>
      </c>
    </row>
    <row r="410" spans="1:11" ht="13.5" x14ac:dyDescent="0.25">
      <c r="A410" s="3">
        <f>TITRES_STAT!B413</f>
        <v>42899</v>
      </c>
      <c r="B410" s="5">
        <f>TITRES_STAT!D413</f>
        <v>1.22</v>
      </c>
      <c r="C410" s="2">
        <f t="shared" si="45"/>
        <v>-3.0000000000000027E-2</v>
      </c>
      <c r="D410" s="2">
        <f t="shared" si="46"/>
        <v>1.2479999999999998</v>
      </c>
      <c r="E410" s="2">
        <f t="shared" si="48"/>
        <v>1.274</v>
      </c>
      <c r="F410" s="2">
        <f t="shared" si="49"/>
        <v>1.3610000000000002</v>
      </c>
      <c r="G410" s="2">
        <f t="shared" si="43"/>
        <v>1.3885999999999996</v>
      </c>
      <c r="H410" s="2">
        <f t="shared" si="47"/>
        <v>1.6591070000000006</v>
      </c>
      <c r="I410" s="2">
        <f t="array" ref="I410">SUMPRODUCT(B394:B413, (ROW(B394:B413)-ROW(B394)+1)) / (20*21/2)</f>
        <v>1.2705714285714289</v>
      </c>
      <c r="J410" s="2">
        <f t="shared" si="50"/>
        <v>1.3295793976772055</v>
      </c>
      <c r="K410" s="2">
        <f t="shared" si="44"/>
        <v>1.3821964660648611</v>
      </c>
    </row>
    <row r="411" spans="1:11" ht="13.5" x14ac:dyDescent="0.25">
      <c r="A411" s="3">
        <f>TITRES_STAT!B414</f>
        <v>42900</v>
      </c>
      <c r="B411" s="5">
        <f>TITRES_STAT!D414</f>
        <v>1.22</v>
      </c>
      <c r="C411" s="2">
        <f t="shared" si="45"/>
        <v>0</v>
      </c>
      <c r="D411" s="2">
        <f t="shared" si="46"/>
        <v>1.238</v>
      </c>
      <c r="E411" s="2">
        <f t="shared" si="48"/>
        <v>1.2660000000000002</v>
      </c>
      <c r="F411" s="2">
        <f t="shared" si="49"/>
        <v>1.3445</v>
      </c>
      <c r="G411" s="2">
        <f t="shared" si="43"/>
        <v>1.3894</v>
      </c>
      <c r="H411" s="2">
        <f t="shared" si="47"/>
        <v>1.6570290000000005</v>
      </c>
      <c r="I411" s="2">
        <f t="array" ref="I411">SUMPRODUCT(B395:B414, (ROW(B395:B414)-ROW(B395)+1)) / (20*21/2)</f>
        <v>1.2594761904761904</v>
      </c>
      <c r="J411" s="2">
        <f t="shared" si="50"/>
        <v>1.3191432645650907</v>
      </c>
      <c r="K411" s="2">
        <f t="shared" si="44"/>
        <v>1.3758358203368275</v>
      </c>
    </row>
    <row r="412" spans="1:11" ht="13.5" x14ac:dyDescent="0.25">
      <c r="A412" s="3">
        <f>TITRES_STAT!B415</f>
        <v>42901</v>
      </c>
      <c r="B412" s="5">
        <f>TITRES_STAT!D415</f>
        <v>1.22</v>
      </c>
      <c r="C412" s="2">
        <f t="shared" si="45"/>
        <v>0</v>
      </c>
      <c r="D412" s="2">
        <f t="shared" si="46"/>
        <v>1.2319999999999998</v>
      </c>
      <c r="E412" s="2">
        <f t="shared" si="48"/>
        <v>1.2580000000000002</v>
      </c>
      <c r="F412" s="2">
        <f t="shared" si="49"/>
        <v>1.3305</v>
      </c>
      <c r="G412" s="2">
        <f t="shared" si="43"/>
        <v>1.3901999999999999</v>
      </c>
      <c r="H412" s="2">
        <f t="shared" si="47"/>
        <v>1.6549510000000007</v>
      </c>
      <c r="I412" s="2">
        <f t="array" ref="I412">SUMPRODUCT(B396:B415, (ROW(B396:B415)-ROW(B396)+1)) / (20*21/2)</f>
        <v>1.249714285714286</v>
      </c>
      <c r="J412" s="2">
        <f t="shared" si="50"/>
        <v>1.3097010488922249</v>
      </c>
      <c r="K412" s="2">
        <f t="shared" si="44"/>
        <v>1.3697246116961677</v>
      </c>
    </row>
    <row r="413" spans="1:11" ht="13.5" x14ac:dyDescent="0.25">
      <c r="A413" s="3">
        <f>TITRES_STAT!B416</f>
        <v>42902</v>
      </c>
      <c r="B413" s="5">
        <f>TITRES_STAT!D416</f>
        <v>1.2</v>
      </c>
      <c r="C413" s="2">
        <f t="shared" si="45"/>
        <v>-2.0000000000000018E-2</v>
      </c>
      <c r="D413" s="2">
        <f t="shared" si="46"/>
        <v>1.222</v>
      </c>
      <c r="E413" s="2">
        <f t="shared" si="48"/>
        <v>1.248</v>
      </c>
      <c r="F413" s="2">
        <f t="shared" si="49"/>
        <v>1.3165</v>
      </c>
      <c r="G413" s="2">
        <f t="shared" si="43"/>
        <v>1.3901999999999999</v>
      </c>
      <c r="H413" s="2">
        <f t="shared" si="47"/>
        <v>1.6527730000000007</v>
      </c>
      <c r="I413" s="2">
        <f t="array" ref="I413">SUMPRODUCT(B397:B416, (ROW(B397:B416)-ROW(B397)+1)) / (20*21/2)</f>
        <v>1.2411428571428571</v>
      </c>
      <c r="J413" s="2">
        <f t="shared" si="50"/>
        <v>1.2992533299501083</v>
      </c>
      <c r="K413" s="2">
        <f t="shared" si="44"/>
        <v>1.3630687445708278</v>
      </c>
    </row>
    <row r="414" spans="1:11" ht="13.5" x14ac:dyDescent="0.25">
      <c r="A414" s="3">
        <f>TITRES_STAT!B417</f>
        <v>42905</v>
      </c>
      <c r="B414" s="5">
        <f>TITRES_STAT!D417</f>
        <v>1.2</v>
      </c>
      <c r="C414" s="2">
        <f t="shared" si="45"/>
        <v>0</v>
      </c>
      <c r="D414" s="2">
        <f t="shared" si="46"/>
        <v>1.2120000000000002</v>
      </c>
      <c r="E414" s="2">
        <f t="shared" si="48"/>
        <v>1.238</v>
      </c>
      <c r="F414" s="2">
        <f t="shared" si="49"/>
        <v>1.3025</v>
      </c>
      <c r="G414" s="2">
        <f t="shared" si="43"/>
        <v>1.3892000000000002</v>
      </c>
      <c r="H414" s="2">
        <f t="shared" si="47"/>
        <v>1.6505950000000007</v>
      </c>
      <c r="I414" s="2">
        <f t="array" ref="I414">SUMPRODUCT(B398:B417, (ROW(B398:B417)-ROW(B398)+1)) / (20*21/2)</f>
        <v>1.2337619047619048</v>
      </c>
      <c r="J414" s="2">
        <f t="shared" si="50"/>
        <v>1.2898006318596218</v>
      </c>
      <c r="K414" s="2">
        <f t="shared" si="44"/>
        <v>1.3566738918425603</v>
      </c>
    </row>
    <row r="415" spans="1:11" ht="13.5" x14ac:dyDescent="0.25">
      <c r="A415" s="3">
        <f>TITRES_STAT!B418</f>
        <v>42906</v>
      </c>
      <c r="B415" s="5">
        <f>TITRES_STAT!D418</f>
        <v>1.2</v>
      </c>
      <c r="C415" s="2">
        <f t="shared" si="45"/>
        <v>0</v>
      </c>
      <c r="D415" s="2">
        <f t="shared" si="46"/>
        <v>1.208</v>
      </c>
      <c r="E415" s="2">
        <f t="shared" si="48"/>
        <v>1.2279999999999998</v>
      </c>
      <c r="F415" s="2">
        <f t="shared" si="49"/>
        <v>1.2899999999999998</v>
      </c>
      <c r="G415" s="2">
        <f t="shared" si="43"/>
        <v>1.3868</v>
      </c>
      <c r="H415" s="2">
        <f t="shared" si="47"/>
        <v>1.6484170000000007</v>
      </c>
      <c r="I415" s="2">
        <f t="array" ref="I415">SUMPRODUCT(B399:B418, (ROW(B399:B418)-ROW(B399)+1)) / (20*21/2)</f>
        <v>1.2275714285714288</v>
      </c>
      <c r="J415" s="2">
        <f t="shared" si="50"/>
        <v>1.2812481907301341</v>
      </c>
      <c r="K415" s="2">
        <f t="shared" si="44"/>
        <v>1.3505298176526561</v>
      </c>
    </row>
    <row r="416" spans="1:11" ht="13.5" x14ac:dyDescent="0.25">
      <c r="A416" s="3">
        <f>TITRES_STAT!B419</f>
        <v>42907</v>
      </c>
      <c r="B416" s="5">
        <f>TITRES_STAT!D419</f>
        <v>1.2</v>
      </c>
      <c r="C416" s="2">
        <f t="shared" si="45"/>
        <v>0</v>
      </c>
      <c r="D416" s="2">
        <f t="shared" si="46"/>
        <v>1.2040000000000002</v>
      </c>
      <c r="E416" s="2">
        <f t="shared" si="48"/>
        <v>1.2209999999999996</v>
      </c>
      <c r="F416" s="2">
        <f t="shared" si="49"/>
        <v>1.2774999999999999</v>
      </c>
      <c r="G416" s="2">
        <f t="shared" si="43"/>
        <v>1.3838000000000001</v>
      </c>
      <c r="H416" s="2">
        <f t="shared" si="47"/>
        <v>1.6462390000000005</v>
      </c>
      <c r="I416" s="2">
        <f t="array" ref="I416">SUMPRODUCT(B400:B419, (ROW(B400:B419)-ROW(B400)+1)) / (20*21/2)</f>
        <v>1.2223809523809526</v>
      </c>
      <c r="J416" s="2">
        <f t="shared" si="50"/>
        <v>1.2735102678034547</v>
      </c>
      <c r="K416" s="2">
        <f t="shared" si="44"/>
        <v>1.3446266875486306</v>
      </c>
    </row>
    <row r="417" spans="1:11" ht="13.5" x14ac:dyDescent="0.25">
      <c r="A417" s="3">
        <f>TITRES_STAT!B420</f>
        <v>42908</v>
      </c>
      <c r="B417" s="5">
        <f>TITRES_STAT!D420</f>
        <v>1.2</v>
      </c>
      <c r="C417" s="2">
        <f t="shared" si="45"/>
        <v>0</v>
      </c>
      <c r="D417" s="2">
        <f t="shared" si="46"/>
        <v>1.2</v>
      </c>
      <c r="E417" s="2">
        <f t="shared" si="48"/>
        <v>1.2159999999999997</v>
      </c>
      <c r="F417" s="2">
        <f t="shared" si="49"/>
        <v>1.2649999999999997</v>
      </c>
      <c r="G417" s="2">
        <f t="shared" si="43"/>
        <v>1.3796000000000002</v>
      </c>
      <c r="H417" s="2">
        <f t="shared" si="47"/>
        <v>1.6440610000000007</v>
      </c>
      <c r="I417" s="2">
        <f t="array" ref="I417">SUMPRODUCT(B401:B420, (ROW(B401:B420)-ROW(B401)+1)) / (20*21/2)</f>
        <v>1.218</v>
      </c>
      <c r="J417" s="2">
        <f t="shared" si="50"/>
        <v>1.2665092899174115</v>
      </c>
      <c r="K417" s="2">
        <f t="shared" si="44"/>
        <v>1.338955052742802</v>
      </c>
    </row>
    <row r="418" spans="1:11" ht="13.5" x14ac:dyDescent="0.25">
      <c r="A418" s="3">
        <f>TITRES_STAT!B421</f>
        <v>42909</v>
      </c>
      <c r="B418" s="5">
        <f>TITRES_STAT!D421</f>
        <v>1.2</v>
      </c>
      <c r="C418" s="2">
        <f t="shared" si="45"/>
        <v>0</v>
      </c>
      <c r="D418" s="2">
        <f t="shared" si="46"/>
        <v>1.2</v>
      </c>
      <c r="E418" s="2">
        <f t="shared" si="48"/>
        <v>1.2109999999999999</v>
      </c>
      <c r="F418" s="2">
        <f t="shared" si="49"/>
        <v>1.2544999999999997</v>
      </c>
      <c r="G418" s="2">
        <f t="shared" si="43"/>
        <v>1.3742000000000001</v>
      </c>
      <c r="H418" s="2">
        <f t="shared" si="47"/>
        <v>1.6418830000000002</v>
      </c>
      <c r="I418" s="2">
        <f t="array" ref="I418">SUMPRODUCT(B402:B421, (ROW(B402:B421)-ROW(B402)+1)) / (20*21/2)</f>
        <v>1.2133333333333334</v>
      </c>
      <c r="J418" s="2">
        <f t="shared" si="50"/>
        <v>1.2601750718300391</v>
      </c>
      <c r="K418" s="2">
        <f t="shared" si="44"/>
        <v>1.3335058349881825</v>
      </c>
    </row>
    <row r="419" spans="1:11" ht="13.5" x14ac:dyDescent="0.25">
      <c r="A419" s="3">
        <f>TITRES_STAT!B422</f>
        <v>42914</v>
      </c>
      <c r="B419" s="5">
        <f>TITRES_STAT!D422</f>
        <v>1.2</v>
      </c>
      <c r="C419" s="2">
        <f t="shared" si="45"/>
        <v>0</v>
      </c>
      <c r="D419" s="2">
        <f t="shared" si="46"/>
        <v>1.2</v>
      </c>
      <c r="E419" s="2">
        <f t="shared" si="48"/>
        <v>1.206</v>
      </c>
      <c r="F419" s="2">
        <f t="shared" si="49"/>
        <v>1.2459999999999998</v>
      </c>
      <c r="G419" s="2">
        <f t="shared" si="43"/>
        <v>1.3680000000000003</v>
      </c>
      <c r="H419" s="2">
        <f t="shared" si="47"/>
        <v>1.6400455000000003</v>
      </c>
      <c r="I419" s="2">
        <f t="array" ref="I419">SUMPRODUCT(B403:B422, (ROW(B403:B422)-ROW(B403)+1)) / (20*21/2)</f>
        <v>1.2082380952380951</v>
      </c>
      <c r="J419" s="2">
        <f t="shared" si="50"/>
        <v>1.2544441126081307</v>
      </c>
      <c r="K419" s="2">
        <f t="shared" si="44"/>
        <v>1.3282703120474695</v>
      </c>
    </row>
    <row r="420" spans="1:11" ht="13.5" x14ac:dyDescent="0.25">
      <c r="A420" s="3">
        <f>TITRES_STAT!B423</f>
        <v>42915</v>
      </c>
      <c r="B420" s="5">
        <f>TITRES_STAT!D423</f>
        <v>1.2</v>
      </c>
      <c r="C420" s="2">
        <f t="shared" si="45"/>
        <v>0</v>
      </c>
      <c r="D420" s="2">
        <f t="shared" si="46"/>
        <v>1.2</v>
      </c>
      <c r="E420" s="2">
        <f t="shared" si="48"/>
        <v>1.2039999999999997</v>
      </c>
      <c r="F420" s="2">
        <f t="shared" si="49"/>
        <v>1.2389999999999999</v>
      </c>
      <c r="G420" s="2">
        <f t="shared" si="43"/>
        <v>1.3618000000000003</v>
      </c>
      <c r="H420" s="2">
        <f t="shared" si="47"/>
        <v>1.6381105</v>
      </c>
      <c r="I420" s="2">
        <f t="array" ref="I420">SUMPRODUCT(B404:B423, (ROW(B404:B423)-ROW(B404)+1)) / (20*21/2)</f>
        <v>1.2037142857142855</v>
      </c>
      <c r="J420" s="2">
        <f t="shared" si="50"/>
        <v>1.249258959026404</v>
      </c>
      <c r="K420" s="2">
        <f t="shared" si="44"/>
        <v>1.3232401037318826</v>
      </c>
    </row>
    <row r="421" spans="1:11" ht="13.5" x14ac:dyDescent="0.25">
      <c r="A421" s="3">
        <f>TITRES_STAT!B424</f>
        <v>42916</v>
      </c>
      <c r="B421" s="5">
        <f>TITRES_STAT!D424</f>
        <v>1.19</v>
      </c>
      <c r="C421" s="2">
        <f t="shared" si="45"/>
        <v>-1.0000000000000009E-2</v>
      </c>
      <c r="D421" s="2">
        <f t="shared" si="46"/>
        <v>1.198</v>
      </c>
      <c r="E421" s="2">
        <f t="shared" si="48"/>
        <v>1.2009999999999998</v>
      </c>
      <c r="F421" s="2">
        <f t="shared" si="49"/>
        <v>1.2334999999999998</v>
      </c>
      <c r="G421" s="2">
        <f t="shared" si="43"/>
        <v>1.3562000000000003</v>
      </c>
      <c r="H421" s="2">
        <f t="shared" si="47"/>
        <v>1.6360284999999999</v>
      </c>
      <c r="I421" s="2">
        <f t="array" ref="I421">SUMPRODUCT(B405:B424, (ROW(B405:B424)-ROW(B405)+1)) / (20*21/2)</f>
        <v>1.1978571428571427</v>
      </c>
      <c r="J421" s="2">
        <f t="shared" si="50"/>
        <v>1.243615248642937</v>
      </c>
      <c r="K421" s="2">
        <f t="shared" si="44"/>
        <v>1.31801500162475</v>
      </c>
    </row>
    <row r="422" spans="1:11" ht="13.5" x14ac:dyDescent="0.25">
      <c r="A422" s="3">
        <f>TITRES_STAT!B425</f>
        <v>42919</v>
      </c>
      <c r="B422" s="5">
        <f>TITRES_STAT!D425</f>
        <v>1.18</v>
      </c>
      <c r="C422" s="2">
        <f t="shared" si="45"/>
        <v>-1.0000000000000009E-2</v>
      </c>
      <c r="D422" s="2">
        <f t="shared" si="46"/>
        <v>1.1939999999999997</v>
      </c>
      <c r="E422" s="2">
        <f t="shared" si="48"/>
        <v>1.1969999999999998</v>
      </c>
      <c r="F422" s="2">
        <f t="shared" si="49"/>
        <v>1.2274999999999998</v>
      </c>
      <c r="G422" s="2">
        <f t="shared" si="43"/>
        <v>1.3504000000000005</v>
      </c>
      <c r="H422" s="2">
        <f t="shared" si="47"/>
        <v>1.6342369999999999</v>
      </c>
      <c r="I422" s="2">
        <f t="array" ref="I422">SUMPRODUCT(B406:B425, (ROW(B406:B425)-ROW(B406)+1)) / (20*21/2)</f>
        <v>1.1926666666666665</v>
      </c>
      <c r="J422" s="2">
        <f t="shared" si="50"/>
        <v>1.2375566535340861</v>
      </c>
      <c r="K422" s="2">
        <f t="shared" si="44"/>
        <v>1.3126026486198581</v>
      </c>
    </row>
    <row r="423" spans="1:11" ht="13.5" x14ac:dyDescent="0.25">
      <c r="A423" s="3">
        <f>TITRES_STAT!B426</f>
        <v>42920</v>
      </c>
      <c r="B423" s="5">
        <f>TITRES_STAT!D426</f>
        <v>1.18</v>
      </c>
      <c r="C423" s="2">
        <f t="shared" si="45"/>
        <v>0</v>
      </c>
      <c r="D423" s="2">
        <f t="shared" si="46"/>
        <v>1.19</v>
      </c>
      <c r="E423" s="2">
        <f t="shared" si="48"/>
        <v>1.1949999999999998</v>
      </c>
      <c r="F423" s="2">
        <f t="shared" si="49"/>
        <v>1.2214999999999998</v>
      </c>
      <c r="G423" s="2">
        <f t="shared" si="43"/>
        <v>1.3454000000000006</v>
      </c>
      <c r="H423" s="2">
        <f t="shared" si="47"/>
        <v>1.6324454999999998</v>
      </c>
      <c r="I423" s="2">
        <f t="array" ref="I423">SUMPRODUCT(B407:B426, (ROW(B407:B426)-ROW(B407)+1)) / (20*21/2)</f>
        <v>1.1852857142857141</v>
      </c>
      <c r="J423" s="2">
        <f t="shared" si="50"/>
        <v>1.2320750674832208</v>
      </c>
      <c r="K423" s="2">
        <f t="shared" si="44"/>
        <v>1.3074025447524129</v>
      </c>
    </row>
    <row r="424" spans="1:11" ht="13.5" x14ac:dyDescent="0.25">
      <c r="A424" s="3">
        <f>TITRES_STAT!B427</f>
        <v>42921</v>
      </c>
      <c r="B424" s="5">
        <f>TITRES_STAT!D427</f>
        <v>1.1599999999999999</v>
      </c>
      <c r="C424" s="2">
        <f t="shared" si="45"/>
        <v>-2.0000000000000018E-2</v>
      </c>
      <c r="D424" s="2">
        <f t="shared" si="46"/>
        <v>1.1819999999999999</v>
      </c>
      <c r="E424" s="2">
        <f t="shared" si="48"/>
        <v>1.1910000000000001</v>
      </c>
      <c r="F424" s="2">
        <f t="shared" si="49"/>
        <v>1.2144999999999997</v>
      </c>
      <c r="G424" s="2">
        <f t="shared" si="43"/>
        <v>1.3416000000000003</v>
      </c>
      <c r="H424" s="2">
        <f t="shared" si="47"/>
        <v>1.6306514999999997</v>
      </c>
      <c r="I424" s="2">
        <f t="array" ref="I424">SUMPRODUCT(B408:B427, (ROW(B408:B427)-ROW(B408)+1)) / (20*21/2)</f>
        <v>1.1738095238095236</v>
      </c>
      <c r="J424" s="2">
        <f t="shared" si="50"/>
        <v>1.2252107753419617</v>
      </c>
      <c r="K424" s="2">
        <f t="shared" si="44"/>
        <v>1.3016220528013378</v>
      </c>
    </row>
    <row r="425" spans="1:11" ht="13.5" x14ac:dyDescent="0.25">
      <c r="A425" s="3">
        <f>TITRES_STAT!B428</f>
        <v>42922</v>
      </c>
      <c r="B425" s="5">
        <f>TITRES_STAT!D428</f>
        <v>1.1599999999999999</v>
      </c>
      <c r="C425" s="2">
        <f t="shared" si="45"/>
        <v>0</v>
      </c>
      <c r="D425" s="2">
        <f t="shared" si="46"/>
        <v>1.1739999999999999</v>
      </c>
      <c r="E425" s="2">
        <f t="shared" si="48"/>
        <v>1.1869999999999998</v>
      </c>
      <c r="F425" s="2">
        <f t="shared" si="49"/>
        <v>1.2074999999999998</v>
      </c>
      <c r="G425" s="2">
        <f t="shared" si="43"/>
        <v>1.337</v>
      </c>
      <c r="H425" s="2">
        <f t="shared" si="47"/>
        <v>1.6290519999999995</v>
      </c>
      <c r="I425" s="2">
        <f t="array" ref="I425">SUMPRODUCT(B409:B428, (ROW(B409:B428)-ROW(B409)+1)) / (20*21/2)</f>
        <v>1.163142857142857</v>
      </c>
      <c r="J425" s="2">
        <f t="shared" si="50"/>
        <v>1.2190002253093939</v>
      </c>
      <c r="K425" s="2">
        <f t="shared" si="44"/>
        <v>1.2960682468091285</v>
      </c>
    </row>
    <row r="426" spans="1:11" ht="13.5" x14ac:dyDescent="0.25">
      <c r="A426" s="3">
        <f>TITRES_STAT!B429</f>
        <v>42923</v>
      </c>
      <c r="B426" s="5">
        <f>TITRES_STAT!D429</f>
        <v>1.1299999999999999</v>
      </c>
      <c r="C426" s="2">
        <f t="shared" si="45"/>
        <v>-3.0000000000000027E-2</v>
      </c>
      <c r="D426" s="2">
        <f t="shared" si="46"/>
        <v>1.1619999999999999</v>
      </c>
      <c r="E426" s="2">
        <f t="shared" si="48"/>
        <v>1.1800000000000002</v>
      </c>
      <c r="F426" s="2">
        <f t="shared" si="49"/>
        <v>1.2004999999999997</v>
      </c>
      <c r="G426" s="2">
        <f t="shared" si="43"/>
        <v>1.3326</v>
      </c>
      <c r="H426" s="2">
        <f t="shared" si="47"/>
        <v>1.6273024999999997</v>
      </c>
      <c r="I426" s="2">
        <f t="array" ref="I426">SUMPRODUCT(B410:B429, (ROW(B410:B429)-ROW(B410)+1)) / (20*21/2)</f>
        <v>1.1532857142857145</v>
      </c>
      <c r="J426" s="2">
        <f t="shared" si="50"/>
        <v>1.2105240133751658</v>
      </c>
      <c r="K426" s="2">
        <f t="shared" si="44"/>
        <v>1.289555766542104</v>
      </c>
    </row>
    <row r="427" spans="1:11" ht="13.5" x14ac:dyDescent="0.25">
      <c r="A427" s="3">
        <f>TITRES_STAT!B430</f>
        <v>42926</v>
      </c>
      <c r="B427" s="5">
        <f>TITRES_STAT!D430</f>
        <v>1.08</v>
      </c>
      <c r="C427" s="2">
        <f t="shared" si="45"/>
        <v>-4.9999999999999822E-2</v>
      </c>
      <c r="D427" s="2">
        <f t="shared" si="46"/>
        <v>1.1419999999999999</v>
      </c>
      <c r="E427" s="2">
        <f t="shared" si="48"/>
        <v>1.1679999999999997</v>
      </c>
      <c r="F427" s="2">
        <f t="shared" si="49"/>
        <v>1.1919999999999997</v>
      </c>
      <c r="G427" s="2">
        <f t="shared" si="43"/>
        <v>1.3271999999999999</v>
      </c>
      <c r="H427" s="2">
        <f t="shared" si="47"/>
        <v>1.6253029999999995</v>
      </c>
      <c r="I427" s="2">
        <f t="array" ref="I427">SUMPRODUCT(B411:B430, (ROW(B411:B430)-ROW(B411)+1)) / (20*21/2)</f>
        <v>1.1442380952380953</v>
      </c>
      <c r="J427" s="2">
        <f t="shared" si="50"/>
        <v>1.1980931549584832</v>
      </c>
      <c r="K427" s="2">
        <f t="shared" si="44"/>
        <v>1.2813378933443746</v>
      </c>
    </row>
    <row r="428" spans="1:11" ht="13.5" x14ac:dyDescent="0.25">
      <c r="A428" s="3">
        <f>TITRES_STAT!B431</f>
        <v>42927</v>
      </c>
      <c r="B428" s="5">
        <f>TITRES_STAT!D431</f>
        <v>1.08</v>
      </c>
      <c r="C428" s="2">
        <f t="shared" si="45"/>
        <v>0</v>
      </c>
      <c r="D428" s="2">
        <f t="shared" si="46"/>
        <v>1.1219999999999999</v>
      </c>
      <c r="E428" s="2">
        <f t="shared" si="48"/>
        <v>1.1559999999999999</v>
      </c>
      <c r="F428" s="2">
        <f t="shared" si="49"/>
        <v>1.1834999999999998</v>
      </c>
      <c r="G428" s="2">
        <f t="shared" si="43"/>
        <v>1.3226</v>
      </c>
      <c r="H428" s="2">
        <f t="shared" si="47"/>
        <v>1.6233034999999989</v>
      </c>
      <c r="I428" s="2">
        <f t="array" ref="I428">SUMPRODUCT(B412:B431, (ROW(B412:B431)-ROW(B412)+1)) / (20*21/2)</f>
        <v>1.1358571428571427</v>
      </c>
      <c r="J428" s="2">
        <f t="shared" si="50"/>
        <v>1.18684618781958</v>
      </c>
      <c r="K428" s="2">
        <f t="shared" si="44"/>
        <v>1.2734422896838109</v>
      </c>
    </row>
    <row r="429" spans="1:11" ht="13.5" x14ac:dyDescent="0.25">
      <c r="A429" s="3">
        <f>TITRES_STAT!B432</f>
        <v>42928</v>
      </c>
      <c r="B429" s="5">
        <f>TITRES_STAT!D432</f>
        <v>1.08</v>
      </c>
      <c r="C429" s="2">
        <f t="shared" si="45"/>
        <v>0</v>
      </c>
      <c r="D429" s="2">
        <f t="shared" si="46"/>
        <v>1.1060000000000001</v>
      </c>
      <c r="E429" s="2">
        <f t="shared" si="48"/>
        <v>1.1439999999999999</v>
      </c>
      <c r="F429" s="2">
        <f t="shared" si="49"/>
        <v>1.1749999999999996</v>
      </c>
      <c r="G429" s="2">
        <f t="shared" si="43"/>
        <v>1.3169999999999999</v>
      </c>
      <c r="H429" s="2">
        <f t="shared" si="47"/>
        <v>1.621303999999999</v>
      </c>
      <c r="I429" s="2">
        <f t="array" ref="I429">SUMPRODUCT(B413:B432, (ROW(B413:B432)-ROW(B413)+1)) / (20*21/2)</f>
        <v>1.1281428571428573</v>
      </c>
      <c r="J429" s="2">
        <f t="shared" si="50"/>
        <v>1.1766703604081914</v>
      </c>
      <c r="K429" s="2">
        <f t="shared" si="44"/>
        <v>1.2658563175393476</v>
      </c>
    </row>
    <row r="430" spans="1:11" ht="13.5" x14ac:dyDescent="0.25">
      <c r="A430" s="3">
        <f>TITRES_STAT!B433</f>
        <v>42929</v>
      </c>
      <c r="B430" s="5">
        <f>TITRES_STAT!D433</f>
        <v>1.08</v>
      </c>
      <c r="C430" s="2">
        <f t="shared" si="45"/>
        <v>0</v>
      </c>
      <c r="D430" s="2">
        <f t="shared" si="46"/>
        <v>1.0900000000000001</v>
      </c>
      <c r="E430" s="2">
        <f t="shared" si="48"/>
        <v>1.1320000000000001</v>
      </c>
      <c r="F430" s="2">
        <f t="shared" si="49"/>
        <v>1.1679999999999997</v>
      </c>
      <c r="G430" s="2">
        <f t="shared" si="43"/>
        <v>1.3106</v>
      </c>
      <c r="H430" s="2">
        <f t="shared" si="47"/>
        <v>1.619304499999999</v>
      </c>
      <c r="I430" s="2">
        <f t="array" ref="I430">SUMPRODUCT(B414:B433, (ROW(B414:B433)-ROW(B414)+1)) / (20*21/2)</f>
        <v>1.123</v>
      </c>
      <c r="J430" s="2">
        <f t="shared" si="50"/>
        <v>1.167463659416935</v>
      </c>
      <c r="K430" s="2">
        <f t="shared" si="44"/>
        <v>1.2585678344985887</v>
      </c>
    </row>
    <row r="431" spans="1:11" ht="13.5" x14ac:dyDescent="0.25">
      <c r="A431" s="3">
        <f>TITRES_STAT!B434</f>
        <v>42930</v>
      </c>
      <c r="B431" s="5">
        <f>TITRES_STAT!D434</f>
        <v>1.08</v>
      </c>
      <c r="C431" s="2">
        <f t="shared" si="45"/>
        <v>0</v>
      </c>
      <c r="D431" s="2">
        <f t="shared" si="46"/>
        <v>1.08</v>
      </c>
      <c r="E431" s="2">
        <f t="shared" si="48"/>
        <v>1.121</v>
      </c>
      <c r="F431" s="2">
        <f t="shared" si="49"/>
        <v>1.1609999999999996</v>
      </c>
      <c r="G431" s="2">
        <f t="shared" si="43"/>
        <v>1.3034000000000003</v>
      </c>
      <c r="H431" s="2">
        <f t="shared" si="47"/>
        <v>1.6174999999999988</v>
      </c>
      <c r="I431" s="2">
        <f t="array" ref="I431">SUMPRODUCT(B415:B434, (ROW(B415:B434)-ROW(B415)+1)) / (20*21/2)</f>
        <v>1.1183333333333334</v>
      </c>
      <c r="J431" s="2">
        <f t="shared" si="50"/>
        <v>1.1591337870915126</v>
      </c>
      <c r="K431" s="2">
        <f t="shared" si="44"/>
        <v>1.2515651743221734</v>
      </c>
    </row>
    <row r="432" spans="1:11" ht="13.5" x14ac:dyDescent="0.25">
      <c r="A432" s="3">
        <f>TITRES_STAT!B435</f>
        <v>42933</v>
      </c>
      <c r="B432" s="5">
        <f>TITRES_STAT!D435</f>
        <v>1.08</v>
      </c>
      <c r="C432" s="2">
        <f t="shared" si="45"/>
        <v>0</v>
      </c>
      <c r="D432" s="2">
        <f t="shared" si="46"/>
        <v>1.08</v>
      </c>
      <c r="E432" s="2">
        <f t="shared" si="48"/>
        <v>1.111</v>
      </c>
      <c r="F432" s="2">
        <f t="shared" si="49"/>
        <v>1.1539999999999995</v>
      </c>
      <c r="G432" s="2">
        <f t="shared" si="43"/>
        <v>1.2962000000000002</v>
      </c>
      <c r="H432" s="2">
        <f t="shared" si="47"/>
        <v>1.615699999999999</v>
      </c>
      <c r="I432" s="2">
        <f t="array" ref="I432">SUMPRODUCT(B416:B435, (ROW(B416:B435)-ROW(B416)+1)) / (20*21/2)</f>
        <v>1.1150952380952384</v>
      </c>
      <c r="J432" s="2">
        <f t="shared" si="50"/>
        <v>1.1515972359399398</v>
      </c>
      <c r="K432" s="2">
        <f t="shared" si="44"/>
        <v>1.2448371282703237</v>
      </c>
    </row>
    <row r="433" spans="1:11" ht="13.5" x14ac:dyDescent="0.25">
      <c r="A433" s="3">
        <f>TITRES_STAT!B436</f>
        <v>42934</v>
      </c>
      <c r="B433" s="5">
        <f>TITRES_STAT!D436</f>
        <v>1.1000000000000001</v>
      </c>
      <c r="C433" s="2">
        <f t="shared" si="45"/>
        <v>2.0000000000000018E-2</v>
      </c>
      <c r="D433" s="2">
        <f t="shared" si="46"/>
        <v>1.0840000000000001</v>
      </c>
      <c r="E433" s="2">
        <f t="shared" si="48"/>
        <v>1.103</v>
      </c>
      <c r="F433" s="2">
        <f t="shared" si="49"/>
        <v>1.1489999999999996</v>
      </c>
      <c r="G433" s="2">
        <f t="shared" si="43"/>
        <v>1.288</v>
      </c>
      <c r="H433" s="2">
        <f t="shared" si="47"/>
        <v>1.613799999999999</v>
      </c>
      <c r="I433" s="2">
        <f t="array" ref="I433">SUMPRODUCT(B417:B436, (ROW(B417:B436)-ROW(B417)+1)) / (20*21/2)</f>
        <v>1.1122857142857145</v>
      </c>
      <c r="J433" s="2">
        <f t="shared" si="50"/>
        <v>1.1466832134694693</v>
      </c>
      <c r="K433" s="2">
        <f t="shared" si="44"/>
        <v>1.2391572408871738</v>
      </c>
    </row>
    <row r="434" spans="1:11" ht="13.5" x14ac:dyDescent="0.25">
      <c r="A434" s="3">
        <f>TITRES_STAT!B437</f>
        <v>42935</v>
      </c>
      <c r="B434" s="5">
        <f>TITRES_STAT!D437</f>
        <v>1.1000000000000001</v>
      </c>
      <c r="C434" s="2">
        <f t="shared" si="45"/>
        <v>0</v>
      </c>
      <c r="D434" s="2">
        <f t="shared" si="46"/>
        <v>1.0879999999999999</v>
      </c>
      <c r="E434" s="2">
        <f t="shared" si="48"/>
        <v>1.097</v>
      </c>
      <c r="F434" s="2">
        <f t="shared" si="49"/>
        <v>1.1439999999999997</v>
      </c>
      <c r="G434" s="2">
        <f t="shared" ref="G434:G497" si="51">AVERAGE(B385:B434)</f>
        <v>1.2798000000000003</v>
      </c>
      <c r="H434" s="2">
        <f t="shared" si="47"/>
        <v>1.6118999999999992</v>
      </c>
      <c r="I434" s="2">
        <f t="array" ref="I434">SUMPRODUCT(B418:B437, (ROW(B418:B437)-ROW(B418)+1)) / (20*21/2)</f>
        <v>1.1108571428571428</v>
      </c>
      <c r="J434" s="2">
        <f t="shared" si="50"/>
        <v>1.1422371931390438</v>
      </c>
      <c r="K434" s="2">
        <f t="shared" si="44"/>
        <v>1.2337000941857161</v>
      </c>
    </row>
    <row r="435" spans="1:11" ht="13.5" x14ac:dyDescent="0.25">
      <c r="A435" s="3">
        <f>TITRES_STAT!B438</f>
        <v>42936</v>
      </c>
      <c r="B435" s="5">
        <f>TITRES_STAT!D438</f>
        <v>1.1100000000000001</v>
      </c>
      <c r="C435" s="2">
        <f t="shared" si="45"/>
        <v>1.0000000000000009E-2</v>
      </c>
      <c r="D435" s="2">
        <f t="shared" si="46"/>
        <v>1.0940000000000001</v>
      </c>
      <c r="E435" s="2">
        <f t="shared" si="48"/>
        <v>1.0920000000000001</v>
      </c>
      <c r="F435" s="2">
        <f t="shared" si="49"/>
        <v>1.1395</v>
      </c>
      <c r="G435" s="2">
        <f t="shared" si="51"/>
        <v>1.2718000000000003</v>
      </c>
      <c r="H435" s="2">
        <f t="shared" si="47"/>
        <v>1.6098499999999993</v>
      </c>
      <c r="I435" s="2">
        <f t="array" ref="I435">SUMPRODUCT(B419:B438, (ROW(B419:B438)-ROW(B419)+1)) / (20*21/2)</f>
        <v>1.1117142857142857</v>
      </c>
      <c r="J435" s="2">
        <f t="shared" si="50"/>
        <v>1.1391669842686587</v>
      </c>
      <c r="K435" s="2">
        <f t="shared" ref="K435:K498" si="52">$K$4*B435+(1-$K$4)*K434</f>
        <v>1.2288491101000016</v>
      </c>
    </row>
    <row r="436" spans="1:11" ht="13.5" x14ac:dyDescent="0.25">
      <c r="A436" s="3">
        <f>TITRES_STAT!B439</f>
        <v>42937</v>
      </c>
      <c r="B436" s="5">
        <f>TITRES_STAT!D439</f>
        <v>1.1100000000000001</v>
      </c>
      <c r="C436" s="2">
        <f t="shared" si="45"/>
        <v>0</v>
      </c>
      <c r="D436" s="2">
        <f t="shared" si="46"/>
        <v>1.1000000000000001</v>
      </c>
      <c r="E436" s="2">
        <f t="shared" si="48"/>
        <v>1.0899999999999999</v>
      </c>
      <c r="F436" s="2">
        <f t="shared" si="49"/>
        <v>1.1350000000000002</v>
      </c>
      <c r="G436" s="2">
        <f t="shared" si="51"/>
        <v>1.2638</v>
      </c>
      <c r="H436" s="2">
        <f t="shared" si="47"/>
        <v>1.6077999999999995</v>
      </c>
      <c r="I436" s="2">
        <f t="array" ref="I436">SUMPRODUCT(B420:B439, (ROW(B420:B439)-ROW(B420)+1)) / (20*21/2)</f>
        <v>1.1099999999999999</v>
      </c>
      <c r="J436" s="2">
        <f t="shared" si="50"/>
        <v>1.136389176243072</v>
      </c>
      <c r="K436" s="2">
        <f t="shared" si="52"/>
        <v>1.2241883606843154</v>
      </c>
    </row>
    <row r="437" spans="1:11" ht="13.5" x14ac:dyDescent="0.25">
      <c r="A437" s="3">
        <f>TITRES_STAT!B440</f>
        <v>42940</v>
      </c>
      <c r="B437" s="5">
        <f>TITRES_STAT!D440</f>
        <v>1.1200000000000001</v>
      </c>
      <c r="C437" s="2">
        <f t="shared" si="45"/>
        <v>1.0000000000000009E-2</v>
      </c>
      <c r="D437" s="2">
        <f t="shared" si="46"/>
        <v>1.1080000000000001</v>
      </c>
      <c r="E437" s="2">
        <f t="shared" si="48"/>
        <v>1.0939999999999999</v>
      </c>
      <c r="F437" s="2">
        <f t="shared" si="49"/>
        <v>1.131</v>
      </c>
      <c r="G437" s="2">
        <f t="shared" si="51"/>
        <v>1.256</v>
      </c>
      <c r="H437" s="2">
        <f t="shared" si="47"/>
        <v>1.6055999999999995</v>
      </c>
      <c r="I437" s="2">
        <f t="array" ref="I437">SUMPRODUCT(B421:B440, (ROW(B421:B440)-ROW(B421)+1)) / (20*21/2)</f>
        <v>1.1087142857142855</v>
      </c>
      <c r="J437" s="2">
        <f t="shared" si="50"/>
        <v>1.1348283023151604</v>
      </c>
      <c r="K437" s="2">
        <f t="shared" si="52"/>
        <v>1.2201025426182639</v>
      </c>
    </row>
    <row r="438" spans="1:11" ht="13.5" x14ac:dyDescent="0.25">
      <c r="A438" s="3">
        <f>TITRES_STAT!B441</f>
        <v>42942</v>
      </c>
      <c r="B438" s="5">
        <f>TITRES_STAT!D441</f>
        <v>1.1399999999999999</v>
      </c>
      <c r="C438" s="2">
        <f t="shared" si="45"/>
        <v>1.9999999999999796E-2</v>
      </c>
      <c r="D438" s="2">
        <f t="shared" si="46"/>
        <v>1.1160000000000001</v>
      </c>
      <c r="E438" s="2">
        <f t="shared" si="48"/>
        <v>1.1000000000000001</v>
      </c>
      <c r="F438" s="2">
        <f t="shared" si="49"/>
        <v>1.1280000000000001</v>
      </c>
      <c r="G438" s="2">
        <f t="shared" si="51"/>
        <v>1.2488000000000001</v>
      </c>
      <c r="H438" s="2">
        <f t="shared" si="47"/>
        <v>1.6036999999999995</v>
      </c>
      <c r="I438" s="2">
        <f t="array" ref="I438">SUMPRODUCT(B422:B441, (ROW(B422:B441)-ROW(B422)+1)) / (20*21/2)</f>
        <v>1.1078571428571427</v>
      </c>
      <c r="J438" s="2">
        <f t="shared" si="50"/>
        <v>1.1353208449518117</v>
      </c>
      <c r="K438" s="2">
        <f t="shared" si="52"/>
        <v>1.2169612664371554</v>
      </c>
    </row>
    <row r="439" spans="1:11" ht="13.5" x14ac:dyDescent="0.25">
      <c r="A439" s="3">
        <f>TITRES_STAT!B442</f>
        <v>42943</v>
      </c>
      <c r="B439" s="5">
        <f>TITRES_STAT!D442</f>
        <v>1.1100000000000001</v>
      </c>
      <c r="C439" s="2">
        <f t="shared" si="45"/>
        <v>-2.9999999999999805E-2</v>
      </c>
      <c r="D439" s="2">
        <f t="shared" si="46"/>
        <v>1.1180000000000001</v>
      </c>
      <c r="E439" s="2">
        <f t="shared" si="48"/>
        <v>1.1030000000000002</v>
      </c>
      <c r="F439" s="2">
        <f t="shared" si="49"/>
        <v>1.1234999999999999</v>
      </c>
      <c r="G439" s="2">
        <f t="shared" si="51"/>
        <v>1.2410000000000001</v>
      </c>
      <c r="H439" s="2">
        <f t="shared" si="47"/>
        <v>1.6014499999999992</v>
      </c>
      <c r="I439" s="2">
        <f t="array" ref="I439">SUMPRODUCT(B423:B442, (ROW(B423:B442)-ROW(B423)+1)) / (20*21/2)</f>
        <v>1.1073809523809524</v>
      </c>
      <c r="J439" s="2">
        <f t="shared" si="50"/>
        <v>1.1329093359087821</v>
      </c>
      <c r="K439" s="2">
        <f t="shared" si="52"/>
        <v>1.2127667069690315</v>
      </c>
    </row>
    <row r="440" spans="1:11" ht="13.5" x14ac:dyDescent="0.25">
      <c r="A440" s="3">
        <f>TITRES_STAT!B443</f>
        <v>42944</v>
      </c>
      <c r="B440" s="5">
        <f>TITRES_STAT!D443</f>
        <v>1.1100000000000001</v>
      </c>
      <c r="C440" s="2">
        <f t="shared" si="45"/>
        <v>0</v>
      </c>
      <c r="D440" s="2">
        <f t="shared" si="46"/>
        <v>1.1180000000000001</v>
      </c>
      <c r="E440" s="2">
        <f t="shared" si="48"/>
        <v>1.1060000000000001</v>
      </c>
      <c r="F440" s="2">
        <f t="shared" si="49"/>
        <v>1.119</v>
      </c>
      <c r="G440" s="2">
        <f t="shared" si="51"/>
        <v>1.2328000000000001</v>
      </c>
      <c r="H440" s="2">
        <f t="shared" si="47"/>
        <v>1.5987999999999993</v>
      </c>
      <c r="I440" s="2">
        <f t="array" ref="I440">SUMPRODUCT(B424:B443, (ROW(B424:B443)-ROW(B424)+1)) / (20*21/2)</f>
        <v>1.110095238095238</v>
      </c>
      <c r="J440" s="2">
        <f t="shared" si="50"/>
        <v>1.1307274943936598</v>
      </c>
      <c r="K440" s="2">
        <f t="shared" si="52"/>
        <v>1.2087366400290696</v>
      </c>
    </row>
    <row r="441" spans="1:11" ht="13.5" x14ac:dyDescent="0.25">
      <c r="A441" s="3">
        <f>TITRES_STAT!B444</f>
        <v>42947</v>
      </c>
      <c r="B441" s="5">
        <f>TITRES_STAT!D444</f>
        <v>1.1100000000000001</v>
      </c>
      <c r="C441" s="2">
        <f t="shared" si="45"/>
        <v>0</v>
      </c>
      <c r="D441" s="2">
        <f t="shared" si="46"/>
        <v>1.1180000000000001</v>
      </c>
      <c r="E441" s="2">
        <f t="shared" si="48"/>
        <v>1.109</v>
      </c>
      <c r="F441" s="2">
        <f t="shared" si="49"/>
        <v>1.115</v>
      </c>
      <c r="G441" s="2">
        <f t="shared" si="51"/>
        <v>1.2239999999999998</v>
      </c>
      <c r="H441" s="2">
        <f t="shared" si="47"/>
        <v>1.5959499999999998</v>
      </c>
      <c r="I441" s="2">
        <f t="array" ref="I441">SUMPRODUCT(B425:B444, (ROW(B425:B444)-ROW(B425)+1)) / (20*21/2)</f>
        <v>1.1129999999999998</v>
      </c>
      <c r="J441" s="2">
        <f t="shared" si="50"/>
        <v>1.1287534473085492</v>
      </c>
      <c r="K441" s="2">
        <f t="shared" si="52"/>
        <v>1.2048646149298903</v>
      </c>
    </row>
    <row r="442" spans="1:11" ht="13.5" x14ac:dyDescent="0.25">
      <c r="A442" s="3">
        <f>TITRES_STAT!B445</f>
        <v>42948</v>
      </c>
      <c r="B442" s="5">
        <f>TITRES_STAT!D445</f>
        <v>1.1100000000000001</v>
      </c>
      <c r="C442" s="2">
        <f t="shared" si="45"/>
        <v>0</v>
      </c>
      <c r="D442" s="2">
        <f t="shared" si="46"/>
        <v>1.1160000000000001</v>
      </c>
      <c r="E442" s="2">
        <f t="shared" si="48"/>
        <v>1.1119999999999999</v>
      </c>
      <c r="F442" s="2">
        <f t="shared" si="49"/>
        <v>1.1114999999999999</v>
      </c>
      <c r="G442" s="2">
        <f t="shared" si="51"/>
        <v>1.2161999999999997</v>
      </c>
      <c r="H442" s="2">
        <f t="shared" si="47"/>
        <v>1.5925999999999996</v>
      </c>
      <c r="I442" s="2">
        <f t="array" ref="I442">SUMPRODUCT(B426:B445, (ROW(B426:B445)-ROW(B426)+1)) / (20*21/2)</f>
        <v>1.1160000000000001</v>
      </c>
      <c r="J442" s="2">
        <f t="shared" si="50"/>
        <v>1.1269674047077349</v>
      </c>
      <c r="K442" s="2">
        <f t="shared" si="52"/>
        <v>1.2011444339522475</v>
      </c>
    </row>
    <row r="443" spans="1:11" ht="13.5" x14ac:dyDescent="0.25">
      <c r="A443" s="3">
        <f>TITRES_STAT!B446</f>
        <v>42949</v>
      </c>
      <c r="B443" s="5">
        <f>TITRES_STAT!D446</f>
        <v>1.1399999999999999</v>
      </c>
      <c r="C443" s="2">
        <f t="shared" si="45"/>
        <v>2.9999999999999805E-2</v>
      </c>
      <c r="D443" s="2">
        <f t="shared" si="46"/>
        <v>1.1160000000000001</v>
      </c>
      <c r="E443" s="2">
        <f t="shared" si="48"/>
        <v>1.1160000000000001</v>
      </c>
      <c r="F443" s="2">
        <f t="shared" si="49"/>
        <v>1.1094999999999999</v>
      </c>
      <c r="G443" s="2">
        <f t="shared" si="51"/>
        <v>1.2093999999999996</v>
      </c>
      <c r="H443" s="2">
        <f t="shared" si="47"/>
        <v>1.5891499999999996</v>
      </c>
      <c r="I443" s="2">
        <f t="array" ref="I443">SUMPRODUCT(B427:B446, (ROW(B427:B446)-ROW(B427)+1)) / (20*21/2)</f>
        <v>1.1190952380952381</v>
      </c>
      <c r="J443" s="2">
        <f t="shared" si="50"/>
        <v>1.1282086042593793</v>
      </c>
      <c r="K443" s="2">
        <f t="shared" si="52"/>
        <v>1.1987466130129436</v>
      </c>
    </row>
    <row r="444" spans="1:11" ht="13.5" x14ac:dyDescent="0.25">
      <c r="A444" s="3">
        <f>TITRES_STAT!B447</f>
        <v>42950</v>
      </c>
      <c r="B444" s="5">
        <f>TITRES_STAT!D447</f>
        <v>1.1399999999999999</v>
      </c>
      <c r="C444" s="2">
        <f t="shared" si="45"/>
        <v>0</v>
      </c>
      <c r="D444" s="2">
        <f t="shared" si="46"/>
        <v>1.1219999999999999</v>
      </c>
      <c r="E444" s="2">
        <f t="shared" si="48"/>
        <v>1.1200000000000003</v>
      </c>
      <c r="F444" s="2">
        <f t="shared" si="49"/>
        <v>1.1084999999999998</v>
      </c>
      <c r="G444" s="2">
        <f t="shared" si="51"/>
        <v>1.2025999999999997</v>
      </c>
      <c r="H444" s="2">
        <f t="shared" si="47"/>
        <v>1.5856999999999994</v>
      </c>
      <c r="I444" s="2">
        <f t="array" ref="I444">SUMPRODUCT(B428:B447, (ROW(B428:B447)-ROW(B428)+1)) / (20*21/2)</f>
        <v>1.1221428571428573</v>
      </c>
      <c r="J444" s="2">
        <f t="shared" si="50"/>
        <v>1.1293315943299145</v>
      </c>
      <c r="K444" s="2">
        <f t="shared" si="52"/>
        <v>1.1964428242673379</v>
      </c>
    </row>
    <row r="445" spans="1:11" ht="13.5" x14ac:dyDescent="0.25">
      <c r="A445" s="3">
        <f>TITRES_STAT!B448</f>
        <v>42951</v>
      </c>
      <c r="B445" s="5">
        <f>TITRES_STAT!D448</f>
        <v>1.1399999999999999</v>
      </c>
      <c r="C445" s="2">
        <f t="shared" si="45"/>
        <v>0</v>
      </c>
      <c r="D445" s="2">
        <f t="shared" si="46"/>
        <v>1.1279999999999999</v>
      </c>
      <c r="E445" s="2">
        <f t="shared" si="48"/>
        <v>1.1230000000000002</v>
      </c>
      <c r="F445" s="2">
        <f t="shared" si="49"/>
        <v>1.1074999999999999</v>
      </c>
      <c r="G445" s="2">
        <f t="shared" si="51"/>
        <v>1.1963999999999997</v>
      </c>
      <c r="H445" s="2">
        <f t="shared" si="47"/>
        <v>1.5822499999999993</v>
      </c>
      <c r="I445" s="2">
        <f t="array" ref="I445">SUMPRODUCT(B429:B448, (ROW(B429:B448)-ROW(B429)+1)) / (20*21/2)</f>
        <v>1.1249047619047621</v>
      </c>
      <c r="J445" s="2">
        <f t="shared" si="50"/>
        <v>1.1303476329651607</v>
      </c>
      <c r="K445" s="2">
        <f t="shared" si="52"/>
        <v>1.1942293801784227</v>
      </c>
    </row>
    <row r="446" spans="1:11" ht="13.5" x14ac:dyDescent="0.25">
      <c r="A446" s="3">
        <f>TITRES_STAT!B449</f>
        <v>42954</v>
      </c>
      <c r="B446" s="5">
        <f>TITRES_STAT!D449</f>
        <v>1.1399999999999999</v>
      </c>
      <c r="C446" s="2">
        <f t="shared" si="45"/>
        <v>0</v>
      </c>
      <c r="D446" s="2">
        <f t="shared" si="46"/>
        <v>1.1339999999999999</v>
      </c>
      <c r="E446" s="2">
        <f t="shared" si="48"/>
        <v>1.1260000000000001</v>
      </c>
      <c r="F446" s="2">
        <f t="shared" si="49"/>
        <v>1.1080000000000001</v>
      </c>
      <c r="G446" s="2">
        <f t="shared" si="51"/>
        <v>1.1901999999999997</v>
      </c>
      <c r="H446" s="2">
        <f t="shared" si="47"/>
        <v>1.5790499999999992</v>
      </c>
      <c r="I446" s="2">
        <f t="array" ref="I446">SUMPRODUCT(B430:B449, (ROW(B430:B449)-ROW(B430)+1)) / (20*21/2)</f>
        <v>1.1273809523809524</v>
      </c>
      <c r="J446" s="2">
        <f t="shared" si="50"/>
        <v>1.1312669060160978</v>
      </c>
      <c r="K446" s="2">
        <f t="shared" si="52"/>
        <v>1.1921027378184845</v>
      </c>
    </row>
    <row r="447" spans="1:11" ht="13.5" x14ac:dyDescent="0.25">
      <c r="A447" s="3">
        <f>TITRES_STAT!B450</f>
        <v>42955</v>
      </c>
      <c r="B447" s="5">
        <f>TITRES_STAT!D450</f>
        <v>1.1399999999999999</v>
      </c>
      <c r="C447" s="2">
        <f t="shared" si="45"/>
        <v>0</v>
      </c>
      <c r="D447" s="2">
        <f t="shared" si="46"/>
        <v>1.1399999999999999</v>
      </c>
      <c r="E447" s="2">
        <f t="shared" si="48"/>
        <v>1.1280000000000001</v>
      </c>
      <c r="F447" s="2">
        <f t="shared" si="49"/>
        <v>1.111</v>
      </c>
      <c r="G447" s="2">
        <f t="shared" si="51"/>
        <v>1.1839999999999997</v>
      </c>
      <c r="H447" s="2">
        <f t="shared" si="47"/>
        <v>1.5758499999999993</v>
      </c>
      <c r="I447" s="2">
        <f t="array" ref="I447">SUMPRODUCT(B431:B450, (ROW(B431:B450)-ROW(B431)+1)) / (20*21/2)</f>
        <v>1.1295714285714284</v>
      </c>
      <c r="J447" s="2">
        <f t="shared" si="50"/>
        <v>1.1320986292526598</v>
      </c>
      <c r="K447" s="2">
        <f t="shared" si="52"/>
        <v>1.1900594931981519</v>
      </c>
    </row>
    <row r="448" spans="1:11" ht="13.5" x14ac:dyDescent="0.25">
      <c r="A448" s="3">
        <f>TITRES_STAT!B451</f>
        <v>42956</v>
      </c>
      <c r="B448" s="5">
        <f>TITRES_STAT!D451</f>
        <v>1.1399999999999999</v>
      </c>
      <c r="C448" s="2">
        <f t="shared" si="45"/>
        <v>0</v>
      </c>
      <c r="D448" s="2">
        <f t="shared" si="46"/>
        <v>1.1399999999999999</v>
      </c>
      <c r="E448" s="2">
        <f t="shared" si="48"/>
        <v>1.1280000000000001</v>
      </c>
      <c r="F448" s="2">
        <f t="shared" si="49"/>
        <v>1.1140000000000001</v>
      </c>
      <c r="G448" s="2">
        <f t="shared" si="51"/>
        <v>1.1785999999999996</v>
      </c>
      <c r="H448" s="2">
        <f t="shared" si="47"/>
        <v>1.5726999999999989</v>
      </c>
      <c r="I448" s="2">
        <f t="array" ref="I448">SUMPRODUCT(B432:B451, (ROW(B432:B451)-ROW(B432)+1)) / (20*21/2)</f>
        <v>1.1314761904761905</v>
      </c>
      <c r="J448" s="2">
        <f t="shared" si="50"/>
        <v>1.1328511407524064</v>
      </c>
      <c r="K448" s="2">
        <f t="shared" si="52"/>
        <v>1.1880963758178322</v>
      </c>
    </row>
    <row r="449" spans="1:11" ht="13.5" x14ac:dyDescent="0.25">
      <c r="A449" s="3">
        <f>TITRES_STAT!B452</f>
        <v>42957</v>
      </c>
      <c r="B449" s="5">
        <f>TITRES_STAT!D452</f>
        <v>1.1399999999999999</v>
      </c>
      <c r="C449" s="2">
        <f t="shared" si="45"/>
        <v>0</v>
      </c>
      <c r="D449" s="2">
        <f t="shared" si="46"/>
        <v>1.1399999999999999</v>
      </c>
      <c r="E449" s="2">
        <f t="shared" si="48"/>
        <v>1.131</v>
      </c>
      <c r="F449" s="2">
        <f t="shared" si="49"/>
        <v>1.1170000000000002</v>
      </c>
      <c r="G449" s="2">
        <f t="shared" si="51"/>
        <v>1.1739999999999997</v>
      </c>
      <c r="H449" s="2">
        <f t="shared" si="47"/>
        <v>1.5693999999999988</v>
      </c>
      <c r="I449" s="2">
        <f t="array" ref="I449">SUMPRODUCT(B433:B452, (ROW(B433:B452)-ROW(B433)+1)) / (20*21/2)</f>
        <v>1.1330952380952379</v>
      </c>
      <c r="J449" s="2">
        <f t="shared" si="50"/>
        <v>1.1335319844902725</v>
      </c>
      <c r="K449" s="2">
        <f t="shared" si="52"/>
        <v>1.1862102434328192</v>
      </c>
    </row>
    <row r="450" spans="1:11" ht="13.5" x14ac:dyDescent="0.25">
      <c r="A450" s="3">
        <f>TITRES_STAT!B453</f>
        <v>42958</v>
      </c>
      <c r="B450" s="5">
        <f>TITRES_STAT!D453</f>
        <v>1.1399999999999999</v>
      </c>
      <c r="C450" s="2">
        <f t="shared" si="45"/>
        <v>0</v>
      </c>
      <c r="D450" s="2">
        <f t="shared" si="46"/>
        <v>1.1399999999999999</v>
      </c>
      <c r="E450" s="2">
        <f t="shared" si="48"/>
        <v>1.1339999999999999</v>
      </c>
      <c r="F450" s="2">
        <f t="shared" si="49"/>
        <v>1.1200000000000001</v>
      </c>
      <c r="G450" s="2">
        <f t="shared" si="51"/>
        <v>1.17</v>
      </c>
      <c r="H450" s="2">
        <f t="shared" si="47"/>
        <v>1.5659499999999988</v>
      </c>
      <c r="I450" s="2">
        <f t="array" ref="I450">SUMPRODUCT(B434:B453, (ROW(B434:B453)-ROW(B434)+1)) / (20*21/2)</f>
        <v>1.1344285714285716</v>
      </c>
      <c r="J450" s="2">
        <f t="shared" si="50"/>
        <v>1.1341479859673893</v>
      </c>
      <c r="K450" s="2">
        <f t="shared" si="52"/>
        <v>1.184398077023689</v>
      </c>
    </row>
    <row r="451" spans="1:11" ht="13.5" x14ac:dyDescent="0.25">
      <c r="A451" s="3">
        <f>TITRES_STAT!B454</f>
        <v>42961</v>
      </c>
      <c r="B451" s="5">
        <f>TITRES_STAT!D454</f>
        <v>1.1399999999999999</v>
      </c>
      <c r="C451" s="2">
        <f t="shared" si="45"/>
        <v>0</v>
      </c>
      <c r="D451" s="2">
        <f t="shared" si="46"/>
        <v>1.1399999999999999</v>
      </c>
      <c r="E451" s="2">
        <f t="shared" si="48"/>
        <v>1.137</v>
      </c>
      <c r="F451" s="2">
        <f t="shared" si="49"/>
        <v>1.1230000000000002</v>
      </c>
      <c r="G451" s="2">
        <f t="shared" si="51"/>
        <v>1.1667999999999998</v>
      </c>
      <c r="H451" s="2">
        <f t="shared" si="47"/>
        <v>1.5622499999999986</v>
      </c>
      <c r="I451" s="2">
        <f t="array" ref="I451">SUMPRODUCT(B435:B454, (ROW(B435:B454)-ROW(B435)+1)) / (20*21/2)</f>
        <v>1.1384285714285716</v>
      </c>
      <c r="J451" s="2">
        <f t="shared" si="50"/>
        <v>1.1347053206371618</v>
      </c>
      <c r="K451" s="2">
        <f t="shared" si="52"/>
        <v>1.1826569759639365</v>
      </c>
    </row>
    <row r="452" spans="1:11" ht="13.5" x14ac:dyDescent="0.25">
      <c r="A452" s="3">
        <f>TITRES_STAT!B455</f>
        <v>42962</v>
      </c>
      <c r="B452" s="5">
        <f>TITRES_STAT!D455</f>
        <v>1.1399999999999999</v>
      </c>
      <c r="C452" s="2">
        <f t="shared" ref="C452:C515" si="53">B452-B451</f>
        <v>0</v>
      </c>
      <c r="D452" s="2">
        <f t="shared" si="46"/>
        <v>1.1399999999999999</v>
      </c>
      <c r="E452" s="2">
        <f t="shared" si="48"/>
        <v>1.1400000000000001</v>
      </c>
      <c r="F452" s="2">
        <f t="shared" si="49"/>
        <v>1.1260000000000001</v>
      </c>
      <c r="G452" s="2">
        <f t="shared" si="51"/>
        <v>1.1635999999999997</v>
      </c>
      <c r="H452" s="2">
        <f t="shared" si="47"/>
        <v>1.5582999999999985</v>
      </c>
      <c r="I452" s="2">
        <f t="array" ref="I452">SUMPRODUCT(B436:B455, (ROW(B436:B455)-ROW(B436)+1)) / (20*21/2)</f>
        <v>1.1420952380952381</v>
      </c>
      <c r="J452" s="2">
        <f t="shared" si="50"/>
        <v>1.1352095758145748</v>
      </c>
      <c r="K452" s="2">
        <f t="shared" si="52"/>
        <v>1.1809841533771155</v>
      </c>
    </row>
    <row r="453" spans="1:11" ht="13.5" x14ac:dyDescent="0.25">
      <c r="A453" s="3">
        <f>TITRES_STAT!B456</f>
        <v>42963</v>
      </c>
      <c r="B453" s="5">
        <f>TITRES_STAT!D456</f>
        <v>1.1399999999999999</v>
      </c>
      <c r="C453" s="2">
        <f t="shared" si="53"/>
        <v>0</v>
      </c>
      <c r="D453" s="2">
        <f t="shared" si="46"/>
        <v>1.1399999999999999</v>
      </c>
      <c r="E453" s="2">
        <f t="shared" si="48"/>
        <v>1.1400000000000001</v>
      </c>
      <c r="F453" s="2">
        <f t="shared" si="49"/>
        <v>1.1280000000000003</v>
      </c>
      <c r="G453" s="2">
        <f t="shared" si="51"/>
        <v>1.1603999999999999</v>
      </c>
      <c r="H453" s="2">
        <f t="shared" si="47"/>
        <v>1.5541999999999985</v>
      </c>
      <c r="I453" s="2">
        <f t="array" ref="I453">SUMPRODUCT(B437:B456, (ROW(B437:B456)-ROW(B437)+1)) / (20*21/2)</f>
        <v>1.1454761904761905</v>
      </c>
      <c r="J453" s="2">
        <f t="shared" si="50"/>
        <v>1.1356658066893772</v>
      </c>
      <c r="K453" s="2">
        <f t="shared" si="52"/>
        <v>1.1793769316760521</v>
      </c>
    </row>
    <row r="454" spans="1:11" ht="13.5" x14ac:dyDescent="0.25">
      <c r="A454" s="3">
        <f>TITRES_STAT!B457</f>
        <v>42964</v>
      </c>
      <c r="B454" s="5">
        <f>TITRES_STAT!D457</f>
        <v>1.17</v>
      </c>
      <c r="C454" s="2">
        <f t="shared" si="53"/>
        <v>3.0000000000000027E-2</v>
      </c>
      <c r="D454" s="2">
        <f t="shared" ref="D454:D517" si="54">AVERAGE(B450:B454)</f>
        <v>1.1459999999999999</v>
      </c>
      <c r="E454" s="2">
        <f t="shared" si="48"/>
        <v>1.143</v>
      </c>
      <c r="F454" s="2">
        <f t="shared" si="49"/>
        <v>1.1315000000000004</v>
      </c>
      <c r="G454" s="2">
        <f t="shared" si="51"/>
        <v>1.1577999999999999</v>
      </c>
      <c r="H454" s="2">
        <f t="shared" si="47"/>
        <v>1.5499999999999989</v>
      </c>
      <c r="I454" s="2">
        <f t="array" ref="I454">SUMPRODUCT(B438:B457, (ROW(B438:B457)-ROW(B438)+1)) / (20*21/2)</f>
        <v>1.1457142857142855</v>
      </c>
      <c r="J454" s="2">
        <f t="shared" si="50"/>
        <v>1.1389357298618175</v>
      </c>
      <c r="K454" s="2">
        <f t="shared" si="52"/>
        <v>1.1790092088652266</v>
      </c>
    </row>
    <row r="455" spans="1:11" ht="13.5" x14ac:dyDescent="0.25">
      <c r="A455" s="3">
        <f>TITRES_STAT!B458</f>
        <v>42965</v>
      </c>
      <c r="B455" s="5">
        <f>TITRES_STAT!D458</f>
        <v>1.17</v>
      </c>
      <c r="C455" s="2">
        <f t="shared" si="53"/>
        <v>0</v>
      </c>
      <c r="D455" s="2">
        <f t="shared" si="54"/>
        <v>1.1519999999999999</v>
      </c>
      <c r="E455" s="2">
        <f t="shared" si="48"/>
        <v>1.1459999999999999</v>
      </c>
      <c r="F455" s="2">
        <f t="shared" si="49"/>
        <v>1.1345000000000003</v>
      </c>
      <c r="G455" s="2">
        <f t="shared" si="51"/>
        <v>1.1551999999999998</v>
      </c>
      <c r="H455" s="2">
        <f t="shared" si="47"/>
        <v>1.545199999999999</v>
      </c>
      <c r="I455" s="2">
        <f t="array" ref="I455">SUMPRODUCT(B439:B458, (ROW(B439:B458)-ROW(B439)+1)) / (20*21/2)</f>
        <v>1.1458571428571429</v>
      </c>
      <c r="J455" s="2">
        <f t="shared" si="50"/>
        <v>1.1418942317797396</v>
      </c>
      <c r="K455" s="2">
        <f t="shared" si="52"/>
        <v>1.1786559065567865</v>
      </c>
    </row>
    <row r="456" spans="1:11" ht="13.5" x14ac:dyDescent="0.25">
      <c r="A456" s="3">
        <f>TITRES_STAT!B459</f>
        <v>42968</v>
      </c>
      <c r="B456" s="5">
        <f>TITRES_STAT!D459</f>
        <v>1.17</v>
      </c>
      <c r="C456" s="2">
        <f t="shared" si="53"/>
        <v>0</v>
      </c>
      <c r="D456" s="2">
        <f t="shared" si="54"/>
        <v>1.1579999999999999</v>
      </c>
      <c r="E456" s="2">
        <f t="shared" si="48"/>
        <v>1.1489999999999998</v>
      </c>
      <c r="F456" s="2">
        <f t="shared" si="49"/>
        <v>1.1375000000000004</v>
      </c>
      <c r="G456" s="2">
        <f t="shared" si="51"/>
        <v>1.1532</v>
      </c>
      <c r="H456" s="2">
        <f t="shared" si="47"/>
        <v>1.5400999999999987</v>
      </c>
      <c r="I456" s="2">
        <f t="array" ref="I456">SUMPRODUCT(B440:B459, (ROW(B440:B459)-ROW(B440)+1)) / (20*21/2)</f>
        <v>1.1460000000000001</v>
      </c>
      <c r="J456" s="2">
        <f t="shared" si="50"/>
        <v>1.1445709716102406</v>
      </c>
      <c r="K456" s="2">
        <f t="shared" si="52"/>
        <v>1.1783164592408342</v>
      </c>
    </row>
    <row r="457" spans="1:11" ht="13.5" x14ac:dyDescent="0.25">
      <c r="A457" s="3">
        <f>TITRES_STAT!B460</f>
        <v>42969</v>
      </c>
      <c r="B457" s="5">
        <f>TITRES_STAT!D460</f>
        <v>1.1399999999999999</v>
      </c>
      <c r="C457" s="2">
        <f t="shared" si="53"/>
        <v>-3.0000000000000027E-2</v>
      </c>
      <c r="D457" s="2">
        <f t="shared" si="54"/>
        <v>1.1579999999999999</v>
      </c>
      <c r="E457" s="2">
        <f t="shared" si="48"/>
        <v>1.1489999999999998</v>
      </c>
      <c r="F457" s="2">
        <f t="shared" si="49"/>
        <v>1.1385000000000005</v>
      </c>
      <c r="G457" s="2">
        <f t="shared" si="51"/>
        <v>1.151</v>
      </c>
      <c r="H457" s="2">
        <f t="shared" si="47"/>
        <v>1.5348499999999985</v>
      </c>
      <c r="I457" s="2">
        <f t="array" ref="I457">SUMPRODUCT(B441:B460, (ROW(B441:B460)-ROW(B441)+1)) / (20*21/2)</f>
        <v>1.1459999999999999</v>
      </c>
      <c r="J457" s="2">
        <f t="shared" si="50"/>
        <v>1.1441356409806938</v>
      </c>
      <c r="K457" s="2">
        <f t="shared" si="52"/>
        <v>1.1768138529960956</v>
      </c>
    </row>
    <row r="458" spans="1:11" ht="13.5" x14ac:dyDescent="0.25">
      <c r="A458" s="3">
        <f>TITRES_STAT!B461</f>
        <v>42970</v>
      </c>
      <c r="B458" s="5">
        <f>TITRES_STAT!D461</f>
        <v>1.1399999999999999</v>
      </c>
      <c r="C458" s="2">
        <f t="shared" si="53"/>
        <v>0</v>
      </c>
      <c r="D458" s="2">
        <f t="shared" si="54"/>
        <v>1.1579999999999999</v>
      </c>
      <c r="E458" s="2">
        <f t="shared" si="48"/>
        <v>1.149</v>
      </c>
      <c r="F458" s="2">
        <f t="shared" si="49"/>
        <v>1.1385000000000005</v>
      </c>
      <c r="G458" s="2">
        <f t="shared" si="51"/>
        <v>1.1488</v>
      </c>
      <c r="H458" s="2">
        <f t="shared" ref="H458:H521" si="55">AVERAGE(B259:B458)</f>
        <v>1.5296999999999983</v>
      </c>
      <c r="I458" s="2">
        <f t="array" ref="I458">SUMPRODUCT(B442:B461, (ROW(B442:B461)-ROW(B442)+1)) / (20*21/2)</f>
        <v>1.1458571428571429</v>
      </c>
      <c r="J458" s="2">
        <f t="shared" si="50"/>
        <v>1.1437417704111039</v>
      </c>
      <c r="K458" s="2">
        <f t="shared" si="52"/>
        <v>1.1753701724864449</v>
      </c>
    </row>
    <row r="459" spans="1:11" ht="13.5" x14ac:dyDescent="0.25">
      <c r="A459" s="3">
        <f>TITRES_STAT!B462</f>
        <v>42971</v>
      </c>
      <c r="B459" s="5">
        <f>TITRES_STAT!D462</f>
        <v>1.1399999999999999</v>
      </c>
      <c r="C459" s="2">
        <f t="shared" si="53"/>
        <v>0</v>
      </c>
      <c r="D459" s="2">
        <f t="shared" si="54"/>
        <v>1.1519999999999997</v>
      </c>
      <c r="E459" s="2">
        <f t="shared" si="48"/>
        <v>1.1490000000000002</v>
      </c>
      <c r="F459" s="2">
        <f t="shared" si="49"/>
        <v>1.1400000000000001</v>
      </c>
      <c r="G459" s="2">
        <f t="shared" si="51"/>
        <v>1.1466000000000001</v>
      </c>
      <c r="H459" s="2">
        <f t="shared" si="55"/>
        <v>1.5246499999999983</v>
      </c>
      <c r="I459" s="2">
        <f t="array" ref="I459">SUMPRODUCT(B443:B462, (ROW(B443:B462)-ROW(B443)+1)) / (20*21/2)</f>
        <v>1.1484285714285716</v>
      </c>
      <c r="J459" s="2">
        <f t="shared" si="50"/>
        <v>1.143385411324332</v>
      </c>
      <c r="K459" s="2">
        <f t="shared" si="52"/>
        <v>1.1739831068987412</v>
      </c>
    </row>
    <row r="460" spans="1:11" ht="13.5" x14ac:dyDescent="0.25">
      <c r="A460" s="3">
        <f>TITRES_STAT!B463</f>
        <v>42972</v>
      </c>
      <c r="B460" s="5">
        <f>TITRES_STAT!D463</f>
        <v>1.1399999999999999</v>
      </c>
      <c r="C460" s="2">
        <f t="shared" si="53"/>
        <v>0</v>
      </c>
      <c r="D460" s="2">
        <f t="shared" si="54"/>
        <v>1.1459999999999997</v>
      </c>
      <c r="E460" s="2">
        <f t="shared" ref="E460:E523" si="56">AVERAGE(B451:B460)</f>
        <v>1.1490000000000002</v>
      </c>
      <c r="F460" s="2">
        <f t="shared" si="49"/>
        <v>1.1415000000000002</v>
      </c>
      <c r="G460" s="2">
        <f t="shared" si="51"/>
        <v>1.145</v>
      </c>
      <c r="H460" s="2">
        <f t="shared" si="55"/>
        <v>1.519899999999998</v>
      </c>
      <c r="I460" s="2">
        <f t="array" ref="I460">SUMPRODUCT(B444:B463, (ROW(B444:B463)-ROW(B444)+1)) / (20*21/2)</f>
        <v>1.1507142857142856</v>
      </c>
      <c r="J460" s="2">
        <f t="shared" si="50"/>
        <v>1.1430629911982051</v>
      </c>
      <c r="K460" s="2">
        <f t="shared" si="52"/>
        <v>1.172650436039967</v>
      </c>
    </row>
    <row r="461" spans="1:11" ht="13.5" x14ac:dyDescent="0.25">
      <c r="A461" s="3">
        <f>TITRES_STAT!B464</f>
        <v>42975</v>
      </c>
      <c r="B461" s="5">
        <f>TITRES_STAT!D464</f>
        <v>1.1399999999999999</v>
      </c>
      <c r="C461" s="2">
        <f t="shared" si="53"/>
        <v>0</v>
      </c>
      <c r="D461" s="2">
        <f t="shared" si="54"/>
        <v>1.1399999999999999</v>
      </c>
      <c r="E461" s="2">
        <f t="shared" si="56"/>
        <v>1.149</v>
      </c>
      <c r="F461" s="2">
        <f t="shared" si="49"/>
        <v>1.1430000000000002</v>
      </c>
      <c r="G461" s="2">
        <f t="shared" si="51"/>
        <v>1.1434000000000002</v>
      </c>
      <c r="H461" s="2">
        <f t="shared" si="55"/>
        <v>1.5151499999999982</v>
      </c>
      <c r="I461" s="2">
        <f t="array" ref="I461">SUMPRODUCT(B445:B464, (ROW(B445:B464)-ROW(B445)+1)) / (20*21/2)</f>
        <v>1.1557142857142857</v>
      </c>
      <c r="J461" s="2">
        <f t="shared" si="50"/>
        <v>1.142771277750757</v>
      </c>
      <c r="K461" s="2">
        <f t="shared" si="52"/>
        <v>1.1713700267834977</v>
      </c>
    </row>
    <row r="462" spans="1:11" ht="13.5" x14ac:dyDescent="0.25">
      <c r="A462" s="3">
        <f>TITRES_STAT!B465</f>
        <v>42976</v>
      </c>
      <c r="B462" s="5">
        <f>TITRES_STAT!D465</f>
        <v>1.17</v>
      </c>
      <c r="C462" s="2">
        <f t="shared" si="53"/>
        <v>3.0000000000000027E-2</v>
      </c>
      <c r="D462" s="2">
        <f t="shared" si="54"/>
        <v>1.1459999999999999</v>
      </c>
      <c r="E462" s="2">
        <f t="shared" si="56"/>
        <v>1.1519999999999999</v>
      </c>
      <c r="F462" s="2">
        <f t="shared" si="49"/>
        <v>1.1460000000000001</v>
      </c>
      <c r="G462" s="2">
        <f t="shared" si="51"/>
        <v>1.1424000000000003</v>
      </c>
      <c r="H462" s="2">
        <f t="shared" si="55"/>
        <v>1.510849999999998</v>
      </c>
      <c r="I462" s="2">
        <f t="array" ref="I462">SUMPRODUCT(B446:B465, (ROW(B446:B465)-ROW(B446)+1)) / (20*21/2)</f>
        <v>1.1604285714285714</v>
      </c>
      <c r="J462" s="2">
        <f t="shared" si="50"/>
        <v>1.1453644893935422</v>
      </c>
      <c r="K462" s="2">
        <f t="shared" si="52"/>
        <v>1.1713163002429683</v>
      </c>
    </row>
    <row r="463" spans="1:11" ht="13.5" x14ac:dyDescent="0.25">
      <c r="A463" s="3">
        <f>TITRES_STAT!B466</f>
        <v>42977</v>
      </c>
      <c r="B463" s="5">
        <f>TITRES_STAT!D466</f>
        <v>1.17</v>
      </c>
      <c r="C463" s="2">
        <f t="shared" si="53"/>
        <v>0</v>
      </c>
      <c r="D463" s="2">
        <f t="shared" si="54"/>
        <v>1.1519999999999999</v>
      </c>
      <c r="E463" s="2">
        <f t="shared" si="56"/>
        <v>1.1549999999999998</v>
      </c>
      <c r="F463" s="2">
        <f t="shared" si="49"/>
        <v>1.1475000000000002</v>
      </c>
      <c r="G463" s="2">
        <f t="shared" si="51"/>
        <v>1.1418000000000001</v>
      </c>
      <c r="H463" s="2">
        <f t="shared" si="55"/>
        <v>1.5062999999999982</v>
      </c>
      <c r="I463" s="2">
        <f t="array" ref="I463">SUMPRODUCT(B447:B466, (ROW(B447:B466)-ROW(B447)+1)) / (20*21/2)</f>
        <v>1.1696190476190478</v>
      </c>
      <c r="J463" s="2">
        <f t="shared" si="50"/>
        <v>1.1477107284989192</v>
      </c>
      <c r="K463" s="2">
        <f t="shared" si="52"/>
        <v>1.1712646806255971</v>
      </c>
    </row>
    <row r="464" spans="1:11" ht="13.5" x14ac:dyDescent="0.25">
      <c r="A464" s="3">
        <f>TITRES_STAT!B467</f>
        <v>42978</v>
      </c>
      <c r="B464" s="5">
        <f>TITRES_STAT!D467</f>
        <v>1.2</v>
      </c>
      <c r="C464" s="2">
        <f t="shared" si="53"/>
        <v>3.0000000000000027E-2</v>
      </c>
      <c r="D464" s="2">
        <f t="shared" si="54"/>
        <v>1.1639999999999999</v>
      </c>
      <c r="E464" s="2">
        <f t="shared" si="56"/>
        <v>1.1579999999999999</v>
      </c>
      <c r="F464" s="2">
        <f t="shared" si="49"/>
        <v>1.1505000000000001</v>
      </c>
      <c r="G464" s="2">
        <f t="shared" si="51"/>
        <v>1.1418000000000001</v>
      </c>
      <c r="H464" s="2">
        <f t="shared" si="55"/>
        <v>1.5016499999999982</v>
      </c>
      <c r="I464" s="2">
        <f t="array" ref="I464">SUMPRODUCT(B448:B467, (ROW(B448:B467)-ROW(B448)+1)) / (20*21/2)</f>
        <v>1.1830476190476189</v>
      </c>
      <c r="J464" s="2">
        <f t="shared" si="50"/>
        <v>1.1526906591180699</v>
      </c>
      <c r="K464" s="2">
        <f t="shared" si="52"/>
        <v>1.1723915558951816</v>
      </c>
    </row>
    <row r="465" spans="1:11" ht="13.5" x14ac:dyDescent="0.25">
      <c r="A465" s="3">
        <f>TITRES_STAT!B468</f>
        <v>42982</v>
      </c>
      <c r="B465" s="5">
        <f>TITRES_STAT!D468</f>
        <v>1.2</v>
      </c>
      <c r="C465" s="2">
        <f t="shared" si="53"/>
        <v>0</v>
      </c>
      <c r="D465" s="2">
        <f t="shared" si="54"/>
        <v>1.1759999999999999</v>
      </c>
      <c r="E465" s="2">
        <f t="shared" si="56"/>
        <v>1.1609999999999998</v>
      </c>
      <c r="F465" s="2">
        <f t="shared" si="49"/>
        <v>1.1535</v>
      </c>
      <c r="G465" s="2">
        <f t="shared" si="51"/>
        <v>1.1418000000000004</v>
      </c>
      <c r="H465" s="2">
        <f t="shared" si="55"/>
        <v>1.4969999999999986</v>
      </c>
      <c r="I465" s="2">
        <f t="array" ref="I465">SUMPRODUCT(B449:B468, (ROW(B449:B468)-ROW(B449)+1)) / (20*21/2)</f>
        <v>1.2004761904761903</v>
      </c>
      <c r="J465" s="2">
        <f t="shared" si="50"/>
        <v>1.1571963106306347</v>
      </c>
      <c r="K465" s="2">
        <f t="shared" si="52"/>
        <v>1.1734742399777236</v>
      </c>
    </row>
    <row r="466" spans="1:11" ht="13.5" x14ac:dyDescent="0.25">
      <c r="A466" s="3">
        <f>TITRES_STAT!B469</f>
        <v>42983</v>
      </c>
      <c r="B466" s="5">
        <f>TITRES_STAT!D469</f>
        <v>1.25</v>
      </c>
      <c r="C466" s="2">
        <f t="shared" si="53"/>
        <v>5.0000000000000044E-2</v>
      </c>
      <c r="D466" s="2">
        <f t="shared" si="54"/>
        <v>1.198</v>
      </c>
      <c r="E466" s="2">
        <f t="shared" si="56"/>
        <v>1.1689999999999998</v>
      </c>
      <c r="F466" s="2">
        <f t="shared" si="49"/>
        <v>1.159</v>
      </c>
      <c r="G466" s="2">
        <f t="shared" si="51"/>
        <v>1.1428000000000005</v>
      </c>
      <c r="H466" s="2">
        <f t="shared" si="55"/>
        <v>1.4925999999999988</v>
      </c>
      <c r="I466" s="2">
        <f t="array" ref="I466">SUMPRODUCT(B450:B469, (ROW(B450:B469)-ROW(B450)+1)) / (20*21/2)</f>
        <v>1.2226190476190477</v>
      </c>
      <c r="J466" s="2">
        <f t="shared" si="50"/>
        <v>1.1660347572372409</v>
      </c>
      <c r="K466" s="2">
        <f t="shared" si="52"/>
        <v>1.1764752501746758</v>
      </c>
    </row>
    <row r="467" spans="1:11" ht="13.5" x14ac:dyDescent="0.25">
      <c r="A467" s="3">
        <f>TITRES_STAT!B470</f>
        <v>42984</v>
      </c>
      <c r="B467" s="5">
        <f>TITRES_STAT!D470</f>
        <v>1.3</v>
      </c>
      <c r="C467" s="2">
        <f t="shared" si="53"/>
        <v>5.0000000000000044E-2</v>
      </c>
      <c r="D467" s="2">
        <f t="shared" si="54"/>
        <v>1.224</v>
      </c>
      <c r="E467" s="2">
        <f t="shared" si="56"/>
        <v>1.1850000000000001</v>
      </c>
      <c r="F467" s="2">
        <f t="shared" si="49"/>
        <v>1.167</v>
      </c>
      <c r="G467" s="2">
        <f t="shared" si="51"/>
        <v>1.1448000000000003</v>
      </c>
      <c r="H467" s="2">
        <f t="shared" si="55"/>
        <v>1.4884499999999989</v>
      </c>
      <c r="I467" s="2">
        <f t="array" ref="I467">SUMPRODUCT(B451:B470, (ROW(B451:B470)-ROW(B451)+1)) / (20*21/2)</f>
        <v>1.2491904761904762</v>
      </c>
      <c r="J467" s="2">
        <f t="shared" si="50"/>
        <v>1.1787933517860751</v>
      </c>
      <c r="K467" s="2">
        <f t="shared" si="52"/>
        <v>1.1813193580109631</v>
      </c>
    </row>
    <row r="468" spans="1:11" ht="13.5" x14ac:dyDescent="0.25">
      <c r="A468" s="3">
        <f>TITRES_STAT!B471</f>
        <v>42985</v>
      </c>
      <c r="B468" s="5">
        <f>TITRES_STAT!D471</f>
        <v>1.35</v>
      </c>
      <c r="C468" s="2">
        <f t="shared" si="53"/>
        <v>5.0000000000000044E-2</v>
      </c>
      <c r="D468" s="2">
        <f t="shared" si="54"/>
        <v>1.2600000000000002</v>
      </c>
      <c r="E468" s="2">
        <f t="shared" si="56"/>
        <v>1.206</v>
      </c>
      <c r="F468" s="2">
        <f t="shared" ref="F468:F531" si="57">AVERAGE(B449:B468)</f>
        <v>1.1775</v>
      </c>
      <c r="G468" s="2">
        <f t="shared" si="51"/>
        <v>1.1478000000000004</v>
      </c>
      <c r="H468" s="2">
        <f t="shared" si="55"/>
        <v>1.4845499999999989</v>
      </c>
      <c r="I468" s="2">
        <f t="array" ref="I468">SUMPRODUCT(B452:B471, (ROW(B452:B471)-ROW(B452)+1)) / (20*21/2)</f>
        <v>1.2741904761904761</v>
      </c>
      <c r="J468" s="2">
        <f t="shared" si="50"/>
        <v>1.1950987468540679</v>
      </c>
      <c r="K468" s="2">
        <f t="shared" si="52"/>
        <v>1.1879342851477881</v>
      </c>
    </row>
    <row r="469" spans="1:11" ht="13.5" x14ac:dyDescent="0.25">
      <c r="A469" s="3">
        <f>TITRES_STAT!B472</f>
        <v>42986</v>
      </c>
      <c r="B469" s="5">
        <f>TITRES_STAT!D472</f>
        <v>1.41</v>
      </c>
      <c r="C469" s="2">
        <f t="shared" si="53"/>
        <v>5.9999999999999831E-2</v>
      </c>
      <c r="D469" s="2">
        <f t="shared" si="54"/>
        <v>1.302</v>
      </c>
      <c r="E469" s="2">
        <f t="shared" si="56"/>
        <v>1.2330000000000001</v>
      </c>
      <c r="F469" s="2">
        <f t="shared" si="57"/>
        <v>1.1910000000000003</v>
      </c>
      <c r="G469" s="2">
        <f t="shared" si="51"/>
        <v>1.1520000000000004</v>
      </c>
      <c r="H469" s="2">
        <f t="shared" si="55"/>
        <v>1.4812499999999988</v>
      </c>
      <c r="I469" s="2">
        <f t="array" ref="I469">SUMPRODUCT(B453:B472, (ROW(B453:B472)-ROW(B453)+1)) / (20*21/2)</f>
        <v>1.3004761904761906</v>
      </c>
      <c r="J469" s="2">
        <f t="shared" ref="J469:J532" si="58">$J$4*B469+J468*(1-$J$4)</f>
        <v>1.2155655328679662</v>
      </c>
      <c r="K469" s="2">
        <f t="shared" si="52"/>
        <v>1.1966427445537571</v>
      </c>
    </row>
    <row r="470" spans="1:11" ht="13.5" x14ac:dyDescent="0.25">
      <c r="A470" s="3">
        <f>TITRES_STAT!B473</f>
        <v>42989</v>
      </c>
      <c r="B470" s="5">
        <f>TITRES_STAT!D473</f>
        <v>1.47</v>
      </c>
      <c r="C470" s="2">
        <f t="shared" si="53"/>
        <v>6.0000000000000053E-2</v>
      </c>
      <c r="D470" s="2">
        <f t="shared" si="54"/>
        <v>1.3559999999999999</v>
      </c>
      <c r="E470" s="2">
        <f t="shared" si="56"/>
        <v>1.266</v>
      </c>
      <c r="F470" s="2">
        <f t="shared" si="57"/>
        <v>1.2075</v>
      </c>
      <c r="G470" s="2">
        <f t="shared" si="51"/>
        <v>1.1574000000000002</v>
      </c>
      <c r="H470" s="2">
        <f t="shared" si="55"/>
        <v>1.4785499999999991</v>
      </c>
      <c r="I470" s="2">
        <f t="array" ref="I470">SUMPRODUCT(B454:B473, (ROW(B454:B473)-ROW(B454)+1)) / (20*21/2)</f>
        <v>1.325047619047619</v>
      </c>
      <c r="J470" s="2">
        <f t="shared" si="58"/>
        <v>1.2397973868805408</v>
      </c>
      <c r="K470" s="2">
        <f t="shared" si="52"/>
        <v>1.2073626369241979</v>
      </c>
    </row>
    <row r="471" spans="1:11" ht="13.5" x14ac:dyDescent="0.25">
      <c r="A471" s="3">
        <f>TITRES_STAT!B474</f>
        <v>42990</v>
      </c>
      <c r="B471" s="5">
        <f>TITRES_STAT!D474</f>
        <v>1.47</v>
      </c>
      <c r="C471" s="2">
        <f t="shared" si="53"/>
        <v>0</v>
      </c>
      <c r="D471" s="2">
        <f t="shared" si="54"/>
        <v>1.4</v>
      </c>
      <c r="E471" s="2">
        <f t="shared" si="56"/>
        <v>1.2990000000000002</v>
      </c>
      <c r="F471" s="2">
        <f t="shared" si="57"/>
        <v>1.224</v>
      </c>
      <c r="G471" s="2">
        <f t="shared" si="51"/>
        <v>1.1630000000000003</v>
      </c>
      <c r="H471" s="2">
        <f t="shared" si="55"/>
        <v>1.4758499999999992</v>
      </c>
      <c r="I471" s="2">
        <f t="array" ref="I471">SUMPRODUCT(B455:B474, (ROW(B455:B474)-ROW(B455)+1)) / (20*21/2)</f>
        <v>1.3479047619047622</v>
      </c>
      <c r="J471" s="2">
        <f t="shared" si="58"/>
        <v>1.2617214452728702</v>
      </c>
      <c r="K471" s="2">
        <f t="shared" si="52"/>
        <v>1.2176621413585431</v>
      </c>
    </row>
    <row r="472" spans="1:11" ht="13.5" x14ac:dyDescent="0.25">
      <c r="A472" s="3">
        <f>TITRES_STAT!B475</f>
        <v>42991</v>
      </c>
      <c r="B472" s="5">
        <f>TITRES_STAT!D475</f>
        <v>1.5</v>
      </c>
      <c r="C472" s="2">
        <f t="shared" si="53"/>
        <v>3.0000000000000027E-2</v>
      </c>
      <c r="D472" s="2">
        <f t="shared" si="54"/>
        <v>1.44</v>
      </c>
      <c r="E472" s="2">
        <f t="shared" si="56"/>
        <v>1.3320000000000003</v>
      </c>
      <c r="F472" s="2">
        <f t="shared" si="57"/>
        <v>1.2419999999999998</v>
      </c>
      <c r="G472" s="2">
        <f t="shared" si="51"/>
        <v>1.1694000000000002</v>
      </c>
      <c r="H472" s="2">
        <f t="shared" si="55"/>
        <v>1.4732999999999992</v>
      </c>
      <c r="I472" s="2">
        <f t="array" ref="I472">SUMPRODUCT(B456:B475, (ROW(B456:B475)-ROW(B456)+1)) / (20*21/2)</f>
        <v>1.3653809523809521</v>
      </c>
      <c r="J472" s="2">
        <f t="shared" si="58"/>
        <v>1.2844146409611683</v>
      </c>
      <c r="K472" s="2">
        <f t="shared" si="52"/>
        <v>1.2287342142464435</v>
      </c>
    </row>
    <row r="473" spans="1:11" ht="13.5" x14ac:dyDescent="0.25">
      <c r="A473" s="3">
        <f>TITRES_STAT!B476</f>
        <v>42992</v>
      </c>
      <c r="B473" s="5">
        <f>TITRES_STAT!D476</f>
        <v>1.5</v>
      </c>
      <c r="C473" s="2">
        <f t="shared" si="53"/>
        <v>0</v>
      </c>
      <c r="D473" s="2">
        <f t="shared" si="54"/>
        <v>1.47</v>
      </c>
      <c r="E473" s="2">
        <f t="shared" si="56"/>
        <v>1.3650000000000002</v>
      </c>
      <c r="F473" s="2">
        <f t="shared" si="57"/>
        <v>1.2599999999999998</v>
      </c>
      <c r="G473" s="2">
        <f t="shared" si="51"/>
        <v>1.1758000000000002</v>
      </c>
      <c r="H473" s="2">
        <f t="shared" si="55"/>
        <v>1.4707499999999993</v>
      </c>
      <c r="I473" s="2">
        <f t="array" ref="I473">SUMPRODUCT(B457:B476, (ROW(B457:B476)-ROW(B457)+1)) / (20*21/2)</f>
        <v>1.3814761904761905</v>
      </c>
      <c r="J473" s="2">
        <f t="shared" si="58"/>
        <v>1.3049465799172475</v>
      </c>
      <c r="K473" s="2">
        <f t="shared" si="52"/>
        <v>1.2393720881975634</v>
      </c>
    </row>
    <row r="474" spans="1:11" ht="13.5" x14ac:dyDescent="0.25">
      <c r="A474" s="3">
        <f>TITRES_STAT!B477</f>
        <v>42993</v>
      </c>
      <c r="B474" s="5">
        <f>TITRES_STAT!D477</f>
        <v>1.5</v>
      </c>
      <c r="C474" s="2">
        <f t="shared" si="53"/>
        <v>0</v>
      </c>
      <c r="D474" s="2">
        <f t="shared" si="54"/>
        <v>1.488</v>
      </c>
      <c r="E474" s="2">
        <f t="shared" si="56"/>
        <v>1.395</v>
      </c>
      <c r="F474" s="2">
        <f t="shared" si="57"/>
        <v>1.2765</v>
      </c>
      <c r="G474" s="2">
        <f t="shared" si="51"/>
        <v>1.1826000000000001</v>
      </c>
      <c r="H474" s="2">
        <f t="shared" si="55"/>
        <v>1.4681999999999993</v>
      </c>
      <c r="I474" s="2">
        <f t="array" ref="I474">SUMPRODUCT(B458:B477, (ROW(B458:B477)-ROW(B458)+1)) / (20*21/2)</f>
        <v>1.3961904761904762</v>
      </c>
      <c r="J474" s="2">
        <f t="shared" si="58"/>
        <v>1.3235230961156048</v>
      </c>
      <c r="K474" s="2">
        <f t="shared" si="52"/>
        <v>1.2495927906211883</v>
      </c>
    </row>
    <row r="475" spans="1:11" ht="13.5" x14ac:dyDescent="0.25">
      <c r="A475" s="3">
        <f>TITRES_STAT!B478</f>
        <v>42996</v>
      </c>
      <c r="B475" s="5">
        <f>TITRES_STAT!D478</f>
        <v>1.46</v>
      </c>
      <c r="C475" s="2">
        <f t="shared" si="53"/>
        <v>-4.0000000000000036E-2</v>
      </c>
      <c r="D475" s="2">
        <f t="shared" si="54"/>
        <v>1.486</v>
      </c>
      <c r="E475" s="2">
        <f t="shared" si="56"/>
        <v>1.421</v>
      </c>
      <c r="F475" s="2">
        <f t="shared" si="57"/>
        <v>1.2909999999999999</v>
      </c>
      <c r="G475" s="2">
        <f t="shared" si="51"/>
        <v>1.1886000000000003</v>
      </c>
      <c r="H475" s="2">
        <f t="shared" si="55"/>
        <v>1.4654499999999993</v>
      </c>
      <c r="I475" s="2">
        <f t="array" ref="I475">SUMPRODUCT(B459:B478, (ROW(B459:B478)-ROW(B459)+1)) / (20*21/2)</f>
        <v>1.4093809523809522</v>
      </c>
      <c r="J475" s="2">
        <f t="shared" si="58"/>
        <v>1.3365208964855473</v>
      </c>
      <c r="K475" s="2">
        <f t="shared" si="52"/>
        <v>1.2578440537340829</v>
      </c>
    </row>
    <row r="476" spans="1:11" ht="13.5" x14ac:dyDescent="0.25">
      <c r="A476" s="3">
        <f>TITRES_STAT!B479</f>
        <v>42997</v>
      </c>
      <c r="B476" s="5">
        <f>TITRES_STAT!D479</f>
        <v>1.46</v>
      </c>
      <c r="C476" s="2">
        <f t="shared" si="53"/>
        <v>0</v>
      </c>
      <c r="D476" s="2">
        <f t="shared" si="54"/>
        <v>1.484</v>
      </c>
      <c r="E476" s="2">
        <f t="shared" si="56"/>
        <v>1.4420000000000002</v>
      </c>
      <c r="F476" s="2">
        <f t="shared" si="57"/>
        <v>1.3054999999999999</v>
      </c>
      <c r="G476" s="2">
        <f t="shared" si="51"/>
        <v>1.1952000000000003</v>
      </c>
      <c r="H476" s="2">
        <f t="shared" si="55"/>
        <v>1.4627999999999992</v>
      </c>
      <c r="I476" s="2">
        <f t="array" ref="I476">SUMPRODUCT(B460:B479, (ROW(B460:B479)-ROW(B460)+1)) / (20*21/2)</f>
        <v>1.4210476190476189</v>
      </c>
      <c r="J476" s="2">
        <f t="shared" si="58"/>
        <v>1.3482808111059714</v>
      </c>
      <c r="K476" s="2">
        <f t="shared" si="52"/>
        <v>1.2657717379013738</v>
      </c>
    </row>
    <row r="477" spans="1:11" ht="13.5" x14ac:dyDescent="0.25">
      <c r="A477" s="3">
        <f>TITRES_STAT!B480</f>
        <v>42998</v>
      </c>
      <c r="B477" s="5">
        <f>TITRES_STAT!D480</f>
        <v>1.46</v>
      </c>
      <c r="C477" s="2">
        <f t="shared" si="53"/>
        <v>0</v>
      </c>
      <c r="D477" s="2">
        <f t="shared" si="54"/>
        <v>1.476</v>
      </c>
      <c r="E477" s="2">
        <f t="shared" si="56"/>
        <v>1.4580000000000002</v>
      </c>
      <c r="F477" s="2">
        <f t="shared" si="57"/>
        <v>1.3214999999999999</v>
      </c>
      <c r="G477" s="2">
        <f t="shared" si="51"/>
        <v>1.2028000000000003</v>
      </c>
      <c r="H477" s="2">
        <f t="shared" si="55"/>
        <v>1.4603499999999991</v>
      </c>
      <c r="I477" s="2">
        <f t="array" ref="I477">SUMPRODUCT(B461:B480, (ROW(B461:B480)-ROW(B461)+1)) / (20*21/2)</f>
        <v>1.4311904761904759</v>
      </c>
      <c r="J477" s="2">
        <f t="shared" si="58"/>
        <v>1.3589207338577838</v>
      </c>
      <c r="K477" s="2">
        <f t="shared" si="52"/>
        <v>1.2733885324934766</v>
      </c>
    </row>
    <row r="478" spans="1:11" ht="13.5" x14ac:dyDescent="0.25">
      <c r="A478" s="3">
        <f>TITRES_STAT!B481</f>
        <v>43000</v>
      </c>
      <c r="B478" s="5">
        <f>TITRES_STAT!D481</f>
        <v>1.46</v>
      </c>
      <c r="C478" s="2">
        <f t="shared" si="53"/>
        <v>0</v>
      </c>
      <c r="D478" s="2">
        <f t="shared" si="54"/>
        <v>1.468</v>
      </c>
      <c r="E478" s="2">
        <f t="shared" si="56"/>
        <v>1.4690000000000001</v>
      </c>
      <c r="F478" s="2">
        <f t="shared" si="57"/>
        <v>1.3375000000000001</v>
      </c>
      <c r="G478" s="2">
        <f t="shared" si="51"/>
        <v>1.2104000000000004</v>
      </c>
      <c r="H478" s="2">
        <f t="shared" si="55"/>
        <v>1.4574999999999991</v>
      </c>
      <c r="I478" s="2">
        <f t="array" ref="I478">SUMPRODUCT(B462:B481, (ROW(B462:B481)-ROW(B462)+1)) / (20*21/2)</f>
        <v>1.4398095238095237</v>
      </c>
      <c r="J478" s="2">
        <f t="shared" si="58"/>
        <v>1.368547330633233</v>
      </c>
      <c r="K478" s="2">
        <f t="shared" si="52"/>
        <v>1.2807066292584381</v>
      </c>
    </row>
    <row r="479" spans="1:11" ht="13.5" x14ac:dyDescent="0.25">
      <c r="A479" s="3">
        <f>TITRES_STAT!B482</f>
        <v>43003</v>
      </c>
      <c r="B479" s="5">
        <f>TITRES_STAT!D482</f>
        <v>1.46</v>
      </c>
      <c r="C479" s="2">
        <f t="shared" si="53"/>
        <v>0</v>
      </c>
      <c r="D479" s="2">
        <f t="shared" si="54"/>
        <v>1.46</v>
      </c>
      <c r="E479" s="2">
        <f t="shared" si="56"/>
        <v>1.4740000000000002</v>
      </c>
      <c r="F479" s="2">
        <f t="shared" si="57"/>
        <v>1.3535000000000004</v>
      </c>
      <c r="G479" s="2">
        <f t="shared" si="51"/>
        <v>1.2180000000000004</v>
      </c>
      <c r="H479" s="2">
        <f t="shared" si="55"/>
        <v>1.4543499999999991</v>
      </c>
      <c r="I479" s="2">
        <f t="array" ref="I479">SUMPRODUCT(B463:B482, (ROW(B463:B482)-ROW(B463)+1)) / (20*21/2)</f>
        <v>1.443095238095238</v>
      </c>
      <c r="J479" s="2">
        <f t="shared" si="58"/>
        <v>1.3772571086681633</v>
      </c>
      <c r="K479" s="2">
        <f t="shared" si="52"/>
        <v>1.2877377418365388</v>
      </c>
    </row>
    <row r="480" spans="1:11" ht="13.5" x14ac:dyDescent="0.25">
      <c r="A480" s="3">
        <f>TITRES_STAT!B483</f>
        <v>43004</v>
      </c>
      <c r="B480" s="5">
        <f>TITRES_STAT!D483</f>
        <v>1.46</v>
      </c>
      <c r="C480" s="2">
        <f t="shared" si="53"/>
        <v>0</v>
      </c>
      <c r="D480" s="2">
        <f t="shared" si="54"/>
        <v>1.46</v>
      </c>
      <c r="E480" s="2">
        <f t="shared" si="56"/>
        <v>1.4730000000000003</v>
      </c>
      <c r="F480" s="2">
        <f t="shared" si="57"/>
        <v>1.3695000000000004</v>
      </c>
      <c r="G480" s="2">
        <f t="shared" si="51"/>
        <v>1.2256000000000002</v>
      </c>
      <c r="H480" s="2">
        <f t="shared" si="55"/>
        <v>1.450899999999999</v>
      </c>
      <c r="I480" s="2">
        <f t="array" ref="I480">SUMPRODUCT(B464:B483, (ROW(B464:B483)-ROW(B464)+1)) / (20*21/2)</f>
        <v>1.4394761904761904</v>
      </c>
      <c r="J480" s="2">
        <f t="shared" si="58"/>
        <v>1.3851373840331003</v>
      </c>
      <c r="K480" s="2">
        <f t="shared" si="52"/>
        <v>1.2944931245096156</v>
      </c>
    </row>
    <row r="481" spans="1:11" ht="13.5" x14ac:dyDescent="0.25">
      <c r="A481" s="3">
        <f>TITRES_STAT!B484</f>
        <v>43005</v>
      </c>
      <c r="B481" s="5">
        <f>TITRES_STAT!D484</f>
        <v>1.46</v>
      </c>
      <c r="C481" s="2">
        <f t="shared" si="53"/>
        <v>0</v>
      </c>
      <c r="D481" s="2">
        <f t="shared" si="54"/>
        <v>1.46</v>
      </c>
      <c r="E481" s="2">
        <f t="shared" si="56"/>
        <v>1.4720000000000002</v>
      </c>
      <c r="F481" s="2">
        <f t="shared" si="57"/>
        <v>1.3855000000000004</v>
      </c>
      <c r="G481" s="2">
        <f t="shared" si="51"/>
        <v>1.2332000000000003</v>
      </c>
      <c r="H481" s="2">
        <f t="shared" si="55"/>
        <v>1.4468999999999987</v>
      </c>
      <c r="I481" s="2">
        <f t="array" ref="I481">SUMPRODUCT(B465:B484, (ROW(B465:B484)-ROW(B465)+1)) / (20*21/2)</f>
        <v>1.4292380952380952</v>
      </c>
      <c r="J481" s="2">
        <f t="shared" si="58"/>
        <v>1.3922671569823288</v>
      </c>
      <c r="K481" s="2">
        <f t="shared" si="52"/>
        <v>1.3009835902151208</v>
      </c>
    </row>
    <row r="482" spans="1:11" ht="13.5" x14ac:dyDescent="0.25">
      <c r="A482" s="3">
        <f>TITRES_STAT!B485</f>
        <v>43006</v>
      </c>
      <c r="B482" s="5">
        <f>TITRES_STAT!D485</f>
        <v>1.42</v>
      </c>
      <c r="C482" s="2">
        <f t="shared" si="53"/>
        <v>-4.0000000000000036E-2</v>
      </c>
      <c r="D482" s="2">
        <f t="shared" si="54"/>
        <v>1.452</v>
      </c>
      <c r="E482" s="2">
        <f t="shared" si="56"/>
        <v>1.4640000000000002</v>
      </c>
      <c r="F482" s="2">
        <f t="shared" si="57"/>
        <v>1.3980000000000004</v>
      </c>
      <c r="G482" s="2">
        <f t="shared" si="51"/>
        <v>1.2400000000000004</v>
      </c>
      <c r="H482" s="2">
        <f t="shared" si="55"/>
        <v>1.442699999999999</v>
      </c>
      <c r="I482" s="2">
        <f t="array" ref="I482">SUMPRODUCT(B466:B485, (ROW(B466:B485)-ROW(B466)+1)) / (20*21/2)</f>
        <v>1.4137619047619048</v>
      </c>
      <c r="J482" s="2">
        <f t="shared" si="58"/>
        <v>1.3949083801268689</v>
      </c>
      <c r="K482" s="2">
        <f t="shared" si="52"/>
        <v>1.3056509004027632</v>
      </c>
    </row>
    <row r="483" spans="1:11" ht="13.5" x14ac:dyDescent="0.25">
      <c r="A483" s="3">
        <f>TITRES_STAT!B486</f>
        <v>43007</v>
      </c>
      <c r="B483" s="5">
        <f>TITRES_STAT!D486</f>
        <v>1.36</v>
      </c>
      <c r="C483" s="2">
        <f t="shared" si="53"/>
        <v>-5.9999999999999831E-2</v>
      </c>
      <c r="D483" s="2">
        <f t="shared" si="54"/>
        <v>1.4319999999999999</v>
      </c>
      <c r="E483" s="2">
        <f t="shared" si="56"/>
        <v>1.4500000000000002</v>
      </c>
      <c r="F483" s="2">
        <f t="shared" si="57"/>
        <v>1.4075000000000002</v>
      </c>
      <c r="G483" s="2">
        <f t="shared" si="51"/>
        <v>1.2452000000000003</v>
      </c>
      <c r="H483" s="2">
        <f t="shared" si="55"/>
        <v>1.438199999999999</v>
      </c>
      <c r="I483" s="2">
        <f t="array" ref="I483">SUMPRODUCT(B467:B486, (ROW(B467:B486)-ROW(B467)+1)) / (20*21/2)</f>
        <v>1.402809523809524</v>
      </c>
      <c r="J483" s="2">
        <f t="shared" si="58"/>
        <v>1.3915837724957387</v>
      </c>
      <c r="K483" s="2">
        <f t="shared" si="52"/>
        <v>1.3077822376418704</v>
      </c>
    </row>
    <row r="484" spans="1:11" ht="13.5" x14ac:dyDescent="0.25">
      <c r="A484" s="3">
        <f>TITRES_STAT!B487</f>
        <v>43010</v>
      </c>
      <c r="B484" s="5">
        <f>TITRES_STAT!D487</f>
        <v>1.3</v>
      </c>
      <c r="C484" s="2">
        <f t="shared" si="53"/>
        <v>-6.0000000000000053E-2</v>
      </c>
      <c r="D484" s="2">
        <f t="shared" si="54"/>
        <v>1.4</v>
      </c>
      <c r="E484" s="2">
        <f t="shared" si="56"/>
        <v>1.43</v>
      </c>
      <c r="F484" s="2">
        <f t="shared" si="57"/>
        <v>1.4125000000000001</v>
      </c>
      <c r="G484" s="2">
        <f t="shared" si="51"/>
        <v>1.2492000000000005</v>
      </c>
      <c r="H484" s="2">
        <f t="shared" si="55"/>
        <v>1.4330999999999989</v>
      </c>
      <c r="I484" s="2">
        <f t="array" ref="I484">SUMPRODUCT(B468:B487, (ROW(B468:B487)-ROW(B468)+1)) / (20*21/2)</f>
        <v>1.3916190476190478</v>
      </c>
      <c r="J484" s="2">
        <f t="shared" si="58"/>
        <v>1.3828615084485256</v>
      </c>
      <c r="K484" s="2">
        <f t="shared" si="52"/>
        <v>1.3074770518519931</v>
      </c>
    </row>
    <row r="485" spans="1:11" ht="13.5" x14ac:dyDescent="0.25">
      <c r="A485" s="3">
        <f>TITRES_STAT!B488</f>
        <v>43011</v>
      </c>
      <c r="B485" s="5">
        <f>TITRES_STAT!D488</f>
        <v>1.25</v>
      </c>
      <c r="C485" s="2">
        <f t="shared" si="53"/>
        <v>-5.0000000000000044E-2</v>
      </c>
      <c r="D485" s="2">
        <f t="shared" si="54"/>
        <v>1.3580000000000001</v>
      </c>
      <c r="E485" s="2">
        <f t="shared" si="56"/>
        <v>1.409</v>
      </c>
      <c r="F485" s="2">
        <f t="shared" si="57"/>
        <v>1.4150000000000005</v>
      </c>
      <c r="G485" s="2">
        <f t="shared" si="51"/>
        <v>1.2520000000000002</v>
      </c>
      <c r="H485" s="2">
        <f t="shared" si="55"/>
        <v>1.4278499999999987</v>
      </c>
      <c r="I485" s="2">
        <f t="array" ref="I485">SUMPRODUCT(B469:B488, (ROW(B469:B488)-ROW(B469)+1)) / (20*21/2)</f>
        <v>1.3851904761904761</v>
      </c>
      <c r="J485" s="2">
        <f t="shared" si="58"/>
        <v>1.370208031453428</v>
      </c>
      <c r="K485" s="2">
        <f t="shared" si="52"/>
        <v>1.3052230498185817</v>
      </c>
    </row>
    <row r="486" spans="1:11" ht="13.5" x14ac:dyDescent="0.25">
      <c r="A486" s="3">
        <f>TITRES_STAT!B489</f>
        <v>43012</v>
      </c>
      <c r="B486" s="5">
        <f>TITRES_STAT!D489</f>
        <v>1.3</v>
      </c>
      <c r="C486" s="2">
        <f t="shared" si="53"/>
        <v>5.0000000000000044E-2</v>
      </c>
      <c r="D486" s="2">
        <f t="shared" si="54"/>
        <v>1.3260000000000001</v>
      </c>
      <c r="E486" s="2">
        <f t="shared" si="56"/>
        <v>1.393</v>
      </c>
      <c r="F486" s="2">
        <f t="shared" si="57"/>
        <v>1.4175000000000004</v>
      </c>
      <c r="G486" s="2">
        <f t="shared" si="51"/>
        <v>1.2558</v>
      </c>
      <c r="H486" s="2">
        <f t="shared" si="55"/>
        <v>1.4228499999999991</v>
      </c>
      <c r="I486" s="2">
        <f t="array" ref="I486">SUMPRODUCT(B470:B489, (ROW(B470:B489)-ROW(B470)+1)) / (20*21/2)</f>
        <v>1.3787619047619046</v>
      </c>
      <c r="J486" s="2">
        <f t="shared" si="58"/>
        <v>1.3635215522673871</v>
      </c>
      <c r="K486" s="2">
        <f t="shared" si="52"/>
        <v>1.3050182243355002</v>
      </c>
    </row>
    <row r="487" spans="1:11" ht="13.5" x14ac:dyDescent="0.25">
      <c r="A487" s="3">
        <f>TITRES_STAT!B490</f>
        <v>43013</v>
      </c>
      <c r="B487" s="5">
        <f>TITRES_STAT!D490</f>
        <v>1.3</v>
      </c>
      <c r="C487" s="2">
        <f t="shared" si="53"/>
        <v>0</v>
      </c>
      <c r="D487" s="2">
        <f t="shared" si="54"/>
        <v>1.302</v>
      </c>
      <c r="E487" s="2">
        <f t="shared" si="56"/>
        <v>1.3770000000000002</v>
      </c>
      <c r="F487" s="2">
        <f t="shared" si="57"/>
        <v>1.4175000000000002</v>
      </c>
      <c r="G487" s="2">
        <f t="shared" si="51"/>
        <v>1.2594000000000001</v>
      </c>
      <c r="H487" s="2">
        <f t="shared" si="55"/>
        <v>1.4175999999999991</v>
      </c>
      <c r="I487" s="2">
        <f t="array" ref="I487">SUMPRODUCT(B471:B490, (ROW(B471:B490)-ROW(B471)+1)) / (20*21/2)</f>
        <v>1.3726190476190476</v>
      </c>
      <c r="J487" s="2">
        <f t="shared" si="58"/>
        <v>1.357471880622874</v>
      </c>
      <c r="K487" s="2">
        <f t="shared" si="52"/>
        <v>1.3048214312243043</v>
      </c>
    </row>
    <row r="488" spans="1:11" ht="13.5" x14ac:dyDescent="0.25">
      <c r="A488" s="3">
        <f>TITRES_STAT!B491</f>
        <v>43014</v>
      </c>
      <c r="B488" s="5">
        <f>TITRES_STAT!D491</f>
        <v>1.35</v>
      </c>
      <c r="C488" s="2">
        <f t="shared" si="53"/>
        <v>5.0000000000000044E-2</v>
      </c>
      <c r="D488" s="2">
        <f t="shared" si="54"/>
        <v>1.3</v>
      </c>
      <c r="E488" s="2">
        <f t="shared" si="56"/>
        <v>1.3660000000000001</v>
      </c>
      <c r="F488" s="2">
        <f t="shared" si="57"/>
        <v>1.4175000000000002</v>
      </c>
      <c r="G488" s="2">
        <f t="shared" si="51"/>
        <v>1.2636000000000001</v>
      </c>
      <c r="H488" s="2">
        <f t="shared" si="55"/>
        <v>1.4127499999999986</v>
      </c>
      <c r="I488" s="2">
        <f t="array" ref="I488">SUMPRODUCT(B472:B491, (ROW(B472:B491)-ROW(B472)+1)) / (20*21/2)</f>
        <v>1.3670476190476191</v>
      </c>
      <c r="J488" s="2">
        <f t="shared" si="58"/>
        <v>1.3567602729445052</v>
      </c>
      <c r="K488" s="2">
        <f t="shared" si="52"/>
        <v>1.3065931398037434</v>
      </c>
    </row>
    <row r="489" spans="1:11" ht="13.5" x14ac:dyDescent="0.25">
      <c r="A489" s="3">
        <f>TITRES_STAT!B492</f>
        <v>43017</v>
      </c>
      <c r="B489" s="5">
        <f>TITRES_STAT!D492</f>
        <v>1.35</v>
      </c>
      <c r="C489" s="2">
        <f t="shared" si="53"/>
        <v>0</v>
      </c>
      <c r="D489" s="2">
        <f t="shared" si="54"/>
        <v>1.3099999999999998</v>
      </c>
      <c r="E489" s="2">
        <f t="shared" si="56"/>
        <v>1.355</v>
      </c>
      <c r="F489" s="2">
        <f t="shared" si="57"/>
        <v>1.4145000000000005</v>
      </c>
      <c r="G489" s="2">
        <f t="shared" si="51"/>
        <v>1.2684</v>
      </c>
      <c r="H489" s="2">
        <f t="shared" si="55"/>
        <v>1.4078999999999988</v>
      </c>
      <c r="I489" s="2">
        <f t="array" ref="I489">SUMPRODUCT(B473:B492, (ROW(B473:B492)-ROW(B473)+1)) / (20*21/2)</f>
        <v>1.362047619047619</v>
      </c>
      <c r="J489" s="2">
        <f t="shared" si="58"/>
        <v>1.3561164374259809</v>
      </c>
      <c r="K489" s="2">
        <f t="shared" si="52"/>
        <v>1.3082953696153614</v>
      </c>
    </row>
    <row r="490" spans="1:11" ht="13.5" x14ac:dyDescent="0.25">
      <c r="A490" s="3">
        <f>TITRES_STAT!B493</f>
        <v>43018</v>
      </c>
      <c r="B490" s="5">
        <f>TITRES_STAT!D493</f>
        <v>1.35</v>
      </c>
      <c r="C490" s="2">
        <f t="shared" si="53"/>
        <v>0</v>
      </c>
      <c r="D490" s="2">
        <f t="shared" si="54"/>
        <v>1.33</v>
      </c>
      <c r="E490" s="2">
        <f t="shared" si="56"/>
        <v>1.3439999999999999</v>
      </c>
      <c r="F490" s="2">
        <f t="shared" si="57"/>
        <v>1.4085000000000005</v>
      </c>
      <c r="G490" s="2">
        <f t="shared" si="51"/>
        <v>1.2732000000000001</v>
      </c>
      <c r="H490" s="2">
        <f t="shared" si="55"/>
        <v>1.4030499999999986</v>
      </c>
      <c r="I490" s="2">
        <f t="array" ref="I490">SUMPRODUCT(B474:B493, (ROW(B474:B493)-ROW(B474)+1)) / (20*21/2)</f>
        <v>1.3577619047619047</v>
      </c>
      <c r="J490" s="2">
        <f t="shared" si="58"/>
        <v>1.3555339195758875</v>
      </c>
      <c r="K490" s="2">
        <f t="shared" si="52"/>
        <v>1.3099308453167198</v>
      </c>
    </row>
    <row r="491" spans="1:11" ht="13.5" x14ac:dyDescent="0.25">
      <c r="A491" s="3">
        <f>TITRES_STAT!B494</f>
        <v>43019</v>
      </c>
      <c r="B491" s="5">
        <f>TITRES_STAT!D494</f>
        <v>1.35</v>
      </c>
      <c r="C491" s="2">
        <f t="shared" si="53"/>
        <v>0</v>
      </c>
      <c r="D491" s="2">
        <f t="shared" si="54"/>
        <v>1.3399999999999999</v>
      </c>
      <c r="E491" s="2">
        <f t="shared" si="56"/>
        <v>1.3329999999999997</v>
      </c>
      <c r="F491" s="2">
        <f t="shared" si="57"/>
        <v>1.4025000000000003</v>
      </c>
      <c r="G491" s="2">
        <f t="shared" si="51"/>
        <v>1.278</v>
      </c>
      <c r="H491" s="2">
        <f t="shared" si="55"/>
        <v>1.398299999999999</v>
      </c>
      <c r="I491" s="2">
        <f t="array" ref="I491">SUMPRODUCT(B475:B494, (ROW(B475:B494)-ROW(B475)+1)) / (20*21/2)</f>
        <v>1.3541904761904762</v>
      </c>
      <c r="J491" s="2">
        <f t="shared" si="58"/>
        <v>1.3550068796162793</v>
      </c>
      <c r="K491" s="2">
        <f t="shared" si="52"/>
        <v>1.3115021847160642</v>
      </c>
    </row>
    <row r="492" spans="1:11" ht="13.5" x14ac:dyDescent="0.25">
      <c r="A492" s="3">
        <f>TITRES_STAT!B495</f>
        <v>43020</v>
      </c>
      <c r="B492" s="5">
        <f>TITRES_STAT!D495</f>
        <v>1.35</v>
      </c>
      <c r="C492" s="2">
        <f t="shared" si="53"/>
        <v>0</v>
      </c>
      <c r="D492" s="2">
        <f t="shared" si="54"/>
        <v>1.35</v>
      </c>
      <c r="E492" s="2">
        <f t="shared" si="56"/>
        <v>1.3259999999999998</v>
      </c>
      <c r="F492" s="2">
        <f t="shared" si="57"/>
        <v>1.3950000000000007</v>
      </c>
      <c r="G492" s="2">
        <f t="shared" si="51"/>
        <v>1.2827999999999999</v>
      </c>
      <c r="H492" s="2">
        <f t="shared" si="55"/>
        <v>1.3933499999999992</v>
      </c>
      <c r="I492" s="2">
        <f t="array" ref="I492">SUMPRODUCT(B476:B495, (ROW(B476:B495)-ROW(B476)+1)) / (20*21/2)</f>
        <v>1.3494285714285714</v>
      </c>
      <c r="J492" s="2">
        <f t="shared" si="58"/>
        <v>1.3545300339385384</v>
      </c>
      <c r="K492" s="2">
        <f t="shared" si="52"/>
        <v>1.3130119029624931</v>
      </c>
    </row>
    <row r="493" spans="1:11" ht="13.5" x14ac:dyDescent="0.25">
      <c r="A493" s="3">
        <f>TITRES_STAT!B496</f>
        <v>43021</v>
      </c>
      <c r="B493" s="5">
        <f>TITRES_STAT!D496</f>
        <v>1.35</v>
      </c>
      <c r="C493" s="2">
        <f t="shared" si="53"/>
        <v>0</v>
      </c>
      <c r="D493" s="2">
        <f t="shared" si="54"/>
        <v>1.35</v>
      </c>
      <c r="E493" s="2">
        <f t="shared" si="56"/>
        <v>1.3249999999999997</v>
      </c>
      <c r="F493" s="2">
        <f t="shared" si="57"/>
        <v>1.3875000000000006</v>
      </c>
      <c r="G493" s="2">
        <f t="shared" si="51"/>
        <v>1.2870000000000001</v>
      </c>
      <c r="H493" s="2">
        <f t="shared" si="55"/>
        <v>1.3885999999999996</v>
      </c>
      <c r="I493" s="2">
        <f t="array" ref="I493">SUMPRODUCT(B477:B496, (ROW(B477:B496)-ROW(B477)+1)) / (20*21/2)</f>
        <v>1.3452857142857142</v>
      </c>
      <c r="J493" s="2">
        <f t="shared" si="58"/>
        <v>1.3540986021348682</v>
      </c>
      <c r="K493" s="2">
        <f t="shared" si="52"/>
        <v>1.3144624165718073</v>
      </c>
    </row>
    <row r="494" spans="1:11" ht="13.5" x14ac:dyDescent="0.25">
      <c r="A494" s="3">
        <f>TITRES_STAT!B497</f>
        <v>43024</v>
      </c>
      <c r="B494" s="5">
        <f>TITRES_STAT!D497</f>
        <v>1.35</v>
      </c>
      <c r="C494" s="2">
        <f t="shared" si="53"/>
        <v>0</v>
      </c>
      <c r="D494" s="2">
        <f t="shared" si="54"/>
        <v>1.35</v>
      </c>
      <c r="E494" s="2">
        <f t="shared" si="56"/>
        <v>1.3299999999999996</v>
      </c>
      <c r="F494" s="2">
        <f t="shared" si="57"/>
        <v>1.3800000000000003</v>
      </c>
      <c r="G494" s="2">
        <f t="shared" si="51"/>
        <v>1.2912000000000001</v>
      </c>
      <c r="H494" s="2">
        <f t="shared" si="55"/>
        <v>1.3841499999999995</v>
      </c>
      <c r="I494" s="2">
        <f t="array" ref="I494">SUMPRODUCT(B478:B497, (ROW(B478:B497)-ROW(B478)+1)) / (20*21/2)</f>
        <v>1.3417619047619047</v>
      </c>
      <c r="J494" s="2">
        <f t="shared" si="58"/>
        <v>1.3537082590744045</v>
      </c>
      <c r="K494" s="2">
        <f t="shared" si="52"/>
        <v>1.3158560472944816</v>
      </c>
    </row>
    <row r="495" spans="1:11" ht="13.5" x14ac:dyDescent="0.25">
      <c r="A495" s="3">
        <f>TITRES_STAT!B498</f>
        <v>43025</v>
      </c>
      <c r="B495" s="5">
        <f>TITRES_STAT!D498</f>
        <v>1.33</v>
      </c>
      <c r="C495" s="2">
        <f t="shared" si="53"/>
        <v>-2.0000000000000018E-2</v>
      </c>
      <c r="D495" s="2">
        <f t="shared" si="54"/>
        <v>1.3460000000000001</v>
      </c>
      <c r="E495" s="2">
        <f t="shared" si="56"/>
        <v>1.3379999999999999</v>
      </c>
      <c r="F495" s="2">
        <f t="shared" si="57"/>
        <v>1.3735000000000006</v>
      </c>
      <c r="G495" s="2">
        <f t="shared" si="51"/>
        <v>1.2950000000000004</v>
      </c>
      <c r="H495" s="2">
        <f t="shared" si="55"/>
        <v>1.3792</v>
      </c>
      <c r="I495" s="2">
        <f t="array" ref="I495">SUMPRODUCT(B479:B498, (ROW(B479:B498)-ROW(B479)+1)) / (20*21/2)</f>
        <v>1.338857142857143</v>
      </c>
      <c r="J495" s="2">
        <f t="shared" si="58"/>
        <v>1.351450329638747</v>
      </c>
      <c r="K495" s="2">
        <f t="shared" si="52"/>
        <v>1.3164107121064628</v>
      </c>
    </row>
    <row r="496" spans="1:11" ht="13.5" x14ac:dyDescent="0.25">
      <c r="A496" s="3">
        <f>TITRES_STAT!B499</f>
        <v>43026</v>
      </c>
      <c r="B496" s="5">
        <f>TITRES_STAT!D499</f>
        <v>1.33</v>
      </c>
      <c r="C496" s="2">
        <f t="shared" si="53"/>
        <v>0</v>
      </c>
      <c r="D496" s="2">
        <f t="shared" si="54"/>
        <v>1.3420000000000001</v>
      </c>
      <c r="E496" s="2">
        <f t="shared" si="56"/>
        <v>1.3409999999999997</v>
      </c>
      <c r="F496" s="2">
        <f t="shared" si="57"/>
        <v>1.3670000000000004</v>
      </c>
      <c r="G496" s="2">
        <f t="shared" si="51"/>
        <v>1.2988000000000002</v>
      </c>
      <c r="H496" s="2">
        <f t="shared" si="55"/>
        <v>1.3747499999999999</v>
      </c>
      <c r="I496" s="2">
        <f t="array" ref="I496">SUMPRODUCT(B480:B499, (ROW(B480:B499)-ROW(B480)+1)) / (20*21/2)</f>
        <v>1.3337142857142859</v>
      </c>
      <c r="J496" s="2">
        <f t="shared" si="58"/>
        <v>1.3494074411017236</v>
      </c>
      <c r="K496" s="2">
        <f t="shared" si="52"/>
        <v>1.3169436253571898</v>
      </c>
    </row>
    <row r="497" spans="1:11" ht="13.5" x14ac:dyDescent="0.25">
      <c r="A497" s="3">
        <f>TITRES_STAT!B500</f>
        <v>43027</v>
      </c>
      <c r="B497" s="5">
        <f>TITRES_STAT!D500</f>
        <v>1.33</v>
      </c>
      <c r="C497" s="2">
        <f t="shared" si="53"/>
        <v>0</v>
      </c>
      <c r="D497" s="2">
        <f t="shared" si="54"/>
        <v>1.3380000000000001</v>
      </c>
      <c r="E497" s="2">
        <f t="shared" si="56"/>
        <v>1.3439999999999999</v>
      </c>
      <c r="F497" s="2">
        <f t="shared" si="57"/>
        <v>1.3605000000000005</v>
      </c>
      <c r="G497" s="2">
        <f t="shared" si="51"/>
        <v>1.3026000000000002</v>
      </c>
      <c r="H497" s="2">
        <f t="shared" si="55"/>
        <v>1.3702999999999996</v>
      </c>
      <c r="I497" s="2">
        <f t="array" ref="I497">SUMPRODUCT(B481:B500, (ROW(B481:B500)-ROW(B481)+1)) / (20*21/2)</f>
        <v>1.3293333333333333</v>
      </c>
      <c r="J497" s="2">
        <f t="shared" si="58"/>
        <v>1.34755911337775</v>
      </c>
      <c r="K497" s="2">
        <f t="shared" si="52"/>
        <v>1.3174556400490649</v>
      </c>
    </row>
    <row r="498" spans="1:11" ht="13.5" x14ac:dyDescent="0.25">
      <c r="A498" s="3">
        <f>TITRES_STAT!B501</f>
        <v>43028</v>
      </c>
      <c r="B498" s="5">
        <f>TITRES_STAT!D501</f>
        <v>1.33</v>
      </c>
      <c r="C498" s="2">
        <f t="shared" si="53"/>
        <v>0</v>
      </c>
      <c r="D498" s="2">
        <f t="shared" si="54"/>
        <v>1.3340000000000001</v>
      </c>
      <c r="E498" s="2">
        <f t="shared" si="56"/>
        <v>1.3420000000000001</v>
      </c>
      <c r="F498" s="2">
        <f t="shared" si="57"/>
        <v>1.3540000000000003</v>
      </c>
      <c r="G498" s="2">
        <f t="shared" ref="G498:G561" si="59">AVERAGE(B449:B498)</f>
        <v>1.3064000000000002</v>
      </c>
      <c r="H498" s="2">
        <f t="shared" si="55"/>
        <v>1.3662999999999996</v>
      </c>
      <c r="I498" s="2">
        <f t="array" ref="I498">SUMPRODUCT(B482:B501, (ROW(B482:B501)-ROW(B482)+1)) / (20*21/2)</f>
        <v>1.3257142857142856</v>
      </c>
      <c r="J498" s="2">
        <f t="shared" si="58"/>
        <v>1.3458868168655833</v>
      </c>
      <c r="K498" s="2">
        <f t="shared" si="52"/>
        <v>1.3179475757334154</v>
      </c>
    </row>
    <row r="499" spans="1:11" ht="13.5" x14ac:dyDescent="0.25">
      <c r="A499" s="3">
        <f>TITRES_STAT!B502</f>
        <v>43031</v>
      </c>
      <c r="B499" s="5">
        <f>TITRES_STAT!D502</f>
        <v>1.3</v>
      </c>
      <c r="C499" s="2">
        <f t="shared" si="53"/>
        <v>-3.0000000000000027E-2</v>
      </c>
      <c r="D499" s="2">
        <f t="shared" si="54"/>
        <v>1.3240000000000001</v>
      </c>
      <c r="E499" s="2">
        <f t="shared" si="56"/>
        <v>1.3370000000000002</v>
      </c>
      <c r="F499" s="2">
        <f t="shared" si="57"/>
        <v>1.3459999999999999</v>
      </c>
      <c r="G499" s="2">
        <f t="shared" si="59"/>
        <v>1.3096000000000001</v>
      </c>
      <c r="H499" s="2">
        <f t="shared" si="55"/>
        <v>1.36215</v>
      </c>
      <c r="I499" s="2">
        <f t="array" ref="I499">SUMPRODUCT(B483:B502, (ROW(B483:B502)-ROW(B483)+1)) / (20*21/2)</f>
        <v>1.3228571428571427</v>
      </c>
      <c r="J499" s="2">
        <f t="shared" si="58"/>
        <v>1.341516643830766</v>
      </c>
      <c r="K499" s="2">
        <f t="shared" ref="K499:K562" si="60">$K$4*B499+(1-$K$4)*K498</f>
        <v>1.3172437492340658</v>
      </c>
    </row>
    <row r="500" spans="1:11" ht="13.5" x14ac:dyDescent="0.25">
      <c r="A500" s="3">
        <f>TITRES_STAT!B503</f>
        <v>43032</v>
      </c>
      <c r="B500" s="5">
        <f>TITRES_STAT!D503</f>
        <v>1.3</v>
      </c>
      <c r="C500" s="2">
        <f t="shared" si="53"/>
        <v>0</v>
      </c>
      <c r="D500" s="2">
        <f t="shared" si="54"/>
        <v>1.3180000000000001</v>
      </c>
      <c r="E500" s="2">
        <f t="shared" si="56"/>
        <v>1.3320000000000003</v>
      </c>
      <c r="F500" s="2">
        <f t="shared" si="57"/>
        <v>1.3379999999999999</v>
      </c>
      <c r="G500" s="2">
        <f t="shared" si="59"/>
        <v>1.3128</v>
      </c>
      <c r="H500" s="2">
        <f t="shared" si="55"/>
        <v>1.3579999999999999</v>
      </c>
      <c r="I500" s="2">
        <f t="array" ref="I500">SUMPRODUCT(B484:B503, (ROW(B484:B503)-ROW(B484)+1)) / (20*21/2)</f>
        <v>1.3205714285714285</v>
      </c>
      <c r="J500" s="2">
        <f t="shared" si="58"/>
        <v>1.3375626777516454</v>
      </c>
      <c r="K500" s="2">
        <f t="shared" si="60"/>
        <v>1.3165675237739065</v>
      </c>
    </row>
    <row r="501" spans="1:11" ht="13.5" x14ac:dyDescent="0.25">
      <c r="A501" s="3">
        <f>TITRES_STAT!B504</f>
        <v>43033</v>
      </c>
      <c r="B501" s="5">
        <f>TITRES_STAT!D504</f>
        <v>1.3</v>
      </c>
      <c r="C501" s="2">
        <f t="shared" si="53"/>
        <v>0</v>
      </c>
      <c r="D501" s="2">
        <f t="shared" si="54"/>
        <v>1.3119999999999998</v>
      </c>
      <c r="E501" s="2">
        <f t="shared" si="56"/>
        <v>1.3270000000000004</v>
      </c>
      <c r="F501" s="2">
        <f t="shared" si="57"/>
        <v>1.3299999999999998</v>
      </c>
      <c r="G501" s="2">
        <f t="shared" si="59"/>
        <v>1.3159999999999998</v>
      </c>
      <c r="H501" s="2">
        <f t="shared" si="55"/>
        <v>1.3542999999999998</v>
      </c>
      <c r="I501" s="2">
        <f t="array" ref="I501">SUMPRODUCT(B485:B504, (ROW(B485:B504)-ROW(B485)+1)) / (20*21/2)</f>
        <v>1.3185714285714285</v>
      </c>
      <c r="J501" s="2">
        <f t="shared" si="58"/>
        <v>1.3339852798705363</v>
      </c>
      <c r="K501" s="2">
        <f t="shared" si="60"/>
        <v>1.3159178169592436</v>
      </c>
    </row>
    <row r="502" spans="1:11" ht="13.5" x14ac:dyDescent="0.25">
      <c r="A502" s="3">
        <f>TITRES_STAT!B505</f>
        <v>43034</v>
      </c>
      <c r="B502" s="5">
        <f>TITRES_STAT!D505</f>
        <v>1.3</v>
      </c>
      <c r="C502" s="2">
        <f t="shared" si="53"/>
        <v>0</v>
      </c>
      <c r="D502" s="2">
        <f t="shared" si="54"/>
        <v>1.3059999999999998</v>
      </c>
      <c r="E502" s="2">
        <f t="shared" si="56"/>
        <v>1.3220000000000003</v>
      </c>
      <c r="F502" s="2">
        <f t="shared" si="57"/>
        <v>1.3239999999999998</v>
      </c>
      <c r="G502" s="2">
        <f t="shared" si="59"/>
        <v>1.3191999999999999</v>
      </c>
      <c r="H502" s="2">
        <f t="shared" si="55"/>
        <v>1.3510499999999996</v>
      </c>
      <c r="I502" s="2">
        <f t="array" ref="I502">SUMPRODUCT(B486:B505, (ROW(B486:B505)-ROW(B486)+1)) / (20*21/2)</f>
        <v>1.3165714285714287</v>
      </c>
      <c r="J502" s="2">
        <f t="shared" si="58"/>
        <v>1.3307485865495328</v>
      </c>
      <c r="K502" s="2">
        <f t="shared" si="60"/>
        <v>1.3152935888431949</v>
      </c>
    </row>
    <row r="503" spans="1:11" ht="13.5" x14ac:dyDescent="0.25">
      <c r="A503" s="3">
        <f>TITRES_STAT!B506</f>
        <v>43035</v>
      </c>
      <c r="B503" s="5">
        <f>TITRES_STAT!D506</f>
        <v>1.3</v>
      </c>
      <c r="C503" s="2">
        <f t="shared" si="53"/>
        <v>0</v>
      </c>
      <c r="D503" s="2">
        <f t="shared" si="54"/>
        <v>1.3</v>
      </c>
      <c r="E503" s="2">
        <f t="shared" si="56"/>
        <v>1.3170000000000002</v>
      </c>
      <c r="F503" s="2">
        <f t="shared" si="57"/>
        <v>1.321</v>
      </c>
      <c r="G503" s="2">
        <f t="shared" si="59"/>
        <v>1.3223999999999998</v>
      </c>
      <c r="H503" s="2">
        <f t="shared" si="55"/>
        <v>1.3477999999999994</v>
      </c>
      <c r="I503" s="2">
        <f t="array" ref="I503">SUMPRODUCT(B487:B506, (ROW(B487:B506)-ROW(B487)+1)) / (20*21/2)</f>
        <v>1.3143333333333334</v>
      </c>
      <c r="J503" s="2">
        <f t="shared" si="58"/>
        <v>1.3278201497352915</v>
      </c>
      <c r="K503" s="2">
        <f t="shared" si="60"/>
        <v>1.314693840261109</v>
      </c>
    </row>
    <row r="504" spans="1:11" ht="13.5" x14ac:dyDescent="0.25">
      <c r="A504" s="3">
        <f>TITRES_STAT!B507</f>
        <v>43038</v>
      </c>
      <c r="B504" s="5">
        <f>TITRES_STAT!D507</f>
        <v>1.3</v>
      </c>
      <c r="C504" s="2">
        <f t="shared" si="53"/>
        <v>0</v>
      </c>
      <c r="D504" s="2">
        <f t="shared" si="54"/>
        <v>1.3</v>
      </c>
      <c r="E504" s="2">
        <f t="shared" si="56"/>
        <v>1.3120000000000003</v>
      </c>
      <c r="F504" s="2">
        <f t="shared" si="57"/>
        <v>1.3210000000000002</v>
      </c>
      <c r="G504" s="2">
        <f t="shared" si="59"/>
        <v>1.3249999999999997</v>
      </c>
      <c r="H504" s="2">
        <f t="shared" si="55"/>
        <v>1.3449499999999994</v>
      </c>
      <c r="I504" s="2">
        <f t="array" ref="I504">SUMPRODUCT(B488:B507, (ROW(B488:B507)-ROW(B488)+1)) / (20*21/2)</f>
        <v>1.312095238095238</v>
      </c>
      <c r="J504" s="2">
        <f t="shared" si="58"/>
        <v>1.3251706116652637</v>
      </c>
      <c r="K504" s="2">
        <f t="shared" si="60"/>
        <v>1.3141176112312616</v>
      </c>
    </row>
    <row r="505" spans="1:11" ht="13.5" x14ac:dyDescent="0.25">
      <c r="A505" s="3">
        <f>TITRES_STAT!B508</f>
        <v>43039</v>
      </c>
      <c r="B505" s="5">
        <f>TITRES_STAT!D508</f>
        <v>1.3</v>
      </c>
      <c r="C505" s="2">
        <f t="shared" si="53"/>
        <v>0</v>
      </c>
      <c r="D505" s="2">
        <f t="shared" si="54"/>
        <v>1.3</v>
      </c>
      <c r="E505" s="2">
        <f t="shared" si="56"/>
        <v>1.3090000000000002</v>
      </c>
      <c r="F505" s="2">
        <f t="shared" si="57"/>
        <v>1.3235000000000001</v>
      </c>
      <c r="G505" s="2">
        <f t="shared" si="59"/>
        <v>1.3275999999999997</v>
      </c>
      <c r="H505" s="2">
        <f t="shared" si="55"/>
        <v>1.3424499999999997</v>
      </c>
      <c r="I505" s="2">
        <f t="array" ref="I505">SUMPRODUCT(B489:B508, (ROW(B489:B508)-ROW(B489)+1)) / (20*21/2)</f>
        <v>1.3098571428571428</v>
      </c>
      <c r="J505" s="2">
        <f t="shared" si="58"/>
        <v>1.3227734105542863</v>
      </c>
      <c r="K505" s="2">
        <f t="shared" si="60"/>
        <v>1.313563979418271</v>
      </c>
    </row>
    <row r="506" spans="1:11" ht="13.5" x14ac:dyDescent="0.25">
      <c r="A506" s="3">
        <f>TITRES_STAT!B509</f>
        <v>43040</v>
      </c>
      <c r="B506" s="5">
        <f>TITRES_STAT!D509</f>
        <v>1.3</v>
      </c>
      <c r="C506" s="2">
        <f t="shared" si="53"/>
        <v>0</v>
      </c>
      <c r="D506" s="2">
        <f t="shared" si="54"/>
        <v>1.3</v>
      </c>
      <c r="E506" s="2">
        <f t="shared" si="56"/>
        <v>1.3060000000000003</v>
      </c>
      <c r="F506" s="2">
        <f t="shared" si="57"/>
        <v>1.3235000000000003</v>
      </c>
      <c r="G506" s="2">
        <f t="shared" si="59"/>
        <v>1.3301999999999996</v>
      </c>
      <c r="H506" s="2">
        <f t="shared" si="55"/>
        <v>1.3403499999999999</v>
      </c>
      <c r="I506" s="2">
        <f t="array" ref="I506">SUMPRODUCT(B490:B509, (ROW(B490:B509)-ROW(B490)+1)) / (20*21/2)</f>
        <v>1.3078571428571428</v>
      </c>
      <c r="J506" s="2">
        <f t="shared" si="58"/>
        <v>1.320604514311021</v>
      </c>
      <c r="K506" s="2">
        <f t="shared" si="60"/>
        <v>1.3130320586567703</v>
      </c>
    </row>
    <row r="507" spans="1:11" ht="13.5" x14ac:dyDescent="0.25">
      <c r="A507" s="3">
        <f>TITRES_STAT!B510</f>
        <v>43041</v>
      </c>
      <c r="B507" s="5">
        <f>TITRES_STAT!D510</f>
        <v>1.3</v>
      </c>
      <c r="C507" s="2">
        <f t="shared" si="53"/>
        <v>0</v>
      </c>
      <c r="D507" s="2">
        <f t="shared" si="54"/>
        <v>1.3</v>
      </c>
      <c r="E507" s="2">
        <f t="shared" si="56"/>
        <v>1.3030000000000002</v>
      </c>
      <c r="F507" s="2">
        <f t="shared" si="57"/>
        <v>1.3235000000000003</v>
      </c>
      <c r="G507" s="2">
        <f t="shared" si="59"/>
        <v>1.3333999999999995</v>
      </c>
      <c r="H507" s="2">
        <f t="shared" si="55"/>
        <v>1.3382500000000002</v>
      </c>
      <c r="I507" s="2">
        <f t="array" ref="I507">SUMPRODUCT(B491:B510, (ROW(B491:B510)-ROW(B491)+1)) / (20*21/2)</f>
        <v>1.306095238095238</v>
      </c>
      <c r="J507" s="2">
        <f t="shared" si="58"/>
        <v>1.3186421796147334</v>
      </c>
      <c r="K507" s="2">
        <f t="shared" si="60"/>
        <v>1.3125209975329755</v>
      </c>
    </row>
    <row r="508" spans="1:11" ht="13.5" x14ac:dyDescent="0.25">
      <c r="A508" s="3">
        <f>TITRES_STAT!B511</f>
        <v>43042</v>
      </c>
      <c r="B508" s="5">
        <f>TITRES_STAT!D511</f>
        <v>1.3</v>
      </c>
      <c r="C508" s="2">
        <f t="shared" si="53"/>
        <v>0</v>
      </c>
      <c r="D508" s="2">
        <f t="shared" si="54"/>
        <v>1.3</v>
      </c>
      <c r="E508" s="2">
        <f t="shared" si="56"/>
        <v>1.3000000000000003</v>
      </c>
      <c r="F508" s="2">
        <f t="shared" si="57"/>
        <v>1.3210000000000002</v>
      </c>
      <c r="G508" s="2">
        <f t="shared" si="59"/>
        <v>1.3365999999999993</v>
      </c>
      <c r="H508" s="2">
        <f t="shared" si="55"/>
        <v>1.3358000000000003</v>
      </c>
      <c r="I508" s="2">
        <f t="array" ref="I508">SUMPRODUCT(B492:B511, (ROW(B492:B511)-ROW(B492)+1)) / (20*21/2)</f>
        <v>1.3045714285714287</v>
      </c>
      <c r="J508" s="2">
        <f t="shared" si="58"/>
        <v>1.3168667339371398</v>
      </c>
      <c r="K508" s="2">
        <f t="shared" si="60"/>
        <v>1.3120299780218785</v>
      </c>
    </row>
    <row r="509" spans="1:11" ht="13.5" x14ac:dyDescent="0.25">
      <c r="A509" s="3">
        <f>TITRES_STAT!B512</f>
        <v>43045</v>
      </c>
      <c r="B509" s="5">
        <f>TITRES_STAT!D512</f>
        <v>1.3</v>
      </c>
      <c r="C509" s="2">
        <f t="shared" si="53"/>
        <v>0</v>
      </c>
      <c r="D509" s="2">
        <f t="shared" si="54"/>
        <v>1.3</v>
      </c>
      <c r="E509" s="2">
        <f t="shared" si="56"/>
        <v>1.3000000000000003</v>
      </c>
      <c r="F509" s="2">
        <f t="shared" si="57"/>
        <v>1.3185000000000004</v>
      </c>
      <c r="G509" s="2">
        <f t="shared" si="59"/>
        <v>1.3397999999999997</v>
      </c>
      <c r="H509" s="2">
        <f t="shared" si="55"/>
        <v>1.3333500000000003</v>
      </c>
      <c r="I509" s="2">
        <f t="array" ref="I509">SUMPRODUCT(B493:B512, (ROW(B493:B512)-ROW(B493)+1)) / (20*21/2)</f>
        <v>1.3032857142857144</v>
      </c>
      <c r="J509" s="2">
        <f t="shared" si="58"/>
        <v>1.3152603783240788</v>
      </c>
      <c r="K509" s="2">
        <f t="shared" si="60"/>
        <v>1.3115582141778834</v>
      </c>
    </row>
    <row r="510" spans="1:11" ht="13.5" x14ac:dyDescent="0.25">
      <c r="A510" s="3">
        <f>TITRES_STAT!B513</f>
        <v>43046</v>
      </c>
      <c r="B510" s="5">
        <f>TITRES_STAT!D513</f>
        <v>1.3</v>
      </c>
      <c r="C510" s="2">
        <f t="shared" si="53"/>
        <v>0</v>
      </c>
      <c r="D510" s="2">
        <f t="shared" si="54"/>
        <v>1.3</v>
      </c>
      <c r="E510" s="2">
        <f t="shared" si="56"/>
        <v>1.3000000000000003</v>
      </c>
      <c r="F510" s="2">
        <f t="shared" si="57"/>
        <v>1.3160000000000003</v>
      </c>
      <c r="G510" s="2">
        <f t="shared" si="59"/>
        <v>1.3429999999999995</v>
      </c>
      <c r="H510" s="2">
        <f t="shared" si="55"/>
        <v>1.3311000000000004</v>
      </c>
      <c r="I510" s="2">
        <f t="array" ref="I510">SUMPRODUCT(B494:B513, (ROW(B494:B513)-ROW(B494)+1)) / (20*21/2)</f>
        <v>1.3022380952380954</v>
      </c>
      <c r="J510" s="2">
        <f t="shared" si="58"/>
        <v>1.3138070089598808</v>
      </c>
      <c r="K510" s="2">
        <f t="shared" si="60"/>
        <v>1.31110495087679</v>
      </c>
    </row>
    <row r="511" spans="1:11" ht="13.5" x14ac:dyDescent="0.25">
      <c r="A511" s="3">
        <f>TITRES_STAT!B514</f>
        <v>43047</v>
      </c>
      <c r="B511" s="5">
        <f>TITRES_STAT!D514</f>
        <v>1.3</v>
      </c>
      <c r="C511" s="2">
        <f t="shared" si="53"/>
        <v>0</v>
      </c>
      <c r="D511" s="2">
        <f t="shared" si="54"/>
        <v>1.3</v>
      </c>
      <c r="E511" s="2">
        <f t="shared" si="56"/>
        <v>1.3000000000000003</v>
      </c>
      <c r="F511" s="2">
        <f t="shared" si="57"/>
        <v>1.3135000000000006</v>
      </c>
      <c r="G511" s="2">
        <f t="shared" si="59"/>
        <v>1.3461999999999994</v>
      </c>
      <c r="H511" s="2">
        <f t="shared" si="55"/>
        <v>1.3288500000000005</v>
      </c>
      <c r="I511" s="2">
        <f t="array" ref="I511">SUMPRODUCT(B495:B514, (ROW(B495:B514)-ROW(B495)+1)) / (20*21/2)</f>
        <v>1.3014285714285714</v>
      </c>
      <c r="J511" s="2">
        <f t="shared" si="58"/>
        <v>1.3124920557256063</v>
      </c>
      <c r="K511" s="2">
        <f t="shared" si="60"/>
        <v>1.310669462607112</v>
      </c>
    </row>
    <row r="512" spans="1:11" ht="13.5" x14ac:dyDescent="0.25">
      <c r="A512" s="3">
        <f>TITRES_STAT!B515</f>
        <v>43048</v>
      </c>
      <c r="B512" s="5">
        <f>TITRES_STAT!D515</f>
        <v>1.3</v>
      </c>
      <c r="C512" s="2">
        <f t="shared" si="53"/>
        <v>0</v>
      </c>
      <c r="D512" s="2">
        <f t="shared" si="54"/>
        <v>1.3</v>
      </c>
      <c r="E512" s="2">
        <f t="shared" si="56"/>
        <v>1.3000000000000003</v>
      </c>
      <c r="F512" s="2">
        <f t="shared" si="57"/>
        <v>1.3110000000000004</v>
      </c>
      <c r="G512" s="2">
        <f t="shared" si="59"/>
        <v>1.3487999999999993</v>
      </c>
      <c r="H512" s="2">
        <f t="shared" si="55"/>
        <v>1.3266000000000004</v>
      </c>
      <c r="I512" s="2">
        <f t="array" ref="I512">SUMPRODUCT(B496:B515, (ROW(B496:B515)-ROW(B496)+1)) / (20*21/2)</f>
        <v>1.3008571428571429</v>
      </c>
      <c r="J512" s="2">
        <f t="shared" si="58"/>
        <v>1.3113023361326914</v>
      </c>
      <c r="K512" s="2">
        <f t="shared" si="60"/>
        <v>1.310251052308794</v>
      </c>
    </row>
    <row r="513" spans="1:11" ht="13.5" x14ac:dyDescent="0.25">
      <c r="A513" s="3">
        <f>TITRES_STAT!B516</f>
        <v>43049</v>
      </c>
      <c r="B513" s="5">
        <f>TITRES_STAT!D516</f>
        <v>1.3</v>
      </c>
      <c r="C513" s="2">
        <f t="shared" si="53"/>
        <v>0</v>
      </c>
      <c r="D513" s="2">
        <f t="shared" si="54"/>
        <v>1.3</v>
      </c>
      <c r="E513" s="2">
        <f t="shared" si="56"/>
        <v>1.3000000000000003</v>
      </c>
      <c r="F513" s="2">
        <f t="shared" si="57"/>
        <v>1.3085000000000004</v>
      </c>
      <c r="G513" s="2">
        <f t="shared" si="59"/>
        <v>1.3513999999999993</v>
      </c>
      <c r="H513" s="2">
        <f t="shared" si="55"/>
        <v>1.3244000000000002</v>
      </c>
      <c r="I513" s="2">
        <f t="array" ref="I513">SUMPRODUCT(B497:B516, (ROW(B497:B516)-ROW(B497)+1)) / (20*21/2)</f>
        <v>1.3004285714285715</v>
      </c>
      <c r="J513" s="2">
        <f t="shared" si="58"/>
        <v>1.3102259231676732</v>
      </c>
      <c r="K513" s="2">
        <f t="shared" si="60"/>
        <v>1.3098490502574689</v>
      </c>
    </row>
    <row r="514" spans="1:11" ht="13.5" x14ac:dyDescent="0.25">
      <c r="A514" s="3">
        <f>TITRES_STAT!B517</f>
        <v>43052</v>
      </c>
      <c r="B514" s="5">
        <f>TITRES_STAT!D517</f>
        <v>1.3</v>
      </c>
      <c r="C514" s="2">
        <f t="shared" si="53"/>
        <v>0</v>
      </c>
      <c r="D514" s="2">
        <f t="shared" si="54"/>
        <v>1.3</v>
      </c>
      <c r="E514" s="2">
        <f t="shared" si="56"/>
        <v>1.3000000000000003</v>
      </c>
      <c r="F514" s="2">
        <f t="shared" si="57"/>
        <v>1.3060000000000005</v>
      </c>
      <c r="G514" s="2">
        <f t="shared" si="59"/>
        <v>1.3533999999999993</v>
      </c>
      <c r="H514" s="2">
        <f t="shared" si="55"/>
        <v>1.3223000000000005</v>
      </c>
      <c r="I514" s="2">
        <f t="array" ref="I514">SUMPRODUCT(B498:B517, (ROW(B498:B517)-ROW(B498)+1)) / (20*21/2)</f>
        <v>1.2972857142857144</v>
      </c>
      <c r="J514" s="2">
        <f t="shared" si="58"/>
        <v>1.3092520257231328</v>
      </c>
      <c r="K514" s="2">
        <f t="shared" si="60"/>
        <v>1.3094628129924701</v>
      </c>
    </row>
    <row r="515" spans="1:11" ht="13.5" x14ac:dyDescent="0.25">
      <c r="A515" s="3">
        <f>TITRES_STAT!B518</f>
        <v>43053</v>
      </c>
      <c r="B515" s="5">
        <f>TITRES_STAT!D518</f>
        <v>1.3</v>
      </c>
      <c r="C515" s="2">
        <f t="shared" si="53"/>
        <v>0</v>
      </c>
      <c r="D515" s="2">
        <f t="shared" si="54"/>
        <v>1.3</v>
      </c>
      <c r="E515" s="2">
        <f t="shared" si="56"/>
        <v>1.3000000000000003</v>
      </c>
      <c r="F515" s="2">
        <f t="shared" si="57"/>
        <v>1.3045000000000004</v>
      </c>
      <c r="G515" s="2">
        <f t="shared" si="59"/>
        <v>1.3553999999999993</v>
      </c>
      <c r="H515" s="2">
        <f t="shared" si="55"/>
        <v>1.3203000000000003</v>
      </c>
      <c r="I515" s="2">
        <f t="array" ref="I515">SUMPRODUCT(B499:B518, (ROW(B499:B518)-ROW(B499)+1)) / (20*21/2)</f>
        <v>1.2896666666666665</v>
      </c>
      <c r="J515" s="2">
        <f t="shared" si="58"/>
        <v>1.3083708804161678</v>
      </c>
      <c r="K515" s="2">
        <f t="shared" si="60"/>
        <v>1.3090917222868832</v>
      </c>
    </row>
    <row r="516" spans="1:11" ht="13.5" x14ac:dyDescent="0.25">
      <c r="A516" s="3">
        <f>TITRES_STAT!B519</f>
        <v>43054</v>
      </c>
      <c r="B516" s="5">
        <f>TITRES_STAT!D519</f>
        <v>1.3</v>
      </c>
      <c r="C516" s="2">
        <f t="shared" ref="C516:C579" si="61">B516-B515</f>
        <v>0</v>
      </c>
      <c r="D516" s="2">
        <f t="shared" si="54"/>
        <v>1.3</v>
      </c>
      <c r="E516" s="2">
        <f t="shared" si="56"/>
        <v>1.3000000000000003</v>
      </c>
      <c r="F516" s="2">
        <f t="shared" si="57"/>
        <v>1.3030000000000004</v>
      </c>
      <c r="G516" s="2">
        <f t="shared" si="59"/>
        <v>1.3563999999999994</v>
      </c>
      <c r="H516" s="2">
        <f t="shared" si="55"/>
        <v>1.3185500000000001</v>
      </c>
      <c r="I516" s="2">
        <f t="array" ref="I516">SUMPRODUCT(B500:B519, (ROW(B500:B519)-ROW(B500)+1)) / (20*21/2)</f>
        <v>1.2825714285714285</v>
      </c>
      <c r="J516" s="2">
        <f t="shared" si="58"/>
        <v>1.3075736537098661</v>
      </c>
      <c r="K516" s="2">
        <f t="shared" si="60"/>
        <v>1.308735184157986</v>
      </c>
    </row>
    <row r="517" spans="1:11" ht="13.5" x14ac:dyDescent="0.25">
      <c r="A517" s="3">
        <f>TITRES_STAT!B520</f>
        <v>43055</v>
      </c>
      <c r="B517" s="5">
        <f>TITRES_STAT!D520</f>
        <v>1.27</v>
      </c>
      <c r="C517" s="2">
        <f t="shared" si="61"/>
        <v>-3.0000000000000027E-2</v>
      </c>
      <c r="D517" s="2">
        <f t="shared" si="54"/>
        <v>1.294</v>
      </c>
      <c r="E517" s="2">
        <f t="shared" si="56"/>
        <v>1.2970000000000002</v>
      </c>
      <c r="F517" s="2">
        <f t="shared" si="57"/>
        <v>1.3000000000000003</v>
      </c>
      <c r="G517" s="2">
        <f t="shared" si="59"/>
        <v>1.355799999999999</v>
      </c>
      <c r="H517" s="2">
        <f t="shared" si="55"/>
        <v>1.3166500000000001</v>
      </c>
      <c r="I517" s="2">
        <f t="array" ref="I517">SUMPRODUCT(B501:B520, (ROW(B501:B520)-ROW(B501)+1)) / (20*21/2)</f>
        <v>1.2758571428571428</v>
      </c>
      <c r="J517" s="2">
        <f t="shared" si="58"/>
        <v>1.3039952104994026</v>
      </c>
      <c r="K517" s="2">
        <f t="shared" si="60"/>
        <v>1.307216157328261</v>
      </c>
    </row>
    <row r="518" spans="1:11" ht="13.5" x14ac:dyDescent="0.25">
      <c r="A518" s="3">
        <f>TITRES_STAT!B521</f>
        <v>43056</v>
      </c>
      <c r="B518" s="5">
        <f>TITRES_STAT!D521</f>
        <v>1.22</v>
      </c>
      <c r="C518" s="2">
        <f t="shared" si="61"/>
        <v>-5.0000000000000044E-2</v>
      </c>
      <c r="D518" s="2">
        <f t="shared" ref="D518:D581" si="62">AVERAGE(B514:B518)</f>
        <v>1.278</v>
      </c>
      <c r="E518" s="2">
        <f t="shared" si="56"/>
        <v>1.2890000000000001</v>
      </c>
      <c r="F518" s="2">
        <f t="shared" si="57"/>
        <v>1.2945000000000002</v>
      </c>
      <c r="G518" s="2">
        <f t="shared" si="59"/>
        <v>1.3531999999999991</v>
      </c>
      <c r="H518" s="2">
        <f t="shared" si="55"/>
        <v>1.3147000000000002</v>
      </c>
      <c r="I518" s="2">
        <f t="array" ref="I518">SUMPRODUCT(B502:B521, (ROW(B502:B521)-ROW(B502)+1)) / (20*21/2)</f>
        <v>1.2723809523809526</v>
      </c>
      <c r="J518" s="2">
        <f t="shared" si="58"/>
        <v>1.2959956666423167</v>
      </c>
      <c r="K518" s="2">
        <f t="shared" si="60"/>
        <v>1.3037959158644077</v>
      </c>
    </row>
    <row r="519" spans="1:11" ht="13.5" x14ac:dyDescent="0.25">
      <c r="A519" s="3">
        <f>TITRES_STAT!B522</f>
        <v>43059</v>
      </c>
      <c r="B519" s="5">
        <f>TITRES_STAT!D522</f>
        <v>1.22</v>
      </c>
      <c r="C519" s="2">
        <f t="shared" si="61"/>
        <v>0</v>
      </c>
      <c r="D519" s="2">
        <f t="shared" si="62"/>
        <v>1.262</v>
      </c>
      <c r="E519" s="2">
        <f t="shared" si="56"/>
        <v>1.2810000000000001</v>
      </c>
      <c r="F519" s="2">
        <f t="shared" si="57"/>
        <v>1.2905000000000002</v>
      </c>
      <c r="G519" s="2">
        <f t="shared" si="59"/>
        <v>1.349399999999999</v>
      </c>
      <c r="H519" s="2">
        <f t="shared" si="55"/>
        <v>1.3127500000000005</v>
      </c>
      <c r="I519" s="2">
        <f t="array" ref="I519">SUMPRODUCT(B503:B522, (ROW(B503:B522)-ROW(B503)+1)) / (20*21/2)</f>
        <v>1.2739047619047621</v>
      </c>
      <c r="J519" s="2">
        <f t="shared" si="58"/>
        <v>1.2887579841049532</v>
      </c>
      <c r="K519" s="2">
        <f t="shared" si="60"/>
        <v>1.300509801516784</v>
      </c>
    </row>
    <row r="520" spans="1:11" ht="13.5" x14ac:dyDescent="0.25">
      <c r="A520" s="3">
        <f>TITRES_STAT!B523</f>
        <v>43060</v>
      </c>
      <c r="B520" s="5">
        <f>TITRES_STAT!D523</f>
        <v>1.22</v>
      </c>
      <c r="C520" s="2">
        <f t="shared" si="61"/>
        <v>0</v>
      </c>
      <c r="D520" s="2">
        <f t="shared" si="62"/>
        <v>1.246</v>
      </c>
      <c r="E520" s="2">
        <f t="shared" si="56"/>
        <v>1.2730000000000001</v>
      </c>
      <c r="F520" s="2">
        <f t="shared" si="57"/>
        <v>1.2865</v>
      </c>
      <c r="G520" s="2">
        <f t="shared" si="59"/>
        <v>1.3443999999999992</v>
      </c>
      <c r="H520" s="2">
        <f t="shared" si="55"/>
        <v>1.3108000000000006</v>
      </c>
      <c r="I520" s="2">
        <f t="array" ref="I520">SUMPRODUCT(B504:B523, (ROW(B504:B523)-ROW(B504)+1)) / (20*21/2)</f>
        <v>1.2792380952380955</v>
      </c>
      <c r="J520" s="2">
        <f t="shared" si="58"/>
        <v>1.2822096046663862</v>
      </c>
      <c r="K520" s="2">
        <f t="shared" si="60"/>
        <v>1.2973525543984787</v>
      </c>
    </row>
    <row r="521" spans="1:11" ht="13.5" x14ac:dyDescent="0.25">
      <c r="A521" s="3">
        <f>TITRES_STAT!B524</f>
        <v>43061</v>
      </c>
      <c r="B521" s="5">
        <f>TITRES_STAT!D524</f>
        <v>1.25</v>
      </c>
      <c r="C521" s="2">
        <f t="shared" si="61"/>
        <v>3.0000000000000027E-2</v>
      </c>
      <c r="D521" s="2">
        <f t="shared" si="62"/>
        <v>1.236</v>
      </c>
      <c r="E521" s="2">
        <f t="shared" si="56"/>
        <v>1.2680000000000002</v>
      </c>
      <c r="F521" s="2">
        <f t="shared" si="57"/>
        <v>1.284</v>
      </c>
      <c r="G521" s="2">
        <f t="shared" si="59"/>
        <v>1.3399999999999992</v>
      </c>
      <c r="H521" s="2">
        <f t="shared" si="55"/>
        <v>1.3088000000000009</v>
      </c>
      <c r="I521" s="2">
        <f t="array" ref="I521">SUMPRODUCT(B505:B524, (ROW(B505:B524)-ROW(B505)+1)) / (20*21/2)</f>
        <v>1.2881904761904763</v>
      </c>
      <c r="J521" s="2">
        <f t="shared" si="58"/>
        <v>1.2791420232695876</v>
      </c>
      <c r="K521" s="2">
        <f t="shared" si="60"/>
        <v>1.2954955914808914</v>
      </c>
    </row>
    <row r="522" spans="1:11" ht="13.5" x14ac:dyDescent="0.25">
      <c r="A522" s="3">
        <f>TITRES_STAT!B525</f>
        <v>43062</v>
      </c>
      <c r="B522" s="5">
        <f>TITRES_STAT!D525</f>
        <v>1.3</v>
      </c>
      <c r="C522" s="2">
        <f t="shared" si="61"/>
        <v>5.0000000000000044E-2</v>
      </c>
      <c r="D522" s="2">
        <f t="shared" si="62"/>
        <v>1.242</v>
      </c>
      <c r="E522" s="2">
        <f t="shared" si="56"/>
        <v>1.2680000000000002</v>
      </c>
      <c r="F522" s="2">
        <f t="shared" si="57"/>
        <v>1.284</v>
      </c>
      <c r="G522" s="2">
        <f t="shared" si="59"/>
        <v>1.3359999999999992</v>
      </c>
      <c r="H522" s="2">
        <f t="shared" ref="H522:H585" si="63">AVERAGE(B323:B522)</f>
        <v>1.3070500000000009</v>
      </c>
      <c r="I522" s="2">
        <f t="array" ref="I522">SUMPRODUCT(B506:B525, (ROW(B506:B525)-ROW(B506)+1)) / (20*21/2)</f>
        <v>1.3024761904761903</v>
      </c>
      <c r="J522" s="2">
        <f t="shared" si="58"/>
        <v>1.2811284972439125</v>
      </c>
      <c r="K522" s="2">
        <f t="shared" si="60"/>
        <v>1.2956722349522292</v>
      </c>
    </row>
    <row r="523" spans="1:11" ht="13.5" x14ac:dyDescent="0.25">
      <c r="A523" s="3">
        <f>TITRES_STAT!B526</f>
        <v>43063</v>
      </c>
      <c r="B523" s="5">
        <f>TITRES_STAT!D526</f>
        <v>1.34</v>
      </c>
      <c r="C523" s="2">
        <f t="shared" si="61"/>
        <v>4.0000000000000036E-2</v>
      </c>
      <c r="D523" s="2">
        <f t="shared" si="62"/>
        <v>1.266</v>
      </c>
      <c r="E523" s="2">
        <f t="shared" si="56"/>
        <v>1.272</v>
      </c>
      <c r="F523" s="2">
        <f t="shared" si="57"/>
        <v>1.286</v>
      </c>
      <c r="G523" s="2">
        <f t="shared" si="59"/>
        <v>1.3327999999999991</v>
      </c>
      <c r="H523" s="2">
        <f t="shared" si="63"/>
        <v>1.3055000000000008</v>
      </c>
      <c r="I523" s="2">
        <f t="array" ref="I523">SUMPRODUCT(B507:B526, (ROW(B507:B526)-ROW(B507)+1)) / (20*21/2)</f>
        <v>1.3199047619047621</v>
      </c>
      <c r="J523" s="2">
        <f t="shared" si="58"/>
        <v>1.2867353070302068</v>
      </c>
      <c r="K523" s="2">
        <f t="shared" si="60"/>
        <v>1.2974105786795926</v>
      </c>
    </row>
    <row r="524" spans="1:11" ht="13.5" x14ac:dyDescent="0.25">
      <c r="A524" s="3">
        <f>TITRES_STAT!B527</f>
        <v>43066</v>
      </c>
      <c r="B524" s="5">
        <f>TITRES_STAT!D527</f>
        <v>1.38</v>
      </c>
      <c r="C524" s="2">
        <f t="shared" si="61"/>
        <v>3.9999999999999813E-2</v>
      </c>
      <c r="D524" s="2">
        <f t="shared" si="62"/>
        <v>1.2979999999999998</v>
      </c>
      <c r="E524" s="2">
        <f t="shared" ref="E524:E587" si="64">AVERAGE(B515:B524)</f>
        <v>1.28</v>
      </c>
      <c r="F524" s="2">
        <f t="shared" si="57"/>
        <v>1.29</v>
      </c>
      <c r="G524" s="2">
        <f t="shared" si="59"/>
        <v>1.3303999999999987</v>
      </c>
      <c r="H524" s="2">
        <f t="shared" si="63"/>
        <v>1.3045000000000004</v>
      </c>
      <c r="I524" s="2">
        <f t="array" ref="I524">SUMPRODUCT(B508:B527, (ROW(B508:B527)-ROW(B508)+1)) / (20*21/2)</f>
        <v>1.3364761904761906</v>
      </c>
      <c r="J524" s="2">
        <f t="shared" si="58"/>
        <v>1.2956176587416157</v>
      </c>
      <c r="K524" s="2">
        <f t="shared" si="60"/>
        <v>1.3006493795156873</v>
      </c>
    </row>
    <row r="525" spans="1:11" ht="13.5" x14ac:dyDescent="0.25">
      <c r="A525" s="3">
        <f>TITRES_STAT!B528</f>
        <v>43067</v>
      </c>
      <c r="B525" s="5">
        <f>TITRES_STAT!D528</f>
        <v>1.44</v>
      </c>
      <c r="C525" s="2">
        <f t="shared" si="61"/>
        <v>6.0000000000000053E-2</v>
      </c>
      <c r="D525" s="2">
        <f t="shared" si="62"/>
        <v>1.3419999999999999</v>
      </c>
      <c r="E525" s="2">
        <f t="shared" si="64"/>
        <v>1.294</v>
      </c>
      <c r="F525" s="2">
        <f t="shared" si="57"/>
        <v>1.2970000000000002</v>
      </c>
      <c r="G525" s="2">
        <f t="shared" si="59"/>
        <v>1.3299999999999992</v>
      </c>
      <c r="H525" s="2">
        <f t="shared" si="63"/>
        <v>1.3042000000000007</v>
      </c>
      <c r="I525" s="2">
        <f t="array" ref="I525">SUMPRODUCT(B509:B528, (ROW(B509:B528)-ROW(B509)+1)) / (20*21/2)</f>
        <v>1.3540952380952382</v>
      </c>
      <c r="J525" s="2">
        <f t="shared" si="58"/>
        <v>1.3093683579090807</v>
      </c>
      <c r="K525" s="2">
        <f t="shared" si="60"/>
        <v>1.3061141097307583</v>
      </c>
    </row>
    <row r="526" spans="1:11" ht="13.5" x14ac:dyDescent="0.25">
      <c r="A526" s="3">
        <f>TITRES_STAT!B529</f>
        <v>43068</v>
      </c>
      <c r="B526" s="5">
        <f>TITRES_STAT!D529</f>
        <v>1.48</v>
      </c>
      <c r="C526" s="2">
        <f t="shared" si="61"/>
        <v>4.0000000000000036E-2</v>
      </c>
      <c r="D526" s="2">
        <f t="shared" si="62"/>
        <v>1.3879999999999999</v>
      </c>
      <c r="E526" s="2">
        <f t="shared" si="64"/>
        <v>1.3119999999999998</v>
      </c>
      <c r="F526" s="2">
        <f t="shared" si="57"/>
        <v>1.306</v>
      </c>
      <c r="G526" s="2">
        <f t="shared" si="59"/>
        <v>1.3303999999999994</v>
      </c>
      <c r="H526" s="2">
        <f t="shared" si="63"/>
        <v>1.3039000000000009</v>
      </c>
      <c r="I526" s="2">
        <f t="array" ref="I526">SUMPRODUCT(B510:B529, (ROW(B510:B529)-ROW(B510)+1)) / (20*21/2)</f>
        <v>1.3726666666666667</v>
      </c>
      <c r="J526" s="2">
        <f t="shared" si="58"/>
        <v>1.3256189904891682</v>
      </c>
      <c r="K526" s="2">
        <f t="shared" si="60"/>
        <v>1.3129331642511208</v>
      </c>
    </row>
    <row r="527" spans="1:11" ht="13.5" x14ac:dyDescent="0.25">
      <c r="A527" s="3">
        <f>TITRES_STAT!B530</f>
        <v>43069</v>
      </c>
      <c r="B527" s="5">
        <f>TITRES_STAT!D530</f>
        <v>1.48</v>
      </c>
      <c r="C527" s="2">
        <f t="shared" si="61"/>
        <v>0</v>
      </c>
      <c r="D527" s="2">
        <f t="shared" si="62"/>
        <v>1.4240000000000002</v>
      </c>
      <c r="E527" s="2">
        <f t="shared" si="64"/>
        <v>1.333</v>
      </c>
      <c r="F527" s="2">
        <f t="shared" si="57"/>
        <v>1.3150000000000002</v>
      </c>
      <c r="G527" s="2">
        <f t="shared" si="59"/>
        <v>1.3307999999999993</v>
      </c>
      <c r="H527" s="2">
        <f t="shared" si="63"/>
        <v>1.3036000000000012</v>
      </c>
      <c r="I527" s="2">
        <f t="array" ref="I527">SUMPRODUCT(B511:B530, (ROW(B511:B530)-ROW(B511)+1)) / (20*21/2)</f>
        <v>1.3920952380952383</v>
      </c>
      <c r="J527" s="2">
        <f t="shared" si="58"/>
        <v>1.3403219437759142</v>
      </c>
      <c r="K527" s="2">
        <f t="shared" si="60"/>
        <v>1.319484804868724</v>
      </c>
    </row>
    <row r="528" spans="1:11" ht="13.5" x14ac:dyDescent="0.25">
      <c r="A528" s="3">
        <f>TITRES_STAT!B531</f>
        <v>43073</v>
      </c>
      <c r="B528" s="5">
        <f>TITRES_STAT!D531</f>
        <v>1.5</v>
      </c>
      <c r="C528" s="2">
        <f t="shared" si="61"/>
        <v>2.0000000000000018E-2</v>
      </c>
      <c r="D528" s="2">
        <f t="shared" si="62"/>
        <v>1.456</v>
      </c>
      <c r="E528" s="2">
        <f t="shared" si="64"/>
        <v>1.3610000000000002</v>
      </c>
      <c r="F528" s="2">
        <f t="shared" si="57"/>
        <v>1.3250000000000002</v>
      </c>
      <c r="G528" s="2">
        <f t="shared" si="59"/>
        <v>1.3315999999999995</v>
      </c>
      <c r="H528" s="2">
        <f t="shared" si="63"/>
        <v>1.3034000000000012</v>
      </c>
      <c r="I528" s="2">
        <f t="array" ref="I528">SUMPRODUCT(B512:B531, (ROW(B512:B531)-ROW(B512)+1)) / (20*21/2)</f>
        <v>1.4151428571428573</v>
      </c>
      <c r="J528" s="2">
        <f t="shared" si="58"/>
        <v>1.3555293777020176</v>
      </c>
      <c r="K528" s="2">
        <f t="shared" si="60"/>
        <v>1.326563832128774</v>
      </c>
    </row>
    <row r="529" spans="1:11" ht="13.5" x14ac:dyDescent="0.25">
      <c r="A529" s="3">
        <f>TITRES_STAT!B532</f>
        <v>43074</v>
      </c>
      <c r="B529" s="5">
        <f>TITRES_STAT!D532</f>
        <v>1.52</v>
      </c>
      <c r="C529" s="2">
        <f t="shared" si="61"/>
        <v>2.0000000000000018E-2</v>
      </c>
      <c r="D529" s="2">
        <f t="shared" si="62"/>
        <v>1.484</v>
      </c>
      <c r="E529" s="2">
        <f t="shared" si="64"/>
        <v>1.391</v>
      </c>
      <c r="F529" s="2">
        <f t="shared" si="57"/>
        <v>1.3360000000000001</v>
      </c>
      <c r="G529" s="2">
        <f t="shared" si="59"/>
        <v>1.3327999999999989</v>
      </c>
      <c r="H529" s="2">
        <f t="shared" si="63"/>
        <v>1.303300000000001</v>
      </c>
      <c r="I529" s="2">
        <f t="array" ref="I529">SUMPRODUCT(B513:B532, (ROW(B513:B532)-ROW(B513)+1)) / (20*21/2)</f>
        <v>1.4368095238095235</v>
      </c>
      <c r="J529" s="2">
        <f t="shared" si="58"/>
        <v>1.3711932464923016</v>
      </c>
      <c r="K529" s="2">
        <f t="shared" si="60"/>
        <v>1.3341495642021555</v>
      </c>
    </row>
    <row r="530" spans="1:11" ht="13.5" x14ac:dyDescent="0.25">
      <c r="A530" s="3">
        <f>TITRES_STAT!B533</f>
        <v>43075</v>
      </c>
      <c r="B530" s="5">
        <f>TITRES_STAT!D533</f>
        <v>1.54</v>
      </c>
      <c r="C530" s="2">
        <f t="shared" si="61"/>
        <v>2.0000000000000018E-2</v>
      </c>
      <c r="D530" s="2">
        <f t="shared" si="62"/>
        <v>1.504</v>
      </c>
      <c r="E530" s="2">
        <f t="shared" si="64"/>
        <v>1.423</v>
      </c>
      <c r="F530" s="2">
        <f t="shared" si="57"/>
        <v>1.3480000000000003</v>
      </c>
      <c r="G530" s="2">
        <f t="shared" si="59"/>
        <v>1.3343999999999994</v>
      </c>
      <c r="H530" s="2">
        <f t="shared" si="63"/>
        <v>1.303300000000001</v>
      </c>
      <c r="I530" s="2">
        <f t="array" ref="I530">SUMPRODUCT(B514:B533, (ROW(B514:B533)-ROW(B514)+1)) / (20*21/2)</f>
        <v>1.458047619047619</v>
      </c>
      <c r="J530" s="2">
        <f t="shared" si="58"/>
        <v>1.3872700801597015</v>
      </c>
      <c r="K530" s="2">
        <f t="shared" si="60"/>
        <v>1.3422221303118749</v>
      </c>
    </row>
    <row r="531" spans="1:11" ht="13.5" x14ac:dyDescent="0.25">
      <c r="A531" s="3">
        <f>TITRES_STAT!B534</f>
        <v>43076</v>
      </c>
      <c r="B531" s="5">
        <f>TITRES_STAT!D534</f>
        <v>1.59</v>
      </c>
      <c r="C531" s="2">
        <f t="shared" si="61"/>
        <v>5.0000000000000044E-2</v>
      </c>
      <c r="D531" s="2">
        <f t="shared" si="62"/>
        <v>1.526</v>
      </c>
      <c r="E531" s="2">
        <f t="shared" si="64"/>
        <v>1.4570000000000001</v>
      </c>
      <c r="F531" s="2">
        <f t="shared" si="57"/>
        <v>1.3625000000000003</v>
      </c>
      <c r="G531" s="2">
        <f t="shared" si="59"/>
        <v>1.3369999999999995</v>
      </c>
      <c r="H531" s="2">
        <f t="shared" si="63"/>
        <v>1.3035500000000007</v>
      </c>
      <c r="I531" s="2">
        <f t="array" ref="I531">SUMPRODUCT(B515:B534, (ROW(B515:B534)-ROW(B515)+1)) / (20*21/2)</f>
        <v>1.4797619047619048</v>
      </c>
      <c r="J531" s="2">
        <f t="shared" si="58"/>
        <v>1.4065776915730634</v>
      </c>
      <c r="K531" s="2">
        <f t="shared" si="60"/>
        <v>1.3519389095153307</v>
      </c>
    </row>
    <row r="532" spans="1:11" ht="13.5" x14ac:dyDescent="0.25">
      <c r="A532" s="3">
        <f>TITRES_STAT!B535</f>
        <v>43077</v>
      </c>
      <c r="B532" s="5">
        <f>TITRES_STAT!D535</f>
        <v>1.59</v>
      </c>
      <c r="C532" s="2">
        <f t="shared" si="61"/>
        <v>0</v>
      </c>
      <c r="D532" s="2">
        <f t="shared" si="62"/>
        <v>1.548</v>
      </c>
      <c r="E532" s="2">
        <f t="shared" si="64"/>
        <v>1.486</v>
      </c>
      <c r="F532" s="2">
        <f t="shared" ref="F532:F595" si="65">AVERAGE(B513:B532)</f>
        <v>1.3770000000000002</v>
      </c>
      <c r="G532" s="2">
        <f t="shared" si="59"/>
        <v>1.3403999999999994</v>
      </c>
      <c r="H532" s="2">
        <f t="shared" si="63"/>
        <v>1.3040000000000007</v>
      </c>
      <c r="I532" s="2">
        <f t="array" ref="I532">SUMPRODUCT(B516:B535, (ROW(B516:B535)-ROW(B516)+1)) / (20*21/2)</f>
        <v>1.501857142857143</v>
      </c>
      <c r="J532" s="2">
        <f t="shared" si="58"/>
        <v>1.4240464828518193</v>
      </c>
      <c r="K532" s="2">
        <f t="shared" si="60"/>
        <v>1.3612746385539451</v>
      </c>
    </row>
    <row r="533" spans="1:11" ht="13.5" x14ac:dyDescent="0.25">
      <c r="A533" s="3">
        <f>TITRES_STAT!B536</f>
        <v>43080</v>
      </c>
      <c r="B533" s="5">
        <f>TITRES_STAT!D536</f>
        <v>1.6</v>
      </c>
      <c r="C533" s="2">
        <f t="shared" si="61"/>
        <v>1.0000000000000009E-2</v>
      </c>
      <c r="D533" s="2">
        <f t="shared" si="62"/>
        <v>1.5680000000000001</v>
      </c>
      <c r="E533" s="2">
        <f t="shared" si="64"/>
        <v>1.512</v>
      </c>
      <c r="F533" s="2">
        <f t="shared" si="65"/>
        <v>1.3919999999999999</v>
      </c>
      <c r="G533" s="2">
        <f t="shared" si="59"/>
        <v>1.3451999999999995</v>
      </c>
      <c r="H533" s="2">
        <f t="shared" si="63"/>
        <v>1.3047000000000006</v>
      </c>
      <c r="I533" s="2">
        <f t="array" ref="I533">SUMPRODUCT(B517:B536, (ROW(B517:B536)-ROW(B517)+1)) / (20*21/2)</f>
        <v>1.5299523809523807</v>
      </c>
      <c r="J533" s="2">
        <f t="shared" ref="J533:J596" si="66">$J$4*B533+J532*(1-$J$4)</f>
        <v>1.4408039606754555</v>
      </c>
      <c r="K533" s="2">
        <f t="shared" si="60"/>
        <v>1.3706364174341827</v>
      </c>
    </row>
    <row r="534" spans="1:11" ht="13.5" x14ac:dyDescent="0.25">
      <c r="A534" s="3">
        <f>TITRES_STAT!B537</f>
        <v>43081</v>
      </c>
      <c r="B534" s="5">
        <f>TITRES_STAT!D537</f>
        <v>1.62</v>
      </c>
      <c r="C534" s="2">
        <f t="shared" si="61"/>
        <v>2.0000000000000018E-2</v>
      </c>
      <c r="D534" s="2">
        <f t="shared" si="62"/>
        <v>1.5880000000000001</v>
      </c>
      <c r="E534" s="2">
        <f t="shared" si="64"/>
        <v>1.536</v>
      </c>
      <c r="F534" s="2">
        <f t="shared" si="65"/>
        <v>1.4079999999999999</v>
      </c>
      <c r="G534" s="2">
        <f t="shared" si="59"/>
        <v>1.3515999999999997</v>
      </c>
      <c r="H534" s="2">
        <f t="shared" si="63"/>
        <v>1.3055000000000003</v>
      </c>
      <c r="I534" s="2">
        <f t="array" ref="I534">SUMPRODUCT(B518:B537, (ROW(B518:B537)-ROW(B518)+1)) / (20*21/2)</f>
        <v>1.5655714285714284</v>
      </c>
      <c r="J534" s="2">
        <f t="shared" si="66"/>
        <v>1.4578702501349359</v>
      </c>
      <c r="K534" s="2">
        <f t="shared" si="60"/>
        <v>1.3804153814563715</v>
      </c>
    </row>
    <row r="535" spans="1:11" ht="13.5" x14ac:dyDescent="0.25">
      <c r="A535" s="3">
        <f>TITRES_STAT!B538</f>
        <v>43082</v>
      </c>
      <c r="B535" s="5">
        <f>TITRES_STAT!D538</f>
        <v>1.64</v>
      </c>
      <c r="C535" s="2">
        <f t="shared" si="61"/>
        <v>1.9999999999999796E-2</v>
      </c>
      <c r="D535" s="2">
        <f t="shared" si="62"/>
        <v>1.6080000000000001</v>
      </c>
      <c r="E535" s="2">
        <f t="shared" si="64"/>
        <v>1.5560000000000003</v>
      </c>
      <c r="F535" s="2">
        <f t="shared" si="65"/>
        <v>1.425</v>
      </c>
      <c r="G535" s="2">
        <f t="shared" si="59"/>
        <v>1.3593999999999999</v>
      </c>
      <c r="H535" s="2">
        <f t="shared" si="63"/>
        <v>1.3064000000000004</v>
      </c>
      <c r="I535" s="2">
        <f t="array" ref="I535">SUMPRODUCT(B519:B538, (ROW(B519:B538)-ROW(B519)+1)) / (20*21/2)</f>
        <v>1.6033333333333331</v>
      </c>
      <c r="J535" s="2">
        <f t="shared" si="66"/>
        <v>1.4752159405982754</v>
      </c>
      <c r="K535" s="2">
        <f t="shared" si="60"/>
        <v>1.3905951704188668</v>
      </c>
    </row>
    <row r="536" spans="1:11" ht="13.5" x14ac:dyDescent="0.25">
      <c r="A536" s="3">
        <f>TITRES_STAT!B539</f>
        <v>43083</v>
      </c>
      <c r="B536" s="5">
        <f>TITRES_STAT!D539</f>
        <v>1.72</v>
      </c>
      <c r="C536" s="2">
        <f t="shared" si="61"/>
        <v>8.0000000000000071E-2</v>
      </c>
      <c r="D536" s="2">
        <f t="shared" si="62"/>
        <v>1.6339999999999999</v>
      </c>
      <c r="E536" s="2">
        <f t="shared" si="64"/>
        <v>1.5800000000000003</v>
      </c>
      <c r="F536" s="2">
        <f t="shared" si="65"/>
        <v>1.4460000000000002</v>
      </c>
      <c r="G536" s="2">
        <f t="shared" si="59"/>
        <v>1.3677999999999999</v>
      </c>
      <c r="H536" s="2">
        <f t="shared" si="63"/>
        <v>1.3077000000000008</v>
      </c>
      <c r="I536" s="2">
        <f t="array" ref="I536">SUMPRODUCT(B520:B539, (ROW(B520:B539)-ROW(B520)+1)) / (20*21/2)</f>
        <v>1.6475238095238096</v>
      </c>
      <c r="J536" s="2">
        <f t="shared" si="66"/>
        <v>1.4985287081603444</v>
      </c>
      <c r="K536" s="2">
        <f t="shared" si="60"/>
        <v>1.4035130068730288</v>
      </c>
    </row>
    <row r="537" spans="1:11" ht="13.5" x14ac:dyDescent="0.25">
      <c r="A537" s="3">
        <f>TITRES_STAT!B540</f>
        <v>43084</v>
      </c>
      <c r="B537" s="5">
        <f>TITRES_STAT!D540</f>
        <v>1.82</v>
      </c>
      <c r="C537" s="2">
        <f t="shared" si="61"/>
        <v>0.10000000000000009</v>
      </c>
      <c r="D537" s="2">
        <f t="shared" si="62"/>
        <v>1.6800000000000002</v>
      </c>
      <c r="E537" s="2">
        <f t="shared" si="64"/>
        <v>1.6140000000000001</v>
      </c>
      <c r="F537" s="2">
        <f t="shared" si="65"/>
        <v>1.4735</v>
      </c>
      <c r="G537" s="2">
        <f t="shared" si="59"/>
        <v>1.3781999999999996</v>
      </c>
      <c r="H537" s="2">
        <f t="shared" si="63"/>
        <v>1.3098000000000001</v>
      </c>
      <c r="I537" s="2">
        <f t="array" ref="I537">SUMPRODUCT(B521:B540, (ROW(B521:B540)-ROW(B521)+1)) / (20*21/2)</f>
        <v>1.6986190476190477</v>
      </c>
      <c r="J537" s="2">
        <f t="shared" si="66"/>
        <v>1.5291450216688831</v>
      </c>
      <c r="K537" s="2">
        <f t="shared" si="60"/>
        <v>1.41984583013291</v>
      </c>
    </row>
    <row r="538" spans="1:11" ht="13.5" x14ac:dyDescent="0.25">
      <c r="A538" s="3">
        <f>TITRES_STAT!B541</f>
        <v>43087</v>
      </c>
      <c r="B538" s="5">
        <f>TITRES_STAT!D541</f>
        <v>1.87</v>
      </c>
      <c r="C538" s="2">
        <f t="shared" si="61"/>
        <v>5.0000000000000044E-2</v>
      </c>
      <c r="D538" s="2">
        <f t="shared" si="62"/>
        <v>1.734</v>
      </c>
      <c r="E538" s="2">
        <f t="shared" si="64"/>
        <v>1.6510000000000002</v>
      </c>
      <c r="F538" s="2">
        <f t="shared" si="65"/>
        <v>1.5060000000000002</v>
      </c>
      <c r="G538" s="2">
        <f t="shared" si="59"/>
        <v>1.3885999999999998</v>
      </c>
      <c r="H538" s="2">
        <f t="shared" si="63"/>
        <v>1.3121500000000004</v>
      </c>
      <c r="I538" s="2">
        <f t="array" ref="I538">SUMPRODUCT(B522:B541, (ROW(B522:B541)-ROW(B522)+1)) / (20*21/2)</f>
        <v>1.757047619047619</v>
      </c>
      <c r="J538" s="2">
        <f t="shared" si="66"/>
        <v>1.5616074005575609</v>
      </c>
      <c r="K538" s="2">
        <f t="shared" si="60"/>
        <v>1.43749893483358</v>
      </c>
    </row>
    <row r="539" spans="1:11" ht="13.5" x14ac:dyDescent="0.25">
      <c r="A539" s="3">
        <f>TITRES_STAT!B542</f>
        <v>43088</v>
      </c>
      <c r="B539" s="5">
        <f>TITRES_STAT!D542</f>
        <v>1.97</v>
      </c>
      <c r="C539" s="2">
        <f t="shared" si="61"/>
        <v>9.9999999999999867E-2</v>
      </c>
      <c r="D539" s="2">
        <f t="shared" si="62"/>
        <v>1.8039999999999998</v>
      </c>
      <c r="E539" s="2">
        <f t="shared" si="64"/>
        <v>1.6960000000000002</v>
      </c>
      <c r="F539" s="2">
        <f t="shared" si="65"/>
        <v>1.5435000000000001</v>
      </c>
      <c r="G539" s="2">
        <f t="shared" si="59"/>
        <v>1.4010000000000002</v>
      </c>
      <c r="H539" s="2">
        <f t="shared" si="63"/>
        <v>1.3150000000000004</v>
      </c>
      <c r="I539" s="2">
        <f t="array" ref="I539">SUMPRODUCT(B523:B542, (ROW(B523:B542)-ROW(B523)+1)) / (20*21/2)</f>
        <v>1.8166666666666669</v>
      </c>
      <c r="J539" s="2">
        <f t="shared" si="66"/>
        <v>1.600501933837793</v>
      </c>
      <c r="K539" s="2">
        <f t="shared" si="60"/>
        <v>1.4583813295459886</v>
      </c>
    </row>
    <row r="540" spans="1:11" ht="13.5" x14ac:dyDescent="0.25">
      <c r="A540" s="3">
        <f>TITRES_STAT!B543</f>
        <v>43089</v>
      </c>
      <c r="B540" s="5">
        <f>TITRES_STAT!D543</f>
        <v>2.08</v>
      </c>
      <c r="C540" s="2">
        <f t="shared" si="61"/>
        <v>0.1100000000000001</v>
      </c>
      <c r="D540" s="2">
        <f t="shared" si="62"/>
        <v>1.8920000000000001</v>
      </c>
      <c r="E540" s="2">
        <f t="shared" si="64"/>
        <v>1.7500000000000004</v>
      </c>
      <c r="F540" s="2">
        <f t="shared" si="65"/>
        <v>1.5865000000000002</v>
      </c>
      <c r="G540" s="2">
        <f t="shared" si="59"/>
        <v>1.4156</v>
      </c>
      <c r="H540" s="2">
        <f t="shared" si="63"/>
        <v>1.3184</v>
      </c>
      <c r="I540" s="2">
        <f t="array" ref="I540">SUMPRODUCT(B524:B543, (ROW(B524:B543)-ROW(B524)+1)) / (20*21/2)</f>
        <v>1.8717142857142859</v>
      </c>
      <c r="J540" s="2">
        <f t="shared" si="66"/>
        <v>1.6461684163294319</v>
      </c>
      <c r="K540" s="2">
        <f t="shared" si="60"/>
        <v>1.482758532308891</v>
      </c>
    </row>
    <row r="541" spans="1:11" ht="13.5" x14ac:dyDescent="0.25">
      <c r="A541" s="3">
        <f>TITRES_STAT!B544</f>
        <v>43090</v>
      </c>
      <c r="B541" s="5">
        <f>TITRES_STAT!D544</f>
        <v>2.2000000000000002</v>
      </c>
      <c r="C541" s="2">
        <f t="shared" si="61"/>
        <v>0.12000000000000011</v>
      </c>
      <c r="D541" s="2">
        <f t="shared" si="62"/>
        <v>1.9880000000000002</v>
      </c>
      <c r="E541" s="2">
        <f t="shared" si="64"/>
        <v>1.8109999999999999</v>
      </c>
      <c r="F541" s="2">
        <f t="shared" si="65"/>
        <v>1.6340000000000003</v>
      </c>
      <c r="G541" s="2">
        <f t="shared" si="59"/>
        <v>1.4326000000000001</v>
      </c>
      <c r="H541" s="2">
        <f t="shared" si="63"/>
        <v>1.3225</v>
      </c>
      <c r="I541" s="2">
        <f t="array" ref="I541">SUMPRODUCT(B525:B544, (ROW(B525:B544)-ROW(B525)+1)) / (20*21/2)</f>
        <v>1.9252380952380956</v>
      </c>
      <c r="J541" s="2">
        <f t="shared" si="66"/>
        <v>1.6989142814409146</v>
      </c>
      <c r="K541" s="2">
        <f t="shared" si="60"/>
        <v>1.5108856486889344</v>
      </c>
    </row>
    <row r="542" spans="1:11" ht="13.5" x14ac:dyDescent="0.25">
      <c r="A542" s="3">
        <f>TITRES_STAT!B545</f>
        <v>43091</v>
      </c>
      <c r="B542" s="5">
        <f>TITRES_STAT!D545</f>
        <v>2.2599999999999998</v>
      </c>
      <c r="C542" s="2">
        <f t="shared" si="61"/>
        <v>5.9999999999999609E-2</v>
      </c>
      <c r="D542" s="2">
        <f t="shared" si="62"/>
        <v>2.0760000000000001</v>
      </c>
      <c r="E542" s="2">
        <f t="shared" si="64"/>
        <v>1.8780000000000001</v>
      </c>
      <c r="F542" s="2">
        <f t="shared" si="65"/>
        <v>1.6819999999999999</v>
      </c>
      <c r="G542" s="2">
        <f t="shared" si="59"/>
        <v>1.4508000000000003</v>
      </c>
      <c r="H542" s="2">
        <f t="shared" si="63"/>
        <v>1.3268999999999997</v>
      </c>
      <c r="I542" s="2">
        <f t="array" ref="I542">SUMPRODUCT(B526:B545, (ROW(B526:B545)-ROW(B526)+1)) / (20*21/2)</f>
        <v>1.980142857142857</v>
      </c>
      <c r="J542" s="2">
        <f t="shared" si="66"/>
        <v>1.7523510165417799</v>
      </c>
      <c r="K542" s="2">
        <f t="shared" si="60"/>
        <v>1.540262682073682</v>
      </c>
    </row>
    <row r="543" spans="1:11" ht="13.5" x14ac:dyDescent="0.25">
      <c r="A543" s="3">
        <f>TITRES_STAT!B546</f>
        <v>43094</v>
      </c>
      <c r="B543" s="5">
        <f>TITRES_STAT!D546</f>
        <v>2.2599999999999998</v>
      </c>
      <c r="C543" s="2">
        <f t="shared" si="61"/>
        <v>0</v>
      </c>
      <c r="D543" s="2">
        <f t="shared" si="62"/>
        <v>2.1539999999999999</v>
      </c>
      <c r="E543" s="2">
        <f t="shared" si="64"/>
        <v>1.9439999999999997</v>
      </c>
      <c r="F543" s="2">
        <f t="shared" si="65"/>
        <v>1.7279999999999998</v>
      </c>
      <c r="G543" s="2">
        <f t="shared" si="59"/>
        <v>1.4690000000000003</v>
      </c>
      <c r="H543" s="2">
        <f t="shared" si="63"/>
        <v>1.3312999999999997</v>
      </c>
      <c r="I543" s="2">
        <f t="array" ref="I543">SUMPRODUCT(B527:B546, (ROW(B527:B546)-ROW(B527)+1)) / (20*21/2)</f>
        <v>2.0307142857142852</v>
      </c>
      <c r="J543" s="2">
        <f t="shared" si="66"/>
        <v>1.800698538775896</v>
      </c>
      <c r="K543" s="2">
        <f t="shared" si="60"/>
        <v>1.5684876749335377</v>
      </c>
    </row>
    <row r="544" spans="1:11" ht="13.5" x14ac:dyDescent="0.25">
      <c r="A544" s="3">
        <f>TITRES_STAT!B547</f>
        <v>43095</v>
      </c>
      <c r="B544" s="5">
        <f>TITRES_STAT!D547</f>
        <v>2.29</v>
      </c>
      <c r="C544" s="2">
        <f t="shared" si="61"/>
        <v>3.0000000000000249E-2</v>
      </c>
      <c r="D544" s="2">
        <f t="shared" si="62"/>
        <v>2.218</v>
      </c>
      <c r="E544" s="2">
        <f t="shared" si="64"/>
        <v>2.0110000000000001</v>
      </c>
      <c r="F544" s="2">
        <f t="shared" si="65"/>
        <v>1.7734999999999999</v>
      </c>
      <c r="G544" s="2">
        <f t="shared" si="59"/>
        <v>1.4878000000000007</v>
      </c>
      <c r="H544" s="2">
        <f t="shared" si="63"/>
        <v>1.3358499999999998</v>
      </c>
      <c r="I544" s="2">
        <f t="array" ref="I544">SUMPRODUCT(B528:B547, (ROW(B528:B547)-ROW(B528)+1)) / (20*21/2)</f>
        <v>2.0904761904761906</v>
      </c>
      <c r="J544" s="2">
        <f t="shared" si="66"/>
        <v>1.8472986779400964</v>
      </c>
      <c r="K544" s="2">
        <f t="shared" si="60"/>
        <v>1.5967822759165362</v>
      </c>
    </row>
    <row r="545" spans="1:11" ht="13.5" x14ac:dyDescent="0.25">
      <c r="A545" s="3">
        <f>TITRES_STAT!B548</f>
        <v>43096</v>
      </c>
      <c r="B545" s="5">
        <f>TITRES_STAT!D548</f>
        <v>2.35</v>
      </c>
      <c r="C545" s="2">
        <f t="shared" si="61"/>
        <v>6.0000000000000053E-2</v>
      </c>
      <c r="D545" s="2">
        <f t="shared" si="62"/>
        <v>2.2719999999999998</v>
      </c>
      <c r="E545" s="2">
        <f t="shared" si="64"/>
        <v>2.0819999999999999</v>
      </c>
      <c r="F545" s="2">
        <f t="shared" si="65"/>
        <v>1.8190000000000002</v>
      </c>
      <c r="G545" s="2">
        <f t="shared" si="59"/>
        <v>1.5082000000000004</v>
      </c>
      <c r="H545" s="2">
        <f t="shared" si="63"/>
        <v>1.3407000000000002</v>
      </c>
      <c r="I545" s="2">
        <f t="array" ref="I545">SUMPRODUCT(B529:B548, (ROW(B529:B548)-ROW(B529)+1)) / (20*21/2)</f>
        <v>2.1454285714285715</v>
      </c>
      <c r="J545" s="2">
        <f t="shared" si="66"/>
        <v>1.895174994326754</v>
      </c>
      <c r="K545" s="2">
        <f t="shared" si="60"/>
        <v>1.6263202258805936</v>
      </c>
    </row>
    <row r="546" spans="1:11" ht="13.5" x14ac:dyDescent="0.25">
      <c r="A546" s="3">
        <f>TITRES_STAT!B549</f>
        <v>43097</v>
      </c>
      <c r="B546" s="5">
        <f>TITRES_STAT!D549</f>
        <v>2.35</v>
      </c>
      <c r="C546" s="2">
        <f t="shared" si="61"/>
        <v>0</v>
      </c>
      <c r="D546" s="2">
        <f t="shared" si="62"/>
        <v>2.302</v>
      </c>
      <c r="E546" s="2">
        <f t="shared" si="64"/>
        <v>2.1450000000000005</v>
      </c>
      <c r="F546" s="2">
        <f t="shared" si="65"/>
        <v>1.8625</v>
      </c>
      <c r="G546" s="2">
        <f t="shared" si="59"/>
        <v>1.5286000000000002</v>
      </c>
      <c r="H546" s="2">
        <f t="shared" si="63"/>
        <v>1.3455500000000002</v>
      </c>
      <c r="I546" s="2">
        <f t="array" ref="I546">SUMPRODUCT(B530:B549, (ROW(B530:B549)-ROW(B530)+1)) / (20*21/2)</f>
        <v>2.1956666666666664</v>
      </c>
      <c r="J546" s="2">
        <f t="shared" si="66"/>
        <v>1.93849166153373</v>
      </c>
      <c r="K546" s="2">
        <f t="shared" si="60"/>
        <v>1.6546998248656686</v>
      </c>
    </row>
    <row r="547" spans="1:11" ht="13.5" x14ac:dyDescent="0.25">
      <c r="A547" s="3">
        <f>TITRES_STAT!B550</f>
        <v>43098</v>
      </c>
      <c r="B547" s="5">
        <f>TITRES_STAT!D550</f>
        <v>2.4900000000000002</v>
      </c>
      <c r="C547" s="2">
        <f t="shared" si="61"/>
        <v>0.14000000000000012</v>
      </c>
      <c r="D547" s="2">
        <f t="shared" si="62"/>
        <v>2.3479999999999999</v>
      </c>
      <c r="E547" s="2">
        <f t="shared" si="64"/>
        <v>2.2120000000000006</v>
      </c>
      <c r="F547" s="2">
        <f t="shared" si="65"/>
        <v>1.9130000000000003</v>
      </c>
      <c r="G547" s="2">
        <f t="shared" si="59"/>
        <v>1.5518000000000001</v>
      </c>
      <c r="H547" s="2">
        <f t="shared" si="63"/>
        <v>1.3514000000000008</v>
      </c>
      <c r="I547" s="2">
        <f t="array" ref="I547">SUMPRODUCT(B531:B550, (ROW(B531:B550)-ROW(B531)+1)) / (20*21/2)</f>
        <v>2.2412857142857145</v>
      </c>
      <c r="J547" s="2">
        <f t="shared" si="66"/>
        <v>1.9910162651971843</v>
      </c>
      <c r="K547" s="2">
        <f t="shared" si="60"/>
        <v>1.6874566944787797</v>
      </c>
    </row>
    <row r="548" spans="1:11" ht="13.5" x14ac:dyDescent="0.25">
      <c r="A548" s="3">
        <f>TITRES_STAT!B551</f>
        <v>43102</v>
      </c>
      <c r="B548" s="5">
        <f>TITRES_STAT!D551</f>
        <v>2.4900000000000002</v>
      </c>
      <c r="C548" s="2">
        <f t="shared" si="61"/>
        <v>0</v>
      </c>
      <c r="D548" s="2">
        <f t="shared" si="62"/>
        <v>2.3940000000000001</v>
      </c>
      <c r="E548" s="2">
        <f t="shared" si="64"/>
        <v>2.274</v>
      </c>
      <c r="F548" s="2">
        <f t="shared" si="65"/>
        <v>1.9625000000000004</v>
      </c>
      <c r="G548" s="2">
        <f t="shared" si="59"/>
        <v>1.575</v>
      </c>
      <c r="H548" s="2">
        <f t="shared" si="63"/>
        <v>1.3575500000000007</v>
      </c>
      <c r="I548" s="2">
        <f t="array" ref="I548">SUMPRODUCT(B532:B551, (ROW(B532:B551)-ROW(B532)+1)) / (20*21/2)</f>
        <v>2.2823809523809526</v>
      </c>
      <c r="J548" s="2">
        <f t="shared" si="66"/>
        <v>2.0385385256545954</v>
      </c>
      <c r="K548" s="2">
        <f t="shared" si="60"/>
        <v>1.7189289809698081</v>
      </c>
    </row>
    <row r="549" spans="1:11" ht="13.5" x14ac:dyDescent="0.25">
      <c r="A549" s="3">
        <f>TITRES_STAT!B552</f>
        <v>43103</v>
      </c>
      <c r="B549" s="5">
        <f>TITRES_STAT!D552</f>
        <v>2.4900000000000002</v>
      </c>
      <c r="C549" s="2">
        <f t="shared" si="61"/>
        <v>0</v>
      </c>
      <c r="D549" s="2">
        <f t="shared" si="62"/>
        <v>2.4340000000000002</v>
      </c>
      <c r="E549" s="2">
        <f t="shared" si="64"/>
        <v>2.3260000000000005</v>
      </c>
      <c r="F549" s="2">
        <f t="shared" si="65"/>
        <v>2.0110000000000001</v>
      </c>
      <c r="G549" s="2">
        <f t="shared" si="59"/>
        <v>1.5987999999999998</v>
      </c>
      <c r="H549" s="2">
        <f t="shared" si="63"/>
        <v>1.3637000000000008</v>
      </c>
      <c r="I549" s="2">
        <f t="array" ref="I549">SUMPRODUCT(B533:B552, (ROW(B533:B552)-ROW(B533)+1)) / (20*21/2)</f>
        <v>2.3191904761904762</v>
      </c>
      <c r="J549" s="2">
        <f t="shared" si="66"/>
        <v>2.0815348565446339</v>
      </c>
      <c r="K549" s="2">
        <f t="shared" si="60"/>
        <v>1.7491670601474627</v>
      </c>
    </row>
    <row r="550" spans="1:11" ht="13.5" x14ac:dyDescent="0.25">
      <c r="A550" s="3">
        <f>TITRES_STAT!B553</f>
        <v>43104</v>
      </c>
      <c r="B550" s="5">
        <f>TITRES_STAT!D553</f>
        <v>2.4900000000000002</v>
      </c>
      <c r="C550" s="2">
        <f t="shared" si="61"/>
        <v>0</v>
      </c>
      <c r="D550" s="2">
        <f t="shared" si="62"/>
        <v>2.4620000000000002</v>
      </c>
      <c r="E550" s="2">
        <f t="shared" si="64"/>
        <v>2.367</v>
      </c>
      <c r="F550" s="2">
        <f t="shared" si="65"/>
        <v>2.0585000000000004</v>
      </c>
      <c r="G550" s="2">
        <f t="shared" si="59"/>
        <v>1.6225999999999994</v>
      </c>
      <c r="H550" s="2">
        <f t="shared" si="63"/>
        <v>1.3698500000000009</v>
      </c>
      <c r="I550" s="2">
        <f t="array" ref="I550">SUMPRODUCT(B534:B553, (ROW(B534:B553)-ROW(B534)+1)) / (20*21/2)</f>
        <v>2.3517142857142859</v>
      </c>
      <c r="J550" s="2">
        <f t="shared" si="66"/>
        <v>2.1204362987784782</v>
      </c>
      <c r="K550" s="2">
        <f t="shared" si="60"/>
        <v>1.7782193322985427</v>
      </c>
    </row>
    <row r="551" spans="1:11" ht="13.5" x14ac:dyDescent="0.25">
      <c r="A551" s="3">
        <f>TITRES_STAT!B554</f>
        <v>43105</v>
      </c>
      <c r="B551" s="5">
        <f>TITRES_STAT!D554</f>
        <v>2.4900000000000002</v>
      </c>
      <c r="C551" s="2">
        <f t="shared" si="61"/>
        <v>0</v>
      </c>
      <c r="D551" s="2">
        <f t="shared" si="62"/>
        <v>2.4900000000000002</v>
      </c>
      <c r="E551" s="2">
        <f t="shared" si="64"/>
        <v>2.3960000000000008</v>
      </c>
      <c r="F551" s="2">
        <f t="shared" si="65"/>
        <v>2.1035000000000004</v>
      </c>
      <c r="G551" s="2">
        <f t="shared" si="59"/>
        <v>1.6463999999999992</v>
      </c>
      <c r="H551" s="2">
        <f t="shared" si="63"/>
        <v>1.3761500000000009</v>
      </c>
      <c r="I551" s="2">
        <f t="array" ref="I551">SUMPRODUCT(B535:B554, (ROW(B535:B554)-ROW(B535)+1)) / (20*21/2)</f>
        <v>2.3800000000000003</v>
      </c>
      <c r="J551" s="2">
        <f t="shared" si="66"/>
        <v>2.1556328417519564</v>
      </c>
      <c r="K551" s="2">
        <f t="shared" si="60"/>
        <v>1.8061322996593843</v>
      </c>
    </row>
    <row r="552" spans="1:11" ht="13.5" x14ac:dyDescent="0.25">
      <c r="A552" s="3">
        <f>TITRES_STAT!B555</f>
        <v>43108</v>
      </c>
      <c r="B552" s="5">
        <f>TITRES_STAT!D555</f>
        <v>2.4900000000000002</v>
      </c>
      <c r="C552" s="2">
        <f t="shared" si="61"/>
        <v>0</v>
      </c>
      <c r="D552" s="2">
        <f t="shared" si="62"/>
        <v>2.4900000000000002</v>
      </c>
      <c r="E552" s="2">
        <f t="shared" si="64"/>
        <v>2.4190000000000005</v>
      </c>
      <c r="F552" s="2">
        <f t="shared" si="65"/>
        <v>2.1485000000000007</v>
      </c>
      <c r="G552" s="2">
        <f t="shared" si="59"/>
        <v>1.6701999999999992</v>
      </c>
      <c r="H552" s="2">
        <f t="shared" si="63"/>
        <v>1.3826000000000009</v>
      </c>
      <c r="I552" s="2">
        <f t="array" ref="I552">SUMPRODUCT(B536:B555, (ROW(B536:B555)-ROW(B536)+1)) / (20*21/2)</f>
        <v>2.3936666666666664</v>
      </c>
      <c r="J552" s="2">
        <f t="shared" si="66"/>
        <v>2.1874773330136748</v>
      </c>
      <c r="K552" s="2">
        <f t="shared" si="60"/>
        <v>1.8329506408492124</v>
      </c>
    </row>
    <row r="553" spans="1:11" ht="13.5" x14ac:dyDescent="0.25">
      <c r="A553" s="3">
        <f>TITRES_STAT!B556</f>
        <v>43109</v>
      </c>
      <c r="B553" s="5">
        <f>TITRES_STAT!D556</f>
        <v>2.4900000000000002</v>
      </c>
      <c r="C553" s="2">
        <f t="shared" si="61"/>
        <v>0</v>
      </c>
      <c r="D553" s="2">
        <f t="shared" si="62"/>
        <v>2.4900000000000002</v>
      </c>
      <c r="E553" s="2">
        <f t="shared" si="64"/>
        <v>2.4420000000000011</v>
      </c>
      <c r="F553" s="2">
        <f t="shared" si="65"/>
        <v>2.1930000000000005</v>
      </c>
      <c r="G553" s="2">
        <f t="shared" si="59"/>
        <v>1.6939999999999993</v>
      </c>
      <c r="H553" s="2">
        <f t="shared" si="63"/>
        <v>1.3890500000000008</v>
      </c>
      <c r="I553" s="2">
        <f t="array" ref="I553">SUMPRODUCT(B537:B556, (ROW(B537:B556)-ROW(B537)+1)) / (20*21/2)</f>
        <v>2.4038095238095241</v>
      </c>
      <c r="J553" s="2">
        <f t="shared" si="66"/>
        <v>2.2162890155838011</v>
      </c>
      <c r="K553" s="2">
        <f t="shared" si="60"/>
        <v>1.8587172823845375</v>
      </c>
    </row>
    <row r="554" spans="1:11" ht="13.5" x14ac:dyDescent="0.25">
      <c r="A554" s="3">
        <f>TITRES_STAT!B557</f>
        <v>43110</v>
      </c>
      <c r="B554" s="5">
        <f>TITRES_STAT!D557</f>
        <v>2.4900000000000002</v>
      </c>
      <c r="C554" s="2">
        <f t="shared" si="61"/>
        <v>0</v>
      </c>
      <c r="D554" s="2">
        <f t="shared" si="62"/>
        <v>2.4900000000000002</v>
      </c>
      <c r="E554" s="2">
        <f t="shared" si="64"/>
        <v>2.4620000000000006</v>
      </c>
      <c r="F554" s="2">
        <f t="shared" si="65"/>
        <v>2.2365000000000008</v>
      </c>
      <c r="G554" s="2">
        <f t="shared" si="59"/>
        <v>1.7177999999999991</v>
      </c>
      <c r="H554" s="2">
        <f t="shared" si="63"/>
        <v>1.3955000000000011</v>
      </c>
      <c r="I554" s="2">
        <f t="array" ref="I554">SUMPRODUCT(B538:B557, (ROW(B538:B557)-ROW(B538)+1)) / (20*21/2)</f>
        <v>2.4012857142857147</v>
      </c>
      <c r="J554" s="2">
        <f t="shared" si="66"/>
        <v>2.2423567283853436</v>
      </c>
      <c r="K554" s="2">
        <f t="shared" si="60"/>
        <v>1.8834734673890654</v>
      </c>
    </row>
    <row r="555" spans="1:11" ht="13.5" x14ac:dyDescent="0.25">
      <c r="A555" s="3">
        <f>TITRES_STAT!B558</f>
        <v>43111</v>
      </c>
      <c r="B555" s="5">
        <f>TITRES_STAT!D558</f>
        <v>2.38</v>
      </c>
      <c r="C555" s="2">
        <f t="shared" si="61"/>
        <v>-0.11000000000000032</v>
      </c>
      <c r="D555" s="2">
        <f t="shared" si="62"/>
        <v>2.468</v>
      </c>
      <c r="E555" s="2">
        <f t="shared" si="64"/>
        <v>2.4650000000000003</v>
      </c>
      <c r="F555" s="2">
        <f t="shared" si="65"/>
        <v>2.2735000000000012</v>
      </c>
      <c r="G555" s="2">
        <f t="shared" si="59"/>
        <v>1.7393999999999992</v>
      </c>
      <c r="H555" s="2">
        <f t="shared" si="63"/>
        <v>1.4014000000000011</v>
      </c>
      <c r="I555" s="2">
        <f t="array" ref="I555">SUMPRODUCT(B539:B558, (ROW(B539:B558)-ROW(B539)+1)) / (20*21/2)</f>
        <v>2.3956190476190478</v>
      </c>
      <c r="J555" s="2">
        <f t="shared" si="66"/>
        <v>2.255465611396263</v>
      </c>
      <c r="K555" s="2">
        <f t="shared" si="60"/>
        <v>1.9029450961189061</v>
      </c>
    </row>
    <row r="556" spans="1:11" ht="13.5" x14ac:dyDescent="0.25">
      <c r="A556" s="3">
        <f>TITRES_STAT!B559</f>
        <v>43112</v>
      </c>
      <c r="B556" s="5">
        <f>TITRES_STAT!D559</f>
        <v>2.38</v>
      </c>
      <c r="C556" s="2">
        <f t="shared" si="61"/>
        <v>0</v>
      </c>
      <c r="D556" s="2">
        <f t="shared" si="62"/>
        <v>2.4460000000000002</v>
      </c>
      <c r="E556" s="2">
        <f t="shared" si="64"/>
        <v>2.468</v>
      </c>
      <c r="F556" s="2">
        <f t="shared" si="65"/>
        <v>2.3065000000000011</v>
      </c>
      <c r="G556" s="2">
        <f t="shared" si="59"/>
        <v>1.760999999999999</v>
      </c>
      <c r="H556" s="2">
        <f t="shared" si="63"/>
        <v>1.4071500000000012</v>
      </c>
      <c r="I556" s="2">
        <f t="array" ref="I556">SUMPRODUCT(B540:B559, (ROW(B540:B559)-ROW(B540)+1)) / (20*21/2)</f>
        <v>2.3880476190476192</v>
      </c>
      <c r="J556" s="2">
        <f t="shared" si="66"/>
        <v>2.2673260293585238</v>
      </c>
      <c r="K556" s="2">
        <f t="shared" si="60"/>
        <v>1.9216531315652234</v>
      </c>
    </row>
    <row r="557" spans="1:11" ht="13.5" x14ac:dyDescent="0.25">
      <c r="A557" s="3">
        <f>TITRES_STAT!B560</f>
        <v>43115</v>
      </c>
      <c r="B557" s="5">
        <f>TITRES_STAT!D560</f>
        <v>2.2799999999999998</v>
      </c>
      <c r="C557" s="2">
        <f t="shared" si="61"/>
        <v>-0.10000000000000009</v>
      </c>
      <c r="D557" s="2">
        <f t="shared" si="62"/>
        <v>2.4039999999999999</v>
      </c>
      <c r="E557" s="2">
        <f t="shared" si="64"/>
        <v>2.4470000000000001</v>
      </c>
      <c r="F557" s="2">
        <f t="shared" si="65"/>
        <v>2.3295000000000012</v>
      </c>
      <c r="G557" s="2">
        <f t="shared" si="59"/>
        <v>1.7805999999999991</v>
      </c>
      <c r="H557" s="2">
        <f t="shared" si="63"/>
        <v>1.4125500000000009</v>
      </c>
      <c r="I557" s="2">
        <f t="array" ref="I557">SUMPRODUCT(B541:B560, (ROW(B541:B560)-ROW(B541)+1)) / (20*21/2)</f>
        <v>2.3761904761904762</v>
      </c>
      <c r="J557" s="2">
        <f t="shared" si="66"/>
        <v>2.2685330741815215</v>
      </c>
      <c r="K557" s="2">
        <f t="shared" si="60"/>
        <v>1.9357059499352147</v>
      </c>
    </row>
    <row r="558" spans="1:11" ht="13.5" x14ac:dyDescent="0.25">
      <c r="A558" s="3">
        <f>TITRES_STAT!B561</f>
        <v>43116</v>
      </c>
      <c r="B558" s="5">
        <f>TITRES_STAT!D561</f>
        <v>2.27</v>
      </c>
      <c r="C558" s="2">
        <f t="shared" si="61"/>
        <v>-9.9999999999997868E-3</v>
      </c>
      <c r="D558" s="2">
        <f t="shared" si="62"/>
        <v>2.36</v>
      </c>
      <c r="E558" s="2">
        <f t="shared" si="64"/>
        <v>2.4249999999999998</v>
      </c>
      <c r="F558" s="2">
        <f t="shared" si="65"/>
        <v>2.3495000000000013</v>
      </c>
      <c r="G558" s="2">
        <f t="shared" si="59"/>
        <v>1.7999999999999992</v>
      </c>
      <c r="H558" s="2">
        <f t="shared" si="63"/>
        <v>1.4179000000000008</v>
      </c>
      <c r="I558" s="2">
        <f t="array" ref="I558">SUMPRODUCT(B542:B561, (ROW(B542:B561)-ROW(B542)+1)) / (20*21/2)</f>
        <v>2.3607142857142858</v>
      </c>
      <c r="J558" s="2">
        <f t="shared" si="66"/>
        <v>2.2686727814023286</v>
      </c>
      <c r="K558" s="2">
        <f t="shared" si="60"/>
        <v>1.9488155205259907</v>
      </c>
    </row>
    <row r="559" spans="1:11" ht="13.5" x14ac:dyDescent="0.25">
      <c r="A559" s="3">
        <f>TITRES_STAT!B562</f>
        <v>43117</v>
      </c>
      <c r="B559" s="5">
        <f>TITRES_STAT!D562</f>
        <v>2.27</v>
      </c>
      <c r="C559" s="2">
        <f t="shared" si="61"/>
        <v>0</v>
      </c>
      <c r="D559" s="2">
        <f t="shared" si="62"/>
        <v>2.3159999999999998</v>
      </c>
      <c r="E559" s="2">
        <f t="shared" si="64"/>
        <v>2.403</v>
      </c>
      <c r="F559" s="2">
        <f t="shared" si="65"/>
        <v>2.3645000000000014</v>
      </c>
      <c r="G559" s="2">
        <f t="shared" si="59"/>
        <v>1.8193999999999988</v>
      </c>
      <c r="H559" s="2">
        <f t="shared" si="63"/>
        <v>1.423250000000001</v>
      </c>
      <c r="I559" s="2">
        <f t="array" ref="I559">SUMPRODUCT(B543:B562, (ROW(B543:B562)-ROW(B543)+1)) / (20*21/2)</f>
        <v>2.3394761904761907</v>
      </c>
      <c r="J559" s="2">
        <f t="shared" si="66"/>
        <v>2.2687991831735355</v>
      </c>
      <c r="K559" s="2">
        <f t="shared" si="60"/>
        <v>1.9614109903092853</v>
      </c>
    </row>
    <row r="560" spans="1:11" ht="13.5" x14ac:dyDescent="0.25">
      <c r="A560" s="3">
        <f>TITRES_STAT!B563</f>
        <v>43118</v>
      </c>
      <c r="B560" s="5">
        <f>TITRES_STAT!D563</f>
        <v>2.2400000000000002</v>
      </c>
      <c r="C560" s="2">
        <f t="shared" si="61"/>
        <v>-2.9999999999999805E-2</v>
      </c>
      <c r="D560" s="2">
        <f t="shared" si="62"/>
        <v>2.2879999999999998</v>
      </c>
      <c r="E560" s="2">
        <f t="shared" si="64"/>
        <v>2.3780000000000001</v>
      </c>
      <c r="F560" s="2">
        <f t="shared" si="65"/>
        <v>2.3725000000000014</v>
      </c>
      <c r="G560" s="2">
        <f t="shared" si="59"/>
        <v>1.8381999999999992</v>
      </c>
      <c r="H560" s="2">
        <f t="shared" si="63"/>
        <v>1.428700000000001</v>
      </c>
      <c r="I560" s="2">
        <f t="array" ref="I560">SUMPRODUCT(B544:B563, (ROW(B544:B563)-ROW(B544)+1)) / (20*21/2)</f>
        <v>2.3187619047619044</v>
      </c>
      <c r="J560" s="2">
        <f t="shared" si="66"/>
        <v>2.2660564038236748</v>
      </c>
      <c r="K560" s="2">
        <f t="shared" si="60"/>
        <v>1.9723360495128428</v>
      </c>
    </row>
    <row r="561" spans="1:11" ht="13.5" x14ac:dyDescent="0.25">
      <c r="A561" s="3">
        <f>TITRES_STAT!B564</f>
        <v>43119</v>
      </c>
      <c r="B561" s="5">
        <f>TITRES_STAT!D564</f>
        <v>2.21</v>
      </c>
      <c r="C561" s="2">
        <f t="shared" si="61"/>
        <v>-3.0000000000000249E-2</v>
      </c>
      <c r="D561" s="2">
        <f t="shared" si="62"/>
        <v>2.254</v>
      </c>
      <c r="E561" s="2">
        <f t="shared" si="64"/>
        <v>2.35</v>
      </c>
      <c r="F561" s="2">
        <f t="shared" si="65"/>
        <v>2.3730000000000016</v>
      </c>
      <c r="G561" s="2">
        <f t="shared" si="59"/>
        <v>1.8563999999999989</v>
      </c>
      <c r="H561" s="2">
        <f t="shared" si="63"/>
        <v>1.433850000000001</v>
      </c>
      <c r="I561" s="2">
        <f t="array" ref="I561">SUMPRODUCT(B545:B564, (ROW(B545:B564)-ROW(B545)+1)) / (20*21/2)</f>
        <v>2.2985714285714289</v>
      </c>
      <c r="J561" s="2">
        <f t="shared" si="66"/>
        <v>2.2607176986976105</v>
      </c>
      <c r="K561" s="2">
        <f t="shared" si="60"/>
        <v>1.9816562044339079</v>
      </c>
    </row>
    <row r="562" spans="1:11" ht="13.5" x14ac:dyDescent="0.25">
      <c r="A562" s="3">
        <f>TITRES_STAT!B565</f>
        <v>43122</v>
      </c>
      <c r="B562" s="5">
        <f>TITRES_STAT!D565</f>
        <v>2.15</v>
      </c>
      <c r="C562" s="2">
        <f t="shared" si="61"/>
        <v>-6.0000000000000053E-2</v>
      </c>
      <c r="D562" s="2">
        <f t="shared" si="62"/>
        <v>2.2280000000000002</v>
      </c>
      <c r="E562" s="2">
        <f t="shared" si="64"/>
        <v>2.3159999999999998</v>
      </c>
      <c r="F562" s="2">
        <f t="shared" si="65"/>
        <v>2.3675000000000006</v>
      </c>
      <c r="G562" s="2">
        <f t="shared" ref="G562:G625" si="67">AVERAGE(B513:B562)</f>
        <v>1.8733999999999993</v>
      </c>
      <c r="H562" s="2">
        <f t="shared" si="63"/>
        <v>1.438700000000001</v>
      </c>
      <c r="I562" s="2">
        <f t="array" ref="I562">SUMPRODUCT(B546:B565, (ROW(B546:B565)-ROW(B546)+1)) / (20*21/2)</f>
        <v>2.2790476190476192</v>
      </c>
      <c r="J562" s="2">
        <f t="shared" si="66"/>
        <v>2.2501731559645051</v>
      </c>
      <c r="K562" s="2">
        <f t="shared" si="60"/>
        <v>1.9882579219070879</v>
      </c>
    </row>
    <row r="563" spans="1:11" ht="13.5" x14ac:dyDescent="0.25">
      <c r="A563" s="3">
        <f>TITRES_STAT!B566</f>
        <v>43123</v>
      </c>
      <c r="B563" s="5">
        <f>TITRES_STAT!D566</f>
        <v>2.15</v>
      </c>
      <c r="C563" s="2">
        <f t="shared" si="61"/>
        <v>0</v>
      </c>
      <c r="D563" s="2">
        <f t="shared" si="62"/>
        <v>2.2039999999999997</v>
      </c>
      <c r="E563" s="2">
        <f t="shared" si="64"/>
        <v>2.2819999999999996</v>
      </c>
      <c r="F563" s="2">
        <f t="shared" si="65"/>
        <v>2.362000000000001</v>
      </c>
      <c r="G563" s="2">
        <f t="shared" si="67"/>
        <v>1.8903999999999994</v>
      </c>
      <c r="H563" s="2">
        <f t="shared" si="63"/>
        <v>1.4434500000000008</v>
      </c>
      <c r="I563" s="2">
        <f t="array" ref="I563">SUMPRODUCT(B547:B566, (ROW(B547:B566)-ROW(B547)+1)) / (20*21/2)</f>
        <v>2.2604761904761905</v>
      </c>
      <c r="J563" s="2">
        <f t="shared" si="66"/>
        <v>2.240632855396457</v>
      </c>
      <c r="K563" s="2">
        <f t="shared" ref="K563:K626" si="68">$K$4*B563+(1-$K$4)*K562</f>
        <v>1.9946007484989667</v>
      </c>
    </row>
    <row r="564" spans="1:11" ht="13.5" x14ac:dyDescent="0.25">
      <c r="A564" s="3">
        <f>TITRES_STAT!B567</f>
        <v>43124</v>
      </c>
      <c r="B564" s="5">
        <f>TITRES_STAT!D567</f>
        <v>2.15</v>
      </c>
      <c r="C564" s="2">
        <f t="shared" si="61"/>
        <v>0</v>
      </c>
      <c r="D564" s="2">
        <f t="shared" si="62"/>
        <v>2.1800000000000002</v>
      </c>
      <c r="E564" s="2">
        <f t="shared" si="64"/>
        <v>2.2479999999999993</v>
      </c>
      <c r="F564" s="2">
        <f t="shared" si="65"/>
        <v>2.3550000000000004</v>
      </c>
      <c r="G564" s="2">
        <f t="shared" si="67"/>
        <v>1.9073999999999995</v>
      </c>
      <c r="H564" s="2">
        <f t="shared" si="63"/>
        <v>1.447950000000001</v>
      </c>
      <c r="I564" s="2">
        <f t="array" ref="I564">SUMPRODUCT(B548:B567, (ROW(B548:B567)-ROW(B548)+1)) / (20*21/2)</f>
        <v>2.2342857142857144</v>
      </c>
      <c r="J564" s="2">
        <f t="shared" si="66"/>
        <v>2.2320011548825089</v>
      </c>
      <c r="K564" s="2">
        <f t="shared" si="68"/>
        <v>2.0006948367931252</v>
      </c>
    </row>
    <row r="565" spans="1:11" ht="13.5" x14ac:dyDescent="0.25">
      <c r="A565" s="3">
        <f>TITRES_STAT!B568</f>
        <v>43125</v>
      </c>
      <c r="B565" s="5">
        <f>TITRES_STAT!D568</f>
        <v>2.15</v>
      </c>
      <c r="C565" s="2">
        <f t="shared" si="61"/>
        <v>0</v>
      </c>
      <c r="D565" s="2">
        <f t="shared" si="62"/>
        <v>2.1619999999999999</v>
      </c>
      <c r="E565" s="2">
        <f t="shared" si="64"/>
        <v>2.2249999999999996</v>
      </c>
      <c r="F565" s="2">
        <f t="shared" si="65"/>
        <v>2.3449999999999998</v>
      </c>
      <c r="G565" s="2">
        <f t="shared" si="67"/>
        <v>1.9243999999999997</v>
      </c>
      <c r="H565" s="2">
        <f t="shared" si="63"/>
        <v>1.4521000000000006</v>
      </c>
      <c r="I565" s="2">
        <f t="array" ref="I565">SUMPRODUCT(B549:B568, (ROW(B549:B568)-ROW(B549)+1)) / (20*21/2)</f>
        <v>2.2015714285714281</v>
      </c>
      <c r="J565" s="2">
        <f t="shared" si="66"/>
        <v>2.2241915210841747</v>
      </c>
      <c r="K565" s="2">
        <f t="shared" si="68"/>
        <v>2.0065499412326107</v>
      </c>
    </row>
    <row r="566" spans="1:11" ht="13.5" x14ac:dyDescent="0.25">
      <c r="A566" s="3">
        <f>TITRES_STAT!B569</f>
        <v>43126</v>
      </c>
      <c r="B566" s="5">
        <f>TITRES_STAT!D569</f>
        <v>2.15</v>
      </c>
      <c r="C566" s="2">
        <f t="shared" si="61"/>
        <v>0</v>
      </c>
      <c r="D566" s="2">
        <f t="shared" si="62"/>
        <v>2.15</v>
      </c>
      <c r="E566" s="2">
        <f t="shared" si="64"/>
        <v>2.2019999999999995</v>
      </c>
      <c r="F566" s="2">
        <f t="shared" si="65"/>
        <v>2.335</v>
      </c>
      <c r="G566" s="2">
        <f t="shared" si="67"/>
        <v>1.9413999999999998</v>
      </c>
      <c r="H566" s="2">
        <f t="shared" si="63"/>
        <v>1.4561000000000006</v>
      </c>
      <c r="I566" s="2">
        <f t="array" ref="I566">SUMPRODUCT(B550:B569, (ROW(B550:B569)-ROW(B550)+1)) / (20*21/2)</f>
        <v>2.1713333333333331</v>
      </c>
      <c r="J566" s="2">
        <f t="shared" si="66"/>
        <v>2.2171256619333013</v>
      </c>
      <c r="K566" s="2">
        <f t="shared" si="68"/>
        <v>2.0121754337332929</v>
      </c>
    </row>
    <row r="567" spans="1:11" ht="13.5" x14ac:dyDescent="0.25">
      <c r="A567" s="3">
        <f>TITRES_STAT!B570</f>
        <v>43129</v>
      </c>
      <c r="B567" s="5">
        <f>TITRES_STAT!D570</f>
        <v>2.06</v>
      </c>
      <c r="C567" s="2">
        <f t="shared" si="61"/>
        <v>-8.9999999999999858E-2</v>
      </c>
      <c r="D567" s="2">
        <f t="shared" si="62"/>
        <v>2.1320000000000001</v>
      </c>
      <c r="E567" s="2">
        <f t="shared" si="64"/>
        <v>2.1799999999999997</v>
      </c>
      <c r="F567" s="2">
        <f t="shared" si="65"/>
        <v>2.3134999999999999</v>
      </c>
      <c r="G567" s="2">
        <f t="shared" si="67"/>
        <v>1.9572000000000001</v>
      </c>
      <c r="H567" s="2">
        <f t="shared" si="63"/>
        <v>1.4593500000000006</v>
      </c>
      <c r="I567" s="2">
        <f t="array" ref="I567">SUMPRODUCT(B551:B570, (ROW(B551:B570)-ROW(B551)+1)) / (20*21/2)</f>
        <v>2.1359523809523804</v>
      </c>
      <c r="J567" s="2">
        <f t="shared" si="66"/>
        <v>2.2021613131777484</v>
      </c>
      <c r="K567" s="2">
        <f t="shared" si="68"/>
        <v>2.0140509069202226</v>
      </c>
    </row>
    <row r="568" spans="1:11" ht="13.5" x14ac:dyDescent="0.25">
      <c r="A568" s="3">
        <f>TITRES_STAT!B571</f>
        <v>43130</v>
      </c>
      <c r="B568" s="5">
        <f>TITRES_STAT!D571</f>
        <v>1.97</v>
      </c>
      <c r="C568" s="2">
        <f t="shared" si="61"/>
        <v>-9.000000000000008E-2</v>
      </c>
      <c r="D568" s="2">
        <f t="shared" si="62"/>
        <v>2.0960000000000001</v>
      </c>
      <c r="E568" s="2">
        <f t="shared" si="64"/>
        <v>2.1499999999999995</v>
      </c>
      <c r="F568" s="2">
        <f t="shared" si="65"/>
        <v>2.2874999999999996</v>
      </c>
      <c r="G568" s="2">
        <f t="shared" si="67"/>
        <v>1.9722000000000002</v>
      </c>
      <c r="H568" s="2">
        <f t="shared" si="63"/>
        <v>1.461850000000001</v>
      </c>
      <c r="I568" s="2">
        <f t="array" ref="I568">SUMPRODUCT(B552:B571, (ROW(B552:B571)-ROW(B552)+1)) / (20*21/2)</f>
        <v>2.1024761904761906</v>
      </c>
      <c r="J568" s="2">
        <f t="shared" si="66"/>
        <v>2.1800507119227248</v>
      </c>
      <c r="K568" s="2">
        <f t="shared" si="68"/>
        <v>2.0123234203743317</v>
      </c>
    </row>
    <row r="569" spans="1:11" ht="13.5" x14ac:dyDescent="0.25">
      <c r="A569" s="3">
        <f>TITRES_STAT!B572</f>
        <v>43131</v>
      </c>
      <c r="B569" s="5">
        <f>TITRES_STAT!D572</f>
        <v>1.97</v>
      </c>
      <c r="C569" s="2">
        <f t="shared" si="61"/>
        <v>0</v>
      </c>
      <c r="D569" s="2">
        <f t="shared" si="62"/>
        <v>2.06</v>
      </c>
      <c r="E569" s="2">
        <f t="shared" si="64"/>
        <v>2.12</v>
      </c>
      <c r="F569" s="2">
        <f t="shared" si="65"/>
        <v>2.2614999999999998</v>
      </c>
      <c r="G569" s="2">
        <f t="shared" si="67"/>
        <v>1.9872000000000003</v>
      </c>
      <c r="H569" s="2">
        <f t="shared" si="63"/>
        <v>1.464150000000001</v>
      </c>
      <c r="I569" s="2">
        <f t="array" ref="I569">SUMPRODUCT(B553:B572, (ROW(B553:B572)-ROW(B553)+1)) / (20*21/2)</f>
        <v>2.0719047619047619</v>
      </c>
      <c r="J569" s="2">
        <f t="shared" si="66"/>
        <v>2.1600458822157989</v>
      </c>
      <c r="K569" s="2">
        <f t="shared" si="68"/>
        <v>2.0106636783988678</v>
      </c>
    </row>
    <row r="570" spans="1:11" ht="13.5" x14ac:dyDescent="0.25">
      <c r="A570" s="3">
        <f>TITRES_STAT!B573</f>
        <v>43132</v>
      </c>
      <c r="B570" s="5">
        <f>TITRES_STAT!D573</f>
        <v>1.89</v>
      </c>
      <c r="C570" s="2">
        <f t="shared" si="61"/>
        <v>-8.0000000000000071E-2</v>
      </c>
      <c r="D570" s="2">
        <f t="shared" si="62"/>
        <v>2.008</v>
      </c>
      <c r="E570" s="2">
        <f t="shared" si="64"/>
        <v>2.085</v>
      </c>
      <c r="F570" s="2">
        <f t="shared" si="65"/>
        <v>2.2314999999999996</v>
      </c>
      <c r="G570" s="2">
        <f t="shared" si="67"/>
        <v>2.0006000000000004</v>
      </c>
      <c r="H570" s="2">
        <f t="shared" si="63"/>
        <v>1.4660500000000007</v>
      </c>
      <c r="I570" s="2">
        <f t="array" ref="I570">SUMPRODUCT(B554:B573, (ROW(B554:B573)-ROW(B554)+1)) / (20*21/2)</f>
        <v>2.0442380952380952</v>
      </c>
      <c r="J570" s="2">
        <f t="shared" si="66"/>
        <v>2.1343272267666751</v>
      </c>
      <c r="K570" s="2">
        <f t="shared" si="68"/>
        <v>2.0059317694420495</v>
      </c>
    </row>
    <row r="571" spans="1:11" ht="13.5" x14ac:dyDescent="0.25">
      <c r="A571" s="3">
        <f>TITRES_STAT!B574</f>
        <v>43133</v>
      </c>
      <c r="B571" s="5">
        <f>TITRES_STAT!D574</f>
        <v>1.88</v>
      </c>
      <c r="C571" s="2">
        <f t="shared" si="61"/>
        <v>-1.0000000000000009E-2</v>
      </c>
      <c r="D571" s="2">
        <f t="shared" si="62"/>
        <v>1.954</v>
      </c>
      <c r="E571" s="2">
        <f t="shared" si="64"/>
        <v>2.052</v>
      </c>
      <c r="F571" s="2">
        <f t="shared" si="65"/>
        <v>2.2009999999999996</v>
      </c>
      <c r="G571" s="2">
        <f t="shared" si="67"/>
        <v>2.0132000000000003</v>
      </c>
      <c r="H571" s="2">
        <f t="shared" si="63"/>
        <v>1.4681000000000008</v>
      </c>
      <c r="I571" s="2">
        <f t="array" ref="I571">SUMPRODUCT(B555:B574, (ROW(B555:B574)-ROW(B555)+1)) / (20*21/2)</f>
        <v>2.0194761904761904</v>
      </c>
      <c r="J571" s="2">
        <f t="shared" si="66"/>
        <v>2.1101055861222298</v>
      </c>
      <c r="K571" s="2">
        <f t="shared" si="68"/>
        <v>2.0009932686796161</v>
      </c>
    </row>
    <row r="572" spans="1:11" ht="13.5" x14ac:dyDescent="0.25">
      <c r="A572" s="3">
        <f>TITRES_STAT!B575</f>
        <v>43136</v>
      </c>
      <c r="B572" s="5">
        <f>TITRES_STAT!D575</f>
        <v>1.88</v>
      </c>
      <c r="C572" s="2">
        <f t="shared" si="61"/>
        <v>0</v>
      </c>
      <c r="D572" s="2">
        <f t="shared" si="62"/>
        <v>1.9179999999999999</v>
      </c>
      <c r="E572" s="2">
        <f t="shared" si="64"/>
        <v>2.0249999999999999</v>
      </c>
      <c r="F572" s="2">
        <f t="shared" si="65"/>
        <v>2.1704999999999997</v>
      </c>
      <c r="G572" s="2">
        <f t="shared" si="67"/>
        <v>2.0248000000000004</v>
      </c>
      <c r="H572" s="2">
        <f t="shared" si="63"/>
        <v>1.470150000000001</v>
      </c>
      <c r="I572" s="2">
        <f t="array" ref="I572">SUMPRODUCT(B556:B575, (ROW(B556:B575)-ROW(B556)+1)) / (20*21/2)</f>
        <v>1.9976190476190476</v>
      </c>
      <c r="J572" s="2">
        <f t="shared" si="66"/>
        <v>2.088190768396303</v>
      </c>
      <c r="K572" s="2">
        <f t="shared" si="68"/>
        <v>1.9962484346137488</v>
      </c>
    </row>
    <row r="573" spans="1:11" ht="13.5" x14ac:dyDescent="0.25">
      <c r="A573" s="3">
        <f>TITRES_STAT!B576</f>
        <v>43137</v>
      </c>
      <c r="B573" s="5">
        <f>TITRES_STAT!D576</f>
        <v>1.88</v>
      </c>
      <c r="C573" s="2">
        <f t="shared" si="61"/>
        <v>0</v>
      </c>
      <c r="D573" s="2">
        <f t="shared" si="62"/>
        <v>1.9</v>
      </c>
      <c r="E573" s="2">
        <f t="shared" si="64"/>
        <v>1.998</v>
      </c>
      <c r="F573" s="2">
        <f t="shared" si="65"/>
        <v>2.1399999999999997</v>
      </c>
      <c r="G573" s="2">
        <f t="shared" si="67"/>
        <v>2.0356000000000005</v>
      </c>
      <c r="H573" s="2">
        <f t="shared" si="63"/>
        <v>1.472400000000001</v>
      </c>
      <c r="I573" s="2">
        <f t="array" ref="I573">SUMPRODUCT(B557:B576, (ROW(B557:B576)-ROW(B557)+1)) / (20*21/2)</f>
        <v>1.978142857142857</v>
      </c>
      <c r="J573" s="2">
        <f t="shared" si="66"/>
        <v>2.0683630761680836</v>
      </c>
      <c r="K573" s="2">
        <f t="shared" si="68"/>
        <v>1.9916896724720332</v>
      </c>
    </row>
    <row r="574" spans="1:11" ht="13.5" x14ac:dyDescent="0.25">
      <c r="A574" s="3">
        <f>TITRES_STAT!B577</f>
        <v>43138</v>
      </c>
      <c r="B574" s="5">
        <f>TITRES_STAT!D577</f>
        <v>1.88</v>
      </c>
      <c r="C574" s="2">
        <f t="shared" si="61"/>
        <v>0</v>
      </c>
      <c r="D574" s="2">
        <f t="shared" si="62"/>
        <v>1.8820000000000001</v>
      </c>
      <c r="E574" s="2">
        <f t="shared" si="64"/>
        <v>1.9709999999999996</v>
      </c>
      <c r="F574" s="2">
        <f t="shared" si="65"/>
        <v>2.1094999999999997</v>
      </c>
      <c r="G574" s="2">
        <f t="shared" si="67"/>
        <v>2.0456000000000003</v>
      </c>
      <c r="H574" s="2">
        <f t="shared" si="63"/>
        <v>1.4750500000000009</v>
      </c>
      <c r="I574" s="2">
        <f t="array" ref="I574">SUMPRODUCT(B558:B577, (ROW(B558:B577)-ROW(B558)+1)) / (20*21/2)</f>
        <v>1.9610476190476187</v>
      </c>
      <c r="J574" s="2">
        <f t="shared" si="66"/>
        <v>2.0504237355806469</v>
      </c>
      <c r="K574" s="2">
        <f t="shared" si="68"/>
        <v>1.9873096853162673</v>
      </c>
    </row>
    <row r="575" spans="1:11" ht="13.5" x14ac:dyDescent="0.25">
      <c r="A575" s="3">
        <f>TITRES_STAT!B578</f>
        <v>43139</v>
      </c>
      <c r="B575" s="5">
        <f>TITRES_STAT!D578</f>
        <v>1.88</v>
      </c>
      <c r="C575" s="2">
        <f t="shared" si="61"/>
        <v>0</v>
      </c>
      <c r="D575" s="2">
        <f t="shared" si="62"/>
        <v>1.8799999999999997</v>
      </c>
      <c r="E575" s="2">
        <f t="shared" si="64"/>
        <v>1.9439999999999997</v>
      </c>
      <c r="F575" s="2">
        <f t="shared" si="65"/>
        <v>2.0845000000000002</v>
      </c>
      <c r="G575" s="2">
        <f t="shared" si="67"/>
        <v>2.0544000000000002</v>
      </c>
      <c r="H575" s="2">
        <f t="shared" si="63"/>
        <v>1.4775000000000005</v>
      </c>
      <c r="I575" s="2">
        <f t="array" ref="I575">SUMPRODUCT(B559:B578, (ROW(B559:B578)-ROW(B559)+1)) / (20*21/2)</f>
        <v>1.9458571428571427</v>
      </c>
      <c r="J575" s="2">
        <f t="shared" si="66"/>
        <v>2.0341929036205855</v>
      </c>
      <c r="K575" s="2">
        <f t="shared" si="68"/>
        <v>1.9831014623626881</v>
      </c>
    </row>
    <row r="576" spans="1:11" ht="13.5" x14ac:dyDescent="0.25">
      <c r="A576" s="3">
        <f>TITRES_STAT!B579</f>
        <v>43140</v>
      </c>
      <c r="B576" s="5">
        <f>TITRES_STAT!D579</f>
        <v>1.88</v>
      </c>
      <c r="C576" s="2">
        <f t="shared" si="61"/>
        <v>0</v>
      </c>
      <c r="D576" s="2">
        <f t="shared" si="62"/>
        <v>1.8799999999999997</v>
      </c>
      <c r="E576" s="2">
        <f t="shared" si="64"/>
        <v>1.9169999999999994</v>
      </c>
      <c r="F576" s="2">
        <f t="shared" si="65"/>
        <v>2.0595000000000003</v>
      </c>
      <c r="G576" s="2">
        <f t="shared" si="67"/>
        <v>2.0624000000000002</v>
      </c>
      <c r="H576" s="2">
        <f t="shared" si="63"/>
        <v>1.4801500000000005</v>
      </c>
      <c r="I576" s="2">
        <f t="array" ref="I576">SUMPRODUCT(B560:B579, (ROW(B560:B579)-ROW(B560)+1)) / (20*21/2)</f>
        <v>1.9325238095238091</v>
      </c>
      <c r="J576" s="2">
        <f t="shared" si="66"/>
        <v>2.0195078651805298</v>
      </c>
      <c r="K576" s="2">
        <f t="shared" si="68"/>
        <v>1.9790582677602298</v>
      </c>
    </row>
    <row r="577" spans="1:11" ht="13.5" x14ac:dyDescent="0.25">
      <c r="A577" s="3">
        <f>TITRES_STAT!B580</f>
        <v>43143</v>
      </c>
      <c r="B577" s="5">
        <f>TITRES_STAT!D580</f>
        <v>1.88</v>
      </c>
      <c r="C577" s="2">
        <f t="shared" si="61"/>
        <v>0</v>
      </c>
      <c r="D577" s="2">
        <f t="shared" si="62"/>
        <v>1.8799999999999997</v>
      </c>
      <c r="E577" s="2">
        <f t="shared" si="64"/>
        <v>1.8989999999999996</v>
      </c>
      <c r="F577" s="2">
        <f t="shared" si="65"/>
        <v>2.0395000000000003</v>
      </c>
      <c r="G577" s="2">
        <f t="shared" si="67"/>
        <v>2.0704000000000002</v>
      </c>
      <c r="H577" s="2">
        <f t="shared" si="63"/>
        <v>1.4828000000000006</v>
      </c>
      <c r="I577" s="2">
        <f t="array" ref="I577">SUMPRODUCT(B561:B580, (ROW(B561:B580)-ROW(B561)+1)) / (20*21/2)</f>
        <v>1.9210476190476189</v>
      </c>
      <c r="J577" s="2">
        <f t="shared" si="66"/>
        <v>2.0062214018300031</v>
      </c>
      <c r="K577" s="2">
        <f t="shared" si="68"/>
        <v>1.9751736298088483</v>
      </c>
    </row>
    <row r="578" spans="1:11" ht="13.5" x14ac:dyDescent="0.25">
      <c r="A578" s="3">
        <f>TITRES_STAT!B581</f>
        <v>43144</v>
      </c>
      <c r="B578" s="5">
        <f>TITRES_STAT!D581</f>
        <v>1.88</v>
      </c>
      <c r="C578" s="2">
        <f t="shared" si="61"/>
        <v>0</v>
      </c>
      <c r="D578" s="2">
        <f t="shared" si="62"/>
        <v>1.8799999999999997</v>
      </c>
      <c r="E578" s="2">
        <f t="shared" si="64"/>
        <v>1.8899999999999995</v>
      </c>
      <c r="F578" s="2">
        <f t="shared" si="65"/>
        <v>2.0200000000000005</v>
      </c>
      <c r="G578" s="2">
        <f t="shared" si="67"/>
        <v>2.0780000000000003</v>
      </c>
      <c r="H578" s="2">
        <f t="shared" si="63"/>
        <v>1.4856500000000006</v>
      </c>
      <c r="I578" s="2">
        <f t="array" ref="I578">SUMPRODUCT(B562:B581, (ROW(B562:B581)-ROW(B562)+1)) / (20*21/2)</f>
        <v>1.9112857142857138</v>
      </c>
      <c r="J578" s="2">
        <f t="shared" si="66"/>
        <v>1.9942003159414314</v>
      </c>
      <c r="K578" s="2">
        <f t="shared" si="68"/>
        <v>1.9714413306006582</v>
      </c>
    </row>
    <row r="579" spans="1:11" ht="13.5" x14ac:dyDescent="0.25">
      <c r="A579" s="3">
        <f>TITRES_STAT!B582</f>
        <v>43145</v>
      </c>
      <c r="B579" s="5">
        <f>TITRES_STAT!D582</f>
        <v>1.88</v>
      </c>
      <c r="C579" s="2">
        <f t="shared" si="61"/>
        <v>0</v>
      </c>
      <c r="D579" s="2">
        <f t="shared" si="62"/>
        <v>1.8799999999999997</v>
      </c>
      <c r="E579" s="2">
        <f t="shared" si="64"/>
        <v>1.8809999999999996</v>
      </c>
      <c r="F579" s="2">
        <f t="shared" si="65"/>
        <v>2.0005000000000002</v>
      </c>
      <c r="G579" s="2">
        <f t="shared" si="67"/>
        <v>2.0851999999999999</v>
      </c>
      <c r="H579" s="2">
        <f t="shared" si="63"/>
        <v>1.4882500000000005</v>
      </c>
      <c r="I579" s="2">
        <f t="array" ref="I579">SUMPRODUCT(B563:B582, (ROW(B563:B582)-ROW(B563)+1)) / (20*21/2)</f>
        <v>1.8983333333333332</v>
      </c>
      <c r="J579" s="2">
        <f t="shared" si="66"/>
        <v>1.9833240953755809</v>
      </c>
      <c r="K579" s="2">
        <f t="shared" si="68"/>
        <v>1.9678553960672991</v>
      </c>
    </row>
    <row r="580" spans="1:11" ht="13.5" x14ac:dyDescent="0.25">
      <c r="A580" s="3">
        <f>TITRES_STAT!B583</f>
        <v>43146</v>
      </c>
      <c r="B580" s="5">
        <f>TITRES_STAT!D583</f>
        <v>1.88</v>
      </c>
      <c r="C580" s="2">
        <f t="shared" ref="C580:C643" si="69">B580-B579</f>
        <v>0</v>
      </c>
      <c r="D580" s="2">
        <f t="shared" si="62"/>
        <v>1.8799999999999997</v>
      </c>
      <c r="E580" s="2">
        <f t="shared" si="64"/>
        <v>1.8799999999999994</v>
      </c>
      <c r="F580" s="2">
        <f t="shared" si="65"/>
        <v>1.9825000000000004</v>
      </c>
      <c r="G580" s="2">
        <f t="shared" si="67"/>
        <v>2.0920000000000001</v>
      </c>
      <c r="H580" s="2">
        <f t="shared" si="63"/>
        <v>1.4906500000000005</v>
      </c>
      <c r="I580" s="2">
        <f t="array" ref="I580">SUMPRODUCT(B564:B583, (ROW(B564:B583)-ROW(B564)+1)) / (20*21/2)</f>
        <v>1.8830952380952377</v>
      </c>
      <c r="J580" s="2">
        <f t="shared" si="66"/>
        <v>1.9734837053398113</v>
      </c>
      <c r="K580" s="2">
        <f t="shared" si="68"/>
        <v>1.9644100864176011</v>
      </c>
    </row>
    <row r="581" spans="1:11" ht="13.5" x14ac:dyDescent="0.25">
      <c r="A581" s="3">
        <f>TITRES_STAT!B584</f>
        <v>43147</v>
      </c>
      <c r="B581" s="5">
        <f>TITRES_STAT!D584</f>
        <v>1.88</v>
      </c>
      <c r="C581" s="2">
        <f t="shared" si="69"/>
        <v>0</v>
      </c>
      <c r="D581" s="2">
        <f t="shared" si="62"/>
        <v>1.8799999999999997</v>
      </c>
      <c r="E581" s="2">
        <f t="shared" si="64"/>
        <v>1.8799999999999994</v>
      </c>
      <c r="F581" s="2">
        <f t="shared" si="65"/>
        <v>1.966</v>
      </c>
      <c r="G581" s="2">
        <f t="shared" si="67"/>
        <v>2.0977999999999999</v>
      </c>
      <c r="H581" s="2">
        <f t="shared" si="63"/>
        <v>1.4928500000000005</v>
      </c>
      <c r="I581" s="2">
        <f t="array" ref="I581">SUMPRODUCT(B565:B584, (ROW(B565:B584)-ROW(B565)+1)) / (20*21/2)</f>
        <v>1.8695714285714284</v>
      </c>
      <c r="J581" s="2">
        <f t="shared" si="66"/>
        <v>1.9645804953074484</v>
      </c>
      <c r="K581" s="2">
        <f t="shared" si="68"/>
        <v>1.9610998869502443</v>
      </c>
    </row>
    <row r="582" spans="1:11" ht="13.5" x14ac:dyDescent="0.25">
      <c r="A582" s="3">
        <f>TITRES_STAT!B585</f>
        <v>43150</v>
      </c>
      <c r="B582" s="5">
        <f>TITRES_STAT!D585</f>
        <v>1.83</v>
      </c>
      <c r="C582" s="2">
        <f t="shared" si="69"/>
        <v>-4.9999999999999822E-2</v>
      </c>
      <c r="D582" s="2">
        <f t="shared" ref="D582:D645" si="70">AVERAGE(B578:B582)</f>
        <v>1.8699999999999999</v>
      </c>
      <c r="E582" s="2">
        <f t="shared" si="64"/>
        <v>1.8749999999999993</v>
      </c>
      <c r="F582" s="2">
        <f t="shared" si="65"/>
        <v>1.95</v>
      </c>
      <c r="G582" s="2">
        <f t="shared" si="67"/>
        <v>2.1026000000000002</v>
      </c>
      <c r="H582" s="2">
        <f t="shared" si="63"/>
        <v>1.4948000000000008</v>
      </c>
      <c r="I582" s="2">
        <f t="array" ref="I582">SUMPRODUCT(B566:B585, (ROW(B566:B585)-ROW(B566)+1)) / (20*21/2)</f>
        <v>1.8577619047619049</v>
      </c>
      <c r="J582" s="2">
        <f t="shared" si="66"/>
        <v>1.9517633052781678</v>
      </c>
      <c r="K582" s="2">
        <f t="shared" si="68"/>
        <v>1.9559587149129798</v>
      </c>
    </row>
    <row r="583" spans="1:11" ht="13.5" x14ac:dyDescent="0.25">
      <c r="A583" s="3">
        <f>TITRES_STAT!B586</f>
        <v>43151</v>
      </c>
      <c r="B583" s="5">
        <f>TITRES_STAT!D586</f>
        <v>1.79</v>
      </c>
      <c r="C583" s="2">
        <f t="shared" si="69"/>
        <v>-4.0000000000000036E-2</v>
      </c>
      <c r="D583" s="2">
        <f t="shared" si="70"/>
        <v>1.8519999999999999</v>
      </c>
      <c r="E583" s="2">
        <f t="shared" si="64"/>
        <v>1.8659999999999997</v>
      </c>
      <c r="F583" s="2">
        <f t="shared" si="65"/>
        <v>1.9319999999999997</v>
      </c>
      <c r="G583" s="2">
        <f t="shared" si="67"/>
        <v>2.1064000000000003</v>
      </c>
      <c r="H583" s="2">
        <f t="shared" si="63"/>
        <v>1.4962000000000006</v>
      </c>
      <c r="I583" s="2">
        <f t="array" ref="I583">SUMPRODUCT(B567:B586, (ROW(B567:B586)-ROW(B567)+1)) / (20*21/2)</f>
        <v>1.8400476190476187</v>
      </c>
      <c r="J583" s="2">
        <f t="shared" si="66"/>
        <v>1.9363572762040566</v>
      </c>
      <c r="K583" s="2">
        <f t="shared" si="68"/>
        <v>1.9494505300144316</v>
      </c>
    </row>
    <row r="584" spans="1:11" ht="13.5" x14ac:dyDescent="0.25">
      <c r="A584" s="3">
        <f>TITRES_STAT!B587</f>
        <v>43152</v>
      </c>
      <c r="B584" s="5">
        <f>TITRES_STAT!D587</f>
        <v>1.79</v>
      </c>
      <c r="C584" s="2">
        <f t="shared" si="69"/>
        <v>0</v>
      </c>
      <c r="D584" s="2">
        <f t="shared" si="70"/>
        <v>1.8340000000000001</v>
      </c>
      <c r="E584" s="2">
        <f t="shared" si="64"/>
        <v>1.8569999999999998</v>
      </c>
      <c r="F584" s="2">
        <f t="shared" si="65"/>
        <v>1.9139999999999993</v>
      </c>
      <c r="G584" s="2">
        <f t="shared" si="67"/>
        <v>2.1098000000000003</v>
      </c>
      <c r="H584" s="2">
        <f t="shared" si="63"/>
        <v>1.4976000000000007</v>
      </c>
      <c r="I584" s="2">
        <f t="array" ref="I584">SUMPRODUCT(B568:B587, (ROW(B568:B587)-ROW(B568)+1)) / (20*21/2)</f>
        <v>1.8177619047619045</v>
      </c>
      <c r="J584" s="2">
        <f t="shared" si="66"/>
        <v>1.9224184879941464</v>
      </c>
      <c r="K584" s="2">
        <f t="shared" si="68"/>
        <v>1.9431975680530815</v>
      </c>
    </row>
    <row r="585" spans="1:11" ht="13.5" x14ac:dyDescent="0.25">
      <c r="A585" s="3">
        <f>TITRES_STAT!B588</f>
        <v>43153</v>
      </c>
      <c r="B585" s="5">
        <f>TITRES_STAT!D588</f>
        <v>1.79</v>
      </c>
      <c r="C585" s="2">
        <f t="shared" si="69"/>
        <v>0</v>
      </c>
      <c r="D585" s="2">
        <f t="shared" si="70"/>
        <v>1.8160000000000001</v>
      </c>
      <c r="E585" s="2">
        <f t="shared" si="64"/>
        <v>1.8479999999999996</v>
      </c>
      <c r="F585" s="2">
        <f t="shared" si="65"/>
        <v>1.8959999999999995</v>
      </c>
      <c r="G585" s="2">
        <f t="shared" si="67"/>
        <v>2.1128000000000005</v>
      </c>
      <c r="H585" s="2">
        <f t="shared" si="63"/>
        <v>1.4990000000000012</v>
      </c>
      <c r="I585" s="2">
        <f t="array" ref="I585">SUMPRODUCT(B569:B588, (ROW(B569:B588)-ROW(B569)+1)) / (20*21/2)</f>
        <v>1.7898571428571426</v>
      </c>
      <c r="J585" s="2">
        <f t="shared" si="66"/>
        <v>1.9098072034232754</v>
      </c>
      <c r="K585" s="2">
        <f t="shared" si="68"/>
        <v>1.9371898202862941</v>
      </c>
    </row>
    <row r="586" spans="1:11" ht="13.5" x14ac:dyDescent="0.25">
      <c r="A586" s="3">
        <f>TITRES_STAT!B589</f>
        <v>43154</v>
      </c>
      <c r="B586" s="5">
        <f>TITRES_STAT!D589</f>
        <v>1.71</v>
      </c>
      <c r="C586" s="2">
        <f t="shared" si="69"/>
        <v>-8.0000000000000071E-2</v>
      </c>
      <c r="D586" s="2">
        <f t="shared" si="70"/>
        <v>1.782</v>
      </c>
      <c r="E586" s="2">
        <f t="shared" si="64"/>
        <v>1.831</v>
      </c>
      <c r="F586" s="2">
        <f t="shared" si="65"/>
        <v>1.8739999999999994</v>
      </c>
      <c r="G586" s="2">
        <f t="shared" si="67"/>
        <v>2.1126</v>
      </c>
      <c r="H586" s="2">
        <f t="shared" ref="H586:H649" si="71">AVERAGE(B387:B586)</f>
        <v>1.5000000000000009</v>
      </c>
      <c r="I586" s="2">
        <f t="array" ref="I586">SUMPRODUCT(B570:B589, (ROW(B570:B589)-ROW(B570)+1)) / (20*21/2)</f>
        <v>1.7629523809523808</v>
      </c>
      <c r="J586" s="2">
        <f t="shared" si="66"/>
        <v>1.8907779459543919</v>
      </c>
      <c r="K586" s="2">
        <f t="shared" si="68"/>
        <v>1.9282804155691846</v>
      </c>
    </row>
    <row r="587" spans="1:11" ht="13.5" x14ac:dyDescent="0.25">
      <c r="A587" s="3">
        <f>TITRES_STAT!B590</f>
        <v>43157</v>
      </c>
      <c r="B587" s="5">
        <f>TITRES_STAT!D590</f>
        <v>1.64</v>
      </c>
      <c r="C587" s="2">
        <f t="shared" si="69"/>
        <v>-7.0000000000000062E-2</v>
      </c>
      <c r="D587" s="2">
        <f t="shared" si="70"/>
        <v>1.7440000000000002</v>
      </c>
      <c r="E587" s="2">
        <f t="shared" si="64"/>
        <v>1.8069999999999999</v>
      </c>
      <c r="F587" s="2">
        <f t="shared" si="65"/>
        <v>1.8529999999999993</v>
      </c>
      <c r="G587" s="2">
        <f t="shared" si="67"/>
        <v>2.109</v>
      </c>
      <c r="H587" s="2">
        <f t="shared" si="71"/>
        <v>1.5006500000000011</v>
      </c>
      <c r="I587" s="2">
        <f t="array" ref="I587">SUMPRODUCT(B571:B590, (ROW(B571:B590)-ROW(B571)+1)) / (20*21/2)</f>
        <v>1.7437619047619048</v>
      </c>
      <c r="J587" s="2">
        <f t="shared" si="66"/>
        <v>1.8668943320539737</v>
      </c>
      <c r="K587" s="2">
        <f t="shared" si="68"/>
        <v>1.9169753012331381</v>
      </c>
    </row>
    <row r="588" spans="1:11" ht="13.5" x14ac:dyDescent="0.25">
      <c r="A588" s="3">
        <f>TITRES_STAT!B591</f>
        <v>43158</v>
      </c>
      <c r="B588" s="5">
        <f>TITRES_STAT!D591</f>
        <v>1.56</v>
      </c>
      <c r="C588" s="2">
        <f t="shared" si="69"/>
        <v>-7.9999999999999849E-2</v>
      </c>
      <c r="D588" s="2">
        <f t="shared" si="70"/>
        <v>1.698</v>
      </c>
      <c r="E588" s="2">
        <f t="shared" ref="E588:E651" si="72">AVERAGE(B579:B588)</f>
        <v>1.7749999999999999</v>
      </c>
      <c r="F588" s="2">
        <f t="shared" si="65"/>
        <v>1.8324999999999996</v>
      </c>
      <c r="G588" s="2">
        <f t="shared" si="67"/>
        <v>2.1027999999999998</v>
      </c>
      <c r="H588" s="2">
        <f t="shared" si="71"/>
        <v>1.5009500000000011</v>
      </c>
      <c r="I588" s="2">
        <f t="array" ref="I588">SUMPRODUCT(B572:B591, (ROW(B572:B591)-ROW(B572)+1)) / (20*21/2)</f>
        <v>1.7297142857142858</v>
      </c>
      <c r="J588" s="2">
        <f t="shared" si="66"/>
        <v>1.8376663004297857</v>
      </c>
      <c r="K588" s="2">
        <f t="shared" si="68"/>
        <v>1.9029762698122308</v>
      </c>
    </row>
    <row r="589" spans="1:11" ht="13.5" x14ac:dyDescent="0.25">
      <c r="A589" s="3">
        <f>TITRES_STAT!B592</f>
        <v>43159</v>
      </c>
      <c r="B589" s="5">
        <f>TITRES_STAT!D592</f>
        <v>1.55</v>
      </c>
      <c r="C589" s="2">
        <f t="shared" si="69"/>
        <v>-1.0000000000000009E-2</v>
      </c>
      <c r="D589" s="2">
        <f t="shared" si="70"/>
        <v>1.65</v>
      </c>
      <c r="E589" s="2">
        <f t="shared" si="72"/>
        <v>1.7420000000000002</v>
      </c>
      <c r="F589" s="2">
        <f t="shared" si="65"/>
        <v>1.8114999999999994</v>
      </c>
      <c r="G589" s="2">
        <f t="shared" si="67"/>
        <v>2.0943999999999998</v>
      </c>
      <c r="H589" s="2">
        <f t="shared" si="71"/>
        <v>1.5012000000000014</v>
      </c>
      <c r="I589" s="2">
        <f t="array" ref="I589">SUMPRODUCT(B573:B592, (ROW(B573:B592)-ROW(B573)+1)) / (20*21/2)</f>
        <v>1.7167619047619049</v>
      </c>
      <c r="J589" s="2">
        <f t="shared" si="66"/>
        <v>1.8102695099126631</v>
      </c>
      <c r="K589" s="2">
        <f t="shared" si="68"/>
        <v>1.8891340631529276</v>
      </c>
    </row>
    <row r="590" spans="1:11" ht="13.5" x14ac:dyDescent="0.25">
      <c r="A590" s="3">
        <f>TITRES_STAT!B593</f>
        <v>43160</v>
      </c>
      <c r="B590" s="5">
        <f>TITRES_STAT!D593</f>
        <v>1.61</v>
      </c>
      <c r="C590" s="2">
        <f t="shared" si="69"/>
        <v>6.0000000000000053E-2</v>
      </c>
      <c r="D590" s="2">
        <f t="shared" si="70"/>
        <v>1.6140000000000001</v>
      </c>
      <c r="E590" s="2">
        <f t="shared" si="72"/>
        <v>1.7150000000000003</v>
      </c>
      <c r="F590" s="2">
        <f t="shared" si="65"/>
        <v>1.7974999999999994</v>
      </c>
      <c r="G590" s="2">
        <f t="shared" si="67"/>
        <v>2.0849999999999995</v>
      </c>
      <c r="H590" s="2">
        <f t="shared" si="71"/>
        <v>1.5016500000000013</v>
      </c>
      <c r="I590" s="2">
        <f t="array" ref="I590">SUMPRODUCT(B574:B593, (ROW(B574:B593)-ROW(B574)+1)) / (20*21/2)</f>
        <v>1.7039523809523811</v>
      </c>
      <c r="J590" s="2">
        <f t="shared" si="66"/>
        <v>1.7911962232543142</v>
      </c>
      <c r="K590" s="2">
        <f t="shared" si="68"/>
        <v>1.8781876293037933</v>
      </c>
    </row>
    <row r="591" spans="1:11" ht="13.5" x14ac:dyDescent="0.25">
      <c r="A591" s="3">
        <f>TITRES_STAT!B594</f>
        <v>43161</v>
      </c>
      <c r="B591" s="5">
        <f>TITRES_STAT!D594</f>
        <v>1.65</v>
      </c>
      <c r="C591" s="2">
        <f t="shared" si="69"/>
        <v>3.9999999999999813E-2</v>
      </c>
      <c r="D591" s="2">
        <f t="shared" si="70"/>
        <v>1.6019999999999999</v>
      </c>
      <c r="E591" s="2">
        <f t="shared" si="72"/>
        <v>1.6920000000000002</v>
      </c>
      <c r="F591" s="2">
        <f t="shared" si="65"/>
        <v>1.7859999999999996</v>
      </c>
      <c r="G591" s="2">
        <f t="shared" si="67"/>
        <v>2.0739999999999998</v>
      </c>
      <c r="H591" s="2">
        <f t="shared" si="71"/>
        <v>1.5021500000000012</v>
      </c>
      <c r="I591" s="2">
        <f t="array" ref="I591">SUMPRODUCT(B575:B594, (ROW(B575:B594)-ROW(B575)+1)) / (20*21/2)</f>
        <v>1.6922857142857139</v>
      </c>
      <c r="J591" s="2">
        <f t="shared" si="66"/>
        <v>1.7777489638967603</v>
      </c>
      <c r="K591" s="2">
        <f t="shared" si="68"/>
        <v>1.8692390948212918</v>
      </c>
    </row>
    <row r="592" spans="1:11" ht="13.5" x14ac:dyDescent="0.25">
      <c r="A592" s="3">
        <f>TITRES_STAT!B595</f>
        <v>43164</v>
      </c>
      <c r="B592" s="5">
        <f>TITRES_STAT!D595</f>
        <v>1.65</v>
      </c>
      <c r="C592" s="2">
        <f t="shared" si="69"/>
        <v>0</v>
      </c>
      <c r="D592" s="2">
        <f t="shared" si="70"/>
        <v>1.6040000000000003</v>
      </c>
      <c r="E592" s="2">
        <f t="shared" si="72"/>
        <v>1.6740000000000002</v>
      </c>
      <c r="F592" s="2">
        <f t="shared" si="65"/>
        <v>1.7744999999999993</v>
      </c>
      <c r="G592" s="2">
        <f t="shared" si="67"/>
        <v>2.0617999999999999</v>
      </c>
      <c r="H592" s="2">
        <f t="shared" si="71"/>
        <v>1.502900000000001</v>
      </c>
      <c r="I592" s="2">
        <f t="array" ref="I592">SUMPRODUCT(B576:B595, (ROW(B576:B595)-ROW(B576)+1)) / (20*21/2)</f>
        <v>1.6760476190476192</v>
      </c>
      <c r="J592" s="2">
        <f t="shared" si="66"/>
        <v>1.7655823959065926</v>
      </c>
      <c r="K592" s="2">
        <f t="shared" si="68"/>
        <v>1.8606414832596725</v>
      </c>
    </row>
    <row r="593" spans="1:11" ht="13.5" x14ac:dyDescent="0.25">
      <c r="A593" s="3">
        <f>TITRES_STAT!B596</f>
        <v>43165</v>
      </c>
      <c r="B593" s="5">
        <f>TITRES_STAT!D596</f>
        <v>1.64</v>
      </c>
      <c r="C593" s="2">
        <f t="shared" si="69"/>
        <v>-1.0000000000000009E-2</v>
      </c>
      <c r="D593" s="2">
        <f t="shared" si="70"/>
        <v>1.6200000000000003</v>
      </c>
      <c r="E593" s="2">
        <f t="shared" si="72"/>
        <v>1.659</v>
      </c>
      <c r="F593" s="2">
        <f t="shared" si="65"/>
        <v>1.7624999999999997</v>
      </c>
      <c r="G593" s="2">
        <f t="shared" si="67"/>
        <v>2.0493999999999999</v>
      </c>
      <c r="H593" s="2">
        <f t="shared" si="71"/>
        <v>1.5037000000000007</v>
      </c>
      <c r="I593" s="2">
        <f t="array" ref="I593">SUMPRODUCT(B577:B596, (ROW(B577:B596)-ROW(B577)+1)) / (20*21/2)</f>
        <v>1.6621904761904762</v>
      </c>
      <c r="J593" s="2">
        <f t="shared" si="66"/>
        <v>1.7536221677250123</v>
      </c>
      <c r="K593" s="2">
        <f t="shared" si="68"/>
        <v>1.8519888760730185</v>
      </c>
    </row>
    <row r="594" spans="1:11" ht="13.5" x14ac:dyDescent="0.25">
      <c r="A594" s="3">
        <f>TITRES_STAT!B597</f>
        <v>43166</v>
      </c>
      <c r="B594" s="5">
        <f>TITRES_STAT!D597</f>
        <v>1.64</v>
      </c>
      <c r="C594" s="2">
        <f t="shared" si="69"/>
        <v>0</v>
      </c>
      <c r="D594" s="2">
        <f t="shared" si="70"/>
        <v>1.6379999999999999</v>
      </c>
      <c r="E594" s="2">
        <f t="shared" si="72"/>
        <v>1.6440000000000001</v>
      </c>
      <c r="F594" s="2">
        <f t="shared" si="65"/>
        <v>1.7504999999999995</v>
      </c>
      <c r="G594" s="2">
        <f t="shared" si="67"/>
        <v>2.0364</v>
      </c>
      <c r="H594" s="2">
        <f t="shared" si="71"/>
        <v>1.5045000000000004</v>
      </c>
      <c r="I594" s="2">
        <f t="array" ref="I594">SUMPRODUCT(B578:B597, (ROW(B578:B597)-ROW(B578)+1)) / (20*21/2)</f>
        <v>1.6459047619047618</v>
      </c>
      <c r="J594" s="2">
        <f t="shared" si="66"/>
        <v>1.7428010088940589</v>
      </c>
      <c r="K594" s="2">
        <f t="shared" si="68"/>
        <v>1.843675586815253</v>
      </c>
    </row>
    <row r="595" spans="1:11" ht="13.5" x14ac:dyDescent="0.25">
      <c r="A595" s="3">
        <f>TITRES_STAT!B598</f>
        <v>43167</v>
      </c>
      <c r="B595" s="5">
        <f>TITRES_STAT!D598</f>
        <v>1.58</v>
      </c>
      <c r="C595" s="2">
        <f t="shared" si="69"/>
        <v>-5.9999999999999831E-2</v>
      </c>
      <c r="D595" s="2">
        <f t="shared" si="70"/>
        <v>1.6320000000000001</v>
      </c>
      <c r="E595" s="2">
        <f t="shared" si="72"/>
        <v>1.6230000000000004</v>
      </c>
      <c r="F595" s="2">
        <f t="shared" si="65"/>
        <v>1.7354999999999996</v>
      </c>
      <c r="G595" s="2">
        <f t="shared" si="67"/>
        <v>2.0209999999999999</v>
      </c>
      <c r="H595" s="2">
        <f t="shared" si="71"/>
        <v>1.5051500000000004</v>
      </c>
      <c r="I595" s="2">
        <f t="array" ref="I595">SUMPRODUCT(B579:B598, (ROW(B579:B598)-ROW(B579)+1)) / (20*21/2)</f>
        <v>1.6311904761904763</v>
      </c>
      <c r="J595" s="2">
        <f t="shared" si="66"/>
        <v>1.7272961509041485</v>
      </c>
      <c r="K595" s="2">
        <f t="shared" si="68"/>
        <v>1.8333353677244588</v>
      </c>
    </row>
    <row r="596" spans="1:11" ht="13.5" x14ac:dyDescent="0.25">
      <c r="A596" s="3">
        <f>TITRES_STAT!B599</f>
        <v>43168</v>
      </c>
      <c r="B596" s="5">
        <f>TITRES_STAT!D599</f>
        <v>1.59</v>
      </c>
      <c r="C596" s="2">
        <f t="shared" si="69"/>
        <v>1.0000000000000009E-2</v>
      </c>
      <c r="D596" s="2">
        <f t="shared" si="70"/>
        <v>1.6199999999999999</v>
      </c>
      <c r="E596" s="2">
        <f t="shared" si="72"/>
        <v>1.6110000000000002</v>
      </c>
      <c r="F596" s="2">
        <f t="shared" ref="F596:F659" si="73">AVERAGE(B577:B596)</f>
        <v>1.7210000000000001</v>
      </c>
      <c r="G596" s="2">
        <f t="shared" si="67"/>
        <v>2.0058000000000002</v>
      </c>
      <c r="H596" s="2">
        <f t="shared" si="71"/>
        <v>1.5058500000000001</v>
      </c>
      <c r="I596" s="2">
        <f t="array" ref="I596">SUMPRODUCT(B580:B599, (ROW(B580:B599)-ROW(B580)+1)) / (20*21/2)</f>
        <v>1.6151904761904758</v>
      </c>
      <c r="J596" s="2">
        <f t="shared" si="66"/>
        <v>1.7142203270085152</v>
      </c>
      <c r="K596" s="2">
        <f t="shared" si="68"/>
        <v>1.8237928042842839</v>
      </c>
    </row>
    <row r="597" spans="1:11" ht="13.5" x14ac:dyDescent="0.25">
      <c r="A597" s="3">
        <f>TITRES_STAT!B600</f>
        <v>43171</v>
      </c>
      <c r="B597" s="5">
        <f>TITRES_STAT!D600</f>
        <v>1.55</v>
      </c>
      <c r="C597" s="2">
        <f t="shared" si="69"/>
        <v>-4.0000000000000036E-2</v>
      </c>
      <c r="D597" s="2">
        <f t="shared" si="70"/>
        <v>1.5999999999999999</v>
      </c>
      <c r="E597" s="2">
        <f t="shared" si="72"/>
        <v>1.6020000000000003</v>
      </c>
      <c r="F597" s="2">
        <f t="shared" si="73"/>
        <v>1.7044999999999999</v>
      </c>
      <c r="G597" s="2">
        <f t="shared" si="67"/>
        <v>1.9870000000000001</v>
      </c>
      <c r="H597" s="2">
        <f t="shared" si="71"/>
        <v>1.5063500000000003</v>
      </c>
      <c r="I597" s="2">
        <f t="array" ref="I597">SUMPRODUCT(B581:B600, (ROW(B581:B600)-ROW(B581)+1)) / (20*21/2)</f>
        <v>1.6037619047619049</v>
      </c>
      <c r="J597" s="2">
        <f t="shared" ref="J597:J660" si="74">$J$4*B597+J596*(1-$J$4)</f>
        <v>1.698580295864847</v>
      </c>
      <c r="K597" s="2">
        <f t="shared" si="68"/>
        <v>1.8130558315672531</v>
      </c>
    </row>
    <row r="598" spans="1:11" ht="13.5" x14ac:dyDescent="0.25">
      <c r="A598" s="3">
        <f>TITRES_STAT!B601</f>
        <v>43172</v>
      </c>
      <c r="B598" s="5">
        <f>TITRES_STAT!D601</f>
        <v>1.55</v>
      </c>
      <c r="C598" s="2">
        <f t="shared" si="69"/>
        <v>0</v>
      </c>
      <c r="D598" s="2">
        <f t="shared" si="70"/>
        <v>1.5819999999999999</v>
      </c>
      <c r="E598" s="2">
        <f t="shared" si="72"/>
        <v>1.6010000000000002</v>
      </c>
      <c r="F598" s="2">
        <f t="shared" si="73"/>
        <v>1.6879999999999999</v>
      </c>
      <c r="G598" s="2">
        <f t="shared" si="67"/>
        <v>1.9682000000000002</v>
      </c>
      <c r="H598" s="2">
        <f t="shared" si="71"/>
        <v>1.5070500000000002</v>
      </c>
      <c r="I598" s="2">
        <f t="array" ref="I598">SUMPRODUCT(B582:B601, (ROW(B582:B601)-ROW(B582)+1)) / (20*21/2)</f>
        <v>1.5939047619047617</v>
      </c>
      <c r="J598" s="2">
        <f t="shared" si="74"/>
        <v>1.6844297914967663</v>
      </c>
      <c r="K598" s="2">
        <f t="shared" si="68"/>
        <v>1.8027399166038316</v>
      </c>
    </row>
    <row r="599" spans="1:11" ht="13.5" x14ac:dyDescent="0.25">
      <c r="A599" s="3">
        <f>TITRES_STAT!B602</f>
        <v>43173</v>
      </c>
      <c r="B599" s="5">
        <f>TITRES_STAT!D602</f>
        <v>1.52</v>
      </c>
      <c r="C599" s="2">
        <f t="shared" si="69"/>
        <v>-3.0000000000000027E-2</v>
      </c>
      <c r="D599" s="2">
        <f t="shared" si="70"/>
        <v>1.5579999999999998</v>
      </c>
      <c r="E599" s="2">
        <f t="shared" si="72"/>
        <v>1.5980000000000001</v>
      </c>
      <c r="F599" s="2">
        <f t="shared" si="73"/>
        <v>1.67</v>
      </c>
      <c r="G599" s="2">
        <f t="shared" si="67"/>
        <v>1.9488000000000005</v>
      </c>
      <c r="H599" s="2">
        <f t="shared" si="71"/>
        <v>1.5078</v>
      </c>
      <c r="I599" s="2">
        <f t="array" ref="I599">SUMPRODUCT(B583:B602, (ROW(B583:B602)-ROW(B583)+1)) / (20*21/2)</f>
        <v>1.5856190476190475</v>
      </c>
      <c r="J599" s="2">
        <f t="shared" si="74"/>
        <v>1.6687698113542173</v>
      </c>
      <c r="K599" s="2">
        <f t="shared" si="68"/>
        <v>1.7916520767370148</v>
      </c>
    </row>
    <row r="600" spans="1:11" ht="13.5" x14ac:dyDescent="0.25">
      <c r="A600" s="3">
        <f>TITRES_STAT!B603</f>
        <v>43174</v>
      </c>
      <c r="B600" s="5">
        <f>TITRES_STAT!D603</f>
        <v>1.55</v>
      </c>
      <c r="C600" s="2">
        <f t="shared" si="69"/>
        <v>3.0000000000000027E-2</v>
      </c>
      <c r="D600" s="2">
        <f t="shared" si="70"/>
        <v>1.552</v>
      </c>
      <c r="E600" s="2">
        <f t="shared" si="72"/>
        <v>1.5920000000000001</v>
      </c>
      <c r="F600" s="2">
        <f t="shared" si="73"/>
        <v>1.6535</v>
      </c>
      <c r="G600" s="2">
        <f t="shared" si="67"/>
        <v>1.9300000000000006</v>
      </c>
      <c r="H600" s="2">
        <f t="shared" si="71"/>
        <v>1.5088499999999998</v>
      </c>
      <c r="I600" s="2">
        <f t="array" ref="I600">SUMPRODUCT(B584:B603, (ROW(B584:B603)-ROW(B584)+1)) / (20*21/2)</f>
        <v>1.5748571428571427</v>
      </c>
      <c r="J600" s="2">
        <f t="shared" si="74"/>
        <v>1.6574584007490536</v>
      </c>
      <c r="K600" s="2">
        <f t="shared" si="68"/>
        <v>1.7821755247081124</v>
      </c>
    </row>
    <row r="601" spans="1:11" ht="13.5" x14ac:dyDescent="0.25">
      <c r="A601" s="3">
        <f>TITRES_STAT!B604</f>
        <v>43175</v>
      </c>
      <c r="B601" s="5">
        <f>TITRES_STAT!D604</f>
        <v>1.55</v>
      </c>
      <c r="C601" s="2">
        <f t="shared" si="69"/>
        <v>0</v>
      </c>
      <c r="D601" s="2">
        <f t="shared" si="70"/>
        <v>1.544</v>
      </c>
      <c r="E601" s="2">
        <f t="shared" si="72"/>
        <v>1.5820000000000003</v>
      </c>
      <c r="F601" s="2">
        <f t="shared" si="73"/>
        <v>1.637</v>
      </c>
      <c r="G601" s="2">
        <f t="shared" si="67"/>
        <v>1.9112000000000007</v>
      </c>
      <c r="H601" s="2">
        <f t="shared" si="71"/>
        <v>1.5101</v>
      </c>
      <c r="I601" s="2">
        <f t="array" ref="I601">SUMPRODUCT(B585:B604, (ROW(B585:B604)-ROW(B585)+1)) / (20*21/2)</f>
        <v>1.5654285714285712</v>
      </c>
      <c r="J601" s="2">
        <f t="shared" si="74"/>
        <v>1.6472242673443818</v>
      </c>
      <c r="K601" s="2">
        <f t="shared" si="68"/>
        <v>1.7730706021705394</v>
      </c>
    </row>
    <row r="602" spans="1:11" ht="13.5" x14ac:dyDescent="0.25">
      <c r="A602" s="3">
        <f>TITRES_STAT!B605</f>
        <v>43178</v>
      </c>
      <c r="B602" s="5">
        <f>TITRES_STAT!D605</f>
        <v>1.55</v>
      </c>
      <c r="C602" s="2">
        <f t="shared" si="69"/>
        <v>0</v>
      </c>
      <c r="D602" s="2">
        <f t="shared" si="70"/>
        <v>1.544</v>
      </c>
      <c r="E602" s="2">
        <f t="shared" si="72"/>
        <v>1.5720000000000001</v>
      </c>
      <c r="F602" s="2">
        <f t="shared" si="73"/>
        <v>1.623</v>
      </c>
      <c r="G602" s="2">
        <f t="shared" si="67"/>
        <v>1.8924000000000003</v>
      </c>
      <c r="H602" s="2">
        <f t="shared" si="71"/>
        <v>1.51135</v>
      </c>
      <c r="I602" s="2">
        <f t="array" ref="I602">SUMPRODUCT(B586:B605, (ROW(B586:B605)-ROW(B586)+1)) / (20*21/2)</f>
        <v>1.5573333333333332</v>
      </c>
      <c r="J602" s="2">
        <f t="shared" si="74"/>
        <v>1.6379648133115834</v>
      </c>
      <c r="K602" s="2">
        <f t="shared" si="68"/>
        <v>1.7643227354187536</v>
      </c>
    </row>
    <row r="603" spans="1:11" ht="13.5" x14ac:dyDescent="0.25">
      <c r="A603" s="3">
        <f>TITRES_STAT!B606</f>
        <v>43180</v>
      </c>
      <c r="B603" s="5">
        <f>TITRES_STAT!D606</f>
        <v>1.51</v>
      </c>
      <c r="C603" s="2">
        <f t="shared" si="69"/>
        <v>-4.0000000000000036E-2</v>
      </c>
      <c r="D603" s="2">
        <f t="shared" si="70"/>
        <v>1.536</v>
      </c>
      <c r="E603" s="2">
        <f t="shared" si="72"/>
        <v>1.5590000000000002</v>
      </c>
      <c r="F603" s="2">
        <f t="shared" si="73"/>
        <v>1.6090000000000004</v>
      </c>
      <c r="G603" s="2">
        <f t="shared" si="67"/>
        <v>1.8728000000000002</v>
      </c>
      <c r="H603" s="2">
        <f t="shared" si="71"/>
        <v>1.5123999999999997</v>
      </c>
      <c r="I603" s="2">
        <f t="array" ref="I603">SUMPRODUCT(B587:B606, (ROW(B587:B606)-ROW(B587)+1)) / (20*21/2)</f>
        <v>1.5505714285714285</v>
      </c>
      <c r="J603" s="2">
        <f t="shared" si="74"/>
        <v>1.6257776882342898</v>
      </c>
      <c r="K603" s="2">
        <f t="shared" si="68"/>
        <v>1.7543492948140968</v>
      </c>
    </row>
    <row r="604" spans="1:11" ht="13.5" x14ac:dyDescent="0.25">
      <c r="A604" s="3">
        <f>TITRES_STAT!B607</f>
        <v>43181</v>
      </c>
      <c r="B604" s="5">
        <f>TITRES_STAT!D607</f>
        <v>1.51</v>
      </c>
      <c r="C604" s="2">
        <f t="shared" si="69"/>
        <v>0</v>
      </c>
      <c r="D604" s="2">
        <f t="shared" si="70"/>
        <v>1.534</v>
      </c>
      <c r="E604" s="2">
        <f t="shared" si="72"/>
        <v>1.546</v>
      </c>
      <c r="F604" s="2">
        <f t="shared" si="73"/>
        <v>1.5950000000000004</v>
      </c>
      <c r="G604" s="2">
        <f t="shared" si="67"/>
        <v>1.8532000000000002</v>
      </c>
      <c r="H604" s="2">
        <f t="shared" si="71"/>
        <v>1.5134499999999997</v>
      </c>
      <c r="I604" s="2">
        <f t="array" ref="I604">SUMPRODUCT(B588:B607, (ROW(B588:B607)-ROW(B588)+1)) / (20*21/2)</f>
        <v>1.5447619047619046</v>
      </c>
      <c r="J604" s="2">
        <f t="shared" si="74"/>
        <v>1.6147512417357861</v>
      </c>
      <c r="K604" s="2">
        <f t="shared" si="68"/>
        <v>1.7447669695272696</v>
      </c>
    </row>
    <row r="605" spans="1:11" ht="13.5" x14ac:dyDescent="0.25">
      <c r="A605" s="3">
        <f>TITRES_STAT!B608</f>
        <v>43182</v>
      </c>
      <c r="B605" s="5">
        <f>TITRES_STAT!D608</f>
        <v>1.51</v>
      </c>
      <c r="C605" s="2">
        <f t="shared" si="69"/>
        <v>0</v>
      </c>
      <c r="D605" s="2">
        <f t="shared" si="70"/>
        <v>1.526</v>
      </c>
      <c r="E605" s="2">
        <f t="shared" si="72"/>
        <v>1.5390000000000001</v>
      </c>
      <c r="F605" s="2">
        <f t="shared" si="73"/>
        <v>1.5810000000000006</v>
      </c>
      <c r="G605" s="2">
        <f t="shared" si="67"/>
        <v>1.8358000000000003</v>
      </c>
      <c r="H605" s="2">
        <f t="shared" si="71"/>
        <v>1.5144999999999995</v>
      </c>
      <c r="I605" s="2">
        <f t="array" ref="I605">SUMPRODUCT(B589:B608, (ROW(B589:B608)-ROW(B589)+1)) / (20*21/2)</f>
        <v>1.5357619047619047</v>
      </c>
      <c r="J605" s="2">
        <f t="shared" si="74"/>
        <v>1.6047749329990446</v>
      </c>
      <c r="K605" s="2">
        <f t="shared" si="68"/>
        <v>1.735560421702671</v>
      </c>
    </row>
    <row r="606" spans="1:11" ht="13.5" x14ac:dyDescent="0.25">
      <c r="A606" s="3">
        <f>TITRES_STAT!B609</f>
        <v>43185</v>
      </c>
      <c r="B606" s="5">
        <f>TITRES_STAT!D609</f>
        <v>1.51</v>
      </c>
      <c r="C606" s="2">
        <f t="shared" si="69"/>
        <v>0</v>
      </c>
      <c r="D606" s="2">
        <f t="shared" si="70"/>
        <v>1.518</v>
      </c>
      <c r="E606" s="2">
        <f t="shared" si="72"/>
        <v>1.5309999999999999</v>
      </c>
      <c r="F606" s="2">
        <f t="shared" si="73"/>
        <v>1.5710000000000006</v>
      </c>
      <c r="G606" s="2">
        <f t="shared" si="67"/>
        <v>1.8184000000000007</v>
      </c>
      <c r="H606" s="2">
        <f t="shared" si="71"/>
        <v>1.5156999999999996</v>
      </c>
      <c r="I606" s="2">
        <f t="array" ref="I606">SUMPRODUCT(B590:B609, (ROW(B590:B609)-ROW(B590)+1)) / (20*21/2)</f>
        <v>1.5271904761904764</v>
      </c>
      <c r="J606" s="2">
        <f t="shared" si="74"/>
        <v>1.5957487489038975</v>
      </c>
      <c r="K606" s="2">
        <f t="shared" si="68"/>
        <v>1.7267149149692331</v>
      </c>
    </row>
    <row r="607" spans="1:11" ht="13.5" x14ac:dyDescent="0.25">
      <c r="A607" s="3">
        <f>TITRES_STAT!B610</f>
        <v>43186</v>
      </c>
      <c r="B607" s="5">
        <f>TITRES_STAT!D610</f>
        <v>1.51</v>
      </c>
      <c r="C607" s="2">
        <f t="shared" si="69"/>
        <v>0</v>
      </c>
      <c r="D607" s="2">
        <f t="shared" si="70"/>
        <v>1.51</v>
      </c>
      <c r="E607" s="2">
        <f t="shared" si="72"/>
        <v>1.5269999999999999</v>
      </c>
      <c r="F607" s="2">
        <f t="shared" si="73"/>
        <v>1.5645000000000007</v>
      </c>
      <c r="G607" s="2">
        <f t="shared" si="67"/>
        <v>1.8030000000000006</v>
      </c>
      <c r="H607" s="2">
        <f t="shared" si="71"/>
        <v>1.5169999999999992</v>
      </c>
      <c r="I607" s="2">
        <f t="array" ref="I607">SUMPRODUCT(B591:B610, (ROW(B591:B610)-ROW(B591)+1)) / (20*21/2)</f>
        <v>1.5170952380952381</v>
      </c>
      <c r="J607" s="2">
        <f t="shared" si="74"/>
        <v>1.5875822013892407</v>
      </c>
      <c r="K607" s="2">
        <f t="shared" si="68"/>
        <v>1.7182162908527927</v>
      </c>
    </row>
    <row r="608" spans="1:11" ht="13.5" x14ac:dyDescent="0.25">
      <c r="A608" s="3">
        <f>TITRES_STAT!B611</f>
        <v>43187</v>
      </c>
      <c r="B608" s="5">
        <f>TITRES_STAT!D611</f>
        <v>1.47</v>
      </c>
      <c r="C608" s="2">
        <f t="shared" si="69"/>
        <v>-4.0000000000000036E-2</v>
      </c>
      <c r="D608" s="2">
        <f t="shared" si="70"/>
        <v>1.502</v>
      </c>
      <c r="E608" s="2">
        <f t="shared" si="72"/>
        <v>1.5189999999999999</v>
      </c>
      <c r="F608" s="2">
        <f t="shared" si="73"/>
        <v>1.5600000000000005</v>
      </c>
      <c r="G608" s="2">
        <f t="shared" si="67"/>
        <v>1.7870000000000004</v>
      </c>
      <c r="H608" s="2">
        <f t="shared" si="71"/>
        <v>1.5180999999999996</v>
      </c>
      <c r="I608" s="2">
        <f t="array" ref="I608">SUMPRODUCT(B592:B611, (ROW(B592:B611)-ROW(B592)+1)) / (20*21/2)</f>
        <v>1.5077619047619046</v>
      </c>
      <c r="J608" s="2">
        <f t="shared" si="74"/>
        <v>1.5763838964950272</v>
      </c>
      <c r="K608" s="2">
        <f t="shared" si="68"/>
        <v>1.7084823186624871</v>
      </c>
    </row>
    <row r="609" spans="1:11" ht="13.5" x14ac:dyDescent="0.25">
      <c r="A609" s="3">
        <f>TITRES_STAT!B612</f>
        <v>43188</v>
      </c>
      <c r="B609" s="5">
        <f>TITRES_STAT!D612</f>
        <v>1.47</v>
      </c>
      <c r="C609" s="2">
        <f t="shared" si="69"/>
        <v>0</v>
      </c>
      <c r="D609" s="2">
        <f t="shared" si="70"/>
        <v>1.494</v>
      </c>
      <c r="E609" s="2">
        <f t="shared" si="72"/>
        <v>1.514</v>
      </c>
      <c r="F609" s="2">
        <f t="shared" si="73"/>
        <v>1.5560000000000005</v>
      </c>
      <c r="G609" s="2">
        <f t="shared" si="67"/>
        <v>1.7710000000000001</v>
      </c>
      <c r="H609" s="2">
        <f t="shared" si="71"/>
        <v>1.5191999999999997</v>
      </c>
      <c r="I609" s="2">
        <f t="array" ref="I609">SUMPRODUCT(B593:B612, (ROW(B593:B612)-ROW(B593)+1)) / (20*21/2)</f>
        <v>1.4993809523809527</v>
      </c>
      <c r="J609" s="2">
        <f t="shared" si="74"/>
        <v>1.566252096828834</v>
      </c>
      <c r="K609" s="2">
        <f t="shared" si="68"/>
        <v>1.6991300708718013</v>
      </c>
    </row>
    <row r="610" spans="1:11" ht="13.5" x14ac:dyDescent="0.25">
      <c r="A610" s="3">
        <f>TITRES_STAT!B613</f>
        <v>43189</v>
      </c>
      <c r="B610" s="5">
        <f>TITRES_STAT!D613</f>
        <v>1.45</v>
      </c>
      <c r="C610" s="2">
        <f t="shared" si="69"/>
        <v>-2.0000000000000018E-2</v>
      </c>
      <c r="D610" s="2">
        <f t="shared" si="70"/>
        <v>1.482</v>
      </c>
      <c r="E610" s="2">
        <f t="shared" si="72"/>
        <v>1.504</v>
      </c>
      <c r="F610" s="2">
        <f t="shared" si="73"/>
        <v>1.5480000000000005</v>
      </c>
      <c r="G610" s="2">
        <f t="shared" si="67"/>
        <v>1.7552000000000003</v>
      </c>
      <c r="H610" s="2">
        <f t="shared" si="71"/>
        <v>1.5203499999999994</v>
      </c>
      <c r="I610" s="2">
        <f t="array" ref="I610">SUMPRODUCT(B594:B613, (ROW(B594:B613)-ROW(B594)+1)) / (20*21/2)</f>
        <v>1.4919523809523811</v>
      </c>
      <c r="J610" s="2">
        <f t="shared" si="74"/>
        <v>1.5551804685594213</v>
      </c>
      <c r="K610" s="2">
        <f t="shared" si="68"/>
        <v>1.6893602641709464</v>
      </c>
    </row>
    <row r="611" spans="1:11" ht="13.5" x14ac:dyDescent="0.25">
      <c r="A611" s="3">
        <f>TITRES_STAT!B614</f>
        <v>43192</v>
      </c>
      <c r="B611" s="5">
        <f>TITRES_STAT!D614</f>
        <v>1.45</v>
      </c>
      <c r="C611" s="2">
        <f t="shared" si="69"/>
        <v>0</v>
      </c>
      <c r="D611" s="2">
        <f t="shared" si="70"/>
        <v>1.4700000000000002</v>
      </c>
      <c r="E611" s="2">
        <f t="shared" si="72"/>
        <v>1.494</v>
      </c>
      <c r="F611" s="2">
        <f t="shared" si="73"/>
        <v>1.5380000000000003</v>
      </c>
      <c r="G611" s="2">
        <f t="shared" si="67"/>
        <v>1.74</v>
      </c>
      <c r="H611" s="2">
        <f t="shared" si="71"/>
        <v>1.5214999999999994</v>
      </c>
      <c r="I611" s="2">
        <f t="array" ref="I611">SUMPRODUCT(B595:B614, (ROW(B595:B614)-ROW(B595)+1)) / (20*21/2)</f>
        <v>1.4854285714285713</v>
      </c>
      <c r="J611" s="2">
        <f t="shared" si="74"/>
        <v>1.5451632810775715</v>
      </c>
      <c r="K611" s="2">
        <f t="shared" si="68"/>
        <v>1.6799735871446349</v>
      </c>
    </row>
    <row r="612" spans="1:11" ht="13.5" x14ac:dyDescent="0.25">
      <c r="A612" s="3">
        <f>TITRES_STAT!B615</f>
        <v>43193</v>
      </c>
      <c r="B612" s="5">
        <f>TITRES_STAT!D615</f>
        <v>1.45</v>
      </c>
      <c r="C612" s="2">
        <f t="shared" si="69"/>
        <v>0</v>
      </c>
      <c r="D612" s="2">
        <f t="shared" si="70"/>
        <v>1.458</v>
      </c>
      <c r="E612" s="2">
        <f t="shared" si="72"/>
        <v>1.4839999999999998</v>
      </c>
      <c r="F612" s="2">
        <f t="shared" si="73"/>
        <v>1.528</v>
      </c>
      <c r="G612" s="2">
        <f t="shared" si="67"/>
        <v>1.7260000000000002</v>
      </c>
      <c r="H612" s="2">
        <f t="shared" si="71"/>
        <v>1.5226499999999994</v>
      </c>
      <c r="I612" s="2">
        <f t="array" ref="I612">SUMPRODUCT(B596:B615, (ROW(B596:B615)-ROW(B596)+1)) / (20*21/2)</f>
        <v>1.4798095238095237</v>
      </c>
      <c r="J612" s="2">
        <f t="shared" si="74"/>
        <v>1.5361001114511361</v>
      </c>
      <c r="K612" s="2">
        <f t="shared" si="68"/>
        <v>1.6709550150997472</v>
      </c>
    </row>
    <row r="613" spans="1:11" ht="13.5" x14ac:dyDescent="0.25">
      <c r="A613" s="3">
        <f>TITRES_STAT!B616</f>
        <v>43194</v>
      </c>
      <c r="B613" s="5">
        <f>TITRES_STAT!D616</f>
        <v>1.45</v>
      </c>
      <c r="C613" s="2">
        <f t="shared" si="69"/>
        <v>0</v>
      </c>
      <c r="D613" s="2">
        <f t="shared" si="70"/>
        <v>1.4540000000000002</v>
      </c>
      <c r="E613" s="2">
        <f t="shared" si="72"/>
        <v>1.4779999999999998</v>
      </c>
      <c r="F613" s="2">
        <f t="shared" si="73"/>
        <v>1.5185</v>
      </c>
      <c r="G613" s="2">
        <f t="shared" si="67"/>
        <v>1.7120000000000002</v>
      </c>
      <c r="H613" s="2">
        <f t="shared" si="71"/>
        <v>1.5238999999999989</v>
      </c>
      <c r="I613" s="2">
        <f t="array" ref="I613">SUMPRODUCT(B597:B616, (ROW(B597:B616)-ROW(B597)+1)) / (20*21/2)</f>
        <v>1.4748095238095238</v>
      </c>
      <c r="J613" s="2">
        <f t="shared" si="74"/>
        <v>1.5279001008367421</v>
      </c>
      <c r="K613" s="2">
        <f t="shared" si="68"/>
        <v>1.6622901125468159</v>
      </c>
    </row>
    <row r="614" spans="1:11" ht="13.5" x14ac:dyDescent="0.25">
      <c r="A614" s="3">
        <f>TITRES_STAT!B617</f>
        <v>43195</v>
      </c>
      <c r="B614" s="5">
        <f>TITRES_STAT!D617</f>
        <v>1.45</v>
      </c>
      <c r="C614" s="2">
        <f t="shared" si="69"/>
        <v>0</v>
      </c>
      <c r="D614" s="2">
        <f t="shared" si="70"/>
        <v>1.45</v>
      </c>
      <c r="E614" s="2">
        <f t="shared" si="72"/>
        <v>1.4719999999999998</v>
      </c>
      <c r="F614" s="2">
        <f t="shared" si="73"/>
        <v>1.5089999999999999</v>
      </c>
      <c r="G614" s="2">
        <f t="shared" si="67"/>
        <v>1.6980000000000004</v>
      </c>
      <c r="H614" s="2">
        <f t="shared" si="71"/>
        <v>1.5251499999999991</v>
      </c>
      <c r="I614" s="2">
        <f t="array" ref="I614">SUMPRODUCT(B598:B617, (ROW(B598:B617)-ROW(B598)+1)) / (20*21/2)</f>
        <v>1.4695238095238097</v>
      </c>
      <c r="J614" s="2">
        <f t="shared" si="74"/>
        <v>1.5204810436141951</v>
      </c>
      <c r="K614" s="2">
        <f t="shared" si="68"/>
        <v>1.6539650100939998</v>
      </c>
    </row>
    <row r="615" spans="1:11" ht="13.5" x14ac:dyDescent="0.25">
      <c r="A615" s="3">
        <f>TITRES_STAT!B618</f>
        <v>43196</v>
      </c>
      <c r="B615" s="5">
        <f>TITRES_STAT!D618</f>
        <v>1.45</v>
      </c>
      <c r="C615" s="2">
        <f t="shared" si="69"/>
        <v>0</v>
      </c>
      <c r="D615" s="2">
        <f t="shared" si="70"/>
        <v>1.45</v>
      </c>
      <c r="E615" s="2">
        <f t="shared" si="72"/>
        <v>1.4659999999999997</v>
      </c>
      <c r="F615" s="2">
        <f t="shared" si="73"/>
        <v>1.5024999999999999</v>
      </c>
      <c r="G615" s="2">
        <f t="shared" si="67"/>
        <v>1.6840000000000004</v>
      </c>
      <c r="H615" s="2">
        <f t="shared" si="71"/>
        <v>1.5263999999999986</v>
      </c>
      <c r="I615" s="2">
        <f t="array" ref="I615">SUMPRODUCT(B599:B618, (ROW(B599:B618)-ROW(B599)+1)) / (20*21/2)</f>
        <v>1.4647619047619049</v>
      </c>
      <c r="J615" s="2">
        <f t="shared" si="74"/>
        <v>1.513768563269986</v>
      </c>
      <c r="K615" s="2">
        <f t="shared" si="68"/>
        <v>1.6459663822471764</v>
      </c>
    </row>
    <row r="616" spans="1:11" ht="13.5" x14ac:dyDescent="0.25">
      <c r="A616" s="3">
        <f>TITRES_STAT!B619</f>
        <v>43200</v>
      </c>
      <c r="B616" s="5">
        <f>TITRES_STAT!D619</f>
        <v>1.45</v>
      </c>
      <c r="C616" s="2">
        <f t="shared" si="69"/>
        <v>0</v>
      </c>
      <c r="D616" s="2">
        <f t="shared" si="70"/>
        <v>1.45</v>
      </c>
      <c r="E616" s="2">
        <f t="shared" si="72"/>
        <v>1.4599999999999997</v>
      </c>
      <c r="F616" s="2">
        <f t="shared" si="73"/>
        <v>1.4954999999999996</v>
      </c>
      <c r="G616" s="2">
        <f t="shared" si="67"/>
        <v>1.6700000000000004</v>
      </c>
      <c r="H616" s="2">
        <f t="shared" si="71"/>
        <v>1.5276499999999986</v>
      </c>
      <c r="I616" s="2">
        <f t="array" ref="I616">SUMPRODUCT(B600:B619, (ROW(B600:B619)-ROW(B600)+1)) / (20*21/2)</f>
        <v>1.4605238095238093</v>
      </c>
      <c r="J616" s="2">
        <f t="shared" si="74"/>
        <v>1.5076953667680826</v>
      </c>
      <c r="K616" s="2">
        <f t="shared" si="68"/>
        <v>1.6382814260806204</v>
      </c>
    </row>
    <row r="617" spans="1:11" ht="13.5" x14ac:dyDescent="0.25">
      <c r="A617" s="3">
        <f>TITRES_STAT!B620</f>
        <v>43201</v>
      </c>
      <c r="B617" s="5">
        <f>TITRES_STAT!D620</f>
        <v>1.44</v>
      </c>
      <c r="C617" s="2">
        <f t="shared" si="69"/>
        <v>-1.0000000000000009E-2</v>
      </c>
      <c r="D617" s="2">
        <f t="shared" si="70"/>
        <v>1.448</v>
      </c>
      <c r="E617" s="2">
        <f t="shared" si="72"/>
        <v>1.4529999999999998</v>
      </c>
      <c r="F617" s="2">
        <f t="shared" si="73"/>
        <v>1.4899999999999998</v>
      </c>
      <c r="G617" s="2">
        <f t="shared" si="67"/>
        <v>1.6576</v>
      </c>
      <c r="H617" s="2">
        <f t="shared" si="71"/>
        <v>1.5288499999999985</v>
      </c>
      <c r="I617" s="2">
        <f t="array" ref="I617">SUMPRODUCT(B601:B620, (ROW(B601:B620)-ROW(B601)+1)) / (20*21/2)</f>
        <v>1.450952380952381</v>
      </c>
      <c r="J617" s="2">
        <f t="shared" si="74"/>
        <v>1.5012481889806462</v>
      </c>
      <c r="K617" s="2">
        <f t="shared" si="68"/>
        <v>1.6305056838813805</v>
      </c>
    </row>
    <row r="618" spans="1:11" ht="13.5" x14ac:dyDescent="0.25">
      <c r="A618" s="3">
        <f>TITRES_STAT!B621</f>
        <v>43202</v>
      </c>
      <c r="B618" s="5">
        <f>TITRES_STAT!D621</f>
        <v>1.44</v>
      </c>
      <c r="C618" s="2">
        <f t="shared" si="69"/>
        <v>0</v>
      </c>
      <c r="D618" s="2">
        <f t="shared" si="70"/>
        <v>1.4459999999999997</v>
      </c>
      <c r="E618" s="2">
        <f t="shared" si="72"/>
        <v>1.4499999999999997</v>
      </c>
      <c r="F618" s="2">
        <f t="shared" si="73"/>
        <v>1.4844999999999999</v>
      </c>
      <c r="G618" s="2">
        <f t="shared" si="67"/>
        <v>1.6469999999999998</v>
      </c>
      <c r="H618" s="2">
        <f t="shared" si="71"/>
        <v>1.5300499999999986</v>
      </c>
      <c r="I618" s="2">
        <f t="array" ref="I618">SUMPRODUCT(B602:B621, (ROW(B602:B621)-ROW(B602)+1)) / (20*21/2)</f>
        <v>1.4440952380952381</v>
      </c>
      <c r="J618" s="2">
        <f t="shared" si="74"/>
        <v>1.4954150281253464</v>
      </c>
      <c r="K618" s="2">
        <f t="shared" si="68"/>
        <v>1.6230348727487773</v>
      </c>
    </row>
    <row r="619" spans="1:11" ht="13.5" x14ac:dyDescent="0.25">
      <c r="A619" s="3">
        <f>TITRES_STAT!B622</f>
        <v>43203</v>
      </c>
      <c r="B619" s="5">
        <f>TITRES_STAT!D622</f>
        <v>1.44</v>
      </c>
      <c r="C619" s="2">
        <f t="shared" si="69"/>
        <v>0</v>
      </c>
      <c r="D619" s="2">
        <f t="shared" si="70"/>
        <v>1.4439999999999997</v>
      </c>
      <c r="E619" s="2">
        <f t="shared" si="72"/>
        <v>1.4469999999999996</v>
      </c>
      <c r="F619" s="2">
        <f t="shared" si="73"/>
        <v>1.4804999999999999</v>
      </c>
      <c r="G619" s="2">
        <f t="shared" si="67"/>
        <v>1.6363999999999996</v>
      </c>
      <c r="H619" s="2">
        <f t="shared" si="71"/>
        <v>1.5312499999999987</v>
      </c>
      <c r="I619" s="2">
        <f t="array" ref="I619">SUMPRODUCT(B603:B622, (ROW(B603:B622)-ROW(B603)+1)) / (20*21/2)</f>
        <v>1.441761904761905</v>
      </c>
      <c r="J619" s="2">
        <f t="shared" si="74"/>
        <v>1.4901374063991231</v>
      </c>
      <c r="K619" s="2">
        <f t="shared" si="68"/>
        <v>1.6158570346017664</v>
      </c>
    </row>
    <row r="620" spans="1:11" ht="13.5" x14ac:dyDescent="0.25">
      <c r="A620" s="3">
        <f>TITRES_STAT!B623</f>
        <v>43206</v>
      </c>
      <c r="B620" s="5">
        <f>TITRES_STAT!D623</f>
        <v>1.38</v>
      </c>
      <c r="C620" s="2">
        <f t="shared" si="69"/>
        <v>-6.0000000000000053E-2</v>
      </c>
      <c r="D620" s="2">
        <f t="shared" si="70"/>
        <v>1.43</v>
      </c>
      <c r="E620" s="2">
        <f t="shared" si="72"/>
        <v>1.44</v>
      </c>
      <c r="F620" s="2">
        <f t="shared" si="73"/>
        <v>1.472</v>
      </c>
      <c r="G620" s="2">
        <f t="shared" si="67"/>
        <v>1.6261999999999994</v>
      </c>
      <c r="H620" s="2">
        <f t="shared" si="71"/>
        <v>1.5321499999999986</v>
      </c>
      <c r="I620" s="2">
        <f t="array" ref="I620">SUMPRODUCT(B604:B623, (ROW(B604:B623)-ROW(B604)+1)) / (20*21/2)</f>
        <v>1.4399523809523809</v>
      </c>
      <c r="J620" s="2">
        <f t="shared" si="74"/>
        <v>1.4796481295992066</v>
      </c>
      <c r="K620" s="2">
        <f t="shared" si="68"/>
        <v>1.6066077391271876</v>
      </c>
    </row>
    <row r="621" spans="1:11" ht="13.5" x14ac:dyDescent="0.25">
      <c r="A621" s="3">
        <f>TITRES_STAT!B624</f>
        <v>43207</v>
      </c>
      <c r="B621" s="5">
        <f>TITRES_STAT!D624</f>
        <v>1.4</v>
      </c>
      <c r="C621" s="2">
        <f t="shared" si="69"/>
        <v>2.0000000000000018E-2</v>
      </c>
      <c r="D621" s="2">
        <f t="shared" si="70"/>
        <v>1.42</v>
      </c>
      <c r="E621" s="2">
        <f t="shared" si="72"/>
        <v>1.4350000000000001</v>
      </c>
      <c r="F621" s="2">
        <f t="shared" si="73"/>
        <v>1.4644999999999999</v>
      </c>
      <c r="G621" s="2">
        <f t="shared" si="67"/>
        <v>1.6165999999999996</v>
      </c>
      <c r="H621" s="2">
        <f t="shared" si="71"/>
        <v>1.5331999999999986</v>
      </c>
      <c r="I621" s="2">
        <f t="array" ref="I621">SUMPRODUCT(B605:B624, (ROW(B605:B624)-ROW(B605)+1)) / (20*21/2)</f>
        <v>1.4346666666666665</v>
      </c>
      <c r="J621" s="2">
        <f t="shared" si="74"/>
        <v>1.4720625934469012</v>
      </c>
      <c r="K621" s="2">
        <f t="shared" si="68"/>
        <v>1.5985054748476901</v>
      </c>
    </row>
    <row r="622" spans="1:11" ht="13.5" x14ac:dyDescent="0.25">
      <c r="A622" s="3">
        <f>TITRES_STAT!B625</f>
        <v>43208</v>
      </c>
      <c r="B622" s="5">
        <f>TITRES_STAT!D625</f>
        <v>1.44</v>
      </c>
      <c r="C622" s="2">
        <f t="shared" si="69"/>
        <v>4.0000000000000036E-2</v>
      </c>
      <c r="D622" s="2">
        <f t="shared" si="70"/>
        <v>1.42</v>
      </c>
      <c r="E622" s="2">
        <f t="shared" si="72"/>
        <v>1.4339999999999999</v>
      </c>
      <c r="F622" s="2">
        <f t="shared" si="73"/>
        <v>1.4590000000000001</v>
      </c>
      <c r="G622" s="2">
        <f t="shared" si="67"/>
        <v>1.6077999999999995</v>
      </c>
      <c r="H622" s="2">
        <f t="shared" si="71"/>
        <v>1.5344999999999984</v>
      </c>
      <c r="I622" s="2">
        <f t="array" ref="I622">SUMPRODUCT(B606:B625, (ROW(B606:B625)-ROW(B606)+1)) / (20*21/2)</f>
        <v>1.4299047619047618</v>
      </c>
      <c r="J622" s="2">
        <f t="shared" si="74"/>
        <v>1.4690090131186246</v>
      </c>
      <c r="K622" s="2">
        <f t="shared" si="68"/>
        <v>1.592289573873271</v>
      </c>
    </row>
    <row r="623" spans="1:11" ht="13.5" x14ac:dyDescent="0.25">
      <c r="A623" s="3">
        <f>TITRES_STAT!B626</f>
        <v>43209</v>
      </c>
      <c r="B623" s="5">
        <f>TITRES_STAT!D626</f>
        <v>1.44</v>
      </c>
      <c r="C623" s="2">
        <f t="shared" si="69"/>
        <v>0</v>
      </c>
      <c r="D623" s="2">
        <f t="shared" si="70"/>
        <v>1.42</v>
      </c>
      <c r="E623" s="2">
        <f t="shared" si="72"/>
        <v>1.4329999999999996</v>
      </c>
      <c r="F623" s="2">
        <f t="shared" si="73"/>
        <v>1.4555</v>
      </c>
      <c r="G623" s="2">
        <f t="shared" si="67"/>
        <v>1.5989999999999995</v>
      </c>
      <c r="H623" s="2">
        <f t="shared" si="71"/>
        <v>1.5357999999999985</v>
      </c>
      <c r="I623" s="2">
        <f t="array" ref="I623">SUMPRODUCT(B607:B626, (ROW(B607:B626)-ROW(B607)+1)) / (20*21/2)</f>
        <v>1.4256666666666666</v>
      </c>
      <c r="J623" s="2">
        <f t="shared" si="74"/>
        <v>1.4662462499644699</v>
      </c>
      <c r="K623" s="2">
        <f t="shared" si="68"/>
        <v>1.5863174337213779</v>
      </c>
    </row>
    <row r="624" spans="1:11" ht="13.5" x14ac:dyDescent="0.25">
      <c r="A624" s="3">
        <f>TITRES_STAT!B627</f>
        <v>43210</v>
      </c>
      <c r="B624" s="5">
        <f>TITRES_STAT!D627</f>
        <v>1.4</v>
      </c>
      <c r="C624" s="2">
        <f t="shared" si="69"/>
        <v>-4.0000000000000036E-2</v>
      </c>
      <c r="D624" s="2">
        <f t="shared" si="70"/>
        <v>1.4120000000000001</v>
      </c>
      <c r="E624" s="2">
        <f t="shared" si="72"/>
        <v>1.4279999999999997</v>
      </c>
      <c r="F624" s="2">
        <f t="shared" si="73"/>
        <v>1.45</v>
      </c>
      <c r="G624" s="2">
        <f t="shared" si="67"/>
        <v>1.5893999999999997</v>
      </c>
      <c r="H624" s="2">
        <f t="shared" si="71"/>
        <v>1.5369999999999984</v>
      </c>
      <c r="I624" s="2">
        <f t="array" ref="I624">SUMPRODUCT(B608:B627, (ROW(B608:B627)-ROW(B608)+1)) / (20*21/2)</f>
        <v>1.419095238095238</v>
      </c>
      <c r="J624" s="2">
        <f t="shared" si="74"/>
        <v>1.4599370833011871</v>
      </c>
      <c r="K624" s="2">
        <f t="shared" si="68"/>
        <v>1.5790108676930887</v>
      </c>
    </row>
    <row r="625" spans="1:11" ht="13.5" x14ac:dyDescent="0.25">
      <c r="A625" s="3">
        <f>TITRES_STAT!B628</f>
        <v>43213</v>
      </c>
      <c r="B625" s="5">
        <f>TITRES_STAT!D628</f>
        <v>1.4</v>
      </c>
      <c r="C625" s="2">
        <f t="shared" si="69"/>
        <v>0</v>
      </c>
      <c r="D625" s="2">
        <f t="shared" si="70"/>
        <v>1.4159999999999999</v>
      </c>
      <c r="E625" s="2">
        <f t="shared" si="72"/>
        <v>1.4229999999999998</v>
      </c>
      <c r="F625" s="2">
        <f t="shared" si="73"/>
        <v>1.4444999999999999</v>
      </c>
      <c r="G625" s="2">
        <f t="shared" si="67"/>
        <v>1.5797999999999999</v>
      </c>
      <c r="H625" s="2">
        <f t="shared" si="71"/>
        <v>1.5381999999999985</v>
      </c>
      <c r="I625" s="2">
        <f t="array" ref="I625">SUMPRODUCT(B609:B628, (ROW(B609:B628)-ROW(B609)+1)) / (20*21/2)</f>
        <v>1.4131904761904761</v>
      </c>
      <c r="J625" s="2">
        <f t="shared" si="74"/>
        <v>1.4542287896534549</v>
      </c>
      <c r="K625" s="2">
        <f t="shared" si="68"/>
        <v>1.5719908336659087</v>
      </c>
    </row>
    <row r="626" spans="1:11" ht="13.5" x14ac:dyDescent="0.25">
      <c r="A626" s="3">
        <f>TITRES_STAT!B629</f>
        <v>43214</v>
      </c>
      <c r="B626" s="5">
        <f>TITRES_STAT!D629</f>
        <v>1.4</v>
      </c>
      <c r="C626" s="2">
        <f t="shared" si="69"/>
        <v>0</v>
      </c>
      <c r="D626" s="2">
        <f t="shared" si="70"/>
        <v>1.4159999999999999</v>
      </c>
      <c r="E626" s="2">
        <f t="shared" si="72"/>
        <v>1.4179999999999999</v>
      </c>
      <c r="F626" s="2">
        <f t="shared" si="73"/>
        <v>1.4389999999999998</v>
      </c>
      <c r="G626" s="2">
        <f t="shared" ref="G626:G689" si="75">AVERAGE(B577:B626)</f>
        <v>1.5702</v>
      </c>
      <c r="H626" s="2">
        <f t="shared" si="71"/>
        <v>1.5395499999999984</v>
      </c>
      <c r="I626" s="2">
        <f t="array" ref="I626">SUMPRODUCT(B610:B629, (ROW(B610:B629)-ROW(B610)+1)) / (20*21/2)</f>
        <v>1.4058571428571429</v>
      </c>
      <c r="J626" s="2">
        <f t="shared" si="74"/>
        <v>1.4490641430197926</v>
      </c>
      <c r="K626" s="2">
        <f t="shared" si="68"/>
        <v>1.5652460950907752</v>
      </c>
    </row>
    <row r="627" spans="1:11" ht="13.5" x14ac:dyDescent="0.25">
      <c r="A627" s="3">
        <f>TITRES_STAT!B630</f>
        <v>43215</v>
      </c>
      <c r="B627" s="5">
        <f>TITRES_STAT!D630</f>
        <v>1.37</v>
      </c>
      <c r="C627" s="2">
        <f t="shared" si="69"/>
        <v>-2.9999999999999805E-2</v>
      </c>
      <c r="D627" s="2">
        <f t="shared" si="70"/>
        <v>1.4020000000000001</v>
      </c>
      <c r="E627" s="2">
        <f t="shared" si="72"/>
        <v>1.411</v>
      </c>
      <c r="F627" s="2">
        <f t="shared" si="73"/>
        <v>1.4319999999999997</v>
      </c>
      <c r="G627" s="2">
        <f t="shared" si="75"/>
        <v>1.5600000000000003</v>
      </c>
      <c r="H627" s="2">
        <f t="shared" si="71"/>
        <v>1.5409999999999986</v>
      </c>
      <c r="I627" s="2">
        <f t="array" ref="I627">SUMPRODUCT(B611:B630, (ROW(B611:B630)-ROW(B611)+1)) / (20*21/2)</f>
        <v>1.3990952380952377</v>
      </c>
      <c r="J627" s="2">
        <f t="shared" si="74"/>
        <v>1.4415342246369551</v>
      </c>
      <c r="K627" s="2">
        <f t="shared" ref="K627:K690" si="76">$K$4*B627+(1-$K$4)*K626</f>
        <v>1.5575893854793723</v>
      </c>
    </row>
    <row r="628" spans="1:11" ht="13.5" x14ac:dyDescent="0.25">
      <c r="A628" s="3">
        <f>TITRES_STAT!B631</f>
        <v>43216</v>
      </c>
      <c r="B628" s="5">
        <f>TITRES_STAT!D631</f>
        <v>1.37</v>
      </c>
      <c r="C628" s="2">
        <f t="shared" si="69"/>
        <v>0</v>
      </c>
      <c r="D628" s="2">
        <f t="shared" si="70"/>
        <v>1.3879999999999999</v>
      </c>
      <c r="E628" s="2">
        <f t="shared" si="72"/>
        <v>1.4040000000000004</v>
      </c>
      <c r="F628" s="2">
        <f t="shared" si="73"/>
        <v>1.4269999999999998</v>
      </c>
      <c r="G628" s="2">
        <f t="shared" si="75"/>
        <v>1.5498000000000005</v>
      </c>
      <c r="H628" s="2">
        <f t="shared" si="71"/>
        <v>1.542449999999999</v>
      </c>
      <c r="I628" s="2">
        <f t="array" ref="I628">SUMPRODUCT(B612:B631, (ROW(B612:B631)-ROW(B612)+1)) / (20*21/2)</f>
        <v>1.3947142857142856</v>
      </c>
      <c r="J628" s="2">
        <f t="shared" si="74"/>
        <v>1.4347214413381975</v>
      </c>
      <c r="K628" s="2">
        <f t="shared" si="76"/>
        <v>1.5502329389899852</v>
      </c>
    </row>
    <row r="629" spans="1:11" ht="13.5" x14ac:dyDescent="0.25">
      <c r="A629" s="3">
        <f>TITRES_STAT!B632</f>
        <v>43217</v>
      </c>
      <c r="B629" s="5">
        <f>TITRES_STAT!D632</f>
        <v>1.35</v>
      </c>
      <c r="C629" s="2">
        <f t="shared" si="69"/>
        <v>-2.0000000000000018E-2</v>
      </c>
      <c r="D629" s="2">
        <f t="shared" si="70"/>
        <v>1.3780000000000001</v>
      </c>
      <c r="E629" s="2">
        <f t="shared" si="72"/>
        <v>1.395</v>
      </c>
      <c r="F629" s="2">
        <f t="shared" si="73"/>
        <v>1.4209999999999998</v>
      </c>
      <c r="G629" s="2">
        <f t="shared" si="75"/>
        <v>1.5392000000000001</v>
      </c>
      <c r="H629" s="2">
        <f t="shared" si="71"/>
        <v>1.5437999999999987</v>
      </c>
      <c r="I629" s="2">
        <f t="array" ref="I629">SUMPRODUCT(B613:B632, (ROW(B613:B632)-ROW(B613)+1)) / (20*21/2)</f>
        <v>1.3945238095238093</v>
      </c>
      <c r="J629" s="2">
        <f t="shared" si="74"/>
        <v>1.4266527326393215</v>
      </c>
      <c r="K629" s="2">
        <f t="shared" si="76"/>
        <v>1.5423806668727309</v>
      </c>
    </row>
    <row r="630" spans="1:11" ht="13.5" x14ac:dyDescent="0.25">
      <c r="A630" s="3">
        <f>TITRES_STAT!B633</f>
        <v>43220</v>
      </c>
      <c r="B630" s="5">
        <f>TITRES_STAT!D633</f>
        <v>1.35</v>
      </c>
      <c r="C630" s="2">
        <f t="shared" si="69"/>
        <v>0</v>
      </c>
      <c r="D630" s="2">
        <f t="shared" si="70"/>
        <v>1.3679999999999999</v>
      </c>
      <c r="E630" s="2">
        <f t="shared" si="72"/>
        <v>1.3920000000000001</v>
      </c>
      <c r="F630" s="2">
        <f t="shared" si="73"/>
        <v>1.4159999999999999</v>
      </c>
      <c r="G630" s="2">
        <f t="shared" si="75"/>
        <v>1.5286000000000002</v>
      </c>
      <c r="H630" s="2">
        <f t="shared" si="71"/>
        <v>1.5451499999999989</v>
      </c>
      <c r="I630" s="2">
        <f t="array" ref="I630">SUMPRODUCT(B614:B633, (ROW(B614:B633)-ROW(B614)+1)) / (20*21/2)</f>
        <v>1.4002380952380951</v>
      </c>
      <c r="J630" s="2">
        <f t="shared" si="74"/>
        <v>1.4193524723879576</v>
      </c>
      <c r="K630" s="2">
        <f t="shared" si="76"/>
        <v>1.5348363269953689</v>
      </c>
    </row>
    <row r="631" spans="1:11" ht="13.5" x14ac:dyDescent="0.25">
      <c r="A631" s="3">
        <f>TITRES_STAT!B634</f>
        <v>43222</v>
      </c>
      <c r="B631" s="5">
        <f>TITRES_STAT!D634</f>
        <v>1.37</v>
      </c>
      <c r="C631" s="2">
        <f t="shared" si="69"/>
        <v>2.0000000000000018E-2</v>
      </c>
      <c r="D631" s="2">
        <f t="shared" si="70"/>
        <v>1.3619999999999999</v>
      </c>
      <c r="E631" s="2">
        <f t="shared" si="72"/>
        <v>1.389</v>
      </c>
      <c r="F631" s="2">
        <f t="shared" si="73"/>
        <v>1.4120000000000001</v>
      </c>
      <c r="G631" s="2">
        <f t="shared" si="75"/>
        <v>1.5184000000000004</v>
      </c>
      <c r="H631" s="2">
        <f t="shared" si="71"/>
        <v>1.5465999999999991</v>
      </c>
      <c r="I631" s="2">
        <f t="array" ref="I631">SUMPRODUCT(B615:B634, (ROW(B615:B634)-ROW(B615)+1)) / (20*21/2)</f>
        <v>1.402047619047619</v>
      </c>
      <c r="J631" s="2">
        <f t="shared" si="74"/>
        <v>1.4146522369224377</v>
      </c>
      <c r="K631" s="2">
        <f t="shared" si="76"/>
        <v>1.5283721573092761</v>
      </c>
    </row>
    <row r="632" spans="1:11" ht="13.5" x14ac:dyDescent="0.25">
      <c r="A632" s="3">
        <f>TITRES_STAT!B635</f>
        <v>43223</v>
      </c>
      <c r="B632" s="5">
        <f>TITRES_STAT!D635</f>
        <v>1.41</v>
      </c>
      <c r="C632" s="2">
        <f t="shared" si="69"/>
        <v>3.9999999999999813E-2</v>
      </c>
      <c r="D632" s="2">
        <f t="shared" si="70"/>
        <v>1.37</v>
      </c>
      <c r="E632" s="2">
        <f t="shared" si="72"/>
        <v>1.3859999999999999</v>
      </c>
      <c r="F632" s="2">
        <f t="shared" si="73"/>
        <v>1.4100000000000001</v>
      </c>
      <c r="G632" s="2">
        <f t="shared" si="75"/>
        <v>1.5100000000000002</v>
      </c>
      <c r="H632" s="2">
        <f t="shared" si="71"/>
        <v>1.5482499999999992</v>
      </c>
      <c r="I632" s="2">
        <f t="array" ref="I632">SUMPRODUCT(B616:B635, (ROW(B616:B635)-ROW(B616)+1)) / (20*21/2)</f>
        <v>1.4049047619047621</v>
      </c>
      <c r="J632" s="2">
        <f t="shared" si="74"/>
        <v>1.4142091667393484</v>
      </c>
      <c r="K632" s="2">
        <f t="shared" si="76"/>
        <v>1.5237301119245985</v>
      </c>
    </row>
    <row r="633" spans="1:11" ht="13.5" x14ac:dyDescent="0.25">
      <c r="A633" s="3">
        <f>TITRES_STAT!B636</f>
        <v>43224</v>
      </c>
      <c r="B633" s="5">
        <f>TITRES_STAT!D636</f>
        <v>1.47</v>
      </c>
      <c r="C633" s="2">
        <f t="shared" si="69"/>
        <v>6.0000000000000053E-2</v>
      </c>
      <c r="D633" s="2">
        <f t="shared" si="70"/>
        <v>1.3900000000000001</v>
      </c>
      <c r="E633" s="2">
        <f t="shared" si="72"/>
        <v>1.3889999999999998</v>
      </c>
      <c r="F633" s="2">
        <f t="shared" si="73"/>
        <v>1.411</v>
      </c>
      <c r="G633" s="2">
        <f t="shared" si="75"/>
        <v>1.5036</v>
      </c>
      <c r="H633" s="2">
        <f t="shared" si="71"/>
        <v>1.5500999999999996</v>
      </c>
      <c r="I633" s="2">
        <f t="array" ref="I633">SUMPRODUCT(B617:B636, (ROW(B617:B636)-ROW(B617)+1)) / (20*21/2)</f>
        <v>1.4135238095238096</v>
      </c>
      <c r="J633" s="2">
        <f t="shared" si="74"/>
        <v>1.4195225794308388</v>
      </c>
      <c r="K633" s="2">
        <f t="shared" si="76"/>
        <v>1.5216230487118692</v>
      </c>
    </row>
    <row r="634" spans="1:11" ht="13.5" x14ac:dyDescent="0.25">
      <c r="A634" s="3">
        <f>TITRES_STAT!B637</f>
        <v>43227</v>
      </c>
      <c r="B634" s="5">
        <f>TITRES_STAT!D637</f>
        <v>1.43</v>
      </c>
      <c r="C634" s="2">
        <f t="shared" si="69"/>
        <v>-4.0000000000000036E-2</v>
      </c>
      <c r="D634" s="2">
        <f t="shared" si="70"/>
        <v>1.4059999999999999</v>
      </c>
      <c r="E634" s="2">
        <f t="shared" si="72"/>
        <v>1.3919999999999999</v>
      </c>
      <c r="F634" s="2">
        <f t="shared" si="73"/>
        <v>1.4100000000000001</v>
      </c>
      <c r="G634" s="2">
        <f t="shared" si="75"/>
        <v>1.4964000000000002</v>
      </c>
      <c r="H634" s="2">
        <f t="shared" si="71"/>
        <v>1.5517499999999995</v>
      </c>
      <c r="I634" s="2">
        <f t="array" ref="I634">SUMPRODUCT(B618:B637, (ROW(B618:B637)-ROW(B618)+1)) / (20*21/2)</f>
        <v>1.421904761904762</v>
      </c>
      <c r="J634" s="2">
        <f t="shared" si="74"/>
        <v>1.4205204290088542</v>
      </c>
      <c r="K634" s="2">
        <f t="shared" si="76"/>
        <v>1.5180299879780705</v>
      </c>
    </row>
    <row r="635" spans="1:11" ht="13.5" x14ac:dyDescent="0.25">
      <c r="A635" s="3">
        <f>TITRES_STAT!B638</f>
        <v>43228</v>
      </c>
      <c r="B635" s="5">
        <f>TITRES_STAT!D638</f>
        <v>1.44</v>
      </c>
      <c r="C635" s="2">
        <f t="shared" si="69"/>
        <v>1.0000000000000009E-2</v>
      </c>
      <c r="D635" s="2">
        <f t="shared" si="70"/>
        <v>1.4239999999999999</v>
      </c>
      <c r="E635" s="2">
        <f t="shared" si="72"/>
        <v>1.3960000000000001</v>
      </c>
      <c r="F635" s="2">
        <f t="shared" si="73"/>
        <v>1.4095000000000002</v>
      </c>
      <c r="G635" s="2">
        <f t="shared" si="75"/>
        <v>1.4894000000000001</v>
      </c>
      <c r="H635" s="2">
        <f t="shared" si="71"/>
        <v>1.5533999999999994</v>
      </c>
      <c r="I635" s="2">
        <f t="array" ref="I635">SUMPRODUCT(B619:B638, (ROW(B619:B638)-ROW(B619)+1)) / (20*21/2)</f>
        <v>1.4299999999999997</v>
      </c>
      <c r="J635" s="2">
        <f t="shared" si="74"/>
        <v>1.4223756262461063</v>
      </c>
      <c r="K635" s="2">
        <f t="shared" si="76"/>
        <v>1.5149699884495187</v>
      </c>
    </row>
    <row r="636" spans="1:11" ht="13.5" x14ac:dyDescent="0.25">
      <c r="A636" s="3">
        <f>TITRES_STAT!B639</f>
        <v>43229</v>
      </c>
      <c r="B636" s="5">
        <f>TITRES_STAT!D639</f>
        <v>1.5</v>
      </c>
      <c r="C636" s="2">
        <f t="shared" si="69"/>
        <v>6.0000000000000053E-2</v>
      </c>
      <c r="D636" s="2">
        <f t="shared" si="70"/>
        <v>1.45</v>
      </c>
      <c r="E636" s="2">
        <f t="shared" si="72"/>
        <v>1.4059999999999999</v>
      </c>
      <c r="F636" s="2">
        <f t="shared" si="73"/>
        <v>1.4120000000000004</v>
      </c>
      <c r="G636" s="2">
        <f t="shared" si="75"/>
        <v>1.4852000000000001</v>
      </c>
      <c r="H636" s="2">
        <f t="shared" si="71"/>
        <v>1.5553499999999993</v>
      </c>
      <c r="I636" s="2">
        <f t="array" ref="I636">SUMPRODUCT(B620:B639, (ROW(B620:B639)-ROW(B620)+1)) / (20*21/2)</f>
        <v>1.4378095238095234</v>
      </c>
      <c r="J636" s="2">
        <f t="shared" si="74"/>
        <v>1.4297684237464769</v>
      </c>
      <c r="K636" s="2">
        <f t="shared" si="76"/>
        <v>1.5143829300789493</v>
      </c>
    </row>
    <row r="637" spans="1:11" ht="13.5" x14ac:dyDescent="0.25">
      <c r="A637" s="3">
        <f>TITRES_STAT!B640</f>
        <v>43230</v>
      </c>
      <c r="B637" s="5">
        <f>TITRES_STAT!D640</f>
        <v>1.5</v>
      </c>
      <c r="C637" s="2">
        <f t="shared" si="69"/>
        <v>0</v>
      </c>
      <c r="D637" s="2">
        <f t="shared" si="70"/>
        <v>1.468</v>
      </c>
      <c r="E637" s="2">
        <f t="shared" si="72"/>
        <v>1.419</v>
      </c>
      <c r="F637" s="2">
        <f t="shared" si="73"/>
        <v>1.4150000000000003</v>
      </c>
      <c r="G637" s="2">
        <f t="shared" si="75"/>
        <v>1.4824000000000004</v>
      </c>
      <c r="H637" s="2">
        <f t="shared" si="71"/>
        <v>1.5572499999999996</v>
      </c>
      <c r="I637" s="2">
        <f t="array" ref="I637">SUMPRODUCT(B621:B640, (ROW(B621:B640)-ROW(B621)+1)) / (20*21/2)</f>
        <v>1.4453333333333331</v>
      </c>
      <c r="J637" s="2">
        <f t="shared" si="74"/>
        <v>1.4364571452944315</v>
      </c>
      <c r="K637" s="2">
        <f t="shared" si="76"/>
        <v>1.513818893605265</v>
      </c>
    </row>
    <row r="638" spans="1:11" ht="13.5" x14ac:dyDescent="0.25">
      <c r="A638" s="3">
        <f>TITRES_STAT!B641</f>
        <v>43231</v>
      </c>
      <c r="B638" s="5">
        <f>TITRES_STAT!D641</f>
        <v>1.5</v>
      </c>
      <c r="C638" s="2">
        <f t="shared" si="69"/>
        <v>0</v>
      </c>
      <c r="D638" s="2">
        <f t="shared" si="70"/>
        <v>1.474</v>
      </c>
      <c r="E638" s="2">
        <f t="shared" si="72"/>
        <v>1.4319999999999999</v>
      </c>
      <c r="F638" s="2">
        <f t="shared" si="73"/>
        <v>1.4180000000000001</v>
      </c>
      <c r="G638" s="2">
        <f t="shared" si="75"/>
        <v>1.4812000000000003</v>
      </c>
      <c r="H638" s="2">
        <f t="shared" si="71"/>
        <v>1.5590499999999998</v>
      </c>
      <c r="I638" s="2">
        <f t="array" ref="I638">SUMPRODUCT(B622:B641, (ROW(B622:B641)-ROW(B622)+1)) / (20*21/2)</f>
        <v>1.4522857142857144</v>
      </c>
      <c r="J638" s="2">
        <f t="shared" si="74"/>
        <v>1.4425088457425808</v>
      </c>
      <c r="K638" s="2">
        <f t="shared" si="76"/>
        <v>1.5132769762089802</v>
      </c>
    </row>
    <row r="639" spans="1:11" ht="13.5" x14ac:dyDescent="0.25">
      <c r="A639" s="3">
        <f>TITRES_STAT!B642</f>
        <v>43234</v>
      </c>
      <c r="B639" s="5">
        <f>TITRES_STAT!D642</f>
        <v>1.5</v>
      </c>
      <c r="C639" s="2">
        <f t="shared" si="69"/>
        <v>0</v>
      </c>
      <c r="D639" s="2">
        <f t="shared" si="70"/>
        <v>1.488</v>
      </c>
      <c r="E639" s="2">
        <f t="shared" si="72"/>
        <v>1.4469999999999998</v>
      </c>
      <c r="F639" s="2">
        <f t="shared" si="73"/>
        <v>1.421</v>
      </c>
      <c r="G639" s="2">
        <f t="shared" si="75"/>
        <v>1.4802000000000002</v>
      </c>
      <c r="H639" s="2">
        <f t="shared" si="71"/>
        <v>1.5609999999999997</v>
      </c>
      <c r="I639" s="2">
        <f t="array" ref="I639">SUMPRODUCT(B623:B642, (ROW(B623:B642)-ROW(B623)+1)) / (20*21/2)</f>
        <v>1.4587619047619047</v>
      </c>
      <c r="J639" s="2">
        <f t="shared" si="74"/>
        <v>1.4479841937670967</v>
      </c>
      <c r="K639" s="2">
        <f t="shared" si="76"/>
        <v>1.5127563104752948</v>
      </c>
    </row>
    <row r="640" spans="1:11" ht="13.5" x14ac:dyDescent="0.25">
      <c r="A640" s="3">
        <f>TITRES_STAT!B643</f>
        <v>43235</v>
      </c>
      <c r="B640" s="5">
        <f>TITRES_STAT!D643</f>
        <v>1.5</v>
      </c>
      <c r="C640" s="2">
        <f t="shared" si="69"/>
        <v>0</v>
      </c>
      <c r="D640" s="2">
        <f t="shared" si="70"/>
        <v>1.5</v>
      </c>
      <c r="E640" s="2">
        <f t="shared" si="72"/>
        <v>1.462</v>
      </c>
      <c r="F640" s="2">
        <f t="shared" si="73"/>
        <v>1.427</v>
      </c>
      <c r="G640" s="2">
        <f t="shared" si="75"/>
        <v>1.4780000000000002</v>
      </c>
      <c r="H640" s="2">
        <f t="shared" si="71"/>
        <v>1.5629499999999998</v>
      </c>
      <c r="I640" s="2">
        <f t="array" ref="I640">SUMPRODUCT(B624:B643, (ROW(B624:B643)-ROW(B624)+1)) / (20*21/2)</f>
        <v>1.4649523809523808</v>
      </c>
      <c r="J640" s="2">
        <f t="shared" si="74"/>
        <v>1.4529380800749923</v>
      </c>
      <c r="K640" s="2">
        <f t="shared" si="76"/>
        <v>1.5122560630056754</v>
      </c>
    </row>
    <row r="641" spans="1:11" ht="13.5" x14ac:dyDescent="0.25">
      <c r="A641" s="3">
        <f>TITRES_STAT!B644</f>
        <v>43236</v>
      </c>
      <c r="B641" s="5">
        <f>TITRES_STAT!D644</f>
        <v>1.5</v>
      </c>
      <c r="C641" s="2">
        <f t="shared" si="69"/>
        <v>0</v>
      </c>
      <c r="D641" s="2">
        <f t="shared" si="70"/>
        <v>1.5</v>
      </c>
      <c r="E641" s="2">
        <f t="shared" si="72"/>
        <v>1.4750000000000001</v>
      </c>
      <c r="F641" s="2">
        <f t="shared" si="73"/>
        <v>1.4319999999999999</v>
      </c>
      <c r="G641" s="2">
        <f t="shared" si="75"/>
        <v>1.4750000000000001</v>
      </c>
      <c r="H641" s="2">
        <f t="shared" si="71"/>
        <v>1.5648999999999997</v>
      </c>
      <c r="I641" s="2">
        <f t="array" ref="I641">SUMPRODUCT(B625:B644, (ROW(B625:B644)-ROW(B625)+1)) / (20*21/2)</f>
        <v>1.4708571428571429</v>
      </c>
      <c r="J641" s="2">
        <f t="shared" si="74"/>
        <v>1.4574201676868976</v>
      </c>
      <c r="K641" s="2">
        <f t="shared" si="76"/>
        <v>1.5117754330838842</v>
      </c>
    </row>
    <row r="642" spans="1:11" ht="13.5" x14ac:dyDescent="0.25">
      <c r="A642" s="3">
        <f>TITRES_STAT!B645</f>
        <v>43237</v>
      </c>
      <c r="B642" s="5">
        <f>TITRES_STAT!D645</f>
        <v>1.5</v>
      </c>
      <c r="C642" s="2">
        <f t="shared" si="69"/>
        <v>0</v>
      </c>
      <c r="D642" s="2">
        <f t="shared" si="70"/>
        <v>1.5</v>
      </c>
      <c r="E642" s="2">
        <f t="shared" si="72"/>
        <v>1.484</v>
      </c>
      <c r="F642" s="2">
        <f t="shared" si="73"/>
        <v>1.4350000000000001</v>
      </c>
      <c r="G642" s="2">
        <f t="shared" si="75"/>
        <v>1.472</v>
      </c>
      <c r="H642" s="2">
        <f t="shared" si="71"/>
        <v>1.5668500000000001</v>
      </c>
      <c r="I642" s="2">
        <f t="array" ref="I642">SUMPRODUCT(B626:B645, (ROW(B626:B645)-ROW(B626)+1)) / (20*21/2)</f>
        <v>1.4762857142857142</v>
      </c>
      <c r="J642" s="2">
        <f t="shared" si="74"/>
        <v>1.461475389811955</v>
      </c>
      <c r="K642" s="2">
        <f t="shared" si="76"/>
        <v>1.5113136513943202</v>
      </c>
    </row>
    <row r="643" spans="1:11" ht="13.5" x14ac:dyDescent="0.25">
      <c r="A643" s="3">
        <f>TITRES_STAT!B646</f>
        <v>43238</v>
      </c>
      <c r="B643" s="5">
        <f>TITRES_STAT!D646</f>
        <v>1.5</v>
      </c>
      <c r="C643" s="2">
        <f t="shared" si="69"/>
        <v>0</v>
      </c>
      <c r="D643" s="2">
        <f t="shared" si="70"/>
        <v>1.5</v>
      </c>
      <c r="E643" s="2">
        <f t="shared" si="72"/>
        <v>1.4870000000000001</v>
      </c>
      <c r="F643" s="2">
        <f t="shared" si="73"/>
        <v>1.4379999999999999</v>
      </c>
      <c r="G643" s="2">
        <f t="shared" si="75"/>
        <v>1.4691999999999996</v>
      </c>
      <c r="H643" s="2">
        <f t="shared" si="71"/>
        <v>1.5686500000000001</v>
      </c>
      <c r="I643" s="2">
        <f t="array" ref="I643">SUMPRODUCT(B627:B646, (ROW(B627:B646)-ROW(B627)+1)) / (20*21/2)</f>
        <v>1.4812380952380952</v>
      </c>
      <c r="J643" s="2">
        <f t="shared" si="74"/>
        <v>1.4651444003060545</v>
      </c>
      <c r="K643" s="2">
        <f t="shared" si="76"/>
        <v>1.5108699787906215</v>
      </c>
    </row>
    <row r="644" spans="1:11" ht="13.5" x14ac:dyDescent="0.25">
      <c r="A644" s="3">
        <f>TITRES_STAT!B647</f>
        <v>43241</v>
      </c>
      <c r="B644" s="5">
        <f>TITRES_STAT!D647</f>
        <v>1.5</v>
      </c>
      <c r="C644" s="2">
        <f t="shared" ref="C644:C707" si="77">B644-B643</f>
        <v>0</v>
      </c>
      <c r="D644" s="2">
        <f t="shared" si="70"/>
        <v>1.5</v>
      </c>
      <c r="E644" s="2">
        <f t="shared" si="72"/>
        <v>1.494</v>
      </c>
      <c r="F644" s="2">
        <f t="shared" si="73"/>
        <v>1.4430000000000001</v>
      </c>
      <c r="G644" s="2">
        <f t="shared" si="75"/>
        <v>1.4663999999999993</v>
      </c>
      <c r="H644" s="2">
        <f t="shared" si="71"/>
        <v>1.5704499999999999</v>
      </c>
      <c r="I644" s="2">
        <f t="array" ref="I644">SUMPRODUCT(B628:B647, (ROW(B628:B647)-ROW(B628)+1)) / (20*21/2)</f>
        <v>1.4895238095238095</v>
      </c>
      <c r="J644" s="2">
        <f t="shared" si="74"/>
        <v>1.4684639812292875</v>
      </c>
      <c r="K644" s="2">
        <f t="shared" si="76"/>
        <v>1.5104437051125579</v>
      </c>
    </row>
    <row r="645" spans="1:11" ht="13.5" x14ac:dyDescent="0.25">
      <c r="A645" s="3">
        <f>TITRES_STAT!B648</f>
        <v>43242</v>
      </c>
      <c r="B645" s="5">
        <f>TITRES_STAT!D648</f>
        <v>1.5</v>
      </c>
      <c r="C645" s="2">
        <f t="shared" si="77"/>
        <v>0</v>
      </c>
      <c r="D645" s="2">
        <f t="shared" si="70"/>
        <v>1.5</v>
      </c>
      <c r="E645" s="2">
        <f t="shared" si="72"/>
        <v>1.5</v>
      </c>
      <c r="F645" s="2">
        <f t="shared" si="73"/>
        <v>1.448</v>
      </c>
      <c r="G645" s="2">
        <f t="shared" si="75"/>
        <v>1.4647999999999997</v>
      </c>
      <c r="H645" s="2">
        <f t="shared" si="71"/>
        <v>1.5722499999999999</v>
      </c>
      <c r="I645" s="2">
        <f t="array" ref="I645">SUMPRODUCT(B629:B648, (ROW(B629:B648)-ROW(B629)+1)) / (20*21/2)</f>
        <v>1.5027142857142857</v>
      </c>
      <c r="J645" s="2">
        <f t="shared" si="74"/>
        <v>1.4714674115884028</v>
      </c>
      <c r="K645" s="2">
        <f t="shared" si="76"/>
        <v>1.5100341480493205</v>
      </c>
    </row>
    <row r="646" spans="1:11" ht="13.5" x14ac:dyDescent="0.25">
      <c r="A646" s="3">
        <f>TITRES_STAT!B649</f>
        <v>43243</v>
      </c>
      <c r="B646" s="5">
        <f>TITRES_STAT!D649</f>
        <v>1.5</v>
      </c>
      <c r="C646" s="2">
        <f t="shared" si="77"/>
        <v>0</v>
      </c>
      <c r="D646" s="2">
        <f t="shared" ref="D646:D709" si="78">AVERAGE(B642:B646)</f>
        <v>1.5</v>
      </c>
      <c r="E646" s="2">
        <f t="shared" si="72"/>
        <v>1.5</v>
      </c>
      <c r="F646" s="2">
        <f t="shared" si="73"/>
        <v>1.4529999999999998</v>
      </c>
      <c r="G646" s="2">
        <f t="shared" si="75"/>
        <v>1.4629999999999996</v>
      </c>
      <c r="H646" s="2">
        <f t="shared" si="71"/>
        <v>1.5740499999999999</v>
      </c>
      <c r="I646" s="2">
        <f t="array" ref="I646">SUMPRODUCT(B630:B649, (ROW(B630:B649)-ROW(B630)+1)) / (20*21/2)</f>
        <v>1.513857142857143</v>
      </c>
      <c r="J646" s="2">
        <f t="shared" si="74"/>
        <v>1.4741848009609357</v>
      </c>
      <c r="K646" s="2">
        <f t="shared" si="76"/>
        <v>1.5096406520473864</v>
      </c>
    </row>
    <row r="647" spans="1:11" ht="13.5" x14ac:dyDescent="0.25">
      <c r="A647" s="3">
        <f>TITRES_STAT!B650</f>
        <v>43244</v>
      </c>
      <c r="B647" s="5">
        <f>TITRES_STAT!D650</f>
        <v>1.54</v>
      </c>
      <c r="C647" s="2">
        <f t="shared" si="77"/>
        <v>4.0000000000000036E-2</v>
      </c>
      <c r="D647" s="2">
        <f t="shared" si="78"/>
        <v>1.508</v>
      </c>
      <c r="E647" s="2">
        <f t="shared" si="72"/>
        <v>1.504</v>
      </c>
      <c r="F647" s="2">
        <f t="shared" si="73"/>
        <v>1.4614999999999998</v>
      </c>
      <c r="G647" s="2">
        <f t="shared" si="75"/>
        <v>1.4627999999999994</v>
      </c>
      <c r="H647" s="2">
        <f t="shared" si="71"/>
        <v>1.5760500000000002</v>
      </c>
      <c r="I647" s="2">
        <f t="array" ref="I647">SUMPRODUCT(B631:B650, (ROW(B631:B650)-ROW(B631)+1)) / (20*21/2)</f>
        <v>1.5238571428571428</v>
      </c>
      <c r="J647" s="2">
        <f t="shared" si="74"/>
        <v>1.4804529151551324</v>
      </c>
      <c r="K647" s="2">
        <f t="shared" si="76"/>
        <v>1.5108312147121947</v>
      </c>
    </row>
    <row r="648" spans="1:11" ht="13.5" x14ac:dyDescent="0.25">
      <c r="A648" s="3">
        <f>TITRES_STAT!B651</f>
        <v>43245</v>
      </c>
      <c r="B648" s="5">
        <f>TITRES_STAT!D651</f>
        <v>1.6</v>
      </c>
      <c r="C648" s="2">
        <f t="shared" si="77"/>
        <v>6.0000000000000053E-2</v>
      </c>
      <c r="D648" s="2">
        <f t="shared" si="78"/>
        <v>1.528</v>
      </c>
      <c r="E648" s="2">
        <f t="shared" si="72"/>
        <v>1.5139999999999998</v>
      </c>
      <c r="F648" s="2">
        <f t="shared" si="73"/>
        <v>1.4730000000000001</v>
      </c>
      <c r="G648" s="2">
        <f t="shared" si="75"/>
        <v>1.4637999999999998</v>
      </c>
      <c r="H648" s="2">
        <f t="shared" si="71"/>
        <v>1.5783500000000004</v>
      </c>
      <c r="I648" s="2">
        <f t="array" ref="I648">SUMPRODUCT(B632:B651, (ROW(B632:B651)-ROW(B632)+1)) / (20*21/2)</f>
        <v>1.5270000000000001</v>
      </c>
      <c r="J648" s="2">
        <f t="shared" si="74"/>
        <v>1.4918383518070244</v>
      </c>
      <c r="K648" s="2">
        <f t="shared" si="76"/>
        <v>1.5143280298215205</v>
      </c>
    </row>
    <row r="649" spans="1:11" ht="13.5" x14ac:dyDescent="0.25">
      <c r="A649" s="3">
        <f>TITRES_STAT!B652</f>
        <v>43248</v>
      </c>
      <c r="B649" s="5">
        <f>TITRES_STAT!D652</f>
        <v>1.59</v>
      </c>
      <c r="C649" s="2">
        <f t="shared" si="77"/>
        <v>-1.0000000000000009E-2</v>
      </c>
      <c r="D649" s="2">
        <f t="shared" si="78"/>
        <v>1.546</v>
      </c>
      <c r="E649" s="2">
        <f t="shared" si="72"/>
        <v>1.5229999999999999</v>
      </c>
      <c r="F649" s="2">
        <f t="shared" si="73"/>
        <v>1.4849999999999999</v>
      </c>
      <c r="G649" s="2">
        <f t="shared" si="75"/>
        <v>1.4651999999999996</v>
      </c>
      <c r="H649" s="2">
        <f t="shared" si="71"/>
        <v>1.5806</v>
      </c>
      <c r="I649" s="2">
        <f t="array" ref="I649">SUMPRODUCT(B633:B652, (ROW(B633:B652)-ROW(B633)+1)) / (20*21/2)</f>
        <v>1.5236666666666665</v>
      </c>
      <c r="J649" s="2">
        <f t="shared" si="74"/>
        <v>1.5011870802063554</v>
      </c>
      <c r="K649" s="2">
        <f t="shared" si="76"/>
        <v>1.5172955580638137</v>
      </c>
    </row>
    <row r="650" spans="1:11" ht="13.5" x14ac:dyDescent="0.25">
      <c r="A650" s="3">
        <f>TITRES_STAT!B653</f>
        <v>43249</v>
      </c>
      <c r="B650" s="5">
        <f>TITRES_STAT!D653</f>
        <v>1.59</v>
      </c>
      <c r="C650" s="2">
        <f t="shared" si="77"/>
        <v>0</v>
      </c>
      <c r="D650" s="2">
        <f t="shared" si="78"/>
        <v>1.5640000000000001</v>
      </c>
      <c r="E650" s="2">
        <f t="shared" si="72"/>
        <v>1.5319999999999998</v>
      </c>
      <c r="F650" s="2">
        <f t="shared" si="73"/>
        <v>1.4969999999999999</v>
      </c>
      <c r="G650" s="2">
        <f t="shared" si="75"/>
        <v>1.466</v>
      </c>
      <c r="H650" s="2">
        <f t="shared" ref="H650:H713" si="79">AVERAGE(B451:B650)</f>
        <v>1.5828499999999999</v>
      </c>
      <c r="I650" s="2">
        <f t="array" ref="I650">SUMPRODUCT(B634:B653, (ROW(B634:B653)-ROW(B634)+1)) / (20*21/2)</f>
        <v>1.5162380952380954</v>
      </c>
      <c r="J650" s="2">
        <f t="shared" si="74"/>
        <v>1.5096454535200359</v>
      </c>
      <c r="K650" s="2">
        <f t="shared" si="76"/>
        <v>1.5201467126495465</v>
      </c>
    </row>
    <row r="651" spans="1:11" ht="13.5" x14ac:dyDescent="0.25">
      <c r="A651" s="3">
        <f>TITRES_STAT!B654</f>
        <v>43250</v>
      </c>
      <c r="B651" s="5">
        <f>TITRES_STAT!D654</f>
        <v>1.53</v>
      </c>
      <c r="C651" s="2">
        <f t="shared" si="77"/>
        <v>-6.0000000000000053E-2</v>
      </c>
      <c r="D651" s="2">
        <f t="shared" si="78"/>
        <v>1.57</v>
      </c>
      <c r="E651" s="2">
        <f t="shared" si="72"/>
        <v>1.5349999999999997</v>
      </c>
      <c r="F651" s="2">
        <f t="shared" si="73"/>
        <v>1.5050000000000001</v>
      </c>
      <c r="G651" s="2">
        <f t="shared" si="75"/>
        <v>1.4655999999999998</v>
      </c>
      <c r="H651" s="2">
        <f t="shared" si="79"/>
        <v>1.5847999999999995</v>
      </c>
      <c r="I651" s="2">
        <f t="array" ref="I651">SUMPRODUCT(B635:B654, (ROW(B635:B654)-ROW(B635)+1)) / (20*21/2)</f>
        <v>1.507095238095238</v>
      </c>
      <c r="J651" s="2">
        <f t="shared" si="74"/>
        <v>1.5115839817562229</v>
      </c>
      <c r="K651" s="2">
        <f t="shared" si="76"/>
        <v>1.5205331160750546</v>
      </c>
    </row>
    <row r="652" spans="1:11" ht="13.5" x14ac:dyDescent="0.25">
      <c r="A652" s="3">
        <f>TITRES_STAT!B655</f>
        <v>43251</v>
      </c>
      <c r="B652" s="5">
        <f>TITRES_STAT!D655</f>
        <v>1.47</v>
      </c>
      <c r="C652" s="2">
        <f t="shared" si="77"/>
        <v>-6.0000000000000053E-2</v>
      </c>
      <c r="D652" s="2">
        <f t="shared" si="78"/>
        <v>1.556</v>
      </c>
      <c r="E652" s="2">
        <f t="shared" ref="E652:E715" si="80">AVERAGE(B643:B652)</f>
        <v>1.532</v>
      </c>
      <c r="F652" s="2">
        <f t="shared" si="73"/>
        <v>1.508</v>
      </c>
      <c r="G652" s="2">
        <f t="shared" si="75"/>
        <v>1.4639999999999997</v>
      </c>
      <c r="H652" s="2">
        <f t="shared" si="79"/>
        <v>1.5864499999999999</v>
      </c>
      <c r="I652" s="2">
        <f t="array" ref="I652">SUMPRODUCT(B636:B655, (ROW(B636:B655)-ROW(B636)+1)) / (20*21/2)</f>
        <v>1.4942380952380951</v>
      </c>
      <c r="J652" s="2">
        <f t="shared" si="74"/>
        <v>1.5076236025413445</v>
      </c>
      <c r="K652" s="2">
        <f t="shared" si="76"/>
        <v>1.5185514252485819</v>
      </c>
    </row>
    <row r="653" spans="1:11" ht="13.5" x14ac:dyDescent="0.25">
      <c r="A653" s="3">
        <f>TITRES_STAT!B656</f>
        <v>43252</v>
      </c>
      <c r="B653" s="5">
        <f>TITRES_STAT!D656</f>
        <v>1.43</v>
      </c>
      <c r="C653" s="2">
        <f t="shared" si="77"/>
        <v>-4.0000000000000036E-2</v>
      </c>
      <c r="D653" s="2">
        <f t="shared" si="78"/>
        <v>1.5219999999999998</v>
      </c>
      <c r="E653" s="2">
        <f t="shared" si="80"/>
        <v>1.5249999999999999</v>
      </c>
      <c r="F653" s="2">
        <f t="shared" si="73"/>
        <v>1.506</v>
      </c>
      <c r="G653" s="2">
        <f t="shared" si="75"/>
        <v>1.4623999999999997</v>
      </c>
      <c r="H653" s="2">
        <f t="shared" si="79"/>
        <v>1.5878999999999999</v>
      </c>
      <c r="I653" s="2">
        <f t="array" ref="I653">SUMPRODUCT(B637:B656, (ROW(B637:B656)-ROW(B637)+1)) / (20*21/2)</f>
        <v>1.4798095238095237</v>
      </c>
      <c r="J653" s="2">
        <f t="shared" si="74"/>
        <v>1.500230878489788</v>
      </c>
      <c r="K653" s="2">
        <f t="shared" si="76"/>
        <v>1.5150788203368728</v>
      </c>
    </row>
    <row r="654" spans="1:11" ht="13.5" x14ac:dyDescent="0.25">
      <c r="A654" s="3">
        <f>TITRES_STAT!B657</f>
        <v>43255</v>
      </c>
      <c r="B654" s="5">
        <f>TITRES_STAT!D657</f>
        <v>1.41</v>
      </c>
      <c r="C654" s="2">
        <f t="shared" si="77"/>
        <v>-2.0000000000000018E-2</v>
      </c>
      <c r="D654" s="2">
        <f t="shared" si="78"/>
        <v>1.486</v>
      </c>
      <c r="E654" s="2">
        <f t="shared" si="80"/>
        <v>1.516</v>
      </c>
      <c r="F654" s="2">
        <f t="shared" si="73"/>
        <v>1.5049999999999999</v>
      </c>
      <c r="G654" s="2">
        <f t="shared" si="75"/>
        <v>1.4603999999999999</v>
      </c>
      <c r="H654" s="2">
        <f t="shared" si="79"/>
        <v>1.5891000000000002</v>
      </c>
      <c r="I654" s="2">
        <f t="array" ref="I654">SUMPRODUCT(B638:B657, (ROW(B638:B657)-ROW(B638)+1)) / (20*21/2)</f>
        <v>1.463238095238095</v>
      </c>
      <c r="J654" s="2">
        <f t="shared" si="74"/>
        <v>1.4916374614907606</v>
      </c>
      <c r="K654" s="2">
        <f t="shared" si="76"/>
        <v>1.5109580822844464</v>
      </c>
    </row>
    <row r="655" spans="1:11" ht="13.5" x14ac:dyDescent="0.25">
      <c r="A655" s="3">
        <f>TITRES_STAT!B658</f>
        <v>43256</v>
      </c>
      <c r="B655" s="5">
        <f>TITRES_STAT!D658</f>
        <v>1.37</v>
      </c>
      <c r="C655" s="2">
        <f t="shared" si="77"/>
        <v>-3.9999999999999813E-2</v>
      </c>
      <c r="D655" s="2">
        <f t="shared" si="78"/>
        <v>1.4419999999999999</v>
      </c>
      <c r="E655" s="2">
        <f t="shared" si="80"/>
        <v>1.5030000000000001</v>
      </c>
      <c r="F655" s="2">
        <f t="shared" si="73"/>
        <v>1.5015000000000001</v>
      </c>
      <c r="G655" s="2">
        <f t="shared" si="75"/>
        <v>1.4576</v>
      </c>
      <c r="H655" s="2">
        <f t="shared" si="79"/>
        <v>1.5901000000000003</v>
      </c>
      <c r="I655" s="2">
        <f t="array" ref="I655">SUMPRODUCT(B639:B658, (ROW(B639:B658)-ROW(B639)+1)) / (20*21/2)</f>
        <v>1.4465714285714284</v>
      </c>
      <c r="J655" s="2">
        <f t="shared" si="74"/>
        <v>1.4800529413487833</v>
      </c>
      <c r="K655" s="2">
        <f t="shared" si="76"/>
        <v>1.5054303143517231</v>
      </c>
    </row>
    <row r="656" spans="1:11" ht="13.5" x14ac:dyDescent="0.25">
      <c r="A656" s="3">
        <f>TITRES_STAT!B659</f>
        <v>43257</v>
      </c>
      <c r="B656" s="5">
        <f>TITRES_STAT!D659</f>
        <v>1.35</v>
      </c>
      <c r="C656" s="2">
        <f t="shared" si="77"/>
        <v>-2.0000000000000018E-2</v>
      </c>
      <c r="D656" s="2">
        <f t="shared" si="78"/>
        <v>1.4059999999999999</v>
      </c>
      <c r="E656" s="2">
        <f t="shared" si="80"/>
        <v>1.488</v>
      </c>
      <c r="F656" s="2">
        <f t="shared" si="73"/>
        <v>1.4940000000000002</v>
      </c>
      <c r="G656" s="2">
        <f t="shared" si="75"/>
        <v>1.4543999999999999</v>
      </c>
      <c r="H656" s="2">
        <f t="shared" si="79"/>
        <v>1.5910000000000002</v>
      </c>
      <c r="I656" s="2">
        <f t="array" ref="I656">SUMPRODUCT(B640:B659, (ROW(B640:B659)-ROW(B640)+1)) / (20*21/2)</f>
        <v>1.4308095238095238</v>
      </c>
      <c r="J656" s="2">
        <f t="shared" si="74"/>
        <v>1.4676669469346135</v>
      </c>
      <c r="K656" s="2">
        <f t="shared" si="76"/>
        <v>1.4993350079065577</v>
      </c>
    </row>
    <row r="657" spans="1:11" ht="13.5" x14ac:dyDescent="0.25">
      <c r="A657" s="3">
        <f>TITRES_STAT!B660</f>
        <v>43258</v>
      </c>
      <c r="B657" s="5">
        <f>TITRES_STAT!D660</f>
        <v>1.32</v>
      </c>
      <c r="C657" s="2">
        <f t="shared" si="77"/>
        <v>-3.0000000000000027E-2</v>
      </c>
      <c r="D657" s="2">
        <f t="shared" si="78"/>
        <v>1.3760000000000001</v>
      </c>
      <c r="E657" s="2">
        <f t="shared" si="80"/>
        <v>1.4660000000000002</v>
      </c>
      <c r="F657" s="2">
        <f t="shared" si="73"/>
        <v>1.4850000000000001</v>
      </c>
      <c r="G657" s="2">
        <f t="shared" si="75"/>
        <v>1.4505999999999997</v>
      </c>
      <c r="H657" s="2">
        <f t="shared" si="79"/>
        <v>1.5919000000000003</v>
      </c>
      <c r="I657" s="2">
        <f t="array" ref="I657">SUMPRODUCT(B641:B660, (ROW(B641:B660)-ROW(B641)+1)) / (20*21/2)</f>
        <v>1.4159523809523811</v>
      </c>
      <c r="J657" s="2">
        <f t="shared" si="74"/>
        <v>1.4536034281789361</v>
      </c>
      <c r="K657" s="2">
        <f t="shared" si="76"/>
        <v>1.4923022624984574</v>
      </c>
    </row>
    <row r="658" spans="1:11" ht="13.5" x14ac:dyDescent="0.25">
      <c r="A658" s="3">
        <f>TITRES_STAT!B661</f>
        <v>43259</v>
      </c>
      <c r="B658" s="5">
        <f>TITRES_STAT!D661</f>
        <v>1.31</v>
      </c>
      <c r="C658" s="2">
        <f t="shared" si="77"/>
        <v>-1.0000000000000009E-2</v>
      </c>
      <c r="D658" s="2">
        <f t="shared" si="78"/>
        <v>1.3520000000000003</v>
      </c>
      <c r="E658" s="2">
        <f t="shared" si="80"/>
        <v>1.4370000000000001</v>
      </c>
      <c r="F658" s="2">
        <f t="shared" si="73"/>
        <v>1.4755</v>
      </c>
      <c r="G658" s="2">
        <f t="shared" si="75"/>
        <v>1.4474</v>
      </c>
      <c r="H658" s="2">
        <f t="shared" si="79"/>
        <v>1.5927500000000001</v>
      </c>
      <c r="I658" s="2">
        <f t="array" ref="I658">SUMPRODUCT(B642:B661, (ROW(B642:B661)-ROW(B642)+1)) / (20*21/2)</f>
        <v>1.4010476190476191</v>
      </c>
      <c r="J658" s="2">
        <f t="shared" si="74"/>
        <v>1.4399269112095137</v>
      </c>
      <c r="K658" s="2">
        <f t="shared" si="76"/>
        <v>1.4851531541651846</v>
      </c>
    </row>
    <row r="659" spans="1:11" ht="13.5" x14ac:dyDescent="0.25">
      <c r="A659" s="3">
        <f>TITRES_STAT!B662</f>
        <v>43262</v>
      </c>
      <c r="B659" s="5">
        <f>TITRES_STAT!D662</f>
        <v>1.31</v>
      </c>
      <c r="C659" s="2">
        <f t="shared" si="77"/>
        <v>0</v>
      </c>
      <c r="D659" s="2">
        <f t="shared" si="78"/>
        <v>1.3320000000000001</v>
      </c>
      <c r="E659" s="2">
        <f t="shared" si="80"/>
        <v>1.4090000000000003</v>
      </c>
      <c r="F659" s="2">
        <f t="shared" si="73"/>
        <v>1.466</v>
      </c>
      <c r="G659" s="2">
        <f t="shared" si="75"/>
        <v>1.4441999999999999</v>
      </c>
      <c r="H659" s="2">
        <f t="shared" si="79"/>
        <v>1.5936000000000001</v>
      </c>
      <c r="I659" s="2">
        <f t="array" ref="I659">SUMPRODUCT(B643:B662, (ROW(B643:B662)-ROW(B643)+1)) / (20*21/2)</f>
        <v>1.3870952380952384</v>
      </c>
      <c r="J659" s="2">
        <f t="shared" si="74"/>
        <v>1.4275529196657506</v>
      </c>
      <c r="K659" s="2">
        <f t="shared" si="76"/>
        <v>1.4782844030214517</v>
      </c>
    </row>
    <row r="660" spans="1:11" ht="13.5" x14ac:dyDescent="0.25">
      <c r="A660" s="3">
        <f>TITRES_STAT!B663</f>
        <v>43263</v>
      </c>
      <c r="B660" s="5">
        <f>TITRES_STAT!D663</f>
        <v>1.31</v>
      </c>
      <c r="C660" s="2">
        <f t="shared" si="77"/>
        <v>0</v>
      </c>
      <c r="D660" s="2">
        <f t="shared" si="78"/>
        <v>1.3199999999999998</v>
      </c>
      <c r="E660" s="2">
        <f t="shared" si="80"/>
        <v>1.3810000000000002</v>
      </c>
      <c r="F660" s="2">
        <f t="shared" ref="F660:F723" si="81">AVERAGE(B641:B660)</f>
        <v>1.4564999999999997</v>
      </c>
      <c r="G660" s="2">
        <f t="shared" si="75"/>
        <v>1.4414000000000002</v>
      </c>
      <c r="H660" s="2">
        <f t="shared" si="79"/>
        <v>1.5944500000000001</v>
      </c>
      <c r="I660" s="2">
        <f t="array" ref="I660">SUMPRODUCT(B644:B663, (ROW(B644:B663)-ROW(B644)+1)) / (20*21/2)</f>
        <v>1.3769523809523814</v>
      </c>
      <c r="J660" s="2">
        <f t="shared" si="74"/>
        <v>1.4163574035071078</v>
      </c>
      <c r="K660" s="2">
        <f t="shared" si="76"/>
        <v>1.4716850146676692</v>
      </c>
    </row>
    <row r="661" spans="1:11" ht="13.5" x14ac:dyDescent="0.25">
      <c r="A661" s="3">
        <f>TITRES_STAT!B664</f>
        <v>43264</v>
      </c>
      <c r="B661" s="5">
        <f>TITRES_STAT!D664</f>
        <v>1.3</v>
      </c>
      <c r="C661" s="2">
        <f t="shared" si="77"/>
        <v>-1.0000000000000009E-2</v>
      </c>
      <c r="D661" s="2">
        <f t="shared" si="78"/>
        <v>1.31</v>
      </c>
      <c r="E661" s="2">
        <f t="shared" si="80"/>
        <v>1.3580000000000001</v>
      </c>
      <c r="F661" s="2">
        <f t="shared" si="81"/>
        <v>1.4464999999999999</v>
      </c>
      <c r="G661" s="2">
        <f t="shared" si="75"/>
        <v>1.4384000000000001</v>
      </c>
      <c r="H661" s="2">
        <f t="shared" si="79"/>
        <v>1.5952500000000003</v>
      </c>
      <c r="I661" s="2">
        <f t="array" ref="I661">SUMPRODUCT(B645:B664, (ROW(B645:B664)-ROW(B645)+1)) / (20*21/2)</f>
        <v>1.3723809523809527</v>
      </c>
      <c r="J661" s="2">
        <f t="shared" ref="J661:J724" si="82">$J$4*B661+J660*(1-$J$4)</f>
        <v>1.4052757460302405</v>
      </c>
      <c r="K661" s="2">
        <f t="shared" si="76"/>
        <v>1.4649522689944274</v>
      </c>
    </row>
    <row r="662" spans="1:11" ht="13.5" x14ac:dyDescent="0.25">
      <c r="A662" s="3">
        <f>TITRES_STAT!B665</f>
        <v>43265</v>
      </c>
      <c r="B662" s="5">
        <f>TITRES_STAT!D665</f>
        <v>1.3</v>
      </c>
      <c r="C662" s="2">
        <f t="shared" si="77"/>
        <v>0</v>
      </c>
      <c r="D662" s="2">
        <f t="shared" si="78"/>
        <v>1.306</v>
      </c>
      <c r="E662" s="2">
        <f t="shared" si="80"/>
        <v>1.3410000000000004</v>
      </c>
      <c r="F662" s="2">
        <f t="shared" si="81"/>
        <v>1.4365000000000001</v>
      </c>
      <c r="G662" s="2">
        <f t="shared" si="75"/>
        <v>1.4354</v>
      </c>
      <c r="H662" s="2">
        <f t="shared" si="79"/>
        <v>1.5959000000000003</v>
      </c>
      <c r="I662" s="2">
        <f t="array" ref="I662">SUMPRODUCT(B646:B665, (ROW(B646:B665)-ROW(B646)+1)) / (20*21/2)</f>
        <v>1.3759999999999999</v>
      </c>
      <c r="J662" s="2">
        <f t="shared" si="82"/>
        <v>1.395249484503551</v>
      </c>
      <c r="K662" s="2">
        <f t="shared" si="76"/>
        <v>1.4584835525632736</v>
      </c>
    </row>
    <row r="663" spans="1:11" ht="13.5" x14ac:dyDescent="0.25">
      <c r="A663" s="3">
        <f>TITRES_STAT!B666</f>
        <v>43269</v>
      </c>
      <c r="B663" s="5">
        <f>TITRES_STAT!D666</f>
        <v>1.33</v>
      </c>
      <c r="C663" s="2">
        <f t="shared" si="77"/>
        <v>3.0000000000000027E-2</v>
      </c>
      <c r="D663" s="2">
        <f t="shared" si="78"/>
        <v>1.31</v>
      </c>
      <c r="E663" s="2">
        <f t="shared" si="80"/>
        <v>1.3310000000000004</v>
      </c>
      <c r="F663" s="2">
        <f t="shared" si="81"/>
        <v>1.4280000000000002</v>
      </c>
      <c r="G663" s="2">
        <f t="shared" si="75"/>
        <v>1.4330000000000001</v>
      </c>
      <c r="H663" s="2">
        <f t="shared" si="79"/>
        <v>1.5967000000000002</v>
      </c>
      <c r="I663" s="2">
        <f t="array" ref="I663">SUMPRODUCT(B647:B666, (ROW(B647:B666)-ROW(B647)+1)) / (20*21/2)</f>
        <v>1.3798095238095238</v>
      </c>
      <c r="J663" s="2">
        <f t="shared" si="82"/>
        <v>1.3890352478841652</v>
      </c>
      <c r="K663" s="2">
        <f t="shared" si="76"/>
        <v>1.4534449818745179</v>
      </c>
    </row>
    <row r="664" spans="1:11" ht="13.5" x14ac:dyDescent="0.25">
      <c r="A664" s="3">
        <f>TITRES_STAT!B667</f>
        <v>43270</v>
      </c>
      <c r="B664" s="5">
        <f>TITRES_STAT!D667</f>
        <v>1.38</v>
      </c>
      <c r="C664" s="2">
        <f t="shared" si="77"/>
        <v>4.9999999999999822E-2</v>
      </c>
      <c r="D664" s="2">
        <f t="shared" si="78"/>
        <v>1.3240000000000001</v>
      </c>
      <c r="E664" s="2">
        <f t="shared" si="80"/>
        <v>1.3280000000000001</v>
      </c>
      <c r="F664" s="2">
        <f t="shared" si="81"/>
        <v>1.4220000000000002</v>
      </c>
      <c r="G664" s="2">
        <f t="shared" si="75"/>
        <v>1.4316</v>
      </c>
      <c r="H664" s="2">
        <f t="shared" si="79"/>
        <v>1.5976000000000001</v>
      </c>
      <c r="I664" s="2">
        <f t="array" ref="I664">SUMPRODUCT(B648:B667, (ROW(B648:B667)-ROW(B648)+1)) / (20*21/2)</f>
        <v>1.3895238095238094</v>
      </c>
      <c r="J664" s="2">
        <f t="shared" si="82"/>
        <v>1.3881747480856734</v>
      </c>
      <c r="K664" s="2">
        <f t="shared" si="76"/>
        <v>1.4505647865068898</v>
      </c>
    </row>
    <row r="665" spans="1:11" ht="13.5" x14ac:dyDescent="0.25">
      <c r="A665" s="3">
        <f>TITRES_STAT!B668</f>
        <v>43271</v>
      </c>
      <c r="B665" s="5">
        <f>TITRES_STAT!D668</f>
        <v>1.46</v>
      </c>
      <c r="C665" s="2">
        <f t="shared" si="77"/>
        <v>8.0000000000000071E-2</v>
      </c>
      <c r="D665" s="2">
        <f t="shared" si="78"/>
        <v>1.3540000000000001</v>
      </c>
      <c r="E665" s="2">
        <f t="shared" si="80"/>
        <v>1.3370000000000002</v>
      </c>
      <c r="F665" s="2">
        <f t="shared" si="81"/>
        <v>1.4200000000000002</v>
      </c>
      <c r="G665" s="2">
        <f t="shared" si="75"/>
        <v>1.4317999999999997</v>
      </c>
      <c r="H665" s="2">
        <f t="shared" si="79"/>
        <v>1.5988999999999998</v>
      </c>
      <c r="I665" s="2">
        <f t="array" ref="I665">SUMPRODUCT(B649:B668, (ROW(B649:B668)-ROW(B649)+1)) / (20*21/2)</f>
        <v>1.3993333333333331</v>
      </c>
      <c r="J665" s="2">
        <f t="shared" si="82"/>
        <v>1.3950152482679903</v>
      </c>
      <c r="K665" s="2">
        <f t="shared" si="76"/>
        <v>1.4509347948791689</v>
      </c>
    </row>
    <row r="666" spans="1:11" ht="13.5" x14ac:dyDescent="0.25">
      <c r="A666" s="3">
        <f>TITRES_STAT!B669</f>
        <v>43272</v>
      </c>
      <c r="B666" s="5">
        <f>TITRES_STAT!D669</f>
        <v>1.46</v>
      </c>
      <c r="C666" s="2">
        <f t="shared" si="77"/>
        <v>0</v>
      </c>
      <c r="D666" s="2">
        <f t="shared" si="78"/>
        <v>1.3859999999999999</v>
      </c>
      <c r="E666" s="2">
        <f t="shared" si="80"/>
        <v>1.3480000000000001</v>
      </c>
      <c r="F666" s="2">
        <f t="shared" si="81"/>
        <v>1.4179999999999997</v>
      </c>
      <c r="G666" s="2">
        <f t="shared" si="75"/>
        <v>1.4319999999999999</v>
      </c>
      <c r="H666" s="2">
        <f t="shared" si="79"/>
        <v>1.59995</v>
      </c>
      <c r="I666" s="2">
        <f t="array" ref="I666">SUMPRODUCT(B650:B669, (ROW(B650:B669)-ROW(B650)+1)) / (20*21/2)</f>
        <v>1.4057142857142859</v>
      </c>
      <c r="J666" s="2">
        <f t="shared" si="82"/>
        <v>1.4012042722424674</v>
      </c>
      <c r="K666" s="2">
        <f t="shared" si="76"/>
        <v>1.4512902931192015</v>
      </c>
    </row>
    <row r="667" spans="1:11" ht="13.5" x14ac:dyDescent="0.25">
      <c r="A667" s="3">
        <f>TITRES_STAT!B670</f>
        <v>43273</v>
      </c>
      <c r="B667" s="5">
        <f>TITRES_STAT!D670</f>
        <v>1.52</v>
      </c>
      <c r="C667" s="2">
        <f t="shared" si="77"/>
        <v>6.0000000000000053E-2</v>
      </c>
      <c r="D667" s="2">
        <f t="shared" si="78"/>
        <v>1.4300000000000002</v>
      </c>
      <c r="E667" s="2">
        <f t="shared" si="80"/>
        <v>1.3679999999999999</v>
      </c>
      <c r="F667" s="2">
        <f t="shared" si="81"/>
        <v>1.4170000000000003</v>
      </c>
      <c r="G667" s="2">
        <f t="shared" si="75"/>
        <v>1.4335999999999998</v>
      </c>
      <c r="H667" s="2">
        <f t="shared" si="79"/>
        <v>1.6010499999999999</v>
      </c>
      <c r="I667" s="2">
        <f t="array" ref="I667">SUMPRODUCT(B651:B670, (ROW(B651:B670)-ROW(B651)+1)) / (20*21/2)</f>
        <v>1.4126190476190479</v>
      </c>
      <c r="J667" s="2">
        <f t="shared" si="82"/>
        <v>1.4125181510765179</v>
      </c>
      <c r="K667" s="2">
        <f t="shared" si="76"/>
        <v>1.4539847914282524</v>
      </c>
    </row>
    <row r="668" spans="1:11" ht="13.5" x14ac:dyDescent="0.25">
      <c r="A668" s="3">
        <f>TITRES_STAT!B671</f>
        <v>43276</v>
      </c>
      <c r="B668" s="5">
        <f>TITRES_STAT!D671</f>
        <v>1.52</v>
      </c>
      <c r="C668" s="2">
        <f t="shared" si="77"/>
        <v>0</v>
      </c>
      <c r="D668" s="2">
        <f t="shared" si="78"/>
        <v>1.468</v>
      </c>
      <c r="E668" s="2">
        <f t="shared" si="80"/>
        <v>1.389</v>
      </c>
      <c r="F668" s="2">
        <f t="shared" si="81"/>
        <v>1.413</v>
      </c>
      <c r="G668" s="2">
        <f t="shared" si="75"/>
        <v>1.4351999999999996</v>
      </c>
      <c r="H668" s="2">
        <f t="shared" si="79"/>
        <v>1.6018999999999997</v>
      </c>
      <c r="I668" s="2">
        <f t="array" ref="I668">SUMPRODUCT(B652:B671, (ROW(B652:B671)-ROW(B652)+1)) / (20*21/2)</f>
        <v>1.4200476190476192</v>
      </c>
      <c r="J668" s="2">
        <f t="shared" si="82"/>
        <v>1.4227545176406591</v>
      </c>
      <c r="K668" s="2">
        <f t="shared" si="76"/>
        <v>1.4565736231369484</v>
      </c>
    </row>
    <row r="669" spans="1:11" ht="13.5" x14ac:dyDescent="0.25">
      <c r="A669" s="3">
        <f>TITRES_STAT!B672</f>
        <v>43277</v>
      </c>
      <c r="B669" s="5">
        <f>TITRES_STAT!D672</f>
        <v>1.48</v>
      </c>
      <c r="C669" s="2">
        <f t="shared" si="77"/>
        <v>-4.0000000000000036E-2</v>
      </c>
      <c r="D669" s="2">
        <f t="shared" si="78"/>
        <v>1.488</v>
      </c>
      <c r="E669" s="2">
        <f t="shared" si="80"/>
        <v>1.4059999999999999</v>
      </c>
      <c r="F669" s="2">
        <f t="shared" si="81"/>
        <v>1.4075000000000002</v>
      </c>
      <c r="G669" s="2">
        <f t="shared" si="75"/>
        <v>1.4359999999999997</v>
      </c>
      <c r="H669" s="2">
        <f t="shared" si="79"/>
        <v>1.60225</v>
      </c>
      <c r="I669" s="2">
        <f t="array" ref="I669">SUMPRODUCT(B653:B672, (ROW(B653:B672)-ROW(B653)+1)) / (20*21/2)</f>
        <v>1.4277142857142859</v>
      </c>
      <c r="J669" s="2">
        <f t="shared" si="82"/>
        <v>1.4282064683415487</v>
      </c>
      <c r="K669" s="2">
        <f t="shared" si="76"/>
        <v>1.4574923045825583</v>
      </c>
    </row>
    <row r="670" spans="1:11" ht="13.5" x14ac:dyDescent="0.25">
      <c r="A670" s="3">
        <f>TITRES_STAT!B673</f>
        <v>43278</v>
      </c>
      <c r="B670" s="5">
        <f>TITRES_STAT!D673</f>
        <v>1.48</v>
      </c>
      <c r="C670" s="2">
        <f t="shared" si="77"/>
        <v>0</v>
      </c>
      <c r="D670" s="2">
        <f t="shared" si="78"/>
        <v>1.4920000000000002</v>
      </c>
      <c r="E670" s="2">
        <f t="shared" si="80"/>
        <v>1.423</v>
      </c>
      <c r="F670" s="2">
        <f t="shared" si="81"/>
        <v>1.4020000000000001</v>
      </c>
      <c r="G670" s="2">
        <f t="shared" si="75"/>
        <v>1.4380000000000002</v>
      </c>
      <c r="H670" s="2">
        <f t="shared" si="79"/>
        <v>1.6023000000000003</v>
      </c>
      <c r="I670" s="2">
        <f t="array" ref="I670">SUMPRODUCT(B654:B673, (ROW(B654:B673)-ROW(B654)+1)) / (20*21/2)</f>
        <v>1.4381904761904765</v>
      </c>
      <c r="J670" s="2">
        <f t="shared" si="82"/>
        <v>1.4331391856423537</v>
      </c>
      <c r="K670" s="2">
        <f t="shared" si="76"/>
        <v>1.458374959304811</v>
      </c>
    </row>
    <row r="671" spans="1:11" ht="13.5" x14ac:dyDescent="0.25">
      <c r="A671" s="3">
        <f>TITRES_STAT!B674</f>
        <v>43279</v>
      </c>
      <c r="B671" s="5">
        <f>TITRES_STAT!D674</f>
        <v>1.48</v>
      </c>
      <c r="C671" s="2">
        <f t="shared" si="77"/>
        <v>0</v>
      </c>
      <c r="D671" s="2">
        <f t="shared" si="78"/>
        <v>1.496</v>
      </c>
      <c r="E671" s="2">
        <f t="shared" si="80"/>
        <v>1.4410000000000001</v>
      </c>
      <c r="F671" s="2">
        <f t="shared" si="81"/>
        <v>1.3995000000000002</v>
      </c>
      <c r="G671" s="2">
        <f t="shared" si="75"/>
        <v>1.4396</v>
      </c>
      <c r="H671" s="2">
        <f t="shared" si="79"/>
        <v>1.6023500000000002</v>
      </c>
      <c r="I671" s="2">
        <f t="array" ref="I671">SUMPRODUCT(B655:B674, (ROW(B655:B674)-ROW(B655)+1)) / (20*21/2)</f>
        <v>1.4482857142857142</v>
      </c>
      <c r="J671" s="2">
        <f t="shared" si="82"/>
        <v>1.4376021203430818</v>
      </c>
      <c r="K671" s="2">
        <f t="shared" si="76"/>
        <v>1.4592230001163871</v>
      </c>
    </row>
    <row r="672" spans="1:11" ht="13.5" x14ac:dyDescent="0.25">
      <c r="A672" s="3">
        <f>TITRES_STAT!B675</f>
        <v>43280</v>
      </c>
      <c r="B672" s="5">
        <f>TITRES_STAT!D675</f>
        <v>1.48</v>
      </c>
      <c r="C672" s="2">
        <f t="shared" si="77"/>
        <v>0</v>
      </c>
      <c r="D672" s="2">
        <f t="shared" si="78"/>
        <v>1.4880000000000002</v>
      </c>
      <c r="E672" s="2">
        <f t="shared" si="80"/>
        <v>1.4590000000000001</v>
      </c>
      <c r="F672" s="2">
        <f t="shared" si="81"/>
        <v>1.4000000000000004</v>
      </c>
      <c r="G672" s="2">
        <f t="shared" si="75"/>
        <v>1.4404000000000006</v>
      </c>
      <c r="H672" s="2">
        <f t="shared" si="79"/>
        <v>1.6022500000000002</v>
      </c>
      <c r="I672" s="2">
        <f t="array" ref="I672">SUMPRODUCT(B656:B675, (ROW(B656:B675)-ROW(B656)+1)) / (20*21/2)</f>
        <v>1.4607619047619047</v>
      </c>
      <c r="J672" s="2">
        <f t="shared" si="82"/>
        <v>1.4416400136437406</v>
      </c>
      <c r="K672" s="2">
        <f t="shared" si="76"/>
        <v>1.4600377844255485</v>
      </c>
    </row>
    <row r="673" spans="1:11" ht="13.5" x14ac:dyDescent="0.25">
      <c r="A673" s="3">
        <f>TITRES_STAT!B676</f>
        <v>43283</v>
      </c>
      <c r="B673" s="5">
        <f>TITRES_STAT!D676</f>
        <v>1.51</v>
      </c>
      <c r="C673" s="2">
        <f t="shared" si="77"/>
        <v>3.0000000000000027E-2</v>
      </c>
      <c r="D673" s="2">
        <f t="shared" si="78"/>
        <v>1.486</v>
      </c>
      <c r="E673" s="2">
        <f t="shared" si="80"/>
        <v>1.4770000000000001</v>
      </c>
      <c r="F673" s="2">
        <f t="shared" si="81"/>
        <v>1.4040000000000004</v>
      </c>
      <c r="G673" s="2">
        <f t="shared" si="75"/>
        <v>1.4418000000000006</v>
      </c>
      <c r="H673" s="2">
        <f t="shared" si="79"/>
        <v>1.6023000000000003</v>
      </c>
      <c r="I673" s="2">
        <f t="array" ref="I673">SUMPRODUCT(B657:B676, (ROW(B657:B676)-ROW(B657)+1)) / (20*21/2)</f>
        <v>1.4724285714285716</v>
      </c>
      <c r="J673" s="2">
        <f t="shared" si="82"/>
        <v>1.4481504885348129</v>
      </c>
      <c r="K673" s="2">
        <f t="shared" si="76"/>
        <v>1.4619970869970957</v>
      </c>
    </row>
    <row r="674" spans="1:11" ht="13.5" x14ac:dyDescent="0.25">
      <c r="A674" s="3">
        <f>TITRES_STAT!B677</f>
        <v>43284</v>
      </c>
      <c r="B674" s="5">
        <f>TITRES_STAT!D677</f>
        <v>1.51</v>
      </c>
      <c r="C674" s="2">
        <f t="shared" si="77"/>
        <v>0</v>
      </c>
      <c r="D674" s="2">
        <f t="shared" si="78"/>
        <v>1.4919999999999998</v>
      </c>
      <c r="E674" s="2">
        <f t="shared" si="80"/>
        <v>1.49</v>
      </c>
      <c r="F674" s="2">
        <f t="shared" si="81"/>
        <v>1.4090000000000003</v>
      </c>
      <c r="G674" s="2">
        <f t="shared" si="75"/>
        <v>1.4440000000000006</v>
      </c>
      <c r="H674" s="2">
        <f t="shared" si="79"/>
        <v>1.6023499999999999</v>
      </c>
      <c r="I674" s="2">
        <f t="array" ref="I674">SUMPRODUCT(B658:B677, (ROW(B658:B677)-ROW(B658)+1)) / (20*21/2)</f>
        <v>1.4831904761904764</v>
      </c>
      <c r="J674" s="2">
        <f t="shared" si="82"/>
        <v>1.4540409181981642</v>
      </c>
      <c r="K674" s="2">
        <f t="shared" si="76"/>
        <v>1.4638795541736804</v>
      </c>
    </row>
    <row r="675" spans="1:11" ht="13.5" x14ac:dyDescent="0.25">
      <c r="A675" s="3">
        <f>TITRES_STAT!B678</f>
        <v>43285</v>
      </c>
      <c r="B675" s="5">
        <f>TITRES_STAT!D678</f>
        <v>1.54</v>
      </c>
      <c r="C675" s="2">
        <f t="shared" si="77"/>
        <v>3.0000000000000027E-2</v>
      </c>
      <c r="D675" s="2">
        <f t="shared" si="78"/>
        <v>1.504</v>
      </c>
      <c r="E675" s="2">
        <f t="shared" si="80"/>
        <v>1.498</v>
      </c>
      <c r="F675" s="2">
        <f t="shared" si="81"/>
        <v>1.4175000000000002</v>
      </c>
      <c r="G675" s="2">
        <f t="shared" si="75"/>
        <v>1.4468000000000005</v>
      </c>
      <c r="H675" s="2">
        <f t="shared" si="79"/>
        <v>1.6027500000000001</v>
      </c>
      <c r="I675" s="2">
        <f t="array" ref="I675">SUMPRODUCT(B659:B678, (ROW(B659:B678)-ROW(B659)+1)) / (20*21/2)</f>
        <v>1.4890952380952382</v>
      </c>
      <c r="J675" s="2">
        <f t="shared" si="82"/>
        <v>1.4622274974173868</v>
      </c>
      <c r="K675" s="2">
        <f t="shared" si="76"/>
        <v>1.4668646696962813</v>
      </c>
    </row>
    <row r="676" spans="1:11" ht="13.5" x14ac:dyDescent="0.25">
      <c r="A676" s="3">
        <f>TITRES_STAT!B679</f>
        <v>43286</v>
      </c>
      <c r="B676" s="5">
        <f>TITRES_STAT!D679</f>
        <v>1.54</v>
      </c>
      <c r="C676" s="2">
        <f t="shared" si="77"/>
        <v>0</v>
      </c>
      <c r="D676" s="2">
        <f t="shared" si="78"/>
        <v>1.516</v>
      </c>
      <c r="E676" s="2">
        <f t="shared" si="80"/>
        <v>1.5059999999999998</v>
      </c>
      <c r="F676" s="2">
        <f t="shared" si="81"/>
        <v>1.427</v>
      </c>
      <c r="G676" s="2">
        <f t="shared" si="75"/>
        <v>1.4496000000000007</v>
      </c>
      <c r="H676" s="2">
        <f t="shared" si="79"/>
        <v>1.6031500000000001</v>
      </c>
      <c r="I676" s="2">
        <f t="array" ref="I676">SUMPRODUCT(B660:B679, (ROW(B660:B679)-ROW(B660)+1)) / (20*21/2)</f>
        <v>1.4940952380952381</v>
      </c>
      <c r="J676" s="2">
        <f t="shared" si="82"/>
        <v>1.4696344024252548</v>
      </c>
      <c r="K676" s="2">
        <f t="shared" si="76"/>
        <v>1.4697327218650544</v>
      </c>
    </row>
    <row r="677" spans="1:11" ht="13.5" x14ac:dyDescent="0.25">
      <c r="A677" s="3">
        <f>TITRES_STAT!B680</f>
        <v>43287</v>
      </c>
      <c r="B677" s="5">
        <f>TITRES_STAT!D680</f>
        <v>1.54</v>
      </c>
      <c r="C677" s="2">
        <f t="shared" si="77"/>
        <v>0</v>
      </c>
      <c r="D677" s="2">
        <f t="shared" si="78"/>
        <v>1.528</v>
      </c>
      <c r="E677" s="2">
        <f t="shared" si="80"/>
        <v>1.5079999999999998</v>
      </c>
      <c r="F677" s="2">
        <f t="shared" si="81"/>
        <v>1.4380000000000002</v>
      </c>
      <c r="G677" s="2">
        <f t="shared" si="75"/>
        <v>1.4530000000000007</v>
      </c>
      <c r="H677" s="2">
        <f t="shared" si="79"/>
        <v>1.6035499999999998</v>
      </c>
      <c r="I677" s="2">
        <f t="array" ref="I677">SUMPRODUCT(B661:B680, (ROW(B661:B680)-ROW(B661)+1)) / (20*21/2)</f>
        <v>1.4962857142857144</v>
      </c>
      <c r="J677" s="2">
        <f t="shared" si="82"/>
        <v>1.476335887908564</v>
      </c>
      <c r="K677" s="2">
        <f t="shared" si="76"/>
        <v>1.4724883013997581</v>
      </c>
    </row>
    <row r="678" spans="1:11" ht="13.5" x14ac:dyDescent="0.25">
      <c r="A678" s="3">
        <f>TITRES_STAT!B681</f>
        <v>43290</v>
      </c>
      <c r="B678" s="5">
        <f>TITRES_STAT!D681</f>
        <v>1.5</v>
      </c>
      <c r="C678" s="2">
        <f t="shared" si="77"/>
        <v>-4.0000000000000036E-2</v>
      </c>
      <c r="D678" s="2">
        <f t="shared" si="78"/>
        <v>1.526</v>
      </c>
      <c r="E678" s="2">
        <f t="shared" si="80"/>
        <v>1.5059999999999998</v>
      </c>
      <c r="F678" s="2">
        <f t="shared" si="81"/>
        <v>1.4475000000000002</v>
      </c>
      <c r="G678" s="2">
        <f t="shared" si="75"/>
        <v>1.4556000000000002</v>
      </c>
      <c r="H678" s="2">
        <f t="shared" si="79"/>
        <v>1.6037499999999998</v>
      </c>
      <c r="I678" s="2">
        <f t="array" ref="I678">SUMPRODUCT(B662:B681, (ROW(B662:B681)-ROW(B662)+1)) / (20*21/2)</f>
        <v>1.4976666666666669</v>
      </c>
      <c r="J678" s="2">
        <f t="shared" si="82"/>
        <v>1.478589612869653</v>
      </c>
      <c r="K678" s="2">
        <f t="shared" si="76"/>
        <v>1.4735671915409441</v>
      </c>
    </row>
    <row r="679" spans="1:11" ht="13.5" x14ac:dyDescent="0.25">
      <c r="A679" s="3">
        <f>TITRES_STAT!B682</f>
        <v>43291</v>
      </c>
      <c r="B679" s="5">
        <f>TITRES_STAT!D682</f>
        <v>1.5</v>
      </c>
      <c r="C679" s="2">
        <f t="shared" si="77"/>
        <v>0</v>
      </c>
      <c r="D679" s="2">
        <f t="shared" si="78"/>
        <v>1.524</v>
      </c>
      <c r="E679" s="2">
        <f t="shared" si="80"/>
        <v>1.5079999999999998</v>
      </c>
      <c r="F679" s="2">
        <f t="shared" si="81"/>
        <v>1.4570000000000001</v>
      </c>
      <c r="G679" s="2">
        <f t="shared" si="75"/>
        <v>1.4586000000000001</v>
      </c>
      <c r="H679" s="2">
        <f t="shared" si="79"/>
        <v>1.6039499999999998</v>
      </c>
      <c r="I679" s="2">
        <f t="array" ref="I679">SUMPRODUCT(B663:B682, (ROW(B663:B682)-ROW(B663)+1)) / (20*21/2)</f>
        <v>1.4924761904761905</v>
      </c>
      <c r="J679" s="2">
        <f t="shared" si="82"/>
        <v>1.4806286973582574</v>
      </c>
      <c r="K679" s="2">
        <f t="shared" si="76"/>
        <v>1.4746037722648286</v>
      </c>
    </row>
    <row r="680" spans="1:11" ht="13.5" x14ac:dyDescent="0.25">
      <c r="A680" s="3">
        <f>TITRES_STAT!B683</f>
        <v>43292</v>
      </c>
      <c r="B680" s="5">
        <f>TITRES_STAT!D683</f>
        <v>1.48</v>
      </c>
      <c r="C680" s="2">
        <f t="shared" si="77"/>
        <v>-2.0000000000000018E-2</v>
      </c>
      <c r="D680" s="2">
        <f t="shared" si="78"/>
        <v>1.512</v>
      </c>
      <c r="E680" s="2">
        <f t="shared" si="80"/>
        <v>1.5079999999999998</v>
      </c>
      <c r="F680" s="2">
        <f t="shared" si="81"/>
        <v>1.4655</v>
      </c>
      <c r="G680" s="2">
        <f t="shared" si="75"/>
        <v>1.4612000000000001</v>
      </c>
      <c r="H680" s="2">
        <f t="shared" si="79"/>
        <v>1.60405</v>
      </c>
      <c r="I680" s="2">
        <f t="array" ref="I680">SUMPRODUCT(B664:B683, (ROW(B664:B683)-ROW(B664)+1)) / (20*21/2)</f>
        <v>1.4924285714285714</v>
      </c>
      <c r="J680" s="2">
        <f t="shared" si="82"/>
        <v>1.4805688214193757</v>
      </c>
      <c r="K680" s="2">
        <f t="shared" si="76"/>
        <v>1.474815389038757</v>
      </c>
    </row>
    <row r="681" spans="1:11" ht="13.5" x14ac:dyDescent="0.25">
      <c r="A681" s="3">
        <f>TITRES_STAT!B684</f>
        <v>43293</v>
      </c>
      <c r="B681" s="5">
        <f>TITRES_STAT!D684</f>
        <v>1.48</v>
      </c>
      <c r="C681" s="2">
        <f t="shared" si="77"/>
        <v>0</v>
      </c>
      <c r="D681" s="2">
        <f t="shared" si="78"/>
        <v>1.5</v>
      </c>
      <c r="E681" s="2">
        <f t="shared" si="80"/>
        <v>1.5080000000000002</v>
      </c>
      <c r="F681" s="2">
        <f t="shared" si="81"/>
        <v>1.4745000000000001</v>
      </c>
      <c r="G681" s="2">
        <f t="shared" si="75"/>
        <v>1.4634000000000003</v>
      </c>
      <c r="H681" s="2">
        <f t="shared" si="79"/>
        <v>1.60415</v>
      </c>
      <c r="I681" s="2">
        <f t="array" ref="I681">SUMPRODUCT(B665:B684, (ROW(B665:B684)-ROW(B665)+1)) / (20*21/2)</f>
        <v>1.4916666666666667</v>
      </c>
      <c r="J681" s="2">
        <f t="shared" si="82"/>
        <v>1.4805146479508637</v>
      </c>
      <c r="K681" s="2">
        <f t="shared" si="76"/>
        <v>1.4750187071156686</v>
      </c>
    </row>
    <row r="682" spans="1:11" ht="13.5" x14ac:dyDescent="0.25">
      <c r="A682" s="3">
        <f>TITRES_STAT!B685</f>
        <v>43294</v>
      </c>
      <c r="B682" s="5">
        <f>TITRES_STAT!D685</f>
        <v>1.42</v>
      </c>
      <c r="C682" s="2">
        <f t="shared" si="77"/>
        <v>-6.0000000000000053E-2</v>
      </c>
      <c r="D682" s="2">
        <f t="shared" si="78"/>
        <v>1.4760000000000002</v>
      </c>
      <c r="E682" s="2">
        <f t="shared" si="80"/>
        <v>1.5020000000000002</v>
      </c>
      <c r="F682" s="2">
        <f t="shared" si="81"/>
        <v>1.4804999999999999</v>
      </c>
      <c r="G682" s="2">
        <f t="shared" si="75"/>
        <v>1.4636000000000002</v>
      </c>
      <c r="H682" s="2">
        <f t="shared" si="79"/>
        <v>1.60415</v>
      </c>
      <c r="I682" s="2">
        <f t="array" ref="I682">SUMPRODUCT(B666:B685, (ROW(B666:B685)-ROW(B666)+1)) / (20*21/2)</f>
        <v>1.4894761904761904</v>
      </c>
      <c r="J682" s="2">
        <f t="shared" si="82"/>
        <v>1.4747513481460195</v>
      </c>
      <c r="K682" s="2">
        <f t="shared" si="76"/>
        <v>1.4728611107581915</v>
      </c>
    </row>
    <row r="683" spans="1:11" ht="13.5" x14ac:dyDescent="0.25">
      <c r="A683" s="3">
        <f>TITRES_STAT!B686</f>
        <v>43297</v>
      </c>
      <c r="B683" s="5">
        <f>TITRES_STAT!D686</f>
        <v>1.48</v>
      </c>
      <c r="C683" s="2">
        <f t="shared" si="77"/>
        <v>6.0000000000000053E-2</v>
      </c>
      <c r="D683" s="2">
        <f t="shared" si="78"/>
        <v>1.472</v>
      </c>
      <c r="E683" s="2">
        <f t="shared" si="80"/>
        <v>1.4990000000000001</v>
      </c>
      <c r="F683" s="2">
        <f t="shared" si="81"/>
        <v>1.488</v>
      </c>
      <c r="G683" s="2">
        <f t="shared" si="75"/>
        <v>1.4638000000000002</v>
      </c>
      <c r="H683" s="2">
        <f t="shared" si="79"/>
        <v>1.6047500000000001</v>
      </c>
      <c r="I683" s="2">
        <f t="array" ref="I683">SUMPRODUCT(B667:B686, (ROW(B667:B686)-ROW(B667)+1)) / (20*21/2)</f>
        <v>1.4872380952380952</v>
      </c>
      <c r="J683" s="2">
        <f t="shared" si="82"/>
        <v>1.4752512197511605</v>
      </c>
      <c r="K683" s="2">
        <f t="shared" si="76"/>
        <v>1.4731410671990468</v>
      </c>
    </row>
    <row r="684" spans="1:11" ht="13.5" x14ac:dyDescent="0.25">
      <c r="A684" s="3">
        <f>TITRES_STAT!B687</f>
        <v>43298</v>
      </c>
      <c r="B684" s="5">
        <f>TITRES_STAT!D687</f>
        <v>1.48</v>
      </c>
      <c r="C684" s="2">
        <f t="shared" si="77"/>
        <v>0</v>
      </c>
      <c r="D684" s="2">
        <f t="shared" si="78"/>
        <v>1.468</v>
      </c>
      <c r="E684" s="2">
        <f t="shared" si="80"/>
        <v>1.496</v>
      </c>
      <c r="F684" s="2">
        <f t="shared" si="81"/>
        <v>1.4929999999999999</v>
      </c>
      <c r="G684" s="2">
        <f t="shared" si="75"/>
        <v>1.4648000000000001</v>
      </c>
      <c r="H684" s="2">
        <f t="shared" si="79"/>
        <v>1.60565</v>
      </c>
      <c r="I684" s="2">
        <f t="array" ref="I684">SUMPRODUCT(B668:B687, (ROW(B668:B687)-ROW(B668)+1)) / (20*21/2)</f>
        <v>1.484952380952381</v>
      </c>
      <c r="J684" s="2">
        <f t="shared" si="82"/>
        <v>1.4757034845367643</v>
      </c>
      <c r="K684" s="2">
        <f t="shared" si="76"/>
        <v>1.4734100449559471</v>
      </c>
    </row>
    <row r="685" spans="1:11" ht="13.5" x14ac:dyDescent="0.25">
      <c r="A685" s="3">
        <f>TITRES_STAT!B688</f>
        <v>43299</v>
      </c>
      <c r="B685" s="5">
        <f>TITRES_STAT!D688</f>
        <v>1.47</v>
      </c>
      <c r="C685" s="2">
        <f t="shared" si="77"/>
        <v>-1.0000000000000009E-2</v>
      </c>
      <c r="D685" s="2">
        <f t="shared" si="78"/>
        <v>1.4659999999999997</v>
      </c>
      <c r="E685" s="2">
        <f t="shared" si="80"/>
        <v>1.4890000000000003</v>
      </c>
      <c r="F685" s="2">
        <f t="shared" si="81"/>
        <v>1.4934999999999998</v>
      </c>
      <c r="G685" s="2">
        <f t="shared" si="75"/>
        <v>1.4654000000000003</v>
      </c>
      <c r="H685" s="2">
        <f t="shared" si="79"/>
        <v>1.6067500000000001</v>
      </c>
      <c r="I685" s="2">
        <f t="array" ref="I685">SUMPRODUCT(B669:B688, (ROW(B669:B688)-ROW(B669)+1)) / (20*21/2)</f>
        <v>1.4829047619047617</v>
      </c>
      <c r="J685" s="2">
        <f t="shared" si="82"/>
        <v>1.4751602955332628</v>
      </c>
      <c r="K685" s="2">
        <f t="shared" si="76"/>
        <v>1.4732763177027728</v>
      </c>
    </row>
    <row r="686" spans="1:11" ht="13.5" x14ac:dyDescent="0.25">
      <c r="A686" s="3">
        <f>TITRES_STAT!B689</f>
        <v>43300</v>
      </c>
      <c r="B686" s="5">
        <f>TITRES_STAT!D689</f>
        <v>1.47</v>
      </c>
      <c r="C686" s="2">
        <f t="shared" si="77"/>
        <v>0</v>
      </c>
      <c r="D686" s="2">
        <f t="shared" si="78"/>
        <v>1.464</v>
      </c>
      <c r="E686" s="2">
        <f t="shared" si="80"/>
        <v>1.4820000000000002</v>
      </c>
      <c r="F686" s="2">
        <f t="shared" si="81"/>
        <v>1.4939999999999998</v>
      </c>
      <c r="G686" s="2">
        <f t="shared" si="75"/>
        <v>1.4648000000000001</v>
      </c>
      <c r="H686" s="2">
        <f t="shared" si="79"/>
        <v>1.6076000000000006</v>
      </c>
      <c r="I686" s="2">
        <f t="array" ref="I686">SUMPRODUCT(B670:B689, (ROW(B670:B689)-ROW(B670)+1)) / (20*21/2)</f>
        <v>1.481095238095238</v>
      </c>
      <c r="J686" s="2">
        <f t="shared" si="82"/>
        <v>1.4746688388158091</v>
      </c>
      <c r="K686" s="2">
        <f t="shared" si="76"/>
        <v>1.4731478346556053</v>
      </c>
    </row>
    <row r="687" spans="1:11" ht="13.5" x14ac:dyDescent="0.25">
      <c r="A687" s="3">
        <f>TITRES_STAT!B690</f>
        <v>43301</v>
      </c>
      <c r="B687" s="5">
        <f>TITRES_STAT!D690</f>
        <v>1.47</v>
      </c>
      <c r="C687" s="2">
        <f t="shared" si="77"/>
        <v>0</v>
      </c>
      <c r="D687" s="2">
        <f t="shared" si="78"/>
        <v>1.4739999999999998</v>
      </c>
      <c r="E687" s="2">
        <f t="shared" si="80"/>
        <v>1.4750000000000003</v>
      </c>
      <c r="F687" s="2">
        <f t="shared" si="81"/>
        <v>1.4914999999999998</v>
      </c>
      <c r="G687" s="2">
        <f t="shared" si="75"/>
        <v>1.4641999999999999</v>
      </c>
      <c r="H687" s="2">
        <f t="shared" si="79"/>
        <v>1.6084500000000006</v>
      </c>
      <c r="I687" s="2">
        <f t="array" ref="I687">SUMPRODUCT(B671:B690, (ROW(B671:B690)-ROW(B671)+1)) / (20*21/2)</f>
        <v>1.4793333333333334</v>
      </c>
      <c r="J687" s="2">
        <f t="shared" si="82"/>
        <v>1.4742241875000177</v>
      </c>
      <c r="K687" s="2">
        <f t="shared" si="76"/>
        <v>1.473024390159307</v>
      </c>
    </row>
    <row r="688" spans="1:11" ht="13.5" x14ac:dyDescent="0.25">
      <c r="A688" s="3">
        <f>TITRES_STAT!B691</f>
        <v>43304</v>
      </c>
      <c r="B688" s="5">
        <f>TITRES_STAT!D691</f>
        <v>1.47</v>
      </c>
      <c r="C688" s="2">
        <f t="shared" si="77"/>
        <v>0</v>
      </c>
      <c r="D688" s="2">
        <f t="shared" si="78"/>
        <v>1.472</v>
      </c>
      <c r="E688" s="2">
        <f t="shared" si="80"/>
        <v>1.4720000000000002</v>
      </c>
      <c r="F688" s="2">
        <f t="shared" si="81"/>
        <v>1.4889999999999997</v>
      </c>
      <c r="G688" s="2">
        <f t="shared" si="75"/>
        <v>1.4635999999999996</v>
      </c>
      <c r="H688" s="2">
        <f t="shared" si="79"/>
        <v>1.6090500000000008</v>
      </c>
      <c r="I688" s="2">
        <f t="array" ref="I688">SUMPRODUCT(B672:B691, (ROW(B672:B691)-ROW(B672)+1)) / (20*21/2)</f>
        <v>1.4795238095238097</v>
      </c>
      <c r="J688" s="2">
        <f t="shared" si="82"/>
        <v>1.4738218839285873</v>
      </c>
      <c r="K688" s="2">
        <f t="shared" si="76"/>
        <v>1.4729057866236479</v>
      </c>
    </row>
    <row r="689" spans="1:11" ht="13.5" x14ac:dyDescent="0.25">
      <c r="A689" s="3">
        <f>TITRES_STAT!B692</f>
        <v>43305</v>
      </c>
      <c r="B689" s="5">
        <f>TITRES_STAT!D692</f>
        <v>1.47</v>
      </c>
      <c r="C689" s="2">
        <f t="shared" si="77"/>
        <v>0</v>
      </c>
      <c r="D689" s="2">
        <f t="shared" si="78"/>
        <v>1.47</v>
      </c>
      <c r="E689" s="2">
        <f t="shared" si="80"/>
        <v>1.4690000000000003</v>
      </c>
      <c r="F689" s="2">
        <f t="shared" si="81"/>
        <v>1.4884999999999997</v>
      </c>
      <c r="G689" s="2">
        <f t="shared" si="75"/>
        <v>1.4629999999999996</v>
      </c>
      <c r="H689" s="2">
        <f t="shared" si="79"/>
        <v>1.6096500000000009</v>
      </c>
      <c r="I689" s="2">
        <f t="array" ref="I689">SUMPRODUCT(B673:B692, (ROW(B673:B692)-ROW(B673)+1)) / (20*21/2)</f>
        <v>1.4758571428571432</v>
      </c>
      <c r="J689" s="2">
        <f t="shared" si="82"/>
        <v>1.4734578949830075</v>
      </c>
      <c r="K689" s="2">
        <f t="shared" si="76"/>
        <v>1.4727918342070343</v>
      </c>
    </row>
    <row r="690" spans="1:11" ht="13.5" x14ac:dyDescent="0.25">
      <c r="A690" s="3">
        <f>TITRES_STAT!B693</f>
        <v>43307</v>
      </c>
      <c r="B690" s="5">
        <f>TITRES_STAT!D693</f>
        <v>1.47</v>
      </c>
      <c r="C690" s="2">
        <f t="shared" si="77"/>
        <v>0</v>
      </c>
      <c r="D690" s="2">
        <f t="shared" si="78"/>
        <v>1.47</v>
      </c>
      <c r="E690" s="2">
        <f t="shared" si="80"/>
        <v>1.4680000000000002</v>
      </c>
      <c r="F690" s="2">
        <f t="shared" si="81"/>
        <v>1.4879999999999995</v>
      </c>
      <c r="G690" s="2">
        <f t="shared" ref="G690:G753" si="83">AVERAGE(B641:B690)</f>
        <v>1.4623999999999995</v>
      </c>
      <c r="H690" s="2">
        <f t="shared" si="79"/>
        <v>1.6102500000000008</v>
      </c>
      <c r="I690" s="2">
        <f t="array" ref="I690">SUMPRODUCT(B674:B693, (ROW(B674:B693)-ROW(B674)+1)) / (20*21/2)</f>
        <v>1.4723333333333333</v>
      </c>
      <c r="J690" s="2">
        <f t="shared" si="82"/>
        <v>1.4731285716512925</v>
      </c>
      <c r="K690" s="2">
        <f t="shared" si="76"/>
        <v>1.4726823505126407</v>
      </c>
    </row>
    <row r="691" spans="1:11" ht="13.5" x14ac:dyDescent="0.25">
      <c r="A691" s="3">
        <f>TITRES_STAT!B694</f>
        <v>43308</v>
      </c>
      <c r="B691" s="5">
        <f>TITRES_STAT!D694</f>
        <v>1.49</v>
      </c>
      <c r="C691" s="2">
        <f t="shared" si="77"/>
        <v>2.0000000000000018E-2</v>
      </c>
      <c r="D691" s="2">
        <f t="shared" si="78"/>
        <v>1.474</v>
      </c>
      <c r="E691" s="2">
        <f t="shared" si="80"/>
        <v>1.4690000000000001</v>
      </c>
      <c r="F691" s="2">
        <f t="shared" si="81"/>
        <v>1.4884999999999997</v>
      </c>
      <c r="G691" s="2">
        <f t="shared" si="83"/>
        <v>1.4621999999999995</v>
      </c>
      <c r="H691" s="2">
        <f t="shared" si="79"/>
        <v>1.6109500000000012</v>
      </c>
      <c r="I691" s="2">
        <f t="array" ref="I691">SUMPRODUCT(B675:B694, (ROW(B675:B694)-ROW(B675)+1)) / (20*21/2)</f>
        <v>1.4633809523809524</v>
      </c>
      <c r="J691" s="2">
        <f t="shared" si="82"/>
        <v>1.4747353743511695</v>
      </c>
      <c r="K691" s="2">
        <f t="shared" ref="K691:K754" si="84">$K$4*B691+(1-$K$4)*K690</f>
        <v>1.4733614740219489</v>
      </c>
    </row>
    <row r="692" spans="1:11" ht="13.5" x14ac:dyDescent="0.25">
      <c r="A692" s="3">
        <f>TITRES_STAT!B695</f>
        <v>43311</v>
      </c>
      <c r="B692" s="5">
        <f>TITRES_STAT!D695</f>
        <v>1.45</v>
      </c>
      <c r="C692" s="2">
        <f t="shared" si="77"/>
        <v>-4.0000000000000036E-2</v>
      </c>
      <c r="D692" s="2">
        <f t="shared" si="78"/>
        <v>1.4700000000000002</v>
      </c>
      <c r="E692" s="2">
        <f t="shared" si="80"/>
        <v>1.472</v>
      </c>
      <c r="F692" s="2">
        <f t="shared" si="81"/>
        <v>1.4869999999999997</v>
      </c>
      <c r="G692" s="2">
        <f t="shared" si="83"/>
        <v>1.4611999999999994</v>
      </c>
      <c r="H692" s="2">
        <f t="shared" si="79"/>
        <v>1.6114500000000009</v>
      </c>
      <c r="I692" s="2">
        <f t="array" ref="I692">SUMPRODUCT(B676:B695, (ROW(B676:B695)-ROW(B676)+1)) / (20*21/2)</f>
        <v>1.4550000000000001</v>
      </c>
      <c r="J692" s="2">
        <f t="shared" si="82"/>
        <v>1.4723796244129628</v>
      </c>
      <c r="K692" s="2">
        <f t="shared" si="84"/>
        <v>1.4724453377857942</v>
      </c>
    </row>
    <row r="693" spans="1:11" ht="13.5" x14ac:dyDescent="0.25">
      <c r="A693" s="3">
        <f>TITRES_STAT!B696</f>
        <v>43312</v>
      </c>
      <c r="B693" s="5">
        <f>TITRES_STAT!D696</f>
        <v>1.45</v>
      </c>
      <c r="C693" s="2">
        <f t="shared" si="77"/>
        <v>0</v>
      </c>
      <c r="D693" s="2">
        <f t="shared" si="78"/>
        <v>1.466</v>
      </c>
      <c r="E693" s="2">
        <f t="shared" si="80"/>
        <v>1.4689999999999999</v>
      </c>
      <c r="F693" s="2">
        <f t="shared" si="81"/>
        <v>1.4839999999999995</v>
      </c>
      <c r="G693" s="2">
        <f t="shared" si="83"/>
        <v>1.4601999999999995</v>
      </c>
      <c r="H693" s="2">
        <f t="shared" si="79"/>
        <v>1.6119500000000009</v>
      </c>
      <c r="I693" s="2">
        <f t="array" ref="I693">SUMPRODUCT(B677:B696, (ROW(B677:B696)-ROW(B677)+1)) / (20*21/2)</f>
        <v>1.4473333333333334</v>
      </c>
      <c r="J693" s="2">
        <f t="shared" si="82"/>
        <v>1.4702482316117282</v>
      </c>
      <c r="K693" s="2">
        <f t="shared" si="84"/>
        <v>1.4715651284608613</v>
      </c>
    </row>
    <row r="694" spans="1:11" ht="13.5" x14ac:dyDescent="0.25">
      <c r="A694" s="3">
        <f>TITRES_STAT!B697</f>
        <v>43313</v>
      </c>
      <c r="B694" s="5">
        <f>TITRES_STAT!D697</f>
        <v>1.39</v>
      </c>
      <c r="C694" s="2">
        <f t="shared" si="77"/>
        <v>-6.0000000000000053E-2</v>
      </c>
      <c r="D694" s="2">
        <f t="shared" si="78"/>
        <v>1.45</v>
      </c>
      <c r="E694" s="2">
        <f t="shared" si="80"/>
        <v>1.46</v>
      </c>
      <c r="F694" s="2">
        <f t="shared" si="81"/>
        <v>1.4779999999999995</v>
      </c>
      <c r="G694" s="2">
        <f t="shared" si="83"/>
        <v>1.4579999999999995</v>
      </c>
      <c r="H694" s="2">
        <f t="shared" si="79"/>
        <v>1.6121500000000009</v>
      </c>
      <c r="I694" s="2">
        <f t="array" ref="I694">SUMPRODUCT(B678:B697, (ROW(B678:B697)-ROW(B678)+1)) / (20*21/2)</f>
        <v>1.4403809523809525</v>
      </c>
      <c r="J694" s="2">
        <f t="shared" si="82"/>
        <v>1.4626055428868017</v>
      </c>
      <c r="K694" s="2">
        <f t="shared" si="84"/>
        <v>1.4683664959722</v>
      </c>
    </row>
    <row r="695" spans="1:11" ht="13.5" x14ac:dyDescent="0.25">
      <c r="A695" s="3">
        <f>TITRES_STAT!B698</f>
        <v>43314</v>
      </c>
      <c r="B695" s="5">
        <f>TITRES_STAT!D698</f>
        <v>1.39</v>
      </c>
      <c r="C695" s="2">
        <f t="shared" si="77"/>
        <v>0</v>
      </c>
      <c r="D695" s="2">
        <f t="shared" si="78"/>
        <v>1.4339999999999997</v>
      </c>
      <c r="E695" s="2">
        <f t="shared" si="80"/>
        <v>1.452</v>
      </c>
      <c r="F695" s="2">
        <f t="shared" si="81"/>
        <v>1.4704999999999999</v>
      </c>
      <c r="G695" s="2">
        <f t="shared" si="83"/>
        <v>1.4557999999999995</v>
      </c>
      <c r="H695" s="2">
        <f t="shared" si="79"/>
        <v>1.6124500000000008</v>
      </c>
      <c r="I695" s="2">
        <f t="array" ref="I695">SUMPRODUCT(B679:B698, (ROW(B679:B698)-ROW(B679)+1)) / (20*21/2)</f>
        <v>1.4341428571428572</v>
      </c>
      <c r="J695" s="2">
        <f t="shared" si="82"/>
        <v>1.455690729278535</v>
      </c>
      <c r="K695" s="2">
        <f t="shared" si="84"/>
        <v>1.4652933000517216</v>
      </c>
    </row>
    <row r="696" spans="1:11" ht="13.5" x14ac:dyDescent="0.25">
      <c r="A696" s="3">
        <f>TITRES_STAT!B699</f>
        <v>43315</v>
      </c>
      <c r="B696" s="5">
        <f>TITRES_STAT!D699</f>
        <v>1.39</v>
      </c>
      <c r="C696" s="2">
        <f t="shared" si="77"/>
        <v>0</v>
      </c>
      <c r="D696" s="2">
        <f t="shared" si="78"/>
        <v>1.4139999999999999</v>
      </c>
      <c r="E696" s="2">
        <f t="shared" si="80"/>
        <v>1.4440000000000002</v>
      </c>
      <c r="F696" s="2">
        <f t="shared" si="81"/>
        <v>1.4629999999999999</v>
      </c>
      <c r="G696" s="2">
        <f t="shared" si="83"/>
        <v>1.4535999999999993</v>
      </c>
      <c r="H696" s="2">
        <f t="shared" si="79"/>
        <v>1.6127500000000006</v>
      </c>
      <c r="I696" s="2">
        <f t="array" ref="I696">SUMPRODUCT(B680:B699, (ROW(B680:B699)-ROW(B680)+1)) / (20*21/2)</f>
        <v>1.4208095238095237</v>
      </c>
      <c r="J696" s="2">
        <f t="shared" si="82"/>
        <v>1.4494344693472461</v>
      </c>
      <c r="K696" s="2">
        <f t="shared" si="84"/>
        <v>1.4623406216183208</v>
      </c>
    </row>
    <row r="697" spans="1:11" ht="13.5" x14ac:dyDescent="0.25">
      <c r="A697" s="3">
        <f>TITRES_STAT!B700</f>
        <v>43318</v>
      </c>
      <c r="B697" s="5">
        <f>TITRES_STAT!D700</f>
        <v>1.39</v>
      </c>
      <c r="C697" s="2">
        <f t="shared" si="77"/>
        <v>0</v>
      </c>
      <c r="D697" s="2">
        <f t="shared" si="78"/>
        <v>1.4019999999999997</v>
      </c>
      <c r="E697" s="2">
        <f t="shared" si="80"/>
        <v>1.4360000000000004</v>
      </c>
      <c r="F697" s="2">
        <f t="shared" si="81"/>
        <v>1.4555</v>
      </c>
      <c r="G697" s="2">
        <f t="shared" si="83"/>
        <v>1.4505999999999994</v>
      </c>
      <c r="H697" s="2">
        <f t="shared" si="79"/>
        <v>1.613050000000001</v>
      </c>
      <c r="I697" s="2">
        <f t="array" ref="I697">SUMPRODUCT(B681:B700, (ROW(B681:B700)-ROW(B681)+1)) / (20*21/2)</f>
        <v>1.4083809523809523</v>
      </c>
      <c r="J697" s="2">
        <f t="shared" si="82"/>
        <v>1.4437740436951274</v>
      </c>
      <c r="K697" s="2">
        <f t="shared" si="84"/>
        <v>1.4595037344960338</v>
      </c>
    </row>
    <row r="698" spans="1:11" ht="13.5" x14ac:dyDescent="0.25">
      <c r="A698" s="3">
        <f>TITRES_STAT!B701</f>
        <v>43319</v>
      </c>
      <c r="B698" s="5">
        <f>TITRES_STAT!D701</f>
        <v>1.39</v>
      </c>
      <c r="C698" s="2">
        <f t="shared" si="77"/>
        <v>0</v>
      </c>
      <c r="D698" s="2">
        <f t="shared" si="78"/>
        <v>1.39</v>
      </c>
      <c r="E698" s="2">
        <f t="shared" si="80"/>
        <v>1.4280000000000004</v>
      </c>
      <c r="F698" s="2">
        <f t="shared" si="81"/>
        <v>1.45</v>
      </c>
      <c r="G698" s="2">
        <f t="shared" si="83"/>
        <v>1.4463999999999997</v>
      </c>
      <c r="H698" s="2">
        <f t="shared" si="79"/>
        <v>1.6133500000000007</v>
      </c>
      <c r="I698" s="2">
        <f t="array" ref="I698">SUMPRODUCT(B682:B701, (ROW(B682:B701)-ROW(B682)+1)) / (20*21/2)</f>
        <v>1.3996190476190478</v>
      </c>
      <c r="J698" s="2">
        <f t="shared" si="82"/>
        <v>1.4386527062003536</v>
      </c>
      <c r="K698" s="2">
        <f t="shared" si="84"/>
        <v>1.4567780978491305</v>
      </c>
    </row>
    <row r="699" spans="1:11" ht="13.5" x14ac:dyDescent="0.25">
      <c r="A699" s="3">
        <f>TITRES_STAT!B702</f>
        <v>43320</v>
      </c>
      <c r="B699" s="5">
        <f>TITRES_STAT!D702</f>
        <v>1.31</v>
      </c>
      <c r="C699" s="2">
        <f t="shared" si="77"/>
        <v>-7.9999999999999849E-2</v>
      </c>
      <c r="D699" s="2">
        <f t="shared" si="78"/>
        <v>1.3739999999999999</v>
      </c>
      <c r="E699" s="2">
        <f t="shared" si="80"/>
        <v>1.4120000000000004</v>
      </c>
      <c r="F699" s="2">
        <f t="shared" si="81"/>
        <v>1.4405000000000001</v>
      </c>
      <c r="G699" s="2">
        <f t="shared" si="83"/>
        <v>1.4407999999999999</v>
      </c>
      <c r="H699" s="2">
        <f t="shared" si="79"/>
        <v>1.6134000000000006</v>
      </c>
      <c r="I699" s="2">
        <f t="array" ref="I699">SUMPRODUCT(B683:B702, (ROW(B683:B702)-ROW(B683)+1)) / (20*21/2)</f>
        <v>1.3953333333333335</v>
      </c>
      <c r="J699" s="2">
        <f t="shared" si="82"/>
        <v>1.4264000675146058</v>
      </c>
      <c r="K699" s="2">
        <f t="shared" si="84"/>
        <v>1.4510220940119096</v>
      </c>
    </row>
    <row r="700" spans="1:11" ht="13.5" x14ac:dyDescent="0.25">
      <c r="A700" s="3">
        <f>TITRES_STAT!B703</f>
        <v>43321</v>
      </c>
      <c r="B700" s="5">
        <f>TITRES_STAT!D703</f>
        <v>1.31</v>
      </c>
      <c r="C700" s="2">
        <f t="shared" si="77"/>
        <v>0</v>
      </c>
      <c r="D700" s="2">
        <f t="shared" si="78"/>
        <v>1.3580000000000001</v>
      </c>
      <c r="E700" s="2">
        <f t="shared" si="80"/>
        <v>1.3960000000000001</v>
      </c>
      <c r="F700" s="2">
        <f t="shared" si="81"/>
        <v>1.4319999999999999</v>
      </c>
      <c r="G700" s="2">
        <f t="shared" si="83"/>
        <v>1.4351999999999998</v>
      </c>
      <c r="H700" s="2">
        <f t="shared" si="79"/>
        <v>1.6134500000000005</v>
      </c>
      <c r="I700" s="2">
        <f t="array" ref="I700">SUMPRODUCT(B684:B703, (ROW(B684:B703)-ROW(B684)+1)) / (20*21/2)</f>
        <v>1.3912380952380956</v>
      </c>
      <c r="J700" s="2">
        <f t="shared" si="82"/>
        <v>1.4153143467989291</v>
      </c>
      <c r="K700" s="2">
        <f t="shared" si="84"/>
        <v>1.445491815815364</v>
      </c>
    </row>
    <row r="701" spans="1:11" ht="13.5" x14ac:dyDescent="0.25">
      <c r="A701" s="3">
        <f>TITRES_STAT!B704</f>
        <v>43322</v>
      </c>
      <c r="B701" s="5">
        <f>TITRES_STAT!D704</f>
        <v>1.34</v>
      </c>
      <c r="C701" s="2">
        <f t="shared" si="77"/>
        <v>3.0000000000000027E-2</v>
      </c>
      <c r="D701" s="2">
        <f t="shared" si="78"/>
        <v>1.3480000000000001</v>
      </c>
      <c r="E701" s="2">
        <f t="shared" si="80"/>
        <v>1.381</v>
      </c>
      <c r="F701" s="2">
        <f t="shared" si="81"/>
        <v>1.425</v>
      </c>
      <c r="G701" s="2">
        <f t="shared" si="83"/>
        <v>1.4313999999999998</v>
      </c>
      <c r="H701" s="2">
        <f t="shared" si="79"/>
        <v>1.6136500000000005</v>
      </c>
      <c r="I701" s="2">
        <f t="array" ref="I701">SUMPRODUCT(B685:B704, (ROW(B685:B704)-ROW(B685)+1)) / (20*21/2)</f>
        <v>1.3885714285714288</v>
      </c>
      <c r="J701" s="2">
        <f t="shared" si="82"/>
        <v>1.4081415518656977</v>
      </c>
      <c r="K701" s="2">
        <f t="shared" si="84"/>
        <v>1.4413548818618203</v>
      </c>
    </row>
    <row r="702" spans="1:11" ht="13.5" x14ac:dyDescent="0.25">
      <c r="A702" s="3">
        <f>TITRES_STAT!B705</f>
        <v>43326</v>
      </c>
      <c r="B702" s="5">
        <f>TITRES_STAT!D705</f>
        <v>1.38</v>
      </c>
      <c r="C702" s="2">
        <f t="shared" si="77"/>
        <v>3.9999999999999813E-2</v>
      </c>
      <c r="D702" s="2">
        <f t="shared" si="78"/>
        <v>1.3459999999999999</v>
      </c>
      <c r="E702" s="2">
        <f t="shared" si="80"/>
        <v>1.3739999999999999</v>
      </c>
      <c r="F702" s="2">
        <f t="shared" si="81"/>
        <v>1.423</v>
      </c>
      <c r="G702" s="2">
        <f t="shared" si="83"/>
        <v>1.4296</v>
      </c>
      <c r="H702" s="2">
        <f t="shared" si="79"/>
        <v>1.6140500000000002</v>
      </c>
      <c r="I702" s="2">
        <f t="array" ref="I702">SUMPRODUCT(B686:B705, (ROW(B686:B705)-ROW(B686)+1)) / (20*21/2)</f>
        <v>1.3863333333333336</v>
      </c>
      <c r="J702" s="2">
        <f t="shared" si="82"/>
        <v>1.4054614040689646</v>
      </c>
      <c r="K702" s="2">
        <f t="shared" si="84"/>
        <v>1.4389488080633177</v>
      </c>
    </row>
    <row r="703" spans="1:11" ht="13.5" x14ac:dyDescent="0.25">
      <c r="A703" s="3">
        <f>TITRES_STAT!B706</f>
        <v>43327</v>
      </c>
      <c r="B703" s="5">
        <f>TITRES_STAT!D706</f>
        <v>1.38</v>
      </c>
      <c r="C703" s="2">
        <f t="shared" si="77"/>
        <v>0</v>
      </c>
      <c r="D703" s="2">
        <f t="shared" si="78"/>
        <v>1.3439999999999999</v>
      </c>
      <c r="E703" s="2">
        <f t="shared" si="80"/>
        <v>1.3669999999999998</v>
      </c>
      <c r="F703" s="2">
        <f t="shared" si="81"/>
        <v>1.4179999999999997</v>
      </c>
      <c r="G703" s="2">
        <f t="shared" si="83"/>
        <v>1.4285999999999999</v>
      </c>
      <c r="H703" s="2">
        <f t="shared" si="79"/>
        <v>1.6144500000000002</v>
      </c>
      <c r="I703" s="2">
        <f t="array" ref="I703">SUMPRODUCT(B687:B706, (ROW(B687:B706)-ROW(B687)+1)) / (20*21/2)</f>
        <v>1.3844761904761909</v>
      </c>
      <c r="J703" s="2">
        <f t="shared" si="82"/>
        <v>1.4030365084433489</v>
      </c>
      <c r="K703" s="2">
        <f t="shared" si="84"/>
        <v>1.4366370901000505</v>
      </c>
    </row>
    <row r="704" spans="1:11" ht="13.5" x14ac:dyDescent="0.25">
      <c r="A704" s="3">
        <f>TITRES_STAT!B707</f>
        <v>43328</v>
      </c>
      <c r="B704" s="5">
        <f>TITRES_STAT!D707</f>
        <v>1.39</v>
      </c>
      <c r="C704" s="2">
        <f t="shared" si="77"/>
        <v>1.0000000000000009E-2</v>
      </c>
      <c r="D704" s="2">
        <f t="shared" si="78"/>
        <v>1.3599999999999999</v>
      </c>
      <c r="E704" s="2">
        <f t="shared" si="80"/>
        <v>1.3669999999999998</v>
      </c>
      <c r="F704" s="2">
        <f t="shared" si="81"/>
        <v>1.4134999999999998</v>
      </c>
      <c r="G704" s="2">
        <f t="shared" si="83"/>
        <v>1.4281999999999999</v>
      </c>
      <c r="H704" s="2">
        <f t="shared" si="79"/>
        <v>1.6149</v>
      </c>
      <c r="I704" s="2">
        <f t="array" ref="I704">SUMPRODUCT(B688:B707, (ROW(B688:B707)-ROW(B688)+1)) / (20*21/2)</f>
        <v>1.3839523809523808</v>
      </c>
      <c r="J704" s="2">
        <f t="shared" si="82"/>
        <v>1.4017949362106492</v>
      </c>
      <c r="K704" s="2">
        <f t="shared" si="84"/>
        <v>1.4348081846059308</v>
      </c>
    </row>
    <row r="705" spans="1:11" ht="13.5" x14ac:dyDescent="0.25">
      <c r="A705" s="3">
        <f>TITRES_STAT!B708</f>
        <v>43329</v>
      </c>
      <c r="B705" s="5">
        <f>TITRES_STAT!D708</f>
        <v>1.39</v>
      </c>
      <c r="C705" s="2">
        <f t="shared" si="77"/>
        <v>0</v>
      </c>
      <c r="D705" s="2">
        <f t="shared" si="78"/>
        <v>1.3759999999999999</v>
      </c>
      <c r="E705" s="2">
        <f t="shared" si="80"/>
        <v>1.3670000000000002</v>
      </c>
      <c r="F705" s="2">
        <f t="shared" si="81"/>
        <v>1.4095</v>
      </c>
      <c r="G705" s="2">
        <f t="shared" si="83"/>
        <v>1.4285999999999999</v>
      </c>
      <c r="H705" s="2">
        <f t="shared" si="79"/>
        <v>1.6153500000000001</v>
      </c>
      <c r="I705" s="2">
        <f t="array" ref="I705">SUMPRODUCT(B689:B708, (ROW(B689:B708)-ROW(B689)+1)) / (20*21/2)</f>
        <v>1.383761904761905</v>
      </c>
      <c r="J705" s="2">
        <f t="shared" si="82"/>
        <v>1.400671608952492</v>
      </c>
      <c r="K705" s="2">
        <f t="shared" si="84"/>
        <v>1.4330510008958943</v>
      </c>
    </row>
    <row r="706" spans="1:11" ht="13.5" x14ac:dyDescent="0.25">
      <c r="A706" s="3">
        <f>TITRES_STAT!B709</f>
        <v>43332</v>
      </c>
      <c r="B706" s="5">
        <f>TITRES_STAT!D709</f>
        <v>1.39</v>
      </c>
      <c r="C706" s="2">
        <f t="shared" si="77"/>
        <v>0</v>
      </c>
      <c r="D706" s="2">
        <f t="shared" si="78"/>
        <v>1.3859999999999997</v>
      </c>
      <c r="E706" s="2">
        <f t="shared" si="80"/>
        <v>1.3670000000000002</v>
      </c>
      <c r="F706" s="2">
        <f t="shared" si="81"/>
        <v>1.4055</v>
      </c>
      <c r="G706" s="2">
        <f t="shared" si="83"/>
        <v>1.4293999999999998</v>
      </c>
      <c r="H706" s="2">
        <f t="shared" si="79"/>
        <v>1.6158000000000001</v>
      </c>
      <c r="I706" s="2">
        <f t="array" ref="I706">SUMPRODUCT(B690:B709, (ROW(B690:B709)-ROW(B690)+1)) / (20*21/2)</f>
        <v>1.383904761904762</v>
      </c>
      <c r="J706" s="2">
        <f t="shared" si="82"/>
        <v>1.399655265242731</v>
      </c>
      <c r="K706" s="2">
        <f t="shared" si="84"/>
        <v>1.4313627263509572</v>
      </c>
    </row>
    <row r="707" spans="1:11" ht="13.5" x14ac:dyDescent="0.25">
      <c r="A707" s="3">
        <f>TITRES_STAT!B710</f>
        <v>43335</v>
      </c>
      <c r="B707" s="5">
        <f>TITRES_STAT!D710</f>
        <v>1.4</v>
      </c>
      <c r="C707" s="2">
        <f t="shared" si="77"/>
        <v>1.0000000000000009E-2</v>
      </c>
      <c r="D707" s="2">
        <f t="shared" si="78"/>
        <v>1.39</v>
      </c>
      <c r="E707" s="2">
        <f t="shared" si="80"/>
        <v>1.3680000000000001</v>
      </c>
      <c r="F707" s="2">
        <f t="shared" si="81"/>
        <v>1.4019999999999999</v>
      </c>
      <c r="G707" s="2">
        <f t="shared" si="83"/>
        <v>1.4310000000000003</v>
      </c>
      <c r="H707" s="2">
        <f t="shared" si="79"/>
        <v>1.6162999999999998</v>
      </c>
      <c r="I707" s="2">
        <f t="array" ref="I707">SUMPRODUCT(B691:B710, (ROW(B691:B710)-ROW(B691)+1)) / (20*21/2)</f>
        <v>1.3843809523809523</v>
      </c>
      <c r="J707" s="2">
        <f t="shared" si="82"/>
        <v>1.3996880971243757</v>
      </c>
      <c r="K707" s="2">
        <f t="shared" si="84"/>
        <v>1.4301328155136648</v>
      </c>
    </row>
    <row r="708" spans="1:11" ht="13.5" x14ac:dyDescent="0.25">
      <c r="A708" s="3">
        <f>TITRES_STAT!B711</f>
        <v>43336</v>
      </c>
      <c r="B708" s="5">
        <f>TITRES_STAT!D711</f>
        <v>1.4</v>
      </c>
      <c r="C708" s="2">
        <f t="shared" ref="C708:C771" si="85">B708-B707</f>
        <v>0</v>
      </c>
      <c r="D708" s="2">
        <f t="shared" si="78"/>
        <v>1.3940000000000001</v>
      </c>
      <c r="E708" s="2">
        <f t="shared" si="80"/>
        <v>1.3690000000000002</v>
      </c>
      <c r="F708" s="2">
        <f t="shared" si="81"/>
        <v>1.3984999999999999</v>
      </c>
      <c r="G708" s="2">
        <f t="shared" si="83"/>
        <v>1.4328000000000005</v>
      </c>
      <c r="H708" s="2">
        <f t="shared" si="79"/>
        <v>1.6167999999999998</v>
      </c>
      <c r="I708" s="2">
        <f t="array" ref="I708">SUMPRODUCT(B692:B711, (ROW(B692:B711)-ROW(B692)+1)) / (20*21/2)</f>
        <v>1.3851904761904761</v>
      </c>
      <c r="J708" s="2">
        <f t="shared" si="82"/>
        <v>1.3997178021601495</v>
      </c>
      <c r="K708" s="2">
        <f t="shared" si="84"/>
        <v>1.4289511364739134</v>
      </c>
    </row>
    <row r="709" spans="1:11" ht="13.5" x14ac:dyDescent="0.25">
      <c r="A709" s="3">
        <f>TITRES_STAT!B712</f>
        <v>43339</v>
      </c>
      <c r="B709" s="5">
        <f>TITRES_STAT!D712</f>
        <v>1.4</v>
      </c>
      <c r="C709" s="2">
        <f t="shared" si="85"/>
        <v>0</v>
      </c>
      <c r="D709" s="2">
        <f t="shared" si="78"/>
        <v>1.3960000000000001</v>
      </c>
      <c r="E709" s="2">
        <f t="shared" si="80"/>
        <v>1.3780000000000001</v>
      </c>
      <c r="F709" s="2">
        <f t="shared" si="81"/>
        <v>1.395</v>
      </c>
      <c r="G709" s="2">
        <f t="shared" si="83"/>
        <v>1.4346000000000005</v>
      </c>
      <c r="H709" s="2">
        <f t="shared" si="79"/>
        <v>1.6173</v>
      </c>
      <c r="I709" s="2">
        <f t="array" ref="I709">SUMPRODUCT(B693:B712, (ROW(B693:B712)-ROW(B693)+1)) / (20*21/2)</f>
        <v>1.3864285714285716</v>
      </c>
      <c r="J709" s="2">
        <f t="shared" si="82"/>
        <v>1.3997446781448972</v>
      </c>
      <c r="K709" s="2">
        <f t="shared" si="84"/>
        <v>1.4278157977886619</v>
      </c>
    </row>
    <row r="710" spans="1:11" ht="13.5" x14ac:dyDescent="0.25">
      <c r="A710" s="3">
        <f>TITRES_STAT!B713</f>
        <v>43340</v>
      </c>
      <c r="B710" s="5">
        <f>TITRES_STAT!D713</f>
        <v>1.4</v>
      </c>
      <c r="C710" s="2">
        <f t="shared" si="85"/>
        <v>0</v>
      </c>
      <c r="D710" s="2">
        <f t="shared" ref="D710:D773" si="86">AVERAGE(B706:B710)</f>
        <v>1.3980000000000001</v>
      </c>
      <c r="E710" s="2">
        <f t="shared" si="80"/>
        <v>1.387</v>
      </c>
      <c r="F710" s="2">
        <f t="shared" si="81"/>
        <v>1.3914999999999997</v>
      </c>
      <c r="G710" s="2">
        <f t="shared" si="83"/>
        <v>1.4364000000000008</v>
      </c>
      <c r="H710" s="2">
        <f t="shared" si="79"/>
        <v>1.6177999999999999</v>
      </c>
      <c r="I710" s="2">
        <f t="array" ref="I710">SUMPRODUCT(B694:B713, (ROW(B694:B713)-ROW(B694)+1)) / (20*21/2)</f>
        <v>1.3879047619047618</v>
      </c>
      <c r="J710" s="2">
        <f t="shared" si="82"/>
        <v>1.3997689945120499</v>
      </c>
      <c r="K710" s="2">
        <f t="shared" si="84"/>
        <v>1.4267249821891066</v>
      </c>
    </row>
    <row r="711" spans="1:11" ht="13.5" x14ac:dyDescent="0.25">
      <c r="A711" s="3">
        <f>TITRES_STAT!B714</f>
        <v>43341</v>
      </c>
      <c r="B711" s="5">
        <f>TITRES_STAT!D714</f>
        <v>1.4</v>
      </c>
      <c r="C711" s="2">
        <f t="shared" si="85"/>
        <v>0</v>
      </c>
      <c r="D711" s="2">
        <f t="shared" si="86"/>
        <v>1.4</v>
      </c>
      <c r="E711" s="2">
        <f t="shared" si="80"/>
        <v>1.393</v>
      </c>
      <c r="F711" s="2">
        <f t="shared" si="81"/>
        <v>1.3869999999999998</v>
      </c>
      <c r="G711" s="2">
        <f t="shared" si="83"/>
        <v>1.4384000000000008</v>
      </c>
      <c r="H711" s="2">
        <f t="shared" si="79"/>
        <v>1.6182999999999998</v>
      </c>
      <c r="I711" s="2">
        <f t="array" ref="I711">SUMPRODUCT(B695:B714, (ROW(B695:B714)-ROW(B695)+1)) / (20*21/2)</f>
        <v>1.3934285714285715</v>
      </c>
      <c r="J711" s="2">
        <f t="shared" si="82"/>
        <v>1.3997909950347118</v>
      </c>
      <c r="K711" s="2">
        <f t="shared" si="84"/>
        <v>1.4256769436718868</v>
      </c>
    </row>
    <row r="712" spans="1:11" ht="13.5" x14ac:dyDescent="0.25">
      <c r="A712" s="3">
        <f>TITRES_STAT!B715</f>
        <v>43342</v>
      </c>
      <c r="B712" s="5">
        <f>TITRES_STAT!D715</f>
        <v>1.4</v>
      </c>
      <c r="C712" s="2">
        <f t="shared" si="85"/>
        <v>0</v>
      </c>
      <c r="D712" s="2">
        <f t="shared" si="86"/>
        <v>1.4</v>
      </c>
      <c r="E712" s="2">
        <f t="shared" si="80"/>
        <v>1.395</v>
      </c>
      <c r="F712" s="2">
        <f t="shared" si="81"/>
        <v>1.3844999999999996</v>
      </c>
      <c r="G712" s="2">
        <f t="shared" si="83"/>
        <v>1.440400000000001</v>
      </c>
      <c r="H712" s="2">
        <f t="shared" si="79"/>
        <v>1.6188</v>
      </c>
      <c r="I712" s="2">
        <f t="array" ref="I712">SUMPRODUCT(B696:B715, (ROW(B696:B715)-ROW(B696)+1)) / (20*21/2)</f>
        <v>1.3987142857142858</v>
      </c>
      <c r="J712" s="2">
        <f t="shared" si="82"/>
        <v>1.3998109002695012</v>
      </c>
      <c r="K712" s="2">
        <f t="shared" si="84"/>
        <v>1.4246700047043619</v>
      </c>
    </row>
    <row r="713" spans="1:11" ht="13.5" x14ac:dyDescent="0.25">
      <c r="A713" s="3">
        <f>TITRES_STAT!B716</f>
        <v>43343</v>
      </c>
      <c r="B713" s="5">
        <f>TITRES_STAT!D716</f>
        <v>1.4</v>
      </c>
      <c r="C713" s="2">
        <f t="shared" si="85"/>
        <v>0</v>
      </c>
      <c r="D713" s="2">
        <f t="shared" si="86"/>
        <v>1.4</v>
      </c>
      <c r="E713" s="2">
        <f t="shared" si="80"/>
        <v>1.3970000000000002</v>
      </c>
      <c r="F713" s="2">
        <f t="shared" si="81"/>
        <v>1.3819999999999995</v>
      </c>
      <c r="G713" s="2">
        <f t="shared" si="83"/>
        <v>1.4418000000000009</v>
      </c>
      <c r="H713" s="2">
        <f t="shared" si="79"/>
        <v>1.6192999999999997</v>
      </c>
      <c r="I713" s="2">
        <f t="array" ref="I713">SUMPRODUCT(B697:B716, (ROW(B697:B716)-ROW(B697)+1)) / (20*21/2)</f>
        <v>1.4094761904761903</v>
      </c>
      <c r="J713" s="2">
        <f t="shared" si="82"/>
        <v>1.399828909767644</v>
      </c>
      <c r="K713" s="2">
        <f t="shared" si="84"/>
        <v>1.4237025535394849</v>
      </c>
    </row>
    <row r="714" spans="1:11" ht="13.5" x14ac:dyDescent="0.25">
      <c r="A714" s="3">
        <f>TITRES_STAT!B717</f>
        <v>43346</v>
      </c>
      <c r="B714" s="5">
        <f>TITRES_STAT!D717</f>
        <v>1.44</v>
      </c>
      <c r="C714" s="2">
        <f t="shared" si="85"/>
        <v>4.0000000000000036E-2</v>
      </c>
      <c r="D714" s="2">
        <f t="shared" si="86"/>
        <v>1.4079999999999999</v>
      </c>
      <c r="E714" s="2">
        <f t="shared" si="80"/>
        <v>1.4020000000000001</v>
      </c>
      <c r="F714" s="2">
        <f t="shared" si="81"/>
        <v>1.3844999999999996</v>
      </c>
      <c r="G714" s="2">
        <f t="shared" si="83"/>
        <v>1.4430000000000007</v>
      </c>
      <c r="H714" s="2">
        <f t="shared" ref="H714:H777" si="87">AVERAGE(B515:B714)</f>
        <v>1.62</v>
      </c>
      <c r="I714" s="2">
        <f t="array" ref="I714">SUMPRODUCT(B698:B717, (ROW(B698:B717)-ROW(B698)+1)) / (20*21/2)</f>
        <v>1.4206666666666665</v>
      </c>
      <c r="J714" s="2">
        <f t="shared" si="82"/>
        <v>1.4036547278850113</v>
      </c>
      <c r="K714" s="2">
        <f t="shared" si="84"/>
        <v>1.4243416690869561</v>
      </c>
    </row>
    <row r="715" spans="1:11" ht="13.5" x14ac:dyDescent="0.25">
      <c r="A715" s="3">
        <f>TITRES_STAT!B718</f>
        <v>43347</v>
      </c>
      <c r="B715" s="5">
        <f>TITRES_STAT!D718</f>
        <v>1.44</v>
      </c>
      <c r="C715" s="2">
        <f t="shared" si="85"/>
        <v>0</v>
      </c>
      <c r="D715" s="2">
        <f t="shared" si="86"/>
        <v>1.4159999999999997</v>
      </c>
      <c r="E715" s="2">
        <f t="shared" si="80"/>
        <v>1.407</v>
      </c>
      <c r="F715" s="2">
        <f t="shared" si="81"/>
        <v>1.3869999999999998</v>
      </c>
      <c r="G715" s="2">
        <f t="shared" si="83"/>
        <v>1.4426000000000005</v>
      </c>
      <c r="H715" s="2">
        <f t="shared" si="87"/>
        <v>1.6207</v>
      </c>
      <c r="I715" s="2">
        <f t="array" ref="I715">SUMPRODUCT(B699:B718, (ROW(B699:B718)-ROW(B699)+1)) / (20*21/2)</f>
        <v>1.4312857142857143</v>
      </c>
      <c r="J715" s="2">
        <f t="shared" si="82"/>
        <v>1.4071161823721532</v>
      </c>
      <c r="K715" s="2">
        <f t="shared" si="84"/>
        <v>1.4249557212796244</v>
      </c>
    </row>
    <row r="716" spans="1:11" ht="13.5" x14ac:dyDescent="0.25">
      <c r="A716" s="3">
        <f>TITRES_STAT!B719</f>
        <v>43348</v>
      </c>
      <c r="B716" s="5">
        <f>TITRES_STAT!D719</f>
        <v>1.5</v>
      </c>
      <c r="C716" s="2">
        <f t="shared" si="85"/>
        <v>6.0000000000000053E-2</v>
      </c>
      <c r="D716" s="2">
        <f t="shared" si="86"/>
        <v>1.4359999999999999</v>
      </c>
      <c r="E716" s="2">
        <f t="shared" ref="E716:E779" si="88">AVERAGE(B707:B716)</f>
        <v>1.4179999999999999</v>
      </c>
      <c r="F716" s="2">
        <f t="shared" si="81"/>
        <v>1.3924999999999998</v>
      </c>
      <c r="G716" s="2">
        <f t="shared" si="83"/>
        <v>1.4434000000000002</v>
      </c>
      <c r="H716" s="2">
        <f t="shared" si="87"/>
        <v>1.6216999999999999</v>
      </c>
      <c r="I716" s="2">
        <f t="array" ref="I716">SUMPRODUCT(B700:B719, (ROW(B700:B719)-ROW(B700)+1)) / (20*21/2)</f>
        <v>1.4413333333333334</v>
      </c>
      <c r="J716" s="2">
        <f t="shared" si="82"/>
        <v>1.4159622602414719</v>
      </c>
      <c r="K716" s="2">
        <f t="shared" si="84"/>
        <v>1.4278986341706197</v>
      </c>
    </row>
    <row r="717" spans="1:11" ht="13.5" x14ac:dyDescent="0.25">
      <c r="A717" s="3">
        <f>TITRES_STAT!B720</f>
        <v>43349</v>
      </c>
      <c r="B717" s="5">
        <f>TITRES_STAT!D720</f>
        <v>1.51</v>
      </c>
      <c r="C717" s="2">
        <f t="shared" si="85"/>
        <v>1.0000000000000009E-2</v>
      </c>
      <c r="D717" s="2">
        <f t="shared" si="86"/>
        <v>1.4579999999999997</v>
      </c>
      <c r="E717" s="2">
        <f t="shared" si="88"/>
        <v>1.4289999999999998</v>
      </c>
      <c r="F717" s="2">
        <f t="shared" si="81"/>
        <v>1.3984999999999999</v>
      </c>
      <c r="G717" s="2">
        <f t="shared" si="83"/>
        <v>1.4432000000000005</v>
      </c>
      <c r="H717" s="2">
        <f t="shared" si="87"/>
        <v>1.6229</v>
      </c>
      <c r="I717" s="2">
        <f t="array" ref="I717">SUMPRODUCT(B701:B720, (ROW(B701:B720)-ROW(B701)+1)) / (20*21/2)</f>
        <v>1.456142857142857</v>
      </c>
      <c r="J717" s="2">
        <f t="shared" si="82"/>
        <v>1.4249182354565699</v>
      </c>
      <c r="K717" s="2">
        <f t="shared" si="84"/>
        <v>1.4311182955756936</v>
      </c>
    </row>
    <row r="718" spans="1:11" ht="13.5" x14ac:dyDescent="0.25">
      <c r="A718" s="3">
        <f>TITRES_STAT!B721</f>
        <v>43350</v>
      </c>
      <c r="B718" s="5">
        <f>TITRES_STAT!D721</f>
        <v>1.51</v>
      </c>
      <c r="C718" s="2">
        <f t="shared" si="85"/>
        <v>0</v>
      </c>
      <c r="D718" s="2">
        <f t="shared" si="86"/>
        <v>1.48</v>
      </c>
      <c r="E718" s="2">
        <f t="shared" si="88"/>
        <v>1.44</v>
      </c>
      <c r="F718" s="2">
        <f t="shared" si="81"/>
        <v>1.4045000000000001</v>
      </c>
      <c r="G718" s="2">
        <f t="shared" si="83"/>
        <v>1.4430000000000005</v>
      </c>
      <c r="H718" s="2">
        <f t="shared" si="87"/>
        <v>1.6243499999999997</v>
      </c>
      <c r="I718" s="2">
        <f t="array" ref="I718">SUMPRODUCT(B702:B721, (ROW(B702:B721)-ROW(B702)+1)) / (20*21/2)</f>
        <v>1.4697142857142858</v>
      </c>
      <c r="J718" s="2">
        <f t="shared" si="82"/>
        <v>1.4330212606511823</v>
      </c>
      <c r="K718" s="2">
        <f t="shared" si="84"/>
        <v>1.4342116957491959</v>
      </c>
    </row>
    <row r="719" spans="1:11" ht="13.5" x14ac:dyDescent="0.25">
      <c r="A719" s="3">
        <f>TITRES_STAT!B722</f>
        <v>43353</v>
      </c>
      <c r="B719" s="5">
        <f>TITRES_STAT!D722</f>
        <v>1.51</v>
      </c>
      <c r="C719" s="2">
        <f t="shared" si="85"/>
        <v>0</v>
      </c>
      <c r="D719" s="2">
        <f t="shared" si="86"/>
        <v>1.494</v>
      </c>
      <c r="E719" s="2">
        <f t="shared" si="88"/>
        <v>1.4509999999999998</v>
      </c>
      <c r="F719" s="2">
        <f t="shared" si="81"/>
        <v>1.4145000000000003</v>
      </c>
      <c r="G719" s="2">
        <f t="shared" si="83"/>
        <v>1.4436000000000004</v>
      </c>
      <c r="H719" s="2">
        <f t="shared" si="87"/>
        <v>1.6257999999999995</v>
      </c>
      <c r="I719" s="2">
        <f t="array" ref="I719">SUMPRODUCT(B703:B722, (ROW(B703:B722)-ROW(B703)+1)) / (20*21/2)</f>
        <v>1.4821904761904758</v>
      </c>
      <c r="J719" s="2">
        <f t="shared" si="82"/>
        <v>1.4403525691605936</v>
      </c>
      <c r="K719" s="2">
        <f t="shared" si="84"/>
        <v>1.4371837861119727</v>
      </c>
    </row>
    <row r="720" spans="1:11" ht="13.5" x14ac:dyDescent="0.25">
      <c r="A720" s="3">
        <f>TITRES_STAT!B723</f>
        <v>43355</v>
      </c>
      <c r="B720" s="5">
        <f>TITRES_STAT!D723</f>
        <v>1.57</v>
      </c>
      <c r="C720" s="2">
        <f t="shared" si="85"/>
        <v>6.0000000000000053E-2</v>
      </c>
      <c r="D720" s="2">
        <f t="shared" si="86"/>
        <v>1.52</v>
      </c>
      <c r="E720" s="2">
        <f t="shared" si="88"/>
        <v>1.4679999999999997</v>
      </c>
      <c r="F720" s="2">
        <f t="shared" si="81"/>
        <v>1.4275000000000004</v>
      </c>
      <c r="G720" s="2">
        <f t="shared" si="83"/>
        <v>1.4454000000000002</v>
      </c>
      <c r="H720" s="2">
        <f t="shared" si="87"/>
        <v>1.6275499999999996</v>
      </c>
      <c r="I720" s="2">
        <f t="array" ref="I720">SUMPRODUCT(B704:B723, (ROW(B704:B723)-ROW(B704)+1)) / (20*21/2)</f>
        <v>1.4899523809523809</v>
      </c>
      <c r="J720" s="2">
        <f t="shared" si="82"/>
        <v>1.4526999435262515</v>
      </c>
      <c r="K720" s="2">
        <f t="shared" si="84"/>
        <v>1.4423922650879737</v>
      </c>
    </row>
    <row r="721" spans="1:11" ht="13.5" x14ac:dyDescent="0.25">
      <c r="A721" s="3">
        <f>TITRES_STAT!B724</f>
        <v>43356</v>
      </c>
      <c r="B721" s="5">
        <f>TITRES_STAT!D724</f>
        <v>1.57</v>
      </c>
      <c r="C721" s="2">
        <f t="shared" si="85"/>
        <v>0</v>
      </c>
      <c r="D721" s="2">
        <f t="shared" si="86"/>
        <v>1.5340000000000003</v>
      </c>
      <c r="E721" s="2">
        <f t="shared" si="88"/>
        <v>1.4849999999999999</v>
      </c>
      <c r="F721" s="2">
        <f t="shared" si="81"/>
        <v>1.4390000000000005</v>
      </c>
      <c r="G721" s="2">
        <f t="shared" si="83"/>
        <v>1.4472</v>
      </c>
      <c r="H721" s="2">
        <f t="shared" si="87"/>
        <v>1.6291499999999997</v>
      </c>
      <c r="I721" s="2">
        <f t="array" ref="I721">SUMPRODUCT(B705:B724, (ROW(B705:B724)-ROW(B705)+1)) / (20*21/2)</f>
        <v>1.5008095238095238</v>
      </c>
      <c r="J721" s="2">
        <f t="shared" si="82"/>
        <v>1.4638713774761325</v>
      </c>
      <c r="K721" s="2">
        <f t="shared" si="84"/>
        <v>1.4473964899864846</v>
      </c>
    </row>
    <row r="722" spans="1:11" ht="13.5" x14ac:dyDescent="0.25">
      <c r="A722" s="3">
        <f>TITRES_STAT!B725</f>
        <v>43357</v>
      </c>
      <c r="B722" s="5">
        <f>TITRES_STAT!D725</f>
        <v>1.57</v>
      </c>
      <c r="C722" s="2">
        <f t="shared" si="85"/>
        <v>0</v>
      </c>
      <c r="D722" s="2">
        <f t="shared" si="86"/>
        <v>1.546</v>
      </c>
      <c r="E722" s="2">
        <f t="shared" si="88"/>
        <v>1.502</v>
      </c>
      <c r="F722" s="2">
        <f t="shared" si="81"/>
        <v>1.4485000000000006</v>
      </c>
      <c r="G722" s="2">
        <f t="shared" si="83"/>
        <v>1.4489999999999998</v>
      </c>
      <c r="H722" s="2">
        <f t="shared" si="87"/>
        <v>1.6304999999999996</v>
      </c>
      <c r="I722" s="2">
        <f t="array" ref="I722">SUMPRODUCT(B706:B725, (ROW(B706:B725)-ROW(B706)+1)) / (20*21/2)</f>
        <v>1.5108095238095238</v>
      </c>
      <c r="J722" s="2">
        <f t="shared" si="82"/>
        <v>1.4739788653355486</v>
      </c>
      <c r="K722" s="2">
        <f t="shared" si="84"/>
        <v>1.4522044707713284</v>
      </c>
    </row>
    <row r="723" spans="1:11" ht="13.5" x14ac:dyDescent="0.25">
      <c r="A723" s="3">
        <f>TITRES_STAT!B726</f>
        <v>43360</v>
      </c>
      <c r="B723" s="5">
        <f>TITRES_STAT!D726</f>
        <v>1.53</v>
      </c>
      <c r="C723" s="2">
        <f t="shared" si="85"/>
        <v>-4.0000000000000036E-2</v>
      </c>
      <c r="D723" s="2">
        <f t="shared" si="86"/>
        <v>1.5500000000000003</v>
      </c>
      <c r="E723" s="2">
        <f t="shared" si="88"/>
        <v>1.5150000000000001</v>
      </c>
      <c r="F723" s="2">
        <f t="shared" si="81"/>
        <v>1.4560000000000004</v>
      </c>
      <c r="G723" s="2">
        <f t="shared" si="83"/>
        <v>1.4493999999999994</v>
      </c>
      <c r="H723" s="2">
        <f t="shared" si="87"/>
        <v>1.6314499999999992</v>
      </c>
      <c r="I723" s="2">
        <f t="array" ref="I723">SUMPRODUCT(B707:B726, (ROW(B707:B726)-ROW(B707)+1)) / (20*21/2)</f>
        <v>1.5237619047619049</v>
      </c>
      <c r="J723" s="2">
        <f t="shared" si="82"/>
        <v>1.4793142114940678</v>
      </c>
      <c r="K723" s="2">
        <f t="shared" si="84"/>
        <v>1.4552552758391195</v>
      </c>
    </row>
    <row r="724" spans="1:11" ht="13.5" x14ac:dyDescent="0.25">
      <c r="A724" s="3">
        <f>TITRES_STAT!B727</f>
        <v>43361</v>
      </c>
      <c r="B724" s="5">
        <f>TITRES_STAT!D727</f>
        <v>1.57</v>
      </c>
      <c r="C724" s="2">
        <f t="shared" si="85"/>
        <v>4.0000000000000036E-2</v>
      </c>
      <c r="D724" s="2">
        <f t="shared" si="86"/>
        <v>1.5620000000000001</v>
      </c>
      <c r="E724" s="2">
        <f t="shared" si="88"/>
        <v>1.528</v>
      </c>
      <c r="F724" s="2">
        <f t="shared" ref="F724:F787" si="89">AVERAGE(B705:B724)</f>
        <v>1.4650000000000003</v>
      </c>
      <c r="G724" s="2">
        <f t="shared" si="83"/>
        <v>1.4505999999999992</v>
      </c>
      <c r="H724" s="2">
        <f t="shared" si="87"/>
        <v>1.6323999999999992</v>
      </c>
      <c r="I724" s="2">
        <f t="array" ref="I724">SUMPRODUCT(B708:B727, (ROW(B708:B727)-ROW(B708)+1)) / (20*21/2)</f>
        <v>1.5375714285714286</v>
      </c>
      <c r="J724" s="2">
        <f t="shared" si="82"/>
        <v>1.4879509532565376</v>
      </c>
      <c r="K724" s="2">
        <f t="shared" si="84"/>
        <v>1.4597550689434677</v>
      </c>
    </row>
    <row r="725" spans="1:11" ht="13.5" x14ac:dyDescent="0.25">
      <c r="A725" s="3">
        <f>TITRES_STAT!B728</f>
        <v>43362</v>
      </c>
      <c r="B725" s="5">
        <f>TITRES_STAT!D728</f>
        <v>1.57</v>
      </c>
      <c r="C725" s="2">
        <f t="shared" si="85"/>
        <v>0</v>
      </c>
      <c r="D725" s="2">
        <f t="shared" si="86"/>
        <v>1.5620000000000001</v>
      </c>
      <c r="E725" s="2">
        <f t="shared" si="88"/>
        <v>1.5409999999999999</v>
      </c>
      <c r="F725" s="2">
        <f t="shared" si="89"/>
        <v>1.4740000000000004</v>
      </c>
      <c r="G725" s="2">
        <f t="shared" si="83"/>
        <v>1.4511999999999992</v>
      </c>
      <c r="H725" s="2">
        <f t="shared" si="87"/>
        <v>1.633049999999999</v>
      </c>
      <c r="I725" s="2">
        <f t="array" ref="I725">SUMPRODUCT(B709:B728, (ROW(B709:B728)-ROW(B709)+1)) / (20*21/2)</f>
        <v>1.5521904761904763</v>
      </c>
      <c r="J725" s="2">
        <f t="shared" ref="J725:J788" si="90">$J$4*B725+J724*(1-$J$4)</f>
        <v>1.4957651481844865</v>
      </c>
      <c r="K725" s="2">
        <f t="shared" si="84"/>
        <v>1.4640783995731357</v>
      </c>
    </row>
    <row r="726" spans="1:11" ht="13.5" x14ac:dyDescent="0.25">
      <c r="A726" s="3">
        <f>TITRES_STAT!B729</f>
        <v>43363</v>
      </c>
      <c r="B726" s="5">
        <f>TITRES_STAT!D729</f>
        <v>1.61</v>
      </c>
      <c r="C726" s="2">
        <f t="shared" si="85"/>
        <v>4.0000000000000036E-2</v>
      </c>
      <c r="D726" s="2">
        <f t="shared" si="86"/>
        <v>1.57</v>
      </c>
      <c r="E726" s="2">
        <f t="shared" si="88"/>
        <v>1.552</v>
      </c>
      <c r="F726" s="2">
        <f t="shared" si="89"/>
        <v>1.4850000000000001</v>
      </c>
      <c r="G726" s="2">
        <f t="shared" si="83"/>
        <v>1.4525999999999994</v>
      </c>
      <c r="H726" s="2">
        <f t="shared" si="87"/>
        <v>1.6336999999999988</v>
      </c>
      <c r="I726" s="2">
        <f t="array" ref="I726">SUMPRODUCT(B710:B729, (ROW(B710:B729)-ROW(B710)+1)) / (20*21/2)</f>
        <v>1.5656190476190477</v>
      </c>
      <c r="J726" s="2">
        <f t="shared" si="90"/>
        <v>1.5066446578812021</v>
      </c>
      <c r="K726" s="2">
        <f t="shared" si="84"/>
        <v>1.4698008152761501</v>
      </c>
    </row>
    <row r="727" spans="1:11" ht="13.5" x14ac:dyDescent="0.25">
      <c r="A727" s="3">
        <f>TITRES_STAT!B730</f>
        <v>43364</v>
      </c>
      <c r="B727" s="5">
        <f>TITRES_STAT!D730</f>
        <v>1.63</v>
      </c>
      <c r="C727" s="2">
        <f t="shared" si="85"/>
        <v>1.9999999999999796E-2</v>
      </c>
      <c r="D727" s="2">
        <f t="shared" si="86"/>
        <v>1.5820000000000001</v>
      </c>
      <c r="E727" s="2">
        <f t="shared" si="88"/>
        <v>1.5640000000000001</v>
      </c>
      <c r="F727" s="2">
        <f t="shared" si="89"/>
        <v>1.4964999999999999</v>
      </c>
      <c r="G727" s="2">
        <f t="shared" si="83"/>
        <v>1.4543999999999995</v>
      </c>
      <c r="H727" s="2">
        <f t="shared" si="87"/>
        <v>1.6344499999999991</v>
      </c>
      <c r="I727" s="2">
        <f t="array" ref="I727">SUMPRODUCT(B711:B730, (ROW(B711:B730)-ROW(B711)+1)) / (20*21/2)</f>
        <v>1.5778571428571431</v>
      </c>
      <c r="J727" s="2">
        <f t="shared" si="90"/>
        <v>1.5183927857020398</v>
      </c>
      <c r="K727" s="2">
        <f t="shared" si="84"/>
        <v>1.476083136245713</v>
      </c>
    </row>
    <row r="728" spans="1:11" ht="13.5" x14ac:dyDescent="0.25">
      <c r="A728" s="3">
        <f>TITRES_STAT!B731</f>
        <v>43367</v>
      </c>
      <c r="B728" s="5">
        <f>TITRES_STAT!D731</f>
        <v>1.65</v>
      </c>
      <c r="C728" s="2">
        <f t="shared" si="85"/>
        <v>2.0000000000000018E-2</v>
      </c>
      <c r="D728" s="2">
        <f t="shared" si="86"/>
        <v>1.6059999999999999</v>
      </c>
      <c r="E728" s="2">
        <f t="shared" si="88"/>
        <v>1.5779999999999998</v>
      </c>
      <c r="F728" s="2">
        <f t="shared" si="89"/>
        <v>1.5089999999999999</v>
      </c>
      <c r="G728" s="2">
        <f t="shared" si="83"/>
        <v>1.4573999999999996</v>
      </c>
      <c r="H728" s="2">
        <f t="shared" si="87"/>
        <v>1.6351999999999987</v>
      </c>
      <c r="I728" s="2">
        <f t="array" ref="I728">SUMPRODUCT(B712:B731, (ROW(B712:B731)-ROW(B712)+1)) / (20*21/2)</f>
        <v>1.588904761904762</v>
      </c>
      <c r="J728" s="2">
        <f t="shared" si="90"/>
        <v>1.5309268061113692</v>
      </c>
      <c r="K728" s="2">
        <f t="shared" si="84"/>
        <v>1.4829034054125478</v>
      </c>
    </row>
    <row r="729" spans="1:11" ht="13.5" x14ac:dyDescent="0.25">
      <c r="A729" s="3">
        <f>TITRES_STAT!B732</f>
        <v>43368</v>
      </c>
      <c r="B729" s="5">
        <f>TITRES_STAT!D732</f>
        <v>1.65</v>
      </c>
      <c r="C729" s="2">
        <f t="shared" si="85"/>
        <v>0</v>
      </c>
      <c r="D729" s="2">
        <f t="shared" si="86"/>
        <v>1.6220000000000003</v>
      </c>
      <c r="E729" s="2">
        <f t="shared" si="88"/>
        <v>1.5920000000000001</v>
      </c>
      <c r="F729" s="2">
        <f t="shared" si="89"/>
        <v>1.5214999999999999</v>
      </c>
      <c r="G729" s="2">
        <f t="shared" si="83"/>
        <v>1.4603999999999997</v>
      </c>
      <c r="H729" s="2">
        <f t="shared" si="87"/>
        <v>1.6358499999999987</v>
      </c>
      <c r="I729" s="2">
        <f t="array" ref="I729">SUMPRODUCT(B713:B732, (ROW(B713:B732)-ROW(B713)+1)) / (20*21/2)</f>
        <v>1.5987619047619048</v>
      </c>
      <c r="J729" s="2">
        <f t="shared" si="90"/>
        <v>1.5422671102912386</v>
      </c>
      <c r="K729" s="2">
        <f t="shared" si="84"/>
        <v>1.4894562130434283</v>
      </c>
    </row>
    <row r="730" spans="1:11" ht="13.5" x14ac:dyDescent="0.25">
      <c r="A730" s="3">
        <f>TITRES_STAT!B733</f>
        <v>43369</v>
      </c>
      <c r="B730" s="5">
        <f>TITRES_STAT!D733</f>
        <v>1.65</v>
      </c>
      <c r="C730" s="2">
        <f t="shared" si="85"/>
        <v>0</v>
      </c>
      <c r="D730" s="2">
        <f t="shared" si="86"/>
        <v>1.6380000000000003</v>
      </c>
      <c r="E730" s="2">
        <f t="shared" si="88"/>
        <v>1.6</v>
      </c>
      <c r="F730" s="2">
        <f t="shared" si="89"/>
        <v>1.5339999999999996</v>
      </c>
      <c r="G730" s="2">
        <f t="shared" si="83"/>
        <v>1.4638</v>
      </c>
      <c r="H730" s="2">
        <f t="shared" si="87"/>
        <v>1.6363999999999985</v>
      </c>
      <c r="I730" s="2">
        <f t="array" ref="I730">SUMPRODUCT(B714:B733, (ROW(B714:B733)-ROW(B714)+1)) / (20*21/2)</f>
        <v>1.6112380952380954</v>
      </c>
      <c r="J730" s="2">
        <f t="shared" si="90"/>
        <v>1.5525273855015969</v>
      </c>
      <c r="K730" s="2">
        <f t="shared" si="84"/>
        <v>1.4957520478260391</v>
      </c>
    </row>
    <row r="731" spans="1:11" ht="13.5" x14ac:dyDescent="0.25">
      <c r="A731" s="3">
        <f>TITRES_STAT!B734</f>
        <v>43370</v>
      </c>
      <c r="B731" s="5">
        <f>TITRES_STAT!D734</f>
        <v>1.65</v>
      </c>
      <c r="C731" s="2">
        <f t="shared" si="85"/>
        <v>0</v>
      </c>
      <c r="D731" s="2">
        <f t="shared" si="86"/>
        <v>1.6460000000000001</v>
      </c>
      <c r="E731" s="2">
        <f t="shared" si="88"/>
        <v>1.6080000000000001</v>
      </c>
      <c r="F731" s="2">
        <f t="shared" si="89"/>
        <v>1.5464999999999995</v>
      </c>
      <c r="G731" s="2">
        <f t="shared" si="83"/>
        <v>1.4672000000000001</v>
      </c>
      <c r="H731" s="2">
        <f t="shared" si="87"/>
        <v>1.6366999999999983</v>
      </c>
      <c r="I731" s="2">
        <f t="array" ref="I731">SUMPRODUCT(B715:B734, (ROW(B715:B734)-ROW(B715)+1)) / (20*21/2)</f>
        <v>1.6185238095238095</v>
      </c>
      <c r="J731" s="2">
        <f t="shared" si="90"/>
        <v>1.5618104916443019</v>
      </c>
      <c r="K731" s="2">
        <f t="shared" si="84"/>
        <v>1.5018009871269788</v>
      </c>
    </row>
    <row r="732" spans="1:11" ht="13.5" x14ac:dyDescent="0.25">
      <c r="A732" s="3">
        <f>TITRES_STAT!B735</f>
        <v>43371</v>
      </c>
      <c r="B732" s="5">
        <f>TITRES_STAT!D735</f>
        <v>1.65</v>
      </c>
      <c r="C732" s="2">
        <f t="shared" si="85"/>
        <v>0</v>
      </c>
      <c r="D732" s="2">
        <f t="shared" si="86"/>
        <v>1.65</v>
      </c>
      <c r="E732" s="2">
        <f t="shared" si="88"/>
        <v>1.6160000000000001</v>
      </c>
      <c r="F732" s="2">
        <f t="shared" si="89"/>
        <v>1.5589999999999997</v>
      </c>
      <c r="G732" s="2">
        <f t="shared" si="83"/>
        <v>1.4718</v>
      </c>
      <c r="H732" s="2">
        <f t="shared" si="87"/>
        <v>1.6369999999999978</v>
      </c>
      <c r="I732" s="2">
        <f t="array" ref="I732">SUMPRODUCT(B716:B735, (ROW(B716:B735)-ROW(B716)+1)) / (20*21/2)</f>
        <v>1.6248095238095239</v>
      </c>
      <c r="J732" s="2">
        <f t="shared" si="90"/>
        <v>1.5702094924400825</v>
      </c>
      <c r="K732" s="2">
        <f t="shared" si="84"/>
        <v>1.5076127131219994</v>
      </c>
    </row>
    <row r="733" spans="1:11" ht="13.5" x14ac:dyDescent="0.25">
      <c r="A733" s="3">
        <f>TITRES_STAT!B736</f>
        <v>43374</v>
      </c>
      <c r="B733" s="5">
        <f>TITRES_STAT!D736</f>
        <v>1.69</v>
      </c>
      <c r="C733" s="2">
        <f t="shared" si="85"/>
        <v>4.0000000000000036E-2</v>
      </c>
      <c r="D733" s="2">
        <f t="shared" si="86"/>
        <v>1.6579999999999999</v>
      </c>
      <c r="E733" s="2">
        <f t="shared" si="88"/>
        <v>1.6320000000000001</v>
      </c>
      <c r="F733" s="2">
        <f t="shared" si="89"/>
        <v>1.5734999999999997</v>
      </c>
      <c r="G733" s="2">
        <f t="shared" si="83"/>
        <v>1.476</v>
      </c>
      <c r="H733" s="2">
        <f t="shared" si="87"/>
        <v>1.6374499999999979</v>
      </c>
      <c r="I733" s="2">
        <f t="array" ref="I733">SUMPRODUCT(B717:B736, (ROW(B717:B736)-ROW(B717)+1)) / (20*21/2)</f>
        <v>1.6300952380952383</v>
      </c>
      <c r="J733" s="2">
        <f t="shared" si="90"/>
        <v>1.5816181122076938</v>
      </c>
      <c r="K733" s="2">
        <f t="shared" si="84"/>
        <v>1.514765155744666</v>
      </c>
    </row>
    <row r="734" spans="1:11" ht="13.5" x14ac:dyDescent="0.25">
      <c r="A734" s="3">
        <f>TITRES_STAT!B737</f>
        <v>43375</v>
      </c>
      <c r="B734" s="5">
        <f>TITRES_STAT!D737</f>
        <v>1.65</v>
      </c>
      <c r="C734" s="2">
        <f t="shared" si="85"/>
        <v>-4.0000000000000036E-2</v>
      </c>
      <c r="D734" s="2">
        <f t="shared" si="86"/>
        <v>1.6579999999999999</v>
      </c>
      <c r="E734" s="2">
        <f t="shared" si="88"/>
        <v>1.6400000000000001</v>
      </c>
      <c r="F734" s="2">
        <f t="shared" si="89"/>
        <v>1.5839999999999994</v>
      </c>
      <c r="G734" s="2">
        <f t="shared" si="83"/>
        <v>1.4794000000000003</v>
      </c>
      <c r="H734" s="2">
        <f t="shared" si="87"/>
        <v>1.6375999999999973</v>
      </c>
      <c r="I734" s="2">
        <f t="array" ref="I734">SUMPRODUCT(B718:B737, (ROW(B718:B737)-ROW(B718)+1)) / (20*21/2)</f>
        <v>1.6346666666666665</v>
      </c>
      <c r="J734" s="2">
        <f t="shared" si="90"/>
        <v>1.5881306729498181</v>
      </c>
      <c r="K734" s="2">
        <f t="shared" si="84"/>
        <v>1.5200684829703655</v>
      </c>
    </row>
    <row r="735" spans="1:11" ht="13.5" x14ac:dyDescent="0.25">
      <c r="A735" s="3">
        <f>TITRES_STAT!B738</f>
        <v>43376</v>
      </c>
      <c r="B735" s="5">
        <f>TITRES_STAT!D738</f>
        <v>1.65</v>
      </c>
      <c r="C735" s="2">
        <f t="shared" si="85"/>
        <v>0</v>
      </c>
      <c r="D735" s="2">
        <f t="shared" si="86"/>
        <v>1.6580000000000001</v>
      </c>
      <c r="E735" s="2">
        <f t="shared" si="88"/>
        <v>1.6480000000000001</v>
      </c>
      <c r="F735" s="2">
        <f t="shared" si="89"/>
        <v>1.5944999999999996</v>
      </c>
      <c r="G735" s="2">
        <f t="shared" si="83"/>
        <v>1.4830000000000001</v>
      </c>
      <c r="H735" s="2">
        <f t="shared" si="87"/>
        <v>1.6376499999999969</v>
      </c>
      <c r="I735" s="2">
        <f t="array" ref="I735">SUMPRODUCT(B719:B738, (ROW(B719:B738)-ROW(B719)+1)) / (20*21/2)</f>
        <v>1.6442857142857144</v>
      </c>
      <c r="J735" s="2">
        <f t="shared" si="90"/>
        <v>1.5940229898117402</v>
      </c>
      <c r="K735" s="2">
        <f t="shared" si="84"/>
        <v>1.5251638365793707</v>
      </c>
    </row>
    <row r="736" spans="1:11" ht="13.5" x14ac:dyDescent="0.25">
      <c r="A736" s="3">
        <f>TITRES_STAT!B739</f>
        <v>43377</v>
      </c>
      <c r="B736" s="5">
        <f>TITRES_STAT!D739</f>
        <v>1.65</v>
      </c>
      <c r="C736" s="2">
        <f t="shared" si="85"/>
        <v>0</v>
      </c>
      <c r="D736" s="2">
        <f t="shared" si="86"/>
        <v>1.6580000000000001</v>
      </c>
      <c r="E736" s="2">
        <f t="shared" si="88"/>
        <v>1.6519999999999999</v>
      </c>
      <c r="F736" s="2">
        <f t="shared" si="89"/>
        <v>1.6019999999999996</v>
      </c>
      <c r="G736" s="2">
        <f t="shared" si="83"/>
        <v>1.4866000000000001</v>
      </c>
      <c r="H736" s="2">
        <f t="shared" si="87"/>
        <v>1.6372999999999964</v>
      </c>
      <c r="I736" s="2">
        <f t="array" ref="I736">SUMPRODUCT(B720:B739, (ROW(B720:B739)-ROW(B720)+1)) / (20*21/2)</f>
        <v>1.652952380952381</v>
      </c>
      <c r="J736" s="2">
        <f t="shared" si="90"/>
        <v>1.5993541336391934</v>
      </c>
      <c r="K736" s="2">
        <f t="shared" si="84"/>
        <v>1.5300593723997875</v>
      </c>
    </row>
    <row r="737" spans="1:11" ht="13.5" x14ac:dyDescent="0.25">
      <c r="A737" s="3">
        <f>TITRES_STAT!B740</f>
        <v>43378</v>
      </c>
      <c r="B737" s="5">
        <f>TITRES_STAT!D740</f>
        <v>1.65</v>
      </c>
      <c r="C737" s="2">
        <f t="shared" si="85"/>
        <v>0</v>
      </c>
      <c r="D737" s="2">
        <f t="shared" si="86"/>
        <v>1.6580000000000001</v>
      </c>
      <c r="E737" s="2">
        <f t="shared" si="88"/>
        <v>1.6539999999999999</v>
      </c>
      <c r="F737" s="2">
        <f t="shared" si="89"/>
        <v>1.6089999999999995</v>
      </c>
      <c r="G737" s="2">
        <f t="shared" si="83"/>
        <v>1.4902000000000002</v>
      </c>
      <c r="H737" s="2">
        <f t="shared" si="87"/>
        <v>1.6364499999999962</v>
      </c>
      <c r="I737" s="2">
        <f t="array" ref="I737">SUMPRODUCT(B721:B740, (ROW(B721:B740)-ROW(B721)+1)) / (20*21/2)</f>
        <v>1.6654285714285713</v>
      </c>
      <c r="J737" s="2">
        <f t="shared" si="90"/>
        <v>1.6041775494830797</v>
      </c>
      <c r="K737" s="2">
        <f t="shared" si="84"/>
        <v>1.5347629264233253</v>
      </c>
    </row>
    <row r="738" spans="1:11" ht="13.5" x14ac:dyDescent="0.25">
      <c r="A738" s="3">
        <f>TITRES_STAT!B741</f>
        <v>43381</v>
      </c>
      <c r="B738" s="5">
        <f>TITRES_STAT!D741</f>
        <v>1.71</v>
      </c>
      <c r="C738" s="2">
        <f t="shared" si="85"/>
        <v>6.0000000000000053E-2</v>
      </c>
      <c r="D738" s="2">
        <f t="shared" si="86"/>
        <v>1.6619999999999997</v>
      </c>
      <c r="E738" s="2">
        <f t="shared" si="88"/>
        <v>1.6600000000000001</v>
      </c>
      <c r="F738" s="2">
        <f t="shared" si="89"/>
        <v>1.6189999999999993</v>
      </c>
      <c r="G738" s="2">
        <f t="shared" si="83"/>
        <v>1.4950000000000001</v>
      </c>
      <c r="H738" s="2">
        <f t="shared" si="87"/>
        <v>1.6356499999999956</v>
      </c>
      <c r="I738" s="2">
        <f t="array" ref="I738">SUMPRODUCT(B722:B741, (ROW(B722:B741)-ROW(B722)+1)) / (20*21/2)</f>
        <v>1.6769999999999998</v>
      </c>
      <c r="J738" s="2">
        <f t="shared" si="90"/>
        <v>1.6142558781037386</v>
      </c>
      <c r="K738" s="2">
        <f t="shared" si="84"/>
        <v>1.5416349685243715</v>
      </c>
    </row>
    <row r="739" spans="1:11" ht="13.5" x14ac:dyDescent="0.25">
      <c r="A739" s="3">
        <f>TITRES_STAT!B742</f>
        <v>43382</v>
      </c>
      <c r="B739" s="5">
        <f>TITRES_STAT!D742</f>
        <v>1.71</v>
      </c>
      <c r="C739" s="2">
        <f t="shared" si="85"/>
        <v>0</v>
      </c>
      <c r="D739" s="2">
        <f t="shared" si="86"/>
        <v>1.6739999999999999</v>
      </c>
      <c r="E739" s="2">
        <f t="shared" si="88"/>
        <v>1.6659999999999999</v>
      </c>
      <c r="F739" s="2">
        <f t="shared" si="89"/>
        <v>1.6289999999999996</v>
      </c>
      <c r="G739" s="2">
        <f t="shared" si="83"/>
        <v>1.4997999999999998</v>
      </c>
      <c r="H739" s="2">
        <f t="shared" si="87"/>
        <v>1.6343499999999958</v>
      </c>
      <c r="I739" s="2">
        <f t="array" ref="I739">SUMPRODUCT(B723:B742, (ROW(B723:B742)-ROW(B723)+1)) / (20*21/2)</f>
        <v>1.6905238095238095</v>
      </c>
      <c r="J739" s="2">
        <f t="shared" si="90"/>
        <v>1.6233743659033826</v>
      </c>
      <c r="K739" s="2">
        <f t="shared" si="84"/>
        <v>1.5482375187783179</v>
      </c>
    </row>
    <row r="740" spans="1:11" ht="13.5" x14ac:dyDescent="0.25">
      <c r="A740" s="3">
        <f>TITRES_STAT!B743</f>
        <v>43383</v>
      </c>
      <c r="B740" s="5">
        <f>TITRES_STAT!D743</f>
        <v>1.76</v>
      </c>
      <c r="C740" s="2">
        <f t="shared" si="85"/>
        <v>5.0000000000000044E-2</v>
      </c>
      <c r="D740" s="2">
        <f t="shared" si="86"/>
        <v>1.6960000000000002</v>
      </c>
      <c r="E740" s="2">
        <f t="shared" si="88"/>
        <v>1.6770000000000003</v>
      </c>
      <c r="F740" s="2">
        <f t="shared" si="89"/>
        <v>1.6384999999999998</v>
      </c>
      <c r="G740" s="2">
        <f t="shared" si="83"/>
        <v>1.5055999999999998</v>
      </c>
      <c r="H740" s="2">
        <f t="shared" si="87"/>
        <v>1.6327499999999961</v>
      </c>
      <c r="I740" s="2">
        <f t="array" ref="I740">SUMPRODUCT(B724:B743, (ROW(B724:B743)-ROW(B724)+1)) / (20*21/2)</f>
        <v>1.7087142857142856</v>
      </c>
      <c r="J740" s="2">
        <f t="shared" si="90"/>
        <v>1.6363863310554414</v>
      </c>
      <c r="K740" s="2">
        <f t="shared" si="84"/>
        <v>1.5565419298066192</v>
      </c>
    </row>
    <row r="741" spans="1:11" ht="13.5" x14ac:dyDescent="0.25">
      <c r="A741" s="3">
        <f>TITRES_STAT!B744</f>
        <v>43384</v>
      </c>
      <c r="B741" s="5">
        <f>TITRES_STAT!D744</f>
        <v>1.76</v>
      </c>
      <c r="C741" s="2">
        <f t="shared" si="85"/>
        <v>0</v>
      </c>
      <c r="D741" s="2">
        <f t="shared" si="86"/>
        <v>1.718</v>
      </c>
      <c r="E741" s="2">
        <f t="shared" si="88"/>
        <v>1.6880000000000002</v>
      </c>
      <c r="F741" s="2">
        <f t="shared" si="89"/>
        <v>1.6480000000000001</v>
      </c>
      <c r="G741" s="2">
        <f t="shared" si="83"/>
        <v>1.5109999999999999</v>
      </c>
      <c r="H741" s="2">
        <f t="shared" si="87"/>
        <v>1.6305499999999962</v>
      </c>
      <c r="I741" s="2">
        <f t="array" ref="I741">SUMPRODUCT(B725:B744, (ROW(B725:B744)-ROW(B725)+1)) / (20*21/2)</f>
        <v>1.725380952380952</v>
      </c>
      <c r="J741" s="2">
        <f t="shared" si="90"/>
        <v>1.6481590614311137</v>
      </c>
      <c r="K741" s="2">
        <f t="shared" si="84"/>
        <v>1.5645206776573402</v>
      </c>
    </row>
    <row r="742" spans="1:11" ht="13.5" x14ac:dyDescent="0.25">
      <c r="A742" s="3">
        <f>TITRES_STAT!B745</f>
        <v>43385</v>
      </c>
      <c r="B742" s="5">
        <f>TITRES_STAT!D745</f>
        <v>1.79</v>
      </c>
      <c r="C742" s="2">
        <f t="shared" si="85"/>
        <v>3.0000000000000027E-2</v>
      </c>
      <c r="D742" s="2">
        <f t="shared" si="86"/>
        <v>1.746</v>
      </c>
      <c r="E742" s="2">
        <f t="shared" si="88"/>
        <v>1.702</v>
      </c>
      <c r="F742" s="2">
        <f t="shared" si="89"/>
        <v>1.659</v>
      </c>
      <c r="G742" s="2">
        <f t="shared" si="83"/>
        <v>1.5177999999999998</v>
      </c>
      <c r="H742" s="2">
        <f t="shared" si="87"/>
        <v>1.6281999999999963</v>
      </c>
      <c r="I742" s="2">
        <f t="array" ref="I742">SUMPRODUCT(B726:B745, (ROW(B726:B745)-ROW(B726)+1)) / (20*21/2)</f>
        <v>1.7407142857142854</v>
      </c>
      <c r="J742" s="2">
        <f t="shared" si="90"/>
        <v>1.6616677222471981</v>
      </c>
      <c r="K742" s="2">
        <f t="shared" si="84"/>
        <v>1.5733630040237192</v>
      </c>
    </row>
    <row r="743" spans="1:11" ht="13.5" x14ac:dyDescent="0.25">
      <c r="A743" s="3">
        <f>TITRES_STAT!B746</f>
        <v>43389</v>
      </c>
      <c r="B743" s="5">
        <f>TITRES_STAT!D746</f>
        <v>1.85</v>
      </c>
      <c r="C743" s="2">
        <f t="shared" si="85"/>
        <v>6.0000000000000053E-2</v>
      </c>
      <c r="D743" s="2">
        <f t="shared" si="86"/>
        <v>1.7739999999999998</v>
      </c>
      <c r="E743" s="2">
        <f t="shared" si="88"/>
        <v>1.718</v>
      </c>
      <c r="F743" s="2">
        <f t="shared" si="89"/>
        <v>1.675</v>
      </c>
      <c r="G743" s="2">
        <f t="shared" si="83"/>
        <v>1.5257999999999998</v>
      </c>
      <c r="H743" s="2">
        <f t="shared" si="87"/>
        <v>1.6261499999999962</v>
      </c>
      <c r="I743" s="2">
        <f t="array" ref="I743">SUMPRODUCT(B727:B746, (ROW(B727:B746)-ROW(B727)+1)) / (20*21/2)</f>
        <v>1.7547142857142857</v>
      </c>
      <c r="J743" s="2">
        <f t="shared" si="90"/>
        <v>1.6796041296522268</v>
      </c>
      <c r="K743" s="2">
        <f t="shared" si="84"/>
        <v>1.5842115136698478</v>
      </c>
    </row>
    <row r="744" spans="1:11" ht="13.5" x14ac:dyDescent="0.25">
      <c r="A744" s="3">
        <f>TITRES_STAT!B747</f>
        <v>43390</v>
      </c>
      <c r="B744" s="5">
        <f>TITRES_STAT!D747</f>
        <v>1.85</v>
      </c>
      <c r="C744" s="2">
        <f t="shared" si="85"/>
        <v>0</v>
      </c>
      <c r="D744" s="2">
        <f t="shared" si="86"/>
        <v>1.802</v>
      </c>
      <c r="E744" s="2">
        <f t="shared" si="88"/>
        <v>1.738</v>
      </c>
      <c r="F744" s="2">
        <f t="shared" si="89"/>
        <v>1.6890000000000001</v>
      </c>
      <c r="G744" s="2">
        <f t="shared" si="83"/>
        <v>1.5349999999999995</v>
      </c>
      <c r="H744" s="2">
        <f t="shared" si="87"/>
        <v>1.6239499999999965</v>
      </c>
      <c r="I744" s="2">
        <f t="array" ref="I744">SUMPRODUCT(B728:B747, (ROW(B728:B747)-ROW(B728)+1)) / (20*21/2)</f>
        <v>1.7675714285714283</v>
      </c>
      <c r="J744" s="2">
        <f t="shared" si="90"/>
        <v>1.6958323077805861</v>
      </c>
      <c r="K744" s="2">
        <f t="shared" si="84"/>
        <v>1.5946345915651479</v>
      </c>
    </row>
    <row r="745" spans="1:11" ht="13.5" x14ac:dyDescent="0.25">
      <c r="A745" s="3">
        <f>TITRES_STAT!B748</f>
        <v>43391</v>
      </c>
      <c r="B745" s="5">
        <f>TITRES_STAT!D748</f>
        <v>1.85</v>
      </c>
      <c r="C745" s="2">
        <f t="shared" si="85"/>
        <v>0</v>
      </c>
      <c r="D745" s="2">
        <f t="shared" si="86"/>
        <v>1.8199999999999998</v>
      </c>
      <c r="E745" s="2">
        <f t="shared" si="88"/>
        <v>1.7580000000000002</v>
      </c>
      <c r="F745" s="2">
        <f t="shared" si="89"/>
        <v>1.7030000000000001</v>
      </c>
      <c r="G745" s="2">
        <f t="shared" si="83"/>
        <v>1.5441999999999996</v>
      </c>
      <c r="H745" s="2">
        <f t="shared" si="87"/>
        <v>1.6214499999999969</v>
      </c>
      <c r="I745" s="2">
        <f t="array" ref="I745">SUMPRODUCT(B729:B748, (ROW(B729:B748)-ROW(B729)+1)) / (20*21/2)</f>
        <v>1.7793809523809523</v>
      </c>
      <c r="J745" s="2">
        <f t="shared" si="90"/>
        <v>1.7105149451348161</v>
      </c>
      <c r="K745" s="2">
        <f t="shared" si="84"/>
        <v>1.6046489213076911</v>
      </c>
    </row>
    <row r="746" spans="1:11" ht="13.5" x14ac:dyDescent="0.25">
      <c r="A746" s="3">
        <f>TITRES_STAT!B749</f>
        <v>43392</v>
      </c>
      <c r="B746" s="5">
        <f>TITRES_STAT!D749</f>
        <v>1.85</v>
      </c>
      <c r="C746" s="2">
        <f t="shared" si="85"/>
        <v>0</v>
      </c>
      <c r="D746" s="2">
        <f t="shared" si="86"/>
        <v>1.8379999999999999</v>
      </c>
      <c r="E746" s="2">
        <f t="shared" si="88"/>
        <v>1.7779999999999998</v>
      </c>
      <c r="F746" s="2">
        <f t="shared" si="89"/>
        <v>1.7150000000000003</v>
      </c>
      <c r="G746" s="2">
        <f t="shared" si="83"/>
        <v>1.5533999999999997</v>
      </c>
      <c r="H746" s="2">
        <f t="shared" si="87"/>
        <v>1.6189499999999972</v>
      </c>
      <c r="I746" s="2">
        <f t="array" ref="I746">SUMPRODUCT(B730:B749, (ROW(B730:B749)-ROW(B730)+1)) / (20*21/2)</f>
        <v>1.7902380952380952</v>
      </c>
      <c r="J746" s="2">
        <f t="shared" si="90"/>
        <v>1.7237992360743575</v>
      </c>
      <c r="K746" s="2">
        <f t="shared" si="84"/>
        <v>1.6142705322368012</v>
      </c>
    </row>
    <row r="747" spans="1:11" ht="13.5" x14ac:dyDescent="0.25">
      <c r="A747" s="3">
        <f>TITRES_STAT!B750</f>
        <v>43395</v>
      </c>
      <c r="B747" s="5">
        <f>TITRES_STAT!D750</f>
        <v>1.85</v>
      </c>
      <c r="C747" s="2">
        <f t="shared" si="85"/>
        <v>0</v>
      </c>
      <c r="D747" s="2">
        <f t="shared" si="86"/>
        <v>1.85</v>
      </c>
      <c r="E747" s="2">
        <f t="shared" si="88"/>
        <v>1.798</v>
      </c>
      <c r="F747" s="2">
        <f t="shared" si="89"/>
        <v>1.7260000000000004</v>
      </c>
      <c r="G747" s="2">
        <f t="shared" si="83"/>
        <v>1.5625999999999995</v>
      </c>
      <c r="H747" s="2">
        <f t="shared" si="87"/>
        <v>1.6157499999999974</v>
      </c>
      <c r="I747" s="2">
        <f t="array" ref="I747">SUMPRODUCT(B731:B750, (ROW(B731:B750)-ROW(B731)+1)) / (20*21/2)</f>
        <v>1.800142857142857</v>
      </c>
      <c r="J747" s="2">
        <f t="shared" si="90"/>
        <v>1.7358183564482284</v>
      </c>
      <c r="K747" s="2">
        <f t="shared" si="84"/>
        <v>1.62351482509026</v>
      </c>
    </row>
    <row r="748" spans="1:11" ht="13.5" x14ac:dyDescent="0.25">
      <c r="A748" s="3">
        <f>TITRES_STAT!B751</f>
        <v>43396</v>
      </c>
      <c r="B748" s="5">
        <f>TITRES_STAT!D751</f>
        <v>1.85</v>
      </c>
      <c r="C748" s="2">
        <f t="shared" si="85"/>
        <v>0</v>
      </c>
      <c r="D748" s="2">
        <f t="shared" si="86"/>
        <v>1.85</v>
      </c>
      <c r="E748" s="2">
        <f t="shared" si="88"/>
        <v>1.8120000000000001</v>
      </c>
      <c r="F748" s="2">
        <f t="shared" si="89"/>
        <v>1.7360000000000007</v>
      </c>
      <c r="G748" s="2">
        <f t="shared" si="83"/>
        <v>1.5717999999999992</v>
      </c>
      <c r="H748" s="2">
        <f t="shared" si="87"/>
        <v>1.6125499999999977</v>
      </c>
      <c r="I748" s="2">
        <f t="array" ref="I748">SUMPRODUCT(B732:B751, (ROW(B732:B751)-ROW(B732)+1)) / (20*21/2)</f>
        <v>1.8043333333333331</v>
      </c>
      <c r="J748" s="2">
        <f t="shared" si="90"/>
        <v>1.7466927986912544</v>
      </c>
      <c r="K748" s="2">
        <f t="shared" si="84"/>
        <v>1.632396596655348</v>
      </c>
    </row>
    <row r="749" spans="1:11" ht="13.5" x14ac:dyDescent="0.25">
      <c r="A749" s="3">
        <f>TITRES_STAT!B752</f>
        <v>43397</v>
      </c>
      <c r="B749" s="5">
        <f>TITRES_STAT!D752</f>
        <v>1.85</v>
      </c>
      <c r="C749" s="2">
        <f t="shared" si="85"/>
        <v>0</v>
      </c>
      <c r="D749" s="2">
        <f t="shared" si="86"/>
        <v>1.85</v>
      </c>
      <c r="E749" s="2">
        <f t="shared" si="88"/>
        <v>1.8260000000000001</v>
      </c>
      <c r="F749" s="2">
        <f t="shared" si="89"/>
        <v>1.7460000000000004</v>
      </c>
      <c r="G749" s="2">
        <f t="shared" si="83"/>
        <v>1.5825999999999993</v>
      </c>
      <c r="H749" s="2">
        <f t="shared" si="87"/>
        <v>1.6093499999999981</v>
      </c>
      <c r="I749" s="2">
        <f t="array" ref="I749">SUMPRODUCT(B733:B752, (ROW(B733:B752)-ROW(B733)+1)) / (20*21/2)</f>
        <v>1.8068571428571429</v>
      </c>
      <c r="J749" s="2">
        <f t="shared" si="90"/>
        <v>1.7565315797682779</v>
      </c>
      <c r="K749" s="2">
        <f t="shared" si="84"/>
        <v>1.6409300634531774</v>
      </c>
    </row>
    <row r="750" spans="1:11" ht="13.5" x14ac:dyDescent="0.25">
      <c r="A750" s="3">
        <f>TITRES_STAT!B753</f>
        <v>43398</v>
      </c>
      <c r="B750" s="5">
        <f>TITRES_STAT!D753</f>
        <v>1.85</v>
      </c>
      <c r="C750" s="2">
        <f t="shared" si="85"/>
        <v>0</v>
      </c>
      <c r="D750" s="2">
        <f t="shared" si="86"/>
        <v>1.85</v>
      </c>
      <c r="E750" s="2">
        <f t="shared" si="88"/>
        <v>1.8350000000000002</v>
      </c>
      <c r="F750" s="2">
        <f t="shared" si="89"/>
        <v>1.7560000000000007</v>
      </c>
      <c r="G750" s="2">
        <f t="shared" si="83"/>
        <v>1.5933999999999988</v>
      </c>
      <c r="H750" s="2">
        <f t="shared" si="87"/>
        <v>1.6061499999999984</v>
      </c>
      <c r="I750" s="2">
        <f t="array" ref="I750">SUMPRODUCT(B734:B753, (ROW(B734:B753)-ROW(B734)+1)) / (20*21/2)</f>
        <v>1.8087142857142857</v>
      </c>
      <c r="J750" s="2">
        <f t="shared" si="90"/>
        <v>1.7654333340760611</v>
      </c>
      <c r="K750" s="2">
        <f t="shared" si="84"/>
        <v>1.6491288844942293</v>
      </c>
    </row>
    <row r="751" spans="1:11" ht="13.5" x14ac:dyDescent="0.25">
      <c r="A751" s="3">
        <f>TITRES_STAT!B754</f>
        <v>43399</v>
      </c>
      <c r="B751" s="5">
        <f>TITRES_STAT!D754</f>
        <v>1.8</v>
      </c>
      <c r="C751" s="2">
        <f t="shared" si="85"/>
        <v>-5.0000000000000044E-2</v>
      </c>
      <c r="D751" s="2">
        <f t="shared" si="86"/>
        <v>1.8400000000000003</v>
      </c>
      <c r="E751" s="2">
        <f t="shared" si="88"/>
        <v>1.839</v>
      </c>
      <c r="F751" s="2">
        <f t="shared" si="89"/>
        <v>1.7635000000000005</v>
      </c>
      <c r="G751" s="2">
        <f t="shared" si="83"/>
        <v>1.6025999999999991</v>
      </c>
      <c r="H751" s="2">
        <f t="shared" si="87"/>
        <v>1.6026999999999987</v>
      </c>
      <c r="I751" s="2">
        <f t="array" ref="I751">SUMPRODUCT(B735:B754, (ROW(B735:B754)-ROW(B735)+1)) / (20*21/2)</f>
        <v>1.8053333333333337</v>
      </c>
      <c r="J751" s="2">
        <f t="shared" si="90"/>
        <v>1.7687253974973887</v>
      </c>
      <c r="K751" s="2">
        <f t="shared" si="84"/>
        <v>1.6550453988277889</v>
      </c>
    </row>
    <row r="752" spans="1:11" ht="13.5" x14ac:dyDescent="0.25">
      <c r="A752" s="3">
        <f>TITRES_STAT!B755</f>
        <v>43402</v>
      </c>
      <c r="B752" s="5">
        <f>TITRES_STAT!D755</f>
        <v>1.79</v>
      </c>
      <c r="C752" s="2">
        <f t="shared" si="85"/>
        <v>-1.0000000000000009E-2</v>
      </c>
      <c r="D752" s="2">
        <f t="shared" si="86"/>
        <v>1.8280000000000001</v>
      </c>
      <c r="E752" s="2">
        <f t="shared" si="88"/>
        <v>1.8389999999999997</v>
      </c>
      <c r="F752" s="2">
        <f t="shared" si="89"/>
        <v>1.7705000000000006</v>
      </c>
      <c r="G752" s="2">
        <f t="shared" si="83"/>
        <v>1.6107999999999993</v>
      </c>
      <c r="H752" s="2">
        <f t="shared" si="87"/>
        <v>1.5991999999999991</v>
      </c>
      <c r="I752" s="2">
        <f t="array" ref="I752">SUMPRODUCT(B736:B755, (ROW(B736:B755)-ROW(B736)+1)) / (20*21/2)</f>
        <v>1.8043809523809524</v>
      </c>
      <c r="J752" s="2">
        <f t="shared" si="90"/>
        <v>1.7707515501166851</v>
      </c>
      <c r="K752" s="2">
        <f t="shared" si="84"/>
        <v>1.66033773612866</v>
      </c>
    </row>
    <row r="753" spans="1:11" ht="13.5" x14ac:dyDescent="0.25">
      <c r="A753" s="3">
        <f>TITRES_STAT!B756</f>
        <v>43403</v>
      </c>
      <c r="B753" s="5">
        <f>TITRES_STAT!D756</f>
        <v>1.79</v>
      </c>
      <c r="C753" s="2">
        <f t="shared" si="85"/>
        <v>0</v>
      </c>
      <c r="D753" s="2">
        <f t="shared" si="86"/>
        <v>1.8160000000000001</v>
      </c>
      <c r="E753" s="2">
        <f t="shared" si="88"/>
        <v>1.8329999999999997</v>
      </c>
      <c r="F753" s="2">
        <f t="shared" si="89"/>
        <v>1.7755000000000005</v>
      </c>
      <c r="G753" s="2">
        <f t="shared" si="83"/>
        <v>1.6189999999999991</v>
      </c>
      <c r="H753" s="2">
        <f t="shared" si="87"/>
        <v>1.5956999999999988</v>
      </c>
      <c r="I753" s="2">
        <f t="array" ref="I753">SUMPRODUCT(B737:B756, (ROW(B737:B756)-ROW(B737)+1)) / (20*21/2)</f>
        <v>1.7980952380952382</v>
      </c>
      <c r="J753" s="2">
        <f t="shared" si="90"/>
        <v>1.7725847358198579</v>
      </c>
      <c r="K753" s="2">
        <f t="shared" si="84"/>
        <v>1.665422530790281</v>
      </c>
    </row>
    <row r="754" spans="1:11" ht="13.5" x14ac:dyDescent="0.25">
      <c r="A754" s="3">
        <f>TITRES_STAT!B757</f>
        <v>43404</v>
      </c>
      <c r="B754" s="5">
        <f>TITRES_STAT!D757</f>
        <v>1.74</v>
      </c>
      <c r="C754" s="2">
        <f t="shared" si="85"/>
        <v>-5.0000000000000044E-2</v>
      </c>
      <c r="D754" s="2">
        <f t="shared" si="86"/>
        <v>1.794</v>
      </c>
      <c r="E754" s="2">
        <f t="shared" si="88"/>
        <v>1.8219999999999998</v>
      </c>
      <c r="F754" s="2">
        <f t="shared" si="89"/>
        <v>1.7800000000000005</v>
      </c>
      <c r="G754" s="2">
        <f t="shared" ref="G754:G817" si="91">AVERAGE(B705:B754)</f>
        <v>1.6259999999999994</v>
      </c>
      <c r="H754" s="2">
        <f t="shared" si="87"/>
        <v>1.5919499999999991</v>
      </c>
      <c r="I754" s="2">
        <f t="array" ref="I754">SUMPRODUCT(B738:B757, (ROW(B738:B757)-ROW(B738)+1)) / (20*21/2)</f>
        <v>1.7829047619047618</v>
      </c>
      <c r="J754" s="2">
        <f t="shared" si="90"/>
        <v>1.769481427646538</v>
      </c>
      <c r="K754" s="2">
        <f t="shared" si="84"/>
        <v>1.6683471374259562</v>
      </c>
    </row>
    <row r="755" spans="1:11" ht="13.5" x14ac:dyDescent="0.25">
      <c r="A755" s="3">
        <f>TITRES_STAT!B758</f>
        <v>43405</v>
      </c>
      <c r="B755" s="5">
        <f>TITRES_STAT!D758</f>
        <v>1.77</v>
      </c>
      <c r="C755" s="2">
        <f t="shared" si="85"/>
        <v>3.0000000000000027E-2</v>
      </c>
      <c r="D755" s="2">
        <f t="shared" si="86"/>
        <v>1.778</v>
      </c>
      <c r="E755" s="2">
        <f t="shared" si="88"/>
        <v>1.8139999999999996</v>
      </c>
      <c r="F755" s="2">
        <f t="shared" si="89"/>
        <v>1.7860000000000007</v>
      </c>
      <c r="G755" s="2">
        <f t="shared" si="91"/>
        <v>1.6335999999999993</v>
      </c>
      <c r="H755" s="2">
        <f t="shared" si="87"/>
        <v>1.5888999999999991</v>
      </c>
      <c r="I755" s="2">
        <f t="array" ref="I755">SUMPRODUCT(B739:B758, (ROW(B739:B758)-ROW(B739)+1)) / (20*21/2)</f>
        <v>1.7744761904761903</v>
      </c>
      <c r="J755" s="2">
        <f t="shared" si="90"/>
        <v>1.7695308154897249</v>
      </c>
      <c r="K755" s="2">
        <f t="shared" ref="K755:K818" si="92">$K$4*B755+(1-$K$4)*K754</f>
        <v>1.6723335241935657</v>
      </c>
    </row>
    <row r="756" spans="1:11" ht="13.5" x14ac:dyDescent="0.25">
      <c r="A756" s="3">
        <f>TITRES_STAT!B759</f>
        <v>43406</v>
      </c>
      <c r="B756" s="5">
        <f>TITRES_STAT!D759</f>
        <v>1.72</v>
      </c>
      <c r="C756" s="2">
        <f t="shared" si="85"/>
        <v>-5.0000000000000044E-2</v>
      </c>
      <c r="D756" s="2">
        <f t="shared" si="86"/>
        <v>1.762</v>
      </c>
      <c r="E756" s="2">
        <f t="shared" si="88"/>
        <v>1.8010000000000002</v>
      </c>
      <c r="F756" s="2">
        <f t="shared" si="89"/>
        <v>1.7895000000000003</v>
      </c>
      <c r="G756" s="2">
        <f t="shared" si="91"/>
        <v>1.6401999999999994</v>
      </c>
      <c r="H756" s="2">
        <f t="shared" si="87"/>
        <v>1.5855999999999992</v>
      </c>
      <c r="I756" s="2">
        <f t="array" ref="I756">SUMPRODUCT(B740:B759, (ROW(B740:B759)-ROW(B740)+1)) / (20*21/2)</f>
        <v>1.7575238095238095</v>
      </c>
      <c r="J756" s="2">
        <f t="shared" si="90"/>
        <v>1.7648135949668939</v>
      </c>
      <c r="K756" s="2">
        <f t="shared" si="92"/>
        <v>1.6742027977546023</v>
      </c>
    </row>
    <row r="757" spans="1:11" ht="13.5" x14ac:dyDescent="0.25">
      <c r="A757" s="3">
        <f>TITRES_STAT!B760</f>
        <v>43409</v>
      </c>
      <c r="B757" s="5">
        <f>TITRES_STAT!D760</f>
        <v>1.63</v>
      </c>
      <c r="C757" s="2">
        <f t="shared" si="85"/>
        <v>-9.000000000000008E-2</v>
      </c>
      <c r="D757" s="2">
        <f t="shared" si="86"/>
        <v>1.73</v>
      </c>
      <c r="E757" s="2">
        <f t="shared" si="88"/>
        <v>1.7789999999999999</v>
      </c>
      <c r="F757" s="2">
        <f t="shared" si="89"/>
        <v>1.7885000000000002</v>
      </c>
      <c r="G757" s="2">
        <f t="shared" si="91"/>
        <v>1.6447999999999994</v>
      </c>
      <c r="H757" s="2">
        <f t="shared" si="87"/>
        <v>1.582349999999999</v>
      </c>
      <c r="I757" s="2">
        <f t="array" ref="I757">SUMPRODUCT(B741:B760, (ROW(B741:B760)-ROW(B741)+1)) / (20*21/2)</f>
        <v>1.7410476190476194</v>
      </c>
      <c r="J757" s="2">
        <f t="shared" si="90"/>
        <v>1.7519742049700469</v>
      </c>
      <c r="K757" s="2">
        <f t="shared" si="92"/>
        <v>1.6724693547054024</v>
      </c>
    </row>
    <row r="758" spans="1:11" ht="13.5" x14ac:dyDescent="0.25">
      <c r="A758" s="3">
        <f>TITRES_STAT!B761</f>
        <v>43410</v>
      </c>
      <c r="B758" s="5">
        <f>TITRES_STAT!D761</f>
        <v>1.7</v>
      </c>
      <c r="C758" s="2">
        <f t="shared" si="85"/>
        <v>7.0000000000000062E-2</v>
      </c>
      <c r="D758" s="2">
        <f t="shared" si="86"/>
        <v>1.7119999999999997</v>
      </c>
      <c r="E758" s="2">
        <f t="shared" si="88"/>
        <v>1.764</v>
      </c>
      <c r="F758" s="2">
        <f t="shared" si="89"/>
        <v>1.7880000000000003</v>
      </c>
      <c r="G758" s="2">
        <f t="shared" si="91"/>
        <v>1.6507999999999996</v>
      </c>
      <c r="H758" s="2">
        <f t="shared" si="87"/>
        <v>1.579499999999999</v>
      </c>
      <c r="I758" s="2">
        <f t="array" ref="I758">SUMPRODUCT(B742:B761, (ROW(B742:B761)-ROW(B742)+1)) / (20*21/2)</f>
        <v>1.7309999999999999</v>
      </c>
      <c r="J758" s="2">
        <f t="shared" si="90"/>
        <v>1.7470242806871852</v>
      </c>
      <c r="K758" s="2">
        <f t="shared" si="92"/>
        <v>1.6735489878542102</v>
      </c>
    </row>
    <row r="759" spans="1:11" ht="13.5" x14ac:dyDescent="0.25">
      <c r="A759" s="3">
        <f>TITRES_STAT!B762</f>
        <v>43411</v>
      </c>
      <c r="B759" s="5">
        <f>TITRES_STAT!D762</f>
        <v>1.61</v>
      </c>
      <c r="C759" s="2">
        <f t="shared" si="85"/>
        <v>-8.9999999999999858E-2</v>
      </c>
      <c r="D759" s="2">
        <f t="shared" si="86"/>
        <v>1.6859999999999999</v>
      </c>
      <c r="E759" s="2">
        <f t="shared" si="88"/>
        <v>1.7399999999999998</v>
      </c>
      <c r="F759" s="2">
        <f t="shared" si="89"/>
        <v>1.7830000000000001</v>
      </c>
      <c r="G759" s="2">
        <f t="shared" si="91"/>
        <v>1.6549999999999998</v>
      </c>
      <c r="H759" s="2">
        <f t="shared" si="87"/>
        <v>1.5761999999999992</v>
      </c>
      <c r="I759" s="2">
        <f t="array" ref="I759">SUMPRODUCT(B743:B762, (ROW(B743:B762)-ROW(B743)+1)) / (20*21/2)</f>
        <v>1.712809523809524</v>
      </c>
      <c r="J759" s="2">
        <f t="shared" si="90"/>
        <v>1.7339743491931676</v>
      </c>
      <c r="K759" s="2">
        <f t="shared" si="92"/>
        <v>1.671056870683457</v>
      </c>
    </row>
    <row r="760" spans="1:11" ht="13.5" x14ac:dyDescent="0.25">
      <c r="A760" s="3">
        <f>TITRES_STAT!B763</f>
        <v>43412</v>
      </c>
      <c r="B760" s="5">
        <f>TITRES_STAT!D763</f>
        <v>1.61</v>
      </c>
      <c r="C760" s="2">
        <f t="shared" si="85"/>
        <v>0</v>
      </c>
      <c r="D760" s="2">
        <f t="shared" si="86"/>
        <v>1.6539999999999999</v>
      </c>
      <c r="E760" s="2">
        <f t="shared" si="88"/>
        <v>1.716</v>
      </c>
      <c r="F760" s="2">
        <f t="shared" si="89"/>
        <v>1.7754999999999999</v>
      </c>
      <c r="G760" s="2">
        <f t="shared" si="91"/>
        <v>1.6591999999999996</v>
      </c>
      <c r="H760" s="2">
        <f t="shared" si="87"/>
        <v>1.5730499999999992</v>
      </c>
      <c r="I760" s="2">
        <f t="array" ref="I760">SUMPRODUCT(B744:B763, (ROW(B744:B763)-ROW(B744)+1)) / (20*21/2)</f>
        <v>1.7022857142857142</v>
      </c>
      <c r="J760" s="2">
        <f t="shared" si="90"/>
        <v>1.7221672683176279</v>
      </c>
      <c r="K760" s="2">
        <f t="shared" si="92"/>
        <v>1.6686624835978314</v>
      </c>
    </row>
    <row r="761" spans="1:11" ht="13.5" x14ac:dyDescent="0.25">
      <c r="A761" s="3">
        <f>TITRES_STAT!B764</f>
        <v>43413</v>
      </c>
      <c r="B761" s="5">
        <f>TITRES_STAT!D764</f>
        <v>1.67</v>
      </c>
      <c r="C761" s="2">
        <f t="shared" si="85"/>
        <v>5.9999999999999831E-2</v>
      </c>
      <c r="D761" s="2">
        <f t="shared" si="86"/>
        <v>1.6440000000000001</v>
      </c>
      <c r="E761" s="2">
        <f t="shared" si="88"/>
        <v>1.7030000000000001</v>
      </c>
      <c r="F761" s="2">
        <f t="shared" si="89"/>
        <v>1.7709999999999997</v>
      </c>
      <c r="G761" s="2">
        <f t="shared" si="91"/>
        <v>1.6645999999999999</v>
      </c>
      <c r="H761" s="2">
        <f t="shared" si="87"/>
        <v>1.570349999999999</v>
      </c>
      <c r="I761" s="2">
        <f t="array" ref="I761">SUMPRODUCT(B745:B764, (ROW(B745:B764)-ROW(B745)+1)) / (20*21/2)</f>
        <v>1.6946190476190477</v>
      </c>
      <c r="J761" s="2">
        <f t="shared" si="90"/>
        <v>1.7171989570492825</v>
      </c>
      <c r="K761" s="2">
        <f t="shared" si="92"/>
        <v>1.6687149352214459</v>
      </c>
    </row>
    <row r="762" spans="1:11" ht="13.5" x14ac:dyDescent="0.25">
      <c r="A762" s="3">
        <f>TITRES_STAT!B765</f>
        <v>43416</v>
      </c>
      <c r="B762" s="5">
        <f>TITRES_STAT!D765</f>
        <v>1.58</v>
      </c>
      <c r="C762" s="2">
        <f t="shared" si="85"/>
        <v>-8.9999999999999858E-2</v>
      </c>
      <c r="D762" s="2">
        <f t="shared" si="86"/>
        <v>1.6339999999999999</v>
      </c>
      <c r="E762" s="2">
        <f t="shared" si="88"/>
        <v>1.6819999999999999</v>
      </c>
      <c r="F762" s="2">
        <f t="shared" si="89"/>
        <v>1.7604999999999993</v>
      </c>
      <c r="G762" s="2">
        <f t="shared" si="91"/>
        <v>1.6681999999999999</v>
      </c>
      <c r="H762" s="2">
        <f t="shared" si="87"/>
        <v>1.5674999999999994</v>
      </c>
      <c r="I762" s="2">
        <f t="array" ref="I762">SUMPRODUCT(B746:B765, (ROW(B746:B765)-ROW(B746)+1)) / (20*21/2)</f>
        <v>1.6944761904761907</v>
      </c>
      <c r="J762" s="2">
        <f t="shared" si="90"/>
        <v>1.7041323897112555</v>
      </c>
      <c r="K762" s="2">
        <f t="shared" si="92"/>
        <v>1.6652359181539382</v>
      </c>
    </row>
    <row r="763" spans="1:11" ht="13.5" x14ac:dyDescent="0.25">
      <c r="A763" s="3">
        <f>TITRES_STAT!B766</f>
        <v>43417</v>
      </c>
      <c r="B763" s="5">
        <f>TITRES_STAT!D766</f>
        <v>1.65</v>
      </c>
      <c r="C763" s="2">
        <f t="shared" si="85"/>
        <v>6.999999999999984E-2</v>
      </c>
      <c r="D763" s="2">
        <f t="shared" si="86"/>
        <v>1.6240000000000001</v>
      </c>
      <c r="E763" s="2">
        <f t="shared" si="88"/>
        <v>1.6679999999999997</v>
      </c>
      <c r="F763" s="2">
        <f t="shared" si="89"/>
        <v>1.7504999999999995</v>
      </c>
      <c r="G763" s="2">
        <f t="shared" si="91"/>
        <v>1.6732</v>
      </c>
      <c r="H763" s="2">
        <f t="shared" si="87"/>
        <v>1.5649999999999995</v>
      </c>
      <c r="I763" s="2">
        <f t="array" ref="I763">SUMPRODUCT(B747:B766, (ROW(B747:B766)-ROW(B747)+1)) / (20*21/2)</f>
        <v>1.7015238095238094</v>
      </c>
      <c r="J763" s="2">
        <f t="shared" si="90"/>
        <v>1.6989769240244692</v>
      </c>
      <c r="K763" s="2">
        <f t="shared" si="92"/>
        <v>1.6646384311675093</v>
      </c>
    </row>
    <row r="764" spans="1:11" ht="13.5" x14ac:dyDescent="0.25">
      <c r="A764" s="3">
        <f>TITRES_STAT!B767</f>
        <v>43418</v>
      </c>
      <c r="B764" s="5">
        <f>TITRES_STAT!D767</f>
        <v>1.67</v>
      </c>
      <c r="C764" s="2">
        <f t="shared" si="85"/>
        <v>2.0000000000000018E-2</v>
      </c>
      <c r="D764" s="2">
        <f t="shared" si="86"/>
        <v>1.6359999999999999</v>
      </c>
      <c r="E764" s="2">
        <f t="shared" si="88"/>
        <v>1.661</v>
      </c>
      <c r="F764" s="2">
        <f t="shared" si="89"/>
        <v>1.7414999999999996</v>
      </c>
      <c r="G764" s="2">
        <f t="shared" si="91"/>
        <v>1.6777999999999997</v>
      </c>
      <c r="H764" s="2">
        <f t="shared" si="87"/>
        <v>1.5625999999999995</v>
      </c>
      <c r="I764" s="2">
        <f t="array" ref="I764">SUMPRODUCT(B748:B767, (ROW(B748:B767)-ROW(B748)+1)) / (20*21/2)</f>
        <v>1.7087619047619047</v>
      </c>
      <c r="J764" s="2">
        <f t="shared" si="90"/>
        <v>1.6962172169745198</v>
      </c>
      <c r="K764" s="2">
        <f t="shared" si="92"/>
        <v>1.6648486887687834</v>
      </c>
    </row>
    <row r="765" spans="1:11" ht="13.5" x14ac:dyDescent="0.25">
      <c r="A765" s="3">
        <f>TITRES_STAT!B768</f>
        <v>43419</v>
      </c>
      <c r="B765" s="5">
        <f>TITRES_STAT!D768</f>
        <v>1.74</v>
      </c>
      <c r="C765" s="2">
        <f t="shared" si="85"/>
        <v>7.0000000000000062E-2</v>
      </c>
      <c r="D765" s="2">
        <f t="shared" si="86"/>
        <v>1.6620000000000001</v>
      </c>
      <c r="E765" s="2">
        <f t="shared" si="88"/>
        <v>1.6579999999999999</v>
      </c>
      <c r="F765" s="2">
        <f t="shared" si="89"/>
        <v>1.7359999999999995</v>
      </c>
      <c r="G765" s="2">
        <f t="shared" si="91"/>
        <v>1.6837999999999997</v>
      </c>
      <c r="H765" s="2">
        <f t="shared" si="87"/>
        <v>1.5605500000000001</v>
      </c>
      <c r="I765" s="2">
        <f t="array" ref="I765">SUMPRODUCT(B749:B768, (ROW(B749:B768)-ROW(B749)+1)) / (20*21/2)</f>
        <v>1.716190476190476</v>
      </c>
      <c r="J765" s="2">
        <f t="shared" si="90"/>
        <v>1.7003870058340893</v>
      </c>
      <c r="K765" s="2">
        <f t="shared" si="92"/>
        <v>1.6677957990131449</v>
      </c>
    </row>
    <row r="766" spans="1:11" ht="13.5" x14ac:dyDescent="0.25">
      <c r="A766" s="3">
        <f>TITRES_STAT!B769</f>
        <v>43420</v>
      </c>
      <c r="B766" s="5">
        <f>TITRES_STAT!D769</f>
        <v>1.81</v>
      </c>
      <c r="C766" s="2">
        <f t="shared" si="85"/>
        <v>7.0000000000000062E-2</v>
      </c>
      <c r="D766" s="2">
        <f t="shared" si="86"/>
        <v>1.6900000000000002</v>
      </c>
      <c r="E766" s="2">
        <f t="shared" si="88"/>
        <v>1.6670000000000003</v>
      </c>
      <c r="F766" s="2">
        <f t="shared" si="89"/>
        <v>1.734</v>
      </c>
      <c r="G766" s="2">
        <f t="shared" si="91"/>
        <v>1.6899999999999997</v>
      </c>
      <c r="H766" s="2">
        <f t="shared" si="87"/>
        <v>1.5588499999999998</v>
      </c>
      <c r="I766" s="2">
        <f t="array" ref="I766">SUMPRODUCT(B750:B769, (ROW(B750:B769)-ROW(B750)+1)) / (20*21/2)</f>
        <v>1.7257142857142855</v>
      </c>
      <c r="J766" s="2">
        <f t="shared" si="90"/>
        <v>1.710826338611795</v>
      </c>
      <c r="K766" s="2">
        <f t="shared" si="92"/>
        <v>1.6733724343459628</v>
      </c>
    </row>
    <row r="767" spans="1:11" ht="13.5" x14ac:dyDescent="0.25">
      <c r="A767" s="3">
        <f>TITRES_STAT!B770</f>
        <v>43423</v>
      </c>
      <c r="B767" s="5">
        <f>TITRES_STAT!D770</f>
        <v>1.81</v>
      </c>
      <c r="C767" s="2">
        <f t="shared" si="85"/>
        <v>0</v>
      </c>
      <c r="D767" s="2">
        <f t="shared" si="86"/>
        <v>1.736</v>
      </c>
      <c r="E767" s="2">
        <f t="shared" si="88"/>
        <v>1.6850000000000001</v>
      </c>
      <c r="F767" s="2">
        <f t="shared" si="89"/>
        <v>1.7319999999999998</v>
      </c>
      <c r="G767" s="2">
        <f t="shared" si="91"/>
        <v>1.696</v>
      </c>
      <c r="H767" s="2">
        <f t="shared" si="87"/>
        <v>1.5576000000000001</v>
      </c>
      <c r="I767" s="2">
        <f t="array" ref="I767">SUMPRODUCT(B751:B770, (ROW(B751:B770)-ROW(B751)+1)) / (20*21/2)</f>
        <v>1.7353333333333334</v>
      </c>
      <c r="J767" s="2">
        <f t="shared" si="90"/>
        <v>1.7202714492201954</v>
      </c>
      <c r="K767" s="2">
        <f t="shared" si="92"/>
        <v>1.6787303780971017</v>
      </c>
    </row>
    <row r="768" spans="1:11" ht="13.5" x14ac:dyDescent="0.25">
      <c r="A768" s="3">
        <f>TITRES_STAT!B771</f>
        <v>43425</v>
      </c>
      <c r="B768" s="5">
        <f>TITRES_STAT!D771</f>
        <v>1.81</v>
      </c>
      <c r="C768" s="2">
        <f t="shared" si="85"/>
        <v>0</v>
      </c>
      <c r="D768" s="2">
        <f t="shared" si="86"/>
        <v>1.7680000000000002</v>
      </c>
      <c r="E768" s="2">
        <f t="shared" si="88"/>
        <v>1.6960000000000002</v>
      </c>
      <c r="F768" s="2">
        <f t="shared" si="89"/>
        <v>1.73</v>
      </c>
      <c r="G768" s="2">
        <f t="shared" si="91"/>
        <v>1.7020000000000002</v>
      </c>
      <c r="H768" s="2">
        <f t="shared" si="87"/>
        <v>1.5568000000000004</v>
      </c>
      <c r="I768" s="2">
        <f t="array" ref="I768">SUMPRODUCT(B752:B771, (ROW(B752:B771)-ROW(B752)+1)) / (20*21/2)</f>
        <v>1.745047619047619</v>
      </c>
      <c r="J768" s="2">
        <f t="shared" si="90"/>
        <v>1.7288170254849387</v>
      </c>
      <c r="K768" s="2">
        <f t="shared" si="92"/>
        <v>1.6838782064070195</v>
      </c>
    </row>
    <row r="769" spans="1:11" ht="13.5" x14ac:dyDescent="0.25">
      <c r="A769" s="3">
        <f>TITRES_STAT!B772</f>
        <v>43426</v>
      </c>
      <c r="B769" s="5">
        <f>TITRES_STAT!D772</f>
        <v>1.83</v>
      </c>
      <c r="C769" s="2">
        <f t="shared" si="85"/>
        <v>2.0000000000000018E-2</v>
      </c>
      <c r="D769" s="2">
        <f t="shared" si="86"/>
        <v>1.8</v>
      </c>
      <c r="E769" s="2">
        <f t="shared" si="88"/>
        <v>1.718</v>
      </c>
      <c r="F769" s="2">
        <f t="shared" si="89"/>
        <v>1.7289999999999996</v>
      </c>
      <c r="G769" s="2">
        <f t="shared" si="91"/>
        <v>1.7084000000000001</v>
      </c>
      <c r="H769" s="2">
        <f t="shared" si="87"/>
        <v>1.5561000000000005</v>
      </c>
      <c r="I769" s="2">
        <f t="array" ref="I769">SUMPRODUCT(B753:B772, (ROW(B753:B772)-ROW(B753)+1)) / (20*21/2)</f>
        <v>1.7565238095238096</v>
      </c>
      <c r="J769" s="2">
        <f t="shared" si="90"/>
        <v>1.7384534992482779</v>
      </c>
      <c r="K769" s="2">
        <f t="shared" si="92"/>
        <v>1.6896084728224305</v>
      </c>
    </row>
    <row r="770" spans="1:11" ht="13.5" x14ac:dyDescent="0.25">
      <c r="A770" s="3">
        <f>TITRES_STAT!B773</f>
        <v>43427</v>
      </c>
      <c r="B770" s="5">
        <f>TITRES_STAT!D773</f>
        <v>1.83</v>
      </c>
      <c r="C770" s="2">
        <f t="shared" si="85"/>
        <v>0</v>
      </c>
      <c r="D770" s="2">
        <f t="shared" si="86"/>
        <v>1.8180000000000001</v>
      </c>
      <c r="E770" s="2">
        <f t="shared" si="88"/>
        <v>1.7400000000000002</v>
      </c>
      <c r="F770" s="2">
        <f t="shared" si="89"/>
        <v>1.7279999999999993</v>
      </c>
      <c r="G770" s="2">
        <f t="shared" si="91"/>
        <v>1.7136000000000002</v>
      </c>
      <c r="H770" s="2">
        <f t="shared" si="87"/>
        <v>1.5558000000000005</v>
      </c>
      <c r="I770" s="2">
        <f t="array" ref="I770">SUMPRODUCT(B754:B773, (ROW(B754:B773)-ROW(B754)+1)) / (20*21/2)</f>
        <v>1.7724761904761903</v>
      </c>
      <c r="J770" s="2">
        <f t="shared" si="90"/>
        <v>1.7471722136055847</v>
      </c>
      <c r="K770" s="2">
        <f t="shared" si="92"/>
        <v>1.6951140229078254</v>
      </c>
    </row>
    <row r="771" spans="1:11" ht="13.5" x14ac:dyDescent="0.25">
      <c r="A771" s="3">
        <f>TITRES_STAT!B774</f>
        <v>43430</v>
      </c>
      <c r="B771" s="5">
        <f>TITRES_STAT!D774</f>
        <v>1.83</v>
      </c>
      <c r="C771" s="2">
        <f t="shared" si="85"/>
        <v>0</v>
      </c>
      <c r="D771" s="2">
        <f t="shared" si="86"/>
        <v>1.8219999999999998</v>
      </c>
      <c r="E771" s="2">
        <f t="shared" si="88"/>
        <v>1.7560000000000002</v>
      </c>
      <c r="F771" s="2">
        <f t="shared" si="89"/>
        <v>1.7294999999999994</v>
      </c>
      <c r="G771" s="2">
        <f t="shared" si="91"/>
        <v>1.7188000000000005</v>
      </c>
      <c r="H771" s="2">
        <f t="shared" si="87"/>
        <v>1.5555500000000007</v>
      </c>
      <c r="I771" s="2">
        <f t="array" ref="I771">SUMPRODUCT(B755:B774, (ROW(B755:B774)-ROW(B755)+1)) / (20*21/2)</f>
        <v>1.7888571428571429</v>
      </c>
      <c r="J771" s="2">
        <f t="shared" si="90"/>
        <v>1.7550605742145768</v>
      </c>
      <c r="K771" s="2">
        <f t="shared" si="92"/>
        <v>1.7004036690683029</v>
      </c>
    </row>
    <row r="772" spans="1:11" ht="13.5" x14ac:dyDescent="0.25">
      <c r="A772" s="3">
        <f>TITRES_STAT!B775</f>
        <v>43431</v>
      </c>
      <c r="B772" s="5">
        <f>TITRES_STAT!D775</f>
        <v>1.85</v>
      </c>
      <c r="C772" s="2">
        <f t="shared" ref="C772:C835" si="93">B772-B771</f>
        <v>2.0000000000000018E-2</v>
      </c>
      <c r="D772" s="2">
        <f t="shared" si="86"/>
        <v>1.83</v>
      </c>
      <c r="E772" s="2">
        <f t="shared" si="88"/>
        <v>1.7830000000000001</v>
      </c>
      <c r="F772" s="2">
        <f t="shared" si="89"/>
        <v>1.7324999999999995</v>
      </c>
      <c r="G772" s="2">
        <f t="shared" si="91"/>
        <v>1.7244000000000002</v>
      </c>
      <c r="H772" s="2">
        <f t="shared" si="87"/>
        <v>1.5554000000000006</v>
      </c>
      <c r="I772" s="2">
        <f t="array" ref="I772">SUMPRODUCT(B756:B775, (ROW(B756:B775)-ROW(B756)+1)) / (20*21/2)</f>
        <v>1.8044285714285715</v>
      </c>
      <c r="J772" s="2">
        <f t="shared" si="90"/>
        <v>1.764102424289379</v>
      </c>
      <c r="K772" s="2">
        <f t="shared" si="92"/>
        <v>1.7062701918499381</v>
      </c>
    </row>
    <row r="773" spans="1:11" ht="13.5" x14ac:dyDescent="0.25">
      <c r="A773" s="3">
        <f>TITRES_STAT!B776</f>
        <v>43432</v>
      </c>
      <c r="B773" s="5">
        <f>TITRES_STAT!D776</f>
        <v>1.9</v>
      </c>
      <c r="C773" s="2">
        <f t="shared" si="93"/>
        <v>4.9999999999999822E-2</v>
      </c>
      <c r="D773" s="2">
        <f t="shared" si="86"/>
        <v>1.8480000000000001</v>
      </c>
      <c r="E773" s="2">
        <f t="shared" si="88"/>
        <v>1.8080000000000003</v>
      </c>
      <c r="F773" s="2">
        <f t="shared" si="89"/>
        <v>1.7379999999999991</v>
      </c>
      <c r="G773" s="2">
        <f t="shared" si="91"/>
        <v>1.7318000000000005</v>
      </c>
      <c r="H773" s="2">
        <f t="shared" si="87"/>
        <v>1.5555000000000003</v>
      </c>
      <c r="I773" s="2">
        <f t="array" ref="I773">SUMPRODUCT(B757:B776, (ROW(B757:B776)-ROW(B757)+1)) / (20*21/2)</f>
        <v>1.8212380952380951</v>
      </c>
      <c r="J773" s="2">
        <f t="shared" si="90"/>
        <v>1.7770450505475335</v>
      </c>
      <c r="K773" s="2">
        <f t="shared" si="92"/>
        <v>1.7138674392283719</v>
      </c>
    </row>
    <row r="774" spans="1:11" ht="13.5" x14ac:dyDescent="0.25">
      <c r="A774" s="3">
        <f>TITRES_STAT!B777</f>
        <v>43433</v>
      </c>
      <c r="B774" s="5">
        <f>TITRES_STAT!D777</f>
        <v>1.91</v>
      </c>
      <c r="C774" s="2">
        <f t="shared" si="93"/>
        <v>1.0000000000000009E-2</v>
      </c>
      <c r="D774" s="2">
        <f t="shared" ref="D774:D837" si="94">AVERAGE(B770:B774)</f>
        <v>1.8640000000000001</v>
      </c>
      <c r="E774" s="2">
        <f t="shared" si="88"/>
        <v>1.8320000000000001</v>
      </c>
      <c r="F774" s="2">
        <f t="shared" si="89"/>
        <v>1.7464999999999993</v>
      </c>
      <c r="G774" s="2">
        <f t="shared" si="91"/>
        <v>1.7386000000000004</v>
      </c>
      <c r="H774" s="2">
        <f t="shared" si="87"/>
        <v>1.5556500000000002</v>
      </c>
      <c r="I774" s="2">
        <f t="array" ref="I774">SUMPRODUCT(B758:B777, (ROW(B758:B777)-ROW(B758)+1)) / (20*21/2)</f>
        <v>1.8294285714285714</v>
      </c>
      <c r="J774" s="2">
        <f t="shared" si="90"/>
        <v>1.7897074266858635</v>
      </c>
      <c r="K774" s="2">
        <f t="shared" si="92"/>
        <v>1.7215589121998085</v>
      </c>
    </row>
    <row r="775" spans="1:11" ht="13.5" x14ac:dyDescent="0.25">
      <c r="A775" s="3">
        <f>TITRES_STAT!B778</f>
        <v>43434</v>
      </c>
      <c r="B775" s="5">
        <f>TITRES_STAT!D778</f>
        <v>1.91</v>
      </c>
      <c r="C775" s="2">
        <f t="shared" si="93"/>
        <v>0</v>
      </c>
      <c r="D775" s="2">
        <f t="shared" si="94"/>
        <v>1.8800000000000001</v>
      </c>
      <c r="E775" s="2">
        <f t="shared" si="88"/>
        <v>1.8489999999999998</v>
      </c>
      <c r="F775" s="2">
        <f t="shared" si="89"/>
        <v>1.7534999999999994</v>
      </c>
      <c r="G775" s="2">
        <f t="shared" si="91"/>
        <v>1.7454000000000003</v>
      </c>
      <c r="H775" s="2">
        <f t="shared" si="87"/>
        <v>1.5558000000000005</v>
      </c>
      <c r="I775" s="2">
        <f t="array" ref="I775">SUMPRODUCT(B759:B778, (ROW(B759:B778)-ROW(B759)+1)) / (20*21/2)</f>
        <v>1.8441904761904762</v>
      </c>
      <c r="J775" s="2">
        <f t="shared" si="90"/>
        <v>1.8011638622395907</v>
      </c>
      <c r="K775" s="2">
        <f t="shared" si="92"/>
        <v>1.7289487587802082</v>
      </c>
    </row>
    <row r="776" spans="1:11" ht="13.5" x14ac:dyDescent="0.25">
      <c r="A776" s="3">
        <f>TITRES_STAT!B779</f>
        <v>43437</v>
      </c>
      <c r="B776" s="5">
        <f>TITRES_STAT!D779</f>
        <v>1.93</v>
      </c>
      <c r="C776" s="2">
        <f t="shared" si="93"/>
        <v>2.0000000000000018E-2</v>
      </c>
      <c r="D776" s="2">
        <f t="shared" si="94"/>
        <v>1.9</v>
      </c>
      <c r="E776" s="2">
        <f t="shared" si="88"/>
        <v>1.861</v>
      </c>
      <c r="F776" s="2">
        <f t="shared" si="89"/>
        <v>1.7639999999999998</v>
      </c>
      <c r="G776" s="2">
        <f t="shared" si="91"/>
        <v>1.7518</v>
      </c>
      <c r="H776" s="2">
        <f t="shared" si="87"/>
        <v>1.5560500000000002</v>
      </c>
      <c r="I776" s="2">
        <f t="array" ref="I776">SUMPRODUCT(B760:B779, (ROW(B760:B779)-ROW(B760)+1)) / (20*21/2)</f>
        <v>1.8578571428571433</v>
      </c>
      <c r="J776" s="2">
        <f t="shared" si="90"/>
        <v>1.8134339705977249</v>
      </c>
      <c r="K776" s="2">
        <f t="shared" si="92"/>
        <v>1.7368331211809844</v>
      </c>
    </row>
    <row r="777" spans="1:11" ht="13.5" x14ac:dyDescent="0.25">
      <c r="A777" s="3">
        <f>TITRES_STAT!B780</f>
        <v>43438</v>
      </c>
      <c r="B777" s="5">
        <f>TITRES_STAT!D780</f>
        <v>1.85</v>
      </c>
      <c r="C777" s="2">
        <f t="shared" si="93"/>
        <v>-7.9999999999999849E-2</v>
      </c>
      <c r="D777" s="2">
        <f t="shared" si="94"/>
        <v>1.9</v>
      </c>
      <c r="E777" s="2">
        <f t="shared" si="88"/>
        <v>1.8650000000000002</v>
      </c>
      <c r="F777" s="2">
        <f t="shared" si="89"/>
        <v>1.7749999999999999</v>
      </c>
      <c r="G777" s="2">
        <f t="shared" si="91"/>
        <v>1.7562000000000004</v>
      </c>
      <c r="H777" s="2">
        <f t="shared" si="87"/>
        <v>1.5559000000000001</v>
      </c>
      <c r="I777" s="2">
        <f t="array" ref="I777">SUMPRODUCT(B761:B780, (ROW(B761:B780)-ROW(B761)+1)) / (20*21/2)</f>
        <v>1.8690476190476191</v>
      </c>
      <c r="J777" s="2">
        <f t="shared" si="90"/>
        <v>1.8169164495884178</v>
      </c>
      <c r="K777" s="2">
        <f t="shared" si="92"/>
        <v>1.7412710379974163</v>
      </c>
    </row>
    <row r="778" spans="1:11" ht="13.5" x14ac:dyDescent="0.25">
      <c r="A778" s="3">
        <f>TITRES_STAT!B781</f>
        <v>43439</v>
      </c>
      <c r="B778" s="5">
        <f>TITRES_STAT!D781</f>
        <v>1.93</v>
      </c>
      <c r="C778" s="2">
        <f t="shared" si="93"/>
        <v>7.9999999999999849E-2</v>
      </c>
      <c r="D778" s="2">
        <f t="shared" si="94"/>
        <v>1.9059999999999999</v>
      </c>
      <c r="E778" s="2">
        <f t="shared" si="88"/>
        <v>1.877</v>
      </c>
      <c r="F778" s="2">
        <f t="shared" si="89"/>
        <v>1.7864999999999998</v>
      </c>
      <c r="G778" s="2">
        <f t="shared" si="91"/>
        <v>1.7618000000000003</v>
      </c>
      <c r="H778" s="2">
        <f t="shared" ref="H778:H841" si="95">AVERAGE(B579:B778)</f>
        <v>1.5561500000000001</v>
      </c>
      <c r="I778" s="2">
        <f t="array" ref="I778">SUMPRODUCT(B762:B781, (ROW(B762:B781)-ROW(B762)+1)) / (20*21/2)</f>
        <v>1.8787619047619046</v>
      </c>
      <c r="J778" s="2">
        <f t="shared" si="90"/>
        <v>1.827686311532378</v>
      </c>
      <c r="K778" s="2">
        <f t="shared" si="92"/>
        <v>1.7486721737622235</v>
      </c>
    </row>
    <row r="779" spans="1:11" ht="13.5" x14ac:dyDescent="0.25">
      <c r="A779" s="3">
        <f>TITRES_STAT!B782</f>
        <v>43440</v>
      </c>
      <c r="B779" s="5">
        <f>TITRES_STAT!D782</f>
        <v>1.93</v>
      </c>
      <c r="C779" s="2">
        <f t="shared" si="93"/>
        <v>0</v>
      </c>
      <c r="D779" s="2">
        <f t="shared" si="94"/>
        <v>1.9099999999999997</v>
      </c>
      <c r="E779" s="2">
        <f t="shared" si="88"/>
        <v>1.887</v>
      </c>
      <c r="F779" s="2">
        <f t="shared" si="89"/>
        <v>1.8024999999999998</v>
      </c>
      <c r="G779" s="2">
        <f t="shared" si="91"/>
        <v>1.7674000000000003</v>
      </c>
      <c r="H779" s="2">
        <f t="shared" si="95"/>
        <v>1.5563999999999996</v>
      </c>
      <c r="I779" s="2">
        <f t="array" ref="I779">SUMPRODUCT(B763:B782, (ROW(B763:B782)-ROW(B763)+1)) / (20*21/2)</f>
        <v>1.8825238095238097</v>
      </c>
      <c r="J779" s="2">
        <f t="shared" si="90"/>
        <v>1.8374304723388184</v>
      </c>
      <c r="K779" s="2">
        <f t="shared" si="92"/>
        <v>1.755783068908803</v>
      </c>
    </row>
    <row r="780" spans="1:11" ht="13.5" x14ac:dyDescent="0.25">
      <c r="A780" s="3">
        <f>TITRES_STAT!B783</f>
        <v>43441</v>
      </c>
      <c r="B780" s="5">
        <f>TITRES_STAT!D783</f>
        <v>1.92</v>
      </c>
      <c r="C780" s="2">
        <f t="shared" si="93"/>
        <v>-1.0000000000000009E-2</v>
      </c>
      <c r="D780" s="2">
        <f t="shared" si="94"/>
        <v>1.9119999999999997</v>
      </c>
      <c r="E780" s="2">
        <f t="shared" ref="E780:E843" si="96">AVERAGE(B771:B780)</f>
        <v>1.8960000000000001</v>
      </c>
      <c r="F780" s="2">
        <f t="shared" si="89"/>
        <v>1.8180000000000003</v>
      </c>
      <c r="G780" s="2">
        <f t="shared" si="91"/>
        <v>1.7728000000000006</v>
      </c>
      <c r="H780" s="2">
        <f t="shared" si="95"/>
        <v>1.5565999999999993</v>
      </c>
      <c r="I780" s="2">
        <f t="array" ref="I780">SUMPRODUCT(B764:B783, (ROW(B764:B783)-ROW(B764)+1)) / (20*21/2)</f>
        <v>1.8877619047619045</v>
      </c>
      <c r="J780" s="2">
        <f t="shared" si="90"/>
        <v>1.8452942368779786</v>
      </c>
      <c r="K780" s="2">
        <f t="shared" si="92"/>
        <v>1.7622229485594381</v>
      </c>
    </row>
    <row r="781" spans="1:11" ht="13.5" x14ac:dyDescent="0.25">
      <c r="A781" s="3">
        <f>TITRES_STAT!B784</f>
        <v>43444</v>
      </c>
      <c r="B781" s="5">
        <f>TITRES_STAT!D784</f>
        <v>1.92</v>
      </c>
      <c r="C781" s="2">
        <f t="shared" si="93"/>
        <v>0</v>
      </c>
      <c r="D781" s="2">
        <f t="shared" si="94"/>
        <v>1.9100000000000001</v>
      </c>
      <c r="E781" s="2">
        <f t="shared" si="96"/>
        <v>1.9049999999999998</v>
      </c>
      <c r="F781" s="2">
        <f t="shared" si="89"/>
        <v>1.8305000000000002</v>
      </c>
      <c r="G781" s="2">
        <f t="shared" si="91"/>
        <v>1.7782000000000004</v>
      </c>
      <c r="H781" s="2">
        <f t="shared" si="95"/>
        <v>1.5567999999999995</v>
      </c>
      <c r="I781" s="2">
        <f t="array" ref="I781">SUMPRODUCT(B765:B784, (ROW(B765:B784)-ROW(B765)+1)) / (20*21/2)</f>
        <v>1.8956190476190478</v>
      </c>
      <c r="J781" s="2">
        <f t="shared" si="90"/>
        <v>1.8524090714610282</v>
      </c>
      <c r="K781" s="2">
        <f t="shared" si="92"/>
        <v>1.7684102839100484</v>
      </c>
    </row>
    <row r="782" spans="1:11" ht="13.5" x14ac:dyDescent="0.25">
      <c r="A782" s="3">
        <f>TITRES_STAT!B785</f>
        <v>43445</v>
      </c>
      <c r="B782" s="5">
        <f>TITRES_STAT!D785</f>
        <v>1.87</v>
      </c>
      <c r="C782" s="2">
        <f t="shared" si="93"/>
        <v>-4.9999999999999822E-2</v>
      </c>
      <c r="D782" s="2">
        <f t="shared" si="94"/>
        <v>1.9140000000000001</v>
      </c>
      <c r="E782" s="2">
        <f t="shared" si="96"/>
        <v>1.907</v>
      </c>
      <c r="F782" s="2">
        <f t="shared" si="89"/>
        <v>1.845</v>
      </c>
      <c r="G782" s="2">
        <f t="shared" si="91"/>
        <v>1.7826000000000009</v>
      </c>
      <c r="H782" s="2">
        <f t="shared" si="95"/>
        <v>1.5569999999999993</v>
      </c>
      <c r="I782" s="2">
        <f t="array" ref="I782">SUMPRODUCT(B766:B785, (ROW(B766:B785)-ROW(B766)+1)) / (20*21/2)</f>
        <v>1.9079047619047622</v>
      </c>
      <c r="J782" s="2">
        <f t="shared" si="90"/>
        <v>1.8540843979885493</v>
      </c>
      <c r="K782" s="2">
        <f t="shared" si="92"/>
        <v>1.7723941943449484</v>
      </c>
    </row>
    <row r="783" spans="1:11" ht="13.5" x14ac:dyDescent="0.25">
      <c r="A783" s="3">
        <f>TITRES_STAT!B786</f>
        <v>43446</v>
      </c>
      <c r="B783" s="5">
        <f>TITRES_STAT!D786</f>
        <v>1.9</v>
      </c>
      <c r="C783" s="2">
        <f t="shared" si="93"/>
        <v>2.9999999999999805E-2</v>
      </c>
      <c r="D783" s="2">
        <f t="shared" si="94"/>
        <v>1.9079999999999999</v>
      </c>
      <c r="E783" s="2">
        <f t="shared" si="96"/>
        <v>1.9069999999999996</v>
      </c>
      <c r="F783" s="2">
        <f t="shared" si="89"/>
        <v>1.8574999999999999</v>
      </c>
      <c r="G783" s="2">
        <f t="shared" si="91"/>
        <v>1.7868000000000008</v>
      </c>
      <c r="H783" s="2">
        <f t="shared" si="95"/>
        <v>1.5575499999999991</v>
      </c>
      <c r="I783" s="2">
        <f t="array" ref="I783">SUMPRODUCT(B767:B786, (ROW(B767:B786)-ROW(B767)+1)) / (20*21/2)</f>
        <v>1.9208571428571428</v>
      </c>
      <c r="J783" s="2">
        <f t="shared" si="90"/>
        <v>1.8584573124658303</v>
      </c>
      <c r="K783" s="2">
        <f t="shared" si="92"/>
        <v>1.777398343586323</v>
      </c>
    </row>
    <row r="784" spans="1:11" ht="13.5" x14ac:dyDescent="0.25">
      <c r="A784" s="3">
        <f>TITRES_STAT!B787</f>
        <v>43447</v>
      </c>
      <c r="B784" s="5">
        <f>TITRES_STAT!D787</f>
        <v>1.94</v>
      </c>
      <c r="C784" s="2">
        <f t="shared" si="93"/>
        <v>4.0000000000000036E-2</v>
      </c>
      <c r="D784" s="2">
        <f t="shared" si="94"/>
        <v>1.9099999999999997</v>
      </c>
      <c r="E784" s="2">
        <f t="shared" si="96"/>
        <v>1.9099999999999997</v>
      </c>
      <c r="F784" s="2">
        <f t="shared" si="89"/>
        <v>1.8709999999999998</v>
      </c>
      <c r="G784" s="2">
        <f t="shared" si="91"/>
        <v>1.7926000000000009</v>
      </c>
      <c r="H784" s="2">
        <f t="shared" si="95"/>
        <v>1.5582999999999989</v>
      </c>
      <c r="I784" s="2">
        <f t="array" ref="I784">SUMPRODUCT(B768:B787, (ROW(B768:B787)-ROW(B768)+1)) / (20*21/2)</f>
        <v>1.9309047619047619</v>
      </c>
      <c r="J784" s="2">
        <f t="shared" si="90"/>
        <v>1.8662232827071799</v>
      </c>
      <c r="K784" s="2">
        <f t="shared" si="92"/>
        <v>1.7837748791319574</v>
      </c>
    </row>
    <row r="785" spans="1:11" ht="13.5" x14ac:dyDescent="0.25">
      <c r="A785" s="3">
        <f>TITRES_STAT!B788</f>
        <v>43448</v>
      </c>
      <c r="B785" s="5">
        <f>TITRES_STAT!D788</f>
        <v>2</v>
      </c>
      <c r="C785" s="2">
        <f t="shared" si="93"/>
        <v>6.0000000000000053E-2</v>
      </c>
      <c r="D785" s="2">
        <f t="shared" si="94"/>
        <v>1.9259999999999997</v>
      </c>
      <c r="E785" s="2">
        <f t="shared" si="96"/>
        <v>1.9189999999999998</v>
      </c>
      <c r="F785" s="2">
        <f t="shared" si="89"/>
        <v>1.8839999999999999</v>
      </c>
      <c r="G785" s="2">
        <f t="shared" si="91"/>
        <v>1.799600000000001</v>
      </c>
      <c r="H785" s="2">
        <f t="shared" si="95"/>
        <v>1.5593499999999991</v>
      </c>
      <c r="I785" s="2">
        <f t="array" ref="I785">SUMPRODUCT(B769:B788, (ROW(B769:B788)-ROW(B769)+1)) / (20*21/2)</f>
        <v>1.9457619047619048</v>
      </c>
      <c r="J785" s="2">
        <f t="shared" si="90"/>
        <v>1.8789639224493533</v>
      </c>
      <c r="K785" s="2">
        <f t="shared" si="92"/>
        <v>1.7922542956365866</v>
      </c>
    </row>
    <row r="786" spans="1:11" ht="13.5" x14ac:dyDescent="0.25">
      <c r="A786" s="3">
        <f>TITRES_STAT!B789</f>
        <v>43451</v>
      </c>
      <c r="B786" s="5">
        <f>TITRES_STAT!D789</f>
        <v>2.02</v>
      </c>
      <c r="C786" s="2">
        <f t="shared" si="93"/>
        <v>2.0000000000000018E-2</v>
      </c>
      <c r="D786" s="2">
        <f t="shared" si="94"/>
        <v>1.9460000000000002</v>
      </c>
      <c r="E786" s="2">
        <f t="shared" si="96"/>
        <v>1.9280000000000002</v>
      </c>
      <c r="F786" s="2">
        <f t="shared" si="89"/>
        <v>1.8945000000000003</v>
      </c>
      <c r="G786" s="2">
        <f t="shared" si="91"/>
        <v>1.8070000000000008</v>
      </c>
      <c r="H786" s="2">
        <f t="shared" si="95"/>
        <v>1.5608999999999993</v>
      </c>
      <c r="I786" s="2">
        <f t="array" ref="I786">SUMPRODUCT(B770:B789, (ROW(B770:B789)-ROW(B770)+1)) / (20*21/2)</f>
        <v>1.9594285714285713</v>
      </c>
      <c r="J786" s="2">
        <f t="shared" si="90"/>
        <v>1.8923959298351292</v>
      </c>
      <c r="K786" s="2">
        <f t="shared" si="92"/>
        <v>1.8011854997292693</v>
      </c>
    </row>
    <row r="787" spans="1:11" ht="13.5" x14ac:dyDescent="0.25">
      <c r="A787" s="3">
        <f>TITRES_STAT!B790</f>
        <v>43452</v>
      </c>
      <c r="B787" s="5">
        <f>TITRES_STAT!D790</f>
        <v>2</v>
      </c>
      <c r="C787" s="2">
        <f t="shared" si="93"/>
        <v>-2.0000000000000018E-2</v>
      </c>
      <c r="D787" s="2">
        <f t="shared" si="94"/>
        <v>1.972</v>
      </c>
      <c r="E787" s="2">
        <f t="shared" si="96"/>
        <v>1.9430000000000001</v>
      </c>
      <c r="F787" s="2">
        <f t="shared" si="89"/>
        <v>1.9040000000000004</v>
      </c>
      <c r="G787" s="2">
        <f t="shared" si="91"/>
        <v>1.8140000000000007</v>
      </c>
      <c r="H787" s="2">
        <f t="shared" si="95"/>
        <v>1.5626999999999995</v>
      </c>
      <c r="I787" s="2">
        <f t="array" ref="I787">SUMPRODUCT(B771:B790, (ROW(B771:B790)-ROW(B771)+1)) / (20*21/2)</f>
        <v>1.9758095238095237</v>
      </c>
      <c r="J787" s="2">
        <f t="shared" si="90"/>
        <v>1.9026439365174979</v>
      </c>
      <c r="K787" s="2">
        <f t="shared" si="92"/>
        <v>1.8089821467987097</v>
      </c>
    </row>
    <row r="788" spans="1:11" ht="13.5" x14ac:dyDescent="0.25">
      <c r="A788" s="3">
        <f>TITRES_STAT!B791</f>
        <v>43453</v>
      </c>
      <c r="B788" s="5">
        <f>TITRES_STAT!D791</f>
        <v>2.06</v>
      </c>
      <c r="C788" s="2">
        <f t="shared" si="93"/>
        <v>6.0000000000000053E-2</v>
      </c>
      <c r="D788" s="2">
        <f t="shared" si="94"/>
        <v>2.004</v>
      </c>
      <c r="E788" s="2">
        <f t="shared" si="96"/>
        <v>1.956</v>
      </c>
      <c r="F788" s="2">
        <f t="shared" ref="F788:F851" si="97">AVERAGE(B769:B788)</f>
        <v>1.9165000000000003</v>
      </c>
      <c r="G788" s="2">
        <f t="shared" si="91"/>
        <v>1.8210000000000006</v>
      </c>
      <c r="H788" s="2">
        <f t="shared" si="95"/>
        <v>1.5651999999999995</v>
      </c>
      <c r="I788" s="2">
        <f t="array" ref="I788">SUMPRODUCT(B772:B791, (ROW(B772:B791)-ROW(B772)+1)) / (20*21/2)</f>
        <v>1.9947142857142857</v>
      </c>
      <c r="J788" s="2">
        <f t="shared" si="90"/>
        <v>1.9176302282777362</v>
      </c>
      <c r="K788" s="2">
        <f t="shared" si="92"/>
        <v>1.8188259841791525</v>
      </c>
    </row>
    <row r="789" spans="1:11" ht="13.5" x14ac:dyDescent="0.25">
      <c r="A789" s="3">
        <f>TITRES_STAT!B792</f>
        <v>43454</v>
      </c>
      <c r="B789" s="5">
        <f>TITRES_STAT!D792</f>
        <v>2.06</v>
      </c>
      <c r="C789" s="2">
        <f t="shared" si="93"/>
        <v>0</v>
      </c>
      <c r="D789" s="2">
        <f t="shared" si="94"/>
        <v>2.028</v>
      </c>
      <c r="E789" s="2">
        <f t="shared" si="96"/>
        <v>1.9689999999999999</v>
      </c>
      <c r="F789" s="2">
        <f t="shared" si="97"/>
        <v>1.9280000000000004</v>
      </c>
      <c r="G789" s="2">
        <f t="shared" si="91"/>
        <v>1.8280000000000007</v>
      </c>
      <c r="H789" s="2">
        <f t="shared" si="95"/>
        <v>1.5677499999999995</v>
      </c>
      <c r="I789" s="2">
        <f t="array" ref="I789">SUMPRODUCT(B773:B792, (ROW(B773:B792)-ROW(B773)+1)) / (20*21/2)</f>
        <v>2.0064285714285717</v>
      </c>
      <c r="J789" s="2">
        <f t="shared" ref="J789:J852" si="98">$J$4*B789+J788*(1-$J$4)</f>
        <v>1.9311892541560471</v>
      </c>
      <c r="K789" s="2">
        <f t="shared" si="92"/>
        <v>1.8282837887211467</v>
      </c>
    </row>
    <row r="790" spans="1:11" ht="13.5" x14ac:dyDescent="0.25">
      <c r="A790" s="3">
        <f>TITRES_STAT!B793</f>
        <v>43455</v>
      </c>
      <c r="B790" s="5">
        <f>TITRES_STAT!D793</f>
        <v>2.1</v>
      </c>
      <c r="C790" s="2">
        <f t="shared" si="93"/>
        <v>4.0000000000000036E-2</v>
      </c>
      <c r="D790" s="2">
        <f t="shared" si="94"/>
        <v>2.048</v>
      </c>
      <c r="E790" s="2">
        <f t="shared" si="96"/>
        <v>1.9870000000000001</v>
      </c>
      <c r="F790" s="2">
        <f t="shared" si="97"/>
        <v>1.9415000000000002</v>
      </c>
      <c r="G790" s="2">
        <f t="shared" si="91"/>
        <v>1.8348000000000002</v>
      </c>
      <c r="H790" s="2">
        <f t="shared" si="95"/>
        <v>1.5701999999999996</v>
      </c>
      <c r="I790" s="2">
        <f t="array" ref="I790">SUMPRODUCT(B774:B793, (ROW(B774:B793)-ROW(B774)+1)) / (20*21/2)</f>
        <v>2.0179999999999998</v>
      </c>
      <c r="J790" s="2">
        <f t="shared" si="98"/>
        <v>1.9472664680459473</v>
      </c>
      <c r="K790" s="2">
        <f t="shared" si="92"/>
        <v>1.8389393264183567</v>
      </c>
    </row>
    <row r="791" spans="1:11" ht="13.5" x14ac:dyDescent="0.25">
      <c r="A791" s="3">
        <f>TITRES_STAT!B794</f>
        <v>43458</v>
      </c>
      <c r="B791" s="5">
        <f>TITRES_STAT!D794</f>
        <v>2.14</v>
      </c>
      <c r="C791" s="2">
        <f t="shared" si="93"/>
        <v>4.0000000000000036E-2</v>
      </c>
      <c r="D791" s="2">
        <f t="shared" si="94"/>
        <v>2.0720000000000001</v>
      </c>
      <c r="E791" s="2">
        <f t="shared" si="96"/>
        <v>2.0090000000000003</v>
      </c>
      <c r="F791" s="2">
        <f t="shared" si="97"/>
        <v>1.9570000000000001</v>
      </c>
      <c r="G791" s="2">
        <f t="shared" si="91"/>
        <v>1.8424</v>
      </c>
      <c r="H791" s="2">
        <f t="shared" si="95"/>
        <v>1.5726499999999997</v>
      </c>
      <c r="I791" s="2">
        <f t="array" ref="I791">SUMPRODUCT(B775:B794, (ROW(B775:B794)-ROW(B775)+1)) / (20*21/2)</f>
        <v>2.0229523809523808</v>
      </c>
      <c r="J791" s="2">
        <f t="shared" si="98"/>
        <v>1.965622042517762</v>
      </c>
      <c r="K791" s="2">
        <f t="shared" si="92"/>
        <v>1.8507456273431271</v>
      </c>
    </row>
    <row r="792" spans="1:11" ht="13.5" x14ac:dyDescent="0.25">
      <c r="A792" s="3">
        <f>TITRES_STAT!B795</f>
        <v>43459</v>
      </c>
      <c r="B792" s="5">
        <f>TITRES_STAT!D795</f>
        <v>2.08</v>
      </c>
      <c r="C792" s="2">
        <f t="shared" si="93"/>
        <v>-6.0000000000000053E-2</v>
      </c>
      <c r="D792" s="2">
        <f t="shared" si="94"/>
        <v>2.0880000000000001</v>
      </c>
      <c r="E792" s="2">
        <f t="shared" si="96"/>
        <v>2.0300000000000002</v>
      </c>
      <c r="F792" s="2">
        <f t="shared" si="97"/>
        <v>1.9684999999999999</v>
      </c>
      <c r="G792" s="2">
        <f t="shared" si="91"/>
        <v>1.8481999999999998</v>
      </c>
      <c r="H792" s="2">
        <f t="shared" si="95"/>
        <v>1.5747999999999993</v>
      </c>
      <c r="I792" s="2">
        <f t="array" ref="I792">SUMPRODUCT(B776:B795, (ROW(B776:B795)-ROW(B776)+1)) / (20*21/2)</f>
        <v>2.0206666666666666</v>
      </c>
      <c r="J792" s="2">
        <f t="shared" si="98"/>
        <v>1.9765151813255941</v>
      </c>
      <c r="K792" s="2">
        <f t="shared" si="92"/>
        <v>1.8597359948982986</v>
      </c>
    </row>
    <row r="793" spans="1:11" ht="13.5" x14ac:dyDescent="0.25">
      <c r="A793" s="3">
        <f>TITRES_STAT!B796</f>
        <v>43460</v>
      </c>
      <c r="B793" s="5">
        <f>TITRES_STAT!D796</f>
        <v>2.09</v>
      </c>
      <c r="C793" s="2">
        <f t="shared" si="93"/>
        <v>9.9999999999997868E-3</v>
      </c>
      <c r="D793" s="2">
        <f t="shared" si="94"/>
        <v>2.0940000000000003</v>
      </c>
      <c r="E793" s="2">
        <f t="shared" si="96"/>
        <v>2.0489999999999999</v>
      </c>
      <c r="F793" s="2">
        <f t="shared" si="97"/>
        <v>1.9779999999999993</v>
      </c>
      <c r="G793" s="2">
        <f t="shared" si="91"/>
        <v>1.8530000000000002</v>
      </c>
      <c r="H793" s="2">
        <f t="shared" si="95"/>
        <v>1.5770499999999992</v>
      </c>
      <c r="I793" s="2">
        <f t="array" ref="I793">SUMPRODUCT(B777:B796, (ROW(B777:B796)-ROW(B777)+1)) / (20*21/2)</f>
        <v>2.0257619047619047</v>
      </c>
      <c r="J793" s="2">
        <f t="shared" si="98"/>
        <v>1.9873232592945853</v>
      </c>
      <c r="K793" s="2">
        <f t="shared" si="92"/>
        <v>1.868765955882679</v>
      </c>
    </row>
    <row r="794" spans="1:11" ht="13.5" x14ac:dyDescent="0.25">
      <c r="A794" s="3">
        <f>TITRES_STAT!B797</f>
        <v>43461</v>
      </c>
      <c r="B794" s="5">
        <f>TITRES_STAT!D797</f>
        <v>2.0299999999999998</v>
      </c>
      <c r="C794" s="2">
        <f t="shared" si="93"/>
        <v>-6.0000000000000053E-2</v>
      </c>
      <c r="D794" s="2">
        <f t="shared" si="94"/>
        <v>2.0880000000000001</v>
      </c>
      <c r="E794" s="2">
        <f t="shared" si="96"/>
        <v>2.0580000000000003</v>
      </c>
      <c r="F794" s="2">
        <f t="shared" si="97"/>
        <v>1.9839999999999995</v>
      </c>
      <c r="G794" s="2">
        <f t="shared" si="91"/>
        <v>1.8566</v>
      </c>
      <c r="H794" s="2">
        <f t="shared" si="95"/>
        <v>1.5789999999999993</v>
      </c>
      <c r="I794" s="2">
        <f t="array" ref="I794">SUMPRODUCT(B778:B797, (ROW(B778:B797)-ROW(B778)+1)) / (20*21/2)</f>
        <v>2.0303333333333335</v>
      </c>
      <c r="J794" s="2">
        <f t="shared" si="98"/>
        <v>1.991387710790339</v>
      </c>
      <c r="K794" s="2">
        <f t="shared" si="92"/>
        <v>1.8750888595735544</v>
      </c>
    </row>
    <row r="795" spans="1:11" ht="13.5" x14ac:dyDescent="0.25">
      <c r="A795" s="3">
        <f>TITRES_STAT!B798</f>
        <v>43462</v>
      </c>
      <c r="B795" s="5">
        <f>TITRES_STAT!D798</f>
        <v>1.96</v>
      </c>
      <c r="C795" s="2">
        <f t="shared" si="93"/>
        <v>-6.999999999999984E-2</v>
      </c>
      <c r="D795" s="2">
        <f t="shared" si="94"/>
        <v>2.06</v>
      </c>
      <c r="E795" s="2">
        <f t="shared" si="96"/>
        <v>2.0540000000000003</v>
      </c>
      <c r="F795" s="2">
        <f t="shared" si="97"/>
        <v>1.9864999999999999</v>
      </c>
      <c r="G795" s="2">
        <f t="shared" si="91"/>
        <v>1.8587999999999996</v>
      </c>
      <c r="H795" s="2">
        <f t="shared" si="95"/>
        <v>1.5808999999999991</v>
      </c>
      <c r="I795" s="2">
        <f t="array" ref="I795">SUMPRODUCT(B779:B798, (ROW(B779:B798)-ROW(B779)+1)) / (20*21/2)</f>
        <v>2.0339999999999998</v>
      </c>
      <c r="J795" s="2">
        <f t="shared" si="98"/>
        <v>1.9883984050007828</v>
      </c>
      <c r="K795" s="2">
        <f t="shared" si="92"/>
        <v>1.8784187082177288</v>
      </c>
    </row>
    <row r="796" spans="1:11" ht="13.5" x14ac:dyDescent="0.25">
      <c r="A796" s="3">
        <f>TITRES_STAT!B799</f>
        <v>43465</v>
      </c>
      <c r="B796" s="5">
        <f>TITRES_STAT!D799</f>
        <v>2.04</v>
      </c>
      <c r="C796" s="2">
        <f t="shared" si="93"/>
        <v>8.0000000000000071E-2</v>
      </c>
      <c r="D796" s="2">
        <f t="shared" si="94"/>
        <v>2.04</v>
      </c>
      <c r="E796" s="2">
        <f t="shared" si="96"/>
        <v>2.056</v>
      </c>
      <c r="F796" s="2">
        <f t="shared" si="97"/>
        <v>1.9920000000000002</v>
      </c>
      <c r="G796" s="2">
        <f t="shared" si="91"/>
        <v>1.8625999999999998</v>
      </c>
      <c r="H796" s="2">
        <f t="shared" si="95"/>
        <v>1.5831499999999994</v>
      </c>
      <c r="I796" s="2">
        <f t="array" ref="I796">SUMPRODUCT(B780:B799, (ROW(B780:B799)-ROW(B780)+1)) / (20*21/2)</f>
        <v>2.0371428571428574</v>
      </c>
      <c r="J796" s="2">
        <f t="shared" si="98"/>
        <v>1.9933128426197557</v>
      </c>
      <c r="K796" s="2">
        <f t="shared" si="92"/>
        <v>1.8847552294640926</v>
      </c>
    </row>
    <row r="797" spans="1:11" ht="13.5" x14ac:dyDescent="0.25">
      <c r="A797" s="3">
        <f>TITRES_STAT!B800</f>
        <v>43467</v>
      </c>
      <c r="B797" s="5">
        <f>TITRES_STAT!D800</f>
        <v>2.04</v>
      </c>
      <c r="C797" s="2">
        <f t="shared" si="93"/>
        <v>0</v>
      </c>
      <c r="D797" s="2">
        <f t="shared" si="94"/>
        <v>2.032</v>
      </c>
      <c r="E797" s="2">
        <f t="shared" si="96"/>
        <v>2.0599999999999996</v>
      </c>
      <c r="F797" s="2">
        <f t="shared" si="97"/>
        <v>2.0014999999999996</v>
      </c>
      <c r="G797" s="2">
        <f t="shared" si="91"/>
        <v>1.8663999999999998</v>
      </c>
      <c r="H797" s="2">
        <f t="shared" si="95"/>
        <v>1.5855999999999995</v>
      </c>
      <c r="I797" s="2">
        <f t="array" ref="I797">SUMPRODUCT(B781:B800, (ROW(B781:B800)-ROW(B781)+1)) / (20*21/2)</f>
        <v>2.0397619047619044</v>
      </c>
      <c r="J797" s="2">
        <f t="shared" si="98"/>
        <v>1.9977592385607315</v>
      </c>
      <c r="K797" s="2">
        <f t="shared" si="92"/>
        <v>1.890843259681187</v>
      </c>
    </row>
    <row r="798" spans="1:11" ht="13.5" x14ac:dyDescent="0.25">
      <c r="A798" s="3">
        <f>TITRES_STAT!B801</f>
        <v>43468</v>
      </c>
      <c r="B798" s="5">
        <f>TITRES_STAT!D801</f>
        <v>2.04</v>
      </c>
      <c r="C798" s="2">
        <f t="shared" si="93"/>
        <v>0</v>
      </c>
      <c r="D798" s="2">
        <f t="shared" si="94"/>
        <v>2.0219999999999998</v>
      </c>
      <c r="E798" s="2">
        <f t="shared" si="96"/>
        <v>2.0579999999999998</v>
      </c>
      <c r="F798" s="2">
        <f t="shared" si="97"/>
        <v>2.0069999999999997</v>
      </c>
      <c r="G798" s="2">
        <f t="shared" si="91"/>
        <v>1.8702000000000001</v>
      </c>
      <c r="H798" s="2">
        <f t="shared" si="95"/>
        <v>1.5880499999999995</v>
      </c>
      <c r="I798" s="2">
        <f t="array" ref="I798">SUMPRODUCT(B782:B801, (ROW(B782:B801)-ROW(B782)+1)) / (20*21/2)</f>
        <v>2.041809523809524</v>
      </c>
      <c r="J798" s="2">
        <f t="shared" si="98"/>
        <v>2.0017821682216144</v>
      </c>
      <c r="K798" s="2">
        <f t="shared" si="92"/>
        <v>1.8966925436152582</v>
      </c>
    </row>
    <row r="799" spans="1:11" ht="13.5" x14ac:dyDescent="0.25">
      <c r="A799" s="3">
        <f>TITRES_STAT!B802</f>
        <v>43469</v>
      </c>
      <c r="B799" s="5">
        <f>TITRES_STAT!D802</f>
        <v>2.04</v>
      </c>
      <c r="C799" s="2">
        <f t="shared" si="93"/>
        <v>0</v>
      </c>
      <c r="D799" s="2">
        <f t="shared" si="94"/>
        <v>2.024</v>
      </c>
      <c r="E799" s="2">
        <f t="shared" si="96"/>
        <v>2.0559999999999996</v>
      </c>
      <c r="F799" s="2">
        <f t="shared" si="97"/>
        <v>2.0124999999999997</v>
      </c>
      <c r="G799" s="2">
        <f t="shared" si="91"/>
        <v>1.8739999999999997</v>
      </c>
      <c r="H799" s="2">
        <f t="shared" si="95"/>
        <v>1.5906499999999997</v>
      </c>
      <c r="I799" s="2">
        <f t="array" ref="I799">SUMPRODUCT(B783:B802, (ROW(B783:B802)-ROW(B783)+1)) / (20*21/2)</f>
        <v>2.0432857142857141</v>
      </c>
      <c r="J799" s="2">
        <f t="shared" si="98"/>
        <v>2.0054219617243176</v>
      </c>
      <c r="K799" s="2">
        <f t="shared" si="92"/>
        <v>1.9023124438656402</v>
      </c>
    </row>
    <row r="800" spans="1:11" ht="13.5" x14ac:dyDescent="0.25">
      <c r="A800" s="3">
        <f>TITRES_STAT!B803</f>
        <v>43472</v>
      </c>
      <c r="B800" s="5">
        <f>TITRES_STAT!D803</f>
        <v>2.04</v>
      </c>
      <c r="C800" s="2">
        <f t="shared" si="93"/>
        <v>0</v>
      </c>
      <c r="D800" s="2">
        <f t="shared" si="94"/>
        <v>2.04</v>
      </c>
      <c r="E800" s="2">
        <f t="shared" si="96"/>
        <v>2.0499999999999998</v>
      </c>
      <c r="F800" s="2">
        <f t="shared" si="97"/>
        <v>2.0185000000000004</v>
      </c>
      <c r="G800" s="2">
        <f t="shared" si="91"/>
        <v>1.8777999999999999</v>
      </c>
      <c r="H800" s="2">
        <f t="shared" si="95"/>
        <v>1.5931</v>
      </c>
      <c r="I800" s="2">
        <f t="array" ref="I800">SUMPRODUCT(B784:B803, (ROW(B784:B803)-ROW(B784)+1)) / (20*21/2)</f>
        <v>2.0439523809523812</v>
      </c>
      <c r="J800" s="2">
        <f t="shared" si="98"/>
        <v>2.0087151082267636</v>
      </c>
      <c r="K800" s="2">
        <f t="shared" si="92"/>
        <v>1.9077119558709095</v>
      </c>
    </row>
    <row r="801" spans="1:11" ht="13.5" x14ac:dyDescent="0.25">
      <c r="A801" s="3">
        <f>TITRES_STAT!B804</f>
        <v>43473</v>
      </c>
      <c r="B801" s="5">
        <f>TITRES_STAT!D804</f>
        <v>2.04</v>
      </c>
      <c r="C801" s="2">
        <f t="shared" si="93"/>
        <v>0</v>
      </c>
      <c r="D801" s="2">
        <f t="shared" si="94"/>
        <v>2.04</v>
      </c>
      <c r="E801" s="2">
        <f t="shared" si="96"/>
        <v>2.0399999999999996</v>
      </c>
      <c r="F801" s="2">
        <f t="shared" si="97"/>
        <v>2.0245000000000002</v>
      </c>
      <c r="G801" s="2">
        <f t="shared" si="91"/>
        <v>1.8826000000000003</v>
      </c>
      <c r="H801" s="2">
        <f t="shared" si="95"/>
        <v>1.59555</v>
      </c>
      <c r="I801" s="2">
        <f t="array" ref="I801">SUMPRODUCT(B785:B804, (ROW(B785:B804)-ROW(B785)+1)) / (20*21/2)</f>
        <v>2.0439523809523807</v>
      </c>
      <c r="J801" s="2">
        <f t="shared" si="98"/>
        <v>2.0116946217289766</v>
      </c>
      <c r="K801" s="2">
        <f t="shared" si="92"/>
        <v>1.9128997223073445</v>
      </c>
    </row>
    <row r="802" spans="1:11" ht="13.5" x14ac:dyDescent="0.25">
      <c r="A802" s="3">
        <f>TITRES_STAT!B805</f>
        <v>43474</v>
      </c>
      <c r="B802" s="5">
        <f>TITRES_STAT!D805</f>
        <v>2.04</v>
      </c>
      <c r="C802" s="2">
        <f t="shared" si="93"/>
        <v>0</v>
      </c>
      <c r="D802" s="2">
        <f t="shared" si="94"/>
        <v>2.04</v>
      </c>
      <c r="E802" s="2">
        <f t="shared" si="96"/>
        <v>2.0359999999999996</v>
      </c>
      <c r="F802" s="2">
        <f t="shared" si="97"/>
        <v>2.0330000000000004</v>
      </c>
      <c r="G802" s="2">
        <f t="shared" si="91"/>
        <v>1.8876000000000004</v>
      </c>
      <c r="H802" s="2">
        <f t="shared" si="95"/>
        <v>1.5980000000000003</v>
      </c>
      <c r="I802" s="2">
        <f t="array" ref="I802">SUMPRODUCT(B786:B805, (ROW(B786:B805)-ROW(B786)+1)) / (20*21/2)</f>
        <v>2.0434761904761909</v>
      </c>
      <c r="J802" s="2">
        <f t="shared" si="98"/>
        <v>2.0143903720405025</v>
      </c>
      <c r="K802" s="2">
        <f t="shared" si="92"/>
        <v>1.9178840469227429</v>
      </c>
    </row>
    <row r="803" spans="1:11" ht="13.5" x14ac:dyDescent="0.25">
      <c r="A803" s="3">
        <f>TITRES_STAT!B806</f>
        <v>43475</v>
      </c>
      <c r="B803" s="5">
        <f>TITRES_STAT!D806</f>
        <v>2.04</v>
      </c>
      <c r="C803" s="2">
        <f t="shared" si="93"/>
        <v>0</v>
      </c>
      <c r="D803" s="2">
        <f t="shared" si="94"/>
        <v>2.04</v>
      </c>
      <c r="E803" s="2">
        <f t="shared" si="96"/>
        <v>2.0309999999999997</v>
      </c>
      <c r="F803" s="2">
        <f t="shared" si="97"/>
        <v>2.04</v>
      </c>
      <c r="G803" s="2">
        <f t="shared" si="91"/>
        <v>1.8926000000000005</v>
      </c>
      <c r="H803" s="2">
        <f t="shared" si="95"/>
        <v>1.6006500000000006</v>
      </c>
      <c r="I803" s="2">
        <f t="array" ref="I803">SUMPRODUCT(B787:B806, (ROW(B787:B806)-ROW(B787)+1)) / (20*21/2)</f>
        <v>2.0428095238095234</v>
      </c>
      <c r="J803" s="2">
        <f t="shared" si="98"/>
        <v>2.0168293842271212</v>
      </c>
      <c r="K803" s="2">
        <f t="shared" si="92"/>
        <v>1.9226729078277336</v>
      </c>
    </row>
    <row r="804" spans="1:11" ht="13.5" x14ac:dyDescent="0.25">
      <c r="A804" s="3">
        <f>TITRES_STAT!B807</f>
        <v>43476</v>
      </c>
      <c r="B804" s="5">
        <f>TITRES_STAT!D807</f>
        <v>2.04</v>
      </c>
      <c r="C804" s="2">
        <f t="shared" si="93"/>
        <v>0</v>
      </c>
      <c r="D804" s="2">
        <f t="shared" si="94"/>
        <v>2.04</v>
      </c>
      <c r="E804" s="2">
        <f t="shared" si="96"/>
        <v>2.0319999999999996</v>
      </c>
      <c r="F804" s="2">
        <f t="shared" si="97"/>
        <v>2.0449999999999999</v>
      </c>
      <c r="G804" s="2">
        <f t="shared" si="91"/>
        <v>1.8986000000000007</v>
      </c>
      <c r="H804" s="2">
        <f t="shared" si="95"/>
        <v>1.6033000000000006</v>
      </c>
      <c r="I804" s="2">
        <f t="array" ref="I804">SUMPRODUCT(B788:B807, (ROW(B788:B807)-ROW(B788)+1)) / (20*21/2)</f>
        <v>2.0420476190476191</v>
      </c>
      <c r="J804" s="2">
        <f t="shared" si="98"/>
        <v>2.0190361095388241</v>
      </c>
      <c r="K804" s="2">
        <f t="shared" si="92"/>
        <v>1.9272739702658619</v>
      </c>
    </row>
    <row r="805" spans="1:11" ht="13.5" x14ac:dyDescent="0.25">
      <c r="A805" s="3">
        <f>TITRES_STAT!B808</f>
        <v>43480</v>
      </c>
      <c r="B805" s="5">
        <f>TITRES_STAT!D808</f>
        <v>2.04</v>
      </c>
      <c r="C805" s="2">
        <f t="shared" si="93"/>
        <v>0</v>
      </c>
      <c r="D805" s="2">
        <f t="shared" si="94"/>
        <v>2.04</v>
      </c>
      <c r="E805" s="2">
        <f t="shared" si="96"/>
        <v>2.0399999999999996</v>
      </c>
      <c r="F805" s="2">
        <f t="shared" si="97"/>
        <v>2.0469999999999997</v>
      </c>
      <c r="G805" s="2">
        <f t="shared" si="91"/>
        <v>1.9040000000000008</v>
      </c>
      <c r="H805" s="2">
        <f t="shared" si="95"/>
        <v>1.6059500000000009</v>
      </c>
      <c r="I805" s="2">
        <f t="array" ref="I805">SUMPRODUCT(B789:B808, (ROW(B789:B808)-ROW(B789)+1)) / (20*21/2)</f>
        <v>2.0410952380952376</v>
      </c>
      <c r="J805" s="2">
        <f t="shared" si="98"/>
        <v>2.0210326705351265</v>
      </c>
      <c r="K805" s="2">
        <f t="shared" si="92"/>
        <v>1.9316945988828871</v>
      </c>
    </row>
    <row r="806" spans="1:11" ht="13.5" x14ac:dyDescent="0.25">
      <c r="A806" s="3">
        <f>TITRES_STAT!B809</f>
        <v>43481</v>
      </c>
      <c r="B806" s="5">
        <f>TITRES_STAT!D809</f>
        <v>2.04</v>
      </c>
      <c r="C806" s="2">
        <f t="shared" si="93"/>
        <v>0</v>
      </c>
      <c r="D806" s="2">
        <f t="shared" si="94"/>
        <v>2.04</v>
      </c>
      <c r="E806" s="2">
        <f t="shared" si="96"/>
        <v>2.0399999999999996</v>
      </c>
      <c r="F806" s="2">
        <f t="shared" si="97"/>
        <v>2.0479999999999996</v>
      </c>
      <c r="G806" s="2">
        <f t="shared" si="91"/>
        <v>1.9104000000000014</v>
      </c>
      <c r="H806" s="2">
        <f t="shared" si="95"/>
        <v>1.6086000000000009</v>
      </c>
      <c r="I806" s="2">
        <f t="array" ref="I806">SUMPRODUCT(B790:B809, (ROW(B790:B809)-ROW(B790)+1)) / (20*21/2)</f>
        <v>2.0402380952380952</v>
      </c>
      <c r="J806" s="2">
        <f t="shared" si="98"/>
        <v>2.0228390828651146</v>
      </c>
      <c r="K806" s="2">
        <f t="shared" si="92"/>
        <v>1.9359418695149309</v>
      </c>
    </row>
    <row r="807" spans="1:11" ht="13.5" x14ac:dyDescent="0.25">
      <c r="A807" s="3">
        <f>TITRES_STAT!B810</f>
        <v>43482</v>
      </c>
      <c r="B807" s="5">
        <f>TITRES_STAT!D810</f>
        <v>2.04</v>
      </c>
      <c r="C807" s="2">
        <f t="shared" si="93"/>
        <v>0</v>
      </c>
      <c r="D807" s="2">
        <f t="shared" si="94"/>
        <v>2.04</v>
      </c>
      <c r="E807" s="2">
        <f t="shared" si="96"/>
        <v>2.0399999999999996</v>
      </c>
      <c r="F807" s="2">
        <f t="shared" si="97"/>
        <v>2.0499999999999998</v>
      </c>
      <c r="G807" s="2">
        <f t="shared" si="91"/>
        <v>1.9186000000000016</v>
      </c>
      <c r="H807" s="2">
        <f t="shared" si="95"/>
        <v>1.6112500000000012</v>
      </c>
      <c r="I807" s="2">
        <f t="array" ref="I807">SUMPRODUCT(B791:B810, (ROW(B791:B810)-ROW(B791)+1)) / (20*21/2)</f>
        <v>2.0394761904761904</v>
      </c>
      <c r="J807" s="2">
        <f t="shared" si="98"/>
        <v>2.0244734559255799</v>
      </c>
      <c r="K807" s="2">
        <f t="shared" si="92"/>
        <v>1.9400225805143454</v>
      </c>
    </row>
    <row r="808" spans="1:11" ht="13.5" x14ac:dyDescent="0.25">
      <c r="A808" s="3">
        <f>TITRES_STAT!B811</f>
        <v>43483</v>
      </c>
      <c r="B808" s="5">
        <f>TITRES_STAT!D811</f>
        <v>2.04</v>
      </c>
      <c r="C808" s="2">
        <f t="shared" si="93"/>
        <v>0</v>
      </c>
      <c r="D808" s="2">
        <f t="shared" si="94"/>
        <v>2.04</v>
      </c>
      <c r="E808" s="2">
        <f t="shared" si="96"/>
        <v>2.0399999999999996</v>
      </c>
      <c r="F808" s="2">
        <f t="shared" si="97"/>
        <v>2.0489999999999995</v>
      </c>
      <c r="G808" s="2">
        <f t="shared" si="91"/>
        <v>1.9254000000000016</v>
      </c>
      <c r="H808" s="2">
        <f t="shared" si="95"/>
        <v>1.6141000000000014</v>
      </c>
      <c r="I808" s="2">
        <f t="array" ref="I808">SUMPRODUCT(B792:B811, (ROW(B792:B811)-ROW(B792)+1)) / (20*21/2)</f>
        <v>2.0390000000000001</v>
      </c>
      <c r="J808" s="2">
        <f t="shared" si="98"/>
        <v>2.0259521744088582</v>
      </c>
      <c r="K808" s="2">
        <f t="shared" si="92"/>
        <v>1.94394326363143</v>
      </c>
    </row>
    <row r="809" spans="1:11" ht="13.5" x14ac:dyDescent="0.25">
      <c r="A809" s="3">
        <f>TITRES_STAT!B812</f>
        <v>43486</v>
      </c>
      <c r="B809" s="5">
        <f>TITRES_STAT!D812</f>
        <v>2.04</v>
      </c>
      <c r="C809" s="2">
        <f t="shared" si="93"/>
        <v>0</v>
      </c>
      <c r="D809" s="2">
        <f t="shared" si="94"/>
        <v>2.04</v>
      </c>
      <c r="E809" s="2">
        <f t="shared" si="96"/>
        <v>2.0399999999999996</v>
      </c>
      <c r="F809" s="2">
        <f t="shared" si="97"/>
        <v>2.0479999999999992</v>
      </c>
      <c r="G809" s="2">
        <f t="shared" si="91"/>
        <v>1.9340000000000017</v>
      </c>
      <c r="H809" s="2">
        <f t="shared" si="95"/>
        <v>1.6169500000000014</v>
      </c>
      <c r="I809" s="2">
        <f t="array" ref="I809">SUMPRODUCT(B793:B812, (ROW(B793:B812)-ROW(B793)+1)) / (20*21/2)</f>
        <v>2.0390000000000001</v>
      </c>
      <c r="J809" s="2">
        <f t="shared" si="98"/>
        <v>2.0272900625603953</v>
      </c>
      <c r="K809" s="2">
        <f t="shared" si="92"/>
        <v>1.9477101944694133</v>
      </c>
    </row>
    <row r="810" spans="1:11" ht="13.5" x14ac:dyDescent="0.25">
      <c r="A810" s="3">
        <f>TITRES_STAT!B813</f>
        <v>43487</v>
      </c>
      <c r="B810" s="5">
        <f>TITRES_STAT!D813</f>
        <v>2.04</v>
      </c>
      <c r="C810" s="2">
        <f t="shared" si="93"/>
        <v>0</v>
      </c>
      <c r="D810" s="2">
        <f t="shared" si="94"/>
        <v>2.04</v>
      </c>
      <c r="E810" s="2">
        <f t="shared" si="96"/>
        <v>2.0399999999999996</v>
      </c>
      <c r="F810" s="2">
        <f t="shared" si="97"/>
        <v>2.0449999999999995</v>
      </c>
      <c r="G810" s="2">
        <f t="shared" si="91"/>
        <v>1.9426000000000019</v>
      </c>
      <c r="H810" s="2">
        <f t="shared" si="95"/>
        <v>1.6199000000000014</v>
      </c>
      <c r="I810" s="2">
        <f t="array" ref="I810">SUMPRODUCT(B794:B813, (ROW(B794:B813)-ROW(B794)+1)) / (20*21/2)</f>
        <v>2.039190476190476</v>
      </c>
      <c r="J810" s="2">
        <f t="shared" si="98"/>
        <v>2.0285005327927386</v>
      </c>
      <c r="K810" s="2">
        <f t="shared" si="92"/>
        <v>1.9513294025294363</v>
      </c>
    </row>
    <row r="811" spans="1:11" ht="13.5" x14ac:dyDescent="0.25">
      <c r="A811" s="3">
        <f>TITRES_STAT!B814</f>
        <v>43488</v>
      </c>
      <c r="B811" s="5">
        <f>TITRES_STAT!D814</f>
        <v>2.04</v>
      </c>
      <c r="C811" s="2">
        <f t="shared" si="93"/>
        <v>0</v>
      </c>
      <c r="D811" s="2">
        <f t="shared" si="94"/>
        <v>2.04</v>
      </c>
      <c r="E811" s="2">
        <f t="shared" si="96"/>
        <v>2.0399999999999996</v>
      </c>
      <c r="F811" s="2">
        <f t="shared" si="97"/>
        <v>2.0399999999999996</v>
      </c>
      <c r="G811" s="2">
        <f t="shared" si="91"/>
        <v>1.950000000000002</v>
      </c>
      <c r="H811" s="2">
        <f t="shared" si="95"/>
        <v>1.6228500000000015</v>
      </c>
      <c r="I811" s="2">
        <f t="array" ref="I811">SUMPRODUCT(B795:B814, (ROW(B795:B814)-ROW(B795)+1)) / (20*21/2)</f>
        <v>2.0339047619047621</v>
      </c>
      <c r="J811" s="2">
        <f t="shared" si="98"/>
        <v>2.029595720145811</v>
      </c>
      <c r="K811" s="2">
        <f t="shared" si="92"/>
        <v>1.9548066808616154</v>
      </c>
    </row>
    <row r="812" spans="1:11" ht="13.5" x14ac:dyDescent="0.25">
      <c r="A812" s="3">
        <f>TITRES_STAT!B815</f>
        <v>43489</v>
      </c>
      <c r="B812" s="5">
        <f>TITRES_STAT!D815</f>
        <v>2.04</v>
      </c>
      <c r="C812" s="2">
        <f t="shared" si="93"/>
        <v>0</v>
      </c>
      <c r="D812" s="2">
        <f t="shared" si="94"/>
        <v>2.04</v>
      </c>
      <c r="E812" s="2">
        <f t="shared" si="96"/>
        <v>2.0399999999999996</v>
      </c>
      <c r="F812" s="2">
        <f t="shared" si="97"/>
        <v>2.0379999999999994</v>
      </c>
      <c r="G812" s="2">
        <f t="shared" si="91"/>
        <v>1.9592000000000021</v>
      </c>
      <c r="H812" s="2">
        <f t="shared" si="95"/>
        <v>1.6258000000000015</v>
      </c>
      <c r="I812" s="2">
        <f t="array" ref="I812">SUMPRODUCT(B796:B815, (ROW(B796:B815)-ROW(B796)+1)) / (20*21/2)</f>
        <v>2.0288571428571434</v>
      </c>
      <c r="J812" s="2">
        <f t="shared" si="98"/>
        <v>2.030586603941448</v>
      </c>
      <c r="K812" s="2">
        <f t="shared" si="92"/>
        <v>1.9581475953376306</v>
      </c>
    </row>
    <row r="813" spans="1:11" ht="13.5" x14ac:dyDescent="0.25">
      <c r="A813" s="3">
        <f>TITRES_STAT!B816</f>
        <v>43490</v>
      </c>
      <c r="B813" s="5">
        <f>TITRES_STAT!D816</f>
        <v>2.04</v>
      </c>
      <c r="C813" s="2">
        <f t="shared" si="93"/>
        <v>0</v>
      </c>
      <c r="D813" s="2">
        <f t="shared" si="94"/>
        <v>2.04</v>
      </c>
      <c r="E813" s="2">
        <f t="shared" si="96"/>
        <v>2.0399999999999996</v>
      </c>
      <c r="F813" s="2">
        <f t="shared" si="97"/>
        <v>2.0354999999999994</v>
      </c>
      <c r="G813" s="2">
        <f t="shared" si="91"/>
        <v>1.9670000000000021</v>
      </c>
      <c r="H813" s="2">
        <f t="shared" si="95"/>
        <v>1.6287500000000017</v>
      </c>
      <c r="I813" s="2">
        <f t="array" ref="I813">SUMPRODUCT(B797:B816, (ROW(B797:B816)-ROW(B797)+1)) / (20*21/2)</f>
        <v>2.023714285714286</v>
      </c>
      <c r="J813" s="2">
        <f t="shared" si="98"/>
        <v>2.0314831178517863</v>
      </c>
      <c r="K813" s="2">
        <f t="shared" si="92"/>
        <v>1.9613574935596845</v>
      </c>
    </row>
    <row r="814" spans="1:11" ht="13.5" x14ac:dyDescent="0.25">
      <c r="A814" s="3">
        <f>TITRES_STAT!B817</f>
        <v>43493</v>
      </c>
      <c r="B814" s="5">
        <f>TITRES_STAT!D817</f>
        <v>1.98</v>
      </c>
      <c r="C814" s="2">
        <f t="shared" si="93"/>
        <v>-6.0000000000000053E-2</v>
      </c>
      <c r="D814" s="2">
        <f t="shared" si="94"/>
        <v>2.028</v>
      </c>
      <c r="E814" s="2">
        <f t="shared" si="96"/>
        <v>2.0339999999999998</v>
      </c>
      <c r="F814" s="2">
        <f t="shared" si="97"/>
        <v>2.0329999999999995</v>
      </c>
      <c r="G814" s="2">
        <f t="shared" si="91"/>
        <v>1.9732000000000023</v>
      </c>
      <c r="H814" s="2">
        <f t="shared" si="95"/>
        <v>1.631400000000002</v>
      </c>
      <c r="I814" s="2">
        <f t="array" ref="I814">SUMPRODUCT(B798:B817, (ROW(B798:B817)-ROW(B798)+1)) / (20*21/2)</f>
        <v>2.0188571428571431</v>
      </c>
      <c r="J814" s="2">
        <f t="shared" si="98"/>
        <v>2.0265799637706636</v>
      </c>
      <c r="K814" s="2">
        <f t="shared" si="92"/>
        <v>1.9620885722436185</v>
      </c>
    </row>
    <row r="815" spans="1:11" ht="13.5" x14ac:dyDescent="0.25">
      <c r="A815" s="3">
        <f>TITRES_STAT!B818</f>
        <v>43494</v>
      </c>
      <c r="B815" s="5">
        <f>TITRES_STAT!D818</f>
        <v>1.98</v>
      </c>
      <c r="C815" s="2">
        <f t="shared" si="93"/>
        <v>0</v>
      </c>
      <c r="D815" s="2">
        <f t="shared" si="94"/>
        <v>2.016</v>
      </c>
      <c r="E815" s="2">
        <f t="shared" si="96"/>
        <v>2.0279999999999996</v>
      </c>
      <c r="F815" s="2">
        <f t="shared" si="97"/>
        <v>2.0339999999999994</v>
      </c>
      <c r="G815" s="2">
        <f t="shared" si="91"/>
        <v>1.9780000000000022</v>
      </c>
      <c r="H815" s="2">
        <f t="shared" si="95"/>
        <v>1.6340500000000018</v>
      </c>
      <c r="I815" s="2">
        <f t="array" ref="I815">SUMPRODUCT(B799:B818, (ROW(B799:B818)-ROW(B799)+1)) / (20*21/2)</f>
        <v>2.0142857142857142</v>
      </c>
      <c r="J815" s="2">
        <f t="shared" si="98"/>
        <v>2.022143776744886</v>
      </c>
      <c r="K815" s="2">
        <f t="shared" si="92"/>
        <v>1.9627909811752413</v>
      </c>
    </row>
    <row r="816" spans="1:11" ht="13.5" x14ac:dyDescent="0.25">
      <c r="A816" s="3">
        <f>TITRES_STAT!B819</f>
        <v>43495</v>
      </c>
      <c r="B816" s="5">
        <f>TITRES_STAT!D819</f>
        <v>1.98</v>
      </c>
      <c r="C816" s="2">
        <f t="shared" si="93"/>
        <v>0</v>
      </c>
      <c r="D816" s="2">
        <f t="shared" si="94"/>
        <v>2.0040000000000004</v>
      </c>
      <c r="E816" s="2">
        <f t="shared" si="96"/>
        <v>2.0219999999999998</v>
      </c>
      <c r="F816" s="2">
        <f t="shared" si="97"/>
        <v>2.0309999999999993</v>
      </c>
      <c r="G816" s="2">
        <f t="shared" si="91"/>
        <v>1.9814000000000025</v>
      </c>
      <c r="H816" s="2">
        <f t="shared" si="95"/>
        <v>1.6367000000000018</v>
      </c>
      <c r="I816" s="2">
        <f t="array" ref="I816">SUMPRODUCT(B800:B819, (ROW(B800:B819)-ROW(B800)+1)) / (20*21/2)</f>
        <v>2.0100000000000002</v>
      </c>
      <c r="J816" s="2">
        <f t="shared" si="98"/>
        <v>2.0181300837215637</v>
      </c>
      <c r="K816" s="2">
        <f t="shared" si="92"/>
        <v>1.9634658446585653</v>
      </c>
    </row>
    <row r="817" spans="1:11" ht="13.5" x14ac:dyDescent="0.25">
      <c r="A817" s="3">
        <f>TITRES_STAT!B820</f>
        <v>43496</v>
      </c>
      <c r="B817" s="5">
        <f>TITRES_STAT!D820</f>
        <v>1.98</v>
      </c>
      <c r="C817" s="2">
        <f t="shared" si="93"/>
        <v>0</v>
      </c>
      <c r="D817" s="2">
        <f t="shared" si="94"/>
        <v>1.9920000000000002</v>
      </c>
      <c r="E817" s="2">
        <f t="shared" si="96"/>
        <v>2.016</v>
      </c>
      <c r="F817" s="2">
        <f t="shared" si="97"/>
        <v>2.0279999999999991</v>
      </c>
      <c r="G817" s="2">
        <f t="shared" si="91"/>
        <v>1.9848000000000021</v>
      </c>
      <c r="H817" s="2">
        <f t="shared" si="95"/>
        <v>1.639400000000002</v>
      </c>
      <c r="I817" s="2">
        <f t="array" ref="I817">SUMPRODUCT(B801:B820, (ROW(B801:B820)-ROW(B801)+1)) / (20*21/2)</f>
        <v>2.001238095238095</v>
      </c>
      <c r="J817" s="2">
        <f t="shared" si="98"/>
        <v>2.0144986471766528</v>
      </c>
      <c r="K817" s="2">
        <f t="shared" si="92"/>
        <v>1.9641142429072491</v>
      </c>
    </row>
    <row r="818" spans="1:11" ht="13.5" x14ac:dyDescent="0.25">
      <c r="A818" s="3">
        <f>TITRES_STAT!B821</f>
        <v>43497</v>
      </c>
      <c r="B818" s="5">
        <f>TITRES_STAT!D821</f>
        <v>1.98</v>
      </c>
      <c r="C818" s="2">
        <f t="shared" si="93"/>
        <v>0</v>
      </c>
      <c r="D818" s="2">
        <f t="shared" si="94"/>
        <v>1.98</v>
      </c>
      <c r="E818" s="2">
        <f t="shared" si="96"/>
        <v>2.0100000000000002</v>
      </c>
      <c r="F818" s="2">
        <f t="shared" si="97"/>
        <v>2.024999999999999</v>
      </c>
      <c r="G818" s="2">
        <f t="shared" ref="G818:G881" si="99">AVERAGE(B769:B818)</f>
        <v>1.9882000000000022</v>
      </c>
      <c r="H818" s="2">
        <f t="shared" si="95"/>
        <v>1.6421000000000021</v>
      </c>
      <c r="I818" s="2">
        <f t="array" ref="I818">SUMPRODUCT(B802:B821, (ROW(B802:B821)-ROW(B802)+1)) / (20*21/2)</f>
        <v>1.9930000000000001</v>
      </c>
      <c r="J818" s="2">
        <f t="shared" si="98"/>
        <v>2.0112130617312571</v>
      </c>
      <c r="K818" s="2">
        <f t="shared" si="92"/>
        <v>1.9647372137736316</v>
      </c>
    </row>
    <row r="819" spans="1:11" ht="13.5" x14ac:dyDescent="0.25">
      <c r="A819" s="3">
        <f>TITRES_STAT!B822</f>
        <v>43500</v>
      </c>
      <c r="B819" s="5">
        <f>TITRES_STAT!D822</f>
        <v>1.98</v>
      </c>
      <c r="C819" s="2">
        <f t="shared" si="93"/>
        <v>0</v>
      </c>
      <c r="D819" s="2">
        <f t="shared" si="94"/>
        <v>1.98</v>
      </c>
      <c r="E819" s="2">
        <f t="shared" si="96"/>
        <v>2.0040000000000004</v>
      </c>
      <c r="F819" s="2">
        <f t="shared" si="97"/>
        <v>2.0219999999999989</v>
      </c>
      <c r="G819" s="2">
        <f t="shared" si="99"/>
        <v>1.9912000000000021</v>
      </c>
      <c r="H819" s="2">
        <f t="shared" si="95"/>
        <v>1.6448000000000025</v>
      </c>
      <c r="I819" s="2">
        <f t="array" ref="I819">SUMPRODUCT(B803:B822, (ROW(B803:B822)-ROW(B803)+1)) / (20*21/2)</f>
        <v>1.9852857142857143</v>
      </c>
      <c r="J819" s="2">
        <f t="shared" si="98"/>
        <v>2.0082403891854232</v>
      </c>
      <c r="K819" s="2">
        <f t="shared" ref="K819:K882" si="100">$K$4*B819+(1-$K$4)*K818</f>
        <v>1.9653357544099599</v>
      </c>
    </row>
    <row r="820" spans="1:11" ht="13.5" x14ac:dyDescent="0.25">
      <c r="A820" s="3">
        <f>TITRES_STAT!B823</f>
        <v>43501</v>
      </c>
      <c r="B820" s="5">
        <f>TITRES_STAT!D823</f>
        <v>1.93</v>
      </c>
      <c r="C820" s="2">
        <f t="shared" si="93"/>
        <v>-5.0000000000000044E-2</v>
      </c>
      <c r="D820" s="2">
        <f t="shared" si="94"/>
        <v>1.97</v>
      </c>
      <c r="E820" s="2">
        <f t="shared" si="96"/>
        <v>1.9929999999999999</v>
      </c>
      <c r="F820" s="2">
        <f t="shared" si="97"/>
        <v>2.0164999999999993</v>
      </c>
      <c r="G820" s="2">
        <f t="shared" si="99"/>
        <v>1.9932000000000019</v>
      </c>
      <c r="H820" s="2">
        <f t="shared" si="95"/>
        <v>1.6475500000000025</v>
      </c>
      <c r="I820" s="2">
        <f t="array" ref="I820">SUMPRODUCT(B804:B823, (ROW(B804:B823)-ROW(B804)+1)) / (20*21/2)</f>
        <v>1.9733333333333332</v>
      </c>
      <c r="J820" s="2">
        <f t="shared" si="98"/>
        <v>2.0007889235487162</v>
      </c>
      <c r="K820" s="2">
        <f t="shared" si="100"/>
        <v>1.9639500385507458</v>
      </c>
    </row>
    <row r="821" spans="1:11" ht="13.5" x14ac:dyDescent="0.25">
      <c r="A821" s="3">
        <f>TITRES_STAT!B824</f>
        <v>43502</v>
      </c>
      <c r="B821" s="5">
        <f>TITRES_STAT!D824</f>
        <v>1.93</v>
      </c>
      <c r="C821" s="2">
        <f t="shared" si="93"/>
        <v>0</v>
      </c>
      <c r="D821" s="2">
        <f t="shared" si="94"/>
        <v>1.9599999999999997</v>
      </c>
      <c r="E821" s="2">
        <f t="shared" si="96"/>
        <v>1.9820000000000004</v>
      </c>
      <c r="F821" s="2">
        <f t="shared" si="97"/>
        <v>2.0109999999999992</v>
      </c>
      <c r="G821" s="2">
        <f t="shared" si="99"/>
        <v>1.9952000000000019</v>
      </c>
      <c r="H821" s="2">
        <f t="shared" si="95"/>
        <v>1.6502000000000023</v>
      </c>
      <c r="I821" s="2">
        <f t="array" ref="I821">SUMPRODUCT(B805:B824, (ROW(B805:B824)-ROW(B805)+1)) / (20*21/2)</f>
        <v>1.9621428571428574</v>
      </c>
      <c r="J821" s="2">
        <f t="shared" si="98"/>
        <v>1.9940471213059814</v>
      </c>
      <c r="K821" s="2">
        <f t="shared" si="100"/>
        <v>1.9626186644899324</v>
      </c>
    </row>
    <row r="822" spans="1:11" ht="13.5" x14ac:dyDescent="0.25">
      <c r="A822" s="3">
        <f>TITRES_STAT!B825</f>
        <v>43503</v>
      </c>
      <c r="B822" s="5">
        <f>TITRES_STAT!D825</f>
        <v>1.93</v>
      </c>
      <c r="C822" s="2">
        <f t="shared" si="93"/>
        <v>0</v>
      </c>
      <c r="D822" s="2">
        <f t="shared" si="94"/>
        <v>1.95</v>
      </c>
      <c r="E822" s="2">
        <f t="shared" si="96"/>
        <v>1.9710000000000001</v>
      </c>
      <c r="F822" s="2">
        <f t="shared" si="97"/>
        <v>2.0054999999999996</v>
      </c>
      <c r="G822" s="2">
        <f t="shared" si="99"/>
        <v>1.9968000000000017</v>
      </c>
      <c r="H822" s="2">
        <f t="shared" si="95"/>
        <v>1.6526500000000026</v>
      </c>
      <c r="I822" s="2">
        <f t="array" ref="I822">SUMPRODUCT(B806:B825, (ROW(B806:B825)-ROW(B806)+1)) / (20*21/2)</f>
        <v>1.9517142857142857</v>
      </c>
      <c r="J822" s="2">
        <f t="shared" si="98"/>
        <v>1.9879473954673166</v>
      </c>
      <c r="K822" s="2">
        <f t="shared" si="100"/>
        <v>1.9613395011766017</v>
      </c>
    </row>
    <row r="823" spans="1:11" ht="13.5" x14ac:dyDescent="0.25">
      <c r="A823" s="3">
        <f>TITRES_STAT!B826</f>
        <v>43504</v>
      </c>
      <c r="B823" s="5">
        <f>TITRES_STAT!D826</f>
        <v>1.88</v>
      </c>
      <c r="C823" s="2">
        <f t="shared" si="93"/>
        <v>-5.0000000000000044E-2</v>
      </c>
      <c r="D823" s="2">
        <f t="shared" si="94"/>
        <v>1.9299999999999997</v>
      </c>
      <c r="E823" s="2">
        <f t="shared" si="96"/>
        <v>1.9550000000000001</v>
      </c>
      <c r="F823" s="2">
        <f t="shared" si="97"/>
        <v>1.9974999999999998</v>
      </c>
      <c r="G823" s="2">
        <f t="shared" si="99"/>
        <v>1.9964000000000013</v>
      </c>
      <c r="H823" s="2">
        <f t="shared" si="95"/>
        <v>1.6548500000000026</v>
      </c>
      <c r="I823" s="2">
        <f t="array" ref="I823">SUMPRODUCT(B807:B826, (ROW(B807:B826)-ROW(B807)+1)) / (20*21/2)</f>
        <v>1.9420476190476192</v>
      </c>
      <c r="J823" s="2">
        <f t="shared" si="98"/>
        <v>1.9776666911370961</v>
      </c>
      <c r="K823" s="2">
        <f t="shared" si="100"/>
        <v>1.958149716816735</v>
      </c>
    </row>
    <row r="824" spans="1:11" ht="13.5" x14ac:dyDescent="0.25">
      <c r="A824" s="3">
        <f>TITRES_STAT!B827</f>
        <v>43507</v>
      </c>
      <c r="B824" s="5">
        <f>TITRES_STAT!D827</f>
        <v>1.88</v>
      </c>
      <c r="C824" s="2">
        <f t="shared" si="93"/>
        <v>0</v>
      </c>
      <c r="D824" s="2">
        <f t="shared" si="94"/>
        <v>1.9100000000000001</v>
      </c>
      <c r="E824" s="2">
        <f t="shared" si="96"/>
        <v>1.9449999999999998</v>
      </c>
      <c r="F824" s="2">
        <f t="shared" si="97"/>
        <v>1.9895000000000003</v>
      </c>
      <c r="G824" s="2">
        <f t="shared" si="99"/>
        <v>1.9958000000000014</v>
      </c>
      <c r="H824" s="2">
        <f t="shared" si="95"/>
        <v>1.6572500000000026</v>
      </c>
      <c r="I824" s="2">
        <f t="array" ref="I824">SUMPRODUCT(B808:B827, (ROW(B808:B827)-ROW(B808)+1)) / (20*21/2)</f>
        <v>1.9331428571428568</v>
      </c>
      <c r="J824" s="2">
        <f t="shared" si="98"/>
        <v>1.9683651015049919</v>
      </c>
      <c r="K824" s="2">
        <f t="shared" si="100"/>
        <v>1.9550850220396081</v>
      </c>
    </row>
    <row r="825" spans="1:11" ht="13.5" x14ac:dyDescent="0.25">
      <c r="A825" s="3">
        <f>TITRES_STAT!B828</f>
        <v>43508</v>
      </c>
      <c r="B825" s="5">
        <f>TITRES_STAT!D828</f>
        <v>1.88</v>
      </c>
      <c r="C825" s="2">
        <f t="shared" si="93"/>
        <v>0</v>
      </c>
      <c r="D825" s="2">
        <f t="shared" si="94"/>
        <v>1.9</v>
      </c>
      <c r="E825" s="2">
        <f t="shared" si="96"/>
        <v>1.9349999999999998</v>
      </c>
      <c r="F825" s="2">
        <f t="shared" si="97"/>
        <v>1.9815000000000005</v>
      </c>
      <c r="G825" s="2">
        <f t="shared" si="99"/>
        <v>1.9952000000000012</v>
      </c>
      <c r="H825" s="2">
        <f t="shared" si="95"/>
        <v>1.6596500000000025</v>
      </c>
      <c r="I825" s="2">
        <f t="array" ref="I825">SUMPRODUCT(B809:B828, (ROW(B809:B828)-ROW(B809)+1)) / (20*21/2)</f>
        <v>1.925</v>
      </c>
      <c r="J825" s="2">
        <f t="shared" si="98"/>
        <v>1.9599493775521355</v>
      </c>
      <c r="K825" s="2">
        <f t="shared" si="100"/>
        <v>1.9521405113713883</v>
      </c>
    </row>
    <row r="826" spans="1:11" ht="13.5" x14ac:dyDescent="0.25">
      <c r="A826" s="3">
        <f>TITRES_STAT!B829</f>
        <v>43509</v>
      </c>
      <c r="B826" s="5">
        <f>TITRES_STAT!D829</f>
        <v>1.88</v>
      </c>
      <c r="C826" s="2">
        <f t="shared" si="93"/>
        <v>0</v>
      </c>
      <c r="D826" s="2">
        <f t="shared" si="94"/>
        <v>1.89</v>
      </c>
      <c r="E826" s="2">
        <f t="shared" si="96"/>
        <v>1.9249999999999996</v>
      </c>
      <c r="F826" s="2">
        <f t="shared" si="97"/>
        <v>1.9735000000000003</v>
      </c>
      <c r="G826" s="2">
        <f t="shared" si="99"/>
        <v>1.9942000000000011</v>
      </c>
      <c r="H826" s="2">
        <f t="shared" si="95"/>
        <v>1.6620500000000025</v>
      </c>
      <c r="I826" s="2">
        <f t="array" ref="I826">SUMPRODUCT(B810:B829, (ROW(B810:B829)-ROW(B810)+1)) / (20*21/2)</f>
        <v>1.9128571428571426</v>
      </c>
      <c r="J826" s="2">
        <f t="shared" si="98"/>
        <v>1.9523351511185989</v>
      </c>
      <c r="K826" s="2">
        <f t="shared" si="100"/>
        <v>1.9493114717097653</v>
      </c>
    </row>
    <row r="827" spans="1:11" ht="13.5" x14ac:dyDescent="0.25">
      <c r="A827" s="3">
        <f>TITRES_STAT!B830</f>
        <v>43510</v>
      </c>
      <c r="B827" s="5">
        <f>TITRES_STAT!D830</f>
        <v>1.88</v>
      </c>
      <c r="C827" s="2">
        <f t="shared" si="93"/>
        <v>0</v>
      </c>
      <c r="D827" s="2">
        <f t="shared" si="94"/>
        <v>1.8799999999999997</v>
      </c>
      <c r="E827" s="2">
        <f t="shared" si="96"/>
        <v>1.9149999999999996</v>
      </c>
      <c r="F827" s="2">
        <f t="shared" si="97"/>
        <v>1.9655000000000005</v>
      </c>
      <c r="G827" s="2">
        <f t="shared" si="99"/>
        <v>1.9948000000000008</v>
      </c>
      <c r="H827" s="2">
        <f t="shared" si="95"/>
        <v>1.6646000000000023</v>
      </c>
      <c r="I827" s="2">
        <f t="array" ref="I827">SUMPRODUCT(B811:B830, (ROW(B811:B830)-ROW(B811)+1)) / (20*21/2)</f>
        <v>1.8969523809523807</v>
      </c>
      <c r="J827" s="2">
        <f t="shared" si="98"/>
        <v>1.9454460891073038</v>
      </c>
      <c r="K827" s="2">
        <f t="shared" si="100"/>
        <v>1.9465933747799706</v>
      </c>
    </row>
    <row r="828" spans="1:11" ht="13.5" x14ac:dyDescent="0.25">
      <c r="A828" s="3">
        <f>TITRES_STAT!B831</f>
        <v>43511</v>
      </c>
      <c r="B828" s="5">
        <f>TITRES_STAT!D831</f>
        <v>1.88</v>
      </c>
      <c r="C828" s="2">
        <f t="shared" si="93"/>
        <v>0</v>
      </c>
      <c r="D828" s="2">
        <f t="shared" si="94"/>
        <v>1.8799999999999997</v>
      </c>
      <c r="E828" s="2">
        <f t="shared" si="96"/>
        <v>1.9049999999999994</v>
      </c>
      <c r="F828" s="2">
        <f t="shared" si="97"/>
        <v>1.9575000000000002</v>
      </c>
      <c r="G828" s="2">
        <f t="shared" si="99"/>
        <v>1.9938000000000005</v>
      </c>
      <c r="H828" s="2">
        <f t="shared" si="95"/>
        <v>1.6671500000000024</v>
      </c>
      <c r="I828" s="2">
        <f t="array" ref="I828">SUMPRODUCT(B812:B831, (ROW(B812:B831)-ROW(B812)+1)) / (20*21/2)</f>
        <v>1.8822857142857141</v>
      </c>
      <c r="J828" s="2">
        <f t="shared" si="98"/>
        <v>1.9392131282399416</v>
      </c>
      <c r="K828" s="2">
        <f t="shared" si="100"/>
        <v>1.9439818698866385</v>
      </c>
    </row>
    <row r="829" spans="1:11" ht="13.5" x14ac:dyDescent="0.25">
      <c r="A829" s="3">
        <f>TITRES_STAT!B832</f>
        <v>43514</v>
      </c>
      <c r="B829" s="5">
        <f>TITRES_STAT!D832</f>
        <v>1.83</v>
      </c>
      <c r="C829" s="2">
        <f t="shared" si="93"/>
        <v>-4.9999999999999822E-2</v>
      </c>
      <c r="D829" s="2">
        <f t="shared" si="94"/>
        <v>1.8699999999999999</v>
      </c>
      <c r="E829" s="2">
        <f t="shared" si="96"/>
        <v>1.89</v>
      </c>
      <c r="F829" s="2">
        <f t="shared" si="97"/>
        <v>1.9470000000000003</v>
      </c>
      <c r="G829" s="2">
        <f t="shared" si="99"/>
        <v>1.9918000000000005</v>
      </c>
      <c r="H829" s="2">
        <f t="shared" si="95"/>
        <v>1.6695500000000023</v>
      </c>
      <c r="I829" s="2">
        <f t="array" ref="I829">SUMPRODUCT(B813:B832, (ROW(B813:B832)-ROW(B813)+1)) / (20*21/2)</f>
        <v>1.868857142857143</v>
      </c>
      <c r="J829" s="2">
        <f t="shared" si="98"/>
        <v>1.9288118779313759</v>
      </c>
      <c r="K829" s="2">
        <f t="shared" si="100"/>
        <v>1.9395119926361821</v>
      </c>
    </row>
    <row r="830" spans="1:11" ht="13.5" x14ac:dyDescent="0.25">
      <c r="A830" s="3">
        <f>TITRES_STAT!B833</f>
        <v>43515</v>
      </c>
      <c r="B830" s="5">
        <f>TITRES_STAT!D833</f>
        <v>1.78</v>
      </c>
      <c r="C830" s="2">
        <f t="shared" si="93"/>
        <v>-5.0000000000000044E-2</v>
      </c>
      <c r="D830" s="2">
        <f t="shared" si="94"/>
        <v>1.85</v>
      </c>
      <c r="E830" s="2">
        <f t="shared" si="96"/>
        <v>1.875</v>
      </c>
      <c r="F830" s="2">
        <f t="shared" si="97"/>
        <v>1.9339999999999999</v>
      </c>
      <c r="G830" s="2">
        <f t="shared" si="99"/>
        <v>1.9890000000000003</v>
      </c>
      <c r="H830" s="2">
        <f t="shared" si="95"/>
        <v>1.6717000000000022</v>
      </c>
      <c r="I830" s="2">
        <f t="array" ref="I830">SUMPRODUCT(B814:B833, (ROW(B814:B833)-ROW(B814)+1)) / (20*21/2)</f>
        <v>1.8566666666666665</v>
      </c>
      <c r="J830" s="2">
        <f t="shared" si="98"/>
        <v>1.9146393181283878</v>
      </c>
      <c r="K830" s="2">
        <f t="shared" si="100"/>
        <v>1.9332566203759398</v>
      </c>
    </row>
    <row r="831" spans="1:11" ht="13.5" x14ac:dyDescent="0.25">
      <c r="A831" s="3">
        <f>TITRES_STAT!B834</f>
        <v>43516</v>
      </c>
      <c r="B831" s="5">
        <f>TITRES_STAT!D834</f>
        <v>1.78</v>
      </c>
      <c r="C831" s="2">
        <f t="shared" si="93"/>
        <v>0</v>
      </c>
      <c r="D831" s="2">
        <f t="shared" si="94"/>
        <v>1.83</v>
      </c>
      <c r="E831" s="2">
        <f t="shared" si="96"/>
        <v>1.8599999999999999</v>
      </c>
      <c r="F831" s="2">
        <f t="shared" si="97"/>
        <v>1.921</v>
      </c>
      <c r="G831" s="2">
        <f t="shared" si="99"/>
        <v>1.9862000000000004</v>
      </c>
      <c r="H831" s="2">
        <f t="shared" si="95"/>
        <v>1.6737500000000023</v>
      </c>
      <c r="I831" s="2">
        <f t="array" ref="I831">SUMPRODUCT(B815:B834, (ROW(B815:B834)-ROW(B815)+1)) / (20*21/2)</f>
        <v>1.8409523809523811</v>
      </c>
      <c r="J831" s="2">
        <f t="shared" si="98"/>
        <v>1.9018165259256841</v>
      </c>
      <c r="K831" s="2">
        <f t="shared" si="100"/>
        <v>1.9272465568317854</v>
      </c>
    </row>
    <row r="832" spans="1:11" ht="13.5" x14ac:dyDescent="0.25">
      <c r="A832" s="3">
        <f>TITRES_STAT!B835</f>
        <v>43517</v>
      </c>
      <c r="B832" s="5">
        <f>TITRES_STAT!D835</f>
        <v>1.78</v>
      </c>
      <c r="C832" s="2">
        <f t="shared" si="93"/>
        <v>0</v>
      </c>
      <c r="D832" s="2">
        <f t="shared" si="94"/>
        <v>1.81</v>
      </c>
      <c r="E832" s="2">
        <f t="shared" si="96"/>
        <v>1.845</v>
      </c>
      <c r="F832" s="2">
        <f t="shared" si="97"/>
        <v>1.9079999999999999</v>
      </c>
      <c r="G832" s="2">
        <f t="shared" si="99"/>
        <v>1.9844000000000002</v>
      </c>
      <c r="H832" s="2">
        <f t="shared" si="95"/>
        <v>1.675600000000002</v>
      </c>
      <c r="I832" s="2">
        <f t="array" ref="I832">SUMPRODUCT(B816:B835, (ROW(B816:B835)-ROW(B816)+1)) / (20*21/2)</f>
        <v>1.8197619047619047</v>
      </c>
      <c r="J832" s="2">
        <f t="shared" si="98"/>
        <v>1.8902149520279998</v>
      </c>
      <c r="K832" s="2">
        <f t="shared" si="100"/>
        <v>1.9214721820540683</v>
      </c>
    </row>
    <row r="833" spans="1:11" ht="13.5" x14ac:dyDescent="0.25">
      <c r="A833" s="3">
        <f>TITRES_STAT!B836</f>
        <v>43518</v>
      </c>
      <c r="B833" s="5">
        <f>TITRES_STAT!D836</f>
        <v>1.78</v>
      </c>
      <c r="C833" s="2">
        <f t="shared" si="93"/>
        <v>0</v>
      </c>
      <c r="D833" s="2">
        <f t="shared" si="94"/>
        <v>1.7900000000000003</v>
      </c>
      <c r="E833" s="2">
        <f t="shared" si="96"/>
        <v>1.8349999999999997</v>
      </c>
      <c r="F833" s="2">
        <f t="shared" si="97"/>
        <v>1.895</v>
      </c>
      <c r="G833" s="2">
        <f t="shared" si="99"/>
        <v>1.982</v>
      </c>
      <c r="H833" s="2">
        <f t="shared" si="95"/>
        <v>1.6771500000000019</v>
      </c>
      <c r="I833" s="2">
        <f t="array" ref="I833">SUMPRODUCT(B817:B836, (ROW(B817:B836)-ROW(B817)+1)) / (20*21/2)</f>
        <v>1.800095238095238</v>
      </c>
      <c r="J833" s="2">
        <f t="shared" si="98"/>
        <v>1.879718289930095</v>
      </c>
      <c r="K833" s="2">
        <f t="shared" si="100"/>
        <v>1.9159242533460656</v>
      </c>
    </row>
    <row r="834" spans="1:11" ht="13.5" x14ac:dyDescent="0.25">
      <c r="A834" s="3">
        <f>TITRES_STAT!B837</f>
        <v>43521</v>
      </c>
      <c r="B834" s="5">
        <f>TITRES_STAT!D837</f>
        <v>1.73</v>
      </c>
      <c r="C834" s="2">
        <f t="shared" si="93"/>
        <v>-5.0000000000000044E-2</v>
      </c>
      <c r="D834" s="2">
        <f t="shared" si="94"/>
        <v>1.77</v>
      </c>
      <c r="E834" s="2">
        <f t="shared" si="96"/>
        <v>1.8199999999999998</v>
      </c>
      <c r="F834" s="2">
        <f t="shared" si="97"/>
        <v>1.8824999999999998</v>
      </c>
      <c r="G834" s="2">
        <f t="shared" si="99"/>
        <v>1.9778</v>
      </c>
      <c r="H834" s="2">
        <f t="shared" si="95"/>
        <v>1.678650000000002</v>
      </c>
      <c r="I834" s="2">
        <f t="array" ref="I834">SUMPRODUCT(B818:B837, (ROW(B818:B837)-ROW(B818)+1)) / (20*21/2)</f>
        <v>1.7819523809523812</v>
      </c>
      <c r="J834" s="2">
        <f t="shared" si="98"/>
        <v>1.8654594051748479</v>
      </c>
      <c r="K834" s="2">
        <f t="shared" si="100"/>
        <v>1.908633106156024</v>
      </c>
    </row>
    <row r="835" spans="1:11" ht="13.5" x14ac:dyDescent="0.25">
      <c r="A835" s="3">
        <f>TITRES_STAT!B838</f>
        <v>43522</v>
      </c>
      <c r="B835" s="5">
        <f>TITRES_STAT!D838</f>
        <v>1.66</v>
      </c>
      <c r="C835" s="2">
        <f t="shared" si="93"/>
        <v>-7.0000000000000062E-2</v>
      </c>
      <c r="D835" s="2">
        <f t="shared" si="94"/>
        <v>1.746</v>
      </c>
      <c r="E835" s="2">
        <f t="shared" si="96"/>
        <v>1.7979999999999996</v>
      </c>
      <c r="F835" s="2">
        <f t="shared" si="97"/>
        <v>1.8664999999999996</v>
      </c>
      <c r="G835" s="2">
        <f t="shared" si="99"/>
        <v>1.9709999999999996</v>
      </c>
      <c r="H835" s="2">
        <f t="shared" si="95"/>
        <v>1.6797500000000025</v>
      </c>
      <c r="I835" s="2">
        <f t="array" ref="I835">SUMPRODUCT(B819:B838, (ROW(B819:B838)-ROW(B819)+1)) / (20*21/2)</f>
        <v>1.7653333333333334</v>
      </c>
      <c r="J835" s="2">
        <f t="shared" si="98"/>
        <v>1.8458918427772433</v>
      </c>
      <c r="K835" s="2">
        <f t="shared" si="100"/>
        <v>1.8988827882675525</v>
      </c>
    </row>
    <row r="836" spans="1:11" ht="13.5" x14ac:dyDescent="0.25">
      <c r="A836" s="3">
        <f>TITRES_STAT!B839</f>
        <v>43523</v>
      </c>
      <c r="B836" s="5">
        <f>TITRES_STAT!D839</f>
        <v>1.66</v>
      </c>
      <c r="C836" s="2">
        <f t="shared" ref="C836:C899" si="101">B836-B835</f>
        <v>0</v>
      </c>
      <c r="D836" s="2">
        <f t="shared" si="94"/>
        <v>1.722</v>
      </c>
      <c r="E836" s="2">
        <f t="shared" si="96"/>
        <v>1.7759999999999998</v>
      </c>
      <c r="F836" s="2">
        <f t="shared" si="97"/>
        <v>1.8504999999999996</v>
      </c>
      <c r="G836" s="2">
        <f t="shared" si="99"/>
        <v>1.9637999999999993</v>
      </c>
      <c r="H836" s="2">
        <f t="shared" si="95"/>
        <v>1.6805500000000027</v>
      </c>
      <c r="I836" s="2">
        <f t="array" ref="I836">SUMPRODUCT(B820:B839, (ROW(B820:B839)-ROW(B820)+1)) / (20*21/2)</f>
        <v>1.7502380952380949</v>
      </c>
      <c r="J836" s="2">
        <f t="shared" si="98"/>
        <v>1.828187857750839</v>
      </c>
      <c r="K836" s="2">
        <f t="shared" si="100"/>
        <v>1.8895148357864722</v>
      </c>
    </row>
    <row r="837" spans="1:11" ht="13.5" x14ac:dyDescent="0.25">
      <c r="A837" s="3">
        <f>TITRES_STAT!B840</f>
        <v>43524</v>
      </c>
      <c r="B837" s="5">
        <f>TITRES_STAT!D840</f>
        <v>1.66</v>
      </c>
      <c r="C837" s="2">
        <f t="shared" si="101"/>
        <v>0</v>
      </c>
      <c r="D837" s="2">
        <f t="shared" si="94"/>
        <v>1.698</v>
      </c>
      <c r="E837" s="2">
        <f t="shared" si="96"/>
        <v>1.754</v>
      </c>
      <c r="F837" s="2">
        <f t="shared" si="97"/>
        <v>1.8344999999999996</v>
      </c>
      <c r="G837" s="2">
        <f t="shared" si="99"/>
        <v>1.9569999999999994</v>
      </c>
      <c r="H837" s="2">
        <f t="shared" si="95"/>
        <v>1.6813500000000026</v>
      </c>
      <c r="I837" s="2">
        <f t="array" ref="I837">SUMPRODUCT(B821:B840, (ROW(B821:B840)-ROW(B821)+1)) / (20*21/2)</f>
        <v>1.7404761904761903</v>
      </c>
      <c r="J837" s="2">
        <f t="shared" si="98"/>
        <v>1.8121699665364734</v>
      </c>
      <c r="K837" s="2">
        <f t="shared" si="100"/>
        <v>1.8805142539909243</v>
      </c>
    </row>
    <row r="838" spans="1:11" ht="13.5" x14ac:dyDescent="0.25">
      <c r="A838" s="3">
        <f>TITRES_STAT!B841</f>
        <v>43525</v>
      </c>
      <c r="B838" s="5">
        <f>TITRES_STAT!D841</f>
        <v>1.66</v>
      </c>
      <c r="C838" s="2">
        <f t="shared" si="101"/>
        <v>0</v>
      </c>
      <c r="D838" s="2">
        <f t="shared" ref="D838:D901" si="102">AVERAGE(B834:B838)</f>
        <v>1.6739999999999999</v>
      </c>
      <c r="E838" s="2">
        <f t="shared" si="96"/>
        <v>1.732</v>
      </c>
      <c r="F838" s="2">
        <f t="shared" si="97"/>
        <v>1.8184999999999996</v>
      </c>
      <c r="G838" s="2">
        <f t="shared" si="99"/>
        <v>1.948999999999999</v>
      </c>
      <c r="H838" s="2">
        <f t="shared" si="95"/>
        <v>1.6821500000000027</v>
      </c>
      <c r="I838" s="2">
        <f t="array" ref="I838">SUMPRODUCT(B822:B841, (ROW(B822:B841)-ROW(B822)+1)) / (20*21/2)</f>
        <v>1.7365714285714287</v>
      </c>
      <c r="J838" s="2">
        <f t="shared" si="98"/>
        <v>1.797677588771095</v>
      </c>
      <c r="K838" s="2">
        <f t="shared" si="100"/>
        <v>1.8718666361873588</v>
      </c>
    </row>
    <row r="839" spans="1:11" ht="13.5" x14ac:dyDescent="0.25">
      <c r="A839" s="3">
        <f>TITRES_STAT!B842</f>
        <v>43528</v>
      </c>
      <c r="B839" s="5">
        <f>TITRES_STAT!D842</f>
        <v>1.66</v>
      </c>
      <c r="C839" s="2">
        <f t="shared" si="101"/>
        <v>0</v>
      </c>
      <c r="D839" s="2">
        <f t="shared" si="102"/>
        <v>1.6599999999999997</v>
      </c>
      <c r="E839" s="2">
        <f t="shared" si="96"/>
        <v>1.7149999999999999</v>
      </c>
      <c r="F839" s="2">
        <f t="shared" si="97"/>
        <v>1.8024999999999998</v>
      </c>
      <c r="G839" s="2">
        <f t="shared" si="99"/>
        <v>1.9409999999999987</v>
      </c>
      <c r="H839" s="2">
        <f t="shared" si="95"/>
        <v>1.6829500000000026</v>
      </c>
      <c r="I839" s="2">
        <f t="array" ref="I839">SUMPRODUCT(B823:B842, (ROW(B823:B842)-ROW(B823)+1)) / (20*21/2)</f>
        <v>1.7287619047619049</v>
      </c>
      <c r="J839" s="2">
        <f t="shared" si="98"/>
        <v>1.7845654374595621</v>
      </c>
      <c r="K839" s="2">
        <f t="shared" si="100"/>
        <v>1.8635581406505999</v>
      </c>
    </row>
    <row r="840" spans="1:11" ht="13.5" x14ac:dyDescent="0.25">
      <c r="A840" s="3">
        <f>TITRES_STAT!B843</f>
        <v>43529</v>
      </c>
      <c r="B840" s="5">
        <f>TITRES_STAT!D843</f>
        <v>1.7</v>
      </c>
      <c r="C840" s="2">
        <f t="shared" si="101"/>
        <v>4.0000000000000036E-2</v>
      </c>
      <c r="D840" s="2">
        <f t="shared" si="102"/>
        <v>1.6679999999999999</v>
      </c>
      <c r="E840" s="2">
        <f t="shared" si="96"/>
        <v>1.7070000000000001</v>
      </c>
      <c r="F840" s="2">
        <f t="shared" si="97"/>
        <v>1.7909999999999999</v>
      </c>
      <c r="G840" s="2">
        <f t="shared" si="99"/>
        <v>1.9329999999999987</v>
      </c>
      <c r="H840" s="2">
        <f t="shared" si="95"/>
        <v>1.6839500000000023</v>
      </c>
      <c r="I840" s="2">
        <f t="array" ref="I840">SUMPRODUCT(B824:B843, (ROW(B824:B843)-ROW(B824)+1)) / (20*21/2)</f>
        <v>1.722047619047619</v>
      </c>
      <c r="J840" s="2">
        <f t="shared" si="98"/>
        <v>1.776511586272937</v>
      </c>
      <c r="K840" s="2">
        <f t="shared" si="100"/>
        <v>1.8571440959192038</v>
      </c>
    </row>
    <row r="841" spans="1:11" ht="13.5" x14ac:dyDescent="0.25">
      <c r="A841" s="3">
        <f>TITRES_STAT!B844</f>
        <v>43530</v>
      </c>
      <c r="B841" s="5">
        <f>TITRES_STAT!D844</f>
        <v>1.75</v>
      </c>
      <c r="C841" s="2">
        <f t="shared" si="101"/>
        <v>5.0000000000000044E-2</v>
      </c>
      <c r="D841" s="2">
        <f t="shared" si="102"/>
        <v>1.6859999999999999</v>
      </c>
      <c r="E841" s="2">
        <f t="shared" si="96"/>
        <v>1.704</v>
      </c>
      <c r="F841" s="2">
        <f t="shared" si="97"/>
        <v>1.782</v>
      </c>
      <c r="G841" s="2">
        <f t="shared" si="99"/>
        <v>1.9251999999999987</v>
      </c>
      <c r="H841" s="2">
        <f t="shared" si="95"/>
        <v>1.685200000000002</v>
      </c>
      <c r="I841" s="2">
        <f t="array" ref="I841">SUMPRODUCT(B825:B844, (ROW(B825:B844)-ROW(B825)+1)) / (20*21/2)</f>
        <v>1.7161904761904763</v>
      </c>
      <c r="J841" s="2">
        <f t="shared" si="98"/>
        <v>1.7739866732945622</v>
      </c>
      <c r="K841" s="2">
        <f t="shared" si="100"/>
        <v>1.8529423666674705</v>
      </c>
    </row>
    <row r="842" spans="1:11" ht="13.5" x14ac:dyDescent="0.25">
      <c r="A842" s="3">
        <f>TITRES_STAT!B845</f>
        <v>43531</v>
      </c>
      <c r="B842" s="5">
        <f>TITRES_STAT!D845</f>
        <v>1.7</v>
      </c>
      <c r="C842" s="2">
        <f t="shared" si="101"/>
        <v>-5.0000000000000044E-2</v>
      </c>
      <c r="D842" s="2">
        <f t="shared" si="102"/>
        <v>1.6939999999999997</v>
      </c>
      <c r="E842" s="2">
        <f t="shared" si="96"/>
        <v>1.6960000000000002</v>
      </c>
      <c r="F842" s="2">
        <f t="shared" si="97"/>
        <v>1.7705000000000002</v>
      </c>
      <c r="G842" s="2">
        <f t="shared" si="99"/>
        <v>1.9175999999999991</v>
      </c>
      <c r="H842" s="2">
        <f t="shared" ref="H842:H905" si="103">AVERAGE(B643:B842)</f>
        <v>1.6862000000000021</v>
      </c>
      <c r="I842" s="2">
        <f t="array" ref="I842">SUMPRODUCT(B826:B845, (ROW(B826:B845)-ROW(B826)+1)) / (20*21/2)</f>
        <v>1.7111904761904759</v>
      </c>
      <c r="J842" s="2">
        <f t="shared" si="98"/>
        <v>1.7669403234569847</v>
      </c>
      <c r="K842" s="2">
        <f t="shared" si="100"/>
        <v>1.846944626798158</v>
      </c>
    </row>
    <row r="843" spans="1:11" ht="13.5" x14ac:dyDescent="0.25">
      <c r="A843" s="3">
        <f>TITRES_STAT!B846</f>
        <v>43532</v>
      </c>
      <c r="B843" s="5">
        <f>TITRES_STAT!D846</f>
        <v>1.7</v>
      </c>
      <c r="C843" s="2">
        <f t="shared" si="101"/>
        <v>0</v>
      </c>
      <c r="D843" s="2">
        <f t="shared" si="102"/>
        <v>1.702</v>
      </c>
      <c r="E843" s="2">
        <f t="shared" si="96"/>
        <v>1.6879999999999999</v>
      </c>
      <c r="F843" s="2">
        <f t="shared" si="97"/>
        <v>1.7615000000000003</v>
      </c>
      <c r="G843" s="2">
        <f t="shared" si="99"/>
        <v>1.9097999999999991</v>
      </c>
      <c r="H843" s="2">
        <f t="shared" si="103"/>
        <v>1.687200000000002</v>
      </c>
      <c r="I843" s="2">
        <f t="array" ref="I843">SUMPRODUCT(B827:B846, (ROW(B827:B846)-ROW(B827)+1)) / (20*21/2)</f>
        <v>1.7070476190476189</v>
      </c>
      <c r="J843" s="2">
        <f t="shared" si="98"/>
        <v>1.7605650545563196</v>
      </c>
      <c r="K843" s="2">
        <f t="shared" si="100"/>
        <v>1.8411820924139166</v>
      </c>
    </row>
    <row r="844" spans="1:11" ht="13.5" x14ac:dyDescent="0.25">
      <c r="A844" s="3">
        <f>TITRES_STAT!B847</f>
        <v>43535</v>
      </c>
      <c r="B844" s="5">
        <f>TITRES_STAT!D847</f>
        <v>1.7</v>
      </c>
      <c r="C844" s="2">
        <f t="shared" si="101"/>
        <v>0</v>
      </c>
      <c r="D844" s="2">
        <f t="shared" si="102"/>
        <v>1.7100000000000002</v>
      </c>
      <c r="E844" s="2">
        <f t="shared" ref="E844:E907" si="104">AVERAGE(B835:B844)</f>
        <v>1.6849999999999998</v>
      </c>
      <c r="F844" s="2">
        <f t="shared" si="97"/>
        <v>1.7525000000000002</v>
      </c>
      <c r="G844" s="2">
        <f t="shared" si="99"/>
        <v>1.9031999999999996</v>
      </c>
      <c r="H844" s="2">
        <f t="shared" si="103"/>
        <v>1.6882000000000017</v>
      </c>
      <c r="I844" s="2">
        <f t="array" ref="I844">SUMPRODUCT(B828:B847, (ROW(B828:B847)-ROW(B828)+1)) / (20*21/2)</f>
        <v>1.7037619047619046</v>
      </c>
      <c r="J844" s="2">
        <f t="shared" si="98"/>
        <v>1.7547969541223845</v>
      </c>
      <c r="K844" s="2">
        <f t="shared" si="100"/>
        <v>1.8356455397702336</v>
      </c>
    </row>
    <row r="845" spans="1:11" ht="13.5" x14ac:dyDescent="0.25">
      <c r="A845" s="3">
        <f>TITRES_STAT!B848</f>
        <v>43536</v>
      </c>
      <c r="B845" s="5">
        <f>TITRES_STAT!D848</f>
        <v>1.7</v>
      </c>
      <c r="C845" s="2">
        <f t="shared" si="101"/>
        <v>0</v>
      </c>
      <c r="D845" s="2">
        <f t="shared" si="102"/>
        <v>1.7100000000000002</v>
      </c>
      <c r="E845" s="2">
        <f t="shared" si="104"/>
        <v>1.6889999999999996</v>
      </c>
      <c r="F845" s="2">
        <f t="shared" si="97"/>
        <v>1.7434999999999998</v>
      </c>
      <c r="G845" s="2">
        <f t="shared" si="99"/>
        <v>1.8979999999999999</v>
      </c>
      <c r="H845" s="2">
        <f t="shared" si="103"/>
        <v>1.6892000000000016</v>
      </c>
      <c r="I845" s="2">
        <f t="array" ref="I845">SUMPRODUCT(B829:B848, (ROW(B829:B848)-ROW(B829)+1)) / (20*21/2)</f>
        <v>1.7013333333333334</v>
      </c>
      <c r="J845" s="2">
        <f t="shared" si="98"/>
        <v>1.7495781965869193</v>
      </c>
      <c r="K845" s="2">
        <f t="shared" si="100"/>
        <v>1.8303261068380676</v>
      </c>
    </row>
    <row r="846" spans="1:11" ht="13.5" x14ac:dyDescent="0.25">
      <c r="A846" s="3">
        <f>TITRES_STAT!B849</f>
        <v>43537</v>
      </c>
      <c r="B846" s="5">
        <f>TITRES_STAT!D849</f>
        <v>1.7</v>
      </c>
      <c r="C846" s="2">
        <f t="shared" si="101"/>
        <v>0</v>
      </c>
      <c r="D846" s="2">
        <f t="shared" si="102"/>
        <v>1.7</v>
      </c>
      <c r="E846" s="2">
        <f t="shared" si="104"/>
        <v>1.6929999999999996</v>
      </c>
      <c r="F846" s="2">
        <f t="shared" si="97"/>
        <v>1.7344999999999999</v>
      </c>
      <c r="G846" s="2">
        <f t="shared" si="99"/>
        <v>1.8912</v>
      </c>
      <c r="H846" s="2">
        <f t="shared" si="103"/>
        <v>1.6902000000000013</v>
      </c>
      <c r="I846" s="2">
        <f t="array" ref="I846">SUMPRODUCT(B830:B849, (ROW(B830:B849)-ROW(B830)+1)) / (20*21/2)</f>
        <v>1.699761904761905</v>
      </c>
      <c r="J846" s="2">
        <f t="shared" si="98"/>
        <v>1.7448564635786412</v>
      </c>
      <c r="K846" s="2">
        <f t="shared" si="100"/>
        <v>1.8252152791189278</v>
      </c>
    </row>
    <row r="847" spans="1:11" ht="13.5" x14ac:dyDescent="0.25">
      <c r="A847" s="3">
        <f>TITRES_STAT!B850</f>
        <v>43538</v>
      </c>
      <c r="B847" s="5">
        <f>TITRES_STAT!D850</f>
        <v>1.7</v>
      </c>
      <c r="C847" s="2">
        <f t="shared" si="101"/>
        <v>0</v>
      </c>
      <c r="D847" s="2">
        <f t="shared" si="102"/>
        <v>1.7</v>
      </c>
      <c r="E847" s="2">
        <f t="shared" si="104"/>
        <v>1.6969999999999996</v>
      </c>
      <c r="F847" s="2">
        <f t="shared" si="97"/>
        <v>1.7254999999999998</v>
      </c>
      <c r="G847" s="2">
        <f t="shared" si="99"/>
        <v>1.8844000000000001</v>
      </c>
      <c r="H847" s="2">
        <f t="shared" si="103"/>
        <v>1.6910000000000014</v>
      </c>
      <c r="I847" s="2">
        <f t="array" ref="I847">SUMPRODUCT(B831:B850, (ROW(B831:B850)-ROW(B831)+1)) / (20*21/2)</f>
        <v>1.6988095238095238</v>
      </c>
      <c r="J847" s="2">
        <f t="shared" si="98"/>
        <v>1.7405844194282944</v>
      </c>
      <c r="K847" s="2">
        <f t="shared" si="100"/>
        <v>1.8203048760162248</v>
      </c>
    </row>
    <row r="848" spans="1:11" ht="13.5" x14ac:dyDescent="0.25">
      <c r="A848" s="3">
        <f>TITRES_STAT!B851</f>
        <v>43539</v>
      </c>
      <c r="B848" s="5">
        <f>TITRES_STAT!D851</f>
        <v>1.7</v>
      </c>
      <c r="C848" s="2">
        <f t="shared" si="101"/>
        <v>0</v>
      </c>
      <c r="D848" s="2">
        <f t="shared" si="102"/>
        <v>1.7</v>
      </c>
      <c r="E848" s="2">
        <f t="shared" si="104"/>
        <v>1.7009999999999998</v>
      </c>
      <c r="F848" s="2">
        <f t="shared" si="97"/>
        <v>1.7164999999999999</v>
      </c>
      <c r="G848" s="2">
        <f t="shared" si="99"/>
        <v>1.8775999999999999</v>
      </c>
      <c r="H848" s="2">
        <f t="shared" si="103"/>
        <v>1.6915000000000011</v>
      </c>
      <c r="I848" s="2">
        <f t="array" ref="I848">SUMPRODUCT(B832:B851, (ROW(B832:B851)-ROW(B832)+1)) / (20*21/2)</f>
        <v>1.6982380952380953</v>
      </c>
      <c r="J848" s="2">
        <f t="shared" si="98"/>
        <v>1.7367192366255999</v>
      </c>
      <c r="K848" s="2">
        <f t="shared" si="100"/>
        <v>1.8155870377410788</v>
      </c>
    </row>
    <row r="849" spans="1:11" ht="13.5" x14ac:dyDescent="0.25">
      <c r="A849" s="3">
        <f>TITRES_STAT!B852</f>
        <v>43542</v>
      </c>
      <c r="B849" s="5">
        <f>TITRES_STAT!D852</f>
        <v>1.7</v>
      </c>
      <c r="C849" s="2">
        <f t="shared" si="101"/>
        <v>0</v>
      </c>
      <c r="D849" s="2">
        <f t="shared" si="102"/>
        <v>1.7</v>
      </c>
      <c r="E849" s="2">
        <f t="shared" si="104"/>
        <v>1.7049999999999996</v>
      </c>
      <c r="F849" s="2">
        <f t="shared" si="97"/>
        <v>1.7099999999999997</v>
      </c>
      <c r="G849" s="2">
        <f t="shared" si="99"/>
        <v>1.8708</v>
      </c>
      <c r="H849" s="2">
        <f t="shared" si="103"/>
        <v>1.6920500000000009</v>
      </c>
      <c r="I849" s="2">
        <f t="array" ref="I849">SUMPRODUCT(B833:B852, (ROW(B833:B852)-ROW(B833)+1)) / (20*21/2)</f>
        <v>1.702809523809524</v>
      </c>
      <c r="J849" s="2">
        <f t="shared" si="98"/>
        <v>1.7332221664707808</v>
      </c>
      <c r="K849" s="2">
        <f t="shared" si="100"/>
        <v>1.8110542127316247</v>
      </c>
    </row>
    <row r="850" spans="1:11" ht="13.5" x14ac:dyDescent="0.25">
      <c r="A850" s="3">
        <f>TITRES_STAT!B853</f>
        <v>43543</v>
      </c>
      <c r="B850" s="5">
        <f>TITRES_STAT!D853</f>
        <v>1.7</v>
      </c>
      <c r="C850" s="2">
        <f t="shared" si="101"/>
        <v>0</v>
      </c>
      <c r="D850" s="2">
        <f t="shared" si="102"/>
        <v>1.7</v>
      </c>
      <c r="E850" s="2">
        <f t="shared" si="104"/>
        <v>1.7049999999999996</v>
      </c>
      <c r="F850" s="2">
        <f t="shared" si="97"/>
        <v>1.706</v>
      </c>
      <c r="G850" s="2">
        <f t="shared" si="99"/>
        <v>1.8640000000000003</v>
      </c>
      <c r="H850" s="2">
        <f t="shared" si="103"/>
        <v>1.6926000000000008</v>
      </c>
      <c r="I850" s="2">
        <f t="array" ref="I850">SUMPRODUCT(B834:B853, (ROW(B834:B853)-ROW(B834)+1)) / (20*21/2)</f>
        <v>1.7075238095238094</v>
      </c>
      <c r="J850" s="2">
        <f t="shared" si="98"/>
        <v>1.7300581506164208</v>
      </c>
      <c r="K850" s="2">
        <f t="shared" si="100"/>
        <v>1.8066991455656787</v>
      </c>
    </row>
    <row r="851" spans="1:11" ht="13.5" x14ac:dyDescent="0.25">
      <c r="A851" s="3">
        <f>TITRES_STAT!B854</f>
        <v>43545</v>
      </c>
      <c r="B851" s="5">
        <f>TITRES_STAT!D854</f>
        <v>1.7</v>
      </c>
      <c r="C851" s="2">
        <f t="shared" si="101"/>
        <v>0</v>
      </c>
      <c r="D851" s="2">
        <f t="shared" si="102"/>
        <v>1.7</v>
      </c>
      <c r="E851" s="2">
        <f t="shared" si="104"/>
        <v>1.6999999999999997</v>
      </c>
      <c r="F851" s="2">
        <f t="shared" si="97"/>
        <v>1.702</v>
      </c>
      <c r="G851" s="2">
        <f t="shared" si="99"/>
        <v>1.8572000000000002</v>
      </c>
      <c r="H851" s="2">
        <f t="shared" si="103"/>
        <v>1.6934500000000006</v>
      </c>
      <c r="I851" s="2">
        <f t="array" ref="I851">SUMPRODUCT(B835:B854, (ROW(B835:B854)-ROW(B835)+1)) / (20*21/2)</f>
        <v>1.7171428571428571</v>
      </c>
      <c r="J851" s="2">
        <f t="shared" si="98"/>
        <v>1.7271954696053329</v>
      </c>
      <c r="K851" s="2">
        <f t="shared" si="100"/>
        <v>1.8025148653474168</v>
      </c>
    </row>
    <row r="852" spans="1:11" ht="13.5" x14ac:dyDescent="0.25">
      <c r="A852" s="3">
        <f>TITRES_STAT!B855</f>
        <v>43546</v>
      </c>
      <c r="B852" s="5">
        <f>TITRES_STAT!D855</f>
        <v>1.75</v>
      </c>
      <c r="C852" s="2">
        <f t="shared" si="101"/>
        <v>5.0000000000000044E-2</v>
      </c>
      <c r="D852" s="2">
        <f t="shared" si="102"/>
        <v>1.7100000000000002</v>
      </c>
      <c r="E852" s="2">
        <f t="shared" si="104"/>
        <v>1.7049999999999996</v>
      </c>
      <c r="F852" s="2">
        <f t="shared" ref="F852:F915" si="105">AVERAGE(B833:B852)</f>
        <v>1.7004999999999999</v>
      </c>
      <c r="G852" s="2">
        <f t="shared" si="99"/>
        <v>1.8514000000000004</v>
      </c>
      <c r="H852" s="2">
        <f t="shared" si="103"/>
        <v>1.6948500000000004</v>
      </c>
      <c r="I852" s="2">
        <f t="array" ref="I852">SUMPRODUCT(B836:B855, (ROW(B836:B855)-ROW(B836)+1)) / (20*21/2)</f>
        <v>1.7264285714285714</v>
      </c>
      <c r="J852" s="2">
        <f t="shared" si="98"/>
        <v>1.7293673296429204</v>
      </c>
      <c r="K852" s="2">
        <f t="shared" si="100"/>
        <v>1.8004554588632045</v>
      </c>
    </row>
    <row r="853" spans="1:11" ht="13.5" x14ac:dyDescent="0.25">
      <c r="A853" s="3">
        <f>TITRES_STAT!B856</f>
        <v>43549</v>
      </c>
      <c r="B853" s="5">
        <f>TITRES_STAT!D856</f>
        <v>1.75</v>
      </c>
      <c r="C853" s="2">
        <f t="shared" si="101"/>
        <v>0</v>
      </c>
      <c r="D853" s="2">
        <f t="shared" si="102"/>
        <v>1.72</v>
      </c>
      <c r="E853" s="2">
        <f t="shared" si="104"/>
        <v>1.7099999999999997</v>
      </c>
      <c r="F853" s="2">
        <f t="shared" si="105"/>
        <v>1.6989999999999994</v>
      </c>
      <c r="G853" s="2">
        <f t="shared" si="99"/>
        <v>1.8456000000000006</v>
      </c>
      <c r="H853" s="2">
        <f t="shared" si="103"/>
        <v>1.6964500000000005</v>
      </c>
      <c r="I853" s="2">
        <f t="array" ref="I853">SUMPRODUCT(B837:B856, (ROW(B837:B856)-ROW(B837)+1)) / (20*21/2)</f>
        <v>1.7350476190476189</v>
      </c>
      <c r="J853" s="2">
        <f t="shared" ref="J853:J916" si="106">$J$4*B853+J852*(1-$J$4)</f>
        <v>1.7313323458674041</v>
      </c>
      <c r="K853" s="2">
        <f t="shared" si="100"/>
        <v>1.7984768134175886</v>
      </c>
    </row>
    <row r="854" spans="1:11" ht="13.5" x14ac:dyDescent="0.25">
      <c r="A854" s="3">
        <f>TITRES_STAT!B857</f>
        <v>43550</v>
      </c>
      <c r="B854" s="5">
        <f>TITRES_STAT!D857</f>
        <v>1.8</v>
      </c>
      <c r="C854" s="2">
        <f t="shared" si="101"/>
        <v>5.0000000000000044E-2</v>
      </c>
      <c r="D854" s="2">
        <f t="shared" si="102"/>
        <v>1.7400000000000002</v>
      </c>
      <c r="E854" s="2">
        <f t="shared" si="104"/>
        <v>1.72</v>
      </c>
      <c r="F854" s="2">
        <f t="shared" si="105"/>
        <v>1.7024999999999995</v>
      </c>
      <c r="G854" s="2">
        <f t="shared" si="99"/>
        <v>1.8408000000000007</v>
      </c>
      <c r="H854" s="2">
        <f t="shared" si="103"/>
        <v>1.6984000000000004</v>
      </c>
      <c r="I854" s="2">
        <f t="array" ref="I854">SUMPRODUCT(B838:B857, (ROW(B838:B857)-ROW(B838)+1)) / (20*21/2)</f>
        <v>1.7429999999999999</v>
      </c>
      <c r="J854" s="2">
        <f t="shared" si="106"/>
        <v>1.7378721224514611</v>
      </c>
      <c r="K854" s="2">
        <f t="shared" si="100"/>
        <v>1.798536546224742</v>
      </c>
    </row>
    <row r="855" spans="1:11" ht="13.5" x14ac:dyDescent="0.25">
      <c r="A855" s="3">
        <f>TITRES_STAT!B858</f>
        <v>43551</v>
      </c>
      <c r="B855" s="5">
        <f>TITRES_STAT!D858</f>
        <v>1.8</v>
      </c>
      <c r="C855" s="2">
        <f t="shared" si="101"/>
        <v>0</v>
      </c>
      <c r="D855" s="2">
        <f t="shared" si="102"/>
        <v>1.7600000000000002</v>
      </c>
      <c r="E855" s="2">
        <f t="shared" si="104"/>
        <v>1.73</v>
      </c>
      <c r="F855" s="2">
        <f t="shared" si="105"/>
        <v>1.7094999999999996</v>
      </c>
      <c r="G855" s="2">
        <f t="shared" si="99"/>
        <v>1.8360000000000005</v>
      </c>
      <c r="H855" s="2">
        <f t="shared" si="103"/>
        <v>1.7005500000000005</v>
      </c>
      <c r="I855" s="2">
        <f t="array" ref="I855">SUMPRODUCT(B839:B858, (ROW(B839:B858)-ROW(B839)+1)) / (20*21/2)</f>
        <v>1.755047619047619</v>
      </c>
      <c r="J855" s="2">
        <f t="shared" si="106"/>
        <v>1.7437890631703696</v>
      </c>
      <c r="K855" s="2">
        <f t="shared" si="100"/>
        <v>1.7985939365688699</v>
      </c>
    </row>
    <row r="856" spans="1:11" ht="13.5" x14ac:dyDescent="0.25">
      <c r="A856" s="3">
        <f>TITRES_STAT!B859</f>
        <v>43552</v>
      </c>
      <c r="B856" s="5">
        <f>TITRES_STAT!D859</f>
        <v>1.8</v>
      </c>
      <c r="C856" s="2">
        <f t="shared" si="101"/>
        <v>0</v>
      </c>
      <c r="D856" s="2">
        <f t="shared" si="102"/>
        <v>1.78</v>
      </c>
      <c r="E856" s="2">
        <f t="shared" si="104"/>
        <v>1.7400000000000002</v>
      </c>
      <c r="F856" s="2">
        <f t="shared" si="105"/>
        <v>1.7164999999999995</v>
      </c>
      <c r="G856" s="2">
        <f t="shared" si="99"/>
        <v>1.8312000000000004</v>
      </c>
      <c r="H856" s="2">
        <f t="shared" si="103"/>
        <v>1.7028000000000003</v>
      </c>
      <c r="I856" s="2">
        <f t="array" ref="I856">SUMPRODUCT(B840:B859, (ROW(B840:B859)-ROW(B840)+1)) / (20*21/2)</f>
        <v>1.7661904761904761</v>
      </c>
      <c r="J856" s="2">
        <f t="shared" si="106"/>
        <v>1.7491424857255726</v>
      </c>
      <c r="K856" s="2">
        <f t="shared" si="100"/>
        <v>1.7986490763112672</v>
      </c>
    </row>
    <row r="857" spans="1:11" ht="13.5" x14ac:dyDescent="0.25">
      <c r="A857" s="3">
        <f>TITRES_STAT!B860</f>
        <v>43553</v>
      </c>
      <c r="B857" s="5">
        <f>TITRES_STAT!D860</f>
        <v>1.8</v>
      </c>
      <c r="C857" s="2">
        <f t="shared" si="101"/>
        <v>0</v>
      </c>
      <c r="D857" s="2">
        <f t="shared" si="102"/>
        <v>1.7899999999999998</v>
      </c>
      <c r="E857" s="2">
        <f t="shared" si="104"/>
        <v>1.7500000000000004</v>
      </c>
      <c r="F857" s="2">
        <f t="shared" si="105"/>
        <v>1.7234999999999996</v>
      </c>
      <c r="G857" s="2">
        <f t="shared" si="99"/>
        <v>1.8264000000000002</v>
      </c>
      <c r="H857" s="2">
        <f t="shared" si="103"/>
        <v>1.7052000000000005</v>
      </c>
      <c r="I857" s="2">
        <f t="array" ref="I857">SUMPRODUCT(B841:B860, (ROW(B841:B860)-ROW(B841)+1)) / (20*21/2)</f>
        <v>1.7811904761904762</v>
      </c>
      <c r="J857" s="2">
        <f t="shared" si="106"/>
        <v>1.7539860585136133</v>
      </c>
      <c r="K857" s="2">
        <f t="shared" si="100"/>
        <v>1.7987020537108254</v>
      </c>
    </row>
    <row r="858" spans="1:11" ht="13.5" x14ac:dyDescent="0.25">
      <c r="A858" s="3">
        <f>TITRES_STAT!B861</f>
        <v>43556</v>
      </c>
      <c r="B858" s="5">
        <f>TITRES_STAT!D861</f>
        <v>1.85</v>
      </c>
      <c r="C858" s="2">
        <f t="shared" si="101"/>
        <v>5.0000000000000044E-2</v>
      </c>
      <c r="D858" s="2">
        <f t="shared" si="102"/>
        <v>1.81</v>
      </c>
      <c r="E858" s="2">
        <f t="shared" si="104"/>
        <v>1.7650000000000001</v>
      </c>
      <c r="F858" s="2">
        <f t="shared" si="105"/>
        <v>1.7329999999999999</v>
      </c>
      <c r="G858" s="2">
        <f t="shared" si="99"/>
        <v>1.8226</v>
      </c>
      <c r="H858" s="2">
        <f t="shared" si="103"/>
        <v>1.7079000000000004</v>
      </c>
      <c r="I858" s="2">
        <f t="array" ref="I858">SUMPRODUCT(B842:B861, (ROW(B842:B861)-ROW(B842)+1)) / (20*21/2)</f>
        <v>1.7952380952380955</v>
      </c>
      <c r="J858" s="2">
        <f t="shared" si="106"/>
        <v>1.7631302434170788</v>
      </c>
      <c r="K858" s="2">
        <f t="shared" si="100"/>
        <v>1.8007137378790283</v>
      </c>
    </row>
    <row r="859" spans="1:11" ht="13.5" x14ac:dyDescent="0.25">
      <c r="A859" s="3">
        <f>TITRES_STAT!B862</f>
        <v>43557</v>
      </c>
      <c r="B859" s="5">
        <f>TITRES_STAT!D862</f>
        <v>1.85</v>
      </c>
      <c r="C859" s="2">
        <f t="shared" si="101"/>
        <v>0</v>
      </c>
      <c r="D859" s="2">
        <f t="shared" si="102"/>
        <v>1.8199999999999998</v>
      </c>
      <c r="E859" s="2">
        <f t="shared" si="104"/>
        <v>1.7800000000000005</v>
      </c>
      <c r="F859" s="2">
        <f t="shared" si="105"/>
        <v>1.7425000000000002</v>
      </c>
      <c r="G859" s="2">
        <f t="shared" si="99"/>
        <v>1.8188</v>
      </c>
      <c r="H859" s="2">
        <f t="shared" si="103"/>
        <v>1.7106000000000006</v>
      </c>
      <c r="I859" s="2">
        <f t="array" ref="I859">SUMPRODUCT(B843:B862, (ROW(B843:B862)-ROW(B843)+1)) / (20*21/2)</f>
        <v>1.8085714285714287</v>
      </c>
      <c r="J859" s="2">
        <f t="shared" si="106"/>
        <v>1.7714035535678332</v>
      </c>
      <c r="K859" s="2">
        <f t="shared" si="100"/>
        <v>1.8026465324720076</v>
      </c>
    </row>
    <row r="860" spans="1:11" ht="13.5" x14ac:dyDescent="0.25">
      <c r="A860" s="3">
        <f>TITRES_STAT!B863</f>
        <v>43558</v>
      </c>
      <c r="B860" s="5">
        <f>TITRES_STAT!D863</f>
        <v>1.9</v>
      </c>
      <c r="C860" s="2">
        <f t="shared" si="101"/>
        <v>4.9999999999999822E-2</v>
      </c>
      <c r="D860" s="2">
        <f t="shared" si="102"/>
        <v>1.8400000000000003</v>
      </c>
      <c r="E860" s="2">
        <f t="shared" si="104"/>
        <v>1.8</v>
      </c>
      <c r="F860" s="2">
        <f t="shared" si="105"/>
        <v>1.7524999999999999</v>
      </c>
      <c r="G860" s="2">
        <f t="shared" si="99"/>
        <v>1.8159999999999998</v>
      </c>
      <c r="H860" s="2">
        <f t="shared" si="103"/>
        <v>1.7135500000000001</v>
      </c>
      <c r="I860" s="2">
        <f t="array" ref="I860">SUMPRODUCT(B844:B863, (ROW(B844:B863)-ROW(B844)+1)) / (20*21/2)</f>
        <v>1.8209523809523809</v>
      </c>
      <c r="J860" s="2">
        <f t="shared" si="106"/>
        <v>1.7836508341804205</v>
      </c>
      <c r="K860" s="2">
        <f t="shared" si="100"/>
        <v>1.806464315512321</v>
      </c>
    </row>
    <row r="861" spans="1:11" ht="13.5" x14ac:dyDescent="0.25">
      <c r="A861" s="3">
        <f>TITRES_STAT!B864</f>
        <v>43559</v>
      </c>
      <c r="B861" s="5">
        <f>TITRES_STAT!D864</f>
        <v>1.9</v>
      </c>
      <c r="C861" s="2">
        <f t="shared" si="101"/>
        <v>0</v>
      </c>
      <c r="D861" s="2">
        <f t="shared" si="102"/>
        <v>1.86</v>
      </c>
      <c r="E861" s="2">
        <f t="shared" si="104"/>
        <v>1.8199999999999998</v>
      </c>
      <c r="F861" s="2">
        <f t="shared" si="105"/>
        <v>1.7600000000000002</v>
      </c>
      <c r="G861" s="2">
        <f t="shared" si="99"/>
        <v>1.8131999999999999</v>
      </c>
      <c r="H861" s="2">
        <f t="shared" si="103"/>
        <v>1.7165500000000002</v>
      </c>
      <c r="I861" s="2">
        <f t="array" ref="I861">SUMPRODUCT(B845:B864, (ROW(B845:B864)-ROW(B845)+1)) / (20*21/2)</f>
        <v>1.8371428571428572</v>
      </c>
      <c r="J861" s="2">
        <f t="shared" si="106"/>
        <v>1.7947317071156186</v>
      </c>
      <c r="K861" s="2">
        <f t="shared" si="100"/>
        <v>1.8101323815706614</v>
      </c>
    </row>
    <row r="862" spans="1:11" ht="13.5" x14ac:dyDescent="0.25">
      <c r="A862" s="3">
        <f>TITRES_STAT!B865</f>
        <v>43560</v>
      </c>
      <c r="B862" s="5">
        <f>TITRES_STAT!D865</f>
        <v>1.9</v>
      </c>
      <c r="C862" s="2">
        <f t="shared" si="101"/>
        <v>0</v>
      </c>
      <c r="D862" s="2">
        <f t="shared" si="102"/>
        <v>1.8800000000000001</v>
      </c>
      <c r="E862" s="2">
        <f t="shared" si="104"/>
        <v>1.8349999999999997</v>
      </c>
      <c r="F862" s="2">
        <f t="shared" si="105"/>
        <v>1.77</v>
      </c>
      <c r="G862" s="2">
        <f t="shared" si="99"/>
        <v>1.8104</v>
      </c>
      <c r="H862" s="2">
        <f t="shared" si="103"/>
        <v>1.7195499999999999</v>
      </c>
      <c r="I862" s="2">
        <f t="array" ref="I862">SUMPRODUCT(B846:B865, (ROW(B846:B865)-ROW(B846)+1)) / (20*21/2)</f>
        <v>1.8521428571428573</v>
      </c>
      <c r="J862" s="2">
        <f t="shared" si="106"/>
        <v>1.8047572588188929</v>
      </c>
      <c r="K862" s="2">
        <f t="shared" si="100"/>
        <v>1.8136566019012237</v>
      </c>
    </row>
    <row r="863" spans="1:11" ht="13.5" x14ac:dyDescent="0.25">
      <c r="A863" s="3">
        <f>TITRES_STAT!B866</f>
        <v>43563</v>
      </c>
      <c r="B863" s="5">
        <f>TITRES_STAT!D866</f>
        <v>1.9</v>
      </c>
      <c r="C863" s="2">
        <f t="shared" si="101"/>
        <v>0</v>
      </c>
      <c r="D863" s="2">
        <f t="shared" si="102"/>
        <v>1.8900000000000001</v>
      </c>
      <c r="E863" s="2">
        <f t="shared" si="104"/>
        <v>1.85</v>
      </c>
      <c r="F863" s="2">
        <f t="shared" si="105"/>
        <v>1.78</v>
      </c>
      <c r="G863" s="2">
        <f t="shared" si="99"/>
        <v>1.8076000000000001</v>
      </c>
      <c r="H863" s="2">
        <f t="shared" si="103"/>
        <v>1.7223999999999997</v>
      </c>
      <c r="I863" s="2">
        <f t="array" ref="I863">SUMPRODUCT(B847:B866, (ROW(B847:B866)-ROW(B847)+1)) / (20*21/2)</f>
        <v>1.865952380952381</v>
      </c>
      <c r="J863" s="2">
        <f t="shared" si="106"/>
        <v>1.8138279960742365</v>
      </c>
      <c r="K863" s="2">
        <f t="shared" si="100"/>
        <v>1.8170426175129404</v>
      </c>
    </row>
    <row r="864" spans="1:11" ht="13.5" x14ac:dyDescent="0.25">
      <c r="A864" s="3">
        <f>TITRES_STAT!B867</f>
        <v>43565</v>
      </c>
      <c r="B864" s="5">
        <f>TITRES_STAT!D867</f>
        <v>1.95</v>
      </c>
      <c r="C864" s="2">
        <f t="shared" si="101"/>
        <v>5.0000000000000044E-2</v>
      </c>
      <c r="D864" s="2">
        <f t="shared" si="102"/>
        <v>1.9099999999999997</v>
      </c>
      <c r="E864" s="2">
        <f t="shared" si="104"/>
        <v>1.8649999999999998</v>
      </c>
      <c r="F864" s="2">
        <f t="shared" si="105"/>
        <v>1.7925</v>
      </c>
      <c r="G864" s="2">
        <f t="shared" si="99"/>
        <v>1.8070000000000002</v>
      </c>
      <c r="H864" s="2">
        <f t="shared" si="103"/>
        <v>1.7252499999999995</v>
      </c>
      <c r="I864" s="2">
        <f t="array" ref="I864">SUMPRODUCT(B848:B867, (ROW(B848:B867)-ROW(B848)+1)) / (20*21/2)</f>
        <v>1.8785714285714286</v>
      </c>
      <c r="J864" s="2">
        <f t="shared" si="106"/>
        <v>1.8267967583528806</v>
      </c>
      <c r="K864" s="2">
        <f t="shared" si="100"/>
        <v>1.822256632512433</v>
      </c>
    </row>
    <row r="865" spans="1:11" ht="13.5" x14ac:dyDescent="0.25">
      <c r="A865" s="3">
        <f>TITRES_STAT!B868</f>
        <v>43566</v>
      </c>
      <c r="B865" s="5">
        <f>TITRES_STAT!D868</f>
        <v>1.95</v>
      </c>
      <c r="C865" s="2">
        <f t="shared" si="101"/>
        <v>0</v>
      </c>
      <c r="D865" s="2">
        <f t="shared" si="102"/>
        <v>1.92</v>
      </c>
      <c r="E865" s="2">
        <f t="shared" si="104"/>
        <v>1.8800000000000001</v>
      </c>
      <c r="F865" s="2">
        <f t="shared" si="105"/>
        <v>1.8050000000000004</v>
      </c>
      <c r="G865" s="2">
        <f t="shared" si="99"/>
        <v>1.8064000000000002</v>
      </c>
      <c r="H865" s="2">
        <f t="shared" si="103"/>
        <v>1.7276999999999993</v>
      </c>
      <c r="I865" s="2">
        <f t="array" ref="I865">SUMPRODUCT(B849:B868, (ROW(B849:B868)-ROW(B849)+1)) / (20*21/2)</f>
        <v>1.8900000000000001</v>
      </c>
      <c r="J865" s="2">
        <f t="shared" si="106"/>
        <v>1.8385304004145111</v>
      </c>
      <c r="K865" s="2">
        <f t="shared" si="100"/>
        <v>1.8272661763354747</v>
      </c>
    </row>
    <row r="866" spans="1:11" ht="13.5" x14ac:dyDescent="0.25">
      <c r="A866" s="3">
        <f>TITRES_STAT!B869</f>
        <v>43567</v>
      </c>
      <c r="B866" s="5">
        <f>TITRES_STAT!D869</f>
        <v>1.95</v>
      </c>
      <c r="C866" s="2">
        <f t="shared" si="101"/>
        <v>0</v>
      </c>
      <c r="D866" s="2">
        <f t="shared" si="102"/>
        <v>1.9300000000000002</v>
      </c>
      <c r="E866" s="2">
        <f t="shared" si="104"/>
        <v>1.895</v>
      </c>
      <c r="F866" s="2">
        <f t="shared" si="105"/>
        <v>1.8175000000000003</v>
      </c>
      <c r="G866" s="2">
        <f t="shared" si="99"/>
        <v>1.8058000000000005</v>
      </c>
      <c r="H866" s="2">
        <f t="shared" si="103"/>
        <v>1.730149999999999</v>
      </c>
      <c r="I866" s="2">
        <f t="array" ref="I866">SUMPRODUCT(B850:B869, (ROW(B850:B869)-ROW(B850)+1)) / (20*21/2)</f>
        <v>1.9002380952380953</v>
      </c>
      <c r="J866" s="2">
        <f t="shared" si="106"/>
        <v>1.8491465527559863</v>
      </c>
      <c r="K866" s="2">
        <f t="shared" si="100"/>
        <v>1.8320792674595738</v>
      </c>
    </row>
    <row r="867" spans="1:11" ht="13.5" x14ac:dyDescent="0.25">
      <c r="A867" s="3">
        <f>TITRES_STAT!B870</f>
        <v>43570</v>
      </c>
      <c r="B867" s="5">
        <f>TITRES_STAT!D870</f>
        <v>1.95</v>
      </c>
      <c r="C867" s="2">
        <f t="shared" si="101"/>
        <v>0</v>
      </c>
      <c r="D867" s="2">
        <f t="shared" si="102"/>
        <v>1.94</v>
      </c>
      <c r="E867" s="2">
        <f t="shared" si="104"/>
        <v>1.9099999999999997</v>
      </c>
      <c r="F867" s="2">
        <f t="shared" si="105"/>
        <v>1.8300000000000005</v>
      </c>
      <c r="G867" s="2">
        <f t="shared" si="99"/>
        <v>1.8052000000000006</v>
      </c>
      <c r="H867" s="2">
        <f t="shared" si="103"/>
        <v>1.7322999999999991</v>
      </c>
      <c r="I867" s="2">
        <f t="array" ref="I867">SUMPRODUCT(B851:B870, (ROW(B851:B870)-ROW(B851)+1)) / (20*21/2)</f>
        <v>1.9092857142857143</v>
      </c>
      <c r="J867" s="2">
        <f t="shared" si="106"/>
        <v>1.858751642969702</v>
      </c>
      <c r="K867" s="2">
        <f t="shared" si="100"/>
        <v>1.8367036099121397</v>
      </c>
    </row>
    <row r="868" spans="1:11" ht="13.5" x14ac:dyDescent="0.25">
      <c r="A868" s="3">
        <f>TITRES_STAT!B871</f>
        <v>43571</v>
      </c>
      <c r="B868" s="5">
        <f>TITRES_STAT!D871</f>
        <v>1.95</v>
      </c>
      <c r="C868" s="2">
        <f t="shared" si="101"/>
        <v>0</v>
      </c>
      <c r="D868" s="2">
        <f t="shared" si="102"/>
        <v>1.95</v>
      </c>
      <c r="E868" s="2">
        <f t="shared" si="104"/>
        <v>1.92</v>
      </c>
      <c r="F868" s="2">
        <f t="shared" si="105"/>
        <v>1.8425</v>
      </c>
      <c r="G868" s="2">
        <f t="shared" si="99"/>
        <v>1.8046000000000006</v>
      </c>
      <c r="H868" s="2">
        <f t="shared" si="103"/>
        <v>1.7344499999999987</v>
      </c>
      <c r="I868" s="2">
        <f t="array" ref="I868">SUMPRODUCT(B852:B871, (ROW(B852:B871)-ROW(B852)+1)) / (20*21/2)</f>
        <v>1.9171428571428573</v>
      </c>
      <c r="J868" s="2">
        <f t="shared" si="106"/>
        <v>1.8674419626868732</v>
      </c>
      <c r="K868" s="2">
        <f t="shared" si="100"/>
        <v>1.8411466056018597</v>
      </c>
    </row>
    <row r="869" spans="1:11" ht="13.5" x14ac:dyDescent="0.25">
      <c r="A869" s="3">
        <f>TITRES_STAT!B872</f>
        <v>43572</v>
      </c>
      <c r="B869" s="5">
        <f>TITRES_STAT!D872</f>
        <v>1.95</v>
      </c>
      <c r="C869" s="2">
        <f t="shared" si="101"/>
        <v>0</v>
      </c>
      <c r="D869" s="2">
        <f t="shared" si="102"/>
        <v>1.95</v>
      </c>
      <c r="E869" s="2">
        <f t="shared" si="104"/>
        <v>1.9299999999999997</v>
      </c>
      <c r="F869" s="2">
        <f t="shared" si="105"/>
        <v>1.855</v>
      </c>
      <c r="G869" s="2">
        <f t="shared" si="99"/>
        <v>1.8040000000000009</v>
      </c>
      <c r="H869" s="2">
        <f t="shared" si="103"/>
        <v>1.7367999999999983</v>
      </c>
      <c r="I869" s="2">
        <f t="array" ref="I869">SUMPRODUCT(B853:B872, (ROW(B853:B872)-ROW(B853)+1)) / (20*21/2)</f>
        <v>1.9190476190476191</v>
      </c>
      <c r="J869" s="2">
        <f t="shared" si="106"/>
        <v>1.875304632907171</v>
      </c>
      <c r="K869" s="2">
        <f t="shared" si="100"/>
        <v>1.8454153661664927</v>
      </c>
    </row>
    <row r="870" spans="1:11" ht="13.5" x14ac:dyDescent="0.25">
      <c r="A870" s="3">
        <f>TITRES_STAT!B873</f>
        <v>43573</v>
      </c>
      <c r="B870" s="5">
        <f>TITRES_STAT!D873</f>
        <v>1.95</v>
      </c>
      <c r="C870" s="2">
        <f t="shared" si="101"/>
        <v>0</v>
      </c>
      <c r="D870" s="2">
        <f t="shared" si="102"/>
        <v>1.95</v>
      </c>
      <c r="E870" s="2">
        <f t="shared" si="104"/>
        <v>1.9349999999999998</v>
      </c>
      <c r="F870" s="2">
        <f t="shared" si="105"/>
        <v>1.8675000000000002</v>
      </c>
      <c r="G870" s="2">
        <f t="shared" si="99"/>
        <v>1.8044000000000011</v>
      </c>
      <c r="H870" s="2">
        <f t="shared" si="103"/>
        <v>1.7391499999999982</v>
      </c>
      <c r="I870" s="2">
        <f t="array" ref="I870">SUMPRODUCT(B854:B873, (ROW(B854:B873)-ROW(B854)+1)) / (20*21/2)</f>
        <v>1.9202380952380953</v>
      </c>
      <c r="J870" s="2">
        <f t="shared" si="106"/>
        <v>1.8824184773922024</v>
      </c>
      <c r="K870" s="2">
        <f t="shared" si="100"/>
        <v>1.849516724356042</v>
      </c>
    </row>
    <row r="871" spans="1:11" ht="13.5" x14ac:dyDescent="0.25">
      <c r="A871" s="3">
        <f>TITRES_STAT!B874</f>
        <v>43574</v>
      </c>
      <c r="B871" s="5">
        <f>TITRES_STAT!D874</f>
        <v>1.95</v>
      </c>
      <c r="C871" s="2">
        <f t="shared" si="101"/>
        <v>0</v>
      </c>
      <c r="D871" s="2">
        <f t="shared" si="102"/>
        <v>1.95</v>
      </c>
      <c r="E871" s="2">
        <f t="shared" si="104"/>
        <v>1.94</v>
      </c>
      <c r="F871" s="2">
        <f t="shared" si="105"/>
        <v>1.8800000000000001</v>
      </c>
      <c r="G871" s="2">
        <f t="shared" si="99"/>
        <v>1.8048000000000011</v>
      </c>
      <c r="H871" s="2">
        <f t="shared" si="103"/>
        <v>1.7414999999999983</v>
      </c>
      <c r="I871" s="2">
        <f t="array" ref="I871">SUMPRODUCT(B855:B874, (ROW(B855:B874)-ROW(B855)+1)) / (20*21/2)</f>
        <v>1.9254761904761903</v>
      </c>
      <c r="J871" s="2">
        <f t="shared" si="106"/>
        <v>1.8888548128786593</v>
      </c>
      <c r="K871" s="2">
        <f t="shared" si="100"/>
        <v>1.8534572449695306</v>
      </c>
    </row>
    <row r="872" spans="1:11" ht="13.5" x14ac:dyDescent="0.25">
      <c r="A872" s="3">
        <f>TITRES_STAT!B875</f>
        <v>43577</v>
      </c>
      <c r="B872" s="5">
        <f>TITRES_STAT!D875</f>
        <v>1.9</v>
      </c>
      <c r="C872" s="2">
        <f t="shared" si="101"/>
        <v>-5.0000000000000044E-2</v>
      </c>
      <c r="D872" s="2">
        <f t="shared" si="102"/>
        <v>1.94</v>
      </c>
      <c r="E872" s="2">
        <f t="shared" si="104"/>
        <v>1.9399999999999995</v>
      </c>
      <c r="F872" s="2">
        <f t="shared" si="105"/>
        <v>1.8874999999999997</v>
      </c>
      <c r="G872" s="2">
        <f t="shared" si="99"/>
        <v>1.8042000000000014</v>
      </c>
      <c r="H872" s="2">
        <f t="shared" si="103"/>
        <v>1.743599999999998</v>
      </c>
      <c r="I872" s="2">
        <f t="array" ref="I872">SUMPRODUCT(B856:B875, (ROW(B856:B875)-ROW(B856)+1)) / (20*21/2)</f>
        <v>1.9252380952380952</v>
      </c>
      <c r="J872" s="2">
        <f t="shared" si="106"/>
        <v>1.889916259271168</v>
      </c>
      <c r="K872" s="2">
        <f t="shared" si="100"/>
        <v>1.8552824510491568</v>
      </c>
    </row>
    <row r="873" spans="1:11" ht="13.5" x14ac:dyDescent="0.25">
      <c r="A873" s="3">
        <f>TITRES_STAT!B876</f>
        <v>43578</v>
      </c>
      <c r="B873" s="5">
        <f>TITRES_STAT!D876</f>
        <v>1.9</v>
      </c>
      <c r="C873" s="2">
        <f t="shared" si="101"/>
        <v>0</v>
      </c>
      <c r="D873" s="2">
        <f t="shared" si="102"/>
        <v>1.9300000000000002</v>
      </c>
      <c r="E873" s="2">
        <f t="shared" si="104"/>
        <v>1.9399999999999995</v>
      </c>
      <c r="F873" s="2">
        <f t="shared" si="105"/>
        <v>1.895</v>
      </c>
      <c r="G873" s="2">
        <f t="shared" si="99"/>
        <v>1.8046000000000015</v>
      </c>
      <c r="H873" s="2">
        <f t="shared" si="103"/>
        <v>1.7455499999999977</v>
      </c>
      <c r="I873" s="2">
        <f t="array" ref="I873">SUMPRODUCT(B857:B876, (ROW(B857:B876)-ROW(B857)+1)) / (20*21/2)</f>
        <v>1.9292857142857145</v>
      </c>
      <c r="J873" s="2">
        <f t="shared" si="106"/>
        <v>1.8908766155310568</v>
      </c>
      <c r="K873" s="2">
        <f t="shared" si="100"/>
        <v>1.8570360804197781</v>
      </c>
    </row>
    <row r="874" spans="1:11" ht="13.5" x14ac:dyDescent="0.25">
      <c r="A874" s="3">
        <f>TITRES_STAT!B877</f>
        <v>43579</v>
      </c>
      <c r="B874" s="5">
        <f>TITRES_STAT!D877</f>
        <v>1.95</v>
      </c>
      <c r="C874" s="2">
        <f t="shared" si="101"/>
        <v>5.0000000000000044E-2</v>
      </c>
      <c r="D874" s="2">
        <f t="shared" si="102"/>
        <v>1.9299999999999997</v>
      </c>
      <c r="E874" s="2">
        <f t="shared" si="104"/>
        <v>1.94</v>
      </c>
      <c r="F874" s="2">
        <f t="shared" si="105"/>
        <v>1.9024999999999999</v>
      </c>
      <c r="G874" s="2">
        <f t="shared" si="99"/>
        <v>1.8060000000000014</v>
      </c>
      <c r="H874" s="2">
        <f t="shared" si="103"/>
        <v>1.7477499999999977</v>
      </c>
      <c r="I874" s="2">
        <f t="array" ref="I874">SUMPRODUCT(B858:B877, (ROW(B858:B877)-ROW(B858)+1)) / (20*21/2)</f>
        <v>1.9326190476190475</v>
      </c>
      <c r="J874" s="2">
        <f t="shared" si="106"/>
        <v>1.8965074140519085</v>
      </c>
      <c r="K874" s="2">
        <f t="shared" si="100"/>
        <v>1.8606817243248848</v>
      </c>
    </row>
    <row r="875" spans="1:11" ht="13.5" x14ac:dyDescent="0.25">
      <c r="A875" s="3">
        <f>TITRES_STAT!B878</f>
        <v>43580</v>
      </c>
      <c r="B875" s="5">
        <f>TITRES_STAT!D878</f>
        <v>1.9</v>
      </c>
      <c r="C875" s="2">
        <f t="shared" si="101"/>
        <v>-5.0000000000000044E-2</v>
      </c>
      <c r="D875" s="2">
        <f t="shared" si="102"/>
        <v>1.92</v>
      </c>
      <c r="E875" s="2">
        <f t="shared" si="104"/>
        <v>1.9349999999999998</v>
      </c>
      <c r="F875" s="2">
        <f t="shared" si="105"/>
        <v>1.9075</v>
      </c>
      <c r="G875" s="2">
        <f t="shared" si="99"/>
        <v>1.8064000000000009</v>
      </c>
      <c r="H875" s="2">
        <f t="shared" si="103"/>
        <v>1.7495499999999979</v>
      </c>
      <c r="I875" s="2">
        <f t="array" ref="I875">SUMPRODUCT(B859:B878, (ROW(B859:B878)-ROW(B859)+1)) / (20*21/2)</f>
        <v>1.9352380952380954</v>
      </c>
      <c r="J875" s="2">
        <f t="shared" si="106"/>
        <v>1.8968400412850601</v>
      </c>
      <c r="K875" s="2">
        <f t="shared" si="100"/>
        <v>1.8622236174886149</v>
      </c>
    </row>
    <row r="876" spans="1:11" ht="13.5" x14ac:dyDescent="0.25">
      <c r="A876" s="3">
        <f>TITRES_STAT!B879</f>
        <v>43581</v>
      </c>
      <c r="B876" s="5">
        <f>TITRES_STAT!D879</f>
        <v>1.95</v>
      </c>
      <c r="C876" s="2">
        <f t="shared" si="101"/>
        <v>5.0000000000000044E-2</v>
      </c>
      <c r="D876" s="2">
        <f t="shared" si="102"/>
        <v>1.92</v>
      </c>
      <c r="E876" s="2">
        <f t="shared" si="104"/>
        <v>1.9349999999999998</v>
      </c>
      <c r="F876" s="2">
        <f t="shared" si="105"/>
        <v>1.9149999999999998</v>
      </c>
      <c r="G876" s="2">
        <f t="shared" si="99"/>
        <v>1.807800000000001</v>
      </c>
      <c r="H876" s="2">
        <f t="shared" si="103"/>
        <v>1.7515999999999976</v>
      </c>
      <c r="I876" s="2">
        <f t="array" ref="I876">SUMPRODUCT(B860:B879, (ROW(B860:B879)-ROW(B860)+1)) / (20*21/2)</f>
        <v>1.9373809523809522</v>
      </c>
      <c r="J876" s="2">
        <f t="shared" si="106"/>
        <v>1.9019028944960068</v>
      </c>
      <c r="K876" s="2">
        <f t="shared" si="100"/>
        <v>1.8656658285674927</v>
      </c>
    </row>
    <row r="877" spans="1:11" ht="13.5" x14ac:dyDescent="0.25">
      <c r="A877" s="3">
        <f>TITRES_STAT!B880</f>
        <v>43584</v>
      </c>
      <c r="B877" s="5">
        <f>TITRES_STAT!D880</f>
        <v>1.95</v>
      </c>
      <c r="C877" s="2">
        <f t="shared" si="101"/>
        <v>0</v>
      </c>
      <c r="D877" s="2">
        <f t="shared" si="102"/>
        <v>1.9300000000000002</v>
      </c>
      <c r="E877" s="2">
        <f t="shared" si="104"/>
        <v>1.9349999999999998</v>
      </c>
      <c r="F877" s="2">
        <f t="shared" si="105"/>
        <v>1.9224999999999999</v>
      </c>
      <c r="G877" s="2">
        <f t="shared" si="99"/>
        <v>1.8092000000000008</v>
      </c>
      <c r="H877" s="2">
        <f t="shared" si="103"/>
        <v>1.7536499999999977</v>
      </c>
      <c r="I877" s="2">
        <f t="array" ref="I877">SUMPRODUCT(B861:B880, (ROW(B861:B880)-ROW(B861)+1)) / (20*21/2)</f>
        <v>1.9390476190476189</v>
      </c>
      <c r="J877" s="2">
        <f t="shared" si="106"/>
        <v>1.9064835712106729</v>
      </c>
      <c r="K877" s="2">
        <f t="shared" si="100"/>
        <v>1.8689730509766107</v>
      </c>
    </row>
    <row r="878" spans="1:11" ht="13.5" x14ac:dyDescent="0.25">
      <c r="A878" s="3">
        <f>TITRES_STAT!B881</f>
        <v>43585</v>
      </c>
      <c r="B878" s="5">
        <f>TITRES_STAT!D881</f>
        <v>1.95</v>
      </c>
      <c r="C878" s="2">
        <f t="shared" si="101"/>
        <v>0</v>
      </c>
      <c r="D878" s="2">
        <f t="shared" si="102"/>
        <v>1.94</v>
      </c>
      <c r="E878" s="2">
        <f t="shared" si="104"/>
        <v>1.9349999999999998</v>
      </c>
      <c r="F878" s="2">
        <f t="shared" si="105"/>
        <v>1.9275000000000002</v>
      </c>
      <c r="G878" s="2">
        <f t="shared" si="99"/>
        <v>1.8106000000000009</v>
      </c>
      <c r="H878" s="2">
        <f t="shared" si="103"/>
        <v>1.7558999999999978</v>
      </c>
      <c r="I878" s="2">
        <f t="array" ref="I878">SUMPRODUCT(B862:B881, (ROW(B862:B881)-ROW(B862)+1)) / (20*21/2)</f>
        <v>1.9404761904761905</v>
      </c>
      <c r="J878" s="2">
        <f t="shared" si="106"/>
        <v>1.9106279930001326</v>
      </c>
      <c r="K878" s="2">
        <f t="shared" si="100"/>
        <v>1.8721505783892927</v>
      </c>
    </row>
    <row r="879" spans="1:11" ht="13.5" x14ac:dyDescent="0.25">
      <c r="A879" s="3">
        <f>TITRES_STAT!B882</f>
        <v>43587</v>
      </c>
      <c r="B879" s="5">
        <f>TITRES_STAT!D882</f>
        <v>1.95</v>
      </c>
      <c r="C879" s="2">
        <f t="shared" si="101"/>
        <v>0</v>
      </c>
      <c r="D879" s="2">
        <f t="shared" si="102"/>
        <v>1.94</v>
      </c>
      <c r="E879" s="2">
        <f t="shared" si="104"/>
        <v>1.9349999999999998</v>
      </c>
      <c r="F879" s="2">
        <f t="shared" si="105"/>
        <v>1.9324999999999999</v>
      </c>
      <c r="G879" s="2">
        <f t="shared" si="99"/>
        <v>1.8130000000000006</v>
      </c>
      <c r="H879" s="2">
        <f t="shared" si="103"/>
        <v>1.7581499999999977</v>
      </c>
      <c r="I879" s="2">
        <f t="array" ref="I879">SUMPRODUCT(B863:B882, (ROW(B863:B882)-ROW(B863)+1)) / (20*21/2)</f>
        <v>1.9416666666666667</v>
      </c>
      <c r="J879" s="2">
        <f t="shared" si="106"/>
        <v>1.9143777079525011</v>
      </c>
      <c r="K879" s="2">
        <f t="shared" si="100"/>
        <v>1.8752034968838303</v>
      </c>
    </row>
    <row r="880" spans="1:11" ht="13.5" x14ac:dyDescent="0.25">
      <c r="A880" s="3">
        <f>TITRES_STAT!B883</f>
        <v>43588</v>
      </c>
      <c r="B880" s="5">
        <f>TITRES_STAT!D883</f>
        <v>1.95</v>
      </c>
      <c r="C880" s="2">
        <f t="shared" si="101"/>
        <v>0</v>
      </c>
      <c r="D880" s="2">
        <f t="shared" si="102"/>
        <v>1.95</v>
      </c>
      <c r="E880" s="2">
        <f t="shared" si="104"/>
        <v>1.9349999999999998</v>
      </c>
      <c r="F880" s="2">
        <f t="shared" si="105"/>
        <v>1.9350000000000001</v>
      </c>
      <c r="G880" s="2">
        <f t="shared" si="99"/>
        <v>1.8164000000000007</v>
      </c>
      <c r="H880" s="2">
        <f t="shared" si="103"/>
        <v>1.7604999999999975</v>
      </c>
      <c r="I880" s="2">
        <f t="array" ref="I880">SUMPRODUCT(B864:B883, (ROW(B864:B883)-ROW(B864)+1)) / (20*21/2)</f>
        <v>1.9473809523809527</v>
      </c>
      <c r="J880" s="2">
        <f t="shared" si="106"/>
        <v>1.91777030719512</v>
      </c>
      <c r="K880" s="2">
        <f t="shared" si="100"/>
        <v>1.8781366930844643</v>
      </c>
    </row>
    <row r="881" spans="1:11" ht="13.5" x14ac:dyDescent="0.25">
      <c r="A881" s="3">
        <f>TITRES_STAT!B884</f>
        <v>43591</v>
      </c>
      <c r="B881" s="5">
        <f>TITRES_STAT!D884</f>
        <v>1.95</v>
      </c>
      <c r="C881" s="2">
        <f t="shared" si="101"/>
        <v>0</v>
      </c>
      <c r="D881" s="2">
        <f t="shared" si="102"/>
        <v>1.95</v>
      </c>
      <c r="E881" s="2">
        <f t="shared" si="104"/>
        <v>1.9349999999999998</v>
      </c>
      <c r="F881" s="2">
        <f t="shared" si="105"/>
        <v>1.9375</v>
      </c>
      <c r="G881" s="2">
        <f t="shared" si="99"/>
        <v>1.8198000000000008</v>
      </c>
      <c r="H881" s="2">
        <f t="shared" si="103"/>
        <v>1.7628499999999974</v>
      </c>
      <c r="I881" s="2">
        <f t="array" ref="I881">SUMPRODUCT(B865:B884, (ROW(B865:B884)-ROW(B865)+1)) / (20*21/2)</f>
        <v>1.9526190476190477</v>
      </c>
      <c r="J881" s="2">
        <f t="shared" si="106"/>
        <v>1.9208398017479658</v>
      </c>
      <c r="K881" s="2">
        <f t="shared" si="100"/>
        <v>1.8809548619831127</v>
      </c>
    </row>
    <row r="882" spans="1:11" ht="13.5" x14ac:dyDescent="0.25">
      <c r="A882" s="3">
        <f>TITRES_STAT!B885</f>
        <v>43592</v>
      </c>
      <c r="B882" s="5">
        <f>TITRES_STAT!D885</f>
        <v>1.95</v>
      </c>
      <c r="C882" s="2">
        <f t="shared" si="101"/>
        <v>0</v>
      </c>
      <c r="D882" s="2">
        <f t="shared" si="102"/>
        <v>1.95</v>
      </c>
      <c r="E882" s="2">
        <f t="shared" si="104"/>
        <v>1.94</v>
      </c>
      <c r="F882" s="2">
        <f t="shared" si="105"/>
        <v>1.94</v>
      </c>
      <c r="G882" s="2">
        <f t="shared" ref="G882:G945" si="107">AVERAGE(B833:B882)</f>
        <v>1.8232000000000008</v>
      </c>
      <c r="H882" s="2">
        <f t="shared" si="103"/>
        <v>1.7654999999999976</v>
      </c>
      <c r="I882" s="2">
        <f t="array" ref="I882">SUMPRODUCT(B866:B885, (ROW(B866:B885)-ROW(B866)+1)) / (20*21/2)</f>
        <v>1.9576190476190474</v>
      </c>
      <c r="J882" s="2">
        <f t="shared" si="106"/>
        <v>1.9236169634862548</v>
      </c>
      <c r="K882" s="2">
        <f t="shared" si="100"/>
        <v>1.8836625144543631</v>
      </c>
    </row>
    <row r="883" spans="1:11" ht="13.5" x14ac:dyDescent="0.25">
      <c r="A883" s="3">
        <f>TITRES_STAT!B886</f>
        <v>43593</v>
      </c>
      <c r="B883" s="5">
        <f>TITRES_STAT!D886</f>
        <v>2</v>
      </c>
      <c r="C883" s="2">
        <f t="shared" si="101"/>
        <v>5.0000000000000044E-2</v>
      </c>
      <c r="D883" s="2">
        <f t="shared" si="102"/>
        <v>1.9600000000000002</v>
      </c>
      <c r="E883" s="2">
        <f t="shared" si="104"/>
        <v>1.9499999999999997</v>
      </c>
      <c r="F883" s="2">
        <f t="shared" si="105"/>
        <v>1.9449999999999998</v>
      </c>
      <c r="G883" s="2">
        <f t="shared" si="107"/>
        <v>1.8276000000000008</v>
      </c>
      <c r="H883" s="2">
        <f t="shared" si="103"/>
        <v>1.7680999999999976</v>
      </c>
      <c r="I883" s="2">
        <f t="array" ref="I883">SUMPRODUCT(B867:B886, (ROW(B867:B886)-ROW(B867)+1)) / (20*21/2)</f>
        <v>1.9623809523809526</v>
      </c>
      <c r="J883" s="2">
        <f t="shared" si="106"/>
        <v>1.9308915383923257</v>
      </c>
      <c r="K883" s="2">
        <f t="shared" ref="K883:K946" si="108">$K$4*B883+(1-$K$4)*K882</f>
        <v>1.888224768789486</v>
      </c>
    </row>
    <row r="884" spans="1:11" ht="13.5" x14ac:dyDescent="0.25">
      <c r="A884" s="3">
        <f>TITRES_STAT!B887</f>
        <v>43594</v>
      </c>
      <c r="B884" s="5">
        <f>TITRES_STAT!D887</f>
        <v>2</v>
      </c>
      <c r="C884" s="2">
        <f t="shared" si="101"/>
        <v>0</v>
      </c>
      <c r="D884" s="2">
        <f t="shared" si="102"/>
        <v>1.97</v>
      </c>
      <c r="E884" s="2">
        <f t="shared" si="104"/>
        <v>1.9549999999999996</v>
      </c>
      <c r="F884" s="2">
        <f t="shared" si="105"/>
        <v>1.9474999999999998</v>
      </c>
      <c r="G884" s="2">
        <f t="shared" si="107"/>
        <v>1.8330000000000006</v>
      </c>
      <c r="H884" s="2">
        <f t="shared" si="103"/>
        <v>1.7706999999999977</v>
      </c>
      <c r="I884" s="2">
        <f t="array" ref="I884">SUMPRODUCT(B868:B887, (ROW(B868:B887)-ROW(B868)+1)) / (20*21/2)</f>
        <v>1.9669047619047619</v>
      </c>
      <c r="J884" s="2">
        <f t="shared" si="106"/>
        <v>1.9374732966406756</v>
      </c>
      <c r="K884" s="2">
        <f t="shared" si="108"/>
        <v>1.8926081111898982</v>
      </c>
    </row>
    <row r="885" spans="1:11" ht="13.5" x14ac:dyDescent="0.25">
      <c r="A885" s="3">
        <f>TITRES_STAT!B888</f>
        <v>43595</v>
      </c>
      <c r="B885" s="5">
        <f>TITRES_STAT!D888</f>
        <v>2</v>
      </c>
      <c r="C885" s="2">
        <f t="shared" si="101"/>
        <v>0</v>
      </c>
      <c r="D885" s="2">
        <f t="shared" si="102"/>
        <v>1.98</v>
      </c>
      <c r="E885" s="2">
        <f t="shared" si="104"/>
        <v>1.9649999999999999</v>
      </c>
      <c r="F885" s="2">
        <f t="shared" si="105"/>
        <v>1.9499999999999997</v>
      </c>
      <c r="G885" s="2">
        <f t="shared" si="107"/>
        <v>1.8398000000000008</v>
      </c>
      <c r="H885" s="2">
        <f t="shared" si="103"/>
        <v>1.7733499999999978</v>
      </c>
      <c r="I885" s="2">
        <f t="array" ref="I885">SUMPRODUCT(B869:B888, (ROW(B869:B888)-ROW(B869)+1)) / (20*21/2)</f>
        <v>1.9711904761904762</v>
      </c>
      <c r="J885" s="2">
        <f t="shared" si="106"/>
        <v>1.943428220770135</v>
      </c>
      <c r="K885" s="2">
        <f t="shared" si="108"/>
        <v>1.8968195578099023</v>
      </c>
    </row>
    <row r="886" spans="1:11" ht="13.5" x14ac:dyDescent="0.25">
      <c r="A886" s="3">
        <f>TITRES_STAT!B889</f>
        <v>43598</v>
      </c>
      <c r="B886" s="5">
        <f>TITRES_STAT!D889</f>
        <v>2</v>
      </c>
      <c r="C886" s="2">
        <f t="shared" si="101"/>
        <v>0</v>
      </c>
      <c r="D886" s="2">
        <f t="shared" si="102"/>
        <v>1.9899999999999998</v>
      </c>
      <c r="E886" s="2">
        <f t="shared" si="104"/>
        <v>1.97</v>
      </c>
      <c r="F886" s="2">
        <f t="shared" si="105"/>
        <v>1.9524999999999999</v>
      </c>
      <c r="G886" s="2">
        <f t="shared" si="107"/>
        <v>1.8466000000000009</v>
      </c>
      <c r="H886" s="2">
        <f t="shared" si="103"/>
        <v>1.7759999999999976</v>
      </c>
      <c r="I886" s="2">
        <f t="array" ref="I886">SUMPRODUCT(B870:B889, (ROW(B870:B889)-ROW(B870)+1)) / (20*21/2)</f>
        <v>1.975238095238095</v>
      </c>
      <c r="J886" s="2">
        <f t="shared" si="106"/>
        <v>1.9488160092682174</v>
      </c>
      <c r="K886" s="2">
        <f t="shared" si="108"/>
        <v>1.9008658496604944</v>
      </c>
    </row>
    <row r="887" spans="1:11" ht="13.5" x14ac:dyDescent="0.25">
      <c r="A887" s="3">
        <f>TITRES_STAT!B890</f>
        <v>43599</v>
      </c>
      <c r="B887" s="5">
        <f>TITRES_STAT!D890</f>
        <v>2</v>
      </c>
      <c r="C887" s="2">
        <f t="shared" si="101"/>
        <v>0</v>
      </c>
      <c r="D887" s="2">
        <f t="shared" si="102"/>
        <v>2</v>
      </c>
      <c r="E887" s="2">
        <f t="shared" si="104"/>
        <v>1.9750000000000001</v>
      </c>
      <c r="F887" s="2">
        <f t="shared" si="105"/>
        <v>1.9549999999999996</v>
      </c>
      <c r="G887" s="2">
        <f t="shared" si="107"/>
        <v>1.8534000000000008</v>
      </c>
      <c r="H887" s="2">
        <f t="shared" si="103"/>
        <v>1.7786499999999978</v>
      </c>
      <c r="I887" s="2">
        <f t="array" ref="I887">SUMPRODUCT(B871:B890, (ROW(B871:B890)-ROW(B871)+1)) / (20*21/2)</f>
        <v>1.9790476190476192</v>
      </c>
      <c r="J887" s="2">
        <f t="shared" si="106"/>
        <v>1.9536906750521967</v>
      </c>
      <c r="K887" s="2">
        <f t="shared" si="108"/>
        <v>1.9047534633992986</v>
      </c>
    </row>
    <row r="888" spans="1:11" ht="13.5" x14ac:dyDescent="0.25">
      <c r="A888" s="3">
        <f>TITRES_STAT!B891</f>
        <v>43600</v>
      </c>
      <c r="B888" s="5">
        <f>TITRES_STAT!D891</f>
        <v>2</v>
      </c>
      <c r="C888" s="2">
        <f t="shared" si="101"/>
        <v>0</v>
      </c>
      <c r="D888" s="2">
        <f t="shared" si="102"/>
        <v>2</v>
      </c>
      <c r="E888" s="2">
        <f t="shared" si="104"/>
        <v>1.98</v>
      </c>
      <c r="F888" s="2">
        <f t="shared" si="105"/>
        <v>1.9574999999999996</v>
      </c>
      <c r="G888" s="2">
        <f t="shared" si="107"/>
        <v>1.8602000000000007</v>
      </c>
      <c r="H888" s="2">
        <f t="shared" si="103"/>
        <v>1.7812999999999979</v>
      </c>
      <c r="I888" s="2">
        <f t="array" ref="I888">SUMPRODUCT(B872:B891, (ROW(B872:B891)-ROW(B872)+1)) / (20*21/2)</f>
        <v>1.9826190476190477</v>
      </c>
      <c r="J888" s="2">
        <f t="shared" si="106"/>
        <v>1.9581010869519875</v>
      </c>
      <c r="K888" s="2">
        <f t="shared" si="108"/>
        <v>1.9084886216973653</v>
      </c>
    </row>
    <row r="889" spans="1:11" ht="13.5" x14ac:dyDescent="0.25">
      <c r="A889" s="3">
        <f>TITRES_STAT!B892</f>
        <v>43601</v>
      </c>
      <c r="B889" s="5">
        <f>TITRES_STAT!D892</f>
        <v>2</v>
      </c>
      <c r="C889" s="2">
        <f t="shared" si="101"/>
        <v>0</v>
      </c>
      <c r="D889" s="2">
        <f t="shared" si="102"/>
        <v>2</v>
      </c>
      <c r="E889" s="2">
        <f t="shared" si="104"/>
        <v>1.9850000000000001</v>
      </c>
      <c r="F889" s="2">
        <f t="shared" si="105"/>
        <v>1.9599999999999997</v>
      </c>
      <c r="G889" s="2">
        <f t="shared" si="107"/>
        <v>1.8670000000000007</v>
      </c>
      <c r="H889" s="2">
        <f t="shared" si="103"/>
        <v>1.7839499999999975</v>
      </c>
      <c r="I889" s="2">
        <f t="array" ref="I889">SUMPRODUCT(B873:B892, (ROW(B873:B892)-ROW(B873)+1)) / (20*21/2)</f>
        <v>1.9859523809523809</v>
      </c>
      <c r="J889" s="2">
        <f t="shared" si="106"/>
        <v>1.9620914596232268</v>
      </c>
      <c r="K889" s="2">
        <f t="shared" si="108"/>
        <v>1.9120773031994294</v>
      </c>
    </row>
    <row r="890" spans="1:11" ht="13.5" x14ac:dyDescent="0.25">
      <c r="A890" s="3">
        <f>TITRES_STAT!B893</f>
        <v>43602</v>
      </c>
      <c r="B890" s="5">
        <f>TITRES_STAT!D893</f>
        <v>2</v>
      </c>
      <c r="C890" s="2">
        <f t="shared" si="101"/>
        <v>0</v>
      </c>
      <c r="D890" s="2">
        <f t="shared" si="102"/>
        <v>2</v>
      </c>
      <c r="E890" s="2">
        <f t="shared" si="104"/>
        <v>1.9899999999999998</v>
      </c>
      <c r="F890" s="2">
        <f t="shared" si="105"/>
        <v>1.9624999999999999</v>
      </c>
      <c r="G890" s="2">
        <f t="shared" si="107"/>
        <v>1.8730000000000007</v>
      </c>
      <c r="H890" s="2">
        <f t="shared" si="103"/>
        <v>1.7865999999999973</v>
      </c>
      <c r="I890" s="2">
        <f t="array" ref="I890">SUMPRODUCT(B874:B893, (ROW(B874:B893)-ROW(B874)+1)) / (20*21/2)</f>
        <v>1.9888095238095238</v>
      </c>
      <c r="J890" s="2">
        <f t="shared" si="106"/>
        <v>1.9657017968019672</v>
      </c>
      <c r="K890" s="2">
        <f t="shared" si="108"/>
        <v>1.9155252520935695</v>
      </c>
    </row>
    <row r="891" spans="1:11" ht="13.5" x14ac:dyDescent="0.25">
      <c r="A891" s="3">
        <f>TITRES_STAT!B894</f>
        <v>43605</v>
      </c>
      <c r="B891" s="5">
        <f>TITRES_STAT!D894</f>
        <v>2</v>
      </c>
      <c r="C891" s="2">
        <f t="shared" si="101"/>
        <v>0</v>
      </c>
      <c r="D891" s="2">
        <f t="shared" si="102"/>
        <v>2</v>
      </c>
      <c r="E891" s="2">
        <f t="shared" si="104"/>
        <v>1.9949999999999999</v>
      </c>
      <c r="F891" s="2">
        <f t="shared" si="105"/>
        <v>1.9649999999999999</v>
      </c>
      <c r="G891" s="2">
        <f t="shared" si="107"/>
        <v>1.8780000000000008</v>
      </c>
      <c r="H891" s="2">
        <f t="shared" si="103"/>
        <v>1.7891499999999974</v>
      </c>
      <c r="I891" s="2">
        <f t="array" ref="I891">SUMPRODUCT(B875:B894, (ROW(B875:B894)-ROW(B875)+1)) / (20*21/2)</f>
        <v>1.9911904761904762</v>
      </c>
      <c r="J891" s="2">
        <f t="shared" si="106"/>
        <v>1.968968292344637</v>
      </c>
      <c r="K891" s="2">
        <f t="shared" si="108"/>
        <v>1.9188379873055863</v>
      </c>
    </row>
    <row r="892" spans="1:11" ht="13.5" x14ac:dyDescent="0.25">
      <c r="A892" s="3">
        <f>TITRES_STAT!B895</f>
        <v>43606</v>
      </c>
      <c r="B892" s="5">
        <f>TITRES_STAT!D895</f>
        <v>2</v>
      </c>
      <c r="C892" s="2">
        <f t="shared" si="101"/>
        <v>0</v>
      </c>
      <c r="D892" s="2">
        <f t="shared" si="102"/>
        <v>2</v>
      </c>
      <c r="E892" s="2">
        <f t="shared" si="104"/>
        <v>2</v>
      </c>
      <c r="F892" s="2">
        <f t="shared" si="105"/>
        <v>1.97</v>
      </c>
      <c r="G892" s="2">
        <f t="shared" si="107"/>
        <v>1.8840000000000006</v>
      </c>
      <c r="H892" s="2">
        <f t="shared" si="103"/>
        <v>1.7918999999999972</v>
      </c>
      <c r="I892" s="2">
        <f t="array" ref="I892">SUMPRODUCT(B876:B895, (ROW(B876:B895)-ROW(B876)+1)) / (20*21/2)</f>
        <v>1.9933333333333334</v>
      </c>
      <c r="J892" s="2">
        <f t="shared" si="106"/>
        <v>1.9719236930737192</v>
      </c>
      <c r="K892" s="2">
        <f t="shared" si="108"/>
        <v>1.9220208113328181</v>
      </c>
    </row>
    <row r="893" spans="1:11" ht="13.5" x14ac:dyDescent="0.25">
      <c r="A893" s="3">
        <f>TITRES_STAT!B896</f>
        <v>43607</v>
      </c>
      <c r="B893" s="5">
        <f>TITRES_STAT!D896</f>
        <v>2</v>
      </c>
      <c r="C893" s="2">
        <f t="shared" si="101"/>
        <v>0</v>
      </c>
      <c r="D893" s="2">
        <f t="shared" si="102"/>
        <v>2</v>
      </c>
      <c r="E893" s="2">
        <f t="shared" si="104"/>
        <v>2</v>
      </c>
      <c r="F893" s="2">
        <f t="shared" si="105"/>
        <v>1.9750000000000001</v>
      </c>
      <c r="G893" s="2">
        <f t="shared" si="107"/>
        <v>1.8900000000000008</v>
      </c>
      <c r="H893" s="2">
        <f t="shared" si="103"/>
        <v>1.794649999999997</v>
      </c>
      <c r="I893" s="2">
        <f t="array" ref="I893">SUMPRODUCT(B877:B896, (ROW(B877:B896)-ROW(B877)+1)) / (20*21/2)</f>
        <v>1.9949999999999999</v>
      </c>
      <c r="J893" s="2">
        <f t="shared" si="106"/>
        <v>1.9745976270666983</v>
      </c>
      <c r="K893" s="2">
        <f t="shared" si="108"/>
        <v>1.9250788187315311</v>
      </c>
    </row>
    <row r="894" spans="1:11" ht="13.5" x14ac:dyDescent="0.25">
      <c r="A894" s="3">
        <f>TITRES_STAT!B897</f>
        <v>43608</v>
      </c>
      <c r="B894" s="5">
        <f>TITRES_STAT!D897</f>
        <v>2</v>
      </c>
      <c r="C894" s="2">
        <f t="shared" si="101"/>
        <v>0</v>
      </c>
      <c r="D894" s="2">
        <f t="shared" si="102"/>
        <v>2</v>
      </c>
      <c r="E894" s="2">
        <f t="shared" si="104"/>
        <v>2</v>
      </c>
      <c r="F894" s="2">
        <f t="shared" si="105"/>
        <v>1.9774999999999998</v>
      </c>
      <c r="G894" s="2">
        <f t="shared" si="107"/>
        <v>1.8960000000000008</v>
      </c>
      <c r="H894" s="2">
        <f t="shared" si="103"/>
        <v>1.797699999999997</v>
      </c>
      <c r="I894" s="2">
        <f t="array" ref="I894">SUMPRODUCT(B878:B897, (ROW(B878:B897)-ROW(B878)+1)) / (20*21/2)</f>
        <v>1.9964285714285714</v>
      </c>
      <c r="J894" s="2">
        <f t="shared" si="106"/>
        <v>1.9770169006793936</v>
      </c>
      <c r="K894" s="2">
        <f t="shared" si="108"/>
        <v>1.928016904271471</v>
      </c>
    </row>
    <row r="895" spans="1:11" ht="13.5" x14ac:dyDescent="0.25">
      <c r="A895" s="3">
        <f>TITRES_STAT!B898</f>
        <v>43609</v>
      </c>
      <c r="B895" s="5">
        <f>TITRES_STAT!D898</f>
        <v>2</v>
      </c>
      <c r="C895" s="2">
        <f t="shared" si="101"/>
        <v>0</v>
      </c>
      <c r="D895" s="2">
        <f t="shared" si="102"/>
        <v>2</v>
      </c>
      <c r="E895" s="2">
        <f t="shared" si="104"/>
        <v>2</v>
      </c>
      <c r="F895" s="2">
        <f t="shared" si="105"/>
        <v>1.9824999999999999</v>
      </c>
      <c r="G895" s="2">
        <f t="shared" si="107"/>
        <v>1.9020000000000008</v>
      </c>
      <c r="H895" s="2">
        <f t="shared" si="103"/>
        <v>1.800749999999997</v>
      </c>
      <c r="I895" s="2">
        <f t="array" ref="I895">SUMPRODUCT(B879:B898, (ROW(B879:B898)-ROW(B879)+1)) / (20*21/2)</f>
        <v>1.9957142857142858</v>
      </c>
      <c r="J895" s="2">
        <f t="shared" si="106"/>
        <v>1.9792057672813561</v>
      </c>
      <c r="K895" s="2">
        <f t="shared" si="108"/>
        <v>1.9308397707706291</v>
      </c>
    </row>
    <row r="896" spans="1:11" ht="13.5" x14ac:dyDescent="0.25">
      <c r="A896" s="3">
        <f>TITRES_STAT!B899</f>
        <v>43612</v>
      </c>
      <c r="B896" s="5">
        <f>TITRES_STAT!D899</f>
        <v>2</v>
      </c>
      <c r="C896" s="2">
        <f t="shared" si="101"/>
        <v>0</v>
      </c>
      <c r="D896" s="2">
        <f t="shared" si="102"/>
        <v>2</v>
      </c>
      <c r="E896" s="2">
        <f t="shared" si="104"/>
        <v>2</v>
      </c>
      <c r="F896" s="2">
        <f t="shared" si="105"/>
        <v>1.9850000000000001</v>
      </c>
      <c r="G896" s="2">
        <f t="shared" si="107"/>
        <v>1.9080000000000006</v>
      </c>
      <c r="H896" s="2">
        <f t="shared" si="103"/>
        <v>1.8037999999999972</v>
      </c>
      <c r="I896" s="2">
        <f t="array" ref="I896">SUMPRODUCT(B880:B899, (ROW(B880:B899)-ROW(B880)+1)) / (20*21/2)</f>
        <v>1.9948571428571429</v>
      </c>
      <c r="J896" s="2">
        <f t="shared" si="106"/>
        <v>1.9811861703974174</v>
      </c>
      <c r="K896" s="2">
        <f t="shared" si="108"/>
        <v>1.9335519366227614</v>
      </c>
    </row>
    <row r="897" spans="1:11" ht="13.5" x14ac:dyDescent="0.25">
      <c r="A897" s="3">
        <f>TITRES_STAT!B900</f>
        <v>43613</v>
      </c>
      <c r="B897" s="5">
        <f>TITRES_STAT!D900</f>
        <v>2</v>
      </c>
      <c r="C897" s="2">
        <f t="shared" si="101"/>
        <v>0</v>
      </c>
      <c r="D897" s="2">
        <f t="shared" si="102"/>
        <v>2</v>
      </c>
      <c r="E897" s="2">
        <f t="shared" si="104"/>
        <v>2</v>
      </c>
      <c r="F897" s="2">
        <f t="shared" si="105"/>
        <v>1.9875</v>
      </c>
      <c r="G897" s="2">
        <f t="shared" si="107"/>
        <v>1.9140000000000006</v>
      </c>
      <c r="H897" s="2">
        <f t="shared" si="103"/>
        <v>1.806849999999997</v>
      </c>
      <c r="I897" s="2">
        <f t="array" ref="I897">SUMPRODUCT(B881:B900, (ROW(B881:B900)-ROW(B881)+1)) / (20*21/2)</f>
        <v>1.993857142857143</v>
      </c>
      <c r="J897" s="2">
        <f t="shared" si="106"/>
        <v>1.9829779636929015</v>
      </c>
      <c r="K897" s="2">
        <f t="shared" si="108"/>
        <v>1.9361577430297119</v>
      </c>
    </row>
    <row r="898" spans="1:11" ht="13.5" x14ac:dyDescent="0.25">
      <c r="A898" s="3">
        <f>TITRES_STAT!B901</f>
        <v>43614</v>
      </c>
      <c r="B898" s="5">
        <f>TITRES_STAT!D901</f>
        <v>1.98</v>
      </c>
      <c r="C898" s="2">
        <f t="shared" si="101"/>
        <v>-2.0000000000000018E-2</v>
      </c>
      <c r="D898" s="2">
        <f t="shared" si="102"/>
        <v>1.996</v>
      </c>
      <c r="E898" s="2">
        <f t="shared" si="104"/>
        <v>1.998</v>
      </c>
      <c r="F898" s="2">
        <f t="shared" si="105"/>
        <v>1.9889999999999997</v>
      </c>
      <c r="G898" s="2">
        <f t="shared" si="107"/>
        <v>1.9196000000000006</v>
      </c>
      <c r="H898" s="2">
        <f t="shared" si="103"/>
        <v>1.809799999999997</v>
      </c>
      <c r="I898" s="2">
        <f t="array" ref="I898">SUMPRODUCT(B882:B901, (ROW(B882:B901)-ROW(B882)+1)) / (20*21/2)</f>
        <v>1.9927142857142859</v>
      </c>
      <c r="J898" s="2">
        <f t="shared" si="106"/>
        <v>1.9826943481031014</v>
      </c>
      <c r="K898" s="2">
        <f t="shared" si="108"/>
        <v>1.9378770472246252</v>
      </c>
    </row>
    <row r="899" spans="1:11" ht="13.5" x14ac:dyDescent="0.25">
      <c r="A899" s="3">
        <f>TITRES_STAT!B902</f>
        <v>43615</v>
      </c>
      <c r="B899" s="5">
        <f>TITRES_STAT!D902</f>
        <v>1.98</v>
      </c>
      <c r="C899" s="2">
        <f t="shared" si="101"/>
        <v>0</v>
      </c>
      <c r="D899" s="2">
        <f t="shared" si="102"/>
        <v>1.9920000000000002</v>
      </c>
      <c r="E899" s="2">
        <f t="shared" si="104"/>
        <v>1.996</v>
      </c>
      <c r="F899" s="2">
        <f t="shared" si="105"/>
        <v>1.9904999999999997</v>
      </c>
      <c r="G899" s="2">
        <f t="shared" si="107"/>
        <v>1.9252000000000007</v>
      </c>
      <c r="H899" s="2">
        <f t="shared" si="103"/>
        <v>1.8131499999999972</v>
      </c>
      <c r="I899" s="2">
        <f t="array" ref="I899">SUMPRODUCT(B883:B902, (ROW(B883:B902)-ROW(B883)+1)) / (20*21/2)</f>
        <v>1.9914285714285715</v>
      </c>
      <c r="J899" s="2">
        <f t="shared" si="106"/>
        <v>1.9824377435218536</v>
      </c>
      <c r="K899" s="2">
        <f t="shared" si="108"/>
        <v>1.9395289277256202</v>
      </c>
    </row>
    <row r="900" spans="1:11" ht="13.5" x14ac:dyDescent="0.25">
      <c r="A900" s="3">
        <f>TITRES_STAT!B903</f>
        <v>43616</v>
      </c>
      <c r="B900" s="5">
        <f>TITRES_STAT!D903</f>
        <v>1.98</v>
      </c>
      <c r="C900" s="2">
        <f t="shared" ref="C900:C963" si="109">B900-B899</f>
        <v>0</v>
      </c>
      <c r="D900" s="2">
        <f t="shared" si="102"/>
        <v>1.9880000000000002</v>
      </c>
      <c r="E900" s="2">
        <f t="shared" si="104"/>
        <v>1.9940000000000002</v>
      </c>
      <c r="F900" s="2">
        <f t="shared" si="105"/>
        <v>1.9919999999999995</v>
      </c>
      <c r="G900" s="2">
        <f t="shared" si="107"/>
        <v>1.9308000000000007</v>
      </c>
      <c r="H900" s="2">
        <f t="shared" si="103"/>
        <v>1.8164999999999971</v>
      </c>
      <c r="I900" s="2">
        <f t="array" ref="I900">SUMPRODUCT(B884:B903, (ROW(B884:B903)-ROW(B884)+1)) / (20*21/2)</f>
        <v>1.9919047619047616</v>
      </c>
      <c r="J900" s="2">
        <f t="shared" si="106"/>
        <v>1.9822055774721534</v>
      </c>
      <c r="K900" s="2">
        <f t="shared" si="108"/>
        <v>1.9411160285991254</v>
      </c>
    </row>
    <row r="901" spans="1:11" ht="13.5" x14ac:dyDescent="0.25">
      <c r="A901" s="3">
        <f>TITRES_STAT!B904</f>
        <v>43619</v>
      </c>
      <c r="B901" s="5">
        <f>TITRES_STAT!D904</f>
        <v>1.98</v>
      </c>
      <c r="C901" s="2">
        <f t="shared" si="109"/>
        <v>0</v>
      </c>
      <c r="D901" s="2">
        <f t="shared" si="102"/>
        <v>1.984</v>
      </c>
      <c r="E901" s="2">
        <f t="shared" si="104"/>
        <v>1.9920000000000002</v>
      </c>
      <c r="F901" s="2">
        <f t="shared" si="105"/>
        <v>1.9934999999999996</v>
      </c>
      <c r="G901" s="2">
        <f t="shared" si="107"/>
        <v>1.9364000000000008</v>
      </c>
      <c r="H901" s="2">
        <f t="shared" si="103"/>
        <v>1.8196999999999972</v>
      </c>
      <c r="I901" s="2">
        <f t="array" ref="I901">SUMPRODUCT(B885:B904, (ROW(B885:B904)-ROW(B885)+1)) / (20*21/2)</f>
        <v>1.9923809523809524</v>
      </c>
      <c r="J901" s="2">
        <f t="shared" si="106"/>
        <v>1.9819955224748056</v>
      </c>
      <c r="K901" s="2">
        <f t="shared" si="108"/>
        <v>1.942640890222689</v>
      </c>
    </row>
    <row r="902" spans="1:11" ht="13.5" x14ac:dyDescent="0.25">
      <c r="A902" s="3">
        <f>TITRES_STAT!B905</f>
        <v>43623</v>
      </c>
      <c r="B902" s="5">
        <f>TITRES_STAT!D905</f>
        <v>1.98</v>
      </c>
      <c r="C902" s="2">
        <f t="shared" si="109"/>
        <v>0</v>
      </c>
      <c r="D902" s="2">
        <f t="shared" ref="D902:D965" si="110">AVERAGE(B898:B902)</f>
        <v>1.98</v>
      </c>
      <c r="E902" s="2">
        <f t="shared" si="104"/>
        <v>1.9900000000000002</v>
      </c>
      <c r="F902" s="2">
        <f t="shared" si="105"/>
        <v>1.9949999999999997</v>
      </c>
      <c r="G902" s="2">
        <f t="shared" si="107"/>
        <v>1.9410000000000005</v>
      </c>
      <c r="H902" s="2">
        <f t="shared" si="103"/>
        <v>1.8226999999999973</v>
      </c>
      <c r="I902" s="2">
        <f t="array" ref="I902">SUMPRODUCT(B886:B905, (ROW(B886:B905)-ROW(B886)+1)) / (20*21/2)</f>
        <v>1.9842857142857142</v>
      </c>
      <c r="J902" s="2">
        <f t="shared" si="106"/>
        <v>1.9818054727153003</v>
      </c>
      <c r="K902" s="2">
        <f t="shared" si="108"/>
        <v>1.9441059533512111</v>
      </c>
    </row>
    <row r="903" spans="1:11" ht="13.5" x14ac:dyDescent="0.25">
      <c r="A903" s="3">
        <f>TITRES_STAT!B906</f>
        <v>43626</v>
      </c>
      <c r="B903" s="5">
        <f>TITRES_STAT!D906</f>
        <v>2</v>
      </c>
      <c r="C903" s="2">
        <f t="shared" si="109"/>
        <v>2.0000000000000018E-2</v>
      </c>
      <c r="D903" s="2">
        <f t="shared" si="110"/>
        <v>1.984</v>
      </c>
      <c r="E903" s="2">
        <f t="shared" si="104"/>
        <v>1.9900000000000002</v>
      </c>
      <c r="F903" s="2">
        <f t="shared" si="105"/>
        <v>1.9949999999999997</v>
      </c>
      <c r="G903" s="2">
        <f t="shared" si="107"/>
        <v>1.9460000000000008</v>
      </c>
      <c r="H903" s="2">
        <f t="shared" si="103"/>
        <v>1.8257999999999972</v>
      </c>
      <c r="I903" s="2">
        <f t="array" ref="I903">SUMPRODUCT(B887:B906, (ROW(B887:B906)-ROW(B887)+1)) / (20*21/2)</f>
        <v>1.9718571428571428</v>
      </c>
      <c r="J903" s="2">
        <f t="shared" si="106"/>
        <v>1.9835382848376526</v>
      </c>
      <c r="K903" s="2">
        <f t="shared" si="108"/>
        <v>1.9462978767492027</v>
      </c>
    </row>
    <row r="904" spans="1:11" ht="13.5" x14ac:dyDescent="0.25">
      <c r="A904" s="3">
        <f>TITRES_STAT!B907</f>
        <v>43627</v>
      </c>
      <c r="B904" s="5">
        <f>TITRES_STAT!D907</f>
        <v>2</v>
      </c>
      <c r="C904" s="2">
        <f t="shared" si="109"/>
        <v>0</v>
      </c>
      <c r="D904" s="2">
        <f t="shared" si="110"/>
        <v>1.988</v>
      </c>
      <c r="E904" s="2">
        <f t="shared" si="104"/>
        <v>1.9900000000000002</v>
      </c>
      <c r="F904" s="2">
        <f t="shared" si="105"/>
        <v>1.9949999999999999</v>
      </c>
      <c r="G904" s="2">
        <f t="shared" si="107"/>
        <v>1.9500000000000008</v>
      </c>
      <c r="H904" s="2">
        <f t="shared" si="103"/>
        <v>1.8288499999999976</v>
      </c>
      <c r="I904" s="2">
        <f t="array" ref="I904">SUMPRODUCT(B888:B907, (ROW(B888:B907)-ROW(B888)+1)) / (20*21/2)</f>
        <v>1.9600952380952379</v>
      </c>
      <c r="J904" s="2">
        <f t="shared" si="106"/>
        <v>1.9851060672340666</v>
      </c>
      <c r="K904" s="2">
        <f t="shared" si="108"/>
        <v>1.948403842366881</v>
      </c>
    </row>
    <row r="905" spans="1:11" ht="13.5" x14ac:dyDescent="0.25">
      <c r="A905" s="3">
        <f>TITRES_STAT!B908</f>
        <v>43628</v>
      </c>
      <c r="B905" s="5">
        <f>TITRES_STAT!D908</f>
        <v>1.91</v>
      </c>
      <c r="C905" s="2">
        <f t="shared" si="109"/>
        <v>-9.000000000000008E-2</v>
      </c>
      <c r="D905" s="2">
        <f t="shared" si="110"/>
        <v>1.9739999999999998</v>
      </c>
      <c r="E905" s="2">
        <f t="shared" si="104"/>
        <v>1.9810000000000003</v>
      </c>
      <c r="F905" s="2">
        <f t="shared" si="105"/>
        <v>1.9904999999999997</v>
      </c>
      <c r="G905" s="2">
        <f t="shared" si="107"/>
        <v>1.9522000000000006</v>
      </c>
      <c r="H905" s="2">
        <f t="shared" si="103"/>
        <v>1.8314499999999976</v>
      </c>
      <c r="I905" s="2">
        <f t="array" ref="I905">SUMPRODUCT(B889:B908, (ROW(B889:B908)-ROW(B889)+1)) / (20*21/2)</f>
        <v>1.9566190476190479</v>
      </c>
      <c r="J905" s="2">
        <f t="shared" si="106"/>
        <v>1.9779531084498696</v>
      </c>
      <c r="K905" s="2">
        <f t="shared" si="108"/>
        <v>1.9468978093328857</v>
      </c>
    </row>
    <row r="906" spans="1:11" ht="13.5" x14ac:dyDescent="0.25">
      <c r="A906" s="3">
        <f>TITRES_STAT!B909</f>
        <v>43629</v>
      </c>
      <c r="B906" s="5">
        <f>TITRES_STAT!D909</f>
        <v>1.86</v>
      </c>
      <c r="C906" s="2">
        <f t="shared" si="109"/>
        <v>-4.9999999999999822E-2</v>
      </c>
      <c r="D906" s="2">
        <f t="shared" si="110"/>
        <v>1.95</v>
      </c>
      <c r="E906" s="2">
        <f t="shared" si="104"/>
        <v>1.9669999999999999</v>
      </c>
      <c r="F906" s="2">
        <f t="shared" si="105"/>
        <v>1.9835</v>
      </c>
      <c r="G906" s="2">
        <f t="shared" si="107"/>
        <v>1.9534000000000007</v>
      </c>
      <c r="H906" s="2">
        <f t="shared" ref="H906:H969" si="111">AVERAGE(B707:B906)</f>
        <v>1.8337999999999977</v>
      </c>
      <c r="I906" s="2">
        <f t="array" ref="I906">SUMPRODUCT(B890:B909, (ROW(B890:B909)-ROW(B890)+1)) / (20*21/2)</f>
        <v>1.9591428571428573</v>
      </c>
      <c r="J906" s="2">
        <f t="shared" si="106"/>
        <v>1.9667194790736915</v>
      </c>
      <c r="K906" s="2">
        <f t="shared" si="108"/>
        <v>1.9434900521041452</v>
      </c>
    </row>
    <row r="907" spans="1:11" ht="13.5" x14ac:dyDescent="0.25">
      <c r="A907" s="3">
        <f>TITRES_STAT!B910</f>
        <v>43630</v>
      </c>
      <c r="B907" s="5">
        <f>TITRES_STAT!D910</f>
        <v>1.86</v>
      </c>
      <c r="C907" s="2">
        <f t="shared" si="109"/>
        <v>0</v>
      </c>
      <c r="D907" s="2">
        <f t="shared" si="110"/>
        <v>1.9260000000000002</v>
      </c>
      <c r="E907" s="2">
        <f t="shared" si="104"/>
        <v>1.9530000000000001</v>
      </c>
      <c r="F907" s="2">
        <f t="shared" si="105"/>
        <v>1.9765000000000001</v>
      </c>
      <c r="G907" s="2">
        <f t="shared" si="107"/>
        <v>1.9546000000000006</v>
      </c>
      <c r="H907" s="2">
        <f t="shared" si="111"/>
        <v>1.8360999999999978</v>
      </c>
      <c r="I907" s="2">
        <f t="array" ref="I907">SUMPRODUCT(B891:B910, (ROW(B891:B910)-ROW(B891)+1)) / (20*21/2)</f>
        <v>1.9616666666666669</v>
      </c>
      <c r="J907" s="2">
        <f t="shared" si="106"/>
        <v>1.9565557191619112</v>
      </c>
      <c r="K907" s="2">
        <f t="shared" si="108"/>
        <v>1.9402159324137866</v>
      </c>
    </row>
    <row r="908" spans="1:11" ht="13.5" x14ac:dyDescent="0.25">
      <c r="A908" s="3">
        <f>TITRES_STAT!B911</f>
        <v>43633</v>
      </c>
      <c r="B908" s="5">
        <f>TITRES_STAT!D911</f>
        <v>1.94</v>
      </c>
      <c r="C908" s="2">
        <f t="shared" si="109"/>
        <v>7.9999999999999849E-2</v>
      </c>
      <c r="D908" s="2">
        <f t="shared" si="110"/>
        <v>1.9140000000000001</v>
      </c>
      <c r="E908" s="2">
        <f t="shared" ref="E908:E971" si="112">AVERAGE(B899:B908)</f>
        <v>1.9490000000000003</v>
      </c>
      <c r="F908" s="2">
        <f t="shared" si="105"/>
        <v>1.9735</v>
      </c>
      <c r="G908" s="2">
        <f t="shared" si="107"/>
        <v>1.9564000000000008</v>
      </c>
      <c r="H908" s="2">
        <f t="shared" si="111"/>
        <v>1.838799999999998</v>
      </c>
      <c r="I908" s="2">
        <f t="array" ref="I908">SUMPRODUCT(B892:B911, (ROW(B892:B911)-ROW(B892)+1)) / (20*21/2)</f>
        <v>1.9641904761904765</v>
      </c>
      <c r="J908" s="2">
        <f t="shared" si="106"/>
        <v>1.9549789840036338</v>
      </c>
      <c r="K908" s="2">
        <f t="shared" si="108"/>
        <v>1.9402074644759912</v>
      </c>
    </row>
    <row r="909" spans="1:11" ht="13.5" x14ac:dyDescent="0.25">
      <c r="A909" s="3">
        <f>TITRES_STAT!B912</f>
        <v>43634</v>
      </c>
      <c r="B909" s="5">
        <f>TITRES_STAT!D912</f>
        <v>2</v>
      </c>
      <c r="C909" s="2">
        <f t="shared" si="109"/>
        <v>6.0000000000000053E-2</v>
      </c>
      <c r="D909" s="2">
        <f t="shared" si="110"/>
        <v>1.9140000000000001</v>
      </c>
      <c r="E909" s="2">
        <f t="shared" si="112"/>
        <v>1.9509999999999998</v>
      </c>
      <c r="F909" s="2">
        <f t="shared" si="105"/>
        <v>1.9735</v>
      </c>
      <c r="G909" s="2">
        <f t="shared" si="107"/>
        <v>1.9594000000000003</v>
      </c>
      <c r="H909" s="2">
        <f t="shared" si="111"/>
        <v>1.8417999999999979</v>
      </c>
      <c r="I909" s="2">
        <f t="array" ref="I909">SUMPRODUCT(B893:B912, (ROW(B893:B912)-ROW(B893)+1)) / (20*21/2)</f>
        <v>1.9667142857142856</v>
      </c>
      <c r="J909" s="2">
        <f t="shared" si="106"/>
        <v>1.9592666998128114</v>
      </c>
      <c r="K909" s="2">
        <f t="shared" si="108"/>
        <v>1.9425522697906583</v>
      </c>
    </row>
    <row r="910" spans="1:11" ht="13.5" x14ac:dyDescent="0.25">
      <c r="A910" s="3">
        <f>TITRES_STAT!B913</f>
        <v>43635</v>
      </c>
      <c r="B910" s="5">
        <f>TITRES_STAT!D913</f>
        <v>2</v>
      </c>
      <c r="C910" s="2">
        <f t="shared" si="109"/>
        <v>0</v>
      </c>
      <c r="D910" s="2">
        <f t="shared" si="110"/>
        <v>1.9319999999999999</v>
      </c>
      <c r="E910" s="2">
        <f t="shared" si="112"/>
        <v>1.9529999999999998</v>
      </c>
      <c r="F910" s="2">
        <f t="shared" si="105"/>
        <v>1.9735</v>
      </c>
      <c r="G910" s="2">
        <f t="shared" si="107"/>
        <v>1.9614000000000005</v>
      </c>
      <c r="H910" s="2">
        <f t="shared" si="111"/>
        <v>1.844799999999998</v>
      </c>
      <c r="I910" s="2">
        <f t="array" ref="I910">SUMPRODUCT(B894:B913, (ROW(B894:B913)-ROW(B894)+1)) / (20*21/2)</f>
        <v>1.969238095238095</v>
      </c>
      <c r="J910" s="2">
        <f t="shared" si="106"/>
        <v>1.9631460617354008</v>
      </c>
      <c r="K910" s="2">
        <f t="shared" si="108"/>
        <v>1.9448051219557305</v>
      </c>
    </row>
    <row r="911" spans="1:11" ht="13.5" x14ac:dyDescent="0.25">
      <c r="A911" s="3">
        <f>TITRES_STAT!B914</f>
        <v>43636</v>
      </c>
      <c r="B911" s="5">
        <f>TITRES_STAT!D914</f>
        <v>2</v>
      </c>
      <c r="C911" s="2">
        <f t="shared" si="109"/>
        <v>0</v>
      </c>
      <c r="D911" s="2">
        <f t="shared" si="110"/>
        <v>1.9600000000000002</v>
      </c>
      <c r="E911" s="2">
        <f t="shared" si="112"/>
        <v>1.9549999999999996</v>
      </c>
      <c r="F911" s="2">
        <f t="shared" si="105"/>
        <v>1.9735</v>
      </c>
      <c r="G911" s="2">
        <f t="shared" si="107"/>
        <v>1.9634000000000003</v>
      </c>
      <c r="H911" s="2">
        <f t="shared" si="111"/>
        <v>1.8477999999999981</v>
      </c>
      <c r="I911" s="2">
        <f t="array" ref="I911">SUMPRODUCT(B895:B914, (ROW(B895:B914)-ROW(B895)+1)) / (20*21/2)</f>
        <v>1.9717619047619048</v>
      </c>
      <c r="J911" s="2">
        <f t="shared" si="106"/>
        <v>1.9666559606177436</v>
      </c>
      <c r="K911" s="2">
        <f t="shared" si="108"/>
        <v>1.9469696269770744</v>
      </c>
    </row>
    <row r="912" spans="1:11" ht="13.5" x14ac:dyDescent="0.25">
      <c r="A912" s="3">
        <f>TITRES_STAT!B915</f>
        <v>43637</v>
      </c>
      <c r="B912" s="5">
        <f>TITRES_STAT!D915</f>
        <v>2</v>
      </c>
      <c r="C912" s="2">
        <f t="shared" si="109"/>
        <v>0</v>
      </c>
      <c r="D912" s="2">
        <f t="shared" si="110"/>
        <v>1.988</v>
      </c>
      <c r="E912" s="2">
        <f t="shared" si="112"/>
        <v>1.9570000000000001</v>
      </c>
      <c r="F912" s="2">
        <f t="shared" si="105"/>
        <v>1.9735</v>
      </c>
      <c r="G912" s="2">
        <f t="shared" si="107"/>
        <v>1.9654000000000003</v>
      </c>
      <c r="H912" s="2">
        <f t="shared" si="111"/>
        <v>1.8507999999999978</v>
      </c>
      <c r="I912" s="2">
        <f t="array" ref="I912">SUMPRODUCT(B896:B915, (ROW(B896:B915)-ROW(B896)+1)) / (20*21/2)</f>
        <v>1.9780952380952384</v>
      </c>
      <c r="J912" s="2">
        <f t="shared" si="106"/>
        <v>1.9698315834160538</v>
      </c>
      <c r="K912" s="2">
        <f t="shared" si="108"/>
        <v>1.9490492494485616</v>
      </c>
    </row>
    <row r="913" spans="1:11" ht="13.5" x14ac:dyDescent="0.25">
      <c r="A913" s="3">
        <f>TITRES_STAT!B916</f>
        <v>43640</v>
      </c>
      <c r="B913" s="5">
        <f>TITRES_STAT!D916</f>
        <v>2</v>
      </c>
      <c r="C913" s="2">
        <f t="shared" si="109"/>
        <v>0</v>
      </c>
      <c r="D913" s="2">
        <f t="shared" si="110"/>
        <v>2</v>
      </c>
      <c r="E913" s="2">
        <f t="shared" si="112"/>
        <v>1.9570000000000001</v>
      </c>
      <c r="F913" s="2">
        <f t="shared" si="105"/>
        <v>1.9735</v>
      </c>
      <c r="G913" s="2">
        <f t="shared" si="107"/>
        <v>1.9674000000000005</v>
      </c>
      <c r="H913" s="2">
        <f t="shared" si="111"/>
        <v>1.8537999999999977</v>
      </c>
      <c r="I913" s="2">
        <f t="array" ref="I913">SUMPRODUCT(B897:B916, (ROW(B897:B916)-ROW(B897)+1)) / (20*21/2)</f>
        <v>1.9956666666666665</v>
      </c>
      <c r="J913" s="2">
        <f t="shared" si="106"/>
        <v>1.9727047659478583</v>
      </c>
      <c r="K913" s="2">
        <f t="shared" si="108"/>
        <v>1.9510473180976375</v>
      </c>
    </row>
    <row r="914" spans="1:11" ht="13.5" x14ac:dyDescent="0.25">
      <c r="A914" s="3">
        <f>TITRES_STAT!B917</f>
        <v>43641</v>
      </c>
      <c r="B914" s="5">
        <f>TITRES_STAT!D917</f>
        <v>2</v>
      </c>
      <c r="C914" s="2">
        <f t="shared" si="109"/>
        <v>0</v>
      </c>
      <c r="D914" s="2">
        <f t="shared" si="110"/>
        <v>2</v>
      </c>
      <c r="E914" s="2">
        <f t="shared" si="112"/>
        <v>1.9570000000000001</v>
      </c>
      <c r="F914" s="2">
        <f t="shared" si="105"/>
        <v>1.9735</v>
      </c>
      <c r="G914" s="2">
        <f t="shared" si="107"/>
        <v>1.9683999999999999</v>
      </c>
      <c r="H914" s="2">
        <f t="shared" si="111"/>
        <v>1.8565999999999976</v>
      </c>
      <c r="I914" s="2">
        <f t="array" ref="I914">SUMPRODUCT(B898:B917, (ROW(B898:B917)-ROW(B898)+1)) / (20*21/2)</f>
        <v>2.0210476190476192</v>
      </c>
      <c r="J914" s="2">
        <f t="shared" si="106"/>
        <v>1.9753043120480622</v>
      </c>
      <c r="K914" s="2">
        <f t="shared" si="108"/>
        <v>1.9529670311134164</v>
      </c>
    </row>
    <row r="915" spans="1:11" ht="13.5" x14ac:dyDescent="0.25">
      <c r="A915" s="3">
        <f>TITRES_STAT!B918</f>
        <v>43642</v>
      </c>
      <c r="B915" s="5">
        <f>TITRES_STAT!D918</f>
        <v>2.04</v>
      </c>
      <c r="C915" s="2">
        <f t="shared" si="109"/>
        <v>4.0000000000000036E-2</v>
      </c>
      <c r="D915" s="2">
        <f t="shared" si="110"/>
        <v>2.008</v>
      </c>
      <c r="E915" s="2">
        <f t="shared" si="112"/>
        <v>1.97</v>
      </c>
      <c r="F915" s="2">
        <f t="shared" si="105"/>
        <v>1.9754999999999998</v>
      </c>
      <c r="G915" s="2">
        <f t="shared" si="107"/>
        <v>1.9702000000000002</v>
      </c>
      <c r="H915" s="2">
        <f t="shared" si="111"/>
        <v>1.8595999999999977</v>
      </c>
      <c r="I915" s="2">
        <f t="array" ref="I915">SUMPRODUCT(B899:B918, (ROW(B899:B918)-ROW(B899)+1)) / (20*21/2)</f>
        <v>2.0452380952380951</v>
      </c>
      <c r="J915" s="2">
        <f t="shared" si="106"/>
        <v>1.9814658061387229</v>
      </c>
      <c r="K915" s="2">
        <f t="shared" si="108"/>
        <v>1.9563800887168119</v>
      </c>
    </row>
    <row r="916" spans="1:11" ht="13.5" x14ac:dyDescent="0.25">
      <c r="A916" s="3">
        <f>TITRES_STAT!B919</f>
        <v>43643</v>
      </c>
      <c r="B916" s="5">
        <f>TITRES_STAT!D919</f>
        <v>2.16</v>
      </c>
      <c r="C916" s="2">
        <f t="shared" si="109"/>
        <v>0.12000000000000011</v>
      </c>
      <c r="D916" s="2">
        <f t="shared" si="110"/>
        <v>2.04</v>
      </c>
      <c r="E916" s="2">
        <f t="shared" si="112"/>
        <v>2</v>
      </c>
      <c r="F916" s="2">
        <f t="shared" ref="F916:F979" si="113">AVERAGE(B897:B916)</f>
        <v>1.9835</v>
      </c>
      <c r="G916" s="2">
        <f t="shared" si="107"/>
        <v>1.9743999999999999</v>
      </c>
      <c r="H916" s="2">
        <f t="shared" si="111"/>
        <v>1.862899999999998</v>
      </c>
      <c r="I916" s="2">
        <f t="array" ref="I916">SUMPRODUCT(B900:B919, (ROW(B900:B919)-ROW(B900)+1)) / (20*21/2)</f>
        <v>2.0681428571428571</v>
      </c>
      <c r="J916" s="2">
        <f t="shared" si="106"/>
        <v>1.9984690626969399</v>
      </c>
      <c r="K916" s="2">
        <f t="shared" si="108"/>
        <v>1.9643651832769371</v>
      </c>
    </row>
    <row r="917" spans="1:11" ht="13.5" x14ac:dyDescent="0.25">
      <c r="A917" s="3">
        <f>TITRES_STAT!B920</f>
        <v>43644</v>
      </c>
      <c r="B917" s="5">
        <f>TITRES_STAT!D920</f>
        <v>2.25</v>
      </c>
      <c r="C917" s="2">
        <f t="shared" si="109"/>
        <v>8.9999999999999858E-2</v>
      </c>
      <c r="D917" s="2">
        <f t="shared" si="110"/>
        <v>2.09</v>
      </c>
      <c r="E917" s="2">
        <f t="shared" si="112"/>
        <v>2.0390000000000001</v>
      </c>
      <c r="F917" s="2">
        <f t="shared" si="113"/>
        <v>1.996</v>
      </c>
      <c r="G917" s="2">
        <f t="shared" si="107"/>
        <v>1.9803999999999999</v>
      </c>
      <c r="H917" s="2">
        <f t="shared" si="111"/>
        <v>1.866599999999998</v>
      </c>
      <c r="I917" s="2">
        <f t="array" ref="I917">SUMPRODUCT(B901:B920, (ROW(B901:B920)-ROW(B901)+1)) / (20*21/2)</f>
        <v>2.0897619047619047</v>
      </c>
      <c r="J917" s="2">
        <f t="shared" ref="J917:J980" si="114">$J$4*B917+J916*(1-$J$4)</f>
        <v>2.0224243900591361</v>
      </c>
      <c r="K917" s="2">
        <f t="shared" si="108"/>
        <v>1.9755665486386258</v>
      </c>
    </row>
    <row r="918" spans="1:11" ht="13.5" x14ac:dyDescent="0.25">
      <c r="A918" s="3">
        <f>TITRES_STAT!B921</f>
        <v>43647</v>
      </c>
      <c r="B918" s="5">
        <f>TITRES_STAT!D921</f>
        <v>2.25</v>
      </c>
      <c r="C918" s="2">
        <f t="shared" si="109"/>
        <v>0</v>
      </c>
      <c r="D918" s="2">
        <f t="shared" si="110"/>
        <v>2.1399999999999997</v>
      </c>
      <c r="E918" s="2">
        <f t="shared" si="112"/>
        <v>2.0699999999999998</v>
      </c>
      <c r="F918" s="2">
        <f t="shared" si="113"/>
        <v>2.0095000000000001</v>
      </c>
      <c r="G918" s="2">
        <f t="shared" si="107"/>
        <v>1.9863999999999995</v>
      </c>
      <c r="H918" s="2">
        <f t="shared" si="111"/>
        <v>1.8702999999999981</v>
      </c>
      <c r="I918" s="2">
        <f t="array" ref="I918">SUMPRODUCT(B902:B921, (ROW(B902:B921)-ROW(B902)+1)) / (20*21/2)</f>
        <v>2.110095238095238</v>
      </c>
      <c r="J918" s="2">
        <f t="shared" si="114"/>
        <v>2.0440982576725517</v>
      </c>
      <c r="K918" s="2">
        <f t="shared" si="108"/>
        <v>1.9863286447704445</v>
      </c>
    </row>
    <row r="919" spans="1:11" ht="13.5" x14ac:dyDescent="0.25">
      <c r="A919" s="3">
        <f>TITRES_STAT!B922</f>
        <v>43648</v>
      </c>
      <c r="B919" s="5">
        <f>TITRES_STAT!D922</f>
        <v>2.25</v>
      </c>
      <c r="C919" s="2">
        <f t="shared" si="109"/>
        <v>0</v>
      </c>
      <c r="D919" s="2">
        <f t="shared" si="110"/>
        <v>2.19</v>
      </c>
      <c r="E919" s="2">
        <f t="shared" si="112"/>
        <v>2.0949999999999998</v>
      </c>
      <c r="F919" s="2">
        <f t="shared" si="113"/>
        <v>2.0229999999999997</v>
      </c>
      <c r="G919" s="2">
        <f t="shared" si="107"/>
        <v>1.9923999999999995</v>
      </c>
      <c r="H919" s="2">
        <f t="shared" si="111"/>
        <v>1.8739999999999979</v>
      </c>
      <c r="I919" s="2">
        <f t="array" ref="I919">SUMPRODUCT(B903:B922, (ROW(B903:B922)-ROW(B903)+1)) / (20*21/2)</f>
        <v>2.129142857142857</v>
      </c>
      <c r="J919" s="2">
        <f t="shared" si="114"/>
        <v>2.0637079474180231</v>
      </c>
      <c r="K919" s="2">
        <f t="shared" si="108"/>
        <v>1.9966686979167014</v>
      </c>
    </row>
    <row r="920" spans="1:11" ht="13.5" x14ac:dyDescent="0.25">
      <c r="A920" s="3">
        <f>TITRES_STAT!B923</f>
        <v>43649</v>
      </c>
      <c r="B920" s="5">
        <f>TITRES_STAT!D923</f>
        <v>2.25</v>
      </c>
      <c r="C920" s="2">
        <f t="shared" si="109"/>
        <v>0</v>
      </c>
      <c r="D920" s="2">
        <f t="shared" si="110"/>
        <v>2.2320000000000002</v>
      </c>
      <c r="E920" s="2">
        <f t="shared" si="112"/>
        <v>2.12</v>
      </c>
      <c r="F920" s="2">
        <f t="shared" si="113"/>
        <v>2.0364999999999998</v>
      </c>
      <c r="G920" s="2">
        <f t="shared" si="107"/>
        <v>1.9983999999999995</v>
      </c>
      <c r="H920" s="2">
        <f t="shared" si="111"/>
        <v>1.8773999999999977</v>
      </c>
      <c r="I920" s="2">
        <f t="array" ref="I920">SUMPRODUCT(B904:B923, (ROW(B904:B923)-ROW(B904)+1)) / (20*21/2)</f>
        <v>2.1469047619047621</v>
      </c>
      <c r="J920" s="2">
        <f t="shared" si="114"/>
        <v>2.0814500476639255</v>
      </c>
      <c r="K920" s="2">
        <f t="shared" si="108"/>
        <v>2.0066032587827132</v>
      </c>
    </row>
    <row r="921" spans="1:11" ht="13.5" x14ac:dyDescent="0.25">
      <c r="A921" s="3">
        <f>TITRES_STAT!B924</f>
        <v>43650</v>
      </c>
      <c r="B921" s="5">
        <f>TITRES_STAT!D924</f>
        <v>2.25</v>
      </c>
      <c r="C921" s="2">
        <f t="shared" si="109"/>
        <v>0</v>
      </c>
      <c r="D921" s="2">
        <f t="shared" si="110"/>
        <v>2.25</v>
      </c>
      <c r="E921" s="2">
        <f t="shared" si="112"/>
        <v>2.145</v>
      </c>
      <c r="F921" s="2">
        <f t="shared" si="113"/>
        <v>2.0499999999999998</v>
      </c>
      <c r="G921" s="2">
        <f t="shared" si="107"/>
        <v>2.0043999999999995</v>
      </c>
      <c r="H921" s="2">
        <f t="shared" si="111"/>
        <v>1.880799999999998</v>
      </c>
      <c r="I921" s="2">
        <f t="array" ref="I921">SUMPRODUCT(B905:B924, (ROW(B905:B924)-ROW(B905)+1)) / (20*21/2)</f>
        <v>2.1634761904761906</v>
      </c>
      <c r="J921" s="2">
        <f t="shared" si="114"/>
        <v>2.0975024240768851</v>
      </c>
      <c r="K921" s="2">
        <f t="shared" si="108"/>
        <v>2.0161482290265282</v>
      </c>
    </row>
    <row r="922" spans="1:11" ht="13.5" x14ac:dyDescent="0.25">
      <c r="A922" s="3">
        <f>TITRES_STAT!B925</f>
        <v>43651</v>
      </c>
      <c r="B922" s="5">
        <f>TITRES_STAT!D925</f>
        <v>2.25</v>
      </c>
      <c r="C922" s="2">
        <f t="shared" si="109"/>
        <v>0</v>
      </c>
      <c r="D922" s="2">
        <f t="shared" si="110"/>
        <v>2.25</v>
      </c>
      <c r="E922" s="2">
        <f t="shared" si="112"/>
        <v>2.17</v>
      </c>
      <c r="F922" s="2">
        <f t="shared" si="113"/>
        <v>2.0634999999999999</v>
      </c>
      <c r="G922" s="2">
        <f t="shared" si="107"/>
        <v>2.0113999999999996</v>
      </c>
      <c r="H922" s="2">
        <f t="shared" si="111"/>
        <v>1.8841999999999981</v>
      </c>
      <c r="I922" s="2">
        <f t="array" ref="I922">SUMPRODUCT(B906:B925, (ROW(B906:B925)-ROW(B906)+1)) / (20*21/2)</f>
        <v>2.1788571428571428</v>
      </c>
      <c r="J922" s="2">
        <f t="shared" si="114"/>
        <v>2.1120260027362296</v>
      </c>
      <c r="K922" s="2">
        <f t="shared" si="108"/>
        <v>2.0253188867117626</v>
      </c>
    </row>
    <row r="923" spans="1:11" ht="13.5" x14ac:dyDescent="0.25">
      <c r="A923" s="3">
        <f>TITRES_STAT!B926</f>
        <v>43654</v>
      </c>
      <c r="B923" s="5">
        <f>TITRES_STAT!D926</f>
        <v>2.25</v>
      </c>
      <c r="C923" s="2">
        <f t="shared" si="109"/>
        <v>0</v>
      </c>
      <c r="D923" s="2">
        <f t="shared" si="110"/>
        <v>2.25</v>
      </c>
      <c r="E923" s="2">
        <f t="shared" si="112"/>
        <v>2.1949999999999998</v>
      </c>
      <c r="F923" s="2">
        <f t="shared" si="113"/>
        <v>2.0759999999999996</v>
      </c>
      <c r="G923" s="2">
        <f t="shared" si="107"/>
        <v>2.0183999999999997</v>
      </c>
      <c r="H923" s="2">
        <f t="shared" si="111"/>
        <v>1.8877999999999984</v>
      </c>
      <c r="I923" s="2">
        <f t="array" ref="I923">SUMPRODUCT(B907:B926, (ROW(B907:B926)-ROW(B907)+1)) / (20*21/2)</f>
        <v>2.1926190476190479</v>
      </c>
      <c r="J923" s="2">
        <f t="shared" si="114"/>
        <v>2.1251663834280174</v>
      </c>
      <c r="K923" s="2">
        <f t="shared" si="108"/>
        <v>2.0341299107622817</v>
      </c>
    </row>
    <row r="924" spans="1:11" ht="13.5" x14ac:dyDescent="0.25">
      <c r="A924" s="3">
        <f>TITRES_STAT!B927</f>
        <v>43655</v>
      </c>
      <c r="B924" s="5">
        <f>TITRES_STAT!D927</f>
        <v>2.25</v>
      </c>
      <c r="C924" s="2">
        <f t="shared" si="109"/>
        <v>0</v>
      </c>
      <c r="D924" s="2">
        <f t="shared" si="110"/>
        <v>2.25</v>
      </c>
      <c r="E924" s="2">
        <f t="shared" si="112"/>
        <v>2.2199999999999998</v>
      </c>
      <c r="F924" s="2">
        <f t="shared" si="113"/>
        <v>2.0884999999999998</v>
      </c>
      <c r="G924" s="2">
        <f t="shared" si="107"/>
        <v>2.0243999999999995</v>
      </c>
      <c r="H924" s="2">
        <f t="shared" si="111"/>
        <v>1.8911999999999987</v>
      </c>
      <c r="I924" s="2">
        <f t="array" ref="I924">SUMPRODUCT(B908:B927, (ROW(B908:B927)-ROW(B908)+1)) / (20*21/2)</f>
        <v>2.2045238095238093</v>
      </c>
      <c r="J924" s="2">
        <f t="shared" si="114"/>
        <v>2.1370552992920158</v>
      </c>
      <c r="K924" s="2">
        <f t="shared" si="108"/>
        <v>2.0425954044578787</v>
      </c>
    </row>
    <row r="925" spans="1:11" ht="13.5" x14ac:dyDescent="0.25">
      <c r="A925" s="3">
        <f>TITRES_STAT!B928</f>
        <v>43656</v>
      </c>
      <c r="B925" s="5">
        <f>TITRES_STAT!D928</f>
        <v>2.25</v>
      </c>
      <c r="C925" s="2">
        <f t="shared" si="109"/>
        <v>0</v>
      </c>
      <c r="D925" s="2">
        <f t="shared" si="110"/>
        <v>2.25</v>
      </c>
      <c r="E925" s="2">
        <f t="shared" si="112"/>
        <v>2.2410000000000001</v>
      </c>
      <c r="F925" s="2">
        <f t="shared" si="113"/>
        <v>2.1055000000000001</v>
      </c>
      <c r="G925" s="2">
        <f t="shared" si="107"/>
        <v>2.0313999999999997</v>
      </c>
      <c r="H925" s="2">
        <f t="shared" si="111"/>
        <v>1.8945999999999983</v>
      </c>
      <c r="I925" s="2">
        <f t="array" ref="I925">SUMPRODUCT(B909:B928, (ROW(B909:B928)-ROW(B909)+1)) / (20*21/2)</f>
        <v>2.2183809523809526</v>
      </c>
      <c r="J925" s="2">
        <f t="shared" si="114"/>
        <v>2.1478119374546809</v>
      </c>
      <c r="K925" s="2">
        <f t="shared" si="108"/>
        <v>2.0507289180085504</v>
      </c>
    </row>
    <row r="926" spans="1:11" ht="13.5" x14ac:dyDescent="0.25">
      <c r="A926" s="3">
        <f>TITRES_STAT!B929</f>
        <v>43657</v>
      </c>
      <c r="B926" s="5">
        <f>TITRES_STAT!D929</f>
        <v>2.25</v>
      </c>
      <c r="C926" s="2">
        <f t="shared" si="109"/>
        <v>0</v>
      </c>
      <c r="D926" s="2">
        <f t="shared" si="110"/>
        <v>2.25</v>
      </c>
      <c r="E926" s="2">
        <f t="shared" si="112"/>
        <v>2.25</v>
      </c>
      <c r="F926" s="2">
        <f t="shared" si="113"/>
        <v>2.125</v>
      </c>
      <c r="G926" s="2">
        <f t="shared" si="107"/>
        <v>2.0373999999999999</v>
      </c>
      <c r="H926" s="2">
        <f t="shared" si="111"/>
        <v>1.8977999999999986</v>
      </c>
      <c r="I926" s="2">
        <f t="array" ref="I926">SUMPRODUCT(B910:B929, (ROW(B910:B929)-ROW(B910)+1)) / (20*21/2)</f>
        <v>2.2305714285714284</v>
      </c>
      <c r="J926" s="2">
        <f t="shared" si="114"/>
        <v>2.1575441338875683</v>
      </c>
      <c r="K926" s="2">
        <f t="shared" si="108"/>
        <v>2.0585434702435093</v>
      </c>
    </row>
    <row r="927" spans="1:11" ht="13.5" x14ac:dyDescent="0.25">
      <c r="A927" s="3">
        <f>TITRES_STAT!B930</f>
        <v>43658</v>
      </c>
      <c r="B927" s="5">
        <f>TITRES_STAT!D930</f>
        <v>2.25</v>
      </c>
      <c r="C927" s="2">
        <f t="shared" si="109"/>
        <v>0</v>
      </c>
      <c r="D927" s="2">
        <f t="shared" si="110"/>
        <v>2.25</v>
      </c>
      <c r="E927" s="2">
        <f t="shared" si="112"/>
        <v>2.25</v>
      </c>
      <c r="F927" s="2">
        <f t="shared" si="113"/>
        <v>2.1444999999999999</v>
      </c>
      <c r="G927" s="2">
        <f t="shared" si="107"/>
        <v>2.0433999999999997</v>
      </c>
      <c r="H927" s="2">
        <f t="shared" si="111"/>
        <v>1.9008999999999987</v>
      </c>
      <c r="I927" s="2">
        <f t="array" ref="I927">SUMPRODUCT(B911:B930, (ROW(B911:B930)-ROW(B911)+1)) / (20*21/2)</f>
        <v>2.2413809523809523</v>
      </c>
      <c r="J927" s="2">
        <f t="shared" si="114"/>
        <v>2.1663494544697048</v>
      </c>
      <c r="K927" s="2">
        <f t="shared" si="108"/>
        <v>2.0660515694496464</v>
      </c>
    </row>
    <row r="928" spans="1:11" ht="13.5" x14ac:dyDescent="0.25">
      <c r="A928" s="3">
        <f>TITRES_STAT!B931</f>
        <v>43661</v>
      </c>
      <c r="B928" s="5">
        <f>TITRES_STAT!D931</f>
        <v>2.29</v>
      </c>
      <c r="C928" s="2">
        <f t="shared" si="109"/>
        <v>4.0000000000000036E-2</v>
      </c>
      <c r="D928" s="2">
        <f t="shared" si="110"/>
        <v>2.258</v>
      </c>
      <c r="E928" s="2">
        <f t="shared" si="112"/>
        <v>2.254</v>
      </c>
      <c r="F928" s="2">
        <f t="shared" si="113"/>
        <v>2.1619999999999999</v>
      </c>
      <c r="G928" s="2">
        <f t="shared" si="107"/>
        <v>2.0501999999999998</v>
      </c>
      <c r="H928" s="2">
        <f t="shared" si="111"/>
        <v>1.9040999999999988</v>
      </c>
      <c r="I928" s="2">
        <f t="array" ref="I928">SUMPRODUCT(B912:B931, (ROW(B912:B931)-ROW(B912)+1)) / (20*21/2)</f>
        <v>2.250809523809524</v>
      </c>
      <c r="J928" s="2">
        <f t="shared" si="114"/>
        <v>2.1781256969011613</v>
      </c>
      <c r="K928" s="2">
        <f t="shared" si="108"/>
        <v>2.074833860843778</v>
      </c>
    </row>
    <row r="929" spans="1:11" ht="13.5" x14ac:dyDescent="0.25">
      <c r="A929" s="3">
        <f>TITRES_STAT!B932</f>
        <v>43662</v>
      </c>
      <c r="B929" s="5">
        <f>TITRES_STAT!D932</f>
        <v>2.29</v>
      </c>
      <c r="C929" s="2">
        <f t="shared" si="109"/>
        <v>0</v>
      </c>
      <c r="D929" s="2">
        <f t="shared" si="110"/>
        <v>2.2659999999999996</v>
      </c>
      <c r="E929" s="2">
        <f t="shared" si="112"/>
        <v>2.258</v>
      </c>
      <c r="F929" s="2">
        <f t="shared" si="113"/>
        <v>2.1764999999999999</v>
      </c>
      <c r="G929" s="2">
        <f t="shared" si="107"/>
        <v>2.0569999999999999</v>
      </c>
      <c r="H929" s="2">
        <f t="shared" si="111"/>
        <v>1.9072999999999987</v>
      </c>
      <c r="I929" s="2">
        <f t="array" ref="I929">SUMPRODUCT(B913:B932, (ROW(B913:B932)-ROW(B913)+1)) / (20*21/2)</f>
        <v>2.2598095238095235</v>
      </c>
      <c r="J929" s="2">
        <f t="shared" si="114"/>
        <v>2.188780392434384</v>
      </c>
      <c r="K929" s="2">
        <f t="shared" si="108"/>
        <v>2.0832717486538259</v>
      </c>
    </row>
    <row r="930" spans="1:11" ht="13.5" x14ac:dyDescent="0.25">
      <c r="A930" s="3">
        <f>TITRES_STAT!B933</f>
        <v>43663</v>
      </c>
      <c r="B930" s="5">
        <f>TITRES_STAT!D933</f>
        <v>2.29</v>
      </c>
      <c r="C930" s="2">
        <f t="shared" si="109"/>
        <v>0</v>
      </c>
      <c r="D930" s="2">
        <f t="shared" si="110"/>
        <v>2.274</v>
      </c>
      <c r="E930" s="2">
        <f t="shared" si="112"/>
        <v>2.2619999999999996</v>
      </c>
      <c r="F930" s="2">
        <f t="shared" si="113"/>
        <v>2.1909999999999998</v>
      </c>
      <c r="G930" s="2">
        <f t="shared" si="107"/>
        <v>2.0638000000000001</v>
      </c>
      <c r="H930" s="2">
        <f t="shared" si="111"/>
        <v>1.910499999999999</v>
      </c>
      <c r="I930" s="2">
        <f t="array" ref="I930">SUMPRODUCT(B914:B933, (ROW(B914:B933)-ROW(B914)+1)) / (20*21/2)</f>
        <v>2.2673809523809525</v>
      </c>
      <c r="J930" s="2">
        <f t="shared" si="114"/>
        <v>2.1984203550596808</v>
      </c>
      <c r="K930" s="2">
        <f t="shared" si="108"/>
        <v>2.0913787389026957</v>
      </c>
    </row>
    <row r="931" spans="1:11" ht="13.5" x14ac:dyDescent="0.25">
      <c r="A931" s="3">
        <f>TITRES_STAT!B934</f>
        <v>43664</v>
      </c>
      <c r="B931" s="5">
        <f>TITRES_STAT!D934</f>
        <v>2.29</v>
      </c>
      <c r="C931" s="2">
        <f t="shared" si="109"/>
        <v>0</v>
      </c>
      <c r="D931" s="2">
        <f t="shared" si="110"/>
        <v>2.282</v>
      </c>
      <c r="E931" s="2">
        <f t="shared" si="112"/>
        <v>2.2659999999999996</v>
      </c>
      <c r="F931" s="2">
        <f t="shared" si="113"/>
        <v>2.2054999999999998</v>
      </c>
      <c r="G931" s="2">
        <f t="shared" si="107"/>
        <v>2.0706000000000002</v>
      </c>
      <c r="H931" s="2">
        <f t="shared" si="111"/>
        <v>1.9136999999999993</v>
      </c>
      <c r="I931" s="2">
        <f t="array" ref="I931">SUMPRODUCT(B915:B934, (ROW(B915:B934)-ROW(B915)+1)) / (20*21/2)</f>
        <v>2.2735238095238097</v>
      </c>
      <c r="J931" s="2">
        <f t="shared" si="114"/>
        <v>2.2071422260063778</v>
      </c>
      <c r="K931" s="2">
        <f t="shared" si="108"/>
        <v>2.0991678079653351</v>
      </c>
    </row>
    <row r="932" spans="1:11" ht="13.5" x14ac:dyDescent="0.25">
      <c r="A932" s="3">
        <f>TITRES_STAT!B935</f>
        <v>43665</v>
      </c>
      <c r="B932" s="5">
        <f>TITRES_STAT!D935</f>
        <v>2.2999999999999998</v>
      </c>
      <c r="C932" s="2">
        <f t="shared" si="109"/>
        <v>9.9999999999997868E-3</v>
      </c>
      <c r="D932" s="2">
        <f t="shared" si="110"/>
        <v>2.2920000000000003</v>
      </c>
      <c r="E932" s="2">
        <f t="shared" si="112"/>
        <v>2.2709999999999999</v>
      </c>
      <c r="F932" s="2">
        <f t="shared" si="113"/>
        <v>2.2204999999999999</v>
      </c>
      <c r="G932" s="2">
        <f t="shared" si="107"/>
        <v>2.0776000000000003</v>
      </c>
      <c r="H932" s="2">
        <f t="shared" si="111"/>
        <v>1.9169499999999993</v>
      </c>
      <c r="I932" s="2">
        <f t="array" ref="I932">SUMPRODUCT(B916:B935, (ROW(B916:B935)-ROW(B916)+1)) / (20*21/2)</f>
        <v>2.2782380952380952</v>
      </c>
      <c r="J932" s="2">
        <f t="shared" si="114"/>
        <v>2.21598582352958</v>
      </c>
      <c r="K932" s="2">
        <f t="shared" si="108"/>
        <v>2.1070435802019887</v>
      </c>
    </row>
    <row r="933" spans="1:11" ht="13.5" x14ac:dyDescent="0.25">
      <c r="A933" s="3">
        <f>TITRES_STAT!B936</f>
        <v>43668</v>
      </c>
      <c r="B933" s="5">
        <f>TITRES_STAT!D936</f>
        <v>2.2999999999999998</v>
      </c>
      <c r="C933" s="2">
        <f t="shared" si="109"/>
        <v>0</v>
      </c>
      <c r="D933" s="2">
        <f t="shared" si="110"/>
        <v>2.2939999999999996</v>
      </c>
      <c r="E933" s="2">
        <f t="shared" si="112"/>
        <v>2.2759999999999998</v>
      </c>
      <c r="F933" s="2">
        <f t="shared" si="113"/>
        <v>2.2354999999999996</v>
      </c>
      <c r="G933" s="2">
        <f t="shared" si="107"/>
        <v>2.0836000000000001</v>
      </c>
      <c r="H933" s="2">
        <f t="shared" si="111"/>
        <v>1.9199999999999995</v>
      </c>
      <c r="I933" s="2">
        <f t="array" ref="I933">SUMPRODUCT(B917:B936, (ROW(B917:B936)-ROW(B917)+1)) / (20*21/2)</f>
        <v>2.281714285714286</v>
      </c>
      <c r="J933" s="2">
        <f t="shared" si="114"/>
        <v>2.2239871736696202</v>
      </c>
      <c r="K933" s="2">
        <f t="shared" si="108"/>
        <v>2.1146104986254404</v>
      </c>
    </row>
    <row r="934" spans="1:11" ht="13.5" x14ac:dyDescent="0.25">
      <c r="A934" s="3">
        <f>TITRES_STAT!B937</f>
        <v>43669</v>
      </c>
      <c r="B934" s="5">
        <f>TITRES_STAT!D937</f>
        <v>2.2999999999999998</v>
      </c>
      <c r="C934" s="2">
        <f t="shared" si="109"/>
        <v>0</v>
      </c>
      <c r="D934" s="2">
        <f t="shared" si="110"/>
        <v>2.2960000000000003</v>
      </c>
      <c r="E934" s="2">
        <f t="shared" si="112"/>
        <v>2.2809999999999997</v>
      </c>
      <c r="F934" s="2">
        <f t="shared" si="113"/>
        <v>2.2504999999999997</v>
      </c>
      <c r="G934" s="2">
        <f t="shared" si="107"/>
        <v>2.0895999999999999</v>
      </c>
      <c r="H934" s="2">
        <f t="shared" si="111"/>
        <v>1.9232499999999997</v>
      </c>
      <c r="I934" s="2">
        <f t="array" ref="I934">SUMPRODUCT(B918:B937, (ROW(B918:B937)-ROW(B918)+1)) / (20*21/2)</f>
        <v>2.2835714285714284</v>
      </c>
      <c r="J934" s="2">
        <f t="shared" si="114"/>
        <v>2.2312264904629897</v>
      </c>
      <c r="K934" s="2">
        <f t="shared" si="108"/>
        <v>2.1218806751499333</v>
      </c>
    </row>
    <row r="935" spans="1:11" ht="13.5" x14ac:dyDescent="0.25">
      <c r="A935" s="3">
        <f>TITRES_STAT!B938</f>
        <v>43670</v>
      </c>
      <c r="B935" s="5">
        <f>TITRES_STAT!D938</f>
        <v>2.2999999999999998</v>
      </c>
      <c r="C935" s="2">
        <f t="shared" si="109"/>
        <v>0</v>
      </c>
      <c r="D935" s="2">
        <f t="shared" si="110"/>
        <v>2.2979999999999996</v>
      </c>
      <c r="E935" s="2">
        <f t="shared" si="112"/>
        <v>2.2860000000000005</v>
      </c>
      <c r="F935" s="2">
        <f t="shared" si="113"/>
        <v>2.2634999999999996</v>
      </c>
      <c r="G935" s="2">
        <f t="shared" si="107"/>
        <v>2.0956000000000001</v>
      </c>
      <c r="H935" s="2">
        <f t="shared" si="111"/>
        <v>1.9264999999999999</v>
      </c>
      <c r="I935" s="2">
        <f t="array" ref="I935">SUMPRODUCT(B919:B938, (ROW(B919:B938)-ROW(B919)+1)) / (20*21/2)</f>
        <v>2.2852380952380948</v>
      </c>
      <c r="J935" s="2">
        <f t="shared" si="114"/>
        <v>2.2377763485141338</v>
      </c>
      <c r="K935" s="2">
        <f t="shared" si="108"/>
        <v>2.1288657467126813</v>
      </c>
    </row>
    <row r="936" spans="1:11" ht="13.5" x14ac:dyDescent="0.25">
      <c r="A936" s="3">
        <f>TITRES_STAT!B939</f>
        <v>43672</v>
      </c>
      <c r="B936" s="5">
        <f>TITRES_STAT!D939</f>
        <v>2.2999999999999998</v>
      </c>
      <c r="C936" s="2">
        <f t="shared" si="109"/>
        <v>0</v>
      </c>
      <c r="D936" s="2">
        <f t="shared" si="110"/>
        <v>2.2999999999999998</v>
      </c>
      <c r="E936" s="2">
        <f t="shared" si="112"/>
        <v>2.2910000000000004</v>
      </c>
      <c r="F936" s="2">
        <f t="shared" si="113"/>
        <v>2.2704999999999993</v>
      </c>
      <c r="G936" s="2">
        <f t="shared" si="107"/>
        <v>2.1016000000000004</v>
      </c>
      <c r="H936" s="2">
        <f t="shared" si="111"/>
        <v>1.9297500000000003</v>
      </c>
      <c r="I936" s="2">
        <f t="array" ref="I936">SUMPRODUCT(B920:B939, (ROW(B920:B939)-ROW(B920)+1)) / (20*21/2)</f>
        <v>2.2867142857142855</v>
      </c>
      <c r="J936" s="2">
        <f t="shared" si="114"/>
        <v>2.2437024105604069</v>
      </c>
      <c r="K936" s="2">
        <f t="shared" si="108"/>
        <v>2.1355768939004194</v>
      </c>
    </row>
    <row r="937" spans="1:11" ht="13.5" x14ac:dyDescent="0.25">
      <c r="A937" s="3">
        <f>TITRES_STAT!B940</f>
        <v>43675</v>
      </c>
      <c r="B937" s="5">
        <f>TITRES_STAT!D940</f>
        <v>2.29</v>
      </c>
      <c r="C937" s="2">
        <f t="shared" si="109"/>
        <v>-9.9999999999997868E-3</v>
      </c>
      <c r="D937" s="2">
        <f t="shared" si="110"/>
        <v>2.2979999999999996</v>
      </c>
      <c r="E937" s="2">
        <f t="shared" si="112"/>
        <v>2.2950000000000004</v>
      </c>
      <c r="F937" s="2">
        <f t="shared" si="113"/>
        <v>2.2724999999999991</v>
      </c>
      <c r="G937" s="2">
        <f t="shared" si="107"/>
        <v>2.1074000000000002</v>
      </c>
      <c r="H937" s="2">
        <f t="shared" si="111"/>
        <v>1.9329500000000002</v>
      </c>
      <c r="I937" s="2">
        <f t="array" ref="I937">SUMPRODUCT(B921:B940, (ROW(B921:B940)-ROW(B921)+1)) / (20*21/2)</f>
        <v>2.2879999999999998</v>
      </c>
      <c r="J937" s="2">
        <f t="shared" si="114"/>
        <v>2.2481117047927492</v>
      </c>
      <c r="K937" s="2">
        <f t="shared" si="108"/>
        <v>2.1416327019827559</v>
      </c>
    </row>
    <row r="938" spans="1:11" ht="13.5" x14ac:dyDescent="0.25">
      <c r="A938" s="3">
        <f>TITRES_STAT!B941</f>
        <v>43676</v>
      </c>
      <c r="B938" s="5">
        <f>TITRES_STAT!D941</f>
        <v>2.29</v>
      </c>
      <c r="C938" s="2">
        <f t="shared" si="109"/>
        <v>0</v>
      </c>
      <c r="D938" s="2">
        <f t="shared" si="110"/>
        <v>2.2960000000000003</v>
      </c>
      <c r="E938" s="2">
        <f t="shared" si="112"/>
        <v>2.2949999999999999</v>
      </c>
      <c r="F938" s="2">
        <f t="shared" si="113"/>
        <v>2.2744999999999993</v>
      </c>
      <c r="G938" s="2">
        <f t="shared" si="107"/>
        <v>2.1132000000000004</v>
      </c>
      <c r="H938" s="2">
        <f t="shared" si="111"/>
        <v>1.9358500000000007</v>
      </c>
      <c r="I938" s="2">
        <f t="array" ref="I938">SUMPRODUCT(B922:B941, (ROW(B922:B941)-ROW(B922)+1)) / (20*21/2)</f>
        <v>2.2890952380952378</v>
      </c>
      <c r="J938" s="2">
        <f t="shared" si="114"/>
        <v>2.252101066241059</v>
      </c>
      <c r="K938" s="2">
        <f t="shared" si="108"/>
        <v>2.147451027395197</v>
      </c>
    </row>
    <row r="939" spans="1:11" ht="13.5" x14ac:dyDescent="0.25">
      <c r="A939" s="3">
        <f>TITRES_STAT!B942</f>
        <v>43677</v>
      </c>
      <c r="B939" s="5">
        <f>TITRES_STAT!D942</f>
        <v>2.29</v>
      </c>
      <c r="C939" s="2">
        <f t="shared" si="109"/>
        <v>0</v>
      </c>
      <c r="D939" s="2">
        <f t="shared" si="110"/>
        <v>2.2939999999999996</v>
      </c>
      <c r="E939" s="2">
        <f t="shared" si="112"/>
        <v>2.2949999999999999</v>
      </c>
      <c r="F939" s="2">
        <f t="shared" si="113"/>
        <v>2.2764999999999995</v>
      </c>
      <c r="G939" s="2">
        <f t="shared" si="107"/>
        <v>2.1190000000000007</v>
      </c>
      <c r="H939" s="2">
        <f t="shared" si="111"/>
        <v>1.9387500000000006</v>
      </c>
      <c r="I939" s="2">
        <f t="array" ref="I939">SUMPRODUCT(B923:B942, (ROW(B923:B942)-ROW(B923)+1)) / (20*21/2)</f>
        <v>2.29</v>
      </c>
      <c r="J939" s="2">
        <f t="shared" si="114"/>
        <v>2.2557104885038153</v>
      </c>
      <c r="K939" s="2">
        <f t="shared" si="108"/>
        <v>2.1530411831836207</v>
      </c>
    </row>
    <row r="940" spans="1:11" ht="13.5" x14ac:dyDescent="0.25">
      <c r="A940" s="3">
        <f>TITRES_STAT!B943</f>
        <v>43678</v>
      </c>
      <c r="B940" s="5">
        <f>TITRES_STAT!D943</f>
        <v>2.29</v>
      </c>
      <c r="C940" s="2">
        <f t="shared" si="109"/>
        <v>0</v>
      </c>
      <c r="D940" s="2">
        <f t="shared" si="110"/>
        <v>2.2920000000000003</v>
      </c>
      <c r="E940" s="2">
        <f t="shared" si="112"/>
        <v>2.2949999999999995</v>
      </c>
      <c r="F940" s="2">
        <f t="shared" si="113"/>
        <v>2.2784999999999997</v>
      </c>
      <c r="G940" s="2">
        <f t="shared" si="107"/>
        <v>2.1248000000000009</v>
      </c>
      <c r="H940" s="2">
        <f t="shared" si="111"/>
        <v>1.9414000000000007</v>
      </c>
      <c r="I940" s="2">
        <f t="array" ref="I940">SUMPRODUCT(B924:B943, (ROW(B924:B943)-ROW(B924)+1)) / (20*21/2)</f>
        <v>2.2907142857142859</v>
      </c>
      <c r="J940" s="2">
        <f t="shared" si="114"/>
        <v>2.2589761562653567</v>
      </c>
      <c r="K940" s="2">
        <f t="shared" si="108"/>
        <v>2.1584121171764199</v>
      </c>
    </row>
    <row r="941" spans="1:11" ht="13.5" x14ac:dyDescent="0.25">
      <c r="A941" s="3">
        <f>TITRES_STAT!B944</f>
        <v>43679</v>
      </c>
      <c r="B941" s="5">
        <f>TITRES_STAT!D944</f>
        <v>2.29</v>
      </c>
      <c r="C941" s="2">
        <f t="shared" si="109"/>
        <v>0</v>
      </c>
      <c r="D941" s="2">
        <f t="shared" si="110"/>
        <v>2.29</v>
      </c>
      <c r="E941" s="2">
        <f t="shared" si="112"/>
        <v>2.2949999999999995</v>
      </c>
      <c r="F941" s="2">
        <f t="shared" si="113"/>
        <v>2.2804999999999995</v>
      </c>
      <c r="G941" s="2">
        <f t="shared" si="107"/>
        <v>2.1306000000000007</v>
      </c>
      <c r="H941" s="2">
        <f t="shared" si="111"/>
        <v>1.9440500000000009</v>
      </c>
      <c r="I941" s="2">
        <f t="array" ref="I941">SUMPRODUCT(B925:B944, (ROW(B925:B944)-ROW(B925)+1)) / (20*21/2)</f>
        <v>2.2921904761904761</v>
      </c>
      <c r="J941" s="2">
        <f t="shared" si="114"/>
        <v>2.2619308080496086</v>
      </c>
      <c r="K941" s="2">
        <f t="shared" si="108"/>
        <v>2.1635724263067564</v>
      </c>
    </row>
    <row r="942" spans="1:11" ht="13.5" x14ac:dyDescent="0.25">
      <c r="A942" s="3">
        <f>TITRES_STAT!B945</f>
        <v>43682</v>
      </c>
      <c r="B942" s="5">
        <f>TITRES_STAT!D945</f>
        <v>2.29</v>
      </c>
      <c r="C942" s="2">
        <f t="shared" si="109"/>
        <v>0</v>
      </c>
      <c r="D942" s="2">
        <f t="shared" si="110"/>
        <v>2.29</v>
      </c>
      <c r="E942" s="2">
        <f t="shared" si="112"/>
        <v>2.2939999999999996</v>
      </c>
      <c r="F942" s="2">
        <f t="shared" si="113"/>
        <v>2.2824999999999998</v>
      </c>
      <c r="G942" s="2">
        <f t="shared" si="107"/>
        <v>2.136400000000001</v>
      </c>
      <c r="H942" s="2">
        <f t="shared" si="111"/>
        <v>1.9465500000000011</v>
      </c>
      <c r="I942" s="2">
        <f t="array" ref="I942">SUMPRODUCT(B926:B945, (ROW(B926:B945)-ROW(B926)+1)) / (20*21/2)</f>
        <v>2.2934285714285711</v>
      </c>
      <c r="J942" s="2">
        <f t="shared" si="114"/>
        <v>2.2646040644258365</v>
      </c>
      <c r="K942" s="2">
        <f t="shared" si="108"/>
        <v>2.168530370373158</v>
      </c>
    </row>
    <row r="943" spans="1:11" ht="13.5" x14ac:dyDescent="0.25">
      <c r="A943" s="3">
        <f>TITRES_STAT!B946</f>
        <v>43683</v>
      </c>
      <c r="B943" s="5">
        <f>TITRES_STAT!D946</f>
        <v>2.29</v>
      </c>
      <c r="C943" s="2">
        <f t="shared" si="109"/>
        <v>0</v>
      </c>
      <c r="D943" s="2">
        <f t="shared" si="110"/>
        <v>2.29</v>
      </c>
      <c r="E943" s="2">
        <f t="shared" si="112"/>
        <v>2.2929999999999997</v>
      </c>
      <c r="F943" s="2">
        <f t="shared" si="113"/>
        <v>2.2845</v>
      </c>
      <c r="G943" s="2">
        <f t="shared" si="107"/>
        <v>2.1422000000000012</v>
      </c>
      <c r="H943" s="2">
        <f t="shared" si="111"/>
        <v>1.9487500000000011</v>
      </c>
      <c r="I943" s="2">
        <f t="array" ref="I943">SUMPRODUCT(B927:B946, (ROW(B927:B946)-ROW(B927)+1)) / (20*21/2)</f>
        <v>2.2944285714285715</v>
      </c>
      <c r="J943" s="2">
        <f t="shared" si="114"/>
        <v>2.2670227249567092</v>
      </c>
      <c r="K943" s="2">
        <f t="shared" si="108"/>
        <v>2.1732938852604851</v>
      </c>
    </row>
    <row r="944" spans="1:11" ht="13.5" x14ac:dyDescent="0.25">
      <c r="A944" s="3">
        <f>TITRES_STAT!B947</f>
        <v>43684</v>
      </c>
      <c r="B944" s="5">
        <f>TITRES_STAT!D947</f>
        <v>2.2999999999999998</v>
      </c>
      <c r="C944" s="2">
        <f t="shared" si="109"/>
        <v>9.9999999999997868E-3</v>
      </c>
      <c r="D944" s="2">
        <f t="shared" si="110"/>
        <v>2.2920000000000003</v>
      </c>
      <c r="E944" s="2">
        <f t="shared" si="112"/>
        <v>2.2929999999999997</v>
      </c>
      <c r="F944" s="2">
        <f t="shared" si="113"/>
        <v>2.2869999999999999</v>
      </c>
      <c r="G944" s="2">
        <f t="shared" si="107"/>
        <v>2.148200000000001</v>
      </c>
      <c r="H944" s="2">
        <f t="shared" si="111"/>
        <v>1.9510000000000014</v>
      </c>
      <c r="I944" s="2">
        <f t="array" ref="I944">SUMPRODUCT(B928:B947, (ROW(B928:B947)-ROW(B928)+1)) / (20*21/2)</f>
        <v>2.2951904761904758</v>
      </c>
      <c r="J944" s="2">
        <f t="shared" si="114"/>
        <v>2.270163417817975</v>
      </c>
      <c r="K944" s="2">
        <f t="shared" si="108"/>
        <v>2.1782627525051721</v>
      </c>
    </row>
    <row r="945" spans="1:11" ht="13.5" x14ac:dyDescent="0.25">
      <c r="A945" s="3">
        <f>TITRES_STAT!B948</f>
        <v>43685</v>
      </c>
      <c r="B945" s="5">
        <f>TITRES_STAT!D948</f>
        <v>2.2999999999999998</v>
      </c>
      <c r="C945" s="2">
        <f t="shared" si="109"/>
        <v>0</v>
      </c>
      <c r="D945" s="2">
        <f t="shared" si="110"/>
        <v>2.2939999999999996</v>
      </c>
      <c r="E945" s="2">
        <f t="shared" si="112"/>
        <v>2.2930000000000001</v>
      </c>
      <c r="F945" s="2">
        <f t="shared" si="113"/>
        <v>2.2894999999999994</v>
      </c>
      <c r="G945" s="2">
        <f t="shared" si="107"/>
        <v>2.1542000000000012</v>
      </c>
      <c r="H945" s="2">
        <f t="shared" si="111"/>
        <v>1.9532500000000013</v>
      </c>
      <c r="I945" s="2">
        <f t="array" ref="I945">SUMPRODUCT(B929:B948, (ROW(B929:B948)-ROW(B929)+1)) / (20*21/2)</f>
        <v>2.2957142857142854</v>
      </c>
      <c r="J945" s="2">
        <f t="shared" si="114"/>
        <v>2.2730049970734063</v>
      </c>
      <c r="K945" s="2">
        <f t="shared" si="108"/>
        <v>2.1830367622108517</v>
      </c>
    </row>
    <row r="946" spans="1:11" ht="13.5" x14ac:dyDescent="0.25">
      <c r="A946" s="3">
        <f>TITRES_STAT!B949</f>
        <v>43686</v>
      </c>
      <c r="B946" s="5">
        <f>TITRES_STAT!D949</f>
        <v>2.2999999999999998</v>
      </c>
      <c r="C946" s="2">
        <f t="shared" si="109"/>
        <v>0</v>
      </c>
      <c r="D946" s="2">
        <f t="shared" si="110"/>
        <v>2.2960000000000003</v>
      </c>
      <c r="E946" s="2">
        <f t="shared" si="112"/>
        <v>2.2930000000000001</v>
      </c>
      <c r="F946" s="2">
        <f t="shared" si="113"/>
        <v>2.2919999999999994</v>
      </c>
      <c r="G946" s="2">
        <f t="shared" ref="G946:G1009" si="115">AVERAGE(B897:B946)</f>
        <v>2.160200000000001</v>
      </c>
      <c r="H946" s="2">
        <f t="shared" si="111"/>
        <v>1.9555000000000016</v>
      </c>
      <c r="I946" s="2">
        <f t="array" ref="I946">SUMPRODUCT(B930:B949, (ROW(B930:B949)-ROW(B930)+1)) / (20*21/2)</f>
        <v>2.2961904761904761</v>
      </c>
      <c r="J946" s="2">
        <f t="shared" si="114"/>
        <v>2.2755759497330819</v>
      </c>
      <c r="K946" s="2">
        <f t="shared" si="108"/>
        <v>2.1876235558496422</v>
      </c>
    </row>
    <row r="947" spans="1:11" ht="13.5" x14ac:dyDescent="0.25">
      <c r="A947" s="3">
        <f>TITRES_STAT!B950</f>
        <v>43691</v>
      </c>
      <c r="B947" s="5">
        <f>TITRES_STAT!D950</f>
        <v>2.2999999999999998</v>
      </c>
      <c r="C947" s="2">
        <f t="shared" si="109"/>
        <v>0</v>
      </c>
      <c r="D947" s="2">
        <f t="shared" si="110"/>
        <v>2.2979999999999996</v>
      </c>
      <c r="E947" s="2">
        <f t="shared" si="112"/>
        <v>2.294</v>
      </c>
      <c r="F947" s="2">
        <f t="shared" si="113"/>
        <v>2.2944999999999993</v>
      </c>
      <c r="G947" s="2">
        <f t="shared" si="115"/>
        <v>2.1662000000000008</v>
      </c>
      <c r="H947" s="2">
        <f t="shared" si="111"/>
        <v>1.9577500000000014</v>
      </c>
      <c r="I947" s="2">
        <f t="array" ref="I947">SUMPRODUCT(B931:B950, (ROW(B931:B950)-ROW(B931)+1)) / (20*21/2)</f>
        <v>2.2966190476190471</v>
      </c>
      <c r="J947" s="2">
        <f t="shared" si="114"/>
        <v>2.2779020497585027</v>
      </c>
      <c r="K947" s="2">
        <f t="shared" ref="K947:K1010" si="116">$K$4*B947+(1-$K$4)*K946</f>
        <v>2.1920304752280879</v>
      </c>
    </row>
    <row r="948" spans="1:11" ht="13.5" x14ac:dyDescent="0.25">
      <c r="A948" s="3">
        <f>TITRES_STAT!B951</f>
        <v>43692</v>
      </c>
      <c r="B948" s="5">
        <f>TITRES_STAT!D951</f>
        <v>2.2999999999999998</v>
      </c>
      <c r="C948" s="2">
        <f t="shared" si="109"/>
        <v>0</v>
      </c>
      <c r="D948" s="2">
        <f t="shared" si="110"/>
        <v>2.2999999999999998</v>
      </c>
      <c r="E948" s="2">
        <f t="shared" si="112"/>
        <v>2.2950000000000004</v>
      </c>
      <c r="F948" s="2">
        <f t="shared" si="113"/>
        <v>2.294999999999999</v>
      </c>
      <c r="G948" s="2">
        <f t="shared" si="115"/>
        <v>2.1726000000000005</v>
      </c>
      <c r="H948" s="2">
        <f t="shared" si="111"/>
        <v>1.9600000000000017</v>
      </c>
      <c r="I948" s="2">
        <f t="array" ref="I948">SUMPRODUCT(B932:B951, (ROW(B932:B951)-ROW(B932)+1)) / (20*21/2)</f>
        <v>2.2969999999999997</v>
      </c>
      <c r="J948" s="2">
        <f t="shared" si="114"/>
        <v>2.2800066164481692</v>
      </c>
      <c r="K948" s="2">
        <f t="shared" si="116"/>
        <v>2.1962645742387514</v>
      </c>
    </row>
    <row r="949" spans="1:11" ht="13.5" x14ac:dyDescent="0.25">
      <c r="A949" s="3">
        <f>TITRES_STAT!B952</f>
        <v>43693</v>
      </c>
      <c r="B949" s="5">
        <f>TITRES_STAT!D952</f>
        <v>2.2999999999999998</v>
      </c>
      <c r="C949" s="2">
        <f t="shared" si="109"/>
        <v>0</v>
      </c>
      <c r="D949" s="2">
        <f t="shared" si="110"/>
        <v>2.2999999999999998</v>
      </c>
      <c r="E949" s="2">
        <f t="shared" si="112"/>
        <v>2.2960000000000003</v>
      </c>
      <c r="F949" s="2">
        <f t="shared" si="113"/>
        <v>2.2954999999999992</v>
      </c>
      <c r="G949" s="2">
        <f t="shared" si="115"/>
        <v>2.1790000000000003</v>
      </c>
      <c r="H949" s="2">
        <f t="shared" si="111"/>
        <v>1.9622500000000016</v>
      </c>
      <c r="I949" s="2">
        <f t="array" ref="I949">SUMPRODUCT(B933:B952, (ROW(B933:B952)-ROW(B933)+1)) / (20*21/2)</f>
        <v>2.2973333333333326</v>
      </c>
      <c r="J949" s="2">
        <f t="shared" si="114"/>
        <v>2.2819107482150103</v>
      </c>
      <c r="K949" s="2">
        <f t="shared" si="116"/>
        <v>2.2003326301509576</v>
      </c>
    </row>
    <row r="950" spans="1:11" ht="13.5" x14ac:dyDescent="0.25">
      <c r="A950" s="3">
        <f>TITRES_STAT!B953</f>
        <v>43696</v>
      </c>
      <c r="B950" s="5">
        <f>TITRES_STAT!D953</f>
        <v>2.2999999999999998</v>
      </c>
      <c r="C950" s="2">
        <f t="shared" si="109"/>
        <v>0</v>
      </c>
      <c r="D950" s="2">
        <f t="shared" si="110"/>
        <v>2.2999999999999998</v>
      </c>
      <c r="E950" s="2">
        <f t="shared" si="112"/>
        <v>2.2970000000000002</v>
      </c>
      <c r="F950" s="2">
        <f t="shared" si="113"/>
        <v>2.2959999999999985</v>
      </c>
      <c r="G950" s="2">
        <f t="shared" si="115"/>
        <v>2.1854</v>
      </c>
      <c r="H950" s="2">
        <f t="shared" si="111"/>
        <v>1.9645000000000019</v>
      </c>
      <c r="I950" s="2">
        <f t="array" ref="I950">SUMPRODUCT(B934:B953, (ROW(B934:B953)-ROW(B934)+1)) / (20*21/2)</f>
        <v>2.2976666666666663</v>
      </c>
      <c r="J950" s="2">
        <f t="shared" si="114"/>
        <v>2.283633534099295</v>
      </c>
      <c r="K950" s="2">
        <f t="shared" si="116"/>
        <v>2.2042411544587632</v>
      </c>
    </row>
    <row r="951" spans="1:11" ht="13.5" x14ac:dyDescent="0.25">
      <c r="A951" s="3">
        <f>TITRES_STAT!B954</f>
        <v>43697</v>
      </c>
      <c r="B951" s="5">
        <f>TITRES_STAT!D954</f>
        <v>2.2999999999999998</v>
      </c>
      <c r="C951" s="2">
        <f t="shared" si="109"/>
        <v>0</v>
      </c>
      <c r="D951" s="2">
        <f t="shared" si="110"/>
        <v>2.2999999999999998</v>
      </c>
      <c r="E951" s="2">
        <f t="shared" si="112"/>
        <v>2.2980000000000005</v>
      </c>
      <c r="F951" s="2">
        <f t="shared" si="113"/>
        <v>2.2964999999999991</v>
      </c>
      <c r="G951" s="2">
        <f t="shared" si="115"/>
        <v>2.1918000000000002</v>
      </c>
      <c r="H951" s="2">
        <f t="shared" si="111"/>
        <v>1.9670000000000021</v>
      </c>
      <c r="I951" s="2">
        <f t="array" ref="I951">SUMPRODUCT(B935:B954, (ROW(B935:B954)-ROW(B935)+1)) / (20*21/2)</f>
        <v>2.298</v>
      </c>
      <c r="J951" s="2">
        <f t="shared" si="114"/>
        <v>2.2851922451374573</v>
      </c>
      <c r="K951" s="2">
        <f t="shared" si="116"/>
        <v>2.2079964033035178</v>
      </c>
    </row>
    <row r="952" spans="1:11" ht="13.5" x14ac:dyDescent="0.25">
      <c r="A952" s="3">
        <f>TITRES_STAT!B955</f>
        <v>43698</v>
      </c>
      <c r="B952" s="5">
        <f>TITRES_STAT!D955</f>
        <v>2.2999999999999998</v>
      </c>
      <c r="C952" s="2">
        <f t="shared" si="109"/>
        <v>0</v>
      </c>
      <c r="D952" s="2">
        <f t="shared" si="110"/>
        <v>2.2999999999999998</v>
      </c>
      <c r="E952" s="2">
        <f t="shared" si="112"/>
        <v>2.2990000000000004</v>
      </c>
      <c r="F952" s="2">
        <f t="shared" si="113"/>
        <v>2.2964999999999991</v>
      </c>
      <c r="G952" s="2">
        <f t="shared" si="115"/>
        <v>2.1981999999999999</v>
      </c>
      <c r="H952" s="2">
        <f t="shared" si="111"/>
        <v>1.9695500000000021</v>
      </c>
      <c r="I952" s="2">
        <f t="array" ref="I952">SUMPRODUCT(B936:B955, (ROW(B936:B955)-ROW(B936)+1)) / (20*21/2)</f>
        <v>2.2983333333333329</v>
      </c>
      <c r="J952" s="2">
        <f t="shared" si="114"/>
        <v>2.2866025075053185</v>
      </c>
      <c r="K952" s="2">
        <f t="shared" si="116"/>
        <v>2.2116043874876938</v>
      </c>
    </row>
    <row r="953" spans="1:11" ht="13.5" x14ac:dyDescent="0.25">
      <c r="A953" s="3">
        <f>TITRES_STAT!B956</f>
        <v>43699</v>
      </c>
      <c r="B953" s="5">
        <f>TITRES_STAT!D956</f>
        <v>2.2999999999999998</v>
      </c>
      <c r="C953" s="2">
        <f t="shared" si="109"/>
        <v>0</v>
      </c>
      <c r="D953" s="2">
        <f t="shared" si="110"/>
        <v>2.2999999999999998</v>
      </c>
      <c r="E953" s="2">
        <f t="shared" si="112"/>
        <v>2.3000000000000003</v>
      </c>
      <c r="F953" s="2">
        <f t="shared" si="113"/>
        <v>2.2964999999999991</v>
      </c>
      <c r="G953" s="2">
        <f t="shared" si="115"/>
        <v>2.2041999999999997</v>
      </c>
      <c r="H953" s="2">
        <f t="shared" si="111"/>
        <v>1.972100000000002</v>
      </c>
      <c r="I953" s="2">
        <f t="array" ref="I953">SUMPRODUCT(B937:B956, (ROW(B937:B956)-ROW(B937)+1)) / (20*21/2)</f>
        <v>2.2986666666666666</v>
      </c>
      <c r="J953" s="2">
        <f t="shared" si="114"/>
        <v>2.2878784591714787</v>
      </c>
      <c r="K953" s="2">
        <f t="shared" si="116"/>
        <v>2.2150708820960197</v>
      </c>
    </row>
    <row r="954" spans="1:11" ht="13.5" x14ac:dyDescent="0.25">
      <c r="A954" s="3">
        <f>TITRES_STAT!B957</f>
        <v>43700</v>
      </c>
      <c r="B954" s="5">
        <f>TITRES_STAT!D957</f>
        <v>2.2999999999999998</v>
      </c>
      <c r="C954" s="2">
        <f t="shared" si="109"/>
        <v>0</v>
      </c>
      <c r="D954" s="2">
        <f t="shared" si="110"/>
        <v>2.2999999999999998</v>
      </c>
      <c r="E954" s="2">
        <f t="shared" si="112"/>
        <v>2.3000000000000003</v>
      </c>
      <c r="F954" s="2">
        <f t="shared" si="113"/>
        <v>2.2964999999999991</v>
      </c>
      <c r="G954" s="2">
        <f t="shared" si="115"/>
        <v>2.2101999999999999</v>
      </c>
      <c r="H954" s="2">
        <f t="shared" si="111"/>
        <v>1.9749000000000021</v>
      </c>
      <c r="I954" s="2">
        <f t="array" ref="I954">SUMPRODUCT(B938:B957, (ROW(B938:B957)-ROW(B938)+1)) / (20*21/2)</f>
        <v>2.2989999999999995</v>
      </c>
      <c r="J954" s="2">
        <f t="shared" si="114"/>
        <v>2.2890328916313378</v>
      </c>
      <c r="K954" s="2">
        <f t="shared" si="116"/>
        <v>2.2184014357393131</v>
      </c>
    </row>
    <row r="955" spans="1:11" ht="13.5" x14ac:dyDescent="0.25">
      <c r="A955" s="3">
        <f>TITRES_STAT!B958</f>
        <v>43703</v>
      </c>
      <c r="B955" s="5">
        <f>TITRES_STAT!D958</f>
        <v>2.2999999999999998</v>
      </c>
      <c r="C955" s="2">
        <f t="shared" si="109"/>
        <v>0</v>
      </c>
      <c r="D955" s="2">
        <f t="shared" si="110"/>
        <v>2.2999999999999998</v>
      </c>
      <c r="E955" s="2">
        <f t="shared" si="112"/>
        <v>2.3000000000000003</v>
      </c>
      <c r="F955" s="2">
        <f t="shared" si="113"/>
        <v>2.2964999999999991</v>
      </c>
      <c r="G955" s="2">
        <f t="shared" si="115"/>
        <v>2.218</v>
      </c>
      <c r="H955" s="2">
        <f t="shared" si="111"/>
        <v>1.9775500000000021</v>
      </c>
      <c r="I955" s="2">
        <f t="array" ref="I955">SUMPRODUCT(B939:B958, (ROW(B939:B958)-ROW(B939)+1)) / (20*21/2)</f>
        <v>2.3040476190476187</v>
      </c>
      <c r="J955" s="2">
        <f t="shared" si="114"/>
        <v>2.2900773781426391</v>
      </c>
      <c r="K955" s="2">
        <f t="shared" si="116"/>
        <v>2.2216013794358109</v>
      </c>
    </row>
    <row r="956" spans="1:11" ht="13.5" x14ac:dyDescent="0.25">
      <c r="A956" s="3">
        <f>TITRES_STAT!B959</f>
        <v>43704</v>
      </c>
      <c r="B956" s="5">
        <f>TITRES_STAT!D959</f>
        <v>2.2999999999999998</v>
      </c>
      <c r="C956" s="2">
        <f t="shared" si="109"/>
        <v>0</v>
      </c>
      <c r="D956" s="2">
        <f t="shared" si="110"/>
        <v>2.2999999999999998</v>
      </c>
      <c r="E956" s="2">
        <f t="shared" si="112"/>
        <v>2.3000000000000003</v>
      </c>
      <c r="F956" s="2">
        <f t="shared" si="113"/>
        <v>2.2964999999999991</v>
      </c>
      <c r="G956" s="2">
        <f t="shared" si="115"/>
        <v>2.2267999999999999</v>
      </c>
      <c r="H956" s="2">
        <f t="shared" si="111"/>
        <v>1.9804500000000027</v>
      </c>
      <c r="I956" s="2">
        <f t="array" ref="I956">SUMPRODUCT(B940:B959, (ROW(B940:B959)-ROW(B940)+1)) / (20*21/2)</f>
        <v>2.3088095238095234</v>
      </c>
      <c r="J956" s="2">
        <f t="shared" si="114"/>
        <v>2.2910223897481021</v>
      </c>
      <c r="K956" s="2">
        <f t="shared" si="116"/>
        <v>2.2246758351442106</v>
      </c>
    </row>
    <row r="957" spans="1:11" ht="13.5" x14ac:dyDescent="0.25">
      <c r="A957" s="3">
        <f>TITRES_STAT!B960</f>
        <v>43705</v>
      </c>
      <c r="B957" s="5">
        <f>TITRES_STAT!D960</f>
        <v>2.2999999999999998</v>
      </c>
      <c r="C957" s="2">
        <f t="shared" si="109"/>
        <v>0</v>
      </c>
      <c r="D957" s="2">
        <f t="shared" si="110"/>
        <v>2.2999999999999998</v>
      </c>
      <c r="E957" s="2">
        <f t="shared" si="112"/>
        <v>2.3000000000000003</v>
      </c>
      <c r="F957" s="2">
        <f t="shared" si="113"/>
        <v>2.2969999999999993</v>
      </c>
      <c r="G957" s="2">
        <f t="shared" si="115"/>
        <v>2.2355999999999998</v>
      </c>
      <c r="H957" s="2">
        <f t="shared" si="111"/>
        <v>1.9838000000000029</v>
      </c>
      <c r="I957" s="2">
        <f t="array" ref="I957">SUMPRODUCT(B941:B960, (ROW(B941:B960)-ROW(B941)+1)) / (20*21/2)</f>
        <v>2.3132857142857137</v>
      </c>
      <c r="J957" s="2">
        <f t="shared" si="114"/>
        <v>2.2918774002482829</v>
      </c>
      <c r="K957" s="2">
        <f t="shared" si="116"/>
        <v>2.2276297239620848</v>
      </c>
    </row>
    <row r="958" spans="1:11" ht="13.5" x14ac:dyDescent="0.25">
      <c r="A958" s="3">
        <f>TITRES_STAT!B961</f>
        <v>43706</v>
      </c>
      <c r="B958" s="5">
        <f>TITRES_STAT!D961</f>
        <v>2.35</v>
      </c>
      <c r="C958" s="2">
        <f t="shared" si="109"/>
        <v>5.0000000000000266E-2</v>
      </c>
      <c r="D958" s="2">
        <f t="shared" si="110"/>
        <v>2.3099999999999996</v>
      </c>
      <c r="E958" s="2">
        <f t="shared" si="112"/>
        <v>2.3050000000000006</v>
      </c>
      <c r="F958" s="2">
        <f t="shared" si="113"/>
        <v>2.2999999999999998</v>
      </c>
      <c r="G958" s="2">
        <f t="shared" si="115"/>
        <v>2.2437999999999994</v>
      </c>
      <c r="H958" s="2">
        <f t="shared" si="111"/>
        <v>1.9870500000000026</v>
      </c>
      <c r="I958" s="2">
        <f t="array" ref="I958">SUMPRODUCT(B942:B961, (ROW(B942:B961)-ROW(B942)+1)) / (20*21/2)</f>
        <v>2.3174761904761905</v>
      </c>
      <c r="J958" s="2">
        <f t="shared" si="114"/>
        <v>2.2974128859389227</v>
      </c>
      <c r="K958" s="2">
        <f t="shared" si="116"/>
        <v>2.2324285583165131</v>
      </c>
    </row>
    <row r="959" spans="1:11" ht="13.5" x14ac:dyDescent="0.25">
      <c r="A959" s="3">
        <f>TITRES_STAT!B962</f>
        <v>43707</v>
      </c>
      <c r="B959" s="5">
        <f>TITRES_STAT!D962</f>
        <v>2.35</v>
      </c>
      <c r="C959" s="2">
        <f t="shared" si="109"/>
        <v>0</v>
      </c>
      <c r="D959" s="2">
        <f t="shared" si="110"/>
        <v>2.3199999999999998</v>
      </c>
      <c r="E959" s="2">
        <f t="shared" si="112"/>
        <v>2.3100000000000005</v>
      </c>
      <c r="F959" s="2">
        <f t="shared" si="113"/>
        <v>2.3029999999999999</v>
      </c>
      <c r="G959" s="2">
        <f t="shared" si="115"/>
        <v>2.2507999999999995</v>
      </c>
      <c r="H959" s="2">
        <f t="shared" si="111"/>
        <v>1.9907500000000027</v>
      </c>
      <c r="I959" s="2">
        <f t="array" ref="I959">SUMPRODUCT(B943:B962, (ROW(B943:B962)-ROW(B943)+1)) / (20*21/2)</f>
        <v>2.3213809523809523</v>
      </c>
      <c r="J959" s="2">
        <f t="shared" si="114"/>
        <v>2.3024211825161682</v>
      </c>
      <c r="K959" s="2">
        <f t="shared" si="116"/>
        <v>2.2370392030884148</v>
      </c>
    </row>
    <row r="960" spans="1:11" ht="13.5" x14ac:dyDescent="0.25">
      <c r="A960" s="3">
        <f>TITRES_STAT!B963</f>
        <v>43710</v>
      </c>
      <c r="B960" s="5">
        <f>TITRES_STAT!D963</f>
        <v>2.35</v>
      </c>
      <c r="C960" s="2">
        <f t="shared" si="109"/>
        <v>0</v>
      </c>
      <c r="D960" s="2">
        <f t="shared" si="110"/>
        <v>2.3299999999999996</v>
      </c>
      <c r="E960" s="2">
        <f t="shared" si="112"/>
        <v>2.3150000000000004</v>
      </c>
      <c r="F960" s="2">
        <f t="shared" si="113"/>
        <v>2.306</v>
      </c>
      <c r="G960" s="2">
        <f t="shared" si="115"/>
        <v>2.2577999999999991</v>
      </c>
      <c r="H960" s="2">
        <f t="shared" si="111"/>
        <v>1.9944500000000027</v>
      </c>
      <c r="I960" s="2">
        <f t="array" ref="I960">SUMPRODUCT(B944:B963, (ROW(B944:B963)-ROW(B944)+1)) / (20*21/2)</f>
        <v>2.3250000000000002</v>
      </c>
      <c r="J960" s="2">
        <f t="shared" si="114"/>
        <v>2.3069524984670093</v>
      </c>
      <c r="K960" s="2">
        <f t="shared" si="116"/>
        <v>2.2414690382614184</v>
      </c>
    </row>
    <row r="961" spans="1:11" ht="13.5" x14ac:dyDescent="0.25">
      <c r="A961" s="3">
        <f>TITRES_STAT!B964</f>
        <v>43711</v>
      </c>
      <c r="B961" s="5">
        <f>TITRES_STAT!D964</f>
        <v>2.35</v>
      </c>
      <c r="C961" s="2">
        <f t="shared" si="109"/>
        <v>0</v>
      </c>
      <c r="D961" s="2">
        <f t="shared" si="110"/>
        <v>2.34</v>
      </c>
      <c r="E961" s="2">
        <f t="shared" si="112"/>
        <v>2.3200000000000007</v>
      </c>
      <c r="F961" s="2">
        <f t="shared" si="113"/>
        <v>2.3090000000000002</v>
      </c>
      <c r="G961" s="2">
        <f t="shared" si="115"/>
        <v>2.2647999999999988</v>
      </c>
      <c r="H961" s="2">
        <f t="shared" si="111"/>
        <v>1.997850000000003</v>
      </c>
      <c r="I961" s="2">
        <f t="array" ref="I961">SUMPRODUCT(B945:B964, (ROW(B945:B964)-ROW(B945)+1)) / (20*21/2)</f>
        <v>2.3283333333333331</v>
      </c>
      <c r="J961" s="2">
        <f t="shared" si="114"/>
        <v>2.3110522605177706</v>
      </c>
      <c r="K961" s="2">
        <f t="shared" si="116"/>
        <v>2.2457251544080297</v>
      </c>
    </row>
    <row r="962" spans="1:11" ht="13.5" x14ac:dyDescent="0.25">
      <c r="A962" s="3">
        <f>TITRES_STAT!B965</f>
        <v>43712</v>
      </c>
      <c r="B962" s="5">
        <f>TITRES_STAT!D965</f>
        <v>2.35</v>
      </c>
      <c r="C962" s="2">
        <f t="shared" si="109"/>
        <v>0</v>
      </c>
      <c r="D962" s="2">
        <f t="shared" si="110"/>
        <v>2.35</v>
      </c>
      <c r="E962" s="2">
        <f t="shared" si="112"/>
        <v>2.3250000000000002</v>
      </c>
      <c r="F962" s="2">
        <f t="shared" si="113"/>
        <v>2.3120000000000003</v>
      </c>
      <c r="G962" s="2">
        <f t="shared" si="115"/>
        <v>2.2717999999999985</v>
      </c>
      <c r="H962" s="2">
        <f t="shared" si="111"/>
        <v>2.0017000000000031</v>
      </c>
      <c r="I962" s="2">
        <f t="array" ref="I962">SUMPRODUCT(B946:B965, (ROW(B946:B965)-ROW(B946)+1)) / (20*21/2)</f>
        <v>2.3314285714285714</v>
      </c>
      <c r="J962" s="2">
        <f t="shared" si="114"/>
        <v>2.3147615690398879</v>
      </c>
      <c r="K962" s="2">
        <f t="shared" si="116"/>
        <v>2.2498143640390875</v>
      </c>
    </row>
    <row r="963" spans="1:11" ht="13.5" x14ac:dyDescent="0.25">
      <c r="A963" s="3">
        <f>TITRES_STAT!B966</f>
        <v>43713</v>
      </c>
      <c r="B963" s="5">
        <f>TITRES_STAT!D966</f>
        <v>2.35</v>
      </c>
      <c r="C963" s="2">
        <f t="shared" si="109"/>
        <v>0</v>
      </c>
      <c r="D963" s="2">
        <f t="shared" si="110"/>
        <v>2.35</v>
      </c>
      <c r="E963" s="2">
        <f t="shared" si="112"/>
        <v>2.3300000000000005</v>
      </c>
      <c r="F963" s="2">
        <f t="shared" si="113"/>
        <v>2.3150000000000004</v>
      </c>
      <c r="G963" s="2">
        <f t="shared" si="115"/>
        <v>2.2787999999999982</v>
      </c>
      <c r="H963" s="2">
        <f t="shared" si="111"/>
        <v>2.0052000000000034</v>
      </c>
      <c r="I963" s="2">
        <f t="array" ref="I963">SUMPRODUCT(B947:B966, (ROW(B947:B966)-ROW(B947)+1)) / (20*21/2)</f>
        <v>2.3342857142857145</v>
      </c>
      <c r="J963" s="2">
        <f t="shared" si="114"/>
        <v>2.3181176100837084</v>
      </c>
      <c r="K963" s="2">
        <f t="shared" si="116"/>
        <v>2.2537432125081431</v>
      </c>
    </row>
    <row r="964" spans="1:11" ht="13.5" x14ac:dyDescent="0.25">
      <c r="A964" s="3">
        <f>TITRES_STAT!B967</f>
        <v>43714</v>
      </c>
      <c r="B964" s="5">
        <f>TITRES_STAT!D967</f>
        <v>2.35</v>
      </c>
      <c r="C964" s="2">
        <f t="shared" ref="C964:C1027" si="117">B964-B963</f>
        <v>0</v>
      </c>
      <c r="D964" s="2">
        <f t="shared" si="110"/>
        <v>2.35</v>
      </c>
      <c r="E964" s="2">
        <f t="shared" si="112"/>
        <v>2.3350000000000004</v>
      </c>
      <c r="F964" s="2">
        <f t="shared" si="113"/>
        <v>2.3175000000000008</v>
      </c>
      <c r="G964" s="2">
        <f t="shared" si="115"/>
        <v>2.2857999999999983</v>
      </c>
      <c r="H964" s="2">
        <f t="shared" si="111"/>
        <v>2.008600000000003</v>
      </c>
      <c r="I964" s="2">
        <f t="array" ref="I964">SUMPRODUCT(B948:B967, (ROW(B948:B967)-ROW(B948)+1)) / (20*21/2)</f>
        <v>2.336904761904762</v>
      </c>
      <c r="J964" s="2">
        <f t="shared" si="114"/>
        <v>2.3211540281709744</v>
      </c>
      <c r="K964" s="2">
        <f t="shared" si="116"/>
        <v>2.2575179884882162</v>
      </c>
    </row>
    <row r="965" spans="1:11" ht="13.5" x14ac:dyDescent="0.25">
      <c r="A965" s="3">
        <f>TITRES_STAT!B968</f>
        <v>43717</v>
      </c>
      <c r="B965" s="5">
        <f>TITRES_STAT!D968</f>
        <v>2.35</v>
      </c>
      <c r="C965" s="2">
        <f t="shared" si="117"/>
        <v>0</v>
      </c>
      <c r="D965" s="2">
        <f t="shared" si="110"/>
        <v>2.35</v>
      </c>
      <c r="E965" s="2">
        <f t="shared" si="112"/>
        <v>2.3400000000000003</v>
      </c>
      <c r="F965" s="2">
        <f t="shared" si="113"/>
        <v>2.3200000000000007</v>
      </c>
      <c r="G965" s="2">
        <f t="shared" si="115"/>
        <v>2.291999999999998</v>
      </c>
      <c r="H965" s="2">
        <f t="shared" si="111"/>
        <v>2.011650000000003</v>
      </c>
      <c r="I965" s="2">
        <f t="array" ref="I965">SUMPRODUCT(B949:B968, (ROW(B949:B968)-ROW(B949)+1)) / (20*21/2)</f>
        <v>2.3392857142857144</v>
      </c>
      <c r="J965" s="2">
        <f t="shared" si="114"/>
        <v>2.3239012635832625</v>
      </c>
      <c r="K965" s="2">
        <f t="shared" si="116"/>
        <v>2.261144734037698</v>
      </c>
    </row>
    <row r="966" spans="1:11" ht="13.5" x14ac:dyDescent="0.25">
      <c r="A966" s="3">
        <f>TITRES_STAT!B969</f>
        <v>43718</v>
      </c>
      <c r="B966" s="5">
        <f>TITRES_STAT!D969</f>
        <v>2.35</v>
      </c>
      <c r="C966" s="2">
        <f t="shared" si="117"/>
        <v>0</v>
      </c>
      <c r="D966" s="2">
        <f t="shared" ref="D966:D1029" si="118">AVERAGE(B962:B966)</f>
        <v>2.35</v>
      </c>
      <c r="E966" s="2">
        <f t="shared" si="112"/>
        <v>2.3450000000000002</v>
      </c>
      <c r="F966" s="2">
        <f t="shared" si="113"/>
        <v>2.3225000000000007</v>
      </c>
      <c r="G966" s="2">
        <f t="shared" si="115"/>
        <v>2.2957999999999981</v>
      </c>
      <c r="H966" s="2">
        <f t="shared" si="111"/>
        <v>2.014350000000003</v>
      </c>
      <c r="I966" s="2">
        <f t="array" ref="I966">SUMPRODUCT(B950:B969, (ROW(B950:B969)-ROW(B950)+1)) / (20*21/2)</f>
        <v>2.3414285714285716</v>
      </c>
      <c r="J966" s="2">
        <f t="shared" si="114"/>
        <v>2.326386857527714</v>
      </c>
      <c r="K966" s="2">
        <f t="shared" si="116"/>
        <v>2.2646292542715138</v>
      </c>
    </row>
    <row r="967" spans="1:11" ht="13.5" x14ac:dyDescent="0.25">
      <c r="A967" s="3">
        <f>TITRES_STAT!B970</f>
        <v>43719</v>
      </c>
      <c r="B967" s="5">
        <f>TITRES_STAT!D970</f>
        <v>2.35</v>
      </c>
      <c r="C967" s="2">
        <f t="shared" si="117"/>
        <v>0</v>
      </c>
      <c r="D967" s="2">
        <f t="shared" si="118"/>
        <v>2.35</v>
      </c>
      <c r="E967" s="2">
        <f t="shared" si="112"/>
        <v>2.3500000000000005</v>
      </c>
      <c r="F967" s="2">
        <f t="shared" si="113"/>
        <v>2.3250000000000006</v>
      </c>
      <c r="G967" s="2">
        <f t="shared" si="115"/>
        <v>2.2977999999999978</v>
      </c>
      <c r="H967" s="2">
        <f t="shared" si="111"/>
        <v>2.0170500000000029</v>
      </c>
      <c r="I967" s="2">
        <f t="array" ref="I967">SUMPRODUCT(B951:B970, (ROW(B951:B970)-ROW(B951)+1)) / (20*21/2)</f>
        <v>2.3433333333333333</v>
      </c>
      <c r="J967" s="2">
        <f t="shared" si="114"/>
        <v>2.3286357282393606</v>
      </c>
      <c r="K967" s="2">
        <f t="shared" si="116"/>
        <v>2.2679771266530233</v>
      </c>
    </row>
    <row r="968" spans="1:11" ht="13.5" x14ac:dyDescent="0.25">
      <c r="A968" s="3">
        <f>TITRES_STAT!B971</f>
        <v>43720</v>
      </c>
      <c r="B968" s="5">
        <f>TITRES_STAT!D971</f>
        <v>2.35</v>
      </c>
      <c r="C968" s="2">
        <f t="shared" si="117"/>
        <v>0</v>
      </c>
      <c r="D968" s="2">
        <f t="shared" si="118"/>
        <v>2.35</v>
      </c>
      <c r="E968" s="2">
        <f t="shared" si="112"/>
        <v>2.3500000000000005</v>
      </c>
      <c r="F968" s="2">
        <f t="shared" si="113"/>
        <v>2.327500000000001</v>
      </c>
      <c r="G968" s="2">
        <f t="shared" si="115"/>
        <v>2.2997999999999976</v>
      </c>
      <c r="H968" s="2">
        <f t="shared" si="111"/>
        <v>2.0197500000000033</v>
      </c>
      <c r="I968" s="2">
        <f t="array" ref="I968">SUMPRODUCT(B952:B971, (ROW(B952:B971)-ROW(B952)+1)) / (20*21/2)</f>
        <v>2.3450000000000002</v>
      </c>
      <c r="J968" s="2">
        <f t="shared" si="114"/>
        <v>2.3306704207879929</v>
      </c>
      <c r="K968" s="2">
        <f t="shared" si="116"/>
        <v>2.2711937099215325</v>
      </c>
    </row>
    <row r="969" spans="1:11" ht="13.5" x14ac:dyDescent="0.25">
      <c r="A969" s="3">
        <f>TITRES_STAT!B972</f>
        <v>43721</v>
      </c>
      <c r="B969" s="5">
        <f>TITRES_STAT!D972</f>
        <v>2.35</v>
      </c>
      <c r="C969" s="2">
        <f t="shared" si="117"/>
        <v>0</v>
      </c>
      <c r="D969" s="2">
        <f t="shared" si="118"/>
        <v>2.35</v>
      </c>
      <c r="E969" s="2">
        <f t="shared" si="112"/>
        <v>2.3500000000000005</v>
      </c>
      <c r="F969" s="2">
        <f t="shared" si="113"/>
        <v>2.330000000000001</v>
      </c>
      <c r="G969" s="2">
        <f t="shared" si="115"/>
        <v>2.3017999999999974</v>
      </c>
      <c r="H969" s="2">
        <f t="shared" si="111"/>
        <v>2.022350000000003</v>
      </c>
      <c r="I969" s="2">
        <f t="array" ref="I969">SUMPRODUCT(B953:B972, (ROW(B953:B972)-ROW(B953)+1)) / (20*21/2)</f>
        <v>2.3464285714285715</v>
      </c>
      <c r="J969" s="2">
        <f t="shared" si="114"/>
        <v>2.3325113330938985</v>
      </c>
      <c r="K969" s="2">
        <f t="shared" si="116"/>
        <v>2.2742841526697077</v>
      </c>
    </row>
    <row r="970" spans="1:11" ht="13.5" x14ac:dyDescent="0.25">
      <c r="A970" s="3">
        <f>TITRES_STAT!B973</f>
        <v>43724</v>
      </c>
      <c r="B970" s="5">
        <f>TITRES_STAT!D973</f>
        <v>2.35</v>
      </c>
      <c r="C970" s="2">
        <f t="shared" si="117"/>
        <v>0</v>
      </c>
      <c r="D970" s="2">
        <f t="shared" si="118"/>
        <v>2.35</v>
      </c>
      <c r="E970" s="2">
        <f t="shared" si="112"/>
        <v>2.3500000000000005</v>
      </c>
      <c r="F970" s="2">
        <f t="shared" si="113"/>
        <v>2.3325000000000009</v>
      </c>
      <c r="G970" s="2">
        <f t="shared" si="115"/>
        <v>2.3037999999999976</v>
      </c>
      <c r="H970" s="2">
        <f t="shared" ref="H970:H1033" si="119">AVERAGE(B771:B970)</f>
        <v>2.0249500000000031</v>
      </c>
      <c r="I970" s="2">
        <f t="array" ref="I970">SUMPRODUCT(B954:B973, (ROW(B954:B973)-ROW(B954)+1)) / (20*21/2)</f>
        <v>2.3476190476190477</v>
      </c>
      <c r="J970" s="2">
        <f t="shared" si="114"/>
        <v>2.3341769204182894</v>
      </c>
      <c r="K970" s="2">
        <f t="shared" si="116"/>
        <v>2.2772534015846215</v>
      </c>
    </row>
    <row r="971" spans="1:11" ht="13.5" x14ac:dyDescent="0.25">
      <c r="A971" s="3">
        <f>TITRES_STAT!B974</f>
        <v>43725</v>
      </c>
      <c r="B971" s="5">
        <f>TITRES_STAT!D974</f>
        <v>2.35</v>
      </c>
      <c r="C971" s="2">
        <f t="shared" si="117"/>
        <v>0</v>
      </c>
      <c r="D971" s="2">
        <f t="shared" si="118"/>
        <v>2.35</v>
      </c>
      <c r="E971" s="2">
        <f t="shared" si="112"/>
        <v>2.3500000000000005</v>
      </c>
      <c r="F971" s="2">
        <f t="shared" si="113"/>
        <v>2.3350000000000009</v>
      </c>
      <c r="G971" s="2">
        <f t="shared" si="115"/>
        <v>2.3057999999999974</v>
      </c>
      <c r="H971" s="2">
        <f t="shared" si="119"/>
        <v>2.0275500000000033</v>
      </c>
      <c r="I971" s="2">
        <f t="array" ref="I971">SUMPRODUCT(B955:B974, (ROW(B955:B974)-ROW(B955)+1)) / (20*21/2)</f>
        <v>2.3485714285714288</v>
      </c>
      <c r="J971" s="2">
        <f t="shared" si="114"/>
        <v>2.3356838803784523</v>
      </c>
      <c r="K971" s="2">
        <f t="shared" si="116"/>
        <v>2.2801062093656168</v>
      </c>
    </row>
    <row r="972" spans="1:11" ht="13.5" x14ac:dyDescent="0.25">
      <c r="A972" s="3">
        <f>TITRES_STAT!B975</f>
        <v>43726</v>
      </c>
      <c r="B972" s="5">
        <f>TITRES_STAT!D975</f>
        <v>2.35</v>
      </c>
      <c r="C972" s="2">
        <f t="shared" si="117"/>
        <v>0</v>
      </c>
      <c r="D972" s="2">
        <f t="shared" si="118"/>
        <v>2.35</v>
      </c>
      <c r="E972" s="2">
        <f t="shared" ref="E972:E1035" si="120">AVERAGE(B963:B972)</f>
        <v>2.3500000000000005</v>
      </c>
      <c r="F972" s="2">
        <f t="shared" si="113"/>
        <v>2.3375000000000008</v>
      </c>
      <c r="G972" s="2">
        <f t="shared" si="115"/>
        <v>2.3077999999999976</v>
      </c>
      <c r="H972" s="2">
        <f t="shared" si="119"/>
        <v>2.0300500000000032</v>
      </c>
      <c r="I972" s="2">
        <f t="array" ref="I972">SUMPRODUCT(B956:B975, (ROW(B956:B975)-ROW(B956)+1)) / (20*21/2)</f>
        <v>2.3492857142857142</v>
      </c>
      <c r="J972" s="2">
        <f t="shared" si="114"/>
        <v>2.3370473203424091</v>
      </c>
      <c r="K972" s="2">
        <f t="shared" si="116"/>
        <v>2.2828471423316712</v>
      </c>
    </row>
    <row r="973" spans="1:11" ht="13.5" x14ac:dyDescent="0.25">
      <c r="A973" s="3">
        <f>TITRES_STAT!B976</f>
        <v>43727</v>
      </c>
      <c r="B973" s="5">
        <f>TITRES_STAT!D976</f>
        <v>2.35</v>
      </c>
      <c r="C973" s="2">
        <f t="shared" si="117"/>
        <v>0</v>
      </c>
      <c r="D973" s="2">
        <f t="shared" si="118"/>
        <v>2.35</v>
      </c>
      <c r="E973" s="2">
        <f t="shared" si="120"/>
        <v>2.3500000000000005</v>
      </c>
      <c r="F973" s="2">
        <f t="shared" si="113"/>
        <v>2.3400000000000007</v>
      </c>
      <c r="G973" s="2">
        <f t="shared" si="115"/>
        <v>2.3097999999999974</v>
      </c>
      <c r="H973" s="2">
        <f t="shared" si="119"/>
        <v>2.0323000000000029</v>
      </c>
      <c r="I973" s="2">
        <f t="array" ref="I973">SUMPRODUCT(B957:B976, (ROW(B957:B976)-ROW(B957)+1)) / (20*21/2)</f>
        <v>2.3497619047619049</v>
      </c>
      <c r="J973" s="2">
        <f t="shared" si="114"/>
        <v>2.3382809088812273</v>
      </c>
      <c r="K973" s="2">
        <f t="shared" si="116"/>
        <v>2.2854805877304294</v>
      </c>
    </row>
    <row r="974" spans="1:11" ht="13.5" x14ac:dyDescent="0.25">
      <c r="A974" s="3">
        <f>TITRES_STAT!B977</f>
        <v>43728</v>
      </c>
      <c r="B974" s="5">
        <f>TITRES_STAT!D977</f>
        <v>2.35</v>
      </c>
      <c r="C974" s="2">
        <f t="shared" si="117"/>
        <v>0</v>
      </c>
      <c r="D974" s="2">
        <f t="shared" si="118"/>
        <v>2.35</v>
      </c>
      <c r="E974" s="2">
        <f t="shared" si="120"/>
        <v>2.3500000000000005</v>
      </c>
      <c r="F974" s="2">
        <f t="shared" si="113"/>
        <v>2.3425000000000007</v>
      </c>
      <c r="G974" s="2">
        <f t="shared" si="115"/>
        <v>2.3117999999999972</v>
      </c>
      <c r="H974" s="2">
        <f t="shared" si="119"/>
        <v>2.0345000000000031</v>
      </c>
      <c r="I974" s="2">
        <f t="array" ref="I974">SUMPRODUCT(B958:B977, (ROW(B958:B977)-ROW(B958)+1)) / (20*21/2)</f>
        <v>2.35</v>
      </c>
      <c r="J974" s="2">
        <f t="shared" si="114"/>
        <v>2.3393970127973009</v>
      </c>
      <c r="K974" s="2">
        <f t="shared" si="116"/>
        <v>2.2880107607606086</v>
      </c>
    </row>
    <row r="975" spans="1:11" ht="13.5" x14ac:dyDescent="0.25">
      <c r="A975" s="3">
        <f>TITRES_STAT!B978</f>
        <v>43731</v>
      </c>
      <c r="B975" s="5">
        <f>TITRES_STAT!D978</f>
        <v>2.35</v>
      </c>
      <c r="C975" s="2">
        <f t="shared" si="117"/>
        <v>0</v>
      </c>
      <c r="D975" s="2">
        <f t="shared" si="118"/>
        <v>2.35</v>
      </c>
      <c r="E975" s="2">
        <f t="shared" si="120"/>
        <v>2.3500000000000005</v>
      </c>
      <c r="F975" s="2">
        <f t="shared" si="113"/>
        <v>2.3450000000000006</v>
      </c>
      <c r="G975" s="2">
        <f t="shared" si="115"/>
        <v>2.313799999999997</v>
      </c>
      <c r="H975" s="2">
        <f t="shared" si="119"/>
        <v>2.0367000000000037</v>
      </c>
      <c r="I975" s="2">
        <f t="array" ref="I975">SUMPRODUCT(B959:B978, (ROW(B959:B978)-ROW(B959)+1)) / (20*21/2)</f>
        <v>2.35</v>
      </c>
      <c r="J975" s="2">
        <f t="shared" si="114"/>
        <v>2.3404068211023201</v>
      </c>
      <c r="K975" s="2">
        <f t="shared" si="116"/>
        <v>2.2904417113190161</v>
      </c>
    </row>
    <row r="976" spans="1:11" ht="13.5" x14ac:dyDescent="0.25">
      <c r="A976" s="3">
        <f>TITRES_STAT!B979</f>
        <v>43732</v>
      </c>
      <c r="B976" s="5">
        <f>TITRES_STAT!D979</f>
        <v>2.35</v>
      </c>
      <c r="C976" s="2">
        <f t="shared" si="117"/>
        <v>0</v>
      </c>
      <c r="D976" s="2">
        <f t="shared" si="118"/>
        <v>2.35</v>
      </c>
      <c r="E976" s="2">
        <f t="shared" si="120"/>
        <v>2.3500000000000005</v>
      </c>
      <c r="F976" s="2">
        <f t="shared" si="113"/>
        <v>2.347500000000001</v>
      </c>
      <c r="G976" s="2">
        <f t="shared" si="115"/>
        <v>2.3157999999999972</v>
      </c>
      <c r="H976" s="2">
        <f t="shared" si="119"/>
        <v>2.0388000000000037</v>
      </c>
      <c r="I976" s="2">
        <f t="array" ref="I976">SUMPRODUCT(B960:B979, (ROW(B960:B979)-ROW(B960)+1)) / (20*21/2)</f>
        <v>2.35</v>
      </c>
      <c r="J976" s="2">
        <f t="shared" si="114"/>
        <v>2.3413204571878135</v>
      </c>
      <c r="K976" s="2">
        <f t="shared" si="116"/>
        <v>2.2927773304829766</v>
      </c>
    </row>
    <row r="977" spans="1:11" ht="13.5" x14ac:dyDescent="0.25">
      <c r="A977" s="3">
        <f>TITRES_STAT!B980</f>
        <v>43733</v>
      </c>
      <c r="B977" s="5">
        <f>TITRES_STAT!D980</f>
        <v>2.35</v>
      </c>
      <c r="C977" s="2">
        <f t="shared" si="117"/>
        <v>0</v>
      </c>
      <c r="D977" s="2">
        <f t="shared" si="118"/>
        <v>2.35</v>
      </c>
      <c r="E977" s="2">
        <f t="shared" si="120"/>
        <v>2.3500000000000005</v>
      </c>
      <c r="F977" s="2">
        <f t="shared" si="113"/>
        <v>2.3500000000000005</v>
      </c>
      <c r="G977" s="2">
        <f t="shared" si="115"/>
        <v>2.317799999999997</v>
      </c>
      <c r="H977" s="2">
        <f t="shared" si="119"/>
        <v>2.0413000000000041</v>
      </c>
      <c r="I977" s="2">
        <f t="array" ref="I977">SUMPRODUCT(B961:B980, (ROW(B961:B980)-ROW(B961)+1)) / (20*21/2)</f>
        <v>2.35</v>
      </c>
      <c r="J977" s="2">
        <f t="shared" si="114"/>
        <v>2.3421470803127837</v>
      </c>
      <c r="K977" s="2">
        <f t="shared" si="116"/>
        <v>2.2950213567385465</v>
      </c>
    </row>
    <row r="978" spans="1:11" ht="13.5" x14ac:dyDescent="0.25">
      <c r="A978" s="3">
        <f>TITRES_STAT!B981</f>
        <v>43734</v>
      </c>
      <c r="B978" s="5">
        <f>TITRES_STAT!D981</f>
        <v>2.35</v>
      </c>
      <c r="C978" s="2">
        <f t="shared" si="117"/>
        <v>0</v>
      </c>
      <c r="D978" s="2">
        <f t="shared" si="118"/>
        <v>2.35</v>
      </c>
      <c r="E978" s="2">
        <f t="shared" si="120"/>
        <v>2.3500000000000005</v>
      </c>
      <c r="F978" s="2">
        <f t="shared" si="113"/>
        <v>2.3500000000000005</v>
      </c>
      <c r="G978" s="2">
        <f t="shared" si="115"/>
        <v>2.3189999999999968</v>
      </c>
      <c r="H978" s="2">
        <f t="shared" si="119"/>
        <v>2.0434000000000037</v>
      </c>
      <c r="I978" s="2">
        <f t="array" ref="I978">SUMPRODUCT(B962:B981, (ROW(B962:B981)-ROW(B962)+1)) / (20*21/2)</f>
        <v>2.35</v>
      </c>
      <c r="J978" s="2">
        <f t="shared" si="114"/>
        <v>2.3428949774258521</v>
      </c>
      <c r="K978" s="2">
        <f t="shared" si="116"/>
        <v>2.2971773819644858</v>
      </c>
    </row>
    <row r="979" spans="1:11" ht="13.5" x14ac:dyDescent="0.25">
      <c r="A979" s="3">
        <f>TITRES_STAT!B982</f>
        <v>43735</v>
      </c>
      <c r="B979" s="5">
        <f>TITRES_STAT!D982</f>
        <v>2.35</v>
      </c>
      <c r="C979" s="2">
        <f t="shared" si="117"/>
        <v>0</v>
      </c>
      <c r="D979" s="2">
        <f t="shared" si="118"/>
        <v>2.35</v>
      </c>
      <c r="E979" s="2">
        <f t="shared" si="120"/>
        <v>2.3500000000000005</v>
      </c>
      <c r="F979" s="2">
        <f t="shared" si="113"/>
        <v>2.3500000000000005</v>
      </c>
      <c r="G979" s="2">
        <f t="shared" si="115"/>
        <v>2.3201999999999967</v>
      </c>
      <c r="H979" s="2">
        <f t="shared" si="119"/>
        <v>2.0455000000000041</v>
      </c>
      <c r="I979" s="2">
        <f t="array" ref="I979">SUMPRODUCT(B963:B982, (ROW(B963:B982)-ROW(B963)+1)) / (20*21/2)</f>
        <v>2.35</v>
      </c>
      <c r="J979" s="2">
        <f t="shared" si="114"/>
        <v>2.3435716462424376</v>
      </c>
      <c r="K979" s="2">
        <f t="shared" si="116"/>
        <v>2.2992488571815648</v>
      </c>
    </row>
    <row r="980" spans="1:11" ht="13.5" x14ac:dyDescent="0.25">
      <c r="A980" s="3">
        <f>TITRES_STAT!B983</f>
        <v>43738</v>
      </c>
      <c r="B980" s="5">
        <f>TITRES_STAT!D983</f>
        <v>2.35</v>
      </c>
      <c r="C980" s="2">
        <f t="shared" si="117"/>
        <v>0</v>
      </c>
      <c r="D980" s="2">
        <f t="shared" si="118"/>
        <v>2.35</v>
      </c>
      <c r="E980" s="2">
        <f t="shared" si="120"/>
        <v>2.3500000000000005</v>
      </c>
      <c r="F980" s="2">
        <f t="shared" ref="F980:F1043" si="121">AVERAGE(B961:B980)</f>
        <v>2.3500000000000005</v>
      </c>
      <c r="G980" s="2">
        <f t="shared" si="115"/>
        <v>2.3213999999999966</v>
      </c>
      <c r="H980" s="2">
        <f t="shared" si="119"/>
        <v>2.0476500000000044</v>
      </c>
      <c r="I980" s="2">
        <f t="array" ref="I980">SUMPRODUCT(B964:B983, (ROW(B964:B983)-ROW(B964)+1)) / (20*21/2)</f>
        <v>2.35</v>
      </c>
      <c r="J980" s="2">
        <f t="shared" si="114"/>
        <v>2.3441838704098248</v>
      </c>
      <c r="K980" s="2">
        <f t="shared" si="116"/>
        <v>2.3012390980764055</v>
      </c>
    </row>
    <row r="981" spans="1:11" ht="13.5" x14ac:dyDescent="0.25">
      <c r="A981" s="3">
        <f>TITRES_STAT!B984</f>
        <v>43739</v>
      </c>
      <c r="B981" s="5">
        <f>TITRES_STAT!D984</f>
        <v>2.35</v>
      </c>
      <c r="C981" s="2">
        <f t="shared" si="117"/>
        <v>0</v>
      </c>
      <c r="D981" s="2">
        <f t="shared" si="118"/>
        <v>2.35</v>
      </c>
      <c r="E981" s="2">
        <f t="shared" si="120"/>
        <v>2.3500000000000005</v>
      </c>
      <c r="F981" s="2">
        <f t="shared" si="121"/>
        <v>2.3500000000000005</v>
      </c>
      <c r="G981" s="2">
        <f t="shared" si="115"/>
        <v>2.3225999999999969</v>
      </c>
      <c r="H981" s="2">
        <f t="shared" si="119"/>
        <v>2.0498000000000043</v>
      </c>
      <c r="I981" s="2">
        <f t="array" ref="I981">SUMPRODUCT(B965:B984, (ROW(B965:B984)-ROW(B965)+1)) / (20*21/2)</f>
        <v>2.35</v>
      </c>
      <c r="J981" s="2">
        <f t="shared" ref="J981:J1044" si="122">$J$4*B981+J980*(1-$J$4)</f>
        <v>2.344737787513651</v>
      </c>
      <c r="K981" s="2">
        <f t="shared" si="116"/>
        <v>2.3031512903087035</v>
      </c>
    </row>
    <row r="982" spans="1:11" ht="13.5" x14ac:dyDescent="0.25">
      <c r="A982" s="3">
        <f>TITRES_STAT!B985</f>
        <v>43740</v>
      </c>
      <c r="B982" s="5">
        <f>TITRES_STAT!D985</f>
        <v>2.35</v>
      </c>
      <c r="C982" s="2">
        <f t="shared" si="117"/>
        <v>0</v>
      </c>
      <c r="D982" s="2">
        <f t="shared" si="118"/>
        <v>2.35</v>
      </c>
      <c r="E982" s="2">
        <f t="shared" si="120"/>
        <v>2.3500000000000005</v>
      </c>
      <c r="F982" s="2">
        <f t="shared" si="121"/>
        <v>2.3500000000000005</v>
      </c>
      <c r="G982" s="2">
        <f t="shared" si="115"/>
        <v>2.3235999999999968</v>
      </c>
      <c r="H982" s="2">
        <f t="shared" si="119"/>
        <v>2.0522000000000045</v>
      </c>
      <c r="I982" s="2">
        <f t="array" ref="I982">SUMPRODUCT(B966:B985, (ROW(B966:B985)-ROW(B966)+1)) / (20*21/2)</f>
        <v>2.35</v>
      </c>
      <c r="J982" s="2">
        <f t="shared" si="122"/>
        <v>2.3452389506075892</v>
      </c>
      <c r="K982" s="2">
        <f t="shared" si="116"/>
        <v>2.3049884946103232</v>
      </c>
    </row>
    <row r="983" spans="1:11" ht="13.5" x14ac:dyDescent="0.25">
      <c r="A983" s="3">
        <f>TITRES_STAT!B986</f>
        <v>43741</v>
      </c>
      <c r="B983" s="5">
        <f>TITRES_STAT!D986</f>
        <v>2.35</v>
      </c>
      <c r="C983" s="2">
        <f t="shared" si="117"/>
        <v>0</v>
      </c>
      <c r="D983" s="2">
        <f t="shared" si="118"/>
        <v>2.35</v>
      </c>
      <c r="E983" s="2">
        <f t="shared" si="120"/>
        <v>2.3500000000000005</v>
      </c>
      <c r="F983" s="2">
        <f t="shared" si="121"/>
        <v>2.3500000000000005</v>
      </c>
      <c r="G983" s="2">
        <f t="shared" si="115"/>
        <v>2.3245999999999971</v>
      </c>
      <c r="H983" s="2">
        <f t="shared" si="119"/>
        <v>2.0544500000000046</v>
      </c>
      <c r="I983" s="2">
        <f t="array" ref="I983">SUMPRODUCT(B967:B986, (ROW(B967:B986)-ROW(B967)+1)) / (20*21/2)</f>
        <v>2.35</v>
      </c>
      <c r="J983" s="2">
        <f t="shared" si="122"/>
        <v>2.345692383883057</v>
      </c>
      <c r="K983" s="2">
        <f t="shared" si="116"/>
        <v>2.3067536516844283</v>
      </c>
    </row>
    <row r="984" spans="1:11" ht="13.5" x14ac:dyDescent="0.25">
      <c r="A984" s="3">
        <f>TITRES_STAT!B987</f>
        <v>43742</v>
      </c>
      <c r="B984" s="5">
        <f>TITRES_STAT!D987</f>
        <v>2.35</v>
      </c>
      <c r="C984" s="2">
        <f t="shared" si="117"/>
        <v>0</v>
      </c>
      <c r="D984" s="2">
        <f t="shared" si="118"/>
        <v>2.35</v>
      </c>
      <c r="E984" s="2">
        <f t="shared" si="120"/>
        <v>2.3500000000000005</v>
      </c>
      <c r="F984" s="2">
        <f t="shared" si="121"/>
        <v>2.3500000000000005</v>
      </c>
      <c r="G984" s="2">
        <f t="shared" si="115"/>
        <v>2.325599999999997</v>
      </c>
      <c r="H984" s="2">
        <f t="shared" si="119"/>
        <v>2.0565000000000047</v>
      </c>
      <c r="I984" s="2">
        <f t="array" ref="I984">SUMPRODUCT(B968:B987, (ROW(B968:B987)-ROW(B968)+1)) / (20*21/2)</f>
        <v>2.35</v>
      </c>
      <c r="J984" s="2">
        <f t="shared" si="122"/>
        <v>2.3461026330370518</v>
      </c>
      <c r="K984" s="2">
        <f t="shared" si="116"/>
        <v>2.3084495869124901</v>
      </c>
    </row>
    <row r="985" spans="1:11" ht="13.5" x14ac:dyDescent="0.25">
      <c r="A985" s="3">
        <f>TITRES_STAT!B988</f>
        <v>43745</v>
      </c>
      <c r="B985" s="5">
        <f>TITRES_STAT!D988</f>
        <v>2.35</v>
      </c>
      <c r="C985" s="2">
        <f t="shared" si="117"/>
        <v>0</v>
      </c>
      <c r="D985" s="2">
        <f t="shared" si="118"/>
        <v>2.35</v>
      </c>
      <c r="E985" s="2">
        <f t="shared" si="120"/>
        <v>2.3500000000000005</v>
      </c>
      <c r="F985" s="2">
        <f t="shared" si="121"/>
        <v>2.3500000000000005</v>
      </c>
      <c r="G985" s="2">
        <f t="shared" si="115"/>
        <v>2.3265999999999973</v>
      </c>
      <c r="H985" s="2">
        <f t="shared" si="119"/>
        <v>2.0582500000000046</v>
      </c>
      <c r="I985" s="2">
        <f t="array" ref="I985">SUMPRODUCT(B969:B988, (ROW(B969:B988)-ROW(B969)+1)) / (20*21/2)</f>
        <v>2.35</v>
      </c>
      <c r="J985" s="2">
        <f t="shared" si="122"/>
        <v>2.346473810843047</v>
      </c>
      <c r="K985" s="2">
        <f t="shared" si="116"/>
        <v>2.3100790148767065</v>
      </c>
    </row>
    <row r="986" spans="1:11" ht="13.5" x14ac:dyDescent="0.25">
      <c r="A986" s="3">
        <f>TITRES_STAT!B989</f>
        <v>43746</v>
      </c>
      <c r="B986" s="5">
        <f>TITRES_STAT!D989</f>
        <v>2.35</v>
      </c>
      <c r="C986" s="2">
        <f t="shared" si="117"/>
        <v>0</v>
      </c>
      <c r="D986" s="2">
        <f t="shared" si="118"/>
        <v>2.35</v>
      </c>
      <c r="E986" s="2">
        <f t="shared" si="120"/>
        <v>2.3500000000000005</v>
      </c>
      <c r="F986" s="2">
        <f t="shared" si="121"/>
        <v>2.3500000000000005</v>
      </c>
      <c r="G986" s="2">
        <f t="shared" si="115"/>
        <v>2.3275999999999972</v>
      </c>
      <c r="H986" s="2">
        <f t="shared" si="119"/>
        <v>2.0599000000000047</v>
      </c>
      <c r="I986" s="2">
        <f t="array" ref="I986">SUMPRODUCT(B970:B989, (ROW(B970:B989)-ROW(B970)+1)) / (20*21/2)</f>
        <v>2.35</v>
      </c>
      <c r="J986" s="2">
        <f t="shared" si="122"/>
        <v>2.3468096383818047</v>
      </c>
      <c r="K986" s="2">
        <f t="shared" si="116"/>
        <v>2.311644543705071</v>
      </c>
    </row>
    <row r="987" spans="1:11" ht="13.5" x14ac:dyDescent="0.25">
      <c r="A987" s="3">
        <f>TITRES_STAT!B990</f>
        <v>43747</v>
      </c>
      <c r="B987" s="5">
        <f>TITRES_STAT!D990</f>
        <v>2.35</v>
      </c>
      <c r="C987" s="2">
        <f t="shared" si="117"/>
        <v>0</v>
      </c>
      <c r="D987" s="2">
        <f t="shared" si="118"/>
        <v>2.35</v>
      </c>
      <c r="E987" s="2">
        <f t="shared" si="120"/>
        <v>2.3500000000000005</v>
      </c>
      <c r="F987" s="2">
        <f t="shared" si="121"/>
        <v>2.3500000000000005</v>
      </c>
      <c r="G987" s="2">
        <f t="shared" si="115"/>
        <v>2.3287999999999975</v>
      </c>
      <c r="H987" s="2">
        <f t="shared" si="119"/>
        <v>2.0616500000000046</v>
      </c>
      <c r="I987" s="2">
        <f t="array" ref="I987">SUMPRODUCT(B971:B990, (ROW(B971:B990)-ROW(B971)+1)) / (20*21/2)</f>
        <v>2.35</v>
      </c>
      <c r="J987" s="2">
        <f t="shared" si="122"/>
        <v>2.3471134823454425</v>
      </c>
      <c r="K987" s="2">
        <f t="shared" si="116"/>
        <v>2.3131486792460487</v>
      </c>
    </row>
    <row r="988" spans="1:11" ht="13.5" x14ac:dyDescent="0.25">
      <c r="A988" s="3">
        <f>TITRES_STAT!B991</f>
        <v>43748</v>
      </c>
      <c r="B988" s="5">
        <f>TITRES_STAT!D991</f>
        <v>2.35</v>
      </c>
      <c r="C988" s="2">
        <f t="shared" si="117"/>
        <v>0</v>
      </c>
      <c r="D988" s="2">
        <f t="shared" si="118"/>
        <v>2.35</v>
      </c>
      <c r="E988" s="2">
        <f t="shared" si="120"/>
        <v>2.3500000000000005</v>
      </c>
      <c r="F988" s="2">
        <f t="shared" si="121"/>
        <v>2.3500000000000005</v>
      </c>
      <c r="G988" s="2">
        <f t="shared" si="115"/>
        <v>2.3299999999999974</v>
      </c>
      <c r="H988" s="2">
        <f t="shared" si="119"/>
        <v>2.0631000000000044</v>
      </c>
      <c r="I988" s="2">
        <f t="array" ref="I988">SUMPRODUCT(B972:B991, (ROW(B972:B991)-ROW(B972)+1)) / (20*21/2)</f>
        <v>2.35</v>
      </c>
      <c r="J988" s="2">
        <f t="shared" si="122"/>
        <v>2.3473883887887337</v>
      </c>
      <c r="K988" s="2">
        <f t="shared" si="116"/>
        <v>2.3145938290795374</v>
      </c>
    </row>
    <row r="989" spans="1:11" ht="13.5" x14ac:dyDescent="0.25">
      <c r="A989" s="3">
        <f>TITRES_STAT!B992</f>
        <v>43749</v>
      </c>
      <c r="B989" s="5">
        <f>TITRES_STAT!D992</f>
        <v>2.35</v>
      </c>
      <c r="C989" s="2">
        <f t="shared" si="117"/>
        <v>0</v>
      </c>
      <c r="D989" s="2">
        <f t="shared" si="118"/>
        <v>2.35</v>
      </c>
      <c r="E989" s="2">
        <f t="shared" si="120"/>
        <v>2.3500000000000005</v>
      </c>
      <c r="F989" s="2">
        <f t="shared" si="121"/>
        <v>2.3500000000000005</v>
      </c>
      <c r="G989" s="2">
        <f t="shared" si="115"/>
        <v>2.3311999999999973</v>
      </c>
      <c r="H989" s="2">
        <f t="shared" si="119"/>
        <v>2.0645500000000045</v>
      </c>
      <c r="I989" s="2">
        <f t="array" ref="I989">SUMPRODUCT(B973:B992, (ROW(B973:B992)-ROW(B973)+1)) / (20*21/2)</f>
        <v>2.35</v>
      </c>
      <c r="J989" s="2">
        <f t="shared" si="122"/>
        <v>2.3476371136659973</v>
      </c>
      <c r="K989" s="2">
        <f t="shared" si="116"/>
        <v>2.315982306370536</v>
      </c>
    </row>
    <row r="990" spans="1:11" ht="13.5" x14ac:dyDescent="0.25">
      <c r="A990" s="3">
        <f>TITRES_STAT!B993</f>
        <v>43752</v>
      </c>
      <c r="B990" s="5">
        <f>TITRES_STAT!D993</f>
        <v>2.35</v>
      </c>
      <c r="C990" s="2">
        <f t="shared" si="117"/>
        <v>0</v>
      </c>
      <c r="D990" s="2">
        <f t="shared" si="118"/>
        <v>2.35</v>
      </c>
      <c r="E990" s="2">
        <f t="shared" si="120"/>
        <v>2.3500000000000005</v>
      </c>
      <c r="F990" s="2">
        <f t="shared" si="121"/>
        <v>2.3500000000000005</v>
      </c>
      <c r="G990" s="2">
        <f t="shared" si="115"/>
        <v>2.3323999999999976</v>
      </c>
      <c r="H990" s="2">
        <f t="shared" si="119"/>
        <v>2.0658000000000047</v>
      </c>
      <c r="I990" s="2">
        <f t="array" ref="I990">SUMPRODUCT(B974:B993, (ROW(B974:B993)-ROW(B974)+1)) / (20*21/2)</f>
        <v>2.35</v>
      </c>
      <c r="J990" s="2">
        <f t="shared" si="122"/>
        <v>2.3478621504597119</v>
      </c>
      <c r="K990" s="2">
        <f t="shared" si="116"/>
        <v>2.3173163335716915</v>
      </c>
    </row>
    <row r="991" spans="1:11" ht="13.5" x14ac:dyDescent="0.25">
      <c r="A991" s="3">
        <f>TITRES_STAT!B994</f>
        <v>43754</v>
      </c>
      <c r="B991" s="5">
        <f>TITRES_STAT!D994</f>
        <v>2.35</v>
      </c>
      <c r="C991" s="2">
        <f t="shared" si="117"/>
        <v>0</v>
      </c>
      <c r="D991" s="2">
        <f t="shared" si="118"/>
        <v>2.35</v>
      </c>
      <c r="E991" s="2">
        <f t="shared" si="120"/>
        <v>2.3500000000000005</v>
      </c>
      <c r="F991" s="2">
        <f t="shared" si="121"/>
        <v>2.3500000000000005</v>
      </c>
      <c r="G991" s="2">
        <f t="shared" si="115"/>
        <v>2.3335999999999979</v>
      </c>
      <c r="H991" s="2">
        <f t="shared" si="119"/>
        <v>2.066850000000005</v>
      </c>
      <c r="I991" s="2">
        <f t="array" ref="I991">SUMPRODUCT(B975:B994, (ROW(B975:B994)-ROW(B975)+1)) / (20*21/2)</f>
        <v>2.3452380952380953</v>
      </c>
      <c r="J991" s="2">
        <f t="shared" si="122"/>
        <v>2.3480657551778346</v>
      </c>
      <c r="K991" s="2">
        <f t="shared" si="116"/>
        <v>2.3185980459806448</v>
      </c>
    </row>
    <row r="992" spans="1:11" ht="13.5" x14ac:dyDescent="0.25">
      <c r="A992" s="3">
        <f>TITRES_STAT!B995</f>
        <v>43755</v>
      </c>
      <c r="B992" s="5">
        <f>TITRES_STAT!D995</f>
        <v>2.35</v>
      </c>
      <c r="C992" s="2">
        <f t="shared" si="117"/>
        <v>0</v>
      </c>
      <c r="D992" s="2">
        <f t="shared" si="118"/>
        <v>2.35</v>
      </c>
      <c r="E992" s="2">
        <f t="shared" si="120"/>
        <v>2.3500000000000005</v>
      </c>
      <c r="F992" s="2">
        <f t="shared" si="121"/>
        <v>2.3500000000000005</v>
      </c>
      <c r="G992" s="2">
        <f t="shared" si="115"/>
        <v>2.3347999999999978</v>
      </c>
      <c r="H992" s="2">
        <f t="shared" si="119"/>
        <v>2.0682000000000049</v>
      </c>
      <c r="I992" s="2">
        <f t="array" ref="I992">SUMPRODUCT(B976:B995, (ROW(B976:B995)-ROW(B976)+1)) / (20*21/2)</f>
        <v>2.3407142857142857</v>
      </c>
      <c r="J992" s="2">
        <f t="shared" si="122"/>
        <v>2.3482499689704217</v>
      </c>
      <c r="K992" s="2">
        <f t="shared" si="116"/>
        <v>2.3198294951578746</v>
      </c>
    </row>
    <row r="993" spans="1:11" ht="13.5" x14ac:dyDescent="0.25">
      <c r="A993" s="3">
        <f>TITRES_STAT!B996</f>
        <v>43756</v>
      </c>
      <c r="B993" s="5">
        <f>TITRES_STAT!D996</f>
        <v>2.35</v>
      </c>
      <c r="C993" s="2">
        <f t="shared" si="117"/>
        <v>0</v>
      </c>
      <c r="D993" s="2">
        <f t="shared" si="118"/>
        <v>2.35</v>
      </c>
      <c r="E993" s="2">
        <f t="shared" si="120"/>
        <v>2.3500000000000005</v>
      </c>
      <c r="F993" s="2">
        <f t="shared" si="121"/>
        <v>2.3500000000000005</v>
      </c>
      <c r="G993" s="2">
        <f t="shared" si="115"/>
        <v>2.3359999999999981</v>
      </c>
      <c r="H993" s="2">
        <f t="shared" si="119"/>
        <v>2.069500000000005</v>
      </c>
      <c r="I993" s="2">
        <f t="array" ref="I993">SUMPRODUCT(B977:B996, (ROW(B977:B996)-ROW(B977)+1)) / (20*21/2)</f>
        <v>2.340238095238095</v>
      </c>
      <c r="J993" s="2">
        <f t="shared" si="122"/>
        <v>2.3484166385922864</v>
      </c>
      <c r="K993" s="2">
        <f t="shared" si="116"/>
        <v>2.321012652210507</v>
      </c>
    </row>
    <row r="994" spans="1:11" ht="13.5" x14ac:dyDescent="0.25">
      <c r="A994" s="3">
        <f>TITRES_STAT!B997</f>
        <v>43759</v>
      </c>
      <c r="B994" s="5">
        <f>TITRES_STAT!D997</f>
        <v>2.2999999999999998</v>
      </c>
      <c r="C994" s="2">
        <f t="shared" si="117"/>
        <v>-5.0000000000000266E-2</v>
      </c>
      <c r="D994" s="2">
        <f t="shared" si="118"/>
        <v>2.34</v>
      </c>
      <c r="E994" s="2">
        <f t="shared" si="120"/>
        <v>2.3450000000000002</v>
      </c>
      <c r="F994" s="2">
        <f t="shared" si="121"/>
        <v>2.3475000000000006</v>
      </c>
      <c r="G994" s="2">
        <f t="shared" si="115"/>
        <v>2.3359999999999981</v>
      </c>
      <c r="H994" s="2">
        <f t="shared" si="119"/>
        <v>2.0708500000000054</v>
      </c>
      <c r="I994" s="2">
        <f t="array" ref="I994">SUMPRODUCT(B978:B997, (ROW(B978:B997)-ROW(B978)+1)) / (20*21/2)</f>
        <v>2.339809523809524</v>
      </c>
      <c r="J994" s="2">
        <f t="shared" si="122"/>
        <v>2.3438055301549259</v>
      </c>
      <c r="K994" s="2">
        <f t="shared" si="116"/>
        <v>2.3201886266336245</v>
      </c>
    </row>
    <row r="995" spans="1:11" ht="13.5" x14ac:dyDescent="0.25">
      <c r="A995" s="3">
        <f>TITRES_STAT!B998</f>
        <v>43760</v>
      </c>
      <c r="B995" s="5">
        <f>TITRES_STAT!D998</f>
        <v>2.2999999999999998</v>
      </c>
      <c r="C995" s="2">
        <f t="shared" si="117"/>
        <v>0</v>
      </c>
      <c r="D995" s="2">
        <f t="shared" si="118"/>
        <v>2.3300000000000005</v>
      </c>
      <c r="E995" s="2">
        <f t="shared" si="120"/>
        <v>2.3400000000000003</v>
      </c>
      <c r="F995" s="2">
        <f t="shared" si="121"/>
        <v>2.3450000000000002</v>
      </c>
      <c r="G995" s="2">
        <f t="shared" si="115"/>
        <v>2.3359999999999981</v>
      </c>
      <c r="H995" s="2">
        <f t="shared" si="119"/>
        <v>2.0725500000000054</v>
      </c>
      <c r="I995" s="2">
        <f t="array" ref="I995">SUMPRODUCT(B979:B998, (ROW(B979:B998)-ROW(B979)+1)) / (20*21/2)</f>
        <v>2.3394285714285714</v>
      </c>
      <c r="J995" s="2">
        <f t="shared" si="122"/>
        <v>2.3396335749020758</v>
      </c>
      <c r="K995" s="2">
        <f t="shared" si="116"/>
        <v>2.3193969157852474</v>
      </c>
    </row>
    <row r="996" spans="1:11" ht="13.5" x14ac:dyDescent="0.25">
      <c r="A996" s="3">
        <f>TITRES_STAT!B999</f>
        <v>43761</v>
      </c>
      <c r="B996" s="5">
        <f>TITRES_STAT!D999</f>
        <v>2.34</v>
      </c>
      <c r="C996" s="2">
        <f t="shared" si="117"/>
        <v>4.0000000000000036E-2</v>
      </c>
      <c r="D996" s="2">
        <f t="shared" si="118"/>
        <v>2.3280000000000003</v>
      </c>
      <c r="E996" s="2">
        <f t="shared" si="120"/>
        <v>2.339</v>
      </c>
      <c r="F996" s="2">
        <f t="shared" si="121"/>
        <v>2.3445</v>
      </c>
      <c r="G996" s="2">
        <f t="shared" si="115"/>
        <v>2.3367999999999984</v>
      </c>
      <c r="H996" s="2">
        <f t="shared" si="119"/>
        <v>2.0740500000000055</v>
      </c>
      <c r="I996" s="2">
        <f t="array" ref="I996">SUMPRODUCT(B980:B999, (ROW(B980:B999)-ROW(B980)+1)) / (20*21/2)</f>
        <v>2.3390952380952381</v>
      </c>
      <c r="J996" s="2">
        <f t="shared" si="122"/>
        <v>2.3396684725304495</v>
      </c>
      <c r="K996" s="2">
        <f t="shared" si="116"/>
        <v>2.3202048798721004</v>
      </c>
    </row>
    <row r="997" spans="1:11" ht="13.5" x14ac:dyDescent="0.25">
      <c r="A997" s="3">
        <f>TITRES_STAT!B1000</f>
        <v>43762</v>
      </c>
      <c r="B997" s="5">
        <f>TITRES_STAT!D1000</f>
        <v>2.34</v>
      </c>
      <c r="C997" s="2">
        <f t="shared" si="117"/>
        <v>0</v>
      </c>
      <c r="D997" s="2">
        <f t="shared" si="118"/>
        <v>2.3259999999999996</v>
      </c>
      <c r="E997" s="2">
        <f t="shared" si="120"/>
        <v>2.3380000000000001</v>
      </c>
      <c r="F997" s="2">
        <f t="shared" si="121"/>
        <v>2.3440000000000003</v>
      </c>
      <c r="G997" s="2">
        <f t="shared" si="115"/>
        <v>2.3375999999999983</v>
      </c>
      <c r="H997" s="2">
        <f t="shared" si="119"/>
        <v>2.0755500000000051</v>
      </c>
      <c r="I997" s="2">
        <f t="array" ref="I997">SUMPRODUCT(B981:B1000, (ROW(B981:B1000)-ROW(B981)+1)) / (20*21/2)</f>
        <v>2.3388095238095237</v>
      </c>
      <c r="J997" s="2">
        <f t="shared" si="122"/>
        <v>2.3397000465751687</v>
      </c>
      <c r="K997" s="2">
        <f t="shared" si="116"/>
        <v>2.3209811590928027</v>
      </c>
    </row>
    <row r="998" spans="1:11" ht="13.5" x14ac:dyDescent="0.25">
      <c r="A998" s="3">
        <f>TITRES_STAT!B1001</f>
        <v>43763</v>
      </c>
      <c r="B998" s="5">
        <f>TITRES_STAT!D1001</f>
        <v>2.34</v>
      </c>
      <c r="C998" s="2">
        <f t="shared" si="117"/>
        <v>0</v>
      </c>
      <c r="D998" s="2">
        <f t="shared" si="118"/>
        <v>2.3239999999999998</v>
      </c>
      <c r="E998" s="2">
        <f t="shared" si="120"/>
        <v>2.3370000000000002</v>
      </c>
      <c r="F998" s="2">
        <f t="shared" si="121"/>
        <v>2.3435000000000001</v>
      </c>
      <c r="G998" s="2">
        <f t="shared" si="115"/>
        <v>2.3383999999999987</v>
      </c>
      <c r="H998" s="2">
        <f t="shared" si="119"/>
        <v>2.0770500000000052</v>
      </c>
      <c r="I998" s="2">
        <f t="array" ref="I998">SUMPRODUCT(B982:B1001, (ROW(B982:B1001)-ROW(B982)+1)) / (20*21/2)</f>
        <v>2.3385714285714285</v>
      </c>
      <c r="J998" s="2">
        <f t="shared" si="122"/>
        <v>2.3397286135680098</v>
      </c>
      <c r="K998" s="2">
        <f t="shared" si="116"/>
        <v>2.3217269959911242</v>
      </c>
    </row>
    <row r="999" spans="1:11" ht="13.5" x14ac:dyDescent="0.25">
      <c r="A999" s="3">
        <f>TITRES_STAT!B1002</f>
        <v>43766</v>
      </c>
      <c r="B999" s="5">
        <f>TITRES_STAT!D1002</f>
        <v>2.34</v>
      </c>
      <c r="C999" s="2">
        <f t="shared" si="117"/>
        <v>0</v>
      </c>
      <c r="D999" s="2">
        <f t="shared" si="118"/>
        <v>2.3319999999999999</v>
      </c>
      <c r="E999" s="2">
        <f t="shared" si="120"/>
        <v>2.3359999999999999</v>
      </c>
      <c r="F999" s="2">
        <f t="shared" si="121"/>
        <v>2.3430000000000009</v>
      </c>
      <c r="G999" s="2">
        <f t="shared" si="115"/>
        <v>2.3391999999999986</v>
      </c>
      <c r="H999" s="2">
        <f t="shared" si="119"/>
        <v>2.0785500000000048</v>
      </c>
      <c r="I999" s="2">
        <f t="array" ref="I999">SUMPRODUCT(B983:B1002, (ROW(B983:B1002)-ROW(B983)+1)) / (20*21/2)</f>
        <v>2.3383809523809522</v>
      </c>
      <c r="J999" s="2">
        <f t="shared" si="122"/>
        <v>2.3397544598948659</v>
      </c>
      <c r="K999" s="2">
        <f t="shared" si="116"/>
        <v>2.3224435843836293</v>
      </c>
    </row>
    <row r="1000" spans="1:11" ht="13.5" x14ac:dyDescent="0.25">
      <c r="A1000" s="3">
        <f>TITRES_STAT!B1003</f>
        <v>43767</v>
      </c>
      <c r="B1000" s="5">
        <f>TITRES_STAT!D1003</f>
        <v>2.34</v>
      </c>
      <c r="C1000" s="2">
        <f t="shared" si="117"/>
        <v>0</v>
      </c>
      <c r="D1000" s="2">
        <f t="shared" si="118"/>
        <v>2.34</v>
      </c>
      <c r="E1000" s="2">
        <f t="shared" si="120"/>
        <v>2.335</v>
      </c>
      <c r="F1000" s="2">
        <f t="shared" si="121"/>
        <v>2.3425000000000011</v>
      </c>
      <c r="G1000" s="2">
        <f t="shared" si="115"/>
        <v>2.339999999999999</v>
      </c>
      <c r="H1000" s="2">
        <f t="shared" si="119"/>
        <v>2.0800500000000044</v>
      </c>
      <c r="I1000" s="2">
        <f t="array" ref="I1000">SUMPRODUCT(B984:B1003, (ROW(B984:B1003)-ROW(B984)+1)) / (20*21/2)</f>
        <v>2.3382380952380952</v>
      </c>
      <c r="J1000" s="2">
        <f t="shared" si="122"/>
        <v>2.3397778446667834</v>
      </c>
      <c r="K1000" s="2">
        <f t="shared" si="116"/>
        <v>2.3231320712705461</v>
      </c>
    </row>
    <row r="1001" spans="1:11" ht="13.5" x14ac:dyDescent="0.25">
      <c r="A1001" s="3">
        <f>TITRES_STAT!B1004</f>
        <v>43768</v>
      </c>
      <c r="B1001" s="5">
        <f>TITRES_STAT!D1004</f>
        <v>2.34</v>
      </c>
      <c r="C1001" s="2">
        <f t="shared" si="117"/>
        <v>0</v>
      </c>
      <c r="D1001" s="2">
        <f t="shared" si="118"/>
        <v>2.34</v>
      </c>
      <c r="E1001" s="2">
        <f t="shared" si="120"/>
        <v>2.3340000000000001</v>
      </c>
      <c r="F1001" s="2">
        <f t="shared" si="121"/>
        <v>2.342000000000001</v>
      </c>
      <c r="G1001" s="2">
        <f t="shared" si="115"/>
        <v>2.3407999999999993</v>
      </c>
      <c r="H1001" s="2">
        <f t="shared" si="119"/>
        <v>2.0815500000000045</v>
      </c>
      <c r="I1001" s="2">
        <f t="array" ref="I1001">SUMPRODUCT(B985:B1004, (ROW(B985:B1004)-ROW(B985)+1)) / (20*21/2)</f>
        <v>2.3381428571428571</v>
      </c>
      <c r="J1001" s="2">
        <f t="shared" si="122"/>
        <v>2.3397990023175659</v>
      </c>
      <c r="K1001" s="2">
        <f t="shared" si="116"/>
        <v>2.3237935586717011</v>
      </c>
    </row>
    <row r="1002" spans="1:11" ht="13.5" x14ac:dyDescent="0.25">
      <c r="A1002" s="3">
        <f>TITRES_STAT!B1005</f>
        <v>43769</v>
      </c>
      <c r="B1002" s="5">
        <f>TITRES_STAT!D1005</f>
        <v>2.34</v>
      </c>
      <c r="C1002" s="2">
        <f t="shared" si="117"/>
        <v>0</v>
      </c>
      <c r="D1002" s="2">
        <f t="shared" si="118"/>
        <v>2.34</v>
      </c>
      <c r="E1002" s="2">
        <f t="shared" si="120"/>
        <v>2.3329999999999997</v>
      </c>
      <c r="F1002" s="2">
        <f t="shared" si="121"/>
        <v>2.3415000000000012</v>
      </c>
      <c r="G1002" s="2">
        <f t="shared" si="115"/>
        <v>2.3415999999999992</v>
      </c>
      <c r="H1002" s="2">
        <f t="shared" si="119"/>
        <v>2.0830500000000045</v>
      </c>
      <c r="I1002" s="2">
        <f t="array" ref="I1002">SUMPRODUCT(B986:B1005, (ROW(B986:B1005)-ROW(B986)+1)) / (20*21/2)</f>
        <v>2.3380952380952382</v>
      </c>
      <c r="J1002" s="2">
        <f t="shared" si="122"/>
        <v>2.3398181449539881</v>
      </c>
      <c r="K1002" s="2">
        <f t="shared" si="116"/>
        <v>2.324429105390458</v>
      </c>
    </row>
    <row r="1003" spans="1:11" ht="13.5" x14ac:dyDescent="0.25">
      <c r="A1003" s="3">
        <f>TITRES_STAT!B1006</f>
        <v>43770</v>
      </c>
      <c r="B1003" s="5">
        <f>TITRES_STAT!D1006</f>
        <v>2.34</v>
      </c>
      <c r="C1003" s="2">
        <f t="shared" si="117"/>
        <v>0</v>
      </c>
      <c r="D1003" s="2">
        <f t="shared" si="118"/>
        <v>2.34</v>
      </c>
      <c r="E1003" s="2">
        <f t="shared" si="120"/>
        <v>2.3319999999999999</v>
      </c>
      <c r="F1003" s="2">
        <f t="shared" si="121"/>
        <v>2.3410000000000011</v>
      </c>
      <c r="G1003" s="2">
        <f t="shared" si="115"/>
        <v>2.3423999999999996</v>
      </c>
      <c r="H1003" s="2">
        <f t="shared" si="119"/>
        <v>2.0845500000000046</v>
      </c>
      <c r="I1003" s="2">
        <f t="array" ref="I1003">SUMPRODUCT(B987:B1006, (ROW(B987:B1006)-ROW(B987)+1)) / (20*21/2)</f>
        <v>2.342857142857143</v>
      </c>
      <c r="J1003" s="2">
        <f t="shared" si="122"/>
        <v>2.3398354644821797</v>
      </c>
      <c r="K1003" s="2">
        <f t="shared" si="116"/>
        <v>2.3250397287084792</v>
      </c>
    </row>
    <row r="1004" spans="1:11" ht="13.5" x14ac:dyDescent="0.25">
      <c r="A1004" s="3">
        <f>TITRES_STAT!B1007</f>
        <v>43773</v>
      </c>
      <c r="B1004" s="5">
        <f>TITRES_STAT!D1007</f>
        <v>2.34</v>
      </c>
      <c r="C1004" s="2">
        <f t="shared" si="117"/>
        <v>0</v>
      </c>
      <c r="D1004" s="2">
        <f t="shared" si="118"/>
        <v>2.34</v>
      </c>
      <c r="E1004" s="2">
        <f t="shared" si="120"/>
        <v>2.3359999999999999</v>
      </c>
      <c r="F1004" s="2">
        <f t="shared" si="121"/>
        <v>2.3405000000000009</v>
      </c>
      <c r="G1004" s="2">
        <f t="shared" si="115"/>
        <v>2.3431999999999995</v>
      </c>
      <c r="H1004" s="2">
        <f t="shared" si="119"/>
        <v>2.0860500000000046</v>
      </c>
      <c r="I1004" s="2">
        <f t="array" ref="I1004">SUMPRODUCT(B988:B1007, (ROW(B988:B1007)-ROW(B988)+1)) / (20*21/2)</f>
        <v>2.3474285714285714</v>
      </c>
      <c r="J1004" s="2">
        <f t="shared" si="122"/>
        <v>2.3398511345314961</v>
      </c>
      <c r="K1004" s="2">
        <f t="shared" si="116"/>
        <v>2.3256264060140293</v>
      </c>
    </row>
    <row r="1005" spans="1:11" ht="13.5" x14ac:dyDescent="0.25">
      <c r="A1005" s="3">
        <f>TITRES_STAT!B1008</f>
        <v>43774</v>
      </c>
      <c r="B1005" s="5">
        <f>TITRES_STAT!D1008</f>
        <v>2.34</v>
      </c>
      <c r="C1005" s="2">
        <f t="shared" si="117"/>
        <v>0</v>
      </c>
      <c r="D1005" s="2">
        <f t="shared" si="118"/>
        <v>2.34</v>
      </c>
      <c r="E1005" s="2">
        <f t="shared" si="120"/>
        <v>2.34</v>
      </c>
      <c r="F1005" s="2">
        <f t="shared" si="121"/>
        <v>2.3400000000000012</v>
      </c>
      <c r="G1005" s="2">
        <f t="shared" si="115"/>
        <v>2.3439999999999999</v>
      </c>
      <c r="H1005" s="2">
        <f t="shared" si="119"/>
        <v>2.0875500000000042</v>
      </c>
      <c r="I1005" s="2">
        <f t="array" ref="I1005">SUMPRODUCT(B989:B1008, (ROW(B989:B1008)-ROW(B989)+1)) / (20*21/2)</f>
        <v>2.3518095238095236</v>
      </c>
      <c r="J1005" s="2">
        <f t="shared" si="122"/>
        <v>2.3398653121951631</v>
      </c>
      <c r="K1005" s="2">
        <f t="shared" si="116"/>
        <v>2.3261900763664203</v>
      </c>
    </row>
    <row r="1006" spans="1:11" ht="13.5" x14ac:dyDescent="0.25">
      <c r="A1006" s="3">
        <f>TITRES_STAT!B1009</f>
        <v>43775</v>
      </c>
      <c r="B1006" s="5">
        <f>TITRES_STAT!D1009</f>
        <v>2.39</v>
      </c>
      <c r="C1006" s="2">
        <f t="shared" si="117"/>
        <v>5.0000000000000266E-2</v>
      </c>
      <c r="D1006" s="2">
        <f t="shared" si="118"/>
        <v>2.35</v>
      </c>
      <c r="E1006" s="2">
        <f t="shared" si="120"/>
        <v>2.3449999999999998</v>
      </c>
      <c r="F1006" s="2">
        <f t="shared" si="121"/>
        <v>2.342000000000001</v>
      </c>
      <c r="G1006" s="2">
        <f t="shared" si="115"/>
        <v>2.3458000000000001</v>
      </c>
      <c r="H1006" s="2">
        <f t="shared" si="119"/>
        <v>2.0893000000000042</v>
      </c>
      <c r="I1006" s="2">
        <f t="array" ref="I1006">SUMPRODUCT(B990:B1009, (ROW(B990:B1009)-ROW(B990)+1)) / (20*21/2)</f>
        <v>2.3559999999999999</v>
      </c>
      <c r="J1006" s="2">
        <f t="shared" si="122"/>
        <v>2.3446400443670523</v>
      </c>
      <c r="K1006" s="2">
        <f t="shared" si="116"/>
        <v>2.3286924263128355</v>
      </c>
    </row>
    <row r="1007" spans="1:11" ht="13.5" x14ac:dyDescent="0.25">
      <c r="A1007" s="3">
        <f>TITRES_STAT!B1010</f>
        <v>43776</v>
      </c>
      <c r="B1007" s="5">
        <f>TITRES_STAT!D1010</f>
        <v>2.39</v>
      </c>
      <c r="C1007" s="2">
        <f t="shared" si="117"/>
        <v>0</v>
      </c>
      <c r="D1007" s="2">
        <f t="shared" si="118"/>
        <v>2.3600000000000003</v>
      </c>
      <c r="E1007" s="2">
        <f t="shared" si="120"/>
        <v>2.35</v>
      </c>
      <c r="F1007" s="2">
        <f t="shared" si="121"/>
        <v>2.3440000000000003</v>
      </c>
      <c r="G1007" s="2">
        <f t="shared" si="115"/>
        <v>2.3476000000000004</v>
      </c>
      <c r="H1007" s="2">
        <f t="shared" si="119"/>
        <v>2.0910500000000041</v>
      </c>
      <c r="I1007" s="2">
        <f t="array" ref="I1007">SUMPRODUCT(B991:B1010, (ROW(B991:B1010)-ROW(B991)+1)) / (20*21/2)</f>
        <v>2.3600000000000003</v>
      </c>
      <c r="J1007" s="2">
        <f t="shared" si="122"/>
        <v>2.3489600401416189</v>
      </c>
      <c r="K1007" s="2">
        <f t="shared" si="116"/>
        <v>2.3310966448888029</v>
      </c>
    </row>
    <row r="1008" spans="1:11" ht="13.5" x14ac:dyDescent="0.25">
      <c r="A1008" s="3">
        <f>TITRES_STAT!B1011</f>
        <v>43777</v>
      </c>
      <c r="B1008" s="5">
        <f>TITRES_STAT!D1011</f>
        <v>2.39</v>
      </c>
      <c r="C1008" s="2">
        <f t="shared" si="117"/>
        <v>0</v>
      </c>
      <c r="D1008" s="2">
        <f t="shared" si="118"/>
        <v>2.37</v>
      </c>
      <c r="E1008" s="2">
        <f t="shared" si="120"/>
        <v>2.355</v>
      </c>
      <c r="F1008" s="2">
        <f t="shared" si="121"/>
        <v>2.346000000000001</v>
      </c>
      <c r="G1008" s="2">
        <f t="shared" si="115"/>
        <v>2.3484000000000003</v>
      </c>
      <c r="H1008" s="2">
        <f t="shared" si="119"/>
        <v>2.092800000000004</v>
      </c>
      <c r="I1008" s="2">
        <f t="array" ref="I1008">SUMPRODUCT(B992:B1011, (ROW(B992:B1011)-ROW(B992)+1)) / (20*21/2)</f>
        <v>2.3638095238095236</v>
      </c>
      <c r="J1008" s="2">
        <f t="shared" si="122"/>
        <v>2.3528686077471788</v>
      </c>
      <c r="K1008" s="2">
        <f t="shared" si="116"/>
        <v>2.3334065803833597</v>
      </c>
    </row>
    <row r="1009" spans="1:11" ht="13.5" x14ac:dyDescent="0.25">
      <c r="A1009" s="3">
        <f>TITRES_STAT!B1012</f>
        <v>43780</v>
      </c>
      <c r="B1009" s="5">
        <f>TITRES_STAT!D1012</f>
        <v>2.39</v>
      </c>
      <c r="C1009" s="2">
        <f t="shared" si="117"/>
        <v>0</v>
      </c>
      <c r="D1009" s="2">
        <f t="shared" si="118"/>
        <v>2.3800000000000003</v>
      </c>
      <c r="E1009" s="2">
        <f t="shared" si="120"/>
        <v>2.3600000000000003</v>
      </c>
      <c r="F1009" s="2">
        <f t="shared" si="121"/>
        <v>2.3480000000000003</v>
      </c>
      <c r="G1009" s="2">
        <f t="shared" si="115"/>
        <v>2.3492000000000006</v>
      </c>
      <c r="H1009" s="2">
        <f t="shared" si="119"/>
        <v>2.0945500000000039</v>
      </c>
      <c r="I1009" s="2">
        <f t="array" ref="I1009">SUMPRODUCT(B993:B1012, (ROW(B993:B1012)-ROW(B993)+1)) / (20*21/2)</f>
        <v>2.3674285714285714</v>
      </c>
      <c r="J1009" s="2">
        <f t="shared" si="122"/>
        <v>2.3564049308188761</v>
      </c>
      <c r="K1009" s="2">
        <f t="shared" si="116"/>
        <v>2.3356259301722475</v>
      </c>
    </row>
    <row r="1010" spans="1:11" ht="13.5" x14ac:dyDescent="0.25">
      <c r="A1010" s="3">
        <f>TITRES_STAT!B1013</f>
        <v>43781</v>
      </c>
      <c r="B1010" s="5">
        <f>TITRES_STAT!D1013</f>
        <v>2.39</v>
      </c>
      <c r="C1010" s="2">
        <f t="shared" si="117"/>
        <v>0</v>
      </c>
      <c r="D1010" s="2">
        <f t="shared" si="118"/>
        <v>2.39</v>
      </c>
      <c r="E1010" s="2">
        <f t="shared" si="120"/>
        <v>2.3650000000000002</v>
      </c>
      <c r="F1010" s="2">
        <f t="shared" si="121"/>
        <v>2.35</v>
      </c>
      <c r="G1010" s="2">
        <f t="shared" ref="G1010:G1073" si="123">AVERAGE(B961:B1010)</f>
        <v>2.3500000000000005</v>
      </c>
      <c r="H1010" s="2">
        <f t="shared" si="119"/>
        <v>2.0963000000000038</v>
      </c>
      <c r="I1010" s="2">
        <f t="array" ref="I1010">SUMPRODUCT(B994:B1013, (ROW(B994:B1013)-ROW(B994)+1)) / (20*21/2)</f>
        <v>2.370857142857143</v>
      </c>
      <c r="J1010" s="2">
        <f t="shared" si="122"/>
        <v>2.3596044612170783</v>
      </c>
      <c r="K1010" s="2">
        <f t="shared" si="116"/>
        <v>2.3377582466360809</v>
      </c>
    </row>
    <row r="1011" spans="1:11" ht="13.5" x14ac:dyDescent="0.25">
      <c r="A1011" s="3">
        <f>TITRES_STAT!B1014</f>
        <v>43782</v>
      </c>
      <c r="B1011" s="5">
        <f>TITRES_STAT!D1014</f>
        <v>2.39</v>
      </c>
      <c r="C1011" s="2">
        <f t="shared" si="117"/>
        <v>0</v>
      </c>
      <c r="D1011" s="2">
        <f t="shared" si="118"/>
        <v>2.39</v>
      </c>
      <c r="E1011" s="2">
        <f t="shared" si="120"/>
        <v>2.37</v>
      </c>
      <c r="F1011" s="2">
        <f t="shared" si="121"/>
        <v>2.3520000000000003</v>
      </c>
      <c r="G1011" s="2">
        <f t="shared" si="123"/>
        <v>2.3508000000000009</v>
      </c>
      <c r="H1011" s="2">
        <f t="shared" si="119"/>
        <v>2.0980500000000033</v>
      </c>
      <c r="I1011" s="2">
        <f t="array" ref="I1011">SUMPRODUCT(B995:B1014, (ROW(B995:B1014)-ROW(B995)+1)) / (20*21/2)</f>
        <v>2.3740952380952383</v>
      </c>
      <c r="J1011" s="2">
        <f t="shared" si="122"/>
        <v>2.3624992744344993</v>
      </c>
      <c r="K1011" s="2">
        <f t="shared" ref="K1011:K1074" si="124">$K$4*B1011+(1-$K$4)*K1010</f>
        <v>2.3398069428464305</v>
      </c>
    </row>
    <row r="1012" spans="1:11" ht="13.5" x14ac:dyDescent="0.25">
      <c r="A1012" s="3">
        <f>TITRES_STAT!B1015</f>
        <v>43783</v>
      </c>
      <c r="B1012" s="5">
        <f>TITRES_STAT!D1015</f>
        <v>2.39</v>
      </c>
      <c r="C1012" s="2">
        <f t="shared" si="117"/>
        <v>0</v>
      </c>
      <c r="D1012" s="2">
        <f t="shared" si="118"/>
        <v>2.39</v>
      </c>
      <c r="E1012" s="2">
        <f t="shared" si="120"/>
        <v>2.3750000000000004</v>
      </c>
      <c r="F1012" s="2">
        <f t="shared" si="121"/>
        <v>2.3540000000000001</v>
      </c>
      <c r="G1012" s="2">
        <f t="shared" si="123"/>
        <v>2.3516000000000008</v>
      </c>
      <c r="H1012" s="2">
        <f t="shared" si="119"/>
        <v>2.0998000000000032</v>
      </c>
      <c r="I1012" s="2">
        <f t="array" ref="I1012">SUMPRODUCT(B996:B1015, (ROW(B996:B1015)-ROW(B996)+1)) / (20*21/2)</f>
        <v>2.3769047619047621</v>
      </c>
      <c r="J1012" s="2">
        <f t="shared" si="122"/>
        <v>2.3651183911550233</v>
      </c>
      <c r="K1012" s="2">
        <f t="shared" si="124"/>
        <v>2.3417752980289235</v>
      </c>
    </row>
    <row r="1013" spans="1:11" ht="13.5" x14ac:dyDescent="0.25">
      <c r="A1013" s="3">
        <f>TITRES_STAT!B1016</f>
        <v>43784</v>
      </c>
      <c r="B1013" s="5">
        <f>TITRES_STAT!D1016</f>
        <v>2.39</v>
      </c>
      <c r="C1013" s="2">
        <f t="shared" si="117"/>
        <v>0</v>
      </c>
      <c r="D1013" s="2">
        <f t="shared" si="118"/>
        <v>2.39</v>
      </c>
      <c r="E1013" s="2">
        <f t="shared" si="120"/>
        <v>2.3800000000000003</v>
      </c>
      <c r="F1013" s="2">
        <f t="shared" si="121"/>
        <v>2.3559999999999999</v>
      </c>
      <c r="G1013" s="2">
        <f t="shared" si="123"/>
        <v>2.3524000000000012</v>
      </c>
      <c r="H1013" s="2">
        <f t="shared" si="119"/>
        <v>2.1015500000000036</v>
      </c>
      <c r="I1013" s="2">
        <f t="array" ref="I1013">SUMPRODUCT(B997:B1016, (ROW(B997:B1016)-ROW(B997)+1)) / (20*21/2)</f>
        <v>2.3859523809523808</v>
      </c>
      <c r="J1013" s="2">
        <f t="shared" si="122"/>
        <v>2.3674880681878783</v>
      </c>
      <c r="K1013" s="2">
        <f t="shared" si="124"/>
        <v>2.3436664628121031</v>
      </c>
    </row>
    <row r="1014" spans="1:11" ht="13.5" x14ac:dyDescent="0.25">
      <c r="A1014" s="3">
        <f>TITRES_STAT!B1017</f>
        <v>43787</v>
      </c>
      <c r="B1014" s="5">
        <f>TITRES_STAT!D1017</f>
        <v>2.39</v>
      </c>
      <c r="C1014" s="2">
        <f t="shared" si="117"/>
        <v>0</v>
      </c>
      <c r="D1014" s="2">
        <f t="shared" si="118"/>
        <v>2.39</v>
      </c>
      <c r="E1014" s="2">
        <f t="shared" si="120"/>
        <v>2.3850000000000007</v>
      </c>
      <c r="F1014" s="2">
        <f t="shared" si="121"/>
        <v>2.3605</v>
      </c>
      <c r="G1014" s="2">
        <f t="shared" si="123"/>
        <v>2.3532000000000011</v>
      </c>
      <c r="H1014" s="2">
        <f t="shared" si="119"/>
        <v>2.1036000000000028</v>
      </c>
      <c r="I1014" s="2">
        <f t="array" ref="I1014">SUMPRODUCT(B998:B1017, (ROW(B998:B1017)-ROW(B998)+1)) / (20*21/2)</f>
        <v>2.4010952380952384</v>
      </c>
      <c r="J1014" s="2">
        <f t="shared" si="122"/>
        <v>2.3696320616937947</v>
      </c>
      <c r="K1014" s="2">
        <f t="shared" si="124"/>
        <v>2.3454834642704521</v>
      </c>
    </row>
    <row r="1015" spans="1:11" ht="13.5" x14ac:dyDescent="0.25">
      <c r="A1015" s="3">
        <f>TITRES_STAT!B1018</f>
        <v>43788</v>
      </c>
      <c r="B1015" s="5">
        <f>TITRES_STAT!D1018</f>
        <v>2.39</v>
      </c>
      <c r="C1015" s="2">
        <f t="shared" si="117"/>
        <v>0</v>
      </c>
      <c r="D1015" s="2">
        <f t="shared" si="118"/>
        <v>2.39</v>
      </c>
      <c r="E1015" s="2">
        <f t="shared" si="120"/>
        <v>2.39</v>
      </c>
      <c r="F1015" s="2">
        <f t="shared" si="121"/>
        <v>2.3650000000000002</v>
      </c>
      <c r="G1015" s="2">
        <f t="shared" si="123"/>
        <v>2.354000000000001</v>
      </c>
      <c r="H1015" s="2">
        <f t="shared" si="119"/>
        <v>2.1056500000000029</v>
      </c>
      <c r="I1015" s="2">
        <f t="array" ref="I1015">SUMPRODUCT(B999:B1018, (ROW(B999:B1018)-ROW(B999)+1)) / (20*21/2)</f>
        <v>2.4153333333333333</v>
      </c>
      <c r="J1015" s="2">
        <f t="shared" si="122"/>
        <v>2.3715718653420046</v>
      </c>
      <c r="K1015" s="2">
        <f t="shared" si="124"/>
        <v>2.3472292107696502</v>
      </c>
    </row>
    <row r="1016" spans="1:11" ht="13.5" x14ac:dyDescent="0.25">
      <c r="A1016" s="3">
        <f>TITRES_STAT!B1019</f>
        <v>43789</v>
      </c>
      <c r="B1016" s="5">
        <f>TITRES_STAT!D1019</f>
        <v>2.46</v>
      </c>
      <c r="C1016" s="2">
        <f t="shared" si="117"/>
        <v>6.999999999999984E-2</v>
      </c>
      <c r="D1016" s="2">
        <f t="shared" si="118"/>
        <v>2.4039999999999999</v>
      </c>
      <c r="E1016" s="2">
        <f t="shared" si="120"/>
        <v>2.3970000000000002</v>
      </c>
      <c r="F1016" s="2">
        <f t="shared" si="121"/>
        <v>2.371</v>
      </c>
      <c r="G1016" s="2">
        <f t="shared" si="123"/>
        <v>2.3562000000000012</v>
      </c>
      <c r="H1016" s="2">
        <f t="shared" si="119"/>
        <v>2.1080500000000031</v>
      </c>
      <c r="I1016" s="2">
        <f t="array" ref="I1016">SUMPRODUCT(B1000:B1019, (ROW(B1000:B1019)-ROW(B1000)+1)) / (20*21/2)</f>
        <v>2.4286666666666665</v>
      </c>
      <c r="J1016" s="2">
        <f t="shared" si="122"/>
        <v>2.3799935924522901</v>
      </c>
      <c r="K1016" s="2">
        <f t="shared" si="124"/>
        <v>2.3516515946610368</v>
      </c>
    </row>
    <row r="1017" spans="1:11" ht="13.5" x14ac:dyDescent="0.25">
      <c r="A1017" s="3">
        <f>TITRES_STAT!B1020</f>
        <v>43790</v>
      </c>
      <c r="B1017" s="5">
        <f>TITRES_STAT!D1020</f>
        <v>2.5299999999999998</v>
      </c>
      <c r="C1017" s="2">
        <f t="shared" si="117"/>
        <v>6.999999999999984E-2</v>
      </c>
      <c r="D1017" s="2">
        <f t="shared" si="118"/>
        <v>2.4319999999999995</v>
      </c>
      <c r="E1017" s="2">
        <f t="shared" si="120"/>
        <v>2.4110000000000005</v>
      </c>
      <c r="F1017" s="2">
        <f t="shared" si="121"/>
        <v>2.3805000000000005</v>
      </c>
      <c r="G1017" s="2">
        <f t="shared" si="123"/>
        <v>2.3598000000000012</v>
      </c>
      <c r="H1017" s="2">
        <f t="shared" si="119"/>
        <v>2.1108000000000029</v>
      </c>
      <c r="I1017" s="2">
        <f t="array" ref="I1017">SUMPRODUCT(B1001:B1020, (ROW(B1001:B1020)-ROW(B1001)+1)) / (20*21/2)</f>
        <v>2.441095238095238</v>
      </c>
      <c r="J1017" s="2">
        <f t="shared" si="122"/>
        <v>2.3942799169806435</v>
      </c>
      <c r="K1017" s="2">
        <f t="shared" si="124"/>
        <v>2.3586456497723685</v>
      </c>
    </row>
    <row r="1018" spans="1:11" ht="13.5" x14ac:dyDescent="0.25">
      <c r="A1018" s="3">
        <f>TITRES_STAT!B1021</f>
        <v>43791</v>
      </c>
      <c r="B1018" s="5">
        <f>TITRES_STAT!D1021</f>
        <v>2.5299999999999998</v>
      </c>
      <c r="C1018" s="2">
        <f t="shared" si="117"/>
        <v>0</v>
      </c>
      <c r="D1018" s="2">
        <f t="shared" si="118"/>
        <v>2.46</v>
      </c>
      <c r="E1018" s="2">
        <f t="shared" si="120"/>
        <v>2.4250000000000003</v>
      </c>
      <c r="F1018" s="2">
        <f t="shared" si="121"/>
        <v>2.39</v>
      </c>
      <c r="G1018" s="2">
        <f t="shared" si="123"/>
        <v>2.3634000000000008</v>
      </c>
      <c r="H1018" s="2">
        <f t="shared" si="119"/>
        <v>2.1135500000000027</v>
      </c>
      <c r="I1018" s="2">
        <f t="array" ref="I1018">SUMPRODUCT(B1002:B1021, (ROW(B1002:B1021)-ROW(B1002)+1)) / (20*21/2)</f>
        <v>2.4526190476190481</v>
      </c>
      <c r="J1018" s="2">
        <f t="shared" si="122"/>
        <v>2.4072056391729628</v>
      </c>
      <c r="K1018" s="2">
        <f t="shared" si="124"/>
        <v>2.3653654282126677</v>
      </c>
    </row>
    <row r="1019" spans="1:11" ht="13.5" x14ac:dyDescent="0.25">
      <c r="A1019" s="3">
        <f>TITRES_STAT!B1022</f>
        <v>43794</v>
      </c>
      <c r="B1019" s="5">
        <f>TITRES_STAT!D1022</f>
        <v>2.5299999999999998</v>
      </c>
      <c r="C1019" s="2">
        <f t="shared" si="117"/>
        <v>0</v>
      </c>
      <c r="D1019" s="2">
        <f t="shared" si="118"/>
        <v>2.4879999999999995</v>
      </c>
      <c r="E1019" s="2">
        <f t="shared" si="120"/>
        <v>2.4390000000000005</v>
      </c>
      <c r="F1019" s="2">
        <f t="shared" si="121"/>
        <v>2.3995000000000006</v>
      </c>
      <c r="G1019" s="2">
        <f t="shared" si="123"/>
        <v>2.3670000000000009</v>
      </c>
      <c r="H1019" s="2">
        <f t="shared" si="119"/>
        <v>2.1163000000000025</v>
      </c>
      <c r="I1019" s="2">
        <f t="array" ref="I1019">SUMPRODUCT(B1003:B1022, (ROW(B1003:B1022)-ROW(B1003)+1)) / (20*21/2)</f>
        <v>2.4632380952380952</v>
      </c>
      <c r="J1019" s="2">
        <f t="shared" si="122"/>
        <v>2.4189003402041092</v>
      </c>
      <c r="K1019" s="2">
        <f t="shared" si="124"/>
        <v>2.371821685929818</v>
      </c>
    </row>
    <row r="1020" spans="1:11" ht="13.5" x14ac:dyDescent="0.25">
      <c r="A1020" s="3">
        <f>TITRES_STAT!B1023</f>
        <v>43795</v>
      </c>
      <c r="B1020" s="5">
        <f>TITRES_STAT!D1023</f>
        <v>2.5299999999999998</v>
      </c>
      <c r="C1020" s="2">
        <f t="shared" si="117"/>
        <v>0</v>
      </c>
      <c r="D1020" s="2">
        <f t="shared" si="118"/>
        <v>2.5159999999999996</v>
      </c>
      <c r="E1020" s="2">
        <f t="shared" si="120"/>
        <v>2.4530000000000003</v>
      </c>
      <c r="F1020" s="2">
        <f t="shared" si="121"/>
        <v>2.4090000000000003</v>
      </c>
      <c r="G1020" s="2">
        <f t="shared" si="123"/>
        <v>2.3706000000000009</v>
      </c>
      <c r="H1020" s="2">
        <f t="shared" si="119"/>
        <v>2.1193000000000022</v>
      </c>
      <c r="I1020" s="2">
        <f t="array" ref="I1020">SUMPRODUCT(B1004:B1023, (ROW(B1004:B1023)-ROW(B1004)+1)) / (20*21/2)</f>
        <v>2.472952380952381</v>
      </c>
      <c r="J1020" s="2">
        <f t="shared" si="122"/>
        <v>2.4294812601846703</v>
      </c>
      <c r="K1020" s="2">
        <f t="shared" si="124"/>
        <v>2.378024757069825</v>
      </c>
    </row>
    <row r="1021" spans="1:11" ht="13.5" x14ac:dyDescent="0.25">
      <c r="A1021" s="3">
        <f>TITRES_STAT!B1024</f>
        <v>43796</v>
      </c>
      <c r="B1021" s="5">
        <f>TITRES_STAT!D1024</f>
        <v>2.5299999999999998</v>
      </c>
      <c r="C1021" s="2">
        <f t="shared" si="117"/>
        <v>0</v>
      </c>
      <c r="D1021" s="2">
        <f t="shared" si="118"/>
        <v>2.5299999999999998</v>
      </c>
      <c r="E1021" s="2">
        <f t="shared" si="120"/>
        <v>2.4670000000000001</v>
      </c>
      <c r="F1021" s="2">
        <f t="shared" si="121"/>
        <v>2.4185000000000008</v>
      </c>
      <c r="G1021" s="2">
        <f t="shared" si="123"/>
        <v>2.374200000000001</v>
      </c>
      <c r="H1021" s="2">
        <f t="shared" si="119"/>
        <v>2.1223000000000023</v>
      </c>
      <c r="I1021" s="2">
        <f t="array" ref="I1021">SUMPRODUCT(B1005:B1024, (ROW(B1005:B1024)-ROW(B1005)+1)) / (20*21/2)</f>
        <v>2.4817619047619051</v>
      </c>
      <c r="J1021" s="2">
        <f t="shared" si="122"/>
        <v>2.4390544735004158</v>
      </c>
      <c r="K1021" s="2">
        <f t="shared" si="124"/>
        <v>2.3839845705180669</v>
      </c>
    </row>
    <row r="1022" spans="1:11" ht="13.5" x14ac:dyDescent="0.25">
      <c r="A1022" s="3">
        <f>TITRES_STAT!B1025</f>
        <v>43797</v>
      </c>
      <c r="B1022" s="5">
        <f>TITRES_STAT!D1025</f>
        <v>2.5299999999999998</v>
      </c>
      <c r="C1022" s="2">
        <f t="shared" si="117"/>
        <v>0</v>
      </c>
      <c r="D1022" s="2">
        <f t="shared" si="118"/>
        <v>2.5299999999999998</v>
      </c>
      <c r="E1022" s="2">
        <f t="shared" si="120"/>
        <v>2.4810000000000003</v>
      </c>
      <c r="F1022" s="2">
        <f t="shared" si="121"/>
        <v>2.4280000000000004</v>
      </c>
      <c r="G1022" s="2">
        <f t="shared" si="123"/>
        <v>2.377800000000001</v>
      </c>
      <c r="H1022" s="2">
        <f t="shared" si="119"/>
        <v>2.1253000000000024</v>
      </c>
      <c r="I1022" s="2">
        <f t="array" ref="I1022">SUMPRODUCT(B1006:B1025, (ROW(B1006:B1025)-ROW(B1006)+1)) / (20*21/2)</f>
        <v>2.4896666666666669</v>
      </c>
      <c r="J1022" s="2">
        <f t="shared" si="122"/>
        <v>2.4477159522146619</v>
      </c>
      <c r="K1022" s="2">
        <f t="shared" si="124"/>
        <v>2.3897106657918683</v>
      </c>
    </row>
    <row r="1023" spans="1:11" ht="13.5" x14ac:dyDescent="0.25">
      <c r="A1023" s="3">
        <f>TITRES_STAT!B1026</f>
        <v>43798</v>
      </c>
      <c r="B1023" s="5">
        <f>TITRES_STAT!D1026</f>
        <v>2.5299999999999998</v>
      </c>
      <c r="C1023" s="2">
        <f t="shared" si="117"/>
        <v>0</v>
      </c>
      <c r="D1023" s="2">
        <f t="shared" si="118"/>
        <v>2.5299999999999998</v>
      </c>
      <c r="E1023" s="2">
        <f t="shared" si="120"/>
        <v>2.4950000000000001</v>
      </c>
      <c r="F1023" s="2">
        <f t="shared" si="121"/>
        <v>2.4375000000000009</v>
      </c>
      <c r="G1023" s="2">
        <f t="shared" si="123"/>
        <v>2.3814000000000011</v>
      </c>
      <c r="H1023" s="2">
        <f t="shared" si="119"/>
        <v>2.1285500000000024</v>
      </c>
      <c r="I1023" s="2">
        <f t="array" ref="I1023">SUMPRODUCT(B1007:B1026, (ROW(B1007:B1026)-ROW(B1007)+1)) / (20*21/2)</f>
        <v>2.4938095238095239</v>
      </c>
      <c r="J1023" s="2">
        <f t="shared" si="122"/>
        <v>2.4555525281942177</v>
      </c>
      <c r="K1023" s="2">
        <f t="shared" si="124"/>
        <v>2.3952122083098342</v>
      </c>
    </row>
    <row r="1024" spans="1:11" ht="13.5" x14ac:dyDescent="0.25">
      <c r="A1024" s="3">
        <f>TITRES_STAT!B1027</f>
        <v>43801</v>
      </c>
      <c r="B1024" s="5">
        <f>TITRES_STAT!D1027</f>
        <v>2.5299999999999998</v>
      </c>
      <c r="C1024" s="2">
        <f t="shared" si="117"/>
        <v>0</v>
      </c>
      <c r="D1024" s="2">
        <f t="shared" si="118"/>
        <v>2.5299999999999998</v>
      </c>
      <c r="E1024" s="2">
        <f t="shared" si="120"/>
        <v>2.5089999999999999</v>
      </c>
      <c r="F1024" s="2">
        <f t="shared" si="121"/>
        <v>2.4470000000000005</v>
      </c>
      <c r="G1024" s="2">
        <f t="shared" si="123"/>
        <v>2.3850000000000007</v>
      </c>
      <c r="H1024" s="2">
        <f t="shared" si="119"/>
        <v>2.1318000000000019</v>
      </c>
      <c r="I1024" s="2">
        <f t="array" ref="I1024">SUMPRODUCT(B1008:B1027, (ROW(B1008:B1027)-ROW(B1008)+1)) / (20*21/2)</f>
        <v>2.4974285714285718</v>
      </c>
      <c r="J1024" s="2">
        <f t="shared" si="122"/>
        <v>2.462642763604292</v>
      </c>
      <c r="K1024" s="2">
        <f t="shared" si="124"/>
        <v>2.4004980040623898</v>
      </c>
    </row>
    <row r="1025" spans="1:11" ht="13.5" x14ac:dyDescent="0.25">
      <c r="A1025" s="3">
        <f>TITRES_STAT!B1028</f>
        <v>43802</v>
      </c>
      <c r="B1025" s="5">
        <f>TITRES_STAT!D1028</f>
        <v>2.5299999999999998</v>
      </c>
      <c r="C1025" s="2">
        <f t="shared" si="117"/>
        <v>0</v>
      </c>
      <c r="D1025" s="2">
        <f t="shared" si="118"/>
        <v>2.5299999999999998</v>
      </c>
      <c r="E1025" s="2">
        <f t="shared" si="120"/>
        <v>2.5230000000000001</v>
      </c>
      <c r="F1025" s="2">
        <f t="shared" si="121"/>
        <v>2.4565000000000006</v>
      </c>
      <c r="G1025" s="2">
        <f t="shared" si="123"/>
        <v>2.3886000000000012</v>
      </c>
      <c r="H1025" s="2">
        <f t="shared" si="119"/>
        <v>2.1350500000000014</v>
      </c>
      <c r="I1025" s="2">
        <f t="array" ref="I1025">SUMPRODUCT(B1009:B1028, (ROW(B1009:B1028)-ROW(B1009)+1)) / (20*21/2)</f>
        <v>2.5005238095238096</v>
      </c>
      <c r="J1025" s="2">
        <f t="shared" si="122"/>
        <v>2.4690577384991212</v>
      </c>
      <c r="K1025" s="2">
        <f t="shared" si="124"/>
        <v>2.4055765137070018</v>
      </c>
    </row>
    <row r="1026" spans="1:11" ht="13.5" x14ac:dyDescent="0.25">
      <c r="A1026" s="3">
        <f>TITRES_STAT!B1029</f>
        <v>43803</v>
      </c>
      <c r="B1026" s="5">
        <f>TITRES_STAT!D1029</f>
        <v>2.5</v>
      </c>
      <c r="C1026" s="2">
        <f t="shared" si="117"/>
        <v>-2.9999999999999805E-2</v>
      </c>
      <c r="D1026" s="2">
        <f t="shared" si="118"/>
        <v>2.524</v>
      </c>
      <c r="E1026" s="2">
        <f t="shared" si="120"/>
        <v>2.5270000000000001</v>
      </c>
      <c r="F1026" s="2">
        <f t="shared" si="121"/>
        <v>2.4620000000000006</v>
      </c>
      <c r="G1026" s="2">
        <f t="shared" si="123"/>
        <v>2.3916000000000008</v>
      </c>
      <c r="H1026" s="2">
        <f t="shared" si="119"/>
        <v>2.1381500000000018</v>
      </c>
      <c r="I1026" s="2">
        <f t="array" ref="I1026">SUMPRODUCT(B1010:B1029, (ROW(B1010:B1029)-ROW(B1010)+1)) / (20*21/2)</f>
        <v>2.5030952380952378</v>
      </c>
      <c r="J1026" s="2">
        <f t="shared" si="122"/>
        <v>2.4720046205468242</v>
      </c>
      <c r="K1026" s="2">
        <f t="shared" si="124"/>
        <v>2.4092793955224137</v>
      </c>
    </row>
    <row r="1027" spans="1:11" ht="13.5" x14ac:dyDescent="0.25">
      <c r="A1027" s="3">
        <f>TITRES_STAT!B1030</f>
        <v>43804</v>
      </c>
      <c r="B1027" s="5">
        <f>TITRES_STAT!D1030</f>
        <v>2.5</v>
      </c>
      <c r="C1027" s="2">
        <f t="shared" si="117"/>
        <v>0</v>
      </c>
      <c r="D1027" s="2">
        <f t="shared" si="118"/>
        <v>2.5179999999999998</v>
      </c>
      <c r="E1027" s="2">
        <f t="shared" si="120"/>
        <v>2.524</v>
      </c>
      <c r="F1027" s="2">
        <f t="shared" si="121"/>
        <v>2.4675000000000002</v>
      </c>
      <c r="G1027" s="2">
        <f t="shared" si="123"/>
        <v>2.3946000000000009</v>
      </c>
      <c r="H1027" s="2">
        <f t="shared" si="119"/>
        <v>2.1412500000000012</v>
      </c>
      <c r="I1027" s="2">
        <f t="array" ref="I1027">SUMPRODUCT(B1011:B1030, (ROW(B1011:B1030)-ROW(B1011)+1)) / (20*21/2)</f>
        <v>2.5051428571428569</v>
      </c>
      <c r="J1027" s="2">
        <f t="shared" si="122"/>
        <v>2.4746708471614123</v>
      </c>
      <c r="K1027" s="2">
        <f t="shared" si="124"/>
        <v>2.4128370662862406</v>
      </c>
    </row>
    <row r="1028" spans="1:11" ht="13.5" x14ac:dyDescent="0.25">
      <c r="A1028" s="3">
        <f>TITRES_STAT!B1031</f>
        <v>43805</v>
      </c>
      <c r="B1028" s="5">
        <f>TITRES_STAT!D1031</f>
        <v>2.5</v>
      </c>
      <c r="C1028" s="2">
        <f t="shared" ref="C1028:C1091" si="125">B1028-B1027</f>
        <v>0</v>
      </c>
      <c r="D1028" s="2">
        <f t="shared" si="118"/>
        <v>2.5119999999999996</v>
      </c>
      <c r="E1028" s="2">
        <f t="shared" si="120"/>
        <v>2.5209999999999999</v>
      </c>
      <c r="F1028" s="2">
        <f t="shared" si="121"/>
        <v>2.4730000000000003</v>
      </c>
      <c r="G1028" s="2">
        <f t="shared" si="123"/>
        <v>2.3976000000000006</v>
      </c>
      <c r="H1028" s="2">
        <f t="shared" si="119"/>
        <v>2.1443500000000015</v>
      </c>
      <c r="I1028" s="2">
        <f t="array" ref="I1028">SUMPRODUCT(B1012:B1031, (ROW(B1012:B1031)-ROW(B1012)+1)) / (20*21/2)</f>
        <v>2.5066666666666664</v>
      </c>
      <c r="J1028" s="2">
        <f t="shared" si="122"/>
        <v>2.4770831474317538</v>
      </c>
      <c r="K1028" s="2">
        <f t="shared" si="124"/>
        <v>2.4162552205495254</v>
      </c>
    </row>
    <row r="1029" spans="1:11" ht="13.5" x14ac:dyDescent="0.25">
      <c r="A1029" s="3">
        <f>TITRES_STAT!B1032</f>
        <v>43808</v>
      </c>
      <c r="B1029" s="5">
        <f>TITRES_STAT!D1032</f>
        <v>2.5</v>
      </c>
      <c r="C1029" s="2">
        <f t="shared" si="125"/>
        <v>0</v>
      </c>
      <c r="D1029" s="2">
        <f t="shared" si="118"/>
        <v>2.5059999999999998</v>
      </c>
      <c r="E1029" s="2">
        <f t="shared" si="120"/>
        <v>2.5179999999999998</v>
      </c>
      <c r="F1029" s="2">
        <f t="shared" si="121"/>
        <v>2.4785000000000004</v>
      </c>
      <c r="G1029" s="2">
        <f t="shared" si="123"/>
        <v>2.4006000000000007</v>
      </c>
      <c r="H1029" s="2">
        <f t="shared" si="119"/>
        <v>2.1477000000000017</v>
      </c>
      <c r="I1029" s="2">
        <f t="array" ref="I1029">SUMPRODUCT(B1013:B1032, (ROW(B1013:B1032)-ROW(B1013)+1)) / (20*21/2)</f>
        <v>2.5076666666666663</v>
      </c>
      <c r="J1029" s="2">
        <f t="shared" si="122"/>
        <v>2.4792657048192059</v>
      </c>
      <c r="K1029" s="2">
        <f t="shared" si="124"/>
        <v>2.4195393295475833</v>
      </c>
    </row>
    <row r="1030" spans="1:11" ht="13.5" x14ac:dyDescent="0.25">
      <c r="A1030" s="3">
        <f>TITRES_STAT!B1033</f>
        <v>43809</v>
      </c>
      <c r="B1030" s="5">
        <f>TITRES_STAT!D1033</f>
        <v>2.5</v>
      </c>
      <c r="C1030" s="2">
        <f t="shared" si="125"/>
        <v>0</v>
      </c>
      <c r="D1030" s="2">
        <f t="shared" ref="D1030:D1093" si="126">AVERAGE(B1026:B1030)</f>
        <v>2.5</v>
      </c>
      <c r="E1030" s="2">
        <f t="shared" si="120"/>
        <v>2.5149999999999997</v>
      </c>
      <c r="F1030" s="2">
        <f t="shared" si="121"/>
        <v>2.4840000000000004</v>
      </c>
      <c r="G1030" s="2">
        <f t="shared" si="123"/>
        <v>2.4036000000000008</v>
      </c>
      <c r="H1030" s="2">
        <f t="shared" si="119"/>
        <v>2.1513000000000018</v>
      </c>
      <c r="I1030" s="2">
        <f t="array" ref="I1030">SUMPRODUCT(B1014:B1033, (ROW(B1014:B1033)-ROW(B1014)+1)) / (20*21/2)</f>
        <v>2.5081428571428575</v>
      </c>
      <c r="J1030" s="2">
        <f t="shared" si="122"/>
        <v>2.4812403995983292</v>
      </c>
      <c r="K1030" s="2">
        <f t="shared" si="124"/>
        <v>2.4226946499574824</v>
      </c>
    </row>
    <row r="1031" spans="1:11" ht="13.5" x14ac:dyDescent="0.25">
      <c r="A1031" s="3">
        <f>TITRES_STAT!B1034</f>
        <v>43810</v>
      </c>
      <c r="B1031" s="5">
        <f>TITRES_STAT!D1034</f>
        <v>2.5</v>
      </c>
      <c r="C1031" s="2">
        <f t="shared" si="125"/>
        <v>0</v>
      </c>
      <c r="D1031" s="2">
        <f t="shared" si="126"/>
        <v>2.5</v>
      </c>
      <c r="E1031" s="2">
        <f t="shared" si="120"/>
        <v>2.5119999999999996</v>
      </c>
      <c r="F1031" s="2">
        <f t="shared" si="121"/>
        <v>2.4895000000000005</v>
      </c>
      <c r="G1031" s="2">
        <f t="shared" si="123"/>
        <v>2.406600000000001</v>
      </c>
      <c r="H1031" s="2">
        <f t="shared" si="119"/>
        <v>2.1549000000000018</v>
      </c>
      <c r="I1031" s="2">
        <f t="array" ref="I1031">SUMPRODUCT(B1015:B1034, (ROW(B1015:B1034)-ROW(B1015)+1)) / (20*21/2)</f>
        <v>2.5080952380952382</v>
      </c>
      <c r="J1031" s="2">
        <f t="shared" si="122"/>
        <v>2.4830270282080122</v>
      </c>
      <c r="K1031" s="2">
        <f t="shared" si="124"/>
        <v>2.4257262323120909</v>
      </c>
    </row>
    <row r="1032" spans="1:11" ht="13.5" x14ac:dyDescent="0.25">
      <c r="A1032" s="3">
        <f>TITRES_STAT!B1035</f>
        <v>43811</v>
      </c>
      <c r="B1032" s="5">
        <f>TITRES_STAT!D1035</f>
        <v>2.5</v>
      </c>
      <c r="C1032" s="2">
        <f t="shared" si="125"/>
        <v>0</v>
      </c>
      <c r="D1032" s="2">
        <f t="shared" si="126"/>
        <v>2.5</v>
      </c>
      <c r="E1032" s="2">
        <f t="shared" si="120"/>
        <v>2.5089999999999999</v>
      </c>
      <c r="F1032" s="2">
        <f t="shared" si="121"/>
        <v>2.4950000000000001</v>
      </c>
      <c r="G1032" s="2">
        <f t="shared" si="123"/>
        <v>2.4096000000000011</v>
      </c>
      <c r="H1032" s="2">
        <f t="shared" si="119"/>
        <v>2.1585000000000019</v>
      </c>
      <c r="I1032" s="2">
        <f t="array" ref="I1032">SUMPRODUCT(B1016:B1035, (ROW(B1016:B1035)-ROW(B1016)+1)) / (20*21/2)</f>
        <v>2.5075238095238093</v>
      </c>
      <c r="J1032" s="2">
        <f t="shared" si="122"/>
        <v>2.4846435017120112</v>
      </c>
      <c r="K1032" s="2">
        <f t="shared" si="124"/>
        <v>2.4286389290841659</v>
      </c>
    </row>
    <row r="1033" spans="1:11" ht="13.5" x14ac:dyDescent="0.25">
      <c r="A1033" s="3">
        <f>TITRES_STAT!B1036</f>
        <v>43812</v>
      </c>
      <c r="B1033" s="5">
        <f>TITRES_STAT!D1036</f>
        <v>2.5</v>
      </c>
      <c r="C1033" s="2">
        <f t="shared" si="125"/>
        <v>0</v>
      </c>
      <c r="D1033" s="2">
        <f t="shared" si="126"/>
        <v>2.5</v>
      </c>
      <c r="E1033" s="2">
        <f t="shared" si="120"/>
        <v>2.5059999999999998</v>
      </c>
      <c r="F1033" s="2">
        <f t="shared" si="121"/>
        <v>2.5005000000000002</v>
      </c>
      <c r="G1033" s="2">
        <f t="shared" si="123"/>
        <v>2.4126000000000007</v>
      </c>
      <c r="H1033" s="2">
        <f t="shared" si="119"/>
        <v>2.1621000000000015</v>
      </c>
      <c r="I1033" s="2">
        <f t="array" ref="I1033">SUMPRODUCT(B1017:B1036, (ROW(B1017:B1036)-ROW(B1017)+1)) / (20*21/2)</f>
        <v>2.5064285714285708</v>
      </c>
      <c r="J1033" s="2">
        <f t="shared" si="122"/>
        <v>2.4861060253584863</v>
      </c>
      <c r="K1033" s="2">
        <f t="shared" si="124"/>
        <v>2.4314374024534144</v>
      </c>
    </row>
    <row r="1034" spans="1:11" ht="13.5" x14ac:dyDescent="0.25">
      <c r="A1034" s="3">
        <f>TITRES_STAT!B1037</f>
        <v>43815</v>
      </c>
      <c r="B1034" s="5">
        <f>TITRES_STAT!D1037</f>
        <v>2.5</v>
      </c>
      <c r="C1034" s="2">
        <f t="shared" si="125"/>
        <v>0</v>
      </c>
      <c r="D1034" s="2">
        <f t="shared" si="126"/>
        <v>2.5</v>
      </c>
      <c r="E1034" s="2">
        <f t="shared" si="120"/>
        <v>2.5030000000000001</v>
      </c>
      <c r="F1034" s="2">
        <f t="shared" si="121"/>
        <v>2.5060000000000002</v>
      </c>
      <c r="G1034" s="2">
        <f t="shared" si="123"/>
        <v>2.4156000000000004</v>
      </c>
      <c r="H1034" s="2">
        <f t="shared" ref="H1034:H1097" si="127">AVERAGE(B835:B1034)</f>
        <v>2.1659500000000018</v>
      </c>
      <c r="I1034" s="2">
        <f t="array" ref="I1034">SUMPRODUCT(B1018:B1037, (ROW(B1018:B1037)-ROW(B1018)+1)) / (20*21/2)</f>
        <v>2.5051428571428569</v>
      </c>
      <c r="J1034" s="2">
        <f t="shared" si="122"/>
        <v>2.4874292610386304</v>
      </c>
      <c r="K1034" s="2">
        <f t="shared" si="124"/>
        <v>2.4341261317689669</v>
      </c>
    </row>
    <row r="1035" spans="1:11" ht="13.5" x14ac:dyDescent="0.25">
      <c r="A1035" s="3">
        <f>TITRES_STAT!B1038</f>
        <v>43816</v>
      </c>
      <c r="B1035" s="5">
        <f>TITRES_STAT!D1038</f>
        <v>2.5</v>
      </c>
      <c r="C1035" s="2">
        <f t="shared" si="125"/>
        <v>0</v>
      </c>
      <c r="D1035" s="2">
        <f t="shared" si="126"/>
        <v>2.5</v>
      </c>
      <c r="E1035" s="2">
        <f t="shared" si="120"/>
        <v>2.5</v>
      </c>
      <c r="F1035" s="2">
        <f t="shared" si="121"/>
        <v>2.5115000000000003</v>
      </c>
      <c r="G1035" s="2">
        <f t="shared" si="123"/>
        <v>2.4186000000000005</v>
      </c>
      <c r="H1035" s="2">
        <f t="shared" si="127"/>
        <v>2.1701500000000014</v>
      </c>
      <c r="I1035" s="2">
        <f t="array" ref="I1035">SUMPRODUCT(B1019:B1038, (ROW(B1019:B1038)-ROW(B1019)+1)) / (20*21/2)</f>
        <v>2.5039999999999996</v>
      </c>
      <c r="J1035" s="2">
        <f t="shared" si="122"/>
        <v>2.4886264742730466</v>
      </c>
      <c r="K1035" s="2">
        <f t="shared" si="124"/>
        <v>2.4367094207192035</v>
      </c>
    </row>
    <row r="1036" spans="1:11" ht="13.5" x14ac:dyDescent="0.25">
      <c r="A1036" s="3">
        <f>TITRES_STAT!B1039</f>
        <v>43817</v>
      </c>
      <c r="B1036" s="5">
        <f>TITRES_STAT!D1039</f>
        <v>2.5</v>
      </c>
      <c r="C1036" s="2">
        <f t="shared" si="125"/>
        <v>0</v>
      </c>
      <c r="D1036" s="2">
        <f t="shared" si="126"/>
        <v>2.5</v>
      </c>
      <c r="E1036" s="2">
        <f t="shared" ref="E1036:E1099" si="128">AVERAGE(B1027:B1036)</f>
        <v>2.5</v>
      </c>
      <c r="F1036" s="2">
        <f t="shared" si="121"/>
        <v>2.5134999999999996</v>
      </c>
      <c r="G1036" s="2">
        <f t="shared" si="123"/>
        <v>2.4216000000000006</v>
      </c>
      <c r="H1036" s="2">
        <f t="shared" si="127"/>
        <v>2.1743500000000013</v>
      </c>
      <c r="I1036" s="2">
        <f t="array" ref="I1036">SUMPRODUCT(B1020:B1039, (ROW(B1020:B1039)-ROW(B1020)+1)) / (20*21/2)</f>
        <v>2.5030000000000001</v>
      </c>
      <c r="J1036" s="2">
        <f t="shared" si="122"/>
        <v>2.4897096671994232</v>
      </c>
      <c r="K1036" s="2">
        <f t="shared" si="124"/>
        <v>2.4391914042204115</v>
      </c>
    </row>
    <row r="1037" spans="1:11" ht="13.5" x14ac:dyDescent="0.25">
      <c r="A1037" s="3">
        <f>TITRES_STAT!B1040</f>
        <v>43818</v>
      </c>
      <c r="B1037" s="5">
        <f>TITRES_STAT!D1040</f>
        <v>2.5</v>
      </c>
      <c r="C1037" s="2">
        <f t="shared" si="125"/>
        <v>0</v>
      </c>
      <c r="D1037" s="2">
        <f t="shared" si="126"/>
        <v>2.5</v>
      </c>
      <c r="E1037" s="2">
        <f t="shared" si="128"/>
        <v>2.5</v>
      </c>
      <c r="F1037" s="2">
        <f t="shared" si="121"/>
        <v>2.5119999999999996</v>
      </c>
      <c r="G1037" s="2">
        <f t="shared" si="123"/>
        <v>2.4246000000000003</v>
      </c>
      <c r="H1037" s="2">
        <f t="shared" si="127"/>
        <v>2.1785500000000013</v>
      </c>
      <c r="I1037" s="2">
        <f t="array" ref="I1037">SUMPRODUCT(B1021:B1040, (ROW(B1021:B1040)-ROW(B1021)+1)) / (20*21/2)</f>
        <v>2.5107142857142857</v>
      </c>
      <c r="J1037" s="2">
        <f t="shared" si="122"/>
        <v>2.4906896988947165</v>
      </c>
      <c r="K1037" s="2">
        <f t="shared" si="124"/>
        <v>2.4415760550352976</v>
      </c>
    </row>
    <row r="1038" spans="1:11" ht="13.5" x14ac:dyDescent="0.25">
      <c r="A1038" s="3">
        <f>TITRES_STAT!B1041</f>
        <v>43819</v>
      </c>
      <c r="B1038" s="5">
        <f>TITRES_STAT!D1041</f>
        <v>2.5</v>
      </c>
      <c r="C1038" s="2">
        <f t="shared" si="125"/>
        <v>0</v>
      </c>
      <c r="D1038" s="2">
        <f t="shared" si="126"/>
        <v>2.5</v>
      </c>
      <c r="E1038" s="2">
        <f t="shared" si="128"/>
        <v>2.5</v>
      </c>
      <c r="F1038" s="2">
        <f t="shared" si="121"/>
        <v>2.5104999999999995</v>
      </c>
      <c r="G1038" s="2">
        <f t="shared" si="123"/>
        <v>2.4276000000000004</v>
      </c>
      <c r="H1038" s="2">
        <f t="shared" si="127"/>
        <v>2.1827500000000013</v>
      </c>
      <c r="I1038" s="2">
        <f t="array" ref="I1038">SUMPRODUCT(B1022:B1041, (ROW(B1022:B1041)-ROW(B1022)+1)) / (20*21/2)</f>
        <v>2.5286190476190478</v>
      </c>
      <c r="J1038" s="2">
        <f t="shared" si="122"/>
        <v>2.4915763942380771</v>
      </c>
      <c r="K1038" s="2">
        <f t="shared" si="124"/>
        <v>2.4438671901319529</v>
      </c>
    </row>
    <row r="1039" spans="1:11" ht="13.5" x14ac:dyDescent="0.25">
      <c r="A1039" s="3">
        <f>TITRES_STAT!B1042</f>
        <v>43822</v>
      </c>
      <c r="B1039" s="5">
        <f>TITRES_STAT!D1042</f>
        <v>2.5</v>
      </c>
      <c r="C1039" s="2">
        <f t="shared" si="125"/>
        <v>0</v>
      </c>
      <c r="D1039" s="2">
        <f t="shared" si="126"/>
        <v>2.5</v>
      </c>
      <c r="E1039" s="2">
        <f t="shared" si="128"/>
        <v>2.5</v>
      </c>
      <c r="F1039" s="2">
        <f t="shared" si="121"/>
        <v>2.5089999999999999</v>
      </c>
      <c r="G1039" s="2">
        <f t="shared" si="123"/>
        <v>2.4306000000000001</v>
      </c>
      <c r="H1039" s="2">
        <f t="shared" si="127"/>
        <v>2.1869500000000008</v>
      </c>
      <c r="I1039" s="2">
        <f t="array" ref="I1039">SUMPRODUCT(B1023:B1042, (ROW(B1023:B1042)-ROW(B1023)+1)) / (20*21/2)</f>
        <v>2.5533333333333337</v>
      </c>
      <c r="J1039" s="2">
        <f t="shared" si="122"/>
        <v>2.4923786424058791</v>
      </c>
      <c r="K1039" s="2">
        <f t="shared" si="124"/>
        <v>2.4460684767934451</v>
      </c>
    </row>
    <row r="1040" spans="1:11" ht="13.5" x14ac:dyDescent="0.25">
      <c r="A1040" s="3">
        <f>TITRES_STAT!B1043</f>
        <v>43823</v>
      </c>
      <c r="B1040" s="5">
        <f>TITRES_STAT!D1043</f>
        <v>2.59</v>
      </c>
      <c r="C1040" s="2">
        <f t="shared" si="125"/>
        <v>8.9999999999999858E-2</v>
      </c>
      <c r="D1040" s="2">
        <f t="shared" si="126"/>
        <v>2.5179999999999998</v>
      </c>
      <c r="E1040" s="2">
        <f t="shared" si="128"/>
        <v>2.5089999999999999</v>
      </c>
      <c r="F1040" s="2">
        <f t="shared" si="121"/>
        <v>2.5119999999999996</v>
      </c>
      <c r="G1040" s="2">
        <f t="shared" si="123"/>
        <v>2.4354</v>
      </c>
      <c r="H1040" s="2">
        <f t="shared" si="127"/>
        <v>2.1914000000000007</v>
      </c>
      <c r="I1040" s="2">
        <f t="array" ref="I1040">SUMPRODUCT(B1024:B1043, (ROW(B1024:B1043)-ROW(B1024)+1)) / (20*21/2)</f>
        <v>2.576857142857143</v>
      </c>
      <c r="J1040" s="2">
        <f t="shared" si="122"/>
        <v>2.5016759145577003</v>
      </c>
      <c r="K1040" s="2">
        <f t="shared" si="124"/>
        <v>2.4517128502525258</v>
      </c>
    </row>
    <row r="1041" spans="1:11" ht="13.5" x14ac:dyDescent="0.25">
      <c r="A1041" s="3">
        <f>TITRES_STAT!B1044</f>
        <v>43824</v>
      </c>
      <c r="B1041" s="5">
        <f>TITRES_STAT!D1044</f>
        <v>2.7</v>
      </c>
      <c r="C1041" s="2">
        <f t="shared" si="125"/>
        <v>0.11000000000000032</v>
      </c>
      <c r="D1041" s="2">
        <f t="shared" si="126"/>
        <v>2.5579999999999998</v>
      </c>
      <c r="E1041" s="2">
        <f t="shared" si="128"/>
        <v>2.5289999999999999</v>
      </c>
      <c r="F1041" s="2">
        <f t="shared" si="121"/>
        <v>2.5204999999999997</v>
      </c>
      <c r="G1041" s="2">
        <f t="shared" si="123"/>
        <v>2.4424000000000006</v>
      </c>
      <c r="H1041" s="2">
        <f t="shared" si="127"/>
        <v>2.1961500000000007</v>
      </c>
      <c r="I1041" s="2">
        <f t="array" ref="I1041">SUMPRODUCT(B1025:B1044, (ROW(B1025:B1044)-ROW(B1025)+1)) / (20*21/2)</f>
        <v>2.6068095238095239</v>
      </c>
      <c r="J1041" s="2">
        <f t="shared" si="122"/>
        <v>2.5205639226950622</v>
      </c>
      <c r="K1041" s="2">
        <f t="shared" si="124"/>
        <v>2.4614496012230154</v>
      </c>
    </row>
    <row r="1042" spans="1:11" ht="13.5" x14ac:dyDescent="0.25">
      <c r="A1042" s="3">
        <f>TITRES_STAT!B1045</f>
        <v>43825</v>
      </c>
      <c r="B1042" s="5">
        <f>TITRES_STAT!D1045</f>
        <v>2.78</v>
      </c>
      <c r="C1042" s="2">
        <f t="shared" si="125"/>
        <v>7.9999999999999627E-2</v>
      </c>
      <c r="D1042" s="2">
        <f t="shared" si="126"/>
        <v>2.6139999999999999</v>
      </c>
      <c r="E1042" s="2">
        <f t="shared" si="128"/>
        <v>2.5569999999999999</v>
      </c>
      <c r="F1042" s="2">
        <f t="shared" si="121"/>
        <v>2.5330000000000004</v>
      </c>
      <c r="G1042" s="2">
        <f t="shared" si="123"/>
        <v>2.4510000000000001</v>
      </c>
      <c r="H1042" s="2">
        <f t="shared" si="127"/>
        <v>2.2015500000000001</v>
      </c>
      <c r="I1042" s="2">
        <f t="array" ref="I1042">SUMPRODUCT(B1026:B1045, (ROW(B1026:B1045)-ROW(B1026)+1)) / (20*21/2)</f>
        <v>2.6390000000000002</v>
      </c>
      <c r="J1042" s="2">
        <f t="shared" si="122"/>
        <v>2.5452721205336282</v>
      </c>
      <c r="K1042" s="2">
        <f t="shared" si="124"/>
        <v>2.4739417737240736</v>
      </c>
    </row>
    <row r="1043" spans="1:11" ht="13.5" x14ac:dyDescent="0.25">
      <c r="A1043" s="3">
        <f>TITRES_STAT!B1046</f>
        <v>43826</v>
      </c>
      <c r="B1043" s="5">
        <f>TITRES_STAT!D1046</f>
        <v>2.78</v>
      </c>
      <c r="C1043" s="2">
        <f t="shared" si="125"/>
        <v>0</v>
      </c>
      <c r="D1043" s="2">
        <f t="shared" si="126"/>
        <v>2.67</v>
      </c>
      <c r="E1043" s="2">
        <f t="shared" si="128"/>
        <v>2.585</v>
      </c>
      <c r="F1043" s="2">
        <f t="shared" si="121"/>
        <v>2.5455000000000005</v>
      </c>
      <c r="G1043" s="2">
        <f t="shared" si="123"/>
        <v>2.4596000000000005</v>
      </c>
      <c r="H1043" s="2">
        <f t="shared" si="127"/>
        <v>2.20695</v>
      </c>
      <c r="I1043" s="2">
        <f t="array" ref="I1043">SUMPRODUCT(B1027:B1046, (ROW(B1027:B1046)-ROW(B1027)+1)) / (20*21/2)</f>
        <v>2.6694285714285715</v>
      </c>
      <c r="J1043" s="2">
        <f t="shared" si="122"/>
        <v>2.5676271566732822</v>
      </c>
      <c r="K1043" s="2">
        <f t="shared" si="124"/>
        <v>2.4859440571074432</v>
      </c>
    </row>
    <row r="1044" spans="1:11" ht="13.5" x14ac:dyDescent="0.25">
      <c r="A1044" s="3">
        <f>TITRES_STAT!B1047</f>
        <v>43829</v>
      </c>
      <c r="B1044" s="5">
        <f>TITRES_STAT!D1047</f>
        <v>2.86</v>
      </c>
      <c r="C1044" s="2">
        <f t="shared" si="125"/>
        <v>8.0000000000000071E-2</v>
      </c>
      <c r="D1044" s="2">
        <f t="shared" si="126"/>
        <v>2.742</v>
      </c>
      <c r="E1044" s="2">
        <f t="shared" si="128"/>
        <v>2.621</v>
      </c>
      <c r="F1044" s="2">
        <f t="shared" ref="F1044:F1107" si="129">AVERAGE(B1025:B1044)</f>
        <v>2.5620000000000003</v>
      </c>
      <c r="G1044" s="2">
        <f t="shared" si="123"/>
        <v>2.4708000000000006</v>
      </c>
      <c r="H1044" s="2">
        <f t="shared" si="127"/>
        <v>2.2127499999999998</v>
      </c>
      <c r="I1044" s="2">
        <f t="array" ref="I1044">SUMPRODUCT(B1028:B1047, (ROW(B1028:B1047)-ROW(B1028)+1)) / (20*21/2)</f>
        <v>2.6979523809523811</v>
      </c>
      <c r="J1044" s="2">
        <f t="shared" si="122"/>
        <v>2.5954721893710651</v>
      </c>
      <c r="K1044" s="2">
        <f t="shared" si="124"/>
        <v>2.5006129176130338</v>
      </c>
    </row>
    <row r="1045" spans="1:11" ht="13.5" x14ac:dyDescent="0.25">
      <c r="A1045" s="3">
        <f>TITRES_STAT!B1048</f>
        <v>43830</v>
      </c>
      <c r="B1045" s="5">
        <f>TITRES_STAT!D1048</f>
        <v>2.9</v>
      </c>
      <c r="C1045" s="2">
        <f t="shared" si="125"/>
        <v>4.0000000000000036E-2</v>
      </c>
      <c r="D1045" s="2">
        <f t="shared" si="126"/>
        <v>2.8039999999999998</v>
      </c>
      <c r="E1045" s="2">
        <f t="shared" si="128"/>
        <v>2.661</v>
      </c>
      <c r="F1045" s="2">
        <f t="shared" si="129"/>
        <v>2.5805000000000002</v>
      </c>
      <c r="G1045" s="2">
        <f t="shared" si="123"/>
        <v>2.4828000000000006</v>
      </c>
      <c r="H1045" s="2">
        <f t="shared" si="127"/>
        <v>2.2187499999999996</v>
      </c>
      <c r="I1045" s="2">
        <f t="array" ref="I1045">SUMPRODUCT(B1029:B1048, (ROW(B1029:B1048)-ROW(B1029)+1)) / (20*21/2)</f>
        <v>2.7236190476190472</v>
      </c>
      <c r="J1045" s="2">
        <f t="shared" ref="J1045:J1108" si="130">$J$4*B1045+J1044*(1-$J$4)</f>
        <v>2.6244748380023921</v>
      </c>
      <c r="K1045" s="2">
        <f t="shared" si="124"/>
        <v>2.516275156138013</v>
      </c>
    </row>
    <row r="1046" spans="1:11" ht="13.5" x14ac:dyDescent="0.25">
      <c r="A1046" s="3">
        <f>TITRES_STAT!B1049</f>
        <v>43832</v>
      </c>
      <c r="B1046" s="5">
        <f>TITRES_STAT!D1049</f>
        <v>2.9</v>
      </c>
      <c r="C1046" s="2">
        <f t="shared" si="125"/>
        <v>0</v>
      </c>
      <c r="D1046" s="2">
        <f t="shared" si="126"/>
        <v>2.8440000000000003</v>
      </c>
      <c r="E1046" s="2">
        <f t="shared" si="128"/>
        <v>2.7009999999999996</v>
      </c>
      <c r="F1046" s="2">
        <f t="shared" si="129"/>
        <v>2.6005000000000003</v>
      </c>
      <c r="G1046" s="2">
        <f t="shared" si="123"/>
        <v>2.4940000000000007</v>
      </c>
      <c r="H1046" s="2">
        <f t="shared" si="127"/>
        <v>2.2247499999999998</v>
      </c>
      <c r="I1046" s="2">
        <f t="array" ref="I1046">SUMPRODUCT(B1030:B1049, (ROW(B1030:B1049)-ROW(B1030)+1)) / (20*21/2)</f>
        <v>2.7474285714285709</v>
      </c>
      <c r="J1046" s="2">
        <f t="shared" si="130"/>
        <v>2.650715329621212</v>
      </c>
      <c r="K1046" s="2">
        <f t="shared" si="124"/>
        <v>2.53132318923064</v>
      </c>
    </row>
    <row r="1047" spans="1:11" ht="13.5" x14ac:dyDescent="0.25">
      <c r="A1047" s="3">
        <f>TITRES_STAT!B1050</f>
        <v>43833</v>
      </c>
      <c r="B1047" s="5">
        <f>TITRES_STAT!D1050</f>
        <v>2.9</v>
      </c>
      <c r="C1047" s="2">
        <f t="shared" si="125"/>
        <v>0</v>
      </c>
      <c r="D1047" s="2">
        <f t="shared" si="126"/>
        <v>2.8679999999999999</v>
      </c>
      <c r="E1047" s="2">
        <f t="shared" si="128"/>
        <v>2.7409999999999992</v>
      </c>
      <c r="F1047" s="2">
        <f t="shared" si="129"/>
        <v>2.6205000000000003</v>
      </c>
      <c r="G1047" s="2">
        <f t="shared" si="123"/>
        <v>2.5052000000000008</v>
      </c>
      <c r="H1047" s="2">
        <f t="shared" si="127"/>
        <v>2.2307499999999991</v>
      </c>
      <c r="I1047" s="2">
        <f t="array" ref="I1047">SUMPRODUCT(B1031:B1050, (ROW(B1031:B1050)-ROW(B1031)+1)) / (20*21/2)</f>
        <v>2.7693809523809523</v>
      </c>
      <c r="J1047" s="2">
        <f t="shared" si="130"/>
        <v>2.6744567268001442</v>
      </c>
      <c r="K1047" s="2">
        <f t="shared" si="124"/>
        <v>2.5457811033784581</v>
      </c>
    </row>
    <row r="1048" spans="1:11" ht="13.5" x14ac:dyDescent="0.25">
      <c r="A1048" s="3">
        <f>TITRES_STAT!B1051</f>
        <v>43836</v>
      </c>
      <c r="B1048" s="5">
        <f>TITRES_STAT!D1051</f>
        <v>2.89</v>
      </c>
      <c r="C1048" s="2">
        <f t="shared" si="125"/>
        <v>-9.9999999999997868E-3</v>
      </c>
      <c r="D1048" s="2">
        <f t="shared" si="126"/>
        <v>2.89</v>
      </c>
      <c r="E1048" s="2">
        <f t="shared" si="128"/>
        <v>2.78</v>
      </c>
      <c r="F1048" s="2">
        <f t="shared" si="129"/>
        <v>2.6399999999999997</v>
      </c>
      <c r="G1048" s="2">
        <f t="shared" si="123"/>
        <v>2.5162000000000004</v>
      </c>
      <c r="H1048" s="2">
        <f t="shared" si="127"/>
        <v>2.236699999999999</v>
      </c>
      <c r="I1048" s="2">
        <f t="array" ref="I1048">SUMPRODUCT(B1032:B1051, (ROW(B1032:B1051)-ROW(B1032)+1)) / (20*21/2)</f>
        <v>2.7904285714285715</v>
      </c>
      <c r="J1048" s="2">
        <f t="shared" si="130"/>
        <v>2.6949846575810827</v>
      </c>
      <c r="K1048" s="2">
        <f t="shared" si="124"/>
        <v>2.5592798836381263</v>
      </c>
    </row>
    <row r="1049" spans="1:11" ht="13.5" x14ac:dyDescent="0.25">
      <c r="A1049" s="3">
        <f>TITRES_STAT!B1052</f>
        <v>43837</v>
      </c>
      <c r="B1049" s="5">
        <f>TITRES_STAT!D1052</f>
        <v>2.89</v>
      </c>
      <c r="C1049" s="2">
        <f t="shared" si="125"/>
        <v>0</v>
      </c>
      <c r="D1049" s="2">
        <f t="shared" si="126"/>
        <v>2.8959999999999999</v>
      </c>
      <c r="E1049" s="2">
        <f t="shared" si="128"/>
        <v>2.819</v>
      </c>
      <c r="F1049" s="2">
        <f t="shared" si="129"/>
        <v>2.6595</v>
      </c>
      <c r="G1049" s="2">
        <f t="shared" si="123"/>
        <v>2.527200000000001</v>
      </c>
      <c r="H1049" s="2">
        <f t="shared" si="127"/>
        <v>2.2426499999999989</v>
      </c>
      <c r="I1049" s="2">
        <f t="array" ref="I1049">SUMPRODUCT(B1033:B1052, (ROW(B1033:B1052)-ROW(B1033)+1)) / (20*21/2)</f>
        <v>2.8019523809523808</v>
      </c>
      <c r="J1049" s="2">
        <f t="shared" si="130"/>
        <v>2.7135575473352653</v>
      </c>
      <c r="K1049" s="2">
        <f t="shared" si="124"/>
        <v>2.5722492999660429</v>
      </c>
    </row>
    <row r="1050" spans="1:11" ht="13.5" x14ac:dyDescent="0.25">
      <c r="A1050" s="3">
        <f>TITRES_STAT!B1053</f>
        <v>43838</v>
      </c>
      <c r="B1050" s="5">
        <f>TITRES_STAT!D1053</f>
        <v>2.89</v>
      </c>
      <c r="C1050" s="2">
        <f t="shared" si="125"/>
        <v>0</v>
      </c>
      <c r="D1050" s="2">
        <f t="shared" si="126"/>
        <v>2.8940000000000001</v>
      </c>
      <c r="E1050" s="2">
        <f t="shared" si="128"/>
        <v>2.8489999999999998</v>
      </c>
      <c r="F1050" s="2">
        <f t="shared" si="129"/>
        <v>2.6789999999999998</v>
      </c>
      <c r="G1050" s="2">
        <f t="shared" si="123"/>
        <v>2.5382000000000007</v>
      </c>
      <c r="H1050" s="2">
        <f t="shared" si="127"/>
        <v>2.2485999999999988</v>
      </c>
      <c r="I1050" s="2">
        <f t="array" ref="I1050">SUMPRODUCT(B1034:B1053, (ROW(B1034:B1053)-ROW(B1034)+1)) / (20*21/2)</f>
        <v>2.811952380952381</v>
      </c>
      <c r="J1050" s="2">
        <f t="shared" si="130"/>
        <v>2.7303615904461922</v>
      </c>
      <c r="K1050" s="2">
        <f t="shared" si="124"/>
        <v>2.5847101117320803</v>
      </c>
    </row>
    <row r="1051" spans="1:11" ht="13.5" x14ac:dyDescent="0.25">
      <c r="A1051" s="3">
        <f>TITRES_STAT!B1054</f>
        <v>43839</v>
      </c>
      <c r="B1051" s="5">
        <f>TITRES_STAT!D1054</f>
        <v>2.9</v>
      </c>
      <c r="C1051" s="2">
        <f t="shared" si="125"/>
        <v>9.9999999999997868E-3</v>
      </c>
      <c r="D1051" s="2">
        <f t="shared" si="126"/>
        <v>2.8940000000000001</v>
      </c>
      <c r="E1051" s="2">
        <f t="shared" si="128"/>
        <v>2.8690000000000002</v>
      </c>
      <c r="F1051" s="2">
        <f t="shared" si="129"/>
        <v>2.6989999999999998</v>
      </c>
      <c r="G1051" s="2">
        <f t="shared" si="123"/>
        <v>2.5494000000000008</v>
      </c>
      <c r="H1051" s="2">
        <f t="shared" si="127"/>
        <v>2.2545999999999986</v>
      </c>
      <c r="I1051" s="2">
        <f t="array" ref="I1051">SUMPRODUCT(B1035:B1054, (ROW(B1035:B1054)-ROW(B1035)+1)) / (20*21/2)</f>
        <v>2.8280476190476191</v>
      </c>
      <c r="J1051" s="2">
        <f t="shared" si="130"/>
        <v>2.7465176294513167</v>
      </c>
      <c r="K1051" s="2">
        <f t="shared" si="124"/>
        <v>2.5970744210759205</v>
      </c>
    </row>
    <row r="1052" spans="1:11" ht="13.5" x14ac:dyDescent="0.25">
      <c r="A1052" s="3">
        <f>TITRES_STAT!B1055</f>
        <v>43840</v>
      </c>
      <c r="B1052" s="5">
        <f>TITRES_STAT!D1055</f>
        <v>2.82</v>
      </c>
      <c r="C1052" s="2">
        <f t="shared" si="125"/>
        <v>-8.0000000000000071E-2</v>
      </c>
      <c r="D1052" s="2">
        <f t="shared" si="126"/>
        <v>2.8780000000000001</v>
      </c>
      <c r="E1052" s="2">
        <f t="shared" si="128"/>
        <v>2.8730000000000002</v>
      </c>
      <c r="F1052" s="2">
        <f t="shared" si="129"/>
        <v>2.7149999999999999</v>
      </c>
      <c r="G1052" s="2">
        <f t="shared" si="123"/>
        <v>2.5590000000000006</v>
      </c>
      <c r="H1052" s="2">
        <f t="shared" si="127"/>
        <v>2.2599499999999981</v>
      </c>
      <c r="I1052" s="2">
        <f t="array" ref="I1052">SUMPRODUCT(B1036:B1055, (ROW(B1036:B1055)-ROW(B1036)+1)) / (20*21/2)</f>
        <v>2.8412857142857137</v>
      </c>
      <c r="J1052" s="2">
        <f t="shared" si="130"/>
        <v>2.7535159504559532</v>
      </c>
      <c r="K1052" s="2">
        <f t="shared" si="124"/>
        <v>2.6058166006415706</v>
      </c>
    </row>
    <row r="1053" spans="1:11" ht="13.5" x14ac:dyDescent="0.25">
      <c r="A1053" s="3">
        <f>TITRES_STAT!B1056</f>
        <v>43843</v>
      </c>
      <c r="B1053" s="5">
        <f>TITRES_STAT!D1056</f>
        <v>2.82</v>
      </c>
      <c r="C1053" s="2">
        <f t="shared" si="125"/>
        <v>0</v>
      </c>
      <c r="D1053" s="2">
        <f t="shared" si="126"/>
        <v>2.8639999999999999</v>
      </c>
      <c r="E1053" s="2">
        <f t="shared" si="128"/>
        <v>2.8769999999999998</v>
      </c>
      <c r="F1053" s="2">
        <f t="shared" si="129"/>
        <v>2.7309999999999999</v>
      </c>
      <c r="G1053" s="2">
        <f t="shared" si="123"/>
        <v>2.5686000000000009</v>
      </c>
      <c r="H1053" s="2">
        <f t="shared" si="127"/>
        <v>2.2652999999999981</v>
      </c>
      <c r="I1053" s="2">
        <f t="array" ref="I1053">SUMPRODUCT(B1037:B1056, (ROW(B1037:B1056)-ROW(B1037)+1)) / (20*21/2)</f>
        <v>2.8526666666666665</v>
      </c>
      <c r="J1053" s="2">
        <f t="shared" si="130"/>
        <v>2.7598477646982436</v>
      </c>
      <c r="K1053" s="2">
        <f t="shared" si="124"/>
        <v>2.6142159496360189</v>
      </c>
    </row>
    <row r="1054" spans="1:11" ht="13.5" x14ac:dyDescent="0.25">
      <c r="A1054" s="3">
        <f>TITRES_STAT!B1057</f>
        <v>43845</v>
      </c>
      <c r="B1054" s="5">
        <f>TITRES_STAT!D1057</f>
        <v>2.9</v>
      </c>
      <c r="C1054" s="2">
        <f t="shared" si="125"/>
        <v>8.0000000000000071E-2</v>
      </c>
      <c r="D1054" s="2">
        <f t="shared" si="126"/>
        <v>2.8660000000000001</v>
      </c>
      <c r="E1054" s="2">
        <f t="shared" si="128"/>
        <v>2.8809999999999998</v>
      </c>
      <c r="F1054" s="2">
        <f t="shared" si="129"/>
        <v>2.7509999999999999</v>
      </c>
      <c r="G1054" s="2">
        <f t="shared" si="123"/>
        <v>2.5798000000000005</v>
      </c>
      <c r="H1054" s="2">
        <f t="shared" si="127"/>
        <v>2.2707999999999982</v>
      </c>
      <c r="I1054" s="2">
        <f t="array" ref="I1054">SUMPRODUCT(B1038:B1057, (ROW(B1038:B1057)-ROW(B1038)+1)) / (20*21/2)</f>
        <v>2.862190476190476</v>
      </c>
      <c r="J1054" s="2">
        <f t="shared" si="130"/>
        <v>2.7731955966317443</v>
      </c>
      <c r="K1054" s="2">
        <f t="shared" si="124"/>
        <v>2.6254231672973516</v>
      </c>
    </row>
    <row r="1055" spans="1:11" ht="13.5" x14ac:dyDescent="0.25">
      <c r="A1055" s="3">
        <f>TITRES_STAT!B1058</f>
        <v>43846</v>
      </c>
      <c r="B1055" s="5">
        <f>TITRES_STAT!D1058</f>
        <v>2.89</v>
      </c>
      <c r="C1055" s="2">
        <f t="shared" si="125"/>
        <v>-9.9999999999997868E-3</v>
      </c>
      <c r="D1055" s="2">
        <f t="shared" si="126"/>
        <v>2.8660000000000001</v>
      </c>
      <c r="E1055" s="2">
        <f t="shared" si="128"/>
        <v>2.88</v>
      </c>
      <c r="F1055" s="2">
        <f t="shared" si="129"/>
        <v>2.7704999999999997</v>
      </c>
      <c r="G1055" s="2">
        <f t="shared" si="123"/>
        <v>2.5908000000000002</v>
      </c>
      <c r="H1055" s="2">
        <f t="shared" si="127"/>
        <v>2.2762499999999979</v>
      </c>
      <c r="I1055" s="2">
        <f t="array" ref="I1055">SUMPRODUCT(B1039:B1058, (ROW(B1039:B1058)-ROW(B1039)+1)) / (20*21/2)</f>
        <v>2.8708095238095237</v>
      </c>
      <c r="J1055" s="2">
        <f t="shared" si="130"/>
        <v>2.784319825523959</v>
      </c>
      <c r="K1055" s="2">
        <f t="shared" si="124"/>
        <v>2.6357987293641223</v>
      </c>
    </row>
    <row r="1056" spans="1:11" ht="13.5" x14ac:dyDescent="0.25">
      <c r="A1056" s="3">
        <f>TITRES_STAT!B1059</f>
        <v>43847</v>
      </c>
      <c r="B1056" s="5">
        <f>TITRES_STAT!D1059</f>
        <v>2.89</v>
      </c>
      <c r="C1056" s="2">
        <f t="shared" si="125"/>
        <v>0</v>
      </c>
      <c r="D1056" s="2">
        <f t="shared" si="126"/>
        <v>2.8639999999999999</v>
      </c>
      <c r="E1056" s="2">
        <f t="shared" si="128"/>
        <v>2.879</v>
      </c>
      <c r="F1056" s="2">
        <f t="shared" si="129"/>
        <v>2.7899999999999996</v>
      </c>
      <c r="G1056" s="2">
        <f t="shared" si="123"/>
        <v>2.6008000000000004</v>
      </c>
      <c r="H1056" s="2">
        <f t="shared" si="127"/>
        <v>2.2816999999999976</v>
      </c>
      <c r="I1056" s="2">
        <f t="array" ref="I1056">SUMPRODUCT(B1040:B1059, (ROW(B1040:B1059)-ROW(B1040)+1)) / (20*21/2)</f>
        <v>2.8765714285714283</v>
      </c>
      <c r="J1056" s="2">
        <f t="shared" si="130"/>
        <v>2.7943846040454865</v>
      </c>
      <c r="K1056" s="2">
        <f t="shared" si="124"/>
        <v>2.6457674066439605</v>
      </c>
    </row>
    <row r="1057" spans="1:11" ht="13.5" x14ac:dyDescent="0.25">
      <c r="A1057" s="3">
        <f>TITRES_STAT!B1060</f>
        <v>43850</v>
      </c>
      <c r="B1057" s="5">
        <f>TITRES_STAT!D1060</f>
        <v>2.89</v>
      </c>
      <c r="C1057" s="2">
        <f t="shared" si="125"/>
        <v>0</v>
      </c>
      <c r="D1057" s="2">
        <f t="shared" si="126"/>
        <v>2.8780000000000001</v>
      </c>
      <c r="E1057" s="2">
        <f t="shared" si="128"/>
        <v>2.8780000000000001</v>
      </c>
      <c r="F1057" s="2">
        <f t="shared" si="129"/>
        <v>2.8094999999999994</v>
      </c>
      <c r="G1057" s="2">
        <f t="shared" si="123"/>
        <v>2.6108000000000002</v>
      </c>
      <c r="H1057" s="2">
        <f t="shared" si="127"/>
        <v>2.2871499999999974</v>
      </c>
      <c r="I1057" s="2">
        <f t="array" ref="I1057">SUMPRODUCT(B1041:B1060, (ROW(B1041:B1060)-ROW(B1041)+1)) / (20*21/2)</f>
        <v>2.8804761904761902</v>
      </c>
      <c r="J1057" s="2">
        <f t="shared" si="130"/>
        <v>2.8034908322316303</v>
      </c>
      <c r="K1057" s="2">
        <f t="shared" si="124"/>
        <v>2.6553451554030207</v>
      </c>
    </row>
    <row r="1058" spans="1:11" ht="13.5" x14ac:dyDescent="0.25">
      <c r="A1058" s="3">
        <f>TITRES_STAT!B1061</f>
        <v>43851</v>
      </c>
      <c r="B1058" s="5">
        <f>TITRES_STAT!D1061</f>
        <v>2.9</v>
      </c>
      <c r="C1058" s="2">
        <f t="shared" si="125"/>
        <v>9.9999999999997868E-3</v>
      </c>
      <c r="D1058" s="2">
        <f t="shared" si="126"/>
        <v>2.8940000000000001</v>
      </c>
      <c r="E1058" s="2">
        <f t="shared" si="128"/>
        <v>2.879</v>
      </c>
      <c r="F1058" s="2">
        <f t="shared" si="129"/>
        <v>2.8294999999999999</v>
      </c>
      <c r="G1058" s="2">
        <f t="shared" si="123"/>
        <v>2.6210000000000009</v>
      </c>
      <c r="H1058" s="2">
        <f t="shared" si="127"/>
        <v>2.2923999999999971</v>
      </c>
      <c r="I1058" s="2">
        <f t="array" ref="I1058">SUMPRODUCT(B1042:B1061, (ROW(B1042:B1061)-ROW(B1042)+1)) / (20*21/2)</f>
        <v>2.8829523809523807</v>
      </c>
      <c r="J1058" s="2">
        <f t="shared" si="130"/>
        <v>2.8126821815429035</v>
      </c>
      <c r="K1058" s="2">
        <f t="shared" si="124"/>
        <v>2.6649394630342749</v>
      </c>
    </row>
    <row r="1059" spans="1:11" ht="13.5" x14ac:dyDescent="0.25">
      <c r="A1059" s="3">
        <f>TITRES_STAT!B1062</f>
        <v>43852</v>
      </c>
      <c r="B1059" s="5">
        <f>TITRES_STAT!D1062</f>
        <v>2.89</v>
      </c>
      <c r="C1059" s="2">
        <f t="shared" si="125"/>
        <v>-9.9999999999997868E-3</v>
      </c>
      <c r="D1059" s="2">
        <f t="shared" si="126"/>
        <v>2.8920000000000003</v>
      </c>
      <c r="E1059" s="2">
        <f t="shared" si="128"/>
        <v>2.879</v>
      </c>
      <c r="F1059" s="2">
        <f t="shared" si="129"/>
        <v>2.8489999999999998</v>
      </c>
      <c r="G1059" s="2">
        <f t="shared" si="123"/>
        <v>2.6310000000000002</v>
      </c>
      <c r="H1059" s="2">
        <f t="shared" si="127"/>
        <v>2.297599999999997</v>
      </c>
      <c r="I1059" s="2">
        <f t="array" ref="I1059">SUMPRODUCT(B1043:B1062, (ROW(B1043:B1062)-ROW(B1043)+1)) / (20*21/2)</f>
        <v>2.8854761904761901</v>
      </c>
      <c r="J1059" s="2">
        <f t="shared" si="130"/>
        <v>2.820045783300722</v>
      </c>
      <c r="K1059" s="2">
        <f t="shared" si="124"/>
        <v>2.6737653664446954</v>
      </c>
    </row>
    <row r="1060" spans="1:11" ht="13.5" x14ac:dyDescent="0.25">
      <c r="A1060" s="3">
        <f>TITRES_STAT!B1063</f>
        <v>43853</v>
      </c>
      <c r="B1060" s="5">
        <f>TITRES_STAT!D1063</f>
        <v>2.89</v>
      </c>
      <c r="C1060" s="2">
        <f t="shared" si="125"/>
        <v>0</v>
      </c>
      <c r="D1060" s="2">
        <f t="shared" si="126"/>
        <v>2.8920000000000003</v>
      </c>
      <c r="E1060" s="2">
        <f t="shared" si="128"/>
        <v>2.879</v>
      </c>
      <c r="F1060" s="2">
        <f t="shared" si="129"/>
        <v>2.8639999999999999</v>
      </c>
      <c r="G1060" s="2">
        <f t="shared" si="123"/>
        <v>2.641</v>
      </c>
      <c r="H1060" s="2">
        <f t="shared" si="127"/>
        <v>2.302549999999997</v>
      </c>
      <c r="I1060" s="2">
        <f t="array" ref="I1060">SUMPRODUCT(B1044:B1063, (ROW(B1044:B1063)-ROW(B1044)+1)) / (20*21/2)</f>
        <v>2.8874285714285715</v>
      </c>
      <c r="J1060" s="2">
        <f t="shared" si="130"/>
        <v>2.8267080896530339</v>
      </c>
      <c r="K1060" s="2">
        <f t="shared" si="124"/>
        <v>2.6822451559958838</v>
      </c>
    </row>
    <row r="1061" spans="1:11" ht="13.5" x14ac:dyDescent="0.25">
      <c r="A1061" s="3">
        <f>TITRES_STAT!B1064</f>
        <v>43854</v>
      </c>
      <c r="B1061" s="5">
        <f>TITRES_STAT!D1064</f>
        <v>2.89</v>
      </c>
      <c r="C1061" s="2">
        <f t="shared" si="125"/>
        <v>0</v>
      </c>
      <c r="D1061" s="2">
        <f t="shared" si="126"/>
        <v>2.8920000000000003</v>
      </c>
      <c r="E1061" s="2">
        <f t="shared" si="128"/>
        <v>2.8780000000000001</v>
      </c>
      <c r="F1061" s="2">
        <f t="shared" si="129"/>
        <v>2.8734999999999999</v>
      </c>
      <c r="G1061" s="2">
        <f t="shared" si="123"/>
        <v>2.6510000000000002</v>
      </c>
      <c r="H1061" s="2">
        <f t="shared" si="127"/>
        <v>2.3074999999999966</v>
      </c>
      <c r="I1061" s="2">
        <f t="array" ref="I1061">SUMPRODUCT(B1045:B1064, (ROW(B1045:B1064)-ROW(B1045)+1)) / (20*21/2)</f>
        <v>2.8878571428571429</v>
      </c>
      <c r="J1061" s="2">
        <f t="shared" si="130"/>
        <v>2.832735890638459</v>
      </c>
      <c r="K1061" s="2">
        <f t="shared" si="124"/>
        <v>2.6903924047803591</v>
      </c>
    </row>
    <row r="1062" spans="1:11" ht="13.5" x14ac:dyDescent="0.25">
      <c r="A1062" s="3">
        <f>TITRES_STAT!B1065</f>
        <v>43857</v>
      </c>
      <c r="B1062" s="5">
        <f>TITRES_STAT!D1065</f>
        <v>2.9</v>
      </c>
      <c r="C1062" s="2">
        <f t="shared" si="125"/>
        <v>9.9999999999997868E-3</v>
      </c>
      <c r="D1062" s="2">
        <f t="shared" si="126"/>
        <v>2.8940000000000001</v>
      </c>
      <c r="E1062" s="2">
        <f t="shared" si="128"/>
        <v>2.8860000000000001</v>
      </c>
      <c r="F1062" s="2">
        <f t="shared" si="129"/>
        <v>2.8795000000000002</v>
      </c>
      <c r="G1062" s="2">
        <f t="shared" si="123"/>
        <v>2.6612000000000005</v>
      </c>
      <c r="H1062" s="2">
        <f t="shared" si="127"/>
        <v>2.3124999999999964</v>
      </c>
      <c r="I1062" s="2">
        <f t="array" ref="I1062">SUMPRODUCT(B1046:B1065, (ROW(B1046:B1065)-ROW(B1046)+1)) / (20*21/2)</f>
        <v>2.8881428571428569</v>
      </c>
      <c r="J1062" s="2">
        <f t="shared" si="130"/>
        <v>2.8391419962919389</v>
      </c>
      <c r="K1062" s="2">
        <f t="shared" si="124"/>
        <v>2.6986123104752471</v>
      </c>
    </row>
    <row r="1063" spans="1:11" ht="13.5" x14ac:dyDescent="0.25">
      <c r="A1063" s="3">
        <f>TITRES_STAT!B1066</f>
        <v>43858</v>
      </c>
      <c r="B1063" s="5">
        <f>TITRES_STAT!D1066</f>
        <v>2.9</v>
      </c>
      <c r="C1063" s="2">
        <f t="shared" si="125"/>
        <v>0</v>
      </c>
      <c r="D1063" s="2">
        <f t="shared" si="126"/>
        <v>2.8940000000000001</v>
      </c>
      <c r="E1063" s="2">
        <f t="shared" si="128"/>
        <v>2.8939999999999997</v>
      </c>
      <c r="F1063" s="2">
        <f t="shared" si="129"/>
        <v>2.8854999999999995</v>
      </c>
      <c r="G1063" s="2">
        <f t="shared" si="123"/>
        <v>2.6714000000000011</v>
      </c>
      <c r="H1063" s="2">
        <f t="shared" si="127"/>
        <v>2.3174999999999963</v>
      </c>
      <c r="I1063" s="2">
        <f t="array" ref="I1063">SUMPRODUCT(B1047:B1066, (ROW(B1047:B1066)-ROW(B1047)+1)) / (20*21/2)</f>
        <v>2.8884761904761902</v>
      </c>
      <c r="J1063" s="2">
        <f t="shared" si="130"/>
        <v>2.8449379966450876</v>
      </c>
      <c r="K1063" s="2">
        <f t="shared" si="124"/>
        <v>2.7065098669271981</v>
      </c>
    </row>
    <row r="1064" spans="1:11" ht="13.5" x14ac:dyDescent="0.25">
      <c r="A1064" s="3">
        <f>TITRES_STAT!B1067</f>
        <v>43859</v>
      </c>
      <c r="B1064" s="5">
        <f>TITRES_STAT!D1067</f>
        <v>2.89</v>
      </c>
      <c r="C1064" s="2">
        <f t="shared" si="125"/>
        <v>-9.9999999999997868E-3</v>
      </c>
      <c r="D1064" s="2">
        <f t="shared" si="126"/>
        <v>2.8940000000000001</v>
      </c>
      <c r="E1064" s="2">
        <f t="shared" si="128"/>
        <v>2.8929999999999998</v>
      </c>
      <c r="F1064" s="2">
        <f t="shared" si="129"/>
        <v>2.8869999999999996</v>
      </c>
      <c r="G1064" s="2">
        <f t="shared" si="123"/>
        <v>2.6814000000000004</v>
      </c>
      <c r="H1064" s="2">
        <f t="shared" si="127"/>
        <v>2.322199999999996</v>
      </c>
      <c r="I1064" s="2">
        <f t="array" ref="I1064">SUMPRODUCT(B1048:B1067, (ROW(B1048:B1067)-ROW(B1048)+1)) / (20*21/2)</f>
        <v>2.8888571428571423</v>
      </c>
      <c r="J1064" s="2">
        <f t="shared" si="130"/>
        <v>2.8492296160122219</v>
      </c>
      <c r="K1064" s="2">
        <f t="shared" si="124"/>
        <v>2.7137055584202492</v>
      </c>
    </row>
    <row r="1065" spans="1:11" ht="13.5" x14ac:dyDescent="0.25">
      <c r="A1065" s="3">
        <f>TITRES_STAT!B1068</f>
        <v>43860</v>
      </c>
      <c r="B1065" s="5">
        <f>TITRES_STAT!D1068</f>
        <v>2.89</v>
      </c>
      <c r="C1065" s="2">
        <f t="shared" si="125"/>
        <v>0</v>
      </c>
      <c r="D1065" s="2">
        <f t="shared" si="126"/>
        <v>2.8940000000000001</v>
      </c>
      <c r="E1065" s="2">
        <f t="shared" si="128"/>
        <v>2.8929999999999998</v>
      </c>
      <c r="F1065" s="2">
        <f t="shared" si="129"/>
        <v>2.8864999999999998</v>
      </c>
      <c r="G1065" s="2">
        <f t="shared" si="123"/>
        <v>2.6914000000000002</v>
      </c>
      <c r="H1065" s="2">
        <f t="shared" si="127"/>
        <v>2.3268999999999957</v>
      </c>
      <c r="I1065" s="2">
        <f t="array" ref="I1065">SUMPRODUCT(B1049:B1068, (ROW(B1049:B1068)-ROW(B1049)+1)) / (20*21/2)</f>
        <v>2.8892857142857142</v>
      </c>
      <c r="J1065" s="2">
        <f t="shared" si="130"/>
        <v>2.8531125097253436</v>
      </c>
      <c r="K1065" s="2">
        <f t="shared" si="124"/>
        <v>2.7206190659331808</v>
      </c>
    </row>
    <row r="1066" spans="1:11" ht="13.5" x14ac:dyDescent="0.25">
      <c r="A1066" s="3">
        <f>TITRES_STAT!B1069</f>
        <v>43861</v>
      </c>
      <c r="B1066" s="5">
        <f>TITRES_STAT!D1069</f>
        <v>2.89</v>
      </c>
      <c r="C1066" s="2">
        <f t="shared" si="125"/>
        <v>0</v>
      </c>
      <c r="D1066" s="2">
        <f t="shared" si="126"/>
        <v>2.8940000000000001</v>
      </c>
      <c r="E1066" s="2">
        <f t="shared" si="128"/>
        <v>2.8929999999999998</v>
      </c>
      <c r="F1066" s="2">
        <f t="shared" si="129"/>
        <v>2.8860000000000001</v>
      </c>
      <c r="G1066" s="2">
        <f t="shared" si="123"/>
        <v>2.7</v>
      </c>
      <c r="H1066" s="2">
        <f t="shared" si="127"/>
        <v>2.3315999999999959</v>
      </c>
      <c r="I1066" s="2">
        <f t="array" ref="I1066">SUMPRODUCT(B1050:B1069, (ROW(B1050:B1069)-ROW(B1050)+1)) / (20*21/2)</f>
        <v>2.8897142857142857</v>
      </c>
      <c r="J1066" s="2">
        <f t="shared" si="130"/>
        <v>2.8566256040372155</v>
      </c>
      <c r="K1066" s="2">
        <f t="shared" si="124"/>
        <v>2.7272614555044288</v>
      </c>
    </row>
    <row r="1067" spans="1:11" ht="13.5" x14ac:dyDescent="0.25">
      <c r="A1067" s="3">
        <f>TITRES_STAT!B1070</f>
        <v>43864</v>
      </c>
      <c r="B1067" s="5">
        <f>TITRES_STAT!D1070</f>
        <v>2.89</v>
      </c>
      <c r="C1067" s="2">
        <f t="shared" si="125"/>
        <v>0</v>
      </c>
      <c r="D1067" s="2">
        <f t="shared" si="126"/>
        <v>2.8920000000000003</v>
      </c>
      <c r="E1067" s="2">
        <f t="shared" si="128"/>
        <v>2.8930000000000002</v>
      </c>
      <c r="F1067" s="2">
        <f t="shared" si="129"/>
        <v>2.8855</v>
      </c>
      <c r="G1067" s="2">
        <f t="shared" si="123"/>
        <v>2.7072000000000003</v>
      </c>
      <c r="H1067" s="2">
        <f t="shared" si="127"/>
        <v>2.3362999999999956</v>
      </c>
      <c r="I1067" s="2">
        <f t="array" ref="I1067">SUMPRODUCT(B1051:B1070, (ROW(B1051:B1070)-ROW(B1051)+1)) / (20*21/2)</f>
        <v>2.8901428571428571</v>
      </c>
      <c r="J1067" s="2">
        <f t="shared" si="130"/>
        <v>2.8598041179384328</v>
      </c>
      <c r="K1067" s="2">
        <f t="shared" si="124"/>
        <v>2.7336433592101375</v>
      </c>
    </row>
    <row r="1068" spans="1:11" ht="13.5" x14ac:dyDescent="0.25">
      <c r="A1068" s="3">
        <f>TITRES_STAT!B1071</f>
        <v>43865</v>
      </c>
      <c r="B1068" s="5">
        <f>TITRES_STAT!D1071</f>
        <v>2.89</v>
      </c>
      <c r="C1068" s="2">
        <f t="shared" si="125"/>
        <v>0</v>
      </c>
      <c r="D1068" s="2">
        <f t="shared" si="126"/>
        <v>2.89</v>
      </c>
      <c r="E1068" s="2">
        <f t="shared" si="128"/>
        <v>2.8920000000000003</v>
      </c>
      <c r="F1068" s="2">
        <f t="shared" si="129"/>
        <v>2.8855</v>
      </c>
      <c r="G1068" s="2">
        <f t="shared" si="123"/>
        <v>2.7143999999999999</v>
      </c>
      <c r="H1068" s="2">
        <f t="shared" si="127"/>
        <v>2.3409999999999953</v>
      </c>
      <c r="I1068" s="2">
        <f t="array" ref="I1068">SUMPRODUCT(B1052:B1071, (ROW(B1052:B1071)-ROW(B1052)+1)) / (20*21/2)</f>
        <v>2.8905714285714286</v>
      </c>
      <c r="J1068" s="2">
        <f t="shared" si="130"/>
        <v>2.8626799162300105</v>
      </c>
      <c r="K1068" s="2">
        <f t="shared" si="124"/>
        <v>2.7397749921822889</v>
      </c>
    </row>
    <row r="1069" spans="1:11" ht="13.5" x14ac:dyDescent="0.25">
      <c r="A1069" s="3">
        <f>TITRES_STAT!B1072</f>
        <v>43866</v>
      </c>
      <c r="B1069" s="5">
        <f>TITRES_STAT!D1072</f>
        <v>2.89</v>
      </c>
      <c r="C1069" s="2">
        <f t="shared" si="125"/>
        <v>0</v>
      </c>
      <c r="D1069" s="2">
        <f t="shared" si="126"/>
        <v>2.89</v>
      </c>
      <c r="E1069" s="2">
        <f t="shared" si="128"/>
        <v>2.8920000000000003</v>
      </c>
      <c r="F1069" s="2">
        <f t="shared" si="129"/>
        <v>2.8855</v>
      </c>
      <c r="G1069" s="2">
        <f t="shared" si="123"/>
        <v>2.7216000000000005</v>
      </c>
      <c r="H1069" s="2">
        <f t="shared" si="127"/>
        <v>2.345699999999995</v>
      </c>
      <c r="I1069" s="2">
        <f t="array" ref="I1069">SUMPRODUCT(B1053:B1072, (ROW(B1053:B1072)-ROW(B1053)+1)) / (20*21/2)</f>
        <v>2.8910476190476189</v>
      </c>
      <c r="J1069" s="2">
        <f t="shared" si="130"/>
        <v>2.8652818289700095</v>
      </c>
      <c r="K1069" s="2">
        <f t="shared" si="124"/>
        <v>2.7456661689594539</v>
      </c>
    </row>
    <row r="1070" spans="1:11" ht="13.5" x14ac:dyDescent="0.25">
      <c r="A1070" s="3">
        <f>TITRES_STAT!B1073</f>
        <v>43867</v>
      </c>
      <c r="B1070" s="5">
        <f>TITRES_STAT!D1073</f>
        <v>2.89</v>
      </c>
      <c r="C1070" s="2">
        <f t="shared" si="125"/>
        <v>0</v>
      </c>
      <c r="D1070" s="2">
        <f t="shared" si="126"/>
        <v>2.89</v>
      </c>
      <c r="E1070" s="2">
        <f t="shared" si="128"/>
        <v>2.8920000000000003</v>
      </c>
      <c r="F1070" s="2">
        <f t="shared" si="129"/>
        <v>2.8855</v>
      </c>
      <c r="G1070" s="2">
        <f t="shared" si="123"/>
        <v>2.7288000000000001</v>
      </c>
      <c r="H1070" s="2">
        <f t="shared" si="127"/>
        <v>2.3503999999999947</v>
      </c>
      <c r="I1070" s="2">
        <f t="array" ref="I1070">SUMPRODUCT(B1054:B1073, (ROW(B1054:B1073)-ROW(B1054)+1)) / (20*21/2)</f>
        <v>2.8911904761904759</v>
      </c>
      <c r="J1070" s="2">
        <f t="shared" si="130"/>
        <v>2.8676359404966751</v>
      </c>
      <c r="K1070" s="2">
        <f t="shared" si="124"/>
        <v>2.751326319196338</v>
      </c>
    </row>
    <row r="1071" spans="1:11" ht="13.5" x14ac:dyDescent="0.25">
      <c r="A1071" s="3">
        <f>TITRES_STAT!B1074</f>
        <v>43868</v>
      </c>
      <c r="B1071" s="5">
        <f>TITRES_STAT!D1074</f>
        <v>2.89</v>
      </c>
      <c r="C1071" s="2">
        <f t="shared" si="125"/>
        <v>0</v>
      </c>
      <c r="D1071" s="2">
        <f t="shared" si="126"/>
        <v>2.89</v>
      </c>
      <c r="E1071" s="2">
        <f t="shared" si="128"/>
        <v>2.8920000000000003</v>
      </c>
      <c r="F1071" s="2">
        <f t="shared" si="129"/>
        <v>2.8850000000000002</v>
      </c>
      <c r="G1071" s="2">
        <f t="shared" si="123"/>
        <v>2.7359999999999998</v>
      </c>
      <c r="H1071" s="2">
        <f t="shared" si="127"/>
        <v>2.3550999999999944</v>
      </c>
      <c r="I1071" s="2">
        <f t="array" ref="I1071">SUMPRODUCT(B1055:B1074, (ROW(B1055:B1074)-ROW(B1055)+1)) / (20*21/2)</f>
        <v>2.891</v>
      </c>
      <c r="J1071" s="2">
        <f t="shared" si="130"/>
        <v>2.869765850925563</v>
      </c>
      <c r="K1071" s="2">
        <f t="shared" si="124"/>
        <v>2.756764502757266</v>
      </c>
    </row>
    <row r="1072" spans="1:11" ht="13.5" x14ac:dyDescent="0.25">
      <c r="A1072" s="3">
        <f>TITRES_STAT!B1075</f>
        <v>43871</v>
      </c>
      <c r="B1072" s="5">
        <f>TITRES_STAT!D1075</f>
        <v>2.89</v>
      </c>
      <c r="C1072" s="2">
        <f t="shared" si="125"/>
        <v>0</v>
      </c>
      <c r="D1072" s="2">
        <f t="shared" si="126"/>
        <v>2.89</v>
      </c>
      <c r="E1072" s="2">
        <f t="shared" si="128"/>
        <v>2.8910000000000005</v>
      </c>
      <c r="F1072" s="2">
        <f t="shared" si="129"/>
        <v>2.8885000000000001</v>
      </c>
      <c r="G1072" s="2">
        <f t="shared" si="123"/>
        <v>2.7431999999999999</v>
      </c>
      <c r="H1072" s="2">
        <f t="shared" si="127"/>
        <v>2.3600499999999944</v>
      </c>
      <c r="I1072" s="2">
        <f t="array" ref="I1072">SUMPRODUCT(B1056:B1075, (ROW(B1056:B1075)-ROW(B1056)+1)) / (20*21/2)</f>
        <v>2.8908571428571426</v>
      </c>
      <c r="J1072" s="2">
        <f t="shared" si="130"/>
        <v>2.871692912742176</v>
      </c>
      <c r="K1072" s="2">
        <f t="shared" si="124"/>
        <v>2.7619894242177656</v>
      </c>
    </row>
    <row r="1073" spans="1:11" ht="13.5" x14ac:dyDescent="0.25">
      <c r="A1073" s="3">
        <f>TITRES_STAT!B1076</f>
        <v>43872</v>
      </c>
      <c r="B1073" s="5">
        <f>TITRES_STAT!D1076</f>
        <v>2.89</v>
      </c>
      <c r="C1073" s="2">
        <f t="shared" si="125"/>
        <v>0</v>
      </c>
      <c r="D1073" s="2">
        <f t="shared" si="126"/>
        <v>2.89</v>
      </c>
      <c r="E1073" s="2">
        <f t="shared" si="128"/>
        <v>2.89</v>
      </c>
      <c r="F1073" s="2">
        <f t="shared" si="129"/>
        <v>2.8920000000000003</v>
      </c>
      <c r="G1073" s="2">
        <f t="shared" si="123"/>
        <v>2.7503999999999995</v>
      </c>
      <c r="H1073" s="2">
        <f t="shared" si="127"/>
        <v>2.3649999999999944</v>
      </c>
      <c r="I1073" s="2">
        <f t="array" ref="I1073">SUMPRODUCT(B1057:B1076, (ROW(B1057:B1076)-ROW(B1057)+1)) / (20*21/2)</f>
        <v>2.8907142857142856</v>
      </c>
      <c r="J1073" s="2">
        <f t="shared" si="130"/>
        <v>2.8734364448619685</v>
      </c>
      <c r="K1073" s="2">
        <f t="shared" si="124"/>
        <v>2.7670094467974611</v>
      </c>
    </row>
    <row r="1074" spans="1:11" ht="13.5" x14ac:dyDescent="0.25">
      <c r="A1074" s="3">
        <f>TITRES_STAT!B1077</f>
        <v>43873</v>
      </c>
      <c r="B1074" s="5">
        <f>TITRES_STAT!D1077</f>
        <v>2.89</v>
      </c>
      <c r="C1074" s="2">
        <f t="shared" si="125"/>
        <v>0</v>
      </c>
      <c r="D1074" s="2">
        <f t="shared" si="126"/>
        <v>2.89</v>
      </c>
      <c r="E1074" s="2">
        <f t="shared" si="128"/>
        <v>2.89</v>
      </c>
      <c r="F1074" s="2">
        <f t="shared" si="129"/>
        <v>2.8915000000000002</v>
      </c>
      <c r="G1074" s="2">
        <f t="shared" ref="G1074:G1137" si="131">AVERAGE(B1025:B1074)</f>
        <v>2.7575999999999992</v>
      </c>
      <c r="H1074" s="2">
        <f t="shared" si="127"/>
        <v>2.3696999999999941</v>
      </c>
      <c r="I1074" s="2">
        <f t="array" ref="I1074">SUMPRODUCT(B1058:B1077, (ROW(B1058:B1077)-ROW(B1058)+1)) / (20*21/2)</f>
        <v>2.8905714285714286</v>
      </c>
      <c r="J1074" s="2">
        <f t="shared" si="130"/>
        <v>2.8750139263036858</v>
      </c>
      <c r="K1074" s="2">
        <f t="shared" si="124"/>
        <v>2.7718326057465803</v>
      </c>
    </row>
    <row r="1075" spans="1:11" ht="13.5" x14ac:dyDescent="0.25">
      <c r="A1075" s="3">
        <f>TITRES_STAT!B1078</f>
        <v>43874</v>
      </c>
      <c r="B1075" s="5">
        <f>TITRES_STAT!D1078</f>
        <v>2.89</v>
      </c>
      <c r="C1075" s="2">
        <f t="shared" si="125"/>
        <v>0</v>
      </c>
      <c r="D1075" s="2">
        <f t="shared" si="126"/>
        <v>2.89</v>
      </c>
      <c r="E1075" s="2">
        <f t="shared" si="128"/>
        <v>2.89</v>
      </c>
      <c r="F1075" s="2">
        <f t="shared" si="129"/>
        <v>2.8915000000000002</v>
      </c>
      <c r="G1075" s="2">
        <f t="shared" si="131"/>
        <v>2.7647999999999997</v>
      </c>
      <c r="H1075" s="2">
        <f t="shared" si="127"/>
        <v>2.3746499999999937</v>
      </c>
      <c r="I1075" s="2">
        <f t="array" ref="I1075">SUMPRODUCT(B1059:B1078, (ROW(B1059:B1078)-ROW(B1059)+1)) / (20*21/2)</f>
        <v>2.8904285714285716</v>
      </c>
      <c r="J1075" s="2">
        <f t="shared" si="130"/>
        <v>2.8764411714176203</v>
      </c>
      <c r="K1075" s="2">
        <f t="shared" ref="K1075:K1138" si="132">$K$4*B1075+(1-$K$4)*K1074</f>
        <v>2.7764666212074989</v>
      </c>
    </row>
    <row r="1076" spans="1:11" ht="13.5" x14ac:dyDescent="0.25">
      <c r="A1076" s="3">
        <f>TITRES_STAT!B1079</f>
        <v>43875</v>
      </c>
      <c r="B1076" s="5">
        <f>TITRES_STAT!D1079</f>
        <v>2.89</v>
      </c>
      <c r="C1076" s="2">
        <f t="shared" si="125"/>
        <v>0</v>
      </c>
      <c r="D1076" s="2">
        <f t="shared" si="126"/>
        <v>2.89</v>
      </c>
      <c r="E1076" s="2">
        <f t="shared" si="128"/>
        <v>2.89</v>
      </c>
      <c r="F1076" s="2">
        <f t="shared" si="129"/>
        <v>2.8915000000000002</v>
      </c>
      <c r="G1076" s="2">
        <f t="shared" si="131"/>
        <v>2.7725999999999993</v>
      </c>
      <c r="H1076" s="2">
        <f t="shared" si="127"/>
        <v>2.3793499999999939</v>
      </c>
      <c r="I1076" s="2">
        <f t="array" ref="I1076">SUMPRODUCT(B1060:B1079, (ROW(B1060:B1079)-ROW(B1060)+1)) / (20*21/2)</f>
        <v>2.890333333333333</v>
      </c>
      <c r="J1076" s="2">
        <f t="shared" si="130"/>
        <v>2.8777324884254658</v>
      </c>
      <c r="K1076" s="2">
        <f t="shared" si="132"/>
        <v>2.7809189105719105</v>
      </c>
    </row>
    <row r="1077" spans="1:11" ht="13.5" x14ac:dyDescent="0.25">
      <c r="A1077" s="3">
        <f>TITRES_STAT!B1080</f>
        <v>43878</v>
      </c>
      <c r="B1077" s="5">
        <f>TITRES_STAT!D1080</f>
        <v>2.89</v>
      </c>
      <c r="C1077" s="2">
        <f t="shared" si="125"/>
        <v>0</v>
      </c>
      <c r="D1077" s="2">
        <f t="shared" si="126"/>
        <v>2.89</v>
      </c>
      <c r="E1077" s="2">
        <f t="shared" si="128"/>
        <v>2.89</v>
      </c>
      <c r="F1077" s="2">
        <f t="shared" si="129"/>
        <v>2.8915000000000002</v>
      </c>
      <c r="G1077" s="2">
        <f t="shared" si="131"/>
        <v>2.7803999999999998</v>
      </c>
      <c r="H1077" s="2">
        <f t="shared" si="127"/>
        <v>2.3840499999999936</v>
      </c>
      <c r="I1077" s="2">
        <f t="array" ref="I1077">SUMPRODUCT(B1061:B1080, (ROW(B1061:B1080)-ROW(B1061)+1)) / (20*21/2)</f>
        <v>2.8902380952380948</v>
      </c>
      <c r="J1077" s="2">
        <f t="shared" si="130"/>
        <v>2.8789008228611355</v>
      </c>
      <c r="K1077" s="2">
        <f t="shared" si="132"/>
        <v>2.7851966003534043</v>
      </c>
    </row>
    <row r="1078" spans="1:11" ht="13.5" x14ac:dyDescent="0.25">
      <c r="A1078" s="3">
        <f>TITRES_STAT!B1081</f>
        <v>43879</v>
      </c>
      <c r="B1078" s="5">
        <f>TITRES_STAT!D1081</f>
        <v>2.89</v>
      </c>
      <c r="C1078" s="2">
        <f t="shared" si="125"/>
        <v>0</v>
      </c>
      <c r="D1078" s="2">
        <f t="shared" si="126"/>
        <v>2.89</v>
      </c>
      <c r="E1078" s="2">
        <f t="shared" si="128"/>
        <v>2.89</v>
      </c>
      <c r="F1078" s="2">
        <f t="shared" si="129"/>
        <v>2.8910000000000005</v>
      </c>
      <c r="G1078" s="2">
        <f t="shared" si="131"/>
        <v>2.7881999999999993</v>
      </c>
      <c r="H1078" s="2">
        <f t="shared" si="127"/>
        <v>2.3887499999999933</v>
      </c>
      <c r="I1078" s="2">
        <f t="array" ref="I1078">SUMPRODUCT(B1062:B1081, (ROW(B1062:B1081)-ROW(B1062)+1)) / (20*21/2)</f>
        <v>2.8901428571428571</v>
      </c>
      <c r="J1078" s="2">
        <f t="shared" si="130"/>
        <v>2.8799578873505509</v>
      </c>
      <c r="K1078" s="2">
        <f t="shared" si="132"/>
        <v>2.7893065375944475</v>
      </c>
    </row>
    <row r="1079" spans="1:11" ht="13.5" x14ac:dyDescent="0.25">
      <c r="A1079" s="3">
        <f>TITRES_STAT!B1082</f>
        <v>43880</v>
      </c>
      <c r="B1079" s="5">
        <f>TITRES_STAT!D1082</f>
        <v>2.89</v>
      </c>
      <c r="C1079" s="2">
        <f t="shared" si="125"/>
        <v>0</v>
      </c>
      <c r="D1079" s="2">
        <f t="shared" si="126"/>
        <v>2.89</v>
      </c>
      <c r="E1079" s="2">
        <f t="shared" si="128"/>
        <v>2.89</v>
      </c>
      <c r="F1079" s="2">
        <f t="shared" si="129"/>
        <v>2.8910000000000005</v>
      </c>
      <c r="G1079" s="2">
        <f t="shared" si="131"/>
        <v>2.7959999999999989</v>
      </c>
      <c r="H1079" s="2">
        <f t="shared" si="127"/>
        <v>2.3934499999999934</v>
      </c>
      <c r="I1079" s="2">
        <f t="array" ref="I1079">SUMPRODUCT(B1063:B1082, (ROW(B1063:B1082)-ROW(B1063)+1)) / (20*21/2)</f>
        <v>2.890047619047619</v>
      </c>
      <c r="J1079" s="2">
        <f t="shared" si="130"/>
        <v>2.8809142790314506</v>
      </c>
      <c r="K1079" s="2">
        <f t="shared" si="132"/>
        <v>2.7932553008260377</v>
      </c>
    </row>
    <row r="1080" spans="1:11" ht="13.5" x14ac:dyDescent="0.25">
      <c r="A1080" s="3">
        <f>TITRES_STAT!B1083</f>
        <v>43881</v>
      </c>
      <c r="B1080" s="5">
        <f>TITRES_STAT!D1083</f>
        <v>2.89</v>
      </c>
      <c r="C1080" s="2">
        <f t="shared" si="125"/>
        <v>0</v>
      </c>
      <c r="D1080" s="2">
        <f t="shared" si="126"/>
        <v>2.89</v>
      </c>
      <c r="E1080" s="2">
        <f t="shared" si="128"/>
        <v>2.89</v>
      </c>
      <c r="F1080" s="2">
        <f t="shared" si="129"/>
        <v>2.8910000000000005</v>
      </c>
      <c r="G1080" s="2">
        <f t="shared" si="131"/>
        <v>2.8037999999999994</v>
      </c>
      <c r="H1080" s="2">
        <f t="shared" si="127"/>
        <v>2.3981499999999936</v>
      </c>
      <c r="I1080" s="2">
        <f t="array" ref="I1080">SUMPRODUCT(B1064:B1083, (ROW(B1064:B1083)-ROW(B1064)+1)) / (20*21/2)</f>
        <v>2.8899999999999997</v>
      </c>
      <c r="J1080" s="2">
        <f t="shared" si="130"/>
        <v>2.8817795857903601</v>
      </c>
      <c r="K1080" s="2">
        <f t="shared" si="132"/>
        <v>2.7970492105975655</v>
      </c>
    </row>
    <row r="1081" spans="1:11" ht="13.5" x14ac:dyDescent="0.25">
      <c r="A1081" s="3">
        <f>TITRES_STAT!B1084</f>
        <v>43882</v>
      </c>
      <c r="B1081" s="5">
        <f>TITRES_STAT!D1084</f>
        <v>2.89</v>
      </c>
      <c r="C1081" s="2">
        <f t="shared" si="125"/>
        <v>0</v>
      </c>
      <c r="D1081" s="2">
        <f t="shared" si="126"/>
        <v>2.89</v>
      </c>
      <c r="E1081" s="2">
        <f t="shared" si="128"/>
        <v>2.89</v>
      </c>
      <c r="F1081" s="2">
        <f t="shared" si="129"/>
        <v>2.8910000000000005</v>
      </c>
      <c r="G1081" s="2">
        <f t="shared" si="131"/>
        <v>2.811599999999999</v>
      </c>
      <c r="H1081" s="2">
        <f t="shared" si="127"/>
        <v>2.4028499999999937</v>
      </c>
      <c r="I1081" s="2">
        <f t="array" ref="I1081">SUMPRODUCT(B1065:B1084, (ROW(B1065:B1084)-ROW(B1065)+1)) / (20*21/2)</f>
        <v>2.8899999999999997</v>
      </c>
      <c r="J1081" s="2">
        <f t="shared" si="130"/>
        <v>2.8825624823817542</v>
      </c>
      <c r="K1081" s="2">
        <f t="shared" si="132"/>
        <v>2.8006943395937394</v>
      </c>
    </row>
    <row r="1082" spans="1:11" ht="13.5" x14ac:dyDescent="0.25">
      <c r="A1082" s="3">
        <f>TITRES_STAT!B1085</f>
        <v>43885</v>
      </c>
      <c r="B1082" s="5">
        <f>TITRES_STAT!D1085</f>
        <v>2.89</v>
      </c>
      <c r="C1082" s="2">
        <f t="shared" si="125"/>
        <v>0</v>
      </c>
      <c r="D1082" s="2">
        <f t="shared" si="126"/>
        <v>2.89</v>
      </c>
      <c r="E1082" s="2">
        <f t="shared" si="128"/>
        <v>2.89</v>
      </c>
      <c r="F1082" s="2">
        <f t="shared" si="129"/>
        <v>2.8905000000000003</v>
      </c>
      <c r="G1082" s="2">
        <f t="shared" si="131"/>
        <v>2.8193999999999995</v>
      </c>
      <c r="H1082" s="2">
        <f t="shared" si="127"/>
        <v>2.4075499999999939</v>
      </c>
      <c r="I1082" s="2">
        <f t="array" ref="I1082">SUMPRODUCT(B1066:B1085, (ROW(B1066:B1085)-ROW(B1066)+1)) / (20*21/2)</f>
        <v>2.8899999999999997</v>
      </c>
      <c r="J1082" s="2">
        <f t="shared" si="130"/>
        <v>2.8832708173930155</v>
      </c>
      <c r="K1082" s="2">
        <f t="shared" si="132"/>
        <v>2.8041965223547693</v>
      </c>
    </row>
    <row r="1083" spans="1:11" ht="13.5" x14ac:dyDescent="0.25">
      <c r="A1083" s="3">
        <f>TITRES_STAT!B1086</f>
        <v>43886</v>
      </c>
      <c r="B1083" s="5">
        <f>TITRES_STAT!D1086</f>
        <v>2.89</v>
      </c>
      <c r="C1083" s="2">
        <f t="shared" si="125"/>
        <v>0</v>
      </c>
      <c r="D1083" s="2">
        <f t="shared" si="126"/>
        <v>2.89</v>
      </c>
      <c r="E1083" s="2">
        <f t="shared" si="128"/>
        <v>2.89</v>
      </c>
      <c r="F1083" s="2">
        <f t="shared" si="129"/>
        <v>2.89</v>
      </c>
      <c r="G1083" s="2">
        <f t="shared" si="131"/>
        <v>2.827199999999999</v>
      </c>
      <c r="H1083" s="2">
        <f t="shared" si="127"/>
        <v>2.4119999999999937</v>
      </c>
      <c r="I1083" s="2">
        <f t="array" ref="I1083">SUMPRODUCT(B1067:B1086, (ROW(B1067:B1086)-ROW(B1067)+1)) / (20*21/2)</f>
        <v>2.8899999999999997</v>
      </c>
      <c r="J1083" s="2">
        <f t="shared" si="130"/>
        <v>2.8839116919270138</v>
      </c>
      <c r="K1083" s="2">
        <f t="shared" si="132"/>
        <v>2.8075613646153665</v>
      </c>
    </row>
    <row r="1084" spans="1:11" ht="13.5" x14ac:dyDescent="0.25">
      <c r="A1084" s="3">
        <f>TITRES_STAT!B1087</f>
        <v>43887</v>
      </c>
      <c r="B1084" s="5">
        <f>TITRES_STAT!D1087</f>
        <v>2.89</v>
      </c>
      <c r="C1084" s="2">
        <f t="shared" si="125"/>
        <v>0</v>
      </c>
      <c r="D1084" s="2">
        <f t="shared" si="126"/>
        <v>2.89</v>
      </c>
      <c r="E1084" s="2">
        <f t="shared" si="128"/>
        <v>2.89</v>
      </c>
      <c r="F1084" s="2">
        <f t="shared" si="129"/>
        <v>2.89</v>
      </c>
      <c r="G1084" s="2">
        <f t="shared" si="131"/>
        <v>2.8349999999999995</v>
      </c>
      <c r="H1084" s="2">
        <f t="shared" si="127"/>
        <v>2.416449999999994</v>
      </c>
      <c r="I1084" s="2">
        <f t="array" ref="I1084">SUMPRODUCT(B1068:B1087, (ROW(B1068:B1087)-ROW(B1068)+1)) / (20*21/2)</f>
        <v>2.8899999999999997</v>
      </c>
      <c r="J1084" s="2">
        <f t="shared" si="130"/>
        <v>2.8844915307911076</v>
      </c>
      <c r="K1084" s="2">
        <f t="shared" si="132"/>
        <v>2.8107942522775091</v>
      </c>
    </row>
    <row r="1085" spans="1:11" ht="13.5" x14ac:dyDescent="0.25">
      <c r="A1085" s="3">
        <f>TITRES_STAT!B1088</f>
        <v>43888</v>
      </c>
      <c r="B1085" s="5">
        <f>TITRES_STAT!D1088</f>
        <v>2.89</v>
      </c>
      <c r="C1085" s="2">
        <f t="shared" si="125"/>
        <v>0</v>
      </c>
      <c r="D1085" s="2">
        <f t="shared" si="126"/>
        <v>2.89</v>
      </c>
      <c r="E1085" s="2">
        <f t="shared" si="128"/>
        <v>2.89</v>
      </c>
      <c r="F1085" s="2">
        <f t="shared" si="129"/>
        <v>2.89</v>
      </c>
      <c r="G1085" s="2">
        <f t="shared" si="131"/>
        <v>2.8427999999999991</v>
      </c>
      <c r="H1085" s="2">
        <f t="shared" si="127"/>
        <v>2.4208999999999938</v>
      </c>
      <c r="I1085" s="2">
        <f t="array" ref="I1085">SUMPRODUCT(B1069:B1088, (ROW(B1069:B1088)-ROW(B1069)+1)) / (20*21/2)</f>
        <v>2.8899999999999997</v>
      </c>
      <c r="J1085" s="2">
        <f t="shared" si="130"/>
        <v>2.8850161469062403</v>
      </c>
      <c r="K1085" s="2">
        <f t="shared" si="132"/>
        <v>2.8139003600313321</v>
      </c>
    </row>
    <row r="1086" spans="1:11" ht="13.5" x14ac:dyDescent="0.25">
      <c r="A1086" s="3">
        <f>TITRES_STAT!B1089</f>
        <v>43889</v>
      </c>
      <c r="B1086" s="5">
        <f>TITRES_STAT!D1089</f>
        <v>2.89</v>
      </c>
      <c r="C1086" s="2">
        <f t="shared" si="125"/>
        <v>0</v>
      </c>
      <c r="D1086" s="2">
        <f t="shared" si="126"/>
        <v>2.89</v>
      </c>
      <c r="E1086" s="2">
        <f t="shared" si="128"/>
        <v>2.89</v>
      </c>
      <c r="F1086" s="2">
        <f t="shared" si="129"/>
        <v>2.89</v>
      </c>
      <c r="G1086" s="2">
        <f t="shared" si="131"/>
        <v>2.8505999999999987</v>
      </c>
      <c r="H1086" s="2">
        <f t="shared" si="127"/>
        <v>2.4253499999999941</v>
      </c>
      <c r="I1086" s="2">
        <f t="array" ref="I1086">SUMPRODUCT(B1070:B1089, (ROW(B1070:B1089)-ROW(B1070)+1)) / (20*21/2)</f>
        <v>2.8899999999999997</v>
      </c>
      <c r="J1086" s="2">
        <f t="shared" si="130"/>
        <v>2.8854907995818362</v>
      </c>
      <c r="K1086" s="2">
        <f t="shared" si="132"/>
        <v>2.8168846596379464</v>
      </c>
    </row>
    <row r="1087" spans="1:11" ht="13.5" x14ac:dyDescent="0.25">
      <c r="A1087" s="3">
        <f>TITRES_STAT!B1090</f>
        <v>43892</v>
      </c>
      <c r="B1087" s="5">
        <f>TITRES_STAT!D1090</f>
        <v>2.89</v>
      </c>
      <c r="C1087" s="2">
        <f t="shared" si="125"/>
        <v>0</v>
      </c>
      <c r="D1087" s="2">
        <f t="shared" si="126"/>
        <v>2.89</v>
      </c>
      <c r="E1087" s="2">
        <f t="shared" si="128"/>
        <v>2.89</v>
      </c>
      <c r="F1087" s="2">
        <f t="shared" si="129"/>
        <v>2.89</v>
      </c>
      <c r="G1087" s="2">
        <f t="shared" si="131"/>
        <v>2.8583999999999987</v>
      </c>
      <c r="H1087" s="2">
        <f t="shared" si="127"/>
        <v>2.429799999999994</v>
      </c>
      <c r="I1087" s="2">
        <f t="array" ref="I1087">SUMPRODUCT(B1071:B1090, (ROW(B1071:B1090)-ROW(B1071)+1)) / (20*21/2)</f>
        <v>2.8890476190476191</v>
      </c>
      <c r="J1087" s="2">
        <f t="shared" si="130"/>
        <v>2.8859202472407088</v>
      </c>
      <c r="K1087" s="2">
        <f t="shared" si="132"/>
        <v>2.8197519278874386</v>
      </c>
    </row>
    <row r="1088" spans="1:11" ht="13.5" x14ac:dyDescent="0.25">
      <c r="A1088" s="3">
        <f>TITRES_STAT!B1091</f>
        <v>43893</v>
      </c>
      <c r="B1088" s="5">
        <f>TITRES_STAT!D1091</f>
        <v>2.89</v>
      </c>
      <c r="C1088" s="2">
        <f t="shared" si="125"/>
        <v>0</v>
      </c>
      <c r="D1088" s="2">
        <f t="shared" si="126"/>
        <v>2.89</v>
      </c>
      <c r="E1088" s="2">
        <f t="shared" si="128"/>
        <v>2.89</v>
      </c>
      <c r="F1088" s="2">
        <f t="shared" si="129"/>
        <v>2.89</v>
      </c>
      <c r="G1088" s="2">
        <f t="shared" si="131"/>
        <v>2.8661999999999987</v>
      </c>
      <c r="H1088" s="2">
        <f t="shared" si="127"/>
        <v>2.4342499999999938</v>
      </c>
      <c r="I1088" s="2">
        <f t="array" ref="I1088">SUMPRODUCT(B1072:B1091, (ROW(B1072:B1091)-ROW(B1072)+1)) / (20*21/2)</f>
        <v>2.8881428571428569</v>
      </c>
      <c r="J1088" s="2">
        <f t="shared" si="130"/>
        <v>2.8863087951225461</v>
      </c>
      <c r="K1088" s="2">
        <f t="shared" si="132"/>
        <v>2.8225067542447939</v>
      </c>
    </row>
    <row r="1089" spans="1:11" ht="13.5" x14ac:dyDescent="0.25">
      <c r="A1089" s="3">
        <f>TITRES_STAT!B1092</f>
        <v>43894</v>
      </c>
      <c r="B1089" s="5">
        <f>TITRES_STAT!D1092</f>
        <v>2.89</v>
      </c>
      <c r="C1089" s="2">
        <f t="shared" si="125"/>
        <v>0</v>
      </c>
      <c r="D1089" s="2">
        <f t="shared" si="126"/>
        <v>2.89</v>
      </c>
      <c r="E1089" s="2">
        <f t="shared" si="128"/>
        <v>2.89</v>
      </c>
      <c r="F1089" s="2">
        <f t="shared" si="129"/>
        <v>2.89</v>
      </c>
      <c r="G1089" s="2">
        <f t="shared" si="131"/>
        <v>2.8739999999999988</v>
      </c>
      <c r="H1089" s="2">
        <f t="shared" si="127"/>
        <v>2.4386999999999941</v>
      </c>
      <c r="I1089" s="2">
        <f t="array" ref="I1089">SUMPRODUCT(B1073:B1092, (ROW(B1073:B1092)-ROW(B1073)+1)) / (20*21/2)</f>
        <v>2.8872857142857145</v>
      </c>
      <c r="J1089" s="2">
        <f t="shared" si="130"/>
        <v>2.8866603384442082</v>
      </c>
      <c r="K1089" s="2">
        <f t="shared" si="132"/>
        <v>2.8251535481959786</v>
      </c>
    </row>
    <row r="1090" spans="1:11" ht="13.5" x14ac:dyDescent="0.25">
      <c r="A1090" s="3">
        <f>TITRES_STAT!B1093</f>
        <v>43895</v>
      </c>
      <c r="B1090" s="5">
        <f>TITRES_STAT!D1093</f>
        <v>2.88</v>
      </c>
      <c r="C1090" s="2">
        <f t="shared" si="125"/>
        <v>-1.0000000000000231E-2</v>
      </c>
      <c r="D1090" s="2">
        <f t="shared" si="126"/>
        <v>2.8880000000000003</v>
      </c>
      <c r="E1090" s="2">
        <f t="shared" si="128"/>
        <v>2.8890000000000002</v>
      </c>
      <c r="F1090" s="2">
        <f t="shared" si="129"/>
        <v>2.8895000000000004</v>
      </c>
      <c r="G1090" s="2">
        <f t="shared" si="131"/>
        <v>2.879799999999999</v>
      </c>
      <c r="H1090" s="2">
        <f t="shared" si="127"/>
        <v>2.4430999999999941</v>
      </c>
      <c r="I1090" s="2">
        <f t="array" ref="I1090">SUMPRODUCT(B1074:B1093, (ROW(B1074:B1093)-ROW(B1074)+1)) / (20*21/2)</f>
        <v>2.8864761904761904</v>
      </c>
      <c r="J1090" s="2">
        <f t="shared" si="130"/>
        <v>2.8860260204971411</v>
      </c>
      <c r="K1090" s="2">
        <f t="shared" si="132"/>
        <v>2.8273043894431953</v>
      </c>
    </row>
    <row r="1091" spans="1:11" ht="13.5" x14ac:dyDescent="0.25">
      <c r="A1091" s="3">
        <f>TITRES_STAT!B1094</f>
        <v>43896</v>
      </c>
      <c r="B1091" s="5">
        <f>TITRES_STAT!D1094</f>
        <v>2.88</v>
      </c>
      <c r="C1091" s="2">
        <f t="shared" si="125"/>
        <v>0</v>
      </c>
      <c r="D1091" s="2">
        <f t="shared" si="126"/>
        <v>2.8860000000000001</v>
      </c>
      <c r="E1091" s="2">
        <f t="shared" si="128"/>
        <v>2.8879999999999999</v>
      </c>
      <c r="F1091" s="2">
        <f t="shared" si="129"/>
        <v>2.8890000000000002</v>
      </c>
      <c r="G1091" s="2">
        <f t="shared" si="131"/>
        <v>2.8833999999999991</v>
      </c>
      <c r="H1091" s="2">
        <f t="shared" si="127"/>
        <v>2.447499999999994</v>
      </c>
      <c r="I1091" s="2">
        <f t="array" ref="I1091">SUMPRODUCT(B1075:B1094, (ROW(B1075:B1094)-ROW(B1075)+1)) / (20*21/2)</f>
        <v>2.8857142857142857</v>
      </c>
      <c r="J1091" s="2">
        <f t="shared" si="130"/>
        <v>2.8854521137831277</v>
      </c>
      <c r="K1091" s="2">
        <f t="shared" si="132"/>
        <v>2.8293708839748346</v>
      </c>
    </row>
    <row r="1092" spans="1:11" ht="13.5" x14ac:dyDescent="0.25">
      <c r="A1092" s="3">
        <f>TITRES_STAT!B1095</f>
        <v>43899</v>
      </c>
      <c r="B1092" s="5">
        <f>TITRES_STAT!D1095</f>
        <v>2.88</v>
      </c>
      <c r="C1092" s="2">
        <f t="shared" ref="C1092:C1155" si="133">B1092-B1091</f>
        <v>0</v>
      </c>
      <c r="D1092" s="2">
        <f t="shared" si="126"/>
        <v>2.8839999999999995</v>
      </c>
      <c r="E1092" s="2">
        <f t="shared" si="128"/>
        <v>2.8869999999999996</v>
      </c>
      <c r="F1092" s="2">
        <f t="shared" si="129"/>
        <v>2.8885000000000005</v>
      </c>
      <c r="G1092" s="2">
        <f t="shared" si="131"/>
        <v>2.8853999999999989</v>
      </c>
      <c r="H1092" s="2">
        <f t="shared" si="127"/>
        <v>2.451899999999994</v>
      </c>
      <c r="I1092" s="2">
        <f t="array" ref="I1092">SUMPRODUCT(B1076:B1095, (ROW(B1076:B1095)-ROW(B1076)+1)) / (20*21/2)</f>
        <v>2.8849999999999998</v>
      </c>
      <c r="J1092" s="2">
        <f t="shared" si="130"/>
        <v>2.8849328648514012</v>
      </c>
      <c r="K1092" s="2">
        <f t="shared" si="132"/>
        <v>2.8313563395052332</v>
      </c>
    </row>
    <row r="1093" spans="1:11" ht="13.5" x14ac:dyDescent="0.25">
      <c r="A1093" s="3">
        <f>TITRES_STAT!B1096</f>
        <v>43900</v>
      </c>
      <c r="B1093" s="5">
        <f>TITRES_STAT!D1096</f>
        <v>2.88</v>
      </c>
      <c r="C1093" s="2">
        <f t="shared" si="133"/>
        <v>0</v>
      </c>
      <c r="D1093" s="2">
        <f t="shared" si="126"/>
        <v>2.8819999999999992</v>
      </c>
      <c r="E1093" s="2">
        <f t="shared" si="128"/>
        <v>2.8859999999999997</v>
      </c>
      <c r="F1093" s="2">
        <f t="shared" si="129"/>
        <v>2.8880000000000008</v>
      </c>
      <c r="G1093" s="2">
        <f t="shared" si="131"/>
        <v>2.8873999999999995</v>
      </c>
      <c r="H1093" s="2">
        <f t="shared" si="127"/>
        <v>2.4562999999999939</v>
      </c>
      <c r="I1093" s="2">
        <f t="array" ref="I1093">SUMPRODUCT(B1077:B1096, (ROW(B1077:B1096)-ROW(B1077)+1)) / (20*21/2)</f>
        <v>2.8843333333333327</v>
      </c>
      <c r="J1093" s="2">
        <f t="shared" si="130"/>
        <v>2.8844630681988868</v>
      </c>
      <c r="K1093" s="2">
        <f t="shared" si="132"/>
        <v>2.8332639340344397</v>
      </c>
    </row>
    <row r="1094" spans="1:11" ht="13.5" x14ac:dyDescent="0.25">
      <c r="A1094" s="3">
        <f>TITRES_STAT!B1097</f>
        <v>43901</v>
      </c>
      <c r="B1094" s="5">
        <f>TITRES_STAT!D1097</f>
        <v>2.88</v>
      </c>
      <c r="C1094" s="2">
        <f t="shared" si="133"/>
        <v>0</v>
      </c>
      <c r="D1094" s="2">
        <f t="shared" ref="D1094:D1157" si="134">AVERAGE(B1090:B1094)</f>
        <v>2.88</v>
      </c>
      <c r="E1094" s="2">
        <f t="shared" si="128"/>
        <v>2.8849999999999998</v>
      </c>
      <c r="F1094" s="2">
        <f t="shared" si="129"/>
        <v>2.8875000000000006</v>
      </c>
      <c r="G1094" s="2">
        <f t="shared" si="131"/>
        <v>2.8877999999999999</v>
      </c>
      <c r="H1094" s="2">
        <f t="shared" si="127"/>
        <v>2.4606999999999939</v>
      </c>
      <c r="I1094" s="2">
        <f t="array" ref="I1094">SUMPRODUCT(B1078:B1097, (ROW(B1078:B1097)-ROW(B1078)+1)) / (20*21/2)</f>
        <v>2.8837142857142855</v>
      </c>
      <c r="J1094" s="2">
        <f t="shared" si="130"/>
        <v>2.8840380140847071</v>
      </c>
      <c r="K1094" s="2">
        <f t="shared" si="132"/>
        <v>2.8350967209350499</v>
      </c>
    </row>
    <row r="1095" spans="1:11" ht="13.5" x14ac:dyDescent="0.25">
      <c r="A1095" s="3">
        <f>TITRES_STAT!B1098</f>
        <v>43902</v>
      </c>
      <c r="B1095" s="5">
        <f>TITRES_STAT!D1098</f>
        <v>2.88</v>
      </c>
      <c r="C1095" s="2">
        <f t="shared" si="133"/>
        <v>0</v>
      </c>
      <c r="D1095" s="2">
        <f t="shared" si="134"/>
        <v>2.88</v>
      </c>
      <c r="E1095" s="2">
        <f t="shared" si="128"/>
        <v>2.8839999999999995</v>
      </c>
      <c r="F1095" s="2">
        <f t="shared" si="129"/>
        <v>2.8870000000000009</v>
      </c>
      <c r="G1095" s="2">
        <f t="shared" si="131"/>
        <v>2.8873999999999995</v>
      </c>
      <c r="H1095" s="2">
        <f t="shared" si="127"/>
        <v>2.4650999999999939</v>
      </c>
      <c r="I1095" s="2">
        <f t="array" ref="I1095">SUMPRODUCT(B1079:B1098, (ROW(B1079:B1098)-ROW(B1079)+1)) / (20*21/2)</f>
        <v>2.8831428571428566</v>
      </c>
      <c r="J1095" s="2">
        <f t="shared" si="130"/>
        <v>2.8836534413147348</v>
      </c>
      <c r="K1095" s="2">
        <f t="shared" si="132"/>
        <v>2.8368576338395579</v>
      </c>
    </row>
    <row r="1096" spans="1:11" ht="13.5" x14ac:dyDescent="0.25">
      <c r="A1096" s="3">
        <f>TITRES_STAT!B1099</f>
        <v>43903</v>
      </c>
      <c r="B1096" s="5">
        <f>TITRES_STAT!D1099</f>
        <v>2.88</v>
      </c>
      <c r="C1096" s="2">
        <f t="shared" si="133"/>
        <v>0</v>
      </c>
      <c r="D1096" s="2">
        <f t="shared" si="134"/>
        <v>2.88</v>
      </c>
      <c r="E1096" s="2">
        <f t="shared" si="128"/>
        <v>2.8829999999999996</v>
      </c>
      <c r="F1096" s="2">
        <f t="shared" si="129"/>
        <v>2.8865000000000007</v>
      </c>
      <c r="G1096" s="2">
        <f t="shared" si="131"/>
        <v>2.887</v>
      </c>
      <c r="H1096" s="2">
        <f t="shared" si="127"/>
        <v>2.4694999999999938</v>
      </c>
      <c r="I1096" s="2">
        <f t="array" ref="I1096">SUMPRODUCT(B1080:B1099, (ROW(B1080:B1099)-ROW(B1080)+1)) / (20*21/2)</f>
        <v>2.882619047619047</v>
      </c>
      <c r="J1096" s="2">
        <f t="shared" si="130"/>
        <v>2.8833054945228556</v>
      </c>
      <c r="K1096" s="2">
        <f t="shared" si="132"/>
        <v>2.8385494913360456</v>
      </c>
    </row>
    <row r="1097" spans="1:11" ht="13.5" x14ac:dyDescent="0.25">
      <c r="A1097" s="3">
        <f>TITRES_STAT!B1100</f>
        <v>43906</v>
      </c>
      <c r="B1097" s="5">
        <f>TITRES_STAT!D1100</f>
        <v>2.88</v>
      </c>
      <c r="C1097" s="2">
        <f t="shared" si="133"/>
        <v>0</v>
      </c>
      <c r="D1097" s="2">
        <f t="shared" si="134"/>
        <v>2.88</v>
      </c>
      <c r="E1097" s="2">
        <f t="shared" si="128"/>
        <v>2.8819999999999992</v>
      </c>
      <c r="F1097" s="2">
        <f t="shared" si="129"/>
        <v>2.886000000000001</v>
      </c>
      <c r="G1097" s="2">
        <f t="shared" si="131"/>
        <v>2.8865999999999996</v>
      </c>
      <c r="H1097" s="2">
        <f t="shared" si="127"/>
        <v>2.4738999999999938</v>
      </c>
      <c r="I1097" s="2">
        <f t="array" ref="I1097">SUMPRODUCT(B1081:B1100, (ROW(B1081:B1100)-ROW(B1081)+1)) / (20*21/2)</f>
        <v>2.8821428571428571</v>
      </c>
      <c r="J1097" s="2">
        <f t="shared" si="130"/>
        <v>2.8829906855206788</v>
      </c>
      <c r="K1097" s="2">
        <f t="shared" si="132"/>
        <v>2.84017500147973</v>
      </c>
    </row>
    <row r="1098" spans="1:11" ht="13.5" x14ac:dyDescent="0.25">
      <c r="A1098" s="3">
        <f>TITRES_STAT!B1101</f>
        <v>43907</v>
      </c>
      <c r="B1098" s="5">
        <f>TITRES_STAT!D1101</f>
        <v>2.88</v>
      </c>
      <c r="C1098" s="2">
        <f t="shared" si="133"/>
        <v>0</v>
      </c>
      <c r="D1098" s="2">
        <f t="shared" si="134"/>
        <v>2.88</v>
      </c>
      <c r="E1098" s="2">
        <f t="shared" si="128"/>
        <v>2.8809999999999993</v>
      </c>
      <c r="F1098" s="2">
        <f t="shared" si="129"/>
        <v>2.8855000000000013</v>
      </c>
      <c r="G1098" s="2">
        <f t="shared" si="131"/>
        <v>2.8863999999999992</v>
      </c>
      <c r="H1098" s="2">
        <f t="shared" ref="H1098:H1161" si="135">AVERAGE(B899:B1098)</f>
        <v>2.4783999999999935</v>
      </c>
      <c r="I1098" s="2">
        <f t="array" ref="I1098">SUMPRODUCT(B1082:B1101, (ROW(B1082:B1101)-ROW(B1082)+1)) / (20*21/2)</f>
        <v>2.8817142857142857</v>
      </c>
      <c r="J1098" s="2">
        <f t="shared" si="130"/>
        <v>2.882705858328233</v>
      </c>
      <c r="K1098" s="2">
        <f t="shared" si="132"/>
        <v>2.8417367661275836</v>
      </c>
    </row>
    <row r="1099" spans="1:11" ht="13.5" x14ac:dyDescent="0.25">
      <c r="A1099" s="3">
        <f>TITRES_STAT!B1102</f>
        <v>43908</v>
      </c>
      <c r="B1099" s="5">
        <f>TITRES_STAT!D1102</f>
        <v>2.88</v>
      </c>
      <c r="C1099" s="2">
        <f t="shared" si="133"/>
        <v>0</v>
      </c>
      <c r="D1099" s="2">
        <f t="shared" si="134"/>
        <v>2.88</v>
      </c>
      <c r="E1099" s="2">
        <f t="shared" si="128"/>
        <v>2.8799999999999994</v>
      </c>
      <c r="F1099" s="2">
        <f t="shared" si="129"/>
        <v>2.8850000000000011</v>
      </c>
      <c r="G1099" s="2">
        <f t="shared" si="131"/>
        <v>2.8861999999999997</v>
      </c>
      <c r="H1099" s="2">
        <f t="shared" si="135"/>
        <v>2.4828999999999932</v>
      </c>
      <c r="I1099" s="2">
        <f t="array" ref="I1099">SUMPRODUCT(B1083:B1102, (ROW(B1083:B1102)-ROW(B1083)+1)) / (20*21/2)</f>
        <v>2.8813333333333331</v>
      </c>
      <c r="J1099" s="2">
        <f t="shared" si="130"/>
        <v>2.8824481575350678</v>
      </c>
      <c r="K1099" s="2">
        <f t="shared" si="132"/>
        <v>2.8432372851029726</v>
      </c>
    </row>
    <row r="1100" spans="1:11" ht="13.5" x14ac:dyDescent="0.25">
      <c r="A1100" s="3">
        <f>TITRES_STAT!B1103</f>
        <v>43909</v>
      </c>
      <c r="B1100" s="5">
        <f>TITRES_STAT!D1103</f>
        <v>2.88</v>
      </c>
      <c r="C1100" s="2">
        <f t="shared" si="133"/>
        <v>0</v>
      </c>
      <c r="D1100" s="2">
        <f t="shared" si="134"/>
        <v>2.88</v>
      </c>
      <c r="E1100" s="2">
        <f t="shared" ref="E1100:E1163" si="136">AVERAGE(B1091:B1100)</f>
        <v>2.8799999999999994</v>
      </c>
      <c r="F1100" s="2">
        <f t="shared" si="129"/>
        <v>2.884500000000001</v>
      </c>
      <c r="G1100" s="2">
        <f t="shared" si="131"/>
        <v>2.8859999999999992</v>
      </c>
      <c r="H1100" s="2">
        <f t="shared" si="135"/>
        <v>2.4873999999999934</v>
      </c>
      <c r="I1100" s="2">
        <f t="array" ref="I1100">SUMPRODUCT(B1084:B1103, (ROW(B1084:B1103)-ROW(B1084)+1)) / (20*21/2)</f>
        <v>2.8886190476190472</v>
      </c>
      <c r="J1100" s="2">
        <f t="shared" si="130"/>
        <v>2.8822149996745852</v>
      </c>
      <c r="K1100" s="2">
        <f t="shared" si="132"/>
        <v>2.8446789601969735</v>
      </c>
    </row>
    <row r="1101" spans="1:11" ht="13.5" x14ac:dyDescent="0.25">
      <c r="A1101" s="3">
        <f>TITRES_STAT!B1104</f>
        <v>43913</v>
      </c>
      <c r="B1101" s="5">
        <f>TITRES_STAT!D1104</f>
        <v>2.88</v>
      </c>
      <c r="C1101" s="2">
        <f t="shared" si="133"/>
        <v>0</v>
      </c>
      <c r="D1101" s="2">
        <f t="shared" si="134"/>
        <v>2.88</v>
      </c>
      <c r="E1101" s="2">
        <f t="shared" si="136"/>
        <v>2.8799999999999994</v>
      </c>
      <c r="F1101" s="2">
        <f t="shared" si="129"/>
        <v>2.8840000000000012</v>
      </c>
      <c r="G1101" s="2">
        <f t="shared" si="131"/>
        <v>2.8855999999999993</v>
      </c>
      <c r="H1101" s="2">
        <f t="shared" si="135"/>
        <v>2.4918999999999931</v>
      </c>
      <c r="I1101" s="2">
        <f t="array" ref="I1101">SUMPRODUCT(B1085:B1104, (ROW(B1085:B1104)-ROW(B1085)+1)) / (20*21/2)</f>
        <v>2.8955714285714285</v>
      </c>
      <c r="J1101" s="2">
        <f t="shared" si="130"/>
        <v>2.8820040473246245</v>
      </c>
      <c r="K1101" s="2">
        <f t="shared" si="132"/>
        <v>2.8460640990127786</v>
      </c>
    </row>
    <row r="1102" spans="1:11" ht="13.5" x14ac:dyDescent="0.25">
      <c r="A1102" s="3">
        <f>TITRES_STAT!B1105</f>
        <v>43914</v>
      </c>
      <c r="B1102" s="5">
        <f>TITRES_STAT!D1105</f>
        <v>2.88</v>
      </c>
      <c r="C1102" s="2">
        <f t="shared" si="133"/>
        <v>0</v>
      </c>
      <c r="D1102" s="2">
        <f t="shared" si="134"/>
        <v>2.88</v>
      </c>
      <c r="E1102" s="2">
        <f t="shared" si="136"/>
        <v>2.8799999999999994</v>
      </c>
      <c r="F1102" s="2">
        <f t="shared" si="129"/>
        <v>2.8835000000000006</v>
      </c>
      <c r="G1102" s="2">
        <f t="shared" si="131"/>
        <v>2.8867999999999991</v>
      </c>
      <c r="H1102" s="2">
        <f t="shared" si="135"/>
        <v>2.4963999999999933</v>
      </c>
      <c r="I1102" s="2">
        <f t="array" ref="I1102">SUMPRODUCT(B1086:B1105, (ROW(B1086:B1105)-ROW(B1086)+1)) / (20*21/2)</f>
        <v>2.9021904761904764</v>
      </c>
      <c r="J1102" s="2">
        <f t="shared" si="130"/>
        <v>2.8818131856746598</v>
      </c>
      <c r="K1102" s="2">
        <f t="shared" si="132"/>
        <v>2.8473949186593361</v>
      </c>
    </row>
    <row r="1103" spans="1:11" ht="13.5" x14ac:dyDescent="0.25">
      <c r="A1103" s="3">
        <f>TITRES_STAT!B1106</f>
        <v>43915</v>
      </c>
      <c r="B1103" s="5">
        <f>TITRES_STAT!D1106</f>
        <v>2.96</v>
      </c>
      <c r="C1103" s="2">
        <f t="shared" si="133"/>
        <v>8.0000000000000071E-2</v>
      </c>
      <c r="D1103" s="2">
        <f t="shared" si="134"/>
        <v>2.8959999999999999</v>
      </c>
      <c r="E1103" s="2">
        <f t="shared" si="136"/>
        <v>2.8879999999999995</v>
      </c>
      <c r="F1103" s="2">
        <f t="shared" si="129"/>
        <v>2.8870000000000009</v>
      </c>
      <c r="G1103" s="2">
        <f t="shared" si="131"/>
        <v>2.8895999999999993</v>
      </c>
      <c r="H1103" s="2">
        <f t="shared" si="135"/>
        <v>2.5011999999999932</v>
      </c>
      <c r="I1103" s="2">
        <f t="array" ref="I1103">SUMPRODUCT(B1087:B1106, (ROW(B1087:B1106)-ROW(B1087)+1)) / (20*21/2)</f>
        <v>2.9084761904761902</v>
      </c>
      <c r="J1103" s="2">
        <f t="shared" si="130"/>
        <v>2.8892595489437398</v>
      </c>
      <c r="K1103" s="2">
        <f t="shared" si="132"/>
        <v>2.8518108042021075</v>
      </c>
    </row>
    <row r="1104" spans="1:11" ht="13.5" x14ac:dyDescent="0.25">
      <c r="A1104" s="3">
        <f>TITRES_STAT!B1107</f>
        <v>43916</v>
      </c>
      <c r="B1104" s="5">
        <f>TITRES_STAT!D1107</f>
        <v>2.96</v>
      </c>
      <c r="C1104" s="2">
        <f t="shared" si="133"/>
        <v>0</v>
      </c>
      <c r="D1104" s="2">
        <f t="shared" si="134"/>
        <v>2.9120000000000004</v>
      </c>
      <c r="E1104" s="2">
        <f t="shared" si="136"/>
        <v>2.8959999999999999</v>
      </c>
      <c r="F1104" s="2">
        <f t="shared" si="129"/>
        <v>2.8905000000000007</v>
      </c>
      <c r="G1104" s="2">
        <f t="shared" si="131"/>
        <v>2.8907999999999991</v>
      </c>
      <c r="H1104" s="2">
        <f t="shared" si="135"/>
        <v>2.5059999999999931</v>
      </c>
      <c r="I1104" s="2">
        <f t="array" ref="I1104">SUMPRODUCT(B1088:B1107, (ROW(B1088:B1107)-ROW(B1088)+1)) / (20*21/2)</f>
        <v>2.922047619047619</v>
      </c>
      <c r="J1104" s="2">
        <f t="shared" si="130"/>
        <v>2.8959967347586217</v>
      </c>
      <c r="K1104" s="2">
        <f t="shared" si="132"/>
        <v>2.8560535177628092</v>
      </c>
    </row>
    <row r="1105" spans="1:11" ht="13.5" x14ac:dyDescent="0.25">
      <c r="A1105" s="3">
        <f>TITRES_STAT!B1108</f>
        <v>43917</v>
      </c>
      <c r="B1105" s="5">
        <f>TITRES_STAT!D1108</f>
        <v>2.96</v>
      </c>
      <c r="C1105" s="2">
        <f t="shared" si="133"/>
        <v>0</v>
      </c>
      <c r="D1105" s="2">
        <f t="shared" si="134"/>
        <v>2.9279999999999999</v>
      </c>
      <c r="E1105" s="2">
        <f t="shared" si="136"/>
        <v>2.9039999999999999</v>
      </c>
      <c r="F1105" s="2">
        <f t="shared" si="129"/>
        <v>2.8940000000000006</v>
      </c>
      <c r="G1105" s="2">
        <f t="shared" si="131"/>
        <v>2.8921999999999999</v>
      </c>
      <c r="H1105" s="2">
        <f t="shared" si="135"/>
        <v>2.5112499999999933</v>
      </c>
      <c r="I1105" s="2">
        <f t="array" ref="I1105">SUMPRODUCT(B1089:B1108, (ROW(B1089:B1108)-ROW(B1089)+1)) / (20*21/2)</f>
        <v>2.9349047619047615</v>
      </c>
      <c r="J1105" s="2">
        <f t="shared" si="130"/>
        <v>2.9020922838292291</v>
      </c>
      <c r="K1105" s="2">
        <f t="shared" si="132"/>
        <v>2.860129850399562</v>
      </c>
    </row>
    <row r="1106" spans="1:11" ht="13.5" x14ac:dyDescent="0.25">
      <c r="A1106" s="3">
        <f>TITRES_STAT!B1109</f>
        <v>43920</v>
      </c>
      <c r="B1106" s="5">
        <f>TITRES_STAT!D1109</f>
        <v>2.96</v>
      </c>
      <c r="C1106" s="2">
        <f t="shared" si="133"/>
        <v>0</v>
      </c>
      <c r="D1106" s="2">
        <f t="shared" si="134"/>
        <v>2.9440000000000004</v>
      </c>
      <c r="E1106" s="2">
        <f t="shared" si="136"/>
        <v>2.9119999999999999</v>
      </c>
      <c r="F1106" s="2">
        <f t="shared" si="129"/>
        <v>2.8975000000000004</v>
      </c>
      <c r="G1106" s="2">
        <f t="shared" si="131"/>
        <v>2.8935999999999997</v>
      </c>
      <c r="H1106" s="2">
        <f t="shared" si="135"/>
        <v>2.5167499999999929</v>
      </c>
      <c r="I1106" s="2">
        <f t="array" ref="I1106">SUMPRODUCT(B1090:B1109, (ROW(B1090:B1109)-ROW(B1090)+1)) / (20*21/2)</f>
        <v>2.9470476190476185</v>
      </c>
      <c r="J1106" s="2">
        <f t="shared" si="130"/>
        <v>2.9076073044169215</v>
      </c>
      <c r="K1106" s="2">
        <f t="shared" si="132"/>
        <v>2.8640463268544814</v>
      </c>
    </row>
    <row r="1107" spans="1:11" ht="13.5" x14ac:dyDescent="0.25">
      <c r="A1107" s="3">
        <f>TITRES_STAT!B1110</f>
        <v>43921</v>
      </c>
      <c r="B1107" s="5">
        <f>TITRES_STAT!D1110</f>
        <v>3.04</v>
      </c>
      <c r="C1107" s="2">
        <f t="shared" si="133"/>
        <v>8.0000000000000071E-2</v>
      </c>
      <c r="D1107" s="2">
        <f t="shared" si="134"/>
        <v>2.976</v>
      </c>
      <c r="E1107" s="2">
        <f t="shared" si="136"/>
        <v>2.9279999999999999</v>
      </c>
      <c r="F1107" s="2">
        <f t="shared" si="129"/>
        <v>2.9050000000000002</v>
      </c>
      <c r="G1107" s="2">
        <f t="shared" si="131"/>
        <v>2.8965999999999998</v>
      </c>
      <c r="H1107" s="2">
        <f t="shared" si="135"/>
        <v>2.5226499999999934</v>
      </c>
      <c r="I1107" s="2">
        <f t="array" ref="I1107">SUMPRODUCT(B1091:B1110, (ROW(B1091:B1110)-ROW(B1091)+1)) / (20*21/2)</f>
        <v>2.9584761904761905</v>
      </c>
      <c r="J1107" s="2">
        <f t="shared" si="130"/>
        <v>2.920216132567691</v>
      </c>
      <c r="K1107" s="2">
        <f t="shared" si="132"/>
        <v>2.8709464708994035</v>
      </c>
    </row>
    <row r="1108" spans="1:11" ht="13.5" x14ac:dyDescent="0.25">
      <c r="A1108" s="3">
        <f>TITRES_STAT!B1111</f>
        <v>43922</v>
      </c>
      <c r="B1108" s="5">
        <f>TITRES_STAT!D1111</f>
        <v>3.04</v>
      </c>
      <c r="C1108" s="2">
        <f t="shared" si="133"/>
        <v>0</v>
      </c>
      <c r="D1108" s="2">
        <f t="shared" si="134"/>
        <v>2.9919999999999995</v>
      </c>
      <c r="E1108" s="2">
        <f t="shared" si="136"/>
        <v>2.944</v>
      </c>
      <c r="F1108" s="2">
        <f t="shared" ref="F1108:F1171" si="137">AVERAGE(B1089:B1108)</f>
        <v>2.9125000000000001</v>
      </c>
      <c r="G1108" s="2">
        <f t="shared" si="131"/>
        <v>2.8993999999999995</v>
      </c>
      <c r="H1108" s="2">
        <f t="shared" si="135"/>
        <v>2.5281499999999935</v>
      </c>
      <c r="I1108" s="2">
        <f t="array" ref="I1108">SUMPRODUCT(B1092:B1111, (ROW(B1092:B1111)-ROW(B1092)+1)) / (20*21/2)</f>
        <v>2.9719999999999995</v>
      </c>
      <c r="J1108" s="2">
        <f t="shared" si="130"/>
        <v>2.9316241199421968</v>
      </c>
      <c r="K1108" s="2">
        <f t="shared" si="132"/>
        <v>2.8775760210602113</v>
      </c>
    </row>
    <row r="1109" spans="1:11" ht="13.5" x14ac:dyDescent="0.25">
      <c r="A1109" s="3">
        <f>TITRES_STAT!B1112</f>
        <v>43923</v>
      </c>
      <c r="B1109" s="5">
        <f>TITRES_STAT!D1112</f>
        <v>3.04</v>
      </c>
      <c r="C1109" s="2">
        <f t="shared" si="133"/>
        <v>0</v>
      </c>
      <c r="D1109" s="2">
        <f t="shared" si="134"/>
        <v>3.008</v>
      </c>
      <c r="E1109" s="2">
        <f t="shared" si="136"/>
        <v>2.96</v>
      </c>
      <c r="F1109" s="2">
        <f t="shared" si="137"/>
        <v>2.92</v>
      </c>
      <c r="G1109" s="2">
        <f t="shared" si="131"/>
        <v>2.9023999999999988</v>
      </c>
      <c r="H1109" s="2">
        <f t="shared" si="135"/>
        <v>2.5333499999999933</v>
      </c>
      <c r="I1109" s="2">
        <f t="array" ref="I1109">SUMPRODUCT(B1093:B1112, (ROW(B1093:B1112)-ROW(B1093)+1)) / (20*21/2)</f>
        <v>2.9846190476190477</v>
      </c>
      <c r="J1109" s="2">
        <f t="shared" ref="J1109:J1172" si="138">$J$4*B1109+J1108*(1-$J$4)</f>
        <v>2.9419456323286539</v>
      </c>
      <c r="K1109" s="2">
        <f t="shared" si="132"/>
        <v>2.8839455888617715</v>
      </c>
    </row>
    <row r="1110" spans="1:11" ht="13.5" x14ac:dyDescent="0.25">
      <c r="A1110" s="3">
        <f>TITRES_STAT!B1113</f>
        <v>43924</v>
      </c>
      <c r="B1110" s="5">
        <f>TITRES_STAT!D1113</f>
        <v>3.04</v>
      </c>
      <c r="C1110" s="2">
        <f t="shared" si="133"/>
        <v>0</v>
      </c>
      <c r="D1110" s="2">
        <f t="shared" si="134"/>
        <v>3.0239999999999996</v>
      </c>
      <c r="E1110" s="2">
        <f t="shared" si="136"/>
        <v>2.976</v>
      </c>
      <c r="F1110" s="2">
        <f t="shared" si="137"/>
        <v>2.9279999999999999</v>
      </c>
      <c r="G1110" s="2">
        <f t="shared" si="131"/>
        <v>2.9053999999999984</v>
      </c>
      <c r="H1110" s="2">
        <f t="shared" si="135"/>
        <v>2.5385499999999941</v>
      </c>
      <c r="I1110" s="2">
        <f t="array" ref="I1110">SUMPRODUCT(B1094:B1113, (ROW(B1094:B1113)-ROW(B1094)+1)) / (20*21/2)</f>
        <v>2.9963333333333333</v>
      </c>
      <c r="J1110" s="2">
        <f t="shared" si="138"/>
        <v>2.9512841435354487</v>
      </c>
      <c r="K1110" s="2">
        <f t="shared" si="132"/>
        <v>2.8900653696907215</v>
      </c>
    </row>
    <row r="1111" spans="1:11" ht="13.5" x14ac:dyDescent="0.25">
      <c r="A1111" s="3">
        <f>TITRES_STAT!B1114</f>
        <v>43927</v>
      </c>
      <c r="B1111" s="5">
        <f>TITRES_STAT!D1114</f>
        <v>3.07</v>
      </c>
      <c r="C1111" s="2">
        <f t="shared" si="133"/>
        <v>2.9999999999999805E-2</v>
      </c>
      <c r="D1111" s="2">
        <f t="shared" si="134"/>
        <v>3.0460000000000003</v>
      </c>
      <c r="E1111" s="2">
        <f t="shared" si="136"/>
        <v>2.9950000000000001</v>
      </c>
      <c r="F1111" s="2">
        <f t="shared" si="137"/>
        <v>2.9374999999999996</v>
      </c>
      <c r="G1111" s="2">
        <f t="shared" si="131"/>
        <v>2.908999999999998</v>
      </c>
      <c r="H1111" s="2">
        <f t="shared" si="135"/>
        <v>2.5438999999999941</v>
      </c>
      <c r="I1111" s="2">
        <f t="array" ref="I1111">SUMPRODUCT(B1095:B1114, (ROW(B1095:B1114)-ROW(B1095)+1)) / (20*21/2)</f>
        <v>3.0071428571428571</v>
      </c>
      <c r="J1111" s="2">
        <f t="shared" si="138"/>
        <v>2.9625904155796916</v>
      </c>
      <c r="K1111" s="2">
        <f t="shared" si="132"/>
        <v>2.8971216297028501</v>
      </c>
    </row>
    <row r="1112" spans="1:11" ht="13.5" x14ac:dyDescent="0.25">
      <c r="A1112" s="3">
        <f>TITRES_STAT!B1115</f>
        <v>43928</v>
      </c>
      <c r="B1112" s="5">
        <f>TITRES_STAT!D1115</f>
        <v>3.07</v>
      </c>
      <c r="C1112" s="2">
        <f t="shared" si="133"/>
        <v>0</v>
      </c>
      <c r="D1112" s="2">
        <f t="shared" si="134"/>
        <v>3.0520000000000005</v>
      </c>
      <c r="E1112" s="2">
        <f t="shared" si="136"/>
        <v>3.0139999999999998</v>
      </c>
      <c r="F1112" s="2">
        <f t="shared" si="137"/>
        <v>2.9469999999999996</v>
      </c>
      <c r="G1112" s="2">
        <f t="shared" si="131"/>
        <v>2.9123999999999977</v>
      </c>
      <c r="H1112" s="2">
        <f t="shared" si="135"/>
        <v>2.549249999999994</v>
      </c>
      <c r="I1112" s="2">
        <f t="array" ref="I1112">SUMPRODUCT(B1096:B1115, (ROW(B1096:B1115)-ROW(B1096)+1)) / (20*21/2)</f>
        <v>3.0170476190476192</v>
      </c>
      <c r="J1112" s="2">
        <f t="shared" si="138"/>
        <v>2.9728198998101973</v>
      </c>
      <c r="K1112" s="2">
        <f t="shared" si="132"/>
        <v>2.903901173636072</v>
      </c>
    </row>
    <row r="1113" spans="1:11" ht="13.5" x14ac:dyDescent="0.25">
      <c r="A1113" s="3">
        <f>TITRES_STAT!B1116</f>
        <v>43929</v>
      </c>
      <c r="B1113" s="5">
        <f>TITRES_STAT!D1116</f>
        <v>3.07</v>
      </c>
      <c r="C1113" s="2">
        <f t="shared" si="133"/>
        <v>0</v>
      </c>
      <c r="D1113" s="2">
        <f t="shared" si="134"/>
        <v>3.0580000000000003</v>
      </c>
      <c r="E1113" s="2">
        <f t="shared" si="136"/>
        <v>3.0249999999999995</v>
      </c>
      <c r="F1113" s="2">
        <f t="shared" si="137"/>
        <v>2.9564999999999997</v>
      </c>
      <c r="G1113" s="2">
        <f t="shared" si="131"/>
        <v>2.9157999999999977</v>
      </c>
      <c r="H1113" s="2">
        <f t="shared" si="135"/>
        <v>2.554599999999994</v>
      </c>
      <c r="I1113" s="2">
        <f t="array" ref="I1113">SUMPRODUCT(B1097:B1116, (ROW(B1097:B1116)-ROW(B1097)+1)) / (20*21/2)</f>
        <v>3.0260476190476191</v>
      </c>
      <c r="J1113" s="2">
        <f t="shared" si="138"/>
        <v>2.9820751474473215</v>
      </c>
      <c r="K1113" s="2">
        <f t="shared" si="132"/>
        <v>2.9104148531013245</v>
      </c>
    </row>
    <row r="1114" spans="1:11" ht="13.5" x14ac:dyDescent="0.25">
      <c r="A1114" s="3">
        <f>TITRES_STAT!B1117</f>
        <v>43934</v>
      </c>
      <c r="B1114" s="5">
        <f>TITRES_STAT!D1117</f>
        <v>3.07</v>
      </c>
      <c r="C1114" s="2">
        <f t="shared" si="133"/>
        <v>0</v>
      </c>
      <c r="D1114" s="2">
        <f t="shared" si="134"/>
        <v>3.0640000000000001</v>
      </c>
      <c r="E1114" s="2">
        <f t="shared" si="136"/>
        <v>3.036</v>
      </c>
      <c r="F1114" s="2">
        <f t="shared" si="137"/>
        <v>2.9659999999999997</v>
      </c>
      <c r="G1114" s="2">
        <f t="shared" si="131"/>
        <v>2.9193999999999978</v>
      </c>
      <c r="H1114" s="2">
        <f t="shared" si="135"/>
        <v>2.559949999999994</v>
      </c>
      <c r="I1114" s="2">
        <f t="array" ref="I1114">SUMPRODUCT(B1098:B1117, (ROW(B1098:B1117)-ROW(B1098)+1)) / (20*21/2)</f>
        <v>3.0341428571428577</v>
      </c>
      <c r="J1114" s="2">
        <f t="shared" si="138"/>
        <v>2.9904489429285288</v>
      </c>
      <c r="K1114" s="2">
        <f t="shared" si="132"/>
        <v>2.9166730941561747</v>
      </c>
    </row>
    <row r="1115" spans="1:11" ht="13.5" x14ac:dyDescent="0.25">
      <c r="A1115" s="3">
        <f>TITRES_STAT!B1118</f>
        <v>43935</v>
      </c>
      <c r="B1115" s="5">
        <f>TITRES_STAT!D1118</f>
        <v>3.07</v>
      </c>
      <c r="C1115" s="2">
        <f t="shared" si="133"/>
        <v>0</v>
      </c>
      <c r="D1115" s="2">
        <f t="shared" si="134"/>
        <v>3.07</v>
      </c>
      <c r="E1115" s="2">
        <f t="shared" si="136"/>
        <v>3.0469999999999997</v>
      </c>
      <c r="F1115" s="2">
        <f t="shared" si="137"/>
        <v>2.9754999999999998</v>
      </c>
      <c r="G1115" s="2">
        <f t="shared" si="131"/>
        <v>2.9229999999999978</v>
      </c>
      <c r="H1115" s="2">
        <f t="shared" si="135"/>
        <v>2.5650999999999944</v>
      </c>
      <c r="I1115" s="2">
        <f t="array" ref="I1115">SUMPRODUCT(B1099:B1118, (ROW(B1099:B1118)-ROW(B1099)+1)) / (20*21/2)</f>
        <v>3.0413333333333337</v>
      </c>
      <c r="J1115" s="2">
        <f t="shared" si="138"/>
        <v>2.998025234078193</v>
      </c>
      <c r="K1115" s="2">
        <f t="shared" si="132"/>
        <v>2.9226859139931878</v>
      </c>
    </row>
    <row r="1116" spans="1:11" ht="13.5" x14ac:dyDescent="0.25">
      <c r="A1116" s="3">
        <f>TITRES_STAT!B1119</f>
        <v>43936</v>
      </c>
      <c r="B1116" s="5">
        <f>TITRES_STAT!D1119</f>
        <v>3.07</v>
      </c>
      <c r="C1116" s="2">
        <f t="shared" si="133"/>
        <v>0</v>
      </c>
      <c r="D1116" s="2">
        <f t="shared" si="134"/>
        <v>3.07</v>
      </c>
      <c r="E1116" s="2">
        <f t="shared" si="136"/>
        <v>3.0580000000000003</v>
      </c>
      <c r="F1116" s="2">
        <f t="shared" si="137"/>
        <v>2.9850000000000003</v>
      </c>
      <c r="G1116" s="2">
        <f t="shared" si="131"/>
        <v>2.9265999999999979</v>
      </c>
      <c r="H1116" s="2">
        <f t="shared" si="135"/>
        <v>2.569649999999994</v>
      </c>
      <c r="I1116" s="2">
        <f t="array" ref="I1116">SUMPRODUCT(B1100:B1119, (ROW(B1100:B1119)-ROW(B1100)+1)) / (20*21/2)</f>
        <v>3.0476190476190474</v>
      </c>
      <c r="J1116" s="2">
        <f t="shared" si="138"/>
        <v>3.0048799736897935</v>
      </c>
      <c r="K1116" s="2">
        <f t="shared" si="132"/>
        <v>2.9284629369738475</v>
      </c>
    </row>
    <row r="1117" spans="1:11" ht="13.5" x14ac:dyDescent="0.25">
      <c r="A1117" s="3">
        <f>TITRES_STAT!B1120</f>
        <v>43937</v>
      </c>
      <c r="B1117" s="5">
        <f>TITRES_STAT!D1120</f>
        <v>3.07</v>
      </c>
      <c r="C1117" s="2">
        <f t="shared" si="133"/>
        <v>0</v>
      </c>
      <c r="D1117" s="2">
        <f t="shared" si="134"/>
        <v>3.07</v>
      </c>
      <c r="E1117" s="2">
        <f t="shared" si="136"/>
        <v>3.0610000000000004</v>
      </c>
      <c r="F1117" s="2">
        <f t="shared" si="137"/>
        <v>2.9944999999999999</v>
      </c>
      <c r="G1117" s="2">
        <f t="shared" si="131"/>
        <v>2.9301999999999979</v>
      </c>
      <c r="H1117" s="2">
        <f t="shared" si="135"/>
        <v>2.5737499999999942</v>
      </c>
      <c r="I1117" s="2">
        <f t="array" ref="I1117">SUMPRODUCT(B1101:B1120, (ROW(B1101:B1120)-ROW(B1101)+1)) / (20*21/2)</f>
        <v>3.0530000000000004</v>
      </c>
      <c r="J1117" s="2">
        <f t="shared" si="138"/>
        <v>3.0110818809574322</v>
      </c>
      <c r="K1117" s="2">
        <f t="shared" si="132"/>
        <v>2.934013410033697</v>
      </c>
    </row>
    <row r="1118" spans="1:11" ht="13.5" x14ac:dyDescent="0.25">
      <c r="A1118" s="3">
        <f>TITRES_STAT!B1121</f>
        <v>43938</v>
      </c>
      <c r="B1118" s="5">
        <f>TITRES_STAT!D1121</f>
        <v>3.07</v>
      </c>
      <c r="C1118" s="2">
        <f t="shared" si="133"/>
        <v>0</v>
      </c>
      <c r="D1118" s="2">
        <f t="shared" si="134"/>
        <v>3.07</v>
      </c>
      <c r="E1118" s="2">
        <f t="shared" si="136"/>
        <v>3.0640000000000001</v>
      </c>
      <c r="F1118" s="2">
        <f t="shared" si="137"/>
        <v>3.0040000000000004</v>
      </c>
      <c r="G1118" s="2">
        <f t="shared" si="131"/>
        <v>2.9337999999999984</v>
      </c>
      <c r="H1118" s="2">
        <f t="shared" si="135"/>
        <v>2.5778499999999944</v>
      </c>
      <c r="I1118" s="2">
        <f t="array" ref="I1118">SUMPRODUCT(B1102:B1121, (ROW(B1102:B1121)-ROW(B1102)+1)) / (20*21/2)</f>
        <v>3.0574761904761907</v>
      </c>
      <c r="J1118" s="2">
        <f t="shared" si="138"/>
        <v>3.0166931303900579</v>
      </c>
      <c r="K1118" s="2">
        <f t="shared" si="132"/>
        <v>2.9393462174833562</v>
      </c>
    </row>
    <row r="1119" spans="1:11" ht="13.5" x14ac:dyDescent="0.25">
      <c r="A1119" s="3">
        <f>TITRES_STAT!B1122</f>
        <v>43941</v>
      </c>
      <c r="B1119" s="5">
        <f>TITRES_STAT!D1122</f>
        <v>3.07</v>
      </c>
      <c r="C1119" s="2">
        <f t="shared" si="133"/>
        <v>0</v>
      </c>
      <c r="D1119" s="2">
        <f t="shared" si="134"/>
        <v>3.07</v>
      </c>
      <c r="E1119" s="2">
        <f t="shared" si="136"/>
        <v>3.0670000000000002</v>
      </c>
      <c r="F1119" s="2">
        <f t="shared" si="137"/>
        <v>3.0135000000000001</v>
      </c>
      <c r="G1119" s="2">
        <f t="shared" si="131"/>
        <v>2.9373999999999985</v>
      </c>
      <c r="H1119" s="2">
        <f t="shared" si="135"/>
        <v>2.5819499999999942</v>
      </c>
      <c r="I1119" s="2">
        <f t="array" ref="I1119">SUMPRODUCT(B1103:B1122, (ROW(B1103:B1122)-ROW(B1103)+1)) / (20*21/2)</f>
        <v>3.0610476190476192</v>
      </c>
      <c r="J1119" s="2">
        <f t="shared" si="138"/>
        <v>3.0217699751148142</v>
      </c>
      <c r="K1119" s="2">
        <f t="shared" si="132"/>
        <v>2.9444698952291071</v>
      </c>
    </row>
    <row r="1120" spans="1:11" ht="13.5" x14ac:dyDescent="0.25">
      <c r="A1120" s="3">
        <f>TITRES_STAT!B1123</f>
        <v>43942</v>
      </c>
      <c r="B1120" s="5">
        <f>TITRES_STAT!D1123</f>
        <v>3.07</v>
      </c>
      <c r="C1120" s="2">
        <f t="shared" si="133"/>
        <v>0</v>
      </c>
      <c r="D1120" s="2">
        <f t="shared" si="134"/>
        <v>3.07</v>
      </c>
      <c r="E1120" s="2">
        <f t="shared" si="136"/>
        <v>3.07</v>
      </c>
      <c r="F1120" s="2">
        <f t="shared" si="137"/>
        <v>3.0230000000000001</v>
      </c>
      <c r="G1120" s="2">
        <f t="shared" si="131"/>
        <v>2.9409999999999981</v>
      </c>
      <c r="H1120" s="2">
        <f t="shared" si="135"/>
        <v>2.5860499999999944</v>
      </c>
      <c r="I1120" s="2">
        <f t="array" ref="I1120">SUMPRODUCT(B1104:B1123, (ROW(B1104:B1123)-ROW(B1104)+1)) / (20*21/2)</f>
        <v>3.0637142857142861</v>
      </c>
      <c r="J1120" s="2">
        <f t="shared" si="138"/>
        <v>3.0263633108181653</v>
      </c>
      <c r="K1120" s="2">
        <f t="shared" si="132"/>
        <v>2.9493926444358092</v>
      </c>
    </row>
    <row r="1121" spans="1:11" ht="13.5" x14ac:dyDescent="0.25">
      <c r="A1121" s="3">
        <f>TITRES_STAT!B1124</f>
        <v>43943</v>
      </c>
      <c r="B1121" s="5">
        <f>TITRES_STAT!D1124</f>
        <v>3.07</v>
      </c>
      <c r="C1121" s="2">
        <f t="shared" si="133"/>
        <v>0</v>
      </c>
      <c r="D1121" s="2">
        <f t="shared" si="134"/>
        <v>3.07</v>
      </c>
      <c r="E1121" s="2">
        <f t="shared" si="136"/>
        <v>3.07</v>
      </c>
      <c r="F1121" s="2">
        <f t="shared" si="137"/>
        <v>3.0324999999999998</v>
      </c>
      <c r="G1121" s="2">
        <f t="shared" si="131"/>
        <v>2.9445999999999981</v>
      </c>
      <c r="H1121" s="2">
        <f t="shared" si="135"/>
        <v>2.5901499999999942</v>
      </c>
      <c r="I1121" s="2">
        <f t="array" ref="I1121">SUMPRODUCT(B1105:B1124, (ROW(B1105:B1124)-ROW(B1105)+1)) / (20*21/2)</f>
        <v>3.0591904761904765</v>
      </c>
      <c r="J1121" s="2">
        <f t="shared" si="138"/>
        <v>3.0305191859783402</v>
      </c>
      <c r="K1121" s="2">
        <f t="shared" si="132"/>
        <v>2.9541223446540128</v>
      </c>
    </row>
    <row r="1122" spans="1:11" ht="13.5" x14ac:dyDescent="0.25">
      <c r="A1122" s="3">
        <f>TITRES_STAT!B1125</f>
        <v>43944</v>
      </c>
      <c r="B1122" s="5">
        <f>TITRES_STAT!D1125</f>
        <v>3.07</v>
      </c>
      <c r="C1122" s="2">
        <f t="shared" si="133"/>
        <v>0</v>
      </c>
      <c r="D1122" s="2">
        <f t="shared" si="134"/>
        <v>3.07</v>
      </c>
      <c r="E1122" s="2">
        <f t="shared" si="136"/>
        <v>3.07</v>
      </c>
      <c r="F1122" s="2">
        <f t="shared" si="137"/>
        <v>3.0419999999999998</v>
      </c>
      <c r="G1122" s="2">
        <f t="shared" si="131"/>
        <v>2.9481999999999982</v>
      </c>
      <c r="H1122" s="2">
        <f t="shared" si="135"/>
        <v>2.5942499999999944</v>
      </c>
      <c r="I1122" s="2">
        <f t="array" ref="I1122">SUMPRODUCT(B1106:B1125, (ROW(B1106:B1125)-ROW(B1106)+1)) / (20*21/2)</f>
        <v>3.0544761904761906</v>
      </c>
      <c r="J1122" s="2">
        <f t="shared" si="138"/>
        <v>3.0342792635042128</v>
      </c>
      <c r="K1122" s="2">
        <f t="shared" si="132"/>
        <v>2.9586665664322869</v>
      </c>
    </row>
    <row r="1123" spans="1:11" ht="13.5" x14ac:dyDescent="0.25">
      <c r="A1123" s="3">
        <f>TITRES_STAT!B1126</f>
        <v>43945</v>
      </c>
      <c r="B1123" s="5">
        <f>TITRES_STAT!D1126</f>
        <v>3.07</v>
      </c>
      <c r="C1123" s="2">
        <f t="shared" si="133"/>
        <v>0</v>
      </c>
      <c r="D1123" s="2">
        <f t="shared" si="134"/>
        <v>3.07</v>
      </c>
      <c r="E1123" s="2">
        <f t="shared" si="136"/>
        <v>3.07</v>
      </c>
      <c r="F1123" s="2">
        <f t="shared" si="137"/>
        <v>3.0474999999999999</v>
      </c>
      <c r="G1123" s="2">
        <f t="shared" si="131"/>
        <v>2.9517999999999982</v>
      </c>
      <c r="H1123" s="2">
        <f t="shared" si="135"/>
        <v>2.5983499999999946</v>
      </c>
      <c r="I1123" s="2">
        <f t="array" ref="I1123">SUMPRODUCT(B1107:B1126, (ROW(B1107:B1126)-ROW(B1107)+1)) / (20*21/2)</f>
        <v>3.0495714285714288</v>
      </c>
      <c r="J1123" s="2">
        <f t="shared" si="138"/>
        <v>3.0376812384085734</v>
      </c>
      <c r="K1123" s="2">
        <f t="shared" si="132"/>
        <v>2.9630325834349427</v>
      </c>
    </row>
    <row r="1124" spans="1:11" ht="13.5" x14ac:dyDescent="0.25">
      <c r="A1124" s="3">
        <f>TITRES_STAT!B1127</f>
        <v>43948</v>
      </c>
      <c r="B1124" s="5">
        <f>TITRES_STAT!D1127</f>
        <v>3</v>
      </c>
      <c r="C1124" s="2">
        <f t="shared" si="133"/>
        <v>-6.999999999999984E-2</v>
      </c>
      <c r="D1124" s="2">
        <f t="shared" si="134"/>
        <v>3.056</v>
      </c>
      <c r="E1124" s="2">
        <f t="shared" si="136"/>
        <v>3.0629999999999997</v>
      </c>
      <c r="F1124" s="2">
        <f t="shared" si="137"/>
        <v>3.0495000000000001</v>
      </c>
      <c r="G1124" s="2">
        <f t="shared" si="131"/>
        <v>2.953999999999998</v>
      </c>
      <c r="H1124" s="2">
        <f t="shared" si="135"/>
        <v>2.6020999999999943</v>
      </c>
      <c r="I1124" s="2">
        <f t="array" ref="I1124">SUMPRODUCT(B1108:B1127, (ROW(B1108:B1127)-ROW(B1108)+1)) / (20*21/2)</f>
        <v>3.0444761904761908</v>
      </c>
      <c r="J1124" s="2">
        <f t="shared" si="138"/>
        <v>3.0340925490363282</v>
      </c>
      <c r="K1124" s="2">
        <f t="shared" si="132"/>
        <v>2.964482286045337</v>
      </c>
    </row>
    <row r="1125" spans="1:11" ht="13.5" x14ac:dyDescent="0.25">
      <c r="A1125" s="3">
        <f>TITRES_STAT!B1128</f>
        <v>43949</v>
      </c>
      <c r="B1125" s="5">
        <f>TITRES_STAT!D1128</f>
        <v>3</v>
      </c>
      <c r="C1125" s="2">
        <f t="shared" si="133"/>
        <v>0</v>
      </c>
      <c r="D1125" s="2">
        <f t="shared" si="134"/>
        <v>3.0419999999999998</v>
      </c>
      <c r="E1125" s="2">
        <f t="shared" si="136"/>
        <v>3.056</v>
      </c>
      <c r="F1125" s="2">
        <f t="shared" si="137"/>
        <v>3.0514999999999999</v>
      </c>
      <c r="G1125" s="2">
        <f t="shared" si="131"/>
        <v>2.9561999999999982</v>
      </c>
      <c r="H1125" s="2">
        <f t="shared" si="135"/>
        <v>2.605849999999994</v>
      </c>
      <c r="I1125" s="2">
        <f t="array" ref="I1125">SUMPRODUCT(B1109:B1128, (ROW(B1109:B1128)-ROW(B1109)+1)) / (20*21/2)</f>
        <v>3.0395714285714281</v>
      </c>
      <c r="J1125" s="2">
        <f t="shared" si="138"/>
        <v>3.0308456396042969</v>
      </c>
      <c r="K1125" s="2">
        <f t="shared" si="132"/>
        <v>2.9658751375729708</v>
      </c>
    </row>
    <row r="1126" spans="1:11" ht="13.5" x14ac:dyDescent="0.25">
      <c r="A1126" s="3">
        <f>TITRES_STAT!B1129</f>
        <v>43950</v>
      </c>
      <c r="B1126" s="5">
        <f>TITRES_STAT!D1129</f>
        <v>3</v>
      </c>
      <c r="C1126" s="2">
        <f t="shared" si="133"/>
        <v>0</v>
      </c>
      <c r="D1126" s="2">
        <f t="shared" si="134"/>
        <v>3.028</v>
      </c>
      <c r="E1126" s="2">
        <f t="shared" si="136"/>
        <v>3.0489999999999999</v>
      </c>
      <c r="F1126" s="2">
        <f t="shared" si="137"/>
        <v>3.0535000000000001</v>
      </c>
      <c r="G1126" s="2">
        <f t="shared" si="131"/>
        <v>2.9583999999999988</v>
      </c>
      <c r="H1126" s="2">
        <f t="shared" si="135"/>
        <v>2.6095999999999941</v>
      </c>
      <c r="I1126" s="2">
        <f t="array" ref="I1126">SUMPRODUCT(B1110:B1129, (ROW(B1110:B1129)-ROW(B1110)+1)) / (20*21/2)</f>
        <v>3.0348571428571427</v>
      </c>
      <c r="J1126" s="2">
        <f t="shared" si="138"/>
        <v>3.0279079596419827</v>
      </c>
      <c r="K1126" s="2">
        <f t="shared" si="132"/>
        <v>2.9672133674720702</v>
      </c>
    </row>
    <row r="1127" spans="1:11" ht="13.5" x14ac:dyDescent="0.25">
      <c r="A1127" s="3">
        <f>TITRES_STAT!B1130</f>
        <v>43951</v>
      </c>
      <c r="B1127" s="5">
        <f>TITRES_STAT!D1130</f>
        <v>3</v>
      </c>
      <c r="C1127" s="2">
        <f t="shared" si="133"/>
        <v>0</v>
      </c>
      <c r="D1127" s="2">
        <f t="shared" si="134"/>
        <v>3.0140000000000002</v>
      </c>
      <c r="E1127" s="2">
        <f t="shared" si="136"/>
        <v>3.0419999999999998</v>
      </c>
      <c r="F1127" s="2">
        <f t="shared" si="137"/>
        <v>3.0514999999999999</v>
      </c>
      <c r="G1127" s="2">
        <f t="shared" si="131"/>
        <v>2.960599999999999</v>
      </c>
      <c r="H1127" s="2">
        <f t="shared" si="135"/>
        <v>2.6133499999999934</v>
      </c>
      <c r="I1127" s="2">
        <f t="array" ref="I1127">SUMPRODUCT(B1111:B1130, (ROW(B1111:B1130)-ROW(B1111)+1)) / (20*21/2)</f>
        <v>3.0303333333333335</v>
      </c>
      <c r="J1127" s="2">
        <f t="shared" si="138"/>
        <v>3.0252500587236986</v>
      </c>
      <c r="K1127" s="2">
        <f t="shared" si="132"/>
        <v>2.968499117767283</v>
      </c>
    </row>
    <row r="1128" spans="1:11" ht="13.5" x14ac:dyDescent="0.25">
      <c r="A1128" s="3">
        <f>TITRES_STAT!B1131</f>
        <v>43955</v>
      </c>
      <c r="B1128" s="5">
        <f>TITRES_STAT!D1131</f>
        <v>3</v>
      </c>
      <c r="C1128" s="2">
        <f t="shared" si="133"/>
        <v>0</v>
      </c>
      <c r="D1128" s="2">
        <f t="shared" si="134"/>
        <v>3</v>
      </c>
      <c r="E1128" s="2">
        <f t="shared" si="136"/>
        <v>3.0350000000000001</v>
      </c>
      <c r="F1128" s="2">
        <f t="shared" si="137"/>
        <v>3.0495000000000001</v>
      </c>
      <c r="G1128" s="2">
        <f t="shared" si="131"/>
        <v>2.9627999999999988</v>
      </c>
      <c r="H1128" s="2">
        <f t="shared" si="135"/>
        <v>2.6168999999999936</v>
      </c>
      <c r="I1128" s="2">
        <f t="array" ref="I1128">SUMPRODUCT(B1112:B1131, (ROW(B1112:B1131)-ROW(B1112)+1)) / (20*21/2)</f>
        <v>3.0260000000000002</v>
      </c>
      <c r="J1128" s="2">
        <f t="shared" si="138"/>
        <v>3.0228452912262034</v>
      </c>
      <c r="K1128" s="2">
        <f t="shared" si="132"/>
        <v>2.9697344464822915</v>
      </c>
    </row>
    <row r="1129" spans="1:11" ht="13.5" x14ac:dyDescent="0.25">
      <c r="A1129" s="3">
        <f>TITRES_STAT!B1132</f>
        <v>43956</v>
      </c>
      <c r="B1129" s="5">
        <f>TITRES_STAT!D1132</f>
        <v>3</v>
      </c>
      <c r="C1129" s="2">
        <f t="shared" si="133"/>
        <v>0</v>
      </c>
      <c r="D1129" s="2">
        <f t="shared" si="134"/>
        <v>3</v>
      </c>
      <c r="E1129" s="2">
        <f t="shared" si="136"/>
        <v>3.028</v>
      </c>
      <c r="F1129" s="2">
        <f t="shared" si="137"/>
        <v>3.0475000000000003</v>
      </c>
      <c r="G1129" s="2">
        <f t="shared" si="131"/>
        <v>2.964999999999999</v>
      </c>
      <c r="H1129" s="2">
        <f t="shared" si="135"/>
        <v>2.6204499999999937</v>
      </c>
      <c r="I1129" s="2">
        <f t="array" ref="I1129">SUMPRODUCT(B1113:B1132, (ROW(B1113:B1132)-ROW(B1113)+1)) / (20*21/2)</f>
        <v>3.0220000000000002</v>
      </c>
      <c r="J1129" s="2">
        <f t="shared" si="138"/>
        <v>3.0206695492046602</v>
      </c>
      <c r="K1129" s="2">
        <f t="shared" si="132"/>
        <v>2.9709213309339666</v>
      </c>
    </row>
    <row r="1130" spans="1:11" ht="13.5" x14ac:dyDescent="0.25">
      <c r="A1130" s="3">
        <f>TITRES_STAT!B1133</f>
        <v>43957</v>
      </c>
      <c r="B1130" s="5">
        <f>TITRES_STAT!D1133</f>
        <v>3</v>
      </c>
      <c r="C1130" s="2">
        <f t="shared" si="133"/>
        <v>0</v>
      </c>
      <c r="D1130" s="2">
        <f t="shared" si="134"/>
        <v>3</v>
      </c>
      <c r="E1130" s="2">
        <f t="shared" si="136"/>
        <v>3.0209999999999999</v>
      </c>
      <c r="F1130" s="2">
        <f t="shared" si="137"/>
        <v>3.0454999999999997</v>
      </c>
      <c r="G1130" s="2">
        <f t="shared" si="131"/>
        <v>2.9671999999999992</v>
      </c>
      <c r="H1130" s="2">
        <f t="shared" si="135"/>
        <v>2.6239999999999939</v>
      </c>
      <c r="I1130" s="2">
        <f t="array" ref="I1130">SUMPRODUCT(B1114:B1133, (ROW(B1114:B1133)-ROW(B1114)+1)) / (20*21/2)</f>
        <v>3.0183333333333335</v>
      </c>
      <c r="J1130" s="2">
        <f t="shared" si="138"/>
        <v>3.0187010207089782</v>
      </c>
      <c r="K1130" s="2">
        <f t="shared" si="132"/>
        <v>2.9720616708973404</v>
      </c>
    </row>
    <row r="1131" spans="1:11" ht="13.5" x14ac:dyDescent="0.25">
      <c r="A1131" s="3">
        <f>TITRES_STAT!B1134</f>
        <v>43958</v>
      </c>
      <c r="B1131" s="5">
        <f>TITRES_STAT!D1134</f>
        <v>3</v>
      </c>
      <c r="C1131" s="2">
        <f t="shared" si="133"/>
        <v>0</v>
      </c>
      <c r="D1131" s="2">
        <f t="shared" si="134"/>
        <v>3</v>
      </c>
      <c r="E1131" s="2">
        <f t="shared" si="136"/>
        <v>3.0140000000000002</v>
      </c>
      <c r="F1131" s="2">
        <f t="shared" si="137"/>
        <v>3.0419999999999998</v>
      </c>
      <c r="G1131" s="2">
        <f t="shared" si="131"/>
        <v>2.9693999999999989</v>
      </c>
      <c r="H1131" s="2">
        <f t="shared" si="135"/>
        <v>2.6275499999999941</v>
      </c>
      <c r="I1131" s="2">
        <f t="array" ref="I1131">SUMPRODUCT(B1115:B1134, (ROW(B1115:B1134)-ROW(B1115)+1)) / (20*21/2)</f>
        <v>3.0149999999999997</v>
      </c>
      <c r="J1131" s="2">
        <f t="shared" si="138"/>
        <v>3.0169199711176469</v>
      </c>
      <c r="K1131" s="2">
        <f t="shared" si="132"/>
        <v>2.9731572916464644</v>
      </c>
    </row>
    <row r="1132" spans="1:11" ht="13.5" x14ac:dyDescent="0.25">
      <c r="A1132" s="3">
        <f>TITRES_STAT!B1135</f>
        <v>43959</v>
      </c>
      <c r="B1132" s="5">
        <f>TITRES_STAT!D1135</f>
        <v>3</v>
      </c>
      <c r="C1132" s="2">
        <f t="shared" si="133"/>
        <v>0</v>
      </c>
      <c r="D1132" s="2">
        <f t="shared" si="134"/>
        <v>3</v>
      </c>
      <c r="E1132" s="2">
        <f t="shared" si="136"/>
        <v>3.0070000000000001</v>
      </c>
      <c r="F1132" s="2">
        <f t="shared" si="137"/>
        <v>3.0385</v>
      </c>
      <c r="G1132" s="2">
        <f t="shared" si="131"/>
        <v>2.9715999999999987</v>
      </c>
      <c r="H1132" s="2">
        <f t="shared" si="135"/>
        <v>2.6310499999999943</v>
      </c>
      <c r="I1132" s="2">
        <f t="array" ref="I1132">SUMPRODUCT(B1116:B1135, (ROW(B1116:B1135)-ROW(B1116)+1)) / (20*21/2)</f>
        <v>3.012</v>
      </c>
      <c r="J1132" s="2">
        <f t="shared" si="138"/>
        <v>3.0153085452969184</v>
      </c>
      <c r="K1132" s="2">
        <f t="shared" si="132"/>
        <v>2.974209946876015</v>
      </c>
    </row>
    <row r="1133" spans="1:11" ht="13.5" x14ac:dyDescent="0.25">
      <c r="A1133" s="3">
        <f>TITRES_STAT!B1136</f>
        <v>43962</v>
      </c>
      <c r="B1133" s="5">
        <f>TITRES_STAT!D1136</f>
        <v>3</v>
      </c>
      <c r="C1133" s="2">
        <f t="shared" si="133"/>
        <v>0</v>
      </c>
      <c r="D1133" s="2">
        <f t="shared" si="134"/>
        <v>3</v>
      </c>
      <c r="E1133" s="2">
        <f t="shared" si="136"/>
        <v>3</v>
      </c>
      <c r="F1133" s="2">
        <f t="shared" si="137"/>
        <v>3.0350000000000001</v>
      </c>
      <c r="G1133" s="2">
        <f t="shared" si="131"/>
        <v>2.9737999999999989</v>
      </c>
      <c r="H1133" s="2">
        <f t="shared" si="135"/>
        <v>2.6345499999999946</v>
      </c>
      <c r="I1133" s="2">
        <f t="array" ref="I1133">SUMPRODUCT(B1117:B1136, (ROW(B1117:B1136)-ROW(B1117)+1)) / (20*21/2)</f>
        <v>3.0093333333333336</v>
      </c>
      <c r="J1133" s="2">
        <f t="shared" si="138"/>
        <v>3.0138505886019735</v>
      </c>
      <c r="K1133" s="2">
        <f t="shared" si="132"/>
        <v>2.9752213215083283</v>
      </c>
    </row>
    <row r="1134" spans="1:11" ht="13.5" x14ac:dyDescent="0.25">
      <c r="A1134" s="3">
        <f>TITRES_STAT!B1137</f>
        <v>43963</v>
      </c>
      <c r="B1134" s="5">
        <f>TITRES_STAT!D1137</f>
        <v>3</v>
      </c>
      <c r="C1134" s="2">
        <f t="shared" si="133"/>
        <v>0</v>
      </c>
      <c r="D1134" s="2">
        <f t="shared" si="134"/>
        <v>3</v>
      </c>
      <c r="E1134" s="2">
        <f t="shared" si="136"/>
        <v>3</v>
      </c>
      <c r="F1134" s="2">
        <f t="shared" si="137"/>
        <v>3.0314999999999999</v>
      </c>
      <c r="G1134" s="2">
        <f t="shared" si="131"/>
        <v>2.9759999999999991</v>
      </c>
      <c r="H1134" s="2">
        <f t="shared" si="135"/>
        <v>2.6380499999999945</v>
      </c>
      <c r="I1134" s="2">
        <f t="array" ref="I1134">SUMPRODUCT(B1118:B1137, (ROW(B1118:B1137)-ROW(B1118)+1)) / (20*21/2)</f>
        <v>3.0070000000000001</v>
      </c>
      <c r="J1134" s="2">
        <f t="shared" si="138"/>
        <v>3.0125314849255949</v>
      </c>
      <c r="K1134" s="2">
        <f t="shared" si="132"/>
        <v>2.9761930343903549</v>
      </c>
    </row>
    <row r="1135" spans="1:11" ht="13.5" x14ac:dyDescent="0.25">
      <c r="A1135" s="3">
        <f>TITRES_STAT!B1138</f>
        <v>43964</v>
      </c>
      <c r="B1135" s="5">
        <f>TITRES_STAT!D1138</f>
        <v>3</v>
      </c>
      <c r="C1135" s="2">
        <f t="shared" si="133"/>
        <v>0</v>
      </c>
      <c r="D1135" s="2">
        <f t="shared" si="134"/>
        <v>3</v>
      </c>
      <c r="E1135" s="2">
        <f t="shared" si="136"/>
        <v>3</v>
      </c>
      <c r="F1135" s="2">
        <f t="shared" si="137"/>
        <v>3.028</v>
      </c>
      <c r="G1135" s="2">
        <f t="shared" si="131"/>
        <v>2.9781999999999988</v>
      </c>
      <c r="H1135" s="2">
        <f t="shared" si="135"/>
        <v>2.6415499999999947</v>
      </c>
      <c r="I1135" s="2">
        <f t="array" ref="I1135">SUMPRODUCT(B1119:B1138, (ROW(B1119:B1138)-ROW(B1119)+1)) / (20*21/2)</f>
        <v>3.0049999999999999</v>
      </c>
      <c r="J1135" s="2">
        <f t="shared" si="138"/>
        <v>3.0113380101707761</v>
      </c>
      <c r="K1135" s="2">
        <f t="shared" si="132"/>
        <v>2.9771266408848507</v>
      </c>
    </row>
    <row r="1136" spans="1:11" ht="13.5" x14ac:dyDescent="0.25">
      <c r="A1136" s="3">
        <f>TITRES_STAT!B1139</f>
        <v>43965</v>
      </c>
      <c r="B1136" s="5">
        <f>TITRES_STAT!D1139</f>
        <v>3</v>
      </c>
      <c r="C1136" s="2">
        <f t="shared" si="133"/>
        <v>0</v>
      </c>
      <c r="D1136" s="2">
        <f t="shared" si="134"/>
        <v>3</v>
      </c>
      <c r="E1136" s="2">
        <f t="shared" si="136"/>
        <v>3</v>
      </c>
      <c r="F1136" s="2">
        <f t="shared" si="137"/>
        <v>3.0244999999999997</v>
      </c>
      <c r="G1136" s="2">
        <f t="shared" si="131"/>
        <v>2.9803999999999986</v>
      </c>
      <c r="H1136" s="2">
        <f t="shared" si="135"/>
        <v>2.645049999999995</v>
      </c>
      <c r="I1136" s="2">
        <f t="array" ref="I1136">SUMPRODUCT(B1120:B1139, (ROW(B1120:B1139)-ROW(B1120)+1)) / (20*21/2)</f>
        <v>2.9947619047619054</v>
      </c>
      <c r="J1136" s="2">
        <f t="shared" si="138"/>
        <v>3.0102581996783213</v>
      </c>
      <c r="K1136" s="2">
        <f t="shared" si="132"/>
        <v>2.9780236353599547</v>
      </c>
    </row>
    <row r="1137" spans="1:11" ht="13.5" x14ac:dyDescent="0.25">
      <c r="A1137" s="3">
        <f>TITRES_STAT!B1140</f>
        <v>43966</v>
      </c>
      <c r="B1137" s="5">
        <f>TITRES_STAT!D1140</f>
        <v>3</v>
      </c>
      <c r="C1137" s="2">
        <f t="shared" si="133"/>
        <v>0</v>
      </c>
      <c r="D1137" s="2">
        <f t="shared" si="134"/>
        <v>3</v>
      </c>
      <c r="E1137" s="2">
        <f t="shared" si="136"/>
        <v>3</v>
      </c>
      <c r="F1137" s="2">
        <f t="shared" si="137"/>
        <v>3.0209999999999999</v>
      </c>
      <c r="G1137" s="2">
        <f t="shared" si="131"/>
        <v>2.9825999999999988</v>
      </c>
      <c r="H1137" s="2">
        <f t="shared" si="135"/>
        <v>2.6485999999999943</v>
      </c>
      <c r="I1137" s="2">
        <f t="array" ref="I1137">SUMPRODUCT(B1121:B1140, (ROW(B1121:B1140)-ROW(B1121)+1)) / (20*21/2)</f>
        <v>2.9852857142857148</v>
      </c>
      <c r="J1137" s="2">
        <f t="shared" si="138"/>
        <v>3.0092812282803858</v>
      </c>
      <c r="K1137" s="2">
        <f t="shared" si="132"/>
        <v>2.9788854535811331</v>
      </c>
    </row>
    <row r="1138" spans="1:11" ht="13.5" x14ac:dyDescent="0.25">
      <c r="A1138" s="3">
        <f>TITRES_STAT!B1141</f>
        <v>43969</v>
      </c>
      <c r="B1138" s="5">
        <f>TITRES_STAT!D1141</f>
        <v>3</v>
      </c>
      <c r="C1138" s="2">
        <f t="shared" si="133"/>
        <v>0</v>
      </c>
      <c r="D1138" s="2">
        <f t="shared" si="134"/>
        <v>3</v>
      </c>
      <c r="E1138" s="2">
        <f t="shared" si="136"/>
        <v>3</v>
      </c>
      <c r="F1138" s="2">
        <f t="shared" si="137"/>
        <v>3.0175000000000001</v>
      </c>
      <c r="G1138" s="2">
        <f t="shared" ref="G1138:G1201" si="139">AVERAGE(B1089:B1138)</f>
        <v>2.9847999999999981</v>
      </c>
      <c r="H1138" s="2">
        <f t="shared" si="135"/>
        <v>2.6521499999999945</v>
      </c>
      <c r="I1138" s="2">
        <f t="array" ref="I1138">SUMPRODUCT(B1122:B1141, (ROW(B1122:B1141)-ROW(B1122)+1)) / (20*21/2)</f>
        <v>2.9765714285714289</v>
      </c>
      <c r="J1138" s="2">
        <f t="shared" si="138"/>
        <v>3.0083973017774919</v>
      </c>
      <c r="K1138" s="2">
        <f t="shared" si="132"/>
        <v>2.9797134750093242</v>
      </c>
    </row>
    <row r="1139" spans="1:11" ht="13.5" x14ac:dyDescent="0.25">
      <c r="A1139" s="3">
        <f>TITRES_STAT!B1142</f>
        <v>43970</v>
      </c>
      <c r="B1139" s="5">
        <f>TITRES_STAT!D1142</f>
        <v>2.91</v>
      </c>
      <c r="C1139" s="2">
        <f t="shared" si="133"/>
        <v>-8.9999999999999858E-2</v>
      </c>
      <c r="D1139" s="2">
        <f t="shared" si="134"/>
        <v>2.9820000000000002</v>
      </c>
      <c r="E1139" s="2">
        <f t="shared" si="136"/>
        <v>2.9910000000000001</v>
      </c>
      <c r="F1139" s="2">
        <f t="shared" si="137"/>
        <v>3.0095000000000001</v>
      </c>
      <c r="G1139" s="2">
        <f t="shared" si="139"/>
        <v>2.9851999999999981</v>
      </c>
      <c r="H1139" s="2">
        <f t="shared" si="135"/>
        <v>2.6552499999999948</v>
      </c>
      <c r="I1139" s="2">
        <f t="array" ref="I1139">SUMPRODUCT(B1123:B1142, (ROW(B1123:B1142)-ROW(B1123)+1)) / (20*21/2)</f>
        <v>2.9686190476190473</v>
      </c>
      <c r="J1139" s="2">
        <f t="shared" si="138"/>
        <v>2.9990261301796357</v>
      </c>
      <c r="K1139" s="2">
        <f t="shared" ref="K1139:K1202" si="140">$K$4*B1139+(1-$K$4)*K1138</f>
        <v>2.9769796132442528</v>
      </c>
    </row>
    <row r="1140" spans="1:11" ht="13.5" x14ac:dyDescent="0.25">
      <c r="A1140" s="3">
        <f>TITRES_STAT!B1143</f>
        <v>43971</v>
      </c>
      <c r="B1140" s="5">
        <f>TITRES_STAT!D1143</f>
        <v>2.91</v>
      </c>
      <c r="C1140" s="2">
        <f t="shared" si="133"/>
        <v>0</v>
      </c>
      <c r="D1140" s="2">
        <f t="shared" si="134"/>
        <v>2.964</v>
      </c>
      <c r="E1140" s="2">
        <f t="shared" si="136"/>
        <v>2.9820000000000002</v>
      </c>
      <c r="F1140" s="2">
        <f t="shared" si="137"/>
        <v>3.0015000000000001</v>
      </c>
      <c r="G1140" s="2">
        <f t="shared" si="139"/>
        <v>2.985799999999998</v>
      </c>
      <c r="H1140" s="2">
        <f t="shared" si="135"/>
        <v>2.6583499999999947</v>
      </c>
      <c r="I1140" s="2">
        <f t="array" ref="I1140">SUMPRODUCT(B1124:B1143, (ROW(B1124:B1143)-ROW(B1124)+1)) / (20*21/2)</f>
        <v>2.9614285714285713</v>
      </c>
      <c r="J1140" s="2">
        <f t="shared" si="138"/>
        <v>2.9905474511149084</v>
      </c>
      <c r="K1140" s="2">
        <f t="shared" si="140"/>
        <v>2.9743529617444784</v>
      </c>
    </row>
    <row r="1141" spans="1:11" ht="13.5" x14ac:dyDescent="0.25">
      <c r="A1141" s="3">
        <f>TITRES_STAT!B1144</f>
        <v>43972</v>
      </c>
      <c r="B1141" s="5">
        <f>TITRES_STAT!D1144</f>
        <v>2.91</v>
      </c>
      <c r="C1141" s="2">
        <f t="shared" si="133"/>
        <v>0</v>
      </c>
      <c r="D1141" s="2">
        <f t="shared" si="134"/>
        <v>2.9460000000000002</v>
      </c>
      <c r="E1141" s="2">
        <f t="shared" si="136"/>
        <v>2.9729999999999999</v>
      </c>
      <c r="F1141" s="2">
        <f t="shared" si="137"/>
        <v>2.9934999999999996</v>
      </c>
      <c r="G1141" s="2">
        <f t="shared" si="139"/>
        <v>2.9863999999999979</v>
      </c>
      <c r="H1141" s="2">
        <f t="shared" si="135"/>
        <v>2.6614499999999945</v>
      </c>
      <c r="I1141" s="2">
        <f t="array" ref="I1141">SUMPRODUCT(B1125:B1144, (ROW(B1125:B1144)-ROW(B1125)+1)) / (20*21/2)</f>
        <v>2.9549999999999996</v>
      </c>
      <c r="J1141" s="2">
        <f t="shared" si="138"/>
        <v>2.9828762652944407</v>
      </c>
      <c r="K1141" s="2">
        <f t="shared" si="140"/>
        <v>2.9718293161858718</v>
      </c>
    </row>
    <row r="1142" spans="1:11" ht="13.5" x14ac:dyDescent="0.25">
      <c r="A1142" s="3">
        <f>TITRES_STAT!B1145</f>
        <v>43973</v>
      </c>
      <c r="B1142" s="5">
        <f>TITRES_STAT!D1145</f>
        <v>2.91</v>
      </c>
      <c r="C1142" s="2">
        <f t="shared" si="133"/>
        <v>0</v>
      </c>
      <c r="D1142" s="2">
        <f t="shared" si="134"/>
        <v>2.9279999999999999</v>
      </c>
      <c r="E1142" s="2">
        <f t="shared" si="136"/>
        <v>2.964</v>
      </c>
      <c r="F1142" s="2">
        <f t="shared" si="137"/>
        <v>2.9854999999999996</v>
      </c>
      <c r="G1142" s="2">
        <f t="shared" si="139"/>
        <v>2.9869999999999983</v>
      </c>
      <c r="H1142" s="2">
        <f t="shared" si="135"/>
        <v>2.6645499999999949</v>
      </c>
      <c r="I1142" s="2">
        <f t="array" ref="I1142">SUMPRODUCT(B1126:B1145, (ROW(B1126:B1145)-ROW(B1126)+1)) / (20*21/2)</f>
        <v>2.9489999999999998</v>
      </c>
      <c r="J1142" s="2">
        <f t="shared" si="138"/>
        <v>2.9759356685997322</v>
      </c>
      <c r="K1142" s="2">
        <f t="shared" si="140"/>
        <v>2.9694046371197595</v>
      </c>
    </row>
    <row r="1143" spans="1:11" ht="13.5" x14ac:dyDescent="0.25">
      <c r="A1143" s="3">
        <f>TITRES_STAT!B1146</f>
        <v>43977</v>
      </c>
      <c r="B1143" s="5">
        <f>TITRES_STAT!D1146</f>
        <v>2.91</v>
      </c>
      <c r="C1143" s="2">
        <f t="shared" si="133"/>
        <v>0</v>
      </c>
      <c r="D1143" s="2">
        <f t="shared" si="134"/>
        <v>2.91</v>
      </c>
      <c r="E1143" s="2">
        <f t="shared" si="136"/>
        <v>2.9550000000000001</v>
      </c>
      <c r="F1143" s="2">
        <f t="shared" si="137"/>
        <v>2.9774999999999991</v>
      </c>
      <c r="G1143" s="2">
        <f t="shared" si="139"/>
        <v>2.9875999999999983</v>
      </c>
      <c r="H1143" s="2">
        <f t="shared" si="135"/>
        <v>2.6676499999999947</v>
      </c>
      <c r="I1143" s="2">
        <f t="array" ref="I1143">SUMPRODUCT(B1127:B1146, (ROW(B1127:B1146)-ROW(B1127)+1)) / (20*21/2)</f>
        <v>2.9434285714285715</v>
      </c>
      <c r="J1143" s="2">
        <f t="shared" si="138"/>
        <v>2.9696560811140436</v>
      </c>
      <c r="K1143" s="2">
        <f t="shared" si="140"/>
        <v>2.96707504350722</v>
      </c>
    </row>
    <row r="1144" spans="1:11" ht="13.5" x14ac:dyDescent="0.25">
      <c r="A1144" s="3">
        <f>TITRES_STAT!B1147</f>
        <v>43978</v>
      </c>
      <c r="B1144" s="5">
        <f>TITRES_STAT!D1147</f>
        <v>2.91</v>
      </c>
      <c r="C1144" s="2">
        <f t="shared" si="133"/>
        <v>0</v>
      </c>
      <c r="D1144" s="2">
        <f t="shared" si="134"/>
        <v>2.91</v>
      </c>
      <c r="E1144" s="2">
        <f t="shared" si="136"/>
        <v>2.9460000000000002</v>
      </c>
      <c r="F1144" s="2">
        <f t="shared" si="137"/>
        <v>2.972999999999999</v>
      </c>
      <c r="G1144" s="2">
        <f t="shared" si="139"/>
        <v>2.9881999999999982</v>
      </c>
      <c r="H1144" s="2">
        <f t="shared" si="135"/>
        <v>2.6706999999999947</v>
      </c>
      <c r="I1144" s="2">
        <f t="array" ref="I1144">SUMPRODUCT(B1128:B1147, (ROW(B1128:B1147)-ROW(B1128)+1)) / (20*21/2)</f>
        <v>2.9382857142857142</v>
      </c>
      <c r="J1144" s="2">
        <f t="shared" si="138"/>
        <v>2.9639745495793726</v>
      </c>
      <c r="K1144" s="2">
        <f t="shared" si="140"/>
        <v>2.9648368065069368</v>
      </c>
    </row>
    <row r="1145" spans="1:11" ht="13.5" x14ac:dyDescent="0.25">
      <c r="A1145" s="3">
        <f>TITRES_STAT!B1148</f>
        <v>43979</v>
      </c>
      <c r="B1145" s="5">
        <f>TITRES_STAT!D1148</f>
        <v>2.91</v>
      </c>
      <c r="C1145" s="2">
        <f t="shared" si="133"/>
        <v>0</v>
      </c>
      <c r="D1145" s="2">
        <f t="shared" si="134"/>
        <v>2.91</v>
      </c>
      <c r="E1145" s="2">
        <f t="shared" si="136"/>
        <v>2.9370000000000003</v>
      </c>
      <c r="F1145" s="2">
        <f t="shared" si="137"/>
        <v>2.9684999999999988</v>
      </c>
      <c r="G1145" s="2">
        <f t="shared" si="139"/>
        <v>2.9887999999999981</v>
      </c>
      <c r="H1145" s="2">
        <f t="shared" si="135"/>
        <v>2.6737499999999943</v>
      </c>
      <c r="I1145" s="2">
        <f t="array" ref="I1145">SUMPRODUCT(B1129:B1148, (ROW(B1129:B1148)-ROW(B1129)+1)) / (20*21/2)</f>
        <v>2.9335714285714283</v>
      </c>
      <c r="J1145" s="2">
        <f t="shared" si="138"/>
        <v>2.9588341162860989</v>
      </c>
      <c r="K1145" s="2">
        <f t="shared" si="140"/>
        <v>2.962686343506665</v>
      </c>
    </row>
    <row r="1146" spans="1:11" ht="13.5" x14ac:dyDescent="0.25">
      <c r="A1146" s="3">
        <f>TITRES_STAT!B1149</f>
        <v>43980</v>
      </c>
      <c r="B1146" s="5">
        <f>TITRES_STAT!D1149</f>
        <v>2.91</v>
      </c>
      <c r="C1146" s="2">
        <f t="shared" si="133"/>
        <v>0</v>
      </c>
      <c r="D1146" s="2">
        <f t="shared" si="134"/>
        <v>2.91</v>
      </c>
      <c r="E1146" s="2">
        <f t="shared" si="136"/>
        <v>2.9279999999999999</v>
      </c>
      <c r="F1146" s="2">
        <f t="shared" si="137"/>
        <v>2.9639999999999986</v>
      </c>
      <c r="G1146" s="2">
        <f t="shared" si="139"/>
        <v>2.9893999999999989</v>
      </c>
      <c r="H1146" s="2">
        <f t="shared" si="135"/>
        <v>2.6767999999999943</v>
      </c>
      <c r="I1146" s="2">
        <f t="array" ref="I1146">SUMPRODUCT(B1130:B1149, (ROW(B1130:B1149)-ROW(B1130)+1)) / (20*21/2)</f>
        <v>2.9292857142857143</v>
      </c>
      <c r="J1146" s="2">
        <f t="shared" si="138"/>
        <v>2.9541832480683752</v>
      </c>
      <c r="K1146" s="2">
        <f t="shared" si="140"/>
        <v>2.9606202123887568</v>
      </c>
    </row>
    <row r="1147" spans="1:11" ht="13.5" x14ac:dyDescent="0.25">
      <c r="A1147" s="3">
        <f>TITRES_STAT!B1150</f>
        <v>43983</v>
      </c>
      <c r="B1147" s="5">
        <f>TITRES_STAT!D1150</f>
        <v>2.91</v>
      </c>
      <c r="C1147" s="2">
        <f t="shared" si="133"/>
        <v>0</v>
      </c>
      <c r="D1147" s="2">
        <f t="shared" si="134"/>
        <v>2.91</v>
      </c>
      <c r="E1147" s="2">
        <f t="shared" si="136"/>
        <v>2.919</v>
      </c>
      <c r="F1147" s="2">
        <f t="shared" si="137"/>
        <v>2.9594999999999985</v>
      </c>
      <c r="G1147" s="2">
        <f t="shared" si="139"/>
        <v>2.9899999999999989</v>
      </c>
      <c r="H1147" s="2">
        <f t="shared" si="135"/>
        <v>2.6798499999999943</v>
      </c>
      <c r="I1147" s="2">
        <f t="array" ref="I1147">SUMPRODUCT(B1131:B1150, (ROW(B1131:B1150)-ROW(B1131)+1)) / (20*21/2)</f>
        <v>2.9254285714285717</v>
      </c>
      <c r="J1147" s="2">
        <f t="shared" si="138"/>
        <v>2.9499753196809109</v>
      </c>
      <c r="K1147" s="2">
        <f t="shared" si="140"/>
        <v>2.9586351060205707</v>
      </c>
    </row>
    <row r="1148" spans="1:11" ht="13.5" x14ac:dyDescent="0.25">
      <c r="A1148" s="3">
        <f>TITRES_STAT!B1151</f>
        <v>43984</v>
      </c>
      <c r="B1148" s="5">
        <f>TITRES_STAT!D1151</f>
        <v>2.91</v>
      </c>
      <c r="C1148" s="2">
        <f t="shared" si="133"/>
        <v>0</v>
      </c>
      <c r="D1148" s="2">
        <f t="shared" si="134"/>
        <v>2.91</v>
      </c>
      <c r="E1148" s="2">
        <f t="shared" si="136"/>
        <v>2.91</v>
      </c>
      <c r="F1148" s="2">
        <f t="shared" si="137"/>
        <v>2.9549999999999983</v>
      </c>
      <c r="G1148" s="2">
        <f t="shared" si="139"/>
        <v>2.9905999999999988</v>
      </c>
      <c r="H1148" s="2">
        <f t="shared" si="135"/>
        <v>2.6828999999999947</v>
      </c>
      <c r="I1148" s="2">
        <f t="array" ref="I1148">SUMPRODUCT(B1132:B1151, (ROW(B1132:B1151)-ROW(B1132)+1)) / (20*21/2)</f>
        <v>2.9220000000000002</v>
      </c>
      <c r="J1148" s="2">
        <f t="shared" si="138"/>
        <v>2.9461681463779672</v>
      </c>
      <c r="K1148" s="2">
        <f t="shared" si="140"/>
        <v>2.9567278469609408</v>
      </c>
    </row>
    <row r="1149" spans="1:11" ht="13.5" x14ac:dyDescent="0.25">
      <c r="A1149" s="3">
        <f>TITRES_STAT!B1152</f>
        <v>43985</v>
      </c>
      <c r="B1149" s="5">
        <f>TITRES_STAT!D1152</f>
        <v>2.91</v>
      </c>
      <c r="C1149" s="2">
        <f t="shared" si="133"/>
        <v>0</v>
      </c>
      <c r="D1149" s="2">
        <f t="shared" si="134"/>
        <v>2.91</v>
      </c>
      <c r="E1149" s="2">
        <f t="shared" si="136"/>
        <v>2.91</v>
      </c>
      <c r="F1149" s="2">
        <f t="shared" si="137"/>
        <v>2.950499999999999</v>
      </c>
      <c r="G1149" s="2">
        <f t="shared" si="139"/>
        <v>2.9911999999999987</v>
      </c>
      <c r="H1149" s="2">
        <f t="shared" si="135"/>
        <v>2.6859499999999947</v>
      </c>
      <c r="I1149" s="2">
        <f t="array" ref="I1149">SUMPRODUCT(B1133:B1152, (ROW(B1133:B1152)-ROW(B1133)+1)) / (20*21/2)</f>
        <v>2.919</v>
      </c>
      <c r="J1149" s="2">
        <f t="shared" si="138"/>
        <v>2.9427235610086369</v>
      </c>
      <c r="K1149" s="2">
        <f t="shared" si="140"/>
        <v>2.9548953823742377</v>
      </c>
    </row>
    <row r="1150" spans="1:11" ht="13.5" x14ac:dyDescent="0.25">
      <c r="A1150" s="3">
        <f>TITRES_STAT!B1153</f>
        <v>43986</v>
      </c>
      <c r="B1150" s="5">
        <f>TITRES_STAT!D1153</f>
        <v>2.91</v>
      </c>
      <c r="C1150" s="2">
        <f t="shared" si="133"/>
        <v>0</v>
      </c>
      <c r="D1150" s="2">
        <f t="shared" si="134"/>
        <v>2.91</v>
      </c>
      <c r="E1150" s="2">
        <f t="shared" si="136"/>
        <v>2.91</v>
      </c>
      <c r="F1150" s="2">
        <f t="shared" si="137"/>
        <v>2.9459999999999988</v>
      </c>
      <c r="G1150" s="2">
        <f t="shared" si="139"/>
        <v>2.9917999999999991</v>
      </c>
      <c r="H1150" s="2">
        <f t="shared" si="135"/>
        <v>2.6889999999999952</v>
      </c>
      <c r="I1150" s="2">
        <f t="array" ref="I1150">SUMPRODUCT(B1134:B1153, (ROW(B1134:B1153)-ROW(B1134)+1)) / (20*21/2)</f>
        <v>2.9164285714285718</v>
      </c>
      <c r="J1150" s="2">
        <f t="shared" si="138"/>
        <v>2.9396070313887668</v>
      </c>
      <c r="K1150" s="2">
        <f t="shared" si="140"/>
        <v>2.9531347791438756</v>
      </c>
    </row>
    <row r="1151" spans="1:11" ht="13.5" x14ac:dyDescent="0.25">
      <c r="A1151" s="3">
        <f>TITRES_STAT!B1154</f>
        <v>43987</v>
      </c>
      <c r="B1151" s="5">
        <f>TITRES_STAT!D1154</f>
        <v>2.91</v>
      </c>
      <c r="C1151" s="2">
        <f t="shared" si="133"/>
        <v>0</v>
      </c>
      <c r="D1151" s="2">
        <f t="shared" si="134"/>
        <v>2.91</v>
      </c>
      <c r="E1151" s="2">
        <f t="shared" si="136"/>
        <v>2.91</v>
      </c>
      <c r="F1151" s="2">
        <f t="shared" si="137"/>
        <v>2.9414999999999987</v>
      </c>
      <c r="G1151" s="2">
        <f t="shared" si="139"/>
        <v>2.9923999999999991</v>
      </c>
      <c r="H1151" s="2">
        <f t="shared" si="135"/>
        <v>2.6920499999999947</v>
      </c>
      <c r="I1151" s="2">
        <f t="array" ref="I1151">SUMPRODUCT(B1135:B1154, (ROW(B1135:B1154)-ROW(B1135)+1)) / (20*21/2)</f>
        <v>2.9142857142857141</v>
      </c>
      <c r="J1151" s="2">
        <f t="shared" si="138"/>
        <v>2.936787314113646</v>
      </c>
      <c r="K1151" s="2">
        <f t="shared" si="140"/>
        <v>2.9514432191774493</v>
      </c>
    </row>
    <row r="1152" spans="1:11" ht="13.5" x14ac:dyDescent="0.25">
      <c r="A1152" s="3">
        <f>TITRES_STAT!B1155</f>
        <v>43990</v>
      </c>
      <c r="B1152" s="5">
        <f>TITRES_STAT!D1155</f>
        <v>2.91</v>
      </c>
      <c r="C1152" s="2">
        <f t="shared" si="133"/>
        <v>0</v>
      </c>
      <c r="D1152" s="2">
        <f t="shared" si="134"/>
        <v>2.91</v>
      </c>
      <c r="E1152" s="2">
        <f t="shared" si="136"/>
        <v>2.91</v>
      </c>
      <c r="F1152" s="2">
        <f t="shared" si="137"/>
        <v>2.9369999999999985</v>
      </c>
      <c r="G1152" s="2">
        <f t="shared" si="139"/>
        <v>2.992999999999999</v>
      </c>
      <c r="H1152" s="2">
        <f t="shared" si="135"/>
        <v>2.6950999999999952</v>
      </c>
      <c r="I1152" s="2">
        <f t="array" ref="I1152">SUMPRODUCT(B1136:B1155, (ROW(B1136:B1155)-ROW(B1136)+1)) / (20*21/2)</f>
        <v>2.9125714285714284</v>
      </c>
      <c r="J1152" s="2">
        <f t="shared" si="138"/>
        <v>2.9342361413409179</v>
      </c>
      <c r="K1152" s="2">
        <f t="shared" si="140"/>
        <v>2.9498179948959811</v>
      </c>
    </row>
    <row r="1153" spans="1:11" ht="13.5" x14ac:dyDescent="0.25">
      <c r="A1153" s="3">
        <f>TITRES_STAT!B1156</f>
        <v>43991</v>
      </c>
      <c r="B1153" s="5">
        <f>TITRES_STAT!D1156</f>
        <v>2.91</v>
      </c>
      <c r="C1153" s="2">
        <f t="shared" si="133"/>
        <v>0</v>
      </c>
      <c r="D1153" s="2">
        <f t="shared" si="134"/>
        <v>2.91</v>
      </c>
      <c r="E1153" s="2">
        <f t="shared" si="136"/>
        <v>2.91</v>
      </c>
      <c r="F1153" s="2">
        <f t="shared" si="137"/>
        <v>2.9324999999999988</v>
      </c>
      <c r="G1153" s="2">
        <f t="shared" si="139"/>
        <v>2.9919999999999987</v>
      </c>
      <c r="H1153" s="2">
        <f t="shared" si="135"/>
        <v>2.6981499999999956</v>
      </c>
      <c r="I1153" s="2">
        <f t="array" ref="I1153">SUMPRODUCT(B1137:B1156, (ROW(B1137:B1156)-ROW(B1137)+1)) / (20*21/2)</f>
        <v>2.9112857142857145</v>
      </c>
      <c r="J1153" s="2">
        <f t="shared" si="138"/>
        <v>2.9319279374036875</v>
      </c>
      <c r="K1153" s="2">
        <f t="shared" si="140"/>
        <v>2.9482565049000606</v>
      </c>
    </row>
    <row r="1154" spans="1:11" ht="13.5" x14ac:dyDescent="0.25">
      <c r="A1154" s="3">
        <f>TITRES_STAT!B1157</f>
        <v>43992</v>
      </c>
      <c r="B1154" s="5">
        <f>TITRES_STAT!D1157</f>
        <v>2.91</v>
      </c>
      <c r="C1154" s="2">
        <f t="shared" si="133"/>
        <v>0</v>
      </c>
      <c r="D1154" s="2">
        <f t="shared" si="134"/>
        <v>2.91</v>
      </c>
      <c r="E1154" s="2">
        <f t="shared" si="136"/>
        <v>2.91</v>
      </c>
      <c r="F1154" s="2">
        <f t="shared" si="137"/>
        <v>2.9279999999999986</v>
      </c>
      <c r="G1154" s="2">
        <f t="shared" si="139"/>
        <v>2.9909999999999992</v>
      </c>
      <c r="H1154" s="2">
        <f t="shared" si="135"/>
        <v>2.7011999999999956</v>
      </c>
      <c r="I1154" s="2">
        <f t="array" ref="I1154">SUMPRODUCT(B1138:B1157, (ROW(B1138:B1157)-ROW(B1138)+1)) / (20*21/2)</f>
        <v>2.9104285714285716</v>
      </c>
      <c r="J1154" s="2">
        <f t="shared" si="138"/>
        <v>2.9298395624128601</v>
      </c>
      <c r="K1154" s="2">
        <f t="shared" si="140"/>
        <v>2.946756249805941</v>
      </c>
    </row>
    <row r="1155" spans="1:11" ht="13.5" x14ac:dyDescent="0.25">
      <c r="A1155" s="3">
        <f>TITRES_STAT!B1158</f>
        <v>43993</v>
      </c>
      <c r="B1155" s="5">
        <f>TITRES_STAT!D1158</f>
        <v>2.91</v>
      </c>
      <c r="C1155" s="2">
        <f t="shared" si="133"/>
        <v>0</v>
      </c>
      <c r="D1155" s="2">
        <f t="shared" si="134"/>
        <v>2.91</v>
      </c>
      <c r="E1155" s="2">
        <f t="shared" si="136"/>
        <v>2.91</v>
      </c>
      <c r="F1155" s="2">
        <f t="shared" si="137"/>
        <v>2.9234999999999984</v>
      </c>
      <c r="G1155" s="2">
        <f t="shared" si="139"/>
        <v>2.9899999999999989</v>
      </c>
      <c r="H1155" s="2">
        <f t="shared" si="135"/>
        <v>2.704249999999996</v>
      </c>
      <c r="I1155" s="2">
        <f t="array" ref="I1155">SUMPRODUCT(B1139:B1158, (ROW(B1139:B1158)-ROW(B1139)+1)) / (20*21/2)</f>
        <v>2.91</v>
      </c>
      <c r="J1155" s="2">
        <f t="shared" si="138"/>
        <v>2.9279500802783018</v>
      </c>
      <c r="K1155" s="2">
        <f t="shared" si="140"/>
        <v>2.945314828244924</v>
      </c>
    </row>
    <row r="1156" spans="1:11" ht="13.5" x14ac:dyDescent="0.25">
      <c r="A1156" s="3">
        <f>TITRES_STAT!B1159</f>
        <v>43994</v>
      </c>
      <c r="B1156" s="5">
        <f>TITRES_STAT!D1159</f>
        <v>2.91</v>
      </c>
      <c r="C1156" s="2">
        <f t="shared" ref="C1156:C1219" si="141">B1156-B1155</f>
        <v>0</v>
      </c>
      <c r="D1156" s="2">
        <f t="shared" si="134"/>
        <v>2.91</v>
      </c>
      <c r="E1156" s="2">
        <f t="shared" si="136"/>
        <v>2.91</v>
      </c>
      <c r="F1156" s="2">
        <f t="shared" si="137"/>
        <v>2.9189999999999983</v>
      </c>
      <c r="G1156" s="2">
        <f t="shared" si="139"/>
        <v>2.9889999999999985</v>
      </c>
      <c r="H1156" s="2">
        <f t="shared" si="135"/>
        <v>2.707299999999996</v>
      </c>
      <c r="I1156" s="2">
        <f t="array" ref="I1156">SUMPRODUCT(B1140:B1159, (ROW(B1140:B1159)-ROW(B1140)+1)) / (20*21/2)</f>
        <v>2.91</v>
      </c>
      <c r="J1156" s="2">
        <f t="shared" si="138"/>
        <v>2.9262405488232255</v>
      </c>
      <c r="K1156" s="2">
        <f t="shared" si="140"/>
        <v>2.9439299330196329</v>
      </c>
    </row>
    <row r="1157" spans="1:11" ht="13.5" x14ac:dyDescent="0.25">
      <c r="A1157" s="3">
        <f>TITRES_STAT!B1160</f>
        <v>43997</v>
      </c>
      <c r="B1157" s="5">
        <f>TITRES_STAT!D1160</f>
        <v>2.91</v>
      </c>
      <c r="C1157" s="2">
        <f t="shared" si="141"/>
        <v>0</v>
      </c>
      <c r="D1157" s="2">
        <f t="shared" si="134"/>
        <v>2.91</v>
      </c>
      <c r="E1157" s="2">
        <f t="shared" si="136"/>
        <v>2.91</v>
      </c>
      <c r="F1157" s="2">
        <f t="shared" si="137"/>
        <v>2.914499999999999</v>
      </c>
      <c r="G1157" s="2">
        <f t="shared" si="139"/>
        <v>2.9863999999999988</v>
      </c>
      <c r="H1157" s="2">
        <f t="shared" si="135"/>
        <v>2.7103499999999965</v>
      </c>
      <c r="I1157" s="2">
        <f t="array" ref="I1157">SUMPRODUCT(B1141:B1160, (ROW(B1141:B1160)-ROW(B1141)+1)) / (20*21/2)</f>
        <v>2.91</v>
      </c>
      <c r="J1157" s="2">
        <f t="shared" si="138"/>
        <v>2.9246938298876803</v>
      </c>
      <c r="K1157" s="2">
        <f t="shared" si="140"/>
        <v>2.9425993474110199</v>
      </c>
    </row>
    <row r="1158" spans="1:11" ht="13.5" x14ac:dyDescent="0.25">
      <c r="A1158" s="3">
        <f>TITRES_STAT!B1161</f>
        <v>43998</v>
      </c>
      <c r="B1158" s="5">
        <f>TITRES_STAT!D1161</f>
        <v>2.91</v>
      </c>
      <c r="C1158" s="2">
        <f t="shared" si="141"/>
        <v>0</v>
      </c>
      <c r="D1158" s="2">
        <f t="shared" ref="D1158:D1221" si="142">AVERAGE(B1154:B1158)</f>
        <v>2.91</v>
      </c>
      <c r="E1158" s="2">
        <f t="shared" si="136"/>
        <v>2.91</v>
      </c>
      <c r="F1158" s="2">
        <f t="shared" si="137"/>
        <v>2.9099999999999988</v>
      </c>
      <c r="G1158" s="2">
        <f t="shared" si="139"/>
        <v>2.9837999999999987</v>
      </c>
      <c r="H1158" s="2">
        <f t="shared" si="135"/>
        <v>2.7131499999999966</v>
      </c>
      <c r="I1158" s="2">
        <f t="array" ref="I1158">SUMPRODUCT(B1142:B1161, (ROW(B1142:B1161)-ROW(B1142)+1)) / (20*21/2)</f>
        <v>2.9176190476190471</v>
      </c>
      <c r="J1158" s="2">
        <f t="shared" si="138"/>
        <v>2.9232944175174249</v>
      </c>
      <c r="K1158" s="2">
        <f t="shared" si="140"/>
        <v>2.9413209416301958</v>
      </c>
    </row>
    <row r="1159" spans="1:11" ht="13.5" x14ac:dyDescent="0.25">
      <c r="A1159" s="3">
        <f>TITRES_STAT!B1162</f>
        <v>43999</v>
      </c>
      <c r="B1159" s="5">
        <f>TITRES_STAT!D1162</f>
        <v>2.91</v>
      </c>
      <c r="C1159" s="2">
        <f t="shared" si="141"/>
        <v>0</v>
      </c>
      <c r="D1159" s="2">
        <f t="shared" si="142"/>
        <v>2.91</v>
      </c>
      <c r="E1159" s="2">
        <f t="shared" si="136"/>
        <v>2.91</v>
      </c>
      <c r="F1159" s="2">
        <f t="shared" si="137"/>
        <v>2.9099999999999988</v>
      </c>
      <c r="G1159" s="2">
        <f t="shared" si="139"/>
        <v>2.981199999999999</v>
      </c>
      <c r="H1159" s="2">
        <f t="shared" si="135"/>
        <v>2.7159499999999968</v>
      </c>
      <c r="I1159" s="2">
        <f t="array" ref="I1159">SUMPRODUCT(B1143:B1162, (ROW(B1143:B1162)-ROW(B1143)+1)) / (20*21/2)</f>
        <v>2.9248571428571428</v>
      </c>
      <c r="J1159" s="2">
        <f t="shared" si="138"/>
        <v>2.9220282825157655</v>
      </c>
      <c r="K1159" s="2">
        <f t="shared" si="140"/>
        <v>2.9400926694094038</v>
      </c>
    </row>
    <row r="1160" spans="1:11" ht="13.5" x14ac:dyDescent="0.25">
      <c r="A1160" s="3">
        <f>TITRES_STAT!B1163</f>
        <v>44000</v>
      </c>
      <c r="B1160" s="5">
        <f>TITRES_STAT!D1163</f>
        <v>2.91</v>
      </c>
      <c r="C1160" s="2">
        <f t="shared" si="141"/>
        <v>0</v>
      </c>
      <c r="D1160" s="2">
        <f t="shared" si="142"/>
        <v>2.91</v>
      </c>
      <c r="E1160" s="2">
        <f t="shared" si="136"/>
        <v>2.91</v>
      </c>
      <c r="F1160" s="2">
        <f t="shared" si="137"/>
        <v>2.9099999999999988</v>
      </c>
      <c r="G1160" s="2">
        <f t="shared" si="139"/>
        <v>2.9785999999999984</v>
      </c>
      <c r="H1160" s="2">
        <f t="shared" si="135"/>
        <v>2.7187499999999973</v>
      </c>
      <c r="I1160" s="2">
        <f t="array" ref="I1160">SUMPRODUCT(B1144:B1163, (ROW(B1144:B1163)-ROW(B1144)+1)) / (20*21/2)</f>
        <v>2.9317142857142855</v>
      </c>
      <c r="J1160" s="2">
        <f t="shared" si="138"/>
        <v>2.9208827317999781</v>
      </c>
      <c r="K1160" s="2">
        <f t="shared" si="140"/>
        <v>2.9389125647266825</v>
      </c>
    </row>
    <row r="1161" spans="1:11" ht="13.5" x14ac:dyDescent="0.25">
      <c r="A1161" s="3">
        <f>TITRES_STAT!B1164</f>
        <v>44001</v>
      </c>
      <c r="B1161" s="5">
        <f>TITRES_STAT!D1164</f>
        <v>2.99</v>
      </c>
      <c r="C1161" s="2">
        <f t="shared" si="141"/>
        <v>8.0000000000000071E-2</v>
      </c>
      <c r="D1161" s="2">
        <f t="shared" si="142"/>
        <v>2.9260000000000002</v>
      </c>
      <c r="E1161" s="2">
        <f t="shared" si="136"/>
        <v>2.9180000000000001</v>
      </c>
      <c r="F1161" s="2">
        <f t="shared" si="137"/>
        <v>2.9139999999999988</v>
      </c>
      <c r="G1161" s="2">
        <f t="shared" si="139"/>
        <v>2.9769999999999985</v>
      </c>
      <c r="H1161" s="2">
        <f t="shared" si="135"/>
        <v>2.721949999999997</v>
      </c>
      <c r="I1161" s="2">
        <f t="array" ref="I1161">SUMPRODUCT(B1145:B1164, (ROW(B1145:B1164)-ROW(B1145)+1)) / (20*21/2)</f>
        <v>2.938190476190476</v>
      </c>
      <c r="J1161" s="2">
        <f t="shared" si="138"/>
        <v>2.927465328771409</v>
      </c>
      <c r="K1161" s="2">
        <f t="shared" si="140"/>
        <v>2.9409159935609304</v>
      </c>
    </row>
    <row r="1162" spans="1:11" ht="13.5" x14ac:dyDescent="0.25">
      <c r="A1162" s="3">
        <f>TITRES_STAT!B1165</f>
        <v>44004</v>
      </c>
      <c r="B1162" s="5">
        <f>TITRES_STAT!D1165</f>
        <v>2.99</v>
      </c>
      <c r="C1162" s="2">
        <f t="shared" si="141"/>
        <v>0</v>
      </c>
      <c r="D1162" s="2">
        <f t="shared" si="142"/>
        <v>2.9420000000000002</v>
      </c>
      <c r="E1162" s="2">
        <f t="shared" si="136"/>
        <v>2.9260000000000006</v>
      </c>
      <c r="F1162" s="2">
        <f t="shared" si="137"/>
        <v>2.9179999999999993</v>
      </c>
      <c r="G1162" s="2">
        <f t="shared" si="139"/>
        <v>2.9753999999999992</v>
      </c>
      <c r="H1162" s="2">
        <f t="shared" ref="H1162:H1225" si="143">AVERAGE(B963:B1162)</f>
        <v>2.7251499999999975</v>
      </c>
      <c r="I1162" s="2">
        <f t="array" ref="I1162">SUMPRODUCT(B1146:B1165, (ROW(B1146:B1165)-ROW(B1146)+1)) / (20*21/2)</f>
        <v>2.944285714285714</v>
      </c>
      <c r="J1162" s="2">
        <f t="shared" si="138"/>
        <v>2.9334210117455601</v>
      </c>
      <c r="K1162" s="2">
        <f t="shared" si="140"/>
        <v>2.9428408565585409</v>
      </c>
    </row>
    <row r="1163" spans="1:11" ht="13.5" x14ac:dyDescent="0.25">
      <c r="A1163" s="3">
        <f>TITRES_STAT!B1166</f>
        <v>44005</v>
      </c>
      <c r="B1163" s="5">
        <f>TITRES_STAT!D1166</f>
        <v>2.99</v>
      </c>
      <c r="C1163" s="2">
        <f t="shared" si="141"/>
        <v>0</v>
      </c>
      <c r="D1163" s="2">
        <f t="shared" si="142"/>
        <v>2.9580000000000002</v>
      </c>
      <c r="E1163" s="2">
        <f t="shared" si="136"/>
        <v>2.9340000000000002</v>
      </c>
      <c r="F1163" s="2">
        <f t="shared" si="137"/>
        <v>2.9219999999999997</v>
      </c>
      <c r="G1163" s="2">
        <f t="shared" si="139"/>
        <v>2.9737999999999993</v>
      </c>
      <c r="H1163" s="2">
        <f t="shared" si="143"/>
        <v>2.7283499999999981</v>
      </c>
      <c r="I1163" s="2">
        <f t="array" ref="I1163">SUMPRODUCT(B1147:B1166, (ROW(B1147:B1166)-ROW(B1147)+1)) / (20*21/2)</f>
        <v>2.95</v>
      </c>
      <c r="J1163" s="2">
        <f t="shared" si="138"/>
        <v>2.9388094868174113</v>
      </c>
      <c r="K1163" s="2">
        <f t="shared" si="140"/>
        <v>2.944690234732716</v>
      </c>
    </row>
    <row r="1164" spans="1:11" ht="13.5" x14ac:dyDescent="0.25">
      <c r="A1164" s="3">
        <f>TITRES_STAT!B1167</f>
        <v>44006</v>
      </c>
      <c r="B1164" s="5">
        <f>TITRES_STAT!D1167</f>
        <v>2.99</v>
      </c>
      <c r="C1164" s="2">
        <f t="shared" si="141"/>
        <v>0</v>
      </c>
      <c r="D1164" s="2">
        <f t="shared" si="142"/>
        <v>2.9740000000000002</v>
      </c>
      <c r="E1164" s="2">
        <f t="shared" ref="E1164:E1227" si="144">AVERAGE(B1155:B1164)</f>
        <v>2.9420000000000011</v>
      </c>
      <c r="F1164" s="2">
        <f t="shared" si="137"/>
        <v>2.9259999999999997</v>
      </c>
      <c r="G1164" s="2">
        <f t="shared" si="139"/>
        <v>2.9721999999999991</v>
      </c>
      <c r="H1164" s="2">
        <f t="shared" si="143"/>
        <v>2.7315499999999981</v>
      </c>
      <c r="I1164" s="2">
        <f t="array" ref="I1164">SUMPRODUCT(B1148:B1167, (ROW(B1148:B1167)-ROW(B1148)+1)) / (20*21/2)</f>
        <v>2.9553333333333329</v>
      </c>
      <c r="J1164" s="2">
        <f t="shared" si="138"/>
        <v>2.9436847737871821</v>
      </c>
      <c r="K1164" s="2">
        <f t="shared" si="140"/>
        <v>2.9464670882726094</v>
      </c>
    </row>
    <row r="1165" spans="1:11" ht="13.5" x14ac:dyDescent="0.25">
      <c r="A1165" s="3">
        <f>TITRES_STAT!B1168</f>
        <v>44007</v>
      </c>
      <c r="B1165" s="5">
        <f>TITRES_STAT!D1168</f>
        <v>2.99</v>
      </c>
      <c r="C1165" s="2">
        <f t="shared" si="141"/>
        <v>0</v>
      </c>
      <c r="D1165" s="2">
        <f t="shared" si="142"/>
        <v>2.99</v>
      </c>
      <c r="E1165" s="2">
        <f t="shared" si="144"/>
        <v>2.9500000000000006</v>
      </c>
      <c r="F1165" s="2">
        <f t="shared" si="137"/>
        <v>2.93</v>
      </c>
      <c r="G1165" s="2">
        <f t="shared" si="139"/>
        <v>2.9705999999999992</v>
      </c>
      <c r="H1165" s="2">
        <f t="shared" si="143"/>
        <v>2.7347499999999987</v>
      </c>
      <c r="I1165" s="2">
        <f t="array" ref="I1165">SUMPRODUCT(B1149:B1168, (ROW(B1149:B1168)-ROW(B1149)+1)) / (20*21/2)</f>
        <v>2.9602857142857149</v>
      </c>
      <c r="J1165" s="2">
        <f t="shared" si="138"/>
        <v>2.9480957477122125</v>
      </c>
      <c r="K1165" s="2">
        <f t="shared" si="140"/>
        <v>2.9481742612815265</v>
      </c>
    </row>
    <row r="1166" spans="1:11" ht="13.5" x14ac:dyDescent="0.25">
      <c r="A1166" s="3">
        <f>TITRES_STAT!B1169</f>
        <v>44008</v>
      </c>
      <c r="B1166" s="5">
        <f>TITRES_STAT!D1169</f>
        <v>2.99</v>
      </c>
      <c r="C1166" s="2">
        <f t="shared" si="141"/>
        <v>0</v>
      </c>
      <c r="D1166" s="2">
        <f t="shared" si="142"/>
        <v>2.99</v>
      </c>
      <c r="E1166" s="2">
        <f t="shared" si="144"/>
        <v>2.9580000000000006</v>
      </c>
      <c r="F1166" s="2">
        <f t="shared" si="137"/>
        <v>2.9340000000000002</v>
      </c>
      <c r="G1166" s="2">
        <f t="shared" si="139"/>
        <v>2.9689999999999999</v>
      </c>
      <c r="H1166" s="2">
        <f t="shared" si="143"/>
        <v>2.7379499999999983</v>
      </c>
      <c r="I1166" s="2">
        <f t="array" ref="I1166">SUMPRODUCT(B1150:B1169, (ROW(B1150:B1169)-ROW(B1150)+1)) / (20*21/2)</f>
        <v>2.9648571428571424</v>
      </c>
      <c r="J1166" s="2">
        <f t="shared" si="138"/>
        <v>2.9520866288824781</v>
      </c>
      <c r="K1166" s="2">
        <f t="shared" si="140"/>
        <v>2.9498144863293096</v>
      </c>
    </row>
    <row r="1167" spans="1:11" ht="13.5" x14ac:dyDescent="0.25">
      <c r="A1167" s="3">
        <f>TITRES_STAT!B1170</f>
        <v>44011</v>
      </c>
      <c r="B1167" s="5">
        <f>TITRES_STAT!D1170</f>
        <v>2.99</v>
      </c>
      <c r="C1167" s="2">
        <f t="shared" si="141"/>
        <v>0</v>
      </c>
      <c r="D1167" s="2">
        <f t="shared" si="142"/>
        <v>2.99</v>
      </c>
      <c r="E1167" s="2">
        <f t="shared" si="144"/>
        <v>2.9660000000000011</v>
      </c>
      <c r="F1167" s="2">
        <f t="shared" si="137"/>
        <v>2.9380000000000006</v>
      </c>
      <c r="G1167" s="2">
        <f t="shared" si="139"/>
        <v>2.9673999999999996</v>
      </c>
      <c r="H1167" s="2">
        <f t="shared" si="143"/>
        <v>2.7411499999999989</v>
      </c>
      <c r="I1167" s="2">
        <f t="array" ref="I1167">SUMPRODUCT(B1151:B1170, (ROW(B1151:B1170)-ROW(B1151)+1)) / (20*21/2)</f>
        <v>2.9690476190476192</v>
      </c>
      <c r="J1167" s="2">
        <f t="shared" si="138"/>
        <v>2.9556974261317661</v>
      </c>
      <c r="K1167" s="2">
        <f t="shared" si="140"/>
        <v>2.9513903888261996</v>
      </c>
    </row>
    <row r="1168" spans="1:11" ht="13.5" x14ac:dyDescent="0.25">
      <c r="A1168" s="3">
        <f>TITRES_STAT!B1171</f>
        <v>44012</v>
      </c>
      <c r="B1168" s="5">
        <f>TITRES_STAT!D1171</f>
        <v>2.99</v>
      </c>
      <c r="C1168" s="2">
        <f t="shared" si="141"/>
        <v>0</v>
      </c>
      <c r="D1168" s="2">
        <f t="shared" si="142"/>
        <v>2.99</v>
      </c>
      <c r="E1168" s="2">
        <f t="shared" si="144"/>
        <v>2.9740000000000011</v>
      </c>
      <c r="F1168" s="2">
        <f t="shared" si="137"/>
        <v>2.9420000000000011</v>
      </c>
      <c r="G1168" s="2">
        <f t="shared" si="139"/>
        <v>2.9657999999999998</v>
      </c>
      <c r="H1168" s="2">
        <f t="shared" si="143"/>
        <v>2.7443499999999994</v>
      </c>
      <c r="I1168" s="2">
        <f t="array" ref="I1168">SUMPRODUCT(B1152:B1171, (ROW(B1152:B1171)-ROW(B1152)+1)) / (20*21/2)</f>
        <v>2.9738095238095239</v>
      </c>
      <c r="J1168" s="2">
        <f t="shared" si="138"/>
        <v>2.9589643379287409</v>
      </c>
      <c r="K1168" s="2">
        <f t="shared" si="140"/>
        <v>2.9529044912251723</v>
      </c>
    </row>
    <row r="1169" spans="1:11" ht="13.5" x14ac:dyDescent="0.25">
      <c r="A1169" s="3">
        <f>TITRES_STAT!B1172</f>
        <v>44013</v>
      </c>
      <c r="B1169" s="5">
        <f>TITRES_STAT!D1172</f>
        <v>2.99</v>
      </c>
      <c r="C1169" s="2">
        <f t="shared" si="141"/>
        <v>0</v>
      </c>
      <c r="D1169" s="2">
        <f t="shared" si="142"/>
        <v>2.99</v>
      </c>
      <c r="E1169" s="2">
        <f t="shared" si="144"/>
        <v>2.9820000000000007</v>
      </c>
      <c r="F1169" s="2">
        <f t="shared" si="137"/>
        <v>2.9460000000000011</v>
      </c>
      <c r="G1169" s="2">
        <f t="shared" si="139"/>
        <v>2.9641999999999995</v>
      </c>
      <c r="H1169" s="2">
        <f t="shared" si="143"/>
        <v>2.7475499999999995</v>
      </c>
      <c r="I1169" s="2">
        <f t="array" ref="I1169">SUMPRODUCT(B1153:B1172, (ROW(B1153:B1172)-ROW(B1153)+1)) / (20*21/2)</f>
        <v>2.9810000000000003</v>
      </c>
      <c r="J1169" s="2">
        <f t="shared" si="138"/>
        <v>2.9619201152688612</v>
      </c>
      <c r="K1169" s="2">
        <f t="shared" si="140"/>
        <v>2.9543592170594795</v>
      </c>
    </row>
    <row r="1170" spans="1:11" ht="13.5" x14ac:dyDescent="0.25">
      <c r="A1170" s="3">
        <f>TITRES_STAT!B1173</f>
        <v>44014</v>
      </c>
      <c r="B1170" s="5">
        <f>TITRES_STAT!D1173</f>
        <v>2.99</v>
      </c>
      <c r="C1170" s="2">
        <f t="shared" si="141"/>
        <v>0</v>
      </c>
      <c r="D1170" s="2">
        <f t="shared" si="142"/>
        <v>2.99</v>
      </c>
      <c r="E1170" s="2">
        <f t="shared" si="144"/>
        <v>2.9900000000000007</v>
      </c>
      <c r="F1170" s="2">
        <f t="shared" si="137"/>
        <v>2.9500000000000011</v>
      </c>
      <c r="G1170" s="2">
        <f t="shared" si="139"/>
        <v>2.9625999999999992</v>
      </c>
      <c r="H1170" s="2">
        <f t="shared" si="143"/>
        <v>2.75075</v>
      </c>
      <c r="I1170" s="2">
        <f t="array" ref="I1170">SUMPRODUCT(B1154:B1173, (ROW(B1154:B1173)-ROW(B1154)+1)) / (20*21/2)</f>
        <v>2.9961904761904763</v>
      </c>
      <c r="J1170" s="2">
        <f t="shared" si="138"/>
        <v>2.9645943900051606</v>
      </c>
      <c r="K1170" s="2">
        <f t="shared" si="140"/>
        <v>2.9557568948218527</v>
      </c>
    </row>
    <row r="1171" spans="1:11" ht="13.5" x14ac:dyDescent="0.25">
      <c r="A1171" s="3">
        <f>TITRES_STAT!B1174</f>
        <v>44015</v>
      </c>
      <c r="B1171" s="5">
        <f>TITRES_STAT!D1174</f>
        <v>3</v>
      </c>
      <c r="C1171" s="2">
        <f t="shared" si="141"/>
        <v>9.9999999999997868E-3</v>
      </c>
      <c r="D1171" s="2">
        <f t="shared" si="142"/>
        <v>2.992</v>
      </c>
      <c r="E1171" s="2">
        <f t="shared" si="144"/>
        <v>2.9910000000000005</v>
      </c>
      <c r="F1171" s="2">
        <f t="shared" si="137"/>
        <v>2.9545000000000008</v>
      </c>
      <c r="G1171" s="2">
        <f t="shared" si="139"/>
        <v>2.9611999999999989</v>
      </c>
      <c r="H1171" s="2">
        <f t="shared" si="143"/>
        <v>2.7539999999999996</v>
      </c>
      <c r="I1171" s="2">
        <f t="array" ref="I1171">SUMPRODUCT(B1155:B1174, (ROW(B1155:B1174)-ROW(B1155)+1)) / (20*21/2)</f>
        <v>3.0103809523809528</v>
      </c>
      <c r="J1171" s="2">
        <f t="shared" si="138"/>
        <v>2.9679663528618119</v>
      </c>
      <c r="K1171" s="2">
        <f t="shared" si="140"/>
        <v>2.9574919185543291</v>
      </c>
    </row>
    <row r="1172" spans="1:11" ht="13.5" x14ac:dyDescent="0.25">
      <c r="A1172" s="3">
        <f>TITRES_STAT!B1175</f>
        <v>44018</v>
      </c>
      <c r="B1172" s="5">
        <f>TITRES_STAT!D1175</f>
        <v>3.03</v>
      </c>
      <c r="C1172" s="2">
        <f t="shared" si="141"/>
        <v>2.9999999999999805E-2</v>
      </c>
      <c r="D1172" s="2">
        <f t="shared" si="142"/>
        <v>3</v>
      </c>
      <c r="E1172" s="2">
        <f t="shared" si="144"/>
        <v>2.9950000000000001</v>
      </c>
      <c r="F1172" s="2">
        <f t="shared" ref="F1172:F1235" si="145">AVERAGE(B1153:B1172)</f>
        <v>2.960500000000001</v>
      </c>
      <c r="G1172" s="2">
        <f t="shared" si="139"/>
        <v>2.960399999999999</v>
      </c>
      <c r="H1172" s="2">
        <f t="shared" si="143"/>
        <v>2.7574000000000001</v>
      </c>
      <c r="I1172" s="2">
        <f t="array" ref="I1172">SUMPRODUCT(B1156:B1175, (ROW(B1156:B1175)-ROW(B1156)+1)) / (20*21/2)</f>
        <v>3.0235714285714286</v>
      </c>
      <c r="J1172" s="2">
        <f t="shared" si="138"/>
        <v>2.9738743192559252</v>
      </c>
      <c r="K1172" s="2">
        <f t="shared" si="140"/>
        <v>2.960335372728669</v>
      </c>
    </row>
    <row r="1173" spans="1:11" ht="13.5" x14ac:dyDescent="0.25">
      <c r="A1173" s="3">
        <f>TITRES_STAT!B1176</f>
        <v>44019</v>
      </c>
      <c r="B1173" s="5">
        <f>TITRES_STAT!D1176</f>
        <v>3.12</v>
      </c>
      <c r="C1173" s="2">
        <f t="shared" si="141"/>
        <v>9.0000000000000302E-2</v>
      </c>
      <c r="D1173" s="2">
        <f t="shared" si="142"/>
        <v>3.0259999999999998</v>
      </c>
      <c r="E1173" s="2">
        <f t="shared" si="144"/>
        <v>3.008</v>
      </c>
      <c r="F1173" s="2">
        <f t="shared" si="145"/>
        <v>2.971000000000001</v>
      </c>
      <c r="G1173" s="2">
        <f t="shared" si="139"/>
        <v>2.9613999999999989</v>
      </c>
      <c r="H1173" s="2">
        <f t="shared" si="143"/>
        <v>2.7612500000000004</v>
      </c>
      <c r="I1173" s="2">
        <f t="array" ref="I1173">SUMPRODUCT(B1157:B1176, (ROW(B1157:B1176)-ROW(B1157)+1)) / (20*21/2)</f>
        <v>3.0357619047619049</v>
      </c>
      <c r="J1173" s="2">
        <f t="shared" ref="J1173:J1236" si="146">$J$4*B1173+J1172*(1-$J$4)</f>
        <v>2.9877910507553609</v>
      </c>
      <c r="K1173" s="2">
        <f t="shared" si="140"/>
        <v>2.9665967306608785</v>
      </c>
    </row>
    <row r="1174" spans="1:11" ht="13.5" x14ac:dyDescent="0.25">
      <c r="A1174" s="3">
        <f>TITRES_STAT!B1177</f>
        <v>44020</v>
      </c>
      <c r="B1174" s="5">
        <f>TITRES_STAT!D1177</f>
        <v>3.12</v>
      </c>
      <c r="C1174" s="2">
        <f t="shared" si="141"/>
        <v>0</v>
      </c>
      <c r="D1174" s="2">
        <f t="shared" si="142"/>
        <v>3.0520000000000005</v>
      </c>
      <c r="E1174" s="2">
        <f t="shared" si="144"/>
        <v>3.0210000000000004</v>
      </c>
      <c r="F1174" s="2">
        <f t="shared" si="145"/>
        <v>2.9815000000000009</v>
      </c>
      <c r="G1174" s="2">
        <f t="shared" si="139"/>
        <v>2.9637999999999982</v>
      </c>
      <c r="H1174" s="2">
        <f t="shared" si="143"/>
        <v>2.7651000000000003</v>
      </c>
      <c r="I1174" s="2">
        <f t="array" ref="I1174">SUMPRODUCT(B1158:B1177, (ROW(B1158:B1177)-ROW(B1158)+1)) / (20*21/2)</f>
        <v>3.0469523809523809</v>
      </c>
      <c r="J1174" s="2">
        <f t="shared" si="146"/>
        <v>3.0003823792548503</v>
      </c>
      <c r="K1174" s="2">
        <f t="shared" si="140"/>
        <v>2.972612545144766</v>
      </c>
    </row>
    <row r="1175" spans="1:11" ht="13.5" x14ac:dyDescent="0.25">
      <c r="A1175" s="3">
        <f>TITRES_STAT!B1178</f>
        <v>44021</v>
      </c>
      <c r="B1175" s="5">
        <f>TITRES_STAT!D1178</f>
        <v>3.12</v>
      </c>
      <c r="C1175" s="2">
        <f t="shared" si="141"/>
        <v>0</v>
      </c>
      <c r="D1175" s="2">
        <f t="shared" si="142"/>
        <v>3.0780000000000003</v>
      </c>
      <c r="E1175" s="2">
        <f t="shared" si="144"/>
        <v>3.0340000000000007</v>
      </c>
      <c r="F1175" s="2">
        <f t="shared" si="145"/>
        <v>2.9920000000000004</v>
      </c>
      <c r="G1175" s="2">
        <f t="shared" si="139"/>
        <v>2.9661999999999984</v>
      </c>
      <c r="H1175" s="2">
        <f t="shared" si="143"/>
        <v>2.7689500000000002</v>
      </c>
      <c r="I1175" s="2">
        <f t="array" ref="I1175">SUMPRODUCT(B1159:B1178, (ROW(B1159:B1178)-ROW(B1159)+1)) / (20*21/2)</f>
        <v>3.0571428571428569</v>
      </c>
      <c r="J1175" s="2">
        <f t="shared" si="146"/>
        <v>3.0117745336115314</v>
      </c>
      <c r="K1175" s="2">
        <f t="shared" si="140"/>
        <v>2.9783924453351678</v>
      </c>
    </row>
    <row r="1176" spans="1:11" ht="13.5" x14ac:dyDescent="0.25">
      <c r="A1176" s="3">
        <f>TITRES_STAT!B1179</f>
        <v>44022</v>
      </c>
      <c r="B1176" s="5">
        <f>TITRES_STAT!D1179</f>
        <v>3.12</v>
      </c>
      <c r="C1176" s="2">
        <f t="shared" si="141"/>
        <v>0</v>
      </c>
      <c r="D1176" s="2">
        <f t="shared" si="142"/>
        <v>3.1020000000000003</v>
      </c>
      <c r="E1176" s="2">
        <f t="shared" si="144"/>
        <v>3.0470000000000006</v>
      </c>
      <c r="F1176" s="2">
        <f t="shared" si="145"/>
        <v>3.0025000000000004</v>
      </c>
      <c r="G1176" s="2">
        <f t="shared" si="139"/>
        <v>2.9685999999999977</v>
      </c>
      <c r="H1176" s="2">
        <f t="shared" si="143"/>
        <v>2.7728000000000002</v>
      </c>
      <c r="I1176" s="2">
        <f t="array" ref="I1176">SUMPRODUCT(B1160:B1179, (ROW(B1160:B1179)-ROW(B1160)+1)) / (20*21/2)</f>
        <v>3.0663333333333336</v>
      </c>
      <c r="J1176" s="2">
        <f t="shared" si="146"/>
        <v>3.0220817208866237</v>
      </c>
      <c r="K1176" s="2">
        <f t="shared" si="140"/>
        <v>2.9839456827730046</v>
      </c>
    </row>
    <row r="1177" spans="1:11" ht="13.5" x14ac:dyDescent="0.25">
      <c r="A1177" s="3">
        <f>TITRES_STAT!B1180</f>
        <v>44025</v>
      </c>
      <c r="B1177" s="5">
        <f>TITRES_STAT!D1180</f>
        <v>3.12</v>
      </c>
      <c r="C1177" s="2">
        <f t="shared" si="141"/>
        <v>0</v>
      </c>
      <c r="D1177" s="2">
        <f t="shared" si="142"/>
        <v>3.12</v>
      </c>
      <c r="E1177" s="2">
        <f t="shared" si="144"/>
        <v>3.0600000000000005</v>
      </c>
      <c r="F1177" s="2">
        <f t="shared" si="145"/>
        <v>3.0130000000000003</v>
      </c>
      <c r="G1177" s="2">
        <f t="shared" si="139"/>
        <v>2.9709999999999979</v>
      </c>
      <c r="H1177" s="2">
        <f t="shared" si="143"/>
        <v>2.7766500000000001</v>
      </c>
      <c r="I1177" s="2">
        <f t="array" ref="I1177">SUMPRODUCT(B1161:B1180, (ROW(B1161:B1180)-ROW(B1161)+1)) / (20*21/2)</f>
        <v>3.0745238095238094</v>
      </c>
      <c r="J1177" s="2">
        <f t="shared" si="146"/>
        <v>3.0314072712783737</v>
      </c>
      <c r="K1177" s="2">
        <f t="shared" si="140"/>
        <v>2.9892811461936715</v>
      </c>
    </row>
    <row r="1178" spans="1:11" ht="13.5" x14ac:dyDescent="0.25">
      <c r="A1178" s="3">
        <f>TITRES_STAT!B1181</f>
        <v>44026</v>
      </c>
      <c r="B1178" s="5">
        <f>TITRES_STAT!D1181</f>
        <v>3.12</v>
      </c>
      <c r="C1178" s="2">
        <f t="shared" si="141"/>
        <v>0</v>
      </c>
      <c r="D1178" s="2">
        <f t="shared" si="142"/>
        <v>3.12</v>
      </c>
      <c r="E1178" s="2">
        <f t="shared" si="144"/>
        <v>3.0730000000000004</v>
      </c>
      <c r="F1178" s="2">
        <f t="shared" si="145"/>
        <v>3.0234999999999999</v>
      </c>
      <c r="G1178" s="2">
        <f t="shared" si="139"/>
        <v>2.973399999999998</v>
      </c>
      <c r="H1178" s="2">
        <f t="shared" si="143"/>
        <v>2.7805000000000009</v>
      </c>
      <c r="I1178" s="2">
        <f t="array" ref="I1178">SUMPRODUCT(B1162:B1181, (ROW(B1162:B1181)-ROW(B1162)+1)) / (20*21/2)</f>
        <v>3.0817142857142854</v>
      </c>
      <c r="J1178" s="2">
        <f t="shared" si="146"/>
        <v>3.0398446740137666</v>
      </c>
      <c r="K1178" s="2">
        <f t="shared" si="140"/>
        <v>2.9944073757547041</v>
      </c>
    </row>
    <row r="1179" spans="1:11" ht="13.5" x14ac:dyDescent="0.25">
      <c r="A1179" s="3">
        <f>TITRES_STAT!B1182</f>
        <v>44027</v>
      </c>
      <c r="B1179" s="5">
        <f>TITRES_STAT!D1182</f>
        <v>3.12</v>
      </c>
      <c r="C1179" s="2">
        <f t="shared" si="141"/>
        <v>0</v>
      </c>
      <c r="D1179" s="2">
        <f t="shared" si="142"/>
        <v>3.12</v>
      </c>
      <c r="E1179" s="2">
        <f t="shared" si="144"/>
        <v>3.0860000000000007</v>
      </c>
      <c r="F1179" s="2">
        <f t="shared" si="145"/>
        <v>3.0339999999999998</v>
      </c>
      <c r="G1179" s="2">
        <f t="shared" si="139"/>
        <v>2.9757999999999982</v>
      </c>
      <c r="H1179" s="2">
        <f t="shared" si="143"/>
        <v>2.7843500000000008</v>
      </c>
      <c r="I1179" s="2">
        <f t="array" ref="I1179">SUMPRODUCT(B1163:B1182, (ROW(B1163:B1182)-ROW(B1163)+1)) / (20*21/2)</f>
        <v>3.0882857142857141</v>
      </c>
      <c r="J1179" s="2">
        <f t="shared" si="146"/>
        <v>3.0474785145838839</v>
      </c>
      <c r="K1179" s="2">
        <f t="shared" si="140"/>
        <v>2.9993325767055001</v>
      </c>
    </row>
    <row r="1180" spans="1:11" ht="13.5" x14ac:dyDescent="0.25">
      <c r="A1180" s="3">
        <f>TITRES_STAT!B1183</f>
        <v>44028</v>
      </c>
      <c r="B1180" s="5">
        <f>TITRES_STAT!D1183</f>
        <v>3.12</v>
      </c>
      <c r="C1180" s="2">
        <f t="shared" si="141"/>
        <v>0</v>
      </c>
      <c r="D1180" s="2">
        <f t="shared" si="142"/>
        <v>3.12</v>
      </c>
      <c r="E1180" s="2">
        <f t="shared" si="144"/>
        <v>3.0990000000000006</v>
      </c>
      <c r="F1180" s="2">
        <f t="shared" si="145"/>
        <v>3.0444999999999993</v>
      </c>
      <c r="G1180" s="2">
        <f t="shared" si="139"/>
        <v>2.9781999999999984</v>
      </c>
      <c r="H1180" s="2">
        <f t="shared" si="143"/>
        <v>2.7882000000000007</v>
      </c>
      <c r="I1180" s="2">
        <f t="array" ref="I1180">SUMPRODUCT(B1164:B1183, (ROW(B1164:B1183)-ROW(B1164)+1)) / (20*21/2)</f>
        <v>3.094238095238095</v>
      </c>
      <c r="J1180" s="2">
        <f t="shared" si="146"/>
        <v>3.0543853227187521</v>
      </c>
      <c r="K1180" s="2">
        <f t="shared" si="140"/>
        <v>3.0040646325209708</v>
      </c>
    </row>
    <row r="1181" spans="1:11" ht="13.5" x14ac:dyDescent="0.25">
      <c r="A1181" s="3">
        <f>TITRES_STAT!B1184</f>
        <v>44029</v>
      </c>
      <c r="B1181" s="5">
        <f>TITRES_STAT!D1184</f>
        <v>3.12</v>
      </c>
      <c r="C1181" s="2">
        <f t="shared" si="141"/>
        <v>0</v>
      </c>
      <c r="D1181" s="2">
        <f t="shared" si="142"/>
        <v>3.12</v>
      </c>
      <c r="E1181" s="2">
        <f t="shared" si="144"/>
        <v>3.1110000000000007</v>
      </c>
      <c r="F1181" s="2">
        <f t="shared" si="145"/>
        <v>3.0509999999999993</v>
      </c>
      <c r="G1181" s="2">
        <f t="shared" si="139"/>
        <v>2.9805999999999981</v>
      </c>
      <c r="H1181" s="2">
        <f t="shared" si="143"/>
        <v>2.7920500000000006</v>
      </c>
      <c r="I1181" s="2">
        <f t="array" ref="I1181">SUMPRODUCT(B1165:B1184, (ROW(B1165:B1184)-ROW(B1165)+1)) / (20*21/2)</f>
        <v>3.0995714285714282</v>
      </c>
      <c r="J1181" s="2">
        <f t="shared" si="146"/>
        <v>3.0606343396026805</v>
      </c>
      <c r="K1181" s="2">
        <f t="shared" si="140"/>
        <v>3.0086111175201489</v>
      </c>
    </row>
    <row r="1182" spans="1:11" ht="13.5" x14ac:dyDescent="0.25">
      <c r="A1182" s="3">
        <f>TITRES_STAT!B1185</f>
        <v>44032</v>
      </c>
      <c r="B1182" s="5">
        <f>TITRES_STAT!D1185</f>
        <v>3.12</v>
      </c>
      <c r="C1182" s="2">
        <f t="shared" si="141"/>
        <v>0</v>
      </c>
      <c r="D1182" s="2">
        <f t="shared" si="142"/>
        <v>3.12</v>
      </c>
      <c r="E1182" s="2">
        <f t="shared" si="144"/>
        <v>3.1200000000000006</v>
      </c>
      <c r="F1182" s="2">
        <f t="shared" si="145"/>
        <v>3.0574999999999988</v>
      </c>
      <c r="G1182" s="2">
        <f t="shared" si="139"/>
        <v>2.9829999999999983</v>
      </c>
      <c r="H1182" s="2">
        <f t="shared" si="143"/>
        <v>2.7959000000000005</v>
      </c>
      <c r="I1182" s="2">
        <f t="array" ref="I1182">SUMPRODUCT(B1166:B1185, (ROW(B1166:B1185)-ROW(B1166)+1)) / (20*21/2)</f>
        <v>3.1042857142857141</v>
      </c>
      <c r="J1182" s="2">
        <f t="shared" si="146"/>
        <v>3.0662882120214729</v>
      </c>
      <c r="K1182" s="2">
        <f t="shared" si="140"/>
        <v>3.012979308989947</v>
      </c>
    </row>
    <row r="1183" spans="1:11" ht="13.5" x14ac:dyDescent="0.25">
      <c r="A1183" s="3">
        <f>TITRES_STAT!B1186</f>
        <v>44033</v>
      </c>
      <c r="B1183" s="5">
        <f>TITRES_STAT!D1186</f>
        <v>3.12</v>
      </c>
      <c r="C1183" s="2">
        <f t="shared" si="141"/>
        <v>0</v>
      </c>
      <c r="D1183" s="2">
        <f t="shared" si="142"/>
        <v>3.12</v>
      </c>
      <c r="E1183" s="2">
        <f t="shared" si="144"/>
        <v>3.1200000000000006</v>
      </c>
      <c r="F1183" s="2">
        <f t="shared" si="145"/>
        <v>3.0639999999999992</v>
      </c>
      <c r="G1183" s="2">
        <f t="shared" si="139"/>
        <v>2.9853999999999989</v>
      </c>
      <c r="H1183" s="2">
        <f t="shared" si="143"/>
        <v>2.7997500000000008</v>
      </c>
      <c r="I1183" s="2">
        <f t="array" ref="I1183">SUMPRODUCT(B1167:B1186, (ROW(B1167:B1186)-ROW(B1167)+1)) / (20*21/2)</f>
        <v>3.1083809523809522</v>
      </c>
      <c r="J1183" s="2">
        <f t="shared" si="146"/>
        <v>3.0714036204003805</v>
      </c>
      <c r="K1183" s="2">
        <f t="shared" si="140"/>
        <v>3.0171761988334787</v>
      </c>
    </row>
    <row r="1184" spans="1:11" ht="13.5" x14ac:dyDescent="0.25">
      <c r="A1184" s="3">
        <f>TITRES_STAT!B1187</f>
        <v>44034</v>
      </c>
      <c r="B1184" s="5">
        <f>TITRES_STAT!D1187</f>
        <v>3.12</v>
      </c>
      <c r="C1184" s="2">
        <f t="shared" si="141"/>
        <v>0</v>
      </c>
      <c r="D1184" s="2">
        <f t="shared" si="142"/>
        <v>3.12</v>
      </c>
      <c r="E1184" s="2">
        <f t="shared" si="144"/>
        <v>3.1200000000000006</v>
      </c>
      <c r="F1184" s="2">
        <f t="shared" si="145"/>
        <v>3.0704999999999991</v>
      </c>
      <c r="G1184" s="2">
        <f t="shared" si="139"/>
        <v>2.9877999999999991</v>
      </c>
      <c r="H1184" s="2">
        <f t="shared" si="143"/>
        <v>2.8036000000000008</v>
      </c>
      <c r="I1184" s="2">
        <f t="array" ref="I1184">SUMPRODUCT(B1168:B1187, (ROW(B1168:B1187)-ROW(B1168)+1)) / (20*21/2)</f>
        <v>3.1118571428571431</v>
      </c>
      <c r="J1184" s="2">
        <f t="shared" si="146"/>
        <v>3.0760318470289159</v>
      </c>
      <c r="K1184" s="2">
        <f t="shared" si="140"/>
        <v>3.021208504761578</v>
      </c>
    </row>
    <row r="1185" spans="1:11" ht="13.5" x14ac:dyDescent="0.25">
      <c r="A1185" s="3">
        <f>TITRES_STAT!B1188</f>
        <v>44035</v>
      </c>
      <c r="B1185" s="5">
        <f>TITRES_STAT!D1188</f>
        <v>3.12</v>
      </c>
      <c r="C1185" s="2">
        <f t="shared" si="141"/>
        <v>0</v>
      </c>
      <c r="D1185" s="2">
        <f t="shared" si="142"/>
        <v>3.12</v>
      </c>
      <c r="E1185" s="2">
        <f t="shared" si="144"/>
        <v>3.1200000000000006</v>
      </c>
      <c r="F1185" s="2">
        <f t="shared" si="145"/>
        <v>3.0769999999999991</v>
      </c>
      <c r="G1185" s="2">
        <f t="shared" si="139"/>
        <v>2.9901999999999993</v>
      </c>
      <c r="H1185" s="2">
        <f t="shared" si="143"/>
        <v>2.8074500000000007</v>
      </c>
      <c r="I1185" s="2">
        <f t="array" ref="I1185">SUMPRODUCT(B1169:B1188, (ROW(B1169:B1188)-ROW(B1169)+1)) / (20*21/2)</f>
        <v>3.1147142857142858</v>
      </c>
      <c r="J1185" s="2">
        <f t="shared" si="146"/>
        <v>3.0802192901690191</v>
      </c>
      <c r="K1185" s="2">
        <f t="shared" si="140"/>
        <v>3.0250826810454381</v>
      </c>
    </row>
    <row r="1186" spans="1:11" ht="13.5" x14ac:dyDescent="0.25">
      <c r="A1186" s="3">
        <f>TITRES_STAT!B1189</f>
        <v>44036</v>
      </c>
      <c r="B1186" s="5">
        <f>TITRES_STAT!D1189</f>
        <v>3.12</v>
      </c>
      <c r="C1186" s="2">
        <f t="shared" si="141"/>
        <v>0</v>
      </c>
      <c r="D1186" s="2">
        <f t="shared" si="142"/>
        <v>3.12</v>
      </c>
      <c r="E1186" s="2">
        <f t="shared" si="144"/>
        <v>3.1200000000000006</v>
      </c>
      <c r="F1186" s="2">
        <f t="shared" si="145"/>
        <v>3.083499999999999</v>
      </c>
      <c r="G1186" s="2">
        <f t="shared" si="139"/>
        <v>2.9925999999999995</v>
      </c>
      <c r="H1186" s="2">
        <f t="shared" si="143"/>
        <v>2.8113000000000006</v>
      </c>
      <c r="I1186" s="2">
        <f t="array" ref="I1186">SUMPRODUCT(B1170:B1189, (ROW(B1170:B1189)-ROW(B1170)+1)) / (20*21/2)</f>
        <v>3.1169523809523811</v>
      </c>
      <c r="J1186" s="2">
        <f t="shared" si="146"/>
        <v>3.0840079292005411</v>
      </c>
      <c r="K1186" s="2">
        <f t="shared" si="140"/>
        <v>3.028804928847578</v>
      </c>
    </row>
    <row r="1187" spans="1:11" ht="13.5" x14ac:dyDescent="0.25">
      <c r="A1187" s="3">
        <f>TITRES_STAT!B1190</f>
        <v>44039</v>
      </c>
      <c r="B1187" s="5">
        <f>TITRES_STAT!D1190</f>
        <v>3.12</v>
      </c>
      <c r="C1187" s="2">
        <f t="shared" si="141"/>
        <v>0</v>
      </c>
      <c r="D1187" s="2">
        <f t="shared" si="142"/>
        <v>3.12</v>
      </c>
      <c r="E1187" s="2">
        <f t="shared" si="144"/>
        <v>3.1200000000000006</v>
      </c>
      <c r="F1187" s="2">
        <f t="shared" si="145"/>
        <v>3.089999999999999</v>
      </c>
      <c r="G1187" s="2">
        <f t="shared" si="139"/>
        <v>2.9949999999999992</v>
      </c>
      <c r="H1187" s="2">
        <f t="shared" si="143"/>
        <v>2.8151500000000005</v>
      </c>
      <c r="I1187" s="2">
        <f t="array" ref="I1187">SUMPRODUCT(B1171:B1190, (ROW(B1171:B1190)-ROW(B1171)+1)) / (20*21/2)</f>
        <v>3.1185714285714283</v>
      </c>
      <c r="J1187" s="2">
        <f t="shared" si="146"/>
        <v>3.0874357454671562</v>
      </c>
      <c r="K1187" s="2">
        <f t="shared" si="140"/>
        <v>3.0323812061476731</v>
      </c>
    </row>
    <row r="1188" spans="1:11" ht="13.5" x14ac:dyDescent="0.25">
      <c r="A1188" s="3">
        <f>TITRES_STAT!B1191</f>
        <v>44040</v>
      </c>
      <c r="B1188" s="5">
        <f>TITRES_STAT!D1191</f>
        <v>3.12</v>
      </c>
      <c r="C1188" s="2">
        <f t="shared" si="141"/>
        <v>0</v>
      </c>
      <c r="D1188" s="2">
        <f t="shared" si="142"/>
        <v>3.12</v>
      </c>
      <c r="E1188" s="2">
        <f t="shared" si="144"/>
        <v>3.1200000000000006</v>
      </c>
      <c r="F1188" s="2">
        <f t="shared" si="145"/>
        <v>3.0964999999999989</v>
      </c>
      <c r="G1188" s="2">
        <f t="shared" si="139"/>
        <v>2.9973999999999994</v>
      </c>
      <c r="H1188" s="2">
        <f t="shared" si="143"/>
        <v>2.8190000000000008</v>
      </c>
      <c r="I1188" s="2">
        <f t="array" ref="I1188">SUMPRODUCT(B1172:B1191, (ROW(B1172:B1191)-ROW(B1172)+1)) / (20*21/2)</f>
        <v>3.1195714285714287</v>
      </c>
      <c r="J1188" s="2">
        <f t="shared" si="146"/>
        <v>3.0905371030417128</v>
      </c>
      <c r="K1188" s="2">
        <f t="shared" si="140"/>
        <v>3.0358172372791374</v>
      </c>
    </row>
    <row r="1189" spans="1:11" ht="13.5" x14ac:dyDescent="0.25">
      <c r="A1189" s="3">
        <f>TITRES_STAT!B1192</f>
        <v>44041</v>
      </c>
      <c r="B1189" s="5">
        <f>TITRES_STAT!D1192</f>
        <v>3.12</v>
      </c>
      <c r="C1189" s="2">
        <f t="shared" si="141"/>
        <v>0</v>
      </c>
      <c r="D1189" s="2">
        <f t="shared" si="142"/>
        <v>3.12</v>
      </c>
      <c r="E1189" s="2">
        <f t="shared" si="144"/>
        <v>3.1200000000000006</v>
      </c>
      <c r="F1189" s="2">
        <f t="shared" si="145"/>
        <v>3.1029999999999989</v>
      </c>
      <c r="G1189" s="2">
        <f t="shared" si="139"/>
        <v>3.0015999999999998</v>
      </c>
      <c r="H1189" s="2">
        <f t="shared" si="143"/>
        <v>2.8228500000000007</v>
      </c>
      <c r="I1189" s="2">
        <f t="array" ref="I1189">SUMPRODUCT(B1173:B1192, (ROW(B1173:B1192)-ROW(B1173)+1)) / (20*21/2)</f>
        <v>3.12</v>
      </c>
      <c r="J1189" s="2">
        <f t="shared" si="146"/>
        <v>3.0933430932282162</v>
      </c>
      <c r="K1189" s="2">
        <f t="shared" si="140"/>
        <v>3.0391185220917207</v>
      </c>
    </row>
    <row r="1190" spans="1:11" ht="13.5" x14ac:dyDescent="0.25">
      <c r="A1190" s="3">
        <f>TITRES_STAT!B1193</f>
        <v>44042</v>
      </c>
      <c r="B1190" s="5">
        <f>TITRES_STAT!D1193</f>
        <v>3.12</v>
      </c>
      <c r="C1190" s="2">
        <f t="shared" si="141"/>
        <v>0</v>
      </c>
      <c r="D1190" s="2">
        <f t="shared" si="142"/>
        <v>3.12</v>
      </c>
      <c r="E1190" s="2">
        <f t="shared" si="144"/>
        <v>3.1200000000000006</v>
      </c>
      <c r="F1190" s="2">
        <f t="shared" si="145"/>
        <v>3.1094999999999993</v>
      </c>
      <c r="G1190" s="2">
        <f t="shared" si="139"/>
        <v>3.0058000000000002</v>
      </c>
      <c r="H1190" s="2">
        <f t="shared" si="143"/>
        <v>2.8267000000000007</v>
      </c>
      <c r="I1190" s="2">
        <f t="array" ref="I1190">SUMPRODUCT(B1174:B1193, (ROW(B1174:B1193)-ROW(B1174)+1)) / (20*21/2)</f>
        <v>3.12</v>
      </c>
      <c r="J1190" s="2">
        <f t="shared" si="146"/>
        <v>3.0958818462541005</v>
      </c>
      <c r="K1190" s="2">
        <f t="shared" si="140"/>
        <v>3.0422903447547909</v>
      </c>
    </row>
    <row r="1191" spans="1:11" ht="13.5" x14ac:dyDescent="0.25">
      <c r="A1191" s="3">
        <f>TITRES_STAT!B1194</f>
        <v>44046</v>
      </c>
      <c r="B1191" s="5">
        <f>TITRES_STAT!D1194</f>
        <v>3.12</v>
      </c>
      <c r="C1191" s="2">
        <f t="shared" si="141"/>
        <v>0</v>
      </c>
      <c r="D1191" s="2">
        <f t="shared" si="142"/>
        <v>3.12</v>
      </c>
      <c r="E1191" s="2">
        <f t="shared" si="144"/>
        <v>3.1200000000000006</v>
      </c>
      <c r="F1191" s="2">
        <f t="shared" si="145"/>
        <v>3.115499999999999</v>
      </c>
      <c r="G1191" s="2">
        <f t="shared" si="139"/>
        <v>3.0100000000000007</v>
      </c>
      <c r="H1191" s="2">
        <f t="shared" si="143"/>
        <v>2.8305500000000006</v>
      </c>
      <c r="I1191" s="2">
        <f t="array" ref="I1191">SUMPRODUCT(B1175:B1194, (ROW(B1175:B1194)-ROW(B1175)+1)) / (20*21/2)</f>
        <v>3.12</v>
      </c>
      <c r="J1191" s="2">
        <f t="shared" si="146"/>
        <v>3.0981788132775194</v>
      </c>
      <c r="K1191" s="2">
        <f t="shared" si="140"/>
        <v>3.0453377822153875</v>
      </c>
    </row>
    <row r="1192" spans="1:11" ht="13.5" x14ac:dyDescent="0.25">
      <c r="A1192" s="3">
        <f>TITRES_STAT!B1195</f>
        <v>44047</v>
      </c>
      <c r="B1192" s="5">
        <f>TITRES_STAT!D1195</f>
        <v>3.12</v>
      </c>
      <c r="C1192" s="2">
        <f t="shared" si="141"/>
        <v>0</v>
      </c>
      <c r="D1192" s="2">
        <f t="shared" si="142"/>
        <v>3.12</v>
      </c>
      <c r="E1192" s="2">
        <f t="shared" si="144"/>
        <v>3.1200000000000006</v>
      </c>
      <c r="F1192" s="2">
        <f t="shared" si="145"/>
        <v>3.1199999999999992</v>
      </c>
      <c r="G1192" s="2">
        <f t="shared" si="139"/>
        <v>3.0142000000000007</v>
      </c>
      <c r="H1192" s="2">
        <f t="shared" si="143"/>
        <v>2.8344000000000005</v>
      </c>
      <c r="I1192" s="2">
        <f t="array" ref="I1192">SUMPRODUCT(B1176:B1195, (ROW(B1176:B1195)-ROW(B1176)+1)) / (20*21/2)</f>
        <v>3.12</v>
      </c>
      <c r="J1192" s="2">
        <f t="shared" si="146"/>
        <v>3.1002570215368035</v>
      </c>
      <c r="K1192" s="2">
        <f t="shared" si="140"/>
        <v>3.0482657123245884</v>
      </c>
    </row>
    <row r="1193" spans="1:11" ht="13.5" x14ac:dyDescent="0.25">
      <c r="A1193" s="3">
        <f>TITRES_STAT!B1196</f>
        <v>44048</v>
      </c>
      <c r="B1193" s="5">
        <f>TITRES_STAT!D1196</f>
        <v>3.12</v>
      </c>
      <c r="C1193" s="2">
        <f t="shared" si="141"/>
        <v>0</v>
      </c>
      <c r="D1193" s="2">
        <f t="shared" si="142"/>
        <v>3.12</v>
      </c>
      <c r="E1193" s="2">
        <f t="shared" si="144"/>
        <v>3.1200000000000006</v>
      </c>
      <c r="F1193" s="2">
        <f t="shared" si="145"/>
        <v>3.1199999999999992</v>
      </c>
      <c r="G1193" s="2">
        <f t="shared" si="139"/>
        <v>3.0184000000000011</v>
      </c>
      <c r="H1193" s="2">
        <f t="shared" si="143"/>
        <v>2.8382500000000004</v>
      </c>
      <c r="I1193" s="2">
        <f t="array" ref="I1193">SUMPRODUCT(B1177:B1196, (ROW(B1177:B1196)-ROW(B1177)+1)) / (20*21/2)</f>
        <v>3.12</v>
      </c>
      <c r="J1193" s="2">
        <f t="shared" si="146"/>
        <v>3.1021373051999652</v>
      </c>
      <c r="K1193" s="2">
        <f t="shared" si="140"/>
        <v>3.0510788216451932</v>
      </c>
    </row>
    <row r="1194" spans="1:11" ht="13.5" x14ac:dyDescent="0.25">
      <c r="A1194" s="3">
        <f>TITRES_STAT!B1197</f>
        <v>44049</v>
      </c>
      <c r="B1194" s="5">
        <f>TITRES_STAT!D1197</f>
        <v>3.12</v>
      </c>
      <c r="C1194" s="2">
        <f t="shared" si="141"/>
        <v>0</v>
      </c>
      <c r="D1194" s="2">
        <f t="shared" si="142"/>
        <v>3.12</v>
      </c>
      <c r="E1194" s="2">
        <f t="shared" si="144"/>
        <v>3.1200000000000006</v>
      </c>
      <c r="F1194" s="2">
        <f t="shared" si="145"/>
        <v>3.1199999999999992</v>
      </c>
      <c r="G1194" s="2">
        <f t="shared" si="139"/>
        <v>3.0226000000000015</v>
      </c>
      <c r="H1194" s="2">
        <f t="shared" si="143"/>
        <v>2.8423500000000006</v>
      </c>
      <c r="I1194" s="2">
        <f t="array" ref="I1194">SUMPRODUCT(B1178:B1197, (ROW(B1178:B1197)-ROW(B1178)+1)) / (20*21/2)</f>
        <v>3.12</v>
      </c>
      <c r="J1194" s="2">
        <f t="shared" si="146"/>
        <v>3.1038385142285398</v>
      </c>
      <c r="K1194" s="2">
        <f t="shared" si="140"/>
        <v>3.0537816129532249</v>
      </c>
    </row>
    <row r="1195" spans="1:11" ht="13.5" x14ac:dyDescent="0.25">
      <c r="A1195" s="3">
        <f>TITRES_STAT!B1198</f>
        <v>44050</v>
      </c>
      <c r="B1195" s="5">
        <f>TITRES_STAT!D1198</f>
        <v>3.12</v>
      </c>
      <c r="C1195" s="2">
        <f t="shared" si="141"/>
        <v>0</v>
      </c>
      <c r="D1195" s="2">
        <f t="shared" si="142"/>
        <v>3.12</v>
      </c>
      <c r="E1195" s="2">
        <f t="shared" si="144"/>
        <v>3.1200000000000006</v>
      </c>
      <c r="F1195" s="2">
        <f t="shared" si="145"/>
        <v>3.1199999999999992</v>
      </c>
      <c r="G1195" s="2">
        <f t="shared" si="139"/>
        <v>3.0268000000000019</v>
      </c>
      <c r="H1195" s="2">
        <f t="shared" si="143"/>
        <v>2.8464500000000004</v>
      </c>
      <c r="I1195" s="2">
        <f t="array" ref="I1195">SUMPRODUCT(B1179:B1198, (ROW(B1179:B1198)-ROW(B1179)+1)) / (20*21/2)</f>
        <v>3.12</v>
      </c>
      <c r="J1195" s="2">
        <f t="shared" si="146"/>
        <v>3.1053777033496313</v>
      </c>
      <c r="K1195" s="2">
        <f t="shared" si="140"/>
        <v>3.0563784124452558</v>
      </c>
    </row>
    <row r="1196" spans="1:11" ht="13.5" x14ac:dyDescent="0.25">
      <c r="A1196" s="3">
        <f>TITRES_STAT!B1199</f>
        <v>44053</v>
      </c>
      <c r="B1196" s="5">
        <f>TITRES_STAT!D1199</f>
        <v>3.12</v>
      </c>
      <c r="C1196" s="2">
        <f t="shared" si="141"/>
        <v>0</v>
      </c>
      <c r="D1196" s="2">
        <f t="shared" si="142"/>
        <v>3.12</v>
      </c>
      <c r="E1196" s="2">
        <f t="shared" si="144"/>
        <v>3.1200000000000006</v>
      </c>
      <c r="F1196" s="2">
        <f t="shared" si="145"/>
        <v>3.1199999999999992</v>
      </c>
      <c r="G1196" s="2">
        <f t="shared" si="139"/>
        <v>3.0310000000000019</v>
      </c>
      <c r="H1196" s="2">
        <f t="shared" si="143"/>
        <v>2.8503500000000006</v>
      </c>
      <c r="I1196" s="2">
        <f t="array" ref="I1196">SUMPRODUCT(B1180:B1199, (ROW(B1180:B1199)-ROW(B1180)+1)) / (20*21/2)</f>
        <v>3.12</v>
      </c>
      <c r="J1196" s="2">
        <f t="shared" si="146"/>
        <v>3.1067703030306189</v>
      </c>
      <c r="K1196" s="2">
        <f t="shared" si="140"/>
        <v>3.0588733766630893</v>
      </c>
    </row>
    <row r="1197" spans="1:11" ht="13.5" x14ac:dyDescent="0.25">
      <c r="A1197" s="3">
        <f>TITRES_STAT!B1200</f>
        <v>44054</v>
      </c>
      <c r="B1197" s="5">
        <f>TITRES_STAT!D1200</f>
        <v>3.12</v>
      </c>
      <c r="C1197" s="2">
        <f t="shared" si="141"/>
        <v>0</v>
      </c>
      <c r="D1197" s="2">
        <f t="shared" si="142"/>
        <v>3.12</v>
      </c>
      <c r="E1197" s="2">
        <f t="shared" si="144"/>
        <v>3.1200000000000006</v>
      </c>
      <c r="F1197" s="2">
        <f t="shared" si="145"/>
        <v>3.1199999999999992</v>
      </c>
      <c r="G1197" s="2">
        <f t="shared" si="139"/>
        <v>3.0352000000000019</v>
      </c>
      <c r="H1197" s="2">
        <f t="shared" si="143"/>
        <v>2.8542500000000008</v>
      </c>
      <c r="I1197" s="2">
        <f t="array" ref="I1197">SUMPRODUCT(B1181:B1200, (ROW(B1181:B1200)-ROW(B1181)+1)) / (20*21/2)</f>
        <v>3.12</v>
      </c>
      <c r="J1197" s="2">
        <f t="shared" si="146"/>
        <v>3.1080302741705599</v>
      </c>
      <c r="K1197" s="2">
        <f t="shared" si="140"/>
        <v>3.06127049914689</v>
      </c>
    </row>
    <row r="1198" spans="1:11" ht="13.5" x14ac:dyDescent="0.25">
      <c r="A1198" s="3">
        <f>TITRES_STAT!B1201</f>
        <v>44055</v>
      </c>
      <c r="B1198" s="5">
        <f>TITRES_STAT!D1201</f>
        <v>3.12</v>
      </c>
      <c r="C1198" s="2">
        <f t="shared" si="141"/>
        <v>0</v>
      </c>
      <c r="D1198" s="2">
        <f t="shared" si="142"/>
        <v>3.12</v>
      </c>
      <c r="E1198" s="2">
        <f t="shared" si="144"/>
        <v>3.1200000000000006</v>
      </c>
      <c r="F1198" s="2">
        <f t="shared" si="145"/>
        <v>3.1199999999999992</v>
      </c>
      <c r="G1198" s="2">
        <f t="shared" si="139"/>
        <v>3.0394000000000028</v>
      </c>
      <c r="H1198" s="2">
        <f t="shared" si="143"/>
        <v>2.8581500000000006</v>
      </c>
      <c r="I1198" s="2">
        <f t="array" ref="I1198">SUMPRODUCT(B1182:B1201, (ROW(B1182:B1201)-ROW(B1182)+1)) / (20*21/2)</f>
        <v>3.12</v>
      </c>
      <c r="J1198" s="2">
        <f t="shared" si="146"/>
        <v>3.1091702480590779</v>
      </c>
      <c r="K1198" s="2">
        <f t="shared" si="140"/>
        <v>3.0635736168274046</v>
      </c>
    </row>
    <row r="1199" spans="1:11" ht="13.5" x14ac:dyDescent="0.25">
      <c r="A1199" s="3">
        <f>TITRES_STAT!B1202</f>
        <v>44057</v>
      </c>
      <c r="B1199" s="5">
        <f>TITRES_STAT!D1202</f>
        <v>3.12</v>
      </c>
      <c r="C1199" s="2">
        <f t="shared" si="141"/>
        <v>0</v>
      </c>
      <c r="D1199" s="2">
        <f t="shared" si="142"/>
        <v>3.12</v>
      </c>
      <c r="E1199" s="2">
        <f t="shared" si="144"/>
        <v>3.1200000000000006</v>
      </c>
      <c r="F1199" s="2">
        <f t="shared" si="145"/>
        <v>3.1199999999999992</v>
      </c>
      <c r="G1199" s="2">
        <f t="shared" si="139"/>
        <v>3.0436000000000032</v>
      </c>
      <c r="H1199" s="2">
        <f t="shared" si="143"/>
        <v>2.8620500000000009</v>
      </c>
      <c r="I1199" s="2">
        <f t="array" ref="I1199">SUMPRODUCT(B1183:B1202, (ROW(B1183:B1202)-ROW(B1183)+1)) / (20*21/2)</f>
        <v>3.12</v>
      </c>
      <c r="J1199" s="2">
        <f t="shared" si="146"/>
        <v>3.1102016530058325</v>
      </c>
      <c r="K1199" s="2">
        <f t="shared" si="140"/>
        <v>3.0657864161675068</v>
      </c>
    </row>
    <row r="1200" spans="1:11" ht="13.5" x14ac:dyDescent="0.25">
      <c r="A1200" s="3">
        <f>TITRES_STAT!B1203</f>
        <v>44060</v>
      </c>
      <c r="B1200" s="5">
        <f>TITRES_STAT!D1203</f>
        <v>3.12</v>
      </c>
      <c r="C1200" s="2">
        <f t="shared" si="141"/>
        <v>0</v>
      </c>
      <c r="D1200" s="2">
        <f t="shared" si="142"/>
        <v>3.12</v>
      </c>
      <c r="E1200" s="2">
        <f t="shared" si="144"/>
        <v>3.1200000000000006</v>
      </c>
      <c r="F1200" s="2">
        <f t="shared" si="145"/>
        <v>3.1199999999999992</v>
      </c>
      <c r="G1200" s="2">
        <f t="shared" si="139"/>
        <v>3.0478000000000027</v>
      </c>
      <c r="H1200" s="2">
        <f t="shared" si="143"/>
        <v>2.8659500000000007</v>
      </c>
      <c r="I1200" s="2">
        <f t="array" ref="I1200">SUMPRODUCT(B1184:B1203, (ROW(B1184:B1203)-ROW(B1184)+1)) / (20*21/2)</f>
        <v>3.12</v>
      </c>
      <c r="J1200" s="2">
        <f t="shared" si="146"/>
        <v>3.1111348289100391</v>
      </c>
      <c r="K1200" s="2">
        <f t="shared" si="140"/>
        <v>3.0679124390628991</v>
      </c>
    </row>
    <row r="1201" spans="1:11" ht="13.5" x14ac:dyDescent="0.25">
      <c r="A1201" s="3">
        <f>TITRES_STAT!B1204</f>
        <v>44061</v>
      </c>
      <c r="B1201" s="5">
        <f>TITRES_STAT!D1204</f>
        <v>3.12</v>
      </c>
      <c r="C1201" s="2">
        <f t="shared" si="141"/>
        <v>0</v>
      </c>
      <c r="D1201" s="2">
        <f t="shared" si="142"/>
        <v>3.12</v>
      </c>
      <c r="E1201" s="2">
        <f t="shared" si="144"/>
        <v>3.1200000000000006</v>
      </c>
      <c r="F1201" s="2">
        <f t="shared" si="145"/>
        <v>3.1199999999999992</v>
      </c>
      <c r="G1201" s="2">
        <f t="shared" si="139"/>
        <v>3.0520000000000027</v>
      </c>
      <c r="H1201" s="2">
        <f t="shared" si="143"/>
        <v>2.8698500000000013</v>
      </c>
      <c r="I1201" s="2">
        <f t="array" ref="I1201">SUMPRODUCT(B1185:B1204, (ROW(B1185:B1204)-ROW(B1185)+1)) / (20*21/2)</f>
        <v>3.12</v>
      </c>
      <c r="J1201" s="2">
        <f t="shared" si="146"/>
        <v>3.1119791309186069</v>
      </c>
      <c r="K1201" s="2">
        <f t="shared" si="140"/>
        <v>3.0699550885114131</v>
      </c>
    </row>
    <row r="1202" spans="1:11" ht="13.5" x14ac:dyDescent="0.25">
      <c r="A1202" s="3">
        <f>TITRES_STAT!B1205</f>
        <v>44062</v>
      </c>
      <c r="B1202" s="5">
        <f>TITRES_STAT!D1205</f>
        <v>3.12</v>
      </c>
      <c r="C1202" s="2">
        <f t="shared" si="141"/>
        <v>0</v>
      </c>
      <c r="D1202" s="2">
        <f t="shared" si="142"/>
        <v>3.12</v>
      </c>
      <c r="E1202" s="2">
        <f t="shared" si="144"/>
        <v>3.1200000000000006</v>
      </c>
      <c r="F1202" s="2">
        <f t="shared" si="145"/>
        <v>3.1199999999999992</v>
      </c>
      <c r="G1202" s="2">
        <f t="shared" ref="G1202:G1265" si="147">AVERAGE(B1153:B1202)</f>
        <v>3.0562000000000027</v>
      </c>
      <c r="H1202" s="2">
        <f t="shared" si="143"/>
        <v>2.8737500000000011</v>
      </c>
      <c r="I1202" s="2">
        <f t="array" ref="I1202">SUMPRODUCT(B1186:B1205, (ROW(B1186:B1205)-ROW(B1186)+1)) / (20*21/2)</f>
        <v>3.12</v>
      </c>
      <c r="J1202" s="2">
        <f t="shared" si="146"/>
        <v>3.1127430232120727</v>
      </c>
      <c r="K1202" s="2">
        <f t="shared" si="140"/>
        <v>3.0719176340599854</v>
      </c>
    </row>
    <row r="1203" spans="1:11" ht="13.5" x14ac:dyDescent="0.25">
      <c r="A1203" s="3">
        <f>TITRES_STAT!B1206</f>
        <v>44064</v>
      </c>
      <c r="B1203" s="5">
        <f>TITRES_STAT!D1206</f>
        <v>3.12</v>
      </c>
      <c r="C1203" s="2">
        <f t="shared" si="141"/>
        <v>0</v>
      </c>
      <c r="D1203" s="2">
        <f t="shared" si="142"/>
        <v>3.12</v>
      </c>
      <c r="E1203" s="2">
        <f t="shared" si="144"/>
        <v>3.1200000000000006</v>
      </c>
      <c r="F1203" s="2">
        <f t="shared" si="145"/>
        <v>3.1199999999999992</v>
      </c>
      <c r="G1203" s="2">
        <f t="shared" si="147"/>
        <v>3.0604000000000027</v>
      </c>
      <c r="H1203" s="2">
        <f t="shared" si="143"/>
        <v>2.8776500000000009</v>
      </c>
      <c r="I1203" s="2">
        <f t="array" ref="I1203">SUMPRODUCT(B1187:B1206, (ROW(B1187:B1206)-ROW(B1187)+1)) / (20*21/2)</f>
        <v>3.12</v>
      </c>
      <c r="J1203" s="2">
        <f t="shared" si="146"/>
        <v>3.1134341638585421</v>
      </c>
      <c r="K1203" s="2">
        <f t="shared" ref="K1203:K1266" si="148">$K$4*B1203+(1-$K$4)*K1202</f>
        <v>3.0738032170380256</v>
      </c>
    </row>
    <row r="1204" spans="1:11" ht="13.5" x14ac:dyDescent="0.25">
      <c r="A1204" s="3">
        <f>TITRES_STAT!B1207</f>
        <v>44067</v>
      </c>
      <c r="B1204" s="5">
        <f>TITRES_STAT!D1207</f>
        <v>3.12</v>
      </c>
      <c r="C1204" s="2">
        <f t="shared" si="141"/>
        <v>0</v>
      </c>
      <c r="D1204" s="2">
        <f t="shared" si="142"/>
        <v>3.12</v>
      </c>
      <c r="E1204" s="2">
        <f t="shared" si="144"/>
        <v>3.1200000000000006</v>
      </c>
      <c r="F1204" s="2">
        <f t="shared" si="145"/>
        <v>3.1199999999999992</v>
      </c>
      <c r="G1204" s="2">
        <f t="shared" si="147"/>
        <v>3.0646000000000027</v>
      </c>
      <c r="H1204" s="2">
        <f t="shared" si="143"/>
        <v>2.8815500000000007</v>
      </c>
      <c r="I1204" s="2">
        <f t="array" ref="I1204">SUMPRODUCT(B1188:B1207, (ROW(B1188:B1207)-ROW(B1188)+1)) / (20*21/2)</f>
        <v>3.12</v>
      </c>
      <c r="J1204" s="2">
        <f t="shared" si="146"/>
        <v>3.1140594815862999</v>
      </c>
      <c r="K1204" s="2">
        <f t="shared" si="148"/>
        <v>3.0756148555855543</v>
      </c>
    </row>
    <row r="1205" spans="1:11" ht="13.5" x14ac:dyDescent="0.25">
      <c r="A1205" s="3">
        <f>TITRES_STAT!B1208</f>
        <v>44068</v>
      </c>
      <c r="B1205" s="5">
        <f>TITRES_STAT!D1208</f>
        <v>3.12</v>
      </c>
      <c r="C1205" s="2">
        <f t="shared" si="141"/>
        <v>0</v>
      </c>
      <c r="D1205" s="2">
        <f t="shared" si="142"/>
        <v>3.12</v>
      </c>
      <c r="E1205" s="2">
        <f t="shared" si="144"/>
        <v>3.1200000000000006</v>
      </c>
      <c r="F1205" s="2">
        <f t="shared" si="145"/>
        <v>3.1199999999999992</v>
      </c>
      <c r="G1205" s="2">
        <f t="shared" si="147"/>
        <v>3.0688000000000026</v>
      </c>
      <c r="H1205" s="2">
        <f t="shared" si="143"/>
        <v>2.8854500000000014</v>
      </c>
      <c r="I1205" s="2">
        <f t="array" ref="I1205">SUMPRODUCT(B1189:B1208, (ROW(B1189:B1208)-ROW(B1189)+1)) / (20*21/2)</f>
        <v>3.12</v>
      </c>
      <c r="J1205" s="2">
        <f t="shared" si="146"/>
        <v>3.1146252452447474</v>
      </c>
      <c r="K1205" s="2">
        <f t="shared" si="148"/>
        <v>3.0773554494841604</v>
      </c>
    </row>
    <row r="1206" spans="1:11" ht="13.5" x14ac:dyDescent="0.25">
      <c r="A1206" s="3">
        <f>TITRES_STAT!B1209</f>
        <v>44069</v>
      </c>
      <c r="B1206" s="5">
        <f>TITRES_STAT!D1209</f>
        <v>3.12</v>
      </c>
      <c r="C1206" s="2">
        <f t="shared" si="141"/>
        <v>0</v>
      </c>
      <c r="D1206" s="2">
        <f t="shared" si="142"/>
        <v>3.12</v>
      </c>
      <c r="E1206" s="2">
        <f t="shared" si="144"/>
        <v>3.1200000000000006</v>
      </c>
      <c r="F1206" s="2">
        <f t="shared" si="145"/>
        <v>3.1199999999999992</v>
      </c>
      <c r="G1206" s="2">
        <f t="shared" si="147"/>
        <v>3.0730000000000022</v>
      </c>
      <c r="H1206" s="2">
        <f t="shared" si="143"/>
        <v>2.8891000000000013</v>
      </c>
      <c r="I1206" s="2">
        <f t="array" ref="I1206">SUMPRODUCT(B1190:B1209, (ROW(B1190:B1209)-ROW(B1190)+1)) / (20*21/2)</f>
        <v>3.12</v>
      </c>
      <c r="J1206" s="2">
        <f t="shared" si="146"/>
        <v>3.1151371266500094</v>
      </c>
      <c r="K1206" s="2">
        <f t="shared" si="148"/>
        <v>3.0790277847985075</v>
      </c>
    </row>
    <row r="1207" spans="1:11" ht="13.5" x14ac:dyDescent="0.25">
      <c r="A1207" s="3">
        <f>TITRES_STAT!B1210</f>
        <v>44070</v>
      </c>
      <c r="B1207" s="5">
        <f>TITRES_STAT!D1210</f>
        <v>3.12</v>
      </c>
      <c r="C1207" s="2">
        <f t="shared" si="141"/>
        <v>0</v>
      </c>
      <c r="D1207" s="2">
        <f t="shared" si="142"/>
        <v>3.12</v>
      </c>
      <c r="E1207" s="2">
        <f t="shared" si="144"/>
        <v>3.1200000000000006</v>
      </c>
      <c r="F1207" s="2">
        <f t="shared" si="145"/>
        <v>3.1199999999999992</v>
      </c>
      <c r="G1207" s="2">
        <f t="shared" si="147"/>
        <v>3.0772000000000026</v>
      </c>
      <c r="H1207" s="2">
        <f t="shared" si="143"/>
        <v>2.8927500000000013</v>
      </c>
      <c r="I1207" s="2">
        <f t="array" ref="I1207">SUMPRODUCT(B1191:B1210, (ROW(B1191:B1210)-ROW(B1191)+1)) / (20*21/2)</f>
        <v>3.12</v>
      </c>
      <c r="J1207" s="2">
        <f t="shared" si="146"/>
        <v>3.1156002574452466</v>
      </c>
      <c r="K1207" s="2">
        <f t="shared" si="148"/>
        <v>3.0806345383358211</v>
      </c>
    </row>
    <row r="1208" spans="1:11" ht="13.5" x14ac:dyDescent="0.25">
      <c r="A1208" s="3">
        <f>TITRES_STAT!B1211</f>
        <v>44071</v>
      </c>
      <c r="B1208" s="5">
        <f>TITRES_STAT!D1211</f>
        <v>3.12</v>
      </c>
      <c r="C1208" s="2">
        <f t="shared" si="141"/>
        <v>0</v>
      </c>
      <c r="D1208" s="2">
        <f t="shared" si="142"/>
        <v>3.12</v>
      </c>
      <c r="E1208" s="2">
        <f t="shared" si="144"/>
        <v>3.1200000000000006</v>
      </c>
      <c r="F1208" s="2">
        <f t="shared" si="145"/>
        <v>3.1199999999999992</v>
      </c>
      <c r="G1208" s="2">
        <f t="shared" si="147"/>
        <v>3.0814000000000021</v>
      </c>
      <c r="H1208" s="2">
        <f t="shared" si="143"/>
        <v>2.8964000000000016</v>
      </c>
      <c r="I1208" s="2">
        <f t="array" ref="I1208">SUMPRODUCT(B1192:B1211, (ROW(B1192:B1211)-ROW(B1192)+1)) / (20*21/2)</f>
        <v>3.12</v>
      </c>
      <c r="J1208" s="2">
        <f t="shared" si="146"/>
        <v>3.1160192805456992</v>
      </c>
      <c r="K1208" s="2">
        <f t="shared" si="148"/>
        <v>3.0821782819304953</v>
      </c>
    </row>
    <row r="1209" spans="1:11" ht="13.5" x14ac:dyDescent="0.25">
      <c r="A1209" s="3">
        <f>TITRES_STAT!B1212</f>
        <v>44074</v>
      </c>
      <c r="B1209" s="5">
        <f>TITRES_STAT!D1212</f>
        <v>3.12</v>
      </c>
      <c r="C1209" s="2">
        <f t="shared" si="141"/>
        <v>0</v>
      </c>
      <c r="D1209" s="2">
        <f t="shared" si="142"/>
        <v>3.12</v>
      </c>
      <c r="E1209" s="2">
        <f t="shared" si="144"/>
        <v>3.1200000000000006</v>
      </c>
      <c r="F1209" s="2">
        <f t="shared" si="145"/>
        <v>3.1199999999999992</v>
      </c>
      <c r="G1209" s="2">
        <f t="shared" si="147"/>
        <v>3.0856000000000021</v>
      </c>
      <c r="H1209" s="2">
        <f t="shared" si="143"/>
        <v>2.9000500000000011</v>
      </c>
      <c r="I1209" s="2">
        <f t="array" ref="I1209">SUMPRODUCT(B1193:B1212, (ROW(B1193:B1212)-ROW(B1193)+1)) / (20*21/2)</f>
        <v>3.12</v>
      </c>
      <c r="J1209" s="2">
        <f t="shared" si="146"/>
        <v>3.1163983966842039</v>
      </c>
      <c r="K1209" s="2">
        <f t="shared" si="148"/>
        <v>3.0836614865606724</v>
      </c>
    </row>
    <row r="1210" spans="1:11" ht="13.5" x14ac:dyDescent="0.25">
      <c r="A1210" s="3">
        <f>TITRES_STAT!B1213</f>
        <v>44075</v>
      </c>
      <c r="B1210" s="5">
        <f>TITRES_STAT!D1213</f>
        <v>3.12</v>
      </c>
      <c r="C1210" s="2">
        <f t="shared" si="141"/>
        <v>0</v>
      </c>
      <c r="D1210" s="2">
        <f t="shared" si="142"/>
        <v>3.12</v>
      </c>
      <c r="E1210" s="2">
        <f t="shared" si="144"/>
        <v>3.1200000000000006</v>
      </c>
      <c r="F1210" s="2">
        <f t="shared" si="145"/>
        <v>3.1199999999999992</v>
      </c>
      <c r="G1210" s="2">
        <f t="shared" si="147"/>
        <v>3.0898000000000025</v>
      </c>
      <c r="H1210" s="2">
        <f t="shared" si="143"/>
        <v>2.9037000000000011</v>
      </c>
      <c r="I1210" s="2">
        <f t="array" ref="I1210">SUMPRODUCT(B1194:B1213, (ROW(B1194:B1213)-ROW(B1194)+1)) / (20*21/2)</f>
        <v>3.12</v>
      </c>
      <c r="J1210" s="2">
        <f t="shared" si="146"/>
        <v>3.1167414065238037</v>
      </c>
      <c r="K1210" s="2">
        <f t="shared" si="148"/>
        <v>3.0850865263033915</v>
      </c>
    </row>
    <row r="1211" spans="1:11" ht="13.5" x14ac:dyDescent="0.25">
      <c r="A1211" s="3">
        <f>TITRES_STAT!B1214</f>
        <v>44076</v>
      </c>
      <c r="B1211" s="5">
        <f>TITRES_STAT!D1214</f>
        <v>3.12</v>
      </c>
      <c r="C1211" s="2">
        <f t="shared" si="141"/>
        <v>0</v>
      </c>
      <c r="D1211" s="2">
        <f t="shared" si="142"/>
        <v>3.12</v>
      </c>
      <c r="E1211" s="2">
        <f t="shared" si="144"/>
        <v>3.1200000000000006</v>
      </c>
      <c r="F1211" s="2">
        <f t="shared" si="145"/>
        <v>3.1199999999999992</v>
      </c>
      <c r="G1211" s="2">
        <f t="shared" si="147"/>
        <v>3.0924000000000023</v>
      </c>
      <c r="H1211" s="2">
        <f t="shared" si="143"/>
        <v>2.9073500000000019</v>
      </c>
      <c r="I1211" s="2">
        <f t="array" ref="I1211">SUMPRODUCT(B1195:B1214, (ROW(B1195:B1214)-ROW(B1195)+1)) / (20*21/2)</f>
        <v>3.12</v>
      </c>
      <c r="J1211" s="2">
        <f t="shared" si="146"/>
        <v>3.1170517487596321</v>
      </c>
      <c r="K1211" s="2">
        <f t="shared" si="148"/>
        <v>3.0864556821346314</v>
      </c>
    </row>
    <row r="1212" spans="1:11" ht="13.5" x14ac:dyDescent="0.25">
      <c r="A1212" s="3">
        <f>TITRES_STAT!B1215</f>
        <v>44077</v>
      </c>
      <c r="B1212" s="5">
        <f>TITRES_STAT!D1215</f>
        <v>3.12</v>
      </c>
      <c r="C1212" s="2">
        <f t="shared" si="141"/>
        <v>0</v>
      </c>
      <c r="D1212" s="2">
        <f t="shared" si="142"/>
        <v>3.12</v>
      </c>
      <c r="E1212" s="2">
        <f t="shared" si="144"/>
        <v>3.1200000000000006</v>
      </c>
      <c r="F1212" s="2">
        <f t="shared" si="145"/>
        <v>3.1199999999999992</v>
      </c>
      <c r="G1212" s="2">
        <f t="shared" si="147"/>
        <v>3.0950000000000024</v>
      </c>
      <c r="H1212" s="2">
        <f t="shared" si="143"/>
        <v>2.9110000000000018</v>
      </c>
      <c r="I1212" s="2">
        <f t="array" ref="I1212">SUMPRODUCT(B1196:B1215, (ROW(B1196:B1215)-ROW(B1196)+1)) / (20*21/2)</f>
        <v>3.12</v>
      </c>
      <c r="J1212" s="2">
        <f t="shared" si="146"/>
        <v>3.1173325345920482</v>
      </c>
      <c r="K1212" s="2">
        <f t="shared" si="148"/>
        <v>3.0877711455803323</v>
      </c>
    </row>
    <row r="1213" spans="1:11" ht="13.5" x14ac:dyDescent="0.25">
      <c r="A1213" s="3">
        <f>TITRES_STAT!B1216</f>
        <v>44078</v>
      </c>
      <c r="B1213" s="5">
        <f>TITRES_STAT!D1216</f>
        <v>3.12</v>
      </c>
      <c r="C1213" s="2">
        <f t="shared" si="141"/>
        <v>0</v>
      </c>
      <c r="D1213" s="2">
        <f t="shared" si="142"/>
        <v>3.12</v>
      </c>
      <c r="E1213" s="2">
        <f t="shared" si="144"/>
        <v>3.1200000000000006</v>
      </c>
      <c r="F1213" s="2">
        <f t="shared" si="145"/>
        <v>3.1199999999999992</v>
      </c>
      <c r="G1213" s="2">
        <f t="shared" si="147"/>
        <v>3.0976000000000021</v>
      </c>
      <c r="H1213" s="2">
        <f t="shared" si="143"/>
        <v>2.9146500000000022</v>
      </c>
      <c r="I1213" s="2">
        <f t="array" ref="I1213">SUMPRODUCT(B1197:B1216, (ROW(B1197:B1216)-ROW(B1197)+1)) / (20*21/2)</f>
        <v>3.12</v>
      </c>
      <c r="J1213" s="2">
        <f t="shared" si="146"/>
        <v>3.1175865789166148</v>
      </c>
      <c r="K1213" s="2">
        <f t="shared" si="148"/>
        <v>3.0890350222242411</v>
      </c>
    </row>
    <row r="1214" spans="1:11" ht="13.5" x14ac:dyDescent="0.25">
      <c r="A1214" s="3">
        <f>TITRES_STAT!B1217</f>
        <v>44081</v>
      </c>
      <c r="B1214" s="5">
        <f>TITRES_STAT!D1217</f>
        <v>3.12</v>
      </c>
      <c r="C1214" s="2">
        <f t="shared" si="141"/>
        <v>0</v>
      </c>
      <c r="D1214" s="2">
        <f t="shared" si="142"/>
        <v>3.12</v>
      </c>
      <c r="E1214" s="2">
        <f t="shared" si="144"/>
        <v>3.1200000000000006</v>
      </c>
      <c r="F1214" s="2">
        <f t="shared" si="145"/>
        <v>3.1199999999999992</v>
      </c>
      <c r="G1214" s="2">
        <f t="shared" si="147"/>
        <v>3.1002000000000023</v>
      </c>
      <c r="H1214" s="2">
        <f t="shared" si="143"/>
        <v>2.9183000000000021</v>
      </c>
      <c r="I1214" s="2">
        <f t="array" ref="I1214">SUMPRODUCT(B1198:B1217, (ROW(B1198:B1217)-ROW(B1198)+1)) / (20*21/2)</f>
        <v>3.12</v>
      </c>
      <c r="J1214" s="2">
        <f t="shared" si="146"/>
        <v>3.1178164285436041</v>
      </c>
      <c r="K1214" s="2">
        <f t="shared" si="148"/>
        <v>3.0902493350781928</v>
      </c>
    </row>
    <row r="1215" spans="1:11" ht="13.5" x14ac:dyDescent="0.25">
      <c r="A1215" s="3">
        <f>TITRES_STAT!B1218</f>
        <v>44082</v>
      </c>
      <c r="B1215" s="5">
        <f>TITRES_STAT!D1218</f>
        <v>3.12</v>
      </c>
      <c r="C1215" s="2">
        <f t="shared" si="141"/>
        <v>0</v>
      </c>
      <c r="D1215" s="2">
        <f t="shared" si="142"/>
        <v>3.12</v>
      </c>
      <c r="E1215" s="2">
        <f t="shared" si="144"/>
        <v>3.1200000000000006</v>
      </c>
      <c r="F1215" s="2">
        <f t="shared" si="145"/>
        <v>3.1199999999999992</v>
      </c>
      <c r="G1215" s="2">
        <f t="shared" si="147"/>
        <v>3.102800000000002</v>
      </c>
      <c r="H1215" s="2">
        <f t="shared" si="143"/>
        <v>2.921950000000002</v>
      </c>
      <c r="I1215" s="2">
        <f t="array" ref="I1215">SUMPRODUCT(B1199:B1218, (ROW(B1199:B1218)-ROW(B1199)+1)) / (20*21/2)</f>
        <v>3.12</v>
      </c>
      <c r="J1215" s="2">
        <f t="shared" si="146"/>
        <v>3.1180243877299274</v>
      </c>
      <c r="K1215" s="2">
        <f t="shared" si="148"/>
        <v>3.0914160278202245</v>
      </c>
    </row>
    <row r="1216" spans="1:11" ht="13.5" x14ac:dyDescent="0.25">
      <c r="A1216" s="3">
        <f>TITRES_STAT!B1219</f>
        <v>44083</v>
      </c>
      <c r="B1216" s="5">
        <f>TITRES_STAT!D1219</f>
        <v>3.12</v>
      </c>
      <c r="C1216" s="2">
        <f t="shared" si="141"/>
        <v>0</v>
      </c>
      <c r="D1216" s="2">
        <f t="shared" si="142"/>
        <v>3.12</v>
      </c>
      <c r="E1216" s="2">
        <f t="shared" si="144"/>
        <v>3.1200000000000006</v>
      </c>
      <c r="F1216" s="2">
        <f t="shared" si="145"/>
        <v>3.1199999999999992</v>
      </c>
      <c r="G1216" s="2">
        <f t="shared" si="147"/>
        <v>3.1054000000000017</v>
      </c>
      <c r="H1216" s="2">
        <f t="shared" si="143"/>
        <v>2.9252500000000019</v>
      </c>
      <c r="I1216" s="2">
        <f t="array" ref="I1216">SUMPRODUCT(B1200:B1219, (ROW(B1200:B1219)-ROW(B1200)+1)) / (20*21/2)</f>
        <v>3.12</v>
      </c>
      <c r="J1216" s="2">
        <f t="shared" si="146"/>
        <v>3.1182125412794583</v>
      </c>
      <c r="K1216" s="2">
        <f t="shared" si="148"/>
        <v>3.0925369679057062</v>
      </c>
    </row>
    <row r="1217" spans="1:11" ht="13.5" x14ac:dyDescent="0.25">
      <c r="A1217" s="3">
        <f>TITRES_STAT!B1220</f>
        <v>44084</v>
      </c>
      <c r="B1217" s="5">
        <f>TITRES_STAT!D1220</f>
        <v>3.12</v>
      </c>
      <c r="C1217" s="2">
        <f t="shared" si="141"/>
        <v>0</v>
      </c>
      <c r="D1217" s="2">
        <f t="shared" si="142"/>
        <v>3.12</v>
      </c>
      <c r="E1217" s="2">
        <f t="shared" si="144"/>
        <v>3.1200000000000006</v>
      </c>
      <c r="F1217" s="2">
        <f t="shared" si="145"/>
        <v>3.1199999999999992</v>
      </c>
      <c r="G1217" s="2">
        <f t="shared" si="147"/>
        <v>3.1080000000000023</v>
      </c>
      <c r="H1217" s="2">
        <f t="shared" si="143"/>
        <v>2.9282000000000021</v>
      </c>
      <c r="I1217" s="2">
        <f t="array" ref="I1217">SUMPRODUCT(B1201:B1220, (ROW(B1201:B1220)-ROW(B1201)+1)) / (20*21/2)</f>
        <v>3.12</v>
      </c>
      <c r="J1217" s="2">
        <f t="shared" si="146"/>
        <v>3.1183827754433193</v>
      </c>
      <c r="K1217" s="2">
        <f t="shared" si="148"/>
        <v>3.0936139495564632</v>
      </c>
    </row>
    <row r="1218" spans="1:11" ht="13.5" x14ac:dyDescent="0.25">
      <c r="A1218" s="3">
        <f>TITRES_STAT!B1221</f>
        <v>44085</v>
      </c>
      <c r="B1218" s="5">
        <f>TITRES_STAT!D1221</f>
        <v>3.12</v>
      </c>
      <c r="C1218" s="2">
        <f t="shared" si="141"/>
        <v>0</v>
      </c>
      <c r="D1218" s="2">
        <f t="shared" si="142"/>
        <v>3.12</v>
      </c>
      <c r="E1218" s="2">
        <f t="shared" si="144"/>
        <v>3.1200000000000006</v>
      </c>
      <c r="F1218" s="2">
        <f t="shared" si="145"/>
        <v>3.1199999999999992</v>
      </c>
      <c r="G1218" s="2">
        <f t="shared" si="147"/>
        <v>3.1106000000000025</v>
      </c>
      <c r="H1218" s="2">
        <f t="shared" si="143"/>
        <v>2.9311500000000019</v>
      </c>
      <c r="I1218" s="2">
        <f t="array" ref="I1218">SUMPRODUCT(B1202:B1221, (ROW(B1202:B1221)-ROW(B1202)+1)) / (20*21/2)</f>
        <v>3.12</v>
      </c>
      <c r="J1218" s="2">
        <f t="shared" si="146"/>
        <v>3.11853679682967</v>
      </c>
      <c r="K1218" s="2">
        <f t="shared" si="148"/>
        <v>3.0946486966326807</v>
      </c>
    </row>
    <row r="1219" spans="1:11" ht="13.5" x14ac:dyDescent="0.25">
      <c r="A1219" s="3">
        <f>TITRES_STAT!B1222</f>
        <v>44088</v>
      </c>
      <c r="B1219" s="5">
        <f>TITRES_STAT!D1222</f>
        <v>3.12</v>
      </c>
      <c r="C1219" s="2">
        <f t="shared" si="141"/>
        <v>0</v>
      </c>
      <c r="D1219" s="2">
        <f t="shared" si="142"/>
        <v>3.12</v>
      </c>
      <c r="E1219" s="2">
        <f t="shared" si="144"/>
        <v>3.1200000000000006</v>
      </c>
      <c r="F1219" s="2">
        <f t="shared" si="145"/>
        <v>3.1199999999999992</v>
      </c>
      <c r="G1219" s="2">
        <f t="shared" si="147"/>
        <v>3.1132000000000022</v>
      </c>
      <c r="H1219" s="2">
        <f t="shared" si="143"/>
        <v>2.9341000000000022</v>
      </c>
      <c r="I1219" s="2">
        <f t="array" ref="I1219">SUMPRODUCT(B1203:B1222, (ROW(B1203:B1222)-ROW(B1203)+1)) / (20*21/2)</f>
        <v>3.12</v>
      </c>
      <c r="J1219" s="2">
        <f t="shared" si="146"/>
        <v>3.1186761495125586</v>
      </c>
      <c r="K1219" s="2">
        <f t="shared" si="148"/>
        <v>3.0956428653921839</v>
      </c>
    </row>
    <row r="1220" spans="1:11" ht="13.5" x14ac:dyDescent="0.25">
      <c r="A1220" s="3">
        <f>TITRES_STAT!B1223</f>
        <v>44089</v>
      </c>
      <c r="B1220" s="5">
        <f>TITRES_STAT!D1223</f>
        <v>3.12</v>
      </c>
      <c r="C1220" s="2">
        <f t="shared" ref="C1220:C1283" si="149">B1220-B1219</f>
        <v>0</v>
      </c>
      <c r="D1220" s="2">
        <f t="shared" si="142"/>
        <v>3.12</v>
      </c>
      <c r="E1220" s="2">
        <f t="shared" si="144"/>
        <v>3.1200000000000006</v>
      </c>
      <c r="F1220" s="2">
        <f t="shared" si="145"/>
        <v>3.1199999999999992</v>
      </c>
      <c r="G1220" s="2">
        <f t="shared" si="147"/>
        <v>3.1158000000000019</v>
      </c>
      <c r="H1220" s="2">
        <f t="shared" si="143"/>
        <v>2.9370500000000019</v>
      </c>
      <c r="I1220" s="2">
        <f t="array" ref="I1220">SUMPRODUCT(B1204:B1223, (ROW(B1204:B1223)-ROW(B1204)+1)) / (20*21/2)</f>
        <v>3.12</v>
      </c>
      <c r="J1220" s="2">
        <f t="shared" si="146"/>
        <v>3.1188022305113625</v>
      </c>
      <c r="K1220" s="2">
        <f t="shared" si="148"/>
        <v>3.0965980471415104</v>
      </c>
    </row>
    <row r="1221" spans="1:11" ht="13.5" x14ac:dyDescent="0.25">
      <c r="A1221" s="3">
        <f>TITRES_STAT!B1224</f>
        <v>44090</v>
      </c>
      <c r="B1221" s="5">
        <f>TITRES_STAT!D1224</f>
        <v>3.12</v>
      </c>
      <c r="C1221" s="2">
        <f t="shared" si="149"/>
        <v>0</v>
      </c>
      <c r="D1221" s="2">
        <f t="shared" si="142"/>
        <v>3.12</v>
      </c>
      <c r="E1221" s="2">
        <f t="shared" si="144"/>
        <v>3.1200000000000006</v>
      </c>
      <c r="F1221" s="2">
        <f t="shared" si="145"/>
        <v>3.1199999999999992</v>
      </c>
      <c r="G1221" s="2">
        <f t="shared" si="147"/>
        <v>3.1182000000000021</v>
      </c>
      <c r="H1221" s="2">
        <f t="shared" si="143"/>
        <v>2.9400000000000022</v>
      </c>
      <c r="I1221" s="2">
        <f t="array" ref="I1221">SUMPRODUCT(B1205:B1224, (ROW(B1205:B1224)-ROW(B1205)+1)) / (20*21/2)</f>
        <v>3.12</v>
      </c>
      <c r="J1221" s="2">
        <f t="shared" si="146"/>
        <v>3.1189163037959946</v>
      </c>
      <c r="K1221" s="2">
        <f t="shared" si="148"/>
        <v>3.0975157707830201</v>
      </c>
    </row>
    <row r="1222" spans="1:11" ht="13.5" x14ac:dyDescent="0.25">
      <c r="A1222" s="3">
        <f>TITRES_STAT!B1225</f>
        <v>44091</v>
      </c>
      <c r="B1222" s="5">
        <f>TITRES_STAT!D1225</f>
        <v>3.12</v>
      </c>
      <c r="C1222" s="2">
        <f t="shared" si="149"/>
        <v>0</v>
      </c>
      <c r="D1222" s="2">
        <f t="shared" ref="D1222:D1285" si="150">AVERAGE(B1218:B1222)</f>
        <v>3.12</v>
      </c>
      <c r="E1222" s="2">
        <f t="shared" si="144"/>
        <v>3.1200000000000006</v>
      </c>
      <c r="F1222" s="2">
        <f t="shared" si="145"/>
        <v>3.1199999999999992</v>
      </c>
      <c r="G1222" s="2">
        <f t="shared" si="147"/>
        <v>3.1200000000000023</v>
      </c>
      <c r="H1222" s="2">
        <f t="shared" si="143"/>
        <v>2.9429500000000024</v>
      </c>
      <c r="I1222" s="2">
        <f t="array" ref="I1222">SUMPRODUCT(B1206:B1225, (ROW(B1206:B1225)-ROW(B1206)+1)) / (20*21/2)</f>
        <v>3.12</v>
      </c>
      <c r="J1222" s="2">
        <f t="shared" si="146"/>
        <v>3.1190195129582809</v>
      </c>
      <c r="K1222" s="2">
        <f t="shared" si="148"/>
        <v>3.0983975052621178</v>
      </c>
    </row>
    <row r="1223" spans="1:11" ht="13.5" x14ac:dyDescent="0.25">
      <c r="A1223" s="3">
        <f>TITRES_STAT!B1226</f>
        <v>44092</v>
      </c>
      <c r="B1223" s="5">
        <f>TITRES_STAT!D1226</f>
        <v>3.12</v>
      </c>
      <c r="C1223" s="2">
        <f t="shared" si="149"/>
        <v>0</v>
      </c>
      <c r="D1223" s="2">
        <f t="shared" si="150"/>
        <v>3.12</v>
      </c>
      <c r="E1223" s="2">
        <f t="shared" si="144"/>
        <v>3.1200000000000006</v>
      </c>
      <c r="F1223" s="2">
        <f t="shared" si="145"/>
        <v>3.1199999999999992</v>
      </c>
      <c r="G1223" s="2">
        <f t="shared" si="147"/>
        <v>3.1200000000000023</v>
      </c>
      <c r="H1223" s="2">
        <f t="shared" si="143"/>
        <v>2.9459000000000022</v>
      </c>
      <c r="I1223" s="2">
        <f t="array" ref="I1223">SUMPRODUCT(B1207:B1226, (ROW(B1207:B1226)-ROW(B1207)+1)) / (20*21/2)</f>
        <v>3.12</v>
      </c>
      <c r="J1223" s="2">
        <f t="shared" si="146"/>
        <v>3.1191128926765401</v>
      </c>
      <c r="K1223" s="2">
        <f t="shared" si="148"/>
        <v>3.0992446619185055</v>
      </c>
    </row>
    <row r="1224" spans="1:11" ht="13.5" x14ac:dyDescent="0.25">
      <c r="A1224" s="3">
        <f>TITRES_STAT!B1227</f>
        <v>44095</v>
      </c>
      <c r="B1224" s="5">
        <f>TITRES_STAT!D1227</f>
        <v>3.12</v>
      </c>
      <c r="C1224" s="2">
        <f t="shared" si="149"/>
        <v>0</v>
      </c>
      <c r="D1224" s="2">
        <f t="shared" si="150"/>
        <v>3.12</v>
      </c>
      <c r="E1224" s="2">
        <f t="shared" si="144"/>
        <v>3.1200000000000006</v>
      </c>
      <c r="F1224" s="2">
        <f t="shared" si="145"/>
        <v>3.1199999999999992</v>
      </c>
      <c r="G1224" s="2">
        <f t="shared" si="147"/>
        <v>3.1200000000000023</v>
      </c>
      <c r="H1224" s="2">
        <f t="shared" si="143"/>
        <v>2.948850000000002</v>
      </c>
      <c r="I1224" s="2">
        <f t="array" ref="I1224">SUMPRODUCT(B1208:B1227, (ROW(B1208:B1227)-ROW(B1208)+1)) / (20*21/2)</f>
        <v>3.12</v>
      </c>
      <c r="J1224" s="2">
        <f t="shared" si="146"/>
        <v>3.1191973790882983</v>
      </c>
      <c r="K1224" s="2">
        <f t="shared" si="148"/>
        <v>3.1000585967452312</v>
      </c>
    </row>
    <row r="1225" spans="1:11" ht="13.5" x14ac:dyDescent="0.25">
      <c r="A1225" s="3">
        <f>TITRES_STAT!B1228</f>
        <v>44096</v>
      </c>
      <c r="B1225" s="5">
        <f>TITRES_STAT!D1228</f>
        <v>3.12</v>
      </c>
      <c r="C1225" s="2">
        <f t="shared" si="149"/>
        <v>0</v>
      </c>
      <c r="D1225" s="2">
        <f t="shared" si="150"/>
        <v>3.12</v>
      </c>
      <c r="E1225" s="2">
        <f t="shared" si="144"/>
        <v>3.1200000000000006</v>
      </c>
      <c r="F1225" s="2">
        <f t="shared" si="145"/>
        <v>3.1199999999999992</v>
      </c>
      <c r="G1225" s="2">
        <f t="shared" si="147"/>
        <v>3.1200000000000023</v>
      </c>
      <c r="H1225" s="2">
        <f t="shared" si="143"/>
        <v>2.9518000000000022</v>
      </c>
      <c r="I1225" s="2">
        <f t="array" ref="I1225">SUMPRODUCT(B1209:B1228, (ROW(B1209:B1228)-ROW(B1209)+1)) / (20*21/2)</f>
        <v>3.12</v>
      </c>
      <c r="J1225" s="2">
        <f t="shared" si="146"/>
        <v>3.119273819175127</v>
      </c>
      <c r="K1225" s="2">
        <f t="shared" si="148"/>
        <v>3.1008406125591441</v>
      </c>
    </row>
    <row r="1226" spans="1:11" ht="13.5" x14ac:dyDescent="0.25">
      <c r="A1226" s="3">
        <f>TITRES_STAT!B1229</f>
        <v>44097</v>
      </c>
      <c r="B1226" s="5">
        <f>TITRES_STAT!D1229</f>
        <v>3.12</v>
      </c>
      <c r="C1226" s="2">
        <f t="shared" si="149"/>
        <v>0</v>
      </c>
      <c r="D1226" s="2">
        <f t="shared" si="150"/>
        <v>3.12</v>
      </c>
      <c r="E1226" s="2">
        <f t="shared" si="144"/>
        <v>3.1200000000000006</v>
      </c>
      <c r="F1226" s="2">
        <f t="shared" si="145"/>
        <v>3.1199999999999992</v>
      </c>
      <c r="G1226" s="2">
        <f t="shared" si="147"/>
        <v>3.1200000000000023</v>
      </c>
      <c r="H1226" s="2">
        <f t="shared" ref="H1226:H1289" si="151">AVERAGE(B1027:B1226)</f>
        <v>2.9549000000000025</v>
      </c>
      <c r="I1226" s="2">
        <f t="array" ref="I1226">SUMPRODUCT(B1210:B1229, (ROW(B1210:B1229)-ROW(B1210)+1)) / (20*21/2)</f>
        <v>3.12</v>
      </c>
      <c r="J1226" s="2">
        <f t="shared" si="146"/>
        <v>3.1193429792536862</v>
      </c>
      <c r="K1226" s="2">
        <f t="shared" si="148"/>
        <v>3.1015919610862368</v>
      </c>
    </row>
    <row r="1227" spans="1:11" ht="13.5" x14ac:dyDescent="0.25">
      <c r="A1227" s="3">
        <f>TITRES_STAT!B1230</f>
        <v>44098</v>
      </c>
      <c r="B1227" s="5">
        <f>TITRES_STAT!D1230</f>
        <v>3.12</v>
      </c>
      <c r="C1227" s="2">
        <f t="shared" si="149"/>
        <v>0</v>
      </c>
      <c r="D1227" s="2">
        <f t="shared" si="150"/>
        <v>3.12</v>
      </c>
      <c r="E1227" s="2">
        <f t="shared" si="144"/>
        <v>3.1200000000000006</v>
      </c>
      <c r="F1227" s="2">
        <f t="shared" si="145"/>
        <v>3.1199999999999992</v>
      </c>
      <c r="G1227" s="2">
        <f t="shared" si="147"/>
        <v>3.1200000000000023</v>
      </c>
      <c r="H1227" s="2">
        <f t="shared" si="151"/>
        <v>2.9580000000000024</v>
      </c>
      <c r="I1227" s="2">
        <f t="array" ref="I1227">SUMPRODUCT(B1211:B1230, (ROW(B1211:B1230)-ROW(B1211)+1)) / (20*21/2)</f>
        <v>3.12</v>
      </c>
      <c r="J1227" s="2">
        <f t="shared" si="146"/>
        <v>3.119405552658097</v>
      </c>
      <c r="K1227" s="2">
        <f t="shared" si="148"/>
        <v>3.1023138449652081</v>
      </c>
    </row>
    <row r="1228" spans="1:11" ht="13.5" x14ac:dyDescent="0.25">
      <c r="A1228" s="3">
        <f>TITRES_STAT!B1231</f>
        <v>44099</v>
      </c>
      <c r="B1228" s="5">
        <f>TITRES_STAT!D1231</f>
        <v>3.12</v>
      </c>
      <c r="C1228" s="2">
        <f t="shared" si="149"/>
        <v>0</v>
      </c>
      <c r="D1228" s="2">
        <f t="shared" si="150"/>
        <v>3.12</v>
      </c>
      <c r="E1228" s="2">
        <f t="shared" ref="E1228:E1291" si="152">AVERAGE(B1219:B1228)</f>
        <v>3.1200000000000006</v>
      </c>
      <c r="F1228" s="2">
        <f t="shared" si="145"/>
        <v>3.1199999999999992</v>
      </c>
      <c r="G1228" s="2">
        <f t="shared" si="147"/>
        <v>3.1200000000000023</v>
      </c>
      <c r="H1228" s="2">
        <f t="shared" si="151"/>
        <v>2.9611000000000023</v>
      </c>
      <c r="I1228" s="2">
        <f t="array" ref="I1228">SUMPRODUCT(B1212:B1231, (ROW(B1212:B1231)-ROW(B1212)+1)) / (20*21/2)</f>
        <v>3.1257142857142863</v>
      </c>
      <c r="J1228" s="2">
        <f t="shared" si="146"/>
        <v>3.1194621666906595</v>
      </c>
      <c r="K1228" s="2">
        <f t="shared" si="148"/>
        <v>3.1030074196724553</v>
      </c>
    </row>
    <row r="1229" spans="1:11" ht="13.5" x14ac:dyDescent="0.25">
      <c r="A1229" s="3">
        <f>TITRES_STAT!B1232</f>
        <v>44102</v>
      </c>
      <c r="B1229" s="5">
        <f>TITRES_STAT!D1232</f>
        <v>3.12</v>
      </c>
      <c r="C1229" s="2">
        <f t="shared" si="149"/>
        <v>0</v>
      </c>
      <c r="D1229" s="2">
        <f t="shared" si="150"/>
        <v>3.12</v>
      </c>
      <c r="E1229" s="2">
        <f t="shared" si="152"/>
        <v>3.1200000000000006</v>
      </c>
      <c r="F1229" s="2">
        <f t="shared" si="145"/>
        <v>3.1199999999999992</v>
      </c>
      <c r="G1229" s="2">
        <f t="shared" si="147"/>
        <v>3.1200000000000023</v>
      </c>
      <c r="H1229" s="2">
        <f t="shared" si="151"/>
        <v>2.9642000000000026</v>
      </c>
      <c r="I1229" s="2">
        <f t="array" ref="I1229">SUMPRODUCT(B1213:B1232, (ROW(B1213:B1232)-ROW(B1213)+1)) / (20*21/2)</f>
        <v>3.1330476190476193</v>
      </c>
      <c r="J1229" s="2">
        <f t="shared" si="146"/>
        <v>3.1195133889105966</v>
      </c>
      <c r="K1229" s="2">
        <f t="shared" si="148"/>
        <v>3.103673795371575</v>
      </c>
    </row>
    <row r="1230" spans="1:11" ht="13.5" x14ac:dyDescent="0.25">
      <c r="A1230" s="3">
        <f>TITRES_STAT!B1233</f>
        <v>44103</v>
      </c>
      <c r="B1230" s="5">
        <f>TITRES_STAT!D1233</f>
        <v>3.12</v>
      </c>
      <c r="C1230" s="2">
        <f t="shared" si="149"/>
        <v>0</v>
      </c>
      <c r="D1230" s="2">
        <f t="shared" si="150"/>
        <v>3.12</v>
      </c>
      <c r="E1230" s="2">
        <f t="shared" si="152"/>
        <v>3.1200000000000006</v>
      </c>
      <c r="F1230" s="2">
        <f t="shared" si="145"/>
        <v>3.1199999999999992</v>
      </c>
      <c r="G1230" s="2">
        <f t="shared" si="147"/>
        <v>3.1200000000000023</v>
      </c>
      <c r="H1230" s="2">
        <f t="shared" si="151"/>
        <v>2.9673000000000029</v>
      </c>
      <c r="I1230" s="2">
        <f t="array" ref="I1230">SUMPRODUCT(B1214:B1233, (ROW(B1214:B1233)-ROW(B1214)+1)) / (20*21/2)</f>
        <v>3.1399999999999997</v>
      </c>
      <c r="J1230" s="2">
        <f t="shared" si="146"/>
        <v>3.1195597328238733</v>
      </c>
      <c r="K1230" s="2">
        <f t="shared" si="148"/>
        <v>3.1043140386903372</v>
      </c>
    </row>
    <row r="1231" spans="1:11" ht="13.5" x14ac:dyDescent="0.25">
      <c r="A1231" s="3">
        <f>TITRES_STAT!B1234</f>
        <v>44104</v>
      </c>
      <c r="B1231" s="5">
        <f>TITRES_STAT!D1234</f>
        <v>3.18</v>
      </c>
      <c r="C1231" s="2">
        <f t="shared" si="149"/>
        <v>6.0000000000000053E-2</v>
      </c>
      <c r="D1231" s="2">
        <f t="shared" si="150"/>
        <v>3.1320000000000001</v>
      </c>
      <c r="E1231" s="2">
        <f t="shared" si="152"/>
        <v>3.1260000000000003</v>
      </c>
      <c r="F1231" s="2">
        <f t="shared" si="145"/>
        <v>3.1229999999999993</v>
      </c>
      <c r="G1231" s="2">
        <f t="shared" si="147"/>
        <v>3.1212000000000022</v>
      </c>
      <c r="H1231" s="2">
        <f t="shared" si="151"/>
        <v>2.9707000000000026</v>
      </c>
      <c r="I1231" s="2">
        <f t="array" ref="I1231">SUMPRODUCT(B1215:B1234, (ROW(B1215:B1234)-ROW(B1215)+1)) / (20*21/2)</f>
        <v>3.1465714285714284</v>
      </c>
      <c r="J1231" s="2">
        <f t="shared" si="146"/>
        <v>3.1253159487454094</v>
      </c>
      <c r="K1231" s="2">
        <f t="shared" si="148"/>
        <v>3.1072821156044417</v>
      </c>
    </row>
    <row r="1232" spans="1:11" ht="13.5" x14ac:dyDescent="0.25">
      <c r="A1232" s="3">
        <f>TITRES_STAT!B1235</f>
        <v>44105</v>
      </c>
      <c r="B1232" s="5">
        <f>TITRES_STAT!D1235</f>
        <v>3.2</v>
      </c>
      <c r="C1232" s="2">
        <f t="shared" si="149"/>
        <v>2.0000000000000018E-2</v>
      </c>
      <c r="D1232" s="2">
        <f t="shared" si="150"/>
        <v>3.1479999999999997</v>
      </c>
      <c r="E1232" s="2">
        <f t="shared" si="152"/>
        <v>3.1340000000000003</v>
      </c>
      <c r="F1232" s="2">
        <f t="shared" si="145"/>
        <v>3.1269999999999998</v>
      </c>
      <c r="G1232" s="2">
        <f t="shared" si="147"/>
        <v>3.122800000000002</v>
      </c>
      <c r="H1232" s="2">
        <f t="shared" si="151"/>
        <v>2.9742000000000028</v>
      </c>
      <c r="I1232" s="2">
        <f t="array" ref="I1232">SUMPRODUCT(B1216:B1235, (ROW(B1216:B1235)-ROW(B1216)+1)) / (20*21/2)</f>
        <v>3.1527619047619049</v>
      </c>
      <c r="J1232" s="2">
        <f t="shared" si="146"/>
        <v>3.1324287155315611</v>
      </c>
      <c r="K1232" s="2">
        <f t="shared" si="148"/>
        <v>3.1109181110709341</v>
      </c>
    </row>
    <row r="1233" spans="1:11" ht="13.5" x14ac:dyDescent="0.25">
      <c r="A1233" s="3">
        <f>TITRES_STAT!B1236</f>
        <v>44106</v>
      </c>
      <c r="B1233" s="5">
        <f>TITRES_STAT!D1236</f>
        <v>3.2</v>
      </c>
      <c r="C1233" s="2">
        <f t="shared" si="149"/>
        <v>0</v>
      </c>
      <c r="D1233" s="2">
        <f t="shared" si="150"/>
        <v>3.1640000000000001</v>
      </c>
      <c r="E1233" s="2">
        <f t="shared" si="152"/>
        <v>3.1420000000000003</v>
      </c>
      <c r="F1233" s="2">
        <f t="shared" si="145"/>
        <v>3.1309999999999998</v>
      </c>
      <c r="G1233" s="2">
        <f t="shared" si="147"/>
        <v>3.1244000000000018</v>
      </c>
      <c r="H1233" s="2">
        <f t="shared" si="151"/>
        <v>2.9777000000000031</v>
      </c>
      <c r="I1233" s="2">
        <f t="array" ref="I1233">SUMPRODUCT(B1217:B1236, (ROW(B1217:B1236)-ROW(B1217)+1)) / (20*21/2)</f>
        <v>3.1585714285714284</v>
      </c>
      <c r="J1233" s="2">
        <f t="shared" si="146"/>
        <v>3.1388640759571267</v>
      </c>
      <c r="K1233" s="2">
        <f t="shared" si="148"/>
        <v>3.1144115184799173</v>
      </c>
    </row>
    <row r="1234" spans="1:11" ht="13.5" x14ac:dyDescent="0.25">
      <c r="A1234" s="3">
        <f>TITRES_STAT!B1237</f>
        <v>44109</v>
      </c>
      <c r="B1234" s="5">
        <f>TITRES_STAT!D1237</f>
        <v>3.2</v>
      </c>
      <c r="C1234" s="2">
        <f t="shared" si="149"/>
        <v>0</v>
      </c>
      <c r="D1234" s="2">
        <f t="shared" si="150"/>
        <v>3.1799999999999997</v>
      </c>
      <c r="E1234" s="2">
        <f t="shared" si="152"/>
        <v>3.15</v>
      </c>
      <c r="F1234" s="2">
        <f t="shared" si="145"/>
        <v>3.1350000000000002</v>
      </c>
      <c r="G1234" s="2">
        <f t="shared" si="147"/>
        <v>3.1260000000000012</v>
      </c>
      <c r="H1234" s="2">
        <f t="shared" si="151"/>
        <v>2.9812000000000034</v>
      </c>
      <c r="I1234" s="2">
        <f t="array" ref="I1234">SUMPRODUCT(B1218:B1237, (ROW(B1218:B1237)-ROW(B1218)+1)) / (20*21/2)</f>
        <v>3.1639999999999997</v>
      </c>
      <c r="J1234" s="2">
        <f t="shared" si="146"/>
        <v>3.1446865449135908</v>
      </c>
      <c r="K1234" s="2">
        <f t="shared" si="148"/>
        <v>3.1177679295199208</v>
      </c>
    </row>
    <row r="1235" spans="1:11" ht="13.5" x14ac:dyDescent="0.25">
      <c r="A1235" s="3">
        <f>TITRES_STAT!B1238</f>
        <v>44110</v>
      </c>
      <c r="B1235" s="5">
        <f>TITRES_STAT!D1238</f>
        <v>3.2</v>
      </c>
      <c r="C1235" s="2">
        <f t="shared" si="149"/>
        <v>0</v>
      </c>
      <c r="D1235" s="2">
        <f t="shared" si="150"/>
        <v>3.1960000000000002</v>
      </c>
      <c r="E1235" s="2">
        <f t="shared" si="152"/>
        <v>3.1579999999999999</v>
      </c>
      <c r="F1235" s="2">
        <f t="shared" si="145"/>
        <v>3.1390000000000002</v>
      </c>
      <c r="G1235" s="2">
        <f t="shared" si="147"/>
        <v>3.127600000000001</v>
      </c>
      <c r="H1235" s="2">
        <f t="shared" si="151"/>
        <v>2.9847000000000037</v>
      </c>
      <c r="I1235" s="2">
        <f t="array" ref="I1235">SUMPRODUCT(B1219:B1238, (ROW(B1219:B1238)-ROW(B1219)+1)) / (20*21/2)</f>
        <v>3.1690476190476189</v>
      </c>
      <c r="J1235" s="2">
        <f t="shared" si="146"/>
        <v>3.1499544930170584</v>
      </c>
      <c r="K1235" s="2">
        <f t="shared" si="148"/>
        <v>3.1209927165975708</v>
      </c>
    </row>
    <row r="1236" spans="1:11" ht="13.5" x14ac:dyDescent="0.25">
      <c r="A1236" s="3">
        <f>TITRES_STAT!B1239</f>
        <v>44111</v>
      </c>
      <c r="B1236" s="5">
        <f>TITRES_STAT!D1239</f>
        <v>3.2</v>
      </c>
      <c r="C1236" s="2">
        <f t="shared" si="149"/>
        <v>0</v>
      </c>
      <c r="D1236" s="2">
        <f t="shared" si="150"/>
        <v>3.2</v>
      </c>
      <c r="E1236" s="2">
        <f t="shared" si="152"/>
        <v>3.1659999999999995</v>
      </c>
      <c r="F1236" s="2">
        <f t="shared" ref="F1236:F1299" si="153">AVERAGE(B1217:B1236)</f>
        <v>3.1430000000000007</v>
      </c>
      <c r="G1236" s="2">
        <f t="shared" si="147"/>
        <v>3.1292000000000009</v>
      </c>
      <c r="H1236" s="2">
        <f t="shared" si="151"/>
        <v>2.988200000000004</v>
      </c>
      <c r="I1236" s="2">
        <f t="array" ref="I1236">SUMPRODUCT(B1220:B1239, (ROW(B1220:B1239)-ROW(B1220)+1)) / (20*21/2)</f>
        <v>3.1737142857142859</v>
      </c>
      <c r="J1236" s="2">
        <f t="shared" si="146"/>
        <v>3.1547207317773385</v>
      </c>
      <c r="K1236" s="2">
        <f t="shared" si="148"/>
        <v>3.1240910414368819</v>
      </c>
    </row>
    <row r="1237" spans="1:11" ht="13.5" x14ac:dyDescent="0.25">
      <c r="A1237" s="3">
        <f>TITRES_STAT!B1240</f>
        <v>44112</v>
      </c>
      <c r="B1237" s="5">
        <f>TITRES_STAT!D1240</f>
        <v>3.2</v>
      </c>
      <c r="C1237" s="2">
        <f t="shared" si="149"/>
        <v>0</v>
      </c>
      <c r="D1237" s="2">
        <f t="shared" si="150"/>
        <v>3.2</v>
      </c>
      <c r="E1237" s="2">
        <f t="shared" si="152"/>
        <v>3.1739999999999995</v>
      </c>
      <c r="F1237" s="2">
        <f t="shared" si="153"/>
        <v>3.1470000000000011</v>
      </c>
      <c r="G1237" s="2">
        <f t="shared" si="147"/>
        <v>3.1308000000000002</v>
      </c>
      <c r="H1237" s="2">
        <f t="shared" si="151"/>
        <v>2.9917000000000042</v>
      </c>
      <c r="I1237" s="2">
        <f t="array" ref="I1237">SUMPRODUCT(B1221:B1240, (ROW(B1221:B1240)-ROW(B1221)+1)) / (20*21/2)</f>
        <v>3.1779999999999999</v>
      </c>
      <c r="J1237" s="2">
        <f t="shared" ref="J1237:J1300" si="154">$J$4*B1237+J1236*(1-$J$4)</f>
        <v>3.15903304303664</v>
      </c>
      <c r="K1237" s="2">
        <f t="shared" si="148"/>
        <v>3.1270678633413178</v>
      </c>
    </row>
    <row r="1238" spans="1:11" ht="13.5" x14ac:dyDescent="0.25">
      <c r="A1238" s="3">
        <f>TITRES_STAT!B1241</f>
        <v>44113</v>
      </c>
      <c r="B1238" s="5">
        <f>TITRES_STAT!D1241</f>
        <v>3.2</v>
      </c>
      <c r="C1238" s="2">
        <f t="shared" si="149"/>
        <v>0</v>
      </c>
      <c r="D1238" s="2">
        <f t="shared" si="150"/>
        <v>3.2</v>
      </c>
      <c r="E1238" s="2">
        <f t="shared" si="152"/>
        <v>3.1819999999999995</v>
      </c>
      <c r="F1238" s="2">
        <f t="shared" si="153"/>
        <v>3.1510000000000011</v>
      </c>
      <c r="G1238" s="2">
        <f t="shared" si="147"/>
        <v>3.1324000000000001</v>
      </c>
      <c r="H1238" s="2">
        <f t="shared" si="151"/>
        <v>2.9952000000000045</v>
      </c>
      <c r="I1238" s="2">
        <f t="array" ref="I1238">SUMPRODUCT(B1222:B1241, (ROW(B1222:B1241)-ROW(B1222)+1)) / (20*21/2)</f>
        <v>3.1819047619047622</v>
      </c>
      <c r="J1238" s="2">
        <f t="shared" si="154"/>
        <v>3.1629346579855318</v>
      </c>
      <c r="K1238" s="2">
        <f t="shared" si="148"/>
        <v>3.1299279471318546</v>
      </c>
    </row>
    <row r="1239" spans="1:11" ht="13.5" x14ac:dyDescent="0.25">
      <c r="A1239" s="3">
        <f>TITRES_STAT!B1242</f>
        <v>44116</v>
      </c>
      <c r="B1239" s="5">
        <f>TITRES_STAT!D1242</f>
        <v>3.2</v>
      </c>
      <c r="C1239" s="2">
        <f t="shared" si="149"/>
        <v>0</v>
      </c>
      <c r="D1239" s="2">
        <f t="shared" si="150"/>
        <v>3.2</v>
      </c>
      <c r="E1239" s="2">
        <f t="shared" si="152"/>
        <v>3.1899999999999995</v>
      </c>
      <c r="F1239" s="2">
        <f t="shared" si="153"/>
        <v>3.1550000000000016</v>
      </c>
      <c r="G1239" s="2">
        <f t="shared" si="147"/>
        <v>3.1339999999999999</v>
      </c>
      <c r="H1239" s="2">
        <f t="shared" si="151"/>
        <v>2.9987000000000048</v>
      </c>
      <c r="I1239" s="2">
        <f t="array" ref="I1239">SUMPRODUCT(B1223:B1242, (ROW(B1223:B1242)-ROW(B1223)+1)) / (20*21/2)</f>
        <v>3.1854285714285711</v>
      </c>
      <c r="J1239" s="2">
        <f t="shared" si="154"/>
        <v>3.166464690558338</v>
      </c>
      <c r="K1239" s="2">
        <f t="shared" si="148"/>
        <v>3.1326758707737428</v>
      </c>
    </row>
    <row r="1240" spans="1:11" ht="13.5" x14ac:dyDescent="0.25">
      <c r="A1240" s="3">
        <f>TITRES_STAT!B1243</f>
        <v>44117</v>
      </c>
      <c r="B1240" s="5">
        <f>TITRES_STAT!D1243</f>
        <v>3.2</v>
      </c>
      <c r="C1240" s="2">
        <f t="shared" si="149"/>
        <v>0</v>
      </c>
      <c r="D1240" s="2">
        <f t="shared" si="150"/>
        <v>3.2</v>
      </c>
      <c r="E1240" s="2">
        <f t="shared" si="152"/>
        <v>3.1979999999999995</v>
      </c>
      <c r="F1240" s="2">
        <f t="shared" si="153"/>
        <v>3.1590000000000016</v>
      </c>
      <c r="G1240" s="2">
        <f t="shared" si="147"/>
        <v>3.1355999999999993</v>
      </c>
      <c r="H1240" s="2">
        <f t="shared" si="151"/>
        <v>3.0017500000000052</v>
      </c>
      <c r="I1240" s="2">
        <f t="array" ref="I1240">SUMPRODUCT(B1224:B1243, (ROW(B1224:B1243)-ROW(B1224)+1)) / (20*21/2)</f>
        <v>3.1885714285714286</v>
      </c>
      <c r="J1240" s="2">
        <f t="shared" si="154"/>
        <v>3.1696585295527822</v>
      </c>
      <c r="K1240" s="2">
        <f t="shared" si="148"/>
        <v>3.1353160327041842</v>
      </c>
    </row>
    <row r="1241" spans="1:11" ht="13.5" x14ac:dyDescent="0.25">
      <c r="A1241" s="3">
        <f>TITRES_STAT!B1244</f>
        <v>44118</v>
      </c>
      <c r="B1241" s="5">
        <f>TITRES_STAT!D1244</f>
        <v>3.2</v>
      </c>
      <c r="C1241" s="2">
        <f t="shared" si="149"/>
        <v>0</v>
      </c>
      <c r="D1241" s="2">
        <f t="shared" si="150"/>
        <v>3.2</v>
      </c>
      <c r="E1241" s="2">
        <f t="shared" si="152"/>
        <v>3.1999999999999997</v>
      </c>
      <c r="F1241" s="2">
        <f t="shared" si="153"/>
        <v>3.1630000000000016</v>
      </c>
      <c r="G1241" s="2">
        <f t="shared" si="147"/>
        <v>3.1371999999999991</v>
      </c>
      <c r="H1241" s="2">
        <f t="shared" si="151"/>
        <v>3.0042500000000052</v>
      </c>
      <c r="I1241" s="2">
        <f t="array" ref="I1241">SUMPRODUCT(B1225:B1244, (ROW(B1225:B1244)-ROW(B1225)+1)) / (20*21/2)</f>
        <v>3.1913333333333331</v>
      </c>
      <c r="J1241" s="2">
        <f t="shared" si="154"/>
        <v>3.1725481934048982</v>
      </c>
      <c r="K1241" s="2">
        <f t="shared" si="148"/>
        <v>3.1378526588726476</v>
      </c>
    </row>
    <row r="1242" spans="1:11" ht="13.5" x14ac:dyDescent="0.25">
      <c r="A1242" s="3">
        <f>TITRES_STAT!B1245</f>
        <v>44120</v>
      </c>
      <c r="B1242" s="5">
        <f>TITRES_STAT!D1245</f>
        <v>3.2</v>
      </c>
      <c r="C1242" s="2">
        <f t="shared" si="149"/>
        <v>0</v>
      </c>
      <c r="D1242" s="2">
        <f t="shared" si="150"/>
        <v>3.2</v>
      </c>
      <c r="E1242" s="2">
        <f t="shared" si="152"/>
        <v>3.1999999999999997</v>
      </c>
      <c r="F1242" s="2">
        <f t="shared" si="153"/>
        <v>3.1670000000000016</v>
      </c>
      <c r="G1242" s="2">
        <f t="shared" si="147"/>
        <v>3.1387999999999994</v>
      </c>
      <c r="H1242" s="2">
        <f t="shared" si="151"/>
        <v>3.0063500000000056</v>
      </c>
      <c r="I1242" s="2">
        <f t="array" ref="I1242">SUMPRODUCT(B1226:B1245, (ROW(B1226:B1245)-ROW(B1226)+1)) / (20*21/2)</f>
        <v>3.1937142857142855</v>
      </c>
      <c r="J1242" s="2">
        <f t="shared" si="154"/>
        <v>3.1751626511758602</v>
      </c>
      <c r="K1242" s="2">
        <f t="shared" si="148"/>
        <v>3.1402898095050928</v>
      </c>
    </row>
    <row r="1243" spans="1:11" ht="13.5" x14ac:dyDescent="0.25">
      <c r="A1243" s="3">
        <f>TITRES_STAT!B1246</f>
        <v>44123</v>
      </c>
      <c r="B1243" s="5">
        <f>TITRES_STAT!D1246</f>
        <v>3.2</v>
      </c>
      <c r="C1243" s="2">
        <f t="shared" si="149"/>
        <v>0</v>
      </c>
      <c r="D1243" s="2">
        <f t="shared" si="150"/>
        <v>3.2</v>
      </c>
      <c r="E1243" s="2">
        <f t="shared" si="152"/>
        <v>3.1999999999999997</v>
      </c>
      <c r="F1243" s="2">
        <f t="shared" si="153"/>
        <v>3.1710000000000016</v>
      </c>
      <c r="G1243" s="2">
        <f t="shared" si="147"/>
        <v>3.1403999999999992</v>
      </c>
      <c r="H1243" s="2">
        <f t="shared" si="151"/>
        <v>3.0084500000000061</v>
      </c>
      <c r="I1243" s="2">
        <f t="array" ref="I1243">SUMPRODUCT(B1227:B1246, (ROW(B1227:B1246)-ROW(B1227)+1)) / (20*21/2)</f>
        <v>3.1957142857142857</v>
      </c>
      <c r="J1243" s="2">
        <f t="shared" si="154"/>
        <v>3.177528112968635</v>
      </c>
      <c r="K1243" s="2">
        <f t="shared" si="148"/>
        <v>3.1426313856029324</v>
      </c>
    </row>
    <row r="1244" spans="1:11" ht="13.5" x14ac:dyDescent="0.25">
      <c r="A1244" s="3">
        <f>TITRES_STAT!B1247</f>
        <v>44124</v>
      </c>
      <c r="B1244" s="5">
        <f>TITRES_STAT!D1247</f>
        <v>3.2</v>
      </c>
      <c r="C1244" s="2">
        <f t="shared" si="149"/>
        <v>0</v>
      </c>
      <c r="D1244" s="2">
        <f t="shared" si="150"/>
        <v>3.2</v>
      </c>
      <c r="E1244" s="2">
        <f t="shared" si="152"/>
        <v>3.1999999999999997</v>
      </c>
      <c r="F1244" s="2">
        <f t="shared" si="153"/>
        <v>3.1750000000000016</v>
      </c>
      <c r="G1244" s="2">
        <f t="shared" si="147"/>
        <v>3.1419999999999995</v>
      </c>
      <c r="H1244" s="2">
        <f t="shared" si="151"/>
        <v>3.0101500000000061</v>
      </c>
      <c r="I1244" s="2">
        <f t="array" ref="I1244">SUMPRODUCT(B1228:B1247, (ROW(B1228:B1247)-ROW(B1228)+1)) / (20*21/2)</f>
        <v>3.1973333333333338</v>
      </c>
      <c r="J1244" s="2">
        <f t="shared" si="154"/>
        <v>3.1796682926859079</v>
      </c>
      <c r="K1244" s="2">
        <f t="shared" si="148"/>
        <v>3.1448811351871311</v>
      </c>
    </row>
    <row r="1245" spans="1:11" ht="13.5" x14ac:dyDescent="0.25">
      <c r="A1245" s="3">
        <f>TITRES_STAT!B1248</f>
        <v>44125</v>
      </c>
      <c r="B1245" s="5">
        <f>TITRES_STAT!D1248</f>
        <v>3.2</v>
      </c>
      <c r="C1245" s="2">
        <f t="shared" si="149"/>
        <v>0</v>
      </c>
      <c r="D1245" s="2">
        <f t="shared" si="150"/>
        <v>3.2</v>
      </c>
      <c r="E1245" s="2">
        <f t="shared" si="152"/>
        <v>3.1999999999999997</v>
      </c>
      <c r="F1245" s="2">
        <f t="shared" si="153"/>
        <v>3.1790000000000012</v>
      </c>
      <c r="G1245" s="2">
        <f t="shared" si="147"/>
        <v>3.1435999999999988</v>
      </c>
      <c r="H1245" s="2">
        <f t="shared" si="151"/>
        <v>3.0116500000000066</v>
      </c>
      <c r="I1245" s="2">
        <f t="array" ref="I1245">SUMPRODUCT(B1229:B1248, (ROW(B1229:B1248)-ROW(B1229)+1)) / (20*21/2)</f>
        <v>3.1985714285714288</v>
      </c>
      <c r="J1245" s="2">
        <f t="shared" si="154"/>
        <v>3.1816046457634402</v>
      </c>
      <c r="K1245" s="2">
        <f t="shared" si="148"/>
        <v>3.1470426592974396</v>
      </c>
    </row>
    <row r="1246" spans="1:11" ht="13.5" x14ac:dyDescent="0.25">
      <c r="A1246" s="3">
        <f>TITRES_STAT!B1249</f>
        <v>44126</v>
      </c>
      <c r="B1246" s="5">
        <f>TITRES_STAT!D1249</f>
        <v>3.2</v>
      </c>
      <c r="C1246" s="2">
        <f t="shared" si="149"/>
        <v>0</v>
      </c>
      <c r="D1246" s="2">
        <f t="shared" si="150"/>
        <v>3.2</v>
      </c>
      <c r="E1246" s="2">
        <f t="shared" si="152"/>
        <v>3.1999999999999997</v>
      </c>
      <c r="F1246" s="2">
        <f t="shared" si="153"/>
        <v>3.1830000000000012</v>
      </c>
      <c r="G1246" s="2">
        <f t="shared" si="147"/>
        <v>3.1451999999999991</v>
      </c>
      <c r="H1246" s="2">
        <f t="shared" si="151"/>
        <v>3.0131500000000067</v>
      </c>
      <c r="I1246" s="2">
        <f t="array" ref="I1246">SUMPRODUCT(B1230:B1249, (ROW(B1230:B1249)-ROW(B1230)+1)) / (20*21/2)</f>
        <v>3.1994285714285713</v>
      </c>
      <c r="J1246" s="2">
        <f t="shared" si="154"/>
        <v>3.1833565842621603</v>
      </c>
      <c r="K1246" s="2">
        <f t="shared" si="148"/>
        <v>3.1491194177563635</v>
      </c>
    </row>
    <row r="1247" spans="1:11" ht="13.5" x14ac:dyDescent="0.25">
      <c r="A1247" s="3">
        <f>TITRES_STAT!B1250</f>
        <v>44127</v>
      </c>
      <c r="B1247" s="5">
        <f>TITRES_STAT!D1250</f>
        <v>3.2</v>
      </c>
      <c r="C1247" s="2">
        <f t="shared" si="149"/>
        <v>0</v>
      </c>
      <c r="D1247" s="2">
        <f t="shared" si="150"/>
        <v>3.2</v>
      </c>
      <c r="E1247" s="2">
        <f t="shared" si="152"/>
        <v>3.1999999999999997</v>
      </c>
      <c r="F1247" s="2">
        <f t="shared" si="153"/>
        <v>3.1870000000000012</v>
      </c>
      <c r="G1247" s="2">
        <f t="shared" si="147"/>
        <v>3.1467999999999989</v>
      </c>
      <c r="H1247" s="2">
        <f t="shared" si="151"/>
        <v>3.0146500000000072</v>
      </c>
      <c r="I1247" s="2">
        <f t="array" ref="I1247">SUMPRODUCT(B1231:B1250, (ROW(B1231:B1250)-ROW(B1231)+1)) / (20*21/2)</f>
        <v>3.199904761904762</v>
      </c>
      <c r="J1247" s="2">
        <f t="shared" si="154"/>
        <v>3.1849416714752881</v>
      </c>
      <c r="K1247" s="2">
        <f t="shared" si="148"/>
        <v>3.1511147347070945</v>
      </c>
    </row>
    <row r="1248" spans="1:11" ht="13.5" x14ac:dyDescent="0.25">
      <c r="A1248" s="3">
        <f>TITRES_STAT!B1251</f>
        <v>44130</v>
      </c>
      <c r="B1248" s="5">
        <f>TITRES_STAT!D1251</f>
        <v>3.2</v>
      </c>
      <c r="C1248" s="2">
        <f t="shared" si="149"/>
        <v>0</v>
      </c>
      <c r="D1248" s="2">
        <f t="shared" si="150"/>
        <v>3.2</v>
      </c>
      <c r="E1248" s="2">
        <f t="shared" si="152"/>
        <v>3.1999999999999997</v>
      </c>
      <c r="F1248" s="2">
        <f t="shared" si="153"/>
        <v>3.1910000000000012</v>
      </c>
      <c r="G1248" s="2">
        <f t="shared" si="147"/>
        <v>3.1483999999999992</v>
      </c>
      <c r="H1248" s="2">
        <f t="shared" si="151"/>
        <v>3.0162000000000075</v>
      </c>
      <c r="I1248" s="2">
        <f t="array" ref="I1248">SUMPRODUCT(B1232:B1251, (ROW(B1232:B1251)-ROW(B1232)+1)) / (20*21/2)</f>
        <v>3.2</v>
      </c>
      <c r="J1248" s="2">
        <f t="shared" si="154"/>
        <v>3.1863757980014515</v>
      </c>
      <c r="K1248" s="2">
        <f t="shared" si="148"/>
        <v>3.1530318039342675</v>
      </c>
    </row>
    <row r="1249" spans="1:11" ht="13.5" x14ac:dyDescent="0.25">
      <c r="A1249" s="3">
        <f>TITRES_STAT!B1252</f>
        <v>44131</v>
      </c>
      <c r="B1249" s="5">
        <f>TITRES_STAT!D1252</f>
        <v>3.2</v>
      </c>
      <c r="C1249" s="2">
        <f t="shared" si="149"/>
        <v>0</v>
      </c>
      <c r="D1249" s="2">
        <f t="shared" si="150"/>
        <v>3.2</v>
      </c>
      <c r="E1249" s="2">
        <f t="shared" si="152"/>
        <v>3.1999999999999997</v>
      </c>
      <c r="F1249" s="2">
        <f t="shared" si="153"/>
        <v>3.1950000000000012</v>
      </c>
      <c r="G1249" s="2">
        <f t="shared" si="147"/>
        <v>3.149999999999999</v>
      </c>
      <c r="H1249" s="2">
        <f t="shared" si="151"/>
        <v>3.0177500000000079</v>
      </c>
      <c r="I1249" s="2">
        <f t="array" ref="I1249">SUMPRODUCT(B1233:B1252, (ROW(B1233:B1252)-ROW(B1233)+1)) / (20*21/2)</f>
        <v>3.2</v>
      </c>
      <c r="J1249" s="2">
        <f t="shared" si="154"/>
        <v>3.1876733410489324</v>
      </c>
      <c r="K1249" s="2">
        <f t="shared" si="148"/>
        <v>3.1548736939760609</v>
      </c>
    </row>
    <row r="1250" spans="1:11" ht="13.5" x14ac:dyDescent="0.25">
      <c r="A1250" s="3">
        <f>TITRES_STAT!B1253</f>
        <v>44132</v>
      </c>
      <c r="B1250" s="5">
        <f>TITRES_STAT!D1253</f>
        <v>3.2</v>
      </c>
      <c r="C1250" s="2">
        <f t="shared" si="149"/>
        <v>0</v>
      </c>
      <c r="D1250" s="2">
        <f t="shared" si="150"/>
        <v>3.2</v>
      </c>
      <c r="E1250" s="2">
        <f t="shared" si="152"/>
        <v>3.1999999999999997</v>
      </c>
      <c r="F1250" s="2">
        <f t="shared" si="153"/>
        <v>3.1990000000000012</v>
      </c>
      <c r="G1250" s="2">
        <f t="shared" si="147"/>
        <v>3.1515999999999993</v>
      </c>
      <c r="H1250" s="2">
        <f t="shared" si="151"/>
        <v>3.0193000000000074</v>
      </c>
      <c r="I1250" s="2">
        <f t="array" ref="I1250">SUMPRODUCT(B1234:B1253, (ROW(B1234:B1253)-ROW(B1234)+1)) / (20*21/2)</f>
        <v>3.2085714285714282</v>
      </c>
      <c r="J1250" s="2">
        <f t="shared" si="154"/>
        <v>3.1888473085680822</v>
      </c>
      <c r="K1250" s="2">
        <f t="shared" si="148"/>
        <v>3.1566433530358231</v>
      </c>
    </row>
    <row r="1251" spans="1:11" ht="13.5" x14ac:dyDescent="0.25">
      <c r="A1251" s="3">
        <f>TITRES_STAT!B1254</f>
        <v>44134</v>
      </c>
      <c r="B1251" s="5">
        <f>TITRES_STAT!D1254</f>
        <v>3.2</v>
      </c>
      <c r="C1251" s="2">
        <f t="shared" si="149"/>
        <v>0</v>
      </c>
      <c r="D1251" s="2">
        <f t="shared" si="150"/>
        <v>3.2</v>
      </c>
      <c r="E1251" s="2">
        <f t="shared" si="152"/>
        <v>3.1999999999999997</v>
      </c>
      <c r="F1251" s="2">
        <f t="shared" si="153"/>
        <v>3.2000000000000006</v>
      </c>
      <c r="G1251" s="2">
        <f t="shared" si="147"/>
        <v>3.1531999999999987</v>
      </c>
      <c r="H1251" s="2">
        <f t="shared" si="151"/>
        <v>3.0208000000000079</v>
      </c>
      <c r="I1251" s="2">
        <f t="array" ref="I1251">SUMPRODUCT(B1235:B1254, (ROW(B1235:B1254)-ROW(B1235)+1)) / (20*21/2)</f>
        <v>3.2167142857142856</v>
      </c>
      <c r="J1251" s="2">
        <f t="shared" si="154"/>
        <v>3.1899094696568362</v>
      </c>
      <c r="K1251" s="2">
        <f t="shared" si="148"/>
        <v>3.158343613701085</v>
      </c>
    </row>
    <row r="1252" spans="1:11" ht="13.5" x14ac:dyDescent="0.25">
      <c r="A1252" s="3">
        <f>TITRES_STAT!B1255</f>
        <v>44137</v>
      </c>
      <c r="B1252" s="5">
        <f>TITRES_STAT!D1255</f>
        <v>3.2</v>
      </c>
      <c r="C1252" s="2">
        <f t="shared" si="149"/>
        <v>0</v>
      </c>
      <c r="D1252" s="2">
        <f t="shared" si="150"/>
        <v>3.2</v>
      </c>
      <c r="E1252" s="2">
        <f t="shared" si="152"/>
        <v>3.1999999999999997</v>
      </c>
      <c r="F1252" s="2">
        <f t="shared" si="153"/>
        <v>3.2000000000000006</v>
      </c>
      <c r="G1252" s="2">
        <f t="shared" si="147"/>
        <v>3.1547999999999989</v>
      </c>
      <c r="H1252" s="2">
        <f t="shared" si="151"/>
        <v>3.0227000000000079</v>
      </c>
      <c r="I1252" s="2">
        <f t="array" ref="I1252">SUMPRODUCT(B1236:B1255, (ROW(B1236:B1255)-ROW(B1236)+1)) / (20*21/2)</f>
        <v>3.2244285714285712</v>
      </c>
      <c r="J1252" s="2">
        <f t="shared" si="154"/>
        <v>3.1908704725466617</v>
      </c>
      <c r="K1252" s="2">
        <f t="shared" si="148"/>
        <v>3.159977197477513</v>
      </c>
    </row>
    <row r="1253" spans="1:11" ht="13.5" x14ac:dyDescent="0.25">
      <c r="A1253" s="3">
        <f>TITRES_STAT!B1256</f>
        <v>44138</v>
      </c>
      <c r="B1253" s="5">
        <f>TITRES_STAT!D1256</f>
        <v>3.29</v>
      </c>
      <c r="C1253" s="2">
        <f t="shared" si="149"/>
        <v>8.9999999999999858E-2</v>
      </c>
      <c r="D1253" s="2">
        <f t="shared" si="150"/>
        <v>3.218</v>
      </c>
      <c r="E1253" s="2">
        <f t="shared" si="152"/>
        <v>3.2089999999999996</v>
      </c>
      <c r="F1253" s="2">
        <f t="shared" si="153"/>
        <v>3.2045000000000008</v>
      </c>
      <c r="G1253" s="2">
        <f t="shared" si="147"/>
        <v>3.158199999999999</v>
      </c>
      <c r="H1253" s="2">
        <f t="shared" si="151"/>
        <v>3.0250500000000078</v>
      </c>
      <c r="I1253" s="2">
        <f t="array" ref="I1253">SUMPRODUCT(B1237:B1256, (ROW(B1237:B1256)-ROW(B1237)+1)) / (20*21/2)</f>
        <v>3.2317142857142858</v>
      </c>
      <c r="J1253" s="2">
        <f t="shared" si="154"/>
        <v>3.2003113799231704</v>
      </c>
      <c r="K1253" s="2">
        <f t="shared" si="148"/>
        <v>3.1650761309097675</v>
      </c>
    </row>
    <row r="1254" spans="1:11" ht="13.5" x14ac:dyDescent="0.25">
      <c r="A1254" s="3">
        <f>TITRES_STAT!B1257</f>
        <v>44139</v>
      </c>
      <c r="B1254" s="5">
        <f>TITRES_STAT!D1257</f>
        <v>3.29</v>
      </c>
      <c r="C1254" s="2">
        <f t="shared" si="149"/>
        <v>0</v>
      </c>
      <c r="D1254" s="2">
        <f t="shared" si="150"/>
        <v>3.2359999999999998</v>
      </c>
      <c r="E1254" s="2">
        <f t="shared" si="152"/>
        <v>3.218</v>
      </c>
      <c r="F1254" s="2">
        <f t="shared" si="153"/>
        <v>3.209000000000001</v>
      </c>
      <c r="G1254" s="2">
        <f t="shared" si="147"/>
        <v>3.1615999999999991</v>
      </c>
      <c r="H1254" s="2">
        <f t="shared" si="151"/>
        <v>3.0270000000000072</v>
      </c>
      <c r="I1254" s="2">
        <f t="array" ref="I1254">SUMPRODUCT(B1238:B1257, (ROW(B1238:B1257)-ROW(B1238)+1)) / (20*21/2)</f>
        <v>3.2385714285714289</v>
      </c>
      <c r="J1254" s="2">
        <f t="shared" si="154"/>
        <v>3.2088531532638211</v>
      </c>
      <c r="K1254" s="2">
        <f t="shared" si="148"/>
        <v>3.169975106168208</v>
      </c>
    </row>
    <row r="1255" spans="1:11" ht="13.5" x14ac:dyDescent="0.25">
      <c r="A1255" s="3">
        <f>TITRES_STAT!B1258</f>
        <v>44140</v>
      </c>
      <c r="B1255" s="5">
        <f>TITRES_STAT!D1258</f>
        <v>3.29</v>
      </c>
      <c r="C1255" s="2">
        <f t="shared" si="149"/>
        <v>0</v>
      </c>
      <c r="D1255" s="2">
        <f t="shared" si="150"/>
        <v>3.254</v>
      </c>
      <c r="E1255" s="2">
        <f t="shared" si="152"/>
        <v>3.2269999999999994</v>
      </c>
      <c r="F1255" s="2">
        <f t="shared" si="153"/>
        <v>3.2135000000000007</v>
      </c>
      <c r="G1255" s="2">
        <f t="shared" si="147"/>
        <v>3.1649999999999987</v>
      </c>
      <c r="H1255" s="2">
        <f t="shared" si="151"/>
        <v>3.029000000000007</v>
      </c>
      <c r="I1255" s="2">
        <f t="array" ref="I1255">SUMPRODUCT(B1239:B1258, (ROW(B1239:B1258)-ROW(B1239)+1)) / (20*21/2)</f>
        <v>3.2450000000000001</v>
      </c>
      <c r="J1255" s="2">
        <f t="shared" si="154"/>
        <v>3.2165814243815527</v>
      </c>
      <c r="K1255" s="2">
        <f t="shared" si="148"/>
        <v>3.1746819647498468</v>
      </c>
    </row>
    <row r="1256" spans="1:11" ht="13.5" x14ac:dyDescent="0.25">
      <c r="A1256" s="3">
        <f>TITRES_STAT!B1259</f>
        <v>44141</v>
      </c>
      <c r="B1256" s="5">
        <f>TITRES_STAT!D1259</f>
        <v>3.29</v>
      </c>
      <c r="C1256" s="2">
        <f t="shared" si="149"/>
        <v>0</v>
      </c>
      <c r="D1256" s="2">
        <f t="shared" si="150"/>
        <v>3.2719999999999998</v>
      </c>
      <c r="E1256" s="2">
        <f t="shared" si="152"/>
        <v>3.2359999999999998</v>
      </c>
      <c r="F1256" s="2">
        <f t="shared" si="153"/>
        <v>3.2180000000000009</v>
      </c>
      <c r="G1256" s="2">
        <f t="shared" si="147"/>
        <v>3.1683999999999992</v>
      </c>
      <c r="H1256" s="2">
        <f t="shared" si="151"/>
        <v>3.0310000000000064</v>
      </c>
      <c r="I1256" s="2">
        <f t="array" ref="I1256">SUMPRODUCT(B1240:B1259, (ROW(B1240:B1259)-ROW(B1240)+1)) / (20*21/2)</f>
        <v>3.2510000000000003</v>
      </c>
      <c r="J1256" s="2">
        <f t="shared" si="154"/>
        <v>3.2235736696785477</v>
      </c>
      <c r="K1256" s="2">
        <f t="shared" si="148"/>
        <v>3.1792042406420098</v>
      </c>
    </row>
    <row r="1257" spans="1:11" ht="13.5" x14ac:dyDescent="0.25">
      <c r="A1257" s="3">
        <f>TITRES_STAT!B1260</f>
        <v>44144</v>
      </c>
      <c r="B1257" s="5">
        <f>TITRES_STAT!D1260</f>
        <v>3.29</v>
      </c>
      <c r="C1257" s="2">
        <f t="shared" si="149"/>
        <v>0</v>
      </c>
      <c r="D1257" s="2">
        <f t="shared" si="150"/>
        <v>3.29</v>
      </c>
      <c r="E1257" s="2">
        <f t="shared" si="152"/>
        <v>3.2449999999999997</v>
      </c>
      <c r="F1257" s="2">
        <f t="shared" si="153"/>
        <v>3.2225000000000001</v>
      </c>
      <c r="G1257" s="2">
        <f t="shared" si="147"/>
        <v>3.1717999999999988</v>
      </c>
      <c r="H1257" s="2">
        <f t="shared" si="151"/>
        <v>3.0330000000000066</v>
      </c>
      <c r="I1257" s="2">
        <f t="array" ref="I1257">SUMPRODUCT(B1241:B1260, (ROW(B1241:B1260)-ROW(B1241)+1)) / (20*21/2)</f>
        <v>3.2565714285714287</v>
      </c>
      <c r="J1257" s="2">
        <f t="shared" si="154"/>
        <v>3.2298999868520197</v>
      </c>
      <c r="K1257" s="2">
        <f t="shared" si="148"/>
        <v>3.183549172381539</v>
      </c>
    </row>
    <row r="1258" spans="1:11" ht="13.5" x14ac:dyDescent="0.25">
      <c r="A1258" s="3">
        <f>TITRES_STAT!B1261</f>
        <v>44145</v>
      </c>
      <c r="B1258" s="5">
        <f>TITRES_STAT!D1261</f>
        <v>3.29</v>
      </c>
      <c r="C1258" s="2">
        <f t="shared" si="149"/>
        <v>0</v>
      </c>
      <c r="D1258" s="2">
        <f t="shared" si="150"/>
        <v>3.29</v>
      </c>
      <c r="E1258" s="2">
        <f t="shared" si="152"/>
        <v>3.254</v>
      </c>
      <c r="F1258" s="2">
        <f t="shared" si="153"/>
        <v>3.2270000000000003</v>
      </c>
      <c r="G1258" s="2">
        <f t="shared" si="147"/>
        <v>3.1751999999999994</v>
      </c>
      <c r="H1258" s="2">
        <f t="shared" si="151"/>
        <v>3.0349500000000065</v>
      </c>
      <c r="I1258" s="2">
        <f t="array" ref="I1258">SUMPRODUCT(B1242:B1261, (ROW(B1242:B1261)-ROW(B1242)+1)) / (20*21/2)</f>
        <v>3.261714285714286</v>
      </c>
      <c r="J1258" s="2">
        <f t="shared" si="154"/>
        <v>3.2356237976280182</v>
      </c>
      <c r="K1258" s="2">
        <f t="shared" si="148"/>
        <v>3.1877237146410864</v>
      </c>
    </row>
    <row r="1259" spans="1:11" ht="13.5" x14ac:dyDescent="0.25">
      <c r="A1259" s="3">
        <f>TITRES_STAT!B1262</f>
        <v>44146</v>
      </c>
      <c r="B1259" s="5">
        <f>TITRES_STAT!D1262</f>
        <v>3.29</v>
      </c>
      <c r="C1259" s="2">
        <f t="shared" si="149"/>
        <v>0</v>
      </c>
      <c r="D1259" s="2">
        <f t="shared" si="150"/>
        <v>3.29</v>
      </c>
      <c r="E1259" s="2">
        <f t="shared" si="152"/>
        <v>3.2629999999999995</v>
      </c>
      <c r="F1259" s="2">
        <f t="shared" si="153"/>
        <v>3.2314999999999996</v>
      </c>
      <c r="G1259" s="2">
        <f t="shared" si="147"/>
        <v>3.178599999999999</v>
      </c>
      <c r="H1259" s="2">
        <f t="shared" si="151"/>
        <v>3.0369500000000058</v>
      </c>
      <c r="I1259" s="2">
        <f t="array" ref="I1259">SUMPRODUCT(B1243:B1262, (ROW(B1243:B1262)-ROW(B1243)+1)) / (20*21/2)</f>
        <v>3.2673809523809521</v>
      </c>
      <c r="J1259" s="2">
        <f t="shared" si="154"/>
        <v>3.2408024835682072</v>
      </c>
      <c r="K1259" s="2">
        <f t="shared" si="148"/>
        <v>3.1917345493610436</v>
      </c>
    </row>
    <row r="1260" spans="1:11" ht="13.5" x14ac:dyDescent="0.25">
      <c r="A1260" s="3">
        <f>TITRES_STAT!B1263</f>
        <v>44147</v>
      </c>
      <c r="B1260" s="5">
        <f>TITRES_STAT!D1263</f>
        <v>3.29</v>
      </c>
      <c r="C1260" s="2">
        <f t="shared" si="149"/>
        <v>0</v>
      </c>
      <c r="D1260" s="2">
        <f t="shared" si="150"/>
        <v>3.29</v>
      </c>
      <c r="E1260" s="2">
        <f t="shared" si="152"/>
        <v>3.2719999999999998</v>
      </c>
      <c r="F1260" s="2">
        <f t="shared" si="153"/>
        <v>3.2359999999999998</v>
      </c>
      <c r="G1260" s="2">
        <f t="shared" si="147"/>
        <v>3.1819999999999995</v>
      </c>
      <c r="H1260" s="2">
        <f t="shared" si="151"/>
        <v>3.0389500000000056</v>
      </c>
      <c r="I1260" s="2">
        <f t="array" ref="I1260">SUMPRODUCT(B1244:B1263, (ROW(B1244:B1263)-ROW(B1244)+1)) / (20*21/2)</f>
        <v>3.2725714285714291</v>
      </c>
      <c r="J1260" s="2">
        <f t="shared" si="154"/>
        <v>3.2454879613236161</v>
      </c>
      <c r="K1260" s="2">
        <f t="shared" si="148"/>
        <v>3.1955880964449244</v>
      </c>
    </row>
    <row r="1261" spans="1:11" ht="13.5" x14ac:dyDescent="0.25">
      <c r="A1261" s="3">
        <f>TITRES_STAT!B1264</f>
        <v>44148</v>
      </c>
      <c r="B1261" s="5">
        <f>TITRES_STAT!D1264</f>
        <v>3.29</v>
      </c>
      <c r="C1261" s="2">
        <f t="shared" si="149"/>
        <v>0</v>
      </c>
      <c r="D1261" s="2">
        <f t="shared" si="150"/>
        <v>3.29</v>
      </c>
      <c r="E1261" s="2">
        <f t="shared" si="152"/>
        <v>3.2809999999999997</v>
      </c>
      <c r="F1261" s="2">
        <f t="shared" si="153"/>
        <v>3.2404999999999995</v>
      </c>
      <c r="G1261" s="2">
        <f t="shared" si="147"/>
        <v>3.1853999999999991</v>
      </c>
      <c r="H1261" s="2">
        <f t="shared" si="151"/>
        <v>3.0409500000000054</v>
      </c>
      <c r="I1261" s="2">
        <f t="array" ref="I1261">SUMPRODUCT(B1245:B1264, (ROW(B1245:B1264)-ROW(B1245)+1)) / (20*21/2)</f>
        <v>3.2820476190476193</v>
      </c>
      <c r="J1261" s="2">
        <f t="shared" si="154"/>
        <v>3.2497272031023194</v>
      </c>
      <c r="K1261" s="2">
        <f t="shared" si="148"/>
        <v>3.1992905240353195</v>
      </c>
    </row>
    <row r="1262" spans="1:11" ht="13.5" x14ac:dyDescent="0.25">
      <c r="A1262" s="3">
        <f>TITRES_STAT!B1265</f>
        <v>44151</v>
      </c>
      <c r="B1262" s="5">
        <f>TITRES_STAT!D1265</f>
        <v>3.3</v>
      </c>
      <c r="C1262" s="2">
        <f t="shared" si="149"/>
        <v>9.9999999999997868E-3</v>
      </c>
      <c r="D1262" s="2">
        <f t="shared" si="150"/>
        <v>3.2920000000000003</v>
      </c>
      <c r="E1262" s="2">
        <f t="shared" si="152"/>
        <v>3.2909999999999995</v>
      </c>
      <c r="F1262" s="2">
        <f t="shared" si="153"/>
        <v>3.2454999999999998</v>
      </c>
      <c r="G1262" s="2">
        <f t="shared" si="147"/>
        <v>3.1889999999999996</v>
      </c>
      <c r="H1262" s="2">
        <f t="shared" si="151"/>
        <v>3.0429500000000047</v>
      </c>
      <c r="I1262" s="2">
        <f t="array" ref="I1262">SUMPRODUCT(B1246:B1265, (ROW(B1246:B1265)-ROW(B1246)+1)) / (20*21/2)</f>
        <v>3.2908095238095236</v>
      </c>
      <c r="J1262" s="2">
        <f t="shared" si="154"/>
        <v>3.254515088521146</v>
      </c>
      <c r="K1262" s="2">
        <f t="shared" si="148"/>
        <v>3.2032399152496209</v>
      </c>
    </row>
    <row r="1263" spans="1:11" ht="13.5" x14ac:dyDescent="0.25">
      <c r="A1263" s="3">
        <f>TITRES_STAT!B1266</f>
        <v>44152</v>
      </c>
      <c r="B1263" s="5">
        <f>TITRES_STAT!D1266</f>
        <v>3.3</v>
      </c>
      <c r="C1263" s="2">
        <f t="shared" si="149"/>
        <v>0</v>
      </c>
      <c r="D1263" s="2">
        <f t="shared" si="150"/>
        <v>3.2940000000000005</v>
      </c>
      <c r="E1263" s="2">
        <f t="shared" si="152"/>
        <v>3.2919999999999994</v>
      </c>
      <c r="F1263" s="2">
        <f t="shared" si="153"/>
        <v>3.2504999999999997</v>
      </c>
      <c r="G1263" s="2">
        <f t="shared" si="147"/>
        <v>3.1926000000000005</v>
      </c>
      <c r="H1263" s="2">
        <f t="shared" si="151"/>
        <v>3.044950000000004</v>
      </c>
      <c r="I1263" s="2">
        <f t="array" ref="I1263">SUMPRODUCT(B1247:B1266, (ROW(B1247:B1266)-ROW(B1247)+1)) / (20*21/2)</f>
        <v>3.2988571428571429</v>
      </c>
      <c r="J1263" s="2">
        <f t="shared" si="154"/>
        <v>3.258846984852465</v>
      </c>
      <c r="K1263" s="2">
        <f t="shared" si="148"/>
        <v>3.2070344283770869</v>
      </c>
    </row>
    <row r="1264" spans="1:11" ht="13.5" x14ac:dyDescent="0.25">
      <c r="A1264" s="3">
        <f>TITRES_STAT!B1267</f>
        <v>44153</v>
      </c>
      <c r="B1264" s="5">
        <f>TITRES_STAT!D1267</f>
        <v>3.35</v>
      </c>
      <c r="C1264" s="2">
        <f t="shared" si="149"/>
        <v>5.0000000000000266E-2</v>
      </c>
      <c r="D1264" s="2">
        <f t="shared" si="150"/>
        <v>3.306</v>
      </c>
      <c r="E1264" s="2">
        <f t="shared" si="152"/>
        <v>3.2979999999999996</v>
      </c>
      <c r="F1264" s="2">
        <f t="shared" si="153"/>
        <v>3.2579999999999991</v>
      </c>
      <c r="G1264" s="2">
        <f t="shared" si="147"/>
        <v>3.1972000000000009</v>
      </c>
      <c r="H1264" s="2">
        <f t="shared" si="151"/>
        <v>3.0472500000000036</v>
      </c>
      <c r="I1264" s="2">
        <f t="array" ref="I1264">SUMPRODUCT(B1248:B1267, (ROW(B1248:B1267)-ROW(B1248)+1)) / (20*21/2)</f>
        <v>3.3061904761904759</v>
      </c>
      <c r="J1264" s="2">
        <f t="shared" si="154"/>
        <v>3.2675282243903254</v>
      </c>
      <c r="K1264" s="2">
        <f t="shared" si="148"/>
        <v>3.2126409213819072</v>
      </c>
    </row>
    <row r="1265" spans="1:11" ht="13.5" x14ac:dyDescent="0.25">
      <c r="A1265" s="3">
        <f>TITRES_STAT!B1268</f>
        <v>44154</v>
      </c>
      <c r="B1265" s="5">
        <f>TITRES_STAT!D1268</f>
        <v>3.35</v>
      </c>
      <c r="C1265" s="2">
        <f t="shared" si="149"/>
        <v>0</v>
      </c>
      <c r="D1265" s="2">
        <f t="shared" si="150"/>
        <v>3.3180000000000001</v>
      </c>
      <c r="E1265" s="2">
        <f t="shared" si="152"/>
        <v>3.3039999999999998</v>
      </c>
      <c r="F1265" s="2">
        <f t="shared" si="153"/>
        <v>3.2654999999999994</v>
      </c>
      <c r="G1265" s="2">
        <f t="shared" si="147"/>
        <v>3.2018000000000004</v>
      </c>
      <c r="H1265" s="2">
        <f t="shared" si="151"/>
        <v>3.049550000000004</v>
      </c>
      <c r="I1265" s="2">
        <f t="array" ref="I1265">SUMPRODUCT(B1249:B1268, (ROW(B1249:B1268)-ROW(B1249)+1)) / (20*21/2)</f>
        <v>3.3128095238095234</v>
      </c>
      <c r="J1265" s="2">
        <f t="shared" si="154"/>
        <v>3.2753826792102947</v>
      </c>
      <c r="K1265" s="2">
        <f t="shared" si="148"/>
        <v>3.21802755191595</v>
      </c>
    </row>
    <row r="1266" spans="1:11" ht="13.5" x14ac:dyDescent="0.25">
      <c r="A1266" s="3">
        <f>TITRES_STAT!B1269</f>
        <v>44155</v>
      </c>
      <c r="B1266" s="5">
        <f>TITRES_STAT!D1269</f>
        <v>3.35</v>
      </c>
      <c r="C1266" s="2">
        <f t="shared" si="149"/>
        <v>0</v>
      </c>
      <c r="D1266" s="2">
        <f t="shared" si="150"/>
        <v>3.3299999999999996</v>
      </c>
      <c r="E1266" s="2">
        <f t="shared" si="152"/>
        <v>3.31</v>
      </c>
      <c r="F1266" s="2">
        <f t="shared" si="153"/>
        <v>3.2729999999999997</v>
      </c>
      <c r="G1266" s="2">
        <f t="shared" ref="G1266:G1329" si="155">AVERAGE(B1217:B1266)</f>
        <v>3.2064000000000008</v>
      </c>
      <c r="H1266" s="2">
        <f t="shared" si="151"/>
        <v>3.0518500000000035</v>
      </c>
      <c r="I1266" s="2">
        <f t="array" ref="I1266">SUMPRODUCT(B1250:B1269, (ROW(B1250:B1269)-ROW(B1250)+1)) / (20*21/2)</f>
        <v>3.3187142857142855</v>
      </c>
      <c r="J1266" s="2">
        <f t="shared" si="154"/>
        <v>3.2824890907140762</v>
      </c>
      <c r="K1266" s="2">
        <f t="shared" si="148"/>
        <v>3.2232029420368931</v>
      </c>
    </row>
    <row r="1267" spans="1:11" ht="13.5" x14ac:dyDescent="0.25">
      <c r="A1267" s="3">
        <f>TITRES_STAT!B1270</f>
        <v>44158</v>
      </c>
      <c r="B1267" s="5">
        <f>TITRES_STAT!D1270</f>
        <v>3.35</v>
      </c>
      <c r="C1267" s="2">
        <f t="shared" si="149"/>
        <v>0</v>
      </c>
      <c r="D1267" s="2">
        <f t="shared" si="150"/>
        <v>3.34</v>
      </c>
      <c r="E1267" s="2">
        <f t="shared" si="152"/>
        <v>3.3160000000000003</v>
      </c>
      <c r="F1267" s="2">
        <f t="shared" si="153"/>
        <v>3.2804999999999991</v>
      </c>
      <c r="G1267" s="2">
        <f t="shared" si="155"/>
        <v>3.2110000000000012</v>
      </c>
      <c r="H1267" s="2">
        <f t="shared" si="151"/>
        <v>3.054150000000003</v>
      </c>
      <c r="I1267" s="2">
        <f t="array" ref="I1267">SUMPRODUCT(B1251:B1270, (ROW(B1251:B1270)-ROW(B1251)+1)) / (20*21/2)</f>
        <v>3.3239047619047613</v>
      </c>
      <c r="J1267" s="2">
        <f t="shared" si="154"/>
        <v>3.2889187011222596</v>
      </c>
      <c r="K1267" s="2">
        <f t="shared" ref="K1267:K1330" si="156">$K$4*B1267+(1-$K$4)*K1266</f>
        <v>3.2281753756825053</v>
      </c>
    </row>
    <row r="1268" spans="1:11" ht="13.5" x14ac:dyDescent="0.25">
      <c r="A1268" s="3">
        <f>TITRES_STAT!B1271</f>
        <v>44159</v>
      </c>
      <c r="B1268" s="5">
        <f>TITRES_STAT!D1271</f>
        <v>3.35</v>
      </c>
      <c r="C1268" s="2">
        <f t="shared" si="149"/>
        <v>0</v>
      </c>
      <c r="D1268" s="2">
        <f t="shared" si="150"/>
        <v>3.35</v>
      </c>
      <c r="E1268" s="2">
        <f t="shared" si="152"/>
        <v>3.3220000000000005</v>
      </c>
      <c r="F1268" s="2">
        <f t="shared" si="153"/>
        <v>3.2879999999999994</v>
      </c>
      <c r="G1268" s="2">
        <f t="shared" si="155"/>
        <v>3.2156000000000016</v>
      </c>
      <c r="H1268" s="2">
        <f t="shared" si="151"/>
        <v>3.0564500000000026</v>
      </c>
      <c r="I1268" s="2">
        <f t="array" ref="I1268">SUMPRODUCT(B1252:B1271, (ROW(B1252:B1271)-ROW(B1252)+1)) / (20*21/2)</f>
        <v>3.328380952380952</v>
      </c>
      <c r="J1268" s="2">
        <f t="shared" si="154"/>
        <v>3.294735967682044</v>
      </c>
      <c r="K1268" s="2">
        <f t="shared" si="156"/>
        <v>3.2329528119302502</v>
      </c>
    </row>
    <row r="1269" spans="1:11" ht="13.5" x14ac:dyDescent="0.25">
      <c r="A1269" s="3">
        <f>TITRES_STAT!B1272</f>
        <v>44160</v>
      </c>
      <c r="B1269" s="5">
        <f>TITRES_STAT!D1272</f>
        <v>3.35</v>
      </c>
      <c r="C1269" s="2">
        <f t="shared" si="149"/>
        <v>0</v>
      </c>
      <c r="D1269" s="2">
        <f t="shared" si="150"/>
        <v>3.35</v>
      </c>
      <c r="E1269" s="2">
        <f t="shared" si="152"/>
        <v>3.3280000000000007</v>
      </c>
      <c r="F1269" s="2">
        <f t="shared" si="153"/>
        <v>3.2954999999999997</v>
      </c>
      <c r="G1269" s="2">
        <f t="shared" si="155"/>
        <v>3.2202000000000015</v>
      </c>
      <c r="H1269" s="2">
        <f t="shared" si="151"/>
        <v>3.058750000000003</v>
      </c>
      <c r="I1269" s="2">
        <f t="array" ref="I1269">SUMPRODUCT(B1253:B1272, (ROW(B1253:B1272)-ROW(B1253)+1)) / (20*21/2)</f>
        <v>3.3321428571428573</v>
      </c>
      <c r="J1269" s="2">
        <f t="shared" si="154"/>
        <v>3.2999992088551826</v>
      </c>
      <c r="K1269" s="2">
        <f t="shared" si="156"/>
        <v>3.237542897736907</v>
      </c>
    </row>
    <row r="1270" spans="1:11" ht="13.5" x14ac:dyDescent="0.25">
      <c r="A1270" s="3">
        <f>TITRES_STAT!B1273</f>
        <v>44161</v>
      </c>
      <c r="B1270" s="5">
        <f>TITRES_STAT!D1273</f>
        <v>3.35</v>
      </c>
      <c r="C1270" s="2">
        <f t="shared" si="149"/>
        <v>0</v>
      </c>
      <c r="D1270" s="2">
        <f t="shared" si="150"/>
        <v>3.35</v>
      </c>
      <c r="E1270" s="2">
        <f t="shared" si="152"/>
        <v>3.3340000000000005</v>
      </c>
      <c r="F1270" s="2">
        <f t="shared" si="153"/>
        <v>3.3029999999999999</v>
      </c>
      <c r="G1270" s="2">
        <f t="shared" si="155"/>
        <v>3.2248000000000019</v>
      </c>
      <c r="H1270" s="2">
        <f t="shared" si="151"/>
        <v>3.0610500000000025</v>
      </c>
      <c r="I1270" s="2">
        <f t="array" ref="I1270">SUMPRODUCT(B1254:B1273, (ROW(B1254:B1273)-ROW(B1254)+1)) / (20*21/2)</f>
        <v>3.3447142857142858</v>
      </c>
      <c r="J1270" s="2">
        <f t="shared" si="154"/>
        <v>3.3047611889642132</v>
      </c>
      <c r="K1270" s="2">
        <f t="shared" si="156"/>
        <v>3.2419529801785969</v>
      </c>
    </row>
    <row r="1271" spans="1:11" ht="13.5" x14ac:dyDescent="0.25">
      <c r="A1271" s="3">
        <f>TITRES_STAT!B1274</f>
        <v>44162</v>
      </c>
      <c r="B1271" s="5">
        <f>TITRES_STAT!D1274</f>
        <v>3.35</v>
      </c>
      <c r="C1271" s="2">
        <f t="shared" si="149"/>
        <v>0</v>
      </c>
      <c r="D1271" s="2">
        <f t="shared" si="150"/>
        <v>3.35</v>
      </c>
      <c r="E1271" s="2">
        <f t="shared" si="152"/>
        <v>3.3400000000000007</v>
      </c>
      <c r="F1271" s="2">
        <f t="shared" si="153"/>
        <v>3.3104999999999998</v>
      </c>
      <c r="G1271" s="2">
        <f t="shared" si="155"/>
        <v>3.2294000000000018</v>
      </c>
      <c r="H1271" s="2">
        <f t="shared" si="151"/>
        <v>3.063350000000002</v>
      </c>
      <c r="I1271" s="2">
        <f t="array" ref="I1271">SUMPRODUCT(B1255:B1274, (ROW(B1255:B1274)-ROW(B1255)+1)) / (20*21/2)</f>
        <v>3.356523809523809</v>
      </c>
      <c r="J1271" s="2">
        <f t="shared" si="154"/>
        <v>3.3090696471580978</v>
      </c>
      <c r="K1271" s="2">
        <f t="shared" si="156"/>
        <v>3.2461901182108091</v>
      </c>
    </row>
    <row r="1272" spans="1:11" ht="13.5" x14ac:dyDescent="0.25">
      <c r="A1272" s="3">
        <f>TITRES_STAT!B1275</f>
        <v>44165</v>
      </c>
      <c r="B1272" s="5">
        <f>TITRES_STAT!D1275</f>
        <v>3.35</v>
      </c>
      <c r="C1272" s="2">
        <f t="shared" si="149"/>
        <v>0</v>
      </c>
      <c r="D1272" s="2">
        <f t="shared" si="150"/>
        <v>3.35</v>
      </c>
      <c r="E1272" s="2">
        <f t="shared" si="152"/>
        <v>3.3450000000000002</v>
      </c>
      <c r="F1272" s="2">
        <f t="shared" si="153"/>
        <v>3.3180000000000001</v>
      </c>
      <c r="G1272" s="2">
        <f t="shared" si="155"/>
        <v>3.2340000000000013</v>
      </c>
      <c r="H1272" s="2">
        <f t="shared" si="151"/>
        <v>3.0656500000000015</v>
      </c>
      <c r="I1272" s="2">
        <f t="array" ref="I1272">SUMPRODUCT(B1256:B1275, (ROW(B1256:B1275)-ROW(B1256)+1)) / (20*21/2)</f>
        <v>3.3675714285714284</v>
      </c>
      <c r="J1272" s="2">
        <f t="shared" si="154"/>
        <v>3.3129677760001837</v>
      </c>
      <c r="K1272" s="2">
        <f t="shared" si="156"/>
        <v>3.2502610939672478</v>
      </c>
    </row>
    <row r="1273" spans="1:11" ht="13.5" x14ac:dyDescent="0.25">
      <c r="A1273" s="3">
        <f>TITRES_STAT!B1276</f>
        <v>44166</v>
      </c>
      <c r="B1273" s="5">
        <f>TITRES_STAT!D1276</f>
        <v>3.45</v>
      </c>
      <c r="C1273" s="2">
        <f t="shared" si="149"/>
        <v>0.10000000000000009</v>
      </c>
      <c r="D1273" s="2">
        <f t="shared" si="150"/>
        <v>3.37</v>
      </c>
      <c r="E1273" s="2">
        <f t="shared" si="152"/>
        <v>3.3600000000000008</v>
      </c>
      <c r="F1273" s="2">
        <f t="shared" si="153"/>
        <v>3.3260000000000005</v>
      </c>
      <c r="G1273" s="2">
        <f t="shared" si="155"/>
        <v>3.240600000000001</v>
      </c>
      <c r="H1273" s="2">
        <f t="shared" si="151"/>
        <v>3.0684500000000012</v>
      </c>
      <c r="I1273" s="2">
        <f t="array" ref="I1273">SUMPRODUCT(B1257:B1276, (ROW(B1257:B1276)-ROW(B1257)+1)) / (20*21/2)</f>
        <v>3.3778571428571431</v>
      </c>
      <c r="J1273" s="2">
        <f t="shared" si="154"/>
        <v>3.3260184640001662</v>
      </c>
      <c r="K1273" s="2">
        <f t="shared" si="156"/>
        <v>3.2580939922430421</v>
      </c>
    </row>
    <row r="1274" spans="1:11" ht="13.5" x14ac:dyDescent="0.25">
      <c r="A1274" s="3">
        <f>TITRES_STAT!B1277</f>
        <v>44167</v>
      </c>
      <c r="B1274" s="5">
        <f>TITRES_STAT!D1277</f>
        <v>3.45</v>
      </c>
      <c r="C1274" s="2">
        <f t="shared" si="149"/>
        <v>0</v>
      </c>
      <c r="D1274" s="2">
        <f t="shared" si="150"/>
        <v>3.3899999999999997</v>
      </c>
      <c r="E1274" s="2">
        <f t="shared" si="152"/>
        <v>3.37</v>
      </c>
      <c r="F1274" s="2">
        <f t="shared" si="153"/>
        <v>3.3340000000000005</v>
      </c>
      <c r="G1274" s="2">
        <f t="shared" si="155"/>
        <v>3.2472000000000008</v>
      </c>
      <c r="H1274" s="2">
        <f t="shared" si="151"/>
        <v>3.0712500000000018</v>
      </c>
      <c r="I1274" s="2">
        <f t="array" ref="I1274">SUMPRODUCT(B1258:B1277, (ROW(B1258:B1277)-ROW(B1258)+1)) / (20*21/2)</f>
        <v>3.3873809523809522</v>
      </c>
      <c r="J1274" s="2">
        <f t="shared" si="154"/>
        <v>3.3378262293334839</v>
      </c>
      <c r="K1274" s="2">
        <f t="shared" si="156"/>
        <v>3.2656197180374327</v>
      </c>
    </row>
    <row r="1275" spans="1:11" ht="13.5" x14ac:dyDescent="0.25">
      <c r="A1275" s="3">
        <f>TITRES_STAT!B1278</f>
        <v>44168</v>
      </c>
      <c r="B1275" s="5">
        <f>TITRES_STAT!D1278</f>
        <v>3.45</v>
      </c>
      <c r="C1275" s="2">
        <f t="shared" si="149"/>
        <v>0</v>
      </c>
      <c r="D1275" s="2">
        <f t="shared" si="150"/>
        <v>3.41</v>
      </c>
      <c r="E1275" s="2">
        <f t="shared" si="152"/>
        <v>3.3800000000000003</v>
      </c>
      <c r="F1275" s="2">
        <f t="shared" si="153"/>
        <v>3.342000000000001</v>
      </c>
      <c r="G1275" s="2">
        <f t="shared" si="155"/>
        <v>3.2538000000000005</v>
      </c>
      <c r="H1275" s="2">
        <f t="shared" si="151"/>
        <v>3.0740500000000015</v>
      </c>
      <c r="I1275" s="2">
        <f t="array" ref="I1275">SUMPRODUCT(B1259:B1278, (ROW(B1259:B1278)-ROW(B1259)+1)) / (20*21/2)</f>
        <v>3.3961428571428569</v>
      </c>
      <c r="J1275" s="2">
        <f t="shared" si="154"/>
        <v>3.348509445587438</v>
      </c>
      <c r="K1275" s="2">
        <f t="shared" si="156"/>
        <v>3.2728503173300822</v>
      </c>
    </row>
    <row r="1276" spans="1:11" ht="13.5" x14ac:dyDescent="0.25">
      <c r="A1276" s="3">
        <f>TITRES_STAT!B1279</f>
        <v>44169</v>
      </c>
      <c r="B1276" s="5">
        <f>TITRES_STAT!D1279</f>
        <v>3.45</v>
      </c>
      <c r="C1276" s="2">
        <f t="shared" si="149"/>
        <v>0</v>
      </c>
      <c r="D1276" s="2">
        <f t="shared" si="150"/>
        <v>3.4299999999999997</v>
      </c>
      <c r="E1276" s="2">
        <f t="shared" si="152"/>
        <v>3.3899999999999997</v>
      </c>
      <c r="F1276" s="2">
        <f t="shared" si="153"/>
        <v>3.3500000000000005</v>
      </c>
      <c r="G1276" s="2">
        <f t="shared" si="155"/>
        <v>3.2604000000000002</v>
      </c>
      <c r="H1276" s="2">
        <f t="shared" si="151"/>
        <v>3.0768500000000016</v>
      </c>
      <c r="I1276" s="2">
        <f t="array" ref="I1276">SUMPRODUCT(B1260:B1279, (ROW(B1260:B1279)-ROW(B1260)+1)) / (20*21/2)</f>
        <v>3.4127142857142854</v>
      </c>
      <c r="J1276" s="2">
        <f t="shared" si="154"/>
        <v>3.3581752126743489</v>
      </c>
      <c r="K1276" s="2">
        <f t="shared" si="156"/>
        <v>3.279797363709295</v>
      </c>
    </row>
    <row r="1277" spans="1:11" ht="13.5" x14ac:dyDescent="0.25">
      <c r="A1277" s="3">
        <f>TITRES_STAT!B1280</f>
        <v>44172</v>
      </c>
      <c r="B1277" s="5">
        <f>TITRES_STAT!D1280</f>
        <v>3.45</v>
      </c>
      <c r="C1277" s="2">
        <f t="shared" si="149"/>
        <v>0</v>
      </c>
      <c r="D1277" s="2">
        <f t="shared" si="150"/>
        <v>3.45</v>
      </c>
      <c r="E1277" s="2">
        <f t="shared" si="152"/>
        <v>3.4</v>
      </c>
      <c r="F1277" s="2">
        <f t="shared" si="153"/>
        <v>3.3580000000000014</v>
      </c>
      <c r="G1277" s="2">
        <f t="shared" si="155"/>
        <v>3.2669999999999999</v>
      </c>
      <c r="H1277" s="2">
        <f t="shared" si="151"/>
        <v>3.0796500000000013</v>
      </c>
      <c r="I1277" s="2">
        <f t="array" ref="I1277">SUMPRODUCT(B1261:B1280, (ROW(B1261:B1280)-ROW(B1261)+1)) / (20*21/2)</f>
        <v>3.4280952380952381</v>
      </c>
      <c r="J1277" s="2">
        <f t="shared" si="154"/>
        <v>3.3669204305148872</v>
      </c>
      <c r="K1277" s="2">
        <f t="shared" si="156"/>
        <v>3.286471976897166</v>
      </c>
    </row>
    <row r="1278" spans="1:11" ht="13.5" x14ac:dyDescent="0.25">
      <c r="A1278" s="3">
        <f>TITRES_STAT!B1281</f>
        <v>44173</v>
      </c>
      <c r="B1278" s="5">
        <f>TITRES_STAT!D1281</f>
        <v>3.45</v>
      </c>
      <c r="C1278" s="2">
        <f t="shared" si="149"/>
        <v>0</v>
      </c>
      <c r="D1278" s="2">
        <f t="shared" si="150"/>
        <v>3.45</v>
      </c>
      <c r="E1278" s="2">
        <f t="shared" si="152"/>
        <v>3.41</v>
      </c>
      <c r="F1278" s="2">
        <f t="shared" si="153"/>
        <v>3.366000000000001</v>
      </c>
      <c r="G1278" s="2">
        <f t="shared" si="155"/>
        <v>3.2735999999999996</v>
      </c>
      <c r="H1278" s="2">
        <f t="shared" si="151"/>
        <v>3.0824500000000019</v>
      </c>
      <c r="I1278" s="2">
        <f t="array" ref="I1278">SUMPRODUCT(B1262:B1281, (ROW(B1262:B1281)-ROW(B1262)+1)) / (20*21/2)</f>
        <v>3.4422857142857142</v>
      </c>
      <c r="J1278" s="2">
        <f t="shared" si="154"/>
        <v>3.3748327704658507</v>
      </c>
      <c r="K1278" s="2">
        <f t="shared" si="156"/>
        <v>3.2928848405482576</v>
      </c>
    </row>
    <row r="1279" spans="1:11" ht="13.5" x14ac:dyDescent="0.25">
      <c r="A1279" s="3">
        <f>TITRES_STAT!B1282</f>
        <v>44174</v>
      </c>
      <c r="B1279" s="5">
        <f>TITRES_STAT!D1282</f>
        <v>3.54</v>
      </c>
      <c r="C1279" s="2">
        <f t="shared" si="149"/>
        <v>8.9999999999999858E-2</v>
      </c>
      <c r="D1279" s="2">
        <f t="shared" si="150"/>
        <v>3.468</v>
      </c>
      <c r="E1279" s="2">
        <f t="shared" si="152"/>
        <v>3.4289999999999998</v>
      </c>
      <c r="F1279" s="2">
        <f t="shared" si="153"/>
        <v>3.3785000000000016</v>
      </c>
      <c r="G1279" s="2">
        <f t="shared" si="155"/>
        <v>3.2819999999999991</v>
      </c>
      <c r="H1279" s="2">
        <f t="shared" si="151"/>
        <v>3.085700000000001</v>
      </c>
      <c r="I1279" s="2">
        <f t="array" ref="I1279">SUMPRODUCT(B1263:B1282, (ROW(B1263:B1282)-ROW(B1263)+1)) / (20*21/2)</f>
        <v>3.4552857142857145</v>
      </c>
      <c r="J1279" s="2">
        <f t="shared" si="154"/>
        <v>3.3905629828024364</v>
      </c>
      <c r="K1279" s="2">
        <f t="shared" si="156"/>
        <v>3.3025756311149927</v>
      </c>
    </row>
    <row r="1280" spans="1:11" ht="13.5" x14ac:dyDescent="0.25">
      <c r="A1280" s="3">
        <f>TITRES_STAT!B1283</f>
        <v>44175</v>
      </c>
      <c r="B1280" s="5">
        <f>TITRES_STAT!D1283</f>
        <v>3.54</v>
      </c>
      <c r="C1280" s="2">
        <f t="shared" si="149"/>
        <v>0</v>
      </c>
      <c r="D1280" s="2">
        <f t="shared" si="150"/>
        <v>3.4859999999999998</v>
      </c>
      <c r="E1280" s="2">
        <f t="shared" si="152"/>
        <v>3.4479999999999995</v>
      </c>
      <c r="F1280" s="2">
        <f t="shared" si="153"/>
        <v>3.3910000000000018</v>
      </c>
      <c r="G1280" s="2">
        <f t="shared" si="155"/>
        <v>3.2903999999999991</v>
      </c>
      <c r="H1280" s="2">
        <f t="shared" si="151"/>
        <v>3.088950000000001</v>
      </c>
      <c r="I1280" s="2">
        <f t="array" ref="I1280">SUMPRODUCT(B1264:B1283, (ROW(B1264:B1283)-ROW(B1264)+1)) / (20*21/2)</f>
        <v>3.4671428571428571</v>
      </c>
      <c r="J1280" s="2">
        <f t="shared" si="154"/>
        <v>3.404795079678395</v>
      </c>
      <c r="K1280" s="2">
        <f t="shared" si="156"/>
        <v>3.3118863906791107</v>
      </c>
    </row>
    <row r="1281" spans="1:11" ht="13.5" x14ac:dyDescent="0.25">
      <c r="A1281" s="3">
        <f>TITRES_STAT!B1284</f>
        <v>44176</v>
      </c>
      <c r="B1281" s="5">
        <f>TITRES_STAT!D1284</f>
        <v>3.54</v>
      </c>
      <c r="C1281" s="2">
        <f t="shared" si="149"/>
        <v>0</v>
      </c>
      <c r="D1281" s="2">
        <f t="shared" si="150"/>
        <v>3.504</v>
      </c>
      <c r="E1281" s="2">
        <f t="shared" si="152"/>
        <v>3.4669999999999996</v>
      </c>
      <c r="F1281" s="2">
        <f t="shared" si="153"/>
        <v>3.403500000000002</v>
      </c>
      <c r="G1281" s="2">
        <f t="shared" si="155"/>
        <v>3.2975999999999988</v>
      </c>
      <c r="H1281" s="2">
        <f t="shared" si="151"/>
        <v>3.0922000000000001</v>
      </c>
      <c r="I1281" s="2">
        <f t="array" ref="I1281">SUMPRODUCT(B1265:B1284, (ROW(B1265:B1284)-ROW(B1265)+1)) / (20*21/2)</f>
        <v>3.4778571428571428</v>
      </c>
      <c r="J1281" s="2">
        <f t="shared" si="154"/>
        <v>3.4176717387566433</v>
      </c>
      <c r="K1281" s="2">
        <f t="shared" si="156"/>
        <v>3.3208320224171848</v>
      </c>
    </row>
    <row r="1282" spans="1:11" ht="13.5" x14ac:dyDescent="0.25">
      <c r="A1282" s="3">
        <f>TITRES_STAT!B1285</f>
        <v>44179</v>
      </c>
      <c r="B1282" s="5">
        <f>TITRES_STAT!D1285</f>
        <v>3.54</v>
      </c>
      <c r="C1282" s="2">
        <f t="shared" si="149"/>
        <v>0</v>
      </c>
      <c r="D1282" s="2">
        <f t="shared" si="150"/>
        <v>3.5219999999999998</v>
      </c>
      <c r="E1282" s="2">
        <f t="shared" si="152"/>
        <v>3.4859999999999998</v>
      </c>
      <c r="F1282" s="2">
        <f t="shared" si="153"/>
        <v>3.4155000000000015</v>
      </c>
      <c r="G1282" s="2">
        <f t="shared" si="155"/>
        <v>3.3043999999999984</v>
      </c>
      <c r="H1282" s="2">
        <f t="shared" si="151"/>
        <v>3.0954499999999996</v>
      </c>
      <c r="I1282" s="2">
        <f t="array" ref="I1282">SUMPRODUCT(B1266:B1285, (ROW(B1266:B1285)-ROW(B1266)+1)) / (20*21/2)</f>
        <v>3.4876666666666671</v>
      </c>
      <c r="J1282" s="2">
        <f t="shared" si="154"/>
        <v>3.4293220493512488</v>
      </c>
      <c r="K1282" s="2">
        <f t="shared" si="156"/>
        <v>3.3294268450674913</v>
      </c>
    </row>
    <row r="1283" spans="1:11" ht="13.5" x14ac:dyDescent="0.25">
      <c r="A1283" s="3">
        <f>TITRES_STAT!B1286</f>
        <v>44180</v>
      </c>
      <c r="B1283" s="5">
        <f>TITRES_STAT!D1286</f>
        <v>3.54</v>
      </c>
      <c r="C1283" s="2">
        <f t="shared" si="149"/>
        <v>0</v>
      </c>
      <c r="D1283" s="2">
        <f t="shared" si="150"/>
        <v>3.54</v>
      </c>
      <c r="E1283" s="2">
        <f t="shared" si="152"/>
        <v>3.4949999999999997</v>
      </c>
      <c r="F1283" s="2">
        <f t="shared" si="153"/>
        <v>3.4275000000000011</v>
      </c>
      <c r="G1283" s="2">
        <f t="shared" si="155"/>
        <v>3.3111999999999981</v>
      </c>
      <c r="H1283" s="2">
        <f t="shared" si="151"/>
        <v>3.0986999999999996</v>
      </c>
      <c r="I1283" s="2">
        <f t="array" ref="I1283">SUMPRODUCT(B1267:B1286, (ROW(B1267:B1286)-ROW(B1267)+1)) / (20*21/2)</f>
        <v>3.4965714285714284</v>
      </c>
      <c r="J1283" s="2">
        <f t="shared" si="154"/>
        <v>3.439862806555892</v>
      </c>
      <c r="K1283" s="2">
        <f t="shared" si="156"/>
        <v>3.3376846158491582</v>
      </c>
    </row>
    <row r="1284" spans="1:11" ht="13.5" x14ac:dyDescent="0.25">
      <c r="A1284" s="3">
        <f>TITRES_STAT!B1287</f>
        <v>44181</v>
      </c>
      <c r="B1284" s="5">
        <f>TITRES_STAT!D1287</f>
        <v>3.54</v>
      </c>
      <c r="C1284" s="2">
        <f t="shared" ref="C1284:C1347" si="157">B1284-B1283</f>
        <v>0</v>
      </c>
      <c r="D1284" s="2">
        <f t="shared" si="150"/>
        <v>3.54</v>
      </c>
      <c r="E1284" s="2">
        <f t="shared" si="152"/>
        <v>3.504</v>
      </c>
      <c r="F1284" s="2">
        <f t="shared" si="153"/>
        <v>3.4370000000000012</v>
      </c>
      <c r="G1284" s="2">
        <f t="shared" si="155"/>
        <v>3.3179999999999983</v>
      </c>
      <c r="H1284" s="2">
        <f t="shared" si="151"/>
        <v>3.1019499999999995</v>
      </c>
      <c r="I1284" s="2">
        <f t="array" ref="I1284">SUMPRODUCT(B1268:B1287, (ROW(B1268:B1287)-ROW(B1268)+1)) / (20*21/2)</f>
        <v>3.5045714285714289</v>
      </c>
      <c r="J1284" s="2">
        <f t="shared" si="154"/>
        <v>3.4493996821219977</v>
      </c>
      <c r="K1284" s="2">
        <f t="shared" si="156"/>
        <v>3.3456185524825246</v>
      </c>
    </row>
    <row r="1285" spans="1:11" ht="13.5" x14ac:dyDescent="0.25">
      <c r="A1285" s="3">
        <f>TITRES_STAT!B1288</f>
        <v>44182</v>
      </c>
      <c r="B1285" s="5">
        <f>TITRES_STAT!D1288</f>
        <v>3.54</v>
      </c>
      <c r="C1285" s="2">
        <f t="shared" si="157"/>
        <v>0</v>
      </c>
      <c r="D1285" s="2">
        <f t="shared" si="150"/>
        <v>3.54</v>
      </c>
      <c r="E1285" s="2">
        <f t="shared" si="152"/>
        <v>3.5129999999999995</v>
      </c>
      <c r="F1285" s="2">
        <f t="shared" si="153"/>
        <v>3.4465000000000012</v>
      </c>
      <c r="G1285" s="2">
        <f t="shared" si="155"/>
        <v>3.324799999999998</v>
      </c>
      <c r="H1285" s="2">
        <f t="shared" si="151"/>
        <v>3.1051999999999991</v>
      </c>
      <c r="I1285" s="2">
        <f t="array" ref="I1285">SUMPRODUCT(B1269:B1288, (ROW(B1269:B1288)-ROW(B1269)+1)) / (20*21/2)</f>
        <v>3.5116666666666663</v>
      </c>
      <c r="J1285" s="2">
        <f t="shared" si="154"/>
        <v>3.4580282838246648</v>
      </c>
      <c r="K1285" s="2">
        <f t="shared" si="156"/>
        <v>3.3532413543459549</v>
      </c>
    </row>
    <row r="1286" spans="1:11" ht="13.5" x14ac:dyDescent="0.25">
      <c r="A1286" s="3">
        <f>TITRES_STAT!B1289</f>
        <v>44183</v>
      </c>
      <c r="B1286" s="5">
        <f>TITRES_STAT!D1289</f>
        <v>3.54</v>
      </c>
      <c r="C1286" s="2">
        <f t="shared" si="157"/>
        <v>0</v>
      </c>
      <c r="D1286" s="2">
        <f t="shared" ref="D1286:D1349" si="158">AVERAGE(B1282:B1286)</f>
        <v>3.54</v>
      </c>
      <c r="E1286" s="2">
        <f t="shared" si="152"/>
        <v>3.5219999999999998</v>
      </c>
      <c r="F1286" s="2">
        <f t="shared" si="153"/>
        <v>3.4560000000000004</v>
      </c>
      <c r="G1286" s="2">
        <f t="shared" si="155"/>
        <v>3.3315999999999981</v>
      </c>
      <c r="H1286" s="2">
        <f t="shared" si="151"/>
        <v>3.108449999999999</v>
      </c>
      <c r="I1286" s="2">
        <f t="array" ref="I1286">SUMPRODUCT(B1270:B1289, (ROW(B1270:B1289)-ROW(B1270)+1)) / (20*21/2)</f>
        <v>3.5178571428571428</v>
      </c>
      <c r="J1286" s="2">
        <f t="shared" si="154"/>
        <v>3.4658351139366017</v>
      </c>
      <c r="K1286" s="2">
        <f t="shared" si="156"/>
        <v>3.3605652228029763</v>
      </c>
    </row>
    <row r="1287" spans="1:11" ht="13.5" x14ac:dyDescent="0.25">
      <c r="A1287" s="3">
        <f>TITRES_STAT!B1290</f>
        <v>44186</v>
      </c>
      <c r="B1287" s="5">
        <f>TITRES_STAT!D1290</f>
        <v>3.54</v>
      </c>
      <c r="C1287" s="2">
        <f t="shared" si="157"/>
        <v>0</v>
      </c>
      <c r="D1287" s="2">
        <f t="shared" si="158"/>
        <v>3.54</v>
      </c>
      <c r="E1287" s="2">
        <f t="shared" si="152"/>
        <v>3.5309999999999997</v>
      </c>
      <c r="F1287" s="2">
        <f t="shared" si="153"/>
        <v>3.4655</v>
      </c>
      <c r="G1287" s="2">
        <f t="shared" si="155"/>
        <v>3.3383999999999974</v>
      </c>
      <c r="H1287" s="2">
        <f t="shared" si="151"/>
        <v>3.111699999999999</v>
      </c>
      <c r="I1287" s="2">
        <f t="array" ref="I1287">SUMPRODUCT(B1271:B1290, (ROW(B1271:B1290)-ROW(B1271)+1)) / (20*21/2)</f>
        <v>3.5231428571428567</v>
      </c>
      <c r="J1287" s="2">
        <f t="shared" si="154"/>
        <v>3.4728984364188302</v>
      </c>
      <c r="K1287" s="2">
        <f t="shared" si="156"/>
        <v>3.3676018807322712</v>
      </c>
    </row>
    <row r="1288" spans="1:11" ht="13.5" x14ac:dyDescent="0.25">
      <c r="A1288" s="3">
        <f>TITRES_STAT!B1291</f>
        <v>44187</v>
      </c>
      <c r="B1288" s="5">
        <f>TITRES_STAT!D1291</f>
        <v>3.54</v>
      </c>
      <c r="C1288" s="2">
        <f t="shared" si="157"/>
        <v>0</v>
      </c>
      <c r="D1288" s="2">
        <f t="shared" si="158"/>
        <v>3.54</v>
      </c>
      <c r="E1288" s="2">
        <f t="shared" si="152"/>
        <v>3.54</v>
      </c>
      <c r="F1288" s="2">
        <f t="shared" si="153"/>
        <v>3.4750000000000001</v>
      </c>
      <c r="G1288" s="2">
        <f t="shared" si="155"/>
        <v>3.3451999999999975</v>
      </c>
      <c r="H1288" s="2">
        <f t="shared" si="151"/>
        <v>3.114949999999999</v>
      </c>
      <c r="I1288" s="2">
        <f t="array" ref="I1288">SUMPRODUCT(B1272:B1291, (ROW(B1272:B1291)-ROW(B1272)+1)) / (20*21/2)</f>
        <v>3.5275238095238093</v>
      </c>
      <c r="J1288" s="2">
        <f t="shared" si="154"/>
        <v>3.4792890615217988</v>
      </c>
      <c r="K1288" s="2">
        <f t="shared" si="156"/>
        <v>3.3743625912917898</v>
      </c>
    </row>
    <row r="1289" spans="1:11" ht="13.5" x14ac:dyDescent="0.25">
      <c r="A1289" s="3">
        <f>TITRES_STAT!B1292</f>
        <v>44188</v>
      </c>
      <c r="B1289" s="5">
        <f>TITRES_STAT!D1292</f>
        <v>3.54</v>
      </c>
      <c r="C1289" s="2">
        <f t="shared" si="157"/>
        <v>0</v>
      </c>
      <c r="D1289" s="2">
        <f t="shared" si="158"/>
        <v>3.54</v>
      </c>
      <c r="E1289" s="2">
        <f t="shared" si="152"/>
        <v>3.54</v>
      </c>
      <c r="F1289" s="2">
        <f t="shared" si="153"/>
        <v>3.4844999999999997</v>
      </c>
      <c r="G1289" s="2">
        <f t="shared" si="155"/>
        <v>3.3519999999999976</v>
      </c>
      <c r="H1289" s="2">
        <f t="shared" si="151"/>
        <v>3.1181999999999994</v>
      </c>
      <c r="I1289" s="2">
        <f t="array" ref="I1289">SUMPRODUCT(B1273:B1292, (ROW(B1273:B1292)-ROW(B1273)+1)) / (20*21/2)</f>
        <v>3.5310000000000001</v>
      </c>
      <c r="J1289" s="2">
        <f t="shared" si="154"/>
        <v>3.4850710556625799</v>
      </c>
      <c r="K1289" s="2">
        <f t="shared" si="156"/>
        <v>3.3808581759470138</v>
      </c>
    </row>
    <row r="1290" spans="1:11" ht="13.5" x14ac:dyDescent="0.25">
      <c r="A1290" s="3">
        <f>TITRES_STAT!B1293</f>
        <v>44189</v>
      </c>
      <c r="B1290" s="5">
        <f>TITRES_STAT!D1293</f>
        <v>3.54</v>
      </c>
      <c r="C1290" s="2">
        <f t="shared" si="157"/>
        <v>0</v>
      </c>
      <c r="D1290" s="2">
        <f t="shared" si="158"/>
        <v>3.54</v>
      </c>
      <c r="E1290" s="2">
        <f t="shared" si="152"/>
        <v>3.54</v>
      </c>
      <c r="F1290" s="2">
        <f t="shared" si="153"/>
        <v>3.4939999999999998</v>
      </c>
      <c r="G1290" s="2">
        <f t="shared" si="155"/>
        <v>3.3587999999999978</v>
      </c>
      <c r="H1290" s="2">
        <f t="shared" ref="H1290:H1353" si="159">AVERAGE(B1091:B1290)</f>
        <v>3.1214999999999993</v>
      </c>
      <c r="I1290" s="2">
        <f t="array" ref="I1290">SUMPRODUCT(B1274:B1293, (ROW(B1274:B1293)-ROW(B1274)+1)) / (20*21/2)</f>
        <v>3.5335714285714284</v>
      </c>
      <c r="J1290" s="2">
        <f t="shared" si="154"/>
        <v>3.4903023836947153</v>
      </c>
      <c r="K1290" s="2">
        <f t="shared" si="156"/>
        <v>3.3870990317922289</v>
      </c>
    </row>
    <row r="1291" spans="1:11" ht="13.5" x14ac:dyDescent="0.25">
      <c r="A1291" s="3">
        <f>TITRES_STAT!B1294</f>
        <v>44190</v>
      </c>
      <c r="B1291" s="5">
        <f>TITRES_STAT!D1294</f>
        <v>3.54</v>
      </c>
      <c r="C1291" s="2">
        <f t="shared" si="157"/>
        <v>0</v>
      </c>
      <c r="D1291" s="2">
        <f t="shared" si="158"/>
        <v>3.54</v>
      </c>
      <c r="E1291" s="2">
        <f t="shared" si="152"/>
        <v>3.54</v>
      </c>
      <c r="F1291" s="2">
        <f t="shared" si="153"/>
        <v>3.5034999999999998</v>
      </c>
      <c r="G1291" s="2">
        <f t="shared" si="155"/>
        <v>3.365599999999997</v>
      </c>
      <c r="H1291" s="2">
        <f t="shared" si="159"/>
        <v>3.1247999999999996</v>
      </c>
      <c r="I1291" s="2">
        <f t="array" ref="I1291">SUMPRODUCT(B1275:B1294, (ROW(B1275:B1294)-ROW(B1275)+1)) / (20*21/2)</f>
        <v>3.5357142857142851</v>
      </c>
      <c r="J1291" s="2">
        <f t="shared" si="154"/>
        <v>3.4950354900095046</v>
      </c>
      <c r="K1291" s="2">
        <f t="shared" si="156"/>
        <v>3.3930951481925336</v>
      </c>
    </row>
    <row r="1292" spans="1:11" ht="13.5" x14ac:dyDescent="0.25">
      <c r="A1292" s="3">
        <f>TITRES_STAT!B1295</f>
        <v>44193</v>
      </c>
      <c r="B1292" s="5">
        <f>TITRES_STAT!D1295</f>
        <v>3.54</v>
      </c>
      <c r="C1292" s="2">
        <f t="shared" si="157"/>
        <v>0</v>
      </c>
      <c r="D1292" s="2">
        <f t="shared" si="158"/>
        <v>3.54</v>
      </c>
      <c r="E1292" s="2">
        <f t="shared" ref="E1292:E1355" si="160">AVERAGE(B1283:B1292)</f>
        <v>3.54</v>
      </c>
      <c r="F1292" s="2">
        <f t="shared" si="153"/>
        <v>3.5130000000000003</v>
      </c>
      <c r="G1292" s="2">
        <f t="shared" si="155"/>
        <v>3.3723999999999976</v>
      </c>
      <c r="H1292" s="2">
        <f t="shared" si="159"/>
        <v>3.1280999999999994</v>
      </c>
      <c r="I1292" s="2">
        <f t="array" ref="I1292">SUMPRODUCT(B1276:B1295, (ROW(B1276:B1295)-ROW(B1276)+1)) / (20*21/2)</f>
        <v>3.5374285714285709</v>
      </c>
      <c r="J1292" s="2">
        <f t="shared" si="154"/>
        <v>3.4993178242943137</v>
      </c>
      <c r="K1292" s="2">
        <f t="shared" si="156"/>
        <v>3.3988561227732186</v>
      </c>
    </row>
    <row r="1293" spans="1:11" ht="13.5" x14ac:dyDescent="0.25">
      <c r="A1293" s="3">
        <f>TITRES_STAT!B1296</f>
        <v>44194</v>
      </c>
      <c r="B1293" s="5">
        <f>TITRES_STAT!D1296</f>
        <v>3.54</v>
      </c>
      <c r="C1293" s="2">
        <f t="shared" si="157"/>
        <v>0</v>
      </c>
      <c r="D1293" s="2">
        <f t="shared" si="158"/>
        <v>3.54</v>
      </c>
      <c r="E1293" s="2">
        <f t="shared" si="160"/>
        <v>3.54</v>
      </c>
      <c r="F1293" s="2">
        <f t="shared" si="153"/>
        <v>3.5174999999999996</v>
      </c>
      <c r="G1293" s="2">
        <f t="shared" si="155"/>
        <v>3.3791999999999978</v>
      </c>
      <c r="H1293" s="2">
        <f t="shared" si="159"/>
        <v>3.1313999999999993</v>
      </c>
      <c r="I1293" s="2">
        <f t="array" ref="I1293">SUMPRODUCT(B1277:B1296, (ROW(B1277:B1296)-ROW(B1277)+1)) / (20*21/2)</f>
        <v>3.5387142857142853</v>
      </c>
      <c r="J1293" s="2">
        <f t="shared" si="154"/>
        <v>3.503192317218665</v>
      </c>
      <c r="K1293" s="2">
        <f t="shared" si="156"/>
        <v>3.404391176782112</v>
      </c>
    </row>
    <row r="1294" spans="1:11" ht="13.5" x14ac:dyDescent="0.25">
      <c r="A1294" s="3">
        <f>TITRES_STAT!B1297</f>
        <v>44195</v>
      </c>
      <c r="B1294" s="5">
        <f>TITRES_STAT!D1297</f>
        <v>3.54</v>
      </c>
      <c r="C1294" s="2">
        <f t="shared" si="157"/>
        <v>0</v>
      </c>
      <c r="D1294" s="2">
        <f t="shared" si="158"/>
        <v>3.54</v>
      </c>
      <c r="E1294" s="2">
        <f t="shared" si="160"/>
        <v>3.54</v>
      </c>
      <c r="F1294" s="2">
        <f t="shared" si="153"/>
        <v>3.5219999999999998</v>
      </c>
      <c r="G1294" s="2">
        <f t="shared" si="155"/>
        <v>3.3859999999999979</v>
      </c>
      <c r="H1294" s="2">
        <f t="shared" si="159"/>
        <v>3.1346999999999996</v>
      </c>
      <c r="I1294" s="2">
        <f t="array" ref="I1294">SUMPRODUCT(B1278:B1297, (ROW(B1278:B1297)-ROW(B1278)+1)) / (20*21/2)</f>
        <v>3.5395714285714281</v>
      </c>
      <c r="J1294" s="2">
        <f t="shared" si="154"/>
        <v>3.5066978108168874</v>
      </c>
      <c r="K1294" s="2">
        <f t="shared" si="156"/>
        <v>3.4097091698494801</v>
      </c>
    </row>
    <row r="1295" spans="1:11" ht="13.5" x14ac:dyDescent="0.25">
      <c r="A1295" s="3">
        <f>TITRES_STAT!B1298</f>
        <v>44196</v>
      </c>
      <c r="B1295" s="5">
        <f>TITRES_STAT!D1298</f>
        <v>3.54</v>
      </c>
      <c r="C1295" s="2">
        <f t="shared" si="157"/>
        <v>0</v>
      </c>
      <c r="D1295" s="2">
        <f t="shared" si="158"/>
        <v>3.54</v>
      </c>
      <c r="E1295" s="2">
        <f t="shared" si="160"/>
        <v>3.54</v>
      </c>
      <c r="F1295" s="2">
        <f t="shared" si="153"/>
        <v>3.5265</v>
      </c>
      <c r="G1295" s="2">
        <f t="shared" si="155"/>
        <v>3.392799999999998</v>
      </c>
      <c r="H1295" s="2">
        <f t="shared" si="159"/>
        <v>3.1379999999999995</v>
      </c>
      <c r="I1295" s="2">
        <f t="array" ref="I1295">SUMPRODUCT(B1279:B1298, (ROW(B1279:B1298)-ROW(B1279)+1)) / (20*21/2)</f>
        <v>3.54</v>
      </c>
      <c r="J1295" s="2">
        <f t="shared" si="154"/>
        <v>3.5098694478819459</v>
      </c>
      <c r="K1295" s="2">
        <f t="shared" si="156"/>
        <v>3.4148186141691084</v>
      </c>
    </row>
    <row r="1296" spans="1:11" ht="13.5" x14ac:dyDescent="0.25">
      <c r="A1296" s="3">
        <f>TITRES_STAT!B1299</f>
        <v>44200</v>
      </c>
      <c r="B1296" s="5">
        <f>TITRES_STAT!D1299</f>
        <v>3.54</v>
      </c>
      <c r="C1296" s="2">
        <f t="shared" si="157"/>
        <v>0</v>
      </c>
      <c r="D1296" s="2">
        <f t="shared" si="158"/>
        <v>3.54</v>
      </c>
      <c r="E1296" s="2">
        <f t="shared" si="160"/>
        <v>3.54</v>
      </c>
      <c r="F1296" s="2">
        <f t="shared" si="153"/>
        <v>3.5310000000000001</v>
      </c>
      <c r="G1296" s="2">
        <f t="shared" si="155"/>
        <v>3.3995999999999986</v>
      </c>
      <c r="H1296" s="2">
        <f t="shared" si="159"/>
        <v>3.1412999999999998</v>
      </c>
      <c r="I1296" s="2">
        <f t="array" ref="I1296">SUMPRODUCT(B1280:B1299, (ROW(B1280:B1299)-ROW(B1280)+1)) / (20*21/2)</f>
        <v>3.5390476190476194</v>
      </c>
      <c r="J1296" s="2">
        <f t="shared" si="154"/>
        <v>3.5127390242741416</v>
      </c>
      <c r="K1296" s="2">
        <f t="shared" si="156"/>
        <v>3.419727688123261</v>
      </c>
    </row>
    <row r="1297" spans="1:11" ht="13.5" x14ac:dyDescent="0.25">
      <c r="A1297" s="3">
        <f>TITRES_STAT!B1300</f>
        <v>44201</v>
      </c>
      <c r="B1297" s="5">
        <f>TITRES_STAT!D1300</f>
        <v>3.54</v>
      </c>
      <c r="C1297" s="2">
        <f t="shared" si="157"/>
        <v>0</v>
      </c>
      <c r="D1297" s="2">
        <f t="shared" si="158"/>
        <v>3.54</v>
      </c>
      <c r="E1297" s="2">
        <f t="shared" si="160"/>
        <v>3.54</v>
      </c>
      <c r="F1297" s="2">
        <f t="shared" si="153"/>
        <v>3.5354999999999999</v>
      </c>
      <c r="G1297" s="2">
        <f t="shared" si="155"/>
        <v>3.4063999999999988</v>
      </c>
      <c r="H1297" s="2">
        <f t="shared" si="159"/>
        <v>3.1445999999999996</v>
      </c>
      <c r="I1297" s="2">
        <f t="array" ref="I1297">SUMPRODUCT(B1281:B1300, (ROW(B1281:B1300)-ROW(B1281)+1)) / (20*21/2)</f>
        <v>3.5381428571428577</v>
      </c>
      <c r="J1297" s="2">
        <f t="shared" si="154"/>
        <v>3.5153353076766045</v>
      </c>
      <c r="K1297" s="2">
        <f t="shared" si="156"/>
        <v>3.4244442493733294</v>
      </c>
    </row>
    <row r="1298" spans="1:11" ht="13.5" x14ac:dyDescent="0.25">
      <c r="A1298" s="3">
        <f>TITRES_STAT!B1301</f>
        <v>44202</v>
      </c>
      <c r="B1298" s="5">
        <f>TITRES_STAT!D1301</f>
        <v>3.54</v>
      </c>
      <c r="C1298" s="2">
        <f t="shared" si="157"/>
        <v>0</v>
      </c>
      <c r="D1298" s="2">
        <f t="shared" si="158"/>
        <v>3.54</v>
      </c>
      <c r="E1298" s="2">
        <f t="shared" si="160"/>
        <v>3.54</v>
      </c>
      <c r="F1298" s="2">
        <f t="shared" si="153"/>
        <v>3.54</v>
      </c>
      <c r="G1298" s="2">
        <f t="shared" si="155"/>
        <v>3.4131999999999989</v>
      </c>
      <c r="H1298" s="2">
        <f t="shared" si="159"/>
        <v>3.1478999999999995</v>
      </c>
      <c r="I1298" s="2">
        <f t="array" ref="I1298">SUMPRODUCT(B1282:B1301, (ROW(B1282:B1301)-ROW(B1282)+1)) / (20*21/2)</f>
        <v>3.5372857142857144</v>
      </c>
      <c r="J1298" s="2">
        <f t="shared" si="154"/>
        <v>3.5176843259931183</v>
      </c>
      <c r="K1298" s="2">
        <f t="shared" si="156"/>
        <v>3.4289758474371204</v>
      </c>
    </row>
    <row r="1299" spans="1:11" ht="13.5" x14ac:dyDescent="0.25">
      <c r="A1299" s="3">
        <f>TITRES_STAT!B1302</f>
        <v>44203</v>
      </c>
      <c r="B1299" s="5">
        <f>TITRES_STAT!D1302</f>
        <v>3.53</v>
      </c>
      <c r="C1299" s="2">
        <f t="shared" si="157"/>
        <v>-1.0000000000000231E-2</v>
      </c>
      <c r="D1299" s="2">
        <f t="shared" si="158"/>
        <v>3.5380000000000003</v>
      </c>
      <c r="E1299" s="2">
        <f t="shared" si="160"/>
        <v>3.5389999999999993</v>
      </c>
      <c r="F1299" s="2">
        <f t="shared" si="153"/>
        <v>3.5394999999999994</v>
      </c>
      <c r="G1299" s="2">
        <f t="shared" si="155"/>
        <v>3.4197999999999991</v>
      </c>
      <c r="H1299" s="2">
        <f t="shared" si="159"/>
        <v>3.1511499999999995</v>
      </c>
      <c r="I1299" s="2">
        <f t="array" ref="I1299">SUMPRODUCT(B1283:B1302, (ROW(B1283:B1302)-ROW(B1283)+1)) / (20*21/2)</f>
        <v>3.5364761904761903</v>
      </c>
      <c r="J1299" s="2">
        <f t="shared" si="154"/>
        <v>3.5188572473271069</v>
      </c>
      <c r="K1299" s="2">
        <f t="shared" si="156"/>
        <v>3.4329375789101748</v>
      </c>
    </row>
    <row r="1300" spans="1:11" ht="13.5" x14ac:dyDescent="0.25">
      <c r="A1300" s="3">
        <f>TITRES_STAT!B1303</f>
        <v>44204</v>
      </c>
      <c r="B1300" s="5">
        <f>TITRES_STAT!D1303</f>
        <v>3.53</v>
      </c>
      <c r="C1300" s="2">
        <f t="shared" si="157"/>
        <v>0</v>
      </c>
      <c r="D1300" s="2">
        <f t="shared" si="158"/>
        <v>3.536</v>
      </c>
      <c r="E1300" s="2">
        <f t="shared" si="160"/>
        <v>3.5379999999999994</v>
      </c>
      <c r="F1300" s="2">
        <f t="shared" ref="F1300:F1363" si="161">AVERAGE(B1281:B1300)</f>
        <v>3.5389999999999993</v>
      </c>
      <c r="G1300" s="2">
        <f t="shared" si="155"/>
        <v>3.4263999999999997</v>
      </c>
      <c r="H1300" s="2">
        <f t="shared" si="159"/>
        <v>3.1543999999999994</v>
      </c>
      <c r="I1300" s="2">
        <f t="array" ref="I1300">SUMPRODUCT(B1284:B1303, (ROW(B1284:B1303)-ROW(B1284)+1)) / (20*21/2)</f>
        <v>3.5357142857142865</v>
      </c>
      <c r="J1300" s="2">
        <f t="shared" si="154"/>
        <v>3.5199184618673822</v>
      </c>
      <c r="K1300" s="2">
        <f t="shared" si="156"/>
        <v>3.4367439483646782</v>
      </c>
    </row>
    <row r="1301" spans="1:11" ht="13.5" x14ac:dyDescent="0.25">
      <c r="A1301" s="3">
        <f>TITRES_STAT!B1304</f>
        <v>44207</v>
      </c>
      <c r="B1301" s="5">
        <f>TITRES_STAT!D1304</f>
        <v>3.53</v>
      </c>
      <c r="C1301" s="2">
        <f t="shared" si="157"/>
        <v>0</v>
      </c>
      <c r="D1301" s="2">
        <f t="shared" si="158"/>
        <v>3.5339999999999998</v>
      </c>
      <c r="E1301" s="2">
        <f t="shared" si="160"/>
        <v>3.5369999999999999</v>
      </c>
      <c r="F1301" s="2">
        <f t="shared" si="161"/>
        <v>3.5385</v>
      </c>
      <c r="G1301" s="2">
        <f t="shared" si="155"/>
        <v>3.4330000000000003</v>
      </c>
      <c r="H1301" s="2">
        <f t="shared" si="159"/>
        <v>3.1576499999999994</v>
      </c>
      <c r="I1301" s="2">
        <f t="array" ref="I1301">SUMPRODUCT(B1285:B1304, (ROW(B1285:B1304)-ROW(B1285)+1)) / (20*21/2)</f>
        <v>3.5350000000000001</v>
      </c>
      <c r="J1301" s="2">
        <f t="shared" ref="J1301:J1364" si="162">$J$4*B1301+J1300*(1-$J$4)</f>
        <v>3.5208786083562029</v>
      </c>
      <c r="K1301" s="2">
        <f t="shared" si="156"/>
        <v>3.440401048428809</v>
      </c>
    </row>
    <row r="1302" spans="1:11" ht="13.5" x14ac:dyDescent="0.25">
      <c r="A1302" s="3">
        <f>TITRES_STAT!B1305</f>
        <v>44208</v>
      </c>
      <c r="B1302" s="5">
        <f>TITRES_STAT!D1305</f>
        <v>3.53</v>
      </c>
      <c r="C1302" s="2">
        <f t="shared" si="157"/>
        <v>0</v>
      </c>
      <c r="D1302" s="2">
        <f t="shared" si="158"/>
        <v>3.532</v>
      </c>
      <c r="E1302" s="2">
        <f t="shared" si="160"/>
        <v>3.536</v>
      </c>
      <c r="F1302" s="2">
        <f t="shared" si="161"/>
        <v>3.5379999999999994</v>
      </c>
      <c r="G1302" s="2">
        <f t="shared" si="155"/>
        <v>3.4396000000000004</v>
      </c>
      <c r="H1302" s="2">
        <f t="shared" si="159"/>
        <v>3.1608999999999994</v>
      </c>
      <c r="I1302" s="2">
        <f t="array" ref="I1302">SUMPRODUCT(B1286:B1305, (ROW(B1286:B1305)-ROW(B1286)+1)) / (20*21/2)</f>
        <v>3.5343333333333331</v>
      </c>
      <c r="J1302" s="2">
        <f t="shared" si="162"/>
        <v>3.5217473123222787</v>
      </c>
      <c r="K1302" s="2">
        <f t="shared" si="156"/>
        <v>3.4439147328041502</v>
      </c>
    </row>
    <row r="1303" spans="1:11" ht="13.5" x14ac:dyDescent="0.25">
      <c r="A1303" s="3">
        <f>TITRES_STAT!B1306</f>
        <v>44209</v>
      </c>
      <c r="B1303" s="5">
        <f>TITRES_STAT!D1306</f>
        <v>3.53</v>
      </c>
      <c r="C1303" s="2">
        <f t="shared" si="157"/>
        <v>0</v>
      </c>
      <c r="D1303" s="2">
        <f t="shared" si="158"/>
        <v>3.53</v>
      </c>
      <c r="E1303" s="2">
        <f t="shared" si="160"/>
        <v>3.5350000000000001</v>
      </c>
      <c r="F1303" s="2">
        <f t="shared" si="161"/>
        <v>3.5375000000000001</v>
      </c>
      <c r="G1303" s="2">
        <f t="shared" si="155"/>
        <v>3.4444000000000012</v>
      </c>
      <c r="H1303" s="2">
        <f t="shared" si="159"/>
        <v>3.163749999999999</v>
      </c>
      <c r="I1303" s="2">
        <f t="array" ref="I1303">SUMPRODUCT(B1287:B1306, (ROW(B1287:B1306)-ROW(B1287)+1)) / (20*21/2)</f>
        <v>3.5337142857142858</v>
      </c>
      <c r="J1303" s="2">
        <f t="shared" si="162"/>
        <v>3.5225332825772999</v>
      </c>
      <c r="K1303" s="2">
        <f t="shared" si="156"/>
        <v>3.4472906256353602</v>
      </c>
    </row>
    <row r="1304" spans="1:11" ht="13.5" x14ac:dyDescent="0.25">
      <c r="A1304" s="3">
        <f>TITRES_STAT!B1307</f>
        <v>44211</v>
      </c>
      <c r="B1304" s="5">
        <f>TITRES_STAT!D1307</f>
        <v>3.53</v>
      </c>
      <c r="C1304" s="2">
        <f t="shared" si="157"/>
        <v>0</v>
      </c>
      <c r="D1304" s="2">
        <f t="shared" si="158"/>
        <v>3.53</v>
      </c>
      <c r="E1304" s="2">
        <f t="shared" si="160"/>
        <v>3.5340000000000003</v>
      </c>
      <c r="F1304" s="2">
        <f t="shared" si="161"/>
        <v>3.5369999999999999</v>
      </c>
      <c r="G1304" s="2">
        <f t="shared" si="155"/>
        <v>3.4492000000000012</v>
      </c>
      <c r="H1304" s="2">
        <f t="shared" si="159"/>
        <v>3.166599999999999</v>
      </c>
      <c r="I1304" s="2">
        <f t="array" ref="I1304">SUMPRODUCT(B1288:B1307, (ROW(B1288:B1307)-ROW(B1288)+1)) / (20*21/2)</f>
        <v>3.5331428571428569</v>
      </c>
      <c r="J1304" s="2">
        <f t="shared" si="162"/>
        <v>3.5232443985223187</v>
      </c>
      <c r="K1304" s="2">
        <f t="shared" si="156"/>
        <v>3.4505341305124047</v>
      </c>
    </row>
    <row r="1305" spans="1:11" ht="13.5" x14ac:dyDescent="0.25">
      <c r="A1305" s="3">
        <f>TITRES_STAT!B1308</f>
        <v>44214</v>
      </c>
      <c r="B1305" s="5">
        <f>TITRES_STAT!D1308</f>
        <v>3.53</v>
      </c>
      <c r="C1305" s="2">
        <f t="shared" si="157"/>
        <v>0</v>
      </c>
      <c r="D1305" s="2">
        <f t="shared" si="158"/>
        <v>3.53</v>
      </c>
      <c r="E1305" s="2">
        <f t="shared" si="160"/>
        <v>3.5330000000000004</v>
      </c>
      <c r="F1305" s="2">
        <f t="shared" si="161"/>
        <v>3.5365000000000002</v>
      </c>
      <c r="G1305" s="2">
        <f t="shared" si="155"/>
        <v>3.4540000000000015</v>
      </c>
      <c r="H1305" s="2">
        <f t="shared" si="159"/>
        <v>3.169449999999999</v>
      </c>
      <c r="I1305" s="2">
        <f t="array" ref="I1305">SUMPRODUCT(B1289:B1308, (ROW(B1289:B1308)-ROW(B1289)+1)) / (20*21/2)</f>
        <v>3.5326190476190478</v>
      </c>
      <c r="J1305" s="2">
        <f t="shared" si="162"/>
        <v>3.5238877891392408</v>
      </c>
      <c r="K1305" s="2">
        <f t="shared" si="156"/>
        <v>3.4536504391197616</v>
      </c>
    </row>
    <row r="1306" spans="1:11" ht="13.5" x14ac:dyDescent="0.25">
      <c r="A1306" s="3">
        <f>TITRES_STAT!B1309</f>
        <v>44215</v>
      </c>
      <c r="B1306" s="5">
        <f>TITRES_STAT!D1309</f>
        <v>3.53</v>
      </c>
      <c r="C1306" s="2">
        <f t="shared" si="157"/>
        <v>0</v>
      </c>
      <c r="D1306" s="2">
        <f t="shared" si="158"/>
        <v>3.53</v>
      </c>
      <c r="E1306" s="2">
        <f t="shared" si="160"/>
        <v>3.532</v>
      </c>
      <c r="F1306" s="2">
        <f t="shared" si="161"/>
        <v>3.536</v>
      </c>
      <c r="G1306" s="2">
        <f t="shared" si="155"/>
        <v>3.4588000000000019</v>
      </c>
      <c r="H1306" s="2">
        <f t="shared" si="159"/>
        <v>3.1722999999999986</v>
      </c>
      <c r="I1306" s="2">
        <f t="array" ref="I1306">SUMPRODUCT(B1290:B1309, (ROW(B1290:B1309)-ROW(B1290)+1)) / (20*21/2)</f>
        <v>3.5178571428571432</v>
      </c>
      <c r="J1306" s="2">
        <f t="shared" si="162"/>
        <v>3.5244699044593131</v>
      </c>
      <c r="K1306" s="2">
        <f t="shared" si="156"/>
        <v>3.4566445395464376</v>
      </c>
    </row>
    <row r="1307" spans="1:11" ht="13.5" x14ac:dyDescent="0.25">
      <c r="A1307" s="3">
        <f>TITRES_STAT!B1310</f>
        <v>44216</v>
      </c>
      <c r="B1307" s="5">
        <f>TITRES_STAT!D1310</f>
        <v>3.53</v>
      </c>
      <c r="C1307" s="2">
        <f t="shared" si="157"/>
        <v>0</v>
      </c>
      <c r="D1307" s="2">
        <f t="shared" si="158"/>
        <v>3.53</v>
      </c>
      <c r="E1307" s="2">
        <f t="shared" si="160"/>
        <v>3.5310000000000001</v>
      </c>
      <c r="F1307" s="2">
        <f t="shared" si="161"/>
        <v>3.5355000000000003</v>
      </c>
      <c r="G1307" s="2">
        <f t="shared" si="155"/>
        <v>3.4636000000000022</v>
      </c>
      <c r="H1307" s="2">
        <f t="shared" si="159"/>
        <v>3.1747499999999986</v>
      </c>
      <c r="I1307" s="2">
        <f t="array" ref="I1307">SUMPRODUCT(B1291:B1310, (ROW(B1291:B1310)-ROW(B1291)+1)) / (20*21/2)</f>
        <v>3.503857142857143</v>
      </c>
      <c r="J1307" s="2">
        <f t="shared" si="162"/>
        <v>3.5249965802250927</v>
      </c>
      <c r="K1307" s="2">
        <f t="shared" si="156"/>
        <v>3.459521224270107</v>
      </c>
    </row>
    <row r="1308" spans="1:11" ht="13.5" x14ac:dyDescent="0.25">
      <c r="A1308" s="3">
        <f>TITRES_STAT!B1311</f>
        <v>44217</v>
      </c>
      <c r="B1308" s="5">
        <f>TITRES_STAT!D1311</f>
        <v>3.53</v>
      </c>
      <c r="C1308" s="2">
        <f t="shared" si="157"/>
        <v>0</v>
      </c>
      <c r="D1308" s="2">
        <f t="shared" si="158"/>
        <v>3.53</v>
      </c>
      <c r="E1308" s="2">
        <f t="shared" si="160"/>
        <v>3.5300000000000002</v>
      </c>
      <c r="F1308" s="2">
        <f t="shared" si="161"/>
        <v>3.5350000000000001</v>
      </c>
      <c r="G1308" s="2">
        <f t="shared" si="155"/>
        <v>3.4684000000000026</v>
      </c>
      <c r="H1308" s="2">
        <f t="shared" si="159"/>
        <v>3.1771999999999987</v>
      </c>
      <c r="I1308" s="2">
        <f t="array" ref="I1308">SUMPRODUCT(B1292:B1311, (ROW(B1292:B1311)-ROW(B1292)+1)) / (20*21/2)</f>
        <v>3.490619047619048</v>
      </c>
      <c r="J1308" s="2">
        <f t="shared" si="162"/>
        <v>3.5254730963941316</v>
      </c>
      <c r="K1308" s="2">
        <f t="shared" si="156"/>
        <v>3.4622850978281425</v>
      </c>
    </row>
    <row r="1309" spans="1:11" ht="13.5" x14ac:dyDescent="0.25">
      <c r="A1309" s="3">
        <f>TITRES_STAT!B1312</f>
        <v>44218</v>
      </c>
      <c r="B1309" s="5">
        <f>TITRES_STAT!D1312</f>
        <v>3.38</v>
      </c>
      <c r="C1309" s="2">
        <f t="shared" si="157"/>
        <v>-0.14999999999999991</v>
      </c>
      <c r="D1309" s="2">
        <f t="shared" si="158"/>
        <v>3.5</v>
      </c>
      <c r="E1309" s="2">
        <f t="shared" si="160"/>
        <v>3.5150000000000006</v>
      </c>
      <c r="F1309" s="2">
        <f t="shared" si="161"/>
        <v>3.5269999999999997</v>
      </c>
      <c r="G1309" s="2">
        <f t="shared" si="155"/>
        <v>3.4702000000000028</v>
      </c>
      <c r="H1309" s="2">
        <f t="shared" si="159"/>
        <v>3.1788999999999983</v>
      </c>
      <c r="I1309" s="2">
        <f t="array" ref="I1309">SUMPRODUCT(B1293:B1312, (ROW(B1293:B1312)-ROW(B1293)+1)) / (20*21/2)</f>
        <v>3.4686190476190482</v>
      </c>
      <c r="J1309" s="2">
        <f t="shared" si="162"/>
        <v>3.5116185157851669</v>
      </c>
      <c r="K1309" s="2">
        <f t="shared" si="156"/>
        <v>3.4590582312466465</v>
      </c>
    </row>
    <row r="1310" spans="1:11" ht="13.5" x14ac:dyDescent="0.25">
      <c r="A1310" s="3">
        <f>TITRES_STAT!B1313</f>
        <v>44221</v>
      </c>
      <c r="B1310" s="5">
        <f>TITRES_STAT!D1313</f>
        <v>3.38</v>
      </c>
      <c r="C1310" s="2">
        <f t="shared" si="157"/>
        <v>0</v>
      </c>
      <c r="D1310" s="2">
        <f t="shared" si="158"/>
        <v>3.4699999999999998</v>
      </c>
      <c r="E1310" s="2">
        <f t="shared" si="160"/>
        <v>3.5</v>
      </c>
      <c r="F1310" s="2">
        <f t="shared" si="161"/>
        <v>3.5189999999999997</v>
      </c>
      <c r="G1310" s="2">
        <f t="shared" si="155"/>
        <v>3.4720000000000026</v>
      </c>
      <c r="H1310" s="2">
        <f t="shared" si="159"/>
        <v>3.1805999999999979</v>
      </c>
      <c r="I1310" s="2">
        <f t="array" ref="I1310">SUMPRODUCT(B1294:B1313, (ROW(B1294:B1313)-ROW(B1294)+1)) / (20*21/2)</f>
        <v>3.4478571428571434</v>
      </c>
      <c r="J1310" s="2">
        <f t="shared" si="162"/>
        <v>3.4990834190437226</v>
      </c>
      <c r="K1310" s="2">
        <f t="shared" si="156"/>
        <v>3.4559579084526604</v>
      </c>
    </row>
    <row r="1311" spans="1:11" ht="13.5" x14ac:dyDescent="0.25">
      <c r="A1311" s="3">
        <f>TITRES_STAT!B1314</f>
        <v>44222</v>
      </c>
      <c r="B1311" s="5">
        <f>TITRES_STAT!D1314</f>
        <v>3.38</v>
      </c>
      <c r="C1311" s="2">
        <f t="shared" si="157"/>
        <v>0</v>
      </c>
      <c r="D1311" s="2">
        <f t="shared" si="158"/>
        <v>3.44</v>
      </c>
      <c r="E1311" s="2">
        <f t="shared" si="160"/>
        <v>3.4850000000000003</v>
      </c>
      <c r="F1311" s="2">
        <f t="shared" si="161"/>
        <v>3.5110000000000001</v>
      </c>
      <c r="G1311" s="2">
        <f t="shared" si="155"/>
        <v>3.4738000000000029</v>
      </c>
      <c r="H1311" s="2">
        <f t="shared" si="159"/>
        <v>3.1821499999999974</v>
      </c>
      <c r="I1311" s="2">
        <f t="array" ref="I1311">SUMPRODUCT(B1295:B1314, (ROW(B1295:B1314)-ROW(B1295)+1)) / (20*21/2)</f>
        <v>3.4283333333333328</v>
      </c>
      <c r="J1311" s="2">
        <f t="shared" si="162"/>
        <v>3.4877421410395586</v>
      </c>
      <c r="K1311" s="2">
        <f t="shared" si="156"/>
        <v>3.4529791669447127</v>
      </c>
    </row>
    <row r="1312" spans="1:11" ht="13.5" x14ac:dyDescent="0.25">
      <c r="A1312" s="3">
        <f>TITRES_STAT!B1315</f>
        <v>44223</v>
      </c>
      <c r="B1312" s="5">
        <f>TITRES_STAT!D1315</f>
        <v>3.28</v>
      </c>
      <c r="C1312" s="2">
        <f t="shared" si="157"/>
        <v>-0.10000000000000009</v>
      </c>
      <c r="D1312" s="2">
        <f t="shared" si="158"/>
        <v>3.3899999999999997</v>
      </c>
      <c r="E1312" s="2">
        <f t="shared" si="160"/>
        <v>3.4599999999999995</v>
      </c>
      <c r="F1312" s="2">
        <f t="shared" si="161"/>
        <v>3.4980000000000002</v>
      </c>
      <c r="G1312" s="2">
        <f t="shared" si="155"/>
        <v>3.4734000000000025</v>
      </c>
      <c r="H1312" s="2">
        <f t="shared" si="159"/>
        <v>3.1831999999999971</v>
      </c>
      <c r="I1312" s="2">
        <f t="array" ref="I1312">SUMPRODUCT(B1296:B1315, (ROW(B1296:B1315)-ROW(B1296)+1)) / (20*21/2)</f>
        <v>3.410047619047619</v>
      </c>
      <c r="J1312" s="2">
        <f t="shared" si="162"/>
        <v>3.4679571752262675</v>
      </c>
      <c r="K1312" s="2">
        <f t="shared" si="156"/>
        <v>3.4461956702017829</v>
      </c>
    </row>
    <row r="1313" spans="1:11" ht="13.5" x14ac:dyDescent="0.25">
      <c r="A1313" s="3">
        <f>TITRES_STAT!B1316</f>
        <v>44224</v>
      </c>
      <c r="B1313" s="5">
        <f>TITRES_STAT!D1316</f>
        <v>3.28</v>
      </c>
      <c r="C1313" s="2">
        <f t="shared" si="157"/>
        <v>0</v>
      </c>
      <c r="D1313" s="2">
        <f t="shared" si="158"/>
        <v>3.34</v>
      </c>
      <c r="E1313" s="2">
        <f t="shared" si="160"/>
        <v>3.4349999999999996</v>
      </c>
      <c r="F1313" s="2">
        <f t="shared" si="161"/>
        <v>3.4850000000000008</v>
      </c>
      <c r="G1313" s="2">
        <f t="shared" si="155"/>
        <v>3.4730000000000025</v>
      </c>
      <c r="H1313" s="2">
        <f t="shared" si="159"/>
        <v>3.1842499999999969</v>
      </c>
      <c r="I1313" s="2">
        <f t="array" ref="I1313">SUMPRODUCT(B1297:B1316, (ROW(B1297:B1316)-ROW(B1297)+1)) / (20*21/2)</f>
        <v>3.3930000000000002</v>
      </c>
      <c r="J1313" s="2">
        <f t="shared" si="162"/>
        <v>3.450056491871385</v>
      </c>
      <c r="K1313" s="2">
        <f t="shared" si="156"/>
        <v>3.4396781929389677</v>
      </c>
    </row>
    <row r="1314" spans="1:11" ht="13.5" x14ac:dyDescent="0.25">
      <c r="A1314" s="3">
        <f>TITRES_STAT!B1317</f>
        <v>44225</v>
      </c>
      <c r="B1314" s="5">
        <f>TITRES_STAT!D1317</f>
        <v>3.28</v>
      </c>
      <c r="C1314" s="2">
        <f t="shared" si="157"/>
        <v>0</v>
      </c>
      <c r="D1314" s="2">
        <f t="shared" si="158"/>
        <v>3.3199999999999994</v>
      </c>
      <c r="E1314" s="2">
        <f t="shared" si="160"/>
        <v>3.41</v>
      </c>
      <c r="F1314" s="2">
        <f t="shared" si="161"/>
        <v>3.4720000000000004</v>
      </c>
      <c r="G1314" s="2">
        <f t="shared" si="155"/>
        <v>3.4716000000000018</v>
      </c>
      <c r="H1314" s="2">
        <f t="shared" si="159"/>
        <v>3.1852999999999962</v>
      </c>
      <c r="I1314" s="2">
        <f t="array" ref="I1314">SUMPRODUCT(B1298:B1317, (ROW(B1298:B1317)-ROW(B1298)+1)) / (20*21/2)</f>
        <v>3.3771904761904756</v>
      </c>
      <c r="J1314" s="2">
        <f t="shared" si="162"/>
        <v>3.4338606355026817</v>
      </c>
      <c r="K1314" s="2">
        <f t="shared" si="156"/>
        <v>3.4334163030197926</v>
      </c>
    </row>
    <row r="1315" spans="1:11" ht="13.5" x14ac:dyDescent="0.25">
      <c r="A1315" s="3">
        <f>TITRES_STAT!B1318</f>
        <v>44228</v>
      </c>
      <c r="B1315" s="5">
        <f>TITRES_STAT!D1318</f>
        <v>3.28</v>
      </c>
      <c r="C1315" s="2">
        <f t="shared" si="157"/>
        <v>0</v>
      </c>
      <c r="D1315" s="2">
        <f t="shared" si="158"/>
        <v>3.3</v>
      </c>
      <c r="E1315" s="2">
        <f t="shared" si="160"/>
        <v>3.3850000000000002</v>
      </c>
      <c r="F1315" s="2">
        <f t="shared" si="161"/>
        <v>3.459000000000001</v>
      </c>
      <c r="G1315" s="2">
        <f t="shared" si="155"/>
        <v>3.4702000000000019</v>
      </c>
      <c r="H1315" s="2">
        <f t="shared" si="159"/>
        <v>3.1863499999999965</v>
      </c>
      <c r="I1315" s="2">
        <f t="array" ref="I1315">SUMPRODUCT(B1299:B1318, (ROW(B1299:B1318)-ROW(B1299)+1)) / (20*21/2)</f>
        <v>3.3626190476190474</v>
      </c>
      <c r="J1315" s="2">
        <f t="shared" si="162"/>
        <v>3.4192072416452834</v>
      </c>
      <c r="K1315" s="2">
        <f t="shared" si="156"/>
        <v>3.4273999774111732</v>
      </c>
    </row>
    <row r="1316" spans="1:11" ht="13.5" x14ac:dyDescent="0.25">
      <c r="A1316" s="3">
        <f>TITRES_STAT!B1319</f>
        <v>44229</v>
      </c>
      <c r="B1316" s="5">
        <f>TITRES_STAT!D1319</f>
        <v>3.28</v>
      </c>
      <c r="C1316" s="2">
        <f t="shared" si="157"/>
        <v>0</v>
      </c>
      <c r="D1316" s="2">
        <f t="shared" si="158"/>
        <v>3.28</v>
      </c>
      <c r="E1316" s="2">
        <f t="shared" si="160"/>
        <v>3.3600000000000003</v>
      </c>
      <c r="F1316" s="2">
        <f t="shared" si="161"/>
        <v>3.4460000000000006</v>
      </c>
      <c r="G1316" s="2">
        <f t="shared" si="155"/>
        <v>3.4688000000000017</v>
      </c>
      <c r="H1316" s="2">
        <f t="shared" si="159"/>
        <v>3.1873999999999967</v>
      </c>
      <c r="I1316" s="2">
        <f t="array" ref="I1316">SUMPRODUCT(B1300:B1319, (ROW(B1300:B1319)-ROW(B1300)+1)) / (20*21/2)</f>
        <v>3.3492857142857142</v>
      </c>
      <c r="J1316" s="2">
        <f t="shared" si="162"/>
        <v>3.4059494091076377</v>
      </c>
      <c r="K1316" s="2">
        <f t="shared" si="156"/>
        <v>3.4216195861401468</v>
      </c>
    </row>
    <row r="1317" spans="1:11" ht="13.5" x14ac:dyDescent="0.25">
      <c r="A1317" s="3">
        <f>TITRES_STAT!B1320</f>
        <v>44230</v>
      </c>
      <c r="B1317" s="5">
        <f>TITRES_STAT!D1320</f>
        <v>3.28</v>
      </c>
      <c r="C1317" s="2">
        <f t="shared" si="157"/>
        <v>0</v>
      </c>
      <c r="D1317" s="2">
        <f t="shared" si="158"/>
        <v>3.28</v>
      </c>
      <c r="E1317" s="2">
        <f t="shared" si="160"/>
        <v>3.335</v>
      </c>
      <c r="F1317" s="2">
        <f t="shared" si="161"/>
        <v>3.4330000000000007</v>
      </c>
      <c r="G1317" s="2">
        <f t="shared" si="155"/>
        <v>3.4674000000000014</v>
      </c>
      <c r="H1317" s="2">
        <f t="shared" si="159"/>
        <v>3.1884499999999969</v>
      </c>
      <c r="I1317" s="2">
        <f t="array" ref="I1317">SUMPRODUCT(B1301:B1320, (ROW(B1301:B1320)-ROW(B1301)+1)) / (20*21/2)</f>
        <v>3.3371428571428576</v>
      </c>
      <c r="J1317" s="2">
        <f t="shared" si="162"/>
        <v>3.3939542272878627</v>
      </c>
      <c r="K1317" s="2">
        <f t="shared" si="156"/>
        <v>3.4160658768797489</v>
      </c>
    </row>
    <row r="1318" spans="1:11" ht="13.5" x14ac:dyDescent="0.25">
      <c r="A1318" s="3">
        <f>TITRES_STAT!B1321</f>
        <v>44231</v>
      </c>
      <c r="B1318" s="5">
        <f>TITRES_STAT!D1321</f>
        <v>3.28</v>
      </c>
      <c r="C1318" s="2">
        <f t="shared" si="157"/>
        <v>0</v>
      </c>
      <c r="D1318" s="2">
        <f t="shared" si="158"/>
        <v>3.28</v>
      </c>
      <c r="E1318" s="2">
        <f t="shared" si="160"/>
        <v>3.31</v>
      </c>
      <c r="F1318" s="2">
        <f t="shared" si="161"/>
        <v>3.4200000000000008</v>
      </c>
      <c r="G1318" s="2">
        <f t="shared" si="155"/>
        <v>3.4660000000000015</v>
      </c>
      <c r="H1318" s="2">
        <f t="shared" si="159"/>
        <v>3.1894999999999971</v>
      </c>
      <c r="I1318" s="2">
        <f t="array" ref="I1318">SUMPRODUCT(B1302:B1321, (ROW(B1302:B1321)-ROW(B1302)+1)) / (20*21/2)</f>
        <v>3.3261904761904755</v>
      </c>
      <c r="J1318" s="2">
        <f t="shared" si="162"/>
        <v>3.3831014437366376</v>
      </c>
      <c r="K1318" s="2">
        <f t="shared" si="156"/>
        <v>3.4107299601393666</v>
      </c>
    </row>
    <row r="1319" spans="1:11" ht="13.5" x14ac:dyDescent="0.25">
      <c r="A1319" s="3">
        <f>TITRES_STAT!B1322</f>
        <v>44232</v>
      </c>
      <c r="B1319" s="5">
        <f>TITRES_STAT!D1322</f>
        <v>3.28</v>
      </c>
      <c r="C1319" s="2">
        <f t="shared" si="157"/>
        <v>0</v>
      </c>
      <c r="D1319" s="2">
        <f t="shared" si="158"/>
        <v>3.28</v>
      </c>
      <c r="E1319" s="2">
        <f t="shared" si="160"/>
        <v>3.3</v>
      </c>
      <c r="F1319" s="2">
        <f t="shared" si="161"/>
        <v>3.4075000000000011</v>
      </c>
      <c r="G1319" s="2">
        <f t="shared" si="155"/>
        <v>3.4646000000000008</v>
      </c>
      <c r="H1319" s="2">
        <f t="shared" si="159"/>
        <v>3.1905499999999964</v>
      </c>
      <c r="I1319" s="2">
        <f t="array" ref="I1319">SUMPRODUCT(B1303:B1322, (ROW(B1303:B1322)-ROW(B1303)+1)) / (20*21/2)</f>
        <v>3.3164285714285713</v>
      </c>
      <c r="J1319" s="2">
        <f t="shared" si="162"/>
        <v>3.3732822586188624</v>
      </c>
      <c r="K1319" s="2">
        <f t="shared" si="156"/>
        <v>3.4056032950358621</v>
      </c>
    </row>
    <row r="1320" spans="1:11" ht="13.5" x14ac:dyDescent="0.25">
      <c r="A1320" s="3">
        <f>TITRES_STAT!B1323</f>
        <v>44235</v>
      </c>
      <c r="B1320" s="5">
        <f>TITRES_STAT!D1323</f>
        <v>3.28</v>
      </c>
      <c r="C1320" s="2">
        <f t="shared" si="157"/>
        <v>0</v>
      </c>
      <c r="D1320" s="2">
        <f t="shared" si="158"/>
        <v>3.28</v>
      </c>
      <c r="E1320" s="2">
        <f t="shared" si="160"/>
        <v>3.2900000000000005</v>
      </c>
      <c r="F1320" s="2">
        <f t="shared" si="161"/>
        <v>3.3950000000000005</v>
      </c>
      <c r="G1320" s="2">
        <f t="shared" si="155"/>
        <v>3.4632000000000009</v>
      </c>
      <c r="H1320" s="2">
        <f t="shared" si="159"/>
        <v>3.1915999999999967</v>
      </c>
      <c r="I1320" s="2">
        <f t="array" ref="I1320">SUMPRODUCT(B1304:B1323, (ROW(B1304:B1323)-ROW(B1304)+1)) / (20*21/2)</f>
        <v>3.3078571428571428</v>
      </c>
      <c r="J1320" s="2">
        <f t="shared" si="162"/>
        <v>3.3643982339884948</v>
      </c>
      <c r="K1320" s="2">
        <f t="shared" si="156"/>
        <v>3.4006776756226911</v>
      </c>
    </row>
    <row r="1321" spans="1:11" ht="13.5" x14ac:dyDescent="0.25">
      <c r="A1321" s="3">
        <f>TITRES_STAT!B1324</f>
        <v>44236</v>
      </c>
      <c r="B1321" s="5">
        <f>TITRES_STAT!D1324</f>
        <v>3.28</v>
      </c>
      <c r="C1321" s="2">
        <f t="shared" si="157"/>
        <v>0</v>
      </c>
      <c r="D1321" s="2">
        <f t="shared" si="158"/>
        <v>3.28</v>
      </c>
      <c r="E1321" s="2">
        <f t="shared" si="160"/>
        <v>3.2800000000000002</v>
      </c>
      <c r="F1321" s="2">
        <f t="shared" si="161"/>
        <v>3.3825000000000003</v>
      </c>
      <c r="G1321" s="2">
        <f t="shared" si="155"/>
        <v>3.4618000000000007</v>
      </c>
      <c r="H1321" s="2">
        <f t="shared" si="159"/>
        <v>3.1926499999999969</v>
      </c>
      <c r="I1321" s="2">
        <f t="array" ref="I1321">SUMPRODUCT(B1305:B1324, (ROW(B1305:B1324)-ROW(B1305)+1)) / (20*21/2)</f>
        <v>3.3004761904761906</v>
      </c>
      <c r="J1321" s="2">
        <f t="shared" si="162"/>
        <v>3.3563603069419714</v>
      </c>
      <c r="K1321" s="2">
        <f t="shared" si="156"/>
        <v>3.3959452177551346</v>
      </c>
    </row>
    <row r="1322" spans="1:11" ht="13.5" x14ac:dyDescent="0.25">
      <c r="A1322" s="3">
        <f>TITRES_STAT!B1325</f>
        <v>44237</v>
      </c>
      <c r="B1322" s="5">
        <f>TITRES_STAT!D1325</f>
        <v>3.28</v>
      </c>
      <c r="C1322" s="2">
        <f t="shared" si="157"/>
        <v>0</v>
      </c>
      <c r="D1322" s="2">
        <f t="shared" si="158"/>
        <v>3.28</v>
      </c>
      <c r="E1322" s="2">
        <f t="shared" si="160"/>
        <v>3.2800000000000002</v>
      </c>
      <c r="F1322" s="2">
        <f t="shared" si="161"/>
        <v>3.37</v>
      </c>
      <c r="G1322" s="2">
        <f t="shared" si="155"/>
        <v>3.4604000000000013</v>
      </c>
      <c r="H1322" s="2">
        <f t="shared" si="159"/>
        <v>3.1936999999999971</v>
      </c>
      <c r="I1322" s="2">
        <f t="array" ref="I1322">SUMPRODUCT(B1306:B1325, (ROW(B1306:B1325)-ROW(B1306)+1)) / (20*21/2)</f>
        <v>3.2942857142857145</v>
      </c>
      <c r="J1322" s="2">
        <f t="shared" si="162"/>
        <v>3.3490878967570219</v>
      </c>
      <c r="K1322" s="2">
        <f t="shared" si="156"/>
        <v>3.3913983464706194</v>
      </c>
    </row>
    <row r="1323" spans="1:11" ht="13.5" x14ac:dyDescent="0.25">
      <c r="A1323" s="3">
        <f>TITRES_STAT!B1326</f>
        <v>44238</v>
      </c>
      <c r="B1323" s="5">
        <f>TITRES_STAT!D1326</f>
        <v>3.28</v>
      </c>
      <c r="C1323" s="2">
        <f t="shared" si="157"/>
        <v>0</v>
      </c>
      <c r="D1323" s="2">
        <f t="shared" si="158"/>
        <v>3.28</v>
      </c>
      <c r="E1323" s="2">
        <f t="shared" si="160"/>
        <v>3.2800000000000002</v>
      </c>
      <c r="F1323" s="2">
        <f t="shared" si="161"/>
        <v>3.3575000000000004</v>
      </c>
      <c r="G1323" s="2">
        <f t="shared" si="155"/>
        <v>3.4570000000000012</v>
      </c>
      <c r="H1323" s="2">
        <f t="shared" si="159"/>
        <v>3.1947499999999973</v>
      </c>
      <c r="I1323" s="2">
        <f t="array" ref="I1323">SUMPRODUCT(B1307:B1326, (ROW(B1307:B1326)-ROW(B1307)+1)) / (20*21/2)</f>
        <v>3.2892857142857137</v>
      </c>
      <c r="J1323" s="2">
        <f t="shared" si="162"/>
        <v>3.3425080970658771</v>
      </c>
      <c r="K1323" s="2">
        <f t="shared" si="156"/>
        <v>3.3870297838639285</v>
      </c>
    </row>
    <row r="1324" spans="1:11" ht="13.5" x14ac:dyDescent="0.25">
      <c r="A1324" s="3">
        <f>TITRES_STAT!B1327</f>
        <v>44239</v>
      </c>
      <c r="B1324" s="5">
        <f>TITRES_STAT!D1327</f>
        <v>3.28</v>
      </c>
      <c r="C1324" s="2">
        <f t="shared" si="157"/>
        <v>0</v>
      </c>
      <c r="D1324" s="2">
        <f t="shared" si="158"/>
        <v>3.28</v>
      </c>
      <c r="E1324" s="2">
        <f t="shared" si="160"/>
        <v>3.2800000000000002</v>
      </c>
      <c r="F1324" s="2">
        <f t="shared" si="161"/>
        <v>3.3450000000000002</v>
      </c>
      <c r="G1324" s="2">
        <f t="shared" si="155"/>
        <v>3.4536000000000007</v>
      </c>
      <c r="H1324" s="2">
        <f t="shared" si="159"/>
        <v>3.1961499999999967</v>
      </c>
      <c r="I1324" s="2">
        <f t="array" ref="I1324">SUMPRODUCT(B1308:B1327, (ROW(B1308:B1327)-ROW(B1308)+1)) / (20*21/2)</f>
        <v>3.28547619047619</v>
      </c>
      <c r="J1324" s="2">
        <f t="shared" si="162"/>
        <v>3.336554944964365</v>
      </c>
      <c r="K1324" s="2">
        <f t="shared" si="156"/>
        <v>3.382832537437892</v>
      </c>
    </row>
    <row r="1325" spans="1:11" ht="13.5" x14ac:dyDescent="0.25">
      <c r="A1325" s="3">
        <f>TITRES_STAT!B1328</f>
        <v>44242</v>
      </c>
      <c r="B1325" s="5">
        <f>TITRES_STAT!D1328</f>
        <v>3.28</v>
      </c>
      <c r="C1325" s="2">
        <f t="shared" si="157"/>
        <v>0</v>
      </c>
      <c r="D1325" s="2">
        <f t="shared" si="158"/>
        <v>3.28</v>
      </c>
      <c r="E1325" s="2">
        <f t="shared" si="160"/>
        <v>3.2800000000000002</v>
      </c>
      <c r="F1325" s="2">
        <f t="shared" si="161"/>
        <v>3.3325000000000005</v>
      </c>
      <c r="G1325" s="2">
        <f t="shared" si="155"/>
        <v>3.4502000000000006</v>
      </c>
      <c r="H1325" s="2">
        <f t="shared" si="159"/>
        <v>3.197549999999997</v>
      </c>
      <c r="I1325" s="2">
        <f t="array" ref="I1325">SUMPRODUCT(B1309:B1328, (ROW(B1309:B1328)-ROW(B1309)+1)) / (20*21/2)</f>
        <v>3.2828571428571429</v>
      </c>
      <c r="J1325" s="2">
        <f t="shared" si="162"/>
        <v>3.3311687597296635</v>
      </c>
      <c r="K1325" s="2">
        <f t="shared" si="156"/>
        <v>3.3787998889109159</v>
      </c>
    </row>
    <row r="1326" spans="1:11" ht="13.5" x14ac:dyDescent="0.25">
      <c r="A1326" s="3">
        <f>TITRES_STAT!B1329</f>
        <v>44243</v>
      </c>
      <c r="B1326" s="5">
        <f>TITRES_STAT!D1329</f>
        <v>3.28</v>
      </c>
      <c r="C1326" s="2">
        <f t="shared" si="157"/>
        <v>0</v>
      </c>
      <c r="D1326" s="2">
        <f t="shared" si="158"/>
        <v>3.28</v>
      </c>
      <c r="E1326" s="2">
        <f t="shared" si="160"/>
        <v>3.2800000000000002</v>
      </c>
      <c r="F1326" s="2">
        <f t="shared" si="161"/>
        <v>3.3200000000000003</v>
      </c>
      <c r="G1326" s="2">
        <f t="shared" si="155"/>
        <v>3.4468000000000005</v>
      </c>
      <c r="H1326" s="2">
        <f t="shared" si="159"/>
        <v>3.1989499999999969</v>
      </c>
      <c r="I1326" s="2">
        <f t="array" ref="I1326">SUMPRODUCT(B1310:B1329, (ROW(B1310:B1329)-ROW(B1310)+1)) / (20*21/2)</f>
        <v>3.2814285714285716</v>
      </c>
      <c r="J1326" s="2">
        <f t="shared" si="162"/>
        <v>3.3262955445173148</v>
      </c>
      <c r="K1326" s="2">
        <f t="shared" si="156"/>
        <v>3.3749253834634287</v>
      </c>
    </row>
    <row r="1327" spans="1:11" ht="13.5" x14ac:dyDescent="0.25">
      <c r="A1327" s="3">
        <f>TITRES_STAT!B1330</f>
        <v>44244</v>
      </c>
      <c r="B1327" s="5">
        <f>TITRES_STAT!D1330</f>
        <v>3.28</v>
      </c>
      <c r="C1327" s="2">
        <f t="shared" si="157"/>
        <v>0</v>
      </c>
      <c r="D1327" s="2">
        <f t="shared" si="158"/>
        <v>3.28</v>
      </c>
      <c r="E1327" s="2">
        <f t="shared" si="160"/>
        <v>3.2800000000000002</v>
      </c>
      <c r="F1327" s="2">
        <f t="shared" si="161"/>
        <v>3.3075000000000001</v>
      </c>
      <c r="G1327" s="2">
        <f t="shared" si="155"/>
        <v>3.4434000000000005</v>
      </c>
      <c r="H1327" s="2">
        <f t="shared" si="159"/>
        <v>3.2003499999999976</v>
      </c>
      <c r="I1327" s="2">
        <f t="array" ref="I1327">SUMPRODUCT(B1311:B1330, (ROW(B1311:B1330)-ROW(B1311)+1)) / (20*21/2)</f>
        <v>3.2804761904761905</v>
      </c>
      <c r="J1327" s="2">
        <f t="shared" si="162"/>
        <v>3.3218864450394752</v>
      </c>
      <c r="K1327" s="2">
        <f t="shared" si="156"/>
        <v>3.3712028194060393</v>
      </c>
    </row>
    <row r="1328" spans="1:11" ht="13.5" x14ac:dyDescent="0.25">
      <c r="A1328" s="3">
        <f>TITRES_STAT!B1331</f>
        <v>44245</v>
      </c>
      <c r="B1328" s="5">
        <f>TITRES_STAT!D1331</f>
        <v>3.28</v>
      </c>
      <c r="C1328" s="2">
        <f t="shared" si="157"/>
        <v>0</v>
      </c>
      <c r="D1328" s="2">
        <f t="shared" si="158"/>
        <v>3.28</v>
      </c>
      <c r="E1328" s="2">
        <f t="shared" si="160"/>
        <v>3.2800000000000002</v>
      </c>
      <c r="F1328" s="2">
        <f t="shared" si="161"/>
        <v>3.2950000000000004</v>
      </c>
      <c r="G1328" s="2">
        <f t="shared" si="155"/>
        <v>3.44</v>
      </c>
      <c r="H1328" s="2">
        <f t="shared" si="159"/>
        <v>3.2017499999999974</v>
      </c>
      <c r="I1328" s="2">
        <f t="array" ref="I1328">SUMPRODUCT(B1312:B1331, (ROW(B1312:B1331)-ROW(B1312)+1)) / (20*21/2)</f>
        <v>3.2800000000000002</v>
      </c>
      <c r="J1328" s="2">
        <f t="shared" si="162"/>
        <v>3.3178972597976206</v>
      </c>
      <c r="K1328" s="2">
        <f t="shared" si="156"/>
        <v>3.367626238252861</v>
      </c>
    </row>
    <row r="1329" spans="1:11" ht="13.5" x14ac:dyDescent="0.25">
      <c r="A1329" s="3">
        <f>TITRES_STAT!B1332</f>
        <v>44246</v>
      </c>
      <c r="B1329" s="5">
        <f>TITRES_STAT!D1332</f>
        <v>3.28</v>
      </c>
      <c r="C1329" s="2">
        <f t="shared" si="157"/>
        <v>0</v>
      </c>
      <c r="D1329" s="2">
        <f t="shared" si="158"/>
        <v>3.28</v>
      </c>
      <c r="E1329" s="2">
        <f t="shared" si="160"/>
        <v>3.2800000000000002</v>
      </c>
      <c r="F1329" s="2">
        <f t="shared" si="161"/>
        <v>3.2900000000000005</v>
      </c>
      <c r="G1329" s="2">
        <f t="shared" si="155"/>
        <v>3.4348000000000001</v>
      </c>
      <c r="H1329" s="2">
        <f t="shared" si="159"/>
        <v>3.2031499999999977</v>
      </c>
      <c r="I1329" s="2">
        <f t="array" ref="I1329">SUMPRODUCT(B1313:B1332, (ROW(B1313:B1332)-ROW(B1313)+1)) / (20*21/2)</f>
        <v>3.2800000000000002</v>
      </c>
      <c r="J1329" s="2">
        <f t="shared" si="162"/>
        <v>3.3142879969597518</v>
      </c>
      <c r="K1329" s="2">
        <f t="shared" si="156"/>
        <v>3.3641899151841215</v>
      </c>
    </row>
    <row r="1330" spans="1:11" ht="13.5" x14ac:dyDescent="0.25">
      <c r="A1330" s="3">
        <f>TITRES_STAT!B1333</f>
        <v>44249</v>
      </c>
      <c r="B1330" s="5">
        <f>TITRES_STAT!D1333</f>
        <v>3.28</v>
      </c>
      <c r="C1330" s="2">
        <f t="shared" si="157"/>
        <v>0</v>
      </c>
      <c r="D1330" s="2">
        <f t="shared" si="158"/>
        <v>3.28</v>
      </c>
      <c r="E1330" s="2">
        <f t="shared" si="160"/>
        <v>3.2800000000000002</v>
      </c>
      <c r="F1330" s="2">
        <f t="shared" si="161"/>
        <v>3.285000000000001</v>
      </c>
      <c r="G1330" s="2">
        <f t="shared" ref="G1330:G1393" si="163">AVERAGE(B1281:B1330)</f>
        <v>3.4295999999999998</v>
      </c>
      <c r="H1330" s="2">
        <f t="shared" si="159"/>
        <v>3.2045499999999976</v>
      </c>
      <c r="I1330" s="2">
        <f t="array" ref="I1330">SUMPRODUCT(B1314:B1333, (ROW(B1314:B1333)-ROW(B1314)+1)) / (20*21/2)</f>
        <v>3.2800000000000002</v>
      </c>
      <c r="J1330" s="2">
        <f t="shared" si="162"/>
        <v>3.3110224734397757</v>
      </c>
      <c r="K1330" s="2">
        <f t="shared" si="156"/>
        <v>3.3608883498827833</v>
      </c>
    </row>
    <row r="1331" spans="1:11" ht="13.5" x14ac:dyDescent="0.25">
      <c r="A1331" s="3">
        <f>TITRES_STAT!B1334</f>
        <v>44250</v>
      </c>
      <c r="B1331" s="5">
        <f>TITRES_STAT!D1334</f>
        <v>3.28</v>
      </c>
      <c r="C1331" s="2">
        <f t="shared" si="157"/>
        <v>0</v>
      </c>
      <c r="D1331" s="2">
        <f t="shared" si="158"/>
        <v>3.28</v>
      </c>
      <c r="E1331" s="2">
        <f t="shared" si="160"/>
        <v>3.2800000000000002</v>
      </c>
      <c r="F1331" s="2">
        <f t="shared" si="161"/>
        <v>3.2800000000000002</v>
      </c>
      <c r="G1331" s="2">
        <f t="shared" si="163"/>
        <v>3.4243999999999999</v>
      </c>
      <c r="H1331" s="2">
        <f t="shared" si="159"/>
        <v>3.2059499999999974</v>
      </c>
      <c r="I1331" s="2">
        <f t="array" ref="I1331">SUMPRODUCT(B1315:B1334, (ROW(B1315:B1334)-ROW(B1315)+1)) / (20*21/2)</f>
        <v>3.2800000000000002</v>
      </c>
      <c r="J1331" s="2">
        <f t="shared" si="162"/>
        <v>3.3080679521597971</v>
      </c>
      <c r="K1331" s="2">
        <f t="shared" ref="K1331:K1394" si="164">$K$4*B1331+(1-$K$4)*K1330</f>
        <v>3.3577162577305173</v>
      </c>
    </row>
    <row r="1332" spans="1:11" ht="13.5" x14ac:dyDescent="0.25">
      <c r="A1332" s="3">
        <f>TITRES_STAT!B1335</f>
        <v>44251</v>
      </c>
      <c r="B1332" s="5">
        <f>TITRES_STAT!D1335</f>
        <v>3.28</v>
      </c>
      <c r="C1332" s="2">
        <f t="shared" si="157"/>
        <v>0</v>
      </c>
      <c r="D1332" s="2">
        <f t="shared" si="158"/>
        <v>3.28</v>
      </c>
      <c r="E1332" s="2">
        <f t="shared" si="160"/>
        <v>3.2800000000000002</v>
      </c>
      <c r="F1332" s="2">
        <f t="shared" si="161"/>
        <v>3.2800000000000002</v>
      </c>
      <c r="G1332" s="2">
        <f t="shared" si="163"/>
        <v>3.4192</v>
      </c>
      <c r="H1332" s="2">
        <f t="shared" si="159"/>
        <v>3.2073499999999977</v>
      </c>
      <c r="I1332" s="2">
        <f t="array" ref="I1332">SUMPRODUCT(B1316:B1335, (ROW(B1316:B1335)-ROW(B1316)+1)) / (20*21/2)</f>
        <v>3.2800000000000002</v>
      </c>
      <c r="J1332" s="2">
        <f t="shared" si="162"/>
        <v>3.305394813858864</v>
      </c>
      <c r="K1332" s="2">
        <f t="shared" si="164"/>
        <v>3.3546685613489284</v>
      </c>
    </row>
    <row r="1333" spans="1:11" ht="13.5" x14ac:dyDescent="0.25">
      <c r="A1333" s="3">
        <f>TITRES_STAT!B1336</f>
        <v>44252</v>
      </c>
      <c r="B1333" s="5">
        <f>TITRES_STAT!D1336</f>
        <v>3.28</v>
      </c>
      <c r="C1333" s="2">
        <f t="shared" si="157"/>
        <v>0</v>
      </c>
      <c r="D1333" s="2">
        <f t="shared" si="158"/>
        <v>3.28</v>
      </c>
      <c r="E1333" s="2">
        <f t="shared" si="160"/>
        <v>3.2800000000000002</v>
      </c>
      <c r="F1333" s="2">
        <f t="shared" si="161"/>
        <v>3.2800000000000002</v>
      </c>
      <c r="G1333" s="2">
        <f t="shared" si="163"/>
        <v>3.4140000000000001</v>
      </c>
      <c r="H1333" s="2">
        <f t="shared" si="159"/>
        <v>3.2087499999999975</v>
      </c>
      <c r="I1333" s="2">
        <f t="array" ref="I1333">SUMPRODUCT(B1317:B1336, (ROW(B1317:B1336)-ROW(B1317)+1)) / (20*21/2)</f>
        <v>3.2800000000000002</v>
      </c>
      <c r="J1333" s="2">
        <f t="shared" si="162"/>
        <v>3.3029762601580197</v>
      </c>
      <c r="K1333" s="2">
        <f t="shared" si="164"/>
        <v>3.3517403824724998</v>
      </c>
    </row>
    <row r="1334" spans="1:11" ht="13.5" x14ac:dyDescent="0.25">
      <c r="A1334" s="3">
        <f>TITRES_STAT!B1337</f>
        <v>44253</v>
      </c>
      <c r="B1334" s="5">
        <f>TITRES_STAT!D1337</f>
        <v>3.28</v>
      </c>
      <c r="C1334" s="2">
        <f t="shared" si="157"/>
        <v>0</v>
      </c>
      <c r="D1334" s="2">
        <f t="shared" si="158"/>
        <v>3.28</v>
      </c>
      <c r="E1334" s="2">
        <f t="shared" si="160"/>
        <v>3.2800000000000002</v>
      </c>
      <c r="F1334" s="2">
        <f t="shared" si="161"/>
        <v>3.2800000000000002</v>
      </c>
      <c r="G1334" s="2">
        <f t="shared" si="163"/>
        <v>3.4087999999999998</v>
      </c>
      <c r="H1334" s="2">
        <f t="shared" si="159"/>
        <v>3.2101499999999983</v>
      </c>
      <c r="I1334" s="2">
        <f t="array" ref="I1334">SUMPRODUCT(B1318:B1337, (ROW(B1318:B1337)-ROW(B1318)+1)) / (20*21/2)</f>
        <v>3.2800000000000002</v>
      </c>
      <c r="J1334" s="2">
        <f t="shared" si="162"/>
        <v>3.3007880449048752</v>
      </c>
      <c r="K1334" s="2">
        <f t="shared" si="164"/>
        <v>3.3489270341402451</v>
      </c>
    </row>
    <row r="1335" spans="1:11" ht="13.5" x14ac:dyDescent="0.25">
      <c r="A1335" s="3">
        <f>TITRES_STAT!B1338</f>
        <v>44256</v>
      </c>
      <c r="B1335" s="5">
        <f>TITRES_STAT!D1338</f>
        <v>3.28</v>
      </c>
      <c r="C1335" s="2">
        <f t="shared" si="157"/>
        <v>0</v>
      </c>
      <c r="D1335" s="2">
        <f t="shared" si="158"/>
        <v>3.28</v>
      </c>
      <c r="E1335" s="2">
        <f t="shared" si="160"/>
        <v>3.2800000000000002</v>
      </c>
      <c r="F1335" s="2">
        <f t="shared" si="161"/>
        <v>3.2800000000000002</v>
      </c>
      <c r="G1335" s="2">
        <f t="shared" si="163"/>
        <v>3.4036</v>
      </c>
      <c r="H1335" s="2">
        <f t="shared" si="159"/>
        <v>3.2115499999999981</v>
      </c>
      <c r="I1335" s="2">
        <f t="array" ref="I1335">SUMPRODUCT(B1319:B1338, (ROW(B1319:B1338)-ROW(B1319)+1)) / (20*21/2)</f>
        <v>3.2866666666666671</v>
      </c>
      <c r="J1335" s="2">
        <f t="shared" si="162"/>
        <v>3.2988082311044109</v>
      </c>
      <c r="K1335" s="2">
        <f t="shared" si="164"/>
        <v>3.3462240131935688</v>
      </c>
    </row>
    <row r="1336" spans="1:11" ht="13.5" x14ac:dyDescent="0.25">
      <c r="A1336" s="3">
        <f>TITRES_STAT!B1339</f>
        <v>44257</v>
      </c>
      <c r="B1336" s="5">
        <f>TITRES_STAT!D1339</f>
        <v>3.28</v>
      </c>
      <c r="C1336" s="2">
        <f t="shared" si="157"/>
        <v>0</v>
      </c>
      <c r="D1336" s="2">
        <f t="shared" si="158"/>
        <v>3.28</v>
      </c>
      <c r="E1336" s="2">
        <f t="shared" si="160"/>
        <v>3.2800000000000002</v>
      </c>
      <c r="F1336" s="2">
        <f t="shared" si="161"/>
        <v>3.2800000000000002</v>
      </c>
      <c r="G1336" s="2">
        <f t="shared" si="163"/>
        <v>3.3984000000000005</v>
      </c>
      <c r="H1336" s="2">
        <f t="shared" si="159"/>
        <v>3.2129499999999984</v>
      </c>
      <c r="I1336" s="2">
        <f t="array" ref="I1336">SUMPRODUCT(B1320:B1339, (ROW(B1320:B1339)-ROW(B1320)+1)) / (20*21/2)</f>
        <v>3.2929999999999997</v>
      </c>
      <c r="J1336" s="2">
        <f t="shared" si="162"/>
        <v>3.2970169709992292</v>
      </c>
      <c r="K1336" s="2">
        <f t="shared" si="164"/>
        <v>3.3436269930683307</v>
      </c>
    </row>
    <row r="1337" spans="1:11" ht="13.5" x14ac:dyDescent="0.25">
      <c r="A1337" s="3">
        <f>TITRES_STAT!B1340</f>
        <v>44258</v>
      </c>
      <c r="B1337" s="5">
        <f>TITRES_STAT!D1340</f>
        <v>3.28</v>
      </c>
      <c r="C1337" s="2">
        <f t="shared" si="157"/>
        <v>0</v>
      </c>
      <c r="D1337" s="2">
        <f t="shared" si="158"/>
        <v>3.28</v>
      </c>
      <c r="E1337" s="2">
        <f t="shared" si="160"/>
        <v>3.2800000000000002</v>
      </c>
      <c r="F1337" s="2">
        <f t="shared" si="161"/>
        <v>3.2800000000000002</v>
      </c>
      <c r="G1337" s="2">
        <f t="shared" si="163"/>
        <v>3.3932000000000007</v>
      </c>
      <c r="H1337" s="2">
        <f t="shared" si="159"/>
        <v>3.2143499999999983</v>
      </c>
      <c r="I1337" s="2">
        <f t="array" ref="I1337">SUMPRODUCT(B1321:B1340, (ROW(B1321:B1340)-ROW(B1321)+1)) / (20*21/2)</f>
        <v>3.2989999999999999</v>
      </c>
      <c r="J1337" s="2">
        <f t="shared" si="162"/>
        <v>3.2953963070945407</v>
      </c>
      <c r="K1337" s="2">
        <f t="shared" si="164"/>
        <v>3.3411318168695727</v>
      </c>
    </row>
    <row r="1338" spans="1:11" ht="13.5" x14ac:dyDescent="0.25">
      <c r="A1338" s="3">
        <f>TITRES_STAT!B1341</f>
        <v>44259</v>
      </c>
      <c r="B1338" s="5">
        <f>TITRES_STAT!D1341</f>
        <v>3.35</v>
      </c>
      <c r="C1338" s="2">
        <f t="shared" si="157"/>
        <v>7.0000000000000284E-2</v>
      </c>
      <c r="D1338" s="2">
        <f t="shared" si="158"/>
        <v>3.2939999999999996</v>
      </c>
      <c r="E1338" s="2">
        <f t="shared" si="160"/>
        <v>3.2870000000000004</v>
      </c>
      <c r="F1338" s="2">
        <f t="shared" si="161"/>
        <v>3.283500000000001</v>
      </c>
      <c r="G1338" s="2">
        <f t="shared" si="163"/>
        <v>3.3894000000000002</v>
      </c>
      <c r="H1338" s="2">
        <f t="shared" si="159"/>
        <v>3.2160999999999986</v>
      </c>
      <c r="I1338" s="2">
        <f t="array" ref="I1338">SUMPRODUCT(B1322:B1341, (ROW(B1322:B1341)-ROW(B1322)+1)) / (20*21/2)</f>
        <v>3.3046666666666664</v>
      </c>
      <c r="J1338" s="2">
        <f t="shared" si="162"/>
        <v>3.3005966587998223</v>
      </c>
      <c r="K1338" s="2">
        <f t="shared" si="164"/>
        <v>3.3414795887570405</v>
      </c>
    </row>
    <row r="1339" spans="1:11" ht="13.5" x14ac:dyDescent="0.25">
      <c r="A1339" s="3">
        <f>TITRES_STAT!B1342</f>
        <v>44260</v>
      </c>
      <c r="B1339" s="5">
        <f>TITRES_STAT!D1342</f>
        <v>3.35</v>
      </c>
      <c r="C1339" s="2">
        <f t="shared" si="157"/>
        <v>0</v>
      </c>
      <c r="D1339" s="2">
        <f t="shared" si="158"/>
        <v>3.3079999999999998</v>
      </c>
      <c r="E1339" s="2">
        <f t="shared" si="160"/>
        <v>3.2940000000000005</v>
      </c>
      <c r="F1339" s="2">
        <f t="shared" si="161"/>
        <v>3.2870000000000004</v>
      </c>
      <c r="G1339" s="2">
        <f t="shared" si="163"/>
        <v>3.3856000000000002</v>
      </c>
      <c r="H1339" s="2">
        <f t="shared" si="159"/>
        <v>3.2182999999999988</v>
      </c>
      <c r="I1339" s="2">
        <f t="array" ref="I1339">SUMPRODUCT(B1323:B1342, (ROW(B1323:B1342)-ROW(B1323)+1)) / (20*21/2)</f>
        <v>3.3099999999999996</v>
      </c>
      <c r="J1339" s="2">
        <f t="shared" si="162"/>
        <v>3.3053017389141246</v>
      </c>
      <c r="K1339" s="2">
        <f t="shared" si="164"/>
        <v>3.3418137225312745</v>
      </c>
    </row>
    <row r="1340" spans="1:11" ht="13.5" x14ac:dyDescent="0.25">
      <c r="A1340" s="3">
        <f>TITRES_STAT!B1343</f>
        <v>44263</v>
      </c>
      <c r="B1340" s="5">
        <f>TITRES_STAT!D1343</f>
        <v>3.35</v>
      </c>
      <c r="C1340" s="2">
        <f t="shared" si="157"/>
        <v>0</v>
      </c>
      <c r="D1340" s="2">
        <f t="shared" si="158"/>
        <v>3.3220000000000001</v>
      </c>
      <c r="E1340" s="2">
        <f t="shared" si="160"/>
        <v>3.3010000000000006</v>
      </c>
      <c r="F1340" s="2">
        <f t="shared" si="161"/>
        <v>3.2905000000000006</v>
      </c>
      <c r="G1340" s="2">
        <f t="shared" si="163"/>
        <v>3.3818000000000001</v>
      </c>
      <c r="H1340" s="2">
        <f t="shared" si="159"/>
        <v>3.220499999999999</v>
      </c>
      <c r="I1340" s="2">
        <f t="array" ref="I1340">SUMPRODUCT(B1324:B1343, (ROW(B1324:B1343)-ROW(B1324)+1)) / (20*21/2)</f>
        <v>3.3149999999999999</v>
      </c>
      <c r="J1340" s="2">
        <f t="shared" si="162"/>
        <v>3.3095587161603985</v>
      </c>
      <c r="K1340" s="2">
        <f t="shared" si="164"/>
        <v>3.3421347530202441</v>
      </c>
    </row>
    <row r="1341" spans="1:11" ht="13.5" x14ac:dyDescent="0.25">
      <c r="A1341" s="3">
        <f>TITRES_STAT!B1344</f>
        <v>44264</v>
      </c>
      <c r="B1341" s="5">
        <f>TITRES_STAT!D1344</f>
        <v>3.35</v>
      </c>
      <c r="C1341" s="2">
        <f t="shared" si="157"/>
        <v>0</v>
      </c>
      <c r="D1341" s="2">
        <f t="shared" si="158"/>
        <v>3.3359999999999999</v>
      </c>
      <c r="E1341" s="2">
        <f t="shared" si="160"/>
        <v>3.3080000000000007</v>
      </c>
      <c r="F1341" s="2">
        <f t="shared" si="161"/>
        <v>3.2940000000000005</v>
      </c>
      <c r="G1341" s="2">
        <f t="shared" si="163"/>
        <v>3.3780000000000001</v>
      </c>
      <c r="H1341" s="2">
        <f t="shared" si="159"/>
        <v>3.2226999999999992</v>
      </c>
      <c r="I1341" s="2">
        <f t="array" ref="I1341">SUMPRODUCT(B1325:B1344, (ROW(B1325:B1344)-ROW(B1325)+1)) / (20*21/2)</f>
        <v>3.3196666666666661</v>
      </c>
      <c r="J1341" s="2">
        <f t="shared" si="162"/>
        <v>3.3134102670022649</v>
      </c>
      <c r="K1341" s="2">
        <f t="shared" si="164"/>
        <v>3.3424431940782737</v>
      </c>
    </row>
    <row r="1342" spans="1:11" ht="13.5" x14ac:dyDescent="0.25">
      <c r="A1342" s="3">
        <f>TITRES_STAT!B1345</f>
        <v>44265</v>
      </c>
      <c r="B1342" s="5">
        <f>TITRES_STAT!D1345</f>
        <v>3.35</v>
      </c>
      <c r="C1342" s="2">
        <f t="shared" si="157"/>
        <v>0</v>
      </c>
      <c r="D1342" s="2">
        <f t="shared" si="158"/>
        <v>3.35</v>
      </c>
      <c r="E1342" s="2">
        <f t="shared" si="160"/>
        <v>3.3150000000000004</v>
      </c>
      <c r="F1342" s="2">
        <f t="shared" si="161"/>
        <v>3.2975000000000008</v>
      </c>
      <c r="G1342" s="2">
        <f t="shared" si="163"/>
        <v>3.3742000000000001</v>
      </c>
      <c r="H1342" s="2">
        <f t="shared" si="159"/>
        <v>3.2248999999999994</v>
      </c>
      <c r="I1342" s="2">
        <f t="array" ref="I1342">SUMPRODUCT(B1326:B1345, (ROW(B1326:B1345)-ROW(B1326)+1)) / (20*21/2)</f>
        <v>3.3239999999999998</v>
      </c>
      <c r="J1342" s="2">
        <f t="shared" si="162"/>
        <v>3.3168950034782396</v>
      </c>
      <c r="K1342" s="2">
        <f t="shared" si="164"/>
        <v>3.3427395394085377</v>
      </c>
    </row>
    <row r="1343" spans="1:11" ht="13.5" x14ac:dyDescent="0.25">
      <c r="A1343" s="3">
        <f>TITRES_STAT!B1346</f>
        <v>44266</v>
      </c>
      <c r="B1343" s="5">
        <f>TITRES_STAT!D1346</f>
        <v>3.35</v>
      </c>
      <c r="C1343" s="2">
        <f t="shared" si="157"/>
        <v>0</v>
      </c>
      <c r="D1343" s="2">
        <f t="shared" si="158"/>
        <v>3.35</v>
      </c>
      <c r="E1343" s="2">
        <f t="shared" si="160"/>
        <v>3.3220000000000005</v>
      </c>
      <c r="F1343" s="2">
        <f t="shared" si="161"/>
        <v>3.3010000000000006</v>
      </c>
      <c r="G1343" s="2">
        <f t="shared" si="163"/>
        <v>3.3704000000000001</v>
      </c>
      <c r="H1343" s="2">
        <f t="shared" si="159"/>
        <v>3.2270999999999992</v>
      </c>
      <c r="I1343" s="2">
        <f t="array" ref="I1343">SUMPRODUCT(B1327:B1346, (ROW(B1327:B1346)-ROW(B1327)+1)) / (20*21/2)</f>
        <v>3.3279999999999994</v>
      </c>
      <c r="J1343" s="2">
        <f t="shared" si="162"/>
        <v>3.3200478602898356</v>
      </c>
      <c r="K1343" s="2">
        <f t="shared" si="164"/>
        <v>3.3430242633533012</v>
      </c>
    </row>
    <row r="1344" spans="1:11" ht="13.5" x14ac:dyDescent="0.25">
      <c r="A1344" s="3">
        <f>TITRES_STAT!B1347</f>
        <v>44267</v>
      </c>
      <c r="B1344" s="5">
        <f>TITRES_STAT!D1347</f>
        <v>3.35</v>
      </c>
      <c r="C1344" s="2">
        <f t="shared" si="157"/>
        <v>0</v>
      </c>
      <c r="D1344" s="2">
        <f t="shared" si="158"/>
        <v>3.35</v>
      </c>
      <c r="E1344" s="2">
        <f t="shared" si="160"/>
        <v>3.3290000000000006</v>
      </c>
      <c r="F1344" s="2">
        <f t="shared" si="161"/>
        <v>3.3045000000000009</v>
      </c>
      <c r="G1344" s="2">
        <f t="shared" si="163"/>
        <v>3.3665999999999996</v>
      </c>
      <c r="H1344" s="2">
        <f t="shared" si="159"/>
        <v>3.2292999999999994</v>
      </c>
      <c r="I1344" s="2">
        <f t="array" ref="I1344">SUMPRODUCT(B1328:B1347, (ROW(B1328:B1347)-ROW(B1328)+1)) / (20*21/2)</f>
        <v>3.3316666666666666</v>
      </c>
      <c r="J1344" s="2">
        <f t="shared" si="162"/>
        <v>3.3229004450241373</v>
      </c>
      <c r="K1344" s="2">
        <f t="shared" si="164"/>
        <v>3.3432978216531719</v>
      </c>
    </row>
    <row r="1345" spans="1:11" ht="13.5" x14ac:dyDescent="0.25">
      <c r="A1345" s="3">
        <f>TITRES_STAT!B1348</f>
        <v>44270</v>
      </c>
      <c r="B1345" s="5">
        <f>TITRES_STAT!D1348</f>
        <v>3.35</v>
      </c>
      <c r="C1345" s="2">
        <f t="shared" si="157"/>
        <v>0</v>
      </c>
      <c r="D1345" s="2">
        <f t="shared" si="158"/>
        <v>3.35</v>
      </c>
      <c r="E1345" s="2">
        <f t="shared" si="160"/>
        <v>3.3360000000000007</v>
      </c>
      <c r="F1345" s="2">
        <f t="shared" si="161"/>
        <v>3.3080000000000007</v>
      </c>
      <c r="G1345" s="2">
        <f t="shared" si="163"/>
        <v>3.3627999999999996</v>
      </c>
      <c r="H1345" s="2">
        <f t="shared" si="159"/>
        <v>3.2314999999999996</v>
      </c>
      <c r="I1345" s="2">
        <f t="array" ref="I1345">SUMPRODUCT(B1329:B1348, (ROW(B1329:B1348)-ROW(B1329)+1)) / (20*21/2)</f>
        <v>3.3349999999999995</v>
      </c>
      <c r="J1345" s="2">
        <f t="shared" si="162"/>
        <v>3.3254813550218385</v>
      </c>
      <c r="K1345" s="2">
        <f t="shared" si="164"/>
        <v>3.3435606521765768</v>
      </c>
    </row>
    <row r="1346" spans="1:11" ht="13.5" x14ac:dyDescent="0.25">
      <c r="A1346" s="3">
        <f>TITRES_STAT!B1349</f>
        <v>44271</v>
      </c>
      <c r="B1346" s="5">
        <f>TITRES_STAT!D1349</f>
        <v>3.35</v>
      </c>
      <c r="C1346" s="2">
        <f t="shared" si="157"/>
        <v>0</v>
      </c>
      <c r="D1346" s="2">
        <f t="shared" si="158"/>
        <v>3.35</v>
      </c>
      <c r="E1346" s="2">
        <f t="shared" si="160"/>
        <v>3.3430000000000009</v>
      </c>
      <c r="F1346" s="2">
        <f t="shared" si="161"/>
        <v>3.311500000000001</v>
      </c>
      <c r="G1346" s="2">
        <f t="shared" si="163"/>
        <v>3.359</v>
      </c>
      <c r="H1346" s="2">
        <f t="shared" si="159"/>
        <v>3.2337000000000002</v>
      </c>
      <c r="I1346" s="2">
        <f t="array" ref="I1346">SUMPRODUCT(B1330:B1349, (ROW(B1330:B1349)-ROW(B1330)+1)) / (20*21/2)</f>
        <v>3.3379999999999996</v>
      </c>
      <c r="J1346" s="2">
        <f t="shared" si="162"/>
        <v>3.3278164640673777</v>
      </c>
      <c r="K1346" s="2">
        <f t="shared" si="164"/>
        <v>3.3438131756206326</v>
      </c>
    </row>
    <row r="1347" spans="1:11" ht="13.5" x14ac:dyDescent="0.25">
      <c r="A1347" s="3">
        <f>TITRES_STAT!B1350</f>
        <v>44272</v>
      </c>
      <c r="B1347" s="5">
        <f>TITRES_STAT!D1350</f>
        <v>3.35</v>
      </c>
      <c r="C1347" s="2">
        <f t="shared" si="157"/>
        <v>0</v>
      </c>
      <c r="D1347" s="2">
        <f t="shared" si="158"/>
        <v>3.35</v>
      </c>
      <c r="E1347" s="2">
        <f t="shared" si="160"/>
        <v>3.3500000000000005</v>
      </c>
      <c r="F1347" s="2">
        <f t="shared" si="161"/>
        <v>3.3150000000000004</v>
      </c>
      <c r="G1347" s="2">
        <f t="shared" si="163"/>
        <v>3.3551999999999991</v>
      </c>
      <c r="H1347" s="2">
        <f t="shared" si="159"/>
        <v>3.2359000000000004</v>
      </c>
      <c r="I1347" s="2">
        <f t="array" ref="I1347">SUMPRODUCT(B1331:B1350, (ROW(B1331:B1350)-ROW(B1331)+1)) / (20*21/2)</f>
        <v>3.3406666666666665</v>
      </c>
      <c r="J1347" s="2">
        <f t="shared" si="162"/>
        <v>3.3299291817752463</v>
      </c>
      <c r="K1347" s="2">
        <f t="shared" si="164"/>
        <v>3.3440557961845294</v>
      </c>
    </row>
    <row r="1348" spans="1:11" ht="13.5" x14ac:dyDescent="0.25">
      <c r="A1348" s="3">
        <f>TITRES_STAT!B1351</f>
        <v>44273</v>
      </c>
      <c r="B1348" s="5">
        <f>TITRES_STAT!D1351</f>
        <v>3.35</v>
      </c>
      <c r="C1348" s="2">
        <f t="shared" ref="C1348:C1411" si="165">B1348-B1347</f>
        <v>0</v>
      </c>
      <c r="D1348" s="2">
        <f t="shared" si="158"/>
        <v>3.35</v>
      </c>
      <c r="E1348" s="2">
        <f t="shared" si="160"/>
        <v>3.3500000000000005</v>
      </c>
      <c r="F1348" s="2">
        <f t="shared" si="161"/>
        <v>3.3185000000000011</v>
      </c>
      <c r="G1348" s="2">
        <f t="shared" si="163"/>
        <v>3.3513999999999995</v>
      </c>
      <c r="H1348" s="2">
        <f t="shared" si="159"/>
        <v>3.2381000000000006</v>
      </c>
      <c r="I1348" s="2">
        <f t="array" ref="I1348">SUMPRODUCT(B1332:B1351, (ROW(B1332:B1351)-ROW(B1332)+1)) / (20*21/2)</f>
        <v>3.343</v>
      </c>
      <c r="J1348" s="2">
        <f t="shared" si="162"/>
        <v>3.331840688272842</v>
      </c>
      <c r="K1348" s="2">
        <f t="shared" si="164"/>
        <v>3.3442889022165088</v>
      </c>
    </row>
    <row r="1349" spans="1:11" ht="13.5" x14ac:dyDescent="0.25">
      <c r="A1349" s="3">
        <f>TITRES_STAT!B1352</f>
        <v>44274</v>
      </c>
      <c r="B1349" s="5">
        <f>TITRES_STAT!D1352</f>
        <v>3.35</v>
      </c>
      <c r="C1349" s="2">
        <f t="shared" si="165"/>
        <v>0</v>
      </c>
      <c r="D1349" s="2">
        <f t="shared" si="158"/>
        <v>3.35</v>
      </c>
      <c r="E1349" s="2">
        <f t="shared" si="160"/>
        <v>3.3500000000000005</v>
      </c>
      <c r="F1349" s="2">
        <f t="shared" si="161"/>
        <v>3.3220000000000005</v>
      </c>
      <c r="G1349" s="2">
        <f t="shared" si="163"/>
        <v>3.3477999999999999</v>
      </c>
      <c r="H1349" s="2">
        <f t="shared" si="159"/>
        <v>3.2403000000000008</v>
      </c>
      <c r="I1349" s="2">
        <f t="array" ref="I1349">SUMPRODUCT(B1333:B1352, (ROW(B1333:B1352)-ROW(B1333)+1)) / (20*21/2)</f>
        <v>3.3449999999999998</v>
      </c>
      <c r="J1349" s="2">
        <f t="shared" si="162"/>
        <v>3.3335701465325709</v>
      </c>
      <c r="K1349" s="2">
        <f t="shared" si="164"/>
        <v>3.3445128668354691</v>
      </c>
    </row>
    <row r="1350" spans="1:11" ht="13.5" x14ac:dyDescent="0.25">
      <c r="A1350" s="3">
        <f>TITRES_STAT!B1353</f>
        <v>44277</v>
      </c>
      <c r="B1350" s="5">
        <f>TITRES_STAT!D1353</f>
        <v>3.35</v>
      </c>
      <c r="C1350" s="2">
        <f t="shared" si="165"/>
        <v>0</v>
      </c>
      <c r="D1350" s="2">
        <f t="shared" ref="D1350:D1413" si="166">AVERAGE(B1346:B1350)</f>
        <v>3.35</v>
      </c>
      <c r="E1350" s="2">
        <f t="shared" si="160"/>
        <v>3.3500000000000005</v>
      </c>
      <c r="F1350" s="2">
        <f t="shared" si="161"/>
        <v>3.3255000000000008</v>
      </c>
      <c r="G1350" s="2">
        <f t="shared" si="163"/>
        <v>3.344199999999999</v>
      </c>
      <c r="H1350" s="2">
        <f t="shared" si="159"/>
        <v>3.2425000000000006</v>
      </c>
      <c r="I1350" s="2">
        <f t="array" ref="I1350">SUMPRODUCT(B1334:B1353, (ROW(B1334:B1353)-ROW(B1334)+1)) / (20*21/2)</f>
        <v>3.3466666666666662</v>
      </c>
      <c r="J1350" s="2">
        <f t="shared" si="162"/>
        <v>3.3351348944818495</v>
      </c>
      <c r="K1350" s="2">
        <f t="shared" si="164"/>
        <v>3.3447280485281961</v>
      </c>
    </row>
    <row r="1351" spans="1:11" ht="13.5" x14ac:dyDescent="0.25">
      <c r="A1351" s="3">
        <f>TITRES_STAT!B1354</f>
        <v>44278</v>
      </c>
      <c r="B1351" s="5">
        <f>TITRES_STAT!D1354</f>
        <v>3.35</v>
      </c>
      <c r="C1351" s="2">
        <f t="shared" si="165"/>
        <v>0</v>
      </c>
      <c r="D1351" s="2">
        <f t="shared" si="166"/>
        <v>3.35</v>
      </c>
      <c r="E1351" s="2">
        <f t="shared" si="160"/>
        <v>3.3500000000000005</v>
      </c>
      <c r="F1351" s="2">
        <f t="shared" si="161"/>
        <v>3.3290000000000006</v>
      </c>
      <c r="G1351" s="2">
        <f t="shared" si="163"/>
        <v>3.3405999999999989</v>
      </c>
      <c r="H1351" s="2">
        <f t="shared" si="159"/>
        <v>3.2447000000000008</v>
      </c>
      <c r="I1351" s="2">
        <f t="array" ref="I1351">SUMPRODUCT(B1335:B1354, (ROW(B1335:B1354)-ROW(B1335)+1)) / (20*21/2)</f>
        <v>3.3479999999999999</v>
      </c>
      <c r="J1351" s="2">
        <f t="shared" si="162"/>
        <v>3.3365506188169114</v>
      </c>
      <c r="K1351" s="2">
        <f t="shared" si="164"/>
        <v>3.3449347917231687</v>
      </c>
    </row>
    <row r="1352" spans="1:11" ht="13.5" x14ac:dyDescent="0.25">
      <c r="A1352" s="3">
        <f>TITRES_STAT!B1355</f>
        <v>44279</v>
      </c>
      <c r="B1352" s="5">
        <f>TITRES_STAT!D1355</f>
        <v>3.35</v>
      </c>
      <c r="C1352" s="2">
        <f t="shared" si="165"/>
        <v>0</v>
      </c>
      <c r="D1352" s="2">
        <f t="shared" si="166"/>
        <v>3.35</v>
      </c>
      <c r="E1352" s="2">
        <f t="shared" si="160"/>
        <v>3.3500000000000005</v>
      </c>
      <c r="F1352" s="2">
        <f t="shared" si="161"/>
        <v>3.3325000000000009</v>
      </c>
      <c r="G1352" s="2">
        <f t="shared" si="163"/>
        <v>3.3369999999999989</v>
      </c>
      <c r="H1352" s="2">
        <f t="shared" si="159"/>
        <v>3.246900000000001</v>
      </c>
      <c r="I1352" s="2">
        <f t="array" ref="I1352">SUMPRODUCT(B1336:B1355, (ROW(B1336:B1355)-ROW(B1336)+1)) / (20*21/2)</f>
        <v>3.3489999999999998</v>
      </c>
      <c r="J1352" s="2">
        <f t="shared" si="162"/>
        <v>3.3378315122629196</v>
      </c>
      <c r="K1352" s="2">
        <f t="shared" si="164"/>
        <v>3.3451334273418678</v>
      </c>
    </row>
    <row r="1353" spans="1:11" ht="13.5" x14ac:dyDescent="0.25">
      <c r="A1353" s="3">
        <f>TITRES_STAT!B1356</f>
        <v>44280</v>
      </c>
      <c r="B1353" s="5">
        <f>TITRES_STAT!D1356</f>
        <v>3.35</v>
      </c>
      <c r="C1353" s="2">
        <f t="shared" si="165"/>
        <v>0</v>
      </c>
      <c r="D1353" s="2">
        <f t="shared" si="166"/>
        <v>3.35</v>
      </c>
      <c r="E1353" s="2">
        <f t="shared" si="160"/>
        <v>3.3500000000000005</v>
      </c>
      <c r="F1353" s="2">
        <f t="shared" si="161"/>
        <v>3.3360000000000007</v>
      </c>
      <c r="G1353" s="2">
        <f t="shared" si="163"/>
        <v>3.3333999999999988</v>
      </c>
      <c r="H1353" s="2">
        <f t="shared" si="159"/>
        <v>3.2491000000000008</v>
      </c>
      <c r="I1353" s="2">
        <f t="array" ref="I1353">SUMPRODUCT(B1337:B1356, (ROW(B1337:B1356)-ROW(B1337)+1)) / (20*21/2)</f>
        <v>3.3496666666666663</v>
      </c>
      <c r="J1353" s="2">
        <f t="shared" si="162"/>
        <v>3.3389904158569275</v>
      </c>
      <c r="K1353" s="2">
        <f t="shared" si="164"/>
        <v>3.3453242733284614</v>
      </c>
    </row>
    <row r="1354" spans="1:11" ht="13.5" x14ac:dyDescent="0.25">
      <c r="A1354" s="3">
        <f>TITRES_STAT!B1357</f>
        <v>44281</v>
      </c>
      <c r="B1354" s="5">
        <f>TITRES_STAT!D1357</f>
        <v>3.35</v>
      </c>
      <c r="C1354" s="2">
        <f t="shared" si="165"/>
        <v>0</v>
      </c>
      <c r="D1354" s="2">
        <f t="shared" si="166"/>
        <v>3.35</v>
      </c>
      <c r="E1354" s="2">
        <f t="shared" si="160"/>
        <v>3.3500000000000005</v>
      </c>
      <c r="F1354" s="2">
        <f t="shared" si="161"/>
        <v>3.339500000000001</v>
      </c>
      <c r="G1354" s="2">
        <f t="shared" si="163"/>
        <v>3.3297999999999983</v>
      </c>
      <c r="H1354" s="2">
        <f t="shared" ref="H1354:H1417" si="167">AVERAGE(B1155:B1354)</f>
        <v>3.251300000000001</v>
      </c>
      <c r="I1354" s="2">
        <f t="array" ref="I1354">SUMPRODUCT(B1338:B1357, (ROW(B1338:B1357)-ROW(B1338)+1)) / (20*21/2)</f>
        <v>3.35</v>
      </c>
      <c r="J1354" s="2">
        <f t="shared" si="162"/>
        <v>3.3400389476800774</v>
      </c>
      <c r="K1354" s="2">
        <f t="shared" si="164"/>
        <v>3.3455076351587181</v>
      </c>
    </row>
    <row r="1355" spans="1:11" ht="13.5" x14ac:dyDescent="0.25">
      <c r="A1355" s="3">
        <f>TITRES_STAT!B1358</f>
        <v>44284</v>
      </c>
      <c r="B1355" s="5">
        <f>TITRES_STAT!D1358</f>
        <v>3.35</v>
      </c>
      <c r="C1355" s="2">
        <f t="shared" si="165"/>
        <v>0</v>
      </c>
      <c r="D1355" s="2">
        <f t="shared" si="166"/>
        <v>3.35</v>
      </c>
      <c r="E1355" s="2">
        <f t="shared" si="160"/>
        <v>3.3500000000000005</v>
      </c>
      <c r="F1355" s="2">
        <f t="shared" si="161"/>
        <v>3.3430000000000009</v>
      </c>
      <c r="G1355" s="2">
        <f t="shared" si="163"/>
        <v>3.3261999999999983</v>
      </c>
      <c r="H1355" s="2">
        <f t="shared" si="167"/>
        <v>3.2535000000000012</v>
      </c>
      <c r="I1355" s="2">
        <f t="array" ref="I1355">SUMPRODUCT(B1339:B1358, (ROW(B1339:B1358)-ROW(B1339)+1)) / (20*21/2)</f>
        <v>3.35</v>
      </c>
      <c r="J1355" s="2">
        <f t="shared" si="162"/>
        <v>3.340987619329594</v>
      </c>
      <c r="K1355" s="2">
        <f t="shared" si="164"/>
        <v>3.3456838063289647</v>
      </c>
    </row>
    <row r="1356" spans="1:11" ht="13.5" x14ac:dyDescent="0.25">
      <c r="A1356" s="3">
        <f>TITRES_STAT!B1359</f>
        <v>44285</v>
      </c>
      <c r="B1356" s="5">
        <f>TITRES_STAT!D1359</f>
        <v>3.35</v>
      </c>
      <c r="C1356" s="2">
        <f t="shared" si="165"/>
        <v>0</v>
      </c>
      <c r="D1356" s="2">
        <f t="shared" si="166"/>
        <v>3.35</v>
      </c>
      <c r="E1356" s="2">
        <f t="shared" ref="E1356:E1419" si="168">AVERAGE(B1347:B1356)</f>
        <v>3.3500000000000005</v>
      </c>
      <c r="F1356" s="2">
        <f t="shared" si="161"/>
        <v>3.3465000000000011</v>
      </c>
      <c r="G1356" s="2">
        <f t="shared" si="163"/>
        <v>3.3225999999999982</v>
      </c>
      <c r="H1356" s="2">
        <f t="shared" si="167"/>
        <v>3.2557000000000009</v>
      </c>
      <c r="I1356" s="2">
        <f t="array" ref="I1356">SUMPRODUCT(B1340:B1359, (ROW(B1340:B1359)-ROW(B1340)+1)) / (20*21/2)</f>
        <v>3.35</v>
      </c>
      <c r="J1356" s="2">
        <f t="shared" si="162"/>
        <v>3.341845941298204</v>
      </c>
      <c r="K1356" s="2">
        <f t="shared" si="164"/>
        <v>3.3458530688258681</v>
      </c>
    </row>
    <row r="1357" spans="1:11" ht="13.5" x14ac:dyDescent="0.25">
      <c r="A1357" s="3">
        <f>TITRES_STAT!B1360</f>
        <v>44286</v>
      </c>
      <c r="B1357" s="5">
        <f>TITRES_STAT!D1360</f>
        <v>3.35</v>
      </c>
      <c r="C1357" s="2">
        <f t="shared" si="165"/>
        <v>0</v>
      </c>
      <c r="D1357" s="2">
        <f t="shared" si="166"/>
        <v>3.35</v>
      </c>
      <c r="E1357" s="2">
        <f t="shared" si="168"/>
        <v>3.3500000000000005</v>
      </c>
      <c r="F1357" s="2">
        <f t="shared" si="161"/>
        <v>3.3500000000000005</v>
      </c>
      <c r="G1357" s="2">
        <f t="shared" si="163"/>
        <v>3.3189999999999982</v>
      </c>
      <c r="H1357" s="2">
        <f t="shared" si="167"/>
        <v>3.2579000000000011</v>
      </c>
      <c r="I1357" s="2">
        <f t="array" ref="I1357">SUMPRODUCT(B1341:B1360, (ROW(B1341:B1360)-ROW(B1341)+1)) / (20*21/2)</f>
        <v>3.348095238095238</v>
      </c>
      <c r="J1357" s="2">
        <f t="shared" si="162"/>
        <v>3.3426225183174223</v>
      </c>
      <c r="K1357" s="2">
        <f t="shared" si="164"/>
        <v>3.3460156935777947</v>
      </c>
    </row>
    <row r="1358" spans="1:11" ht="13.5" x14ac:dyDescent="0.25">
      <c r="A1358" s="3">
        <f>TITRES_STAT!B1361</f>
        <v>44287</v>
      </c>
      <c r="B1358" s="5">
        <f>TITRES_STAT!D1361</f>
        <v>3.35</v>
      </c>
      <c r="C1358" s="2">
        <f t="shared" si="165"/>
        <v>0</v>
      </c>
      <c r="D1358" s="2">
        <f t="shared" si="166"/>
        <v>3.35</v>
      </c>
      <c r="E1358" s="2">
        <f t="shared" si="168"/>
        <v>3.3500000000000005</v>
      </c>
      <c r="F1358" s="2">
        <f t="shared" si="161"/>
        <v>3.3500000000000005</v>
      </c>
      <c r="G1358" s="2">
        <f t="shared" si="163"/>
        <v>3.3153999999999981</v>
      </c>
      <c r="H1358" s="2">
        <f t="shared" si="167"/>
        <v>3.2601000000000009</v>
      </c>
      <c r="I1358" s="2">
        <f t="array" ref="I1358">SUMPRODUCT(B1342:B1361, (ROW(B1342:B1361)-ROW(B1342)+1)) / (20*21/2)</f>
        <v>3.3462857142857145</v>
      </c>
      <c r="J1358" s="2">
        <f t="shared" si="162"/>
        <v>3.3433251356205247</v>
      </c>
      <c r="K1358" s="2">
        <f t="shared" si="164"/>
        <v>3.3461719408884694</v>
      </c>
    </row>
    <row r="1359" spans="1:11" ht="13.5" x14ac:dyDescent="0.25">
      <c r="A1359" s="3">
        <f>TITRES_STAT!B1362</f>
        <v>44288</v>
      </c>
      <c r="B1359" s="5">
        <f>TITRES_STAT!D1362</f>
        <v>3.35</v>
      </c>
      <c r="C1359" s="2">
        <f t="shared" si="165"/>
        <v>0</v>
      </c>
      <c r="D1359" s="2">
        <f t="shared" si="166"/>
        <v>3.35</v>
      </c>
      <c r="E1359" s="2">
        <f t="shared" si="168"/>
        <v>3.3500000000000005</v>
      </c>
      <c r="F1359" s="2">
        <f t="shared" si="161"/>
        <v>3.3500000000000005</v>
      </c>
      <c r="G1359" s="2">
        <f t="shared" si="163"/>
        <v>3.3147999999999977</v>
      </c>
      <c r="H1359" s="2">
        <f t="shared" si="167"/>
        <v>3.2623000000000015</v>
      </c>
      <c r="I1359" s="2">
        <f t="array" ref="I1359">SUMPRODUCT(B1343:B1362, (ROW(B1343:B1362)-ROW(B1343)+1)) / (20*21/2)</f>
        <v>3.3445714285714288</v>
      </c>
      <c r="J1359" s="2">
        <f t="shared" si="162"/>
        <v>3.3439608369899982</v>
      </c>
      <c r="K1359" s="2">
        <f t="shared" si="164"/>
        <v>3.3463220608536277</v>
      </c>
    </row>
    <row r="1360" spans="1:11" ht="13.5" x14ac:dyDescent="0.25">
      <c r="A1360" s="3">
        <f>TITRES_STAT!B1363</f>
        <v>44291</v>
      </c>
      <c r="B1360" s="5">
        <f>TITRES_STAT!D1363</f>
        <v>3.33</v>
      </c>
      <c r="C1360" s="2">
        <f t="shared" si="165"/>
        <v>-2.0000000000000018E-2</v>
      </c>
      <c r="D1360" s="2">
        <f t="shared" si="166"/>
        <v>3.3460000000000001</v>
      </c>
      <c r="E1360" s="2">
        <f t="shared" si="168"/>
        <v>3.3480000000000003</v>
      </c>
      <c r="F1360" s="2">
        <f t="shared" si="161"/>
        <v>3.3490000000000011</v>
      </c>
      <c r="G1360" s="2">
        <f t="shared" si="163"/>
        <v>3.3137999999999983</v>
      </c>
      <c r="H1360" s="2">
        <f t="shared" si="167"/>
        <v>3.2644000000000015</v>
      </c>
      <c r="I1360" s="2">
        <f t="array" ref="I1360">SUMPRODUCT(B1344:B1363, (ROW(B1344:B1363)-ROW(B1344)+1)) / (20*21/2)</f>
        <v>3.3429523809523816</v>
      </c>
      <c r="J1360" s="2">
        <f t="shared" si="162"/>
        <v>3.3426312334671415</v>
      </c>
      <c r="K1360" s="2">
        <f t="shared" si="164"/>
        <v>3.3456819800358382</v>
      </c>
    </row>
    <row r="1361" spans="1:11" ht="13.5" x14ac:dyDescent="0.25">
      <c r="A1361" s="3">
        <f>TITRES_STAT!B1364</f>
        <v>44292</v>
      </c>
      <c r="B1361" s="5">
        <f>TITRES_STAT!D1364</f>
        <v>3.33</v>
      </c>
      <c r="C1361" s="2">
        <f t="shared" si="165"/>
        <v>0</v>
      </c>
      <c r="D1361" s="2">
        <f t="shared" si="166"/>
        <v>3.3420000000000001</v>
      </c>
      <c r="E1361" s="2">
        <f t="shared" si="168"/>
        <v>3.3460000000000001</v>
      </c>
      <c r="F1361" s="2">
        <f t="shared" si="161"/>
        <v>3.3480000000000012</v>
      </c>
      <c r="G1361" s="2">
        <f t="shared" si="163"/>
        <v>3.3127999999999984</v>
      </c>
      <c r="H1361" s="2">
        <f t="shared" si="167"/>
        <v>3.266100000000002</v>
      </c>
      <c r="I1361" s="2">
        <f t="array" ref="I1361">SUMPRODUCT(B1345:B1364, (ROW(B1345:B1364)-ROW(B1345)+1)) / (20*21/2)</f>
        <v>3.3414285714285712</v>
      </c>
      <c r="J1361" s="2">
        <f t="shared" si="162"/>
        <v>3.3414282588512232</v>
      </c>
      <c r="K1361" s="2">
        <f t="shared" si="164"/>
        <v>3.3450670004265897</v>
      </c>
    </row>
    <row r="1362" spans="1:11" ht="13.5" x14ac:dyDescent="0.25">
      <c r="A1362" s="3">
        <f>TITRES_STAT!B1365</f>
        <v>44293</v>
      </c>
      <c r="B1362" s="5">
        <f>TITRES_STAT!D1365</f>
        <v>3.33</v>
      </c>
      <c r="C1362" s="2">
        <f t="shared" si="165"/>
        <v>0</v>
      </c>
      <c r="D1362" s="2">
        <f t="shared" si="166"/>
        <v>3.3380000000000001</v>
      </c>
      <c r="E1362" s="2">
        <f t="shared" si="168"/>
        <v>3.3439999999999999</v>
      </c>
      <c r="F1362" s="2">
        <f t="shared" si="161"/>
        <v>3.3470000000000004</v>
      </c>
      <c r="G1362" s="2">
        <f t="shared" si="163"/>
        <v>3.3137999999999987</v>
      </c>
      <c r="H1362" s="2">
        <f t="shared" si="167"/>
        <v>3.267800000000002</v>
      </c>
      <c r="I1362" s="2">
        <f t="array" ref="I1362">SUMPRODUCT(B1346:B1365, (ROW(B1346:B1365)-ROW(B1346)+1)) / (20*21/2)</f>
        <v>3.34</v>
      </c>
      <c r="J1362" s="2">
        <f t="shared" si="162"/>
        <v>3.3403398532463449</v>
      </c>
      <c r="K1362" s="2">
        <f t="shared" si="164"/>
        <v>3.3444761376647625</v>
      </c>
    </row>
    <row r="1363" spans="1:11" ht="13.5" x14ac:dyDescent="0.25">
      <c r="A1363" s="3">
        <f>TITRES_STAT!B1366</f>
        <v>44294</v>
      </c>
      <c r="B1363" s="5">
        <f>TITRES_STAT!D1366</f>
        <v>3.33</v>
      </c>
      <c r="C1363" s="2">
        <f t="shared" si="165"/>
        <v>0</v>
      </c>
      <c r="D1363" s="2">
        <f t="shared" si="166"/>
        <v>3.3340000000000005</v>
      </c>
      <c r="E1363" s="2">
        <f t="shared" si="168"/>
        <v>3.3419999999999996</v>
      </c>
      <c r="F1363" s="2">
        <f t="shared" si="161"/>
        <v>3.346000000000001</v>
      </c>
      <c r="G1363" s="2">
        <f t="shared" si="163"/>
        <v>3.3147999999999991</v>
      </c>
      <c r="H1363" s="2">
        <f t="shared" si="167"/>
        <v>3.2695000000000021</v>
      </c>
      <c r="I1363" s="2">
        <f t="array" ref="I1363">SUMPRODUCT(B1347:B1366, (ROW(B1347:B1366)-ROW(B1347)+1)) / (20*21/2)</f>
        <v>3.3386666666666667</v>
      </c>
      <c r="J1363" s="2">
        <f t="shared" si="162"/>
        <v>3.3393551053181216</v>
      </c>
      <c r="K1363" s="2">
        <f t="shared" si="164"/>
        <v>3.3439084459916346</v>
      </c>
    </row>
    <row r="1364" spans="1:11" ht="13.5" x14ac:dyDescent="0.25">
      <c r="A1364" s="3">
        <f>TITRES_STAT!B1367</f>
        <v>44298</v>
      </c>
      <c r="B1364" s="5">
        <f>TITRES_STAT!D1367</f>
        <v>3.33</v>
      </c>
      <c r="C1364" s="2">
        <f t="shared" si="165"/>
        <v>0</v>
      </c>
      <c r="D1364" s="2">
        <f t="shared" si="166"/>
        <v>3.3299999999999996</v>
      </c>
      <c r="E1364" s="2">
        <f t="shared" si="168"/>
        <v>3.339999999999999</v>
      </c>
      <c r="F1364" s="2">
        <f t="shared" ref="F1364:F1427" si="169">AVERAGE(B1345:B1364)</f>
        <v>3.3450000000000002</v>
      </c>
      <c r="G1364" s="2">
        <f t="shared" si="163"/>
        <v>3.3157999999999994</v>
      </c>
      <c r="H1364" s="2">
        <f t="shared" si="167"/>
        <v>3.2712000000000021</v>
      </c>
      <c r="I1364" s="2">
        <f t="array" ref="I1364">SUMPRODUCT(B1348:B1367, (ROW(B1348:B1367)-ROW(B1348)+1)) / (20*21/2)</f>
        <v>3.3374285714285716</v>
      </c>
      <c r="J1364" s="2">
        <f t="shared" si="162"/>
        <v>3.3384641429068722</v>
      </c>
      <c r="K1364" s="2">
        <f t="shared" si="164"/>
        <v>3.3433630167370607</v>
      </c>
    </row>
    <row r="1365" spans="1:11" ht="13.5" x14ac:dyDescent="0.25">
      <c r="A1365" s="3">
        <f>TITRES_STAT!B1368</f>
        <v>44299</v>
      </c>
      <c r="B1365" s="5">
        <f>TITRES_STAT!D1368</f>
        <v>3.33</v>
      </c>
      <c r="C1365" s="2">
        <f t="shared" si="165"/>
        <v>0</v>
      </c>
      <c r="D1365" s="2">
        <f t="shared" si="166"/>
        <v>3.3299999999999996</v>
      </c>
      <c r="E1365" s="2">
        <f t="shared" si="168"/>
        <v>3.3379999999999996</v>
      </c>
      <c r="F1365" s="2">
        <f t="shared" si="169"/>
        <v>3.3440000000000003</v>
      </c>
      <c r="G1365" s="2">
        <f t="shared" si="163"/>
        <v>3.3167999999999993</v>
      </c>
      <c r="H1365" s="2">
        <f t="shared" si="167"/>
        <v>3.2729000000000026</v>
      </c>
      <c r="I1365" s="2">
        <f t="array" ref="I1365">SUMPRODUCT(B1349:B1368, (ROW(B1349:B1368)-ROW(B1349)+1)) / (20*21/2)</f>
        <v>3.3362857142857143</v>
      </c>
      <c r="J1365" s="2">
        <f t="shared" ref="J1365:J1428" si="170">$J$4*B1365+J1364*(1-$J$4)</f>
        <v>3.3376580340585988</v>
      </c>
      <c r="K1365" s="2">
        <f t="shared" si="164"/>
        <v>3.3428389768650191</v>
      </c>
    </row>
    <row r="1366" spans="1:11" ht="13.5" x14ac:dyDescent="0.25">
      <c r="A1366" s="3">
        <f>TITRES_STAT!B1369</f>
        <v>44300</v>
      </c>
      <c r="B1366" s="5">
        <f>TITRES_STAT!D1369</f>
        <v>3.33</v>
      </c>
      <c r="C1366" s="2">
        <f t="shared" si="165"/>
        <v>0</v>
      </c>
      <c r="D1366" s="2">
        <f t="shared" si="166"/>
        <v>3.3299999999999996</v>
      </c>
      <c r="E1366" s="2">
        <f t="shared" si="168"/>
        <v>3.3359999999999994</v>
      </c>
      <c r="F1366" s="2">
        <f t="shared" si="169"/>
        <v>3.343</v>
      </c>
      <c r="G1366" s="2">
        <f t="shared" si="163"/>
        <v>3.3177999999999996</v>
      </c>
      <c r="H1366" s="2">
        <f t="shared" si="167"/>
        <v>3.2746000000000026</v>
      </c>
      <c r="I1366" s="2">
        <f t="array" ref="I1366">SUMPRODUCT(B1350:B1369, (ROW(B1350:B1369)-ROW(B1350)+1)) / (20*21/2)</f>
        <v>3.3352380952380951</v>
      </c>
      <c r="J1366" s="2">
        <f t="shared" si="170"/>
        <v>3.3369286974815893</v>
      </c>
      <c r="K1366" s="2">
        <f t="shared" si="164"/>
        <v>3.3423354875761948</v>
      </c>
    </row>
    <row r="1367" spans="1:11" ht="13.5" x14ac:dyDescent="0.25">
      <c r="A1367" s="3">
        <f>TITRES_STAT!B1370</f>
        <v>44301</v>
      </c>
      <c r="B1367" s="5">
        <f>TITRES_STAT!D1370</f>
        <v>3.33</v>
      </c>
      <c r="C1367" s="2">
        <f t="shared" si="165"/>
        <v>0</v>
      </c>
      <c r="D1367" s="2">
        <f t="shared" si="166"/>
        <v>3.3299999999999996</v>
      </c>
      <c r="E1367" s="2">
        <f t="shared" si="168"/>
        <v>3.3339999999999996</v>
      </c>
      <c r="F1367" s="2">
        <f t="shared" si="169"/>
        <v>3.3420000000000001</v>
      </c>
      <c r="G1367" s="2">
        <f t="shared" si="163"/>
        <v>3.3188</v>
      </c>
      <c r="H1367" s="2">
        <f t="shared" si="167"/>
        <v>3.2763000000000027</v>
      </c>
      <c r="I1367" s="2">
        <f t="array" ref="I1367">SUMPRODUCT(B1351:B1370, (ROW(B1351:B1370)-ROW(B1351)+1)) / (20*21/2)</f>
        <v>3.3342857142857141</v>
      </c>
      <c r="J1367" s="2">
        <f t="shared" si="170"/>
        <v>3.3362688215309619</v>
      </c>
      <c r="K1367" s="2">
        <f t="shared" si="164"/>
        <v>3.3418517429653636</v>
      </c>
    </row>
    <row r="1368" spans="1:11" ht="13.5" x14ac:dyDescent="0.25">
      <c r="A1368" s="3">
        <f>TITRES_STAT!B1371</f>
        <v>44302</v>
      </c>
      <c r="B1368" s="5">
        <f>TITRES_STAT!D1371</f>
        <v>3.33</v>
      </c>
      <c r="C1368" s="2">
        <f t="shared" si="165"/>
        <v>0</v>
      </c>
      <c r="D1368" s="2">
        <f t="shared" si="166"/>
        <v>3.3299999999999996</v>
      </c>
      <c r="E1368" s="2">
        <f t="shared" si="168"/>
        <v>3.3319999999999994</v>
      </c>
      <c r="F1368" s="2">
        <f t="shared" si="169"/>
        <v>3.3409999999999997</v>
      </c>
      <c r="G1368" s="2">
        <f t="shared" si="163"/>
        <v>3.3198000000000003</v>
      </c>
      <c r="H1368" s="2">
        <f t="shared" si="167"/>
        <v>3.2780000000000031</v>
      </c>
      <c r="I1368" s="2">
        <f t="array" ref="I1368">SUMPRODUCT(B1352:B1371, (ROW(B1352:B1371)-ROW(B1352)+1)) / (20*21/2)</f>
        <v>3.3334285714285721</v>
      </c>
      <c r="J1368" s="2">
        <f t="shared" si="170"/>
        <v>3.3356717909089655</v>
      </c>
      <c r="K1368" s="2">
        <f t="shared" si="164"/>
        <v>3.3413869687314275</v>
      </c>
    </row>
    <row r="1369" spans="1:11" ht="13.5" x14ac:dyDescent="0.25">
      <c r="A1369" s="3">
        <f>TITRES_STAT!B1372</f>
        <v>44305</v>
      </c>
      <c r="B1369" s="5">
        <f>TITRES_STAT!D1372</f>
        <v>3.33</v>
      </c>
      <c r="C1369" s="2">
        <f t="shared" si="165"/>
        <v>0</v>
      </c>
      <c r="D1369" s="2">
        <f t="shared" si="166"/>
        <v>3.3299999999999996</v>
      </c>
      <c r="E1369" s="2">
        <f t="shared" si="168"/>
        <v>3.3299999999999992</v>
      </c>
      <c r="F1369" s="2">
        <f t="shared" si="169"/>
        <v>3.34</v>
      </c>
      <c r="G1369" s="2">
        <f t="shared" si="163"/>
        <v>3.3208000000000002</v>
      </c>
      <c r="H1369" s="2">
        <f t="shared" si="167"/>
        <v>3.2797000000000032</v>
      </c>
      <c r="I1369" s="2">
        <f t="array" ref="I1369">SUMPRODUCT(B1353:B1372, (ROW(B1353:B1372)-ROW(B1353)+1)) / (20*21/2)</f>
        <v>3.3326666666666669</v>
      </c>
      <c r="J1369" s="2">
        <f t="shared" si="170"/>
        <v>3.3351316203462069</v>
      </c>
      <c r="K1369" s="2">
        <f t="shared" si="164"/>
        <v>3.340940420938038</v>
      </c>
    </row>
    <row r="1370" spans="1:11" ht="13.5" x14ac:dyDescent="0.25">
      <c r="A1370" s="3">
        <f>TITRES_STAT!B1373</f>
        <v>44306</v>
      </c>
      <c r="B1370" s="5">
        <f>TITRES_STAT!D1373</f>
        <v>3.33</v>
      </c>
      <c r="C1370" s="2">
        <f t="shared" si="165"/>
        <v>0</v>
      </c>
      <c r="D1370" s="2">
        <f t="shared" si="166"/>
        <v>3.3299999999999996</v>
      </c>
      <c r="E1370" s="2">
        <f t="shared" si="168"/>
        <v>3.3299999999999992</v>
      </c>
      <c r="F1370" s="2">
        <f t="shared" si="169"/>
        <v>3.3389999999999995</v>
      </c>
      <c r="G1370" s="2">
        <f t="shared" si="163"/>
        <v>3.3218000000000014</v>
      </c>
      <c r="H1370" s="2">
        <f t="shared" si="167"/>
        <v>3.2814000000000032</v>
      </c>
      <c r="I1370" s="2">
        <f t="array" ref="I1370">SUMPRODUCT(B1354:B1373, (ROW(B1354:B1373)-ROW(B1354)+1)) / (20*21/2)</f>
        <v>3.3319999999999994</v>
      </c>
      <c r="J1370" s="2">
        <f t="shared" si="170"/>
        <v>3.3346428945989492</v>
      </c>
      <c r="K1370" s="2">
        <f t="shared" si="164"/>
        <v>3.3405113848228205</v>
      </c>
    </row>
    <row r="1371" spans="1:11" ht="13.5" x14ac:dyDescent="0.25">
      <c r="A1371" s="3">
        <f>TITRES_STAT!B1374</f>
        <v>44307</v>
      </c>
      <c r="B1371" s="5">
        <f>TITRES_STAT!D1374</f>
        <v>3.33</v>
      </c>
      <c r="C1371" s="2">
        <f t="shared" si="165"/>
        <v>0</v>
      </c>
      <c r="D1371" s="2">
        <f t="shared" si="166"/>
        <v>3.3299999999999996</v>
      </c>
      <c r="E1371" s="2">
        <f t="shared" si="168"/>
        <v>3.3299999999999992</v>
      </c>
      <c r="F1371" s="2">
        <f t="shared" si="169"/>
        <v>3.3379999999999996</v>
      </c>
      <c r="G1371" s="2">
        <f t="shared" si="163"/>
        <v>3.3228000000000009</v>
      </c>
      <c r="H1371" s="2">
        <f t="shared" si="167"/>
        <v>3.2830500000000034</v>
      </c>
      <c r="I1371" s="2">
        <f t="array" ref="I1371">SUMPRODUCT(B1355:B1374, (ROW(B1355:B1374)-ROW(B1355)+1)) / (20*21/2)</f>
        <v>3.3314285714285714</v>
      </c>
      <c r="J1371" s="2">
        <f t="shared" si="170"/>
        <v>3.334200714160954</v>
      </c>
      <c r="K1371" s="2">
        <f t="shared" si="164"/>
        <v>3.3400991736532979</v>
      </c>
    </row>
    <row r="1372" spans="1:11" ht="13.5" x14ac:dyDescent="0.25">
      <c r="A1372" s="3">
        <f>TITRES_STAT!B1375</f>
        <v>44308</v>
      </c>
      <c r="B1372" s="5">
        <f>TITRES_STAT!D1375</f>
        <v>3.33</v>
      </c>
      <c r="C1372" s="2">
        <f t="shared" si="165"/>
        <v>0</v>
      </c>
      <c r="D1372" s="2">
        <f t="shared" si="166"/>
        <v>3.3299999999999996</v>
      </c>
      <c r="E1372" s="2">
        <f t="shared" si="168"/>
        <v>3.3299999999999992</v>
      </c>
      <c r="F1372" s="2">
        <f t="shared" si="169"/>
        <v>3.3369999999999989</v>
      </c>
      <c r="G1372" s="2">
        <f t="shared" si="163"/>
        <v>3.3238000000000012</v>
      </c>
      <c r="H1372" s="2">
        <f t="shared" si="167"/>
        <v>3.2845500000000034</v>
      </c>
      <c r="I1372" s="2">
        <f t="array" ref="I1372">SUMPRODUCT(B1356:B1375, (ROW(B1356:B1375)-ROW(B1356)+1)) / (20*21/2)</f>
        <v>3.3309523809523816</v>
      </c>
      <c r="J1372" s="2">
        <f t="shared" si="170"/>
        <v>3.3338006461456251</v>
      </c>
      <c r="K1372" s="2">
        <f t="shared" si="164"/>
        <v>3.3397031276276783</v>
      </c>
    </row>
    <row r="1373" spans="1:11" ht="13.5" x14ac:dyDescent="0.25">
      <c r="A1373" s="3">
        <f>TITRES_STAT!B1376</f>
        <v>44309</v>
      </c>
      <c r="B1373" s="5">
        <f>TITRES_STAT!D1376</f>
        <v>3.33</v>
      </c>
      <c r="C1373" s="2">
        <f t="shared" si="165"/>
        <v>0</v>
      </c>
      <c r="D1373" s="2">
        <f t="shared" si="166"/>
        <v>3.3299999999999996</v>
      </c>
      <c r="E1373" s="2">
        <f t="shared" si="168"/>
        <v>3.3299999999999992</v>
      </c>
      <c r="F1373" s="2">
        <f t="shared" si="169"/>
        <v>3.3359999999999994</v>
      </c>
      <c r="G1373" s="2">
        <f t="shared" si="163"/>
        <v>3.3248000000000015</v>
      </c>
      <c r="H1373" s="2">
        <f t="shared" si="167"/>
        <v>3.2856000000000036</v>
      </c>
      <c r="I1373" s="2">
        <f t="array" ref="I1373">SUMPRODUCT(B1357:B1376, (ROW(B1357:B1376)-ROW(B1357)+1)) / (20*21/2)</f>
        <v>3.3305714285714285</v>
      </c>
      <c r="J1373" s="2">
        <f t="shared" si="170"/>
        <v>3.3334386798460418</v>
      </c>
      <c r="K1373" s="2">
        <f t="shared" si="164"/>
        <v>3.3393226128187496</v>
      </c>
    </row>
    <row r="1374" spans="1:11" ht="13.5" x14ac:dyDescent="0.25">
      <c r="A1374" s="3">
        <f>TITRES_STAT!B1377</f>
        <v>44312</v>
      </c>
      <c r="B1374" s="5">
        <f>TITRES_STAT!D1377</f>
        <v>3.33</v>
      </c>
      <c r="C1374" s="2">
        <f t="shared" si="165"/>
        <v>0</v>
      </c>
      <c r="D1374" s="2">
        <f t="shared" si="166"/>
        <v>3.3299999999999996</v>
      </c>
      <c r="E1374" s="2">
        <f t="shared" si="168"/>
        <v>3.3299999999999992</v>
      </c>
      <c r="F1374" s="2">
        <f t="shared" si="169"/>
        <v>3.3349999999999986</v>
      </c>
      <c r="G1374" s="2">
        <f t="shared" si="163"/>
        <v>3.3258000000000014</v>
      </c>
      <c r="H1374" s="2">
        <f t="shared" si="167"/>
        <v>3.2866500000000034</v>
      </c>
      <c r="I1374" s="2">
        <f t="array" ref="I1374">SUMPRODUCT(B1358:B1377, (ROW(B1358:B1377)-ROW(B1358)+1)) / (20*21/2)</f>
        <v>3.3302857142857145</v>
      </c>
      <c r="J1374" s="2">
        <f t="shared" si="170"/>
        <v>3.333111186527371</v>
      </c>
      <c r="K1374" s="2">
        <f t="shared" si="164"/>
        <v>3.3389570201591909</v>
      </c>
    </row>
    <row r="1375" spans="1:11" ht="13.5" x14ac:dyDescent="0.25">
      <c r="A1375" s="3">
        <f>TITRES_STAT!B1378</f>
        <v>44313</v>
      </c>
      <c r="B1375" s="5">
        <f>TITRES_STAT!D1378</f>
        <v>3.33</v>
      </c>
      <c r="C1375" s="2">
        <f t="shared" si="165"/>
        <v>0</v>
      </c>
      <c r="D1375" s="2">
        <f t="shared" si="166"/>
        <v>3.3299999999999996</v>
      </c>
      <c r="E1375" s="2">
        <f t="shared" si="168"/>
        <v>3.3299999999999992</v>
      </c>
      <c r="F1375" s="2">
        <f t="shared" si="169"/>
        <v>3.3339999999999987</v>
      </c>
      <c r="G1375" s="2">
        <f t="shared" si="163"/>
        <v>3.3268000000000013</v>
      </c>
      <c r="H1375" s="2">
        <f t="shared" si="167"/>
        <v>3.2877000000000036</v>
      </c>
      <c r="I1375" s="2">
        <f t="array" ref="I1375">SUMPRODUCT(B1359:B1378, (ROW(B1359:B1378)-ROW(B1359)+1)) / (20*21/2)</f>
        <v>3.3300952380952382</v>
      </c>
      <c r="J1375" s="2">
        <f t="shared" si="170"/>
        <v>3.3328148830485738</v>
      </c>
      <c r="K1375" s="2">
        <f t="shared" si="164"/>
        <v>3.3386057644666733</v>
      </c>
    </row>
    <row r="1376" spans="1:11" ht="13.5" x14ac:dyDescent="0.25">
      <c r="A1376" s="3">
        <f>TITRES_STAT!B1379</f>
        <v>44314</v>
      </c>
      <c r="B1376" s="5">
        <f>TITRES_STAT!D1379</f>
        <v>3.33</v>
      </c>
      <c r="C1376" s="2">
        <f t="shared" si="165"/>
        <v>0</v>
      </c>
      <c r="D1376" s="2">
        <f t="shared" si="166"/>
        <v>3.3299999999999996</v>
      </c>
      <c r="E1376" s="2">
        <f t="shared" si="168"/>
        <v>3.3299999999999992</v>
      </c>
      <c r="F1376" s="2">
        <f t="shared" si="169"/>
        <v>3.3329999999999993</v>
      </c>
      <c r="G1376" s="2">
        <f t="shared" si="163"/>
        <v>3.3278000000000016</v>
      </c>
      <c r="H1376" s="2">
        <f t="shared" si="167"/>
        <v>3.2887500000000034</v>
      </c>
      <c r="I1376" s="2">
        <f t="array" ref="I1376">SUMPRODUCT(B1360:B1379, (ROW(B1360:B1379)-ROW(B1360)+1)) / (20*21/2)</f>
        <v>3.3300000000000005</v>
      </c>
      <c r="J1376" s="2">
        <f t="shared" si="170"/>
        <v>3.3325467989487096</v>
      </c>
      <c r="K1376" s="2">
        <f t="shared" si="164"/>
        <v>3.3382682835071957</v>
      </c>
    </row>
    <row r="1377" spans="1:11" ht="13.5" x14ac:dyDescent="0.25">
      <c r="A1377" s="3">
        <f>TITRES_STAT!B1380</f>
        <v>44315</v>
      </c>
      <c r="B1377" s="5">
        <f>TITRES_STAT!D1380</f>
        <v>3.33</v>
      </c>
      <c r="C1377" s="2">
        <f t="shared" si="165"/>
        <v>0</v>
      </c>
      <c r="D1377" s="2">
        <f t="shared" si="166"/>
        <v>3.3299999999999996</v>
      </c>
      <c r="E1377" s="2">
        <f t="shared" si="168"/>
        <v>3.3299999999999992</v>
      </c>
      <c r="F1377" s="2">
        <f t="shared" si="169"/>
        <v>3.3319999999999994</v>
      </c>
      <c r="G1377" s="2">
        <f t="shared" si="163"/>
        <v>3.3288000000000015</v>
      </c>
      <c r="H1377" s="2">
        <f t="shared" si="167"/>
        <v>3.2898000000000036</v>
      </c>
      <c r="I1377" s="2">
        <f t="array" ref="I1377">SUMPRODUCT(B1361:B1380, (ROW(B1361:B1380)-ROW(B1361)+1)) / (20*21/2)</f>
        <v>3.3300000000000005</v>
      </c>
      <c r="J1377" s="2">
        <f t="shared" si="170"/>
        <v>3.3323042466678801</v>
      </c>
      <c r="K1377" s="2">
        <f t="shared" si="164"/>
        <v>3.3379440370951485</v>
      </c>
    </row>
    <row r="1378" spans="1:11" ht="13.5" x14ac:dyDescent="0.25">
      <c r="A1378" s="3">
        <f>TITRES_STAT!B1381</f>
        <v>44316</v>
      </c>
      <c r="B1378" s="5">
        <f>TITRES_STAT!D1381</f>
        <v>3.33</v>
      </c>
      <c r="C1378" s="2">
        <f t="shared" si="165"/>
        <v>0</v>
      </c>
      <c r="D1378" s="2">
        <f t="shared" si="166"/>
        <v>3.3299999999999996</v>
      </c>
      <c r="E1378" s="2">
        <f t="shared" si="168"/>
        <v>3.3299999999999992</v>
      </c>
      <c r="F1378" s="2">
        <f t="shared" si="169"/>
        <v>3.3309999999999986</v>
      </c>
      <c r="G1378" s="2">
        <f t="shared" si="163"/>
        <v>3.3298000000000019</v>
      </c>
      <c r="H1378" s="2">
        <f t="shared" si="167"/>
        <v>3.2908500000000038</v>
      </c>
      <c r="I1378" s="2">
        <f t="array" ref="I1378">SUMPRODUCT(B1362:B1381, (ROW(B1362:B1381)-ROW(B1362)+1)) / (20*21/2)</f>
        <v>3.3300000000000005</v>
      </c>
      <c r="J1378" s="2">
        <f t="shared" si="170"/>
        <v>3.3320847946042726</v>
      </c>
      <c r="K1378" s="2">
        <f t="shared" si="164"/>
        <v>3.337632506228672</v>
      </c>
    </row>
    <row r="1379" spans="1:11" ht="13.5" x14ac:dyDescent="0.25">
      <c r="A1379" s="3">
        <f>TITRES_STAT!B1382</f>
        <v>44319</v>
      </c>
      <c r="B1379" s="5">
        <f>TITRES_STAT!D1382</f>
        <v>3.33</v>
      </c>
      <c r="C1379" s="2">
        <f t="shared" si="165"/>
        <v>0</v>
      </c>
      <c r="D1379" s="2">
        <f t="shared" si="166"/>
        <v>3.3299999999999996</v>
      </c>
      <c r="E1379" s="2">
        <f t="shared" si="168"/>
        <v>3.3299999999999992</v>
      </c>
      <c r="F1379" s="2">
        <f t="shared" si="169"/>
        <v>3.3299999999999992</v>
      </c>
      <c r="G1379" s="2">
        <f t="shared" si="163"/>
        <v>3.3308000000000018</v>
      </c>
      <c r="H1379" s="2">
        <f t="shared" si="167"/>
        <v>3.291900000000004</v>
      </c>
      <c r="I1379" s="2">
        <f t="array" ref="I1379">SUMPRODUCT(B1363:B1382, (ROW(B1363:B1382)-ROW(B1363)+1)) / (20*21/2)</f>
        <v>3.3300000000000005</v>
      </c>
      <c r="J1379" s="2">
        <f t="shared" si="170"/>
        <v>3.3318862427371991</v>
      </c>
      <c r="K1379" s="2">
        <f t="shared" si="164"/>
        <v>3.33733319225892</v>
      </c>
    </row>
    <row r="1380" spans="1:11" ht="13.5" x14ac:dyDescent="0.25">
      <c r="A1380" s="3">
        <f>TITRES_STAT!B1383</f>
        <v>44320</v>
      </c>
      <c r="B1380" s="5">
        <f>TITRES_STAT!D1383</f>
        <v>3.33</v>
      </c>
      <c r="C1380" s="2">
        <f t="shared" si="165"/>
        <v>0</v>
      </c>
      <c r="D1380" s="2">
        <f t="shared" si="166"/>
        <v>3.3299999999999996</v>
      </c>
      <c r="E1380" s="2">
        <f t="shared" si="168"/>
        <v>3.3299999999999992</v>
      </c>
      <c r="F1380" s="2">
        <f t="shared" si="169"/>
        <v>3.3299999999999992</v>
      </c>
      <c r="G1380" s="2">
        <f t="shared" si="163"/>
        <v>3.3318000000000016</v>
      </c>
      <c r="H1380" s="2">
        <f t="shared" si="167"/>
        <v>3.2929500000000034</v>
      </c>
      <c r="I1380" s="2">
        <f t="array" ref="I1380">SUMPRODUCT(B1364:B1383, (ROW(B1364:B1383)-ROW(B1364)+1)) / (20*21/2)</f>
        <v>3.3300000000000005</v>
      </c>
      <c r="J1380" s="2">
        <f t="shared" si="170"/>
        <v>3.3317066005717515</v>
      </c>
      <c r="K1380" s="2">
        <f t="shared" si="164"/>
        <v>3.3370456160919035</v>
      </c>
    </row>
    <row r="1381" spans="1:11" ht="13.5" x14ac:dyDescent="0.25">
      <c r="A1381" s="3">
        <f>TITRES_STAT!B1384</f>
        <v>44321</v>
      </c>
      <c r="B1381" s="5">
        <f>TITRES_STAT!D1384</f>
        <v>3.33</v>
      </c>
      <c r="C1381" s="2">
        <f t="shared" si="165"/>
        <v>0</v>
      </c>
      <c r="D1381" s="2">
        <f t="shared" si="166"/>
        <v>3.3299999999999996</v>
      </c>
      <c r="E1381" s="2">
        <f t="shared" si="168"/>
        <v>3.3299999999999992</v>
      </c>
      <c r="F1381" s="2">
        <f t="shared" si="169"/>
        <v>3.3299999999999992</v>
      </c>
      <c r="G1381" s="2">
        <f t="shared" si="163"/>
        <v>3.332800000000002</v>
      </c>
      <c r="H1381" s="2">
        <f t="shared" si="167"/>
        <v>3.2940000000000036</v>
      </c>
      <c r="I1381" s="2">
        <f t="array" ref="I1381">SUMPRODUCT(B1365:B1384, (ROW(B1365:B1384)-ROW(B1365)+1)) / (20*21/2)</f>
        <v>3.3300000000000005</v>
      </c>
      <c r="J1381" s="2">
        <f t="shared" si="170"/>
        <v>3.3315440671839656</v>
      </c>
      <c r="K1381" s="2">
        <f t="shared" si="164"/>
        <v>3.3367693174216329</v>
      </c>
    </row>
    <row r="1382" spans="1:11" ht="13.5" x14ac:dyDescent="0.25">
      <c r="A1382" s="3">
        <f>TITRES_STAT!B1385</f>
        <v>44322</v>
      </c>
      <c r="B1382" s="5">
        <f>TITRES_STAT!D1385</f>
        <v>3.33</v>
      </c>
      <c r="C1382" s="2">
        <f t="shared" si="165"/>
        <v>0</v>
      </c>
      <c r="D1382" s="2">
        <f t="shared" si="166"/>
        <v>3.3299999999999996</v>
      </c>
      <c r="E1382" s="2">
        <f t="shared" si="168"/>
        <v>3.3299999999999992</v>
      </c>
      <c r="F1382" s="2">
        <f t="shared" si="169"/>
        <v>3.3299999999999992</v>
      </c>
      <c r="G1382" s="2">
        <f t="shared" si="163"/>
        <v>3.3338000000000023</v>
      </c>
      <c r="H1382" s="2">
        <f t="shared" si="167"/>
        <v>3.2950500000000038</v>
      </c>
      <c r="I1382" s="2">
        <f t="array" ref="I1382">SUMPRODUCT(B1366:B1385, (ROW(B1366:B1385)-ROW(B1366)+1)) / (20*21/2)</f>
        <v>3.3300000000000005</v>
      </c>
      <c r="J1382" s="2">
        <f t="shared" si="170"/>
        <v>3.3313970131664452</v>
      </c>
      <c r="K1382" s="2">
        <f t="shared" si="164"/>
        <v>3.3365038539933334</v>
      </c>
    </row>
    <row r="1383" spans="1:11" ht="13.5" x14ac:dyDescent="0.25">
      <c r="A1383" s="3">
        <f>TITRES_STAT!B1386</f>
        <v>44323</v>
      </c>
      <c r="B1383" s="5">
        <f>TITRES_STAT!D1386</f>
        <v>3.33</v>
      </c>
      <c r="C1383" s="2">
        <f t="shared" si="165"/>
        <v>0</v>
      </c>
      <c r="D1383" s="2">
        <f t="shared" si="166"/>
        <v>3.3299999999999996</v>
      </c>
      <c r="E1383" s="2">
        <f t="shared" si="168"/>
        <v>3.3299999999999992</v>
      </c>
      <c r="F1383" s="2">
        <f t="shared" si="169"/>
        <v>3.3299999999999992</v>
      </c>
      <c r="G1383" s="2">
        <f t="shared" si="163"/>
        <v>3.3348000000000018</v>
      </c>
      <c r="H1383" s="2">
        <f t="shared" si="167"/>
        <v>3.296100000000004</v>
      </c>
      <c r="I1383" s="2">
        <f t="array" ref="I1383">SUMPRODUCT(B1367:B1386, (ROW(B1367:B1386)-ROW(B1367)+1)) / (20*21/2)</f>
        <v>3.3300000000000005</v>
      </c>
      <c r="J1383" s="2">
        <f t="shared" si="170"/>
        <v>3.3312639642934503</v>
      </c>
      <c r="K1383" s="2">
        <f t="shared" si="164"/>
        <v>3.3362488008955555</v>
      </c>
    </row>
    <row r="1384" spans="1:11" ht="13.5" x14ac:dyDescent="0.25">
      <c r="A1384" s="3">
        <f>TITRES_STAT!B1387</f>
        <v>44326</v>
      </c>
      <c r="B1384" s="5">
        <f>TITRES_STAT!D1387</f>
        <v>3.33</v>
      </c>
      <c r="C1384" s="2">
        <f t="shared" si="165"/>
        <v>0</v>
      </c>
      <c r="D1384" s="2">
        <f t="shared" si="166"/>
        <v>3.3299999999999996</v>
      </c>
      <c r="E1384" s="2">
        <f t="shared" si="168"/>
        <v>3.3299999999999992</v>
      </c>
      <c r="F1384" s="2">
        <f t="shared" si="169"/>
        <v>3.3299999999999992</v>
      </c>
      <c r="G1384" s="2">
        <f t="shared" si="163"/>
        <v>3.3358000000000021</v>
      </c>
      <c r="H1384" s="2">
        <f t="shared" si="167"/>
        <v>3.2971500000000042</v>
      </c>
      <c r="I1384" s="2">
        <f t="array" ref="I1384">SUMPRODUCT(B1368:B1387, (ROW(B1368:B1387)-ROW(B1368)+1)) / (20*21/2)</f>
        <v>3.3300000000000005</v>
      </c>
      <c r="J1384" s="2">
        <f t="shared" si="170"/>
        <v>3.331143586741693</v>
      </c>
      <c r="K1384" s="2">
        <f t="shared" si="164"/>
        <v>3.3360037498800437</v>
      </c>
    </row>
    <row r="1385" spans="1:11" ht="13.5" x14ac:dyDescent="0.25">
      <c r="A1385" s="3">
        <f>TITRES_STAT!B1388</f>
        <v>44327</v>
      </c>
      <c r="B1385" s="5">
        <f>TITRES_STAT!D1388</f>
        <v>3.33</v>
      </c>
      <c r="C1385" s="2">
        <f t="shared" si="165"/>
        <v>0</v>
      </c>
      <c r="D1385" s="2">
        <f t="shared" si="166"/>
        <v>3.3299999999999996</v>
      </c>
      <c r="E1385" s="2">
        <f t="shared" si="168"/>
        <v>3.3299999999999992</v>
      </c>
      <c r="F1385" s="2">
        <f t="shared" si="169"/>
        <v>3.3299999999999992</v>
      </c>
      <c r="G1385" s="2">
        <f t="shared" si="163"/>
        <v>3.3368000000000024</v>
      </c>
      <c r="H1385" s="2">
        <f t="shared" si="167"/>
        <v>3.298200000000004</v>
      </c>
      <c r="I1385" s="2">
        <f t="array" ref="I1385">SUMPRODUCT(B1369:B1388, (ROW(B1369:B1388)-ROW(B1369)+1)) / (20*21/2)</f>
        <v>3.3300000000000005</v>
      </c>
      <c r="J1385" s="2">
        <f t="shared" si="170"/>
        <v>3.3310346737186745</v>
      </c>
      <c r="K1385" s="2">
        <f t="shared" si="164"/>
        <v>3.335768308708277</v>
      </c>
    </row>
    <row r="1386" spans="1:11" ht="13.5" x14ac:dyDescent="0.25">
      <c r="A1386" s="3">
        <f>TITRES_STAT!B1389</f>
        <v>44333</v>
      </c>
      <c r="B1386" s="5">
        <f>TITRES_STAT!D1389</f>
        <v>3.33</v>
      </c>
      <c r="C1386" s="2">
        <f t="shared" si="165"/>
        <v>0</v>
      </c>
      <c r="D1386" s="2">
        <f t="shared" si="166"/>
        <v>3.3299999999999996</v>
      </c>
      <c r="E1386" s="2">
        <f t="shared" si="168"/>
        <v>3.3299999999999992</v>
      </c>
      <c r="F1386" s="2">
        <f t="shared" si="169"/>
        <v>3.3299999999999992</v>
      </c>
      <c r="G1386" s="2">
        <f t="shared" si="163"/>
        <v>3.3378000000000028</v>
      </c>
      <c r="H1386" s="2">
        <f t="shared" si="167"/>
        <v>3.2992500000000042</v>
      </c>
      <c r="I1386" s="2">
        <f t="array" ref="I1386">SUMPRODUCT(B1370:B1389, (ROW(B1370:B1389)-ROW(B1370)+1)) / (20*21/2)</f>
        <v>3.3300000000000005</v>
      </c>
      <c r="J1386" s="2">
        <f t="shared" si="170"/>
        <v>3.3309361333645149</v>
      </c>
      <c r="K1386" s="2">
        <f t="shared" si="164"/>
        <v>3.3355421005236385</v>
      </c>
    </row>
    <row r="1387" spans="1:11" ht="13.5" x14ac:dyDescent="0.25">
      <c r="A1387" s="3">
        <f>TITRES_STAT!B1390</f>
        <v>44334</v>
      </c>
      <c r="B1387" s="5">
        <f>TITRES_STAT!D1390</f>
        <v>3.33</v>
      </c>
      <c r="C1387" s="2">
        <f t="shared" si="165"/>
        <v>0</v>
      </c>
      <c r="D1387" s="2">
        <f t="shared" si="166"/>
        <v>3.3299999999999996</v>
      </c>
      <c r="E1387" s="2">
        <f t="shared" si="168"/>
        <v>3.3299999999999992</v>
      </c>
      <c r="F1387" s="2">
        <f t="shared" si="169"/>
        <v>3.3299999999999992</v>
      </c>
      <c r="G1387" s="2">
        <f t="shared" si="163"/>
        <v>3.3388000000000022</v>
      </c>
      <c r="H1387" s="2">
        <f t="shared" si="167"/>
        <v>3.3003000000000045</v>
      </c>
      <c r="I1387" s="2">
        <f t="array" ref="I1387">SUMPRODUCT(B1371:B1390, (ROW(B1371:B1390)-ROW(B1371)+1)) / (20*21/2)</f>
        <v>3.3300000000000005</v>
      </c>
      <c r="J1387" s="2">
        <f t="shared" si="170"/>
        <v>3.3308469778059897</v>
      </c>
      <c r="K1387" s="2">
        <f t="shared" si="164"/>
        <v>3.3353247632482015</v>
      </c>
    </row>
    <row r="1388" spans="1:11" ht="13.5" x14ac:dyDescent="0.25">
      <c r="A1388" s="3">
        <f>TITRES_STAT!B1391</f>
        <v>44335</v>
      </c>
      <c r="B1388" s="5">
        <f>TITRES_STAT!D1391</f>
        <v>3.33</v>
      </c>
      <c r="C1388" s="2">
        <f t="shared" si="165"/>
        <v>0</v>
      </c>
      <c r="D1388" s="2">
        <f t="shared" si="166"/>
        <v>3.3299999999999996</v>
      </c>
      <c r="E1388" s="2">
        <f t="shared" si="168"/>
        <v>3.3299999999999992</v>
      </c>
      <c r="F1388" s="2">
        <f t="shared" si="169"/>
        <v>3.3299999999999992</v>
      </c>
      <c r="G1388" s="2">
        <f t="shared" si="163"/>
        <v>3.3384000000000027</v>
      </c>
      <c r="H1388" s="2">
        <f t="shared" si="167"/>
        <v>3.3013500000000047</v>
      </c>
      <c r="I1388" s="2">
        <f t="array" ref="I1388">SUMPRODUCT(B1372:B1391, (ROW(B1372:B1391)-ROW(B1372)+1)) / (20*21/2)</f>
        <v>3.3300000000000005</v>
      </c>
      <c r="J1388" s="2">
        <f t="shared" si="170"/>
        <v>3.3307663132530383</v>
      </c>
      <c r="K1388" s="2">
        <f t="shared" si="164"/>
        <v>3.3351159490031739</v>
      </c>
    </row>
    <row r="1389" spans="1:11" ht="13.5" x14ac:dyDescent="0.25">
      <c r="A1389" s="3">
        <f>TITRES_STAT!B1392</f>
        <v>44336</v>
      </c>
      <c r="B1389" s="5">
        <f>TITRES_STAT!D1392</f>
        <v>3.33</v>
      </c>
      <c r="C1389" s="2">
        <f t="shared" si="165"/>
        <v>0</v>
      </c>
      <c r="D1389" s="2">
        <f t="shared" si="166"/>
        <v>3.3299999999999996</v>
      </c>
      <c r="E1389" s="2">
        <f t="shared" si="168"/>
        <v>3.3299999999999992</v>
      </c>
      <c r="F1389" s="2">
        <f t="shared" si="169"/>
        <v>3.3299999999999992</v>
      </c>
      <c r="G1389" s="2">
        <f t="shared" si="163"/>
        <v>3.3380000000000023</v>
      </c>
      <c r="H1389" s="2">
        <f t="shared" si="167"/>
        <v>3.302400000000004</v>
      </c>
      <c r="I1389" s="2">
        <f t="array" ref="I1389">SUMPRODUCT(B1373:B1392, (ROW(B1373:B1392)-ROW(B1373)+1)) / (20*21/2)</f>
        <v>3.3300000000000005</v>
      </c>
      <c r="J1389" s="2">
        <f t="shared" si="170"/>
        <v>3.3306933310384634</v>
      </c>
      <c r="K1389" s="2">
        <f t="shared" si="164"/>
        <v>3.3349153235520688</v>
      </c>
    </row>
    <row r="1390" spans="1:11" ht="13.5" x14ac:dyDescent="0.25">
      <c r="A1390" s="3">
        <f>TITRES_STAT!B1393</f>
        <v>44337</v>
      </c>
      <c r="B1390" s="5">
        <f>TITRES_STAT!D1393</f>
        <v>3.33</v>
      </c>
      <c r="C1390" s="2">
        <f t="shared" si="165"/>
        <v>0</v>
      </c>
      <c r="D1390" s="2">
        <f t="shared" si="166"/>
        <v>3.3299999999999996</v>
      </c>
      <c r="E1390" s="2">
        <f t="shared" si="168"/>
        <v>3.3299999999999992</v>
      </c>
      <c r="F1390" s="2">
        <f t="shared" si="169"/>
        <v>3.3299999999999992</v>
      </c>
      <c r="G1390" s="2">
        <f t="shared" si="163"/>
        <v>3.3376000000000028</v>
      </c>
      <c r="H1390" s="2">
        <f t="shared" si="167"/>
        <v>3.3034500000000042</v>
      </c>
      <c r="I1390" s="2">
        <f t="array" ref="I1390">SUMPRODUCT(B1374:B1393, (ROW(B1374:B1393)-ROW(B1374)+1)) / (20*21/2)</f>
        <v>3.3300000000000005</v>
      </c>
      <c r="J1390" s="2">
        <f t="shared" si="170"/>
        <v>3.3306272995109909</v>
      </c>
      <c r="K1390" s="2">
        <f t="shared" si="164"/>
        <v>3.3347225657657131</v>
      </c>
    </row>
    <row r="1391" spans="1:11" ht="13.5" x14ac:dyDescent="0.25">
      <c r="A1391" s="3">
        <f>TITRES_STAT!B1394</f>
        <v>44340</v>
      </c>
      <c r="B1391" s="5">
        <f>TITRES_STAT!D1394</f>
        <v>3.33</v>
      </c>
      <c r="C1391" s="2">
        <f t="shared" si="165"/>
        <v>0</v>
      </c>
      <c r="D1391" s="2">
        <f t="shared" si="166"/>
        <v>3.3299999999999996</v>
      </c>
      <c r="E1391" s="2">
        <f t="shared" si="168"/>
        <v>3.3299999999999992</v>
      </c>
      <c r="F1391" s="2">
        <f t="shared" si="169"/>
        <v>3.3299999999999992</v>
      </c>
      <c r="G1391" s="2">
        <f t="shared" si="163"/>
        <v>3.3372000000000024</v>
      </c>
      <c r="H1391" s="2">
        <f t="shared" si="167"/>
        <v>3.3045000000000044</v>
      </c>
      <c r="I1391" s="2">
        <f t="array" ref="I1391">SUMPRODUCT(B1375:B1394, (ROW(B1375:B1394)-ROW(B1375)+1)) / (20*21/2)</f>
        <v>3.3300000000000005</v>
      </c>
      <c r="J1391" s="2">
        <f t="shared" si="170"/>
        <v>3.3305675567004203</v>
      </c>
      <c r="K1391" s="2">
        <f t="shared" si="164"/>
        <v>3.3345373671082341</v>
      </c>
    </row>
    <row r="1392" spans="1:11" ht="13.5" x14ac:dyDescent="0.25">
      <c r="A1392" s="3">
        <f>TITRES_STAT!B1395</f>
        <v>44341</v>
      </c>
      <c r="B1392" s="5">
        <f>TITRES_STAT!D1395</f>
        <v>3.33</v>
      </c>
      <c r="C1392" s="2">
        <f t="shared" si="165"/>
        <v>0</v>
      </c>
      <c r="D1392" s="2">
        <f t="shared" si="166"/>
        <v>3.3299999999999996</v>
      </c>
      <c r="E1392" s="2">
        <f t="shared" si="168"/>
        <v>3.3299999999999992</v>
      </c>
      <c r="F1392" s="2">
        <f t="shared" si="169"/>
        <v>3.3299999999999992</v>
      </c>
      <c r="G1392" s="2">
        <f t="shared" si="163"/>
        <v>3.3368000000000024</v>
      </c>
      <c r="H1392" s="2">
        <f t="shared" si="167"/>
        <v>3.3055500000000047</v>
      </c>
      <c r="I1392" s="2">
        <f t="array" ref="I1392">SUMPRODUCT(B1376:B1395, (ROW(B1376:B1395)-ROW(B1376)+1)) / (20*21/2)</f>
        <v>3.3300000000000005</v>
      </c>
      <c r="J1392" s="2">
        <f t="shared" si="170"/>
        <v>3.3305135036813325</v>
      </c>
      <c r="K1392" s="2">
        <f t="shared" si="164"/>
        <v>3.3343594311432052</v>
      </c>
    </row>
    <row r="1393" spans="1:11" ht="13.5" x14ac:dyDescent="0.25">
      <c r="A1393" s="3">
        <f>TITRES_STAT!B1396</f>
        <v>44342</v>
      </c>
      <c r="B1393" s="5">
        <f>TITRES_STAT!D1396</f>
        <v>3.33</v>
      </c>
      <c r="C1393" s="2">
        <f t="shared" si="165"/>
        <v>0</v>
      </c>
      <c r="D1393" s="2">
        <f t="shared" si="166"/>
        <v>3.3299999999999996</v>
      </c>
      <c r="E1393" s="2">
        <f t="shared" si="168"/>
        <v>3.3299999999999992</v>
      </c>
      <c r="F1393" s="2">
        <f t="shared" si="169"/>
        <v>3.3299999999999992</v>
      </c>
      <c r="G1393" s="2">
        <f t="shared" si="163"/>
        <v>3.3364000000000029</v>
      </c>
      <c r="H1393" s="2">
        <f t="shared" si="167"/>
        <v>3.3066000000000049</v>
      </c>
      <c r="I1393" s="2">
        <f t="array" ref="I1393">SUMPRODUCT(B1377:B1396, (ROW(B1377:B1396)-ROW(B1377)+1)) / (20*21/2)</f>
        <v>3.3300000000000005</v>
      </c>
      <c r="J1393" s="2">
        <f t="shared" si="170"/>
        <v>3.3304645985688248</v>
      </c>
      <c r="K1393" s="2">
        <f t="shared" si="164"/>
        <v>3.3341884730591578</v>
      </c>
    </row>
    <row r="1394" spans="1:11" ht="13.5" x14ac:dyDescent="0.25">
      <c r="A1394" s="3">
        <f>TITRES_STAT!B1397</f>
        <v>44343</v>
      </c>
      <c r="B1394" s="5">
        <f>TITRES_STAT!D1397</f>
        <v>3.33</v>
      </c>
      <c r="C1394" s="2">
        <f t="shared" si="165"/>
        <v>0</v>
      </c>
      <c r="D1394" s="2">
        <f t="shared" si="166"/>
        <v>3.3299999999999996</v>
      </c>
      <c r="E1394" s="2">
        <f t="shared" si="168"/>
        <v>3.3299999999999992</v>
      </c>
      <c r="F1394" s="2">
        <f t="shared" si="169"/>
        <v>3.3299999999999992</v>
      </c>
      <c r="G1394" s="2">
        <f t="shared" ref="G1394:G1457" si="171">AVERAGE(B1345:B1394)</f>
        <v>3.3360000000000025</v>
      </c>
      <c r="H1394" s="2">
        <f t="shared" si="167"/>
        <v>3.3076500000000051</v>
      </c>
      <c r="I1394" s="2">
        <f t="array" ref="I1394">SUMPRODUCT(B1378:B1397, (ROW(B1378:B1397)-ROW(B1378)+1)) / (20*21/2)</f>
        <v>3.3300000000000005</v>
      </c>
      <c r="J1394" s="2">
        <f t="shared" si="170"/>
        <v>3.3304203510860795</v>
      </c>
      <c r="K1394" s="2">
        <f t="shared" si="164"/>
        <v>3.3340242192137004</v>
      </c>
    </row>
    <row r="1395" spans="1:11" ht="13.5" x14ac:dyDescent="0.25">
      <c r="A1395" s="3">
        <f>TITRES_STAT!B1398</f>
        <v>44344</v>
      </c>
      <c r="B1395" s="5">
        <f>TITRES_STAT!D1398</f>
        <v>3.33</v>
      </c>
      <c r="C1395" s="2">
        <f t="shared" si="165"/>
        <v>0</v>
      </c>
      <c r="D1395" s="2">
        <f t="shared" si="166"/>
        <v>3.3299999999999996</v>
      </c>
      <c r="E1395" s="2">
        <f t="shared" si="168"/>
        <v>3.3299999999999992</v>
      </c>
      <c r="F1395" s="2">
        <f t="shared" si="169"/>
        <v>3.3299999999999992</v>
      </c>
      <c r="G1395" s="2">
        <f t="shared" si="171"/>
        <v>3.3356000000000021</v>
      </c>
      <c r="H1395" s="2">
        <f t="shared" si="167"/>
        <v>3.3087000000000053</v>
      </c>
      <c r="I1395" s="2">
        <f t="array" ref="I1395">SUMPRODUCT(B1379:B1398, (ROW(B1379:B1398)-ROW(B1379)+1)) / (20*21/2)</f>
        <v>3.3300000000000005</v>
      </c>
      <c r="J1395" s="2">
        <f t="shared" si="170"/>
        <v>3.3303803176493099</v>
      </c>
      <c r="K1395" s="2">
        <f t="shared" ref="K1395:K1458" si="172">$K$4*B1395+(1-$K$4)*K1394</f>
        <v>3.3338664066955159</v>
      </c>
    </row>
    <row r="1396" spans="1:11" ht="13.5" x14ac:dyDescent="0.25">
      <c r="A1396" s="3">
        <f>TITRES_STAT!B1399</f>
        <v>44347</v>
      </c>
      <c r="B1396" s="5">
        <f>TITRES_STAT!D1399</f>
        <v>3.33</v>
      </c>
      <c r="C1396" s="2">
        <f t="shared" si="165"/>
        <v>0</v>
      </c>
      <c r="D1396" s="2">
        <f t="shared" si="166"/>
        <v>3.3299999999999996</v>
      </c>
      <c r="E1396" s="2">
        <f t="shared" si="168"/>
        <v>3.3299999999999992</v>
      </c>
      <c r="F1396" s="2">
        <f t="shared" si="169"/>
        <v>3.3299999999999992</v>
      </c>
      <c r="G1396" s="2">
        <f t="shared" si="171"/>
        <v>3.3352000000000022</v>
      </c>
      <c r="H1396" s="2">
        <f t="shared" si="167"/>
        <v>3.309750000000006</v>
      </c>
      <c r="I1396" s="2">
        <f t="array" ref="I1396">SUMPRODUCT(B1380:B1399, (ROW(B1380:B1399)-ROW(B1380)+1)) / (20*21/2)</f>
        <v>3.3300000000000005</v>
      </c>
      <c r="J1396" s="2">
        <f t="shared" si="170"/>
        <v>3.330344096920804</v>
      </c>
      <c r="K1396" s="2">
        <f t="shared" si="172"/>
        <v>3.333714782903535</v>
      </c>
    </row>
    <row r="1397" spans="1:11" ht="13.5" x14ac:dyDescent="0.25">
      <c r="A1397" s="3">
        <f>TITRES_STAT!B1400</f>
        <v>44348</v>
      </c>
      <c r="B1397" s="5">
        <f>TITRES_STAT!D1400</f>
        <v>3.33</v>
      </c>
      <c r="C1397" s="2">
        <f t="shared" si="165"/>
        <v>0</v>
      </c>
      <c r="D1397" s="2">
        <f t="shared" si="166"/>
        <v>3.3299999999999996</v>
      </c>
      <c r="E1397" s="2">
        <f t="shared" si="168"/>
        <v>3.3299999999999992</v>
      </c>
      <c r="F1397" s="2">
        <f t="shared" si="169"/>
        <v>3.3299999999999992</v>
      </c>
      <c r="G1397" s="2">
        <f t="shared" si="171"/>
        <v>3.3348000000000027</v>
      </c>
      <c r="H1397" s="2">
        <f t="shared" si="167"/>
        <v>3.3108000000000062</v>
      </c>
      <c r="I1397" s="2">
        <f t="array" ref="I1397">SUMPRODUCT(B1381:B1400, (ROW(B1381:B1400)-ROW(B1381)+1)) / (20*21/2)</f>
        <v>3.3300000000000005</v>
      </c>
      <c r="J1397" s="2">
        <f t="shared" si="170"/>
        <v>3.3303113257854893</v>
      </c>
      <c r="K1397" s="2">
        <f t="shared" si="172"/>
        <v>3.3335691051426117</v>
      </c>
    </row>
    <row r="1398" spans="1:11" ht="13.5" x14ac:dyDescent="0.25">
      <c r="A1398" s="3">
        <f>TITRES_STAT!B1401</f>
        <v>44349</v>
      </c>
      <c r="B1398" s="5">
        <f>TITRES_STAT!D1401</f>
        <v>3.33</v>
      </c>
      <c r="C1398" s="2">
        <f t="shared" si="165"/>
        <v>0</v>
      </c>
      <c r="D1398" s="2">
        <f t="shared" si="166"/>
        <v>3.3299999999999996</v>
      </c>
      <c r="E1398" s="2">
        <f t="shared" si="168"/>
        <v>3.3299999999999992</v>
      </c>
      <c r="F1398" s="2">
        <f t="shared" si="169"/>
        <v>3.3299999999999992</v>
      </c>
      <c r="G1398" s="2">
        <f t="shared" si="171"/>
        <v>3.3344000000000023</v>
      </c>
      <c r="H1398" s="2">
        <f t="shared" si="167"/>
        <v>3.3118500000000064</v>
      </c>
      <c r="I1398" s="2">
        <f t="array" ref="I1398">SUMPRODUCT(B1382:B1401, (ROW(B1382:B1401)-ROW(B1382)+1)) / (20*21/2)</f>
        <v>3.3300000000000005</v>
      </c>
      <c r="J1398" s="2">
        <f t="shared" si="170"/>
        <v>3.330281675710681</v>
      </c>
      <c r="K1398" s="2">
        <f t="shared" si="172"/>
        <v>3.3334291402350584</v>
      </c>
    </row>
    <row r="1399" spans="1:11" ht="13.5" x14ac:dyDescent="0.25">
      <c r="A1399" s="3">
        <f>TITRES_STAT!B1402</f>
        <v>44350</v>
      </c>
      <c r="B1399" s="5">
        <f>TITRES_STAT!D1402</f>
        <v>3.33</v>
      </c>
      <c r="C1399" s="2">
        <f t="shared" si="165"/>
        <v>0</v>
      </c>
      <c r="D1399" s="2">
        <f t="shared" si="166"/>
        <v>3.3299999999999996</v>
      </c>
      <c r="E1399" s="2">
        <f t="shared" si="168"/>
        <v>3.3299999999999992</v>
      </c>
      <c r="F1399" s="2">
        <f t="shared" si="169"/>
        <v>3.3299999999999992</v>
      </c>
      <c r="G1399" s="2">
        <f t="shared" si="171"/>
        <v>3.3340000000000019</v>
      </c>
      <c r="H1399" s="2">
        <f t="shared" si="167"/>
        <v>3.3129000000000066</v>
      </c>
      <c r="I1399" s="2">
        <f t="array" ref="I1399">SUMPRODUCT(B1383:B1402, (ROW(B1383:B1402)-ROW(B1383)+1)) / (20*21/2)</f>
        <v>3.3300000000000005</v>
      </c>
      <c r="J1399" s="2">
        <f t="shared" si="170"/>
        <v>3.3302548494525208</v>
      </c>
      <c r="K1399" s="2">
        <f t="shared" si="172"/>
        <v>3.333294664147409</v>
      </c>
    </row>
    <row r="1400" spans="1:11" ht="13.5" x14ac:dyDescent="0.25">
      <c r="A1400" s="3">
        <f>TITRES_STAT!B1403</f>
        <v>44351</v>
      </c>
      <c r="B1400" s="5">
        <f>TITRES_STAT!D1403</f>
        <v>3.33</v>
      </c>
      <c r="C1400" s="2">
        <f t="shared" si="165"/>
        <v>0</v>
      </c>
      <c r="D1400" s="2">
        <f t="shared" si="166"/>
        <v>3.3299999999999996</v>
      </c>
      <c r="E1400" s="2">
        <f t="shared" si="168"/>
        <v>3.3299999999999992</v>
      </c>
      <c r="F1400" s="2">
        <f t="shared" si="169"/>
        <v>3.3299999999999992</v>
      </c>
      <c r="G1400" s="2">
        <f t="shared" si="171"/>
        <v>3.3336000000000019</v>
      </c>
      <c r="H1400" s="2">
        <f t="shared" si="167"/>
        <v>3.3139500000000068</v>
      </c>
      <c r="I1400" s="2">
        <f t="array" ref="I1400">SUMPRODUCT(B1384:B1403, (ROW(B1384:B1403)-ROW(B1384)+1)) / (20*21/2)</f>
        <v>3.3300000000000005</v>
      </c>
      <c r="J1400" s="2">
        <f t="shared" si="170"/>
        <v>3.3302305780760904</v>
      </c>
      <c r="K1400" s="2">
        <f t="shared" si="172"/>
        <v>3.3331654616318245</v>
      </c>
    </row>
    <row r="1401" spans="1:11" ht="13.5" x14ac:dyDescent="0.25">
      <c r="A1401" s="3">
        <f>TITRES_STAT!B1404</f>
        <v>44354</v>
      </c>
      <c r="B1401" s="5">
        <f>TITRES_STAT!D1404</f>
        <v>3.33</v>
      </c>
      <c r="C1401" s="2">
        <f t="shared" si="165"/>
        <v>0</v>
      </c>
      <c r="D1401" s="2">
        <f t="shared" si="166"/>
        <v>3.3299999999999996</v>
      </c>
      <c r="E1401" s="2">
        <f t="shared" si="168"/>
        <v>3.3299999999999992</v>
      </c>
      <c r="F1401" s="2">
        <f t="shared" si="169"/>
        <v>3.3299999999999992</v>
      </c>
      <c r="G1401" s="2">
        <f t="shared" si="171"/>
        <v>3.3332000000000024</v>
      </c>
      <c r="H1401" s="2">
        <f t="shared" si="167"/>
        <v>3.3150000000000062</v>
      </c>
      <c r="I1401" s="2">
        <f t="array" ref="I1401">SUMPRODUCT(B1385:B1404, (ROW(B1385:B1404)-ROW(B1385)+1)) / (20*21/2)</f>
        <v>3.3300000000000005</v>
      </c>
      <c r="J1401" s="2">
        <f t="shared" si="170"/>
        <v>3.33020861825932</v>
      </c>
      <c r="K1401" s="2">
        <f t="shared" si="172"/>
        <v>3.3330413258815565</v>
      </c>
    </row>
    <row r="1402" spans="1:11" ht="13.5" x14ac:dyDescent="0.25">
      <c r="A1402" s="3">
        <f>TITRES_STAT!B1405</f>
        <v>44355</v>
      </c>
      <c r="B1402" s="5">
        <f>TITRES_STAT!D1405</f>
        <v>3.33</v>
      </c>
      <c r="C1402" s="2">
        <f t="shared" si="165"/>
        <v>0</v>
      </c>
      <c r="D1402" s="2">
        <f t="shared" si="166"/>
        <v>3.3299999999999996</v>
      </c>
      <c r="E1402" s="2">
        <f t="shared" si="168"/>
        <v>3.3299999999999992</v>
      </c>
      <c r="F1402" s="2">
        <f t="shared" si="169"/>
        <v>3.3299999999999992</v>
      </c>
      <c r="G1402" s="2">
        <f t="shared" si="171"/>
        <v>3.332800000000002</v>
      </c>
      <c r="H1402" s="2">
        <f t="shared" si="167"/>
        <v>3.3160500000000064</v>
      </c>
      <c r="I1402" s="2">
        <f t="array" ref="I1402">SUMPRODUCT(B1386:B1405, (ROW(B1386:B1405)-ROW(B1386)+1)) / (20*21/2)</f>
        <v>3.3300000000000005</v>
      </c>
      <c r="J1402" s="2">
        <f t="shared" si="170"/>
        <v>3.3301887498536704</v>
      </c>
      <c r="K1402" s="2">
        <f t="shared" si="172"/>
        <v>3.3329220581999266</v>
      </c>
    </row>
    <row r="1403" spans="1:11" ht="13.5" x14ac:dyDescent="0.25">
      <c r="A1403" s="3">
        <f>TITRES_STAT!B1406</f>
        <v>44356</v>
      </c>
      <c r="B1403" s="5">
        <f>TITRES_STAT!D1406</f>
        <v>3.33</v>
      </c>
      <c r="C1403" s="2">
        <f t="shared" si="165"/>
        <v>0</v>
      </c>
      <c r="D1403" s="2">
        <f t="shared" si="166"/>
        <v>3.3299999999999996</v>
      </c>
      <c r="E1403" s="2">
        <f t="shared" si="168"/>
        <v>3.3299999999999992</v>
      </c>
      <c r="F1403" s="2">
        <f t="shared" si="169"/>
        <v>3.3299999999999992</v>
      </c>
      <c r="G1403" s="2">
        <f t="shared" si="171"/>
        <v>3.3324000000000016</v>
      </c>
      <c r="H1403" s="2">
        <f t="shared" si="167"/>
        <v>3.3171000000000066</v>
      </c>
      <c r="I1403" s="2">
        <f t="array" ref="I1403">SUMPRODUCT(B1387:B1406, (ROW(B1387:B1406)-ROW(B1387)+1)) / (20*21/2)</f>
        <v>3.3300000000000005</v>
      </c>
      <c r="J1403" s="2">
        <f t="shared" si="170"/>
        <v>3.3301707736771302</v>
      </c>
      <c r="K1403" s="2">
        <f t="shared" si="172"/>
        <v>3.3328074676822825</v>
      </c>
    </row>
    <row r="1404" spans="1:11" ht="13.5" x14ac:dyDescent="0.25">
      <c r="A1404" s="3">
        <f>TITRES_STAT!B1407</f>
        <v>44357</v>
      </c>
      <c r="B1404" s="5">
        <f>TITRES_STAT!D1407</f>
        <v>3.33</v>
      </c>
      <c r="C1404" s="2">
        <f t="shared" si="165"/>
        <v>0</v>
      </c>
      <c r="D1404" s="2">
        <f t="shared" si="166"/>
        <v>3.3299999999999996</v>
      </c>
      <c r="E1404" s="2">
        <f t="shared" si="168"/>
        <v>3.3299999999999992</v>
      </c>
      <c r="F1404" s="2">
        <f t="shared" si="169"/>
        <v>3.3299999999999992</v>
      </c>
      <c r="G1404" s="2">
        <f t="shared" si="171"/>
        <v>3.3320000000000016</v>
      </c>
      <c r="H1404" s="2">
        <f t="shared" si="167"/>
        <v>3.3181500000000068</v>
      </c>
      <c r="I1404" s="2">
        <f t="array" ref="I1404">SUMPRODUCT(B1388:B1407, (ROW(B1388:B1407)-ROW(B1388)+1)) / (20*21/2)</f>
        <v>3.3300000000000005</v>
      </c>
      <c r="J1404" s="2">
        <f t="shared" si="170"/>
        <v>3.3301545095174037</v>
      </c>
      <c r="K1404" s="2">
        <f t="shared" si="172"/>
        <v>3.3326973709104282</v>
      </c>
    </row>
    <row r="1405" spans="1:11" ht="13.5" x14ac:dyDescent="0.25">
      <c r="A1405" s="3">
        <f>TITRES_STAT!B1408</f>
        <v>44358</v>
      </c>
      <c r="B1405" s="5">
        <f>TITRES_STAT!D1408</f>
        <v>3.33</v>
      </c>
      <c r="C1405" s="2">
        <f t="shared" si="165"/>
        <v>0</v>
      </c>
      <c r="D1405" s="2">
        <f t="shared" si="166"/>
        <v>3.3299999999999996</v>
      </c>
      <c r="E1405" s="2">
        <f t="shared" si="168"/>
        <v>3.3299999999999992</v>
      </c>
      <c r="F1405" s="2">
        <f t="shared" si="169"/>
        <v>3.3299999999999992</v>
      </c>
      <c r="G1405" s="2">
        <f t="shared" si="171"/>
        <v>3.3316000000000021</v>
      </c>
      <c r="H1405" s="2">
        <f t="shared" si="167"/>
        <v>3.319200000000007</v>
      </c>
      <c r="I1405" s="2">
        <f t="array" ref="I1405">SUMPRODUCT(B1389:B1408, (ROW(B1389:B1408)-ROW(B1389)+1)) / (20*21/2)</f>
        <v>3.3300000000000005</v>
      </c>
      <c r="J1405" s="2">
        <f t="shared" si="170"/>
        <v>3.33013979432527</v>
      </c>
      <c r="K1405" s="2">
        <f t="shared" si="172"/>
        <v>3.3325915916590385</v>
      </c>
    </row>
    <row r="1406" spans="1:11" ht="13.5" x14ac:dyDescent="0.25">
      <c r="A1406" s="3">
        <f>TITRES_STAT!B1409</f>
        <v>44361</v>
      </c>
      <c r="B1406" s="5">
        <f>TITRES_STAT!D1409</f>
        <v>3.33</v>
      </c>
      <c r="C1406" s="2">
        <f t="shared" si="165"/>
        <v>0</v>
      </c>
      <c r="D1406" s="2">
        <f t="shared" si="166"/>
        <v>3.3299999999999996</v>
      </c>
      <c r="E1406" s="2">
        <f t="shared" si="168"/>
        <v>3.3299999999999992</v>
      </c>
      <c r="F1406" s="2">
        <f t="shared" si="169"/>
        <v>3.3299999999999992</v>
      </c>
      <c r="G1406" s="2">
        <f t="shared" si="171"/>
        <v>3.3312000000000017</v>
      </c>
      <c r="H1406" s="2">
        <f t="shared" si="167"/>
        <v>3.3202500000000073</v>
      </c>
      <c r="I1406" s="2">
        <f t="array" ref="I1406">SUMPRODUCT(B1390:B1409, (ROW(B1390:B1409)-ROW(B1390)+1)) / (20*21/2)</f>
        <v>3.3300000000000005</v>
      </c>
      <c r="J1406" s="2">
        <f t="shared" si="170"/>
        <v>3.3301264805800064</v>
      </c>
      <c r="K1406" s="2">
        <f t="shared" si="172"/>
        <v>3.3324899606135858</v>
      </c>
    </row>
    <row r="1407" spans="1:11" ht="13.5" x14ac:dyDescent="0.25">
      <c r="A1407" s="3">
        <f>TITRES_STAT!B1410</f>
        <v>44362</v>
      </c>
      <c r="B1407" s="5">
        <f>TITRES_STAT!D1410</f>
        <v>3.33</v>
      </c>
      <c r="C1407" s="2">
        <f t="shared" si="165"/>
        <v>0</v>
      </c>
      <c r="D1407" s="2">
        <f t="shared" si="166"/>
        <v>3.3299999999999996</v>
      </c>
      <c r="E1407" s="2">
        <f t="shared" si="168"/>
        <v>3.3299999999999992</v>
      </c>
      <c r="F1407" s="2">
        <f t="shared" si="169"/>
        <v>3.3299999999999992</v>
      </c>
      <c r="G1407" s="2">
        <f t="shared" si="171"/>
        <v>3.3308000000000022</v>
      </c>
      <c r="H1407" s="2">
        <f t="shared" si="167"/>
        <v>3.3213000000000066</v>
      </c>
      <c r="I1407" s="2">
        <f t="array" ref="I1407">SUMPRODUCT(B1391:B1410, (ROW(B1391:B1410)-ROW(B1391)+1)) / (20*21/2)</f>
        <v>3.3300000000000005</v>
      </c>
      <c r="J1407" s="2">
        <f t="shared" si="170"/>
        <v>3.3301144348104819</v>
      </c>
      <c r="K1407" s="2">
        <f t="shared" si="172"/>
        <v>3.3323923150993275</v>
      </c>
    </row>
    <row r="1408" spans="1:11" ht="13.5" x14ac:dyDescent="0.25">
      <c r="A1408" s="3">
        <f>TITRES_STAT!B1411</f>
        <v>44363</v>
      </c>
      <c r="B1408" s="5">
        <f>TITRES_STAT!D1411</f>
        <v>3.33</v>
      </c>
      <c r="C1408" s="2">
        <f t="shared" si="165"/>
        <v>0</v>
      </c>
      <c r="D1408" s="2">
        <f t="shared" si="166"/>
        <v>3.3299999999999996</v>
      </c>
      <c r="E1408" s="2">
        <f t="shared" si="168"/>
        <v>3.3299999999999992</v>
      </c>
      <c r="F1408" s="2">
        <f t="shared" si="169"/>
        <v>3.3299999999999992</v>
      </c>
      <c r="G1408" s="2">
        <f t="shared" si="171"/>
        <v>3.3304000000000018</v>
      </c>
      <c r="H1408" s="2">
        <f t="shared" si="167"/>
        <v>3.3223500000000064</v>
      </c>
      <c r="I1408" s="2">
        <f t="array" ref="I1408">SUMPRODUCT(B1392:B1411, (ROW(B1392:B1411)-ROW(B1392)+1)) / (20*21/2)</f>
        <v>3.3300000000000005</v>
      </c>
      <c r="J1408" s="2">
        <f t="shared" si="170"/>
        <v>3.3301035362571025</v>
      </c>
      <c r="K1408" s="2">
        <f t="shared" si="172"/>
        <v>3.3322984988209225</v>
      </c>
    </row>
    <row r="1409" spans="1:11" ht="13.5" x14ac:dyDescent="0.25">
      <c r="A1409" s="3">
        <f>TITRES_STAT!B1412</f>
        <v>44364</v>
      </c>
      <c r="B1409" s="5">
        <f>TITRES_STAT!D1412</f>
        <v>3.33</v>
      </c>
      <c r="C1409" s="2">
        <f t="shared" si="165"/>
        <v>0</v>
      </c>
      <c r="D1409" s="2">
        <f t="shared" si="166"/>
        <v>3.3299999999999996</v>
      </c>
      <c r="E1409" s="2">
        <f t="shared" si="168"/>
        <v>3.3299999999999992</v>
      </c>
      <c r="F1409" s="2">
        <f t="shared" si="169"/>
        <v>3.3299999999999992</v>
      </c>
      <c r="G1409" s="2">
        <f t="shared" si="171"/>
        <v>3.3300000000000018</v>
      </c>
      <c r="H1409" s="2">
        <f t="shared" si="167"/>
        <v>3.3234000000000066</v>
      </c>
      <c r="I1409" s="2">
        <f t="array" ref="I1409">SUMPRODUCT(B1393:B1412, (ROW(B1393:B1412)-ROW(B1393)+1)) / (20*21/2)</f>
        <v>3.3300000000000005</v>
      </c>
      <c r="J1409" s="2">
        <f t="shared" si="170"/>
        <v>3.3300936756611881</v>
      </c>
      <c r="K1409" s="2">
        <f t="shared" si="172"/>
        <v>3.3322083616122589</v>
      </c>
    </row>
    <row r="1410" spans="1:11" ht="13.5" x14ac:dyDescent="0.25">
      <c r="A1410" s="3">
        <f>TITRES_STAT!B1413</f>
        <v>44365</v>
      </c>
      <c r="B1410" s="5">
        <f>TITRES_STAT!D1413</f>
        <v>3.33</v>
      </c>
      <c r="C1410" s="2">
        <f t="shared" si="165"/>
        <v>0</v>
      </c>
      <c r="D1410" s="2">
        <f t="shared" si="166"/>
        <v>3.3299999999999996</v>
      </c>
      <c r="E1410" s="2">
        <f t="shared" si="168"/>
        <v>3.3299999999999992</v>
      </c>
      <c r="F1410" s="2">
        <f t="shared" si="169"/>
        <v>3.3299999999999992</v>
      </c>
      <c r="G1410" s="2">
        <f t="shared" si="171"/>
        <v>3.3300000000000018</v>
      </c>
      <c r="H1410" s="2">
        <f t="shared" si="167"/>
        <v>3.3244500000000063</v>
      </c>
      <c r="I1410" s="2">
        <f t="array" ref="I1410">SUMPRODUCT(B1394:B1413, (ROW(B1394:B1413)-ROW(B1394)+1)) / (20*21/2)</f>
        <v>3.3300000000000005</v>
      </c>
      <c r="J1410" s="2">
        <f t="shared" si="170"/>
        <v>3.3300847541696466</v>
      </c>
      <c r="K1410" s="2">
        <f t="shared" si="172"/>
        <v>3.3321217591960917</v>
      </c>
    </row>
    <row r="1411" spans="1:11" ht="13.5" x14ac:dyDescent="0.25">
      <c r="A1411" s="3">
        <f>TITRES_STAT!B1414</f>
        <v>44368</v>
      </c>
      <c r="B1411" s="5">
        <f>TITRES_STAT!D1414</f>
        <v>3.33</v>
      </c>
      <c r="C1411" s="2">
        <f t="shared" si="165"/>
        <v>0</v>
      </c>
      <c r="D1411" s="2">
        <f t="shared" si="166"/>
        <v>3.3299999999999996</v>
      </c>
      <c r="E1411" s="2">
        <f t="shared" si="168"/>
        <v>3.3299999999999992</v>
      </c>
      <c r="F1411" s="2">
        <f t="shared" si="169"/>
        <v>3.3299999999999992</v>
      </c>
      <c r="G1411" s="2">
        <f t="shared" si="171"/>
        <v>3.3300000000000018</v>
      </c>
      <c r="H1411" s="2">
        <f t="shared" si="167"/>
        <v>3.3255000000000057</v>
      </c>
      <c r="I1411" s="2">
        <f t="array" ref="I1411">SUMPRODUCT(B1395:B1414, (ROW(B1395:B1414)-ROW(B1395)+1)) / (20*21/2)</f>
        <v>3.3300000000000005</v>
      </c>
      <c r="J1411" s="2">
        <f t="shared" si="170"/>
        <v>3.3300766823439658</v>
      </c>
      <c r="K1411" s="2">
        <f t="shared" si="172"/>
        <v>3.3320385529531076</v>
      </c>
    </row>
    <row r="1412" spans="1:11" ht="13.5" x14ac:dyDescent="0.25">
      <c r="A1412" s="3">
        <f>TITRES_STAT!B1415</f>
        <v>44369</v>
      </c>
      <c r="B1412" s="5">
        <f>TITRES_STAT!D1415</f>
        <v>3.33</v>
      </c>
      <c r="C1412" s="2">
        <f t="shared" ref="C1412:C1475" si="173">B1412-B1411</f>
        <v>0</v>
      </c>
      <c r="D1412" s="2">
        <f t="shared" si="166"/>
        <v>3.3299999999999996</v>
      </c>
      <c r="E1412" s="2">
        <f t="shared" si="168"/>
        <v>3.3299999999999992</v>
      </c>
      <c r="F1412" s="2">
        <f t="shared" si="169"/>
        <v>3.3299999999999992</v>
      </c>
      <c r="G1412" s="2">
        <f t="shared" si="171"/>
        <v>3.3300000000000018</v>
      </c>
      <c r="H1412" s="2">
        <f t="shared" si="167"/>
        <v>3.3265500000000063</v>
      </c>
      <c r="I1412" s="2">
        <f t="array" ref="I1412">SUMPRODUCT(B1396:B1415, (ROW(B1396:B1415)-ROW(B1396)+1)) / (20*21/2)</f>
        <v>3.3300000000000005</v>
      </c>
      <c r="J1412" s="2">
        <f t="shared" si="170"/>
        <v>3.330069379263588</v>
      </c>
      <c r="K1412" s="2">
        <f t="shared" si="172"/>
        <v>3.3319586097000444</v>
      </c>
    </row>
    <row r="1413" spans="1:11" ht="13.5" x14ac:dyDescent="0.25">
      <c r="A1413" s="3">
        <f>TITRES_STAT!B1416</f>
        <v>44370</v>
      </c>
      <c r="B1413" s="5">
        <f>TITRES_STAT!D1416</f>
        <v>3.33</v>
      </c>
      <c r="C1413" s="2">
        <f t="shared" si="173"/>
        <v>0</v>
      </c>
      <c r="D1413" s="2">
        <f t="shared" si="166"/>
        <v>3.3299999999999996</v>
      </c>
      <c r="E1413" s="2">
        <f t="shared" si="168"/>
        <v>3.3299999999999992</v>
      </c>
      <c r="F1413" s="2">
        <f t="shared" si="169"/>
        <v>3.3299999999999992</v>
      </c>
      <c r="G1413" s="2">
        <f t="shared" si="171"/>
        <v>3.3300000000000018</v>
      </c>
      <c r="H1413" s="2">
        <f t="shared" si="167"/>
        <v>3.3276000000000061</v>
      </c>
      <c r="I1413" s="2">
        <f t="array" ref="I1413">SUMPRODUCT(B1397:B1416, (ROW(B1397:B1416)-ROW(B1397)+1)) / (20*21/2)</f>
        <v>3.3300000000000005</v>
      </c>
      <c r="J1413" s="2">
        <f t="shared" si="170"/>
        <v>3.3300627717146751</v>
      </c>
      <c r="K1413" s="2">
        <f t="shared" si="172"/>
        <v>3.3318818014765132</v>
      </c>
    </row>
    <row r="1414" spans="1:11" ht="13.5" x14ac:dyDescent="0.25">
      <c r="A1414" s="3">
        <f>TITRES_STAT!B1417</f>
        <v>44371</v>
      </c>
      <c r="B1414" s="5">
        <f>TITRES_STAT!D1417</f>
        <v>3.33</v>
      </c>
      <c r="C1414" s="2">
        <f t="shared" si="173"/>
        <v>0</v>
      </c>
      <c r="D1414" s="2">
        <f t="shared" ref="D1414:D1477" si="174">AVERAGE(B1410:B1414)</f>
        <v>3.3299999999999996</v>
      </c>
      <c r="E1414" s="2">
        <f t="shared" si="168"/>
        <v>3.3299999999999992</v>
      </c>
      <c r="F1414" s="2">
        <f t="shared" si="169"/>
        <v>3.3299999999999992</v>
      </c>
      <c r="G1414" s="2">
        <f t="shared" si="171"/>
        <v>3.3300000000000018</v>
      </c>
      <c r="H1414" s="2">
        <f t="shared" si="167"/>
        <v>3.3286500000000063</v>
      </c>
      <c r="I1414" s="2">
        <f t="array" ref="I1414">SUMPRODUCT(B1398:B1417, (ROW(B1398:B1417)-ROW(B1398)+1)) / (20*21/2)</f>
        <v>3.3300000000000005</v>
      </c>
      <c r="J1414" s="2">
        <f t="shared" si="170"/>
        <v>3.3300567934561345</v>
      </c>
      <c r="K1414" s="2">
        <f t="shared" si="172"/>
        <v>3.3318080053401795</v>
      </c>
    </row>
    <row r="1415" spans="1:11" ht="13.5" x14ac:dyDescent="0.25">
      <c r="A1415" s="3">
        <f>TITRES_STAT!B1418</f>
        <v>44372</v>
      </c>
      <c r="B1415" s="5">
        <f>TITRES_STAT!D1418</f>
        <v>3.33</v>
      </c>
      <c r="C1415" s="2">
        <f t="shared" si="173"/>
        <v>0</v>
      </c>
      <c r="D1415" s="2">
        <f t="shared" si="174"/>
        <v>3.3299999999999996</v>
      </c>
      <c r="E1415" s="2">
        <f t="shared" si="168"/>
        <v>3.3299999999999992</v>
      </c>
      <c r="F1415" s="2">
        <f t="shared" si="169"/>
        <v>3.3299999999999992</v>
      </c>
      <c r="G1415" s="2">
        <f t="shared" si="171"/>
        <v>3.3300000000000018</v>
      </c>
      <c r="H1415" s="2">
        <f t="shared" si="167"/>
        <v>3.3297000000000061</v>
      </c>
      <c r="I1415" s="2">
        <f t="array" ref="I1415">SUMPRODUCT(B1399:B1418, (ROW(B1399:B1418)-ROW(B1399)+1)) / (20*21/2)</f>
        <v>3.3300000000000005</v>
      </c>
      <c r="J1415" s="2">
        <f t="shared" si="170"/>
        <v>3.3300513845555502</v>
      </c>
      <c r="K1415" s="2">
        <f t="shared" si="172"/>
        <v>3.3317371031699765</v>
      </c>
    </row>
    <row r="1416" spans="1:11" ht="13.5" x14ac:dyDescent="0.25">
      <c r="A1416" s="3">
        <f>TITRES_STAT!B1419</f>
        <v>44375</v>
      </c>
      <c r="B1416" s="5">
        <f>TITRES_STAT!D1419</f>
        <v>3.33</v>
      </c>
      <c r="C1416" s="2">
        <f t="shared" si="173"/>
        <v>0</v>
      </c>
      <c r="D1416" s="2">
        <f t="shared" si="174"/>
        <v>3.3299999999999996</v>
      </c>
      <c r="E1416" s="2">
        <f t="shared" si="168"/>
        <v>3.3299999999999992</v>
      </c>
      <c r="F1416" s="2">
        <f t="shared" si="169"/>
        <v>3.3299999999999992</v>
      </c>
      <c r="G1416" s="2">
        <f t="shared" si="171"/>
        <v>3.3300000000000018</v>
      </c>
      <c r="H1416" s="2">
        <f t="shared" si="167"/>
        <v>3.3307500000000054</v>
      </c>
      <c r="I1416" s="2">
        <f t="array" ref="I1416">SUMPRODUCT(B1400:B1419, (ROW(B1400:B1419)-ROW(B1400)+1)) / (20*21/2)</f>
        <v>3.3300000000000005</v>
      </c>
      <c r="J1416" s="2">
        <f t="shared" si="170"/>
        <v>3.3300464907883551</v>
      </c>
      <c r="K1416" s="2">
        <f t="shared" si="172"/>
        <v>3.3316689814770362</v>
      </c>
    </row>
    <row r="1417" spans="1:11" ht="13.5" x14ac:dyDescent="0.25">
      <c r="A1417" s="3">
        <f>TITRES_STAT!B1420</f>
        <v>44376</v>
      </c>
      <c r="B1417" s="5">
        <f>TITRES_STAT!D1420</f>
        <v>3.33</v>
      </c>
      <c r="C1417" s="2">
        <f t="shared" si="173"/>
        <v>0</v>
      </c>
      <c r="D1417" s="2">
        <f t="shared" si="174"/>
        <v>3.3299999999999996</v>
      </c>
      <c r="E1417" s="2">
        <f t="shared" si="168"/>
        <v>3.3299999999999992</v>
      </c>
      <c r="F1417" s="2">
        <f t="shared" si="169"/>
        <v>3.3299999999999992</v>
      </c>
      <c r="G1417" s="2">
        <f t="shared" si="171"/>
        <v>3.3300000000000018</v>
      </c>
      <c r="H1417" s="2">
        <f t="shared" si="167"/>
        <v>3.3318000000000056</v>
      </c>
      <c r="I1417" s="2">
        <f t="array" ref="I1417">SUMPRODUCT(B1401:B1420, (ROW(B1401:B1420)-ROW(B1401)+1)) / (20*21/2)</f>
        <v>3.3214285714285716</v>
      </c>
      <c r="J1417" s="2">
        <f t="shared" si="170"/>
        <v>3.330042063094226</v>
      </c>
      <c r="K1417" s="2">
        <f t="shared" si="172"/>
        <v>3.3316035312230348</v>
      </c>
    </row>
    <row r="1418" spans="1:11" ht="13.5" x14ac:dyDescent="0.25">
      <c r="A1418" s="3">
        <f>TITRES_STAT!B1421</f>
        <v>44377</v>
      </c>
      <c r="B1418" s="5">
        <f>TITRES_STAT!D1421</f>
        <v>3.33</v>
      </c>
      <c r="C1418" s="2">
        <f t="shared" si="173"/>
        <v>0</v>
      </c>
      <c r="D1418" s="2">
        <f t="shared" si="174"/>
        <v>3.3299999999999996</v>
      </c>
      <c r="E1418" s="2">
        <f t="shared" si="168"/>
        <v>3.3299999999999992</v>
      </c>
      <c r="F1418" s="2">
        <f t="shared" si="169"/>
        <v>3.3299999999999992</v>
      </c>
      <c r="G1418" s="2">
        <f t="shared" si="171"/>
        <v>3.3300000000000018</v>
      </c>
      <c r="H1418" s="2">
        <f t="shared" ref="H1418:H1481" si="175">AVERAGE(B1219:B1418)</f>
        <v>3.3328500000000054</v>
      </c>
      <c r="I1418" s="2">
        <f t="array" ref="I1418">SUMPRODUCT(B1402:B1421, (ROW(B1402:B1421)-ROW(B1402)+1)) / (20*21/2)</f>
        <v>3.3132857142857142</v>
      </c>
      <c r="J1418" s="2">
        <f t="shared" si="170"/>
        <v>3.3300380570852521</v>
      </c>
      <c r="K1418" s="2">
        <f t="shared" si="172"/>
        <v>3.3315406476456606</v>
      </c>
    </row>
    <row r="1419" spans="1:11" ht="13.5" x14ac:dyDescent="0.25">
      <c r="A1419" s="3">
        <f>TITRES_STAT!B1422</f>
        <v>44378</v>
      </c>
      <c r="B1419" s="5">
        <f>TITRES_STAT!D1422</f>
        <v>3.33</v>
      </c>
      <c r="C1419" s="2">
        <f t="shared" si="173"/>
        <v>0</v>
      </c>
      <c r="D1419" s="2">
        <f t="shared" si="174"/>
        <v>3.3299999999999996</v>
      </c>
      <c r="E1419" s="2">
        <f t="shared" si="168"/>
        <v>3.3299999999999992</v>
      </c>
      <c r="F1419" s="2">
        <f t="shared" si="169"/>
        <v>3.3299999999999992</v>
      </c>
      <c r="G1419" s="2">
        <f t="shared" si="171"/>
        <v>3.3300000000000018</v>
      </c>
      <c r="H1419" s="2">
        <f t="shared" si="175"/>
        <v>3.3339000000000056</v>
      </c>
      <c r="I1419" s="2">
        <f t="array" ref="I1419">SUMPRODUCT(B1403:B1422, (ROW(B1403:B1422)-ROW(B1403)+1)) / (20*21/2)</f>
        <v>3.2970000000000006</v>
      </c>
      <c r="J1419" s="2">
        <f t="shared" si="170"/>
        <v>3.3300344326009426</v>
      </c>
      <c r="K1419" s="2">
        <f t="shared" si="172"/>
        <v>3.3314802300909285</v>
      </c>
    </row>
    <row r="1420" spans="1:11" ht="13.5" x14ac:dyDescent="0.25">
      <c r="A1420" s="3">
        <f>TITRES_STAT!B1423</f>
        <v>44379</v>
      </c>
      <c r="B1420" s="5">
        <f>TITRES_STAT!D1423</f>
        <v>3.24</v>
      </c>
      <c r="C1420" s="2">
        <f t="shared" si="173"/>
        <v>-8.9999999999999858E-2</v>
      </c>
      <c r="D1420" s="2">
        <f t="shared" si="174"/>
        <v>3.3120000000000003</v>
      </c>
      <c r="E1420" s="2">
        <f t="shared" ref="E1420:E1483" si="176">AVERAGE(B1411:B1420)</f>
        <v>3.3209999999999993</v>
      </c>
      <c r="F1420" s="2">
        <f t="shared" si="169"/>
        <v>3.325499999999999</v>
      </c>
      <c r="G1420" s="2">
        <f t="shared" si="171"/>
        <v>3.3282000000000016</v>
      </c>
      <c r="H1420" s="2">
        <f t="shared" si="175"/>
        <v>3.3345000000000051</v>
      </c>
      <c r="I1420" s="2">
        <f t="array" ref="I1420">SUMPRODUCT(B1404:B1423, (ROW(B1404:B1423)-ROW(B1404)+1)) / (20*21/2)</f>
        <v>3.2815714285714286</v>
      </c>
      <c r="J1420" s="2">
        <f t="shared" si="170"/>
        <v>3.3214597247341864</v>
      </c>
      <c r="K1420" s="2">
        <f t="shared" si="172"/>
        <v>3.3278927700873626</v>
      </c>
    </row>
    <row r="1421" spans="1:11" ht="13.5" x14ac:dyDescent="0.25">
      <c r="A1421" s="3">
        <f>TITRES_STAT!B1424</f>
        <v>44382</v>
      </c>
      <c r="B1421" s="5">
        <f>TITRES_STAT!D1424</f>
        <v>3.24</v>
      </c>
      <c r="C1421" s="2">
        <f t="shared" si="173"/>
        <v>0</v>
      </c>
      <c r="D1421" s="2">
        <f t="shared" si="174"/>
        <v>3.2939999999999996</v>
      </c>
      <c r="E1421" s="2">
        <f t="shared" si="176"/>
        <v>3.3119999999999998</v>
      </c>
      <c r="F1421" s="2">
        <f t="shared" si="169"/>
        <v>3.3209999999999988</v>
      </c>
      <c r="G1421" s="2">
        <f t="shared" si="171"/>
        <v>3.3264000000000014</v>
      </c>
      <c r="H1421" s="2">
        <f t="shared" si="175"/>
        <v>3.3351000000000051</v>
      </c>
      <c r="I1421" s="2">
        <f t="array" ref="I1421">SUMPRODUCT(B1405:B1424, (ROW(B1405:B1424)-ROW(B1405)+1)) / (20*21/2)</f>
        <v>3.2669999999999999</v>
      </c>
      <c r="J1421" s="2">
        <f t="shared" si="170"/>
        <v>3.313701655711883</v>
      </c>
      <c r="K1421" s="2">
        <f t="shared" si="172"/>
        <v>3.3244459947898188</v>
      </c>
    </row>
    <row r="1422" spans="1:11" ht="13.5" x14ac:dyDescent="0.25">
      <c r="A1422" s="3">
        <f>TITRES_STAT!B1425</f>
        <v>44383</v>
      </c>
      <c r="B1422" s="5">
        <f>TITRES_STAT!D1425</f>
        <v>3.15</v>
      </c>
      <c r="C1422" s="2">
        <f t="shared" si="173"/>
        <v>-9.0000000000000302E-2</v>
      </c>
      <c r="D1422" s="2">
        <f t="shared" si="174"/>
        <v>3.258</v>
      </c>
      <c r="E1422" s="2">
        <f t="shared" si="176"/>
        <v>3.2939999999999996</v>
      </c>
      <c r="F1422" s="2">
        <f t="shared" si="169"/>
        <v>3.3119999999999989</v>
      </c>
      <c r="G1422" s="2">
        <f t="shared" si="171"/>
        <v>3.3228000000000013</v>
      </c>
      <c r="H1422" s="2">
        <f t="shared" si="175"/>
        <v>3.3352500000000043</v>
      </c>
      <c r="I1422" s="2">
        <f t="array" ref="I1422">SUMPRODUCT(B1406:B1425, (ROW(B1406:B1425)-ROW(B1406)+1)) / (20*21/2)</f>
        <v>3.2532857142857146</v>
      </c>
      <c r="J1422" s="2">
        <f t="shared" si="170"/>
        <v>3.2981110218345608</v>
      </c>
      <c r="K1422" s="2">
        <f t="shared" si="172"/>
        <v>3.3176049753862968</v>
      </c>
    </row>
    <row r="1423" spans="1:11" ht="13.5" x14ac:dyDescent="0.25">
      <c r="A1423" s="3">
        <f>TITRES_STAT!B1426</f>
        <v>44384</v>
      </c>
      <c r="B1423" s="5">
        <f>TITRES_STAT!D1426</f>
        <v>3.15</v>
      </c>
      <c r="C1423" s="2">
        <f t="shared" si="173"/>
        <v>0</v>
      </c>
      <c r="D1423" s="2">
        <f t="shared" si="174"/>
        <v>3.222</v>
      </c>
      <c r="E1423" s="2">
        <f t="shared" si="176"/>
        <v>3.2759999999999998</v>
      </c>
      <c r="F1423" s="2">
        <f t="shared" si="169"/>
        <v>3.3029999999999995</v>
      </c>
      <c r="G1423" s="2">
        <f t="shared" si="171"/>
        <v>3.3192000000000013</v>
      </c>
      <c r="H1423" s="2">
        <f t="shared" si="175"/>
        <v>3.3354000000000044</v>
      </c>
      <c r="I1423" s="2">
        <f t="array" ref="I1423">SUMPRODUCT(B1407:B1426, (ROW(B1407:B1426)-ROW(B1407)+1)) / (20*21/2)</f>
        <v>3.2404285714285717</v>
      </c>
      <c r="J1423" s="2">
        <f t="shared" si="170"/>
        <v>3.2840052102312693</v>
      </c>
      <c r="K1423" s="2">
        <f t="shared" si="172"/>
        <v>3.3110322312535008</v>
      </c>
    </row>
    <row r="1424" spans="1:11" ht="13.5" x14ac:dyDescent="0.25">
      <c r="A1424" s="3">
        <f>TITRES_STAT!B1427</f>
        <v>44385</v>
      </c>
      <c r="B1424" s="5">
        <f>TITRES_STAT!D1427</f>
        <v>3.15</v>
      </c>
      <c r="C1424" s="2">
        <f t="shared" si="173"/>
        <v>0</v>
      </c>
      <c r="D1424" s="2">
        <f t="shared" si="174"/>
        <v>3.1860000000000004</v>
      </c>
      <c r="E1424" s="2">
        <f t="shared" si="176"/>
        <v>3.258</v>
      </c>
      <c r="F1424" s="2">
        <f t="shared" si="169"/>
        <v>3.2939999999999992</v>
      </c>
      <c r="G1424" s="2">
        <f t="shared" si="171"/>
        <v>3.3156000000000012</v>
      </c>
      <c r="H1424" s="2">
        <f t="shared" si="175"/>
        <v>3.335550000000004</v>
      </c>
      <c r="I1424" s="2">
        <f t="array" ref="I1424">SUMPRODUCT(B1408:B1427, (ROW(B1408:B1427)-ROW(B1408)+1)) / (20*21/2)</f>
        <v>3.2284285714285716</v>
      </c>
      <c r="J1424" s="2">
        <f t="shared" si="170"/>
        <v>3.2712428092568624</v>
      </c>
      <c r="K1424" s="2">
        <f t="shared" si="172"/>
        <v>3.3047172417925794</v>
      </c>
    </row>
    <row r="1425" spans="1:11" ht="13.5" x14ac:dyDescent="0.25">
      <c r="A1425" s="3">
        <f>TITRES_STAT!B1428</f>
        <v>44386</v>
      </c>
      <c r="B1425" s="5">
        <f>TITRES_STAT!D1428</f>
        <v>3.15</v>
      </c>
      <c r="C1425" s="2">
        <f t="shared" si="173"/>
        <v>0</v>
      </c>
      <c r="D1425" s="2">
        <f t="shared" si="174"/>
        <v>3.1680000000000001</v>
      </c>
      <c r="E1425" s="2">
        <f t="shared" si="176"/>
        <v>3.2399999999999998</v>
      </c>
      <c r="F1425" s="2">
        <f t="shared" si="169"/>
        <v>3.2849999999999993</v>
      </c>
      <c r="G1425" s="2">
        <f t="shared" si="171"/>
        <v>3.3120000000000012</v>
      </c>
      <c r="H1425" s="2">
        <f t="shared" si="175"/>
        <v>3.3357000000000032</v>
      </c>
      <c r="I1425" s="2">
        <f t="array" ref="I1425">SUMPRODUCT(B1409:B1428, (ROW(B1409:B1428)-ROW(B1409)+1)) / (20*21/2)</f>
        <v>3.2172857142857141</v>
      </c>
      <c r="J1425" s="2">
        <f t="shared" si="170"/>
        <v>3.2596958750419232</v>
      </c>
      <c r="K1425" s="2">
        <f t="shared" si="172"/>
        <v>3.2986498989771844</v>
      </c>
    </row>
    <row r="1426" spans="1:11" ht="13.5" x14ac:dyDescent="0.25">
      <c r="A1426" s="3">
        <f>TITRES_STAT!B1429</f>
        <v>44389</v>
      </c>
      <c r="B1426" s="5">
        <f>TITRES_STAT!D1429</f>
        <v>3.15</v>
      </c>
      <c r="C1426" s="2">
        <f t="shared" si="173"/>
        <v>0</v>
      </c>
      <c r="D1426" s="2">
        <f t="shared" si="174"/>
        <v>3.15</v>
      </c>
      <c r="E1426" s="2">
        <f t="shared" si="176"/>
        <v>3.2219999999999991</v>
      </c>
      <c r="F1426" s="2">
        <f t="shared" si="169"/>
        <v>3.2759999999999989</v>
      </c>
      <c r="G1426" s="2">
        <f t="shared" si="171"/>
        <v>3.3084000000000007</v>
      </c>
      <c r="H1426" s="2">
        <f t="shared" si="175"/>
        <v>3.3358500000000033</v>
      </c>
      <c r="I1426" s="2">
        <f t="array" ref="I1426">SUMPRODUCT(B1410:B1429, (ROW(B1410:B1429)-ROW(B1410)+1)) / (20*21/2)</f>
        <v>3.2070000000000003</v>
      </c>
      <c r="J1426" s="2">
        <f t="shared" si="170"/>
        <v>3.2492486488474541</v>
      </c>
      <c r="K1426" s="2">
        <f t="shared" si="172"/>
        <v>3.2928204911741576</v>
      </c>
    </row>
    <row r="1427" spans="1:11" ht="13.5" x14ac:dyDescent="0.25">
      <c r="A1427" s="3">
        <f>TITRES_STAT!B1430</f>
        <v>44390</v>
      </c>
      <c r="B1427" s="5">
        <f>TITRES_STAT!D1430</f>
        <v>3.15</v>
      </c>
      <c r="C1427" s="2">
        <f t="shared" si="173"/>
        <v>0</v>
      </c>
      <c r="D1427" s="2">
        <f t="shared" si="174"/>
        <v>3.15</v>
      </c>
      <c r="E1427" s="2">
        <f t="shared" si="176"/>
        <v>3.2039999999999993</v>
      </c>
      <c r="F1427" s="2">
        <f t="shared" si="169"/>
        <v>3.2669999999999995</v>
      </c>
      <c r="G1427" s="2">
        <f t="shared" si="171"/>
        <v>3.3048000000000006</v>
      </c>
      <c r="H1427" s="2">
        <f t="shared" si="175"/>
        <v>3.336000000000003</v>
      </c>
      <c r="I1427" s="2">
        <f t="array" ref="I1427">SUMPRODUCT(B1411:B1430, (ROW(B1411:B1430)-ROW(B1411)+1)) / (20*21/2)</f>
        <v>3.1975714285714285</v>
      </c>
      <c r="J1427" s="2">
        <f t="shared" si="170"/>
        <v>3.2397963965762679</v>
      </c>
      <c r="K1427" s="2">
        <f t="shared" si="172"/>
        <v>3.2872196875987005</v>
      </c>
    </row>
    <row r="1428" spans="1:11" ht="13.5" x14ac:dyDescent="0.25">
      <c r="A1428" s="3">
        <f>TITRES_STAT!B1431</f>
        <v>44391</v>
      </c>
      <c r="B1428" s="5">
        <f>TITRES_STAT!D1431</f>
        <v>3.15</v>
      </c>
      <c r="C1428" s="2">
        <f t="shared" si="173"/>
        <v>0</v>
      </c>
      <c r="D1428" s="2">
        <f t="shared" si="174"/>
        <v>3.15</v>
      </c>
      <c r="E1428" s="2">
        <f t="shared" si="176"/>
        <v>3.1859999999999991</v>
      </c>
      <c r="F1428" s="2">
        <f t="shared" ref="F1428:F1491" si="177">AVERAGE(B1409:B1428)</f>
        <v>3.2579999999999991</v>
      </c>
      <c r="G1428" s="2">
        <f t="shared" si="171"/>
        <v>3.3012000000000006</v>
      </c>
      <c r="H1428" s="2">
        <f t="shared" si="175"/>
        <v>3.3361500000000031</v>
      </c>
      <c r="I1428" s="2">
        <f t="array" ref="I1428">SUMPRODUCT(B1412:B1431, (ROW(B1412:B1431)-ROW(B1412)+1)) / (20*21/2)</f>
        <v>3.1890000000000001</v>
      </c>
      <c r="J1428" s="2">
        <f t="shared" si="170"/>
        <v>3.2312443588070994</v>
      </c>
      <c r="K1428" s="2">
        <f t="shared" si="172"/>
        <v>3.2818385233791436</v>
      </c>
    </row>
    <row r="1429" spans="1:11" ht="13.5" x14ac:dyDescent="0.25">
      <c r="A1429" s="3">
        <f>TITRES_STAT!B1432</f>
        <v>44392</v>
      </c>
      <c r="B1429" s="5">
        <f>TITRES_STAT!D1432</f>
        <v>3.15</v>
      </c>
      <c r="C1429" s="2">
        <f t="shared" si="173"/>
        <v>0</v>
      </c>
      <c r="D1429" s="2">
        <f t="shared" si="174"/>
        <v>3.15</v>
      </c>
      <c r="E1429" s="2">
        <f t="shared" si="176"/>
        <v>3.1679999999999997</v>
      </c>
      <c r="F1429" s="2">
        <f t="shared" si="177"/>
        <v>3.2489999999999997</v>
      </c>
      <c r="G1429" s="2">
        <f t="shared" si="171"/>
        <v>3.2976000000000005</v>
      </c>
      <c r="H1429" s="2">
        <f t="shared" si="175"/>
        <v>3.3363000000000027</v>
      </c>
      <c r="I1429" s="2">
        <f t="array" ref="I1429">SUMPRODUCT(B1413:B1432, (ROW(B1413:B1432)-ROW(B1413)+1)) / (20*21/2)</f>
        <v>3.1812857142857145</v>
      </c>
      <c r="J1429" s="2">
        <f t="shared" ref="J1429:J1492" si="178">$J$4*B1429+J1428*(1-$J$4)</f>
        <v>3.2235068008254708</v>
      </c>
      <c r="K1429" s="2">
        <f t="shared" si="172"/>
        <v>3.2766683852074125</v>
      </c>
    </row>
    <row r="1430" spans="1:11" ht="13.5" x14ac:dyDescent="0.25">
      <c r="A1430" s="3">
        <f>TITRES_STAT!B1433</f>
        <v>44393</v>
      </c>
      <c r="B1430" s="5">
        <f>TITRES_STAT!D1433</f>
        <v>3.15</v>
      </c>
      <c r="C1430" s="2">
        <f t="shared" si="173"/>
        <v>0</v>
      </c>
      <c r="D1430" s="2">
        <f t="shared" si="174"/>
        <v>3.15</v>
      </c>
      <c r="E1430" s="2">
        <f t="shared" si="176"/>
        <v>3.1589999999999998</v>
      </c>
      <c r="F1430" s="2">
        <f t="shared" si="177"/>
        <v>3.2399999999999993</v>
      </c>
      <c r="G1430" s="2">
        <f t="shared" si="171"/>
        <v>3.2940000000000005</v>
      </c>
      <c r="H1430" s="2">
        <f t="shared" si="175"/>
        <v>3.3364500000000019</v>
      </c>
      <c r="I1430" s="2">
        <f t="array" ref="I1430">SUMPRODUCT(B1414:B1433, (ROW(B1414:B1433)-ROW(B1414)+1)) / (20*21/2)</f>
        <v>3.1744285714285714</v>
      </c>
      <c r="J1430" s="2">
        <f t="shared" si="178"/>
        <v>3.2165061531278067</v>
      </c>
      <c r="K1430" s="2">
        <f t="shared" si="172"/>
        <v>3.27170099755222</v>
      </c>
    </row>
    <row r="1431" spans="1:11" ht="13.5" x14ac:dyDescent="0.25">
      <c r="A1431" s="3">
        <f>TITRES_STAT!B1434</f>
        <v>44396</v>
      </c>
      <c r="B1431" s="5">
        <f>TITRES_STAT!D1434</f>
        <v>3.15</v>
      </c>
      <c r="C1431" s="2">
        <f t="shared" si="173"/>
        <v>0</v>
      </c>
      <c r="D1431" s="2">
        <f t="shared" si="174"/>
        <v>3.15</v>
      </c>
      <c r="E1431" s="2">
        <f t="shared" si="176"/>
        <v>3.1499999999999995</v>
      </c>
      <c r="F1431" s="2">
        <f t="shared" si="177"/>
        <v>3.2309999999999994</v>
      </c>
      <c r="G1431" s="2">
        <f t="shared" si="171"/>
        <v>3.2904</v>
      </c>
      <c r="H1431" s="2">
        <f t="shared" si="175"/>
        <v>3.3363000000000023</v>
      </c>
      <c r="I1431" s="2">
        <f t="array" ref="I1431">SUMPRODUCT(B1415:B1434, (ROW(B1415:B1434)-ROW(B1415)+1)) / (20*21/2)</f>
        <v>3.1684285714285716</v>
      </c>
      <c r="J1431" s="2">
        <f t="shared" si="178"/>
        <v>3.2101722337823011</v>
      </c>
      <c r="K1431" s="2">
        <f t="shared" si="172"/>
        <v>3.2669284094129174</v>
      </c>
    </row>
    <row r="1432" spans="1:11" ht="13.5" x14ac:dyDescent="0.25">
      <c r="A1432" s="3">
        <f>TITRES_STAT!B1435</f>
        <v>44399</v>
      </c>
      <c r="B1432" s="5">
        <f>TITRES_STAT!D1435</f>
        <v>3.15</v>
      </c>
      <c r="C1432" s="2">
        <f t="shared" si="173"/>
        <v>0</v>
      </c>
      <c r="D1432" s="2">
        <f t="shared" si="174"/>
        <v>3.15</v>
      </c>
      <c r="E1432" s="2">
        <f t="shared" si="176"/>
        <v>3.1499999999999995</v>
      </c>
      <c r="F1432" s="2">
        <f t="shared" si="177"/>
        <v>3.2219999999999991</v>
      </c>
      <c r="G1432" s="2">
        <f t="shared" si="171"/>
        <v>3.2867999999999999</v>
      </c>
      <c r="H1432" s="2">
        <f t="shared" si="175"/>
        <v>3.336050000000002</v>
      </c>
      <c r="I1432" s="2">
        <f t="array" ref="I1432">SUMPRODUCT(B1416:B1435, (ROW(B1416:B1435)-ROW(B1416)+1)) / (20*21/2)</f>
        <v>3.1632857142857147</v>
      </c>
      <c r="J1432" s="2">
        <f t="shared" si="178"/>
        <v>3.2044415448506531</v>
      </c>
      <c r="K1432" s="2">
        <f t="shared" si="172"/>
        <v>3.2623429815928029</v>
      </c>
    </row>
    <row r="1433" spans="1:11" ht="13.5" x14ac:dyDescent="0.25">
      <c r="A1433" s="3">
        <f>TITRES_STAT!B1436</f>
        <v>44400</v>
      </c>
      <c r="B1433" s="5">
        <f>TITRES_STAT!D1436</f>
        <v>3.15</v>
      </c>
      <c r="C1433" s="2">
        <f t="shared" si="173"/>
        <v>0</v>
      </c>
      <c r="D1433" s="2">
        <f t="shared" si="174"/>
        <v>3.15</v>
      </c>
      <c r="E1433" s="2">
        <f t="shared" si="176"/>
        <v>3.1499999999999995</v>
      </c>
      <c r="F1433" s="2">
        <f t="shared" si="177"/>
        <v>3.2129999999999996</v>
      </c>
      <c r="G1433" s="2">
        <f t="shared" si="171"/>
        <v>3.2831999999999999</v>
      </c>
      <c r="H1433" s="2">
        <f t="shared" si="175"/>
        <v>3.3358000000000017</v>
      </c>
      <c r="I1433" s="2">
        <f t="array" ref="I1433">SUMPRODUCT(B1417:B1436, (ROW(B1417:B1436)-ROW(B1417)+1)) / (20*21/2)</f>
        <v>3.1589999999999998</v>
      </c>
      <c r="J1433" s="2">
        <f t="shared" si="178"/>
        <v>3.1992566358172576</v>
      </c>
      <c r="K1433" s="2">
        <f t="shared" si="172"/>
        <v>3.2579373744715165</v>
      </c>
    </row>
    <row r="1434" spans="1:11" ht="13.5" x14ac:dyDescent="0.25">
      <c r="A1434" s="3">
        <f>TITRES_STAT!B1437</f>
        <v>44403</v>
      </c>
      <c r="B1434" s="5">
        <f>TITRES_STAT!D1437</f>
        <v>3.15</v>
      </c>
      <c r="C1434" s="2">
        <f t="shared" si="173"/>
        <v>0</v>
      </c>
      <c r="D1434" s="2">
        <f t="shared" si="174"/>
        <v>3.15</v>
      </c>
      <c r="E1434" s="2">
        <f t="shared" si="176"/>
        <v>3.1499999999999995</v>
      </c>
      <c r="F1434" s="2">
        <f t="shared" si="177"/>
        <v>3.2039999999999993</v>
      </c>
      <c r="G1434" s="2">
        <f t="shared" si="171"/>
        <v>3.2796000000000003</v>
      </c>
      <c r="H1434" s="2">
        <f t="shared" si="175"/>
        <v>3.3355500000000013</v>
      </c>
      <c r="I1434" s="2">
        <f t="array" ref="I1434">SUMPRODUCT(B1418:B1437, (ROW(B1418:B1437)-ROW(B1418)+1)) / (20*21/2)</f>
        <v>3.1555714285714291</v>
      </c>
      <c r="J1434" s="2">
        <f t="shared" si="178"/>
        <v>3.1945655276441851</v>
      </c>
      <c r="K1434" s="2">
        <f t="shared" si="172"/>
        <v>3.2537045362569472</v>
      </c>
    </row>
    <row r="1435" spans="1:11" ht="13.5" x14ac:dyDescent="0.25">
      <c r="A1435" s="3">
        <f>TITRES_STAT!B1438</f>
        <v>44404</v>
      </c>
      <c r="B1435" s="5">
        <f>TITRES_STAT!D1438</f>
        <v>3.15</v>
      </c>
      <c r="C1435" s="2">
        <f t="shared" si="173"/>
        <v>0</v>
      </c>
      <c r="D1435" s="2">
        <f t="shared" si="174"/>
        <v>3.15</v>
      </c>
      <c r="E1435" s="2">
        <f t="shared" si="176"/>
        <v>3.1499999999999995</v>
      </c>
      <c r="F1435" s="2">
        <f t="shared" si="177"/>
        <v>3.1949999999999994</v>
      </c>
      <c r="G1435" s="2">
        <f t="shared" si="171"/>
        <v>3.2760000000000002</v>
      </c>
      <c r="H1435" s="2">
        <f t="shared" si="175"/>
        <v>3.335300000000001</v>
      </c>
      <c r="I1435" s="2">
        <f t="array" ref="I1435">SUMPRODUCT(B1419:B1438, (ROW(B1419:B1438)-ROW(B1419)+1)) / (20*21/2)</f>
        <v>3.153</v>
      </c>
      <c r="J1435" s="2">
        <f t="shared" si="178"/>
        <v>3.190321191678072</v>
      </c>
      <c r="K1435" s="2">
        <f t="shared" si="172"/>
        <v>3.2496376916978513</v>
      </c>
    </row>
    <row r="1436" spans="1:11" ht="13.5" x14ac:dyDescent="0.25">
      <c r="A1436" s="3">
        <f>TITRES_STAT!B1439</f>
        <v>44405</v>
      </c>
      <c r="B1436" s="5">
        <f>TITRES_STAT!D1439</f>
        <v>3.15</v>
      </c>
      <c r="C1436" s="2">
        <f t="shared" si="173"/>
        <v>0</v>
      </c>
      <c r="D1436" s="2">
        <f t="shared" si="174"/>
        <v>3.15</v>
      </c>
      <c r="E1436" s="2">
        <f t="shared" si="176"/>
        <v>3.1499999999999995</v>
      </c>
      <c r="F1436" s="2">
        <f t="shared" si="177"/>
        <v>3.1859999999999991</v>
      </c>
      <c r="G1436" s="2">
        <f t="shared" si="171"/>
        <v>3.2724000000000006</v>
      </c>
      <c r="H1436" s="2">
        <f t="shared" si="175"/>
        <v>3.3350500000000007</v>
      </c>
      <c r="I1436" s="2">
        <f t="array" ref="I1436">SUMPRODUCT(B1420:B1439, (ROW(B1420:B1439)-ROW(B1420)+1)) / (20*21/2)</f>
        <v>3.1512857142857147</v>
      </c>
      <c r="J1436" s="2">
        <f t="shared" si="178"/>
        <v>3.1864810781849222</v>
      </c>
      <c r="K1436" s="2">
        <f t="shared" si="172"/>
        <v>3.2457303312391121</v>
      </c>
    </row>
    <row r="1437" spans="1:11" ht="13.5" x14ac:dyDescent="0.25">
      <c r="A1437" s="3">
        <f>TITRES_STAT!B1440</f>
        <v>44406</v>
      </c>
      <c r="B1437" s="5">
        <f>TITRES_STAT!D1440</f>
        <v>3.15</v>
      </c>
      <c r="C1437" s="2">
        <f t="shared" si="173"/>
        <v>0</v>
      </c>
      <c r="D1437" s="2">
        <f t="shared" si="174"/>
        <v>3.15</v>
      </c>
      <c r="E1437" s="2">
        <f t="shared" si="176"/>
        <v>3.1499999999999995</v>
      </c>
      <c r="F1437" s="2">
        <f t="shared" si="177"/>
        <v>3.1769999999999987</v>
      </c>
      <c r="G1437" s="2">
        <f t="shared" si="171"/>
        <v>3.2688000000000006</v>
      </c>
      <c r="H1437" s="2">
        <f t="shared" si="175"/>
        <v>3.3348</v>
      </c>
      <c r="I1437" s="2">
        <f t="array" ref="I1437">SUMPRODUCT(B1421:B1440, (ROW(B1421:B1440)-ROW(B1421)+1)) / (20*21/2)</f>
        <v>3.1504285714285718</v>
      </c>
      <c r="J1437" s="2">
        <f t="shared" si="178"/>
        <v>3.183006689786358</v>
      </c>
      <c r="K1437" s="2">
        <f t="shared" si="172"/>
        <v>3.2419762006022843</v>
      </c>
    </row>
    <row r="1438" spans="1:11" ht="13.5" x14ac:dyDescent="0.25">
      <c r="A1438" s="3">
        <f>TITRES_STAT!B1441</f>
        <v>44407</v>
      </c>
      <c r="B1438" s="5">
        <f>TITRES_STAT!D1441</f>
        <v>3.15</v>
      </c>
      <c r="C1438" s="2">
        <f t="shared" si="173"/>
        <v>0</v>
      </c>
      <c r="D1438" s="2">
        <f t="shared" si="174"/>
        <v>3.15</v>
      </c>
      <c r="E1438" s="2">
        <f t="shared" si="176"/>
        <v>3.1499999999999995</v>
      </c>
      <c r="F1438" s="2">
        <f t="shared" si="177"/>
        <v>3.1679999999999988</v>
      </c>
      <c r="G1438" s="2">
        <f t="shared" si="171"/>
        <v>3.265200000000001</v>
      </c>
      <c r="H1438" s="2">
        <f t="shared" si="175"/>
        <v>3.3345499999999997</v>
      </c>
      <c r="I1438" s="2">
        <f t="array" ref="I1438">SUMPRODUCT(B1422:B1441, (ROW(B1422:B1441)-ROW(B1422)+1)) / (20*21/2)</f>
        <v>3.15</v>
      </c>
      <c r="J1438" s="2">
        <f t="shared" si="178"/>
        <v>3.1798631955209906</v>
      </c>
      <c r="K1438" s="2">
        <f t="shared" si="172"/>
        <v>3.2383692907747439</v>
      </c>
    </row>
    <row r="1439" spans="1:11" ht="13.5" x14ac:dyDescent="0.25">
      <c r="A1439" s="3">
        <f>TITRES_STAT!B1442</f>
        <v>44410</v>
      </c>
      <c r="B1439" s="5">
        <f>TITRES_STAT!D1442</f>
        <v>3.15</v>
      </c>
      <c r="C1439" s="2">
        <f t="shared" si="173"/>
        <v>0</v>
      </c>
      <c r="D1439" s="2">
        <f t="shared" si="174"/>
        <v>3.15</v>
      </c>
      <c r="E1439" s="2">
        <f t="shared" si="176"/>
        <v>3.1499999999999995</v>
      </c>
      <c r="F1439" s="2">
        <f t="shared" si="177"/>
        <v>3.1589999999999994</v>
      </c>
      <c r="G1439" s="2">
        <f t="shared" si="171"/>
        <v>3.2616000000000009</v>
      </c>
      <c r="H1439" s="2">
        <f t="shared" si="175"/>
        <v>3.3342999999999994</v>
      </c>
      <c r="I1439" s="2">
        <f t="array" ref="I1439">SUMPRODUCT(B1423:B1442, (ROW(B1423:B1442)-ROW(B1423)+1)) / (20*21/2)</f>
        <v>3.15</v>
      </c>
      <c r="J1439" s="2">
        <f t="shared" si="178"/>
        <v>3.1770190816618484</v>
      </c>
      <c r="K1439" s="2">
        <f t="shared" si="172"/>
        <v>3.2349038283914209</v>
      </c>
    </row>
    <row r="1440" spans="1:11" ht="13.5" x14ac:dyDescent="0.25">
      <c r="A1440" s="3">
        <f>TITRES_STAT!B1443</f>
        <v>44411</v>
      </c>
      <c r="B1440" s="5">
        <f>TITRES_STAT!D1443</f>
        <v>3.15</v>
      </c>
      <c r="C1440" s="2">
        <f t="shared" si="173"/>
        <v>0</v>
      </c>
      <c r="D1440" s="2">
        <f t="shared" si="174"/>
        <v>3.15</v>
      </c>
      <c r="E1440" s="2">
        <f t="shared" si="176"/>
        <v>3.1499999999999995</v>
      </c>
      <c r="F1440" s="2">
        <f t="shared" si="177"/>
        <v>3.1544999999999992</v>
      </c>
      <c r="G1440" s="2">
        <f t="shared" si="171"/>
        <v>3.2580000000000013</v>
      </c>
      <c r="H1440" s="2">
        <f t="shared" si="175"/>
        <v>3.3340499999999991</v>
      </c>
      <c r="I1440" s="2">
        <f t="array" ref="I1440">SUMPRODUCT(B1424:B1443, (ROW(B1424:B1443)-ROW(B1424)+1)) / (20*21/2)</f>
        <v>3.15</v>
      </c>
      <c r="J1440" s="2">
        <f t="shared" si="178"/>
        <v>3.1744458357892911</v>
      </c>
      <c r="K1440" s="2">
        <f t="shared" si="172"/>
        <v>3.2315742664937184</v>
      </c>
    </row>
    <row r="1441" spans="1:11" ht="13.5" x14ac:dyDescent="0.25">
      <c r="A1441" s="3">
        <f>TITRES_STAT!B1444</f>
        <v>44412</v>
      </c>
      <c r="B1441" s="5">
        <f>TITRES_STAT!D1444</f>
        <v>3.15</v>
      </c>
      <c r="C1441" s="2">
        <f t="shared" si="173"/>
        <v>0</v>
      </c>
      <c r="D1441" s="2">
        <f t="shared" si="174"/>
        <v>3.15</v>
      </c>
      <c r="E1441" s="2">
        <f t="shared" si="176"/>
        <v>3.1499999999999995</v>
      </c>
      <c r="F1441" s="2">
        <f t="shared" si="177"/>
        <v>3.149999999999999</v>
      </c>
      <c r="G1441" s="2">
        <f t="shared" si="171"/>
        <v>3.2544000000000013</v>
      </c>
      <c r="H1441" s="2">
        <f t="shared" si="175"/>
        <v>3.3337999999999988</v>
      </c>
      <c r="I1441" s="2">
        <f t="array" ref="I1441">SUMPRODUCT(B1425:B1444, (ROW(B1425:B1444)-ROW(B1425)+1)) / (20*21/2)</f>
        <v>3.15</v>
      </c>
      <c r="J1441" s="2">
        <f t="shared" si="178"/>
        <v>3.1721176609522157</v>
      </c>
      <c r="K1441" s="2">
        <f t="shared" si="172"/>
        <v>3.2283752756508277</v>
      </c>
    </row>
    <row r="1442" spans="1:11" ht="13.5" x14ac:dyDescent="0.25">
      <c r="A1442" s="3">
        <f>TITRES_STAT!B1445</f>
        <v>44413</v>
      </c>
      <c r="B1442" s="5">
        <f>TITRES_STAT!D1445</f>
        <v>3.15</v>
      </c>
      <c r="C1442" s="2">
        <f t="shared" si="173"/>
        <v>0</v>
      </c>
      <c r="D1442" s="2">
        <f t="shared" si="174"/>
        <v>3.15</v>
      </c>
      <c r="E1442" s="2">
        <f t="shared" si="176"/>
        <v>3.1499999999999995</v>
      </c>
      <c r="F1442" s="2">
        <f t="shared" si="177"/>
        <v>3.149999999999999</v>
      </c>
      <c r="G1442" s="2">
        <f t="shared" si="171"/>
        <v>3.2508000000000017</v>
      </c>
      <c r="H1442" s="2">
        <f t="shared" si="175"/>
        <v>3.3335499999999989</v>
      </c>
      <c r="I1442" s="2">
        <f t="array" ref="I1442">SUMPRODUCT(B1426:B1445, (ROW(B1426:B1445)-ROW(B1426)+1)) / (20*21/2)</f>
        <v>3.15</v>
      </c>
      <c r="J1442" s="2">
        <f t="shared" si="178"/>
        <v>3.1700112170520045</v>
      </c>
      <c r="K1442" s="2">
        <f t="shared" si="172"/>
        <v>3.2253017354292268</v>
      </c>
    </row>
    <row r="1443" spans="1:11" ht="13.5" x14ac:dyDescent="0.25">
      <c r="A1443" s="3">
        <f>TITRES_STAT!B1446</f>
        <v>44414</v>
      </c>
      <c r="B1443" s="5">
        <f>TITRES_STAT!D1446</f>
        <v>3.15</v>
      </c>
      <c r="C1443" s="2">
        <f t="shared" si="173"/>
        <v>0</v>
      </c>
      <c r="D1443" s="2">
        <f t="shared" si="174"/>
        <v>3.15</v>
      </c>
      <c r="E1443" s="2">
        <f t="shared" si="176"/>
        <v>3.1499999999999995</v>
      </c>
      <c r="F1443" s="2">
        <f t="shared" si="177"/>
        <v>3.149999999999999</v>
      </c>
      <c r="G1443" s="2">
        <f t="shared" si="171"/>
        <v>3.2472000000000012</v>
      </c>
      <c r="H1443" s="2">
        <f t="shared" si="175"/>
        <v>3.3332999999999986</v>
      </c>
      <c r="I1443" s="2">
        <f t="array" ref="I1443">SUMPRODUCT(B1427:B1446, (ROW(B1427:B1446)-ROW(B1427)+1)) / (20*21/2)</f>
        <v>3.15</v>
      </c>
      <c r="J1443" s="2">
        <f t="shared" si="178"/>
        <v>3.1681053868565754</v>
      </c>
      <c r="K1443" s="2">
        <f t="shared" si="172"/>
        <v>3.2223487261967083</v>
      </c>
    </row>
    <row r="1444" spans="1:11" ht="13.5" x14ac:dyDescent="0.25">
      <c r="A1444" s="3">
        <f>TITRES_STAT!B1447</f>
        <v>44417</v>
      </c>
      <c r="B1444" s="5">
        <f>TITRES_STAT!D1447</f>
        <v>3.15</v>
      </c>
      <c r="C1444" s="2">
        <f t="shared" si="173"/>
        <v>0</v>
      </c>
      <c r="D1444" s="2">
        <f t="shared" si="174"/>
        <v>3.15</v>
      </c>
      <c r="E1444" s="2">
        <f t="shared" si="176"/>
        <v>3.1499999999999995</v>
      </c>
      <c r="F1444" s="2">
        <f t="shared" si="177"/>
        <v>3.149999999999999</v>
      </c>
      <c r="G1444" s="2">
        <f t="shared" si="171"/>
        <v>3.243600000000002</v>
      </c>
      <c r="H1444" s="2">
        <f t="shared" si="175"/>
        <v>3.3330499999999983</v>
      </c>
      <c r="I1444" s="2">
        <f t="array" ref="I1444">SUMPRODUCT(B1428:B1447, (ROW(B1428:B1447)-ROW(B1428)+1)) / (20*21/2)</f>
        <v>3.15</v>
      </c>
      <c r="J1444" s="2">
        <f t="shared" si="178"/>
        <v>3.1663810642988062</v>
      </c>
      <c r="K1444" s="2">
        <f t="shared" si="172"/>
        <v>3.219511521247818</v>
      </c>
    </row>
    <row r="1445" spans="1:11" ht="13.5" x14ac:dyDescent="0.25">
      <c r="A1445" s="3">
        <f>TITRES_STAT!B1448</f>
        <v>44419</v>
      </c>
      <c r="B1445" s="5">
        <f>TITRES_STAT!D1448</f>
        <v>3.15</v>
      </c>
      <c r="C1445" s="2">
        <f t="shared" si="173"/>
        <v>0</v>
      </c>
      <c r="D1445" s="2">
        <f t="shared" si="174"/>
        <v>3.15</v>
      </c>
      <c r="E1445" s="2">
        <f t="shared" si="176"/>
        <v>3.1499999999999995</v>
      </c>
      <c r="F1445" s="2">
        <f t="shared" si="177"/>
        <v>3.149999999999999</v>
      </c>
      <c r="G1445" s="2">
        <f t="shared" si="171"/>
        <v>3.2400000000000015</v>
      </c>
      <c r="H1445" s="2">
        <f t="shared" si="175"/>
        <v>3.3327999999999984</v>
      </c>
      <c r="I1445" s="2">
        <f t="array" ref="I1445">SUMPRODUCT(B1429:B1448, (ROW(B1429:B1448)-ROW(B1429)+1)) / (20*21/2)</f>
        <v>3.15</v>
      </c>
      <c r="J1445" s="2">
        <f t="shared" si="178"/>
        <v>3.1648209629370148</v>
      </c>
      <c r="K1445" s="2">
        <f t="shared" si="172"/>
        <v>3.2167855792380999</v>
      </c>
    </row>
    <row r="1446" spans="1:11" ht="13.5" x14ac:dyDescent="0.25">
      <c r="A1446" s="3">
        <f>TITRES_STAT!B1449</f>
        <v>44420</v>
      </c>
      <c r="B1446" s="5">
        <f>TITRES_STAT!D1449</f>
        <v>3.15</v>
      </c>
      <c r="C1446" s="2">
        <f t="shared" si="173"/>
        <v>0</v>
      </c>
      <c r="D1446" s="2">
        <f t="shared" si="174"/>
        <v>3.15</v>
      </c>
      <c r="E1446" s="2">
        <f t="shared" si="176"/>
        <v>3.1499999999999995</v>
      </c>
      <c r="F1446" s="2">
        <f t="shared" si="177"/>
        <v>3.149999999999999</v>
      </c>
      <c r="G1446" s="2">
        <f t="shared" si="171"/>
        <v>3.2364000000000019</v>
      </c>
      <c r="H1446" s="2">
        <f t="shared" si="175"/>
        <v>3.3325499999999981</v>
      </c>
      <c r="I1446" s="2">
        <f t="array" ref="I1446">SUMPRODUCT(B1430:B1449, (ROW(B1430:B1449)-ROW(B1430)+1)) / (20*21/2)</f>
        <v>3.15</v>
      </c>
      <c r="J1446" s="2">
        <f t="shared" si="178"/>
        <v>3.163409442657299</v>
      </c>
      <c r="K1446" s="2">
        <f t="shared" si="172"/>
        <v>3.2141665369150374</v>
      </c>
    </row>
    <row r="1447" spans="1:11" ht="13.5" x14ac:dyDescent="0.25">
      <c r="A1447" s="3">
        <f>TITRES_STAT!B1450</f>
        <v>44424</v>
      </c>
      <c r="B1447" s="5">
        <f>TITRES_STAT!D1450</f>
        <v>3.15</v>
      </c>
      <c r="C1447" s="2">
        <f t="shared" si="173"/>
        <v>0</v>
      </c>
      <c r="D1447" s="2">
        <f t="shared" si="174"/>
        <v>3.15</v>
      </c>
      <c r="E1447" s="2">
        <f t="shared" si="176"/>
        <v>3.1499999999999995</v>
      </c>
      <c r="F1447" s="2">
        <f t="shared" si="177"/>
        <v>3.149999999999999</v>
      </c>
      <c r="G1447" s="2">
        <f t="shared" si="171"/>
        <v>3.2328000000000019</v>
      </c>
      <c r="H1447" s="2">
        <f t="shared" si="175"/>
        <v>3.3322999999999978</v>
      </c>
      <c r="I1447" s="2">
        <f t="array" ref="I1447">SUMPRODUCT(B1431:B1450, (ROW(B1431:B1450)-ROW(B1431)+1)) / (20*21/2)</f>
        <v>3.15</v>
      </c>
      <c r="J1447" s="2">
        <f t="shared" si="178"/>
        <v>3.1621323528804131</v>
      </c>
      <c r="K1447" s="2">
        <f t="shared" si="172"/>
        <v>3.2116502021340558</v>
      </c>
    </row>
    <row r="1448" spans="1:11" ht="13.5" x14ac:dyDescent="0.25">
      <c r="A1448" s="3">
        <f>TITRES_STAT!B1451</f>
        <v>44425</v>
      </c>
      <c r="B1448" s="5">
        <f>TITRES_STAT!D1451</f>
        <v>3.15</v>
      </c>
      <c r="C1448" s="2">
        <f t="shared" si="173"/>
        <v>0</v>
      </c>
      <c r="D1448" s="2">
        <f t="shared" si="174"/>
        <v>3.15</v>
      </c>
      <c r="E1448" s="2">
        <f t="shared" si="176"/>
        <v>3.1499999999999995</v>
      </c>
      <c r="F1448" s="2">
        <f t="shared" si="177"/>
        <v>3.149999999999999</v>
      </c>
      <c r="G1448" s="2">
        <f t="shared" si="171"/>
        <v>3.2292000000000023</v>
      </c>
      <c r="H1448" s="2">
        <f t="shared" si="175"/>
        <v>3.332049999999998</v>
      </c>
      <c r="I1448" s="2">
        <f t="array" ref="I1448">SUMPRODUCT(B1432:B1451, (ROW(B1432:B1451)-ROW(B1432)+1)) / (20*21/2)</f>
        <v>3.15</v>
      </c>
      <c r="J1448" s="2">
        <f t="shared" si="178"/>
        <v>3.1609768907013258</v>
      </c>
      <c r="K1448" s="2">
        <f t="shared" si="172"/>
        <v>3.2092325471484067</v>
      </c>
    </row>
    <row r="1449" spans="1:11" ht="13.5" x14ac:dyDescent="0.25">
      <c r="A1449" s="3">
        <f>TITRES_STAT!B1452</f>
        <v>44426</v>
      </c>
      <c r="B1449" s="5">
        <f>TITRES_STAT!D1452</f>
        <v>3.15</v>
      </c>
      <c r="C1449" s="2">
        <f t="shared" si="173"/>
        <v>0</v>
      </c>
      <c r="D1449" s="2">
        <f t="shared" si="174"/>
        <v>3.15</v>
      </c>
      <c r="E1449" s="2">
        <f t="shared" si="176"/>
        <v>3.1499999999999995</v>
      </c>
      <c r="F1449" s="2">
        <f t="shared" si="177"/>
        <v>3.149999999999999</v>
      </c>
      <c r="G1449" s="2">
        <f t="shared" si="171"/>
        <v>3.2256000000000022</v>
      </c>
      <c r="H1449" s="2">
        <f t="shared" si="175"/>
        <v>3.3317999999999977</v>
      </c>
      <c r="I1449" s="2">
        <f t="array" ref="I1449">SUMPRODUCT(B1433:B1452, (ROW(B1433:B1452)-ROW(B1433)+1)) / (20*21/2)</f>
        <v>3.15</v>
      </c>
      <c r="J1449" s="2">
        <f t="shared" si="178"/>
        <v>3.1599314725392946</v>
      </c>
      <c r="K1449" s="2">
        <f t="shared" si="172"/>
        <v>3.2069097021621946</v>
      </c>
    </row>
    <row r="1450" spans="1:11" ht="13.5" x14ac:dyDescent="0.25">
      <c r="A1450" s="3">
        <f>TITRES_STAT!B1453</f>
        <v>44427</v>
      </c>
      <c r="B1450" s="5">
        <f>TITRES_STAT!D1453</f>
        <v>3.15</v>
      </c>
      <c r="C1450" s="2">
        <f t="shared" si="173"/>
        <v>0</v>
      </c>
      <c r="D1450" s="2">
        <f t="shared" si="174"/>
        <v>3.15</v>
      </c>
      <c r="E1450" s="2">
        <f t="shared" si="176"/>
        <v>3.1499999999999995</v>
      </c>
      <c r="F1450" s="2">
        <f t="shared" si="177"/>
        <v>3.149999999999999</v>
      </c>
      <c r="G1450" s="2">
        <f t="shared" si="171"/>
        <v>3.2220000000000026</v>
      </c>
      <c r="H1450" s="2">
        <f t="shared" si="175"/>
        <v>3.3315499999999973</v>
      </c>
      <c r="I1450" s="2">
        <f t="array" ref="I1450">SUMPRODUCT(B1434:B1453, (ROW(B1434:B1453)-ROW(B1434)+1)) / (20*21/2)</f>
        <v>3.15</v>
      </c>
      <c r="J1450" s="2">
        <f t="shared" si="178"/>
        <v>3.1589856180117426</v>
      </c>
      <c r="K1450" s="2">
        <f t="shared" si="172"/>
        <v>3.2046779491362263</v>
      </c>
    </row>
    <row r="1451" spans="1:11" ht="13.5" x14ac:dyDescent="0.25">
      <c r="A1451" s="3">
        <f>TITRES_STAT!B1454</f>
        <v>44428</v>
      </c>
      <c r="B1451" s="5">
        <f>TITRES_STAT!D1454</f>
        <v>3.15</v>
      </c>
      <c r="C1451" s="2">
        <f t="shared" si="173"/>
        <v>0</v>
      </c>
      <c r="D1451" s="2">
        <f t="shared" si="174"/>
        <v>3.15</v>
      </c>
      <c r="E1451" s="2">
        <f t="shared" si="176"/>
        <v>3.1499999999999995</v>
      </c>
      <c r="F1451" s="2">
        <f t="shared" si="177"/>
        <v>3.149999999999999</v>
      </c>
      <c r="G1451" s="2">
        <f t="shared" si="171"/>
        <v>3.2184000000000026</v>
      </c>
      <c r="H1451" s="2">
        <f t="shared" si="175"/>
        <v>3.3312999999999975</v>
      </c>
      <c r="I1451" s="2">
        <f t="array" ref="I1451">SUMPRODUCT(B1435:B1454, (ROW(B1435:B1454)-ROW(B1435)+1)) / (20*21/2)</f>
        <v>3.1547619047619047</v>
      </c>
      <c r="J1451" s="2">
        <f t="shared" si="178"/>
        <v>3.158129844867767</v>
      </c>
      <c r="K1451" s="2">
        <f t="shared" si="172"/>
        <v>3.2025337158367666</v>
      </c>
    </row>
    <row r="1452" spans="1:11" ht="13.5" x14ac:dyDescent="0.25">
      <c r="A1452" s="3">
        <f>TITRES_STAT!B1455</f>
        <v>44431</v>
      </c>
      <c r="B1452" s="5">
        <f>TITRES_STAT!D1455</f>
        <v>3.15</v>
      </c>
      <c r="C1452" s="2">
        <f t="shared" si="173"/>
        <v>0</v>
      </c>
      <c r="D1452" s="2">
        <f t="shared" si="174"/>
        <v>3.15</v>
      </c>
      <c r="E1452" s="2">
        <f t="shared" si="176"/>
        <v>3.1499999999999995</v>
      </c>
      <c r="F1452" s="2">
        <f t="shared" si="177"/>
        <v>3.149999999999999</v>
      </c>
      <c r="G1452" s="2">
        <f t="shared" si="171"/>
        <v>3.214800000000003</v>
      </c>
      <c r="H1452" s="2">
        <f t="shared" si="175"/>
        <v>3.3310499999999972</v>
      </c>
      <c r="I1452" s="2">
        <f t="array" ref="I1452">SUMPRODUCT(B1436:B1455, (ROW(B1436:B1455)-ROW(B1436)+1)) / (20*21/2)</f>
        <v>3.1592857142857138</v>
      </c>
      <c r="J1452" s="2">
        <f t="shared" si="178"/>
        <v>3.1573555739279797</v>
      </c>
      <c r="K1452" s="2">
        <f t="shared" si="172"/>
        <v>3.2004735701176776</v>
      </c>
    </row>
    <row r="1453" spans="1:11" ht="13.5" x14ac:dyDescent="0.25">
      <c r="A1453" s="3">
        <f>TITRES_STAT!B1456</f>
        <v>44432</v>
      </c>
      <c r="B1453" s="5">
        <f>TITRES_STAT!D1456</f>
        <v>3.15</v>
      </c>
      <c r="C1453" s="2">
        <f t="shared" si="173"/>
        <v>0</v>
      </c>
      <c r="D1453" s="2">
        <f t="shared" si="174"/>
        <v>3.15</v>
      </c>
      <c r="E1453" s="2">
        <f t="shared" si="176"/>
        <v>3.1499999999999995</v>
      </c>
      <c r="F1453" s="2">
        <f t="shared" si="177"/>
        <v>3.149999999999999</v>
      </c>
      <c r="G1453" s="2">
        <f t="shared" si="171"/>
        <v>3.2112000000000029</v>
      </c>
      <c r="H1453" s="2">
        <f t="shared" si="175"/>
        <v>3.3303499999999975</v>
      </c>
      <c r="I1453" s="2">
        <f t="array" ref="I1453">SUMPRODUCT(B1437:B1456, (ROW(B1437:B1456)-ROW(B1437)+1)) / (20*21/2)</f>
        <v>3.1635714285714283</v>
      </c>
      <c r="J1453" s="2">
        <f t="shared" si="178"/>
        <v>3.1566550430776958</v>
      </c>
      <c r="K1453" s="2">
        <f t="shared" si="172"/>
        <v>3.1984942144267885</v>
      </c>
    </row>
    <row r="1454" spans="1:11" ht="13.5" x14ac:dyDescent="0.25">
      <c r="A1454" s="3">
        <f>TITRES_STAT!B1457</f>
        <v>44433</v>
      </c>
      <c r="B1454" s="5">
        <f>TITRES_STAT!D1457</f>
        <v>3.2</v>
      </c>
      <c r="C1454" s="2">
        <f t="shared" si="173"/>
        <v>5.0000000000000266E-2</v>
      </c>
      <c r="D1454" s="2">
        <f t="shared" si="174"/>
        <v>3.16</v>
      </c>
      <c r="E1454" s="2">
        <f t="shared" si="176"/>
        <v>3.1549999999999994</v>
      </c>
      <c r="F1454" s="2">
        <f t="shared" si="177"/>
        <v>3.152499999999999</v>
      </c>
      <c r="G1454" s="2">
        <f t="shared" si="171"/>
        <v>3.2086000000000023</v>
      </c>
      <c r="H1454" s="2">
        <f t="shared" si="175"/>
        <v>3.3298999999999976</v>
      </c>
      <c r="I1454" s="2">
        <f t="array" ref="I1454">SUMPRODUCT(B1438:B1457, (ROW(B1438:B1457)-ROW(B1438)+1)) / (20*21/2)</f>
        <v>3.1676190476190471</v>
      </c>
      <c r="J1454" s="2">
        <f t="shared" si="178"/>
        <v>3.1607831342131538</v>
      </c>
      <c r="K1454" s="2">
        <f t="shared" si="172"/>
        <v>3.1985532648414243</v>
      </c>
    </row>
    <row r="1455" spans="1:11" ht="13.5" x14ac:dyDescent="0.25">
      <c r="A1455" s="3">
        <f>TITRES_STAT!B1458</f>
        <v>44434</v>
      </c>
      <c r="B1455" s="5">
        <f>TITRES_STAT!D1458</f>
        <v>3.2</v>
      </c>
      <c r="C1455" s="2">
        <f t="shared" si="173"/>
        <v>0</v>
      </c>
      <c r="D1455" s="2">
        <f t="shared" si="174"/>
        <v>3.1699999999999995</v>
      </c>
      <c r="E1455" s="2">
        <f t="shared" si="176"/>
        <v>3.1599999999999993</v>
      </c>
      <c r="F1455" s="2">
        <f t="shared" si="177"/>
        <v>3.1549999999999994</v>
      </c>
      <c r="G1455" s="2">
        <f t="shared" si="171"/>
        <v>3.2060000000000026</v>
      </c>
      <c r="H1455" s="2">
        <f t="shared" si="175"/>
        <v>3.3294499999999978</v>
      </c>
      <c r="I1455" s="2">
        <f t="array" ref="I1455">SUMPRODUCT(B1439:B1458, (ROW(B1439:B1458)-ROW(B1439)+1)) / (20*21/2)</f>
        <v>3.1714285714285713</v>
      </c>
      <c r="J1455" s="2">
        <f t="shared" si="178"/>
        <v>3.1645180738119008</v>
      </c>
      <c r="K1455" s="2">
        <f t="shared" si="172"/>
        <v>3.1986099995535255</v>
      </c>
    </row>
    <row r="1456" spans="1:11" ht="13.5" x14ac:dyDescent="0.25">
      <c r="A1456" s="3">
        <f>TITRES_STAT!B1459</f>
        <v>44435</v>
      </c>
      <c r="B1456" s="5">
        <f>TITRES_STAT!D1459</f>
        <v>3.2</v>
      </c>
      <c r="C1456" s="2">
        <f t="shared" si="173"/>
        <v>0</v>
      </c>
      <c r="D1456" s="2">
        <f t="shared" si="174"/>
        <v>3.1799999999999997</v>
      </c>
      <c r="E1456" s="2">
        <f t="shared" si="176"/>
        <v>3.1649999999999996</v>
      </c>
      <c r="F1456" s="2">
        <f t="shared" si="177"/>
        <v>3.1574999999999998</v>
      </c>
      <c r="G1456" s="2">
        <f t="shared" si="171"/>
        <v>3.203400000000002</v>
      </c>
      <c r="H1456" s="2">
        <f t="shared" si="175"/>
        <v>3.328999999999998</v>
      </c>
      <c r="I1456" s="2">
        <f t="array" ref="I1456">SUMPRODUCT(B1440:B1459, (ROW(B1440:B1459)-ROW(B1440)+1)) / (20*21/2)</f>
        <v>3.1749999999999998</v>
      </c>
      <c r="J1456" s="2">
        <f t="shared" si="178"/>
        <v>3.1678973048774344</v>
      </c>
      <c r="K1456" s="2">
        <f t="shared" si="172"/>
        <v>3.1986645093749559</v>
      </c>
    </row>
    <row r="1457" spans="1:11" ht="13.5" x14ac:dyDescent="0.25">
      <c r="A1457" s="3">
        <f>TITRES_STAT!B1460</f>
        <v>44438</v>
      </c>
      <c r="B1457" s="5">
        <f>TITRES_STAT!D1460</f>
        <v>3.2</v>
      </c>
      <c r="C1457" s="2">
        <f t="shared" si="173"/>
        <v>0</v>
      </c>
      <c r="D1457" s="2">
        <f t="shared" si="174"/>
        <v>3.19</v>
      </c>
      <c r="E1457" s="2">
        <f t="shared" si="176"/>
        <v>3.1699999999999995</v>
      </c>
      <c r="F1457" s="2">
        <f t="shared" si="177"/>
        <v>3.1599999999999997</v>
      </c>
      <c r="G1457" s="2">
        <f t="shared" si="171"/>
        <v>3.2008000000000014</v>
      </c>
      <c r="H1457" s="2">
        <f t="shared" si="175"/>
        <v>3.3285499999999981</v>
      </c>
      <c r="I1457" s="2">
        <f t="array" ref="I1457">SUMPRODUCT(B1441:B1460, (ROW(B1441:B1460)-ROW(B1441)+1)) / (20*21/2)</f>
        <v>3.1783333333333328</v>
      </c>
      <c r="J1457" s="2">
        <f t="shared" si="178"/>
        <v>3.1709547044129165</v>
      </c>
      <c r="K1457" s="2">
        <f t="shared" si="172"/>
        <v>3.1987168815563303</v>
      </c>
    </row>
    <row r="1458" spans="1:11" ht="13.5" x14ac:dyDescent="0.25">
      <c r="A1458" s="3">
        <f>TITRES_STAT!B1461</f>
        <v>44439</v>
      </c>
      <c r="B1458" s="5">
        <f>TITRES_STAT!D1461</f>
        <v>3.2</v>
      </c>
      <c r="C1458" s="2">
        <f t="shared" si="173"/>
        <v>0</v>
      </c>
      <c r="D1458" s="2">
        <f t="shared" si="174"/>
        <v>3.2</v>
      </c>
      <c r="E1458" s="2">
        <f t="shared" si="176"/>
        <v>3.1749999999999998</v>
      </c>
      <c r="F1458" s="2">
        <f t="shared" si="177"/>
        <v>3.1625000000000001</v>
      </c>
      <c r="G1458" s="2">
        <f t="shared" ref="G1458:G1521" si="179">AVERAGE(B1409:B1458)</f>
        <v>3.1982000000000013</v>
      </c>
      <c r="H1458" s="2">
        <f t="shared" si="175"/>
        <v>3.3280999999999983</v>
      </c>
      <c r="I1458" s="2">
        <f t="array" ref="I1458">SUMPRODUCT(B1442:B1461, (ROW(B1442:B1461)-ROW(B1442)+1)) / (20*21/2)</f>
        <v>3.1814285714285715</v>
      </c>
      <c r="J1458" s="2">
        <f t="shared" si="178"/>
        <v>3.1737209230402579</v>
      </c>
      <c r="K1458" s="2">
        <f t="shared" si="172"/>
        <v>3.1987671999266705</v>
      </c>
    </row>
    <row r="1459" spans="1:11" ht="13.5" x14ac:dyDescent="0.25">
      <c r="A1459" s="3">
        <f>TITRES_STAT!B1462</f>
        <v>44440</v>
      </c>
      <c r="B1459" s="5">
        <f>TITRES_STAT!D1462</f>
        <v>3.2</v>
      </c>
      <c r="C1459" s="2">
        <f t="shared" si="173"/>
        <v>0</v>
      </c>
      <c r="D1459" s="2">
        <f t="shared" si="174"/>
        <v>3.2</v>
      </c>
      <c r="E1459" s="2">
        <f t="shared" si="176"/>
        <v>3.1799999999999997</v>
      </c>
      <c r="F1459" s="2">
        <f t="shared" si="177"/>
        <v>3.165</v>
      </c>
      <c r="G1459" s="2">
        <f t="shared" si="179"/>
        <v>3.1956000000000011</v>
      </c>
      <c r="H1459" s="2">
        <f t="shared" si="175"/>
        <v>3.327649999999998</v>
      </c>
      <c r="I1459" s="2">
        <f t="array" ref="I1459">SUMPRODUCT(B1443:B1462, (ROW(B1443:B1462)-ROW(B1443)+1)) / (20*21/2)</f>
        <v>3.1842857142857146</v>
      </c>
      <c r="J1459" s="2">
        <f t="shared" si="178"/>
        <v>3.1762236922745188</v>
      </c>
      <c r="K1459" s="2">
        <f t="shared" ref="K1459:K1522" si="180">$K$4*B1459+(1-$K$4)*K1458</f>
        <v>3.1988155450275855</v>
      </c>
    </row>
    <row r="1460" spans="1:11" ht="13.5" x14ac:dyDescent="0.25">
      <c r="A1460" s="3">
        <f>TITRES_STAT!B1463</f>
        <v>44441</v>
      </c>
      <c r="B1460" s="5">
        <f>TITRES_STAT!D1463</f>
        <v>3.2</v>
      </c>
      <c r="C1460" s="2">
        <f t="shared" si="173"/>
        <v>0</v>
      </c>
      <c r="D1460" s="2">
        <f t="shared" si="174"/>
        <v>3.2</v>
      </c>
      <c r="E1460" s="2">
        <f t="shared" si="176"/>
        <v>3.1849999999999996</v>
      </c>
      <c r="F1460" s="2">
        <f t="shared" si="177"/>
        <v>3.1675000000000004</v>
      </c>
      <c r="G1460" s="2">
        <f t="shared" si="179"/>
        <v>3.1930000000000005</v>
      </c>
      <c r="H1460" s="2">
        <f t="shared" si="175"/>
        <v>3.3271999999999986</v>
      </c>
      <c r="I1460" s="2">
        <f t="array" ref="I1460">SUMPRODUCT(B1444:B1463, (ROW(B1444:B1463)-ROW(B1444)+1)) / (20*21/2)</f>
        <v>3.1869047619047617</v>
      </c>
      <c r="J1460" s="2">
        <f t="shared" si="178"/>
        <v>3.1784881025340885</v>
      </c>
      <c r="K1460" s="2">
        <f t="shared" si="180"/>
        <v>3.1988619942421899</v>
      </c>
    </row>
    <row r="1461" spans="1:11" ht="13.5" x14ac:dyDescent="0.25">
      <c r="A1461" s="3">
        <f>TITRES_STAT!B1464</f>
        <v>44442</v>
      </c>
      <c r="B1461" s="5">
        <f>TITRES_STAT!D1464</f>
        <v>3.2</v>
      </c>
      <c r="C1461" s="2">
        <f t="shared" si="173"/>
        <v>0</v>
      </c>
      <c r="D1461" s="2">
        <f t="shared" si="174"/>
        <v>3.2</v>
      </c>
      <c r="E1461" s="2">
        <f t="shared" si="176"/>
        <v>3.1899999999999995</v>
      </c>
      <c r="F1461" s="2">
        <f t="shared" si="177"/>
        <v>3.1700000000000008</v>
      </c>
      <c r="G1461" s="2">
        <f t="shared" si="179"/>
        <v>3.1904000000000003</v>
      </c>
      <c r="H1461" s="2">
        <f t="shared" si="175"/>
        <v>3.3267499999999983</v>
      </c>
      <c r="I1461" s="2">
        <f t="array" ref="I1461">SUMPRODUCT(B1445:B1464, (ROW(B1445:B1464)-ROW(B1445)+1)) / (20*21/2)</f>
        <v>3.1892857142857145</v>
      </c>
      <c r="J1461" s="2">
        <f t="shared" si="178"/>
        <v>3.180536854673699</v>
      </c>
      <c r="K1461" s="2">
        <f t="shared" si="180"/>
        <v>3.198906621918967</v>
      </c>
    </row>
    <row r="1462" spans="1:11" ht="13.5" x14ac:dyDescent="0.25">
      <c r="A1462" s="3">
        <f>TITRES_STAT!B1465</f>
        <v>44445</v>
      </c>
      <c r="B1462" s="5">
        <f>TITRES_STAT!D1465</f>
        <v>3.2</v>
      </c>
      <c r="C1462" s="2">
        <f t="shared" si="173"/>
        <v>0</v>
      </c>
      <c r="D1462" s="2">
        <f t="shared" si="174"/>
        <v>3.2</v>
      </c>
      <c r="E1462" s="2">
        <f t="shared" si="176"/>
        <v>3.1949999999999994</v>
      </c>
      <c r="F1462" s="2">
        <f t="shared" si="177"/>
        <v>3.1725000000000008</v>
      </c>
      <c r="G1462" s="2">
        <f t="shared" si="179"/>
        <v>3.1877999999999997</v>
      </c>
      <c r="H1462" s="2">
        <f t="shared" si="175"/>
        <v>3.3262499999999982</v>
      </c>
      <c r="I1462" s="2">
        <f t="array" ref="I1462">SUMPRODUCT(B1446:B1465, (ROW(B1446:B1465)-ROW(B1446)+1)) / (20*21/2)</f>
        <v>3.1914285714285717</v>
      </c>
      <c r="J1462" s="2">
        <f t="shared" si="178"/>
        <v>3.1823904875619178</v>
      </c>
      <c r="K1462" s="2">
        <f t="shared" si="180"/>
        <v>3.1989494994907721</v>
      </c>
    </row>
    <row r="1463" spans="1:11" ht="13.5" x14ac:dyDescent="0.25">
      <c r="A1463" s="3">
        <f>TITRES_STAT!B1466</f>
        <v>44446</v>
      </c>
      <c r="B1463" s="5">
        <f>TITRES_STAT!D1466</f>
        <v>3.2</v>
      </c>
      <c r="C1463" s="2">
        <f t="shared" si="173"/>
        <v>0</v>
      </c>
      <c r="D1463" s="2">
        <f t="shared" si="174"/>
        <v>3.2</v>
      </c>
      <c r="E1463" s="2">
        <f t="shared" si="176"/>
        <v>3.1999999999999997</v>
      </c>
      <c r="F1463" s="2">
        <f t="shared" si="177"/>
        <v>3.1750000000000012</v>
      </c>
      <c r="G1463" s="2">
        <f t="shared" si="179"/>
        <v>3.1852</v>
      </c>
      <c r="H1463" s="2">
        <f t="shared" si="175"/>
        <v>3.325749999999998</v>
      </c>
      <c r="I1463" s="2">
        <f t="array" ref="I1463">SUMPRODUCT(B1447:B1466, (ROW(B1447:B1466)-ROW(B1447)+1)) / (20*21/2)</f>
        <v>3.1933333333333334</v>
      </c>
      <c r="J1463" s="2">
        <f t="shared" si="178"/>
        <v>3.184067583984592</v>
      </c>
      <c r="K1463" s="2">
        <f t="shared" si="180"/>
        <v>3.1989906955891731</v>
      </c>
    </row>
    <row r="1464" spans="1:11" ht="13.5" x14ac:dyDescent="0.25">
      <c r="A1464" s="3">
        <f>TITRES_STAT!B1467</f>
        <v>44447</v>
      </c>
      <c r="B1464" s="5">
        <f>TITRES_STAT!D1467</f>
        <v>3.2</v>
      </c>
      <c r="C1464" s="2">
        <f t="shared" si="173"/>
        <v>0</v>
      </c>
      <c r="D1464" s="2">
        <f t="shared" si="174"/>
        <v>3.2</v>
      </c>
      <c r="E1464" s="2">
        <f t="shared" si="176"/>
        <v>3.1999999999999997</v>
      </c>
      <c r="F1464" s="2">
        <f t="shared" si="177"/>
        <v>3.1775000000000011</v>
      </c>
      <c r="G1464" s="2">
        <f t="shared" si="179"/>
        <v>3.1825999999999999</v>
      </c>
      <c r="H1464" s="2">
        <f t="shared" si="175"/>
        <v>3.3249999999999975</v>
      </c>
      <c r="I1464" s="2">
        <f t="array" ref="I1464">SUMPRODUCT(B1448:B1467, (ROW(B1448:B1467)-ROW(B1448)+1)) / (20*21/2)</f>
        <v>3.1950000000000003</v>
      </c>
      <c r="J1464" s="2">
        <f t="shared" si="178"/>
        <v>3.18558495693844</v>
      </c>
      <c r="K1464" s="2">
        <f t="shared" si="180"/>
        <v>3.1990302761543039</v>
      </c>
    </row>
    <row r="1465" spans="1:11" ht="13.5" x14ac:dyDescent="0.25">
      <c r="A1465" s="3">
        <f>TITRES_STAT!B1468</f>
        <v>44448</v>
      </c>
      <c r="B1465" s="5">
        <f>TITRES_STAT!D1468</f>
        <v>3.2</v>
      </c>
      <c r="C1465" s="2">
        <f t="shared" si="173"/>
        <v>0</v>
      </c>
      <c r="D1465" s="2">
        <f t="shared" si="174"/>
        <v>3.2</v>
      </c>
      <c r="E1465" s="2">
        <f t="shared" si="176"/>
        <v>3.1999999999999997</v>
      </c>
      <c r="F1465" s="2">
        <f t="shared" si="177"/>
        <v>3.180000000000001</v>
      </c>
      <c r="G1465" s="2">
        <f t="shared" si="179"/>
        <v>3.1799999999999993</v>
      </c>
      <c r="H1465" s="2">
        <f t="shared" si="175"/>
        <v>3.3242499999999979</v>
      </c>
      <c r="I1465" s="2">
        <f t="array" ref="I1465">SUMPRODUCT(B1449:B1468, (ROW(B1449:B1468)-ROW(B1449)+1)) / (20*21/2)</f>
        <v>3.1964285714285716</v>
      </c>
      <c r="J1465" s="2">
        <f t="shared" si="178"/>
        <v>3.1869578181823979</v>
      </c>
      <c r="K1465" s="2">
        <f t="shared" si="180"/>
        <v>3.1990683045404098</v>
      </c>
    </row>
    <row r="1466" spans="1:11" ht="13.5" x14ac:dyDescent="0.25">
      <c r="A1466" s="3">
        <f>TITRES_STAT!B1469</f>
        <v>44449</v>
      </c>
      <c r="B1466" s="5">
        <f>TITRES_STAT!D1469</f>
        <v>3.2</v>
      </c>
      <c r="C1466" s="2">
        <f t="shared" si="173"/>
        <v>0</v>
      </c>
      <c r="D1466" s="2">
        <f t="shared" si="174"/>
        <v>3.2</v>
      </c>
      <c r="E1466" s="2">
        <f t="shared" si="176"/>
        <v>3.1999999999999997</v>
      </c>
      <c r="F1466" s="2">
        <f t="shared" si="177"/>
        <v>3.182500000000001</v>
      </c>
      <c r="G1466" s="2">
        <f t="shared" si="179"/>
        <v>3.1773999999999996</v>
      </c>
      <c r="H1466" s="2">
        <f t="shared" si="175"/>
        <v>3.3234999999999975</v>
      </c>
      <c r="I1466" s="2">
        <f t="array" ref="I1466">SUMPRODUCT(B1450:B1469, (ROW(B1450:B1469)-ROW(B1450)+1)) / (20*21/2)</f>
        <v>3.1976190476190478</v>
      </c>
      <c r="J1466" s="2">
        <f t="shared" si="178"/>
        <v>3.188199930736455</v>
      </c>
      <c r="K1466" s="2">
        <f t="shared" si="180"/>
        <v>3.1991048416172565</v>
      </c>
    </row>
    <row r="1467" spans="1:11" ht="13.5" x14ac:dyDescent="0.25">
      <c r="A1467" s="3">
        <f>TITRES_STAT!B1470</f>
        <v>44452</v>
      </c>
      <c r="B1467" s="5">
        <f>TITRES_STAT!D1470</f>
        <v>3.2</v>
      </c>
      <c r="C1467" s="2">
        <f t="shared" si="173"/>
        <v>0</v>
      </c>
      <c r="D1467" s="2">
        <f t="shared" si="174"/>
        <v>3.2</v>
      </c>
      <c r="E1467" s="2">
        <f t="shared" si="176"/>
        <v>3.1999999999999997</v>
      </c>
      <c r="F1467" s="2">
        <f t="shared" si="177"/>
        <v>3.1850000000000014</v>
      </c>
      <c r="G1467" s="2">
        <f t="shared" si="179"/>
        <v>3.1747999999999994</v>
      </c>
      <c r="H1467" s="2">
        <f t="shared" si="175"/>
        <v>3.322749999999997</v>
      </c>
      <c r="I1467" s="2">
        <f t="array" ref="I1467">SUMPRODUCT(B1451:B1470, (ROW(B1451:B1470)-ROW(B1451)+1)) / (20*21/2)</f>
        <v>3.1985714285714288</v>
      </c>
      <c r="J1467" s="2">
        <f t="shared" si="178"/>
        <v>3.1893237468567923</v>
      </c>
      <c r="K1467" s="2">
        <f t="shared" si="180"/>
        <v>3.1991399458675605</v>
      </c>
    </row>
    <row r="1468" spans="1:11" ht="13.5" x14ac:dyDescent="0.25">
      <c r="A1468" s="3">
        <f>TITRES_STAT!B1471</f>
        <v>44453</v>
      </c>
      <c r="B1468" s="5">
        <f>TITRES_STAT!D1471</f>
        <v>3.2</v>
      </c>
      <c r="C1468" s="2">
        <f t="shared" si="173"/>
        <v>0</v>
      </c>
      <c r="D1468" s="2">
        <f t="shared" si="174"/>
        <v>3.2</v>
      </c>
      <c r="E1468" s="2">
        <f t="shared" si="176"/>
        <v>3.1999999999999997</v>
      </c>
      <c r="F1468" s="2">
        <f t="shared" si="177"/>
        <v>3.1875000000000009</v>
      </c>
      <c r="G1468" s="2">
        <f t="shared" si="179"/>
        <v>3.1721999999999992</v>
      </c>
      <c r="H1468" s="2">
        <f t="shared" si="175"/>
        <v>3.321999999999997</v>
      </c>
      <c r="I1468" s="2">
        <f t="array" ref="I1468">SUMPRODUCT(B1452:B1471, (ROW(B1452:B1471)-ROW(B1452)+1)) / (20*21/2)</f>
        <v>3.1992857142857143</v>
      </c>
      <c r="J1468" s="2">
        <f t="shared" si="178"/>
        <v>3.1903405328704313</v>
      </c>
      <c r="K1468" s="2">
        <f t="shared" si="180"/>
        <v>3.1991736734805976</v>
      </c>
    </row>
    <row r="1469" spans="1:11" ht="13.5" x14ac:dyDescent="0.25">
      <c r="A1469" s="3">
        <f>TITRES_STAT!B1472</f>
        <v>44454</v>
      </c>
      <c r="B1469" s="5">
        <f>TITRES_STAT!D1472</f>
        <v>3.2</v>
      </c>
      <c r="C1469" s="2">
        <f t="shared" si="173"/>
        <v>0</v>
      </c>
      <c r="D1469" s="2">
        <f t="shared" si="174"/>
        <v>3.2</v>
      </c>
      <c r="E1469" s="2">
        <f t="shared" si="176"/>
        <v>3.1999999999999997</v>
      </c>
      <c r="F1469" s="2">
        <f t="shared" si="177"/>
        <v>3.1900000000000013</v>
      </c>
      <c r="G1469" s="2">
        <f t="shared" si="179"/>
        <v>3.1695999999999991</v>
      </c>
      <c r="H1469" s="2">
        <f t="shared" si="175"/>
        <v>3.3212499999999974</v>
      </c>
      <c r="I1469" s="2">
        <f t="array" ref="I1469">SUMPRODUCT(B1453:B1472, (ROW(B1453:B1472)-ROW(B1453)+1)) / (20*21/2)</f>
        <v>3.199761904761905</v>
      </c>
      <c r="J1469" s="2">
        <f t="shared" si="178"/>
        <v>3.1912604821208665</v>
      </c>
      <c r="K1469" s="2">
        <f t="shared" si="180"/>
        <v>3.1992060784421428</v>
      </c>
    </row>
    <row r="1470" spans="1:11" ht="13.5" x14ac:dyDescent="0.25">
      <c r="A1470" s="3">
        <f>TITRES_STAT!B1473</f>
        <v>44455</v>
      </c>
      <c r="B1470" s="5">
        <f>TITRES_STAT!D1473</f>
        <v>3.2</v>
      </c>
      <c r="C1470" s="2">
        <f t="shared" si="173"/>
        <v>0</v>
      </c>
      <c r="D1470" s="2">
        <f t="shared" si="174"/>
        <v>3.2</v>
      </c>
      <c r="E1470" s="2">
        <f t="shared" si="176"/>
        <v>3.1999999999999997</v>
      </c>
      <c r="F1470" s="2">
        <f t="shared" si="177"/>
        <v>3.1925000000000012</v>
      </c>
      <c r="G1470" s="2">
        <f t="shared" si="179"/>
        <v>3.1687999999999992</v>
      </c>
      <c r="H1470" s="2">
        <f t="shared" si="175"/>
        <v>3.3204999999999973</v>
      </c>
      <c r="I1470" s="2">
        <f t="array" ref="I1470">SUMPRODUCT(B1454:B1473, (ROW(B1454:B1473)-ROW(B1454)+1)) / (20*21/2)</f>
        <v>3.2</v>
      </c>
      <c r="J1470" s="2">
        <f t="shared" si="178"/>
        <v>3.1920928171569747</v>
      </c>
      <c r="K1470" s="2">
        <f t="shared" si="180"/>
        <v>3.1992372126208823</v>
      </c>
    </row>
    <row r="1471" spans="1:11" ht="13.5" x14ac:dyDescent="0.25">
      <c r="A1471" s="3">
        <f>TITRES_STAT!B1474</f>
        <v>44456</v>
      </c>
      <c r="B1471" s="5">
        <f>TITRES_STAT!D1474</f>
        <v>3.2</v>
      </c>
      <c r="C1471" s="2">
        <f t="shared" si="173"/>
        <v>0</v>
      </c>
      <c r="D1471" s="2">
        <f t="shared" si="174"/>
        <v>3.2</v>
      </c>
      <c r="E1471" s="2">
        <f t="shared" si="176"/>
        <v>3.1999999999999997</v>
      </c>
      <c r="F1471" s="2">
        <f t="shared" si="177"/>
        <v>3.1950000000000012</v>
      </c>
      <c r="G1471" s="2">
        <f t="shared" si="179"/>
        <v>3.1679999999999988</v>
      </c>
      <c r="H1471" s="2">
        <f t="shared" si="175"/>
        <v>3.3197499999999973</v>
      </c>
      <c r="I1471" s="2">
        <f t="array" ref="I1471">SUMPRODUCT(B1455:B1474, (ROW(B1455:B1474)-ROW(B1455)+1)) / (20*21/2)</f>
        <v>3.2</v>
      </c>
      <c r="J1471" s="2">
        <f t="shared" si="178"/>
        <v>3.1928458821896442</v>
      </c>
      <c r="K1471" s="2">
        <f t="shared" si="180"/>
        <v>3.1992671258514362</v>
      </c>
    </row>
    <row r="1472" spans="1:11" ht="13.5" x14ac:dyDescent="0.25">
      <c r="A1472" s="3">
        <f>TITRES_STAT!B1475</f>
        <v>44459</v>
      </c>
      <c r="B1472" s="5">
        <f>TITRES_STAT!D1475</f>
        <v>3.2</v>
      </c>
      <c r="C1472" s="2">
        <f t="shared" si="173"/>
        <v>0</v>
      </c>
      <c r="D1472" s="2">
        <f t="shared" si="174"/>
        <v>3.2</v>
      </c>
      <c r="E1472" s="2">
        <f t="shared" si="176"/>
        <v>3.1999999999999997</v>
      </c>
      <c r="F1472" s="2">
        <f t="shared" si="177"/>
        <v>3.1975000000000011</v>
      </c>
      <c r="G1472" s="2">
        <f t="shared" si="179"/>
        <v>3.1689999999999992</v>
      </c>
      <c r="H1472" s="2">
        <f t="shared" si="175"/>
        <v>3.3189999999999973</v>
      </c>
      <c r="I1472" s="2">
        <f t="array" ref="I1472">SUMPRODUCT(B1456:B1475, (ROW(B1456:B1475)-ROW(B1456)+1)) / (20*21/2)</f>
        <v>3.1904761904761907</v>
      </c>
      <c r="J1472" s="2">
        <f t="shared" si="178"/>
        <v>3.1935272267430115</v>
      </c>
      <c r="K1472" s="2">
        <f t="shared" si="180"/>
        <v>3.1992958660141251</v>
      </c>
    </row>
    <row r="1473" spans="1:11" ht="13.5" x14ac:dyDescent="0.25">
      <c r="A1473" s="3">
        <f>TITRES_STAT!B1476</f>
        <v>44460</v>
      </c>
      <c r="B1473" s="5">
        <f>TITRES_STAT!D1476</f>
        <v>3.2</v>
      </c>
      <c r="C1473" s="2">
        <f t="shared" si="173"/>
        <v>0</v>
      </c>
      <c r="D1473" s="2">
        <f t="shared" si="174"/>
        <v>3.2</v>
      </c>
      <c r="E1473" s="2">
        <f t="shared" si="176"/>
        <v>3.1999999999999997</v>
      </c>
      <c r="F1473" s="2">
        <f t="shared" si="177"/>
        <v>3.2000000000000006</v>
      </c>
      <c r="G1473" s="2">
        <f t="shared" si="179"/>
        <v>3.169999999999999</v>
      </c>
      <c r="H1473" s="2">
        <f t="shared" si="175"/>
        <v>3.3177499999999975</v>
      </c>
      <c r="I1473" s="2">
        <f t="array" ref="I1473">SUMPRODUCT(B1457:B1476, (ROW(B1457:B1476)-ROW(B1457)+1)) / (20*21/2)</f>
        <v>3.1814285714285715</v>
      </c>
      <c r="J1473" s="2">
        <f t="shared" si="178"/>
        <v>3.1941436813389155</v>
      </c>
      <c r="K1473" s="2">
        <f t="shared" si="180"/>
        <v>3.1993234791116105</v>
      </c>
    </row>
    <row r="1474" spans="1:11" ht="13.5" x14ac:dyDescent="0.25">
      <c r="A1474" s="3">
        <f>TITRES_STAT!B1477</f>
        <v>44461</v>
      </c>
      <c r="B1474" s="5">
        <f>TITRES_STAT!D1477</f>
        <v>3.2</v>
      </c>
      <c r="C1474" s="2">
        <f t="shared" si="173"/>
        <v>0</v>
      </c>
      <c r="D1474" s="2">
        <f t="shared" si="174"/>
        <v>3.2</v>
      </c>
      <c r="E1474" s="2">
        <f t="shared" si="176"/>
        <v>3.1999999999999997</v>
      </c>
      <c r="F1474" s="2">
        <f t="shared" si="177"/>
        <v>3.2000000000000006</v>
      </c>
      <c r="G1474" s="2">
        <f t="shared" si="179"/>
        <v>3.1709999999999989</v>
      </c>
      <c r="H1474" s="2">
        <f t="shared" si="175"/>
        <v>3.3164999999999973</v>
      </c>
      <c r="I1474" s="2">
        <f t="array" ref="I1474">SUMPRODUCT(B1458:B1477, (ROW(B1458:B1477)-ROW(B1458)+1)) / (20*21/2)</f>
        <v>3.1728571428571426</v>
      </c>
      <c r="J1474" s="2">
        <f t="shared" si="178"/>
        <v>3.1947014259733049</v>
      </c>
      <c r="K1474" s="2">
        <f t="shared" si="180"/>
        <v>3.199350009342528</v>
      </c>
    </row>
    <row r="1475" spans="1:11" ht="13.5" x14ac:dyDescent="0.25">
      <c r="A1475" s="3">
        <f>TITRES_STAT!B1478</f>
        <v>44462</v>
      </c>
      <c r="B1475" s="5">
        <f>TITRES_STAT!D1478</f>
        <v>3.1</v>
      </c>
      <c r="C1475" s="2">
        <f t="shared" si="173"/>
        <v>-0.10000000000000009</v>
      </c>
      <c r="D1475" s="2">
        <f t="shared" si="174"/>
        <v>3.18</v>
      </c>
      <c r="E1475" s="2">
        <f t="shared" si="176"/>
        <v>3.19</v>
      </c>
      <c r="F1475" s="2">
        <f t="shared" si="177"/>
        <v>3.1950000000000012</v>
      </c>
      <c r="G1475" s="2">
        <f t="shared" si="179"/>
        <v>3.169999999999999</v>
      </c>
      <c r="H1475" s="2">
        <f t="shared" si="175"/>
        <v>3.3147499999999974</v>
      </c>
      <c r="I1475" s="2">
        <f t="array" ref="I1475">SUMPRODUCT(B1459:B1478, (ROW(B1459:B1478)-ROW(B1459)+1)) / (20*21/2)</f>
        <v>3.1647619047619049</v>
      </c>
      <c r="J1475" s="2">
        <f t="shared" si="178"/>
        <v>3.1856822425472755</v>
      </c>
      <c r="K1475" s="2">
        <f t="shared" si="180"/>
        <v>3.1954539305447818</v>
      </c>
    </row>
    <row r="1476" spans="1:11" ht="13.5" x14ac:dyDescent="0.25">
      <c r="A1476" s="3">
        <f>TITRES_STAT!B1479</f>
        <v>44463</v>
      </c>
      <c r="B1476" s="5">
        <f>TITRES_STAT!D1479</f>
        <v>3.1</v>
      </c>
      <c r="C1476" s="2">
        <f t="shared" ref="C1476:C1539" si="181">B1476-B1475</f>
        <v>0</v>
      </c>
      <c r="D1476" s="2">
        <f t="shared" si="174"/>
        <v>3.16</v>
      </c>
      <c r="E1476" s="2">
        <f t="shared" si="176"/>
        <v>3.18</v>
      </c>
      <c r="F1476" s="2">
        <f t="shared" si="177"/>
        <v>3.1900000000000008</v>
      </c>
      <c r="G1476" s="2">
        <f t="shared" si="179"/>
        <v>3.1689999999999992</v>
      </c>
      <c r="H1476" s="2">
        <f t="shared" si="175"/>
        <v>3.3129999999999971</v>
      </c>
      <c r="I1476" s="2">
        <f t="array" ref="I1476">SUMPRODUCT(B1460:B1479, (ROW(B1460:B1479)-ROW(B1460)+1)) / (20*21/2)</f>
        <v>3.157142857142857</v>
      </c>
      <c r="J1476" s="2">
        <f t="shared" si="178"/>
        <v>3.1775220289713442</v>
      </c>
      <c r="K1476" s="2">
        <f t="shared" si="180"/>
        <v>3.1917106391508687</v>
      </c>
    </row>
    <row r="1477" spans="1:11" ht="13.5" x14ac:dyDescent="0.25">
      <c r="A1477" s="3">
        <f>TITRES_STAT!B1480</f>
        <v>44466</v>
      </c>
      <c r="B1477" s="5">
        <f>TITRES_STAT!D1480</f>
        <v>3.1</v>
      </c>
      <c r="C1477" s="2">
        <f t="shared" si="181"/>
        <v>0</v>
      </c>
      <c r="D1477" s="2">
        <f t="shared" si="174"/>
        <v>3.1399999999999997</v>
      </c>
      <c r="E1477" s="2">
        <f t="shared" si="176"/>
        <v>3.1700000000000004</v>
      </c>
      <c r="F1477" s="2">
        <f t="shared" si="177"/>
        <v>3.1850000000000009</v>
      </c>
      <c r="G1477" s="2">
        <f t="shared" si="179"/>
        <v>3.1679999999999988</v>
      </c>
      <c r="H1477" s="2">
        <f t="shared" si="175"/>
        <v>3.3112499999999971</v>
      </c>
      <c r="I1477" s="2">
        <f t="array" ref="I1477">SUMPRODUCT(B1461:B1480, (ROW(B1461:B1480)-ROW(B1461)+1)) / (20*21/2)</f>
        <v>3.1547619047619047</v>
      </c>
      <c r="J1477" s="2">
        <f t="shared" si="178"/>
        <v>3.1701389785931209</v>
      </c>
      <c r="K1477" s="2">
        <f t="shared" si="180"/>
        <v>3.1881141434978937</v>
      </c>
    </row>
    <row r="1478" spans="1:11" ht="13.5" x14ac:dyDescent="0.25">
      <c r="A1478" s="3">
        <f>TITRES_STAT!B1481</f>
        <v>44467</v>
      </c>
      <c r="B1478" s="5">
        <f>TITRES_STAT!D1481</f>
        <v>3.1</v>
      </c>
      <c r="C1478" s="2">
        <f t="shared" si="181"/>
        <v>0</v>
      </c>
      <c r="D1478" s="2">
        <f t="shared" ref="D1478:D1541" si="182">AVERAGE(B1474:B1478)</f>
        <v>3.12</v>
      </c>
      <c r="E1478" s="2">
        <f t="shared" si="176"/>
        <v>3.1600000000000006</v>
      </c>
      <c r="F1478" s="2">
        <f t="shared" si="177"/>
        <v>3.1800000000000006</v>
      </c>
      <c r="G1478" s="2">
        <f t="shared" si="179"/>
        <v>3.1669999999999994</v>
      </c>
      <c r="H1478" s="2">
        <f t="shared" si="175"/>
        <v>3.3094999999999972</v>
      </c>
      <c r="I1478" s="2">
        <f t="array" ref="I1478">SUMPRODUCT(B1462:B1481, (ROW(B1462:B1481)-ROW(B1462)+1)) / (20*21/2)</f>
        <v>3.1526190476190479</v>
      </c>
      <c r="J1478" s="2">
        <f t="shared" si="178"/>
        <v>3.1634590758699663</v>
      </c>
      <c r="K1478" s="2">
        <f t="shared" si="180"/>
        <v>3.1846586868901334</v>
      </c>
    </row>
    <row r="1479" spans="1:11" ht="13.5" x14ac:dyDescent="0.25">
      <c r="A1479" s="3">
        <f>TITRES_STAT!B1482</f>
        <v>44468</v>
      </c>
      <c r="B1479" s="5">
        <f>TITRES_STAT!D1482</f>
        <v>3.1</v>
      </c>
      <c r="C1479" s="2">
        <f t="shared" si="181"/>
        <v>0</v>
      </c>
      <c r="D1479" s="2">
        <f t="shared" si="182"/>
        <v>3.1</v>
      </c>
      <c r="E1479" s="2">
        <f t="shared" si="176"/>
        <v>3.1500000000000008</v>
      </c>
      <c r="F1479" s="2">
        <f t="shared" si="177"/>
        <v>3.1750000000000007</v>
      </c>
      <c r="G1479" s="2">
        <f t="shared" si="179"/>
        <v>3.165999999999999</v>
      </c>
      <c r="H1479" s="2">
        <f t="shared" si="175"/>
        <v>3.3072999999999975</v>
      </c>
      <c r="I1479" s="2">
        <f t="array" ref="I1479">SUMPRODUCT(B1463:B1482, (ROW(B1463:B1482)-ROW(B1463)+1)) / (20*21/2)</f>
        <v>3.1507142857142862</v>
      </c>
      <c r="J1479" s="2">
        <f t="shared" si="178"/>
        <v>3.157415354358541</v>
      </c>
      <c r="K1479" s="2">
        <f t="shared" si="180"/>
        <v>3.1813387383846381</v>
      </c>
    </row>
    <row r="1480" spans="1:11" ht="13.5" x14ac:dyDescent="0.25">
      <c r="A1480" s="3">
        <f>TITRES_STAT!B1483</f>
        <v>44469</v>
      </c>
      <c r="B1480" s="5">
        <f>TITRES_STAT!D1483</f>
        <v>3.15</v>
      </c>
      <c r="C1480" s="2">
        <f t="shared" si="181"/>
        <v>4.9999999999999822E-2</v>
      </c>
      <c r="D1480" s="2">
        <f t="shared" si="182"/>
        <v>3.1100000000000003</v>
      </c>
      <c r="E1480" s="2">
        <f t="shared" si="176"/>
        <v>3.1450000000000005</v>
      </c>
      <c r="F1480" s="2">
        <f t="shared" si="177"/>
        <v>3.1725000000000003</v>
      </c>
      <c r="G1480" s="2">
        <f t="shared" si="179"/>
        <v>3.1659999999999995</v>
      </c>
      <c r="H1480" s="2">
        <f t="shared" si="175"/>
        <v>3.3053499999999967</v>
      </c>
      <c r="I1480" s="2">
        <f t="array" ref="I1480">SUMPRODUCT(B1464:B1483, (ROW(B1464:B1483)-ROW(B1464)+1)) / (20*21/2)</f>
        <v>3.1490476190476193</v>
      </c>
      <c r="J1480" s="2">
        <f t="shared" si="178"/>
        <v>3.1567091301339181</v>
      </c>
      <c r="K1480" s="2">
        <f t="shared" si="180"/>
        <v>3.1801097682519073</v>
      </c>
    </row>
    <row r="1481" spans="1:11" ht="13.5" x14ac:dyDescent="0.25">
      <c r="A1481" s="3">
        <f>TITRES_STAT!B1484</f>
        <v>44470</v>
      </c>
      <c r="B1481" s="5">
        <f>TITRES_STAT!D1484</f>
        <v>3.15</v>
      </c>
      <c r="C1481" s="2">
        <f t="shared" si="181"/>
        <v>0</v>
      </c>
      <c r="D1481" s="2">
        <f t="shared" si="182"/>
        <v>3.12</v>
      </c>
      <c r="E1481" s="2">
        <f t="shared" si="176"/>
        <v>3.14</v>
      </c>
      <c r="F1481" s="2">
        <f t="shared" si="177"/>
        <v>3.1700000000000004</v>
      </c>
      <c r="G1481" s="2">
        <f t="shared" si="179"/>
        <v>3.1659999999999995</v>
      </c>
      <c r="H1481" s="2">
        <f t="shared" si="175"/>
        <v>3.3033999999999968</v>
      </c>
      <c r="I1481" s="2">
        <f t="array" ref="I1481">SUMPRODUCT(B1465:B1484, (ROW(B1465:B1484)-ROW(B1465)+1)) / (20*21/2)</f>
        <v>3.1476190476190475</v>
      </c>
      <c r="J1481" s="2">
        <f t="shared" si="178"/>
        <v>3.1560701653592589</v>
      </c>
      <c r="K1481" s="2">
        <f t="shared" si="180"/>
        <v>3.1789289930263425</v>
      </c>
    </row>
    <row r="1482" spans="1:11" ht="13.5" x14ac:dyDescent="0.25">
      <c r="A1482" s="3">
        <f>TITRES_STAT!B1485</f>
        <v>44473</v>
      </c>
      <c r="B1482" s="5">
        <f>TITRES_STAT!D1485</f>
        <v>3.15</v>
      </c>
      <c r="C1482" s="2">
        <f t="shared" si="181"/>
        <v>0</v>
      </c>
      <c r="D1482" s="2">
        <f t="shared" si="182"/>
        <v>3.13</v>
      </c>
      <c r="E1482" s="2">
        <f t="shared" si="176"/>
        <v>3.1349999999999998</v>
      </c>
      <c r="F1482" s="2">
        <f t="shared" si="177"/>
        <v>3.1675</v>
      </c>
      <c r="G1482" s="2">
        <f t="shared" si="179"/>
        <v>3.1660000000000004</v>
      </c>
      <c r="H1482" s="2">
        <f t="shared" ref="H1482:H1545" si="183">AVERAGE(B1283:B1482)</f>
        <v>3.3014499999999964</v>
      </c>
      <c r="I1482" s="2">
        <f t="array" ref="I1482">SUMPRODUCT(B1466:B1485, (ROW(B1466:B1485)-ROW(B1466)+1)) / (20*21/2)</f>
        <v>3.1464285714285714</v>
      </c>
      <c r="J1482" s="2">
        <f t="shared" si="178"/>
        <v>3.1554920543726626</v>
      </c>
      <c r="K1482" s="2">
        <f t="shared" si="180"/>
        <v>3.1777945227115842</v>
      </c>
    </row>
    <row r="1483" spans="1:11" ht="13.5" x14ac:dyDescent="0.25">
      <c r="A1483" s="3">
        <f>TITRES_STAT!B1486</f>
        <v>44474</v>
      </c>
      <c r="B1483" s="5">
        <f>TITRES_STAT!D1486</f>
        <v>3.15</v>
      </c>
      <c r="C1483" s="2">
        <f t="shared" si="181"/>
        <v>0</v>
      </c>
      <c r="D1483" s="2">
        <f t="shared" si="182"/>
        <v>3.14</v>
      </c>
      <c r="E1483" s="2">
        <f t="shared" si="176"/>
        <v>3.1299999999999994</v>
      </c>
      <c r="F1483" s="2">
        <f t="shared" si="177"/>
        <v>3.165</v>
      </c>
      <c r="G1483" s="2">
        <f t="shared" si="179"/>
        <v>3.1660000000000004</v>
      </c>
      <c r="H1483" s="2">
        <f t="shared" si="183"/>
        <v>3.2994999999999965</v>
      </c>
      <c r="I1483" s="2">
        <f t="array" ref="I1483">SUMPRODUCT(B1467:B1486, (ROW(B1467:B1486)-ROW(B1467)+1)) / (20*21/2)</f>
        <v>3.1454761904761908</v>
      </c>
      <c r="J1483" s="2">
        <f t="shared" si="178"/>
        <v>3.1549690015752661</v>
      </c>
      <c r="K1483" s="2">
        <f t="shared" si="180"/>
        <v>3.1767045414287769</v>
      </c>
    </row>
    <row r="1484" spans="1:11" ht="13.5" x14ac:dyDescent="0.25">
      <c r="A1484" s="3">
        <f>TITRES_STAT!B1487</f>
        <v>44475</v>
      </c>
      <c r="B1484" s="5">
        <f>TITRES_STAT!D1487</f>
        <v>3.15</v>
      </c>
      <c r="C1484" s="2">
        <f t="shared" si="181"/>
        <v>0</v>
      </c>
      <c r="D1484" s="2">
        <f t="shared" si="182"/>
        <v>3.15</v>
      </c>
      <c r="E1484" s="2">
        <f t="shared" ref="E1484:E1547" si="184">AVERAGE(B1475:B1484)</f>
        <v>3.1249999999999991</v>
      </c>
      <c r="F1484" s="2">
        <f t="shared" si="177"/>
        <v>3.1624999999999996</v>
      </c>
      <c r="G1484" s="2">
        <f t="shared" si="179"/>
        <v>3.1660000000000008</v>
      </c>
      <c r="H1484" s="2">
        <f t="shared" si="183"/>
        <v>3.2975499999999958</v>
      </c>
      <c r="I1484" s="2">
        <f t="array" ref="I1484">SUMPRODUCT(B1468:B1487, (ROW(B1468:B1487)-ROW(B1468)+1)) / (20*21/2)</f>
        <v>3.1447619047619053</v>
      </c>
      <c r="J1484" s="2">
        <f t="shared" si="178"/>
        <v>3.1544957633300026</v>
      </c>
      <c r="K1484" s="2">
        <f t="shared" si="180"/>
        <v>3.1756573045100014</v>
      </c>
    </row>
    <row r="1485" spans="1:11" ht="13.5" x14ac:dyDescent="0.25">
      <c r="A1485" s="3">
        <f>TITRES_STAT!B1488</f>
        <v>44476</v>
      </c>
      <c r="B1485" s="5">
        <f>TITRES_STAT!D1488</f>
        <v>3.15</v>
      </c>
      <c r="C1485" s="2">
        <f t="shared" si="181"/>
        <v>0</v>
      </c>
      <c r="D1485" s="2">
        <f t="shared" si="182"/>
        <v>3.15</v>
      </c>
      <c r="E1485" s="2">
        <f t="shared" si="184"/>
        <v>3.1299999999999994</v>
      </c>
      <c r="F1485" s="2">
        <f t="shared" si="177"/>
        <v>3.1599999999999997</v>
      </c>
      <c r="G1485" s="2">
        <f t="shared" si="179"/>
        <v>3.1660000000000008</v>
      </c>
      <c r="H1485" s="2">
        <f t="shared" si="183"/>
        <v>3.2955999999999959</v>
      </c>
      <c r="I1485" s="2">
        <f t="array" ref="I1485">SUMPRODUCT(B1469:B1488, (ROW(B1469:B1488)-ROW(B1469)+1)) / (20*21/2)</f>
        <v>3.1442857142857146</v>
      </c>
      <c r="J1485" s="2">
        <f t="shared" si="178"/>
        <v>3.1540675953938115</v>
      </c>
      <c r="K1485" s="2">
        <f t="shared" si="180"/>
        <v>3.1746511357056879</v>
      </c>
    </row>
    <row r="1486" spans="1:11" ht="13.5" x14ac:dyDescent="0.25">
      <c r="A1486" s="3">
        <f>TITRES_STAT!B1489</f>
        <v>44477</v>
      </c>
      <c r="B1486" s="5">
        <f>TITRES_STAT!D1489</f>
        <v>3.15</v>
      </c>
      <c r="C1486" s="2">
        <f t="shared" si="181"/>
        <v>0</v>
      </c>
      <c r="D1486" s="2">
        <f t="shared" si="182"/>
        <v>3.15</v>
      </c>
      <c r="E1486" s="2">
        <f t="shared" si="184"/>
        <v>3.1349999999999993</v>
      </c>
      <c r="F1486" s="2">
        <f t="shared" si="177"/>
        <v>3.1574999999999998</v>
      </c>
      <c r="G1486" s="2">
        <f t="shared" si="179"/>
        <v>3.1660000000000013</v>
      </c>
      <c r="H1486" s="2">
        <f t="shared" si="183"/>
        <v>3.293649999999996</v>
      </c>
      <c r="I1486" s="2">
        <f t="array" ref="I1486">SUMPRODUCT(B1470:B1489, (ROW(B1470:B1489)-ROW(B1470)+1)) / (20*21/2)</f>
        <v>3.144047619047619</v>
      </c>
      <c r="J1486" s="2">
        <f t="shared" si="178"/>
        <v>3.1536802053563053</v>
      </c>
      <c r="K1486" s="2">
        <f t="shared" si="180"/>
        <v>3.1736844245015434</v>
      </c>
    </row>
    <row r="1487" spans="1:11" ht="13.5" x14ac:dyDescent="0.25">
      <c r="A1487" s="3">
        <f>TITRES_STAT!B1490</f>
        <v>44480</v>
      </c>
      <c r="B1487" s="5">
        <f>TITRES_STAT!D1490</f>
        <v>3.15</v>
      </c>
      <c r="C1487" s="2">
        <f t="shared" si="181"/>
        <v>0</v>
      </c>
      <c r="D1487" s="2">
        <f t="shared" si="182"/>
        <v>3.15</v>
      </c>
      <c r="E1487" s="2">
        <f t="shared" si="184"/>
        <v>3.1399999999999997</v>
      </c>
      <c r="F1487" s="2">
        <f t="shared" si="177"/>
        <v>3.1549999999999998</v>
      </c>
      <c r="G1487" s="2">
        <f t="shared" si="179"/>
        <v>3.1660000000000013</v>
      </c>
      <c r="H1487" s="2">
        <f t="shared" si="183"/>
        <v>3.2916999999999961</v>
      </c>
      <c r="I1487" s="2">
        <f t="array" ref="I1487">SUMPRODUCT(B1471:B1490, (ROW(B1471:B1490)-ROW(B1471)+1)) / (20*21/2)</f>
        <v>3.144047619047619</v>
      </c>
      <c r="J1487" s="2">
        <f t="shared" si="178"/>
        <v>3.1533297096080855</v>
      </c>
      <c r="K1487" s="2">
        <f t="shared" si="180"/>
        <v>3.1727556235406986</v>
      </c>
    </row>
    <row r="1488" spans="1:11" ht="13.5" x14ac:dyDescent="0.25">
      <c r="A1488" s="3">
        <f>TITRES_STAT!B1491</f>
        <v>44481</v>
      </c>
      <c r="B1488" s="5">
        <f>TITRES_STAT!D1491</f>
        <v>3.15</v>
      </c>
      <c r="C1488" s="2">
        <f t="shared" si="181"/>
        <v>0</v>
      </c>
      <c r="D1488" s="2">
        <f t="shared" si="182"/>
        <v>3.15</v>
      </c>
      <c r="E1488" s="2">
        <f t="shared" si="184"/>
        <v>3.1449999999999996</v>
      </c>
      <c r="F1488" s="2">
        <f t="shared" si="177"/>
        <v>3.1524999999999994</v>
      </c>
      <c r="G1488" s="2">
        <f t="shared" si="179"/>
        <v>3.1660000000000013</v>
      </c>
      <c r="H1488" s="2">
        <f t="shared" si="183"/>
        <v>3.2897499999999962</v>
      </c>
      <c r="I1488" s="2">
        <f t="array" ref="I1488">SUMPRODUCT(B1472:B1491, (ROW(B1472:B1491)-ROW(B1472)+1)) / (20*21/2)</f>
        <v>3.1442857142857146</v>
      </c>
      <c r="J1488" s="2">
        <f t="shared" si="178"/>
        <v>3.1530125944073153</v>
      </c>
      <c r="K1488" s="2">
        <f t="shared" si="180"/>
        <v>3.171863246146946</v>
      </c>
    </row>
    <row r="1489" spans="1:11" ht="13.5" x14ac:dyDescent="0.25">
      <c r="A1489" s="3">
        <f>TITRES_STAT!B1492</f>
        <v>44482</v>
      </c>
      <c r="B1489" s="5">
        <f>TITRES_STAT!D1492</f>
        <v>3.15</v>
      </c>
      <c r="C1489" s="2">
        <f t="shared" si="181"/>
        <v>0</v>
      </c>
      <c r="D1489" s="2">
        <f t="shared" si="182"/>
        <v>3.15</v>
      </c>
      <c r="E1489" s="2">
        <f t="shared" si="184"/>
        <v>3.1499999999999995</v>
      </c>
      <c r="F1489" s="2">
        <f t="shared" si="177"/>
        <v>3.1499999999999995</v>
      </c>
      <c r="G1489" s="2">
        <f t="shared" si="179"/>
        <v>3.1660000000000013</v>
      </c>
      <c r="H1489" s="2">
        <f t="shared" si="183"/>
        <v>3.2877999999999963</v>
      </c>
      <c r="I1489" s="2">
        <f t="array" ref="I1489">SUMPRODUCT(B1473:B1492, (ROW(B1473:B1492)-ROW(B1473)+1)) / (20*21/2)</f>
        <v>3.1447619047619053</v>
      </c>
      <c r="J1489" s="2">
        <f t="shared" si="178"/>
        <v>3.1527256806542376</v>
      </c>
      <c r="K1489" s="2">
        <f t="shared" si="180"/>
        <v>3.1710058639451053</v>
      </c>
    </row>
    <row r="1490" spans="1:11" ht="13.5" x14ac:dyDescent="0.25">
      <c r="A1490" s="3">
        <f>TITRES_STAT!B1493</f>
        <v>44483</v>
      </c>
      <c r="B1490" s="5">
        <f>TITRES_STAT!D1493</f>
        <v>3.15</v>
      </c>
      <c r="C1490" s="2">
        <f t="shared" si="181"/>
        <v>0</v>
      </c>
      <c r="D1490" s="2">
        <f t="shared" si="182"/>
        <v>3.15</v>
      </c>
      <c r="E1490" s="2">
        <f t="shared" si="184"/>
        <v>3.1499999999999995</v>
      </c>
      <c r="F1490" s="2">
        <f t="shared" si="177"/>
        <v>3.1474999999999995</v>
      </c>
      <c r="G1490" s="2">
        <f t="shared" si="179"/>
        <v>3.1660000000000013</v>
      </c>
      <c r="H1490" s="2">
        <f t="shared" si="183"/>
        <v>3.2858499999999964</v>
      </c>
      <c r="I1490" s="2">
        <f t="array" ref="I1490">SUMPRODUCT(B1474:B1493, (ROW(B1474:B1493)-ROW(B1474)+1)) / (20*21/2)</f>
        <v>3.1454761904761908</v>
      </c>
      <c r="J1490" s="2">
        <f t="shared" si="178"/>
        <v>3.1524660920205005</v>
      </c>
      <c r="K1490" s="2">
        <f t="shared" si="180"/>
        <v>3.1701821045747089</v>
      </c>
    </row>
    <row r="1491" spans="1:11" ht="13.5" x14ac:dyDescent="0.25">
      <c r="A1491" s="3">
        <f>TITRES_STAT!B1494</f>
        <v>44488</v>
      </c>
      <c r="B1491" s="5">
        <f>TITRES_STAT!D1494</f>
        <v>3.15</v>
      </c>
      <c r="C1491" s="2">
        <f t="shared" si="181"/>
        <v>0</v>
      </c>
      <c r="D1491" s="2">
        <f t="shared" si="182"/>
        <v>3.15</v>
      </c>
      <c r="E1491" s="2">
        <f t="shared" si="184"/>
        <v>3.1499999999999995</v>
      </c>
      <c r="F1491" s="2">
        <f t="shared" si="177"/>
        <v>3.1449999999999996</v>
      </c>
      <c r="G1491" s="2">
        <f t="shared" si="179"/>
        <v>3.1660000000000013</v>
      </c>
      <c r="H1491" s="2">
        <f t="shared" si="183"/>
        <v>3.2838999999999965</v>
      </c>
      <c r="I1491" s="2">
        <f t="array" ref="I1491">SUMPRODUCT(B1475:B1494, (ROW(B1475:B1494)-ROW(B1475)+1)) / (20*21/2)</f>
        <v>3.1464285714285714</v>
      </c>
      <c r="J1491" s="2">
        <f t="shared" si="178"/>
        <v>3.1522312261137859</v>
      </c>
      <c r="K1491" s="2">
        <f t="shared" si="180"/>
        <v>3.1693906494933479</v>
      </c>
    </row>
    <row r="1492" spans="1:11" ht="13.5" x14ac:dyDescent="0.25">
      <c r="A1492" s="3">
        <f>TITRES_STAT!B1495</f>
        <v>44489</v>
      </c>
      <c r="B1492" s="5">
        <f>TITRES_STAT!D1495</f>
        <v>3.15</v>
      </c>
      <c r="C1492" s="2">
        <f t="shared" si="181"/>
        <v>0</v>
      </c>
      <c r="D1492" s="2">
        <f t="shared" si="182"/>
        <v>3.15</v>
      </c>
      <c r="E1492" s="2">
        <f t="shared" si="184"/>
        <v>3.1499999999999995</v>
      </c>
      <c r="F1492" s="2">
        <f t="shared" ref="F1492:F1555" si="185">AVERAGE(B1473:B1492)</f>
        <v>3.1424999999999992</v>
      </c>
      <c r="G1492" s="2">
        <f t="shared" si="179"/>
        <v>3.1660000000000021</v>
      </c>
      <c r="H1492" s="2">
        <f t="shared" si="183"/>
        <v>3.2819499999999966</v>
      </c>
      <c r="I1492" s="2">
        <f t="array" ref="I1492">SUMPRODUCT(B1476:B1495, (ROW(B1476:B1495)-ROW(B1476)+1)) / (20*21/2)</f>
        <v>3.1476190476190475</v>
      </c>
      <c r="J1492" s="2">
        <f t="shared" si="178"/>
        <v>3.1520187283886631</v>
      </c>
      <c r="K1492" s="2">
        <f t="shared" si="180"/>
        <v>3.1686302318661581</v>
      </c>
    </row>
    <row r="1493" spans="1:11" ht="13.5" x14ac:dyDescent="0.25">
      <c r="A1493" s="3">
        <f>TITRES_STAT!B1496</f>
        <v>44490</v>
      </c>
      <c r="B1493" s="5">
        <f>TITRES_STAT!D1496</f>
        <v>3.15</v>
      </c>
      <c r="C1493" s="2">
        <f t="shared" si="181"/>
        <v>0</v>
      </c>
      <c r="D1493" s="2">
        <f t="shared" si="182"/>
        <v>3.15</v>
      </c>
      <c r="E1493" s="2">
        <f t="shared" si="184"/>
        <v>3.1499999999999995</v>
      </c>
      <c r="F1493" s="2">
        <f t="shared" si="185"/>
        <v>3.1399999999999992</v>
      </c>
      <c r="G1493" s="2">
        <f t="shared" si="179"/>
        <v>3.1660000000000021</v>
      </c>
      <c r="H1493" s="2">
        <f t="shared" si="183"/>
        <v>3.2799999999999967</v>
      </c>
      <c r="I1493" s="2">
        <f t="array" ref="I1493">SUMPRODUCT(B1477:B1496, (ROW(B1477:B1496)-ROW(B1477)+1)) / (20*21/2)</f>
        <v>3.1485714285714286</v>
      </c>
      <c r="J1493" s="2">
        <f t="shared" ref="J1493:J1556" si="186">$J$4*B1493+J1492*(1-$J$4)</f>
        <v>3.1518264685421236</v>
      </c>
      <c r="K1493" s="2">
        <f t="shared" si="180"/>
        <v>3.1678996345380734</v>
      </c>
    </row>
    <row r="1494" spans="1:11" ht="13.5" x14ac:dyDescent="0.25">
      <c r="A1494" s="3">
        <f>TITRES_STAT!B1497</f>
        <v>44491</v>
      </c>
      <c r="B1494" s="5">
        <f>TITRES_STAT!D1497</f>
        <v>3.15</v>
      </c>
      <c r="C1494" s="2">
        <f t="shared" si="181"/>
        <v>0</v>
      </c>
      <c r="D1494" s="2">
        <f t="shared" si="182"/>
        <v>3.15</v>
      </c>
      <c r="E1494" s="2">
        <f t="shared" si="184"/>
        <v>3.1499999999999995</v>
      </c>
      <c r="F1494" s="2">
        <f t="shared" si="185"/>
        <v>3.1374999999999988</v>
      </c>
      <c r="G1494" s="2">
        <f t="shared" si="179"/>
        <v>3.1660000000000021</v>
      </c>
      <c r="H1494" s="2">
        <f t="shared" si="183"/>
        <v>3.2780499999999968</v>
      </c>
      <c r="I1494" s="2">
        <f t="array" ref="I1494">SUMPRODUCT(B1478:B1497, (ROW(B1478:B1497)-ROW(B1478)+1)) / (20*21/2)</f>
        <v>3.1492857142857145</v>
      </c>
      <c r="J1494" s="2">
        <f t="shared" si="186"/>
        <v>3.1516525191571594</v>
      </c>
      <c r="K1494" s="2">
        <f t="shared" si="180"/>
        <v>3.1671976880855999</v>
      </c>
    </row>
    <row r="1495" spans="1:11" ht="13.5" x14ac:dyDescent="0.25">
      <c r="A1495" s="3">
        <f>TITRES_STAT!B1498</f>
        <v>44494</v>
      </c>
      <c r="B1495" s="5">
        <f>TITRES_STAT!D1498</f>
        <v>3.15</v>
      </c>
      <c r="C1495" s="2">
        <f t="shared" si="181"/>
        <v>0</v>
      </c>
      <c r="D1495" s="2">
        <f t="shared" si="182"/>
        <v>3.15</v>
      </c>
      <c r="E1495" s="2">
        <f t="shared" si="184"/>
        <v>3.1499999999999995</v>
      </c>
      <c r="F1495" s="2">
        <f t="shared" si="185"/>
        <v>3.1399999999999992</v>
      </c>
      <c r="G1495" s="2">
        <f t="shared" si="179"/>
        <v>3.1660000000000021</v>
      </c>
      <c r="H1495" s="2">
        <f t="shared" si="183"/>
        <v>3.2760999999999969</v>
      </c>
      <c r="I1495" s="2">
        <f t="array" ref="I1495">SUMPRODUCT(B1479:B1498, (ROW(B1479:B1498)-ROW(B1479)+1)) / (20*21/2)</f>
        <v>3.1497619047619048</v>
      </c>
      <c r="J1495" s="2">
        <f t="shared" si="186"/>
        <v>3.1514951363802868</v>
      </c>
      <c r="K1495" s="2">
        <f t="shared" si="180"/>
        <v>3.1665232689449883</v>
      </c>
    </row>
    <row r="1496" spans="1:11" ht="13.5" x14ac:dyDescent="0.25">
      <c r="A1496" s="3">
        <f>TITRES_STAT!B1499</f>
        <v>44495</v>
      </c>
      <c r="B1496" s="5">
        <f>TITRES_STAT!D1499</f>
        <v>3.15</v>
      </c>
      <c r="C1496" s="2">
        <f t="shared" si="181"/>
        <v>0</v>
      </c>
      <c r="D1496" s="2">
        <f t="shared" si="182"/>
        <v>3.15</v>
      </c>
      <c r="E1496" s="2">
        <f t="shared" si="184"/>
        <v>3.1499999999999995</v>
      </c>
      <c r="F1496" s="2">
        <f t="shared" si="185"/>
        <v>3.1424999999999992</v>
      </c>
      <c r="G1496" s="2">
        <f t="shared" si="179"/>
        <v>3.1660000000000021</v>
      </c>
      <c r="H1496" s="2">
        <f t="shared" si="183"/>
        <v>3.274149999999997</v>
      </c>
      <c r="I1496" s="2">
        <f t="array" ref="I1496">SUMPRODUCT(B1480:B1499, (ROW(B1480:B1499)-ROW(B1480)+1)) / (20*21/2)</f>
        <v>3.15</v>
      </c>
      <c r="J1496" s="2">
        <f t="shared" si="186"/>
        <v>3.1513527424393071</v>
      </c>
      <c r="K1496" s="2">
        <f t="shared" si="180"/>
        <v>3.1658752976138125</v>
      </c>
    </row>
    <row r="1497" spans="1:11" ht="13.5" x14ac:dyDescent="0.25">
      <c r="A1497" s="3">
        <f>TITRES_STAT!B1500</f>
        <v>44496</v>
      </c>
      <c r="B1497" s="5">
        <f>TITRES_STAT!D1500</f>
        <v>3.15</v>
      </c>
      <c r="C1497" s="2">
        <f t="shared" si="181"/>
        <v>0</v>
      </c>
      <c r="D1497" s="2">
        <f t="shared" si="182"/>
        <v>3.15</v>
      </c>
      <c r="E1497" s="2">
        <f t="shared" si="184"/>
        <v>3.1499999999999995</v>
      </c>
      <c r="F1497" s="2">
        <f t="shared" si="185"/>
        <v>3.1449999999999991</v>
      </c>
      <c r="G1497" s="2">
        <f t="shared" si="179"/>
        <v>3.1660000000000021</v>
      </c>
      <c r="H1497" s="2">
        <f t="shared" si="183"/>
        <v>3.2721999999999967</v>
      </c>
      <c r="I1497" s="2">
        <f t="array" ref="I1497">SUMPRODUCT(B1481:B1500, (ROW(B1481:B1500)-ROW(B1481)+1)) / (20*21/2)</f>
        <v>3.15</v>
      </c>
      <c r="J1497" s="2">
        <f t="shared" si="186"/>
        <v>3.1512239098260397</v>
      </c>
      <c r="K1497" s="2">
        <f t="shared" si="180"/>
        <v>3.1652527369230747</v>
      </c>
    </row>
    <row r="1498" spans="1:11" ht="13.5" x14ac:dyDescent="0.25">
      <c r="A1498" s="3">
        <f>TITRES_STAT!B1501</f>
        <v>44497</v>
      </c>
      <c r="B1498" s="5">
        <f>TITRES_STAT!D1501</f>
        <v>3.15</v>
      </c>
      <c r="C1498" s="2">
        <f t="shared" si="181"/>
        <v>0</v>
      </c>
      <c r="D1498" s="2">
        <f t="shared" si="182"/>
        <v>3.15</v>
      </c>
      <c r="E1498" s="2">
        <f t="shared" si="184"/>
        <v>3.1499999999999995</v>
      </c>
      <c r="F1498" s="2">
        <f t="shared" si="185"/>
        <v>3.1474999999999991</v>
      </c>
      <c r="G1498" s="2">
        <f t="shared" si="179"/>
        <v>3.1660000000000021</v>
      </c>
      <c r="H1498" s="2">
        <f t="shared" si="183"/>
        <v>3.2702499999999963</v>
      </c>
      <c r="I1498" s="2">
        <f t="array" ref="I1498">SUMPRODUCT(B1482:B1501, (ROW(B1482:B1501)-ROW(B1482)+1)) / (20*21/2)</f>
        <v>3.15</v>
      </c>
      <c r="J1498" s="2">
        <f t="shared" si="186"/>
        <v>3.1511073469854645</v>
      </c>
      <c r="K1498" s="2">
        <f t="shared" si="180"/>
        <v>3.1646545903770718</v>
      </c>
    </row>
    <row r="1499" spans="1:11" ht="13.5" x14ac:dyDescent="0.25">
      <c r="A1499" s="3">
        <f>TITRES_STAT!B1502</f>
        <v>44498</v>
      </c>
      <c r="B1499" s="5">
        <f>TITRES_STAT!D1502</f>
        <v>3.15</v>
      </c>
      <c r="C1499" s="2">
        <f t="shared" si="181"/>
        <v>0</v>
      </c>
      <c r="D1499" s="2">
        <f t="shared" si="182"/>
        <v>3.15</v>
      </c>
      <c r="E1499" s="2">
        <f t="shared" si="184"/>
        <v>3.1499999999999995</v>
      </c>
      <c r="F1499" s="2">
        <f t="shared" si="185"/>
        <v>3.149999999999999</v>
      </c>
      <c r="G1499" s="2">
        <f t="shared" si="179"/>
        <v>3.1660000000000026</v>
      </c>
      <c r="H1499" s="2">
        <f t="shared" si="183"/>
        <v>3.2683499999999963</v>
      </c>
      <c r="I1499" s="2">
        <f t="array" ref="I1499">SUMPRODUCT(B1483:B1502, (ROW(B1483:B1502)-ROW(B1483)+1)) / (20*21/2)</f>
        <v>3.15</v>
      </c>
      <c r="J1499" s="2">
        <f t="shared" si="186"/>
        <v>3.1510018853678012</v>
      </c>
      <c r="K1499" s="2">
        <f t="shared" si="180"/>
        <v>3.1640799005583631</v>
      </c>
    </row>
    <row r="1500" spans="1:11" ht="13.5" x14ac:dyDescent="0.25">
      <c r="A1500" s="3">
        <f>TITRES_STAT!B1503</f>
        <v>44501</v>
      </c>
      <c r="B1500" s="5">
        <f>TITRES_STAT!D1503</f>
        <v>3.15</v>
      </c>
      <c r="C1500" s="2">
        <f t="shared" si="181"/>
        <v>0</v>
      </c>
      <c r="D1500" s="2">
        <f t="shared" si="182"/>
        <v>3.15</v>
      </c>
      <c r="E1500" s="2">
        <f t="shared" si="184"/>
        <v>3.1499999999999995</v>
      </c>
      <c r="F1500" s="2">
        <f t="shared" si="185"/>
        <v>3.149999999999999</v>
      </c>
      <c r="G1500" s="2">
        <f t="shared" si="179"/>
        <v>3.1660000000000026</v>
      </c>
      <c r="H1500" s="2">
        <f t="shared" si="183"/>
        <v>3.2664499999999959</v>
      </c>
      <c r="I1500" s="2">
        <f t="array" ref="I1500">SUMPRODUCT(B1484:B1503, (ROW(B1484:B1503)-ROW(B1484)+1)) / (20*21/2)</f>
        <v>3.15</v>
      </c>
      <c r="J1500" s="2">
        <f t="shared" si="186"/>
        <v>3.1509064677137246</v>
      </c>
      <c r="K1500" s="2">
        <f t="shared" si="180"/>
        <v>3.1635277475952903</v>
      </c>
    </row>
    <row r="1501" spans="1:11" ht="13.5" x14ac:dyDescent="0.25">
      <c r="A1501" s="3">
        <f>TITRES_STAT!B1504</f>
        <v>44502</v>
      </c>
      <c r="B1501" s="5">
        <f>TITRES_STAT!D1504</f>
        <v>3.15</v>
      </c>
      <c r="C1501" s="2">
        <f t="shared" si="181"/>
        <v>0</v>
      </c>
      <c r="D1501" s="2">
        <f t="shared" si="182"/>
        <v>3.15</v>
      </c>
      <c r="E1501" s="2">
        <f t="shared" si="184"/>
        <v>3.1499999999999995</v>
      </c>
      <c r="F1501" s="2">
        <f t="shared" si="185"/>
        <v>3.149999999999999</v>
      </c>
      <c r="G1501" s="2">
        <f t="shared" si="179"/>
        <v>3.1660000000000026</v>
      </c>
      <c r="H1501" s="2">
        <f t="shared" si="183"/>
        <v>3.2645499999999958</v>
      </c>
      <c r="I1501" s="2">
        <f t="array" ref="I1501">SUMPRODUCT(B1485:B1504, (ROW(B1485:B1504)-ROW(B1485)+1)) / (20*21/2)</f>
        <v>3.15</v>
      </c>
      <c r="J1501" s="2">
        <f t="shared" si="186"/>
        <v>3.1508201374552747</v>
      </c>
      <c r="K1501" s="2">
        <f t="shared" si="180"/>
        <v>3.1629972476895927</v>
      </c>
    </row>
    <row r="1502" spans="1:11" ht="13.5" x14ac:dyDescent="0.25">
      <c r="A1502" s="3">
        <f>TITRES_STAT!B1505</f>
        <v>44503</v>
      </c>
      <c r="B1502" s="5">
        <f>TITRES_STAT!D1505</f>
        <v>3.15</v>
      </c>
      <c r="C1502" s="2">
        <f t="shared" si="181"/>
        <v>0</v>
      </c>
      <c r="D1502" s="2">
        <f t="shared" si="182"/>
        <v>3.15</v>
      </c>
      <c r="E1502" s="2">
        <f t="shared" si="184"/>
        <v>3.1499999999999995</v>
      </c>
      <c r="F1502" s="2">
        <f t="shared" si="185"/>
        <v>3.149999999999999</v>
      </c>
      <c r="G1502" s="2">
        <f t="shared" si="179"/>
        <v>3.1660000000000026</v>
      </c>
      <c r="H1502" s="2">
        <f t="shared" si="183"/>
        <v>3.2626499999999954</v>
      </c>
      <c r="I1502" s="2">
        <f t="array" ref="I1502">SUMPRODUCT(B1486:B1505, (ROW(B1486:B1505)-ROW(B1486)+1)) / (20*21/2)</f>
        <v>3.15</v>
      </c>
      <c r="J1502" s="2">
        <f t="shared" si="186"/>
        <v>3.1507420291262007</v>
      </c>
      <c r="K1502" s="2">
        <f t="shared" si="180"/>
        <v>3.1624875517017657</v>
      </c>
    </row>
    <row r="1503" spans="1:11" ht="13.5" x14ac:dyDescent="0.25">
      <c r="A1503" s="3">
        <f>TITRES_STAT!B1506</f>
        <v>44504</v>
      </c>
      <c r="B1503" s="5">
        <f>TITRES_STAT!D1506</f>
        <v>3.15</v>
      </c>
      <c r="C1503" s="2">
        <f t="shared" si="181"/>
        <v>0</v>
      </c>
      <c r="D1503" s="2">
        <f t="shared" si="182"/>
        <v>3.15</v>
      </c>
      <c r="E1503" s="2">
        <f t="shared" si="184"/>
        <v>3.1499999999999995</v>
      </c>
      <c r="F1503" s="2">
        <f t="shared" si="185"/>
        <v>3.149999999999999</v>
      </c>
      <c r="G1503" s="2">
        <f t="shared" si="179"/>
        <v>3.1660000000000026</v>
      </c>
      <c r="H1503" s="2">
        <f t="shared" si="183"/>
        <v>3.2607499999999954</v>
      </c>
      <c r="I1503" s="2">
        <f t="array" ref="I1503">SUMPRODUCT(B1487:B1506, (ROW(B1487:B1506)-ROW(B1487)+1)) / (20*21/2)</f>
        <v>3.15</v>
      </c>
      <c r="J1503" s="2">
        <f t="shared" si="186"/>
        <v>3.1506713596856102</v>
      </c>
      <c r="K1503" s="2">
        <f t="shared" si="180"/>
        <v>3.1619978437918927</v>
      </c>
    </row>
    <row r="1504" spans="1:11" ht="13.5" x14ac:dyDescent="0.25">
      <c r="A1504" s="3">
        <f>TITRES_STAT!B1507</f>
        <v>44505</v>
      </c>
      <c r="B1504" s="5">
        <f>TITRES_STAT!D1507</f>
        <v>3.15</v>
      </c>
      <c r="C1504" s="2">
        <f t="shared" si="181"/>
        <v>0</v>
      </c>
      <c r="D1504" s="2">
        <f t="shared" si="182"/>
        <v>3.15</v>
      </c>
      <c r="E1504" s="2">
        <f t="shared" si="184"/>
        <v>3.1499999999999995</v>
      </c>
      <c r="F1504" s="2">
        <f t="shared" si="185"/>
        <v>3.149999999999999</v>
      </c>
      <c r="G1504" s="2">
        <f t="shared" si="179"/>
        <v>3.1650000000000023</v>
      </c>
      <c r="H1504" s="2">
        <f t="shared" si="183"/>
        <v>3.2588499999999949</v>
      </c>
      <c r="I1504" s="2">
        <f t="array" ref="I1504">SUMPRODUCT(B1488:B1507, (ROW(B1488:B1507)-ROW(B1488)+1)) / (20*21/2)</f>
        <v>3.15</v>
      </c>
      <c r="J1504" s="2">
        <f t="shared" si="186"/>
        <v>3.1506074206679329</v>
      </c>
      <c r="K1504" s="2">
        <f t="shared" si="180"/>
        <v>3.1615273401137793</v>
      </c>
    </row>
    <row r="1505" spans="1:11" ht="13.5" x14ac:dyDescent="0.25">
      <c r="A1505" s="3">
        <f>TITRES_STAT!B1508</f>
        <v>44508</v>
      </c>
      <c r="B1505" s="5">
        <f>TITRES_STAT!D1508</f>
        <v>3.15</v>
      </c>
      <c r="C1505" s="2">
        <f t="shared" si="181"/>
        <v>0</v>
      </c>
      <c r="D1505" s="2">
        <f t="shared" si="182"/>
        <v>3.15</v>
      </c>
      <c r="E1505" s="2">
        <f t="shared" si="184"/>
        <v>3.1499999999999995</v>
      </c>
      <c r="F1505" s="2">
        <f t="shared" si="185"/>
        <v>3.149999999999999</v>
      </c>
      <c r="G1505" s="2">
        <f t="shared" si="179"/>
        <v>3.1640000000000028</v>
      </c>
      <c r="H1505" s="2">
        <f t="shared" si="183"/>
        <v>3.2569499999999949</v>
      </c>
      <c r="I1505" s="2">
        <f t="array" ref="I1505">SUMPRODUCT(B1489:B1508, (ROW(B1489:B1508)-ROW(B1489)+1)) / (20*21/2)</f>
        <v>3.15</v>
      </c>
      <c r="J1505" s="2">
        <f t="shared" si="186"/>
        <v>3.1505495710805107</v>
      </c>
      <c r="K1505" s="2">
        <f t="shared" si="180"/>
        <v>3.1610752875602981</v>
      </c>
    </row>
    <row r="1506" spans="1:11" ht="13.5" x14ac:dyDescent="0.25">
      <c r="A1506" s="3">
        <f>TITRES_STAT!B1509</f>
        <v>44509</v>
      </c>
      <c r="B1506" s="5">
        <f>TITRES_STAT!D1509</f>
        <v>3.15</v>
      </c>
      <c r="C1506" s="2">
        <f t="shared" si="181"/>
        <v>0</v>
      </c>
      <c r="D1506" s="2">
        <f t="shared" si="182"/>
        <v>3.15</v>
      </c>
      <c r="E1506" s="2">
        <f t="shared" si="184"/>
        <v>3.1499999999999995</v>
      </c>
      <c r="F1506" s="2">
        <f t="shared" si="185"/>
        <v>3.149999999999999</v>
      </c>
      <c r="G1506" s="2">
        <f t="shared" si="179"/>
        <v>3.1630000000000029</v>
      </c>
      <c r="H1506" s="2">
        <f t="shared" si="183"/>
        <v>3.2550499999999944</v>
      </c>
      <c r="I1506" s="2">
        <f t="array" ref="I1506">SUMPRODUCT(B1490:B1509, (ROW(B1490:B1509)-ROW(B1490)+1)) / (20*21/2)</f>
        <v>3.15</v>
      </c>
      <c r="J1506" s="2">
        <f t="shared" si="186"/>
        <v>3.1504972309776047</v>
      </c>
      <c r="K1506" s="2">
        <f t="shared" si="180"/>
        <v>3.1606409625579337</v>
      </c>
    </row>
    <row r="1507" spans="1:11" ht="13.5" x14ac:dyDescent="0.25">
      <c r="A1507" s="3">
        <f>TITRES_STAT!B1510</f>
        <v>44510</v>
      </c>
      <c r="B1507" s="5">
        <f>TITRES_STAT!D1510</f>
        <v>3.15</v>
      </c>
      <c r="C1507" s="2">
        <f t="shared" si="181"/>
        <v>0</v>
      </c>
      <c r="D1507" s="2">
        <f t="shared" si="182"/>
        <v>3.15</v>
      </c>
      <c r="E1507" s="2">
        <f t="shared" si="184"/>
        <v>3.1499999999999995</v>
      </c>
      <c r="F1507" s="2">
        <f t="shared" si="185"/>
        <v>3.149999999999999</v>
      </c>
      <c r="G1507" s="2">
        <f t="shared" si="179"/>
        <v>3.1620000000000035</v>
      </c>
      <c r="H1507" s="2">
        <f t="shared" si="183"/>
        <v>3.2531499999999935</v>
      </c>
      <c r="I1507" s="2">
        <f t="array" ref="I1507">SUMPRODUCT(B1491:B1510, (ROW(B1491:B1510)-ROW(B1491)+1)) / (20*21/2)</f>
        <v>3.15</v>
      </c>
      <c r="J1507" s="2">
        <f t="shared" si="186"/>
        <v>3.1504498756464039</v>
      </c>
      <c r="K1507" s="2">
        <f t="shared" si="180"/>
        <v>3.160223669908603</v>
      </c>
    </row>
    <row r="1508" spans="1:11" ht="13.5" x14ac:dyDescent="0.25">
      <c r="A1508" s="3">
        <f>TITRES_STAT!B1511</f>
        <v>44511</v>
      </c>
      <c r="B1508" s="5">
        <f>TITRES_STAT!D1511</f>
        <v>3.15</v>
      </c>
      <c r="C1508" s="2">
        <f t="shared" si="181"/>
        <v>0</v>
      </c>
      <c r="D1508" s="2">
        <f t="shared" si="182"/>
        <v>3.15</v>
      </c>
      <c r="E1508" s="2">
        <f t="shared" si="184"/>
        <v>3.1499999999999995</v>
      </c>
      <c r="F1508" s="2">
        <f t="shared" si="185"/>
        <v>3.149999999999999</v>
      </c>
      <c r="G1508" s="2">
        <f t="shared" si="179"/>
        <v>3.1610000000000036</v>
      </c>
      <c r="H1508" s="2">
        <f t="shared" si="183"/>
        <v>3.2512499999999935</v>
      </c>
      <c r="I1508" s="2">
        <f t="array" ref="I1508">SUMPRODUCT(B1492:B1511, (ROW(B1492:B1511)-ROW(B1492)+1)) / (20*21/2)</f>
        <v>3.15</v>
      </c>
      <c r="J1508" s="2">
        <f t="shared" si="186"/>
        <v>3.1504070303467464</v>
      </c>
      <c r="K1508" s="2">
        <f t="shared" si="180"/>
        <v>3.1598227416768934</v>
      </c>
    </row>
    <row r="1509" spans="1:11" ht="13.5" x14ac:dyDescent="0.25">
      <c r="A1509" s="3">
        <f>TITRES_STAT!B1512</f>
        <v>44512</v>
      </c>
      <c r="B1509" s="5">
        <f>TITRES_STAT!D1512</f>
        <v>3.15</v>
      </c>
      <c r="C1509" s="2">
        <f t="shared" si="181"/>
        <v>0</v>
      </c>
      <c r="D1509" s="2">
        <f t="shared" si="182"/>
        <v>3.15</v>
      </c>
      <c r="E1509" s="2">
        <f t="shared" si="184"/>
        <v>3.1499999999999995</v>
      </c>
      <c r="F1509" s="2">
        <f t="shared" si="185"/>
        <v>3.149999999999999</v>
      </c>
      <c r="G1509" s="2">
        <f t="shared" si="179"/>
        <v>3.1600000000000033</v>
      </c>
      <c r="H1509" s="2">
        <f t="shared" si="183"/>
        <v>3.2500999999999935</v>
      </c>
      <c r="I1509" s="2">
        <f t="array" ref="I1509">SUMPRODUCT(B1493:B1512, (ROW(B1493:B1512)-ROW(B1493)+1)) / (20*21/2)</f>
        <v>3.15</v>
      </c>
      <c r="J1509" s="2">
        <f t="shared" si="186"/>
        <v>3.1503682655518181</v>
      </c>
      <c r="K1509" s="2">
        <f t="shared" si="180"/>
        <v>3.159437536120937</v>
      </c>
    </row>
    <row r="1510" spans="1:11" ht="13.5" x14ac:dyDescent="0.25">
      <c r="A1510" s="3">
        <f>TITRES_STAT!B1513</f>
        <v>44515</v>
      </c>
      <c r="B1510" s="5">
        <f>TITRES_STAT!D1513</f>
        <v>3.15</v>
      </c>
      <c r="C1510" s="2">
        <f t="shared" si="181"/>
        <v>0</v>
      </c>
      <c r="D1510" s="2">
        <f t="shared" si="182"/>
        <v>3.15</v>
      </c>
      <c r="E1510" s="2">
        <f t="shared" si="184"/>
        <v>3.1499999999999995</v>
      </c>
      <c r="F1510" s="2">
        <f t="shared" si="185"/>
        <v>3.149999999999999</v>
      </c>
      <c r="G1510" s="2">
        <f t="shared" si="179"/>
        <v>3.1590000000000034</v>
      </c>
      <c r="H1510" s="2">
        <f t="shared" si="183"/>
        <v>3.2489499999999931</v>
      </c>
      <c r="I1510" s="2">
        <f t="array" ref="I1510">SUMPRODUCT(B1494:B1513, (ROW(B1494:B1513)-ROW(B1494)+1)) / (20*21/2)</f>
        <v>3.15</v>
      </c>
      <c r="J1510" s="2">
        <f t="shared" si="186"/>
        <v>3.1503331926421212</v>
      </c>
      <c r="K1510" s="2">
        <f t="shared" si="180"/>
        <v>3.1590674366652141</v>
      </c>
    </row>
    <row r="1511" spans="1:11" ht="13.5" x14ac:dyDescent="0.25">
      <c r="A1511" s="3">
        <f>TITRES_STAT!B1514</f>
        <v>44516</v>
      </c>
      <c r="B1511" s="5">
        <f>TITRES_STAT!D1514</f>
        <v>3.15</v>
      </c>
      <c r="C1511" s="2">
        <f t="shared" si="181"/>
        <v>0</v>
      </c>
      <c r="D1511" s="2">
        <f t="shared" si="182"/>
        <v>3.15</v>
      </c>
      <c r="E1511" s="2">
        <f t="shared" si="184"/>
        <v>3.1499999999999995</v>
      </c>
      <c r="F1511" s="2">
        <f t="shared" si="185"/>
        <v>3.149999999999999</v>
      </c>
      <c r="G1511" s="2">
        <f t="shared" si="179"/>
        <v>3.1580000000000035</v>
      </c>
      <c r="H1511" s="2">
        <f t="shared" si="183"/>
        <v>3.2477999999999927</v>
      </c>
      <c r="I1511" s="2">
        <f t="array" ref="I1511">SUMPRODUCT(B1495:B1514, (ROW(B1495:B1514)-ROW(B1495)+1)) / (20*21/2)</f>
        <v>3.15</v>
      </c>
      <c r="J1511" s="2">
        <f t="shared" si="186"/>
        <v>3.1503014600095383</v>
      </c>
      <c r="K1511" s="2">
        <f t="shared" si="180"/>
        <v>3.1587118509136372</v>
      </c>
    </row>
    <row r="1512" spans="1:11" ht="13.5" x14ac:dyDescent="0.25">
      <c r="A1512" s="3">
        <f>TITRES_STAT!B1515</f>
        <v>44517</v>
      </c>
      <c r="B1512" s="5">
        <f>TITRES_STAT!D1515</f>
        <v>3.15</v>
      </c>
      <c r="C1512" s="2">
        <f t="shared" si="181"/>
        <v>0</v>
      </c>
      <c r="D1512" s="2">
        <f t="shared" si="182"/>
        <v>3.15</v>
      </c>
      <c r="E1512" s="2">
        <f t="shared" si="184"/>
        <v>3.1499999999999995</v>
      </c>
      <c r="F1512" s="2">
        <f t="shared" si="185"/>
        <v>3.149999999999999</v>
      </c>
      <c r="G1512" s="2">
        <f t="shared" si="179"/>
        <v>3.1570000000000031</v>
      </c>
      <c r="H1512" s="2">
        <f t="shared" si="183"/>
        <v>3.2471499999999929</v>
      </c>
      <c r="I1512" s="2">
        <f t="array" ref="I1512">SUMPRODUCT(B1496:B1515, (ROW(B1496:B1515)-ROW(B1496)+1)) / (20*21/2)</f>
        <v>3.15</v>
      </c>
      <c r="J1512" s="2">
        <f t="shared" si="186"/>
        <v>3.1502727495324394</v>
      </c>
      <c r="K1512" s="2">
        <f t="shared" si="180"/>
        <v>3.1583702097013377</v>
      </c>
    </row>
    <row r="1513" spans="1:11" ht="13.5" x14ac:dyDescent="0.25">
      <c r="A1513" s="3">
        <f>TITRES_STAT!B1516</f>
        <v>44518</v>
      </c>
      <c r="B1513" s="5">
        <f>TITRES_STAT!D1516</f>
        <v>3.15</v>
      </c>
      <c r="C1513" s="2">
        <f t="shared" si="181"/>
        <v>0</v>
      </c>
      <c r="D1513" s="2">
        <f t="shared" si="182"/>
        <v>3.15</v>
      </c>
      <c r="E1513" s="2">
        <f t="shared" si="184"/>
        <v>3.1499999999999995</v>
      </c>
      <c r="F1513" s="2">
        <f t="shared" si="185"/>
        <v>3.149999999999999</v>
      </c>
      <c r="G1513" s="2">
        <f t="shared" si="179"/>
        <v>3.1560000000000032</v>
      </c>
      <c r="H1513" s="2">
        <f t="shared" si="183"/>
        <v>3.2464999999999922</v>
      </c>
      <c r="I1513" s="2">
        <f t="array" ref="I1513">SUMPRODUCT(B1497:B1516, (ROW(B1497:B1516)-ROW(B1497)+1)) / (20*21/2)</f>
        <v>3.15</v>
      </c>
      <c r="J1513" s="2">
        <f t="shared" si="186"/>
        <v>3.1502467733864927</v>
      </c>
      <c r="K1513" s="2">
        <f t="shared" si="180"/>
        <v>3.1580419661836383</v>
      </c>
    </row>
    <row r="1514" spans="1:11" ht="13.5" x14ac:dyDescent="0.25">
      <c r="A1514" s="3">
        <f>TITRES_STAT!B1517</f>
        <v>44519</v>
      </c>
      <c r="B1514" s="5">
        <f>TITRES_STAT!D1517</f>
        <v>3.15</v>
      </c>
      <c r="C1514" s="2">
        <f t="shared" si="181"/>
        <v>0</v>
      </c>
      <c r="D1514" s="2">
        <f t="shared" si="182"/>
        <v>3.15</v>
      </c>
      <c r="E1514" s="2">
        <f t="shared" si="184"/>
        <v>3.1499999999999995</v>
      </c>
      <c r="F1514" s="2">
        <f t="shared" si="185"/>
        <v>3.149999999999999</v>
      </c>
      <c r="G1514" s="2">
        <f t="shared" si="179"/>
        <v>3.1550000000000029</v>
      </c>
      <c r="H1514" s="2">
        <f t="shared" si="183"/>
        <v>3.2458499999999924</v>
      </c>
      <c r="I1514" s="2">
        <f t="array" ref="I1514">SUMPRODUCT(B1498:B1517, (ROW(B1498:B1517)-ROW(B1498)+1)) / (20*21/2)</f>
        <v>3.15</v>
      </c>
      <c r="J1514" s="2">
        <f t="shared" si="186"/>
        <v>3.1502232711592075</v>
      </c>
      <c r="K1514" s="2">
        <f t="shared" si="180"/>
        <v>3.1577265949607507</v>
      </c>
    </row>
    <row r="1515" spans="1:11" ht="13.5" x14ac:dyDescent="0.25">
      <c r="A1515" s="3">
        <f>TITRES_STAT!B1518</f>
        <v>44522</v>
      </c>
      <c r="B1515" s="5">
        <f>TITRES_STAT!D1518</f>
        <v>3.15</v>
      </c>
      <c r="C1515" s="2">
        <f t="shared" si="181"/>
        <v>0</v>
      </c>
      <c r="D1515" s="2">
        <f t="shared" si="182"/>
        <v>3.15</v>
      </c>
      <c r="E1515" s="2">
        <f t="shared" si="184"/>
        <v>3.1499999999999995</v>
      </c>
      <c r="F1515" s="2">
        <f t="shared" si="185"/>
        <v>3.149999999999999</v>
      </c>
      <c r="G1515" s="2">
        <f t="shared" si="179"/>
        <v>3.154000000000003</v>
      </c>
      <c r="H1515" s="2">
        <f t="shared" si="183"/>
        <v>3.2451999999999916</v>
      </c>
      <c r="I1515" s="2">
        <f t="array" ref="I1515">SUMPRODUCT(B1499:B1518, (ROW(B1499:B1518)-ROW(B1499)+1)) / (20*21/2)</f>
        <v>3.15</v>
      </c>
      <c r="J1515" s="2">
        <f t="shared" si="186"/>
        <v>3.1502020072392827</v>
      </c>
      <c r="K1515" s="2">
        <f t="shared" si="180"/>
        <v>3.1574235912367996</v>
      </c>
    </row>
    <row r="1516" spans="1:11" ht="13.5" x14ac:dyDescent="0.25">
      <c r="A1516" s="3">
        <f>TITRES_STAT!B1519</f>
        <v>44523</v>
      </c>
      <c r="B1516" s="5">
        <f>TITRES_STAT!D1519</f>
        <v>3.15</v>
      </c>
      <c r="C1516" s="2">
        <f t="shared" si="181"/>
        <v>0</v>
      </c>
      <c r="D1516" s="2">
        <f t="shared" si="182"/>
        <v>3.15</v>
      </c>
      <c r="E1516" s="2">
        <f t="shared" si="184"/>
        <v>3.1499999999999995</v>
      </c>
      <c r="F1516" s="2">
        <f t="shared" si="185"/>
        <v>3.149999999999999</v>
      </c>
      <c r="G1516" s="2">
        <f t="shared" si="179"/>
        <v>3.1530000000000031</v>
      </c>
      <c r="H1516" s="2">
        <f t="shared" si="183"/>
        <v>3.2445499999999918</v>
      </c>
      <c r="I1516" s="2">
        <f t="array" ref="I1516">SUMPRODUCT(B1500:B1519, (ROW(B1500:B1519)-ROW(B1500)+1)) / (20*21/2)</f>
        <v>3.15</v>
      </c>
      <c r="J1516" s="2">
        <f t="shared" si="186"/>
        <v>3.1501827684545889</v>
      </c>
      <c r="K1516" s="2">
        <f t="shared" si="180"/>
        <v>3.1571324700118271</v>
      </c>
    </row>
    <row r="1517" spans="1:11" ht="13.5" x14ac:dyDescent="0.25">
      <c r="A1517" s="3">
        <f>TITRES_STAT!B1520</f>
        <v>44524</v>
      </c>
      <c r="B1517" s="5">
        <f>TITRES_STAT!D1520</f>
        <v>3.15</v>
      </c>
      <c r="C1517" s="2">
        <f t="shared" si="181"/>
        <v>0</v>
      </c>
      <c r="D1517" s="2">
        <f t="shared" si="182"/>
        <v>3.15</v>
      </c>
      <c r="E1517" s="2">
        <f t="shared" si="184"/>
        <v>3.1499999999999995</v>
      </c>
      <c r="F1517" s="2">
        <f t="shared" si="185"/>
        <v>3.149999999999999</v>
      </c>
      <c r="G1517" s="2">
        <f t="shared" si="179"/>
        <v>3.1520000000000032</v>
      </c>
      <c r="H1517" s="2">
        <f t="shared" si="183"/>
        <v>3.2438999999999911</v>
      </c>
      <c r="I1517" s="2">
        <f t="array" ref="I1517">SUMPRODUCT(B1501:B1520, (ROW(B1501:B1520)-ROW(B1501)+1)) / (20*21/2)</f>
        <v>3.15</v>
      </c>
      <c r="J1517" s="2">
        <f t="shared" si="186"/>
        <v>3.150165361935104</v>
      </c>
      <c r="K1517" s="2">
        <f t="shared" si="180"/>
        <v>3.156852765305481</v>
      </c>
    </row>
    <row r="1518" spans="1:11" ht="13.5" x14ac:dyDescent="0.25">
      <c r="A1518" s="3">
        <f>TITRES_STAT!B1521</f>
        <v>44525</v>
      </c>
      <c r="B1518" s="5">
        <f>TITRES_STAT!D1521</f>
        <v>3.15</v>
      </c>
      <c r="C1518" s="2">
        <f t="shared" si="181"/>
        <v>0</v>
      </c>
      <c r="D1518" s="2">
        <f t="shared" si="182"/>
        <v>3.15</v>
      </c>
      <c r="E1518" s="2">
        <f t="shared" si="184"/>
        <v>3.1499999999999995</v>
      </c>
      <c r="F1518" s="2">
        <f t="shared" si="185"/>
        <v>3.149999999999999</v>
      </c>
      <c r="G1518" s="2">
        <f t="shared" si="179"/>
        <v>3.1510000000000029</v>
      </c>
      <c r="H1518" s="2">
        <f t="shared" si="183"/>
        <v>3.2432499999999913</v>
      </c>
      <c r="I1518" s="2">
        <f t="array" ref="I1518">SUMPRODUCT(B1502:B1521, (ROW(B1502:B1521)-ROW(B1502)+1)) / (20*21/2)</f>
        <v>3.15</v>
      </c>
      <c r="J1518" s="2">
        <f t="shared" si="186"/>
        <v>3.1501496131793796</v>
      </c>
      <c r="K1518" s="2">
        <f t="shared" si="180"/>
        <v>3.1565840294111487</v>
      </c>
    </row>
    <row r="1519" spans="1:11" ht="13.5" x14ac:dyDescent="0.25">
      <c r="A1519" s="3">
        <f>TITRES_STAT!B1522</f>
        <v>44526</v>
      </c>
      <c r="B1519" s="5">
        <f>TITRES_STAT!D1522</f>
        <v>3.15</v>
      </c>
      <c r="C1519" s="2">
        <f t="shared" si="181"/>
        <v>0</v>
      </c>
      <c r="D1519" s="2">
        <f t="shared" si="182"/>
        <v>3.15</v>
      </c>
      <c r="E1519" s="2">
        <f t="shared" si="184"/>
        <v>3.1499999999999995</v>
      </c>
      <c r="F1519" s="2">
        <f t="shared" si="185"/>
        <v>3.149999999999999</v>
      </c>
      <c r="G1519" s="2">
        <f t="shared" si="179"/>
        <v>3.150000000000003</v>
      </c>
      <c r="H1519" s="2">
        <f t="shared" si="183"/>
        <v>3.2425999999999915</v>
      </c>
      <c r="I1519" s="2">
        <f t="array" ref="I1519">SUMPRODUCT(B1503:B1522, (ROW(B1503:B1522)-ROW(B1503)+1)) / (20*21/2)</f>
        <v>3.15</v>
      </c>
      <c r="J1519" s="2">
        <f t="shared" si="186"/>
        <v>3.1501353643051528</v>
      </c>
      <c r="K1519" s="2">
        <f t="shared" si="180"/>
        <v>3.156325832179339</v>
      </c>
    </row>
    <row r="1520" spans="1:11" ht="13.5" x14ac:dyDescent="0.25">
      <c r="A1520" s="3">
        <f>TITRES_STAT!B1523</f>
        <v>44529</v>
      </c>
      <c r="B1520" s="5">
        <f>TITRES_STAT!D1523</f>
        <v>3.15</v>
      </c>
      <c r="C1520" s="2">
        <f t="shared" si="181"/>
        <v>0</v>
      </c>
      <c r="D1520" s="2">
        <f t="shared" si="182"/>
        <v>3.15</v>
      </c>
      <c r="E1520" s="2">
        <f t="shared" si="184"/>
        <v>3.1499999999999995</v>
      </c>
      <c r="F1520" s="2">
        <f t="shared" si="185"/>
        <v>3.149999999999999</v>
      </c>
      <c r="G1520" s="2">
        <f t="shared" si="179"/>
        <v>3.1490000000000031</v>
      </c>
      <c r="H1520" s="2">
        <f t="shared" si="183"/>
        <v>3.2419499999999912</v>
      </c>
      <c r="I1520" s="2">
        <f t="array" ref="I1520">SUMPRODUCT(B1504:B1523, (ROW(B1504:B1523)-ROW(B1504)+1)) / (20*21/2)</f>
        <v>3.15</v>
      </c>
      <c r="J1520" s="2">
        <f t="shared" si="186"/>
        <v>3.1501224724665668</v>
      </c>
      <c r="K1520" s="2">
        <f t="shared" si="180"/>
        <v>3.1560777603291688</v>
      </c>
    </row>
    <row r="1521" spans="1:11" ht="13.5" x14ac:dyDescent="0.25">
      <c r="A1521" s="3">
        <f>TITRES_STAT!B1524</f>
        <v>44530</v>
      </c>
      <c r="B1521" s="5">
        <f>TITRES_STAT!D1524</f>
        <v>3.15</v>
      </c>
      <c r="C1521" s="2">
        <f t="shared" si="181"/>
        <v>0</v>
      </c>
      <c r="D1521" s="2">
        <f t="shared" si="182"/>
        <v>3.15</v>
      </c>
      <c r="E1521" s="2">
        <f t="shared" si="184"/>
        <v>3.1499999999999995</v>
      </c>
      <c r="F1521" s="2">
        <f t="shared" si="185"/>
        <v>3.149999999999999</v>
      </c>
      <c r="G1521" s="2">
        <f t="shared" si="179"/>
        <v>3.1480000000000028</v>
      </c>
      <c r="H1521" s="2">
        <f t="shared" si="183"/>
        <v>3.241299999999991</v>
      </c>
      <c r="I1521" s="2">
        <f t="array" ref="I1521">SUMPRODUCT(B1505:B1524, (ROW(B1505:B1524)-ROW(B1505)+1)) / (20*21/2)</f>
        <v>3.15</v>
      </c>
      <c r="J1521" s="2">
        <f t="shared" si="186"/>
        <v>3.1501108084221316</v>
      </c>
      <c r="K1521" s="2">
        <f t="shared" si="180"/>
        <v>3.1558394167868484</v>
      </c>
    </row>
    <row r="1522" spans="1:11" ht="13.5" x14ac:dyDescent="0.25">
      <c r="A1522" s="3">
        <f>TITRES_STAT!B1525</f>
        <v>44531</v>
      </c>
      <c r="B1522" s="5">
        <f>TITRES_STAT!D1525</f>
        <v>3.15</v>
      </c>
      <c r="C1522" s="2">
        <f t="shared" si="181"/>
        <v>0</v>
      </c>
      <c r="D1522" s="2">
        <f t="shared" si="182"/>
        <v>3.15</v>
      </c>
      <c r="E1522" s="2">
        <f t="shared" si="184"/>
        <v>3.1499999999999995</v>
      </c>
      <c r="F1522" s="2">
        <f t="shared" si="185"/>
        <v>3.149999999999999</v>
      </c>
      <c r="G1522" s="2">
        <f t="shared" ref="G1522:G1585" si="187">AVERAGE(B1473:B1522)</f>
        <v>3.1470000000000029</v>
      </c>
      <c r="H1522" s="2">
        <f t="shared" si="183"/>
        <v>3.2406499999999907</v>
      </c>
      <c r="I1522" s="2">
        <f t="array" ref="I1522">SUMPRODUCT(B1506:B1525, (ROW(B1506:B1525)-ROW(B1506)+1)) / (20*21/2)</f>
        <v>3.15</v>
      </c>
      <c r="J1522" s="2">
        <f t="shared" si="186"/>
        <v>3.1501002552390713</v>
      </c>
      <c r="K1522" s="2">
        <f t="shared" si="180"/>
        <v>3.1556104200501092</v>
      </c>
    </row>
    <row r="1523" spans="1:11" ht="13.5" x14ac:dyDescent="0.25">
      <c r="A1523" s="3">
        <f>TITRES_STAT!B1526</f>
        <v>44532</v>
      </c>
      <c r="B1523" s="5">
        <f>TITRES_STAT!D1526</f>
        <v>3.15</v>
      </c>
      <c r="C1523" s="2">
        <f t="shared" si="181"/>
        <v>0</v>
      </c>
      <c r="D1523" s="2">
        <f t="shared" si="182"/>
        <v>3.15</v>
      </c>
      <c r="E1523" s="2">
        <f t="shared" si="184"/>
        <v>3.1499999999999995</v>
      </c>
      <c r="F1523" s="2">
        <f t="shared" si="185"/>
        <v>3.149999999999999</v>
      </c>
      <c r="G1523" s="2">
        <f t="shared" si="187"/>
        <v>3.146000000000003</v>
      </c>
      <c r="H1523" s="2">
        <f t="shared" si="183"/>
        <v>3.2399999999999913</v>
      </c>
      <c r="I1523" s="2">
        <f t="array" ref="I1523">SUMPRODUCT(B1507:B1526, (ROW(B1507:B1526)-ROW(B1507)+1)) / (20*21/2)</f>
        <v>3.15</v>
      </c>
      <c r="J1523" s="2">
        <f t="shared" si="186"/>
        <v>3.1500907071210644</v>
      </c>
      <c r="K1523" s="2">
        <f t="shared" ref="K1523:K1586" si="188">$K$4*B1523+(1-$K$4)*K1522</f>
        <v>3.155390403577556</v>
      </c>
    </row>
    <row r="1524" spans="1:11" ht="13.5" x14ac:dyDescent="0.25">
      <c r="A1524" s="3">
        <f>TITRES_STAT!B1527</f>
        <v>44533</v>
      </c>
      <c r="B1524" s="5">
        <f>TITRES_STAT!D1527</f>
        <v>3.15</v>
      </c>
      <c r="C1524" s="2">
        <f t="shared" si="181"/>
        <v>0</v>
      </c>
      <c r="D1524" s="2">
        <f t="shared" si="182"/>
        <v>3.15</v>
      </c>
      <c r="E1524" s="2">
        <f t="shared" si="184"/>
        <v>3.1499999999999995</v>
      </c>
      <c r="F1524" s="2">
        <f t="shared" si="185"/>
        <v>3.149999999999999</v>
      </c>
      <c r="G1524" s="2">
        <f t="shared" si="187"/>
        <v>3.1450000000000027</v>
      </c>
      <c r="H1524" s="2">
        <f t="shared" si="183"/>
        <v>3.2393499999999915</v>
      </c>
      <c r="I1524" s="2">
        <f t="array" ref="I1524">SUMPRODUCT(B1508:B1527, (ROW(B1508:B1527)-ROW(B1508)+1)) / (20*21/2)</f>
        <v>3.15</v>
      </c>
      <c r="J1524" s="2">
        <f t="shared" si="186"/>
        <v>3.1500820683476296</v>
      </c>
      <c r="K1524" s="2">
        <f t="shared" si="188"/>
        <v>3.1551790152019654</v>
      </c>
    </row>
    <row r="1525" spans="1:11" ht="13.5" x14ac:dyDescent="0.25">
      <c r="A1525" s="3">
        <f>TITRES_STAT!B1528</f>
        <v>44536</v>
      </c>
      <c r="B1525" s="5">
        <f>TITRES_STAT!D1528</f>
        <v>3.15</v>
      </c>
      <c r="C1525" s="2">
        <f t="shared" si="181"/>
        <v>0</v>
      </c>
      <c r="D1525" s="2">
        <f t="shared" si="182"/>
        <v>3.15</v>
      </c>
      <c r="E1525" s="2">
        <f t="shared" si="184"/>
        <v>3.1499999999999995</v>
      </c>
      <c r="F1525" s="2">
        <f t="shared" si="185"/>
        <v>3.149999999999999</v>
      </c>
      <c r="G1525" s="2">
        <f t="shared" si="187"/>
        <v>3.146000000000003</v>
      </c>
      <c r="H1525" s="2">
        <f t="shared" si="183"/>
        <v>3.2386999999999917</v>
      </c>
      <c r="I1525" s="2">
        <f t="array" ref="I1525">SUMPRODUCT(B1509:B1528, (ROW(B1509:B1528)-ROW(B1509)+1)) / (20*21/2)</f>
        <v>3.15</v>
      </c>
      <c r="J1525" s="2">
        <f t="shared" si="186"/>
        <v>3.1500742523145218</v>
      </c>
      <c r="K1525" s="2">
        <f t="shared" si="188"/>
        <v>3.1549759165665945</v>
      </c>
    </row>
    <row r="1526" spans="1:11" ht="13.5" x14ac:dyDescent="0.25">
      <c r="A1526" s="3">
        <f>TITRES_STAT!B1529</f>
        <v>44537</v>
      </c>
      <c r="B1526" s="5">
        <f>TITRES_STAT!D1529</f>
        <v>3.15</v>
      </c>
      <c r="C1526" s="2">
        <f t="shared" si="181"/>
        <v>0</v>
      </c>
      <c r="D1526" s="2">
        <f t="shared" si="182"/>
        <v>3.15</v>
      </c>
      <c r="E1526" s="2">
        <f t="shared" si="184"/>
        <v>3.1499999999999995</v>
      </c>
      <c r="F1526" s="2">
        <f t="shared" si="185"/>
        <v>3.149999999999999</v>
      </c>
      <c r="G1526" s="2">
        <f t="shared" si="187"/>
        <v>3.1470000000000029</v>
      </c>
      <c r="H1526" s="2">
        <f t="shared" si="183"/>
        <v>3.2380499999999914</v>
      </c>
      <c r="I1526" s="2">
        <f t="array" ref="I1526">SUMPRODUCT(B1510:B1529, (ROW(B1510:B1529)-ROW(B1510)+1)) / (20*21/2)</f>
        <v>3.15</v>
      </c>
      <c r="J1526" s="2">
        <f t="shared" si="186"/>
        <v>3.1500671806655194</v>
      </c>
      <c r="K1526" s="2">
        <f t="shared" si="188"/>
        <v>3.154780782583591</v>
      </c>
    </row>
    <row r="1527" spans="1:11" ht="13.5" x14ac:dyDescent="0.25">
      <c r="A1527" s="3">
        <f>TITRES_STAT!B1530</f>
        <v>44538</v>
      </c>
      <c r="B1527" s="5">
        <f>TITRES_STAT!D1530</f>
        <v>3.15</v>
      </c>
      <c r="C1527" s="2">
        <f t="shared" si="181"/>
        <v>0</v>
      </c>
      <c r="D1527" s="2">
        <f t="shared" si="182"/>
        <v>3.15</v>
      </c>
      <c r="E1527" s="2">
        <f t="shared" si="184"/>
        <v>3.1499999999999995</v>
      </c>
      <c r="F1527" s="2">
        <f t="shared" si="185"/>
        <v>3.149999999999999</v>
      </c>
      <c r="G1527" s="2">
        <f t="shared" si="187"/>
        <v>3.1480000000000028</v>
      </c>
      <c r="H1527" s="2">
        <f t="shared" si="183"/>
        <v>3.2373999999999916</v>
      </c>
      <c r="I1527" s="2">
        <f t="array" ref="I1527">SUMPRODUCT(B1511:B1530, (ROW(B1511:B1530)-ROW(B1511)+1)) / (20*21/2)</f>
        <v>3.15</v>
      </c>
      <c r="J1527" s="2">
        <f t="shared" si="186"/>
        <v>3.1500607825068982</v>
      </c>
      <c r="K1527" s="2">
        <f t="shared" si="188"/>
        <v>3.1545933009136462</v>
      </c>
    </row>
    <row r="1528" spans="1:11" ht="13.5" x14ac:dyDescent="0.25">
      <c r="A1528" s="3">
        <f>TITRES_STAT!B1531</f>
        <v>44539</v>
      </c>
      <c r="B1528" s="5">
        <f>TITRES_STAT!D1531</f>
        <v>3.15</v>
      </c>
      <c r="C1528" s="2">
        <f t="shared" si="181"/>
        <v>0</v>
      </c>
      <c r="D1528" s="2">
        <f t="shared" si="182"/>
        <v>3.15</v>
      </c>
      <c r="E1528" s="2">
        <f t="shared" si="184"/>
        <v>3.1499999999999995</v>
      </c>
      <c r="F1528" s="2">
        <f t="shared" si="185"/>
        <v>3.149999999999999</v>
      </c>
      <c r="G1528" s="2">
        <f t="shared" si="187"/>
        <v>3.1490000000000027</v>
      </c>
      <c r="H1528" s="2">
        <f t="shared" si="183"/>
        <v>3.2367499999999918</v>
      </c>
      <c r="I1528" s="2">
        <f t="array" ref="I1528">SUMPRODUCT(B1512:B1531, (ROW(B1512:B1531)-ROW(B1512)+1)) / (20*21/2)</f>
        <v>3.15</v>
      </c>
      <c r="J1528" s="2">
        <f t="shared" si="186"/>
        <v>3.1500549936967173</v>
      </c>
      <c r="K1528" s="2">
        <f t="shared" si="188"/>
        <v>3.1544131714660524</v>
      </c>
    </row>
    <row r="1529" spans="1:11" ht="13.5" x14ac:dyDescent="0.25">
      <c r="A1529" s="3">
        <f>TITRES_STAT!B1532</f>
        <v>44540</v>
      </c>
      <c r="B1529" s="5">
        <f>TITRES_STAT!D1532</f>
        <v>3.15</v>
      </c>
      <c r="C1529" s="2">
        <f t="shared" si="181"/>
        <v>0</v>
      </c>
      <c r="D1529" s="2">
        <f t="shared" si="182"/>
        <v>3.15</v>
      </c>
      <c r="E1529" s="2">
        <f t="shared" si="184"/>
        <v>3.1499999999999995</v>
      </c>
      <c r="F1529" s="2">
        <f t="shared" si="185"/>
        <v>3.149999999999999</v>
      </c>
      <c r="G1529" s="2">
        <f t="shared" si="187"/>
        <v>3.150000000000003</v>
      </c>
      <c r="H1529" s="2">
        <f t="shared" si="183"/>
        <v>3.2360999999999911</v>
      </c>
      <c r="I1529" s="2">
        <f t="array" ref="I1529">SUMPRODUCT(B1513:B1532, (ROW(B1513:B1532)-ROW(B1513)+1)) / (20*21/2)</f>
        <v>3.15</v>
      </c>
      <c r="J1529" s="2">
        <f t="shared" si="186"/>
        <v>3.1500497562017915</v>
      </c>
      <c r="K1529" s="2">
        <f t="shared" si="188"/>
        <v>3.154240105918364</v>
      </c>
    </row>
    <row r="1530" spans="1:11" ht="13.5" x14ac:dyDescent="0.25">
      <c r="A1530" s="3">
        <f>TITRES_STAT!B1533</f>
        <v>44543</v>
      </c>
      <c r="B1530" s="5">
        <f>TITRES_STAT!D1533</f>
        <v>3.15</v>
      </c>
      <c r="C1530" s="2">
        <f t="shared" si="181"/>
        <v>0</v>
      </c>
      <c r="D1530" s="2">
        <f t="shared" si="182"/>
        <v>3.15</v>
      </c>
      <c r="E1530" s="2">
        <f t="shared" si="184"/>
        <v>3.1499999999999995</v>
      </c>
      <c r="F1530" s="2">
        <f t="shared" si="185"/>
        <v>3.149999999999999</v>
      </c>
      <c r="G1530" s="2">
        <f t="shared" si="187"/>
        <v>3.150000000000003</v>
      </c>
      <c r="H1530" s="2">
        <f t="shared" si="183"/>
        <v>3.2354499999999913</v>
      </c>
      <c r="I1530" s="2">
        <f t="array" ref="I1530">SUMPRODUCT(B1514:B1533, (ROW(B1514:B1533)-ROW(B1514)+1)) / (20*21/2)</f>
        <v>3.15</v>
      </c>
      <c r="J1530" s="2">
        <f t="shared" si="186"/>
        <v>3.1500450175159065</v>
      </c>
      <c r="K1530" s="2">
        <f t="shared" si="188"/>
        <v>3.1540738272548987</v>
      </c>
    </row>
    <row r="1531" spans="1:11" ht="13.5" x14ac:dyDescent="0.25">
      <c r="A1531" s="3">
        <f>TITRES_STAT!B1534</f>
        <v>44544</v>
      </c>
      <c r="B1531" s="5">
        <f>TITRES_STAT!D1534</f>
        <v>3.15</v>
      </c>
      <c r="C1531" s="2">
        <f t="shared" si="181"/>
        <v>0</v>
      </c>
      <c r="D1531" s="2">
        <f t="shared" si="182"/>
        <v>3.15</v>
      </c>
      <c r="E1531" s="2">
        <f t="shared" si="184"/>
        <v>3.1499999999999995</v>
      </c>
      <c r="F1531" s="2">
        <f t="shared" si="185"/>
        <v>3.149999999999999</v>
      </c>
      <c r="G1531" s="2">
        <f t="shared" si="187"/>
        <v>3.150000000000003</v>
      </c>
      <c r="H1531" s="2">
        <f t="shared" si="183"/>
        <v>3.234799999999991</v>
      </c>
      <c r="I1531" s="2">
        <f t="array" ref="I1531">SUMPRODUCT(B1515:B1534, (ROW(B1515:B1534)-ROW(B1515)+1)) / (20*21/2)</f>
        <v>3.15</v>
      </c>
      <c r="J1531" s="2">
        <f t="shared" si="186"/>
        <v>3.1500407301334392</v>
      </c>
      <c r="K1531" s="2">
        <f t="shared" si="188"/>
        <v>3.1539140693233341</v>
      </c>
    </row>
    <row r="1532" spans="1:11" ht="13.5" x14ac:dyDescent="0.25">
      <c r="A1532" s="3">
        <f>TITRES_STAT!B1535</f>
        <v>44545</v>
      </c>
      <c r="B1532" s="5">
        <f>TITRES_STAT!D1535</f>
        <v>3.15</v>
      </c>
      <c r="C1532" s="2">
        <f t="shared" si="181"/>
        <v>0</v>
      </c>
      <c r="D1532" s="2">
        <f t="shared" si="182"/>
        <v>3.15</v>
      </c>
      <c r="E1532" s="2">
        <f t="shared" si="184"/>
        <v>3.1499999999999995</v>
      </c>
      <c r="F1532" s="2">
        <f t="shared" si="185"/>
        <v>3.149999999999999</v>
      </c>
      <c r="G1532" s="2">
        <f t="shared" si="187"/>
        <v>3.150000000000003</v>
      </c>
      <c r="H1532" s="2">
        <f t="shared" si="183"/>
        <v>3.2341499999999912</v>
      </c>
      <c r="I1532" s="2">
        <f t="array" ref="I1532">SUMPRODUCT(B1516:B1535, (ROW(B1516:B1535)-ROW(B1516)+1)) / (20*21/2)</f>
        <v>3.15</v>
      </c>
      <c r="J1532" s="2">
        <f t="shared" si="186"/>
        <v>3.1500368510731116</v>
      </c>
      <c r="K1532" s="2">
        <f t="shared" si="188"/>
        <v>3.1537605764086938</v>
      </c>
    </row>
    <row r="1533" spans="1:11" ht="13.5" x14ac:dyDescent="0.25">
      <c r="A1533" s="3">
        <f>TITRES_STAT!B1536</f>
        <v>44546</v>
      </c>
      <c r="B1533" s="5">
        <f>TITRES_STAT!D1536</f>
        <v>3.15</v>
      </c>
      <c r="C1533" s="2">
        <f t="shared" si="181"/>
        <v>0</v>
      </c>
      <c r="D1533" s="2">
        <f t="shared" si="182"/>
        <v>3.15</v>
      </c>
      <c r="E1533" s="2">
        <f t="shared" si="184"/>
        <v>3.1499999999999995</v>
      </c>
      <c r="F1533" s="2">
        <f t="shared" si="185"/>
        <v>3.149999999999999</v>
      </c>
      <c r="G1533" s="2">
        <f t="shared" si="187"/>
        <v>3.150000000000003</v>
      </c>
      <c r="H1533" s="2">
        <f t="shared" si="183"/>
        <v>3.2334999999999909</v>
      </c>
      <c r="I1533" s="2">
        <f t="array" ref="I1533">SUMPRODUCT(B1517:B1536, (ROW(B1517:B1536)-ROW(B1517)+1)) / (20*21/2)</f>
        <v>3.15</v>
      </c>
      <c r="J1533" s="2">
        <f t="shared" si="186"/>
        <v>3.1500333414471009</v>
      </c>
      <c r="K1533" s="2">
        <f t="shared" si="188"/>
        <v>3.1536131028240391</v>
      </c>
    </row>
    <row r="1534" spans="1:11" ht="13.5" x14ac:dyDescent="0.25">
      <c r="A1534" s="3">
        <f>TITRES_STAT!B1537</f>
        <v>44550</v>
      </c>
      <c r="B1534" s="5">
        <f>TITRES_STAT!D1537</f>
        <v>3.15</v>
      </c>
      <c r="C1534" s="2">
        <f t="shared" si="181"/>
        <v>0</v>
      </c>
      <c r="D1534" s="2">
        <f t="shared" si="182"/>
        <v>3.15</v>
      </c>
      <c r="E1534" s="2">
        <f t="shared" si="184"/>
        <v>3.1499999999999995</v>
      </c>
      <c r="F1534" s="2">
        <f t="shared" si="185"/>
        <v>3.149999999999999</v>
      </c>
      <c r="G1534" s="2">
        <f t="shared" si="187"/>
        <v>3.150000000000003</v>
      </c>
      <c r="H1534" s="2">
        <f t="shared" si="183"/>
        <v>3.2328499999999911</v>
      </c>
      <c r="I1534" s="2">
        <f t="array" ref="I1534">SUMPRODUCT(B1518:B1537, (ROW(B1518:B1537)-ROW(B1518)+1)) / (20*21/2)</f>
        <v>3.15</v>
      </c>
      <c r="J1534" s="2">
        <f t="shared" si="186"/>
        <v>3.1500301660711862</v>
      </c>
      <c r="K1534" s="2">
        <f t="shared" si="188"/>
        <v>3.1534714125172143</v>
      </c>
    </row>
    <row r="1535" spans="1:11" ht="13.5" x14ac:dyDescent="0.25">
      <c r="A1535" s="3">
        <f>TITRES_STAT!B1538</f>
        <v>44551</v>
      </c>
      <c r="B1535" s="5">
        <f>TITRES_STAT!D1538</f>
        <v>3.15</v>
      </c>
      <c r="C1535" s="2">
        <f t="shared" si="181"/>
        <v>0</v>
      </c>
      <c r="D1535" s="2">
        <f t="shared" si="182"/>
        <v>3.15</v>
      </c>
      <c r="E1535" s="2">
        <f t="shared" si="184"/>
        <v>3.1499999999999995</v>
      </c>
      <c r="F1535" s="2">
        <f t="shared" si="185"/>
        <v>3.149999999999999</v>
      </c>
      <c r="G1535" s="2">
        <f t="shared" si="187"/>
        <v>3.150000000000003</v>
      </c>
      <c r="H1535" s="2">
        <f t="shared" si="183"/>
        <v>3.2321999999999913</v>
      </c>
      <c r="I1535" s="2">
        <f t="array" ref="I1535">SUMPRODUCT(B1519:B1538, (ROW(B1519:B1538)-ROW(B1519)+1)) / (20*21/2)</f>
        <v>3.15</v>
      </c>
      <c r="J1535" s="2">
        <f t="shared" si="186"/>
        <v>3.1500272931120255</v>
      </c>
      <c r="K1535" s="2">
        <f t="shared" si="188"/>
        <v>3.1533352786930098</v>
      </c>
    </row>
    <row r="1536" spans="1:11" ht="13.5" x14ac:dyDescent="0.25">
      <c r="A1536" s="3">
        <f>TITRES_STAT!B1539</f>
        <v>44552</v>
      </c>
      <c r="B1536" s="5">
        <f>TITRES_STAT!D1539</f>
        <v>3.15</v>
      </c>
      <c r="C1536" s="2">
        <f t="shared" si="181"/>
        <v>0</v>
      </c>
      <c r="D1536" s="2">
        <f t="shared" si="182"/>
        <v>3.15</v>
      </c>
      <c r="E1536" s="2">
        <f t="shared" si="184"/>
        <v>3.1499999999999995</v>
      </c>
      <c r="F1536" s="2">
        <f t="shared" si="185"/>
        <v>3.149999999999999</v>
      </c>
      <c r="G1536" s="2">
        <f t="shared" si="187"/>
        <v>3.150000000000003</v>
      </c>
      <c r="H1536" s="2">
        <f t="shared" si="183"/>
        <v>3.231549999999991</v>
      </c>
      <c r="I1536" s="2">
        <f t="array" ref="I1536">SUMPRODUCT(B1520:B1539, (ROW(B1520:B1539)-ROW(B1520)+1)) / (20*21/2)</f>
        <v>3.15</v>
      </c>
      <c r="J1536" s="2">
        <f t="shared" si="186"/>
        <v>3.1500246937680227</v>
      </c>
      <c r="K1536" s="2">
        <f t="shared" si="188"/>
        <v>3.1532044834501467</v>
      </c>
    </row>
    <row r="1537" spans="1:11" ht="13.5" x14ac:dyDescent="0.25">
      <c r="A1537" s="3">
        <f>TITRES_STAT!B1540</f>
        <v>44553</v>
      </c>
      <c r="B1537" s="5">
        <f>TITRES_STAT!D1540</f>
        <v>3.15</v>
      </c>
      <c r="C1537" s="2">
        <f t="shared" si="181"/>
        <v>0</v>
      </c>
      <c r="D1537" s="2">
        <f t="shared" si="182"/>
        <v>3.15</v>
      </c>
      <c r="E1537" s="2">
        <f t="shared" si="184"/>
        <v>3.1499999999999995</v>
      </c>
      <c r="F1537" s="2">
        <f t="shared" si="185"/>
        <v>3.149999999999999</v>
      </c>
      <c r="G1537" s="2">
        <f t="shared" si="187"/>
        <v>3.150000000000003</v>
      </c>
      <c r="H1537" s="2">
        <f t="shared" si="183"/>
        <v>3.2308999999999912</v>
      </c>
      <c r="I1537" s="2">
        <f t="array" ref="I1537">SUMPRODUCT(B1521:B1540, (ROW(B1521:B1540)-ROW(B1521)+1)) / (20*21/2)</f>
        <v>3.15</v>
      </c>
      <c r="J1537" s="2">
        <f t="shared" si="186"/>
        <v>3.1500223419805917</v>
      </c>
      <c r="K1537" s="2">
        <f t="shared" si="188"/>
        <v>3.153078817432494</v>
      </c>
    </row>
    <row r="1538" spans="1:11" ht="13.5" x14ac:dyDescent="0.25">
      <c r="A1538" s="3">
        <f>TITRES_STAT!B1541</f>
        <v>44554</v>
      </c>
      <c r="B1538" s="5">
        <f>TITRES_STAT!D1541</f>
        <v>3.15</v>
      </c>
      <c r="C1538" s="2">
        <f t="shared" si="181"/>
        <v>0</v>
      </c>
      <c r="D1538" s="2">
        <f t="shared" si="182"/>
        <v>3.15</v>
      </c>
      <c r="E1538" s="2">
        <f t="shared" si="184"/>
        <v>3.1499999999999995</v>
      </c>
      <c r="F1538" s="2">
        <f t="shared" si="185"/>
        <v>3.149999999999999</v>
      </c>
      <c r="G1538" s="2">
        <f t="shared" si="187"/>
        <v>3.150000000000003</v>
      </c>
      <c r="H1538" s="2">
        <f t="shared" si="183"/>
        <v>3.2298999999999909</v>
      </c>
      <c r="I1538" s="2">
        <f t="array" ref="I1538">SUMPRODUCT(B1522:B1541, (ROW(B1522:B1541)-ROW(B1522)+1)) / (20*21/2)</f>
        <v>3.1404761904761904</v>
      </c>
      <c r="J1538" s="2">
        <f t="shared" si="186"/>
        <v>3.1500202141729163</v>
      </c>
      <c r="K1538" s="2">
        <f t="shared" si="188"/>
        <v>3.1529580794939647</v>
      </c>
    </row>
    <row r="1539" spans="1:11" ht="13.5" x14ac:dyDescent="0.25">
      <c r="A1539" s="3">
        <f>TITRES_STAT!B1542</f>
        <v>44557</v>
      </c>
      <c r="B1539" s="5">
        <f>TITRES_STAT!D1542</f>
        <v>3.15</v>
      </c>
      <c r="C1539" s="2">
        <f t="shared" si="181"/>
        <v>0</v>
      </c>
      <c r="D1539" s="2">
        <f t="shared" si="182"/>
        <v>3.15</v>
      </c>
      <c r="E1539" s="2">
        <f t="shared" si="184"/>
        <v>3.1499999999999995</v>
      </c>
      <c r="F1539" s="2">
        <f t="shared" si="185"/>
        <v>3.149999999999999</v>
      </c>
      <c r="G1539" s="2">
        <f t="shared" si="187"/>
        <v>3.150000000000003</v>
      </c>
      <c r="H1539" s="2">
        <f t="shared" si="183"/>
        <v>3.2288999999999914</v>
      </c>
      <c r="I1539" s="2">
        <f t="array" ref="I1539">SUMPRODUCT(B1523:B1542, (ROW(B1523:B1542)-ROW(B1523)+1)) / (20*21/2)</f>
        <v>3.1314285714285717</v>
      </c>
      <c r="J1539" s="2">
        <f t="shared" si="186"/>
        <v>3.1500182890135906</v>
      </c>
      <c r="K1539" s="2">
        <f t="shared" si="188"/>
        <v>3.1528420763765546</v>
      </c>
    </row>
    <row r="1540" spans="1:11" ht="13.5" x14ac:dyDescent="0.25">
      <c r="A1540" s="3">
        <f>TITRES_STAT!B1543</f>
        <v>44558</v>
      </c>
      <c r="B1540" s="5">
        <f>TITRES_STAT!D1543</f>
        <v>3.15</v>
      </c>
      <c r="C1540" s="2">
        <f t="shared" ref="C1540:C1603" si="189">B1540-B1539</f>
        <v>0</v>
      </c>
      <c r="D1540" s="2">
        <f t="shared" si="182"/>
        <v>3.15</v>
      </c>
      <c r="E1540" s="2">
        <f t="shared" si="184"/>
        <v>3.1499999999999995</v>
      </c>
      <c r="F1540" s="2">
        <f t="shared" si="185"/>
        <v>3.149999999999999</v>
      </c>
      <c r="G1540" s="2">
        <f t="shared" si="187"/>
        <v>3.150000000000003</v>
      </c>
      <c r="H1540" s="2">
        <f t="shared" si="183"/>
        <v>3.2278999999999911</v>
      </c>
      <c r="I1540" s="2">
        <f t="array" ref="I1540">SUMPRODUCT(B1524:B1543, (ROW(B1524:B1543)-ROW(B1524)+1)) / (20*21/2)</f>
        <v>3.1228571428571432</v>
      </c>
      <c r="J1540" s="2">
        <f t="shared" si="186"/>
        <v>3.1500165472027724</v>
      </c>
      <c r="K1540" s="2">
        <f t="shared" si="188"/>
        <v>3.1527306224010037</v>
      </c>
    </row>
    <row r="1541" spans="1:11" ht="13.5" x14ac:dyDescent="0.25">
      <c r="A1541" s="3">
        <f>TITRES_STAT!B1544</f>
        <v>44559</v>
      </c>
      <c r="B1541" s="5">
        <f>TITRES_STAT!D1544</f>
        <v>3.05</v>
      </c>
      <c r="C1541" s="2">
        <f t="shared" si="189"/>
        <v>-0.10000000000000009</v>
      </c>
      <c r="D1541" s="2">
        <f t="shared" si="182"/>
        <v>3.13</v>
      </c>
      <c r="E1541" s="2">
        <f t="shared" si="184"/>
        <v>3.1399999999999997</v>
      </c>
      <c r="F1541" s="2">
        <f t="shared" si="185"/>
        <v>3.1449999999999987</v>
      </c>
      <c r="G1541" s="2">
        <f t="shared" si="187"/>
        <v>3.1480000000000028</v>
      </c>
      <c r="H1541" s="2">
        <f t="shared" si="183"/>
        <v>3.2263999999999906</v>
      </c>
      <c r="I1541" s="2">
        <f t="array" ref="I1541">SUMPRODUCT(B1525:B1544, (ROW(B1525:B1544)-ROW(B1525)+1)) / (20*21/2)</f>
        <v>3.1147619047619051</v>
      </c>
      <c r="J1541" s="2">
        <f t="shared" si="186"/>
        <v>3.140491161754889</v>
      </c>
      <c r="K1541" s="2">
        <f t="shared" si="188"/>
        <v>3.1487019705421408</v>
      </c>
    </row>
    <row r="1542" spans="1:11" ht="13.5" x14ac:dyDescent="0.25">
      <c r="A1542" s="3">
        <f>TITRES_STAT!B1545</f>
        <v>44560</v>
      </c>
      <c r="B1542" s="5">
        <f>TITRES_STAT!D1545</f>
        <v>3.05</v>
      </c>
      <c r="C1542" s="2">
        <f t="shared" si="189"/>
        <v>0</v>
      </c>
      <c r="D1542" s="2">
        <f t="shared" ref="D1542:D1605" si="190">AVERAGE(B1538:B1542)</f>
        <v>3.1100000000000003</v>
      </c>
      <c r="E1542" s="2">
        <f t="shared" si="184"/>
        <v>3.13</v>
      </c>
      <c r="F1542" s="2">
        <f t="shared" si="185"/>
        <v>3.1399999999999988</v>
      </c>
      <c r="G1542" s="2">
        <f t="shared" si="187"/>
        <v>3.146000000000003</v>
      </c>
      <c r="H1542" s="2">
        <f t="shared" si="183"/>
        <v>3.224899999999991</v>
      </c>
      <c r="I1542" s="2">
        <f t="array" ref="I1542">SUMPRODUCT(B1526:B1545, (ROW(B1526:B1545)-ROW(B1526)+1)) / (20*21/2)</f>
        <v>3.1166666666666667</v>
      </c>
      <c r="J1542" s="2">
        <f t="shared" si="186"/>
        <v>3.131872955873471</v>
      </c>
      <c r="K1542" s="2">
        <f t="shared" si="188"/>
        <v>3.1448313050306846</v>
      </c>
    </row>
    <row r="1543" spans="1:11" ht="13.5" x14ac:dyDescent="0.25">
      <c r="A1543" s="3">
        <f>TITRES_STAT!B1546</f>
        <v>44561</v>
      </c>
      <c r="B1543" s="5">
        <f>TITRES_STAT!D1546</f>
        <v>3.05</v>
      </c>
      <c r="C1543" s="2">
        <f t="shared" si="189"/>
        <v>0</v>
      </c>
      <c r="D1543" s="2">
        <f t="shared" si="190"/>
        <v>3.09</v>
      </c>
      <c r="E1543" s="2">
        <f t="shared" si="184"/>
        <v>3.12</v>
      </c>
      <c r="F1543" s="2">
        <f t="shared" si="185"/>
        <v>3.1349999999999989</v>
      </c>
      <c r="G1543" s="2">
        <f t="shared" si="187"/>
        <v>3.1440000000000032</v>
      </c>
      <c r="H1543" s="2">
        <f t="shared" si="183"/>
        <v>3.2233999999999905</v>
      </c>
      <c r="I1543" s="2">
        <f t="array" ref="I1543">SUMPRODUCT(B1527:B1546, (ROW(B1527:B1546)-ROW(B1527)+1)) / (20*21/2)</f>
        <v>3.1185714285714283</v>
      </c>
      <c r="J1543" s="2">
        <f t="shared" si="186"/>
        <v>3.1240755315045687</v>
      </c>
      <c r="K1543" s="2">
        <f t="shared" si="188"/>
        <v>3.1411124303235991</v>
      </c>
    </row>
    <row r="1544" spans="1:11" ht="13.5" x14ac:dyDescent="0.25">
      <c r="A1544" s="3">
        <f>TITRES_STAT!B1547</f>
        <v>44564</v>
      </c>
      <c r="B1544" s="5">
        <f>TITRES_STAT!D1547</f>
        <v>3.05</v>
      </c>
      <c r="C1544" s="2">
        <f t="shared" si="189"/>
        <v>0</v>
      </c>
      <c r="D1544" s="2">
        <f t="shared" si="190"/>
        <v>3.0700000000000003</v>
      </c>
      <c r="E1544" s="2">
        <f t="shared" si="184"/>
        <v>3.1100000000000003</v>
      </c>
      <c r="F1544" s="2">
        <f t="shared" si="185"/>
        <v>3.1299999999999986</v>
      </c>
      <c r="G1544" s="2">
        <f t="shared" si="187"/>
        <v>3.1420000000000035</v>
      </c>
      <c r="H1544" s="2">
        <f t="shared" si="183"/>
        <v>3.2218999999999904</v>
      </c>
      <c r="I1544" s="2">
        <f t="array" ref="I1544">SUMPRODUCT(B1528:B1547, (ROW(B1528:B1547)-ROW(B1528)+1)) / (20*21/2)</f>
        <v>3.1204761904761908</v>
      </c>
      <c r="J1544" s="2">
        <f t="shared" si="186"/>
        <v>3.1170207189803238</v>
      </c>
      <c r="K1544" s="2">
        <f t="shared" si="188"/>
        <v>3.1375393938403207</v>
      </c>
    </row>
    <row r="1545" spans="1:11" ht="13.5" x14ac:dyDescent="0.25">
      <c r="A1545" s="3">
        <f>TITRES_STAT!B1548</f>
        <v>44565</v>
      </c>
      <c r="B1545" s="5">
        <f>TITRES_STAT!D1548</f>
        <v>3.15</v>
      </c>
      <c r="C1545" s="2">
        <f t="shared" si="189"/>
        <v>0.10000000000000009</v>
      </c>
      <c r="D1545" s="2">
        <f t="shared" si="190"/>
        <v>3.07</v>
      </c>
      <c r="E1545" s="2">
        <f t="shared" si="184"/>
        <v>3.1100000000000003</v>
      </c>
      <c r="F1545" s="2">
        <f t="shared" si="185"/>
        <v>3.1299999999999986</v>
      </c>
      <c r="G1545" s="2">
        <f t="shared" si="187"/>
        <v>3.1420000000000035</v>
      </c>
      <c r="H1545" s="2">
        <f t="shared" si="183"/>
        <v>3.2208999999999901</v>
      </c>
      <c r="I1545" s="2">
        <f t="array" ref="I1545">SUMPRODUCT(B1529:B1548, (ROW(B1529:B1548)-ROW(B1529)+1)) / (20*21/2)</f>
        <v>3.1223809523809525</v>
      </c>
      <c r="J1545" s="2">
        <f t="shared" si="186"/>
        <v>3.1201616028869594</v>
      </c>
      <c r="K1545" s="2">
        <f t="shared" si="188"/>
        <v>3.1380280450622688</v>
      </c>
    </row>
    <row r="1546" spans="1:11" ht="13.5" x14ac:dyDescent="0.25">
      <c r="A1546" s="3">
        <f>TITRES_STAT!B1549</f>
        <v>44566</v>
      </c>
      <c r="B1546" s="5">
        <f>TITRES_STAT!D1549</f>
        <v>3.15</v>
      </c>
      <c r="C1546" s="2">
        <f t="shared" si="189"/>
        <v>0</v>
      </c>
      <c r="D1546" s="2">
        <f t="shared" si="190"/>
        <v>3.09</v>
      </c>
      <c r="E1546" s="2">
        <f t="shared" si="184"/>
        <v>3.11</v>
      </c>
      <c r="F1546" s="2">
        <f t="shared" si="185"/>
        <v>3.1299999999999986</v>
      </c>
      <c r="G1546" s="2">
        <f t="shared" si="187"/>
        <v>3.1420000000000035</v>
      </c>
      <c r="H1546" s="2">
        <f t="shared" ref="H1546:H1609" si="191">AVERAGE(B1347:B1546)</f>
        <v>3.2198999999999898</v>
      </c>
      <c r="I1546" s="2">
        <f t="array" ref="I1546">SUMPRODUCT(B1530:B1549, (ROW(B1530:B1549)-ROW(B1530)+1)) / (20*21/2)</f>
        <v>3.1242857142857146</v>
      </c>
      <c r="J1546" s="2">
        <f t="shared" si="186"/>
        <v>3.1230033549929632</v>
      </c>
      <c r="K1546" s="2">
        <f t="shared" si="188"/>
        <v>3.1384975334911998</v>
      </c>
    </row>
    <row r="1547" spans="1:11" ht="13.5" x14ac:dyDescent="0.25">
      <c r="A1547" s="3">
        <f>TITRES_STAT!B1550</f>
        <v>44567</v>
      </c>
      <c r="B1547" s="5">
        <f>TITRES_STAT!D1550</f>
        <v>3.15</v>
      </c>
      <c r="C1547" s="2">
        <f t="shared" si="189"/>
        <v>0</v>
      </c>
      <c r="D1547" s="2">
        <f t="shared" si="190"/>
        <v>3.1100000000000003</v>
      </c>
      <c r="E1547" s="2">
        <f t="shared" si="184"/>
        <v>3.11</v>
      </c>
      <c r="F1547" s="2">
        <f t="shared" si="185"/>
        <v>3.1299999999999986</v>
      </c>
      <c r="G1547" s="2">
        <f t="shared" si="187"/>
        <v>3.1420000000000035</v>
      </c>
      <c r="H1547" s="2">
        <f t="shared" si="191"/>
        <v>3.2188999999999903</v>
      </c>
      <c r="I1547" s="2">
        <f t="array" ref="I1547">SUMPRODUCT(B1531:B1550, (ROW(B1531:B1550)-ROW(B1531)+1)) / (20*21/2)</f>
        <v>3.1252380952380951</v>
      </c>
      <c r="J1547" s="2">
        <f t="shared" si="186"/>
        <v>3.1255744640412524</v>
      </c>
      <c r="K1547" s="2">
        <f t="shared" si="188"/>
        <v>3.1389486106091922</v>
      </c>
    </row>
    <row r="1548" spans="1:11" ht="13.5" x14ac:dyDescent="0.25">
      <c r="A1548" s="3">
        <f>TITRES_STAT!B1551</f>
        <v>44568</v>
      </c>
      <c r="B1548" s="5">
        <f>TITRES_STAT!D1551</f>
        <v>3.15</v>
      </c>
      <c r="C1548" s="2">
        <f t="shared" si="189"/>
        <v>0</v>
      </c>
      <c r="D1548" s="2">
        <f t="shared" si="190"/>
        <v>3.13</v>
      </c>
      <c r="E1548" s="2">
        <f t="shared" ref="E1548:E1611" si="192">AVERAGE(B1539:B1548)</f>
        <v>3.1099999999999994</v>
      </c>
      <c r="F1548" s="2">
        <f t="shared" si="185"/>
        <v>3.1299999999999986</v>
      </c>
      <c r="G1548" s="2">
        <f t="shared" si="187"/>
        <v>3.1420000000000035</v>
      </c>
      <c r="H1548" s="2">
        <f t="shared" si="191"/>
        <v>3.21789999999999</v>
      </c>
      <c r="I1548" s="2">
        <f t="array" ref="I1548">SUMPRODUCT(B1532:B1551, (ROW(B1532:B1551)-ROW(B1532)+1)) / (20*21/2)</f>
        <v>3.126238095238095</v>
      </c>
      <c r="J1548" s="2">
        <f t="shared" si="186"/>
        <v>3.127900705561133</v>
      </c>
      <c r="K1548" s="2">
        <f t="shared" si="188"/>
        <v>3.1393819984284397</v>
      </c>
    </row>
    <row r="1549" spans="1:11" ht="13.5" x14ac:dyDescent="0.25">
      <c r="A1549" s="3">
        <f>TITRES_STAT!B1552</f>
        <v>44571</v>
      </c>
      <c r="B1549" s="5">
        <f>TITRES_STAT!D1552</f>
        <v>3.15</v>
      </c>
      <c r="C1549" s="2">
        <f t="shared" si="189"/>
        <v>0</v>
      </c>
      <c r="D1549" s="2">
        <f t="shared" si="190"/>
        <v>3.15</v>
      </c>
      <c r="E1549" s="2">
        <f t="shared" si="192"/>
        <v>3.1099999999999994</v>
      </c>
      <c r="F1549" s="2">
        <f t="shared" si="185"/>
        <v>3.1299999999999986</v>
      </c>
      <c r="G1549" s="2">
        <f t="shared" si="187"/>
        <v>3.1420000000000035</v>
      </c>
      <c r="H1549" s="2">
        <f t="shared" si="191"/>
        <v>3.2168999999999901</v>
      </c>
      <c r="I1549" s="2">
        <f t="array" ref="I1549">SUMPRODUCT(B1533:B1552, (ROW(B1533:B1552)-ROW(B1533)+1)) / (20*21/2)</f>
        <v>3.1272857142857138</v>
      </c>
      <c r="J1549" s="2">
        <f t="shared" si="186"/>
        <v>3.1300054002695963</v>
      </c>
      <c r="K1549" s="2">
        <f t="shared" si="188"/>
        <v>3.1397983906469324</v>
      </c>
    </row>
    <row r="1550" spans="1:11" ht="13.5" x14ac:dyDescent="0.25">
      <c r="A1550" s="3">
        <f>TITRES_STAT!B1553</f>
        <v>44572</v>
      </c>
      <c r="B1550" s="5">
        <f>TITRES_STAT!D1553</f>
        <v>3.14</v>
      </c>
      <c r="C1550" s="2">
        <f t="shared" si="189"/>
        <v>-9.9999999999997868E-3</v>
      </c>
      <c r="D1550" s="2">
        <f t="shared" si="190"/>
        <v>3.1480000000000001</v>
      </c>
      <c r="E1550" s="2">
        <f t="shared" si="192"/>
        <v>3.1089999999999995</v>
      </c>
      <c r="F1550" s="2">
        <f t="shared" si="185"/>
        <v>3.1294999999999988</v>
      </c>
      <c r="G1550" s="2">
        <f t="shared" si="187"/>
        <v>3.141800000000003</v>
      </c>
      <c r="H1550" s="2">
        <f t="shared" si="191"/>
        <v>3.2158499999999903</v>
      </c>
      <c r="I1550" s="2">
        <f t="array" ref="I1550">SUMPRODUCT(B1534:B1553, (ROW(B1534:B1553)-ROW(B1534)+1)) / (20*21/2)</f>
        <v>3.1283809523809518</v>
      </c>
      <c r="J1550" s="2">
        <f t="shared" si="186"/>
        <v>3.1309572669105874</v>
      </c>
      <c r="K1550" s="2">
        <f t="shared" si="188"/>
        <v>3.1398062968960723</v>
      </c>
    </row>
    <row r="1551" spans="1:11" ht="13.5" x14ac:dyDescent="0.25">
      <c r="A1551" s="3">
        <f>TITRES_STAT!B1554</f>
        <v>44573</v>
      </c>
      <c r="B1551" s="5">
        <f>TITRES_STAT!D1554</f>
        <v>3.14</v>
      </c>
      <c r="C1551" s="2">
        <f t="shared" si="189"/>
        <v>0</v>
      </c>
      <c r="D1551" s="2">
        <f t="shared" si="190"/>
        <v>3.1459999999999999</v>
      </c>
      <c r="E1551" s="2">
        <f t="shared" si="192"/>
        <v>3.1179999999999994</v>
      </c>
      <c r="F1551" s="2">
        <f t="shared" si="185"/>
        <v>3.1289999999999991</v>
      </c>
      <c r="G1551" s="2">
        <f t="shared" si="187"/>
        <v>3.1416000000000022</v>
      </c>
      <c r="H1551" s="2">
        <f t="shared" si="191"/>
        <v>3.2147999999999901</v>
      </c>
      <c r="I1551" s="2">
        <f t="array" ref="I1551">SUMPRODUCT(B1535:B1554, (ROW(B1535:B1554)-ROW(B1535)+1)) / (20*21/2)</f>
        <v>3.1295238095238092</v>
      </c>
      <c r="J1551" s="2">
        <f t="shared" si="186"/>
        <v>3.1318184795857698</v>
      </c>
      <c r="K1551" s="2">
        <f t="shared" si="188"/>
        <v>3.1398138930962265</v>
      </c>
    </row>
    <row r="1552" spans="1:11" ht="13.5" x14ac:dyDescent="0.25">
      <c r="A1552" s="3">
        <f>TITRES_STAT!B1555</f>
        <v>44574</v>
      </c>
      <c r="B1552" s="5">
        <f>TITRES_STAT!D1555</f>
        <v>3.14</v>
      </c>
      <c r="C1552" s="2">
        <f t="shared" si="189"/>
        <v>0</v>
      </c>
      <c r="D1552" s="2">
        <f t="shared" si="190"/>
        <v>3.1440000000000001</v>
      </c>
      <c r="E1552" s="2">
        <f t="shared" si="192"/>
        <v>3.1269999999999998</v>
      </c>
      <c r="F1552" s="2">
        <f t="shared" si="185"/>
        <v>3.1284999999999994</v>
      </c>
      <c r="G1552" s="2">
        <f t="shared" si="187"/>
        <v>3.1414000000000017</v>
      </c>
      <c r="H1552" s="2">
        <f t="shared" si="191"/>
        <v>3.2137499999999903</v>
      </c>
      <c r="I1552" s="2">
        <f t="array" ref="I1552">SUMPRODUCT(B1536:B1555, (ROW(B1536:B1555)-ROW(B1536)+1)) / (20*21/2)</f>
        <v>3.1307142857142853</v>
      </c>
      <c r="J1552" s="2">
        <f t="shared" si="186"/>
        <v>3.132597672006173</v>
      </c>
      <c r="K1552" s="2">
        <f t="shared" si="188"/>
        <v>3.1398211914061784</v>
      </c>
    </row>
    <row r="1553" spans="1:11" ht="13.5" x14ac:dyDescent="0.25">
      <c r="A1553" s="3">
        <f>TITRES_STAT!B1556</f>
        <v>44575</v>
      </c>
      <c r="B1553" s="5">
        <f>TITRES_STAT!D1556</f>
        <v>3.14</v>
      </c>
      <c r="C1553" s="2">
        <f t="shared" si="189"/>
        <v>0</v>
      </c>
      <c r="D1553" s="2">
        <f t="shared" si="190"/>
        <v>3.1420000000000003</v>
      </c>
      <c r="E1553" s="2">
        <f t="shared" si="192"/>
        <v>3.1360000000000001</v>
      </c>
      <c r="F1553" s="2">
        <f t="shared" si="185"/>
        <v>3.1279999999999997</v>
      </c>
      <c r="G1553" s="2">
        <f t="shared" si="187"/>
        <v>3.1412000000000004</v>
      </c>
      <c r="H1553" s="2">
        <f t="shared" si="191"/>
        <v>3.2126999999999901</v>
      </c>
      <c r="I1553" s="2">
        <f t="array" ref="I1553">SUMPRODUCT(B1537:B1556, (ROW(B1537:B1556)-ROW(B1537)+1)) / (20*21/2)</f>
        <v>3.1319523809523804</v>
      </c>
      <c r="J1553" s="2">
        <f t="shared" si="186"/>
        <v>3.1333026556246328</v>
      </c>
      <c r="K1553" s="2">
        <f t="shared" si="188"/>
        <v>3.1398282035078968</v>
      </c>
    </row>
    <row r="1554" spans="1:11" ht="13.5" x14ac:dyDescent="0.25">
      <c r="A1554" s="3">
        <f>TITRES_STAT!B1557</f>
        <v>44578</v>
      </c>
      <c r="B1554" s="5">
        <f>TITRES_STAT!D1557</f>
        <v>3.14</v>
      </c>
      <c r="C1554" s="2">
        <f t="shared" si="189"/>
        <v>0</v>
      </c>
      <c r="D1554" s="2">
        <f t="shared" si="190"/>
        <v>3.14</v>
      </c>
      <c r="E1554" s="2">
        <f t="shared" si="192"/>
        <v>3.1450000000000005</v>
      </c>
      <c r="F1554" s="2">
        <f t="shared" si="185"/>
        <v>3.1274999999999999</v>
      </c>
      <c r="G1554" s="2">
        <f t="shared" si="187"/>
        <v>3.141</v>
      </c>
      <c r="H1554" s="2">
        <f t="shared" si="191"/>
        <v>3.2116499999999899</v>
      </c>
      <c r="I1554" s="2">
        <f t="array" ref="I1554">SUMPRODUCT(B1538:B1557, (ROW(B1538:B1557)-ROW(B1538)+1)) / (20*21/2)</f>
        <v>3.1332380952380947</v>
      </c>
      <c r="J1554" s="2">
        <f t="shared" si="186"/>
        <v>3.1339404979460967</v>
      </c>
      <c r="K1554" s="2">
        <f t="shared" si="188"/>
        <v>3.1398349406252342</v>
      </c>
    </row>
    <row r="1555" spans="1:11" ht="13.5" x14ac:dyDescent="0.25">
      <c r="A1555" s="3">
        <f>TITRES_STAT!B1558</f>
        <v>44579</v>
      </c>
      <c r="B1555" s="5">
        <f>TITRES_STAT!D1558</f>
        <v>3.14</v>
      </c>
      <c r="C1555" s="2">
        <f t="shared" si="189"/>
        <v>0</v>
      </c>
      <c r="D1555" s="2">
        <f t="shared" si="190"/>
        <v>3.14</v>
      </c>
      <c r="E1555" s="2">
        <f t="shared" si="192"/>
        <v>3.1440000000000001</v>
      </c>
      <c r="F1555" s="2">
        <f t="shared" si="185"/>
        <v>3.1269999999999998</v>
      </c>
      <c r="G1555" s="2">
        <f t="shared" si="187"/>
        <v>3.1408</v>
      </c>
      <c r="H1555" s="2">
        <f t="shared" si="191"/>
        <v>3.2105999999999906</v>
      </c>
      <c r="I1555" s="2">
        <f t="array" ref="I1555">SUMPRODUCT(B1539:B1558, (ROW(B1539:B1558)-ROW(B1539)+1)) / (20*21/2)</f>
        <v>3.1345714285714283</v>
      </c>
      <c r="J1555" s="2">
        <f t="shared" si="186"/>
        <v>3.134517593379802</v>
      </c>
      <c r="K1555" s="2">
        <f t="shared" si="188"/>
        <v>3.1398414135418915</v>
      </c>
    </row>
    <row r="1556" spans="1:11" ht="13.5" x14ac:dyDescent="0.25">
      <c r="A1556" s="3">
        <f>TITRES_STAT!B1559</f>
        <v>44580</v>
      </c>
      <c r="B1556" s="5">
        <f>TITRES_STAT!D1559</f>
        <v>3.14</v>
      </c>
      <c r="C1556" s="2">
        <f t="shared" si="189"/>
        <v>0</v>
      </c>
      <c r="D1556" s="2">
        <f t="shared" si="190"/>
        <v>3.14</v>
      </c>
      <c r="E1556" s="2">
        <f t="shared" si="192"/>
        <v>3.1430000000000002</v>
      </c>
      <c r="F1556" s="2">
        <f t="shared" ref="F1556:F1619" si="193">AVERAGE(B1537:B1556)</f>
        <v>3.1265000000000001</v>
      </c>
      <c r="G1556" s="2">
        <f t="shared" si="187"/>
        <v>3.1405999999999996</v>
      </c>
      <c r="H1556" s="2">
        <f t="shared" si="191"/>
        <v>3.2095499999999904</v>
      </c>
      <c r="I1556" s="2">
        <f t="array" ref="I1556">SUMPRODUCT(B1540:B1559, (ROW(B1540:B1559)-ROW(B1540)+1)) / (20*21/2)</f>
        <v>3.1359523809523808</v>
      </c>
      <c r="J1556" s="2">
        <f t="shared" si="186"/>
        <v>3.1350397273436306</v>
      </c>
      <c r="K1556" s="2">
        <f t="shared" si="188"/>
        <v>3.1398476326186802</v>
      </c>
    </row>
    <row r="1557" spans="1:11" ht="13.5" x14ac:dyDescent="0.25">
      <c r="A1557" s="3">
        <f>TITRES_STAT!B1560</f>
        <v>44581</v>
      </c>
      <c r="B1557" s="5">
        <f>TITRES_STAT!D1560</f>
        <v>3.14</v>
      </c>
      <c r="C1557" s="2">
        <f t="shared" si="189"/>
        <v>0</v>
      </c>
      <c r="D1557" s="2">
        <f t="shared" si="190"/>
        <v>3.14</v>
      </c>
      <c r="E1557" s="2">
        <f t="shared" si="192"/>
        <v>3.1420000000000003</v>
      </c>
      <c r="F1557" s="2">
        <f t="shared" si="193"/>
        <v>3.1260000000000003</v>
      </c>
      <c r="G1557" s="2">
        <f t="shared" si="187"/>
        <v>3.1403999999999992</v>
      </c>
      <c r="H1557" s="2">
        <f t="shared" si="191"/>
        <v>3.2084999999999901</v>
      </c>
      <c r="I1557" s="2">
        <f t="array" ref="I1557">SUMPRODUCT(B1541:B1560, (ROW(B1541:B1560)-ROW(B1541)+1)) / (20*21/2)</f>
        <v>3.1373809523809522</v>
      </c>
      <c r="J1557" s="2">
        <f t="shared" ref="J1557:J1620" si="194">$J$4*B1557+J1556*(1-$J$4)</f>
        <v>3.1355121342632848</v>
      </c>
      <c r="K1557" s="2">
        <f t="shared" si="188"/>
        <v>3.1398536078101045</v>
      </c>
    </row>
    <row r="1558" spans="1:11" ht="13.5" x14ac:dyDescent="0.25">
      <c r="A1558" s="3">
        <f>TITRES_STAT!B1561</f>
        <v>44582</v>
      </c>
      <c r="B1558" s="5">
        <f>TITRES_STAT!D1561</f>
        <v>3.14</v>
      </c>
      <c r="C1558" s="2">
        <f t="shared" si="189"/>
        <v>0</v>
      </c>
      <c r="D1558" s="2">
        <f t="shared" si="190"/>
        <v>3.14</v>
      </c>
      <c r="E1558" s="2">
        <f t="shared" si="192"/>
        <v>3.1410000000000005</v>
      </c>
      <c r="F1558" s="2">
        <f t="shared" si="193"/>
        <v>3.1254999999999997</v>
      </c>
      <c r="G1558" s="2">
        <f t="shared" si="187"/>
        <v>3.1401999999999988</v>
      </c>
      <c r="H1558" s="2">
        <f t="shared" si="191"/>
        <v>3.2074499999999904</v>
      </c>
      <c r="I1558" s="2">
        <f t="array" ref="I1558">SUMPRODUCT(B1542:B1561, (ROW(B1542:B1561)-ROW(B1542)+1)) / (20*21/2)</f>
        <v>3.1388571428571428</v>
      </c>
      <c r="J1558" s="2">
        <f t="shared" si="194"/>
        <v>3.1359395500477341</v>
      </c>
      <c r="K1558" s="2">
        <f t="shared" si="188"/>
        <v>3.1398593486802966</v>
      </c>
    </row>
    <row r="1559" spans="1:11" ht="13.5" x14ac:dyDescent="0.25">
      <c r="A1559" s="3">
        <f>TITRES_STAT!B1562</f>
        <v>44585</v>
      </c>
      <c r="B1559" s="5">
        <f>TITRES_STAT!D1562</f>
        <v>3.14</v>
      </c>
      <c r="C1559" s="2">
        <f t="shared" si="189"/>
        <v>0</v>
      </c>
      <c r="D1559" s="2">
        <f t="shared" si="190"/>
        <v>3.14</v>
      </c>
      <c r="E1559" s="2">
        <f t="shared" si="192"/>
        <v>3.14</v>
      </c>
      <c r="F1559" s="2">
        <f t="shared" si="193"/>
        <v>3.125</v>
      </c>
      <c r="G1559" s="2">
        <f t="shared" si="187"/>
        <v>3.1399999999999983</v>
      </c>
      <c r="H1559" s="2">
        <f t="shared" si="191"/>
        <v>3.2063999999999901</v>
      </c>
      <c r="I1559" s="2">
        <f t="array" ref="I1559">SUMPRODUCT(B1543:B1562, (ROW(B1543:B1562)-ROW(B1543)+1)) / (20*21/2)</f>
        <v>3.139904761904762</v>
      </c>
      <c r="J1559" s="2">
        <f t="shared" si="194"/>
        <v>3.1363262595669976</v>
      </c>
      <c r="K1559" s="2">
        <f t="shared" si="188"/>
        <v>3.1398648644183242</v>
      </c>
    </row>
    <row r="1560" spans="1:11" ht="13.5" x14ac:dyDescent="0.25">
      <c r="A1560" s="3">
        <f>TITRES_STAT!B1563</f>
        <v>44586</v>
      </c>
      <c r="B1560" s="5">
        <f>TITRES_STAT!D1563</f>
        <v>3.14</v>
      </c>
      <c r="C1560" s="2">
        <f t="shared" si="189"/>
        <v>0</v>
      </c>
      <c r="D1560" s="2">
        <f t="shared" si="190"/>
        <v>3.14</v>
      </c>
      <c r="E1560" s="2">
        <f t="shared" si="192"/>
        <v>3.14</v>
      </c>
      <c r="F1560" s="2">
        <f t="shared" si="193"/>
        <v>3.1245000000000003</v>
      </c>
      <c r="G1560" s="2">
        <f t="shared" si="187"/>
        <v>3.1397999999999984</v>
      </c>
      <c r="H1560" s="2">
        <f t="shared" si="191"/>
        <v>3.2054499999999901</v>
      </c>
      <c r="I1560" s="2">
        <f t="array" ref="I1560">SUMPRODUCT(B1544:B1563, (ROW(B1544:B1563)-ROW(B1544)+1)) / (20*21/2)</f>
        <v>3.1405238095238093</v>
      </c>
      <c r="J1560" s="2">
        <f t="shared" si="194"/>
        <v>3.1366761396082361</v>
      </c>
      <c r="K1560" s="2">
        <f t="shared" si="188"/>
        <v>3.1398701638528999</v>
      </c>
    </row>
    <row r="1561" spans="1:11" ht="13.5" x14ac:dyDescent="0.25">
      <c r="A1561" s="3">
        <f>TITRES_STAT!B1564</f>
        <v>44587</v>
      </c>
      <c r="B1561" s="5">
        <f>TITRES_STAT!D1564</f>
        <v>3.14</v>
      </c>
      <c r="C1561" s="2">
        <f t="shared" si="189"/>
        <v>0</v>
      </c>
      <c r="D1561" s="2">
        <f t="shared" si="190"/>
        <v>3.14</v>
      </c>
      <c r="E1561" s="2">
        <f t="shared" si="192"/>
        <v>3.14</v>
      </c>
      <c r="F1561" s="2">
        <f t="shared" si="193"/>
        <v>3.129</v>
      </c>
      <c r="G1561" s="2">
        <f t="shared" si="187"/>
        <v>3.1395999999999979</v>
      </c>
      <c r="H1561" s="2">
        <f t="shared" si="191"/>
        <v>3.2044999999999901</v>
      </c>
      <c r="I1561" s="2">
        <f t="array" ref="I1561">SUMPRODUCT(B1545:B1564, (ROW(B1545:B1564)-ROW(B1545)+1)) / (20*21/2)</f>
        <v>3.1407142857142856</v>
      </c>
      <c r="J1561" s="2">
        <f t="shared" si="194"/>
        <v>3.1369926977407854</v>
      </c>
      <c r="K1561" s="2">
        <f t="shared" si="188"/>
        <v>3.1398752554665115</v>
      </c>
    </row>
    <row r="1562" spans="1:11" ht="13.5" x14ac:dyDescent="0.25">
      <c r="A1562" s="3">
        <f>TITRES_STAT!B1565</f>
        <v>44588</v>
      </c>
      <c r="B1562" s="5">
        <f>TITRES_STAT!D1565</f>
        <v>3.14</v>
      </c>
      <c r="C1562" s="2">
        <f t="shared" si="189"/>
        <v>0</v>
      </c>
      <c r="D1562" s="2">
        <f t="shared" si="190"/>
        <v>3.14</v>
      </c>
      <c r="E1562" s="2">
        <f t="shared" si="192"/>
        <v>3.14</v>
      </c>
      <c r="F1562" s="2">
        <f t="shared" si="193"/>
        <v>3.1335000000000002</v>
      </c>
      <c r="G1562" s="2">
        <f t="shared" si="187"/>
        <v>3.1393999999999984</v>
      </c>
      <c r="H1562" s="2">
        <f t="shared" si="191"/>
        <v>3.2035499999999901</v>
      </c>
      <c r="I1562" s="2">
        <f t="array" ref="I1562">SUMPRODUCT(B1546:B1565, (ROW(B1546:B1565)-ROW(B1546)+1)) / (20*21/2)</f>
        <v>3.1404761904761904</v>
      </c>
      <c r="J1562" s="2">
        <f t="shared" si="194"/>
        <v>3.1372791074797584</v>
      </c>
      <c r="K1562" s="2">
        <f t="shared" si="188"/>
        <v>3.1398801474090012</v>
      </c>
    </row>
    <row r="1563" spans="1:11" ht="13.5" x14ac:dyDescent="0.25">
      <c r="A1563" s="3">
        <f>TITRES_STAT!B1566</f>
        <v>44589</v>
      </c>
      <c r="B1563" s="5">
        <f>TITRES_STAT!D1566</f>
        <v>3.14</v>
      </c>
      <c r="C1563" s="2">
        <f t="shared" si="189"/>
        <v>0</v>
      </c>
      <c r="D1563" s="2">
        <f t="shared" si="190"/>
        <v>3.14</v>
      </c>
      <c r="E1563" s="2">
        <f t="shared" si="192"/>
        <v>3.14</v>
      </c>
      <c r="F1563" s="2">
        <f t="shared" si="193"/>
        <v>3.1380000000000003</v>
      </c>
      <c r="G1563" s="2">
        <f t="shared" si="187"/>
        <v>3.139199999999998</v>
      </c>
      <c r="H1563" s="2">
        <f t="shared" si="191"/>
        <v>3.2025999999999901</v>
      </c>
      <c r="I1563" s="2">
        <f t="array" ref="I1563">SUMPRODUCT(B1547:B1566, (ROW(B1547:B1566)-ROW(B1547)+1)) / (20*21/2)</f>
        <v>3.1402857142857141</v>
      </c>
      <c r="J1563" s="2">
        <f t="shared" si="194"/>
        <v>3.1375382401007341</v>
      </c>
      <c r="K1563" s="2">
        <f t="shared" si="188"/>
        <v>3.1398848475106091</v>
      </c>
    </row>
    <row r="1564" spans="1:11" ht="13.5" x14ac:dyDescent="0.25">
      <c r="A1564" s="3">
        <f>TITRES_STAT!B1567</f>
        <v>44592</v>
      </c>
      <c r="B1564" s="5">
        <f>TITRES_STAT!D1567</f>
        <v>3.14</v>
      </c>
      <c r="C1564" s="2">
        <f t="shared" si="189"/>
        <v>0</v>
      </c>
      <c r="D1564" s="2">
        <f t="shared" si="190"/>
        <v>3.14</v>
      </c>
      <c r="E1564" s="2">
        <f t="shared" si="192"/>
        <v>3.14</v>
      </c>
      <c r="F1564" s="2">
        <f t="shared" si="193"/>
        <v>3.1425000000000005</v>
      </c>
      <c r="G1564" s="2">
        <f t="shared" si="187"/>
        <v>3.138999999999998</v>
      </c>
      <c r="H1564" s="2">
        <f t="shared" si="191"/>
        <v>3.2016499999999906</v>
      </c>
      <c r="I1564" s="2">
        <f t="array" ref="I1564">SUMPRODUCT(B1548:B1567, (ROW(B1548:B1567)-ROW(B1548)+1)) / (20*21/2)</f>
        <v>3.1401428571428571</v>
      </c>
      <c r="J1564" s="2">
        <f t="shared" si="194"/>
        <v>3.1377726934244738</v>
      </c>
      <c r="K1564" s="2">
        <f t="shared" si="188"/>
        <v>3.1398893632945066</v>
      </c>
    </row>
    <row r="1565" spans="1:11" ht="13.5" x14ac:dyDescent="0.25">
      <c r="A1565" s="3">
        <f>TITRES_STAT!B1568</f>
        <v>44593</v>
      </c>
      <c r="B1565" s="5">
        <f>TITRES_STAT!D1568</f>
        <v>3.14</v>
      </c>
      <c r="C1565" s="2">
        <f t="shared" si="189"/>
        <v>0</v>
      </c>
      <c r="D1565" s="2">
        <f t="shared" si="190"/>
        <v>3.14</v>
      </c>
      <c r="E1565" s="2">
        <f t="shared" si="192"/>
        <v>3.14</v>
      </c>
      <c r="F1565" s="2">
        <f t="shared" si="193"/>
        <v>3.1420000000000003</v>
      </c>
      <c r="G1565" s="2">
        <f t="shared" si="187"/>
        <v>3.1387999999999976</v>
      </c>
      <c r="H1565" s="2">
        <f t="shared" si="191"/>
        <v>3.2006999999999901</v>
      </c>
      <c r="I1565" s="2">
        <f t="array" ref="I1565">SUMPRODUCT(B1549:B1568, (ROW(B1549:B1568)-ROW(B1549)+1)) / (20*21/2)</f>
        <v>3.140047619047619</v>
      </c>
      <c r="J1565" s="2">
        <f t="shared" si="194"/>
        <v>3.1379848178602385</v>
      </c>
      <c r="K1565" s="2">
        <f t="shared" si="188"/>
        <v>3.1398937019888398</v>
      </c>
    </row>
    <row r="1566" spans="1:11" ht="13.5" x14ac:dyDescent="0.25">
      <c r="A1566" s="3">
        <f>TITRES_STAT!B1569</f>
        <v>44594</v>
      </c>
      <c r="B1566" s="5">
        <f>TITRES_STAT!D1569</f>
        <v>3.14</v>
      </c>
      <c r="C1566" s="2">
        <f t="shared" si="189"/>
        <v>0</v>
      </c>
      <c r="D1566" s="2">
        <f t="shared" si="190"/>
        <v>3.14</v>
      </c>
      <c r="E1566" s="2">
        <f t="shared" si="192"/>
        <v>3.14</v>
      </c>
      <c r="F1566" s="2">
        <f t="shared" si="193"/>
        <v>3.1415000000000002</v>
      </c>
      <c r="G1566" s="2">
        <f t="shared" si="187"/>
        <v>3.1385999999999981</v>
      </c>
      <c r="H1566" s="2">
        <f t="shared" si="191"/>
        <v>3.1997499999999905</v>
      </c>
      <c r="I1566" s="2">
        <f t="array" ref="I1566">SUMPRODUCT(B1550:B1569, (ROW(B1550:B1569)-ROW(B1550)+1)) / (20*21/2)</f>
        <v>3.1399999999999997</v>
      </c>
      <c r="J1566" s="2">
        <f t="shared" si="194"/>
        <v>3.1381767399687877</v>
      </c>
      <c r="K1566" s="2">
        <f t="shared" si="188"/>
        <v>3.1398978705382969</v>
      </c>
    </row>
    <row r="1567" spans="1:11" ht="13.5" x14ac:dyDescent="0.25">
      <c r="A1567" s="3">
        <f>TITRES_STAT!B1570</f>
        <v>44595</v>
      </c>
      <c r="B1567" s="5">
        <f>TITRES_STAT!D1570</f>
        <v>3.14</v>
      </c>
      <c r="C1567" s="2">
        <f t="shared" si="189"/>
        <v>0</v>
      </c>
      <c r="D1567" s="2">
        <f t="shared" si="190"/>
        <v>3.14</v>
      </c>
      <c r="E1567" s="2">
        <f t="shared" si="192"/>
        <v>3.14</v>
      </c>
      <c r="F1567" s="2">
        <f t="shared" si="193"/>
        <v>3.1410000000000005</v>
      </c>
      <c r="G1567" s="2">
        <f t="shared" si="187"/>
        <v>3.1383999999999976</v>
      </c>
      <c r="H1567" s="2">
        <f t="shared" si="191"/>
        <v>3.1987999999999901</v>
      </c>
      <c r="I1567" s="2">
        <f t="array" ref="I1567">SUMPRODUCT(B1551:B1570, (ROW(B1551:B1570)-ROW(B1551)+1)) / (20*21/2)</f>
        <v>3.1399999999999997</v>
      </c>
      <c r="J1567" s="2">
        <f t="shared" si="194"/>
        <v>3.1383503837812841</v>
      </c>
      <c r="K1567" s="2">
        <f t="shared" si="188"/>
        <v>3.1399018756152266</v>
      </c>
    </row>
    <row r="1568" spans="1:11" ht="13.5" x14ac:dyDescent="0.25">
      <c r="A1568" s="3">
        <f>TITRES_STAT!B1571</f>
        <v>44596</v>
      </c>
      <c r="B1568" s="5">
        <f>TITRES_STAT!D1571</f>
        <v>3.14</v>
      </c>
      <c r="C1568" s="2">
        <f t="shared" si="189"/>
        <v>0</v>
      </c>
      <c r="D1568" s="2">
        <f t="shared" si="190"/>
        <v>3.14</v>
      </c>
      <c r="E1568" s="2">
        <f t="shared" si="192"/>
        <v>3.14</v>
      </c>
      <c r="F1568" s="2">
        <f t="shared" si="193"/>
        <v>3.1405000000000003</v>
      </c>
      <c r="G1568" s="2">
        <f t="shared" si="187"/>
        <v>3.1381999999999977</v>
      </c>
      <c r="H1568" s="2">
        <f t="shared" si="191"/>
        <v>3.1978499999999905</v>
      </c>
      <c r="I1568" s="2">
        <f t="array" ref="I1568">SUMPRODUCT(B1552:B1571, (ROW(B1552:B1571)-ROW(B1552)+1)) / (20*21/2)</f>
        <v>3.1399999999999997</v>
      </c>
      <c r="J1568" s="2">
        <f t="shared" si="194"/>
        <v>3.1385074900878287</v>
      </c>
      <c r="K1568" s="2">
        <f t="shared" si="188"/>
        <v>3.1399057236303158</v>
      </c>
    </row>
    <row r="1569" spans="1:11" ht="13.5" x14ac:dyDescent="0.25">
      <c r="A1569" s="3">
        <f>TITRES_STAT!B1572</f>
        <v>44599</v>
      </c>
      <c r="B1569" s="5">
        <f>TITRES_STAT!D1572</f>
        <v>3.14</v>
      </c>
      <c r="C1569" s="2">
        <f t="shared" si="189"/>
        <v>0</v>
      </c>
      <c r="D1569" s="2">
        <f t="shared" si="190"/>
        <v>3.14</v>
      </c>
      <c r="E1569" s="2">
        <f t="shared" si="192"/>
        <v>3.14</v>
      </c>
      <c r="F1569" s="2">
        <f t="shared" si="193"/>
        <v>3.14</v>
      </c>
      <c r="G1569" s="2">
        <f t="shared" si="187"/>
        <v>3.1379999999999972</v>
      </c>
      <c r="H1569" s="2">
        <f t="shared" si="191"/>
        <v>3.1968999999999905</v>
      </c>
      <c r="I1569" s="2">
        <f t="array" ref="I1569">SUMPRODUCT(B1553:B1572, (ROW(B1553:B1572)-ROW(B1553)+1)) / (20*21/2)</f>
        <v>3.1399999999999997</v>
      </c>
      <c r="J1569" s="2">
        <f t="shared" si="194"/>
        <v>3.138649633888988</v>
      </c>
      <c r="K1569" s="2">
        <f t="shared" si="188"/>
        <v>3.1399094207428524</v>
      </c>
    </row>
    <row r="1570" spans="1:11" ht="13.5" x14ac:dyDescent="0.25">
      <c r="A1570" s="3">
        <f>TITRES_STAT!B1573</f>
        <v>44600</v>
      </c>
      <c r="B1570" s="5">
        <f>TITRES_STAT!D1573</f>
        <v>3.14</v>
      </c>
      <c r="C1570" s="2">
        <f t="shared" si="189"/>
        <v>0</v>
      </c>
      <c r="D1570" s="2">
        <f t="shared" si="190"/>
        <v>3.14</v>
      </c>
      <c r="E1570" s="2">
        <f t="shared" si="192"/>
        <v>3.14</v>
      </c>
      <c r="F1570" s="2">
        <f t="shared" si="193"/>
        <v>3.14</v>
      </c>
      <c r="G1570" s="2">
        <f t="shared" si="187"/>
        <v>3.1377999999999973</v>
      </c>
      <c r="H1570" s="2">
        <f t="shared" si="191"/>
        <v>3.1959499999999905</v>
      </c>
      <c r="I1570" s="2">
        <f t="array" ref="I1570">SUMPRODUCT(B1554:B1573, (ROW(B1554:B1573)-ROW(B1554)+1)) / (20*21/2)</f>
        <v>3.1399999999999997</v>
      </c>
      <c r="J1570" s="2">
        <f t="shared" si="194"/>
        <v>3.1387782401852751</v>
      </c>
      <c r="K1570" s="2">
        <f t="shared" si="188"/>
        <v>3.1399129728705835</v>
      </c>
    </row>
    <row r="1571" spans="1:11" ht="13.5" x14ac:dyDescent="0.25">
      <c r="A1571" s="3">
        <f>TITRES_STAT!B1574</f>
        <v>44601</v>
      </c>
      <c r="B1571" s="5">
        <f>TITRES_STAT!D1574</f>
        <v>3.14</v>
      </c>
      <c r="C1571" s="2">
        <f t="shared" si="189"/>
        <v>0</v>
      </c>
      <c r="D1571" s="2">
        <f t="shared" si="190"/>
        <v>3.14</v>
      </c>
      <c r="E1571" s="2">
        <f t="shared" si="192"/>
        <v>3.14</v>
      </c>
      <c r="F1571" s="2">
        <f t="shared" si="193"/>
        <v>3.14</v>
      </c>
      <c r="G1571" s="2">
        <f t="shared" si="187"/>
        <v>3.1375999999999977</v>
      </c>
      <c r="H1571" s="2">
        <f t="shared" si="191"/>
        <v>3.1949999999999905</v>
      </c>
      <c r="I1571" s="2">
        <f t="array" ref="I1571">SUMPRODUCT(B1555:B1574, (ROW(B1555:B1574)-ROW(B1555)+1)) / (20*21/2)</f>
        <v>3.1399999999999997</v>
      </c>
      <c r="J1571" s="2">
        <f t="shared" si="194"/>
        <v>3.1388945982628682</v>
      </c>
      <c r="K1571" s="2">
        <f t="shared" si="188"/>
        <v>3.1399163856991881</v>
      </c>
    </row>
    <row r="1572" spans="1:11" ht="13.5" x14ac:dyDescent="0.25">
      <c r="A1572" s="3">
        <f>TITRES_STAT!B1575</f>
        <v>44602</v>
      </c>
      <c r="B1572" s="5">
        <f>TITRES_STAT!D1575</f>
        <v>3.14</v>
      </c>
      <c r="C1572" s="2">
        <f t="shared" si="189"/>
        <v>0</v>
      </c>
      <c r="D1572" s="2">
        <f t="shared" si="190"/>
        <v>3.14</v>
      </c>
      <c r="E1572" s="2">
        <f t="shared" si="192"/>
        <v>3.14</v>
      </c>
      <c r="F1572" s="2">
        <f t="shared" si="193"/>
        <v>3.14</v>
      </c>
      <c r="G1572" s="2">
        <f t="shared" si="187"/>
        <v>3.1373999999999977</v>
      </c>
      <c r="H1572" s="2">
        <f t="shared" si="191"/>
        <v>3.1940499999999905</v>
      </c>
      <c r="I1572" s="2">
        <f t="array" ref="I1572">SUMPRODUCT(B1556:B1575, (ROW(B1556:B1575)-ROW(B1556)+1)) / (20*21/2)</f>
        <v>3.1399999999999997</v>
      </c>
      <c r="J1572" s="2">
        <f t="shared" si="194"/>
        <v>3.1389998746187859</v>
      </c>
      <c r="K1572" s="2">
        <f t="shared" si="188"/>
        <v>3.139919664691377</v>
      </c>
    </row>
    <row r="1573" spans="1:11" ht="13.5" x14ac:dyDescent="0.25">
      <c r="A1573" s="3">
        <f>TITRES_STAT!B1576</f>
        <v>44603</v>
      </c>
      <c r="B1573" s="5">
        <f>TITRES_STAT!D1576</f>
        <v>3.14</v>
      </c>
      <c r="C1573" s="2">
        <f t="shared" si="189"/>
        <v>0</v>
      </c>
      <c r="D1573" s="2">
        <f t="shared" si="190"/>
        <v>3.14</v>
      </c>
      <c r="E1573" s="2">
        <f t="shared" si="192"/>
        <v>3.14</v>
      </c>
      <c r="F1573" s="2">
        <f t="shared" si="193"/>
        <v>3.14</v>
      </c>
      <c r="G1573" s="2">
        <f t="shared" si="187"/>
        <v>3.1371999999999973</v>
      </c>
      <c r="H1573" s="2">
        <f t="shared" si="191"/>
        <v>3.1930999999999905</v>
      </c>
      <c r="I1573" s="2">
        <f t="array" ref="I1573">SUMPRODUCT(B1557:B1576, (ROW(B1557:B1576)-ROW(B1557)+1)) / (20*21/2)</f>
        <v>3.1399999999999997</v>
      </c>
      <c r="J1573" s="2">
        <f t="shared" si="194"/>
        <v>3.1390951246550922</v>
      </c>
      <c r="K1573" s="2">
        <f t="shared" si="188"/>
        <v>3.1399228150956366</v>
      </c>
    </row>
    <row r="1574" spans="1:11" ht="13.5" x14ac:dyDescent="0.25">
      <c r="A1574" s="3">
        <f>TITRES_STAT!B1577</f>
        <v>44606</v>
      </c>
      <c r="B1574" s="5">
        <f>TITRES_STAT!D1577</f>
        <v>3.14</v>
      </c>
      <c r="C1574" s="2">
        <f t="shared" si="189"/>
        <v>0</v>
      </c>
      <c r="D1574" s="2">
        <f t="shared" si="190"/>
        <v>3.14</v>
      </c>
      <c r="E1574" s="2">
        <f t="shared" si="192"/>
        <v>3.14</v>
      </c>
      <c r="F1574" s="2">
        <f t="shared" si="193"/>
        <v>3.14</v>
      </c>
      <c r="G1574" s="2">
        <f t="shared" si="187"/>
        <v>3.1369999999999978</v>
      </c>
      <c r="H1574" s="2">
        <f t="shared" si="191"/>
        <v>3.1921499999999905</v>
      </c>
      <c r="I1574" s="2">
        <f t="array" ref="I1574">SUMPRODUCT(B1558:B1577, (ROW(B1558:B1577)-ROW(B1558)+1)) / (20*21/2)</f>
        <v>3.1399999999999997</v>
      </c>
      <c r="J1574" s="2">
        <f t="shared" si="194"/>
        <v>3.1391813032593694</v>
      </c>
      <c r="K1574" s="2">
        <f t="shared" si="188"/>
        <v>3.1399258419546312</v>
      </c>
    </row>
    <row r="1575" spans="1:11" ht="13.5" x14ac:dyDescent="0.25">
      <c r="A1575" s="3">
        <f>TITRES_STAT!B1578</f>
        <v>44607</v>
      </c>
      <c r="B1575" s="5">
        <f>TITRES_STAT!D1578</f>
        <v>3.14</v>
      </c>
      <c r="C1575" s="2">
        <f t="shared" si="189"/>
        <v>0</v>
      </c>
      <c r="D1575" s="2">
        <f t="shared" si="190"/>
        <v>3.14</v>
      </c>
      <c r="E1575" s="2">
        <f t="shared" si="192"/>
        <v>3.14</v>
      </c>
      <c r="F1575" s="2">
        <f t="shared" si="193"/>
        <v>3.14</v>
      </c>
      <c r="G1575" s="2">
        <f t="shared" si="187"/>
        <v>3.1367999999999974</v>
      </c>
      <c r="H1575" s="2">
        <f t="shared" si="191"/>
        <v>3.1911999999999905</v>
      </c>
      <c r="I1575" s="2">
        <f t="array" ref="I1575">SUMPRODUCT(B1559:B1578, (ROW(B1559:B1578)-ROW(B1559)+1)) / (20*21/2)</f>
        <v>3.1399999999999997</v>
      </c>
      <c r="J1575" s="2">
        <f t="shared" si="194"/>
        <v>3.1392592743775247</v>
      </c>
      <c r="K1575" s="2">
        <f t="shared" si="188"/>
        <v>3.1399287501132731</v>
      </c>
    </row>
    <row r="1576" spans="1:11" ht="13.5" x14ac:dyDescent="0.25">
      <c r="A1576" s="3">
        <f>TITRES_STAT!B1579</f>
        <v>44608</v>
      </c>
      <c r="B1576" s="5">
        <f>TITRES_STAT!D1579</f>
        <v>3.14</v>
      </c>
      <c r="C1576" s="2">
        <f t="shared" si="189"/>
        <v>0</v>
      </c>
      <c r="D1576" s="2">
        <f t="shared" si="190"/>
        <v>3.14</v>
      </c>
      <c r="E1576" s="2">
        <f t="shared" si="192"/>
        <v>3.14</v>
      </c>
      <c r="F1576" s="2">
        <f t="shared" si="193"/>
        <v>3.14</v>
      </c>
      <c r="G1576" s="2">
        <f t="shared" si="187"/>
        <v>3.1365999999999974</v>
      </c>
      <c r="H1576" s="2">
        <f t="shared" si="191"/>
        <v>3.19024999999999</v>
      </c>
      <c r="I1576" s="2">
        <f t="array" ref="I1576">SUMPRODUCT(B1560:B1579, (ROW(B1560:B1579)-ROW(B1560)+1)) / (20*21/2)</f>
        <v>3.1399999999999997</v>
      </c>
      <c r="J1576" s="2">
        <f t="shared" si="194"/>
        <v>3.1393298196749035</v>
      </c>
      <c r="K1576" s="2">
        <f t="shared" si="188"/>
        <v>3.1399315442264779</v>
      </c>
    </row>
    <row r="1577" spans="1:11" ht="13.5" x14ac:dyDescent="0.25">
      <c r="A1577" s="3">
        <f>TITRES_STAT!B1580</f>
        <v>44609</v>
      </c>
      <c r="B1577" s="5">
        <f>TITRES_STAT!D1580</f>
        <v>3.14</v>
      </c>
      <c r="C1577" s="2">
        <f t="shared" si="189"/>
        <v>0</v>
      </c>
      <c r="D1577" s="2">
        <f t="shared" si="190"/>
        <v>3.14</v>
      </c>
      <c r="E1577" s="2">
        <f t="shared" si="192"/>
        <v>3.14</v>
      </c>
      <c r="F1577" s="2">
        <f t="shared" si="193"/>
        <v>3.14</v>
      </c>
      <c r="G1577" s="2">
        <f t="shared" si="187"/>
        <v>3.136399999999997</v>
      </c>
      <c r="H1577" s="2">
        <f t="shared" si="191"/>
        <v>3.1892999999999905</v>
      </c>
      <c r="I1577" s="2">
        <f t="array" ref="I1577">SUMPRODUCT(B1561:B1580, (ROW(B1561:B1580)-ROW(B1561)+1)) / (20*21/2)</f>
        <v>3.1399999999999997</v>
      </c>
      <c r="J1577" s="2">
        <f t="shared" si="194"/>
        <v>3.139393646372532</v>
      </c>
      <c r="K1577" s="2">
        <f t="shared" si="188"/>
        <v>3.1399342287666161</v>
      </c>
    </row>
    <row r="1578" spans="1:11" ht="13.5" x14ac:dyDescent="0.25">
      <c r="A1578" s="3">
        <f>TITRES_STAT!B1581</f>
        <v>44610</v>
      </c>
      <c r="B1578" s="5">
        <f>TITRES_STAT!D1581</f>
        <v>3.14</v>
      </c>
      <c r="C1578" s="2">
        <f t="shared" si="189"/>
        <v>0</v>
      </c>
      <c r="D1578" s="2">
        <f t="shared" si="190"/>
        <v>3.14</v>
      </c>
      <c r="E1578" s="2">
        <f t="shared" si="192"/>
        <v>3.14</v>
      </c>
      <c r="F1578" s="2">
        <f t="shared" si="193"/>
        <v>3.14</v>
      </c>
      <c r="G1578" s="2">
        <f t="shared" si="187"/>
        <v>3.136199999999997</v>
      </c>
      <c r="H1578" s="2">
        <f t="shared" si="191"/>
        <v>3.18834999999999</v>
      </c>
      <c r="I1578" s="2">
        <f t="array" ref="I1578">SUMPRODUCT(B1562:B1581, (ROW(B1562:B1581)-ROW(B1562)+1)) / (20*21/2)</f>
        <v>3.1399999999999997</v>
      </c>
      <c r="J1578" s="2">
        <f t="shared" si="194"/>
        <v>3.139451394337053</v>
      </c>
      <c r="K1578" s="2">
        <f t="shared" si="188"/>
        <v>3.1399368080306704</v>
      </c>
    </row>
    <row r="1579" spans="1:11" ht="13.5" x14ac:dyDescent="0.25">
      <c r="A1579" s="3">
        <f>TITRES_STAT!B1582</f>
        <v>44613</v>
      </c>
      <c r="B1579" s="5">
        <f>TITRES_STAT!D1582</f>
        <v>3.14</v>
      </c>
      <c r="C1579" s="2">
        <f t="shared" si="189"/>
        <v>0</v>
      </c>
      <c r="D1579" s="2">
        <f t="shared" si="190"/>
        <v>3.14</v>
      </c>
      <c r="E1579" s="2">
        <f t="shared" si="192"/>
        <v>3.14</v>
      </c>
      <c r="F1579" s="2">
        <f t="shared" si="193"/>
        <v>3.14</v>
      </c>
      <c r="G1579" s="2">
        <f t="shared" si="187"/>
        <v>3.135999999999997</v>
      </c>
      <c r="H1579" s="2">
        <f t="shared" si="191"/>
        <v>3.18739999999999</v>
      </c>
      <c r="I1579" s="2">
        <f t="array" ref="I1579">SUMPRODUCT(B1563:B1582, (ROW(B1563:B1582)-ROW(B1563)+1)) / (20*21/2)</f>
        <v>3.1399999999999997</v>
      </c>
      <c r="J1579" s="2">
        <f t="shared" si="194"/>
        <v>3.1395036424954292</v>
      </c>
      <c r="K1579" s="2">
        <f t="shared" si="188"/>
        <v>3.1399392861471149</v>
      </c>
    </row>
    <row r="1580" spans="1:11" ht="13.5" x14ac:dyDescent="0.25">
      <c r="A1580" s="3">
        <f>TITRES_STAT!B1583</f>
        <v>44614</v>
      </c>
      <c r="B1580" s="5">
        <f>TITRES_STAT!D1583</f>
        <v>3.14</v>
      </c>
      <c r="C1580" s="2">
        <f t="shared" si="189"/>
        <v>0</v>
      </c>
      <c r="D1580" s="2">
        <f t="shared" si="190"/>
        <v>3.14</v>
      </c>
      <c r="E1580" s="2">
        <f t="shared" si="192"/>
        <v>3.14</v>
      </c>
      <c r="F1580" s="2">
        <f t="shared" si="193"/>
        <v>3.14</v>
      </c>
      <c r="G1580" s="2">
        <f t="shared" si="187"/>
        <v>3.135799999999997</v>
      </c>
      <c r="H1580" s="2">
        <f t="shared" si="191"/>
        <v>3.1864499999999896</v>
      </c>
      <c r="I1580" s="2">
        <f t="array" ref="I1580">SUMPRODUCT(B1564:B1583, (ROW(B1564:B1583)-ROW(B1564)+1)) / (20*21/2)</f>
        <v>3.1399999999999997</v>
      </c>
      <c r="J1580" s="2">
        <f t="shared" si="194"/>
        <v>3.1395509146387219</v>
      </c>
      <c r="K1580" s="2">
        <f t="shared" si="188"/>
        <v>3.139941667082522</v>
      </c>
    </row>
    <row r="1581" spans="1:11" ht="13.5" x14ac:dyDescent="0.25">
      <c r="A1581" s="3">
        <f>TITRES_STAT!B1584</f>
        <v>44615</v>
      </c>
      <c r="B1581" s="5">
        <f>TITRES_STAT!D1584</f>
        <v>3.14</v>
      </c>
      <c r="C1581" s="2">
        <f t="shared" si="189"/>
        <v>0</v>
      </c>
      <c r="D1581" s="2">
        <f t="shared" si="190"/>
        <v>3.14</v>
      </c>
      <c r="E1581" s="2">
        <f t="shared" si="192"/>
        <v>3.14</v>
      </c>
      <c r="F1581" s="2">
        <f t="shared" si="193"/>
        <v>3.14</v>
      </c>
      <c r="G1581" s="2">
        <f t="shared" si="187"/>
        <v>3.1355999999999971</v>
      </c>
      <c r="H1581" s="2">
        <f t="shared" si="191"/>
        <v>3.18549999999999</v>
      </c>
      <c r="I1581" s="2">
        <f t="array" ref="I1581">SUMPRODUCT(B1565:B1584, (ROW(B1565:B1584)-ROW(B1565)+1)) / (20*21/2)</f>
        <v>3.1399999999999997</v>
      </c>
      <c r="J1581" s="2">
        <f t="shared" si="194"/>
        <v>3.1395936846731294</v>
      </c>
      <c r="K1581" s="2">
        <f t="shared" si="188"/>
        <v>3.1399439546479133</v>
      </c>
    </row>
    <row r="1582" spans="1:11" ht="13.5" x14ac:dyDescent="0.25">
      <c r="A1582" s="3">
        <f>TITRES_STAT!B1585</f>
        <v>44616</v>
      </c>
      <c r="B1582" s="5">
        <f>TITRES_STAT!D1585</f>
        <v>3.14</v>
      </c>
      <c r="C1582" s="2">
        <f t="shared" si="189"/>
        <v>0</v>
      </c>
      <c r="D1582" s="2">
        <f t="shared" si="190"/>
        <v>3.14</v>
      </c>
      <c r="E1582" s="2">
        <f t="shared" si="192"/>
        <v>3.14</v>
      </c>
      <c r="F1582" s="2">
        <f t="shared" si="193"/>
        <v>3.14</v>
      </c>
      <c r="G1582" s="2">
        <f t="shared" si="187"/>
        <v>3.1353999999999975</v>
      </c>
      <c r="H1582" s="2">
        <f t="shared" si="191"/>
        <v>3.18454999999999</v>
      </c>
      <c r="I1582" s="2">
        <f t="array" ref="I1582">SUMPRODUCT(B1566:B1585, (ROW(B1566:B1585)-ROW(B1566)+1)) / (20*21/2)</f>
        <v>3.1399999999999997</v>
      </c>
      <c r="J1582" s="2">
        <f t="shared" si="194"/>
        <v>3.1396323813709266</v>
      </c>
      <c r="K1582" s="2">
        <f t="shared" si="188"/>
        <v>3.1399461525048578</v>
      </c>
    </row>
    <row r="1583" spans="1:11" ht="13.5" x14ac:dyDescent="0.25">
      <c r="A1583" s="3">
        <f>TITRES_STAT!B1586</f>
        <v>44617</v>
      </c>
      <c r="B1583" s="5">
        <f>TITRES_STAT!D1586</f>
        <v>3.14</v>
      </c>
      <c r="C1583" s="2">
        <f t="shared" si="189"/>
        <v>0</v>
      </c>
      <c r="D1583" s="2">
        <f t="shared" si="190"/>
        <v>3.14</v>
      </c>
      <c r="E1583" s="2">
        <f t="shared" si="192"/>
        <v>3.14</v>
      </c>
      <c r="F1583" s="2">
        <f t="shared" si="193"/>
        <v>3.14</v>
      </c>
      <c r="G1583" s="2">
        <f t="shared" si="187"/>
        <v>3.1351999999999975</v>
      </c>
      <c r="H1583" s="2">
        <f t="shared" si="191"/>
        <v>3.1835999999999904</v>
      </c>
      <c r="I1583" s="2">
        <f t="array" ref="I1583">SUMPRODUCT(B1567:B1586, (ROW(B1567:B1586)-ROW(B1567)+1)) / (20*21/2)</f>
        <v>3.1399999999999997</v>
      </c>
      <c r="J1583" s="2">
        <f t="shared" si="194"/>
        <v>3.1396673926689336</v>
      </c>
      <c r="K1583" s="2">
        <f t="shared" si="188"/>
        <v>3.1399482641713341</v>
      </c>
    </row>
    <row r="1584" spans="1:11" ht="13.5" x14ac:dyDescent="0.25">
      <c r="A1584" s="3">
        <f>TITRES_STAT!B1587</f>
        <v>44620</v>
      </c>
      <c r="B1584" s="5">
        <f>TITRES_STAT!D1587</f>
        <v>3.14</v>
      </c>
      <c r="C1584" s="2">
        <f t="shared" si="189"/>
        <v>0</v>
      </c>
      <c r="D1584" s="2">
        <f t="shared" si="190"/>
        <v>3.14</v>
      </c>
      <c r="E1584" s="2">
        <f t="shared" si="192"/>
        <v>3.14</v>
      </c>
      <c r="F1584" s="2">
        <f t="shared" si="193"/>
        <v>3.14</v>
      </c>
      <c r="G1584" s="2">
        <f t="shared" si="187"/>
        <v>3.1349999999999976</v>
      </c>
      <c r="H1584" s="2">
        <f t="shared" si="191"/>
        <v>3.1826499999999909</v>
      </c>
      <c r="I1584" s="2">
        <f t="array" ref="I1584">SUMPRODUCT(B1568:B1587, (ROW(B1568:B1587)-ROW(B1568)+1)) / (20*21/2)</f>
        <v>3.1399999999999997</v>
      </c>
      <c r="J1584" s="2">
        <f t="shared" si="194"/>
        <v>3.1396990695576066</v>
      </c>
      <c r="K1584" s="2">
        <f t="shared" si="188"/>
        <v>3.1399502930273604</v>
      </c>
    </row>
    <row r="1585" spans="1:11" ht="13.5" x14ac:dyDescent="0.25">
      <c r="A1585" s="3">
        <f>TITRES_STAT!B1588</f>
        <v>44621</v>
      </c>
      <c r="B1585" s="5">
        <f>TITRES_STAT!D1588</f>
        <v>3.14</v>
      </c>
      <c r="C1585" s="2">
        <f t="shared" si="189"/>
        <v>0</v>
      </c>
      <c r="D1585" s="2">
        <f t="shared" si="190"/>
        <v>3.14</v>
      </c>
      <c r="E1585" s="2">
        <f t="shared" si="192"/>
        <v>3.14</v>
      </c>
      <c r="F1585" s="2">
        <f t="shared" si="193"/>
        <v>3.14</v>
      </c>
      <c r="G1585" s="2">
        <f t="shared" si="187"/>
        <v>3.1347999999999971</v>
      </c>
      <c r="H1585" s="2">
        <f t="shared" si="191"/>
        <v>3.1816999999999904</v>
      </c>
      <c r="I1585" s="2">
        <f t="array" ref="I1585">SUMPRODUCT(B1569:B1588, (ROW(B1569:B1588)-ROW(B1569)+1)) / (20*21/2)</f>
        <v>3.1399999999999997</v>
      </c>
      <c r="J1585" s="2">
        <f t="shared" si="194"/>
        <v>3.1397277295997394</v>
      </c>
      <c r="K1585" s="2">
        <f t="shared" si="188"/>
        <v>3.1399522423204052</v>
      </c>
    </row>
    <row r="1586" spans="1:11" ht="13.5" x14ac:dyDescent="0.25">
      <c r="A1586" s="3">
        <f>TITRES_STAT!B1589</f>
        <v>44622</v>
      </c>
      <c r="B1586" s="5">
        <f>TITRES_STAT!D1589</f>
        <v>3.14</v>
      </c>
      <c r="C1586" s="2">
        <f t="shared" si="189"/>
        <v>0</v>
      </c>
      <c r="D1586" s="2">
        <f t="shared" si="190"/>
        <v>3.14</v>
      </c>
      <c r="E1586" s="2">
        <f t="shared" si="192"/>
        <v>3.14</v>
      </c>
      <c r="F1586" s="2">
        <f t="shared" si="193"/>
        <v>3.14</v>
      </c>
      <c r="G1586" s="2">
        <f t="shared" ref="G1586:G1649" si="195">AVERAGE(B1537:B1586)</f>
        <v>3.1345999999999976</v>
      </c>
      <c r="H1586" s="2">
        <f t="shared" si="191"/>
        <v>3.1807499999999904</v>
      </c>
      <c r="I1586" s="2">
        <f t="array" ref="I1586">SUMPRODUCT(B1570:B1589, (ROW(B1570:B1589)-ROW(B1570)+1)) / (20*21/2)</f>
        <v>3.1399999999999997</v>
      </c>
      <c r="J1586" s="2">
        <f t="shared" si="194"/>
        <v>3.1397536601140503</v>
      </c>
      <c r="K1586" s="2">
        <f t="shared" si="188"/>
        <v>3.1399541151705854</v>
      </c>
    </row>
    <row r="1587" spans="1:11" ht="13.5" x14ac:dyDescent="0.25">
      <c r="A1587" s="3">
        <f>TITRES_STAT!B1590</f>
        <v>44623</v>
      </c>
      <c r="B1587" s="5">
        <f>TITRES_STAT!D1590</f>
        <v>3.14</v>
      </c>
      <c r="C1587" s="2">
        <f t="shared" si="189"/>
        <v>0</v>
      </c>
      <c r="D1587" s="2">
        <f t="shared" si="190"/>
        <v>3.14</v>
      </c>
      <c r="E1587" s="2">
        <f t="shared" si="192"/>
        <v>3.14</v>
      </c>
      <c r="F1587" s="2">
        <f t="shared" si="193"/>
        <v>3.14</v>
      </c>
      <c r="G1587" s="2">
        <f t="shared" si="195"/>
        <v>3.1343999999999976</v>
      </c>
      <c r="H1587" s="2">
        <f t="shared" si="191"/>
        <v>3.1797999999999904</v>
      </c>
      <c r="I1587" s="2">
        <f t="array" ref="I1587">SUMPRODUCT(B1571:B1590, (ROW(B1571:B1590)-ROW(B1571)+1)) / (20*21/2)</f>
        <v>3.1399999999999997</v>
      </c>
      <c r="J1587" s="2">
        <f t="shared" si="194"/>
        <v>3.1397771210555696</v>
      </c>
      <c r="K1587" s="2">
        <f t="shared" ref="K1587:K1650" si="196">$K$4*B1587+(1-$K$4)*K1586</f>
        <v>3.1399559145756606</v>
      </c>
    </row>
    <row r="1588" spans="1:11" ht="13.5" x14ac:dyDescent="0.25">
      <c r="A1588" s="3">
        <f>TITRES_STAT!B1591</f>
        <v>44624</v>
      </c>
      <c r="B1588" s="5">
        <f>TITRES_STAT!D1591</f>
        <v>3.14</v>
      </c>
      <c r="C1588" s="2">
        <f t="shared" si="189"/>
        <v>0</v>
      </c>
      <c r="D1588" s="2">
        <f t="shared" si="190"/>
        <v>3.14</v>
      </c>
      <c r="E1588" s="2">
        <f t="shared" si="192"/>
        <v>3.14</v>
      </c>
      <c r="F1588" s="2">
        <f t="shared" si="193"/>
        <v>3.14</v>
      </c>
      <c r="G1588" s="2">
        <f t="shared" si="195"/>
        <v>3.1341999999999972</v>
      </c>
      <c r="H1588" s="2">
        <f t="shared" si="191"/>
        <v>3.1788499999999904</v>
      </c>
      <c r="I1588" s="2">
        <f t="array" ref="I1588">SUMPRODUCT(B1572:B1591, (ROW(B1572:B1591)-ROW(B1572)+1)) / (20*21/2)</f>
        <v>3.1399999999999997</v>
      </c>
      <c r="J1588" s="2">
        <f t="shared" si="194"/>
        <v>3.139798347621706</v>
      </c>
      <c r="K1588" s="2">
        <f t="shared" si="196"/>
        <v>3.1399576434158307</v>
      </c>
    </row>
    <row r="1589" spans="1:11" ht="13.5" x14ac:dyDescent="0.25">
      <c r="A1589" s="3">
        <f>TITRES_STAT!B1592</f>
        <v>44627</v>
      </c>
      <c r="B1589" s="5">
        <f>TITRES_STAT!D1592</f>
        <v>3.14</v>
      </c>
      <c r="C1589" s="2">
        <f t="shared" si="189"/>
        <v>0</v>
      </c>
      <c r="D1589" s="2">
        <f t="shared" si="190"/>
        <v>3.14</v>
      </c>
      <c r="E1589" s="2">
        <f t="shared" si="192"/>
        <v>3.14</v>
      </c>
      <c r="F1589" s="2">
        <f t="shared" si="193"/>
        <v>3.14</v>
      </c>
      <c r="G1589" s="2">
        <f t="shared" si="195"/>
        <v>3.1339999999999977</v>
      </c>
      <c r="H1589" s="2">
        <f t="shared" si="191"/>
        <v>3.17789999999999</v>
      </c>
      <c r="I1589" s="2">
        <f t="array" ref="I1589">SUMPRODUCT(B1573:B1592, (ROW(B1573:B1592)-ROW(B1573)+1)) / (20*21/2)</f>
        <v>3.1399999999999997</v>
      </c>
      <c r="J1589" s="2">
        <f t="shared" si="194"/>
        <v>3.1398175526101153</v>
      </c>
      <c r="K1589" s="2">
        <f t="shared" si="196"/>
        <v>3.1399593044583471</v>
      </c>
    </row>
    <row r="1590" spans="1:11" ht="13.5" x14ac:dyDescent="0.25">
      <c r="A1590" s="3">
        <f>TITRES_STAT!B1593</f>
        <v>44628</v>
      </c>
      <c r="B1590" s="5">
        <f>TITRES_STAT!D1593</f>
        <v>3.14</v>
      </c>
      <c r="C1590" s="2">
        <f t="shared" si="189"/>
        <v>0</v>
      </c>
      <c r="D1590" s="2">
        <f t="shared" si="190"/>
        <v>3.14</v>
      </c>
      <c r="E1590" s="2">
        <f t="shared" si="192"/>
        <v>3.14</v>
      </c>
      <c r="F1590" s="2">
        <f t="shared" si="193"/>
        <v>3.14</v>
      </c>
      <c r="G1590" s="2">
        <f t="shared" si="195"/>
        <v>3.1337999999999977</v>
      </c>
      <c r="H1590" s="2">
        <f t="shared" si="191"/>
        <v>3.1769499999999904</v>
      </c>
      <c r="I1590" s="2">
        <f t="array" ref="I1590">SUMPRODUCT(B1574:B1593, (ROW(B1574:B1593)-ROW(B1574)+1)) / (20*21/2)</f>
        <v>3.1399999999999997</v>
      </c>
      <c r="J1590" s="2">
        <f t="shared" si="194"/>
        <v>3.1398349285520091</v>
      </c>
      <c r="K1590" s="2">
        <f t="shared" si="196"/>
        <v>3.1399609003619413</v>
      </c>
    </row>
    <row r="1591" spans="1:11" ht="13.5" x14ac:dyDescent="0.25">
      <c r="A1591" s="3">
        <f>TITRES_STAT!B1594</f>
        <v>44629</v>
      </c>
      <c r="B1591" s="5">
        <f>TITRES_STAT!D1594</f>
        <v>3.14</v>
      </c>
      <c r="C1591" s="2">
        <f t="shared" si="189"/>
        <v>0</v>
      </c>
      <c r="D1591" s="2">
        <f t="shared" si="190"/>
        <v>3.14</v>
      </c>
      <c r="E1591" s="2">
        <f t="shared" si="192"/>
        <v>3.14</v>
      </c>
      <c r="F1591" s="2">
        <f t="shared" si="193"/>
        <v>3.14</v>
      </c>
      <c r="G1591" s="2">
        <f t="shared" si="195"/>
        <v>3.1355999999999979</v>
      </c>
      <c r="H1591" s="2">
        <f t="shared" si="191"/>
        <v>3.1759999999999899</v>
      </c>
      <c r="I1591" s="2">
        <f t="array" ref="I1591">SUMPRODUCT(B1575:B1594, (ROW(B1575:B1594)-ROW(B1575)+1)) / (20*21/2)</f>
        <v>3.1399999999999997</v>
      </c>
      <c r="J1591" s="2">
        <f t="shared" si="194"/>
        <v>3.1398506496422942</v>
      </c>
      <c r="K1591" s="2">
        <f t="shared" si="196"/>
        <v>3.139962433681081</v>
      </c>
    </row>
    <row r="1592" spans="1:11" ht="13.5" x14ac:dyDescent="0.25">
      <c r="A1592" s="3">
        <f>TITRES_STAT!B1595</f>
        <v>44630</v>
      </c>
      <c r="B1592" s="5">
        <f>TITRES_STAT!D1595</f>
        <v>3.14</v>
      </c>
      <c r="C1592" s="2">
        <f t="shared" si="189"/>
        <v>0</v>
      </c>
      <c r="D1592" s="2">
        <f t="shared" si="190"/>
        <v>3.14</v>
      </c>
      <c r="E1592" s="2">
        <f t="shared" si="192"/>
        <v>3.14</v>
      </c>
      <c r="F1592" s="2">
        <f t="shared" si="193"/>
        <v>3.14</v>
      </c>
      <c r="G1592" s="2">
        <f t="shared" si="195"/>
        <v>3.1373999999999977</v>
      </c>
      <c r="H1592" s="2">
        <f t="shared" si="191"/>
        <v>3.1750499999999904</v>
      </c>
      <c r="I1592" s="2">
        <f t="array" ref="I1592">SUMPRODUCT(B1576:B1595, (ROW(B1576:B1595)-ROW(B1576)+1)) / (20*21/2)</f>
        <v>3.1399999999999997</v>
      </c>
      <c r="J1592" s="2">
        <f t="shared" si="194"/>
        <v>3.1398648734858856</v>
      </c>
      <c r="K1592" s="2">
        <f t="shared" si="196"/>
        <v>3.139963906870058</v>
      </c>
    </row>
    <row r="1593" spans="1:11" ht="13.5" x14ac:dyDescent="0.25">
      <c r="A1593" s="3">
        <f>TITRES_STAT!B1596</f>
        <v>44631</v>
      </c>
      <c r="B1593" s="5">
        <f>TITRES_STAT!D1596</f>
        <v>3.14</v>
      </c>
      <c r="C1593" s="2">
        <f t="shared" si="189"/>
        <v>0</v>
      </c>
      <c r="D1593" s="2">
        <f t="shared" si="190"/>
        <v>3.14</v>
      </c>
      <c r="E1593" s="2">
        <f t="shared" si="192"/>
        <v>3.14</v>
      </c>
      <c r="F1593" s="2">
        <f t="shared" si="193"/>
        <v>3.14</v>
      </c>
      <c r="G1593" s="2">
        <f t="shared" si="195"/>
        <v>3.139199999999998</v>
      </c>
      <c r="H1593" s="2">
        <f t="shared" si="191"/>
        <v>3.1740999999999899</v>
      </c>
      <c r="I1593" s="2">
        <f t="array" ref="I1593">SUMPRODUCT(B1577:B1596, (ROW(B1577:B1596)-ROW(B1577)+1)) / (20*21/2)</f>
        <v>3.1399999999999997</v>
      </c>
      <c r="J1593" s="2">
        <f t="shared" si="194"/>
        <v>3.1398777426777063</v>
      </c>
      <c r="K1593" s="2">
        <f t="shared" si="196"/>
        <v>3.1399653222869186</v>
      </c>
    </row>
    <row r="1594" spans="1:11" ht="13.5" x14ac:dyDescent="0.25">
      <c r="A1594" s="3">
        <f>TITRES_STAT!B1597</f>
        <v>44634</v>
      </c>
      <c r="B1594" s="5">
        <f>TITRES_STAT!D1597</f>
        <v>3.14</v>
      </c>
      <c r="C1594" s="2">
        <f t="shared" si="189"/>
        <v>0</v>
      </c>
      <c r="D1594" s="2">
        <f t="shared" si="190"/>
        <v>3.14</v>
      </c>
      <c r="E1594" s="2">
        <f t="shared" si="192"/>
        <v>3.14</v>
      </c>
      <c r="F1594" s="2">
        <f t="shared" si="193"/>
        <v>3.14</v>
      </c>
      <c r="G1594" s="2">
        <f t="shared" si="195"/>
        <v>3.1409999999999978</v>
      </c>
      <c r="H1594" s="2">
        <f t="shared" si="191"/>
        <v>3.1731499999999899</v>
      </c>
      <c r="I1594" s="2">
        <f t="array" ref="I1594">SUMPRODUCT(B1578:B1597, (ROW(B1578:B1597)-ROW(B1578)+1)) / (20*21/2)</f>
        <v>3.1399999999999997</v>
      </c>
      <c r="J1594" s="2">
        <f t="shared" si="194"/>
        <v>3.1398893862322108</v>
      </c>
      <c r="K1594" s="2">
        <f t="shared" si="196"/>
        <v>3.1399666821972354</v>
      </c>
    </row>
    <row r="1595" spans="1:11" ht="13.5" x14ac:dyDescent="0.25">
      <c r="A1595" s="3">
        <f>TITRES_STAT!B1598</f>
        <v>44635</v>
      </c>
      <c r="B1595" s="5">
        <f>TITRES_STAT!D1598</f>
        <v>3.14</v>
      </c>
      <c r="C1595" s="2">
        <f t="shared" si="189"/>
        <v>0</v>
      </c>
      <c r="D1595" s="2">
        <f t="shared" si="190"/>
        <v>3.14</v>
      </c>
      <c r="E1595" s="2">
        <f t="shared" si="192"/>
        <v>3.14</v>
      </c>
      <c r="F1595" s="2">
        <f t="shared" si="193"/>
        <v>3.14</v>
      </c>
      <c r="G1595" s="2">
        <f t="shared" si="195"/>
        <v>3.1407999999999974</v>
      </c>
      <c r="H1595" s="2">
        <f t="shared" si="191"/>
        <v>3.1721999999999895</v>
      </c>
      <c r="I1595" s="2">
        <f t="array" ref="I1595">SUMPRODUCT(B1579:B1598, (ROW(B1579:B1598)-ROW(B1579)+1)) / (20*21/2)</f>
        <v>3.1399999999999997</v>
      </c>
      <c r="J1595" s="2">
        <f t="shared" si="194"/>
        <v>3.1398999208767622</v>
      </c>
      <c r="K1595" s="2">
        <f t="shared" si="196"/>
        <v>3.1399679887777361</v>
      </c>
    </row>
    <row r="1596" spans="1:11" ht="13.5" x14ac:dyDescent="0.25">
      <c r="A1596" s="3">
        <f>TITRES_STAT!B1599</f>
        <v>44636</v>
      </c>
      <c r="B1596" s="5">
        <f>TITRES_STAT!D1599</f>
        <v>3.14</v>
      </c>
      <c r="C1596" s="2">
        <f t="shared" si="189"/>
        <v>0</v>
      </c>
      <c r="D1596" s="2">
        <f t="shared" si="190"/>
        <v>3.14</v>
      </c>
      <c r="E1596" s="2">
        <f t="shared" si="192"/>
        <v>3.14</v>
      </c>
      <c r="F1596" s="2">
        <f t="shared" si="193"/>
        <v>3.14</v>
      </c>
      <c r="G1596" s="2">
        <f t="shared" si="195"/>
        <v>3.1405999999999978</v>
      </c>
      <c r="H1596" s="2">
        <f t="shared" si="191"/>
        <v>3.1712499999999899</v>
      </c>
      <c r="I1596" s="2">
        <f t="array" ref="I1596">SUMPRODUCT(B1580:B1599, (ROW(B1580:B1599)-ROW(B1580)+1)) / (20*21/2)</f>
        <v>3.1399999999999997</v>
      </c>
      <c r="J1596" s="2">
        <f t="shared" si="194"/>
        <v>3.1399094522218327</v>
      </c>
      <c r="K1596" s="2">
        <f t="shared" si="196"/>
        <v>3.1399692441197855</v>
      </c>
    </row>
    <row r="1597" spans="1:11" ht="13.5" x14ac:dyDescent="0.25">
      <c r="A1597" s="3">
        <f>TITRES_STAT!B1600</f>
        <v>44637</v>
      </c>
      <c r="B1597" s="5">
        <f>TITRES_STAT!D1600</f>
        <v>3.14</v>
      </c>
      <c r="C1597" s="2">
        <f t="shared" si="189"/>
        <v>0</v>
      </c>
      <c r="D1597" s="2">
        <f t="shared" si="190"/>
        <v>3.14</v>
      </c>
      <c r="E1597" s="2">
        <f t="shared" si="192"/>
        <v>3.14</v>
      </c>
      <c r="F1597" s="2">
        <f t="shared" si="193"/>
        <v>3.14</v>
      </c>
      <c r="G1597" s="2">
        <f t="shared" si="195"/>
        <v>3.1403999999999979</v>
      </c>
      <c r="H1597" s="2">
        <f t="shared" si="191"/>
        <v>3.1702999999999895</v>
      </c>
      <c r="I1597" s="2">
        <f t="array" ref="I1597">SUMPRODUCT(B1581:B1600, (ROW(B1581:B1600)-ROW(B1581)+1)) / (20*21/2)</f>
        <v>3.1399999999999997</v>
      </c>
      <c r="J1597" s="2">
        <f t="shared" si="194"/>
        <v>3.1399180758197538</v>
      </c>
      <c r="K1597" s="2">
        <f t="shared" si="196"/>
        <v>3.139970450232735</v>
      </c>
    </row>
    <row r="1598" spans="1:11" ht="13.5" x14ac:dyDescent="0.25">
      <c r="A1598" s="3">
        <f>TITRES_STAT!B1601</f>
        <v>44638</v>
      </c>
      <c r="B1598" s="5">
        <f>TITRES_STAT!D1601</f>
        <v>3.14</v>
      </c>
      <c r="C1598" s="2">
        <f t="shared" si="189"/>
        <v>0</v>
      </c>
      <c r="D1598" s="2">
        <f t="shared" si="190"/>
        <v>3.14</v>
      </c>
      <c r="E1598" s="2">
        <f t="shared" si="192"/>
        <v>3.14</v>
      </c>
      <c r="F1598" s="2">
        <f t="shared" si="193"/>
        <v>3.14</v>
      </c>
      <c r="G1598" s="2">
        <f t="shared" si="195"/>
        <v>3.1401999999999974</v>
      </c>
      <c r="H1598" s="2">
        <f t="shared" si="191"/>
        <v>3.169349999999989</v>
      </c>
      <c r="I1598" s="2">
        <f t="array" ref="I1598">SUMPRODUCT(B1582:B1601, (ROW(B1582:B1601)-ROW(B1582)+1)) / (20*21/2)</f>
        <v>3.1399999999999997</v>
      </c>
      <c r="J1598" s="2">
        <f t="shared" si="194"/>
        <v>3.1399258781226345</v>
      </c>
      <c r="K1598" s="2">
        <f t="shared" si="196"/>
        <v>3.1399716090471377</v>
      </c>
    </row>
    <row r="1599" spans="1:11" ht="13.5" x14ac:dyDescent="0.25">
      <c r="A1599" s="3">
        <f>TITRES_STAT!B1602</f>
        <v>44641</v>
      </c>
      <c r="B1599" s="5">
        <f>TITRES_STAT!D1602</f>
        <v>3.14</v>
      </c>
      <c r="C1599" s="2">
        <f t="shared" si="189"/>
        <v>0</v>
      </c>
      <c r="D1599" s="2">
        <f t="shared" si="190"/>
        <v>3.14</v>
      </c>
      <c r="E1599" s="2">
        <f t="shared" si="192"/>
        <v>3.14</v>
      </c>
      <c r="F1599" s="2">
        <f t="shared" si="193"/>
        <v>3.14</v>
      </c>
      <c r="G1599" s="2">
        <f t="shared" si="195"/>
        <v>3.1399999999999979</v>
      </c>
      <c r="H1599" s="2">
        <f t="shared" si="191"/>
        <v>3.168399999999989</v>
      </c>
      <c r="I1599" s="2">
        <f t="array" ref="I1599">SUMPRODUCT(B1583:B1602, (ROW(B1583:B1602)-ROW(B1583)+1)) / (20*21/2)</f>
        <v>3.1399999999999997</v>
      </c>
      <c r="J1599" s="2">
        <f t="shared" si="194"/>
        <v>3.1399329373490503</v>
      </c>
      <c r="K1599" s="2">
        <f t="shared" si="196"/>
        <v>3.1399727224178382</v>
      </c>
    </row>
    <row r="1600" spans="1:11" ht="13.5" x14ac:dyDescent="0.25">
      <c r="A1600" s="3">
        <f>TITRES_STAT!B1603</f>
        <v>44642</v>
      </c>
      <c r="B1600" s="5">
        <f>TITRES_STAT!D1603</f>
        <v>3.14</v>
      </c>
      <c r="C1600" s="2">
        <f t="shared" si="189"/>
        <v>0</v>
      </c>
      <c r="D1600" s="2">
        <f t="shared" si="190"/>
        <v>3.14</v>
      </c>
      <c r="E1600" s="2">
        <f t="shared" si="192"/>
        <v>3.14</v>
      </c>
      <c r="F1600" s="2">
        <f t="shared" si="193"/>
        <v>3.14</v>
      </c>
      <c r="G1600" s="2">
        <f t="shared" si="195"/>
        <v>3.1399999999999979</v>
      </c>
      <c r="H1600" s="2">
        <f t="shared" si="191"/>
        <v>3.1674499999999886</v>
      </c>
      <c r="I1600" s="2">
        <f t="array" ref="I1600">SUMPRODUCT(B1584:B1603, (ROW(B1584:B1603)-ROW(B1584)+1)) / (20*21/2)</f>
        <v>3.1399999999999997</v>
      </c>
      <c r="J1600" s="2">
        <f t="shared" si="194"/>
        <v>3.1399393242681888</v>
      </c>
      <c r="K1600" s="2">
        <f t="shared" si="196"/>
        <v>3.1399737921269426</v>
      </c>
    </row>
    <row r="1601" spans="1:11" ht="13.5" x14ac:dyDescent="0.25">
      <c r="A1601" s="3">
        <f>TITRES_STAT!B1604</f>
        <v>44643</v>
      </c>
      <c r="B1601" s="5">
        <f>TITRES_STAT!D1604</f>
        <v>3.14</v>
      </c>
      <c r="C1601" s="2">
        <f t="shared" si="189"/>
        <v>0</v>
      </c>
      <c r="D1601" s="2">
        <f t="shared" si="190"/>
        <v>3.14</v>
      </c>
      <c r="E1601" s="2">
        <f t="shared" si="192"/>
        <v>3.14</v>
      </c>
      <c r="F1601" s="2">
        <f t="shared" si="193"/>
        <v>3.14</v>
      </c>
      <c r="G1601" s="2">
        <f t="shared" si="195"/>
        <v>3.1399999999999979</v>
      </c>
      <c r="H1601" s="2">
        <f t="shared" si="191"/>
        <v>3.166499999999989</v>
      </c>
      <c r="I1601" s="2">
        <f t="array" ref="I1601">SUMPRODUCT(B1585:B1604, (ROW(B1585:B1604)-ROW(B1585)+1)) / (20*21/2)</f>
        <v>3.1399999999999997</v>
      </c>
      <c r="J1601" s="2">
        <f t="shared" si="194"/>
        <v>3.1399451029093139</v>
      </c>
      <c r="K1601" s="2">
        <f t="shared" si="196"/>
        <v>3.1399748198866702</v>
      </c>
    </row>
    <row r="1602" spans="1:11" ht="13.5" x14ac:dyDescent="0.25">
      <c r="A1602" s="3">
        <f>TITRES_STAT!B1605</f>
        <v>44644</v>
      </c>
      <c r="B1602" s="5">
        <f>TITRES_STAT!D1605</f>
        <v>3.14</v>
      </c>
      <c r="C1602" s="2">
        <f t="shared" si="189"/>
        <v>0</v>
      </c>
      <c r="D1602" s="2">
        <f t="shared" si="190"/>
        <v>3.14</v>
      </c>
      <c r="E1602" s="2">
        <f t="shared" si="192"/>
        <v>3.14</v>
      </c>
      <c r="F1602" s="2">
        <f t="shared" si="193"/>
        <v>3.14</v>
      </c>
      <c r="G1602" s="2">
        <f t="shared" si="195"/>
        <v>3.1399999999999979</v>
      </c>
      <c r="H1602" s="2">
        <f t="shared" si="191"/>
        <v>3.1655499999999894</v>
      </c>
      <c r="I1602" s="2">
        <f t="array" ref="I1602">SUMPRODUCT(B1586:B1605, (ROW(B1586:B1605)-ROW(B1586)+1)) / (20*21/2)</f>
        <v>3.1399999999999997</v>
      </c>
      <c r="J1602" s="2">
        <f t="shared" si="194"/>
        <v>3.1399503312036652</v>
      </c>
      <c r="K1602" s="2">
        <f t="shared" si="196"/>
        <v>3.1399758073420947</v>
      </c>
    </row>
    <row r="1603" spans="1:11" ht="13.5" x14ac:dyDescent="0.25">
      <c r="A1603" s="3">
        <f>TITRES_STAT!B1606</f>
        <v>44645</v>
      </c>
      <c r="B1603" s="5">
        <f>TITRES_STAT!D1606</f>
        <v>3.14</v>
      </c>
      <c r="C1603" s="2">
        <f t="shared" si="189"/>
        <v>0</v>
      </c>
      <c r="D1603" s="2">
        <f t="shared" si="190"/>
        <v>3.14</v>
      </c>
      <c r="E1603" s="2">
        <f t="shared" si="192"/>
        <v>3.14</v>
      </c>
      <c r="F1603" s="2">
        <f t="shared" si="193"/>
        <v>3.14</v>
      </c>
      <c r="G1603" s="2">
        <f t="shared" si="195"/>
        <v>3.1399999999999979</v>
      </c>
      <c r="H1603" s="2">
        <f t="shared" si="191"/>
        <v>3.164599999999989</v>
      </c>
      <c r="I1603" s="2">
        <f t="array" ref="I1603">SUMPRODUCT(B1587:B1606, (ROW(B1587:B1606)-ROW(B1587)+1)) / (20*21/2)</f>
        <v>3.1399999999999997</v>
      </c>
      <c r="J1603" s="2">
        <f t="shared" si="194"/>
        <v>3.139955061565221</v>
      </c>
      <c r="K1603" s="2">
        <f t="shared" si="196"/>
        <v>3.1399767560737772</v>
      </c>
    </row>
    <row r="1604" spans="1:11" ht="13.5" x14ac:dyDescent="0.25">
      <c r="A1604" s="3">
        <f>TITRES_STAT!B1607</f>
        <v>44648</v>
      </c>
      <c r="B1604" s="5">
        <f>TITRES_STAT!D1607</f>
        <v>3.14</v>
      </c>
      <c r="C1604" s="2">
        <f t="shared" ref="C1604:C1667" si="197">B1604-B1603</f>
        <v>0</v>
      </c>
      <c r="D1604" s="2">
        <f t="shared" si="190"/>
        <v>3.14</v>
      </c>
      <c r="E1604" s="2">
        <f t="shared" si="192"/>
        <v>3.14</v>
      </c>
      <c r="F1604" s="2">
        <f t="shared" si="193"/>
        <v>3.14</v>
      </c>
      <c r="G1604" s="2">
        <f t="shared" si="195"/>
        <v>3.1399999999999979</v>
      </c>
      <c r="H1604" s="2">
        <f t="shared" si="191"/>
        <v>3.1636499999999894</v>
      </c>
      <c r="I1604" s="2">
        <f t="array" ref="I1604">SUMPRODUCT(B1588:B1607, (ROW(B1588:B1607)-ROW(B1588)+1)) / (20*21/2)</f>
        <v>3.1399999999999997</v>
      </c>
      <c r="J1604" s="2">
        <f t="shared" si="194"/>
        <v>3.1399593414161524</v>
      </c>
      <c r="K1604" s="2">
        <f t="shared" si="196"/>
        <v>3.139977667600296</v>
      </c>
    </row>
    <row r="1605" spans="1:11" ht="13.5" x14ac:dyDescent="0.25">
      <c r="A1605" s="3">
        <f>TITRES_STAT!B1608</f>
        <v>44649</v>
      </c>
      <c r="B1605" s="5">
        <f>TITRES_STAT!D1608</f>
        <v>3.14</v>
      </c>
      <c r="C1605" s="2">
        <f t="shared" si="197"/>
        <v>0</v>
      </c>
      <c r="D1605" s="2">
        <f t="shared" si="190"/>
        <v>3.14</v>
      </c>
      <c r="E1605" s="2">
        <f t="shared" si="192"/>
        <v>3.14</v>
      </c>
      <c r="F1605" s="2">
        <f t="shared" si="193"/>
        <v>3.14</v>
      </c>
      <c r="G1605" s="2">
        <f t="shared" si="195"/>
        <v>3.1399999999999979</v>
      </c>
      <c r="H1605" s="2">
        <f t="shared" si="191"/>
        <v>3.1626999999999894</v>
      </c>
      <c r="I1605" s="2">
        <f t="array" ref="I1605">SUMPRODUCT(B1589:B1608, (ROW(B1589:B1608)-ROW(B1589)+1)) / (20*21/2)</f>
        <v>3.1399999999999997</v>
      </c>
      <c r="J1605" s="2">
        <f t="shared" si="194"/>
        <v>3.1399632136622335</v>
      </c>
      <c r="K1605" s="2">
        <f t="shared" si="196"/>
        <v>3.1399785433806766</v>
      </c>
    </row>
    <row r="1606" spans="1:11" ht="13.5" x14ac:dyDescent="0.25">
      <c r="A1606" s="3">
        <f>TITRES_STAT!B1609</f>
        <v>44650</v>
      </c>
      <c r="B1606" s="5">
        <f>TITRES_STAT!D1609</f>
        <v>3.14</v>
      </c>
      <c r="C1606" s="2">
        <f t="shared" si="197"/>
        <v>0</v>
      </c>
      <c r="D1606" s="2">
        <f t="shared" ref="D1606:D1669" si="198">AVERAGE(B1602:B1606)</f>
        <v>3.14</v>
      </c>
      <c r="E1606" s="2">
        <f t="shared" si="192"/>
        <v>3.14</v>
      </c>
      <c r="F1606" s="2">
        <f t="shared" si="193"/>
        <v>3.14</v>
      </c>
      <c r="G1606" s="2">
        <f t="shared" si="195"/>
        <v>3.1399999999999979</v>
      </c>
      <c r="H1606" s="2">
        <f t="shared" si="191"/>
        <v>3.1617499999999894</v>
      </c>
      <c r="I1606" s="2">
        <f t="array" ref="I1606">SUMPRODUCT(B1590:B1609, (ROW(B1590:B1609)-ROW(B1590)+1)) / (20*21/2)</f>
        <v>3.1399999999999997</v>
      </c>
      <c r="J1606" s="2">
        <f t="shared" si="194"/>
        <v>3.1399667171229733</v>
      </c>
      <c r="K1606" s="2">
        <f t="shared" si="196"/>
        <v>3.1399793848167286</v>
      </c>
    </row>
    <row r="1607" spans="1:11" ht="13.5" x14ac:dyDescent="0.25">
      <c r="A1607" s="3">
        <f>TITRES_STAT!B1610</f>
        <v>44651</v>
      </c>
      <c r="B1607" s="5">
        <f>TITRES_STAT!D1610</f>
        <v>3.14</v>
      </c>
      <c r="C1607" s="2">
        <f t="shared" si="197"/>
        <v>0</v>
      </c>
      <c r="D1607" s="2">
        <f t="shared" si="198"/>
        <v>3.14</v>
      </c>
      <c r="E1607" s="2">
        <f t="shared" si="192"/>
        <v>3.14</v>
      </c>
      <c r="F1607" s="2">
        <f t="shared" si="193"/>
        <v>3.14</v>
      </c>
      <c r="G1607" s="2">
        <f t="shared" si="195"/>
        <v>3.1399999999999979</v>
      </c>
      <c r="H1607" s="2">
        <f t="shared" si="191"/>
        <v>3.1607999999999894</v>
      </c>
      <c r="I1607" s="2">
        <f t="array" ref="I1607">SUMPRODUCT(B1591:B1610, (ROW(B1591:B1610)-ROW(B1591)+1)) / (20*21/2)</f>
        <v>3.1399999999999997</v>
      </c>
      <c r="J1607" s="2">
        <f t="shared" si="194"/>
        <v>3.1399698869207855</v>
      </c>
      <c r="K1607" s="2">
        <f t="shared" si="196"/>
        <v>3.1399801932552882</v>
      </c>
    </row>
    <row r="1608" spans="1:11" ht="13.5" x14ac:dyDescent="0.25">
      <c r="A1608" s="3">
        <f>TITRES_STAT!B1611</f>
        <v>44652</v>
      </c>
      <c r="B1608" s="5">
        <f>TITRES_STAT!D1611</f>
        <v>3.14</v>
      </c>
      <c r="C1608" s="2">
        <f t="shared" si="197"/>
        <v>0</v>
      </c>
      <c r="D1608" s="2">
        <f t="shared" si="198"/>
        <v>3.14</v>
      </c>
      <c r="E1608" s="2">
        <f t="shared" si="192"/>
        <v>3.14</v>
      </c>
      <c r="F1608" s="2">
        <f t="shared" si="193"/>
        <v>3.14</v>
      </c>
      <c r="G1608" s="2">
        <f t="shared" si="195"/>
        <v>3.1399999999999979</v>
      </c>
      <c r="H1608" s="2">
        <f t="shared" si="191"/>
        <v>3.1598499999999894</v>
      </c>
      <c r="I1608" s="2">
        <f t="array" ref="I1608">SUMPRODUCT(B1592:B1611, (ROW(B1592:B1611)-ROW(B1592)+1)) / (20*21/2)</f>
        <v>3.1399999999999997</v>
      </c>
      <c r="J1608" s="2">
        <f t="shared" si="194"/>
        <v>3.1399727548330918</v>
      </c>
      <c r="K1608" s="2">
        <f t="shared" si="196"/>
        <v>3.1399809699903751</v>
      </c>
    </row>
    <row r="1609" spans="1:11" ht="13.5" x14ac:dyDescent="0.25">
      <c r="A1609" s="3">
        <f>TITRES_STAT!B1612</f>
        <v>44655</v>
      </c>
      <c r="B1609" s="5">
        <f>TITRES_STAT!D1612</f>
        <v>3.14</v>
      </c>
      <c r="C1609" s="2">
        <f t="shared" si="197"/>
        <v>0</v>
      </c>
      <c r="D1609" s="2">
        <f t="shared" si="198"/>
        <v>3.14</v>
      </c>
      <c r="E1609" s="2">
        <f t="shared" si="192"/>
        <v>3.14</v>
      </c>
      <c r="F1609" s="2">
        <f t="shared" si="193"/>
        <v>3.14</v>
      </c>
      <c r="G1609" s="2">
        <f t="shared" si="195"/>
        <v>3.1399999999999979</v>
      </c>
      <c r="H1609" s="2">
        <f t="shared" si="191"/>
        <v>3.1588999999999898</v>
      </c>
      <c r="I1609" s="2">
        <f t="array" ref="I1609">SUMPRODUCT(B1593:B1612, (ROW(B1593:B1612)-ROW(B1593)+1)) / (20*21/2)</f>
        <v>3.1399999999999997</v>
      </c>
      <c r="J1609" s="2">
        <f t="shared" si="194"/>
        <v>3.1399753496108929</v>
      </c>
      <c r="K1609" s="2">
        <f t="shared" si="196"/>
        <v>3.1399817162652623</v>
      </c>
    </row>
    <row r="1610" spans="1:11" ht="13.5" x14ac:dyDescent="0.25">
      <c r="A1610" s="3">
        <f>TITRES_STAT!B1613</f>
        <v>44656</v>
      </c>
      <c r="B1610" s="5">
        <f>TITRES_STAT!D1613</f>
        <v>3.14</v>
      </c>
      <c r="C1610" s="2">
        <f t="shared" si="197"/>
        <v>0</v>
      </c>
      <c r="D1610" s="2">
        <f t="shared" si="198"/>
        <v>3.14</v>
      </c>
      <c r="E1610" s="2">
        <f t="shared" si="192"/>
        <v>3.14</v>
      </c>
      <c r="F1610" s="2">
        <f t="shared" si="193"/>
        <v>3.14</v>
      </c>
      <c r="G1610" s="2">
        <f t="shared" si="195"/>
        <v>3.1399999999999979</v>
      </c>
      <c r="H1610" s="2">
        <f t="shared" ref="H1610:H1673" si="199">AVERAGE(B1411:B1610)</f>
        <v>3.1579499999999894</v>
      </c>
      <c r="I1610" s="2">
        <f t="array" ref="I1610">SUMPRODUCT(B1594:B1613, (ROW(B1594:B1613)-ROW(B1594)+1)) / (20*21/2)</f>
        <v>3.1399999999999997</v>
      </c>
      <c r="J1610" s="2">
        <f t="shared" si="194"/>
        <v>3.1399776972669984</v>
      </c>
      <c r="K1610" s="2">
        <f t="shared" si="196"/>
        <v>3.1399824332744677</v>
      </c>
    </row>
    <row r="1611" spans="1:11" ht="13.5" x14ac:dyDescent="0.25">
      <c r="A1611" s="3">
        <f>TITRES_STAT!B1614</f>
        <v>44657</v>
      </c>
      <c r="B1611" s="5">
        <f>TITRES_STAT!D1614</f>
        <v>3.14</v>
      </c>
      <c r="C1611" s="2">
        <f t="shared" si="197"/>
        <v>0</v>
      </c>
      <c r="D1611" s="2">
        <f t="shared" si="198"/>
        <v>3.14</v>
      </c>
      <c r="E1611" s="2">
        <f t="shared" si="192"/>
        <v>3.14</v>
      </c>
      <c r="F1611" s="2">
        <f t="shared" si="193"/>
        <v>3.14</v>
      </c>
      <c r="G1611" s="2">
        <f t="shared" si="195"/>
        <v>3.1399999999999979</v>
      </c>
      <c r="H1611" s="2">
        <f t="shared" si="199"/>
        <v>3.1569999999999898</v>
      </c>
      <c r="I1611" s="2">
        <f t="array" ref="I1611">SUMPRODUCT(B1595:B1614, (ROW(B1595:B1614)-ROW(B1595)+1)) / (20*21/2)</f>
        <v>3.1399999999999997</v>
      </c>
      <c r="J1611" s="2">
        <f t="shared" si="194"/>
        <v>3.1399798213368082</v>
      </c>
      <c r="K1611" s="2">
        <f t="shared" si="196"/>
        <v>3.1399831221656651</v>
      </c>
    </row>
    <row r="1612" spans="1:11" ht="13.5" x14ac:dyDescent="0.25">
      <c r="A1612" s="3">
        <f>TITRES_STAT!B1615</f>
        <v>44658</v>
      </c>
      <c r="B1612" s="5">
        <f>TITRES_STAT!D1615</f>
        <v>3.14</v>
      </c>
      <c r="C1612" s="2">
        <f t="shared" si="197"/>
        <v>0</v>
      </c>
      <c r="D1612" s="2">
        <f t="shared" si="198"/>
        <v>3.14</v>
      </c>
      <c r="E1612" s="2">
        <f t="shared" ref="E1612:E1675" si="200">AVERAGE(B1603:B1612)</f>
        <v>3.14</v>
      </c>
      <c r="F1612" s="2">
        <f t="shared" si="193"/>
        <v>3.14</v>
      </c>
      <c r="G1612" s="2">
        <f t="shared" si="195"/>
        <v>3.1399999999999979</v>
      </c>
      <c r="H1612" s="2">
        <f t="shared" si="199"/>
        <v>3.1560499999999894</v>
      </c>
      <c r="I1612" s="2">
        <f t="array" ref="I1612">SUMPRODUCT(B1596:B1615, (ROW(B1596:B1615)-ROW(B1596)+1)) / (20*21/2)</f>
        <v>3.1399999999999997</v>
      </c>
      <c r="J1612" s="2">
        <f t="shared" si="194"/>
        <v>3.1399817431142552</v>
      </c>
      <c r="K1612" s="2">
        <f t="shared" si="196"/>
        <v>3.1399837840415215</v>
      </c>
    </row>
    <row r="1613" spans="1:11" ht="13.5" x14ac:dyDescent="0.25">
      <c r="A1613" s="3">
        <f>TITRES_STAT!B1616</f>
        <v>44659</v>
      </c>
      <c r="B1613" s="5">
        <f>TITRES_STAT!D1616</f>
        <v>3.14</v>
      </c>
      <c r="C1613" s="2">
        <f t="shared" si="197"/>
        <v>0</v>
      </c>
      <c r="D1613" s="2">
        <f t="shared" si="198"/>
        <v>3.14</v>
      </c>
      <c r="E1613" s="2">
        <f t="shared" si="200"/>
        <v>3.14</v>
      </c>
      <c r="F1613" s="2">
        <f t="shared" si="193"/>
        <v>3.14</v>
      </c>
      <c r="G1613" s="2">
        <f t="shared" si="195"/>
        <v>3.1399999999999979</v>
      </c>
      <c r="H1613" s="2">
        <f t="shared" si="199"/>
        <v>3.1550999999999898</v>
      </c>
      <c r="I1613" s="2">
        <f t="array" ref="I1613">SUMPRODUCT(B1597:B1616, (ROW(B1597:B1616)-ROW(B1597)+1)) / (20*21/2)</f>
        <v>3.1266666666666669</v>
      </c>
      <c r="J1613" s="2">
        <f t="shared" si="194"/>
        <v>3.1399834818652788</v>
      </c>
      <c r="K1613" s="2">
        <f t="shared" si="196"/>
        <v>3.1399844199614617</v>
      </c>
    </row>
    <row r="1614" spans="1:11" ht="13.5" x14ac:dyDescent="0.25">
      <c r="A1614" s="3">
        <f>TITRES_STAT!B1617</f>
        <v>44662</v>
      </c>
      <c r="B1614" s="5">
        <f>TITRES_STAT!D1617</f>
        <v>3.14</v>
      </c>
      <c r="C1614" s="2">
        <f t="shared" si="197"/>
        <v>0</v>
      </c>
      <c r="D1614" s="2">
        <f t="shared" si="198"/>
        <v>3.14</v>
      </c>
      <c r="E1614" s="2">
        <f t="shared" si="200"/>
        <v>3.14</v>
      </c>
      <c r="F1614" s="2">
        <f t="shared" si="193"/>
        <v>3.14</v>
      </c>
      <c r="G1614" s="2">
        <f t="shared" si="195"/>
        <v>3.1399999999999979</v>
      </c>
      <c r="H1614" s="2">
        <f t="shared" si="199"/>
        <v>3.1541499999999898</v>
      </c>
      <c r="I1614" s="2">
        <f t="array" ref="I1614">SUMPRODUCT(B1598:B1617, (ROW(B1598:B1617)-ROW(B1598)+1)) / (20*21/2)</f>
        <v>3.1016190476190477</v>
      </c>
      <c r="J1614" s="2">
        <f t="shared" si="194"/>
        <v>3.1399850550209667</v>
      </c>
      <c r="K1614" s="2">
        <f t="shared" si="196"/>
        <v>3.139985030943365</v>
      </c>
    </row>
    <row r="1615" spans="1:11" ht="13.5" x14ac:dyDescent="0.25">
      <c r="A1615" s="3">
        <f>TITRES_STAT!B1618</f>
        <v>44663</v>
      </c>
      <c r="B1615" s="5">
        <f>TITRES_STAT!D1618</f>
        <v>3.14</v>
      </c>
      <c r="C1615" s="2">
        <f t="shared" si="197"/>
        <v>0</v>
      </c>
      <c r="D1615" s="2">
        <f t="shared" si="198"/>
        <v>3.14</v>
      </c>
      <c r="E1615" s="2">
        <f t="shared" si="200"/>
        <v>3.14</v>
      </c>
      <c r="F1615" s="2">
        <f t="shared" si="193"/>
        <v>3.14</v>
      </c>
      <c r="G1615" s="2">
        <f t="shared" si="195"/>
        <v>3.1399999999999979</v>
      </c>
      <c r="H1615" s="2">
        <f t="shared" si="199"/>
        <v>3.1531999999999898</v>
      </c>
      <c r="I1615" s="2">
        <f t="array" ref="I1615">SUMPRODUCT(B1599:B1618, (ROW(B1599:B1618)-ROW(B1599)+1)) / (20*21/2)</f>
        <v>3.0664285714285717</v>
      </c>
      <c r="J1615" s="2">
        <f t="shared" si="194"/>
        <v>3.1399864783523035</v>
      </c>
      <c r="K1615" s="2">
        <f t="shared" si="196"/>
        <v>3.1399856179651939</v>
      </c>
    </row>
    <row r="1616" spans="1:11" ht="13.5" x14ac:dyDescent="0.25">
      <c r="A1616" s="3">
        <f>TITRES_STAT!B1619</f>
        <v>44664</v>
      </c>
      <c r="B1616" s="5">
        <f>TITRES_STAT!D1619</f>
        <v>3</v>
      </c>
      <c r="C1616" s="2">
        <f t="shared" si="197"/>
        <v>-0.14000000000000012</v>
      </c>
      <c r="D1616" s="2">
        <f t="shared" si="198"/>
        <v>3.1120000000000001</v>
      </c>
      <c r="E1616" s="2">
        <f t="shared" si="200"/>
        <v>3.1260000000000003</v>
      </c>
      <c r="F1616" s="2">
        <f t="shared" si="193"/>
        <v>3.133</v>
      </c>
      <c r="G1616" s="2">
        <f t="shared" si="195"/>
        <v>3.1371999999999982</v>
      </c>
      <c r="H1616" s="2">
        <f t="shared" si="199"/>
        <v>3.1515499999999901</v>
      </c>
      <c r="I1616" s="2">
        <f t="array" ref="I1616">SUMPRODUCT(B1600:B1619, (ROW(B1600:B1619)-ROW(B1600)+1)) / (20*21/2)</f>
        <v>3.0330952380952385</v>
      </c>
      <c r="J1616" s="2">
        <f t="shared" si="194"/>
        <v>3.126654432794941</v>
      </c>
      <c r="K1616" s="2">
        <f t="shared" si="196"/>
        <v>3.1344959858881278</v>
      </c>
    </row>
    <row r="1617" spans="1:11" ht="13.5" x14ac:dyDescent="0.25">
      <c r="A1617" s="3">
        <f>TITRES_STAT!B1620</f>
        <v>44665</v>
      </c>
      <c r="B1617" s="5">
        <f>TITRES_STAT!D1620</f>
        <v>2.87</v>
      </c>
      <c r="C1617" s="2">
        <f t="shared" si="197"/>
        <v>-0.12999999999999989</v>
      </c>
      <c r="D1617" s="2">
        <f t="shared" si="198"/>
        <v>3.0579999999999998</v>
      </c>
      <c r="E1617" s="2">
        <f t="shared" si="200"/>
        <v>3.0990000000000002</v>
      </c>
      <c r="F1617" s="2">
        <f t="shared" si="193"/>
        <v>3.1194999999999999</v>
      </c>
      <c r="G1617" s="2">
        <f t="shared" si="195"/>
        <v>3.1317999999999984</v>
      </c>
      <c r="H1617" s="2">
        <f t="shared" si="199"/>
        <v>3.1492499999999906</v>
      </c>
      <c r="I1617" s="2">
        <f t="array" ref="I1617">SUMPRODUCT(B1601:B1620, (ROW(B1601:B1620)-ROW(B1601)+1)) / (20*21/2)</f>
        <v>3.0016190476190476</v>
      </c>
      <c r="J1617" s="2">
        <f t="shared" si="194"/>
        <v>3.1022111534811372</v>
      </c>
      <c r="K1617" s="2">
        <f t="shared" si="196"/>
        <v>3.1241235942846721</v>
      </c>
    </row>
    <row r="1618" spans="1:11" ht="13.5" x14ac:dyDescent="0.25">
      <c r="A1618" s="3">
        <f>TITRES_STAT!B1621</f>
        <v>44666</v>
      </c>
      <c r="B1618" s="5">
        <f>TITRES_STAT!D1621</f>
        <v>2.75</v>
      </c>
      <c r="C1618" s="2">
        <f t="shared" si="197"/>
        <v>-0.12000000000000011</v>
      </c>
      <c r="D1618" s="2">
        <f t="shared" si="198"/>
        <v>2.9800000000000004</v>
      </c>
      <c r="E1618" s="2">
        <f t="shared" si="200"/>
        <v>3.06</v>
      </c>
      <c r="F1618" s="2">
        <f t="shared" si="193"/>
        <v>3.1</v>
      </c>
      <c r="G1618" s="2">
        <f t="shared" si="195"/>
        <v>3.1239999999999988</v>
      </c>
      <c r="H1618" s="2">
        <f t="shared" si="199"/>
        <v>3.1463499999999902</v>
      </c>
      <c r="I1618" s="2">
        <f t="array" ref="I1618">SUMPRODUCT(B1602:B1621, (ROW(B1602:B1621)-ROW(B1602)+1)) / (20*21/2)</f>
        <v>2.972</v>
      </c>
      <c r="J1618" s="2">
        <f t="shared" si="194"/>
        <v>3.0686672341019814</v>
      </c>
      <c r="K1618" s="2">
        <f t="shared" si="196"/>
        <v>3.1094520807833126</v>
      </c>
    </row>
    <row r="1619" spans="1:11" ht="13.5" x14ac:dyDescent="0.25">
      <c r="A1619" s="3">
        <f>TITRES_STAT!B1622</f>
        <v>44669</v>
      </c>
      <c r="B1619" s="5">
        <f>TITRES_STAT!D1622</f>
        <v>2.75</v>
      </c>
      <c r="C1619" s="2">
        <f t="shared" si="197"/>
        <v>0</v>
      </c>
      <c r="D1619" s="2">
        <f t="shared" si="198"/>
        <v>2.9020000000000001</v>
      </c>
      <c r="E1619" s="2">
        <f t="shared" si="200"/>
        <v>3.0209999999999999</v>
      </c>
      <c r="F1619" s="2">
        <f t="shared" si="193"/>
        <v>3.0804999999999998</v>
      </c>
      <c r="G1619" s="2">
        <f t="shared" si="195"/>
        <v>3.1161999999999987</v>
      </c>
      <c r="H1619" s="2">
        <f t="shared" si="199"/>
        <v>3.1434499999999908</v>
      </c>
      <c r="I1619" s="2">
        <f t="array" ref="I1619">SUMPRODUCT(B1603:B1622, (ROW(B1603:B1622)-ROW(B1603)+1)) / (20*21/2)</f>
        <v>2.9556666666666662</v>
      </c>
      <c r="J1619" s="2">
        <f t="shared" si="194"/>
        <v>3.0383179737113166</v>
      </c>
      <c r="K1619" s="2">
        <f t="shared" si="196"/>
        <v>3.0953559207525947</v>
      </c>
    </row>
    <row r="1620" spans="1:11" ht="13.5" x14ac:dyDescent="0.25">
      <c r="A1620" s="3">
        <f>TITRES_STAT!B1623</f>
        <v>44670</v>
      </c>
      <c r="B1620" s="5">
        <f>TITRES_STAT!D1623</f>
        <v>2.75</v>
      </c>
      <c r="C1620" s="2">
        <f t="shared" si="197"/>
        <v>0</v>
      </c>
      <c r="D1620" s="2">
        <f t="shared" si="198"/>
        <v>2.8240000000000003</v>
      </c>
      <c r="E1620" s="2">
        <f t="shared" si="200"/>
        <v>2.9820000000000002</v>
      </c>
      <c r="F1620" s="2">
        <f t="shared" ref="F1620:F1683" si="201">AVERAGE(B1601:B1620)</f>
        <v>3.0609999999999999</v>
      </c>
      <c r="G1620" s="2">
        <f t="shared" si="195"/>
        <v>3.1083999999999992</v>
      </c>
      <c r="H1620" s="2">
        <f t="shared" si="199"/>
        <v>3.1409999999999911</v>
      </c>
      <c r="I1620" s="2">
        <f t="array" ref="I1620">SUMPRODUCT(B1604:B1623, (ROW(B1604:B1623)-ROW(B1604)+1)) / (20*21/2)</f>
        <v>2.9520476190476188</v>
      </c>
      <c r="J1620" s="2">
        <f t="shared" si="194"/>
        <v>3.0108591190721437</v>
      </c>
      <c r="K1620" s="2">
        <f t="shared" si="196"/>
        <v>3.0818125513113168</v>
      </c>
    </row>
    <row r="1621" spans="1:11" ht="13.5" x14ac:dyDescent="0.25">
      <c r="A1621" s="3">
        <f>TITRES_STAT!B1624</f>
        <v>44671</v>
      </c>
      <c r="B1621" s="5">
        <f>TITRES_STAT!D1624</f>
        <v>2.75</v>
      </c>
      <c r="C1621" s="2">
        <f t="shared" si="197"/>
        <v>0</v>
      </c>
      <c r="D1621" s="2">
        <f t="shared" si="198"/>
        <v>2.774</v>
      </c>
      <c r="E1621" s="2">
        <f t="shared" si="200"/>
        <v>2.9430000000000001</v>
      </c>
      <c r="F1621" s="2">
        <f t="shared" si="201"/>
        <v>3.0415000000000001</v>
      </c>
      <c r="G1621" s="2">
        <f t="shared" si="195"/>
        <v>3.1005999999999996</v>
      </c>
      <c r="H1621" s="2">
        <f t="shared" si="199"/>
        <v>3.1385499999999911</v>
      </c>
      <c r="I1621" s="2">
        <f t="array" ref="I1621">SUMPRODUCT(B1605:B1624, (ROW(B1605:B1624)-ROW(B1605)+1)) / (20*21/2)</f>
        <v>2.9596190476190474</v>
      </c>
      <c r="J1621" s="2">
        <f t="shared" ref="J1621:J1684" si="202">$J$4*B1621+J1620*(1-$J$4)</f>
        <v>2.986015393446225</v>
      </c>
      <c r="K1621" s="2">
        <f t="shared" si="196"/>
        <v>3.0688002943971475</v>
      </c>
    </row>
    <row r="1622" spans="1:11" ht="13.5" x14ac:dyDescent="0.25">
      <c r="A1622" s="3">
        <f>TITRES_STAT!B1625</f>
        <v>44672</v>
      </c>
      <c r="B1622" s="5">
        <f>TITRES_STAT!D1625</f>
        <v>2.87</v>
      </c>
      <c r="C1622" s="2">
        <f t="shared" si="197"/>
        <v>0.12000000000000011</v>
      </c>
      <c r="D1622" s="2">
        <f t="shared" si="198"/>
        <v>2.774</v>
      </c>
      <c r="E1622" s="2">
        <f t="shared" si="200"/>
        <v>2.9159999999999999</v>
      </c>
      <c r="F1622" s="2">
        <f t="shared" si="201"/>
        <v>3.0279999999999996</v>
      </c>
      <c r="G1622" s="2">
        <f t="shared" si="195"/>
        <v>3.0951999999999997</v>
      </c>
      <c r="H1622" s="2">
        <f t="shared" si="199"/>
        <v>3.1371499999999912</v>
      </c>
      <c r="I1622" s="2">
        <f t="array" ref="I1622">SUMPRODUCT(B1606:B1625, (ROW(B1606:B1625)-ROW(B1606)+1)) / (20*21/2)</f>
        <v>2.9559523809523811</v>
      </c>
      <c r="J1622" s="2">
        <f t="shared" si="202"/>
        <v>2.9749663083561084</v>
      </c>
      <c r="K1622" s="2">
        <f t="shared" si="196"/>
        <v>3.0610042044207892</v>
      </c>
    </row>
    <row r="1623" spans="1:11" ht="13.5" x14ac:dyDescent="0.25">
      <c r="A1623" s="3">
        <f>TITRES_STAT!B1626</f>
        <v>44673</v>
      </c>
      <c r="B1623" s="5">
        <f>TITRES_STAT!D1626</f>
        <v>2.99</v>
      </c>
      <c r="C1623" s="2">
        <f t="shared" si="197"/>
        <v>0.12000000000000011</v>
      </c>
      <c r="D1623" s="2">
        <f t="shared" si="198"/>
        <v>2.8220000000000001</v>
      </c>
      <c r="E1623" s="2">
        <f t="shared" si="200"/>
        <v>2.9010000000000007</v>
      </c>
      <c r="F1623" s="2">
        <f t="shared" si="201"/>
        <v>3.0204999999999997</v>
      </c>
      <c r="G1623" s="2">
        <f t="shared" si="195"/>
        <v>3.0922000000000001</v>
      </c>
      <c r="H1623" s="2">
        <f t="shared" si="199"/>
        <v>3.1363499999999913</v>
      </c>
      <c r="I1623" s="2">
        <f t="array" ref="I1623">SUMPRODUCT(B1607:B1626, (ROW(B1607:B1626)-ROW(B1607)+1)) / (20*21/2)</f>
        <v>2.9406666666666665</v>
      </c>
      <c r="J1623" s="2">
        <f t="shared" si="202"/>
        <v>2.9763980885126697</v>
      </c>
      <c r="K1623" s="2">
        <f t="shared" si="196"/>
        <v>3.0582197258160524</v>
      </c>
    </row>
    <row r="1624" spans="1:11" ht="13.5" x14ac:dyDescent="0.25">
      <c r="A1624" s="3">
        <f>TITRES_STAT!B1627</f>
        <v>44676</v>
      </c>
      <c r="B1624" s="5">
        <f>TITRES_STAT!D1627</f>
        <v>3.1</v>
      </c>
      <c r="C1624" s="2">
        <f t="shared" si="197"/>
        <v>0.10999999999999988</v>
      </c>
      <c r="D1624" s="2">
        <f t="shared" si="198"/>
        <v>2.8920000000000003</v>
      </c>
      <c r="E1624" s="2">
        <f t="shared" si="200"/>
        <v>2.8970000000000007</v>
      </c>
      <c r="F1624" s="2">
        <f t="shared" si="201"/>
        <v>3.0185</v>
      </c>
      <c r="G1624" s="2">
        <f t="shared" si="195"/>
        <v>3.0914000000000006</v>
      </c>
      <c r="H1624" s="2">
        <f t="shared" si="199"/>
        <v>3.1360999999999923</v>
      </c>
      <c r="I1624" s="2">
        <f t="array" ref="I1624">SUMPRODUCT(B1608:B1627, (ROW(B1608:B1627)-ROW(B1608)+1)) / (20*21/2)</f>
        <v>2.9153333333333333</v>
      </c>
      <c r="J1624" s="2">
        <f t="shared" si="202"/>
        <v>2.9881696991305104</v>
      </c>
      <c r="K1624" s="2">
        <f t="shared" si="196"/>
        <v>3.0598581679409134</v>
      </c>
    </row>
    <row r="1625" spans="1:11" ht="13.5" x14ac:dyDescent="0.25">
      <c r="A1625" s="3">
        <f>TITRES_STAT!B1628</f>
        <v>44677</v>
      </c>
      <c r="B1625" s="5">
        <f>TITRES_STAT!D1628</f>
        <v>2.98</v>
      </c>
      <c r="C1625" s="2">
        <f t="shared" si="197"/>
        <v>-0.12000000000000011</v>
      </c>
      <c r="D1625" s="2">
        <f t="shared" si="198"/>
        <v>2.9379999999999997</v>
      </c>
      <c r="E1625" s="2">
        <f t="shared" si="200"/>
        <v>2.8810000000000007</v>
      </c>
      <c r="F1625" s="2">
        <f t="shared" si="201"/>
        <v>3.0105</v>
      </c>
      <c r="G1625" s="2">
        <f t="shared" si="195"/>
        <v>3.0882000000000005</v>
      </c>
      <c r="H1625" s="2">
        <f t="shared" si="199"/>
        <v>3.1352499999999925</v>
      </c>
      <c r="I1625" s="2">
        <f t="array" ref="I1625">SUMPRODUCT(B1609:B1628, (ROW(B1609:B1628)-ROW(B1609)+1)) / (20*21/2)</f>
        <v>2.8805238095238099</v>
      </c>
      <c r="J1625" s="2">
        <f t="shared" si="202"/>
        <v>2.9873916325466525</v>
      </c>
      <c r="K1625" s="2">
        <f t="shared" si="196"/>
        <v>3.0567264750804855</v>
      </c>
    </row>
    <row r="1626" spans="1:11" ht="13.5" x14ac:dyDescent="0.25">
      <c r="A1626" s="3">
        <f>TITRES_STAT!B1629</f>
        <v>44678</v>
      </c>
      <c r="B1626" s="5">
        <f>TITRES_STAT!D1629</f>
        <v>2.85</v>
      </c>
      <c r="C1626" s="2">
        <f t="shared" si="197"/>
        <v>-0.12999999999999989</v>
      </c>
      <c r="D1626" s="2">
        <f t="shared" si="198"/>
        <v>2.9580000000000002</v>
      </c>
      <c r="E1626" s="2">
        <f t="shared" si="200"/>
        <v>2.8660000000000005</v>
      </c>
      <c r="F1626" s="2">
        <f t="shared" si="201"/>
        <v>2.996</v>
      </c>
      <c r="G1626" s="2">
        <f t="shared" si="195"/>
        <v>3.0824000000000003</v>
      </c>
      <c r="H1626" s="2">
        <f t="shared" si="199"/>
        <v>3.1337499999999925</v>
      </c>
      <c r="I1626" s="2">
        <f t="array" ref="I1626">SUMPRODUCT(B1610:B1629, (ROW(B1610:B1629)-ROW(B1610)+1)) / (20*21/2)</f>
        <v>2.8377619047619049</v>
      </c>
      <c r="J1626" s="2">
        <f t="shared" si="202"/>
        <v>2.9743067151612568</v>
      </c>
      <c r="K1626" s="2">
        <f t="shared" si="196"/>
        <v>3.0486195544890942</v>
      </c>
    </row>
    <row r="1627" spans="1:11" ht="13.5" x14ac:dyDescent="0.25">
      <c r="A1627" s="3">
        <f>TITRES_STAT!B1630</f>
        <v>44679</v>
      </c>
      <c r="B1627" s="5">
        <f>TITRES_STAT!D1630</f>
        <v>2.73</v>
      </c>
      <c r="C1627" s="2">
        <f t="shared" si="197"/>
        <v>-0.12000000000000011</v>
      </c>
      <c r="D1627" s="2">
        <f t="shared" si="198"/>
        <v>2.93</v>
      </c>
      <c r="E1627" s="2">
        <f t="shared" si="200"/>
        <v>2.8520000000000003</v>
      </c>
      <c r="F1627" s="2">
        <f t="shared" si="201"/>
        <v>2.9754999999999998</v>
      </c>
      <c r="G1627" s="2">
        <f t="shared" si="195"/>
        <v>3.0741999999999994</v>
      </c>
      <c r="H1627" s="2">
        <f t="shared" si="199"/>
        <v>3.1316499999999929</v>
      </c>
      <c r="I1627" s="2">
        <f t="array" ref="I1627">SUMPRODUCT(B1611:B1630, (ROW(B1611:B1630)-ROW(B1611)+1)) / (20*21/2)</f>
        <v>2.7875714285714284</v>
      </c>
      <c r="J1627" s="2">
        <f t="shared" si="202"/>
        <v>2.951039408955423</v>
      </c>
      <c r="K1627" s="2">
        <f t="shared" si="196"/>
        <v>3.0361246699993258</v>
      </c>
    </row>
    <row r="1628" spans="1:11" ht="13.5" x14ac:dyDescent="0.25">
      <c r="A1628" s="3">
        <f>TITRES_STAT!B1631</f>
        <v>44680</v>
      </c>
      <c r="B1628" s="5">
        <f>TITRES_STAT!D1631</f>
        <v>2.61</v>
      </c>
      <c r="C1628" s="2">
        <f t="shared" si="197"/>
        <v>-0.12000000000000011</v>
      </c>
      <c r="D1628" s="2">
        <f t="shared" si="198"/>
        <v>2.8540000000000001</v>
      </c>
      <c r="E1628" s="2">
        <f t="shared" si="200"/>
        <v>2.8380000000000001</v>
      </c>
      <c r="F1628" s="2">
        <f t="shared" si="201"/>
        <v>2.9489999999999998</v>
      </c>
      <c r="G1628" s="2">
        <f t="shared" si="195"/>
        <v>3.0636000000000001</v>
      </c>
      <c r="H1628" s="2">
        <f t="shared" si="199"/>
        <v>3.128949999999993</v>
      </c>
      <c r="I1628" s="2">
        <f t="array" ref="I1628">SUMPRODUCT(B1612:B1631, (ROW(B1612:B1631)-ROW(B1612)+1)) / (20*21/2)</f>
        <v>2.7409523809523813</v>
      </c>
      <c r="J1628" s="2">
        <f t="shared" si="202"/>
        <v>2.9185594652453828</v>
      </c>
      <c r="K1628" s="2">
        <f t="shared" si="196"/>
        <v>3.0194138986268033</v>
      </c>
    </row>
    <row r="1629" spans="1:11" ht="13.5" x14ac:dyDescent="0.25">
      <c r="A1629" s="3">
        <f>TITRES_STAT!B1632</f>
        <v>44685</v>
      </c>
      <c r="B1629" s="5">
        <f>TITRES_STAT!D1632</f>
        <v>2.5</v>
      </c>
      <c r="C1629" s="2">
        <f t="shared" si="197"/>
        <v>-0.10999999999999988</v>
      </c>
      <c r="D1629" s="2">
        <f t="shared" si="198"/>
        <v>2.734</v>
      </c>
      <c r="E1629" s="2">
        <f t="shared" si="200"/>
        <v>2.8130000000000002</v>
      </c>
      <c r="F1629" s="2">
        <f t="shared" si="201"/>
        <v>2.9169999999999998</v>
      </c>
      <c r="G1629" s="2">
        <f t="shared" si="195"/>
        <v>3.0508000000000006</v>
      </c>
      <c r="H1629" s="2">
        <f t="shared" si="199"/>
        <v>3.125699999999993</v>
      </c>
      <c r="I1629" s="2">
        <f t="array" ref="I1629">SUMPRODUCT(B1613:B1632, (ROW(B1613:B1632)-ROW(B1613)+1)) / (20*21/2)</f>
        <v>2.6979047619047609</v>
      </c>
      <c r="J1629" s="2">
        <f t="shared" si="202"/>
        <v>2.878696659031537</v>
      </c>
      <c r="K1629" s="2">
        <f t="shared" si="196"/>
        <v>2.9990447261316349</v>
      </c>
    </row>
    <row r="1630" spans="1:11" ht="13.5" x14ac:dyDescent="0.25">
      <c r="A1630" s="3">
        <f>TITRES_STAT!B1633</f>
        <v>44686</v>
      </c>
      <c r="B1630" s="5">
        <f>TITRES_STAT!D1633</f>
        <v>2.39</v>
      </c>
      <c r="C1630" s="2">
        <f t="shared" si="197"/>
        <v>-0.10999999999999988</v>
      </c>
      <c r="D1630" s="2">
        <f t="shared" si="198"/>
        <v>2.6160000000000001</v>
      </c>
      <c r="E1630" s="2">
        <f t="shared" si="200"/>
        <v>2.7770000000000001</v>
      </c>
      <c r="F1630" s="2">
        <f t="shared" si="201"/>
        <v>2.8795000000000002</v>
      </c>
      <c r="G1630" s="2">
        <f t="shared" si="195"/>
        <v>3.0358000000000001</v>
      </c>
      <c r="H1630" s="2">
        <f t="shared" si="199"/>
        <v>3.121899999999993</v>
      </c>
      <c r="I1630" s="2">
        <f t="array" ref="I1630">SUMPRODUCT(B1614:B1633, (ROW(B1614:B1633)-ROW(B1614)+1)) / (20*21/2)</f>
        <v>2.6584285714285714</v>
      </c>
      <c r="J1630" s="2">
        <f t="shared" si="202"/>
        <v>2.8321541200761526</v>
      </c>
      <c r="K1630" s="2">
        <f t="shared" si="196"/>
        <v>2.9751606192245119</v>
      </c>
    </row>
    <row r="1631" spans="1:11" ht="13.5" x14ac:dyDescent="0.25">
      <c r="A1631" s="3">
        <f>TITRES_STAT!B1634</f>
        <v>44687</v>
      </c>
      <c r="B1631" s="5">
        <f>TITRES_STAT!D1634</f>
        <v>2.39</v>
      </c>
      <c r="C1631" s="2">
        <f t="shared" si="197"/>
        <v>0</v>
      </c>
      <c r="D1631" s="2">
        <f t="shared" si="198"/>
        <v>2.524</v>
      </c>
      <c r="E1631" s="2">
        <f t="shared" si="200"/>
        <v>2.7410000000000001</v>
      </c>
      <c r="F1631" s="2">
        <f t="shared" si="201"/>
        <v>2.8419999999999996</v>
      </c>
      <c r="G1631" s="2">
        <f t="shared" si="195"/>
        <v>3.0207999999999995</v>
      </c>
      <c r="H1631" s="2">
        <f t="shared" si="199"/>
        <v>3.118099999999993</v>
      </c>
      <c r="I1631" s="2">
        <f t="array" ref="I1631">SUMPRODUCT(B1615:B1634, (ROW(B1615:B1634)-ROW(B1615)+1)) / (20*21/2)</f>
        <v>2.6225238095238095</v>
      </c>
      <c r="J1631" s="2">
        <f t="shared" si="202"/>
        <v>2.7900442038784239</v>
      </c>
      <c r="K1631" s="2">
        <f t="shared" si="196"/>
        <v>2.9522131439608055</v>
      </c>
    </row>
    <row r="1632" spans="1:11" ht="13.5" x14ac:dyDescent="0.25">
      <c r="A1632" s="3">
        <f>TITRES_STAT!B1635</f>
        <v>44690</v>
      </c>
      <c r="B1632" s="5">
        <f>TITRES_STAT!D1635</f>
        <v>2.39</v>
      </c>
      <c r="C1632" s="2">
        <f t="shared" si="197"/>
        <v>0</v>
      </c>
      <c r="D1632" s="2">
        <f t="shared" si="198"/>
        <v>2.4560000000000004</v>
      </c>
      <c r="E1632" s="2">
        <f t="shared" si="200"/>
        <v>2.6930000000000005</v>
      </c>
      <c r="F1632" s="2">
        <f t="shared" si="201"/>
        <v>2.8045</v>
      </c>
      <c r="G1632" s="2">
        <f t="shared" si="195"/>
        <v>3.0057999999999994</v>
      </c>
      <c r="H1632" s="2">
        <f t="shared" si="199"/>
        <v>3.1142999999999939</v>
      </c>
      <c r="I1632" s="2">
        <f t="array" ref="I1632">SUMPRODUCT(B1616:B1635, (ROW(B1616:B1635)-ROW(B1616)+1)) / (20*21/2)</f>
        <v>2.5901904761904766</v>
      </c>
      <c r="J1632" s="2">
        <f t="shared" si="202"/>
        <v>2.7519447558900025</v>
      </c>
      <c r="K1632" s="2">
        <f t="shared" si="196"/>
        <v>2.930165569687833</v>
      </c>
    </row>
    <row r="1633" spans="1:11" ht="13.5" x14ac:dyDescent="0.25">
      <c r="A1633" s="3">
        <f>TITRES_STAT!B1636</f>
        <v>44691</v>
      </c>
      <c r="B1633" s="5">
        <f>TITRES_STAT!D1636</f>
        <v>2.39</v>
      </c>
      <c r="C1633" s="2">
        <f t="shared" si="197"/>
        <v>0</v>
      </c>
      <c r="D1633" s="2">
        <f t="shared" si="198"/>
        <v>2.4120000000000004</v>
      </c>
      <c r="E1633" s="2">
        <f t="shared" si="200"/>
        <v>2.633</v>
      </c>
      <c r="F1633" s="2">
        <f t="shared" si="201"/>
        <v>2.7670000000000003</v>
      </c>
      <c r="G1633" s="2">
        <f t="shared" si="195"/>
        <v>2.9907999999999988</v>
      </c>
      <c r="H1633" s="2">
        <f t="shared" si="199"/>
        <v>3.1104999999999938</v>
      </c>
      <c r="I1633" s="2">
        <f t="array" ref="I1633">SUMPRODUCT(B1617:B1636, (ROW(B1617:B1636)-ROW(B1617)+1)) / (20*21/2)</f>
        <v>2.5614285714285714</v>
      </c>
      <c r="J1633" s="2">
        <f t="shared" si="202"/>
        <v>2.7174738267576215</v>
      </c>
      <c r="K1633" s="2">
        <f t="shared" si="196"/>
        <v>2.9089826061706634</v>
      </c>
    </row>
    <row r="1634" spans="1:11" ht="13.5" x14ac:dyDescent="0.25">
      <c r="A1634" s="3">
        <f>TITRES_STAT!B1637</f>
        <v>44692</v>
      </c>
      <c r="B1634" s="5">
        <f>TITRES_STAT!D1637</f>
        <v>2.39</v>
      </c>
      <c r="C1634" s="2">
        <f t="shared" si="197"/>
        <v>0</v>
      </c>
      <c r="D1634" s="2">
        <f t="shared" si="198"/>
        <v>2.39</v>
      </c>
      <c r="E1634" s="2">
        <f t="shared" si="200"/>
        <v>2.5620000000000003</v>
      </c>
      <c r="F1634" s="2">
        <f t="shared" si="201"/>
        <v>2.7295000000000003</v>
      </c>
      <c r="G1634" s="2">
        <f t="shared" si="195"/>
        <v>2.9757999999999987</v>
      </c>
      <c r="H1634" s="2">
        <f t="shared" si="199"/>
        <v>3.1066999999999938</v>
      </c>
      <c r="I1634" s="2">
        <f t="array" ref="I1634">SUMPRODUCT(B1618:B1637, (ROW(B1618:B1637)-ROW(B1618)+1)) / (20*21/2)</f>
        <v>2.5355714285714286</v>
      </c>
      <c r="J1634" s="2">
        <f t="shared" si="202"/>
        <v>2.6862858432568957</v>
      </c>
      <c r="K1634" s="2">
        <f t="shared" si="196"/>
        <v>2.8886303471051473</v>
      </c>
    </row>
    <row r="1635" spans="1:11" ht="13.5" x14ac:dyDescent="0.25">
      <c r="A1635" s="3">
        <f>TITRES_STAT!B1638</f>
        <v>44693</v>
      </c>
      <c r="B1635" s="5">
        <f>TITRES_STAT!D1638</f>
        <v>2.39</v>
      </c>
      <c r="C1635" s="2">
        <f t="shared" si="197"/>
        <v>0</v>
      </c>
      <c r="D1635" s="2">
        <f t="shared" si="198"/>
        <v>2.39</v>
      </c>
      <c r="E1635" s="2">
        <f t="shared" si="200"/>
        <v>2.5030000000000001</v>
      </c>
      <c r="F1635" s="2">
        <f t="shared" si="201"/>
        <v>2.6920000000000006</v>
      </c>
      <c r="G1635" s="2">
        <f t="shared" si="195"/>
        <v>2.9607999999999985</v>
      </c>
      <c r="H1635" s="2">
        <f t="shared" si="199"/>
        <v>3.1028999999999938</v>
      </c>
      <c r="I1635" s="2">
        <f t="array" ref="I1635">SUMPRODUCT(B1619:B1638, (ROW(B1619:B1638)-ROW(B1619)+1)) / (20*21/2)</f>
        <v>2.512</v>
      </c>
      <c r="J1635" s="2">
        <f t="shared" si="202"/>
        <v>2.6580681438990963</v>
      </c>
      <c r="K1635" s="2">
        <f t="shared" si="196"/>
        <v>2.869076215846122</v>
      </c>
    </row>
    <row r="1636" spans="1:11" ht="13.5" x14ac:dyDescent="0.25">
      <c r="A1636" s="3">
        <f>TITRES_STAT!B1639</f>
        <v>44694</v>
      </c>
      <c r="B1636" s="5">
        <f>TITRES_STAT!D1639</f>
        <v>2.39</v>
      </c>
      <c r="C1636" s="2">
        <f t="shared" si="197"/>
        <v>0</v>
      </c>
      <c r="D1636" s="2">
        <f t="shared" si="198"/>
        <v>2.39</v>
      </c>
      <c r="E1636" s="2">
        <f t="shared" si="200"/>
        <v>2.4570000000000003</v>
      </c>
      <c r="F1636" s="2">
        <f t="shared" si="201"/>
        <v>2.6615000000000006</v>
      </c>
      <c r="G1636" s="2">
        <f t="shared" si="195"/>
        <v>2.945799999999998</v>
      </c>
      <c r="H1636" s="2">
        <f t="shared" si="199"/>
        <v>3.0990999999999942</v>
      </c>
      <c r="I1636" s="2">
        <f t="array" ref="I1636">SUMPRODUCT(B1620:B1639, (ROW(B1620:B1639)-ROW(B1620)+1)) / (20*21/2)</f>
        <v>2.4901428571428577</v>
      </c>
      <c r="J1636" s="2">
        <f t="shared" si="202"/>
        <v>2.6325378444801348</v>
      </c>
      <c r="K1636" s="2">
        <f t="shared" si="196"/>
        <v>2.8502889132639213</v>
      </c>
    </row>
    <row r="1637" spans="1:11" ht="13.5" x14ac:dyDescent="0.25">
      <c r="A1637" s="3">
        <f>TITRES_STAT!B1640</f>
        <v>44697</v>
      </c>
      <c r="B1637" s="5">
        <f>TITRES_STAT!D1640</f>
        <v>2.39</v>
      </c>
      <c r="C1637" s="2">
        <f t="shared" si="197"/>
        <v>0</v>
      </c>
      <c r="D1637" s="2">
        <f t="shared" si="198"/>
        <v>2.39</v>
      </c>
      <c r="E1637" s="2">
        <f t="shared" si="200"/>
        <v>2.4230000000000005</v>
      </c>
      <c r="F1637" s="2">
        <f t="shared" si="201"/>
        <v>2.6375000000000002</v>
      </c>
      <c r="G1637" s="2">
        <f t="shared" si="195"/>
        <v>2.9307999999999983</v>
      </c>
      <c r="H1637" s="2">
        <f t="shared" si="199"/>
        <v>3.0952999999999942</v>
      </c>
      <c r="I1637" s="2">
        <f t="array" ref="I1637">SUMPRODUCT(B1621:B1640, (ROW(B1621:B1640)-ROW(B1621)+1)) / (20*21/2)</f>
        <v>2.4700000000000002</v>
      </c>
      <c r="J1637" s="2">
        <f t="shared" si="202"/>
        <v>2.6094390021486933</v>
      </c>
      <c r="K1637" s="2">
        <f t="shared" si="196"/>
        <v>2.8322383676457283</v>
      </c>
    </row>
    <row r="1638" spans="1:11" ht="13.5" x14ac:dyDescent="0.25">
      <c r="A1638" s="3">
        <f>TITRES_STAT!B1641</f>
        <v>44698</v>
      </c>
      <c r="B1638" s="5">
        <f>TITRES_STAT!D1641</f>
        <v>2.39</v>
      </c>
      <c r="C1638" s="2">
        <f t="shared" si="197"/>
        <v>0</v>
      </c>
      <c r="D1638" s="2">
        <f t="shared" si="198"/>
        <v>2.39</v>
      </c>
      <c r="E1638" s="2">
        <f t="shared" si="200"/>
        <v>2.4010000000000007</v>
      </c>
      <c r="F1638" s="2">
        <f t="shared" si="201"/>
        <v>2.6195000000000004</v>
      </c>
      <c r="G1638" s="2">
        <f t="shared" si="195"/>
        <v>2.9157999999999982</v>
      </c>
      <c r="H1638" s="2">
        <f t="shared" si="199"/>
        <v>3.0914999999999941</v>
      </c>
      <c r="I1638" s="2">
        <f t="array" ref="I1638">SUMPRODUCT(B1622:B1641, (ROW(B1622:B1641)-ROW(B1622)+1)) / (20*21/2)</f>
        <v>2.451571428571429</v>
      </c>
      <c r="J1638" s="2">
        <f t="shared" si="202"/>
        <v>2.5885400495631035</v>
      </c>
      <c r="K1638" s="2">
        <f t="shared" si="196"/>
        <v>2.8148956865615822</v>
      </c>
    </row>
    <row r="1639" spans="1:11" ht="13.5" x14ac:dyDescent="0.25">
      <c r="A1639" s="3">
        <f>TITRES_STAT!B1642</f>
        <v>44699</v>
      </c>
      <c r="B1639" s="5">
        <f>TITRES_STAT!D1642</f>
        <v>2.39</v>
      </c>
      <c r="C1639" s="2">
        <f t="shared" si="197"/>
        <v>0</v>
      </c>
      <c r="D1639" s="2">
        <f t="shared" si="198"/>
        <v>2.39</v>
      </c>
      <c r="E1639" s="2">
        <f t="shared" si="200"/>
        <v>2.39</v>
      </c>
      <c r="F1639" s="2">
        <f t="shared" si="201"/>
        <v>2.6015000000000006</v>
      </c>
      <c r="G1639" s="2">
        <f t="shared" si="195"/>
        <v>2.900799999999998</v>
      </c>
      <c r="H1639" s="2">
        <f t="shared" si="199"/>
        <v>3.0876999999999941</v>
      </c>
      <c r="I1639" s="2">
        <f t="array" ref="I1639">SUMPRODUCT(B1623:B1642, (ROW(B1623:B1642)-ROW(B1623)+1)) / (20*21/2)</f>
        <v>2.4348571428571431</v>
      </c>
      <c r="J1639" s="2">
        <f t="shared" si="202"/>
        <v>2.5696314734142365</v>
      </c>
      <c r="K1639" s="2">
        <f t="shared" si="196"/>
        <v>2.798233110617991</v>
      </c>
    </row>
    <row r="1640" spans="1:11" ht="13.5" x14ac:dyDescent="0.25">
      <c r="A1640" s="3">
        <f>TITRES_STAT!B1643</f>
        <v>44700</v>
      </c>
      <c r="B1640" s="5">
        <f>TITRES_STAT!D1643</f>
        <v>2.39</v>
      </c>
      <c r="C1640" s="2">
        <f t="shared" si="197"/>
        <v>0</v>
      </c>
      <c r="D1640" s="2">
        <f t="shared" si="198"/>
        <v>2.39</v>
      </c>
      <c r="E1640" s="2">
        <f t="shared" si="200"/>
        <v>2.39</v>
      </c>
      <c r="F1640" s="2">
        <f t="shared" si="201"/>
        <v>2.5834999999999999</v>
      </c>
      <c r="G1640" s="2">
        <f t="shared" si="195"/>
        <v>2.8857999999999979</v>
      </c>
      <c r="H1640" s="2">
        <f t="shared" si="199"/>
        <v>3.0838999999999941</v>
      </c>
      <c r="I1640" s="2">
        <f t="array" ref="I1640">SUMPRODUCT(B1624:B1643, (ROW(B1624:B1643)-ROW(B1624)+1)) / (20*21/2)</f>
        <v>2.4204285714285714</v>
      </c>
      <c r="J1640" s="2">
        <f t="shared" si="202"/>
        <v>2.5525237140414521</v>
      </c>
      <c r="K1640" s="2">
        <f t="shared" si="196"/>
        <v>2.7822239690251287</v>
      </c>
    </row>
    <row r="1641" spans="1:11" ht="13.5" x14ac:dyDescent="0.25">
      <c r="A1641" s="3">
        <f>TITRES_STAT!B1644</f>
        <v>44701</v>
      </c>
      <c r="B1641" s="5">
        <f>TITRES_STAT!D1644</f>
        <v>2.39</v>
      </c>
      <c r="C1641" s="2">
        <f t="shared" si="197"/>
        <v>0</v>
      </c>
      <c r="D1641" s="2">
        <f t="shared" si="198"/>
        <v>2.39</v>
      </c>
      <c r="E1641" s="2">
        <f t="shared" si="200"/>
        <v>2.39</v>
      </c>
      <c r="F1641" s="2">
        <f t="shared" si="201"/>
        <v>2.5655000000000001</v>
      </c>
      <c r="G1641" s="2">
        <f t="shared" si="195"/>
        <v>2.8707999999999982</v>
      </c>
      <c r="H1641" s="2">
        <f t="shared" si="199"/>
        <v>3.0800999999999941</v>
      </c>
      <c r="I1641" s="2">
        <f t="array" ref="I1641">SUMPRODUCT(B1625:B1644, (ROW(B1625:B1644)-ROW(B1625)+1)) / (20*21/2)</f>
        <v>2.4088571428571428</v>
      </c>
      <c r="J1641" s="2">
        <f t="shared" si="202"/>
        <v>2.5370452650851232</v>
      </c>
      <c r="K1641" s="2">
        <f t="shared" si="196"/>
        <v>2.7668426369064965</v>
      </c>
    </row>
    <row r="1642" spans="1:11" ht="13.5" x14ac:dyDescent="0.25">
      <c r="A1642" s="3">
        <f>TITRES_STAT!B1645</f>
        <v>44704</v>
      </c>
      <c r="B1642" s="5">
        <f>TITRES_STAT!D1645</f>
        <v>2.39</v>
      </c>
      <c r="C1642" s="2">
        <f t="shared" si="197"/>
        <v>0</v>
      </c>
      <c r="D1642" s="2">
        <f t="shared" si="198"/>
        <v>2.39</v>
      </c>
      <c r="E1642" s="2">
        <f t="shared" si="200"/>
        <v>2.39</v>
      </c>
      <c r="F1642" s="2">
        <f t="shared" si="201"/>
        <v>2.5415000000000001</v>
      </c>
      <c r="G1642" s="2">
        <f t="shared" si="195"/>
        <v>2.8557999999999981</v>
      </c>
      <c r="H1642" s="2">
        <f t="shared" si="199"/>
        <v>3.0762999999999945</v>
      </c>
      <c r="I1642" s="2">
        <f t="array" ref="I1642">SUMPRODUCT(B1626:B1645, (ROW(B1626:B1645)-ROW(B1626)+1)) / (20*21/2)</f>
        <v>2.4006666666666669</v>
      </c>
      <c r="J1642" s="2">
        <f t="shared" si="202"/>
        <v>2.5230409541246352</v>
      </c>
      <c r="K1642" s="2">
        <f t="shared" si="196"/>
        <v>2.7520644942827124</v>
      </c>
    </row>
    <row r="1643" spans="1:11" ht="13.5" x14ac:dyDescent="0.25">
      <c r="A1643" s="3">
        <f>TITRES_STAT!B1646</f>
        <v>44705</v>
      </c>
      <c r="B1643" s="5">
        <f>TITRES_STAT!D1646</f>
        <v>2.39</v>
      </c>
      <c r="C1643" s="2">
        <f t="shared" si="197"/>
        <v>0</v>
      </c>
      <c r="D1643" s="2">
        <f t="shared" si="198"/>
        <v>2.39</v>
      </c>
      <c r="E1643" s="2">
        <f t="shared" si="200"/>
        <v>2.39</v>
      </c>
      <c r="F1643" s="2">
        <f t="shared" si="201"/>
        <v>2.5115000000000003</v>
      </c>
      <c r="G1643" s="2">
        <f t="shared" si="195"/>
        <v>2.8407999999999989</v>
      </c>
      <c r="H1643" s="2">
        <f t="shared" si="199"/>
        <v>3.0724999999999945</v>
      </c>
      <c r="I1643" s="2">
        <f t="array" ref="I1643">SUMPRODUCT(B1627:B1646, (ROW(B1627:B1646)-ROW(B1627)+1)) / (20*21/2)</f>
        <v>2.3952857142857145</v>
      </c>
      <c r="J1643" s="2">
        <f t="shared" si="202"/>
        <v>2.5103703870651461</v>
      </c>
      <c r="K1643" s="2">
        <f t="shared" si="196"/>
        <v>2.7378658866637826</v>
      </c>
    </row>
    <row r="1644" spans="1:11" ht="13.5" x14ac:dyDescent="0.25">
      <c r="A1644" s="3">
        <f>TITRES_STAT!B1647</f>
        <v>44706</v>
      </c>
      <c r="B1644" s="5">
        <f>TITRES_STAT!D1647</f>
        <v>2.39</v>
      </c>
      <c r="C1644" s="2">
        <f t="shared" si="197"/>
        <v>0</v>
      </c>
      <c r="D1644" s="2">
        <f t="shared" si="198"/>
        <v>2.39</v>
      </c>
      <c r="E1644" s="2">
        <f t="shared" si="200"/>
        <v>2.39</v>
      </c>
      <c r="F1644" s="2">
        <f t="shared" si="201"/>
        <v>2.476</v>
      </c>
      <c r="G1644" s="2">
        <f t="shared" si="195"/>
        <v>2.8257999999999988</v>
      </c>
      <c r="H1644" s="2">
        <f t="shared" si="199"/>
        <v>3.0686999999999944</v>
      </c>
      <c r="I1644" s="2">
        <f t="array" ref="I1644">SUMPRODUCT(B1628:B1647, (ROW(B1628:B1647)-ROW(B1628)+1)) / (20*21/2)</f>
        <v>2.3920952380952381</v>
      </c>
      <c r="J1644" s="2">
        <f t="shared" si="202"/>
        <v>2.4989065406779893</v>
      </c>
      <c r="K1644" s="2">
        <f t="shared" si="196"/>
        <v>2.7242240871867716</v>
      </c>
    </row>
    <row r="1645" spans="1:11" ht="13.5" x14ac:dyDescent="0.25">
      <c r="A1645" s="3">
        <f>TITRES_STAT!B1648</f>
        <v>44707</v>
      </c>
      <c r="B1645" s="5">
        <f>TITRES_STAT!D1648</f>
        <v>2.39</v>
      </c>
      <c r="C1645" s="2">
        <f t="shared" si="197"/>
        <v>0</v>
      </c>
      <c r="D1645" s="2">
        <f t="shared" si="198"/>
        <v>2.39</v>
      </c>
      <c r="E1645" s="2">
        <f t="shared" si="200"/>
        <v>2.39</v>
      </c>
      <c r="F1645" s="2">
        <f t="shared" si="201"/>
        <v>2.4465000000000003</v>
      </c>
      <c r="G1645" s="2">
        <f t="shared" si="195"/>
        <v>2.8107999999999986</v>
      </c>
      <c r="H1645" s="2">
        <f t="shared" si="199"/>
        <v>3.0648999999999944</v>
      </c>
      <c r="I1645" s="2">
        <f t="array" ref="I1645">SUMPRODUCT(B1629:B1648, (ROW(B1629:B1648)-ROW(B1629)+1)) / (20*21/2)</f>
        <v>2.3905238095238097</v>
      </c>
      <c r="J1645" s="2">
        <f t="shared" si="202"/>
        <v>2.4885344891848473</v>
      </c>
      <c r="K1645" s="2">
        <f t="shared" si="196"/>
        <v>2.7111172602382707</v>
      </c>
    </row>
    <row r="1646" spans="1:11" ht="13.5" x14ac:dyDescent="0.25">
      <c r="A1646" s="3">
        <f>TITRES_STAT!B1649</f>
        <v>44708</v>
      </c>
      <c r="B1646" s="5">
        <f>TITRES_STAT!D1649</f>
        <v>2.39</v>
      </c>
      <c r="C1646" s="2">
        <f t="shared" si="197"/>
        <v>0</v>
      </c>
      <c r="D1646" s="2">
        <f t="shared" si="198"/>
        <v>2.39</v>
      </c>
      <c r="E1646" s="2">
        <f t="shared" si="200"/>
        <v>2.39</v>
      </c>
      <c r="F1646" s="2">
        <f t="shared" si="201"/>
        <v>2.4235000000000002</v>
      </c>
      <c r="G1646" s="2">
        <f t="shared" si="195"/>
        <v>2.7957999999999985</v>
      </c>
      <c r="H1646" s="2">
        <f t="shared" si="199"/>
        <v>3.0610999999999944</v>
      </c>
      <c r="I1646" s="2">
        <f t="array" ref="I1646">SUMPRODUCT(B1630:B1649, (ROW(B1630:B1649)-ROW(B1630)+1)) / (20*21/2)</f>
        <v>2.3995238095238096</v>
      </c>
      <c r="J1646" s="2">
        <f t="shared" si="202"/>
        <v>2.4791502521196236</v>
      </c>
      <c r="K1646" s="2">
        <f t="shared" si="196"/>
        <v>2.6985244265034365</v>
      </c>
    </row>
    <row r="1647" spans="1:11" ht="13.5" x14ac:dyDescent="0.25">
      <c r="A1647" s="3">
        <f>TITRES_STAT!B1650</f>
        <v>44711</v>
      </c>
      <c r="B1647" s="5">
        <f>TITRES_STAT!D1650</f>
        <v>2.39</v>
      </c>
      <c r="C1647" s="2">
        <f t="shared" si="197"/>
        <v>0</v>
      </c>
      <c r="D1647" s="2">
        <f t="shared" si="198"/>
        <v>2.39</v>
      </c>
      <c r="E1647" s="2">
        <f t="shared" si="200"/>
        <v>2.39</v>
      </c>
      <c r="F1647" s="2">
        <f t="shared" si="201"/>
        <v>2.4065000000000003</v>
      </c>
      <c r="G1647" s="2">
        <f t="shared" si="195"/>
        <v>2.7807999999999988</v>
      </c>
      <c r="H1647" s="2">
        <f t="shared" si="199"/>
        <v>3.0572999999999944</v>
      </c>
      <c r="I1647" s="2">
        <f t="array" ref="I1647">SUMPRODUCT(B1631:B1650, (ROW(B1631:B1650)-ROW(B1631)+1)) / (20*21/2)</f>
        <v>2.4190476190476189</v>
      </c>
      <c r="J1647" s="2">
        <f t="shared" si="202"/>
        <v>2.4706597519177547</v>
      </c>
      <c r="K1647" s="2">
        <f t="shared" si="196"/>
        <v>2.6864254293856549</v>
      </c>
    </row>
    <row r="1648" spans="1:11" ht="13.5" x14ac:dyDescent="0.25">
      <c r="A1648" s="3">
        <f>TITRES_STAT!B1651</f>
        <v>44712</v>
      </c>
      <c r="B1648" s="5">
        <f>TITRES_STAT!D1651</f>
        <v>2.39</v>
      </c>
      <c r="C1648" s="2">
        <f t="shared" si="197"/>
        <v>0</v>
      </c>
      <c r="D1648" s="2">
        <f t="shared" si="198"/>
        <v>2.39</v>
      </c>
      <c r="E1648" s="2">
        <f t="shared" si="200"/>
        <v>2.39</v>
      </c>
      <c r="F1648" s="2">
        <f t="shared" si="201"/>
        <v>2.3955000000000006</v>
      </c>
      <c r="G1648" s="2">
        <f t="shared" si="195"/>
        <v>2.7657999999999987</v>
      </c>
      <c r="H1648" s="2">
        <f t="shared" si="199"/>
        <v>3.0534999999999943</v>
      </c>
      <c r="I1648" s="2">
        <f t="array" ref="I1648">SUMPRODUCT(B1632:B1651, (ROW(B1632:B1651)-ROW(B1632)+1)) / (20*21/2)</f>
        <v>2.4480476190476192</v>
      </c>
      <c r="J1648" s="2">
        <f t="shared" si="202"/>
        <v>2.4629778707827303</v>
      </c>
      <c r="K1648" s="2">
        <f t="shared" si="196"/>
        <v>2.6748009027430801</v>
      </c>
    </row>
    <row r="1649" spans="1:11" ht="13.5" x14ac:dyDescent="0.25">
      <c r="A1649" s="3">
        <f>TITRES_STAT!B1652</f>
        <v>44713</v>
      </c>
      <c r="B1649" s="5">
        <f>TITRES_STAT!D1652</f>
        <v>2.4900000000000002</v>
      </c>
      <c r="C1649" s="2">
        <f t="shared" si="197"/>
        <v>0.10000000000000009</v>
      </c>
      <c r="D1649" s="2">
        <f t="shared" si="198"/>
        <v>2.41</v>
      </c>
      <c r="E1649" s="2">
        <f t="shared" si="200"/>
        <v>2.4</v>
      </c>
      <c r="F1649" s="2">
        <f t="shared" si="201"/>
        <v>2.3950000000000005</v>
      </c>
      <c r="G1649" s="2">
        <f t="shared" si="195"/>
        <v>2.7527999999999997</v>
      </c>
      <c r="H1649" s="2">
        <f t="shared" si="199"/>
        <v>3.0501999999999954</v>
      </c>
      <c r="I1649" s="2">
        <f t="array" ref="I1649">SUMPRODUCT(B1633:B1652, (ROW(B1633:B1652)-ROW(B1633)+1)) / (20*21/2)</f>
        <v>2.4869523809523808</v>
      </c>
      <c r="J1649" s="2">
        <f t="shared" si="202"/>
        <v>2.4655514068986606</v>
      </c>
      <c r="K1649" s="2">
        <f t="shared" si="196"/>
        <v>2.6675538085178614</v>
      </c>
    </row>
    <row r="1650" spans="1:11" ht="13.5" x14ac:dyDescent="0.25">
      <c r="A1650" s="3">
        <f>TITRES_STAT!B1653</f>
        <v>44714</v>
      </c>
      <c r="B1650" s="5">
        <f>TITRES_STAT!D1653</f>
        <v>2.6</v>
      </c>
      <c r="C1650" s="2">
        <f t="shared" si="197"/>
        <v>0.10999999999999988</v>
      </c>
      <c r="D1650" s="2">
        <f t="shared" si="198"/>
        <v>2.452</v>
      </c>
      <c r="E1650" s="2">
        <f t="shared" si="200"/>
        <v>2.4210000000000003</v>
      </c>
      <c r="F1650" s="2">
        <f t="shared" si="201"/>
        <v>2.4055000000000004</v>
      </c>
      <c r="G1650" s="2">
        <f t="shared" ref="G1650:G1713" si="203">AVERAGE(B1601:B1650)</f>
        <v>2.742</v>
      </c>
      <c r="H1650" s="2">
        <f t="shared" si="199"/>
        <v>3.0474499999999956</v>
      </c>
      <c r="I1650" s="2">
        <f t="array" ref="I1650">SUMPRODUCT(B1634:B1653, (ROW(B1634:B1653)-ROW(B1634)+1)) / (20*21/2)</f>
        <v>2.535190476190476</v>
      </c>
      <c r="J1650" s="2">
        <f t="shared" si="202"/>
        <v>2.478356034813074</v>
      </c>
      <c r="K1650" s="2">
        <f t="shared" si="196"/>
        <v>2.6649046395563767</v>
      </c>
    </row>
    <row r="1651" spans="1:11" ht="13.5" x14ac:dyDescent="0.25">
      <c r="A1651" s="3">
        <f>TITRES_STAT!B1654</f>
        <v>44715</v>
      </c>
      <c r="B1651" s="5">
        <f>TITRES_STAT!D1654</f>
        <v>2.71</v>
      </c>
      <c r="C1651" s="2">
        <f t="shared" si="197"/>
        <v>0.10999999999999988</v>
      </c>
      <c r="D1651" s="2">
        <f t="shared" si="198"/>
        <v>2.5160000000000005</v>
      </c>
      <c r="E1651" s="2">
        <f t="shared" si="200"/>
        <v>2.4530000000000003</v>
      </c>
      <c r="F1651" s="2">
        <f t="shared" si="201"/>
        <v>2.4215000000000004</v>
      </c>
      <c r="G1651" s="2">
        <f t="shared" si="203"/>
        <v>2.7334000000000005</v>
      </c>
      <c r="H1651" s="2">
        <f t="shared" si="199"/>
        <v>3.0452499999999958</v>
      </c>
      <c r="I1651" s="2">
        <f t="array" ref="I1651">SUMPRODUCT(B1635:B1654, (ROW(B1635:B1654)-ROW(B1635)+1)) / (20*21/2)</f>
        <v>2.5931428571428574</v>
      </c>
      <c r="J1651" s="2">
        <f t="shared" si="202"/>
        <v>2.5004173648308767</v>
      </c>
      <c r="K1651" s="2">
        <f t="shared" ref="K1651:K1714" si="204">$K$4*B1651+(1-$K$4)*K1650</f>
        <v>2.6666730850639699</v>
      </c>
    </row>
    <row r="1652" spans="1:11" ht="13.5" x14ac:dyDescent="0.25">
      <c r="A1652" s="3">
        <f>TITRES_STAT!B1655</f>
        <v>44718</v>
      </c>
      <c r="B1652" s="5">
        <f>TITRES_STAT!D1655</f>
        <v>2.83</v>
      </c>
      <c r="C1652" s="2">
        <f t="shared" si="197"/>
        <v>0.12000000000000011</v>
      </c>
      <c r="D1652" s="2">
        <f t="shared" si="198"/>
        <v>2.6040000000000001</v>
      </c>
      <c r="E1652" s="2">
        <f t="shared" si="200"/>
        <v>2.4970000000000008</v>
      </c>
      <c r="F1652" s="2">
        <f t="shared" si="201"/>
        <v>2.4435000000000002</v>
      </c>
      <c r="G1652" s="2">
        <f t="shared" si="203"/>
        <v>2.7272000000000003</v>
      </c>
      <c r="H1652" s="2">
        <f t="shared" si="199"/>
        <v>3.043649999999996</v>
      </c>
      <c r="I1652" s="2">
        <f t="array" ref="I1652">SUMPRODUCT(B1636:B1655, (ROW(B1636:B1655)-ROW(B1636)+1)) / (20*21/2)</f>
        <v>2.6468571428571428</v>
      </c>
      <c r="J1652" s="2">
        <f t="shared" si="202"/>
        <v>2.5318061872279358</v>
      </c>
      <c r="K1652" s="2">
        <f t="shared" si="204"/>
        <v>2.6730780621202848</v>
      </c>
    </row>
    <row r="1653" spans="1:11" ht="13.5" x14ac:dyDescent="0.25">
      <c r="A1653" s="3">
        <f>TITRES_STAT!B1656</f>
        <v>44719</v>
      </c>
      <c r="B1653" s="5">
        <f>TITRES_STAT!D1656</f>
        <v>2.95</v>
      </c>
      <c r="C1653" s="2">
        <f t="shared" si="197"/>
        <v>0.12000000000000011</v>
      </c>
      <c r="D1653" s="2">
        <f t="shared" si="198"/>
        <v>2.7159999999999997</v>
      </c>
      <c r="E1653" s="2">
        <f t="shared" si="200"/>
        <v>2.5530000000000004</v>
      </c>
      <c r="F1653" s="2">
        <f t="shared" si="201"/>
        <v>2.4715000000000003</v>
      </c>
      <c r="G1653" s="2">
        <f t="shared" si="203"/>
        <v>2.7233999999999998</v>
      </c>
      <c r="H1653" s="2">
        <f t="shared" si="199"/>
        <v>3.0426499999999965</v>
      </c>
      <c r="I1653" s="2">
        <f t="array" ref="I1653">SUMPRODUCT(B1637:B1656, (ROW(B1637:B1656)-ROW(B1637)+1)) / (20*21/2)</f>
        <v>2.7049523809523808</v>
      </c>
      <c r="J1653" s="2">
        <f t="shared" si="202"/>
        <v>2.5716341693967038</v>
      </c>
      <c r="K1653" s="2">
        <f t="shared" si="204"/>
        <v>2.6839377459587053</v>
      </c>
    </row>
    <row r="1654" spans="1:11" ht="13.5" x14ac:dyDescent="0.25">
      <c r="A1654" s="3">
        <f>TITRES_STAT!B1657</f>
        <v>44720</v>
      </c>
      <c r="B1654" s="5">
        <f>TITRES_STAT!D1657</f>
        <v>3.08</v>
      </c>
      <c r="C1654" s="2">
        <f t="shared" si="197"/>
        <v>0.12999999999999989</v>
      </c>
      <c r="D1654" s="2">
        <f t="shared" si="198"/>
        <v>2.8340000000000001</v>
      </c>
      <c r="E1654" s="2">
        <f t="shared" si="200"/>
        <v>2.6219999999999999</v>
      </c>
      <c r="F1654" s="2">
        <f t="shared" si="201"/>
        <v>2.5060000000000002</v>
      </c>
      <c r="G1654" s="2">
        <f t="shared" si="203"/>
        <v>2.7221999999999995</v>
      </c>
      <c r="H1654" s="2">
        <f t="shared" si="199"/>
        <v>3.0420499999999966</v>
      </c>
      <c r="I1654" s="2">
        <f t="array" ref="I1654">SUMPRODUCT(B1638:B1657, (ROW(B1638:B1657)-ROW(B1638)+1)) / (20*21/2)</f>
        <v>2.7594285714285713</v>
      </c>
      <c r="J1654" s="2">
        <f t="shared" si="202"/>
        <v>2.620049962787494</v>
      </c>
      <c r="K1654" s="2">
        <f t="shared" si="204"/>
        <v>2.6994695990583639</v>
      </c>
    </row>
    <row r="1655" spans="1:11" ht="13.5" x14ac:dyDescent="0.25">
      <c r="A1655" s="3">
        <f>TITRES_STAT!B1658</f>
        <v>44721</v>
      </c>
      <c r="B1655" s="5">
        <f>TITRES_STAT!D1658</f>
        <v>3.07</v>
      </c>
      <c r="C1655" s="2">
        <f t="shared" si="197"/>
        <v>-1.0000000000000231E-2</v>
      </c>
      <c r="D1655" s="2">
        <f t="shared" si="198"/>
        <v>2.9279999999999999</v>
      </c>
      <c r="E1655" s="2">
        <f t="shared" si="200"/>
        <v>2.69</v>
      </c>
      <c r="F1655" s="2">
        <f t="shared" si="201"/>
        <v>2.54</v>
      </c>
      <c r="G1655" s="2">
        <f t="shared" si="203"/>
        <v>2.7207999999999997</v>
      </c>
      <c r="H1655" s="2">
        <f t="shared" si="199"/>
        <v>3.0413999999999972</v>
      </c>
      <c r="I1655" s="2">
        <f t="array" ref="I1655">SUMPRODUCT(B1639:B1658, (ROW(B1639:B1658)-ROW(B1639)+1)) / (20*21/2)</f>
        <v>2.8102857142857141</v>
      </c>
      <c r="J1655" s="2">
        <f t="shared" si="202"/>
        <v>2.6629023472839233</v>
      </c>
      <c r="K1655" s="2">
        <f t="shared" si="204"/>
        <v>2.7140002030168597</v>
      </c>
    </row>
    <row r="1656" spans="1:11" ht="13.5" x14ac:dyDescent="0.25">
      <c r="A1656" s="3">
        <f>TITRES_STAT!B1659</f>
        <v>44722</v>
      </c>
      <c r="B1656" s="5">
        <f>TITRES_STAT!D1659</f>
        <v>3.15</v>
      </c>
      <c r="C1656" s="2">
        <f t="shared" si="197"/>
        <v>8.0000000000000071E-2</v>
      </c>
      <c r="D1656" s="2">
        <f t="shared" si="198"/>
        <v>3.016</v>
      </c>
      <c r="E1656" s="2">
        <f t="shared" si="200"/>
        <v>2.7660000000000005</v>
      </c>
      <c r="F1656" s="2">
        <f t="shared" si="201"/>
        <v>2.5780000000000003</v>
      </c>
      <c r="G1656" s="2">
        <f t="shared" si="203"/>
        <v>2.7210000000000001</v>
      </c>
      <c r="H1656" s="2">
        <f t="shared" si="199"/>
        <v>3.0411499999999965</v>
      </c>
      <c r="I1656" s="2">
        <f t="array" ref="I1656">SUMPRODUCT(B1640:B1659, (ROW(B1640:B1659)-ROW(B1640)+1)) / (20*21/2)</f>
        <v>2.8575238095238094</v>
      </c>
      <c r="J1656" s="2">
        <f t="shared" si="202"/>
        <v>2.7092925999235495</v>
      </c>
      <c r="K1656" s="2">
        <f t="shared" si="204"/>
        <v>2.7310982342711005</v>
      </c>
    </row>
    <row r="1657" spans="1:11" ht="13.5" x14ac:dyDescent="0.25">
      <c r="A1657" s="3">
        <f>TITRES_STAT!B1660</f>
        <v>44725</v>
      </c>
      <c r="B1657" s="5">
        <f>TITRES_STAT!D1660</f>
        <v>3.15</v>
      </c>
      <c r="C1657" s="2">
        <f t="shared" si="197"/>
        <v>0</v>
      </c>
      <c r="D1657" s="2">
        <f t="shared" si="198"/>
        <v>3.08</v>
      </c>
      <c r="E1657" s="2">
        <f t="shared" si="200"/>
        <v>2.8420000000000001</v>
      </c>
      <c r="F1657" s="2">
        <f t="shared" si="201"/>
        <v>2.6160000000000001</v>
      </c>
      <c r="G1657" s="2">
        <f t="shared" si="203"/>
        <v>2.7212000000000001</v>
      </c>
      <c r="H1657" s="2">
        <f t="shared" si="199"/>
        <v>3.040899999999997</v>
      </c>
      <c r="I1657" s="2">
        <f t="array" ref="I1657">SUMPRODUCT(B1641:B1660, (ROW(B1641:B1660)-ROW(B1641)+1)) / (20*21/2)</f>
        <v>2.9001904761904762</v>
      </c>
      <c r="J1657" s="2">
        <f t="shared" si="202"/>
        <v>2.7512647332641635</v>
      </c>
      <c r="K1657" s="2">
        <f t="shared" si="204"/>
        <v>2.7475257544957632</v>
      </c>
    </row>
    <row r="1658" spans="1:11" ht="13.5" x14ac:dyDescent="0.25">
      <c r="A1658" s="3">
        <f>TITRES_STAT!B1661</f>
        <v>44726</v>
      </c>
      <c r="B1658" s="5">
        <f>TITRES_STAT!D1661</f>
        <v>3.15</v>
      </c>
      <c r="C1658" s="2">
        <f t="shared" si="197"/>
        <v>0</v>
      </c>
      <c r="D1658" s="2">
        <f t="shared" si="198"/>
        <v>3.12</v>
      </c>
      <c r="E1658" s="2">
        <f t="shared" si="200"/>
        <v>2.9179999999999993</v>
      </c>
      <c r="F1658" s="2">
        <f t="shared" si="201"/>
        <v>2.6539999999999999</v>
      </c>
      <c r="G1658" s="2">
        <f t="shared" si="203"/>
        <v>2.7214</v>
      </c>
      <c r="H1658" s="2">
        <f t="shared" si="199"/>
        <v>3.0406499999999972</v>
      </c>
      <c r="I1658" s="2">
        <f t="array" ref="I1658">SUMPRODUCT(B1642:B1661, (ROW(B1642:B1661)-ROW(B1642)+1)) / (20*21/2)</f>
        <v>2.9402380952380951</v>
      </c>
      <c r="J1658" s="2">
        <f t="shared" si="202"/>
        <v>2.7892395205723384</v>
      </c>
      <c r="K1658" s="2">
        <f t="shared" si="204"/>
        <v>2.7633090582410276</v>
      </c>
    </row>
    <row r="1659" spans="1:11" ht="13.5" x14ac:dyDescent="0.25">
      <c r="A1659" s="3">
        <f>TITRES_STAT!B1662</f>
        <v>44727</v>
      </c>
      <c r="B1659" s="5">
        <f>TITRES_STAT!D1662</f>
        <v>3.15</v>
      </c>
      <c r="C1659" s="2">
        <f t="shared" si="197"/>
        <v>0</v>
      </c>
      <c r="D1659" s="2">
        <f t="shared" si="198"/>
        <v>3.1339999999999999</v>
      </c>
      <c r="E1659" s="2">
        <f t="shared" si="200"/>
        <v>2.9839999999999991</v>
      </c>
      <c r="F1659" s="2">
        <f t="shared" si="201"/>
        <v>2.6919999999999997</v>
      </c>
      <c r="G1659" s="2">
        <f t="shared" si="203"/>
        <v>2.7215999999999996</v>
      </c>
      <c r="H1659" s="2">
        <f t="shared" si="199"/>
        <v>3.0403999999999969</v>
      </c>
      <c r="I1659" s="2">
        <f t="array" ref="I1659">SUMPRODUCT(B1643:B1662, (ROW(B1643:B1662)-ROW(B1643)+1)) / (20*21/2)</f>
        <v>2.9766666666666666</v>
      </c>
      <c r="J1659" s="2">
        <f t="shared" si="202"/>
        <v>2.823597661470211</v>
      </c>
      <c r="K1659" s="2">
        <f t="shared" si="204"/>
        <v>2.7784734088982423</v>
      </c>
    </row>
    <row r="1660" spans="1:11" ht="13.5" x14ac:dyDescent="0.25">
      <c r="A1660" s="3">
        <f>TITRES_STAT!B1663</f>
        <v>44728</v>
      </c>
      <c r="B1660" s="5">
        <f>TITRES_STAT!D1663</f>
        <v>3.14</v>
      </c>
      <c r="C1660" s="2">
        <f t="shared" si="197"/>
        <v>-9.9999999999997868E-3</v>
      </c>
      <c r="D1660" s="2">
        <f t="shared" si="198"/>
        <v>3.1480000000000001</v>
      </c>
      <c r="E1660" s="2">
        <f t="shared" si="200"/>
        <v>3.0379999999999994</v>
      </c>
      <c r="F1660" s="2">
        <f t="shared" si="201"/>
        <v>2.7294999999999998</v>
      </c>
      <c r="G1660" s="2">
        <f t="shared" si="203"/>
        <v>2.7215999999999996</v>
      </c>
      <c r="H1660" s="2">
        <f t="shared" si="199"/>
        <v>3.0400999999999967</v>
      </c>
      <c r="I1660" s="2">
        <f t="array" ref="I1660">SUMPRODUCT(B1644:B1663, (ROW(B1644:B1663)-ROW(B1644)+1)) / (20*21/2)</f>
        <v>3.0085238095238092</v>
      </c>
      <c r="J1660" s="2">
        <f t="shared" si="202"/>
        <v>2.8537312175206671</v>
      </c>
      <c r="K1660" s="2">
        <f t="shared" si="204"/>
        <v>2.792650922274782</v>
      </c>
    </row>
    <row r="1661" spans="1:11" ht="13.5" x14ac:dyDescent="0.25">
      <c r="A1661" s="3">
        <f>TITRES_STAT!B1664</f>
        <v>44729</v>
      </c>
      <c r="B1661" s="5">
        <f>TITRES_STAT!D1664</f>
        <v>3.15</v>
      </c>
      <c r="C1661" s="2">
        <f t="shared" si="197"/>
        <v>9.9999999999997868E-3</v>
      </c>
      <c r="D1661" s="2">
        <f t="shared" si="198"/>
        <v>3.1480000000000001</v>
      </c>
      <c r="E1661" s="2">
        <f t="shared" si="200"/>
        <v>3.0819999999999999</v>
      </c>
      <c r="F1661" s="2">
        <f t="shared" si="201"/>
        <v>2.7674999999999996</v>
      </c>
      <c r="G1661" s="2">
        <f t="shared" si="203"/>
        <v>2.7217999999999996</v>
      </c>
      <c r="H1661" s="2">
        <f t="shared" si="199"/>
        <v>3.0398499999999968</v>
      </c>
      <c r="I1661" s="2">
        <f t="array" ref="I1661">SUMPRODUCT(B1645:B1664, (ROW(B1645:B1664)-ROW(B1645)+1)) / (20*21/2)</f>
        <v>3.0368095238095241</v>
      </c>
      <c r="J1661" s="2">
        <f t="shared" si="202"/>
        <v>2.8819472920425082</v>
      </c>
      <c r="K1661" s="2">
        <f t="shared" si="204"/>
        <v>2.8066646115973395</v>
      </c>
    </row>
    <row r="1662" spans="1:11" ht="13.5" x14ac:dyDescent="0.25">
      <c r="A1662" s="3">
        <f>TITRES_STAT!B1665</f>
        <v>44732</v>
      </c>
      <c r="B1662" s="5">
        <f>TITRES_STAT!D1665</f>
        <v>3.15</v>
      </c>
      <c r="C1662" s="2">
        <f t="shared" si="197"/>
        <v>0</v>
      </c>
      <c r="D1662" s="2">
        <f t="shared" si="198"/>
        <v>3.1480000000000001</v>
      </c>
      <c r="E1662" s="2">
        <f t="shared" si="200"/>
        <v>3.1139999999999999</v>
      </c>
      <c r="F1662" s="2">
        <f t="shared" si="201"/>
        <v>2.8054999999999999</v>
      </c>
      <c r="G1662" s="2">
        <f t="shared" si="203"/>
        <v>2.722</v>
      </c>
      <c r="H1662" s="2">
        <f t="shared" si="199"/>
        <v>3.0395999999999965</v>
      </c>
      <c r="I1662" s="2">
        <f t="array" ref="I1662">SUMPRODUCT(B1646:B1665, (ROW(B1646:B1665)-ROW(B1646)+1)) / (20*21/2)</f>
        <v>3.0615238095238095</v>
      </c>
      <c r="J1662" s="2">
        <f t="shared" si="202"/>
        <v>2.907476121371793</v>
      </c>
      <c r="K1662" s="2">
        <f t="shared" si="204"/>
        <v>2.8201287444758751</v>
      </c>
    </row>
    <row r="1663" spans="1:11" ht="13.5" x14ac:dyDescent="0.25">
      <c r="A1663" s="3">
        <f>TITRES_STAT!B1666</f>
        <v>44733</v>
      </c>
      <c r="B1663" s="5">
        <f>TITRES_STAT!D1666</f>
        <v>3.14</v>
      </c>
      <c r="C1663" s="2">
        <f t="shared" si="197"/>
        <v>-9.9999999999997868E-3</v>
      </c>
      <c r="D1663" s="2">
        <f t="shared" si="198"/>
        <v>3.1459999999999999</v>
      </c>
      <c r="E1663" s="2">
        <f t="shared" si="200"/>
        <v>3.133</v>
      </c>
      <c r="F1663" s="2">
        <f t="shared" si="201"/>
        <v>2.843</v>
      </c>
      <c r="G1663" s="2">
        <f t="shared" si="203"/>
        <v>2.722</v>
      </c>
      <c r="H1663" s="2">
        <f t="shared" si="199"/>
        <v>3.0392999999999959</v>
      </c>
      <c r="I1663" s="2">
        <f t="array" ref="I1663">SUMPRODUCT(B1647:B1666, (ROW(B1647:B1666)-ROW(B1647)+1)) / (20*21/2)</f>
        <v>3.0836190476190475</v>
      </c>
      <c r="J1663" s="2">
        <f t="shared" si="202"/>
        <v>2.9296212526697176</v>
      </c>
      <c r="K1663" s="2">
        <f t="shared" si="204"/>
        <v>2.8326727152807427</v>
      </c>
    </row>
    <row r="1664" spans="1:11" ht="13.5" x14ac:dyDescent="0.25">
      <c r="A1664" s="3">
        <f>TITRES_STAT!B1667</f>
        <v>44734</v>
      </c>
      <c r="B1664" s="5">
        <f>TITRES_STAT!D1667</f>
        <v>3.14</v>
      </c>
      <c r="C1664" s="2">
        <f t="shared" si="197"/>
        <v>0</v>
      </c>
      <c r="D1664" s="2">
        <f t="shared" si="198"/>
        <v>3.1440000000000001</v>
      </c>
      <c r="E1664" s="2">
        <f t="shared" si="200"/>
        <v>3.1389999999999998</v>
      </c>
      <c r="F1664" s="2">
        <f t="shared" si="201"/>
        <v>2.8804999999999996</v>
      </c>
      <c r="G1664" s="2">
        <f t="shared" si="203"/>
        <v>2.722</v>
      </c>
      <c r="H1664" s="2">
        <f t="shared" si="199"/>
        <v>3.0389999999999961</v>
      </c>
      <c r="I1664" s="2">
        <f t="array" ref="I1664">SUMPRODUCT(B1648:B1667, (ROW(B1648:B1667)-ROW(B1648)+1)) / (20*21/2)</f>
        <v>3.101142857142857</v>
      </c>
      <c r="J1664" s="2">
        <f t="shared" si="202"/>
        <v>2.9496573238440305</v>
      </c>
      <c r="K1664" s="2">
        <f t="shared" si="204"/>
        <v>2.8447247656618901</v>
      </c>
    </row>
    <row r="1665" spans="1:11" ht="13.5" x14ac:dyDescent="0.25">
      <c r="A1665" s="3">
        <f>TITRES_STAT!B1668</f>
        <v>44735</v>
      </c>
      <c r="B1665" s="5">
        <f>TITRES_STAT!D1668</f>
        <v>3.14</v>
      </c>
      <c r="C1665" s="2">
        <f t="shared" si="197"/>
        <v>0</v>
      </c>
      <c r="D1665" s="2">
        <f t="shared" si="198"/>
        <v>3.1440000000000001</v>
      </c>
      <c r="E1665" s="2">
        <f t="shared" si="200"/>
        <v>3.1459999999999999</v>
      </c>
      <c r="F1665" s="2">
        <f t="shared" si="201"/>
        <v>2.9179999999999997</v>
      </c>
      <c r="G1665" s="2">
        <f t="shared" si="203"/>
        <v>2.722</v>
      </c>
      <c r="H1665" s="2">
        <f t="shared" si="199"/>
        <v>3.0386999999999968</v>
      </c>
      <c r="I1665" s="2">
        <f t="array" ref="I1665">SUMPRODUCT(B1649:B1668, (ROW(B1649:B1668)-ROW(B1649)+1)) / (20*21/2)</f>
        <v>3.1150952380952379</v>
      </c>
      <c r="J1665" s="2">
        <f t="shared" si="202"/>
        <v>2.9677851977636469</v>
      </c>
      <c r="K1665" s="2">
        <f t="shared" si="204"/>
        <v>2.8563041866163257</v>
      </c>
    </row>
    <row r="1666" spans="1:11" ht="13.5" x14ac:dyDescent="0.25">
      <c r="A1666" s="3">
        <f>TITRES_STAT!B1669</f>
        <v>44736</v>
      </c>
      <c r="B1666" s="5">
        <f>TITRES_STAT!D1669</f>
        <v>3.15</v>
      </c>
      <c r="C1666" s="2">
        <f t="shared" si="197"/>
        <v>9.9999999999997868E-3</v>
      </c>
      <c r="D1666" s="2">
        <f t="shared" si="198"/>
        <v>3.1440000000000001</v>
      </c>
      <c r="E1666" s="2">
        <f t="shared" si="200"/>
        <v>3.1459999999999999</v>
      </c>
      <c r="F1666" s="2">
        <f t="shared" si="201"/>
        <v>2.956</v>
      </c>
      <c r="G1666" s="2">
        <f t="shared" si="203"/>
        <v>2.7250000000000001</v>
      </c>
      <c r="H1666" s="2">
        <f t="shared" si="199"/>
        <v>3.038449999999997</v>
      </c>
      <c r="I1666" s="2">
        <f t="array" ref="I1666">SUMPRODUCT(B1650:B1669, (ROW(B1650:B1669)-ROW(B1650)+1)) / (20*21/2)</f>
        <v>3.1254761904761899</v>
      </c>
      <c r="J1666" s="2">
        <f t="shared" si="202"/>
        <v>2.9851389884528232</v>
      </c>
      <c r="K1666" s="2">
        <f t="shared" si="204"/>
        <v>2.8678216694941168</v>
      </c>
    </row>
    <row r="1667" spans="1:11" ht="13.5" x14ac:dyDescent="0.25">
      <c r="A1667" s="3">
        <f>TITRES_STAT!B1670</f>
        <v>44739</v>
      </c>
      <c r="B1667" s="5">
        <f>TITRES_STAT!D1670</f>
        <v>3.14</v>
      </c>
      <c r="C1667" s="2">
        <f t="shared" si="197"/>
        <v>-9.9999999999997868E-3</v>
      </c>
      <c r="D1667" s="2">
        <f t="shared" si="198"/>
        <v>3.1420000000000003</v>
      </c>
      <c r="E1667" s="2">
        <f t="shared" si="200"/>
        <v>3.145</v>
      </c>
      <c r="F1667" s="2">
        <f t="shared" si="201"/>
        <v>2.9935</v>
      </c>
      <c r="G1667" s="2">
        <f t="shared" si="203"/>
        <v>2.7304000000000004</v>
      </c>
      <c r="H1667" s="2">
        <f t="shared" si="199"/>
        <v>3.0381499999999964</v>
      </c>
      <c r="I1667" s="2">
        <f t="array" ref="I1667">SUMPRODUCT(B1651:B1670, (ROW(B1651:B1670)-ROW(B1651)+1)) / (20*21/2)</f>
        <v>3.1327619047619044</v>
      </c>
      <c r="J1667" s="2">
        <f t="shared" si="202"/>
        <v>2.9998876562192214</v>
      </c>
      <c r="K1667" s="2">
        <f t="shared" si="204"/>
        <v>2.8784953295139553</v>
      </c>
    </row>
    <row r="1668" spans="1:11" ht="13.5" x14ac:dyDescent="0.25">
      <c r="A1668" s="3">
        <f>TITRES_STAT!B1671</f>
        <v>44740</v>
      </c>
      <c r="B1668" s="5">
        <f>TITRES_STAT!D1671</f>
        <v>3.14</v>
      </c>
      <c r="C1668" s="2">
        <f t="shared" ref="C1668:C1731" si="205">B1668-B1667</f>
        <v>0</v>
      </c>
      <c r="D1668" s="2">
        <f t="shared" si="198"/>
        <v>3.1420000000000003</v>
      </c>
      <c r="E1668" s="2">
        <f t="shared" si="200"/>
        <v>3.1440000000000001</v>
      </c>
      <c r="F1668" s="2">
        <f t="shared" si="201"/>
        <v>3.0309999999999997</v>
      </c>
      <c r="G1668" s="2">
        <f t="shared" si="203"/>
        <v>2.7382</v>
      </c>
      <c r="H1668" s="2">
        <f t="shared" si="199"/>
        <v>3.0378499999999971</v>
      </c>
      <c r="I1668" s="2">
        <f t="array" ref="I1668">SUMPRODUCT(B1652:B1671, (ROW(B1652:B1671)-ROW(B1652)+1)) / (20*21/2)</f>
        <v>3.1374761904761899</v>
      </c>
      <c r="J1668" s="2">
        <f t="shared" si="202"/>
        <v>3.0132316889602482</v>
      </c>
      <c r="K1668" s="2">
        <f t="shared" si="204"/>
        <v>2.8887504146310552</v>
      </c>
    </row>
    <row r="1669" spans="1:11" ht="13.5" x14ac:dyDescent="0.25">
      <c r="A1669" s="3">
        <f>TITRES_STAT!B1672</f>
        <v>44741</v>
      </c>
      <c r="B1669" s="5">
        <f>TITRES_STAT!D1672</f>
        <v>3.14</v>
      </c>
      <c r="C1669" s="2">
        <f t="shared" si="205"/>
        <v>0</v>
      </c>
      <c r="D1669" s="2">
        <f t="shared" si="198"/>
        <v>3.1420000000000003</v>
      </c>
      <c r="E1669" s="2">
        <f t="shared" si="200"/>
        <v>3.1429999999999998</v>
      </c>
      <c r="F1669" s="2">
        <f t="shared" si="201"/>
        <v>3.0634999999999994</v>
      </c>
      <c r="G1669" s="2">
        <f t="shared" si="203"/>
        <v>2.7459999999999996</v>
      </c>
      <c r="H1669" s="2">
        <f t="shared" si="199"/>
        <v>3.0375499999999964</v>
      </c>
      <c r="I1669" s="2">
        <f t="array" ref="I1669">SUMPRODUCT(B1653:B1672, (ROW(B1653:B1672)-ROW(B1653)+1)) / (20*21/2)</f>
        <v>3.1401428571428571</v>
      </c>
      <c r="J1669" s="2">
        <f t="shared" si="202"/>
        <v>3.0253048614402247</v>
      </c>
      <c r="K1669" s="2">
        <f t="shared" si="204"/>
        <v>2.8986033395474844</v>
      </c>
    </row>
    <row r="1670" spans="1:11" ht="13.5" x14ac:dyDescent="0.25">
      <c r="A1670" s="3">
        <f>TITRES_STAT!B1673</f>
        <v>44742</v>
      </c>
      <c r="B1670" s="5">
        <f>TITRES_STAT!D1673</f>
        <v>3.14</v>
      </c>
      <c r="C1670" s="2">
        <f t="shared" si="205"/>
        <v>0</v>
      </c>
      <c r="D1670" s="2">
        <f t="shared" ref="D1670:D1733" si="206">AVERAGE(B1666:B1670)</f>
        <v>3.1420000000000003</v>
      </c>
      <c r="E1670" s="2">
        <f t="shared" si="200"/>
        <v>3.1430000000000002</v>
      </c>
      <c r="F1670" s="2">
        <f t="shared" si="201"/>
        <v>3.0904999999999996</v>
      </c>
      <c r="G1670" s="2">
        <f t="shared" si="203"/>
        <v>2.7537999999999996</v>
      </c>
      <c r="H1670" s="2">
        <f t="shared" si="199"/>
        <v>3.0372499999999967</v>
      </c>
      <c r="I1670" s="2">
        <f t="array" ref="I1670">SUMPRODUCT(B1654:B1673, (ROW(B1654:B1673)-ROW(B1654)+1)) / (20*21/2)</f>
        <v>3.1413333333333333</v>
      </c>
      <c r="J1670" s="2">
        <f t="shared" si="202"/>
        <v>3.0362282079697271</v>
      </c>
      <c r="K1670" s="2">
        <f t="shared" si="204"/>
        <v>2.9080698752515044</v>
      </c>
    </row>
    <row r="1671" spans="1:11" ht="13.5" x14ac:dyDescent="0.25">
      <c r="A1671" s="3">
        <f>TITRES_STAT!B1674</f>
        <v>44743</v>
      </c>
      <c r="B1671" s="5">
        <f>TITRES_STAT!D1674</f>
        <v>3.14</v>
      </c>
      <c r="C1671" s="2">
        <f t="shared" si="205"/>
        <v>0</v>
      </c>
      <c r="D1671" s="2">
        <f t="shared" si="206"/>
        <v>3.14</v>
      </c>
      <c r="E1671" s="2">
        <f t="shared" si="200"/>
        <v>3.1420000000000003</v>
      </c>
      <c r="F1671" s="2">
        <f t="shared" si="201"/>
        <v>3.1120000000000001</v>
      </c>
      <c r="G1671" s="2">
        <f t="shared" si="203"/>
        <v>2.7615999999999996</v>
      </c>
      <c r="H1671" s="2">
        <f t="shared" si="199"/>
        <v>3.0369499999999965</v>
      </c>
      <c r="I1671" s="2">
        <f t="array" ref="I1671">SUMPRODUCT(B1655:B1674, (ROW(B1655:B1674)-ROW(B1655)+1)) / (20*21/2)</f>
        <v>3.1416190476190473</v>
      </c>
      <c r="J1671" s="2">
        <f t="shared" si="202"/>
        <v>3.0461112357821345</v>
      </c>
      <c r="K1671" s="2">
        <f t="shared" si="204"/>
        <v>2.9171651742612492</v>
      </c>
    </row>
    <row r="1672" spans="1:11" ht="13.5" x14ac:dyDescent="0.25">
      <c r="A1672" s="3">
        <f>TITRES_STAT!B1675</f>
        <v>44746</v>
      </c>
      <c r="B1672" s="5">
        <f>TITRES_STAT!D1675</f>
        <v>3.14</v>
      </c>
      <c r="C1672" s="2">
        <f t="shared" si="205"/>
        <v>0</v>
      </c>
      <c r="D1672" s="2">
        <f t="shared" si="206"/>
        <v>3.14</v>
      </c>
      <c r="E1672" s="2">
        <f t="shared" si="200"/>
        <v>3.1410000000000005</v>
      </c>
      <c r="F1672" s="2">
        <f t="shared" si="201"/>
        <v>3.1274999999999999</v>
      </c>
      <c r="G1672" s="2">
        <f t="shared" si="203"/>
        <v>2.7669999999999995</v>
      </c>
      <c r="H1672" s="2">
        <f t="shared" si="199"/>
        <v>3.0366499999999963</v>
      </c>
      <c r="I1672" s="2">
        <f t="array" ref="I1672">SUMPRODUCT(B1656:B1675, (ROW(B1656:B1675)-ROW(B1656)+1)) / (20*21/2)</f>
        <v>3.1416190476190478</v>
      </c>
      <c r="J1672" s="2">
        <f t="shared" si="202"/>
        <v>3.0550530228505028</v>
      </c>
      <c r="K1672" s="2">
        <f t="shared" si="204"/>
        <v>2.925903794878455</v>
      </c>
    </row>
    <row r="1673" spans="1:11" ht="13.5" x14ac:dyDescent="0.25">
      <c r="A1673" s="3">
        <f>TITRES_STAT!B1676</f>
        <v>44747</v>
      </c>
      <c r="B1673" s="5">
        <f>TITRES_STAT!D1676</f>
        <v>3.14</v>
      </c>
      <c r="C1673" s="2">
        <f t="shared" si="205"/>
        <v>0</v>
      </c>
      <c r="D1673" s="2">
        <f t="shared" si="206"/>
        <v>3.14</v>
      </c>
      <c r="E1673" s="2">
        <f t="shared" si="200"/>
        <v>3.1410000000000005</v>
      </c>
      <c r="F1673" s="2">
        <f t="shared" si="201"/>
        <v>3.137</v>
      </c>
      <c r="G1673" s="2">
        <f t="shared" si="203"/>
        <v>2.7699999999999996</v>
      </c>
      <c r="H1673" s="2">
        <f t="shared" si="199"/>
        <v>3.0363499999999966</v>
      </c>
      <c r="I1673" s="2">
        <f t="array" ref="I1673">SUMPRODUCT(B1657:B1676, (ROW(B1657:B1676)-ROW(B1657)+1)) / (20*21/2)</f>
        <v>3.141285714285714</v>
      </c>
      <c r="J1673" s="2">
        <f t="shared" si="202"/>
        <v>3.0631432111504551</v>
      </c>
      <c r="K1673" s="2">
        <f t="shared" si="204"/>
        <v>2.9342997244910647</v>
      </c>
    </row>
    <row r="1674" spans="1:11" ht="13.5" x14ac:dyDescent="0.25">
      <c r="A1674" s="3">
        <f>TITRES_STAT!B1677</f>
        <v>44748</v>
      </c>
      <c r="B1674" s="5">
        <f>TITRES_STAT!D1677</f>
        <v>3.14</v>
      </c>
      <c r="C1674" s="2">
        <f t="shared" si="205"/>
        <v>0</v>
      </c>
      <c r="D1674" s="2">
        <f t="shared" si="206"/>
        <v>3.14</v>
      </c>
      <c r="E1674" s="2">
        <f t="shared" si="200"/>
        <v>3.1410000000000005</v>
      </c>
      <c r="F1674" s="2">
        <f t="shared" si="201"/>
        <v>3.1399999999999997</v>
      </c>
      <c r="G1674" s="2">
        <f t="shared" si="203"/>
        <v>2.7707999999999999</v>
      </c>
      <c r="H1674" s="2">
        <f t="shared" ref="H1674:H1737" si="207">AVERAGE(B1475:B1674)</f>
        <v>3.0360499999999964</v>
      </c>
      <c r="I1674" s="2">
        <f t="array" ref="I1674">SUMPRODUCT(B1658:B1677, (ROW(B1658:B1677)-ROW(B1658)+1)) / (20*21/2)</f>
        <v>3.141</v>
      </c>
      <c r="J1674" s="2">
        <f t="shared" si="202"/>
        <v>3.0704629053266026</v>
      </c>
      <c r="K1674" s="2">
        <f t="shared" si="204"/>
        <v>2.9423664019620035</v>
      </c>
    </row>
    <row r="1675" spans="1:11" ht="13.5" x14ac:dyDescent="0.25">
      <c r="A1675" s="3">
        <f>TITRES_STAT!B1678</f>
        <v>44749</v>
      </c>
      <c r="B1675" s="5">
        <f>TITRES_STAT!D1678</f>
        <v>3.14</v>
      </c>
      <c r="C1675" s="2">
        <f t="shared" si="205"/>
        <v>0</v>
      </c>
      <c r="D1675" s="2">
        <f t="shared" si="206"/>
        <v>3.14</v>
      </c>
      <c r="E1675" s="2">
        <f t="shared" si="200"/>
        <v>3.1410000000000005</v>
      </c>
      <c r="F1675" s="2">
        <f t="shared" si="201"/>
        <v>3.1435000000000004</v>
      </c>
      <c r="G1675" s="2">
        <f t="shared" si="203"/>
        <v>2.7740000000000005</v>
      </c>
      <c r="H1675" s="2">
        <f t="shared" si="207"/>
        <v>3.0362499999999959</v>
      </c>
      <c r="I1675" s="2">
        <f t="array" ref="I1675">SUMPRODUCT(B1659:B1678, (ROW(B1659:B1678)-ROW(B1659)+1)) / (20*21/2)</f>
        <v>3.1407619047619044</v>
      </c>
      <c r="J1675" s="2">
        <f t="shared" si="202"/>
        <v>3.0770854857716881</v>
      </c>
      <c r="K1675" s="2">
        <f t="shared" si="204"/>
        <v>2.9501167391399643</v>
      </c>
    </row>
    <row r="1676" spans="1:11" ht="13.5" x14ac:dyDescent="0.25">
      <c r="A1676" s="3">
        <f>TITRES_STAT!B1679</f>
        <v>44750</v>
      </c>
      <c r="B1676" s="5">
        <f>TITRES_STAT!D1679</f>
        <v>3.14</v>
      </c>
      <c r="C1676" s="2">
        <f t="shared" si="205"/>
        <v>0</v>
      </c>
      <c r="D1676" s="2">
        <f t="shared" si="206"/>
        <v>3.14</v>
      </c>
      <c r="E1676" s="2">
        <f t="shared" ref="E1676:E1739" si="208">AVERAGE(B1667:B1676)</f>
        <v>3.14</v>
      </c>
      <c r="F1676" s="2">
        <f t="shared" si="201"/>
        <v>3.1430000000000002</v>
      </c>
      <c r="G1676" s="2">
        <f t="shared" si="203"/>
        <v>2.7798000000000003</v>
      </c>
      <c r="H1676" s="2">
        <f t="shared" si="207"/>
        <v>3.0364499999999959</v>
      </c>
      <c r="I1676" s="2">
        <f t="array" ref="I1676">SUMPRODUCT(B1660:B1679, (ROW(B1660:B1679)-ROW(B1660)+1)) / (20*21/2)</f>
        <v>3.1405714285714286</v>
      </c>
      <c r="J1676" s="2">
        <f t="shared" si="202"/>
        <v>3.0830773442696229</v>
      </c>
      <c r="K1676" s="2">
        <f t="shared" si="204"/>
        <v>2.9575631415266326</v>
      </c>
    </row>
    <row r="1677" spans="1:11" ht="13.5" x14ac:dyDescent="0.25">
      <c r="A1677" s="3">
        <f>TITRES_STAT!B1680</f>
        <v>44753</v>
      </c>
      <c r="B1677" s="5">
        <f>TITRES_STAT!D1680</f>
        <v>3.14</v>
      </c>
      <c r="C1677" s="2">
        <f t="shared" si="205"/>
        <v>0</v>
      </c>
      <c r="D1677" s="2">
        <f t="shared" si="206"/>
        <v>3.14</v>
      </c>
      <c r="E1677" s="2">
        <f t="shared" si="208"/>
        <v>3.14</v>
      </c>
      <c r="F1677" s="2">
        <f t="shared" si="201"/>
        <v>3.1425000000000001</v>
      </c>
      <c r="G1677" s="2">
        <f t="shared" si="203"/>
        <v>2.7880000000000003</v>
      </c>
      <c r="H1677" s="2">
        <f t="shared" si="207"/>
        <v>3.0366499999999959</v>
      </c>
      <c r="I1677" s="2">
        <f t="array" ref="I1677">SUMPRODUCT(B1661:B1680, (ROW(B1661:B1680)-ROW(B1661)+1)) / (20*21/2)</f>
        <v>3.1404285714285716</v>
      </c>
      <c r="J1677" s="2">
        <f t="shared" si="202"/>
        <v>3.0884985495772779</v>
      </c>
      <c r="K1677" s="2">
        <f t="shared" si="204"/>
        <v>2.9647175281334315</v>
      </c>
    </row>
    <row r="1678" spans="1:11" ht="13.5" x14ac:dyDescent="0.25">
      <c r="A1678" s="3">
        <f>TITRES_STAT!B1681</f>
        <v>44754</v>
      </c>
      <c r="B1678" s="5">
        <f>TITRES_STAT!D1681</f>
        <v>3.14</v>
      </c>
      <c r="C1678" s="2">
        <f t="shared" si="205"/>
        <v>0</v>
      </c>
      <c r="D1678" s="2">
        <f t="shared" si="206"/>
        <v>3.14</v>
      </c>
      <c r="E1678" s="2">
        <f t="shared" si="208"/>
        <v>3.14</v>
      </c>
      <c r="F1678" s="2">
        <f t="shared" si="201"/>
        <v>3.1420000000000003</v>
      </c>
      <c r="G1678" s="2">
        <f t="shared" si="203"/>
        <v>2.7986</v>
      </c>
      <c r="H1678" s="2">
        <f t="shared" si="207"/>
        <v>3.0368499999999954</v>
      </c>
      <c r="I1678" s="2">
        <f t="array" ref="I1678">SUMPRODUCT(B1662:B1681, (ROW(B1662:B1681)-ROW(B1662)+1)) / (20*21/2)</f>
        <v>3.1269523809523809</v>
      </c>
      <c r="J1678" s="2">
        <f t="shared" si="202"/>
        <v>3.0934034496175373</v>
      </c>
      <c r="K1678" s="2">
        <f t="shared" si="204"/>
        <v>2.9715913505595712</v>
      </c>
    </row>
    <row r="1679" spans="1:11" ht="13.5" x14ac:dyDescent="0.25">
      <c r="A1679" s="3">
        <f>TITRES_STAT!B1682</f>
        <v>44755</v>
      </c>
      <c r="B1679" s="5">
        <f>TITRES_STAT!D1682</f>
        <v>3.14</v>
      </c>
      <c r="C1679" s="2">
        <f t="shared" si="205"/>
        <v>0</v>
      </c>
      <c r="D1679" s="2">
        <f t="shared" si="206"/>
        <v>3.14</v>
      </c>
      <c r="E1679" s="2">
        <f t="shared" si="208"/>
        <v>3.14</v>
      </c>
      <c r="F1679" s="2">
        <f t="shared" si="201"/>
        <v>3.1415000000000002</v>
      </c>
      <c r="G1679" s="2">
        <f t="shared" si="203"/>
        <v>2.8113999999999999</v>
      </c>
      <c r="H1679" s="2">
        <f t="shared" si="207"/>
        <v>3.0370499999999958</v>
      </c>
      <c r="I1679" s="2">
        <f t="array" ref="I1679">SUMPRODUCT(B1663:B1682, (ROW(B1663:B1682)-ROW(B1663)+1)) / (20*21/2)</f>
        <v>3.1018095238095236</v>
      </c>
      <c r="J1679" s="2">
        <f t="shared" si="202"/>
        <v>3.0978412163206293</v>
      </c>
      <c r="K1679" s="2">
        <f t="shared" si="204"/>
        <v>2.978195611321941</v>
      </c>
    </row>
    <row r="1680" spans="1:11" ht="13.5" x14ac:dyDescent="0.25">
      <c r="A1680" s="3">
        <f>TITRES_STAT!B1683</f>
        <v>44756</v>
      </c>
      <c r="B1680" s="5">
        <f>TITRES_STAT!D1683</f>
        <v>3.14</v>
      </c>
      <c r="C1680" s="2">
        <f t="shared" si="205"/>
        <v>0</v>
      </c>
      <c r="D1680" s="2">
        <f t="shared" si="206"/>
        <v>3.14</v>
      </c>
      <c r="E1680" s="2">
        <f t="shared" si="208"/>
        <v>3.14</v>
      </c>
      <c r="F1680" s="2">
        <f t="shared" si="201"/>
        <v>3.1415000000000002</v>
      </c>
      <c r="G1680" s="2">
        <f t="shared" si="203"/>
        <v>2.8264</v>
      </c>
      <c r="H1680" s="2">
        <f t="shared" si="207"/>
        <v>3.0369999999999955</v>
      </c>
      <c r="I1680" s="2">
        <f t="array" ref="I1680">SUMPRODUCT(B1664:B1683, (ROW(B1664:B1683)-ROW(B1664)+1)) / (20*21/2)</f>
        <v>3.0665714285714287</v>
      </c>
      <c r="J1680" s="2">
        <f t="shared" si="202"/>
        <v>3.1018563385758076</v>
      </c>
      <c r="K1680" s="2">
        <f t="shared" si="204"/>
        <v>2.9845408814661787</v>
      </c>
    </row>
    <row r="1681" spans="1:11" ht="13.5" x14ac:dyDescent="0.25">
      <c r="A1681" s="3">
        <f>TITRES_STAT!B1684</f>
        <v>44757</v>
      </c>
      <c r="B1681" s="5">
        <f>TITRES_STAT!D1684</f>
        <v>3</v>
      </c>
      <c r="C1681" s="2">
        <f t="shared" si="205"/>
        <v>-0.14000000000000012</v>
      </c>
      <c r="D1681" s="2">
        <f t="shared" si="206"/>
        <v>3.1120000000000001</v>
      </c>
      <c r="E1681" s="2">
        <f t="shared" si="208"/>
        <v>3.1260000000000003</v>
      </c>
      <c r="F1681" s="2">
        <f t="shared" si="201"/>
        <v>3.1340000000000003</v>
      </c>
      <c r="G1681" s="2">
        <f t="shared" si="203"/>
        <v>2.8386</v>
      </c>
      <c r="H1681" s="2">
        <f t="shared" si="207"/>
        <v>3.0362499999999955</v>
      </c>
      <c r="I1681" s="2">
        <f t="array" ref="I1681">SUMPRODUCT(B1665:B1684, (ROW(B1665:B1684)-ROW(B1665)+1)) / (20*21/2)</f>
        <v>3.0217619047619051</v>
      </c>
      <c r="J1681" s="2">
        <f t="shared" si="202"/>
        <v>3.0921557349019211</v>
      </c>
      <c r="K1681" s="2">
        <f t="shared" si="204"/>
        <v>2.9851471214086818</v>
      </c>
    </row>
    <row r="1682" spans="1:11" ht="13.5" x14ac:dyDescent="0.25">
      <c r="A1682" s="3">
        <f>TITRES_STAT!B1685</f>
        <v>44760</v>
      </c>
      <c r="B1682" s="5">
        <f>TITRES_STAT!D1685</f>
        <v>2.87</v>
      </c>
      <c r="C1682" s="2">
        <f t="shared" si="205"/>
        <v>-0.12999999999999989</v>
      </c>
      <c r="D1682" s="2">
        <f t="shared" si="206"/>
        <v>3.0579999999999998</v>
      </c>
      <c r="E1682" s="2">
        <f t="shared" si="208"/>
        <v>3.0990000000000002</v>
      </c>
      <c r="F1682" s="2">
        <f t="shared" si="201"/>
        <v>3.12</v>
      </c>
      <c r="G1682" s="2">
        <f t="shared" si="203"/>
        <v>2.8482000000000003</v>
      </c>
      <c r="H1682" s="2">
        <f t="shared" si="207"/>
        <v>3.0348499999999952</v>
      </c>
      <c r="I1682" s="2">
        <f t="array" ref="I1682">SUMPRODUCT(B1666:B1685, (ROW(B1666:B1685)-ROW(B1666)+1)) / (20*21/2)</f>
        <v>2.9689047619047622</v>
      </c>
      <c r="J1682" s="2">
        <f t="shared" si="202"/>
        <v>3.070998045863643</v>
      </c>
      <c r="K1682" s="2">
        <f t="shared" si="204"/>
        <v>2.9806315480201064</v>
      </c>
    </row>
    <row r="1683" spans="1:11" ht="13.5" x14ac:dyDescent="0.25">
      <c r="A1683" s="3">
        <f>TITRES_STAT!B1686</f>
        <v>44761</v>
      </c>
      <c r="B1683" s="5">
        <f>TITRES_STAT!D1686</f>
        <v>2.75</v>
      </c>
      <c r="C1683" s="2">
        <f t="shared" si="205"/>
        <v>-0.12000000000000011</v>
      </c>
      <c r="D1683" s="2">
        <f t="shared" si="206"/>
        <v>2.9800000000000004</v>
      </c>
      <c r="E1683" s="2">
        <f t="shared" si="208"/>
        <v>3.06</v>
      </c>
      <c r="F1683" s="2">
        <f t="shared" si="201"/>
        <v>3.1005000000000003</v>
      </c>
      <c r="G1683" s="2">
        <f t="shared" si="203"/>
        <v>2.8554000000000004</v>
      </c>
      <c r="H1683" s="2">
        <f t="shared" si="207"/>
        <v>3.0328499999999945</v>
      </c>
      <c r="I1683" s="2">
        <f t="array" ref="I1683">SUMPRODUCT(B1667:B1686, (ROW(B1667:B1686)-ROW(B1667)+1)) / (20*21/2)</f>
        <v>2.9170952380952384</v>
      </c>
      <c r="J1683" s="2">
        <f t="shared" si="202"/>
        <v>3.0404268034004387</v>
      </c>
      <c r="K1683" s="2">
        <f t="shared" si="204"/>
        <v>2.9715871735879453</v>
      </c>
    </row>
    <row r="1684" spans="1:11" ht="13.5" x14ac:dyDescent="0.25">
      <c r="A1684" s="3">
        <f>TITRES_STAT!B1687</f>
        <v>44762</v>
      </c>
      <c r="B1684" s="5">
        <f>TITRES_STAT!D1687</f>
        <v>2.63</v>
      </c>
      <c r="C1684" s="2">
        <f t="shared" si="205"/>
        <v>-0.12000000000000011</v>
      </c>
      <c r="D1684" s="2">
        <f t="shared" si="206"/>
        <v>2.8780000000000001</v>
      </c>
      <c r="E1684" s="2">
        <f t="shared" si="208"/>
        <v>3.0089999999999999</v>
      </c>
      <c r="F1684" s="2">
        <f t="shared" ref="F1684:F1747" si="209">AVERAGE(B1665:B1684)</f>
        <v>3.0750000000000002</v>
      </c>
      <c r="G1684" s="2">
        <f t="shared" si="203"/>
        <v>2.8602000000000003</v>
      </c>
      <c r="H1684" s="2">
        <f t="shared" si="207"/>
        <v>3.0302499999999939</v>
      </c>
      <c r="I1684" s="2">
        <f t="array" ref="I1684">SUMPRODUCT(B1668:B1687, (ROW(B1668:B1687)-ROW(B1668)+1)) / (20*21/2)</f>
        <v>2.878857142857143</v>
      </c>
      <c r="J1684" s="2">
        <f t="shared" si="202"/>
        <v>3.0013385364099205</v>
      </c>
      <c r="K1684" s="2">
        <f t="shared" si="204"/>
        <v>2.9581915981531237</v>
      </c>
    </row>
    <row r="1685" spans="1:11" ht="13.5" x14ac:dyDescent="0.25">
      <c r="A1685" s="3">
        <f>TITRES_STAT!B1688</f>
        <v>44763</v>
      </c>
      <c r="B1685" s="5">
        <f>TITRES_STAT!D1688</f>
        <v>2.52</v>
      </c>
      <c r="C1685" s="2">
        <f t="shared" si="205"/>
        <v>-0.10999999999999988</v>
      </c>
      <c r="D1685" s="2">
        <f t="shared" si="206"/>
        <v>2.754</v>
      </c>
      <c r="E1685" s="2">
        <f t="shared" si="208"/>
        <v>2.9470000000000001</v>
      </c>
      <c r="F1685" s="2">
        <f t="shared" si="209"/>
        <v>3.0440000000000005</v>
      </c>
      <c r="G1685" s="2">
        <f t="shared" si="203"/>
        <v>2.8628000000000005</v>
      </c>
      <c r="H1685" s="2">
        <f t="shared" si="207"/>
        <v>3.0270999999999941</v>
      </c>
      <c r="I1685" s="2">
        <f t="array" ref="I1685">SUMPRODUCT(B1669:B1688, (ROW(B1669:B1688)-ROW(B1669)+1)) / (20*21/2)</f>
        <v>2.8536190476190475</v>
      </c>
      <c r="J1685" s="2">
        <f t="shared" ref="J1685:J1748" si="210">$J$4*B1685+J1684*(1-$J$4)</f>
        <v>2.9554967710375468</v>
      </c>
      <c r="K1685" s="2">
        <f t="shared" si="204"/>
        <v>2.9410076139118249</v>
      </c>
    </row>
    <row r="1686" spans="1:11" ht="13.5" x14ac:dyDescent="0.25">
      <c r="A1686" s="3">
        <f>TITRES_STAT!B1689</f>
        <v>44764</v>
      </c>
      <c r="B1686" s="5">
        <f>TITRES_STAT!D1689</f>
        <v>2.5</v>
      </c>
      <c r="C1686" s="2">
        <f t="shared" si="205"/>
        <v>-2.0000000000000018E-2</v>
      </c>
      <c r="D1686" s="2">
        <f t="shared" si="206"/>
        <v>2.6539999999999999</v>
      </c>
      <c r="E1686" s="2">
        <f t="shared" si="208"/>
        <v>2.883</v>
      </c>
      <c r="F1686" s="2">
        <f t="shared" si="209"/>
        <v>3.0115000000000003</v>
      </c>
      <c r="G1686" s="2">
        <f t="shared" si="203"/>
        <v>2.8650000000000007</v>
      </c>
      <c r="H1686" s="2">
        <f t="shared" si="207"/>
        <v>3.0238499999999937</v>
      </c>
      <c r="I1686" s="2">
        <f t="array" ref="I1686">SUMPRODUCT(B1670:B1689, (ROW(B1670:B1689)-ROW(B1670)+1)) / (20*21/2)</f>
        <v>2.8418095238095238</v>
      </c>
      <c r="J1686" s="2">
        <f t="shared" si="210"/>
        <v>2.9121161261768282</v>
      </c>
      <c r="K1686" s="2">
        <f t="shared" si="204"/>
        <v>2.9237131976799886</v>
      </c>
    </row>
    <row r="1687" spans="1:11" ht="13.5" x14ac:dyDescent="0.25">
      <c r="A1687" s="3">
        <f>TITRES_STAT!B1690</f>
        <v>44768</v>
      </c>
      <c r="B1687" s="5">
        <f>TITRES_STAT!D1690</f>
        <v>2.61</v>
      </c>
      <c r="C1687" s="2">
        <f t="shared" si="205"/>
        <v>0.10999999999999988</v>
      </c>
      <c r="D1687" s="2">
        <f t="shared" si="206"/>
        <v>2.6019999999999999</v>
      </c>
      <c r="E1687" s="2">
        <f t="shared" si="208"/>
        <v>2.8299999999999996</v>
      </c>
      <c r="F1687" s="2">
        <f t="shared" si="209"/>
        <v>2.9850000000000003</v>
      </c>
      <c r="G1687" s="2">
        <f t="shared" si="203"/>
        <v>2.8694000000000006</v>
      </c>
      <c r="H1687" s="2">
        <f t="shared" si="207"/>
        <v>3.0211499999999938</v>
      </c>
      <c r="I1687" s="2">
        <f t="array" ref="I1687">SUMPRODUCT(B1671:B1690, (ROW(B1671:B1690)-ROW(B1671)+1)) / (20*21/2)</f>
        <v>2.842857142857143</v>
      </c>
      <c r="J1687" s="2">
        <f t="shared" si="210"/>
        <v>2.883343161779035</v>
      </c>
      <c r="K1687" s="2">
        <f t="shared" si="204"/>
        <v>2.9114107193395973</v>
      </c>
    </row>
    <row r="1688" spans="1:11" ht="13.5" x14ac:dyDescent="0.25">
      <c r="A1688" s="3">
        <f>TITRES_STAT!B1691</f>
        <v>44769</v>
      </c>
      <c r="B1688" s="5">
        <f>TITRES_STAT!D1691</f>
        <v>2.72</v>
      </c>
      <c r="C1688" s="2">
        <f t="shared" si="205"/>
        <v>0.11000000000000032</v>
      </c>
      <c r="D1688" s="2">
        <f t="shared" si="206"/>
        <v>2.5960000000000001</v>
      </c>
      <c r="E1688" s="2">
        <f t="shared" si="208"/>
        <v>2.7879999999999998</v>
      </c>
      <c r="F1688" s="2">
        <f t="shared" si="209"/>
        <v>2.964</v>
      </c>
      <c r="G1688" s="2">
        <f t="shared" si="203"/>
        <v>2.8760000000000008</v>
      </c>
      <c r="H1688" s="2">
        <f t="shared" si="207"/>
        <v>3.0189999999999939</v>
      </c>
      <c r="I1688" s="2">
        <f t="array" ref="I1688">SUMPRODUCT(B1672:B1691, (ROW(B1672:B1691)-ROW(B1672)+1)) / (20*21/2)</f>
        <v>2.8571428571428572</v>
      </c>
      <c r="J1688" s="2">
        <f t="shared" si="210"/>
        <v>2.8677866701810317</v>
      </c>
      <c r="K1688" s="2">
        <f t="shared" si="204"/>
        <v>2.9039044166203971</v>
      </c>
    </row>
    <row r="1689" spans="1:11" ht="13.5" x14ac:dyDescent="0.25">
      <c r="A1689" s="3">
        <f>TITRES_STAT!B1692</f>
        <v>44770</v>
      </c>
      <c r="B1689" s="5">
        <f>TITRES_STAT!D1692</f>
        <v>2.84</v>
      </c>
      <c r="C1689" s="2">
        <f t="shared" si="205"/>
        <v>0.11999999999999966</v>
      </c>
      <c r="D1689" s="2">
        <f t="shared" si="206"/>
        <v>2.6379999999999999</v>
      </c>
      <c r="E1689" s="2">
        <f t="shared" si="208"/>
        <v>2.758</v>
      </c>
      <c r="F1689" s="2">
        <f t="shared" si="209"/>
        <v>2.9490000000000003</v>
      </c>
      <c r="G1689" s="2">
        <f t="shared" si="203"/>
        <v>2.8850000000000007</v>
      </c>
      <c r="H1689" s="2">
        <f t="shared" si="207"/>
        <v>3.0174499999999944</v>
      </c>
      <c r="I1689" s="2">
        <f t="array" ref="I1689">SUMPRODUCT(B1673:B1692, (ROW(B1673:B1692)-ROW(B1673)+1)) / (20*21/2)</f>
        <v>2.8754761904761907</v>
      </c>
      <c r="J1689" s="2">
        <f t="shared" si="210"/>
        <v>2.865140320639981</v>
      </c>
      <c r="K1689" s="2">
        <f t="shared" si="204"/>
        <v>2.9013983610666561</v>
      </c>
    </row>
    <row r="1690" spans="1:11" ht="13.5" x14ac:dyDescent="0.25">
      <c r="A1690" s="3">
        <f>TITRES_STAT!B1693</f>
        <v>44771</v>
      </c>
      <c r="B1690" s="5">
        <f>TITRES_STAT!D1693</f>
        <v>2.96</v>
      </c>
      <c r="C1690" s="2">
        <f t="shared" si="205"/>
        <v>0.12000000000000011</v>
      </c>
      <c r="D1690" s="2">
        <f t="shared" si="206"/>
        <v>2.726</v>
      </c>
      <c r="E1690" s="2">
        <f t="shared" si="208"/>
        <v>2.7399999999999998</v>
      </c>
      <c r="F1690" s="2">
        <f t="shared" si="209"/>
        <v>2.9400000000000004</v>
      </c>
      <c r="G1690" s="2">
        <f t="shared" si="203"/>
        <v>2.8964000000000012</v>
      </c>
      <c r="H1690" s="2">
        <f t="shared" si="207"/>
        <v>3.016499999999994</v>
      </c>
      <c r="I1690" s="2">
        <f t="array" ref="I1690">SUMPRODUCT(B1674:B1693, (ROW(B1674:B1693)-ROW(B1674)+1)) / (20*21/2)</f>
        <v>2.8957619047619048</v>
      </c>
      <c r="J1690" s="2">
        <f t="shared" si="210"/>
        <v>2.8741745758171255</v>
      </c>
      <c r="K1690" s="2">
        <f t="shared" si="204"/>
        <v>2.9036964645542382</v>
      </c>
    </row>
    <row r="1691" spans="1:11" ht="13.5" x14ac:dyDescent="0.25">
      <c r="A1691" s="3">
        <f>TITRES_STAT!B1694</f>
        <v>44774</v>
      </c>
      <c r="B1691" s="5">
        <f>TITRES_STAT!D1694</f>
        <v>3.09</v>
      </c>
      <c r="C1691" s="2">
        <f t="shared" si="205"/>
        <v>0.12999999999999989</v>
      </c>
      <c r="D1691" s="2">
        <f t="shared" si="206"/>
        <v>2.8439999999999999</v>
      </c>
      <c r="E1691" s="2">
        <f t="shared" si="208"/>
        <v>2.7489999999999997</v>
      </c>
      <c r="F1691" s="2">
        <f t="shared" si="209"/>
        <v>2.9375</v>
      </c>
      <c r="G1691" s="2">
        <f t="shared" si="203"/>
        <v>2.910400000000001</v>
      </c>
      <c r="H1691" s="2">
        <f t="shared" si="207"/>
        <v>3.0161999999999942</v>
      </c>
      <c r="I1691" s="2">
        <f t="array" ref="I1691">SUMPRODUCT(B1675:B1694, (ROW(B1675:B1694)-ROW(B1675)+1)) / (20*21/2)</f>
        <v>2.9159999999999995</v>
      </c>
      <c r="J1691" s="2">
        <f t="shared" si="210"/>
        <v>2.8947293781202568</v>
      </c>
      <c r="K1691" s="2">
        <f t="shared" si="204"/>
        <v>2.9110024855521113</v>
      </c>
    </row>
    <row r="1692" spans="1:11" ht="13.5" x14ac:dyDescent="0.25">
      <c r="A1692" s="3">
        <f>TITRES_STAT!B1695</f>
        <v>44775</v>
      </c>
      <c r="B1692" s="5">
        <f>TITRES_STAT!D1695</f>
        <v>3.13</v>
      </c>
      <c r="C1692" s="2">
        <f t="shared" si="205"/>
        <v>4.0000000000000036E-2</v>
      </c>
      <c r="D1692" s="2">
        <f t="shared" si="206"/>
        <v>2.9479999999999995</v>
      </c>
      <c r="E1692" s="2">
        <f t="shared" si="208"/>
        <v>2.7749999999999999</v>
      </c>
      <c r="F1692" s="2">
        <f t="shared" si="209"/>
        <v>2.9370000000000003</v>
      </c>
      <c r="G1692" s="2">
        <f t="shared" si="203"/>
        <v>2.9252000000000011</v>
      </c>
      <c r="H1692" s="2">
        <f t="shared" si="207"/>
        <v>3.0160999999999945</v>
      </c>
      <c r="I1692" s="2">
        <f t="array" ref="I1692">SUMPRODUCT(B1676:B1695, (ROW(B1676:B1695)-ROW(B1676)+1)) / (20*21/2)</f>
        <v>2.9361904761904758</v>
      </c>
      <c r="J1692" s="2">
        <f t="shared" si="210"/>
        <v>2.9171361040135659</v>
      </c>
      <c r="K1692" s="2">
        <f t="shared" si="204"/>
        <v>2.9195906233735971</v>
      </c>
    </row>
    <row r="1693" spans="1:11" ht="13.5" x14ac:dyDescent="0.25">
      <c r="A1693" s="3">
        <f>TITRES_STAT!B1696</f>
        <v>44776</v>
      </c>
      <c r="B1693" s="5">
        <f>TITRES_STAT!D1696</f>
        <v>3.15</v>
      </c>
      <c r="C1693" s="2">
        <f t="shared" si="205"/>
        <v>2.0000000000000018E-2</v>
      </c>
      <c r="D1693" s="2">
        <f t="shared" si="206"/>
        <v>3.0339999999999998</v>
      </c>
      <c r="E1693" s="2">
        <f t="shared" si="208"/>
        <v>2.8149999999999999</v>
      </c>
      <c r="F1693" s="2">
        <f t="shared" si="209"/>
        <v>2.9375</v>
      </c>
      <c r="G1693" s="2">
        <f t="shared" si="203"/>
        <v>2.9404000000000008</v>
      </c>
      <c r="H1693" s="2">
        <f t="shared" si="207"/>
        <v>3.0160999999999945</v>
      </c>
      <c r="I1693" s="2">
        <f t="array" ref="I1693">SUMPRODUCT(B1677:B1696, (ROW(B1677:B1696)-ROW(B1677)+1)) / (20*21/2)</f>
        <v>2.9563333333333328</v>
      </c>
      <c r="J1693" s="2">
        <f t="shared" si="210"/>
        <v>2.9393136179170356</v>
      </c>
      <c r="K1693" s="2">
        <f t="shared" si="204"/>
        <v>2.9286262852020837</v>
      </c>
    </row>
    <row r="1694" spans="1:11" ht="13.5" x14ac:dyDescent="0.25">
      <c r="A1694" s="3">
        <f>TITRES_STAT!B1697</f>
        <v>44777</v>
      </c>
      <c r="B1694" s="5">
        <f>TITRES_STAT!D1697</f>
        <v>3.15</v>
      </c>
      <c r="C1694" s="2">
        <f t="shared" si="205"/>
        <v>0</v>
      </c>
      <c r="D1694" s="2">
        <f t="shared" si="206"/>
        <v>3.0960000000000001</v>
      </c>
      <c r="E1694" s="2">
        <f t="shared" si="208"/>
        <v>2.8669999999999995</v>
      </c>
      <c r="F1694" s="2">
        <f t="shared" si="209"/>
        <v>2.9379999999999997</v>
      </c>
      <c r="G1694" s="2">
        <f t="shared" si="203"/>
        <v>2.9556000000000004</v>
      </c>
      <c r="H1694" s="2">
        <f t="shared" si="207"/>
        <v>3.016099999999994</v>
      </c>
      <c r="I1694" s="2">
        <f t="array" ref="I1694">SUMPRODUCT(B1678:B1697, (ROW(B1678:B1697)-ROW(B1678)+1)) / (20*21/2)</f>
        <v>2.9764285714285714</v>
      </c>
      <c r="J1694" s="2">
        <f t="shared" si="210"/>
        <v>2.9593789876392225</v>
      </c>
      <c r="K1694" s="2">
        <f t="shared" si="204"/>
        <v>2.9373076073510216</v>
      </c>
    </row>
    <row r="1695" spans="1:11" ht="13.5" x14ac:dyDescent="0.25">
      <c r="A1695" s="3">
        <f>TITRES_STAT!B1698</f>
        <v>44778</v>
      </c>
      <c r="B1695" s="5">
        <f>TITRES_STAT!D1698</f>
        <v>3.15</v>
      </c>
      <c r="C1695" s="2">
        <f t="shared" si="205"/>
        <v>0</v>
      </c>
      <c r="D1695" s="2">
        <f t="shared" si="206"/>
        <v>3.1339999999999999</v>
      </c>
      <c r="E1695" s="2">
        <f t="shared" si="208"/>
        <v>2.9299999999999993</v>
      </c>
      <c r="F1695" s="2">
        <f t="shared" si="209"/>
        <v>2.9384999999999999</v>
      </c>
      <c r="G1695" s="2">
        <f t="shared" si="203"/>
        <v>2.9708000000000006</v>
      </c>
      <c r="H1695" s="2">
        <f t="shared" si="207"/>
        <v>3.016099999999994</v>
      </c>
      <c r="I1695" s="2">
        <f t="array" ref="I1695">SUMPRODUCT(B1679:B1698, (ROW(B1679:B1698)-ROW(B1679)+1)) / (20*21/2)</f>
        <v>2.9964761904761903</v>
      </c>
      <c r="J1695" s="2">
        <f t="shared" si="210"/>
        <v>2.9775333697688202</v>
      </c>
      <c r="K1695" s="2">
        <f t="shared" si="204"/>
        <v>2.945648485494119</v>
      </c>
    </row>
    <row r="1696" spans="1:11" ht="13.5" x14ac:dyDescent="0.25">
      <c r="A1696" s="3">
        <f>TITRES_STAT!B1699</f>
        <v>44781</v>
      </c>
      <c r="B1696" s="5">
        <f>TITRES_STAT!D1699</f>
        <v>3.15</v>
      </c>
      <c r="C1696" s="2">
        <f t="shared" si="205"/>
        <v>0</v>
      </c>
      <c r="D1696" s="2">
        <f t="shared" si="206"/>
        <v>3.1459999999999999</v>
      </c>
      <c r="E1696" s="2">
        <f t="shared" si="208"/>
        <v>2.9949999999999992</v>
      </c>
      <c r="F1696" s="2">
        <f t="shared" si="209"/>
        <v>2.9389999999999996</v>
      </c>
      <c r="G1696" s="2">
        <f t="shared" si="203"/>
        <v>2.9860000000000002</v>
      </c>
      <c r="H1696" s="2">
        <f t="shared" si="207"/>
        <v>3.016099999999994</v>
      </c>
      <c r="I1696" s="2">
        <f t="array" ref="I1696">SUMPRODUCT(B1680:B1699, (ROW(B1680:B1699)-ROW(B1680)+1)) / (20*21/2)</f>
        <v>3.0164761904761908</v>
      </c>
      <c r="J1696" s="2">
        <f t="shared" si="210"/>
        <v>2.9939587631241706</v>
      </c>
      <c r="K1696" s="2">
        <f t="shared" si="204"/>
        <v>2.9536622703767028</v>
      </c>
    </row>
    <row r="1697" spans="1:11" ht="13.5" x14ac:dyDescent="0.25">
      <c r="A1697" s="3">
        <f>TITRES_STAT!B1700</f>
        <v>44782</v>
      </c>
      <c r="B1697" s="5">
        <f>TITRES_STAT!D1700</f>
        <v>3.15</v>
      </c>
      <c r="C1697" s="2">
        <f t="shared" si="205"/>
        <v>0</v>
      </c>
      <c r="D1697" s="2">
        <f t="shared" si="206"/>
        <v>3.15</v>
      </c>
      <c r="E1697" s="2">
        <f t="shared" si="208"/>
        <v>3.048999999999999</v>
      </c>
      <c r="F1697" s="2">
        <f t="shared" si="209"/>
        <v>2.9394999999999998</v>
      </c>
      <c r="G1697" s="2">
        <f t="shared" si="203"/>
        <v>3.0012000000000008</v>
      </c>
      <c r="H1697" s="2">
        <f t="shared" si="207"/>
        <v>3.016099999999994</v>
      </c>
      <c r="I1697" s="2">
        <f t="array" ref="I1697">SUMPRODUCT(B1681:B1700, (ROW(B1681:B1700)-ROW(B1681)+1)) / (20*21/2)</f>
        <v>3.0364285714285719</v>
      </c>
      <c r="J1697" s="2">
        <f t="shared" si="210"/>
        <v>3.0088198333028209</v>
      </c>
      <c r="K1697" s="2">
        <f t="shared" si="204"/>
        <v>2.9613617891854598</v>
      </c>
    </row>
    <row r="1698" spans="1:11" ht="13.5" x14ac:dyDescent="0.25">
      <c r="A1698" s="3">
        <f>TITRES_STAT!B1701</f>
        <v>44783</v>
      </c>
      <c r="B1698" s="5">
        <f>TITRES_STAT!D1701</f>
        <v>3.15</v>
      </c>
      <c r="C1698" s="2">
        <f t="shared" si="205"/>
        <v>0</v>
      </c>
      <c r="D1698" s="2">
        <f t="shared" si="206"/>
        <v>3.15</v>
      </c>
      <c r="E1698" s="2">
        <f t="shared" si="208"/>
        <v>3.0919999999999996</v>
      </c>
      <c r="F1698" s="2">
        <f t="shared" si="209"/>
        <v>2.9399999999999995</v>
      </c>
      <c r="G1698" s="2">
        <f t="shared" si="203"/>
        <v>3.0164000000000004</v>
      </c>
      <c r="H1698" s="2">
        <f t="shared" si="207"/>
        <v>3.0160999999999931</v>
      </c>
      <c r="I1698" s="2">
        <f t="array" ref="I1698">SUMPRODUCT(B1682:B1701, (ROW(B1682:B1701)-ROW(B1682)+1)) / (20*21/2)</f>
        <v>3.0563333333333333</v>
      </c>
      <c r="J1698" s="2">
        <f t="shared" si="210"/>
        <v>3.0222655634644569</v>
      </c>
      <c r="K1698" s="2">
        <f t="shared" si="204"/>
        <v>2.9687593660801479</v>
      </c>
    </row>
    <row r="1699" spans="1:11" ht="13.5" x14ac:dyDescent="0.25">
      <c r="A1699" s="3">
        <f>TITRES_STAT!B1702</f>
        <v>44784</v>
      </c>
      <c r="B1699" s="5">
        <f>TITRES_STAT!D1702</f>
        <v>3.15</v>
      </c>
      <c r="C1699" s="2">
        <f t="shared" si="205"/>
        <v>0</v>
      </c>
      <c r="D1699" s="2">
        <f t="shared" si="206"/>
        <v>3.15</v>
      </c>
      <c r="E1699" s="2">
        <f t="shared" si="208"/>
        <v>3.1229999999999993</v>
      </c>
      <c r="F1699" s="2">
        <f t="shared" si="209"/>
        <v>2.9404999999999992</v>
      </c>
      <c r="G1699" s="2">
        <f t="shared" si="203"/>
        <v>3.0296000000000003</v>
      </c>
      <c r="H1699" s="2">
        <f t="shared" si="207"/>
        <v>3.0160999999999931</v>
      </c>
      <c r="I1699" s="2">
        <f t="array" ref="I1699">SUMPRODUCT(B1683:B1702, (ROW(B1683:B1702)-ROW(B1683)+1)) / (20*21/2)</f>
        <v>3.0755238095238098</v>
      </c>
      <c r="J1699" s="2">
        <f t="shared" si="210"/>
        <v>3.0344307478964132</v>
      </c>
      <c r="K1699" s="2">
        <f t="shared" si="204"/>
        <v>2.9758668419201424</v>
      </c>
    </row>
    <row r="1700" spans="1:11" ht="13.5" x14ac:dyDescent="0.25">
      <c r="A1700" s="3">
        <f>TITRES_STAT!B1703</f>
        <v>44785</v>
      </c>
      <c r="B1700" s="5">
        <f>TITRES_STAT!D1703</f>
        <v>3.15</v>
      </c>
      <c r="C1700" s="2">
        <f t="shared" si="205"/>
        <v>0</v>
      </c>
      <c r="D1700" s="2">
        <f t="shared" si="206"/>
        <v>3.15</v>
      </c>
      <c r="E1700" s="2">
        <f t="shared" si="208"/>
        <v>3.1419999999999995</v>
      </c>
      <c r="F1700" s="2">
        <f t="shared" si="209"/>
        <v>2.9409999999999994</v>
      </c>
      <c r="G1700" s="2">
        <f t="shared" si="203"/>
        <v>3.0406000000000004</v>
      </c>
      <c r="H1700" s="2">
        <f t="shared" si="207"/>
        <v>3.0160999999999931</v>
      </c>
      <c r="I1700" s="2">
        <f t="array" ref="I1700">SUMPRODUCT(B1684:B1703, (ROW(B1684:B1703)-ROW(B1684)+1)) / (20*21/2)</f>
        <v>3.0933809523809526</v>
      </c>
      <c r="J1700" s="2">
        <f t="shared" si="210"/>
        <v>3.0454373433348501</v>
      </c>
      <c r="K1700" s="2">
        <f t="shared" si="204"/>
        <v>2.9826955932173917</v>
      </c>
    </row>
    <row r="1701" spans="1:11" ht="13.5" x14ac:dyDescent="0.25">
      <c r="A1701" s="3">
        <f>TITRES_STAT!B1704</f>
        <v>44788</v>
      </c>
      <c r="B1701" s="5">
        <f>TITRES_STAT!D1704</f>
        <v>3.15</v>
      </c>
      <c r="C1701" s="2">
        <f t="shared" si="205"/>
        <v>0</v>
      </c>
      <c r="D1701" s="2">
        <f t="shared" si="206"/>
        <v>3.15</v>
      </c>
      <c r="E1701" s="2">
        <f t="shared" si="208"/>
        <v>3.1479999999999992</v>
      </c>
      <c r="F1701" s="2">
        <f t="shared" si="209"/>
        <v>2.9484999999999992</v>
      </c>
      <c r="G1701" s="2">
        <f t="shared" si="203"/>
        <v>3.0494000000000003</v>
      </c>
      <c r="H1701" s="2">
        <f t="shared" si="207"/>
        <v>3.0160999999999927</v>
      </c>
      <c r="I1701" s="2">
        <f t="array" ref="I1701">SUMPRODUCT(B1685:B1704, (ROW(B1685:B1704)-ROW(B1685)+1)) / (20*21/2)</f>
        <v>3.1093333333333337</v>
      </c>
      <c r="J1701" s="2">
        <f t="shared" si="210"/>
        <v>3.0553956915886737</v>
      </c>
      <c r="K1701" s="2">
        <f t="shared" si="204"/>
        <v>2.9892565503461217</v>
      </c>
    </row>
    <row r="1702" spans="1:11" ht="13.5" x14ac:dyDescent="0.25">
      <c r="A1702" s="3">
        <f>TITRES_STAT!B1705</f>
        <v>44789</v>
      </c>
      <c r="B1702" s="5">
        <f>TITRES_STAT!D1705</f>
        <v>3.15</v>
      </c>
      <c r="C1702" s="2">
        <f t="shared" si="205"/>
        <v>0</v>
      </c>
      <c r="D1702" s="2">
        <f t="shared" si="206"/>
        <v>3.15</v>
      </c>
      <c r="E1702" s="2">
        <f t="shared" si="208"/>
        <v>3.1499999999999995</v>
      </c>
      <c r="F1702" s="2">
        <f t="shared" si="209"/>
        <v>2.9624999999999995</v>
      </c>
      <c r="G1702" s="2">
        <f t="shared" si="203"/>
        <v>3.055800000000001</v>
      </c>
      <c r="H1702" s="2">
        <f t="shared" si="207"/>
        <v>3.0160999999999927</v>
      </c>
      <c r="I1702" s="2">
        <f t="array" ref="I1702">SUMPRODUCT(B1686:B1705, (ROW(B1686:B1705)-ROW(B1686)+1)) / (20*21/2)</f>
        <v>3.1228095238095244</v>
      </c>
      <c r="J1702" s="2">
        <f t="shared" si="210"/>
        <v>3.0644056257230856</v>
      </c>
      <c r="K1702" s="2">
        <f t="shared" si="204"/>
        <v>2.9955602150384308</v>
      </c>
    </row>
    <row r="1703" spans="1:11" ht="13.5" x14ac:dyDescent="0.25">
      <c r="A1703" s="3">
        <f>TITRES_STAT!B1706</f>
        <v>44790</v>
      </c>
      <c r="B1703" s="5">
        <f>TITRES_STAT!D1706</f>
        <v>3.15</v>
      </c>
      <c r="C1703" s="2">
        <f t="shared" si="205"/>
        <v>0</v>
      </c>
      <c r="D1703" s="2">
        <f t="shared" si="206"/>
        <v>3.15</v>
      </c>
      <c r="E1703" s="2">
        <f t="shared" si="208"/>
        <v>3.1499999999999995</v>
      </c>
      <c r="F1703" s="2">
        <f t="shared" si="209"/>
        <v>2.982499999999999</v>
      </c>
      <c r="G1703" s="2">
        <f t="shared" si="203"/>
        <v>3.059800000000001</v>
      </c>
      <c r="H1703" s="2">
        <f t="shared" si="207"/>
        <v>3.0160999999999927</v>
      </c>
      <c r="I1703" s="2">
        <f t="array" ref="I1703">SUMPRODUCT(B1687:B1706, (ROW(B1687:B1706)-ROW(B1687)+1)) / (20*21/2)</f>
        <v>3.1332857142857145</v>
      </c>
      <c r="J1703" s="2">
        <f t="shared" si="210"/>
        <v>3.0725574708923156</v>
      </c>
      <c r="K1703" s="2">
        <f t="shared" si="204"/>
        <v>3.0016166771937867</v>
      </c>
    </row>
    <row r="1704" spans="1:11" ht="13.5" x14ac:dyDescent="0.25">
      <c r="A1704" s="3">
        <f>TITRES_STAT!B1707</f>
        <v>44791</v>
      </c>
      <c r="B1704" s="5">
        <f>TITRES_STAT!D1707</f>
        <v>3.15</v>
      </c>
      <c r="C1704" s="2">
        <f t="shared" si="205"/>
        <v>0</v>
      </c>
      <c r="D1704" s="2">
        <f t="shared" si="206"/>
        <v>3.15</v>
      </c>
      <c r="E1704" s="2">
        <f t="shared" si="208"/>
        <v>3.1499999999999995</v>
      </c>
      <c r="F1704" s="2">
        <f t="shared" si="209"/>
        <v>3.0084999999999988</v>
      </c>
      <c r="G1704" s="2">
        <f t="shared" si="203"/>
        <v>3.0612000000000013</v>
      </c>
      <c r="H1704" s="2">
        <f t="shared" si="207"/>
        <v>3.0160999999999922</v>
      </c>
      <c r="I1704" s="2">
        <f t="array" ref="I1704">SUMPRODUCT(B1688:B1707, (ROW(B1688:B1707)-ROW(B1688)+1)) / (20*21/2)</f>
        <v>3.1406666666666672</v>
      </c>
      <c r="J1704" s="2">
        <f t="shared" si="210"/>
        <v>3.0799329498549519</v>
      </c>
      <c r="K1704" s="2">
        <f t="shared" si="204"/>
        <v>3.0074356310293244</v>
      </c>
    </row>
    <row r="1705" spans="1:11" ht="13.5" x14ac:dyDescent="0.25">
      <c r="A1705" s="3">
        <f>TITRES_STAT!B1708</f>
        <v>44792</v>
      </c>
      <c r="B1705" s="5">
        <f>TITRES_STAT!D1708</f>
        <v>3.15</v>
      </c>
      <c r="C1705" s="2">
        <f t="shared" si="205"/>
        <v>0</v>
      </c>
      <c r="D1705" s="2">
        <f t="shared" si="206"/>
        <v>3.15</v>
      </c>
      <c r="E1705" s="2">
        <f t="shared" si="208"/>
        <v>3.1499999999999995</v>
      </c>
      <c r="F1705" s="2">
        <f t="shared" si="209"/>
        <v>3.0399999999999991</v>
      </c>
      <c r="G1705" s="2">
        <f t="shared" si="203"/>
        <v>3.0628000000000015</v>
      </c>
      <c r="H1705" s="2">
        <f t="shared" si="207"/>
        <v>3.0160999999999922</v>
      </c>
      <c r="I1705" s="2">
        <f t="array" ref="I1705">SUMPRODUCT(B1689:B1708, (ROW(B1689:B1708)-ROW(B1689)+1)) / (20*21/2)</f>
        <v>3.1454761904761908</v>
      </c>
      <c r="J1705" s="2">
        <f t="shared" si="210"/>
        <v>3.0866060022497184</v>
      </c>
      <c r="K1705" s="2">
        <f t="shared" si="204"/>
        <v>3.013026390596802</v>
      </c>
    </row>
    <row r="1706" spans="1:11" ht="13.5" x14ac:dyDescent="0.25">
      <c r="A1706" s="3">
        <f>TITRES_STAT!B1709</f>
        <v>44795</v>
      </c>
      <c r="B1706" s="5">
        <f>TITRES_STAT!D1709</f>
        <v>3.15</v>
      </c>
      <c r="C1706" s="2">
        <f t="shared" si="205"/>
        <v>0</v>
      </c>
      <c r="D1706" s="2">
        <f t="shared" si="206"/>
        <v>3.15</v>
      </c>
      <c r="E1706" s="2">
        <f t="shared" si="208"/>
        <v>3.1499999999999995</v>
      </c>
      <c r="F1706" s="2">
        <f t="shared" si="209"/>
        <v>3.0724999999999989</v>
      </c>
      <c r="G1706" s="2">
        <f t="shared" si="203"/>
        <v>3.0628000000000015</v>
      </c>
      <c r="H1706" s="2">
        <f t="shared" si="207"/>
        <v>3.0160999999999922</v>
      </c>
      <c r="I1706" s="2">
        <f t="array" ref="I1706">SUMPRODUCT(B1690:B1709, (ROW(B1690:B1709)-ROW(B1690)+1)) / (20*21/2)</f>
        <v>3.1482380952380953</v>
      </c>
      <c r="J1706" s="2">
        <f t="shared" si="210"/>
        <v>3.0926435258449829</v>
      </c>
      <c r="K1706" s="2">
        <f t="shared" si="204"/>
        <v>3.018397904691045</v>
      </c>
    </row>
    <row r="1707" spans="1:11" ht="13.5" x14ac:dyDescent="0.25">
      <c r="A1707" s="3">
        <f>TITRES_STAT!B1710</f>
        <v>44796</v>
      </c>
      <c r="B1707" s="5">
        <f>TITRES_STAT!D1710</f>
        <v>3.15</v>
      </c>
      <c r="C1707" s="2">
        <f t="shared" si="205"/>
        <v>0</v>
      </c>
      <c r="D1707" s="2">
        <f t="shared" si="206"/>
        <v>3.15</v>
      </c>
      <c r="E1707" s="2">
        <f t="shared" si="208"/>
        <v>3.1499999999999995</v>
      </c>
      <c r="F1707" s="2">
        <f t="shared" si="209"/>
        <v>3.099499999999999</v>
      </c>
      <c r="G1707" s="2">
        <f t="shared" si="203"/>
        <v>3.0628000000000015</v>
      </c>
      <c r="H1707" s="2">
        <f t="shared" si="207"/>
        <v>3.0160999999999922</v>
      </c>
      <c r="I1707" s="2">
        <f t="array" ref="I1707">SUMPRODUCT(B1691:B1710, (ROW(B1691:B1710)-ROW(B1691)+1)) / (20*21/2)</f>
        <v>3.1495238095238101</v>
      </c>
      <c r="J1707" s="2">
        <f t="shared" si="210"/>
        <v>3.0981060471930797</v>
      </c>
      <c r="K1707" s="2">
        <f t="shared" si="204"/>
        <v>3.0235587711737493</v>
      </c>
    </row>
    <row r="1708" spans="1:11" ht="13.5" x14ac:dyDescent="0.25">
      <c r="A1708" s="3">
        <f>TITRES_STAT!B1711</f>
        <v>44797</v>
      </c>
      <c r="B1708" s="5">
        <f>TITRES_STAT!D1711</f>
        <v>3.15</v>
      </c>
      <c r="C1708" s="2">
        <f t="shared" si="205"/>
        <v>0</v>
      </c>
      <c r="D1708" s="2">
        <f t="shared" si="206"/>
        <v>3.15</v>
      </c>
      <c r="E1708" s="2">
        <f t="shared" si="208"/>
        <v>3.1499999999999995</v>
      </c>
      <c r="F1708" s="2">
        <f t="shared" si="209"/>
        <v>3.1209999999999991</v>
      </c>
      <c r="G1708" s="2">
        <f t="shared" si="203"/>
        <v>3.0628000000000015</v>
      </c>
      <c r="H1708" s="2">
        <f t="shared" si="207"/>
        <v>3.0160999999999918</v>
      </c>
      <c r="I1708" s="2">
        <f t="array" ref="I1708">SUMPRODUCT(B1692:B1711, (ROW(B1692:B1711)-ROW(B1692)+1)) / (20*21/2)</f>
        <v>3.1499047619047622</v>
      </c>
      <c r="J1708" s="2">
        <f t="shared" si="210"/>
        <v>3.1030483284127861</v>
      </c>
      <c r="K1708" s="2">
        <f t="shared" si="204"/>
        <v>3.0285172507355633</v>
      </c>
    </row>
    <row r="1709" spans="1:11" ht="13.5" x14ac:dyDescent="0.25">
      <c r="A1709" s="3">
        <f>TITRES_STAT!B1712</f>
        <v>44798</v>
      </c>
      <c r="B1709" s="5">
        <f>TITRES_STAT!D1712</f>
        <v>3.15</v>
      </c>
      <c r="C1709" s="2">
        <f t="shared" si="205"/>
        <v>0</v>
      </c>
      <c r="D1709" s="2">
        <f t="shared" si="206"/>
        <v>3.15</v>
      </c>
      <c r="E1709" s="2">
        <f t="shared" si="208"/>
        <v>3.1499999999999995</v>
      </c>
      <c r="F1709" s="2">
        <f t="shared" si="209"/>
        <v>3.136499999999999</v>
      </c>
      <c r="G1709" s="2">
        <f t="shared" si="203"/>
        <v>3.0628000000000015</v>
      </c>
      <c r="H1709" s="2">
        <f t="shared" si="207"/>
        <v>3.0160999999999918</v>
      </c>
      <c r="I1709" s="2">
        <f t="array" ref="I1709">SUMPRODUCT(B1693:B1712, (ROW(B1693:B1712)-ROW(B1693)+1)) / (20*21/2)</f>
        <v>3.15</v>
      </c>
      <c r="J1709" s="2">
        <f t="shared" si="210"/>
        <v>3.1075199161829969</v>
      </c>
      <c r="K1709" s="2">
        <f t="shared" si="204"/>
        <v>3.0332812801184823</v>
      </c>
    </row>
    <row r="1710" spans="1:11" ht="13.5" x14ac:dyDescent="0.25">
      <c r="A1710" s="3">
        <f>TITRES_STAT!B1713</f>
        <v>44799</v>
      </c>
      <c r="B1710" s="5">
        <f>TITRES_STAT!D1713</f>
        <v>3.15</v>
      </c>
      <c r="C1710" s="2">
        <f t="shared" si="205"/>
        <v>0</v>
      </c>
      <c r="D1710" s="2">
        <f t="shared" si="206"/>
        <v>3.15</v>
      </c>
      <c r="E1710" s="2">
        <f t="shared" si="208"/>
        <v>3.1499999999999995</v>
      </c>
      <c r="F1710" s="2">
        <f t="shared" si="209"/>
        <v>3.145999999999999</v>
      </c>
      <c r="G1710" s="2">
        <f t="shared" si="203"/>
        <v>3.0630000000000019</v>
      </c>
      <c r="H1710" s="2">
        <f t="shared" si="207"/>
        <v>3.0160999999999918</v>
      </c>
      <c r="I1710" s="2">
        <f t="array" ref="I1710">SUMPRODUCT(B1694:B1713, (ROW(B1694:B1713)-ROW(B1694)+1)) / (20*21/2)</f>
        <v>3.1366666666666667</v>
      </c>
      <c r="J1710" s="2">
        <f t="shared" si="210"/>
        <v>3.1115656384512826</v>
      </c>
      <c r="K1710" s="2">
        <f t="shared" si="204"/>
        <v>3.0378584848197185</v>
      </c>
    </row>
    <row r="1711" spans="1:11" ht="13.5" x14ac:dyDescent="0.25">
      <c r="A1711" s="3">
        <f>TITRES_STAT!B1714</f>
        <v>44802</v>
      </c>
      <c r="B1711" s="5">
        <f>TITRES_STAT!D1714</f>
        <v>3.15</v>
      </c>
      <c r="C1711" s="2">
        <f t="shared" si="205"/>
        <v>0</v>
      </c>
      <c r="D1711" s="2">
        <f t="shared" si="206"/>
        <v>3.15</v>
      </c>
      <c r="E1711" s="2">
        <f t="shared" si="208"/>
        <v>3.1499999999999995</v>
      </c>
      <c r="F1711" s="2">
        <f t="shared" si="209"/>
        <v>3.1489999999999991</v>
      </c>
      <c r="G1711" s="2">
        <f t="shared" si="203"/>
        <v>3.0630000000000019</v>
      </c>
      <c r="H1711" s="2">
        <f t="shared" si="207"/>
        <v>3.0160999999999918</v>
      </c>
      <c r="I1711" s="2">
        <f t="array" ref="I1711">SUMPRODUCT(B1695:B1714, (ROW(B1695:B1714)-ROW(B1695)+1)) / (20*21/2)</f>
        <v>3.1116190476190475</v>
      </c>
      <c r="J1711" s="2">
        <f t="shared" si="210"/>
        <v>3.1152260538368748</v>
      </c>
      <c r="K1711" s="2">
        <f t="shared" si="204"/>
        <v>3.0422561912973767</v>
      </c>
    </row>
    <row r="1712" spans="1:11" ht="13.5" x14ac:dyDescent="0.25">
      <c r="A1712" s="3">
        <f>TITRES_STAT!B1715</f>
        <v>44803</v>
      </c>
      <c r="B1712" s="5">
        <f>TITRES_STAT!D1715</f>
        <v>3.15</v>
      </c>
      <c r="C1712" s="2">
        <f t="shared" si="205"/>
        <v>0</v>
      </c>
      <c r="D1712" s="2">
        <f t="shared" si="206"/>
        <v>3.15</v>
      </c>
      <c r="E1712" s="2">
        <f t="shared" si="208"/>
        <v>3.1499999999999995</v>
      </c>
      <c r="F1712" s="2">
        <f t="shared" si="209"/>
        <v>3.149999999999999</v>
      </c>
      <c r="G1712" s="2">
        <f t="shared" si="203"/>
        <v>3.0630000000000019</v>
      </c>
      <c r="H1712" s="2">
        <f t="shared" si="207"/>
        <v>3.0160999999999909</v>
      </c>
      <c r="I1712" s="2">
        <f t="array" ref="I1712">SUMPRODUCT(B1696:B1715, (ROW(B1696:B1715)-ROW(B1696)+1)) / (20*21/2)</f>
        <v>3.076428571428572</v>
      </c>
      <c r="J1712" s="2">
        <f t="shared" si="210"/>
        <v>3.1185378582333629</v>
      </c>
      <c r="K1712" s="2">
        <f t="shared" si="204"/>
        <v>3.0464814386974797</v>
      </c>
    </row>
    <row r="1713" spans="1:11" ht="13.5" x14ac:dyDescent="0.25">
      <c r="A1713" s="3">
        <f>TITRES_STAT!B1716</f>
        <v>44804</v>
      </c>
      <c r="B1713" s="5">
        <f>TITRES_STAT!D1716</f>
        <v>3.01</v>
      </c>
      <c r="C1713" s="2">
        <f t="shared" si="205"/>
        <v>-0.14000000000000012</v>
      </c>
      <c r="D1713" s="2">
        <f t="shared" si="206"/>
        <v>3.1219999999999999</v>
      </c>
      <c r="E1713" s="2">
        <f t="shared" si="208"/>
        <v>3.1359999999999992</v>
      </c>
      <c r="F1713" s="2">
        <f t="shared" si="209"/>
        <v>3.1429999999999989</v>
      </c>
      <c r="G1713" s="2">
        <f t="shared" si="203"/>
        <v>3.0604000000000018</v>
      </c>
      <c r="H1713" s="2">
        <f t="shared" si="207"/>
        <v>3.0153999999999912</v>
      </c>
      <c r="I1713" s="2">
        <f t="array" ref="I1713">SUMPRODUCT(B1697:B1716, (ROW(B1697:B1716)-ROW(B1697)+1)) / (20*21/2)</f>
        <v>3.0316666666666658</v>
      </c>
      <c r="J1713" s="2">
        <f t="shared" si="210"/>
        <v>3.1082009193539952</v>
      </c>
      <c r="K1713" s="2">
        <f t="shared" si="204"/>
        <v>3.0450507940426768</v>
      </c>
    </row>
    <row r="1714" spans="1:11" ht="13.5" x14ac:dyDescent="0.25">
      <c r="A1714" s="3">
        <f>TITRES_STAT!B1717</f>
        <v>44805</v>
      </c>
      <c r="B1714" s="5">
        <f>TITRES_STAT!D1717</f>
        <v>2.88</v>
      </c>
      <c r="C1714" s="2">
        <f t="shared" si="205"/>
        <v>-0.12999999999999989</v>
      </c>
      <c r="D1714" s="2">
        <f t="shared" si="206"/>
        <v>3.0680000000000001</v>
      </c>
      <c r="E1714" s="2">
        <f t="shared" si="208"/>
        <v>3.1089999999999991</v>
      </c>
      <c r="F1714" s="2">
        <f t="shared" si="209"/>
        <v>3.1294999999999993</v>
      </c>
      <c r="G1714" s="2">
        <f t="shared" ref="G1714:G1777" si="211">AVERAGE(B1665:B1714)</f>
        <v>3.0552000000000019</v>
      </c>
      <c r="H1714" s="2">
        <f t="shared" si="207"/>
        <v>3.0140499999999917</v>
      </c>
      <c r="I1714" s="2">
        <f t="array" ref="I1714">SUMPRODUCT(B1698:B1717, (ROW(B1698:B1717)-ROW(B1698)+1)) / (20*21/2)</f>
        <v>2.9788571428571426</v>
      </c>
      <c r="J1714" s="2">
        <f t="shared" si="210"/>
        <v>3.0864674984631382</v>
      </c>
      <c r="K1714" s="2">
        <f t="shared" si="204"/>
        <v>3.0385782138841404</v>
      </c>
    </row>
    <row r="1715" spans="1:11" ht="13.5" x14ac:dyDescent="0.25">
      <c r="A1715" s="3">
        <f>TITRES_STAT!B1718</f>
        <v>44806</v>
      </c>
      <c r="B1715" s="5">
        <f>TITRES_STAT!D1718</f>
        <v>2.76</v>
      </c>
      <c r="C1715" s="2">
        <f t="shared" si="205"/>
        <v>-0.12000000000000011</v>
      </c>
      <c r="D1715" s="2">
        <f t="shared" si="206"/>
        <v>2.9899999999999993</v>
      </c>
      <c r="E1715" s="2">
        <f t="shared" si="208"/>
        <v>3.0699999999999994</v>
      </c>
      <c r="F1715" s="2">
        <f t="shared" si="209"/>
        <v>3.109999999999999</v>
      </c>
      <c r="G1715" s="2">
        <f t="shared" si="211"/>
        <v>3.0476000000000014</v>
      </c>
      <c r="H1715" s="2">
        <f t="shared" si="207"/>
        <v>3.0120999999999913</v>
      </c>
      <c r="I1715" s="2">
        <f t="array" ref="I1715">SUMPRODUCT(B1699:B1718, (ROW(B1699:B1718)-ROW(B1699)+1)) / (20*21/2)</f>
        <v>2.9394761904761904</v>
      </c>
      <c r="J1715" s="2">
        <f t="shared" si="210"/>
        <v>3.0553753557523633</v>
      </c>
      <c r="K1715" s="2">
        <f t="shared" ref="K1715:K1778" si="212">$K$4*B1715+(1-$K$4)*K1714</f>
        <v>3.0276535780455469</v>
      </c>
    </row>
    <row r="1716" spans="1:11" ht="13.5" x14ac:dyDescent="0.25">
      <c r="A1716" s="3">
        <f>TITRES_STAT!B1719</f>
        <v>44809</v>
      </c>
      <c r="B1716" s="5">
        <f>TITRES_STAT!D1719</f>
        <v>2.64</v>
      </c>
      <c r="C1716" s="2">
        <f t="shared" si="205"/>
        <v>-0.11999999999999966</v>
      </c>
      <c r="D1716" s="2">
        <f t="shared" si="206"/>
        <v>2.8879999999999999</v>
      </c>
      <c r="E1716" s="2">
        <f t="shared" si="208"/>
        <v>3.0189999999999997</v>
      </c>
      <c r="F1716" s="2">
        <f t="shared" si="209"/>
        <v>3.0844999999999994</v>
      </c>
      <c r="G1716" s="2">
        <f t="shared" si="211"/>
        <v>3.0374000000000012</v>
      </c>
      <c r="H1716" s="2">
        <f t="shared" si="207"/>
        <v>3.0095499999999915</v>
      </c>
      <c r="I1716" s="2">
        <f t="array" ref="I1716">SUMPRODUCT(B1700:B1719, (ROW(B1700:B1719)-ROW(B1700)+1)) / (20*21/2)</f>
        <v>2.9130000000000003</v>
      </c>
      <c r="J1716" s="2">
        <f t="shared" si="210"/>
        <v>3.015815798061662</v>
      </c>
      <c r="K1716" s="2">
        <f t="shared" si="212"/>
        <v>3.0124514769457216</v>
      </c>
    </row>
    <row r="1717" spans="1:11" ht="13.5" x14ac:dyDescent="0.25">
      <c r="A1717" s="3">
        <f>TITRES_STAT!B1720</f>
        <v>44810</v>
      </c>
      <c r="B1717" s="5">
        <f>TITRES_STAT!D1720</f>
        <v>2.5299999999999998</v>
      </c>
      <c r="C1717" s="2">
        <f t="shared" si="205"/>
        <v>-0.11000000000000032</v>
      </c>
      <c r="D1717" s="2">
        <f t="shared" si="206"/>
        <v>2.7639999999999998</v>
      </c>
      <c r="E1717" s="2">
        <f t="shared" si="208"/>
        <v>2.9569999999999999</v>
      </c>
      <c r="F1717" s="2">
        <f t="shared" si="209"/>
        <v>3.0534999999999992</v>
      </c>
      <c r="G1717" s="2">
        <f t="shared" si="211"/>
        <v>3.0252000000000017</v>
      </c>
      <c r="H1717" s="2">
        <f t="shared" si="207"/>
        <v>3.0064499999999912</v>
      </c>
      <c r="I1717" s="2">
        <f t="array" ref="I1717">SUMPRODUCT(B1701:B1720, (ROW(B1701:B1720)-ROW(B1701)+1)) / (20*21/2)</f>
        <v>2.8998571428571425</v>
      </c>
      <c r="J1717" s="2">
        <f t="shared" si="210"/>
        <v>2.9695476268176941</v>
      </c>
      <c r="K1717" s="2">
        <f t="shared" si="212"/>
        <v>2.9935318111831442</v>
      </c>
    </row>
    <row r="1718" spans="1:11" ht="13.5" x14ac:dyDescent="0.25">
      <c r="A1718" s="3">
        <f>TITRES_STAT!B1721</f>
        <v>44811</v>
      </c>
      <c r="B1718" s="5">
        <f>TITRES_STAT!D1721</f>
        <v>2.64</v>
      </c>
      <c r="C1718" s="2">
        <f t="shared" si="205"/>
        <v>0.11000000000000032</v>
      </c>
      <c r="D1718" s="2">
        <f t="shared" si="206"/>
        <v>2.69</v>
      </c>
      <c r="E1718" s="2">
        <f t="shared" si="208"/>
        <v>2.9060000000000001</v>
      </c>
      <c r="F1718" s="2">
        <f t="shared" si="209"/>
        <v>3.0279999999999996</v>
      </c>
      <c r="G1718" s="2">
        <f t="shared" si="211"/>
        <v>3.015200000000001</v>
      </c>
      <c r="H1718" s="2">
        <f t="shared" si="207"/>
        <v>3.0038999999999914</v>
      </c>
      <c r="I1718" s="2">
        <f t="array" ref="I1718">SUMPRODUCT(B1702:B1721, (ROW(B1702:B1721)-ROW(B1702)+1)) / (20*21/2)</f>
        <v>2.8994761904761903</v>
      </c>
      <c r="J1718" s="2">
        <f t="shared" si="210"/>
        <v>2.9381621385493424</v>
      </c>
      <c r="K1718" s="2">
        <f t="shared" si="212"/>
        <v>2.979667818587727</v>
      </c>
    </row>
    <row r="1719" spans="1:11" ht="13.5" x14ac:dyDescent="0.25">
      <c r="A1719" s="3">
        <f>TITRES_STAT!B1722</f>
        <v>44812</v>
      </c>
      <c r="B1719" s="5">
        <f>TITRES_STAT!D1722</f>
        <v>2.75</v>
      </c>
      <c r="C1719" s="2">
        <f t="shared" si="205"/>
        <v>0.10999999999999988</v>
      </c>
      <c r="D1719" s="2">
        <f t="shared" si="206"/>
        <v>2.6640000000000001</v>
      </c>
      <c r="E1719" s="2">
        <f t="shared" si="208"/>
        <v>2.8660000000000005</v>
      </c>
      <c r="F1719" s="2">
        <f t="shared" si="209"/>
        <v>3.0079999999999996</v>
      </c>
      <c r="G1719" s="2">
        <f t="shared" si="211"/>
        <v>3.0074000000000014</v>
      </c>
      <c r="H1719" s="2">
        <f t="shared" si="207"/>
        <v>3.0018999999999902</v>
      </c>
      <c r="I1719" s="2">
        <f t="array" ref="I1719">SUMPRODUCT(B1703:B1722, (ROW(B1703:B1722)-ROW(B1703)+1)) / (20*21/2)</f>
        <v>2.9122380952380955</v>
      </c>
      <c r="J1719" s="2">
        <f t="shared" si="210"/>
        <v>2.9202419348779762</v>
      </c>
      <c r="K1719" s="2">
        <f t="shared" si="212"/>
        <v>2.9706612374666399</v>
      </c>
    </row>
    <row r="1720" spans="1:11" ht="13.5" x14ac:dyDescent="0.25">
      <c r="A1720" s="3">
        <f>TITRES_STAT!B1723</f>
        <v>44813</v>
      </c>
      <c r="B1720" s="5">
        <f>TITRES_STAT!D1723</f>
        <v>2.87</v>
      </c>
      <c r="C1720" s="2">
        <f t="shared" si="205"/>
        <v>0.12000000000000011</v>
      </c>
      <c r="D1720" s="2">
        <f t="shared" si="206"/>
        <v>2.6859999999999999</v>
      </c>
      <c r="E1720" s="2">
        <f t="shared" si="208"/>
        <v>2.8380000000000001</v>
      </c>
      <c r="F1720" s="2">
        <f t="shared" si="209"/>
        <v>2.9939999999999993</v>
      </c>
      <c r="G1720" s="2">
        <f t="shared" si="211"/>
        <v>3.0020000000000011</v>
      </c>
      <c r="H1720" s="2">
        <f t="shared" si="207"/>
        <v>3.0004999999999904</v>
      </c>
      <c r="I1720" s="2">
        <f t="array" ref="I1720">SUMPRODUCT(B1704:B1723, (ROW(B1704:B1723)-ROW(B1704)+1)) / (20*21/2)</f>
        <v>2.9270476190476193</v>
      </c>
      <c r="J1720" s="2">
        <f t="shared" si="210"/>
        <v>2.9154569886991215</v>
      </c>
      <c r="K1720" s="2">
        <f t="shared" si="212"/>
        <v>2.9667137379581447</v>
      </c>
    </row>
    <row r="1721" spans="1:11" ht="13.5" x14ac:dyDescent="0.25">
      <c r="A1721" s="3">
        <f>TITRES_STAT!B1724</f>
        <v>44816</v>
      </c>
      <c r="B1721" s="5">
        <f>TITRES_STAT!D1724</f>
        <v>2.99</v>
      </c>
      <c r="C1721" s="2">
        <f t="shared" si="205"/>
        <v>0.12000000000000011</v>
      </c>
      <c r="D1721" s="2">
        <f t="shared" si="206"/>
        <v>2.7559999999999998</v>
      </c>
      <c r="E1721" s="2">
        <f t="shared" si="208"/>
        <v>2.8220000000000001</v>
      </c>
      <c r="F1721" s="2">
        <f t="shared" si="209"/>
        <v>2.9859999999999998</v>
      </c>
      <c r="G1721" s="2">
        <f t="shared" si="211"/>
        <v>2.9990000000000019</v>
      </c>
      <c r="H1721" s="2">
        <f t="shared" si="207"/>
        <v>2.9996999999999905</v>
      </c>
      <c r="I1721" s="2">
        <f t="array" ref="I1721">SUMPRODUCT(B1705:B1724, (ROW(B1705:B1724)-ROW(B1705)+1)) / (20*21/2)</f>
        <v>2.9419047619047616</v>
      </c>
      <c r="J1721" s="2">
        <f t="shared" si="210"/>
        <v>2.9225563231087293</v>
      </c>
      <c r="K1721" s="2">
        <f t="shared" si="212"/>
        <v>2.9676269247048843</v>
      </c>
    </row>
    <row r="1722" spans="1:11" ht="13.5" x14ac:dyDescent="0.25">
      <c r="A1722" s="3">
        <f>TITRES_STAT!B1725</f>
        <v>44817</v>
      </c>
      <c r="B1722" s="5">
        <f>TITRES_STAT!D1725</f>
        <v>3.12</v>
      </c>
      <c r="C1722" s="2">
        <f t="shared" si="205"/>
        <v>0.12999999999999989</v>
      </c>
      <c r="D1722" s="2">
        <f t="shared" si="206"/>
        <v>2.8740000000000001</v>
      </c>
      <c r="E1722" s="2">
        <f t="shared" si="208"/>
        <v>2.819</v>
      </c>
      <c r="F1722" s="2">
        <f t="shared" si="209"/>
        <v>2.9844999999999997</v>
      </c>
      <c r="G1722" s="2">
        <f t="shared" si="211"/>
        <v>2.9986000000000019</v>
      </c>
      <c r="H1722" s="2">
        <f t="shared" si="207"/>
        <v>2.9995499999999908</v>
      </c>
      <c r="I1722" s="2">
        <f t="array" ref="I1722">SUMPRODUCT(B1706:B1725, (ROW(B1706:B1725)-ROW(B1706)+1)) / (20*21/2)</f>
        <v>2.9568095238095236</v>
      </c>
      <c r="J1722" s="2">
        <f t="shared" si="210"/>
        <v>2.94136048281266</v>
      </c>
      <c r="K1722" s="2">
        <f t="shared" si="212"/>
        <v>2.9736023394223401</v>
      </c>
    </row>
    <row r="1723" spans="1:11" ht="13.5" x14ac:dyDescent="0.25">
      <c r="A1723" s="3">
        <f>TITRES_STAT!B1726</f>
        <v>44818</v>
      </c>
      <c r="B1723" s="5">
        <f>TITRES_STAT!D1726</f>
        <v>3.14</v>
      </c>
      <c r="C1723" s="2">
        <f t="shared" si="205"/>
        <v>2.0000000000000018E-2</v>
      </c>
      <c r="D1723" s="2">
        <f t="shared" si="206"/>
        <v>2.9740000000000002</v>
      </c>
      <c r="E1723" s="2">
        <f t="shared" si="208"/>
        <v>2.8320000000000003</v>
      </c>
      <c r="F1723" s="2">
        <f t="shared" si="209"/>
        <v>2.9839999999999995</v>
      </c>
      <c r="G1723" s="2">
        <f t="shared" si="211"/>
        <v>2.9986000000000019</v>
      </c>
      <c r="H1723" s="2">
        <f t="shared" si="207"/>
        <v>2.999499999999991</v>
      </c>
      <c r="I1723" s="2">
        <f t="array" ref="I1723">SUMPRODUCT(B1707:B1726, (ROW(B1707:B1726)-ROW(B1707)+1)) / (20*21/2)</f>
        <v>2.9717619047619044</v>
      </c>
      <c r="J1723" s="2">
        <f t="shared" si="210"/>
        <v>2.9602785320685974</v>
      </c>
      <c r="K1723" s="2">
        <f t="shared" si="212"/>
        <v>2.9801277378763658</v>
      </c>
    </row>
    <row r="1724" spans="1:11" ht="13.5" x14ac:dyDescent="0.25">
      <c r="A1724" s="3">
        <f>TITRES_STAT!B1727</f>
        <v>44819</v>
      </c>
      <c r="B1724" s="5">
        <f>TITRES_STAT!D1727</f>
        <v>3.14</v>
      </c>
      <c r="C1724" s="2">
        <f t="shared" si="205"/>
        <v>0</v>
      </c>
      <c r="D1724" s="2">
        <f t="shared" si="206"/>
        <v>3.0520000000000005</v>
      </c>
      <c r="E1724" s="2">
        <f t="shared" si="208"/>
        <v>2.8580000000000001</v>
      </c>
      <c r="F1724" s="2">
        <f t="shared" si="209"/>
        <v>2.9834999999999998</v>
      </c>
      <c r="G1724" s="2">
        <f t="shared" si="211"/>
        <v>2.9986000000000015</v>
      </c>
      <c r="H1724" s="2">
        <f t="shared" si="207"/>
        <v>2.9994499999999906</v>
      </c>
      <c r="I1724" s="2">
        <f t="array" ref="I1724">SUMPRODUCT(B1708:B1727, (ROW(B1708:B1727)-ROW(B1708)+1)) / (20*21/2)</f>
        <v>2.9858095238095239</v>
      </c>
      <c r="J1724" s="2">
        <f t="shared" si="210"/>
        <v>2.9773948623477788</v>
      </c>
      <c r="K1724" s="2">
        <f t="shared" si="212"/>
        <v>2.9863972383518025</v>
      </c>
    </row>
    <row r="1725" spans="1:11" ht="13.5" x14ac:dyDescent="0.25">
      <c r="A1725" s="3">
        <f>TITRES_STAT!B1728</f>
        <v>44820</v>
      </c>
      <c r="B1725" s="5">
        <f>TITRES_STAT!D1728</f>
        <v>3.14</v>
      </c>
      <c r="C1725" s="2">
        <f t="shared" si="205"/>
        <v>0</v>
      </c>
      <c r="D1725" s="2">
        <f t="shared" si="206"/>
        <v>3.1060000000000003</v>
      </c>
      <c r="E1725" s="2">
        <f t="shared" si="208"/>
        <v>2.8960000000000004</v>
      </c>
      <c r="F1725" s="2">
        <f t="shared" si="209"/>
        <v>2.9829999999999997</v>
      </c>
      <c r="G1725" s="2">
        <f t="shared" si="211"/>
        <v>2.9986000000000015</v>
      </c>
      <c r="H1725" s="2">
        <f t="shared" si="207"/>
        <v>2.9993999999999907</v>
      </c>
      <c r="I1725" s="2">
        <f t="array" ref="I1725">SUMPRODUCT(B1709:B1728, (ROW(B1709:B1728)-ROW(B1709)+1)) / (20*21/2)</f>
        <v>2.9999523809523811</v>
      </c>
      <c r="J1725" s="2">
        <f t="shared" si="210"/>
        <v>2.9928810659337048</v>
      </c>
      <c r="K1725" s="2">
        <f t="shared" si="212"/>
        <v>2.9924208760634965</v>
      </c>
    </row>
    <row r="1726" spans="1:11" ht="13.5" x14ac:dyDescent="0.25">
      <c r="A1726" s="3">
        <f>TITRES_STAT!B1729</f>
        <v>44823</v>
      </c>
      <c r="B1726" s="5">
        <f>TITRES_STAT!D1729</f>
        <v>3.14</v>
      </c>
      <c r="C1726" s="2">
        <f t="shared" si="205"/>
        <v>0</v>
      </c>
      <c r="D1726" s="2">
        <f t="shared" si="206"/>
        <v>3.1360000000000001</v>
      </c>
      <c r="E1726" s="2">
        <f t="shared" si="208"/>
        <v>2.9460000000000002</v>
      </c>
      <c r="F1726" s="2">
        <f t="shared" si="209"/>
        <v>2.9824999999999999</v>
      </c>
      <c r="G1726" s="2">
        <f t="shared" si="211"/>
        <v>2.9986000000000015</v>
      </c>
      <c r="H1726" s="2">
        <f t="shared" si="207"/>
        <v>2.9993499999999909</v>
      </c>
      <c r="I1726" s="2">
        <f t="array" ref="I1726">SUMPRODUCT(B1710:B1729, (ROW(B1710:B1729)-ROW(B1710)+1)) / (20*21/2)</f>
        <v>3.0141904761904761</v>
      </c>
      <c r="J1726" s="2">
        <f t="shared" si="210"/>
        <v>3.0068923929876381</v>
      </c>
      <c r="K1726" s="2">
        <f t="shared" si="212"/>
        <v>2.9982082926884575</v>
      </c>
    </row>
    <row r="1727" spans="1:11" ht="13.5" x14ac:dyDescent="0.25">
      <c r="A1727" s="3">
        <f>TITRES_STAT!B1730</f>
        <v>44824</v>
      </c>
      <c r="B1727" s="5">
        <f>TITRES_STAT!D1730</f>
        <v>3.13</v>
      </c>
      <c r="C1727" s="2">
        <f t="shared" si="205"/>
        <v>-1.0000000000000231E-2</v>
      </c>
      <c r="D1727" s="2">
        <f t="shared" si="206"/>
        <v>3.1380000000000003</v>
      </c>
      <c r="E1727" s="2">
        <f t="shared" si="208"/>
        <v>3.0060000000000002</v>
      </c>
      <c r="F1727" s="2">
        <f t="shared" si="209"/>
        <v>2.9815</v>
      </c>
      <c r="G1727" s="2">
        <f t="shared" si="211"/>
        <v>2.9984000000000002</v>
      </c>
      <c r="H1727" s="2">
        <f t="shared" si="207"/>
        <v>2.9992499999999911</v>
      </c>
      <c r="I1727" s="2">
        <f t="array" ref="I1727">SUMPRODUCT(B1711:B1730, (ROW(B1711:B1730)-ROW(B1711)+1)) / (20*21/2)</f>
        <v>3.0285238095238096</v>
      </c>
      <c r="J1727" s="2">
        <f t="shared" si="210"/>
        <v>3.0186169269888157</v>
      </c>
      <c r="K1727" s="2">
        <f t="shared" si="212"/>
        <v>3.0033765949359688</v>
      </c>
    </row>
    <row r="1728" spans="1:11" ht="13.5" x14ac:dyDescent="0.25">
      <c r="A1728" s="3">
        <f>TITRES_STAT!B1731</f>
        <v>44825</v>
      </c>
      <c r="B1728" s="5">
        <f>TITRES_STAT!D1731</f>
        <v>3.13</v>
      </c>
      <c r="C1728" s="2">
        <f t="shared" si="205"/>
        <v>0</v>
      </c>
      <c r="D1728" s="2">
        <f t="shared" si="206"/>
        <v>3.1360000000000001</v>
      </c>
      <c r="E1728" s="2">
        <f t="shared" si="208"/>
        <v>3.0550000000000002</v>
      </c>
      <c r="F1728" s="2">
        <f t="shared" si="209"/>
        <v>2.9805000000000001</v>
      </c>
      <c r="G1728" s="2">
        <f t="shared" si="211"/>
        <v>2.9981999999999998</v>
      </c>
      <c r="H1728" s="2">
        <f t="shared" si="207"/>
        <v>2.9991499999999913</v>
      </c>
      <c r="I1728" s="2">
        <f t="array" ref="I1728">SUMPRODUCT(B1712:B1731, (ROW(B1712:B1731)-ROW(B1712)+1)) / (20*21/2)</f>
        <v>3.0429523809523809</v>
      </c>
      <c r="J1728" s="2">
        <f t="shared" si="210"/>
        <v>3.0292248387041667</v>
      </c>
      <c r="K1728" s="2">
        <f t="shared" si="212"/>
        <v>3.0083422186639699</v>
      </c>
    </row>
    <row r="1729" spans="1:11" ht="13.5" x14ac:dyDescent="0.25">
      <c r="A1729" s="3">
        <f>TITRES_STAT!B1732</f>
        <v>44826</v>
      </c>
      <c r="B1729" s="5">
        <f>TITRES_STAT!D1732</f>
        <v>3.13</v>
      </c>
      <c r="C1729" s="2">
        <f t="shared" si="205"/>
        <v>0</v>
      </c>
      <c r="D1729" s="2">
        <f t="shared" si="206"/>
        <v>3.1339999999999995</v>
      </c>
      <c r="E1729" s="2">
        <f t="shared" si="208"/>
        <v>3.093</v>
      </c>
      <c r="F1729" s="2">
        <f t="shared" si="209"/>
        <v>2.9795000000000007</v>
      </c>
      <c r="G1729" s="2">
        <f t="shared" si="211"/>
        <v>2.9980000000000002</v>
      </c>
      <c r="H1729" s="2">
        <f t="shared" si="207"/>
        <v>2.9990499999999907</v>
      </c>
      <c r="I1729" s="2">
        <f t="array" ref="I1729">SUMPRODUCT(B1713:B1732, (ROW(B1713:B1732)-ROW(B1713)+1)) / (20*21/2)</f>
        <v>3.0574761904761907</v>
      </c>
      <c r="J1729" s="2">
        <f t="shared" si="210"/>
        <v>3.038822473113294</v>
      </c>
      <c r="K1729" s="2">
        <f t="shared" si="212"/>
        <v>3.0131131120496963</v>
      </c>
    </row>
    <row r="1730" spans="1:11" ht="13.5" x14ac:dyDescent="0.25">
      <c r="A1730" s="3">
        <f>TITRES_STAT!B1733</f>
        <v>44827</v>
      </c>
      <c r="B1730" s="5">
        <f>TITRES_STAT!D1733</f>
        <v>3.13</v>
      </c>
      <c r="C1730" s="2">
        <f t="shared" si="205"/>
        <v>0</v>
      </c>
      <c r="D1730" s="2">
        <f t="shared" si="206"/>
        <v>3.1319999999999992</v>
      </c>
      <c r="E1730" s="2">
        <f t="shared" si="208"/>
        <v>3.1189999999999998</v>
      </c>
      <c r="F1730" s="2">
        <f t="shared" si="209"/>
        <v>2.9785000000000004</v>
      </c>
      <c r="G1730" s="2">
        <f t="shared" si="211"/>
        <v>2.9978000000000002</v>
      </c>
      <c r="H1730" s="2">
        <f t="shared" si="207"/>
        <v>2.9989499999999909</v>
      </c>
      <c r="I1730" s="2">
        <f t="array" ref="I1730">SUMPRODUCT(B1714:B1733, (ROW(B1714:B1733)-ROW(B1714)+1)) / (20*21/2)</f>
        <v>3.0720952380952382</v>
      </c>
      <c r="J1730" s="2">
        <f t="shared" si="210"/>
        <v>3.0475060471025044</v>
      </c>
      <c r="K1730" s="2">
        <f t="shared" si="212"/>
        <v>3.017696911577159</v>
      </c>
    </row>
    <row r="1731" spans="1:11" ht="13.5" x14ac:dyDescent="0.25">
      <c r="A1731" s="3">
        <f>TITRES_STAT!B1734</f>
        <v>44830</v>
      </c>
      <c r="B1731" s="5">
        <f>TITRES_STAT!D1734</f>
        <v>3.13</v>
      </c>
      <c r="C1731" s="2">
        <f t="shared" si="205"/>
        <v>0</v>
      </c>
      <c r="D1731" s="2">
        <f t="shared" si="206"/>
        <v>3.13</v>
      </c>
      <c r="E1731" s="2">
        <f t="shared" si="208"/>
        <v>3.133</v>
      </c>
      <c r="F1731" s="2">
        <f t="shared" si="209"/>
        <v>2.9775000000000005</v>
      </c>
      <c r="G1731" s="2">
        <f t="shared" si="211"/>
        <v>3.0003999999999995</v>
      </c>
      <c r="H1731" s="2">
        <f t="shared" si="207"/>
        <v>2.9988499999999907</v>
      </c>
      <c r="I1731" s="2">
        <f t="array" ref="I1731">SUMPRODUCT(B1715:B1734, (ROW(B1715:B1734)-ROW(B1715)+1)) / (20*21/2)</f>
        <v>3.0861428571428573</v>
      </c>
      <c r="J1731" s="2">
        <f t="shared" si="210"/>
        <v>3.0553626140451233</v>
      </c>
      <c r="K1731" s="2">
        <f t="shared" si="212"/>
        <v>3.0221009542604076</v>
      </c>
    </row>
    <row r="1732" spans="1:11" ht="13.5" x14ac:dyDescent="0.25">
      <c r="A1732" s="3">
        <f>TITRES_STAT!B1735</f>
        <v>44831</v>
      </c>
      <c r="B1732" s="5">
        <f>TITRES_STAT!D1735</f>
        <v>3.13</v>
      </c>
      <c r="C1732" s="2">
        <f t="shared" ref="C1732:C1795" si="213">B1732-B1731</f>
        <v>0</v>
      </c>
      <c r="D1732" s="2">
        <f t="shared" si="206"/>
        <v>3.13</v>
      </c>
      <c r="E1732" s="2">
        <f t="shared" si="208"/>
        <v>3.1339999999999995</v>
      </c>
      <c r="F1732" s="2">
        <f t="shared" si="209"/>
        <v>2.9765000000000006</v>
      </c>
      <c r="G1732" s="2">
        <f t="shared" si="211"/>
        <v>3.0055999999999998</v>
      </c>
      <c r="H1732" s="2">
        <f t="shared" si="207"/>
        <v>2.9987499999999909</v>
      </c>
      <c r="I1732" s="2">
        <f t="array" ref="I1732">SUMPRODUCT(B1716:B1735, (ROW(B1716:B1735)-ROW(B1716)+1)) / (20*21/2)</f>
        <v>3.0989999999999998</v>
      </c>
      <c r="J1732" s="2">
        <f t="shared" si="210"/>
        <v>3.0624709365170166</v>
      </c>
      <c r="K1732" s="2">
        <f t="shared" si="212"/>
        <v>3.0263322893874505</v>
      </c>
    </row>
    <row r="1733" spans="1:11" ht="13.5" x14ac:dyDescent="0.25">
      <c r="A1733" s="3">
        <f>TITRES_STAT!B1736</f>
        <v>44832</v>
      </c>
      <c r="B1733" s="5">
        <f>TITRES_STAT!D1736</f>
        <v>3.13</v>
      </c>
      <c r="C1733" s="2">
        <f t="shared" si="213"/>
        <v>0</v>
      </c>
      <c r="D1733" s="2">
        <f t="shared" si="206"/>
        <v>3.13</v>
      </c>
      <c r="E1733" s="2">
        <f t="shared" si="208"/>
        <v>3.1329999999999996</v>
      </c>
      <c r="F1733" s="2">
        <f t="shared" si="209"/>
        <v>2.9825000000000008</v>
      </c>
      <c r="G1733" s="2">
        <f t="shared" si="211"/>
        <v>3.0131999999999999</v>
      </c>
      <c r="H1733" s="2">
        <f t="shared" si="207"/>
        <v>2.9986499999999912</v>
      </c>
      <c r="I1733" s="2">
        <f t="array" ref="I1733">SUMPRODUCT(B1717:B1736, (ROW(B1717:B1736)-ROW(B1717)+1)) / (20*21/2)</f>
        <v>3.1120000000000001</v>
      </c>
      <c r="J1733" s="2">
        <f t="shared" si="210"/>
        <v>3.0689022758963485</v>
      </c>
      <c r="K1733" s="2">
        <f t="shared" si="212"/>
        <v>3.0303976898036287</v>
      </c>
    </row>
    <row r="1734" spans="1:11" ht="13.5" x14ac:dyDescent="0.25">
      <c r="A1734" s="3">
        <f>TITRES_STAT!B1737</f>
        <v>44833</v>
      </c>
      <c r="B1734" s="5">
        <f>TITRES_STAT!D1737</f>
        <v>3.13</v>
      </c>
      <c r="C1734" s="2">
        <f t="shared" si="213"/>
        <v>0</v>
      </c>
      <c r="D1734" s="2">
        <f t="shared" ref="D1734:D1797" si="214">AVERAGE(B1730:B1734)</f>
        <v>3.13</v>
      </c>
      <c r="E1734" s="2">
        <f t="shared" si="208"/>
        <v>3.1319999999999992</v>
      </c>
      <c r="F1734" s="2">
        <f t="shared" si="209"/>
        <v>2.995000000000001</v>
      </c>
      <c r="G1734" s="2">
        <f t="shared" si="211"/>
        <v>3.0232000000000001</v>
      </c>
      <c r="H1734" s="2">
        <f t="shared" si="207"/>
        <v>2.9985499999999909</v>
      </c>
      <c r="I1734" s="2">
        <f t="array" ref="I1734">SUMPRODUCT(B1718:B1737, (ROW(B1718:B1737)-ROW(B1718)+1)) / (20*21/2)</f>
        <v>3.1216190476190473</v>
      </c>
      <c r="J1734" s="2">
        <f t="shared" si="210"/>
        <v>3.0747211067633629</v>
      </c>
      <c r="K1734" s="2">
        <f t="shared" si="212"/>
        <v>3.0343036627525057</v>
      </c>
    </row>
    <row r="1735" spans="1:11" ht="13.5" x14ac:dyDescent="0.25">
      <c r="A1735" s="3">
        <f>TITRES_STAT!B1738</f>
        <v>44834</v>
      </c>
      <c r="B1735" s="5">
        <f>TITRES_STAT!D1738</f>
        <v>3.13</v>
      </c>
      <c r="C1735" s="2">
        <f t="shared" si="213"/>
        <v>0</v>
      </c>
      <c r="D1735" s="2">
        <f t="shared" si="214"/>
        <v>3.13</v>
      </c>
      <c r="E1735" s="2">
        <f t="shared" si="208"/>
        <v>3.1309999999999993</v>
      </c>
      <c r="F1735" s="2">
        <f t="shared" si="209"/>
        <v>3.0135000000000014</v>
      </c>
      <c r="G1735" s="2">
        <f t="shared" si="211"/>
        <v>3.0353999999999997</v>
      </c>
      <c r="H1735" s="2">
        <f t="shared" si="207"/>
        <v>2.9984499999999912</v>
      </c>
      <c r="I1735" s="2">
        <f t="array" ref="I1735">SUMPRODUCT(B1719:B1738, (ROW(B1719:B1738)-ROW(B1719)+1)) / (20*21/2)</f>
        <v>3.128333333333333</v>
      </c>
      <c r="J1735" s="2">
        <f t="shared" si="210"/>
        <v>3.0799857632620902</v>
      </c>
      <c r="K1735" s="2">
        <f t="shared" si="212"/>
        <v>3.0380564602916231</v>
      </c>
    </row>
    <row r="1736" spans="1:11" ht="13.5" x14ac:dyDescent="0.25">
      <c r="A1736" s="3">
        <f>TITRES_STAT!B1739</f>
        <v>44837</v>
      </c>
      <c r="B1736" s="5">
        <f>TITRES_STAT!D1739</f>
        <v>3.15</v>
      </c>
      <c r="C1736" s="2">
        <f t="shared" si="213"/>
        <v>2.0000000000000018E-2</v>
      </c>
      <c r="D1736" s="2">
        <f t="shared" si="214"/>
        <v>3.1339999999999999</v>
      </c>
      <c r="E1736" s="2">
        <f t="shared" si="208"/>
        <v>3.1319999999999992</v>
      </c>
      <c r="F1736" s="2">
        <f t="shared" si="209"/>
        <v>3.039000000000001</v>
      </c>
      <c r="G1736" s="2">
        <f t="shared" si="211"/>
        <v>3.0483999999999996</v>
      </c>
      <c r="H1736" s="2">
        <f t="shared" si="207"/>
        <v>2.9984499999999912</v>
      </c>
      <c r="I1736" s="2">
        <f t="array" ref="I1736">SUMPRODUCT(B1720:B1739, (ROW(B1720:B1739)-ROW(B1720)+1)) / (20*21/2)</f>
        <v>3.1326666666666663</v>
      </c>
      <c r="J1736" s="2">
        <f t="shared" si="210"/>
        <v>3.0866537858085574</v>
      </c>
      <c r="K1736" s="2">
        <f t="shared" si="212"/>
        <v>3.0424464030252851</v>
      </c>
    </row>
    <row r="1737" spans="1:11" ht="13.5" x14ac:dyDescent="0.25">
      <c r="A1737" s="3">
        <f>TITRES_STAT!B1740</f>
        <v>44838</v>
      </c>
      <c r="B1737" s="5">
        <f>TITRES_STAT!D1740</f>
        <v>3.14</v>
      </c>
      <c r="C1737" s="2">
        <f t="shared" si="213"/>
        <v>-9.9999999999997868E-3</v>
      </c>
      <c r="D1737" s="2">
        <f t="shared" si="214"/>
        <v>3.1360000000000001</v>
      </c>
      <c r="E1737" s="2">
        <f t="shared" si="208"/>
        <v>3.1329999999999996</v>
      </c>
      <c r="F1737" s="2">
        <f t="shared" si="209"/>
        <v>3.069500000000001</v>
      </c>
      <c r="G1737" s="2">
        <f t="shared" si="211"/>
        <v>3.0589999999999997</v>
      </c>
      <c r="H1737" s="2">
        <f t="shared" si="207"/>
        <v>2.9983999999999913</v>
      </c>
      <c r="I1737" s="2">
        <f t="array" ref="I1737">SUMPRODUCT(B1721:B1740, (ROW(B1721:B1740)-ROW(B1721)+1)) / (20*21/2)</f>
        <v>3.1351428571428568</v>
      </c>
      <c r="J1737" s="2">
        <f t="shared" si="210"/>
        <v>3.091734377636314</v>
      </c>
      <c r="K1737" s="2">
        <f t="shared" si="212"/>
        <v>3.0462720342791956</v>
      </c>
    </row>
    <row r="1738" spans="1:11" ht="13.5" x14ac:dyDescent="0.25">
      <c r="A1738" s="3">
        <f>TITRES_STAT!B1741</f>
        <v>44839</v>
      </c>
      <c r="B1738" s="5">
        <f>TITRES_STAT!D1741</f>
        <v>3.14</v>
      </c>
      <c r="C1738" s="2">
        <f t="shared" si="213"/>
        <v>0</v>
      </c>
      <c r="D1738" s="2">
        <f t="shared" si="214"/>
        <v>3.1380000000000003</v>
      </c>
      <c r="E1738" s="2">
        <f t="shared" si="208"/>
        <v>3.1339999999999995</v>
      </c>
      <c r="F1738" s="2">
        <f t="shared" si="209"/>
        <v>3.0945000000000009</v>
      </c>
      <c r="G1738" s="2">
        <f t="shared" si="211"/>
        <v>3.0673999999999988</v>
      </c>
      <c r="H1738" s="2">
        <f t="shared" ref="H1738:H1801" si="215">AVERAGE(B1539:B1738)</f>
        <v>2.9983499999999914</v>
      </c>
      <c r="I1738" s="2">
        <f t="array" ref="I1738">SUMPRODUCT(B1722:B1741, (ROW(B1722:B1741)-ROW(B1722)+1)) / (20*21/2)</f>
        <v>3.136333333333333</v>
      </c>
      <c r="J1738" s="2">
        <f t="shared" si="210"/>
        <v>3.0963311035757131</v>
      </c>
      <c r="K1738" s="2">
        <f t="shared" si="212"/>
        <v>3.0499476407780506</v>
      </c>
    </row>
    <row r="1739" spans="1:11" ht="13.5" x14ac:dyDescent="0.25">
      <c r="A1739" s="3">
        <f>TITRES_STAT!B1742</f>
        <v>44840</v>
      </c>
      <c r="B1739" s="5">
        <f>TITRES_STAT!D1742</f>
        <v>3.14</v>
      </c>
      <c r="C1739" s="2">
        <f t="shared" si="213"/>
        <v>0</v>
      </c>
      <c r="D1739" s="2">
        <f t="shared" si="214"/>
        <v>3.14</v>
      </c>
      <c r="E1739" s="2">
        <f t="shared" si="208"/>
        <v>3.1349999999999998</v>
      </c>
      <c r="F1739" s="2">
        <f t="shared" si="209"/>
        <v>3.1140000000000008</v>
      </c>
      <c r="G1739" s="2">
        <f t="shared" si="211"/>
        <v>3.0733999999999986</v>
      </c>
      <c r="H1739" s="2">
        <f t="shared" si="215"/>
        <v>2.9982999999999915</v>
      </c>
      <c r="I1739" s="2">
        <f t="array" ref="I1739">SUMPRODUCT(B1723:B1742, (ROW(B1723:B1742)-ROW(B1723)+1)) / (20*21/2)</f>
        <v>3.1368095238095237</v>
      </c>
      <c r="J1739" s="2">
        <f t="shared" si="210"/>
        <v>3.1004900460923119</v>
      </c>
      <c r="K1739" s="2">
        <f t="shared" si="212"/>
        <v>3.0534791058455779</v>
      </c>
    </row>
    <row r="1740" spans="1:11" ht="13.5" x14ac:dyDescent="0.25">
      <c r="A1740" s="3">
        <f>TITRES_STAT!B1743</f>
        <v>44841</v>
      </c>
      <c r="B1740" s="5">
        <f>TITRES_STAT!D1743</f>
        <v>3.14</v>
      </c>
      <c r="C1740" s="2">
        <f t="shared" si="213"/>
        <v>0</v>
      </c>
      <c r="D1740" s="2">
        <f t="shared" si="214"/>
        <v>3.1420000000000003</v>
      </c>
      <c r="E1740" s="2">
        <f t="shared" ref="E1740:E1803" si="216">AVERAGE(B1731:B1740)</f>
        <v>3.1360000000000001</v>
      </c>
      <c r="F1740" s="2">
        <f t="shared" si="209"/>
        <v>3.1275000000000004</v>
      </c>
      <c r="G1740" s="2">
        <f t="shared" si="211"/>
        <v>3.0769999999999982</v>
      </c>
      <c r="H1740" s="2">
        <f t="shared" si="215"/>
        <v>2.9982499999999912</v>
      </c>
      <c r="I1740" s="2">
        <f t="array" ref="I1740">SUMPRODUCT(B1724:B1743, (ROW(B1724:B1743)-ROW(B1724)+1)) / (20*21/2)</f>
        <v>3.1371904761904759</v>
      </c>
      <c r="J1740" s="2">
        <f t="shared" si="210"/>
        <v>3.1042528988454254</v>
      </c>
      <c r="K1740" s="2">
        <f t="shared" si="212"/>
        <v>3.0568720820869277</v>
      </c>
    </row>
    <row r="1741" spans="1:11" ht="13.5" x14ac:dyDescent="0.25">
      <c r="A1741" s="3">
        <f>TITRES_STAT!B1744</f>
        <v>44844</v>
      </c>
      <c r="B1741" s="5">
        <f>TITRES_STAT!D1744</f>
        <v>3.14</v>
      </c>
      <c r="C1741" s="2">
        <f t="shared" si="213"/>
        <v>0</v>
      </c>
      <c r="D1741" s="2">
        <f t="shared" si="214"/>
        <v>3.14</v>
      </c>
      <c r="E1741" s="2">
        <f t="shared" si="216"/>
        <v>3.137</v>
      </c>
      <c r="F1741" s="2">
        <f t="shared" si="209"/>
        <v>3.1350000000000007</v>
      </c>
      <c r="G1741" s="2">
        <f t="shared" si="211"/>
        <v>3.0779999999999976</v>
      </c>
      <c r="H1741" s="2">
        <f t="shared" si="215"/>
        <v>2.998699999999991</v>
      </c>
      <c r="I1741" s="2">
        <f t="array" ref="I1741">SUMPRODUCT(B1725:B1744, (ROW(B1725:B1744)-ROW(B1725)+1)) / (20*21/2)</f>
        <v>3.1375714285714285</v>
      </c>
      <c r="J1741" s="2">
        <f t="shared" si="210"/>
        <v>3.1076573846696709</v>
      </c>
      <c r="K1741" s="2">
        <f t="shared" si="212"/>
        <v>3.0601320004364601</v>
      </c>
    </row>
    <row r="1742" spans="1:11" ht="13.5" x14ac:dyDescent="0.25">
      <c r="A1742" s="3">
        <f>TITRES_STAT!B1745</f>
        <v>44845</v>
      </c>
      <c r="B1742" s="5">
        <f>TITRES_STAT!D1745</f>
        <v>3.14</v>
      </c>
      <c r="C1742" s="2">
        <f t="shared" si="213"/>
        <v>0</v>
      </c>
      <c r="D1742" s="2">
        <f t="shared" si="214"/>
        <v>3.14</v>
      </c>
      <c r="E1742" s="2">
        <f t="shared" si="216"/>
        <v>3.1380000000000003</v>
      </c>
      <c r="F1742" s="2">
        <f t="shared" si="209"/>
        <v>3.1360000000000001</v>
      </c>
      <c r="G1742" s="2">
        <f t="shared" si="211"/>
        <v>3.0781999999999976</v>
      </c>
      <c r="H1742" s="2">
        <f t="shared" si="215"/>
        <v>2.9991499999999913</v>
      </c>
      <c r="I1742" s="2">
        <f t="array" ref="I1742">SUMPRODUCT(B1726:B1745, (ROW(B1726:B1745)-ROW(B1726)+1)) / (20*21/2)</f>
        <v>3.1379523809523806</v>
      </c>
      <c r="J1742" s="2">
        <f t="shared" si="210"/>
        <v>3.1107376337487502</v>
      </c>
      <c r="K1742" s="2">
        <f t="shared" si="212"/>
        <v>3.0632640788507164</v>
      </c>
    </row>
    <row r="1743" spans="1:11" ht="13.5" x14ac:dyDescent="0.25">
      <c r="A1743" s="3">
        <f>TITRES_STAT!B1746</f>
        <v>44846</v>
      </c>
      <c r="B1743" s="5">
        <f>TITRES_STAT!D1746</f>
        <v>3.14</v>
      </c>
      <c r="C1743" s="2">
        <f t="shared" si="213"/>
        <v>0</v>
      </c>
      <c r="D1743" s="2">
        <f t="shared" si="214"/>
        <v>3.14</v>
      </c>
      <c r="E1743" s="2">
        <f t="shared" si="216"/>
        <v>3.1390000000000002</v>
      </c>
      <c r="F1743" s="2">
        <f t="shared" si="209"/>
        <v>3.1360000000000001</v>
      </c>
      <c r="G1743" s="2">
        <f t="shared" si="211"/>
        <v>3.0779999999999972</v>
      </c>
      <c r="H1743" s="2">
        <f t="shared" si="215"/>
        <v>2.9995999999999907</v>
      </c>
      <c r="I1743" s="2">
        <f t="array" ref="I1743">SUMPRODUCT(B1727:B1746, (ROW(B1727:B1746)-ROW(B1727)+1)) / (20*21/2)</f>
        <v>3.1383333333333332</v>
      </c>
      <c r="J1743" s="2">
        <f t="shared" si="210"/>
        <v>3.1135245257726791</v>
      </c>
      <c r="K1743" s="2">
        <f t="shared" si="212"/>
        <v>3.0662733306604921</v>
      </c>
    </row>
    <row r="1744" spans="1:11" ht="13.5" x14ac:dyDescent="0.25">
      <c r="A1744" s="3">
        <f>TITRES_STAT!B1747</f>
        <v>44847</v>
      </c>
      <c r="B1744" s="5">
        <f>TITRES_STAT!D1747</f>
        <v>3.14</v>
      </c>
      <c r="C1744" s="2">
        <f t="shared" si="213"/>
        <v>0</v>
      </c>
      <c r="D1744" s="2">
        <f t="shared" si="214"/>
        <v>3.14</v>
      </c>
      <c r="E1744" s="2">
        <f t="shared" si="216"/>
        <v>3.14</v>
      </c>
      <c r="F1744" s="2">
        <f t="shared" si="209"/>
        <v>3.1360000000000001</v>
      </c>
      <c r="G1744" s="2">
        <f t="shared" si="211"/>
        <v>3.0777999999999968</v>
      </c>
      <c r="H1744" s="2">
        <f t="shared" si="215"/>
        <v>3.000049999999991</v>
      </c>
      <c r="I1744" s="2">
        <f t="array" ref="I1744">SUMPRODUCT(B1728:B1747, (ROW(B1728:B1747)-ROW(B1728)+1)) / (20*21/2)</f>
        <v>3.1387142857142858</v>
      </c>
      <c r="J1744" s="2">
        <f t="shared" si="210"/>
        <v>3.1160459995086147</v>
      </c>
      <c r="K1744" s="2">
        <f t="shared" si="212"/>
        <v>3.0691645725953749</v>
      </c>
    </row>
    <row r="1745" spans="1:11" ht="13.5" x14ac:dyDescent="0.25">
      <c r="A1745" s="3">
        <f>TITRES_STAT!B1748</f>
        <v>44848</v>
      </c>
      <c r="B1745" s="5">
        <f>TITRES_STAT!D1748</f>
        <v>3.14</v>
      </c>
      <c r="C1745" s="2">
        <f t="shared" si="213"/>
        <v>0</v>
      </c>
      <c r="D1745" s="2">
        <f t="shared" si="214"/>
        <v>3.14</v>
      </c>
      <c r="E1745" s="2">
        <f t="shared" si="216"/>
        <v>3.1410000000000005</v>
      </c>
      <c r="F1745" s="2">
        <f t="shared" si="209"/>
        <v>3.1360000000000001</v>
      </c>
      <c r="G1745" s="2">
        <f t="shared" si="211"/>
        <v>3.0775999999999963</v>
      </c>
      <c r="H1745" s="2">
        <f t="shared" si="215"/>
        <v>2.9999999999999902</v>
      </c>
      <c r="I1745" s="2">
        <f t="array" ref="I1745">SUMPRODUCT(B1729:B1748, (ROW(B1729:B1748)-ROW(B1729)+1)) / (20*21/2)</f>
        <v>3.1390476190476186</v>
      </c>
      <c r="J1745" s="2">
        <f t="shared" si="210"/>
        <v>3.1183273328887466</v>
      </c>
      <c r="K1745" s="2">
        <f t="shared" si="212"/>
        <v>3.0719424324935956</v>
      </c>
    </row>
    <row r="1746" spans="1:11" ht="13.5" x14ac:dyDescent="0.25">
      <c r="A1746" s="3">
        <f>TITRES_STAT!B1749</f>
        <v>44851</v>
      </c>
      <c r="B1746" s="5">
        <f>TITRES_STAT!D1749</f>
        <v>3.14</v>
      </c>
      <c r="C1746" s="2">
        <f t="shared" si="213"/>
        <v>0</v>
      </c>
      <c r="D1746" s="2">
        <f t="shared" si="214"/>
        <v>3.14</v>
      </c>
      <c r="E1746" s="2">
        <f t="shared" si="216"/>
        <v>3.14</v>
      </c>
      <c r="F1746" s="2">
        <f t="shared" si="209"/>
        <v>3.1360000000000001</v>
      </c>
      <c r="G1746" s="2">
        <f t="shared" si="211"/>
        <v>3.0773999999999968</v>
      </c>
      <c r="H1746" s="2">
        <f t="shared" si="215"/>
        <v>2.9999499999999903</v>
      </c>
      <c r="I1746" s="2">
        <f t="array" ref="I1746">SUMPRODUCT(B1730:B1749, (ROW(B1730:B1749)-ROW(B1730)+1)) / (20*21/2)</f>
        <v>3.1393333333333331</v>
      </c>
      <c r="J1746" s="2">
        <f t="shared" si="210"/>
        <v>3.1203913964231518</v>
      </c>
      <c r="K1746" s="2">
        <f t="shared" si="212"/>
        <v>3.074611356709533</v>
      </c>
    </row>
    <row r="1747" spans="1:11" ht="13.5" x14ac:dyDescent="0.25">
      <c r="A1747" s="3">
        <f>TITRES_STAT!B1750</f>
        <v>44852</v>
      </c>
      <c r="B1747" s="5">
        <f>TITRES_STAT!D1750</f>
        <v>3.14</v>
      </c>
      <c r="C1747" s="2">
        <f t="shared" si="213"/>
        <v>0</v>
      </c>
      <c r="D1747" s="2">
        <f t="shared" si="214"/>
        <v>3.14</v>
      </c>
      <c r="E1747" s="2">
        <f t="shared" si="216"/>
        <v>3.14</v>
      </c>
      <c r="F1747" s="2">
        <f t="shared" si="209"/>
        <v>3.1364999999999998</v>
      </c>
      <c r="G1747" s="2">
        <f t="shared" si="211"/>
        <v>3.0771999999999968</v>
      </c>
      <c r="H1747" s="2">
        <f t="shared" si="215"/>
        <v>2.9998999999999905</v>
      </c>
      <c r="I1747" s="2">
        <f t="array" ref="I1747">SUMPRODUCT(B1731:B1750, (ROW(B1731:B1750)-ROW(B1731)+1)) / (20*21/2)</f>
        <v>3.1395714285714282</v>
      </c>
      <c r="J1747" s="2">
        <f t="shared" si="210"/>
        <v>3.1222588824780897</v>
      </c>
      <c r="K1747" s="2">
        <f t="shared" si="212"/>
        <v>3.0771756172307279</v>
      </c>
    </row>
    <row r="1748" spans="1:11" ht="13.5" x14ac:dyDescent="0.25">
      <c r="A1748" s="3">
        <f>TITRES_STAT!B1751</f>
        <v>44853</v>
      </c>
      <c r="B1748" s="5">
        <f>TITRES_STAT!D1751</f>
        <v>3.14</v>
      </c>
      <c r="C1748" s="2">
        <f t="shared" si="213"/>
        <v>0</v>
      </c>
      <c r="D1748" s="2">
        <f t="shared" si="214"/>
        <v>3.14</v>
      </c>
      <c r="E1748" s="2">
        <f t="shared" si="216"/>
        <v>3.14</v>
      </c>
      <c r="F1748" s="2">
        <f t="shared" ref="F1748:F1811" si="217">AVERAGE(B1729:B1748)</f>
        <v>3.137</v>
      </c>
      <c r="G1748" s="2">
        <f t="shared" si="211"/>
        <v>3.0769999999999968</v>
      </c>
      <c r="H1748" s="2">
        <f t="shared" si="215"/>
        <v>2.9998499999999906</v>
      </c>
      <c r="I1748" s="2">
        <f t="array" ref="I1748">SUMPRODUCT(B1732:B1751, (ROW(B1732:B1751)-ROW(B1732)+1)) / (20*21/2)</f>
        <v>3.1397619047619045</v>
      </c>
      <c r="J1748" s="2">
        <f t="shared" si="210"/>
        <v>3.1239485127182718</v>
      </c>
      <c r="K1748" s="2">
        <f t="shared" si="212"/>
        <v>3.0796393185157975</v>
      </c>
    </row>
    <row r="1749" spans="1:11" ht="13.5" x14ac:dyDescent="0.25">
      <c r="A1749" s="3">
        <f>TITRES_STAT!B1752</f>
        <v>44854</v>
      </c>
      <c r="B1749" s="5">
        <f>TITRES_STAT!D1752</f>
        <v>3.14</v>
      </c>
      <c r="C1749" s="2">
        <f t="shared" si="213"/>
        <v>0</v>
      </c>
      <c r="D1749" s="2">
        <f t="shared" si="214"/>
        <v>3.14</v>
      </c>
      <c r="E1749" s="2">
        <f t="shared" si="216"/>
        <v>3.14</v>
      </c>
      <c r="F1749" s="2">
        <f t="shared" si="217"/>
        <v>3.1375000000000002</v>
      </c>
      <c r="G1749" s="2">
        <f t="shared" si="211"/>
        <v>3.0767999999999969</v>
      </c>
      <c r="H1749" s="2">
        <f t="shared" si="215"/>
        <v>2.9997999999999907</v>
      </c>
      <c r="I1749" s="2">
        <f t="array" ref="I1749">SUMPRODUCT(B1733:B1752, (ROW(B1733:B1752)-ROW(B1733)+1)) / (20*21/2)</f>
        <v>3.139904761904762</v>
      </c>
      <c r="J1749" s="2">
        <f t="shared" ref="J1749:J1812" si="218">$J$4*B1749+J1748*(1-$J$4)</f>
        <v>3.1254772257927224</v>
      </c>
      <c r="K1749" s="2">
        <f t="shared" si="212"/>
        <v>3.0820064040641975</v>
      </c>
    </row>
    <row r="1750" spans="1:11" ht="13.5" x14ac:dyDescent="0.25">
      <c r="A1750" s="3">
        <f>TITRES_STAT!B1753</f>
        <v>44855</v>
      </c>
      <c r="B1750" s="5">
        <f>TITRES_STAT!D1753</f>
        <v>3.14</v>
      </c>
      <c r="C1750" s="2">
        <f t="shared" si="213"/>
        <v>0</v>
      </c>
      <c r="D1750" s="2">
        <f t="shared" si="214"/>
        <v>3.14</v>
      </c>
      <c r="E1750" s="2">
        <f t="shared" si="216"/>
        <v>3.14</v>
      </c>
      <c r="F1750" s="2">
        <f t="shared" si="217"/>
        <v>3.1380000000000003</v>
      </c>
      <c r="G1750" s="2">
        <f t="shared" si="211"/>
        <v>3.0765999999999969</v>
      </c>
      <c r="H1750" s="2">
        <f t="shared" si="215"/>
        <v>2.9997999999999907</v>
      </c>
      <c r="I1750" s="2">
        <f t="array" ref="I1750">SUMPRODUCT(B1734:B1753, (ROW(B1734:B1753)-ROW(B1734)+1)) / (20*21/2)</f>
        <v>3.1399999999999997</v>
      </c>
      <c r="J1750" s="2">
        <f t="shared" si="218"/>
        <v>3.1268603471457967</v>
      </c>
      <c r="K1750" s="2">
        <f t="shared" si="212"/>
        <v>3.0842806627283466</v>
      </c>
    </row>
    <row r="1751" spans="1:11" ht="13.5" x14ac:dyDescent="0.25">
      <c r="A1751" s="3">
        <f>TITRES_STAT!B1754</f>
        <v>44858</v>
      </c>
      <c r="B1751" s="5">
        <f>TITRES_STAT!D1754</f>
        <v>3.14</v>
      </c>
      <c r="C1751" s="2">
        <f t="shared" si="213"/>
        <v>0</v>
      </c>
      <c r="D1751" s="2">
        <f t="shared" si="214"/>
        <v>3.14</v>
      </c>
      <c r="E1751" s="2">
        <f t="shared" si="216"/>
        <v>3.14</v>
      </c>
      <c r="F1751" s="2">
        <f t="shared" si="217"/>
        <v>3.1385000000000001</v>
      </c>
      <c r="G1751" s="2">
        <f t="shared" si="211"/>
        <v>3.0763999999999969</v>
      </c>
      <c r="H1751" s="2">
        <f t="shared" si="215"/>
        <v>2.9997999999999907</v>
      </c>
      <c r="I1751" s="2">
        <f t="array" ref="I1751">SUMPRODUCT(B1735:B1754, (ROW(B1735:B1754)-ROW(B1735)+1)) / (20*21/2)</f>
        <v>3.140047619047619</v>
      </c>
      <c r="J1751" s="2">
        <f t="shared" si="218"/>
        <v>3.128111742655721</v>
      </c>
      <c r="K1751" s="2">
        <f t="shared" si="212"/>
        <v>3.0864657347782152</v>
      </c>
    </row>
    <row r="1752" spans="1:11" ht="13.5" x14ac:dyDescent="0.25">
      <c r="A1752" s="3">
        <f>TITRES_STAT!B1755</f>
        <v>44859</v>
      </c>
      <c r="B1752" s="5">
        <f>TITRES_STAT!D1755</f>
        <v>3.14</v>
      </c>
      <c r="C1752" s="2">
        <f t="shared" si="213"/>
        <v>0</v>
      </c>
      <c r="D1752" s="2">
        <f t="shared" si="214"/>
        <v>3.14</v>
      </c>
      <c r="E1752" s="2">
        <f t="shared" si="216"/>
        <v>3.14</v>
      </c>
      <c r="F1752" s="2">
        <f t="shared" si="217"/>
        <v>3.1390000000000002</v>
      </c>
      <c r="G1752" s="2">
        <f t="shared" si="211"/>
        <v>3.0761999999999965</v>
      </c>
      <c r="H1752" s="2">
        <f t="shared" si="215"/>
        <v>2.9997999999999907</v>
      </c>
      <c r="I1752" s="2">
        <f t="array" ref="I1752">SUMPRODUCT(B1736:B1755, (ROW(B1736:B1755)-ROW(B1736)+1)) / (20*21/2)</f>
        <v>3.140047619047619</v>
      </c>
      <c r="J1752" s="2">
        <f t="shared" si="218"/>
        <v>3.1292439576408908</v>
      </c>
      <c r="K1752" s="2">
        <f t="shared" si="212"/>
        <v>3.0885651177280891</v>
      </c>
    </row>
    <row r="1753" spans="1:11" ht="13.5" x14ac:dyDescent="0.25">
      <c r="A1753" s="3">
        <f>TITRES_STAT!B1756</f>
        <v>44860</v>
      </c>
      <c r="B1753" s="5">
        <f>TITRES_STAT!D1756</f>
        <v>3.14</v>
      </c>
      <c r="C1753" s="2">
        <f t="shared" si="213"/>
        <v>0</v>
      </c>
      <c r="D1753" s="2">
        <f t="shared" si="214"/>
        <v>3.14</v>
      </c>
      <c r="E1753" s="2">
        <f t="shared" si="216"/>
        <v>3.14</v>
      </c>
      <c r="F1753" s="2">
        <f t="shared" si="217"/>
        <v>3.1395000000000004</v>
      </c>
      <c r="G1753" s="2">
        <f t="shared" si="211"/>
        <v>3.075999999999997</v>
      </c>
      <c r="H1753" s="2">
        <f t="shared" si="215"/>
        <v>2.9997999999999907</v>
      </c>
      <c r="I1753" s="2">
        <f t="array" ref="I1753">SUMPRODUCT(B1737:B1756, (ROW(B1737:B1756)-ROW(B1737)+1)) / (20*21/2)</f>
        <v>3.1399999999999997</v>
      </c>
      <c r="J1753" s="2">
        <f t="shared" si="218"/>
        <v>3.1302683426274727</v>
      </c>
      <c r="K1753" s="2">
        <f t="shared" si="212"/>
        <v>3.0905821719348308</v>
      </c>
    </row>
    <row r="1754" spans="1:11" ht="13.5" x14ac:dyDescent="0.25">
      <c r="A1754" s="3">
        <f>TITRES_STAT!B1757</f>
        <v>44861</v>
      </c>
      <c r="B1754" s="5">
        <f>TITRES_STAT!D1757</f>
        <v>3.14</v>
      </c>
      <c r="C1754" s="2">
        <f t="shared" si="213"/>
        <v>0</v>
      </c>
      <c r="D1754" s="2">
        <f t="shared" si="214"/>
        <v>3.14</v>
      </c>
      <c r="E1754" s="2">
        <f t="shared" si="216"/>
        <v>3.14</v>
      </c>
      <c r="F1754" s="2">
        <f t="shared" si="217"/>
        <v>3.14</v>
      </c>
      <c r="G1754" s="2">
        <f t="shared" si="211"/>
        <v>3.075799999999997</v>
      </c>
      <c r="H1754" s="2">
        <f t="shared" si="215"/>
        <v>2.9997999999999907</v>
      </c>
      <c r="I1754" s="2">
        <f t="array" ref="I1754">SUMPRODUCT(B1738:B1757, (ROW(B1738:B1757)-ROW(B1738)+1)) / (20*21/2)</f>
        <v>3.1399999999999997</v>
      </c>
      <c r="J1754" s="2">
        <f t="shared" si="218"/>
        <v>3.131195167139142</v>
      </c>
      <c r="K1754" s="2">
        <f t="shared" si="212"/>
        <v>3.092520125976602</v>
      </c>
    </row>
    <row r="1755" spans="1:11" ht="13.5" x14ac:dyDescent="0.25">
      <c r="A1755" s="3">
        <f>TITRES_STAT!B1758</f>
        <v>44862</v>
      </c>
      <c r="B1755" s="5">
        <f>TITRES_STAT!D1758</f>
        <v>3.14</v>
      </c>
      <c r="C1755" s="2">
        <f t="shared" si="213"/>
        <v>0</v>
      </c>
      <c r="D1755" s="2">
        <f t="shared" si="214"/>
        <v>3.14</v>
      </c>
      <c r="E1755" s="2">
        <f t="shared" si="216"/>
        <v>3.14</v>
      </c>
      <c r="F1755" s="2">
        <f t="shared" si="217"/>
        <v>3.1405000000000003</v>
      </c>
      <c r="G1755" s="2">
        <f t="shared" si="211"/>
        <v>3.075599999999997</v>
      </c>
      <c r="H1755" s="2">
        <f t="shared" si="215"/>
        <v>2.9997999999999907</v>
      </c>
      <c r="I1755" s="2">
        <f t="array" ref="I1755">SUMPRODUCT(B1739:B1758, (ROW(B1739:B1758)-ROW(B1739)+1)) / (20*21/2)</f>
        <v>3.1399999999999997</v>
      </c>
      <c r="J1755" s="2">
        <f t="shared" si="218"/>
        <v>3.1320337226496999</v>
      </c>
      <c r="K1755" s="2">
        <f t="shared" si="212"/>
        <v>3.0943820818206569</v>
      </c>
    </row>
    <row r="1756" spans="1:11" ht="13.5" x14ac:dyDescent="0.25">
      <c r="A1756" s="3">
        <f>TITRES_STAT!B1759</f>
        <v>44865</v>
      </c>
      <c r="B1756" s="5">
        <f>TITRES_STAT!D1759</f>
        <v>3.14</v>
      </c>
      <c r="C1756" s="2">
        <f t="shared" si="213"/>
        <v>0</v>
      </c>
      <c r="D1756" s="2">
        <f t="shared" si="214"/>
        <v>3.14</v>
      </c>
      <c r="E1756" s="2">
        <f t="shared" si="216"/>
        <v>3.14</v>
      </c>
      <c r="F1756" s="2">
        <f t="shared" si="217"/>
        <v>3.14</v>
      </c>
      <c r="G1756" s="2">
        <f t="shared" si="211"/>
        <v>3.0753999999999975</v>
      </c>
      <c r="H1756" s="2">
        <f t="shared" si="215"/>
        <v>2.9997999999999907</v>
      </c>
      <c r="I1756" s="2">
        <f t="array" ref="I1756">SUMPRODUCT(B1740:B1759, (ROW(B1740:B1759)-ROW(B1740)+1)) / (20*21/2)</f>
        <v>3.1399999999999997</v>
      </c>
      <c r="J1756" s="2">
        <f t="shared" si="218"/>
        <v>3.1327924157306812</v>
      </c>
      <c r="K1756" s="2">
        <f t="shared" si="212"/>
        <v>3.0961710197884744</v>
      </c>
    </row>
    <row r="1757" spans="1:11" ht="13.5" x14ac:dyDescent="0.25">
      <c r="A1757" s="3">
        <f>TITRES_STAT!B1760</f>
        <v>44866</v>
      </c>
      <c r="B1757" s="5">
        <f>TITRES_STAT!D1760</f>
        <v>3.14</v>
      </c>
      <c r="C1757" s="2">
        <f t="shared" si="213"/>
        <v>0</v>
      </c>
      <c r="D1757" s="2">
        <f t="shared" si="214"/>
        <v>3.14</v>
      </c>
      <c r="E1757" s="2">
        <f t="shared" si="216"/>
        <v>3.14</v>
      </c>
      <c r="F1757" s="2">
        <f t="shared" si="217"/>
        <v>3.14</v>
      </c>
      <c r="G1757" s="2">
        <f t="shared" si="211"/>
        <v>3.0751999999999975</v>
      </c>
      <c r="H1757" s="2">
        <f t="shared" si="215"/>
        <v>2.9997999999999907</v>
      </c>
      <c r="I1757" s="2">
        <f t="array" ref="I1757">SUMPRODUCT(B1741:B1760, (ROW(B1741:B1760)-ROW(B1741)+1)) / (20*21/2)</f>
        <v>3.1399999999999997</v>
      </c>
      <c r="J1757" s="2">
        <f t="shared" si="218"/>
        <v>3.1334788523277592</v>
      </c>
      <c r="K1757" s="2">
        <f t="shared" si="212"/>
        <v>3.0978898033261815</v>
      </c>
    </row>
    <row r="1758" spans="1:11" ht="13.5" x14ac:dyDescent="0.25">
      <c r="A1758" s="3">
        <f>TITRES_STAT!B1761</f>
        <v>44867</v>
      </c>
      <c r="B1758" s="5">
        <f>TITRES_STAT!D1761</f>
        <v>3.14</v>
      </c>
      <c r="C1758" s="2">
        <f t="shared" si="213"/>
        <v>0</v>
      </c>
      <c r="D1758" s="2">
        <f t="shared" si="214"/>
        <v>3.14</v>
      </c>
      <c r="E1758" s="2">
        <f t="shared" si="216"/>
        <v>3.14</v>
      </c>
      <c r="F1758" s="2">
        <f t="shared" si="217"/>
        <v>3.14</v>
      </c>
      <c r="G1758" s="2">
        <f t="shared" si="211"/>
        <v>3.0749999999999975</v>
      </c>
      <c r="H1758" s="2">
        <f t="shared" si="215"/>
        <v>2.9997999999999907</v>
      </c>
      <c r="I1758" s="2">
        <f t="array" ref="I1758">SUMPRODUCT(B1742:B1761, (ROW(B1742:B1761)-ROW(B1742)+1)) / (20*21/2)</f>
        <v>3.1399999999999997</v>
      </c>
      <c r="J1758" s="2">
        <f t="shared" si="218"/>
        <v>3.1340999140108301</v>
      </c>
      <c r="K1758" s="2">
        <f t="shared" si="212"/>
        <v>3.0995411835878999</v>
      </c>
    </row>
    <row r="1759" spans="1:11" ht="13.5" x14ac:dyDescent="0.25">
      <c r="A1759" s="3">
        <f>TITRES_STAT!B1762</f>
        <v>44868</v>
      </c>
      <c r="B1759" s="5">
        <f>TITRES_STAT!D1762</f>
        <v>3.14</v>
      </c>
      <c r="C1759" s="2">
        <f t="shared" si="213"/>
        <v>0</v>
      </c>
      <c r="D1759" s="2">
        <f t="shared" si="214"/>
        <v>3.14</v>
      </c>
      <c r="E1759" s="2">
        <f t="shared" si="216"/>
        <v>3.14</v>
      </c>
      <c r="F1759" s="2">
        <f t="shared" si="217"/>
        <v>3.14</v>
      </c>
      <c r="G1759" s="2">
        <f t="shared" si="211"/>
        <v>3.074799999999998</v>
      </c>
      <c r="H1759" s="2">
        <f t="shared" si="215"/>
        <v>2.9997999999999907</v>
      </c>
      <c r="I1759" s="2">
        <f t="array" ref="I1759">SUMPRODUCT(B1743:B1762, (ROW(B1743:B1762)-ROW(B1743)+1)) / (20*21/2)</f>
        <v>3.1399999999999997</v>
      </c>
      <c r="J1759" s="2">
        <f t="shared" si="218"/>
        <v>3.13466182696218</v>
      </c>
      <c r="K1759" s="2">
        <f t="shared" si="212"/>
        <v>3.1011278038393546</v>
      </c>
    </row>
    <row r="1760" spans="1:11" ht="13.5" x14ac:dyDescent="0.25">
      <c r="A1760" s="3">
        <f>TITRES_STAT!B1763</f>
        <v>44869</v>
      </c>
      <c r="B1760" s="5">
        <f>TITRES_STAT!D1763</f>
        <v>3.14</v>
      </c>
      <c r="C1760" s="2">
        <f t="shared" si="213"/>
        <v>0</v>
      </c>
      <c r="D1760" s="2">
        <f t="shared" si="214"/>
        <v>3.14</v>
      </c>
      <c r="E1760" s="2">
        <f t="shared" si="216"/>
        <v>3.14</v>
      </c>
      <c r="F1760" s="2">
        <f t="shared" si="217"/>
        <v>3.14</v>
      </c>
      <c r="G1760" s="2">
        <f t="shared" si="211"/>
        <v>3.074599999999998</v>
      </c>
      <c r="H1760" s="2">
        <f t="shared" si="215"/>
        <v>2.9997999999999907</v>
      </c>
      <c r="I1760" s="2">
        <f t="array" ref="I1760">SUMPRODUCT(B1744:B1763, (ROW(B1744:B1763)-ROW(B1744)+1)) / (20*21/2)</f>
        <v>3.1399999999999997</v>
      </c>
      <c r="J1760" s="2">
        <f t="shared" si="218"/>
        <v>3.1351702243943533</v>
      </c>
      <c r="K1760" s="2">
        <f t="shared" si="212"/>
        <v>3.1026522036887916</v>
      </c>
    </row>
    <row r="1761" spans="1:11" ht="13.5" x14ac:dyDescent="0.25">
      <c r="A1761" s="3">
        <f>TITRES_STAT!B1764</f>
        <v>44872</v>
      </c>
      <c r="B1761" s="5">
        <f>TITRES_STAT!D1764</f>
        <v>3.14</v>
      </c>
      <c r="C1761" s="2">
        <f t="shared" si="213"/>
        <v>0</v>
      </c>
      <c r="D1761" s="2">
        <f t="shared" si="214"/>
        <v>3.14</v>
      </c>
      <c r="E1761" s="2">
        <f t="shared" si="216"/>
        <v>3.14</v>
      </c>
      <c r="F1761" s="2">
        <f t="shared" si="217"/>
        <v>3.14</v>
      </c>
      <c r="G1761" s="2">
        <f t="shared" si="211"/>
        <v>3.0743999999999985</v>
      </c>
      <c r="H1761" s="2">
        <f t="shared" si="215"/>
        <v>2.9997999999999907</v>
      </c>
      <c r="I1761" s="2">
        <f t="array" ref="I1761">SUMPRODUCT(B1745:B1764, (ROW(B1745:B1764)-ROW(B1745)+1)) / (20*21/2)</f>
        <v>3.1399999999999997</v>
      </c>
      <c r="J1761" s="2">
        <f t="shared" si="218"/>
        <v>3.1356302030234628</v>
      </c>
      <c r="K1761" s="2">
        <f t="shared" si="212"/>
        <v>3.1041168231519762</v>
      </c>
    </row>
    <row r="1762" spans="1:11" ht="13.5" x14ac:dyDescent="0.25">
      <c r="A1762" s="3">
        <f>TITRES_STAT!B1765</f>
        <v>44873</v>
      </c>
      <c r="B1762" s="5">
        <f>TITRES_STAT!D1765</f>
        <v>3.14</v>
      </c>
      <c r="C1762" s="2">
        <f t="shared" si="213"/>
        <v>0</v>
      </c>
      <c r="D1762" s="2">
        <f t="shared" si="214"/>
        <v>3.14</v>
      </c>
      <c r="E1762" s="2">
        <f t="shared" si="216"/>
        <v>3.14</v>
      </c>
      <c r="F1762" s="2">
        <f t="shared" si="217"/>
        <v>3.14</v>
      </c>
      <c r="G1762" s="2">
        <f t="shared" si="211"/>
        <v>3.0741999999999985</v>
      </c>
      <c r="H1762" s="2">
        <f t="shared" si="215"/>
        <v>2.9997999999999907</v>
      </c>
      <c r="I1762" s="2">
        <f t="array" ref="I1762">SUMPRODUCT(B1746:B1765, (ROW(B1746:B1765)-ROW(B1746)+1)) / (20*21/2)</f>
        <v>3.1399999999999997</v>
      </c>
      <c r="J1762" s="2">
        <f t="shared" si="218"/>
        <v>3.1360463741640858</v>
      </c>
      <c r="K1762" s="2">
        <f t="shared" si="212"/>
        <v>3.1055240065577809</v>
      </c>
    </row>
    <row r="1763" spans="1:11" ht="13.5" x14ac:dyDescent="0.25">
      <c r="A1763" s="3">
        <f>TITRES_STAT!B1766</f>
        <v>44874</v>
      </c>
      <c r="B1763" s="5">
        <f>TITRES_STAT!D1766</f>
        <v>3.14</v>
      </c>
      <c r="C1763" s="2">
        <f t="shared" si="213"/>
        <v>0</v>
      </c>
      <c r="D1763" s="2">
        <f t="shared" si="214"/>
        <v>3.14</v>
      </c>
      <c r="E1763" s="2">
        <f t="shared" si="216"/>
        <v>3.14</v>
      </c>
      <c r="F1763" s="2">
        <f t="shared" si="217"/>
        <v>3.14</v>
      </c>
      <c r="G1763" s="2">
        <f t="shared" si="211"/>
        <v>3.0767999999999982</v>
      </c>
      <c r="H1763" s="2">
        <f t="shared" si="215"/>
        <v>2.9997999999999907</v>
      </c>
      <c r="I1763" s="2">
        <f t="array" ref="I1763">SUMPRODUCT(B1747:B1766, (ROW(B1747:B1766)-ROW(B1747)+1)) / (20*21/2)</f>
        <v>3.1399999999999997</v>
      </c>
      <c r="J1763" s="2">
        <f t="shared" si="218"/>
        <v>3.1364229099579828</v>
      </c>
      <c r="K1763" s="2">
        <f t="shared" si="212"/>
        <v>3.1068760063006131</v>
      </c>
    </row>
    <row r="1764" spans="1:11" ht="13.5" x14ac:dyDescent="0.25">
      <c r="A1764" s="3">
        <f>TITRES_STAT!B1767</f>
        <v>44875</v>
      </c>
      <c r="B1764" s="5">
        <f>TITRES_STAT!D1767</f>
        <v>3.14</v>
      </c>
      <c r="C1764" s="2">
        <f t="shared" si="213"/>
        <v>0</v>
      </c>
      <c r="D1764" s="2">
        <f t="shared" si="214"/>
        <v>3.14</v>
      </c>
      <c r="E1764" s="2">
        <f t="shared" si="216"/>
        <v>3.14</v>
      </c>
      <c r="F1764" s="2">
        <f t="shared" si="217"/>
        <v>3.14</v>
      </c>
      <c r="G1764" s="2">
        <f t="shared" si="211"/>
        <v>3.0819999999999981</v>
      </c>
      <c r="H1764" s="2">
        <f t="shared" si="215"/>
        <v>2.9997999999999911</v>
      </c>
      <c r="I1764" s="2">
        <f t="array" ref="I1764">SUMPRODUCT(B1748:B1767, (ROW(B1748:B1767)-ROW(B1748)+1)) / (20*21/2)</f>
        <v>3.1399999999999997</v>
      </c>
      <c r="J1764" s="2">
        <f t="shared" si="218"/>
        <v>3.1367635852000797</v>
      </c>
      <c r="K1764" s="2">
        <f t="shared" si="212"/>
        <v>3.1081749864456869</v>
      </c>
    </row>
    <row r="1765" spans="1:11" ht="13.5" x14ac:dyDescent="0.25">
      <c r="A1765" s="3">
        <f>TITRES_STAT!B1768</f>
        <v>44876</v>
      </c>
      <c r="B1765" s="5">
        <f>TITRES_STAT!D1768</f>
        <v>3.14</v>
      </c>
      <c r="C1765" s="2">
        <f t="shared" si="213"/>
        <v>0</v>
      </c>
      <c r="D1765" s="2">
        <f t="shared" si="214"/>
        <v>3.14</v>
      </c>
      <c r="E1765" s="2">
        <f t="shared" si="216"/>
        <v>3.14</v>
      </c>
      <c r="F1765" s="2">
        <f t="shared" si="217"/>
        <v>3.14</v>
      </c>
      <c r="G1765" s="2">
        <f t="shared" si="211"/>
        <v>3.0895999999999981</v>
      </c>
      <c r="H1765" s="2">
        <f t="shared" si="215"/>
        <v>2.9997999999999911</v>
      </c>
      <c r="I1765" s="2">
        <f t="array" ref="I1765">SUMPRODUCT(B1749:B1768, (ROW(B1749:B1768)-ROW(B1749)+1)) / (20*21/2)</f>
        <v>3.1399999999999997</v>
      </c>
      <c r="J1765" s="2">
        <f t="shared" si="218"/>
        <v>3.1370718151810246</v>
      </c>
      <c r="K1765" s="2">
        <f t="shared" si="212"/>
        <v>3.109423026192915</v>
      </c>
    </row>
    <row r="1766" spans="1:11" ht="13.5" x14ac:dyDescent="0.25">
      <c r="A1766" s="3">
        <f>TITRES_STAT!B1769</f>
        <v>44879</v>
      </c>
      <c r="B1766" s="5">
        <f>TITRES_STAT!D1769</f>
        <v>3.14</v>
      </c>
      <c r="C1766" s="2">
        <f t="shared" si="213"/>
        <v>0</v>
      </c>
      <c r="D1766" s="2">
        <f t="shared" si="214"/>
        <v>3.14</v>
      </c>
      <c r="E1766" s="2">
        <f t="shared" si="216"/>
        <v>3.14</v>
      </c>
      <c r="F1766" s="2">
        <f t="shared" si="217"/>
        <v>3.14</v>
      </c>
      <c r="G1766" s="2">
        <f t="shared" si="211"/>
        <v>3.0995999999999979</v>
      </c>
      <c r="H1766" s="2">
        <f t="shared" si="215"/>
        <v>2.9997999999999911</v>
      </c>
      <c r="I1766" s="2">
        <f t="array" ref="I1766">SUMPRODUCT(B1750:B1769, (ROW(B1750:B1769)-ROW(B1750)+1)) / (20*21/2)</f>
        <v>3.1399999999999997</v>
      </c>
      <c r="J1766" s="2">
        <f t="shared" si="218"/>
        <v>3.1373506899256891</v>
      </c>
      <c r="K1766" s="2">
        <f t="shared" si="212"/>
        <v>3.1106221232049576</v>
      </c>
    </row>
    <row r="1767" spans="1:11" ht="13.5" x14ac:dyDescent="0.25">
      <c r="A1767" s="3">
        <f>TITRES_STAT!B1770</f>
        <v>44880</v>
      </c>
      <c r="B1767" s="5">
        <f>TITRES_STAT!D1770</f>
        <v>3.14</v>
      </c>
      <c r="C1767" s="2">
        <f t="shared" si="213"/>
        <v>0</v>
      </c>
      <c r="D1767" s="2">
        <f t="shared" si="214"/>
        <v>3.14</v>
      </c>
      <c r="E1767" s="2">
        <f t="shared" si="216"/>
        <v>3.14</v>
      </c>
      <c r="F1767" s="2">
        <f t="shared" si="217"/>
        <v>3.14</v>
      </c>
      <c r="G1767" s="2">
        <f t="shared" si="211"/>
        <v>3.1117999999999983</v>
      </c>
      <c r="H1767" s="2">
        <f t="shared" si="215"/>
        <v>2.9997999999999911</v>
      </c>
      <c r="I1767" s="2">
        <f t="array" ref="I1767">SUMPRODUCT(B1751:B1770, (ROW(B1751:B1770)-ROW(B1751)+1)) / (20*21/2)</f>
        <v>3.1399999999999997</v>
      </c>
      <c r="J1767" s="2">
        <f t="shared" si="218"/>
        <v>3.1376030051708619</v>
      </c>
      <c r="K1767" s="2">
        <f t="shared" si="212"/>
        <v>3.1117741968047632</v>
      </c>
    </row>
    <row r="1768" spans="1:11" ht="13.5" x14ac:dyDescent="0.25">
      <c r="A1768" s="3">
        <f>TITRES_STAT!B1771</f>
        <v>44881</v>
      </c>
      <c r="B1768" s="5">
        <f>TITRES_STAT!D1771</f>
        <v>3.14</v>
      </c>
      <c r="C1768" s="2">
        <f t="shared" si="213"/>
        <v>0</v>
      </c>
      <c r="D1768" s="2">
        <f t="shared" si="214"/>
        <v>3.14</v>
      </c>
      <c r="E1768" s="2">
        <f t="shared" si="216"/>
        <v>3.14</v>
      </c>
      <c r="F1768" s="2">
        <f t="shared" si="217"/>
        <v>3.14</v>
      </c>
      <c r="G1768" s="2">
        <f t="shared" si="211"/>
        <v>3.1217999999999986</v>
      </c>
      <c r="H1768" s="2">
        <f t="shared" si="215"/>
        <v>2.9997999999999911</v>
      </c>
      <c r="I1768" s="2">
        <f t="array" ref="I1768">SUMPRODUCT(B1752:B1771, (ROW(B1752:B1771)-ROW(B1752)+1)) / (20*21/2)</f>
        <v>3.1399999999999997</v>
      </c>
      <c r="J1768" s="2">
        <f t="shared" si="218"/>
        <v>3.1378312903926848</v>
      </c>
      <c r="K1768" s="2">
        <f t="shared" si="212"/>
        <v>3.1128810910477136</v>
      </c>
    </row>
    <row r="1769" spans="1:11" ht="13.5" x14ac:dyDescent="0.25">
      <c r="A1769" s="3">
        <f>TITRES_STAT!B1772</f>
        <v>44882</v>
      </c>
      <c r="B1769" s="5">
        <f>TITRES_STAT!D1772</f>
        <v>3.14</v>
      </c>
      <c r="C1769" s="2">
        <f t="shared" si="213"/>
        <v>0</v>
      </c>
      <c r="D1769" s="2">
        <f t="shared" si="214"/>
        <v>3.14</v>
      </c>
      <c r="E1769" s="2">
        <f t="shared" si="216"/>
        <v>3.14</v>
      </c>
      <c r="F1769" s="2">
        <f t="shared" si="217"/>
        <v>3.14</v>
      </c>
      <c r="G1769" s="2">
        <f t="shared" si="211"/>
        <v>3.1295999999999982</v>
      </c>
      <c r="H1769" s="2">
        <f t="shared" si="215"/>
        <v>2.9997999999999911</v>
      </c>
      <c r="I1769" s="2">
        <f t="array" ref="I1769">SUMPRODUCT(B1753:B1772, (ROW(B1753:B1772)-ROW(B1753)+1)) / (20*21/2)</f>
        <v>3.1399999999999997</v>
      </c>
      <c r="J1769" s="2">
        <f t="shared" si="218"/>
        <v>3.1380378341648103</v>
      </c>
      <c r="K1769" s="2">
        <f t="shared" si="212"/>
        <v>3.1139445776732932</v>
      </c>
    </row>
    <row r="1770" spans="1:11" ht="13.5" x14ac:dyDescent="0.25">
      <c r="A1770" s="3">
        <f>TITRES_STAT!B1773</f>
        <v>44883</v>
      </c>
      <c r="B1770" s="5">
        <f>TITRES_STAT!D1773</f>
        <v>3.14</v>
      </c>
      <c r="C1770" s="2">
        <f t="shared" si="213"/>
        <v>0</v>
      </c>
      <c r="D1770" s="2">
        <f t="shared" si="214"/>
        <v>3.14</v>
      </c>
      <c r="E1770" s="2">
        <f t="shared" si="216"/>
        <v>3.14</v>
      </c>
      <c r="F1770" s="2">
        <f t="shared" si="217"/>
        <v>3.14</v>
      </c>
      <c r="G1770" s="2">
        <f t="shared" si="211"/>
        <v>3.1349999999999976</v>
      </c>
      <c r="H1770" s="2">
        <f t="shared" si="215"/>
        <v>2.9997999999999916</v>
      </c>
      <c r="I1770" s="2">
        <f t="array" ref="I1770">SUMPRODUCT(B1754:B1773, (ROW(B1754:B1773)-ROW(B1754)+1)) / (20*21/2)</f>
        <v>3.1399999999999997</v>
      </c>
      <c r="J1770" s="2">
        <f t="shared" si="218"/>
        <v>3.1382247071014953</v>
      </c>
      <c r="K1770" s="2">
        <f t="shared" si="212"/>
        <v>3.114966358941007</v>
      </c>
    </row>
    <row r="1771" spans="1:11" ht="13.5" x14ac:dyDescent="0.25">
      <c r="A1771" s="3">
        <f>TITRES_STAT!B1774</f>
        <v>44886</v>
      </c>
      <c r="B1771" s="5">
        <f>TITRES_STAT!D1774</f>
        <v>3.14</v>
      </c>
      <c r="C1771" s="2">
        <f t="shared" si="213"/>
        <v>0</v>
      </c>
      <c r="D1771" s="2">
        <f t="shared" si="214"/>
        <v>3.14</v>
      </c>
      <c r="E1771" s="2">
        <f t="shared" si="216"/>
        <v>3.14</v>
      </c>
      <c r="F1771" s="2">
        <f t="shared" si="217"/>
        <v>3.14</v>
      </c>
      <c r="G1771" s="2">
        <f t="shared" si="211"/>
        <v>3.1379999999999977</v>
      </c>
      <c r="H1771" s="2">
        <f t="shared" si="215"/>
        <v>2.9997999999999916</v>
      </c>
      <c r="I1771" s="2">
        <f t="array" ref="I1771">SUMPRODUCT(B1755:B1774, (ROW(B1755:B1774)-ROW(B1755)+1)) / (20*21/2)</f>
        <v>3.1399999999999997</v>
      </c>
      <c r="J1771" s="2">
        <f t="shared" si="218"/>
        <v>3.1383937826156387</v>
      </c>
      <c r="K1771" s="2">
        <f t="shared" si="212"/>
        <v>3.1159480703550853</v>
      </c>
    </row>
    <row r="1772" spans="1:11" ht="13.5" x14ac:dyDescent="0.25">
      <c r="A1772" s="3">
        <f>TITRES_STAT!B1775</f>
        <v>44887</v>
      </c>
      <c r="B1772" s="5">
        <f>TITRES_STAT!D1775</f>
        <v>3.14</v>
      </c>
      <c r="C1772" s="2">
        <f t="shared" si="213"/>
        <v>0</v>
      </c>
      <c r="D1772" s="2">
        <f t="shared" si="214"/>
        <v>3.14</v>
      </c>
      <c r="E1772" s="2">
        <f t="shared" si="216"/>
        <v>3.14</v>
      </c>
      <c r="F1772" s="2">
        <f t="shared" si="217"/>
        <v>3.14</v>
      </c>
      <c r="G1772" s="2">
        <f t="shared" si="211"/>
        <v>3.1383999999999976</v>
      </c>
      <c r="H1772" s="2">
        <f t="shared" si="215"/>
        <v>2.9997999999999916</v>
      </c>
      <c r="I1772" s="2">
        <f t="array" ref="I1772">SUMPRODUCT(B1756:B1775, (ROW(B1756:B1775)-ROW(B1756)+1)) / (20*21/2)</f>
        <v>3.1399999999999997</v>
      </c>
      <c r="J1772" s="2">
        <f t="shared" si="218"/>
        <v>3.1385467556998639</v>
      </c>
      <c r="K1772" s="2">
        <f t="shared" si="212"/>
        <v>3.116891283282337</v>
      </c>
    </row>
    <row r="1773" spans="1:11" ht="13.5" x14ac:dyDescent="0.25">
      <c r="A1773" s="3">
        <f>TITRES_STAT!B1776</f>
        <v>44888</v>
      </c>
      <c r="B1773" s="5">
        <f>TITRES_STAT!D1776</f>
        <v>3.14</v>
      </c>
      <c r="C1773" s="2">
        <f t="shared" si="213"/>
        <v>0</v>
      </c>
      <c r="D1773" s="2">
        <f t="shared" si="214"/>
        <v>3.14</v>
      </c>
      <c r="E1773" s="2">
        <f t="shared" si="216"/>
        <v>3.14</v>
      </c>
      <c r="F1773" s="2">
        <f t="shared" si="217"/>
        <v>3.14</v>
      </c>
      <c r="G1773" s="2">
        <f t="shared" si="211"/>
        <v>3.1383999999999976</v>
      </c>
      <c r="H1773" s="2">
        <f t="shared" si="215"/>
        <v>2.9997999999999916</v>
      </c>
      <c r="I1773" s="2">
        <f t="array" ref="I1773">SUMPRODUCT(B1757:B1776, (ROW(B1757:B1776)-ROW(B1757)+1)) / (20*21/2)</f>
        <v>3.1399999999999997</v>
      </c>
      <c r="J1773" s="2">
        <f t="shared" si="218"/>
        <v>3.1386851599189245</v>
      </c>
      <c r="K1773" s="2">
        <f t="shared" si="212"/>
        <v>3.1177975074673432</v>
      </c>
    </row>
    <row r="1774" spans="1:11" ht="13.5" x14ac:dyDescent="0.25">
      <c r="A1774" s="3">
        <f>TITRES_STAT!B1777</f>
        <v>44889</v>
      </c>
      <c r="B1774" s="5">
        <f>TITRES_STAT!D1777</f>
        <v>3.14</v>
      </c>
      <c r="C1774" s="2">
        <f t="shared" si="213"/>
        <v>0</v>
      </c>
      <c r="D1774" s="2">
        <f t="shared" si="214"/>
        <v>3.14</v>
      </c>
      <c r="E1774" s="2">
        <f t="shared" si="216"/>
        <v>3.14</v>
      </c>
      <c r="F1774" s="2">
        <f t="shared" si="217"/>
        <v>3.14</v>
      </c>
      <c r="G1774" s="2">
        <f t="shared" si="211"/>
        <v>3.1383999999999976</v>
      </c>
      <c r="H1774" s="2">
        <f t="shared" si="215"/>
        <v>2.9997999999999916</v>
      </c>
      <c r="I1774" s="2">
        <f t="array" ref="I1774">SUMPRODUCT(B1758:B1777, (ROW(B1758:B1777)-ROW(B1758)+1)) / (20*21/2)</f>
        <v>3.1399999999999997</v>
      </c>
      <c r="J1774" s="2">
        <f t="shared" si="218"/>
        <v>3.138810382783789</v>
      </c>
      <c r="K1774" s="2">
        <f t="shared" si="212"/>
        <v>3.1186681934490159</v>
      </c>
    </row>
    <row r="1775" spans="1:11" ht="13.5" x14ac:dyDescent="0.25">
      <c r="A1775" s="3">
        <f>TITRES_STAT!B1778</f>
        <v>44890</v>
      </c>
      <c r="B1775" s="5">
        <f>TITRES_STAT!D1778</f>
        <v>3.14</v>
      </c>
      <c r="C1775" s="2">
        <f t="shared" si="213"/>
        <v>0</v>
      </c>
      <c r="D1775" s="2">
        <f t="shared" si="214"/>
        <v>3.14</v>
      </c>
      <c r="E1775" s="2">
        <f t="shared" si="216"/>
        <v>3.14</v>
      </c>
      <c r="F1775" s="2">
        <f t="shared" si="217"/>
        <v>3.14</v>
      </c>
      <c r="G1775" s="2">
        <f t="shared" si="211"/>
        <v>3.1383999999999976</v>
      </c>
      <c r="H1775" s="2">
        <f t="shared" si="215"/>
        <v>2.9997999999999916</v>
      </c>
      <c r="I1775" s="2">
        <f t="array" ref="I1775">SUMPRODUCT(B1759:B1778, (ROW(B1759:B1778)-ROW(B1759)+1)) / (20*21/2)</f>
        <v>3.1399999999999997</v>
      </c>
      <c r="J1775" s="2">
        <f t="shared" si="218"/>
        <v>3.1389236796615236</v>
      </c>
      <c r="K1775" s="2">
        <f t="shared" si="212"/>
        <v>3.1195047348823879</v>
      </c>
    </row>
    <row r="1776" spans="1:11" ht="13.5" x14ac:dyDescent="0.25">
      <c r="A1776" s="3">
        <f>TITRES_STAT!B1779</f>
        <v>44893</v>
      </c>
      <c r="B1776" s="5">
        <f>TITRES_STAT!D1779</f>
        <v>3.14</v>
      </c>
      <c r="C1776" s="2">
        <f t="shared" si="213"/>
        <v>0</v>
      </c>
      <c r="D1776" s="2">
        <f t="shared" si="214"/>
        <v>3.14</v>
      </c>
      <c r="E1776" s="2">
        <f t="shared" si="216"/>
        <v>3.14</v>
      </c>
      <c r="F1776" s="2">
        <f t="shared" si="217"/>
        <v>3.14</v>
      </c>
      <c r="G1776" s="2">
        <f t="shared" si="211"/>
        <v>3.1383999999999976</v>
      </c>
      <c r="H1776" s="2">
        <f t="shared" si="215"/>
        <v>2.9997999999999916</v>
      </c>
      <c r="I1776" s="2">
        <f t="array" ref="I1776">SUMPRODUCT(B1760:B1779, (ROW(B1760:B1779)-ROW(B1760)+1)) / (20*21/2)</f>
        <v>3.1399999999999997</v>
      </c>
      <c r="J1776" s="2">
        <f t="shared" si="218"/>
        <v>3.1390261863604265</v>
      </c>
      <c r="K1776" s="2">
        <f t="shared" si="212"/>
        <v>3.1203084707693529</v>
      </c>
    </row>
    <row r="1777" spans="1:11" ht="13.5" x14ac:dyDescent="0.25">
      <c r="A1777" s="3">
        <f>TITRES_STAT!B1780</f>
        <v>44894</v>
      </c>
      <c r="B1777" s="5">
        <f>TITRES_STAT!D1780</f>
        <v>3.14</v>
      </c>
      <c r="C1777" s="2">
        <f t="shared" si="213"/>
        <v>0</v>
      </c>
      <c r="D1777" s="2">
        <f t="shared" si="214"/>
        <v>3.14</v>
      </c>
      <c r="E1777" s="2">
        <f t="shared" si="216"/>
        <v>3.14</v>
      </c>
      <c r="F1777" s="2">
        <f t="shared" si="217"/>
        <v>3.14</v>
      </c>
      <c r="G1777" s="2">
        <f t="shared" si="211"/>
        <v>3.1385999999999972</v>
      </c>
      <c r="H1777" s="2">
        <f t="shared" si="215"/>
        <v>2.9997999999999916</v>
      </c>
      <c r="I1777" s="2">
        <f t="array" ref="I1777">SUMPRODUCT(B1761:B1780, (ROW(B1761:B1780)-ROW(B1761)+1)) / (20*21/2)</f>
        <v>3.1399999999999997</v>
      </c>
      <c r="J1777" s="2">
        <f t="shared" si="218"/>
        <v>3.1391189305165765</v>
      </c>
      <c r="K1777" s="2">
        <f t="shared" si="212"/>
        <v>3.1210806876019275</v>
      </c>
    </row>
    <row r="1778" spans="1:11" ht="13.5" x14ac:dyDescent="0.25">
      <c r="A1778" s="3">
        <f>TITRES_STAT!B1781</f>
        <v>44895</v>
      </c>
      <c r="B1778" s="5">
        <f>TITRES_STAT!D1781</f>
        <v>3.14</v>
      </c>
      <c r="C1778" s="2">
        <f t="shared" si="213"/>
        <v>0</v>
      </c>
      <c r="D1778" s="2">
        <f t="shared" si="214"/>
        <v>3.14</v>
      </c>
      <c r="E1778" s="2">
        <f t="shared" si="216"/>
        <v>3.14</v>
      </c>
      <c r="F1778" s="2">
        <f t="shared" si="217"/>
        <v>3.14</v>
      </c>
      <c r="G1778" s="2">
        <f t="shared" ref="G1778:G1841" si="219">AVERAGE(B1729:B1778)</f>
        <v>3.1387999999999976</v>
      </c>
      <c r="H1778" s="2">
        <f t="shared" si="215"/>
        <v>2.9997999999999916</v>
      </c>
      <c r="I1778" s="2">
        <f t="array" ref="I1778">SUMPRODUCT(B1762:B1781, (ROW(B1762:B1781)-ROW(B1762)+1)) / (20*21/2)</f>
        <v>3.1399999999999997</v>
      </c>
      <c r="J1778" s="2">
        <f t="shared" si="218"/>
        <v>3.1392028418959503</v>
      </c>
      <c r="K1778" s="2">
        <f t="shared" si="212"/>
        <v>3.1218226214214599</v>
      </c>
    </row>
    <row r="1779" spans="1:11" ht="13.5" x14ac:dyDescent="0.25">
      <c r="A1779" s="3">
        <f>TITRES_STAT!B1782</f>
        <v>44896</v>
      </c>
      <c r="B1779" s="5">
        <f>TITRES_STAT!D1782</f>
        <v>3.14</v>
      </c>
      <c r="C1779" s="2">
        <f t="shared" si="213"/>
        <v>0</v>
      </c>
      <c r="D1779" s="2">
        <f t="shared" si="214"/>
        <v>3.14</v>
      </c>
      <c r="E1779" s="2">
        <f t="shared" si="216"/>
        <v>3.14</v>
      </c>
      <c r="F1779" s="2">
        <f t="shared" si="217"/>
        <v>3.14</v>
      </c>
      <c r="G1779" s="2">
        <f t="shared" si="219"/>
        <v>3.1389999999999976</v>
      </c>
      <c r="H1779" s="2">
        <f t="shared" si="215"/>
        <v>2.9997999999999916</v>
      </c>
      <c r="I1779" s="2">
        <f t="array" ref="I1779">SUMPRODUCT(B1763:B1782, (ROW(B1763:B1782)-ROW(B1763)+1)) / (20*21/2)</f>
        <v>3.1399999999999997</v>
      </c>
      <c r="J1779" s="2">
        <f t="shared" si="218"/>
        <v>3.1392787617153837</v>
      </c>
      <c r="K1779" s="2">
        <f t="shared" ref="K1779:K1842" si="220">$K$4*B1779+(1-$K$4)*K1778</f>
        <v>3.1225354597970889</v>
      </c>
    </row>
    <row r="1780" spans="1:11" ht="13.5" x14ac:dyDescent="0.25">
      <c r="A1780" s="3">
        <f>TITRES_STAT!B1783</f>
        <v>44897</v>
      </c>
      <c r="B1780" s="5">
        <f>TITRES_STAT!D1783</f>
        <v>3.14</v>
      </c>
      <c r="C1780" s="2">
        <f t="shared" si="213"/>
        <v>0</v>
      </c>
      <c r="D1780" s="2">
        <f t="shared" si="214"/>
        <v>3.14</v>
      </c>
      <c r="E1780" s="2">
        <f t="shared" si="216"/>
        <v>3.14</v>
      </c>
      <c r="F1780" s="2">
        <f t="shared" si="217"/>
        <v>3.14</v>
      </c>
      <c r="G1780" s="2">
        <f t="shared" si="219"/>
        <v>3.139199999999998</v>
      </c>
      <c r="H1780" s="2">
        <f t="shared" si="215"/>
        <v>2.9997999999999916</v>
      </c>
      <c r="I1780" s="2">
        <f t="array" ref="I1780">SUMPRODUCT(B1764:B1783, (ROW(B1764:B1783)-ROW(B1764)+1)) / (20*21/2)</f>
        <v>3.1399999999999997</v>
      </c>
      <c r="J1780" s="2">
        <f t="shared" si="218"/>
        <v>3.1393474510758237</v>
      </c>
      <c r="K1780" s="2">
        <f t="shared" si="220"/>
        <v>3.1232203437266151</v>
      </c>
    </row>
    <row r="1781" spans="1:11" ht="13.5" x14ac:dyDescent="0.25">
      <c r="A1781" s="3">
        <f>TITRES_STAT!B1784</f>
        <v>44900</v>
      </c>
      <c r="B1781" s="5">
        <f>TITRES_STAT!D1784</f>
        <v>3.14</v>
      </c>
      <c r="C1781" s="2">
        <f t="shared" si="213"/>
        <v>0</v>
      </c>
      <c r="D1781" s="2">
        <f t="shared" si="214"/>
        <v>3.14</v>
      </c>
      <c r="E1781" s="2">
        <f t="shared" si="216"/>
        <v>3.14</v>
      </c>
      <c r="F1781" s="2">
        <f t="shared" si="217"/>
        <v>3.14</v>
      </c>
      <c r="G1781" s="2">
        <f t="shared" si="219"/>
        <v>3.1393999999999975</v>
      </c>
      <c r="H1781" s="2">
        <f t="shared" si="215"/>
        <v>2.9997999999999916</v>
      </c>
      <c r="I1781" s="2">
        <f t="array" ref="I1781">SUMPRODUCT(B1765:B1784, (ROW(B1765:B1784)-ROW(B1765)+1)) / (20*21/2)</f>
        <v>3.1399999999999997</v>
      </c>
      <c r="J1781" s="2">
        <f t="shared" si="218"/>
        <v>3.1394095985924122</v>
      </c>
      <c r="K1781" s="2">
        <f t="shared" si="220"/>
        <v>3.123878369462826</v>
      </c>
    </row>
    <row r="1782" spans="1:11" ht="13.5" x14ac:dyDescent="0.25">
      <c r="A1782" s="3">
        <f>TITRES_STAT!B1785</f>
        <v>44901</v>
      </c>
      <c r="B1782" s="5">
        <f>TITRES_STAT!D1785</f>
        <v>3.14</v>
      </c>
      <c r="C1782" s="2">
        <f t="shared" si="213"/>
        <v>0</v>
      </c>
      <c r="D1782" s="2">
        <f t="shared" si="214"/>
        <v>3.14</v>
      </c>
      <c r="E1782" s="2">
        <f t="shared" si="216"/>
        <v>3.14</v>
      </c>
      <c r="F1782" s="2">
        <f t="shared" si="217"/>
        <v>3.14</v>
      </c>
      <c r="G1782" s="2">
        <f t="shared" si="219"/>
        <v>3.1395999999999975</v>
      </c>
      <c r="H1782" s="2">
        <f t="shared" si="215"/>
        <v>2.9997999999999916</v>
      </c>
      <c r="I1782" s="2">
        <f t="array" ref="I1782">SUMPRODUCT(B1766:B1785, (ROW(B1766:B1785)-ROW(B1766)+1)) / (20*21/2)</f>
        <v>3.1399999999999997</v>
      </c>
      <c r="J1782" s="2">
        <f t="shared" si="218"/>
        <v>3.1394658272978968</v>
      </c>
      <c r="K1782" s="2">
        <f t="shared" si="220"/>
        <v>3.1245105902682053</v>
      </c>
    </row>
    <row r="1783" spans="1:11" ht="13.5" x14ac:dyDescent="0.25">
      <c r="A1783" s="3">
        <f>TITRES_STAT!B1786</f>
        <v>44902</v>
      </c>
      <c r="B1783" s="5">
        <f>TITRES_STAT!D1786</f>
        <v>3.14</v>
      </c>
      <c r="C1783" s="2">
        <f t="shared" si="213"/>
        <v>0</v>
      </c>
      <c r="D1783" s="2">
        <f t="shared" si="214"/>
        <v>3.14</v>
      </c>
      <c r="E1783" s="2">
        <f t="shared" si="216"/>
        <v>3.14</v>
      </c>
      <c r="F1783" s="2">
        <f t="shared" si="217"/>
        <v>3.14</v>
      </c>
      <c r="G1783" s="2">
        <f t="shared" si="219"/>
        <v>3.1397999999999979</v>
      </c>
      <c r="H1783" s="2">
        <f t="shared" si="215"/>
        <v>2.9997999999999911</v>
      </c>
      <c r="I1783" s="2">
        <f t="array" ref="I1783">SUMPRODUCT(B1767:B1786, (ROW(B1767:B1786)-ROW(B1767)+1)) / (20*21/2)</f>
        <v>3.1409523809523812</v>
      </c>
      <c r="J1783" s="2">
        <f t="shared" si="218"/>
        <v>3.1395167008885734</v>
      </c>
      <c r="K1783" s="2">
        <f t="shared" si="220"/>
        <v>3.1251180181008249</v>
      </c>
    </row>
    <row r="1784" spans="1:11" ht="13.5" x14ac:dyDescent="0.25">
      <c r="A1784" s="3">
        <f>TITRES_STAT!B1787</f>
        <v>44903</v>
      </c>
      <c r="B1784" s="5">
        <f>TITRES_STAT!D1787</f>
        <v>3.14</v>
      </c>
      <c r="C1784" s="2">
        <f t="shared" si="213"/>
        <v>0</v>
      </c>
      <c r="D1784" s="2">
        <f t="shared" si="214"/>
        <v>3.14</v>
      </c>
      <c r="E1784" s="2">
        <f t="shared" si="216"/>
        <v>3.14</v>
      </c>
      <c r="F1784" s="2">
        <f t="shared" si="217"/>
        <v>3.14</v>
      </c>
      <c r="G1784" s="2">
        <f t="shared" si="219"/>
        <v>3.1399999999999979</v>
      </c>
      <c r="H1784" s="2">
        <f t="shared" si="215"/>
        <v>2.9997999999999911</v>
      </c>
      <c r="I1784" s="2">
        <f t="array" ref="I1784">SUMPRODUCT(B1768:B1787, (ROW(B1768:B1787)-ROW(B1768)+1)) / (20*21/2)</f>
        <v>3.1551904761904765</v>
      </c>
      <c r="J1784" s="2">
        <f t="shared" si="218"/>
        <v>3.1395627293753763</v>
      </c>
      <c r="K1784" s="2">
        <f t="shared" si="220"/>
        <v>3.1257016252341261</v>
      </c>
    </row>
    <row r="1785" spans="1:11" ht="13.5" x14ac:dyDescent="0.25">
      <c r="A1785" s="3">
        <f>TITRES_STAT!B1788</f>
        <v>44904</v>
      </c>
      <c r="B1785" s="5">
        <f>TITRES_STAT!D1788</f>
        <v>3.14</v>
      </c>
      <c r="C1785" s="2">
        <f t="shared" si="213"/>
        <v>0</v>
      </c>
      <c r="D1785" s="2">
        <f t="shared" si="214"/>
        <v>3.14</v>
      </c>
      <c r="E1785" s="2">
        <f t="shared" si="216"/>
        <v>3.14</v>
      </c>
      <c r="F1785" s="2">
        <f t="shared" si="217"/>
        <v>3.14</v>
      </c>
      <c r="G1785" s="2">
        <f t="shared" si="219"/>
        <v>3.1401999999999974</v>
      </c>
      <c r="H1785" s="2">
        <f t="shared" si="215"/>
        <v>2.9997999999999911</v>
      </c>
      <c r="I1785" s="2">
        <f t="array" ref="I1785">SUMPRODUCT(B1769:B1788, (ROW(B1769:B1788)-ROW(B1769)+1)) / (20*21/2)</f>
        <v>3.1791904761904761</v>
      </c>
      <c r="J1785" s="2">
        <f t="shared" si="218"/>
        <v>3.1396043741967694</v>
      </c>
      <c r="K1785" s="2">
        <f t="shared" si="220"/>
        <v>3.12626234581318</v>
      </c>
    </row>
    <row r="1786" spans="1:11" ht="13.5" x14ac:dyDescent="0.25">
      <c r="A1786" s="3">
        <f>TITRES_STAT!B1789</f>
        <v>44907</v>
      </c>
      <c r="B1786" s="5">
        <f>TITRES_STAT!D1789</f>
        <v>3.15</v>
      </c>
      <c r="C1786" s="2">
        <f t="shared" si="213"/>
        <v>9.9999999999997868E-3</v>
      </c>
      <c r="D1786" s="2">
        <f t="shared" si="214"/>
        <v>3.1420000000000003</v>
      </c>
      <c r="E1786" s="2">
        <f t="shared" si="216"/>
        <v>3.141</v>
      </c>
      <c r="F1786" s="2">
        <f t="shared" si="217"/>
        <v>3.1405000000000003</v>
      </c>
      <c r="G1786" s="2">
        <f t="shared" si="219"/>
        <v>3.1401999999999983</v>
      </c>
      <c r="H1786" s="2">
        <f t="shared" si="215"/>
        <v>2.999849999999991</v>
      </c>
      <c r="I1786" s="2">
        <f t="array" ref="I1786">SUMPRODUCT(B1770:B1789, (ROW(B1770:B1789)-ROW(B1770)+1)) / (20*21/2)</f>
        <v>3.2019523809523815</v>
      </c>
      <c r="J1786" s="2">
        <f t="shared" si="218"/>
        <v>3.140594433797077</v>
      </c>
      <c r="K1786" s="2">
        <f t="shared" si="220"/>
        <v>3.1271932342126632</v>
      </c>
    </row>
    <row r="1787" spans="1:11" ht="13.5" x14ac:dyDescent="0.25">
      <c r="A1787" s="3">
        <f>TITRES_STAT!B1790</f>
        <v>44908</v>
      </c>
      <c r="B1787" s="5">
        <f>TITRES_STAT!D1790</f>
        <v>3.29</v>
      </c>
      <c r="C1787" s="2">
        <f t="shared" si="213"/>
        <v>0.14000000000000012</v>
      </c>
      <c r="D1787" s="2">
        <f t="shared" si="214"/>
        <v>3.1719999999999997</v>
      </c>
      <c r="E1787" s="2">
        <f t="shared" si="216"/>
        <v>3.1559999999999997</v>
      </c>
      <c r="F1787" s="2">
        <f t="shared" si="217"/>
        <v>3.1480000000000001</v>
      </c>
      <c r="G1787" s="2">
        <f t="shared" si="219"/>
        <v>3.1431999999999984</v>
      </c>
      <c r="H1787" s="2">
        <f t="shared" si="215"/>
        <v>3.0005999999999911</v>
      </c>
      <c r="I1787" s="2">
        <f t="array" ref="I1787">SUMPRODUCT(B1771:B1790, (ROW(B1771:B1790)-ROW(B1771)+1)) / (20*21/2)</f>
        <v>3.2234761904761906</v>
      </c>
      <c r="J1787" s="2">
        <f t="shared" si="218"/>
        <v>3.1548235353402125</v>
      </c>
      <c r="K1787" s="2">
        <f t="shared" si="220"/>
        <v>3.1335778132631469</v>
      </c>
    </row>
    <row r="1788" spans="1:11" ht="13.5" x14ac:dyDescent="0.25">
      <c r="A1788" s="3">
        <f>TITRES_STAT!B1791</f>
        <v>44909</v>
      </c>
      <c r="B1788" s="5">
        <f>TITRES_STAT!D1791</f>
        <v>3.4</v>
      </c>
      <c r="C1788" s="2">
        <f t="shared" si="213"/>
        <v>0.10999999999999988</v>
      </c>
      <c r="D1788" s="2">
        <f t="shared" si="214"/>
        <v>3.2239999999999993</v>
      </c>
      <c r="E1788" s="2">
        <f t="shared" si="216"/>
        <v>3.1819999999999995</v>
      </c>
      <c r="F1788" s="2">
        <f t="shared" si="217"/>
        <v>3.161</v>
      </c>
      <c r="G1788" s="2">
        <f t="shared" si="219"/>
        <v>3.1483999999999988</v>
      </c>
      <c r="H1788" s="2">
        <f t="shared" si="215"/>
        <v>3.0018999999999907</v>
      </c>
      <c r="I1788" s="2">
        <f t="array" ref="I1788">SUMPRODUCT(B1772:B1791, (ROW(B1772:B1791)-ROW(B1772)+1)) / (20*21/2)</f>
        <v>3.2437619047619051</v>
      </c>
      <c r="J1788" s="2">
        <f t="shared" si="218"/>
        <v>3.1781736748316209</v>
      </c>
      <c r="K1788" s="2">
        <f t="shared" si="220"/>
        <v>3.1440257421547884</v>
      </c>
    </row>
    <row r="1789" spans="1:11" ht="13.5" x14ac:dyDescent="0.25">
      <c r="A1789" s="3">
        <f>TITRES_STAT!B1792</f>
        <v>44910</v>
      </c>
      <c r="B1789" s="5">
        <f>TITRES_STAT!D1792</f>
        <v>3.4</v>
      </c>
      <c r="C1789" s="2">
        <f t="shared" si="213"/>
        <v>0</v>
      </c>
      <c r="D1789" s="2">
        <f t="shared" si="214"/>
        <v>3.2759999999999998</v>
      </c>
      <c r="E1789" s="2">
        <f t="shared" si="216"/>
        <v>3.2079999999999997</v>
      </c>
      <c r="F1789" s="2">
        <f t="shared" si="217"/>
        <v>3.1739999999999999</v>
      </c>
      <c r="G1789" s="2">
        <f t="shared" si="219"/>
        <v>3.1535999999999991</v>
      </c>
      <c r="H1789" s="2">
        <f t="shared" si="215"/>
        <v>3.0031999999999908</v>
      </c>
      <c r="I1789" s="2">
        <f t="array" ref="I1789">SUMPRODUCT(B1773:B1792, (ROW(B1773:B1792)-ROW(B1773)+1)) / (20*21/2)</f>
        <v>3.261857142857143</v>
      </c>
      <c r="J1789" s="2">
        <f t="shared" si="218"/>
        <v>3.1992999915143239</v>
      </c>
      <c r="K1789" s="2">
        <f t="shared" si="220"/>
        <v>3.1540639483447968</v>
      </c>
    </row>
    <row r="1790" spans="1:11" ht="13.5" x14ac:dyDescent="0.25">
      <c r="A1790" s="3">
        <f>TITRES_STAT!B1793</f>
        <v>44911</v>
      </c>
      <c r="B1790" s="5">
        <f>TITRES_STAT!D1793</f>
        <v>3.4</v>
      </c>
      <c r="C1790" s="2">
        <f t="shared" si="213"/>
        <v>0</v>
      </c>
      <c r="D1790" s="2">
        <f t="shared" si="214"/>
        <v>3.3280000000000003</v>
      </c>
      <c r="E1790" s="2">
        <f t="shared" si="216"/>
        <v>3.2339999999999995</v>
      </c>
      <c r="F1790" s="2">
        <f t="shared" si="217"/>
        <v>3.1869999999999998</v>
      </c>
      <c r="G1790" s="2">
        <f t="shared" si="219"/>
        <v>3.1587999999999994</v>
      </c>
      <c r="H1790" s="2">
        <f t="shared" si="215"/>
        <v>3.0044999999999908</v>
      </c>
      <c r="I1790" s="2">
        <f t="array" ref="I1790">SUMPRODUCT(B1774:B1793, (ROW(B1774:B1793)-ROW(B1774)+1)) / (20*21/2)</f>
        <v>3.2787619047619048</v>
      </c>
      <c r="J1790" s="2">
        <f t="shared" si="218"/>
        <v>3.2184142780367688</v>
      </c>
      <c r="K1790" s="2">
        <f t="shared" si="220"/>
        <v>3.1637084993900988</v>
      </c>
    </row>
    <row r="1791" spans="1:11" ht="13.5" x14ac:dyDescent="0.25">
      <c r="A1791" s="3">
        <f>TITRES_STAT!B1794</f>
        <v>44914</v>
      </c>
      <c r="B1791" s="5">
        <f>TITRES_STAT!D1794</f>
        <v>3.4</v>
      </c>
      <c r="C1791" s="2">
        <f t="shared" si="213"/>
        <v>0</v>
      </c>
      <c r="D1791" s="2">
        <f t="shared" si="214"/>
        <v>3.3780000000000001</v>
      </c>
      <c r="E1791" s="2">
        <f t="shared" si="216"/>
        <v>3.2599999999999993</v>
      </c>
      <c r="F1791" s="2">
        <f t="shared" si="217"/>
        <v>3.1999999999999997</v>
      </c>
      <c r="G1791" s="2">
        <f t="shared" si="219"/>
        <v>3.1639999999999997</v>
      </c>
      <c r="H1791" s="2">
        <f t="shared" si="215"/>
        <v>3.0057999999999909</v>
      </c>
      <c r="I1791" s="2">
        <f t="array" ref="I1791">SUMPRODUCT(B1775:B1794, (ROW(B1775:B1794)-ROW(B1775)+1)) / (20*21/2)</f>
        <v>3.2954285714285714</v>
      </c>
      <c r="J1791" s="2">
        <f t="shared" si="218"/>
        <v>3.2357081563189816</v>
      </c>
      <c r="K1791" s="2">
        <f t="shared" si="220"/>
        <v>3.1729748327473497</v>
      </c>
    </row>
    <row r="1792" spans="1:11" ht="13.5" x14ac:dyDescent="0.25">
      <c r="A1792" s="3">
        <f>TITRES_STAT!B1795</f>
        <v>44915</v>
      </c>
      <c r="B1792" s="5">
        <f>TITRES_STAT!D1795</f>
        <v>3.39</v>
      </c>
      <c r="C1792" s="2">
        <f t="shared" si="213"/>
        <v>-9.9999999999997868E-3</v>
      </c>
      <c r="D1792" s="2">
        <f t="shared" si="214"/>
        <v>3.3979999999999997</v>
      </c>
      <c r="E1792" s="2">
        <f t="shared" si="216"/>
        <v>3.2849999999999993</v>
      </c>
      <c r="F1792" s="2">
        <f t="shared" si="217"/>
        <v>3.2124999999999995</v>
      </c>
      <c r="G1792" s="2">
        <f t="shared" si="219"/>
        <v>3.1689999999999996</v>
      </c>
      <c r="H1792" s="2">
        <f t="shared" si="215"/>
        <v>3.0070499999999907</v>
      </c>
      <c r="I1792" s="2">
        <f t="array" ref="I1792">SUMPRODUCT(B1776:B1795, (ROW(B1776:B1795)-ROW(B1776)+1)) / (20*21/2)</f>
        <v>3.3108571428571434</v>
      </c>
      <c r="J1792" s="2">
        <f t="shared" si="218"/>
        <v>3.2504026176219356</v>
      </c>
      <c r="K1792" s="2">
        <f t="shared" si="220"/>
        <v>3.1814856236200026</v>
      </c>
    </row>
    <row r="1793" spans="1:11" ht="13.5" x14ac:dyDescent="0.25">
      <c r="A1793" s="3">
        <f>TITRES_STAT!B1796</f>
        <v>44916</v>
      </c>
      <c r="B1793" s="5">
        <f>TITRES_STAT!D1796</f>
        <v>3.39</v>
      </c>
      <c r="C1793" s="2">
        <f t="shared" si="213"/>
        <v>0</v>
      </c>
      <c r="D1793" s="2">
        <f t="shared" si="214"/>
        <v>3.3959999999999999</v>
      </c>
      <c r="E1793" s="2">
        <f t="shared" si="216"/>
        <v>3.3099999999999996</v>
      </c>
      <c r="F1793" s="2">
        <f t="shared" si="217"/>
        <v>3.2249999999999992</v>
      </c>
      <c r="G1793" s="2">
        <f t="shared" si="219"/>
        <v>3.1739999999999999</v>
      </c>
      <c r="H1793" s="2">
        <f t="shared" si="215"/>
        <v>3.0082999999999909</v>
      </c>
      <c r="I1793" s="2">
        <f t="array" ref="I1793">SUMPRODUCT(B1777:B1796, (ROW(B1777:B1796)-ROW(B1777)+1)) / (20*21/2)</f>
        <v>3.3231428571428578</v>
      </c>
      <c r="J1793" s="2">
        <f t="shared" si="218"/>
        <v>3.2636976064198464</v>
      </c>
      <c r="K1793" s="2">
        <f t="shared" si="220"/>
        <v>3.1896626579878458</v>
      </c>
    </row>
    <row r="1794" spans="1:11" ht="13.5" x14ac:dyDescent="0.25">
      <c r="A1794" s="3">
        <f>TITRES_STAT!B1797</f>
        <v>44917</v>
      </c>
      <c r="B1794" s="5">
        <f>TITRES_STAT!D1797</f>
        <v>3.4</v>
      </c>
      <c r="C1794" s="2">
        <f t="shared" si="213"/>
        <v>9.9999999999997868E-3</v>
      </c>
      <c r="D1794" s="2">
        <f t="shared" si="214"/>
        <v>3.3959999999999999</v>
      </c>
      <c r="E1794" s="2">
        <f t="shared" si="216"/>
        <v>3.3359999999999999</v>
      </c>
      <c r="F1794" s="2">
        <f t="shared" si="217"/>
        <v>3.2379999999999995</v>
      </c>
      <c r="G1794" s="2">
        <f t="shared" si="219"/>
        <v>3.1792000000000002</v>
      </c>
      <c r="H1794" s="2">
        <f t="shared" si="215"/>
        <v>3.0095999999999905</v>
      </c>
      <c r="I1794" s="2">
        <f t="array" ref="I1794">SUMPRODUCT(B1778:B1797, (ROW(B1778:B1797)-ROW(B1778)+1)) / (20*21/2)</f>
        <v>3.334285714285715</v>
      </c>
      <c r="J1794" s="2">
        <f t="shared" si="218"/>
        <v>3.2766787867608134</v>
      </c>
      <c r="K1794" s="2">
        <f t="shared" si="220"/>
        <v>3.1979111812040086</v>
      </c>
    </row>
    <row r="1795" spans="1:11" ht="13.5" x14ac:dyDescent="0.25">
      <c r="A1795" s="3">
        <f>TITRES_STAT!B1798</f>
        <v>44918</v>
      </c>
      <c r="B1795" s="5">
        <f>TITRES_STAT!D1798</f>
        <v>3.4</v>
      </c>
      <c r="C1795" s="2">
        <f t="shared" si="213"/>
        <v>0</v>
      </c>
      <c r="D1795" s="2">
        <f t="shared" si="214"/>
        <v>3.3959999999999999</v>
      </c>
      <c r="E1795" s="2">
        <f t="shared" si="216"/>
        <v>3.3619999999999997</v>
      </c>
      <c r="F1795" s="2">
        <f t="shared" si="217"/>
        <v>3.2509999999999999</v>
      </c>
      <c r="G1795" s="2">
        <f t="shared" si="219"/>
        <v>3.1844000000000001</v>
      </c>
      <c r="H1795" s="2">
        <f t="shared" si="215"/>
        <v>3.0108999999999906</v>
      </c>
      <c r="I1795" s="2">
        <f t="array" ref="I1795">SUMPRODUCT(B1779:B1798, (ROW(B1779:B1798)-ROW(B1779)+1)) / (20*21/2)</f>
        <v>3.3366666666666669</v>
      </c>
      <c r="J1795" s="2">
        <f t="shared" si="218"/>
        <v>3.2884236642121643</v>
      </c>
      <c r="K1795" s="2">
        <f t="shared" si="220"/>
        <v>3.2058362329214987</v>
      </c>
    </row>
    <row r="1796" spans="1:11" ht="13.5" x14ac:dyDescent="0.25">
      <c r="A1796" s="3">
        <f>TITRES_STAT!B1799</f>
        <v>44921</v>
      </c>
      <c r="B1796" s="5">
        <f>TITRES_STAT!D1799</f>
        <v>3.38</v>
      </c>
      <c r="C1796" s="2">
        <f t="shared" ref="C1796:C1859" si="221">B1796-B1795</f>
        <v>-2.0000000000000018E-2</v>
      </c>
      <c r="D1796" s="2">
        <f t="shared" si="214"/>
        <v>3.3920000000000003</v>
      </c>
      <c r="E1796" s="2">
        <f t="shared" si="216"/>
        <v>3.3850000000000002</v>
      </c>
      <c r="F1796" s="2">
        <f t="shared" si="217"/>
        <v>3.2629999999999995</v>
      </c>
      <c r="G1796" s="2">
        <f t="shared" si="219"/>
        <v>3.1892</v>
      </c>
      <c r="H1796" s="2">
        <f t="shared" si="215"/>
        <v>3.0120999999999909</v>
      </c>
      <c r="I1796" s="2">
        <f t="array" ref="I1796">SUMPRODUCT(B1780:B1799, (ROW(B1780:B1799)-ROW(B1780)+1)) / (20*21/2)</f>
        <v>3.3382857142857141</v>
      </c>
      <c r="J1796" s="2">
        <f t="shared" si="218"/>
        <v>3.2971452200014819</v>
      </c>
      <c r="K1796" s="2">
        <f t="shared" si="220"/>
        <v>3.2126661845716358</v>
      </c>
    </row>
    <row r="1797" spans="1:11" ht="13.5" x14ac:dyDescent="0.25">
      <c r="A1797" s="3">
        <f>TITRES_STAT!B1800</f>
        <v>44922</v>
      </c>
      <c r="B1797" s="5">
        <f>TITRES_STAT!D1800</f>
        <v>3.38</v>
      </c>
      <c r="C1797" s="2">
        <f t="shared" si="221"/>
        <v>0</v>
      </c>
      <c r="D1797" s="2">
        <f t="shared" si="214"/>
        <v>3.3899999999999997</v>
      </c>
      <c r="E1797" s="2">
        <f t="shared" si="216"/>
        <v>3.3939999999999997</v>
      </c>
      <c r="F1797" s="2">
        <f t="shared" si="217"/>
        <v>3.2749999999999999</v>
      </c>
      <c r="G1797" s="2">
        <f t="shared" si="219"/>
        <v>3.1940000000000004</v>
      </c>
      <c r="H1797" s="2">
        <f t="shared" si="215"/>
        <v>3.0132999999999908</v>
      </c>
      <c r="I1797" s="2">
        <f t="array" ref="I1797">SUMPRODUCT(B1781:B1800, (ROW(B1781:B1800)-ROW(B1781)+1)) / (20*21/2)</f>
        <v>3.3486666666666669</v>
      </c>
      <c r="J1797" s="2">
        <f t="shared" si="218"/>
        <v>3.305036151429912</v>
      </c>
      <c r="K1797" s="2">
        <f t="shared" si="220"/>
        <v>3.2192282949805913</v>
      </c>
    </row>
    <row r="1798" spans="1:11" ht="13.5" x14ac:dyDescent="0.25">
      <c r="A1798" s="3">
        <f>TITRES_STAT!B1801</f>
        <v>44923</v>
      </c>
      <c r="B1798" s="5">
        <f>TITRES_STAT!D1801</f>
        <v>3.3</v>
      </c>
      <c r="C1798" s="2">
        <f t="shared" si="221"/>
        <v>-8.0000000000000071E-2</v>
      </c>
      <c r="D1798" s="2">
        <f t="shared" ref="D1798:D1861" si="222">AVERAGE(B1794:B1798)</f>
        <v>3.3719999999999999</v>
      </c>
      <c r="E1798" s="2">
        <f t="shared" si="216"/>
        <v>3.3839999999999995</v>
      </c>
      <c r="F1798" s="2">
        <f t="shared" si="217"/>
        <v>3.2829999999999999</v>
      </c>
      <c r="G1798" s="2">
        <f t="shared" si="219"/>
        <v>3.1972000000000005</v>
      </c>
      <c r="H1798" s="2">
        <f t="shared" si="215"/>
        <v>3.0140999999999907</v>
      </c>
      <c r="I1798" s="2">
        <f t="array" ref="I1798">SUMPRODUCT(B1782:B1801, (ROW(B1782:B1801)-ROW(B1782)+1)) / (20*21/2)</f>
        <v>3.3578095238095238</v>
      </c>
      <c r="J1798" s="2">
        <f t="shared" si="218"/>
        <v>3.3045565179603962</v>
      </c>
      <c r="K1798" s="2">
        <f t="shared" si="220"/>
        <v>3.2223958128244896</v>
      </c>
    </row>
    <row r="1799" spans="1:11" ht="13.5" x14ac:dyDescent="0.25">
      <c r="A1799" s="3">
        <f>TITRES_STAT!B1802</f>
        <v>44924</v>
      </c>
      <c r="B1799" s="5">
        <f>TITRES_STAT!D1802</f>
        <v>3.3</v>
      </c>
      <c r="C1799" s="2">
        <f t="shared" si="221"/>
        <v>0</v>
      </c>
      <c r="D1799" s="2">
        <f t="shared" si="222"/>
        <v>3.3520000000000003</v>
      </c>
      <c r="E1799" s="2">
        <f t="shared" si="216"/>
        <v>3.3739999999999997</v>
      </c>
      <c r="F1799" s="2">
        <f t="shared" si="217"/>
        <v>3.2909999999999995</v>
      </c>
      <c r="G1799" s="2">
        <f t="shared" si="219"/>
        <v>3.2004000000000006</v>
      </c>
      <c r="H1799" s="2">
        <f t="shared" si="215"/>
        <v>3.014899999999991</v>
      </c>
      <c r="I1799" s="2">
        <f t="array" ref="I1799">SUMPRODUCT(B1783:B1802, (ROW(B1783:B1802)-ROW(B1783)+1)) / (20*21/2)</f>
        <v>3.3657142857142861</v>
      </c>
      <c r="J1799" s="2">
        <f t="shared" si="218"/>
        <v>3.3041225638689298</v>
      </c>
      <c r="K1799" s="2">
        <f t="shared" si="220"/>
        <v>3.2254391142823526</v>
      </c>
    </row>
    <row r="1800" spans="1:11" ht="13.5" x14ac:dyDescent="0.25">
      <c r="A1800" s="3">
        <f>TITRES_STAT!B1803</f>
        <v>44925</v>
      </c>
      <c r="B1800" s="5">
        <f>TITRES_STAT!D1803</f>
        <v>3.4</v>
      </c>
      <c r="C1800" s="2">
        <f t="shared" si="221"/>
        <v>0.10000000000000009</v>
      </c>
      <c r="D1800" s="2">
        <f t="shared" si="222"/>
        <v>3.3519999999999994</v>
      </c>
      <c r="E1800" s="2">
        <f t="shared" si="216"/>
        <v>3.3740000000000001</v>
      </c>
      <c r="F1800" s="2">
        <f t="shared" si="217"/>
        <v>3.3039999999999998</v>
      </c>
      <c r="G1800" s="2">
        <f t="shared" si="219"/>
        <v>3.2056000000000004</v>
      </c>
      <c r="H1800" s="2">
        <f t="shared" si="215"/>
        <v>3.0161999999999911</v>
      </c>
      <c r="I1800" s="2">
        <f t="array" ref="I1800">SUMPRODUCT(B1784:B1803, (ROW(B1784:B1803)-ROW(B1784)+1)) / (20*21/2)</f>
        <v>3.3723809523809525</v>
      </c>
      <c r="J1800" s="2">
        <f t="shared" si="218"/>
        <v>3.3132537482623654</v>
      </c>
      <c r="K1800" s="2">
        <f t="shared" si="220"/>
        <v>3.2322846392124567</v>
      </c>
    </row>
    <row r="1801" spans="1:11" ht="13.5" x14ac:dyDescent="0.25">
      <c r="A1801" s="3">
        <f>TITRES_STAT!B1804</f>
        <v>44928</v>
      </c>
      <c r="B1801" s="5">
        <f>TITRES_STAT!D1804</f>
        <v>3.4</v>
      </c>
      <c r="C1801" s="2">
        <f t="shared" si="221"/>
        <v>0</v>
      </c>
      <c r="D1801" s="2">
        <f t="shared" si="222"/>
        <v>3.3560000000000003</v>
      </c>
      <c r="E1801" s="2">
        <f t="shared" si="216"/>
        <v>3.3740000000000001</v>
      </c>
      <c r="F1801" s="2">
        <f t="shared" si="217"/>
        <v>3.3169999999999993</v>
      </c>
      <c r="G1801" s="2">
        <f t="shared" si="219"/>
        <v>3.2108000000000008</v>
      </c>
      <c r="H1801" s="2">
        <f t="shared" si="215"/>
        <v>3.0174999999999907</v>
      </c>
      <c r="I1801" s="2">
        <f t="array" ref="I1801">SUMPRODUCT(B1785:B1804, (ROW(B1785:B1804)-ROW(B1785)+1)) / (20*21/2)</f>
        <v>3.3778095238095238</v>
      </c>
      <c r="J1801" s="2">
        <f t="shared" si="218"/>
        <v>3.3215152960469023</v>
      </c>
      <c r="K1801" s="2">
        <f t="shared" si="220"/>
        <v>3.2388617121845171</v>
      </c>
    </row>
    <row r="1802" spans="1:11" ht="13.5" x14ac:dyDescent="0.25">
      <c r="A1802" s="3">
        <f>TITRES_STAT!B1805</f>
        <v>44929</v>
      </c>
      <c r="B1802" s="5">
        <f>TITRES_STAT!D1805</f>
        <v>3.4</v>
      </c>
      <c r="C1802" s="2">
        <f t="shared" si="221"/>
        <v>0</v>
      </c>
      <c r="D1802" s="2">
        <f t="shared" si="222"/>
        <v>3.3600000000000003</v>
      </c>
      <c r="E1802" s="2">
        <f t="shared" si="216"/>
        <v>3.375</v>
      </c>
      <c r="F1802" s="2">
        <f t="shared" si="217"/>
        <v>3.3299999999999996</v>
      </c>
      <c r="G1802" s="2">
        <f t="shared" si="219"/>
        <v>3.2160000000000015</v>
      </c>
      <c r="H1802" s="2">
        <f t="shared" ref="H1802:H1865" si="223">AVERAGE(B1603:B1802)</f>
        <v>3.0187999999999908</v>
      </c>
      <c r="I1802" s="2">
        <f t="array" ref="I1802">SUMPRODUCT(B1786:B1805, (ROW(B1786:B1805)-ROW(B1786)+1)) / (20*21/2)</f>
        <v>3.3820000000000001</v>
      </c>
      <c r="J1802" s="2">
        <f t="shared" si="218"/>
        <v>3.3289900297567208</v>
      </c>
      <c r="K1802" s="2">
        <f t="shared" si="220"/>
        <v>3.2451808607263009</v>
      </c>
    </row>
    <row r="1803" spans="1:11" ht="13.5" x14ac:dyDescent="0.25">
      <c r="A1803" s="3">
        <f>TITRES_STAT!B1806</f>
        <v>44930</v>
      </c>
      <c r="B1803" s="5">
        <f>TITRES_STAT!D1806</f>
        <v>3.4</v>
      </c>
      <c r="C1803" s="2">
        <f t="shared" si="221"/>
        <v>0</v>
      </c>
      <c r="D1803" s="2">
        <f t="shared" si="222"/>
        <v>3.38</v>
      </c>
      <c r="E1803" s="2">
        <f t="shared" si="216"/>
        <v>3.3759999999999999</v>
      </c>
      <c r="F1803" s="2">
        <f t="shared" si="217"/>
        <v>3.3429999999999991</v>
      </c>
      <c r="G1803" s="2">
        <f t="shared" si="219"/>
        <v>3.2212000000000018</v>
      </c>
      <c r="H1803" s="2">
        <f t="shared" si="223"/>
        <v>3.0200999999999909</v>
      </c>
      <c r="I1803" s="2">
        <f t="array" ref="I1803">SUMPRODUCT(B1787:B1806, (ROW(B1787:B1806)-ROW(B1787)+1)) / (20*21/2)</f>
        <v>3.3849523809523809</v>
      </c>
      <c r="J1803" s="2">
        <f t="shared" si="218"/>
        <v>3.3357528840656041</v>
      </c>
      <c r="K1803" s="2">
        <f t="shared" si="220"/>
        <v>3.2512521995213479</v>
      </c>
    </row>
    <row r="1804" spans="1:11" ht="13.5" x14ac:dyDescent="0.25">
      <c r="A1804" s="3">
        <f>TITRES_STAT!B1807</f>
        <v>44931</v>
      </c>
      <c r="B1804" s="5">
        <f>TITRES_STAT!D1807</f>
        <v>3.4</v>
      </c>
      <c r="C1804" s="2">
        <f t="shared" si="221"/>
        <v>0</v>
      </c>
      <c r="D1804" s="2">
        <f t="shared" si="222"/>
        <v>3.4</v>
      </c>
      <c r="E1804" s="2">
        <f t="shared" ref="E1804:E1867" si="224">AVERAGE(B1795:B1804)</f>
        <v>3.3759999999999999</v>
      </c>
      <c r="F1804" s="2">
        <f t="shared" si="217"/>
        <v>3.3559999999999994</v>
      </c>
      <c r="G1804" s="2">
        <f t="shared" si="219"/>
        <v>3.2264000000000017</v>
      </c>
      <c r="H1804" s="2">
        <f t="shared" si="223"/>
        <v>3.021399999999991</v>
      </c>
      <c r="I1804" s="2">
        <f t="array" ref="I1804">SUMPRODUCT(B1788:B1807, (ROW(B1788:B1807)-ROW(B1788)+1)) / (20*21/2)</f>
        <v>3.386714285714286</v>
      </c>
      <c r="J1804" s="2">
        <f t="shared" si="218"/>
        <v>3.3418716570117368</v>
      </c>
      <c r="K1804" s="2">
        <f t="shared" si="220"/>
        <v>3.2570854465989423</v>
      </c>
    </row>
    <row r="1805" spans="1:11" ht="13.5" x14ac:dyDescent="0.25">
      <c r="A1805" s="3">
        <f>TITRES_STAT!B1808</f>
        <v>44932</v>
      </c>
      <c r="B1805" s="5">
        <f>TITRES_STAT!D1808</f>
        <v>3.4</v>
      </c>
      <c r="C1805" s="2">
        <f t="shared" si="221"/>
        <v>0</v>
      </c>
      <c r="D1805" s="2">
        <f t="shared" si="222"/>
        <v>3.4</v>
      </c>
      <c r="E1805" s="2">
        <f t="shared" si="224"/>
        <v>3.375999999999999</v>
      </c>
      <c r="F1805" s="2">
        <f t="shared" si="217"/>
        <v>3.3689999999999998</v>
      </c>
      <c r="G1805" s="2">
        <f t="shared" si="219"/>
        <v>3.231600000000002</v>
      </c>
      <c r="H1805" s="2">
        <f t="shared" si="223"/>
        <v>3.0226999999999906</v>
      </c>
      <c r="I1805" s="2">
        <f t="array" ref="I1805">SUMPRODUCT(B1789:B1808, (ROW(B1789:B1808)-ROW(B1789)+1)) / (20*21/2)</f>
        <v>3.387952380952381</v>
      </c>
      <c r="J1805" s="2">
        <f t="shared" si="218"/>
        <v>3.3474076896772855</v>
      </c>
      <c r="K1805" s="2">
        <f t="shared" si="220"/>
        <v>3.2626899388891797</v>
      </c>
    </row>
    <row r="1806" spans="1:11" ht="13.5" x14ac:dyDescent="0.25">
      <c r="A1806" s="3">
        <f>TITRES_STAT!B1809</f>
        <v>44935</v>
      </c>
      <c r="B1806" s="5">
        <f>TITRES_STAT!D1809</f>
        <v>3.4</v>
      </c>
      <c r="C1806" s="2">
        <f t="shared" si="221"/>
        <v>0</v>
      </c>
      <c r="D1806" s="2">
        <f t="shared" si="222"/>
        <v>3.4</v>
      </c>
      <c r="E1806" s="2">
        <f t="shared" si="224"/>
        <v>3.3779999999999992</v>
      </c>
      <c r="F1806" s="2">
        <f t="shared" si="217"/>
        <v>3.3815</v>
      </c>
      <c r="G1806" s="2">
        <f t="shared" si="219"/>
        <v>3.2368000000000023</v>
      </c>
      <c r="H1806" s="2">
        <f t="shared" si="223"/>
        <v>3.0239999999999907</v>
      </c>
      <c r="I1806" s="2">
        <f t="array" ref="I1806">SUMPRODUCT(B1790:B1809, (ROW(B1790:B1809)-ROW(B1790)+1)) / (20*21/2)</f>
        <v>3.3891904761904761</v>
      </c>
      <c r="J1806" s="2">
        <f t="shared" si="218"/>
        <v>3.3524164811365917</v>
      </c>
      <c r="K1806" s="2">
        <f t="shared" si="220"/>
        <v>3.2680746471680355</v>
      </c>
    </row>
    <row r="1807" spans="1:11" ht="13.5" x14ac:dyDescent="0.25">
      <c r="A1807" s="3">
        <f>TITRES_STAT!B1810</f>
        <v>44936</v>
      </c>
      <c r="B1807" s="5">
        <f>TITRES_STAT!D1810</f>
        <v>3.4</v>
      </c>
      <c r="C1807" s="2">
        <f t="shared" si="221"/>
        <v>0</v>
      </c>
      <c r="D1807" s="2">
        <f t="shared" si="222"/>
        <v>3.4</v>
      </c>
      <c r="E1807" s="2">
        <f t="shared" si="224"/>
        <v>3.38</v>
      </c>
      <c r="F1807" s="2">
        <f t="shared" si="217"/>
        <v>3.3869999999999996</v>
      </c>
      <c r="G1807" s="2">
        <f t="shared" si="219"/>
        <v>3.2420000000000022</v>
      </c>
      <c r="H1807" s="2">
        <f t="shared" si="223"/>
        <v>3.0252999999999908</v>
      </c>
      <c r="I1807" s="2">
        <f t="array" ref="I1807">SUMPRODUCT(B1791:B1810, (ROW(B1791:B1810)-ROW(B1791)+1)) / (20*21/2)</f>
        <v>3.3904285714285716</v>
      </c>
      <c r="J1807" s="2">
        <f t="shared" si="218"/>
        <v>3.3569482448378691</v>
      </c>
      <c r="K1807" s="2">
        <f t="shared" si="220"/>
        <v>3.2732481904163477</v>
      </c>
    </row>
    <row r="1808" spans="1:11" ht="13.5" x14ac:dyDescent="0.25">
      <c r="A1808" s="3">
        <f>TITRES_STAT!B1811</f>
        <v>44937</v>
      </c>
      <c r="B1808" s="5">
        <f>TITRES_STAT!D1811</f>
        <v>3.4</v>
      </c>
      <c r="C1808" s="2">
        <f t="shared" si="221"/>
        <v>0</v>
      </c>
      <c r="D1808" s="2">
        <f t="shared" si="222"/>
        <v>3.4</v>
      </c>
      <c r="E1808" s="2">
        <f t="shared" si="224"/>
        <v>3.3899999999999992</v>
      </c>
      <c r="F1808" s="2">
        <f t="shared" si="217"/>
        <v>3.3869999999999996</v>
      </c>
      <c r="G1808" s="2">
        <f t="shared" si="219"/>
        <v>3.2472000000000021</v>
      </c>
      <c r="H1808" s="2">
        <f t="shared" si="223"/>
        <v>3.0265999999999904</v>
      </c>
      <c r="I1808" s="2">
        <f t="array" ref="I1808">SUMPRODUCT(B1792:B1811, (ROW(B1792:B1811)-ROW(B1792)+1)) / (20*21/2)</f>
        <v>3.3916666666666666</v>
      </c>
      <c r="J1808" s="2">
        <f t="shared" si="218"/>
        <v>3.3610484119961672</v>
      </c>
      <c r="K1808" s="2">
        <f t="shared" si="220"/>
        <v>3.2782188496157065</v>
      </c>
    </row>
    <row r="1809" spans="1:11" ht="13.5" x14ac:dyDescent="0.25">
      <c r="A1809" s="3">
        <f>TITRES_STAT!B1812</f>
        <v>44938</v>
      </c>
      <c r="B1809" s="5">
        <f>TITRES_STAT!D1812</f>
        <v>3.4</v>
      </c>
      <c r="C1809" s="2">
        <f t="shared" si="221"/>
        <v>0</v>
      </c>
      <c r="D1809" s="2">
        <f t="shared" si="222"/>
        <v>3.4</v>
      </c>
      <c r="E1809" s="2">
        <f t="shared" si="224"/>
        <v>3.3999999999999995</v>
      </c>
      <c r="F1809" s="2">
        <f t="shared" si="217"/>
        <v>3.3869999999999996</v>
      </c>
      <c r="G1809" s="2">
        <f t="shared" si="219"/>
        <v>3.252400000000002</v>
      </c>
      <c r="H1809" s="2">
        <f t="shared" si="223"/>
        <v>3.0278999999999905</v>
      </c>
      <c r="I1809" s="2">
        <f t="array" ref="I1809">SUMPRODUCT(B1793:B1812, (ROW(B1793:B1812)-ROW(B1793)+1)) / (20*21/2)</f>
        <v>3.3929047619047616</v>
      </c>
      <c r="J1809" s="2">
        <f t="shared" si="218"/>
        <v>3.3647580870441516</v>
      </c>
      <c r="K1809" s="2">
        <f t="shared" si="220"/>
        <v>3.2829945810033259</v>
      </c>
    </row>
    <row r="1810" spans="1:11" ht="13.5" x14ac:dyDescent="0.25">
      <c r="A1810" s="3">
        <f>TITRES_STAT!B1813</f>
        <v>44939</v>
      </c>
      <c r="B1810" s="5">
        <f>TITRES_STAT!D1813</f>
        <v>3.4</v>
      </c>
      <c r="C1810" s="2">
        <f t="shared" si="221"/>
        <v>0</v>
      </c>
      <c r="D1810" s="2">
        <f t="shared" si="222"/>
        <v>3.4</v>
      </c>
      <c r="E1810" s="2">
        <f t="shared" si="224"/>
        <v>3.3999999999999995</v>
      </c>
      <c r="F1810" s="2">
        <f t="shared" si="217"/>
        <v>3.3869999999999996</v>
      </c>
      <c r="G1810" s="2">
        <f t="shared" si="219"/>
        <v>3.2576000000000018</v>
      </c>
      <c r="H1810" s="2">
        <f t="shared" si="223"/>
        <v>3.029199999999991</v>
      </c>
      <c r="I1810" s="2">
        <f t="array" ref="I1810">SUMPRODUCT(B1794:B1813, (ROW(B1794:B1813)-ROW(B1794)+1)) / (20*21/2)</f>
        <v>3.3940952380952378</v>
      </c>
      <c r="J1810" s="2">
        <f t="shared" si="218"/>
        <v>3.3681144597066135</v>
      </c>
      <c r="K1810" s="2">
        <f t="shared" si="220"/>
        <v>3.2875830288071173</v>
      </c>
    </row>
    <row r="1811" spans="1:11" ht="13.5" x14ac:dyDescent="0.25">
      <c r="A1811" s="3">
        <f>TITRES_STAT!B1814</f>
        <v>44942</v>
      </c>
      <c r="B1811" s="5">
        <f>TITRES_STAT!D1814</f>
        <v>3.4</v>
      </c>
      <c r="C1811" s="2">
        <f t="shared" si="221"/>
        <v>0</v>
      </c>
      <c r="D1811" s="2">
        <f t="shared" si="222"/>
        <v>3.4</v>
      </c>
      <c r="E1811" s="2">
        <f t="shared" si="224"/>
        <v>3.3999999999999995</v>
      </c>
      <c r="F1811" s="2">
        <f t="shared" si="217"/>
        <v>3.3869999999999996</v>
      </c>
      <c r="G1811" s="2">
        <f t="shared" si="219"/>
        <v>3.2628000000000021</v>
      </c>
      <c r="H1811" s="2">
        <f t="shared" si="223"/>
        <v>3.0304999999999911</v>
      </c>
      <c r="I1811" s="2">
        <f t="array" ref="I1811">SUMPRODUCT(B1795:B1814, (ROW(B1795:B1814)-ROW(B1795)+1)) / (20*21/2)</f>
        <v>3.3952380952380952</v>
      </c>
      <c r="J1811" s="2">
        <f t="shared" si="218"/>
        <v>3.3711511778297929</v>
      </c>
      <c r="K1811" s="2">
        <f t="shared" si="220"/>
        <v>3.2919915374813482</v>
      </c>
    </row>
    <row r="1812" spans="1:11" ht="13.5" x14ac:dyDescent="0.25">
      <c r="A1812" s="3">
        <f>TITRES_STAT!B1815</f>
        <v>44943</v>
      </c>
      <c r="B1812" s="5">
        <f>TITRES_STAT!D1815</f>
        <v>3.4</v>
      </c>
      <c r="C1812" s="2">
        <f t="shared" si="221"/>
        <v>0</v>
      </c>
      <c r="D1812" s="2">
        <f t="shared" si="222"/>
        <v>3.4</v>
      </c>
      <c r="E1812" s="2">
        <f t="shared" si="224"/>
        <v>3.3999999999999995</v>
      </c>
      <c r="F1812" s="2">
        <f t="shared" ref="F1812:F1875" si="225">AVERAGE(B1793:B1812)</f>
        <v>3.3875000000000002</v>
      </c>
      <c r="G1812" s="2">
        <f t="shared" si="219"/>
        <v>3.268000000000002</v>
      </c>
      <c r="H1812" s="2">
        <f t="shared" si="223"/>
        <v>3.0317999999999912</v>
      </c>
      <c r="I1812" s="2">
        <f t="array" ref="I1812">SUMPRODUCT(B1796:B1815, (ROW(B1796:B1815)-ROW(B1796)+1)) / (20*21/2)</f>
        <v>3.3963809523809525</v>
      </c>
      <c r="J1812" s="2">
        <f t="shared" si="218"/>
        <v>3.3738986847031462</v>
      </c>
      <c r="K1812" s="2">
        <f t="shared" si="220"/>
        <v>3.296227163462472</v>
      </c>
    </row>
    <row r="1813" spans="1:11" ht="13.5" x14ac:dyDescent="0.25">
      <c r="A1813" s="3">
        <f>TITRES_STAT!B1816</f>
        <v>44944</v>
      </c>
      <c r="B1813" s="5">
        <f>TITRES_STAT!D1816</f>
        <v>3.4</v>
      </c>
      <c r="C1813" s="2">
        <f t="shared" si="221"/>
        <v>0</v>
      </c>
      <c r="D1813" s="2">
        <f t="shared" si="222"/>
        <v>3.4</v>
      </c>
      <c r="E1813" s="2">
        <f t="shared" si="224"/>
        <v>3.3999999999999995</v>
      </c>
      <c r="F1813" s="2">
        <f t="shared" si="225"/>
        <v>3.3879999999999995</v>
      </c>
      <c r="G1813" s="2">
        <f t="shared" si="219"/>
        <v>3.2732000000000023</v>
      </c>
      <c r="H1813" s="2">
        <f t="shared" si="223"/>
        <v>3.0330999999999908</v>
      </c>
      <c r="I1813" s="2">
        <f t="array" ref="I1813">SUMPRODUCT(B1797:B1816, (ROW(B1797:B1816)-ROW(B1797)+1)) / (20*21/2)</f>
        <v>3.3975238095238094</v>
      </c>
      <c r="J1813" s="2">
        <f t="shared" ref="J1813:J1876" si="226">$J$4*B1813+J1812*(1-$J$4)</f>
        <v>3.3763845242552275</v>
      </c>
      <c r="K1813" s="2">
        <f t="shared" si="220"/>
        <v>3.3002966864639438</v>
      </c>
    </row>
    <row r="1814" spans="1:11" ht="13.5" x14ac:dyDescent="0.25">
      <c r="A1814" s="3">
        <f>TITRES_STAT!B1817</f>
        <v>44945</v>
      </c>
      <c r="B1814" s="5">
        <f>TITRES_STAT!D1817</f>
        <v>3.4</v>
      </c>
      <c r="C1814" s="2">
        <f t="shared" si="221"/>
        <v>0</v>
      </c>
      <c r="D1814" s="2">
        <f t="shared" si="222"/>
        <v>3.4</v>
      </c>
      <c r="E1814" s="2">
        <f t="shared" si="224"/>
        <v>3.3999999999999995</v>
      </c>
      <c r="F1814" s="2">
        <f t="shared" si="225"/>
        <v>3.3879999999999995</v>
      </c>
      <c r="G1814" s="2">
        <f t="shared" si="219"/>
        <v>3.2784000000000022</v>
      </c>
      <c r="H1814" s="2">
        <f t="shared" si="223"/>
        <v>3.0343999999999909</v>
      </c>
      <c r="I1814" s="2">
        <f t="array" ref="I1814">SUMPRODUCT(B1798:B1817, (ROW(B1798:B1817)-ROW(B1798)+1)) / (20*21/2)</f>
        <v>3.3985714285714286</v>
      </c>
      <c r="J1814" s="2">
        <f t="shared" si="226"/>
        <v>3.3786336171833007</v>
      </c>
      <c r="K1814" s="2">
        <f t="shared" si="220"/>
        <v>3.3042066203281029</v>
      </c>
    </row>
    <row r="1815" spans="1:11" ht="13.5" x14ac:dyDescent="0.25">
      <c r="A1815" s="3">
        <f>TITRES_STAT!B1818</f>
        <v>44946</v>
      </c>
      <c r="B1815" s="5">
        <f>TITRES_STAT!D1818</f>
        <v>3.4</v>
      </c>
      <c r="C1815" s="2">
        <f t="shared" si="221"/>
        <v>0</v>
      </c>
      <c r="D1815" s="2">
        <f t="shared" si="222"/>
        <v>3.4</v>
      </c>
      <c r="E1815" s="2">
        <f t="shared" si="224"/>
        <v>3.3999999999999995</v>
      </c>
      <c r="F1815" s="2">
        <f t="shared" si="225"/>
        <v>3.3879999999999995</v>
      </c>
      <c r="G1815" s="2">
        <f t="shared" si="219"/>
        <v>3.2836000000000025</v>
      </c>
      <c r="H1815" s="2">
        <f t="shared" si="223"/>
        <v>3.0356999999999914</v>
      </c>
      <c r="I1815" s="2">
        <f t="array" ref="I1815">SUMPRODUCT(B1799:B1818, (ROW(B1799:B1818)-ROW(B1799)+1)) / (20*21/2)</f>
        <v>3.3995238095238101</v>
      </c>
      <c r="J1815" s="2">
        <f t="shared" si="226"/>
        <v>3.3806685107848908</v>
      </c>
      <c r="K1815" s="2">
        <f t="shared" si="220"/>
        <v>3.3079632234524912</v>
      </c>
    </row>
    <row r="1816" spans="1:11" ht="13.5" x14ac:dyDescent="0.25">
      <c r="A1816" s="3">
        <f>TITRES_STAT!B1819</f>
        <v>44949</v>
      </c>
      <c r="B1816" s="5">
        <f>TITRES_STAT!D1819</f>
        <v>3.4</v>
      </c>
      <c r="C1816" s="2">
        <f t="shared" si="221"/>
        <v>0</v>
      </c>
      <c r="D1816" s="2">
        <f t="shared" si="222"/>
        <v>3.4</v>
      </c>
      <c r="E1816" s="2">
        <f t="shared" si="224"/>
        <v>3.3999999999999995</v>
      </c>
      <c r="F1816" s="2">
        <f t="shared" si="225"/>
        <v>3.3889999999999993</v>
      </c>
      <c r="G1816" s="2">
        <f t="shared" si="219"/>
        <v>3.2888000000000024</v>
      </c>
      <c r="H1816" s="2">
        <f t="shared" si="223"/>
        <v>3.0376999999999912</v>
      </c>
      <c r="I1816" s="2">
        <f t="array" ref="I1816">SUMPRODUCT(B1800:B1819, (ROW(B1800:B1819)-ROW(B1800)+1)) / (20*21/2)</f>
        <v>3.4</v>
      </c>
      <c r="J1816" s="2">
        <f t="shared" si="226"/>
        <v>3.3825096049958532</v>
      </c>
      <c r="K1816" s="2">
        <f t="shared" si="220"/>
        <v>3.3115725088072954</v>
      </c>
    </row>
    <row r="1817" spans="1:11" ht="13.5" x14ac:dyDescent="0.25">
      <c r="A1817" s="3">
        <f>TITRES_STAT!B1820</f>
        <v>44950</v>
      </c>
      <c r="B1817" s="5">
        <f>TITRES_STAT!D1820</f>
        <v>3.4</v>
      </c>
      <c r="C1817" s="2">
        <f t="shared" si="221"/>
        <v>0</v>
      </c>
      <c r="D1817" s="2">
        <f t="shared" si="222"/>
        <v>3.4</v>
      </c>
      <c r="E1817" s="2">
        <f t="shared" si="224"/>
        <v>3.3999999999999995</v>
      </c>
      <c r="F1817" s="2">
        <f t="shared" si="225"/>
        <v>3.3899999999999997</v>
      </c>
      <c r="G1817" s="2">
        <f t="shared" si="219"/>
        <v>3.2940000000000023</v>
      </c>
      <c r="H1817" s="2">
        <f t="shared" si="223"/>
        <v>3.0403499999999917</v>
      </c>
      <c r="I1817" s="2">
        <f t="array" ref="I1817">SUMPRODUCT(B1801:B1820, (ROW(B1801:B1820)-ROW(B1801)+1)) / (20*21/2)</f>
        <v>3.4</v>
      </c>
      <c r="J1817" s="2">
        <f t="shared" si="226"/>
        <v>3.38417535690101</v>
      </c>
      <c r="K1817" s="2">
        <f t="shared" si="220"/>
        <v>3.3150402535599506</v>
      </c>
    </row>
    <row r="1818" spans="1:11" ht="13.5" x14ac:dyDescent="0.25">
      <c r="A1818" s="3">
        <f>TITRES_STAT!B1821</f>
        <v>44951</v>
      </c>
      <c r="B1818" s="5">
        <f>TITRES_STAT!D1821</f>
        <v>3.4</v>
      </c>
      <c r="C1818" s="2">
        <f t="shared" si="221"/>
        <v>0</v>
      </c>
      <c r="D1818" s="2">
        <f t="shared" si="222"/>
        <v>3.4</v>
      </c>
      <c r="E1818" s="2">
        <f t="shared" si="224"/>
        <v>3.3999999999999995</v>
      </c>
      <c r="F1818" s="2">
        <f t="shared" si="225"/>
        <v>3.3949999999999996</v>
      </c>
      <c r="G1818" s="2">
        <f t="shared" si="219"/>
        <v>3.2992000000000026</v>
      </c>
      <c r="H1818" s="2">
        <f t="shared" si="223"/>
        <v>3.0435999999999916</v>
      </c>
      <c r="I1818" s="2">
        <f t="array" ref="I1818">SUMPRODUCT(B1802:B1821, (ROW(B1802:B1821)-ROW(B1802)+1)) / (20*21/2)</f>
        <v>3.4</v>
      </c>
      <c r="J1818" s="2">
        <f t="shared" si="226"/>
        <v>3.3856824657675801</v>
      </c>
      <c r="K1818" s="2">
        <f t="shared" si="220"/>
        <v>3.3183720083223056</v>
      </c>
    </row>
    <row r="1819" spans="1:11" ht="13.5" x14ac:dyDescent="0.25">
      <c r="A1819" s="3">
        <f>TITRES_STAT!B1822</f>
        <v>44952</v>
      </c>
      <c r="B1819" s="5">
        <f>TITRES_STAT!D1822</f>
        <v>3.4</v>
      </c>
      <c r="C1819" s="2">
        <f t="shared" si="221"/>
        <v>0</v>
      </c>
      <c r="D1819" s="2">
        <f t="shared" si="222"/>
        <v>3.4</v>
      </c>
      <c r="E1819" s="2">
        <f t="shared" si="224"/>
        <v>3.3999999999999995</v>
      </c>
      <c r="F1819" s="2">
        <f t="shared" si="225"/>
        <v>3.3999999999999995</v>
      </c>
      <c r="G1819" s="2">
        <f t="shared" si="219"/>
        <v>3.3044000000000024</v>
      </c>
      <c r="H1819" s="2">
        <f t="shared" si="223"/>
        <v>3.0468499999999916</v>
      </c>
      <c r="I1819" s="2">
        <f t="array" ref="I1819">SUMPRODUCT(B1803:B1822, (ROW(B1803:B1822)-ROW(B1803)+1)) / (20*21/2)</f>
        <v>3.4</v>
      </c>
      <c r="J1819" s="2">
        <f t="shared" si="226"/>
        <v>3.387046040456382</v>
      </c>
      <c r="K1819" s="2">
        <f t="shared" si="220"/>
        <v>3.3215731060351565</v>
      </c>
    </row>
    <row r="1820" spans="1:11" ht="13.5" x14ac:dyDescent="0.25">
      <c r="A1820" s="3">
        <f>TITRES_STAT!B1823</f>
        <v>44953</v>
      </c>
      <c r="B1820" s="5">
        <f>TITRES_STAT!D1823</f>
        <v>3.4</v>
      </c>
      <c r="C1820" s="2">
        <f t="shared" si="221"/>
        <v>0</v>
      </c>
      <c r="D1820" s="2">
        <f t="shared" si="222"/>
        <v>3.4</v>
      </c>
      <c r="E1820" s="2">
        <f t="shared" si="224"/>
        <v>3.3999999999999995</v>
      </c>
      <c r="F1820" s="2">
        <f t="shared" si="225"/>
        <v>3.3999999999999995</v>
      </c>
      <c r="G1820" s="2">
        <f t="shared" si="219"/>
        <v>3.3096000000000019</v>
      </c>
      <c r="H1820" s="2">
        <f t="shared" si="223"/>
        <v>3.0500999999999916</v>
      </c>
      <c r="I1820" s="2">
        <f t="array" ref="I1820">SUMPRODUCT(B1804:B1823, (ROW(B1804:B1823)-ROW(B1804)+1)) / (20*21/2)</f>
        <v>3.4</v>
      </c>
      <c r="J1820" s="2">
        <f t="shared" si="226"/>
        <v>3.3882797508891072</v>
      </c>
      <c r="K1820" s="2">
        <f t="shared" si="220"/>
        <v>3.3246486705043661</v>
      </c>
    </row>
    <row r="1821" spans="1:11" ht="13.5" x14ac:dyDescent="0.25">
      <c r="A1821" s="3">
        <f>TITRES_STAT!B1824</f>
        <v>44956</v>
      </c>
      <c r="B1821" s="5">
        <f>TITRES_STAT!D1824</f>
        <v>3.4</v>
      </c>
      <c r="C1821" s="2">
        <f t="shared" si="221"/>
        <v>0</v>
      </c>
      <c r="D1821" s="2">
        <f t="shared" si="222"/>
        <v>3.4</v>
      </c>
      <c r="E1821" s="2">
        <f t="shared" si="224"/>
        <v>3.3999999999999995</v>
      </c>
      <c r="F1821" s="2">
        <f t="shared" si="225"/>
        <v>3.3999999999999995</v>
      </c>
      <c r="G1821" s="2">
        <f t="shared" si="219"/>
        <v>3.3148000000000017</v>
      </c>
      <c r="H1821" s="2">
        <f t="shared" si="223"/>
        <v>3.053349999999992</v>
      </c>
      <c r="I1821" s="2">
        <f t="array" ref="I1821">SUMPRODUCT(B1805:B1824, (ROW(B1805:B1824)-ROW(B1805)+1)) / (20*21/2)</f>
        <v>3.4</v>
      </c>
      <c r="J1821" s="2">
        <f t="shared" si="226"/>
        <v>3.3893959650901442</v>
      </c>
      <c r="K1821" s="2">
        <f t="shared" si="220"/>
        <v>3.3276036246022342</v>
      </c>
    </row>
    <row r="1822" spans="1:11" ht="13.5" x14ac:dyDescent="0.25">
      <c r="A1822" s="3">
        <f>TITRES_STAT!B1825</f>
        <v>44957</v>
      </c>
      <c r="B1822" s="5">
        <f>TITRES_STAT!D1825</f>
        <v>3.4</v>
      </c>
      <c r="C1822" s="2">
        <f t="shared" si="221"/>
        <v>0</v>
      </c>
      <c r="D1822" s="2">
        <f t="shared" si="222"/>
        <v>3.4</v>
      </c>
      <c r="E1822" s="2">
        <f t="shared" si="224"/>
        <v>3.3999999999999995</v>
      </c>
      <c r="F1822" s="2">
        <f t="shared" si="225"/>
        <v>3.3999999999999995</v>
      </c>
      <c r="G1822" s="2">
        <f t="shared" si="219"/>
        <v>3.3200000000000021</v>
      </c>
      <c r="H1822" s="2">
        <f t="shared" si="223"/>
        <v>3.0559999999999916</v>
      </c>
      <c r="I1822" s="2">
        <f t="array" ref="I1822">SUMPRODUCT(B1806:B1825, (ROW(B1806:B1825)-ROW(B1806)+1)) / (20*21/2)</f>
        <v>3.4</v>
      </c>
      <c r="J1822" s="2">
        <f t="shared" si="226"/>
        <v>3.390405873176797</v>
      </c>
      <c r="K1822" s="2">
        <f t="shared" si="220"/>
        <v>3.3304426981472446</v>
      </c>
    </row>
    <row r="1823" spans="1:11" ht="13.5" x14ac:dyDescent="0.25">
      <c r="A1823" s="3">
        <f>TITRES_STAT!B1826</f>
        <v>44958</v>
      </c>
      <c r="B1823" s="5">
        <f>TITRES_STAT!D1826</f>
        <v>3.4</v>
      </c>
      <c r="C1823" s="2">
        <f t="shared" si="221"/>
        <v>0</v>
      </c>
      <c r="D1823" s="2">
        <f t="shared" si="222"/>
        <v>3.4</v>
      </c>
      <c r="E1823" s="2">
        <f t="shared" si="224"/>
        <v>3.3999999999999995</v>
      </c>
      <c r="F1823" s="2">
        <f t="shared" si="225"/>
        <v>3.3999999999999995</v>
      </c>
      <c r="G1823" s="2">
        <f t="shared" si="219"/>
        <v>3.3252000000000019</v>
      </c>
      <c r="H1823" s="2">
        <f t="shared" si="223"/>
        <v>3.0580499999999922</v>
      </c>
      <c r="I1823" s="2">
        <f t="array" ref="I1823">SUMPRODUCT(B1807:B1826, (ROW(B1807:B1826)-ROW(B1807)+1)) / (20*21/2)</f>
        <v>3.4</v>
      </c>
      <c r="J1823" s="2">
        <f t="shared" si="226"/>
        <v>3.3913195995409113</v>
      </c>
      <c r="K1823" s="2">
        <f t="shared" si="220"/>
        <v>3.3331704354748037</v>
      </c>
    </row>
    <row r="1824" spans="1:11" ht="13.5" x14ac:dyDescent="0.25">
      <c r="A1824" s="3">
        <f>TITRES_STAT!B1827</f>
        <v>44959</v>
      </c>
      <c r="B1824" s="5">
        <f>TITRES_STAT!D1827</f>
        <v>3.4</v>
      </c>
      <c r="C1824" s="2">
        <f t="shared" si="221"/>
        <v>0</v>
      </c>
      <c r="D1824" s="2">
        <f t="shared" si="222"/>
        <v>3.4</v>
      </c>
      <c r="E1824" s="2">
        <f t="shared" si="224"/>
        <v>3.3999999999999995</v>
      </c>
      <c r="F1824" s="2">
        <f t="shared" si="225"/>
        <v>3.3999999999999995</v>
      </c>
      <c r="G1824" s="2">
        <f t="shared" si="219"/>
        <v>3.3304000000000027</v>
      </c>
      <c r="H1824" s="2">
        <f t="shared" si="223"/>
        <v>3.0595499999999918</v>
      </c>
      <c r="I1824" s="2">
        <f t="array" ref="I1824">SUMPRODUCT(B1808:B1827, (ROW(B1808:B1827)-ROW(B1808)+1)) / (20*21/2)</f>
        <v>3.4</v>
      </c>
      <c r="J1824" s="2">
        <f t="shared" si="226"/>
        <v>3.3921463043465385</v>
      </c>
      <c r="K1824" s="2">
        <f t="shared" si="220"/>
        <v>3.3357912027110861</v>
      </c>
    </row>
    <row r="1825" spans="1:11" ht="13.5" x14ac:dyDescent="0.25">
      <c r="A1825" s="3">
        <f>TITRES_STAT!B1828</f>
        <v>44960</v>
      </c>
      <c r="B1825" s="5">
        <f>TITRES_STAT!D1828</f>
        <v>3.4</v>
      </c>
      <c r="C1825" s="2">
        <f t="shared" si="221"/>
        <v>0</v>
      </c>
      <c r="D1825" s="2">
        <f t="shared" si="222"/>
        <v>3.4</v>
      </c>
      <c r="E1825" s="2">
        <f t="shared" si="224"/>
        <v>3.3999999999999995</v>
      </c>
      <c r="F1825" s="2">
        <f t="shared" si="225"/>
        <v>3.3999999999999995</v>
      </c>
      <c r="G1825" s="2">
        <f t="shared" si="219"/>
        <v>3.3356000000000021</v>
      </c>
      <c r="H1825" s="2">
        <f t="shared" si="223"/>
        <v>3.0616499999999922</v>
      </c>
      <c r="I1825" s="2">
        <f t="array" ref="I1825">SUMPRODUCT(B1809:B1828, (ROW(B1809:B1828)-ROW(B1809)+1)) / (20*21/2)</f>
        <v>3.4</v>
      </c>
      <c r="J1825" s="2">
        <f t="shared" si="226"/>
        <v>3.3928942753611535</v>
      </c>
      <c r="K1825" s="2">
        <f t="shared" si="220"/>
        <v>3.3383091947616319</v>
      </c>
    </row>
    <row r="1826" spans="1:11" ht="13.5" x14ac:dyDescent="0.25">
      <c r="A1826" s="3">
        <f>TITRES_STAT!B1829</f>
        <v>44963</v>
      </c>
      <c r="B1826" s="5">
        <f>TITRES_STAT!D1829</f>
        <v>3.4</v>
      </c>
      <c r="C1826" s="2">
        <f t="shared" si="221"/>
        <v>0</v>
      </c>
      <c r="D1826" s="2">
        <f t="shared" si="222"/>
        <v>3.4</v>
      </c>
      <c r="E1826" s="2">
        <f t="shared" si="224"/>
        <v>3.3999999999999995</v>
      </c>
      <c r="F1826" s="2">
        <f t="shared" si="225"/>
        <v>3.3999999999999995</v>
      </c>
      <c r="G1826" s="2">
        <f t="shared" si="219"/>
        <v>3.3408000000000029</v>
      </c>
      <c r="H1826" s="2">
        <f t="shared" si="223"/>
        <v>3.064399999999992</v>
      </c>
      <c r="I1826" s="2">
        <f t="array" ref="I1826">SUMPRODUCT(B1810:B1829, (ROW(B1810:B1829)-ROW(B1810)+1)) / (20*21/2)</f>
        <v>3.4</v>
      </c>
      <c r="J1826" s="2">
        <f t="shared" si="226"/>
        <v>3.3935710110410433</v>
      </c>
      <c r="K1826" s="2">
        <f t="shared" si="220"/>
        <v>3.3407284420258816</v>
      </c>
    </row>
    <row r="1827" spans="1:11" ht="13.5" x14ac:dyDescent="0.25">
      <c r="A1827" s="3">
        <f>TITRES_STAT!B1830</f>
        <v>44964</v>
      </c>
      <c r="B1827" s="5">
        <f>TITRES_STAT!D1830</f>
        <v>3.4</v>
      </c>
      <c r="C1827" s="2">
        <f t="shared" si="221"/>
        <v>0</v>
      </c>
      <c r="D1827" s="2">
        <f t="shared" si="222"/>
        <v>3.4</v>
      </c>
      <c r="E1827" s="2">
        <f t="shared" si="224"/>
        <v>3.3999999999999995</v>
      </c>
      <c r="F1827" s="2">
        <f t="shared" si="225"/>
        <v>3.3999999999999995</v>
      </c>
      <c r="G1827" s="2">
        <f t="shared" si="219"/>
        <v>3.3460000000000032</v>
      </c>
      <c r="H1827" s="2">
        <f t="shared" si="223"/>
        <v>3.0677499999999918</v>
      </c>
      <c r="I1827" s="2">
        <f t="array" ref="I1827">SUMPRODUCT(B1811:B1830, (ROW(B1811:B1830)-ROW(B1811)+1)) / (20*21/2)</f>
        <v>3.4</v>
      </c>
      <c r="J1827" s="2">
        <f t="shared" si="226"/>
        <v>3.394183295703801</v>
      </c>
      <c r="K1827" s="2">
        <f t="shared" si="220"/>
        <v>3.3430528168483962</v>
      </c>
    </row>
    <row r="1828" spans="1:11" ht="13.5" x14ac:dyDescent="0.25">
      <c r="A1828" s="3">
        <f>TITRES_STAT!B1831</f>
        <v>44965</v>
      </c>
      <c r="B1828" s="5">
        <f>TITRES_STAT!D1831</f>
        <v>3.4</v>
      </c>
      <c r="C1828" s="2">
        <f t="shared" si="221"/>
        <v>0</v>
      </c>
      <c r="D1828" s="2">
        <f t="shared" si="222"/>
        <v>3.4</v>
      </c>
      <c r="E1828" s="2">
        <f t="shared" si="224"/>
        <v>3.3999999999999995</v>
      </c>
      <c r="F1828" s="2">
        <f t="shared" si="225"/>
        <v>3.3999999999999995</v>
      </c>
      <c r="G1828" s="2">
        <f t="shared" si="219"/>
        <v>3.3512000000000031</v>
      </c>
      <c r="H1828" s="2">
        <f t="shared" si="223"/>
        <v>3.0716999999999923</v>
      </c>
      <c r="I1828" s="2">
        <f t="array" ref="I1828">SUMPRODUCT(B1812:B1831, (ROW(B1812:B1831)-ROW(B1812)+1)) / (20*21/2)</f>
        <v>3.4</v>
      </c>
      <c r="J1828" s="2">
        <f t="shared" si="226"/>
        <v>3.3947372675415339</v>
      </c>
      <c r="K1828" s="2">
        <f t="shared" si="220"/>
        <v>3.3452860397170867</v>
      </c>
    </row>
    <row r="1829" spans="1:11" ht="13.5" x14ac:dyDescent="0.25">
      <c r="A1829" s="3">
        <f>TITRES_STAT!B1832</f>
        <v>44966</v>
      </c>
      <c r="B1829" s="5">
        <f>TITRES_STAT!D1832</f>
        <v>3.4</v>
      </c>
      <c r="C1829" s="2">
        <f t="shared" si="221"/>
        <v>0</v>
      </c>
      <c r="D1829" s="2">
        <f t="shared" si="222"/>
        <v>3.4</v>
      </c>
      <c r="E1829" s="2">
        <f t="shared" si="224"/>
        <v>3.3999999999999995</v>
      </c>
      <c r="F1829" s="2">
        <f t="shared" si="225"/>
        <v>3.3999999999999995</v>
      </c>
      <c r="G1829" s="2">
        <f t="shared" si="219"/>
        <v>3.3564000000000034</v>
      </c>
      <c r="H1829" s="2">
        <f t="shared" si="223"/>
        <v>3.0761999999999921</v>
      </c>
      <c r="I1829" s="2">
        <f t="array" ref="I1829">SUMPRODUCT(B1813:B1832, (ROW(B1813:B1832)-ROW(B1813)+1)) / (20*21/2)</f>
        <v>3.4</v>
      </c>
      <c r="J1829" s="2">
        <f t="shared" si="226"/>
        <v>3.3952384801566255</v>
      </c>
      <c r="K1829" s="2">
        <f t="shared" si="220"/>
        <v>3.3474316852183774</v>
      </c>
    </row>
    <row r="1830" spans="1:11" ht="13.5" x14ac:dyDescent="0.25">
      <c r="A1830" s="3">
        <f>TITRES_STAT!B1833</f>
        <v>44967</v>
      </c>
      <c r="B1830" s="5">
        <f>TITRES_STAT!D1833</f>
        <v>3.4</v>
      </c>
      <c r="C1830" s="2">
        <f t="shared" si="221"/>
        <v>0</v>
      </c>
      <c r="D1830" s="2">
        <f t="shared" si="222"/>
        <v>3.4</v>
      </c>
      <c r="E1830" s="2">
        <f t="shared" si="224"/>
        <v>3.3999999999999995</v>
      </c>
      <c r="F1830" s="2">
        <f t="shared" si="225"/>
        <v>3.3999999999999995</v>
      </c>
      <c r="G1830" s="2">
        <f t="shared" si="219"/>
        <v>3.3616000000000033</v>
      </c>
      <c r="H1830" s="2">
        <f t="shared" si="223"/>
        <v>3.0812499999999927</v>
      </c>
      <c r="I1830" s="2">
        <f t="array" ref="I1830">SUMPRODUCT(B1814:B1833, (ROW(B1814:B1833)-ROW(B1814)+1)) / (20*21/2)</f>
        <v>3.4</v>
      </c>
      <c r="J1830" s="2">
        <f t="shared" si="226"/>
        <v>3.3956919582369469</v>
      </c>
      <c r="K1830" s="2">
        <f t="shared" si="220"/>
        <v>3.3494931877588332</v>
      </c>
    </row>
    <row r="1831" spans="1:11" ht="13.5" x14ac:dyDescent="0.25">
      <c r="A1831" s="3">
        <f>TITRES_STAT!B1834</f>
        <v>44970</v>
      </c>
      <c r="B1831" s="5">
        <f>TITRES_STAT!D1834</f>
        <v>3.4</v>
      </c>
      <c r="C1831" s="2">
        <f t="shared" si="221"/>
        <v>0</v>
      </c>
      <c r="D1831" s="2">
        <f t="shared" si="222"/>
        <v>3.4</v>
      </c>
      <c r="E1831" s="2">
        <f t="shared" si="224"/>
        <v>3.3999999999999995</v>
      </c>
      <c r="F1831" s="2">
        <f t="shared" si="225"/>
        <v>3.3999999999999995</v>
      </c>
      <c r="G1831" s="2">
        <f t="shared" si="219"/>
        <v>3.3668000000000031</v>
      </c>
      <c r="H1831" s="2">
        <f t="shared" si="223"/>
        <v>3.0862999999999925</v>
      </c>
      <c r="I1831" s="2">
        <f t="array" ref="I1831">SUMPRODUCT(B1815:B1834, (ROW(B1815:B1834)-ROW(B1815)+1)) / (20*21/2)</f>
        <v>3.4</v>
      </c>
      <c r="J1831" s="2">
        <f t="shared" si="226"/>
        <v>3.396102247928666</v>
      </c>
      <c r="K1831" s="2">
        <f t="shared" si="220"/>
        <v>3.3514738470624086</v>
      </c>
    </row>
    <row r="1832" spans="1:11" ht="13.5" x14ac:dyDescent="0.25">
      <c r="A1832" s="3">
        <f>TITRES_STAT!B1835</f>
        <v>44971</v>
      </c>
      <c r="B1832" s="5">
        <f>TITRES_STAT!D1835</f>
        <v>3.4</v>
      </c>
      <c r="C1832" s="2">
        <f t="shared" si="221"/>
        <v>0</v>
      </c>
      <c r="D1832" s="2">
        <f t="shared" si="222"/>
        <v>3.4</v>
      </c>
      <c r="E1832" s="2">
        <f t="shared" si="224"/>
        <v>3.3999999999999995</v>
      </c>
      <c r="F1832" s="2">
        <f t="shared" si="225"/>
        <v>3.3999999999999995</v>
      </c>
      <c r="G1832" s="2">
        <f t="shared" si="219"/>
        <v>3.3720000000000034</v>
      </c>
      <c r="H1832" s="2">
        <f t="shared" si="223"/>
        <v>3.0913499999999927</v>
      </c>
      <c r="I1832" s="2">
        <f t="array" ref="I1832">SUMPRODUCT(B1816:B1835, (ROW(B1816:B1835)-ROW(B1816)+1)) / (20*21/2)</f>
        <v>3.3857142857142857</v>
      </c>
      <c r="J1832" s="2">
        <f t="shared" si="226"/>
        <v>3.3964734624116506</v>
      </c>
      <c r="K1832" s="2">
        <f t="shared" si="220"/>
        <v>3.3533768334521179</v>
      </c>
    </row>
    <row r="1833" spans="1:11" ht="13.5" x14ac:dyDescent="0.25">
      <c r="A1833" s="3">
        <f>TITRES_STAT!B1836</f>
        <v>44972</v>
      </c>
      <c r="B1833" s="5">
        <f>TITRES_STAT!D1836</f>
        <v>3.4</v>
      </c>
      <c r="C1833" s="2">
        <f t="shared" si="221"/>
        <v>0</v>
      </c>
      <c r="D1833" s="2">
        <f t="shared" si="222"/>
        <v>3.4</v>
      </c>
      <c r="E1833" s="2">
        <f t="shared" si="224"/>
        <v>3.3999999999999995</v>
      </c>
      <c r="F1833" s="2">
        <f t="shared" si="225"/>
        <v>3.3999999999999995</v>
      </c>
      <c r="G1833" s="2">
        <f t="shared" si="219"/>
        <v>3.3772000000000033</v>
      </c>
      <c r="H1833" s="2">
        <f t="shared" si="223"/>
        <v>3.096399999999992</v>
      </c>
      <c r="I1833" s="2">
        <f t="array" ref="I1833">SUMPRODUCT(B1817:B1836, (ROW(B1817:B1836)-ROW(B1817)+1)) / (20*21/2)</f>
        <v>3.3588095238095241</v>
      </c>
      <c r="J1833" s="2">
        <f t="shared" si="226"/>
        <v>3.3968093231343506</v>
      </c>
      <c r="K1833" s="2">
        <f t="shared" si="220"/>
        <v>3.3552051929245841</v>
      </c>
    </row>
    <row r="1834" spans="1:11" ht="13.5" x14ac:dyDescent="0.25">
      <c r="A1834" s="3">
        <f>TITRES_STAT!B1837</f>
        <v>44973</v>
      </c>
      <c r="B1834" s="5">
        <f>TITRES_STAT!D1837</f>
        <v>3.4</v>
      </c>
      <c r="C1834" s="2">
        <f t="shared" si="221"/>
        <v>0</v>
      </c>
      <c r="D1834" s="2">
        <f t="shared" si="222"/>
        <v>3.4</v>
      </c>
      <c r="E1834" s="2">
        <f t="shared" si="224"/>
        <v>3.3999999999999995</v>
      </c>
      <c r="F1834" s="2">
        <f t="shared" si="225"/>
        <v>3.3999999999999995</v>
      </c>
      <c r="G1834" s="2">
        <f t="shared" si="219"/>
        <v>3.3824000000000027</v>
      </c>
      <c r="H1834" s="2">
        <f t="shared" si="223"/>
        <v>3.1014499999999918</v>
      </c>
      <c r="I1834" s="2">
        <f t="array" ref="I1834">SUMPRODUCT(B1818:B1837, (ROW(B1818:B1837)-ROW(B1818)+1)) / (20*21/2)</f>
        <v>3.320904761904762</v>
      </c>
      <c r="J1834" s="2">
        <f t="shared" si="226"/>
        <v>3.3971131971215556</v>
      </c>
      <c r="K1834" s="2">
        <f t="shared" si="220"/>
        <v>3.3569618520255808</v>
      </c>
    </row>
    <row r="1835" spans="1:11" ht="13.5" x14ac:dyDescent="0.25">
      <c r="A1835" s="3">
        <f>TITRES_STAT!B1838</f>
        <v>44974</v>
      </c>
      <c r="B1835" s="5">
        <f>TITRES_STAT!D1838</f>
        <v>3.25</v>
      </c>
      <c r="C1835" s="2">
        <f t="shared" si="221"/>
        <v>-0.14999999999999991</v>
      </c>
      <c r="D1835" s="2">
        <f t="shared" si="222"/>
        <v>3.37</v>
      </c>
      <c r="E1835" s="2">
        <f t="shared" si="224"/>
        <v>3.3849999999999993</v>
      </c>
      <c r="F1835" s="2">
        <f t="shared" si="225"/>
        <v>3.3924999999999992</v>
      </c>
      <c r="G1835" s="2">
        <f t="shared" si="219"/>
        <v>3.3846000000000034</v>
      </c>
      <c r="H1835" s="2">
        <f t="shared" si="223"/>
        <v>3.105749999999992</v>
      </c>
      <c r="I1835" s="2">
        <f t="array" ref="I1835">SUMPRODUCT(B1819:B1838, (ROW(B1819:B1838)-ROW(B1819)+1)) / (20*21/2)</f>
        <v>3.2726190476190475</v>
      </c>
      <c r="J1835" s="2">
        <f t="shared" si="226"/>
        <v>3.3831024164433119</v>
      </c>
      <c r="K1835" s="2">
        <f t="shared" si="220"/>
        <v>3.3527672695932051</v>
      </c>
    </row>
    <row r="1836" spans="1:11" ht="13.5" x14ac:dyDescent="0.25">
      <c r="A1836" s="3">
        <f>TITRES_STAT!B1839</f>
        <v>44977</v>
      </c>
      <c r="B1836" s="5">
        <f>TITRES_STAT!D1839</f>
        <v>3.11</v>
      </c>
      <c r="C1836" s="2">
        <f t="shared" si="221"/>
        <v>-0.14000000000000012</v>
      </c>
      <c r="D1836" s="2">
        <f t="shared" si="222"/>
        <v>3.3119999999999998</v>
      </c>
      <c r="E1836" s="2">
        <f t="shared" si="224"/>
        <v>3.3559999999999994</v>
      </c>
      <c r="F1836" s="2">
        <f t="shared" si="225"/>
        <v>3.3779999999999992</v>
      </c>
      <c r="G1836" s="2">
        <f t="shared" si="219"/>
        <v>3.3838000000000035</v>
      </c>
      <c r="H1836" s="2">
        <f t="shared" si="223"/>
        <v>3.1093499999999921</v>
      </c>
      <c r="I1836" s="2">
        <f t="array" ref="I1836">SUMPRODUCT(B1820:B1839, (ROW(B1820:B1839)-ROW(B1820)+1)) / (20*21/2)</f>
        <v>3.2155238095238095</v>
      </c>
      <c r="J1836" s="2">
        <f t="shared" si="226"/>
        <v>3.3570926624963295</v>
      </c>
      <c r="K1836" s="2">
        <f t="shared" si="220"/>
        <v>3.343246984511119</v>
      </c>
    </row>
    <row r="1837" spans="1:11" ht="13.5" x14ac:dyDescent="0.25">
      <c r="A1837" s="3">
        <f>TITRES_STAT!B1840</f>
        <v>44978</v>
      </c>
      <c r="B1837" s="5">
        <f>TITRES_STAT!D1840</f>
        <v>2.98</v>
      </c>
      <c r="C1837" s="2">
        <f t="shared" si="221"/>
        <v>-0.12999999999999989</v>
      </c>
      <c r="D1837" s="2">
        <f t="shared" si="222"/>
        <v>3.2280000000000002</v>
      </c>
      <c r="E1837" s="2">
        <f t="shared" si="224"/>
        <v>3.3139999999999992</v>
      </c>
      <c r="F1837" s="2">
        <f t="shared" si="225"/>
        <v>3.3569999999999993</v>
      </c>
      <c r="G1837" s="2">
        <f t="shared" si="219"/>
        <v>3.3776000000000028</v>
      </c>
      <c r="H1837" s="2">
        <f t="shared" si="223"/>
        <v>3.1122999999999923</v>
      </c>
      <c r="I1837" s="2">
        <f t="array" ref="I1837">SUMPRODUCT(B1821:B1840, (ROW(B1821:B1840)-ROW(B1821)+1)) / (20*21/2)</f>
        <v>3.1501904761904762</v>
      </c>
      <c r="J1837" s="2">
        <f t="shared" si="226"/>
        <v>3.3211790755919175</v>
      </c>
      <c r="K1837" s="2">
        <f t="shared" si="220"/>
        <v>3.3290020047263691</v>
      </c>
    </row>
    <row r="1838" spans="1:11" ht="13.5" x14ac:dyDescent="0.25">
      <c r="A1838" s="3">
        <f>TITRES_STAT!B1841</f>
        <v>44979</v>
      </c>
      <c r="B1838" s="5">
        <f>TITRES_STAT!D1841</f>
        <v>2.85</v>
      </c>
      <c r="C1838" s="2">
        <f t="shared" si="221"/>
        <v>-0.12999999999999989</v>
      </c>
      <c r="D1838" s="2">
        <f t="shared" si="222"/>
        <v>3.1179999999999999</v>
      </c>
      <c r="E1838" s="2">
        <f t="shared" si="224"/>
        <v>3.2589999999999995</v>
      </c>
      <c r="F1838" s="2">
        <f t="shared" si="225"/>
        <v>3.3294999999999986</v>
      </c>
      <c r="G1838" s="2">
        <f t="shared" si="219"/>
        <v>3.3666000000000027</v>
      </c>
      <c r="H1838" s="2">
        <f t="shared" si="223"/>
        <v>3.1145999999999923</v>
      </c>
      <c r="I1838" s="2">
        <f t="array" ref="I1838">SUMPRODUCT(B1822:B1841, (ROW(B1822:B1841)-ROW(B1822)+1)) / (20*21/2)</f>
        <v>3.0781428571428568</v>
      </c>
      <c r="J1838" s="2">
        <f t="shared" si="226"/>
        <v>3.2763048779164969</v>
      </c>
      <c r="K1838" s="2">
        <f t="shared" si="220"/>
        <v>3.3102176123841587</v>
      </c>
    </row>
    <row r="1839" spans="1:11" ht="13.5" x14ac:dyDescent="0.25">
      <c r="A1839" s="3">
        <f>TITRES_STAT!B1842</f>
        <v>44980</v>
      </c>
      <c r="B1839" s="5">
        <f>TITRES_STAT!D1842</f>
        <v>2.73</v>
      </c>
      <c r="C1839" s="2">
        <f t="shared" si="221"/>
        <v>-0.12000000000000011</v>
      </c>
      <c r="D1839" s="2">
        <f t="shared" si="222"/>
        <v>2.984</v>
      </c>
      <c r="E1839" s="2">
        <f t="shared" si="224"/>
        <v>3.1920000000000002</v>
      </c>
      <c r="F1839" s="2">
        <f t="shared" si="225"/>
        <v>3.2959999999999994</v>
      </c>
      <c r="G1839" s="2">
        <f t="shared" si="219"/>
        <v>3.3532000000000024</v>
      </c>
      <c r="H1839" s="2">
        <f t="shared" si="223"/>
        <v>3.1162999999999927</v>
      </c>
      <c r="I1839" s="2">
        <f t="array" ref="I1839">SUMPRODUCT(B1823:B1842, (ROW(B1823:B1842)-ROW(B1823)+1)) / (20*21/2)</f>
        <v>2.9999047619047619</v>
      </c>
      <c r="J1839" s="2">
        <f t="shared" si="226"/>
        <v>3.2242758419244497</v>
      </c>
      <c r="K1839" s="2">
        <f t="shared" si="220"/>
        <v>3.2874639805259562</v>
      </c>
    </row>
    <row r="1840" spans="1:11" ht="13.5" x14ac:dyDescent="0.25">
      <c r="A1840" s="3">
        <f>TITRES_STAT!B1843</f>
        <v>44981</v>
      </c>
      <c r="B1840" s="5">
        <f>TITRES_STAT!D1843</f>
        <v>2.61</v>
      </c>
      <c r="C1840" s="2">
        <f t="shared" si="221"/>
        <v>-0.12000000000000011</v>
      </c>
      <c r="D1840" s="2">
        <f t="shared" si="222"/>
        <v>2.8559999999999999</v>
      </c>
      <c r="E1840" s="2">
        <f t="shared" si="224"/>
        <v>3.1130000000000004</v>
      </c>
      <c r="F1840" s="2">
        <f t="shared" si="225"/>
        <v>3.2564999999999991</v>
      </c>
      <c r="G1840" s="2">
        <f t="shared" si="219"/>
        <v>3.3374000000000024</v>
      </c>
      <c r="H1840" s="2">
        <f t="shared" si="223"/>
        <v>3.1173999999999928</v>
      </c>
      <c r="I1840" s="2">
        <f t="array" ref="I1840">SUMPRODUCT(B1824:B1843, (ROW(B1824:B1843)-ROW(B1824)+1)) / (20*21/2)</f>
        <v>2.9264761904761896</v>
      </c>
      <c r="J1840" s="2">
        <f t="shared" si="226"/>
        <v>3.1657733807887878</v>
      </c>
      <c r="K1840" s="2">
        <f t="shared" si="220"/>
        <v>3.2608967656033698</v>
      </c>
    </row>
    <row r="1841" spans="1:11" ht="13.5" x14ac:dyDescent="0.25">
      <c r="A1841" s="3">
        <f>TITRES_STAT!B1844</f>
        <v>44984</v>
      </c>
      <c r="B1841" s="5">
        <f>TITRES_STAT!D1844</f>
        <v>2.5</v>
      </c>
      <c r="C1841" s="2">
        <f t="shared" si="221"/>
        <v>-0.10999999999999988</v>
      </c>
      <c r="D1841" s="2">
        <f t="shared" si="222"/>
        <v>2.734</v>
      </c>
      <c r="E1841" s="2">
        <f t="shared" si="224"/>
        <v>3.0230000000000001</v>
      </c>
      <c r="F1841" s="2">
        <f t="shared" si="225"/>
        <v>3.2114999999999996</v>
      </c>
      <c r="G1841" s="2">
        <f t="shared" si="219"/>
        <v>3.3194000000000021</v>
      </c>
      <c r="H1841" s="2">
        <f t="shared" si="223"/>
        <v>3.1179499999999929</v>
      </c>
      <c r="I1841" s="2">
        <f t="array" ref="I1841">SUMPRODUCT(B1825:B1844, (ROW(B1825:B1844)-ROW(B1825)+1)) / (20*21/2)</f>
        <v>2.8578571428571422</v>
      </c>
      <c r="J1841" s="2">
        <f t="shared" si="226"/>
        <v>3.1023663921422364</v>
      </c>
      <c r="K1841" s="2">
        <f t="shared" si="220"/>
        <v>3.2310576767561789</v>
      </c>
    </row>
    <row r="1842" spans="1:11" ht="13.5" x14ac:dyDescent="0.25">
      <c r="A1842" s="3">
        <f>TITRES_STAT!B1845</f>
        <v>44985</v>
      </c>
      <c r="B1842" s="5">
        <f>TITRES_STAT!D1845</f>
        <v>2.39</v>
      </c>
      <c r="C1842" s="2">
        <f t="shared" si="221"/>
        <v>-0.10999999999999988</v>
      </c>
      <c r="D1842" s="2">
        <f t="shared" si="222"/>
        <v>2.6160000000000001</v>
      </c>
      <c r="E1842" s="2">
        <f t="shared" si="224"/>
        <v>2.9220000000000002</v>
      </c>
      <c r="F1842" s="2">
        <f t="shared" si="225"/>
        <v>3.1609999999999991</v>
      </c>
      <c r="G1842" s="2">
        <f t="shared" ref="G1842:G1905" si="227">AVERAGE(B1793:B1842)</f>
        <v>3.2994000000000021</v>
      </c>
      <c r="H1842" s="2">
        <f t="shared" si="223"/>
        <v>3.1179499999999929</v>
      </c>
      <c r="I1842" s="2">
        <f t="array" ref="I1842">SUMPRODUCT(B1826:B1845, (ROW(B1826:B1845)-ROW(B1826)+1)) / (20*21/2)</f>
        <v>2.7940476190476184</v>
      </c>
      <c r="J1842" s="2">
        <f t="shared" si="226"/>
        <v>3.0345219738429758</v>
      </c>
      <c r="K1842" s="2">
        <f t="shared" si="220"/>
        <v>3.1980750227657406</v>
      </c>
    </row>
    <row r="1843" spans="1:11" ht="13.5" x14ac:dyDescent="0.25">
      <c r="A1843" s="3">
        <f>TITRES_STAT!B1846</f>
        <v>44986</v>
      </c>
      <c r="B1843" s="5">
        <f>TITRES_STAT!D1846</f>
        <v>2.39</v>
      </c>
      <c r="C1843" s="2">
        <f t="shared" si="221"/>
        <v>0</v>
      </c>
      <c r="D1843" s="2">
        <f t="shared" si="222"/>
        <v>2.524</v>
      </c>
      <c r="E1843" s="2">
        <f t="shared" si="224"/>
        <v>2.8210000000000002</v>
      </c>
      <c r="F1843" s="2">
        <f t="shared" si="225"/>
        <v>3.1104999999999992</v>
      </c>
      <c r="G1843" s="2">
        <f t="shared" si="227"/>
        <v>3.2794000000000016</v>
      </c>
      <c r="H1843" s="2">
        <f t="shared" si="223"/>
        <v>3.117949999999992</v>
      </c>
      <c r="I1843" s="2">
        <f t="array" ref="I1843">SUMPRODUCT(B1827:B1846, (ROW(B1827:B1846)-ROW(B1827)+1)) / (20*21/2)</f>
        <v>2.7350476190476192</v>
      </c>
      <c r="J1843" s="2">
        <f t="shared" si="226"/>
        <v>2.9731389287150733</v>
      </c>
      <c r="K1843" s="2">
        <f t="shared" ref="K1843:K1906" si="228">$K$4*B1843+(1-$K$4)*K1842</f>
        <v>3.1663858061866921</v>
      </c>
    </row>
    <row r="1844" spans="1:11" ht="13.5" x14ac:dyDescent="0.25">
      <c r="A1844" s="3">
        <f>TITRES_STAT!B1847</f>
        <v>44987</v>
      </c>
      <c r="B1844" s="5">
        <f>TITRES_STAT!D1847</f>
        <v>2.39</v>
      </c>
      <c r="C1844" s="2">
        <f t="shared" si="221"/>
        <v>0</v>
      </c>
      <c r="D1844" s="2">
        <f t="shared" si="222"/>
        <v>2.4560000000000004</v>
      </c>
      <c r="E1844" s="2">
        <f t="shared" si="224"/>
        <v>2.72</v>
      </c>
      <c r="F1844" s="2">
        <f t="shared" si="225"/>
        <v>3.0599999999999996</v>
      </c>
      <c r="G1844" s="2">
        <f t="shared" si="227"/>
        <v>3.2592000000000012</v>
      </c>
      <c r="H1844" s="2">
        <f t="shared" si="223"/>
        <v>3.117949999999992</v>
      </c>
      <c r="I1844" s="2">
        <f t="array" ref="I1844">SUMPRODUCT(B1828:B1847, (ROW(B1828:B1847)-ROW(B1828)+1)) / (20*21/2)</f>
        <v>2.6808571428571426</v>
      </c>
      <c r="J1844" s="2">
        <f t="shared" si="226"/>
        <v>2.9176018878850662</v>
      </c>
      <c r="K1844" s="2">
        <f t="shared" si="228"/>
        <v>3.1359393039832923</v>
      </c>
    </row>
    <row r="1845" spans="1:11" ht="13.5" x14ac:dyDescent="0.25">
      <c r="A1845" s="3">
        <f>TITRES_STAT!B1848</f>
        <v>44988</v>
      </c>
      <c r="B1845" s="5">
        <f>TITRES_STAT!D1848</f>
        <v>2.39</v>
      </c>
      <c r="C1845" s="2">
        <f t="shared" si="221"/>
        <v>0</v>
      </c>
      <c r="D1845" s="2">
        <f t="shared" si="222"/>
        <v>2.4120000000000004</v>
      </c>
      <c r="E1845" s="2">
        <f t="shared" si="224"/>
        <v>2.6340000000000003</v>
      </c>
      <c r="F1845" s="2">
        <f t="shared" si="225"/>
        <v>3.0094999999999996</v>
      </c>
      <c r="G1845" s="2">
        <f t="shared" si="227"/>
        <v>3.2390000000000008</v>
      </c>
      <c r="H1845" s="2">
        <f t="shared" si="223"/>
        <v>3.117949999999992</v>
      </c>
      <c r="I1845" s="2">
        <f t="array" ref="I1845">SUMPRODUCT(B1829:B1848, (ROW(B1829:B1848)-ROW(B1829)+1)) / (20*21/2)</f>
        <v>2.6314761904761905</v>
      </c>
      <c r="J1845" s="2">
        <f t="shared" si="226"/>
        <v>2.8673540890388693</v>
      </c>
      <c r="K1845" s="2">
        <f t="shared" si="228"/>
        <v>3.1066867822584574</v>
      </c>
    </row>
    <row r="1846" spans="1:11" ht="13.5" x14ac:dyDescent="0.25">
      <c r="A1846" s="3">
        <f>TITRES_STAT!B1849</f>
        <v>44991</v>
      </c>
      <c r="B1846" s="5">
        <f>TITRES_STAT!D1849</f>
        <v>2.39</v>
      </c>
      <c r="C1846" s="2">
        <f t="shared" si="221"/>
        <v>0</v>
      </c>
      <c r="D1846" s="2">
        <f t="shared" si="222"/>
        <v>2.39</v>
      </c>
      <c r="E1846" s="2">
        <f t="shared" si="224"/>
        <v>2.5620000000000003</v>
      </c>
      <c r="F1846" s="2">
        <f t="shared" si="225"/>
        <v>2.9589999999999996</v>
      </c>
      <c r="G1846" s="2">
        <f t="shared" si="227"/>
        <v>3.2192000000000003</v>
      </c>
      <c r="H1846" s="2">
        <f t="shared" si="223"/>
        <v>3.117949999999992</v>
      </c>
      <c r="I1846" s="2">
        <f t="array" ref="I1846">SUMPRODUCT(B1830:B1849, (ROW(B1830:B1849)-ROW(B1830)+1)) / (20*21/2)</f>
        <v>2.5773809523809526</v>
      </c>
      <c r="J1846" s="2">
        <f t="shared" si="226"/>
        <v>2.8218917948446913</v>
      </c>
      <c r="K1846" s="2">
        <f t="shared" si="228"/>
        <v>3.078581418248322</v>
      </c>
    </row>
    <row r="1847" spans="1:11" ht="13.5" x14ac:dyDescent="0.25">
      <c r="A1847" s="3">
        <f>TITRES_STAT!B1850</f>
        <v>44992</v>
      </c>
      <c r="B1847" s="5">
        <f>TITRES_STAT!D1850</f>
        <v>2.39</v>
      </c>
      <c r="C1847" s="2">
        <f t="shared" si="221"/>
        <v>0</v>
      </c>
      <c r="D1847" s="2">
        <f t="shared" si="222"/>
        <v>2.39</v>
      </c>
      <c r="E1847" s="2">
        <f t="shared" si="224"/>
        <v>2.5030000000000001</v>
      </c>
      <c r="F1847" s="2">
        <f t="shared" si="225"/>
        <v>2.9084999999999996</v>
      </c>
      <c r="G1847" s="2">
        <f t="shared" si="227"/>
        <v>3.1993999999999998</v>
      </c>
      <c r="H1847" s="2">
        <f t="shared" si="223"/>
        <v>3.117949999999992</v>
      </c>
      <c r="I1847" s="2">
        <f t="array" ref="I1847">SUMPRODUCT(B1831:B1850, (ROW(B1831:B1850)-ROW(B1831)+1)) / (20*21/2)</f>
        <v>2.5285714285714285</v>
      </c>
      <c r="J1847" s="2">
        <f t="shared" si="226"/>
        <v>2.7807592429547205</v>
      </c>
      <c r="K1847" s="2">
        <f t="shared" si="228"/>
        <v>3.051578225375839</v>
      </c>
    </row>
    <row r="1848" spans="1:11" ht="13.5" x14ac:dyDescent="0.25">
      <c r="A1848" s="3">
        <f>TITRES_STAT!B1851</f>
        <v>44993</v>
      </c>
      <c r="B1848" s="5">
        <f>TITRES_STAT!D1851</f>
        <v>2.39</v>
      </c>
      <c r="C1848" s="2">
        <f t="shared" si="221"/>
        <v>0</v>
      </c>
      <c r="D1848" s="2">
        <f t="shared" si="222"/>
        <v>2.39</v>
      </c>
      <c r="E1848" s="2">
        <f t="shared" si="224"/>
        <v>2.4570000000000003</v>
      </c>
      <c r="F1848" s="2">
        <f t="shared" si="225"/>
        <v>2.8579999999999997</v>
      </c>
      <c r="G1848" s="2">
        <f t="shared" si="227"/>
        <v>3.1811999999999996</v>
      </c>
      <c r="H1848" s="2">
        <f t="shared" si="223"/>
        <v>3.1179499999999916</v>
      </c>
      <c r="I1848" s="2">
        <f t="array" ref="I1848">SUMPRODUCT(B1832:B1851, (ROW(B1832:B1851)-ROW(B1832)+1)) / (20*21/2)</f>
        <v>2.4850476190476192</v>
      </c>
      <c r="J1848" s="2">
        <f t="shared" si="226"/>
        <v>2.7435440769590329</v>
      </c>
      <c r="K1848" s="2">
        <f t="shared" si="228"/>
        <v>3.0256339812434532</v>
      </c>
    </row>
    <row r="1849" spans="1:11" ht="13.5" x14ac:dyDescent="0.25">
      <c r="A1849" s="3">
        <f>TITRES_STAT!B1852</f>
        <v>44994</v>
      </c>
      <c r="B1849" s="5">
        <f>TITRES_STAT!D1852</f>
        <v>2.29</v>
      </c>
      <c r="C1849" s="2">
        <f t="shared" si="221"/>
        <v>-0.10000000000000009</v>
      </c>
      <c r="D1849" s="2">
        <f t="shared" si="222"/>
        <v>2.37</v>
      </c>
      <c r="E1849" s="2">
        <f t="shared" si="224"/>
        <v>2.4130000000000003</v>
      </c>
      <c r="F1849" s="2">
        <f t="shared" si="225"/>
        <v>2.8025000000000002</v>
      </c>
      <c r="G1849" s="2">
        <f t="shared" si="227"/>
        <v>3.1609999999999991</v>
      </c>
      <c r="H1849" s="2">
        <f t="shared" si="223"/>
        <v>3.1169499999999912</v>
      </c>
      <c r="I1849" s="2">
        <f t="array" ref="I1849">SUMPRODUCT(B1833:B1852, (ROW(B1833:B1852)-ROW(B1833)+1)) / (20*21/2)</f>
        <v>2.4468095238095233</v>
      </c>
      <c r="J1849" s="2">
        <f t="shared" si="226"/>
        <v>2.7003494029629347</v>
      </c>
      <c r="K1849" s="2">
        <f t="shared" si="228"/>
        <v>2.9967855898221414</v>
      </c>
    </row>
    <row r="1850" spans="1:11" ht="13.5" x14ac:dyDescent="0.25">
      <c r="A1850" s="3">
        <f>TITRES_STAT!B1853</f>
        <v>44995</v>
      </c>
      <c r="B1850" s="5">
        <f>TITRES_STAT!D1853</f>
        <v>2.29</v>
      </c>
      <c r="C1850" s="2">
        <f t="shared" si="221"/>
        <v>0</v>
      </c>
      <c r="D1850" s="2">
        <f t="shared" si="222"/>
        <v>2.35</v>
      </c>
      <c r="E1850" s="2">
        <f t="shared" si="224"/>
        <v>2.3810000000000002</v>
      </c>
      <c r="F1850" s="2">
        <f t="shared" si="225"/>
        <v>2.7470000000000003</v>
      </c>
      <c r="G1850" s="2">
        <f t="shared" si="227"/>
        <v>3.1387999999999994</v>
      </c>
      <c r="H1850" s="2">
        <f t="shared" si="223"/>
        <v>3.1153999999999917</v>
      </c>
      <c r="I1850" s="2">
        <f t="array" ref="I1850">SUMPRODUCT(B1834:B1853, (ROW(B1834:B1853)-ROW(B1834)+1)) / (20*21/2)</f>
        <v>2.4138571428571431</v>
      </c>
      <c r="J1850" s="2">
        <f t="shared" si="226"/>
        <v>2.6612685074426552</v>
      </c>
      <c r="K1850" s="2">
        <f t="shared" si="228"/>
        <v>2.9690685078683319</v>
      </c>
    </row>
    <row r="1851" spans="1:11" ht="13.5" x14ac:dyDescent="0.25">
      <c r="A1851" s="3">
        <f>TITRES_STAT!B1854</f>
        <v>44998</v>
      </c>
      <c r="B1851" s="5">
        <f>TITRES_STAT!D1854</f>
        <v>2.29</v>
      </c>
      <c r="C1851" s="2">
        <f t="shared" si="221"/>
        <v>0</v>
      </c>
      <c r="D1851" s="2">
        <f t="shared" si="222"/>
        <v>2.3299999999999996</v>
      </c>
      <c r="E1851" s="2">
        <f t="shared" si="224"/>
        <v>2.36</v>
      </c>
      <c r="F1851" s="2">
        <f t="shared" si="225"/>
        <v>2.6915</v>
      </c>
      <c r="G1851" s="2">
        <f t="shared" si="227"/>
        <v>3.1165999999999991</v>
      </c>
      <c r="H1851" s="2">
        <f t="shared" si="223"/>
        <v>3.1132999999999913</v>
      </c>
      <c r="I1851" s="2">
        <f t="array" ref="I1851">SUMPRODUCT(B1835:B1854, (ROW(B1835:B1854)-ROW(B1835)+1)) / (20*21/2)</f>
        <v>2.3766666666666665</v>
      </c>
      <c r="J1851" s="2">
        <f t="shared" si="226"/>
        <v>2.6259096019719261</v>
      </c>
      <c r="K1851" s="2">
        <f t="shared" si="228"/>
        <v>2.9424383703048682</v>
      </c>
    </row>
    <row r="1852" spans="1:11" ht="13.5" x14ac:dyDescent="0.25">
      <c r="A1852" s="3">
        <f>TITRES_STAT!B1855</f>
        <v>44999</v>
      </c>
      <c r="B1852" s="5">
        <f>TITRES_STAT!D1855</f>
        <v>2.29</v>
      </c>
      <c r="C1852" s="2">
        <f t="shared" si="221"/>
        <v>0</v>
      </c>
      <c r="D1852" s="2">
        <f t="shared" si="222"/>
        <v>2.31</v>
      </c>
      <c r="E1852" s="2">
        <f t="shared" si="224"/>
        <v>2.35</v>
      </c>
      <c r="F1852" s="2">
        <f t="shared" si="225"/>
        <v>2.6360000000000001</v>
      </c>
      <c r="G1852" s="2">
        <f t="shared" si="227"/>
        <v>3.0943999999999985</v>
      </c>
      <c r="H1852" s="2">
        <f t="shared" si="223"/>
        <v>3.1105999999999909</v>
      </c>
      <c r="I1852" s="2">
        <f t="array" ref="I1852">SUMPRODUCT(B1836:B1855, (ROW(B1836:B1855)-ROW(B1836)+1)) / (20*21/2)</f>
        <v>2.3452380952380953</v>
      </c>
      <c r="J1852" s="2">
        <f t="shared" si="226"/>
        <v>2.5939182113079333</v>
      </c>
      <c r="K1852" s="2">
        <f t="shared" si="228"/>
        <v>2.91685255186154</v>
      </c>
    </row>
    <row r="1853" spans="1:11" ht="13.5" x14ac:dyDescent="0.25">
      <c r="A1853" s="3">
        <f>TITRES_STAT!B1856</f>
        <v>45000</v>
      </c>
      <c r="B1853" s="5">
        <f>TITRES_STAT!D1856</f>
        <v>2.29</v>
      </c>
      <c r="C1853" s="2">
        <f t="shared" si="221"/>
        <v>0</v>
      </c>
      <c r="D1853" s="2">
        <f t="shared" si="222"/>
        <v>2.29</v>
      </c>
      <c r="E1853" s="2">
        <f t="shared" si="224"/>
        <v>2.34</v>
      </c>
      <c r="F1853" s="2">
        <f t="shared" si="225"/>
        <v>2.5804999999999998</v>
      </c>
      <c r="G1853" s="2">
        <f t="shared" si="227"/>
        <v>3.0721999999999987</v>
      </c>
      <c r="H1853" s="2">
        <f t="shared" si="223"/>
        <v>3.1072999999999911</v>
      </c>
      <c r="I1853" s="2">
        <f t="array" ref="I1853">SUMPRODUCT(B1837:B1856, (ROW(B1837:B1856)-ROW(B1837)+1)) / (20*21/2)</f>
        <v>2.318857142857143</v>
      </c>
      <c r="J1853" s="2">
        <f t="shared" si="226"/>
        <v>2.564973619754797</v>
      </c>
      <c r="K1853" s="2">
        <f t="shared" si="228"/>
        <v>2.8922700988473622</v>
      </c>
    </row>
    <row r="1854" spans="1:11" ht="13.5" x14ac:dyDescent="0.25">
      <c r="A1854" s="3">
        <f>TITRES_STAT!B1857</f>
        <v>45001</v>
      </c>
      <c r="B1854" s="5">
        <f>TITRES_STAT!D1857</f>
        <v>2.19</v>
      </c>
      <c r="C1854" s="2">
        <f t="shared" si="221"/>
        <v>-0.10000000000000009</v>
      </c>
      <c r="D1854" s="2">
        <f t="shared" si="222"/>
        <v>2.27</v>
      </c>
      <c r="E1854" s="2">
        <f t="shared" si="224"/>
        <v>2.3199999999999998</v>
      </c>
      <c r="F1854" s="2">
        <f t="shared" si="225"/>
        <v>2.52</v>
      </c>
      <c r="G1854" s="2">
        <f t="shared" si="227"/>
        <v>3.0479999999999992</v>
      </c>
      <c r="H1854" s="2">
        <f t="shared" si="223"/>
        <v>3.1028499999999912</v>
      </c>
      <c r="I1854" s="2">
        <f t="array" ref="I1854">SUMPRODUCT(B1838:B1857, (ROW(B1838:B1857)-ROW(B1838)+1)) / (20*21/2)</f>
        <v>2.2968571428571432</v>
      </c>
      <c r="J1854" s="2">
        <f t="shared" si="226"/>
        <v>2.5292618464448164</v>
      </c>
      <c r="K1854" s="2">
        <f t="shared" si="228"/>
        <v>2.8647300949709953</v>
      </c>
    </row>
    <row r="1855" spans="1:11" ht="13.5" x14ac:dyDescent="0.25">
      <c r="A1855" s="3">
        <f>TITRES_STAT!B1858</f>
        <v>45002</v>
      </c>
      <c r="B1855" s="5">
        <f>TITRES_STAT!D1858</f>
        <v>2.19</v>
      </c>
      <c r="C1855" s="2">
        <f t="shared" si="221"/>
        <v>0</v>
      </c>
      <c r="D1855" s="2">
        <f t="shared" si="222"/>
        <v>2.25</v>
      </c>
      <c r="E1855" s="2">
        <f t="shared" si="224"/>
        <v>2.2999999999999998</v>
      </c>
      <c r="F1855" s="2">
        <f t="shared" si="225"/>
        <v>2.4669999999999996</v>
      </c>
      <c r="G1855" s="2">
        <f t="shared" si="227"/>
        <v>3.0237999999999987</v>
      </c>
      <c r="H1855" s="2">
        <f t="shared" si="223"/>
        <v>3.0984499999999917</v>
      </c>
      <c r="I1855" s="2">
        <f t="array" ref="I1855">SUMPRODUCT(B1839:B1858, (ROW(B1839:B1858)-ROW(B1839)+1)) / (20*21/2)</f>
        <v>2.2786190476190482</v>
      </c>
      <c r="J1855" s="2">
        <f t="shared" si="226"/>
        <v>2.4969511944024529</v>
      </c>
      <c r="K1855" s="2">
        <f t="shared" si="228"/>
        <v>2.8382700912466428</v>
      </c>
    </row>
    <row r="1856" spans="1:11" ht="13.5" x14ac:dyDescent="0.25">
      <c r="A1856" s="3">
        <f>TITRES_STAT!B1859</f>
        <v>45006</v>
      </c>
      <c r="B1856" s="5">
        <f>TITRES_STAT!D1859</f>
        <v>2.19</v>
      </c>
      <c r="C1856" s="2">
        <f t="shared" si="221"/>
        <v>0</v>
      </c>
      <c r="D1856" s="2">
        <f t="shared" si="222"/>
        <v>2.2299999999999995</v>
      </c>
      <c r="E1856" s="2">
        <f t="shared" si="224"/>
        <v>2.2800000000000002</v>
      </c>
      <c r="F1856" s="2">
        <f t="shared" si="225"/>
        <v>2.4209999999999998</v>
      </c>
      <c r="G1856" s="2">
        <f t="shared" si="227"/>
        <v>2.9995999999999992</v>
      </c>
      <c r="H1856" s="2">
        <f t="shared" si="223"/>
        <v>3.0936499999999922</v>
      </c>
      <c r="I1856" s="2">
        <f t="array" ref="I1856">SUMPRODUCT(B1840:B1859, (ROW(B1840:B1859)-ROW(B1840)+1)) / (20*21/2)</f>
        <v>2.2549523809523815</v>
      </c>
      <c r="J1856" s="2">
        <f t="shared" si="226"/>
        <v>2.4677177473165051</v>
      </c>
      <c r="K1856" s="2">
        <f t="shared" si="228"/>
        <v>2.8128477347271668</v>
      </c>
    </row>
    <row r="1857" spans="1:11" ht="13.5" x14ac:dyDescent="0.25">
      <c r="A1857" s="3">
        <f>TITRES_STAT!B1860</f>
        <v>45007</v>
      </c>
      <c r="B1857" s="5">
        <f>TITRES_STAT!D1860</f>
        <v>2.19</v>
      </c>
      <c r="C1857" s="2">
        <f t="shared" si="221"/>
        <v>0</v>
      </c>
      <c r="D1857" s="2">
        <f t="shared" si="222"/>
        <v>2.21</v>
      </c>
      <c r="E1857" s="2">
        <f t="shared" si="224"/>
        <v>2.2600000000000007</v>
      </c>
      <c r="F1857" s="2">
        <f t="shared" si="225"/>
        <v>2.3814999999999995</v>
      </c>
      <c r="G1857" s="2">
        <f t="shared" si="227"/>
        <v>2.9753999999999996</v>
      </c>
      <c r="H1857" s="2">
        <f t="shared" si="223"/>
        <v>3.0888499999999919</v>
      </c>
      <c r="I1857" s="2">
        <f t="array" ref="I1857">SUMPRODUCT(B1841:B1860, (ROW(B1841:B1860)-ROW(B1841)+1)) / (20*21/2)</f>
        <v>2.225714285714286</v>
      </c>
      <c r="J1857" s="2">
        <f t="shared" si="226"/>
        <v>2.4412684380482665</v>
      </c>
      <c r="K1857" s="2">
        <f t="shared" si="228"/>
        <v>2.7884223333653173</v>
      </c>
    </row>
    <row r="1858" spans="1:11" ht="13.5" x14ac:dyDescent="0.25">
      <c r="A1858" s="3">
        <f>TITRES_STAT!B1861</f>
        <v>45008</v>
      </c>
      <c r="B1858" s="5">
        <f>TITRES_STAT!D1861</f>
        <v>2.19</v>
      </c>
      <c r="C1858" s="2">
        <f t="shared" si="221"/>
        <v>0</v>
      </c>
      <c r="D1858" s="2">
        <f t="shared" si="222"/>
        <v>2.19</v>
      </c>
      <c r="E1858" s="2">
        <f t="shared" si="224"/>
        <v>2.2400000000000002</v>
      </c>
      <c r="F1858" s="2">
        <f t="shared" si="225"/>
        <v>2.3484999999999996</v>
      </c>
      <c r="G1858" s="2">
        <f t="shared" si="227"/>
        <v>2.9512</v>
      </c>
      <c r="H1858" s="2">
        <f t="shared" si="223"/>
        <v>3.0840499999999924</v>
      </c>
      <c r="I1858" s="2">
        <f t="array" ref="I1858">SUMPRODUCT(B1842:B1861, (ROW(B1842:B1861)-ROW(B1842)+1)) / (20*21/2)</f>
        <v>2.1907619047619047</v>
      </c>
      <c r="J1858" s="2">
        <f t="shared" si="226"/>
        <v>2.4173381106150984</v>
      </c>
      <c r="K1858" s="2">
        <f t="shared" si="228"/>
        <v>2.7649547908804029</v>
      </c>
    </row>
    <row r="1859" spans="1:11" ht="13.5" x14ac:dyDescent="0.25">
      <c r="A1859" s="3">
        <f>TITRES_STAT!B1862</f>
        <v>45009</v>
      </c>
      <c r="B1859" s="5">
        <f>TITRES_STAT!D1862</f>
        <v>2.1</v>
      </c>
      <c r="C1859" s="2">
        <f t="shared" si="221"/>
        <v>-8.9999999999999858E-2</v>
      </c>
      <c r="D1859" s="2">
        <f t="shared" si="222"/>
        <v>2.1719999999999997</v>
      </c>
      <c r="E1859" s="2">
        <f t="shared" si="224"/>
        <v>2.2210000000000001</v>
      </c>
      <c r="F1859" s="2">
        <f t="shared" si="225"/>
        <v>2.3169999999999993</v>
      </c>
      <c r="G1859" s="2">
        <f t="shared" si="227"/>
        <v>2.9251999999999998</v>
      </c>
      <c r="H1859" s="2">
        <f t="shared" si="223"/>
        <v>3.0787999999999927</v>
      </c>
      <c r="I1859" s="2">
        <f t="array" ref="I1859">SUMPRODUCT(B1843:B1862, (ROW(B1843:B1862)-ROW(B1843)+1)) / (20*21/2)</f>
        <v>2.1509523809523809</v>
      </c>
      <c r="J1859" s="2">
        <f t="shared" si="226"/>
        <v>2.3871154334136606</v>
      </c>
      <c r="K1859" s="2">
        <f t="shared" si="228"/>
        <v>2.7388781324145048</v>
      </c>
    </row>
    <row r="1860" spans="1:11" ht="13.5" x14ac:dyDescent="0.25">
      <c r="A1860" s="3">
        <f>TITRES_STAT!B1863</f>
        <v>45012</v>
      </c>
      <c r="B1860" s="5">
        <f>TITRES_STAT!D1863</f>
        <v>2.0099999999999998</v>
      </c>
      <c r="C1860" s="2">
        <f t="shared" ref="C1860:C1923" si="229">B1860-B1859</f>
        <v>-9.0000000000000302E-2</v>
      </c>
      <c r="D1860" s="2">
        <f t="shared" si="222"/>
        <v>2.1360000000000001</v>
      </c>
      <c r="E1860" s="2">
        <f t="shared" si="224"/>
        <v>2.1930000000000001</v>
      </c>
      <c r="F1860" s="2">
        <f t="shared" si="225"/>
        <v>2.2869999999999995</v>
      </c>
      <c r="G1860" s="2">
        <f t="shared" si="227"/>
        <v>2.8974000000000002</v>
      </c>
      <c r="H1860" s="2">
        <f t="shared" si="223"/>
        <v>3.0731499999999925</v>
      </c>
      <c r="I1860" s="2">
        <f t="array" ref="I1860">SUMPRODUCT(B1844:B1863, (ROW(B1844:B1863)-ROW(B1844)+1)) / (20*21/2)</f>
        <v>2.1061428571428573</v>
      </c>
      <c r="J1860" s="2">
        <f t="shared" si="226"/>
        <v>2.3511996778504547</v>
      </c>
      <c r="K1860" s="2">
        <f t="shared" si="228"/>
        <v>2.7102946762413871</v>
      </c>
    </row>
    <row r="1861" spans="1:11" ht="13.5" x14ac:dyDescent="0.25">
      <c r="A1861" s="3">
        <f>TITRES_STAT!B1864</f>
        <v>45013</v>
      </c>
      <c r="B1861" s="5">
        <f>TITRES_STAT!D1864</f>
        <v>1.92</v>
      </c>
      <c r="C1861" s="2">
        <f t="shared" si="229"/>
        <v>-8.9999999999999858E-2</v>
      </c>
      <c r="D1861" s="2">
        <f t="shared" si="222"/>
        <v>2.0819999999999999</v>
      </c>
      <c r="E1861" s="2">
        <f t="shared" si="224"/>
        <v>2.1560000000000001</v>
      </c>
      <c r="F1861" s="2">
        <f t="shared" si="225"/>
        <v>2.2579999999999996</v>
      </c>
      <c r="G1861" s="2">
        <f t="shared" si="227"/>
        <v>2.8678000000000003</v>
      </c>
      <c r="H1861" s="2">
        <f t="shared" si="223"/>
        <v>3.0669999999999926</v>
      </c>
      <c r="I1861" s="2">
        <f t="array" ref="I1861">SUMPRODUCT(B1845:B1864, (ROW(B1845:B1864)-ROW(B1845)+1)) / (20*21/2)</f>
        <v>2.0576666666666665</v>
      </c>
      <c r="J1861" s="2">
        <f t="shared" si="226"/>
        <v>2.310133041864697</v>
      </c>
      <c r="K1861" s="2">
        <f t="shared" si="228"/>
        <v>2.6793027281534894</v>
      </c>
    </row>
    <row r="1862" spans="1:11" ht="13.5" x14ac:dyDescent="0.25">
      <c r="A1862" s="3">
        <f>TITRES_STAT!B1865</f>
        <v>45014</v>
      </c>
      <c r="B1862" s="5">
        <f>TITRES_STAT!D1865</f>
        <v>1.84</v>
      </c>
      <c r="C1862" s="2">
        <f t="shared" si="229"/>
        <v>-7.9999999999999849E-2</v>
      </c>
      <c r="D1862" s="2">
        <f t="shared" ref="D1862:D1925" si="230">AVERAGE(B1858:B1862)</f>
        <v>2.0119999999999996</v>
      </c>
      <c r="E1862" s="2">
        <f t="shared" si="224"/>
        <v>2.1109999999999998</v>
      </c>
      <c r="F1862" s="2">
        <f t="shared" si="225"/>
        <v>2.2305000000000001</v>
      </c>
      <c r="G1862" s="2">
        <f t="shared" si="227"/>
        <v>2.8366000000000002</v>
      </c>
      <c r="H1862" s="2">
        <f t="shared" si="223"/>
        <v>3.0604499999999923</v>
      </c>
      <c r="I1862" s="2">
        <f t="array" ref="I1862">SUMPRODUCT(B1846:B1865, (ROW(B1846:B1865)-ROW(B1846)+1)) / (20*21/2)</f>
        <v>2.0058571428571428</v>
      </c>
      <c r="J1862" s="2">
        <f t="shared" si="226"/>
        <v>2.2653584664490118</v>
      </c>
      <c r="K1862" s="2">
        <f t="shared" si="228"/>
        <v>2.646388895676882</v>
      </c>
    </row>
    <row r="1863" spans="1:11" ht="13.5" x14ac:dyDescent="0.25">
      <c r="A1863" s="3">
        <f>TITRES_STAT!B1866</f>
        <v>45015</v>
      </c>
      <c r="B1863" s="5">
        <f>TITRES_STAT!D1866</f>
        <v>1.76</v>
      </c>
      <c r="C1863" s="2">
        <f t="shared" si="229"/>
        <v>-8.0000000000000071E-2</v>
      </c>
      <c r="D1863" s="2">
        <f t="shared" si="230"/>
        <v>1.9259999999999997</v>
      </c>
      <c r="E1863" s="2">
        <f t="shared" si="224"/>
        <v>2.0579999999999998</v>
      </c>
      <c r="F1863" s="2">
        <f t="shared" si="225"/>
        <v>2.1990000000000003</v>
      </c>
      <c r="G1863" s="2">
        <f t="shared" si="227"/>
        <v>2.8037999999999998</v>
      </c>
      <c r="H1863" s="2">
        <f t="shared" si="223"/>
        <v>3.0535499999999924</v>
      </c>
      <c r="I1863" s="2">
        <f t="array" ref="I1863">SUMPRODUCT(B1847:B1866, (ROW(B1847:B1866)-ROW(B1847)+1)) / (20*21/2)</f>
        <v>1.9510476190476191</v>
      </c>
      <c r="J1863" s="2">
        <f t="shared" si="226"/>
        <v>2.2172290886919632</v>
      </c>
      <c r="K1863" s="2">
        <f t="shared" si="228"/>
        <v>2.6116285468268079</v>
      </c>
    </row>
    <row r="1864" spans="1:11" ht="13.5" x14ac:dyDescent="0.25">
      <c r="A1864" s="3">
        <f>TITRES_STAT!B1867</f>
        <v>45016</v>
      </c>
      <c r="B1864" s="5">
        <f>TITRES_STAT!D1867</f>
        <v>1.69</v>
      </c>
      <c r="C1864" s="2">
        <f t="shared" si="229"/>
        <v>-7.0000000000000062E-2</v>
      </c>
      <c r="D1864" s="2">
        <f t="shared" si="230"/>
        <v>1.8439999999999999</v>
      </c>
      <c r="E1864" s="2">
        <f t="shared" si="224"/>
        <v>2.008</v>
      </c>
      <c r="F1864" s="2">
        <f t="shared" si="225"/>
        <v>2.1640000000000001</v>
      </c>
      <c r="G1864" s="2">
        <f t="shared" si="227"/>
        <v>2.7695999999999996</v>
      </c>
      <c r="H1864" s="2">
        <f t="shared" si="223"/>
        <v>3.0462999999999925</v>
      </c>
      <c r="I1864" s="2">
        <f t="array" ref="I1864">SUMPRODUCT(B1848:B1867, (ROW(B1848:B1867)-ROW(B1848)+1)) / (20*21/2)</f>
        <v>1.8945238095238097</v>
      </c>
      <c r="J1864" s="2">
        <f t="shared" si="226"/>
        <v>2.1670167945308236</v>
      </c>
      <c r="K1864" s="2">
        <f t="shared" si="228"/>
        <v>2.5754862508728156</v>
      </c>
    </row>
    <row r="1865" spans="1:11" ht="13.5" x14ac:dyDescent="0.25">
      <c r="A1865" s="3">
        <f>TITRES_STAT!B1868</f>
        <v>45019</v>
      </c>
      <c r="B1865" s="5">
        <f>TITRES_STAT!D1868</f>
        <v>1.62</v>
      </c>
      <c r="C1865" s="2">
        <f t="shared" si="229"/>
        <v>-6.999999999999984E-2</v>
      </c>
      <c r="D1865" s="2">
        <f t="shared" si="230"/>
        <v>1.7659999999999996</v>
      </c>
      <c r="E1865" s="2">
        <f t="shared" si="224"/>
        <v>1.9510000000000001</v>
      </c>
      <c r="F1865" s="2">
        <f t="shared" si="225"/>
        <v>2.1255000000000002</v>
      </c>
      <c r="G1865" s="2">
        <f t="shared" si="227"/>
        <v>2.734</v>
      </c>
      <c r="H1865" s="2">
        <f t="shared" si="223"/>
        <v>3.0386999999999929</v>
      </c>
      <c r="I1865" s="2">
        <f t="array" ref="I1865">SUMPRODUCT(B1849:B1868, (ROW(B1849:B1868)-ROW(B1849)+1)) / (20*21/2)</f>
        <v>1.8365714285714285</v>
      </c>
      <c r="J1865" s="2">
        <f t="shared" si="226"/>
        <v>2.1149199569564594</v>
      </c>
      <c r="K1865" s="2">
        <f t="shared" si="228"/>
        <v>2.5380162018189796</v>
      </c>
    </row>
    <row r="1866" spans="1:11" ht="13.5" x14ac:dyDescent="0.25">
      <c r="A1866" s="3">
        <f>TITRES_STAT!B1869</f>
        <v>45020</v>
      </c>
      <c r="B1866" s="5">
        <f>TITRES_STAT!D1869</f>
        <v>1.55</v>
      </c>
      <c r="C1866" s="2">
        <f t="shared" si="229"/>
        <v>-7.0000000000000062E-2</v>
      </c>
      <c r="D1866" s="2">
        <f t="shared" si="230"/>
        <v>1.6920000000000002</v>
      </c>
      <c r="E1866" s="2">
        <f t="shared" si="224"/>
        <v>1.887</v>
      </c>
      <c r="F1866" s="2">
        <f t="shared" si="225"/>
        <v>2.0834999999999999</v>
      </c>
      <c r="G1866" s="2">
        <f t="shared" si="227"/>
        <v>2.6970000000000005</v>
      </c>
      <c r="H1866" s="2">
        <f t="shared" ref="H1866:H1929" si="231">AVERAGE(B1667:B1866)</f>
        <v>3.0306999999999924</v>
      </c>
      <c r="I1866" s="2">
        <f t="array" ref="I1866">SUMPRODUCT(B1850:B1869, (ROW(B1850:B1869)-ROW(B1850)+1)) / (20*21/2)</f>
        <v>1.7774761904761902</v>
      </c>
      <c r="J1866" s="2">
        <f t="shared" si="226"/>
        <v>2.0611180562939393</v>
      </c>
      <c r="K1866" s="2">
        <f t="shared" si="228"/>
        <v>2.4992704684143137</v>
      </c>
    </row>
    <row r="1867" spans="1:11" ht="13.5" x14ac:dyDescent="0.25">
      <c r="A1867" s="3">
        <f>TITRES_STAT!B1870</f>
        <v>45021</v>
      </c>
      <c r="B1867" s="5">
        <f>TITRES_STAT!D1870</f>
        <v>1.49</v>
      </c>
      <c r="C1867" s="2">
        <f t="shared" si="229"/>
        <v>-6.0000000000000053E-2</v>
      </c>
      <c r="D1867" s="2">
        <f t="shared" si="230"/>
        <v>1.6219999999999999</v>
      </c>
      <c r="E1867" s="2">
        <f t="shared" si="224"/>
        <v>1.8169999999999997</v>
      </c>
      <c r="F1867" s="2">
        <f t="shared" si="225"/>
        <v>2.0385</v>
      </c>
      <c r="G1867" s="2">
        <f t="shared" si="227"/>
        <v>2.6588000000000012</v>
      </c>
      <c r="H1867" s="2">
        <f t="shared" si="231"/>
        <v>3.0224499999999925</v>
      </c>
      <c r="I1867" s="2">
        <f t="array" ref="I1867">SUMPRODUCT(B1851:B1870, (ROW(B1851:B1870)-ROW(B1851)+1)) / (20*21/2)</f>
        <v>1.7170476190476189</v>
      </c>
      <c r="J1867" s="2">
        <f t="shared" si="226"/>
        <v>2.0067258604564211</v>
      </c>
      <c r="K1867" s="2">
        <f t="shared" si="228"/>
        <v>2.4596912343588504</v>
      </c>
    </row>
    <row r="1868" spans="1:11" ht="13.5" x14ac:dyDescent="0.25">
      <c r="A1868" s="3">
        <f>TITRES_STAT!B1871</f>
        <v>45022</v>
      </c>
      <c r="B1868" s="5">
        <f>TITRES_STAT!D1871</f>
        <v>1.43</v>
      </c>
      <c r="C1868" s="2">
        <f t="shared" si="229"/>
        <v>-6.0000000000000053E-2</v>
      </c>
      <c r="D1868" s="2">
        <f t="shared" si="230"/>
        <v>1.556</v>
      </c>
      <c r="E1868" s="2">
        <f t="shared" ref="E1868:E1931" si="232">AVERAGE(B1859:B1868)</f>
        <v>1.7410000000000001</v>
      </c>
      <c r="F1868" s="2">
        <f t="shared" si="225"/>
        <v>1.9905000000000002</v>
      </c>
      <c r="G1868" s="2">
        <f t="shared" si="227"/>
        <v>2.6194000000000006</v>
      </c>
      <c r="H1868" s="2">
        <f t="shared" si="231"/>
        <v>3.0138999999999925</v>
      </c>
      <c r="I1868" s="2">
        <f t="array" ref="I1868">SUMPRODUCT(B1852:B1871, (ROW(B1852:B1871)-ROW(B1852)+1)) / (20*21/2)</f>
        <v>1.666047619047619</v>
      </c>
      <c r="J1868" s="2">
        <f t="shared" si="226"/>
        <v>1.951799588032</v>
      </c>
      <c r="K1868" s="2">
        <f t="shared" si="228"/>
        <v>2.4193111859526213</v>
      </c>
    </row>
    <row r="1869" spans="1:11" ht="13.5" x14ac:dyDescent="0.25">
      <c r="A1869" s="3">
        <f>TITRES_STAT!B1872</f>
        <v>45023</v>
      </c>
      <c r="B1869" s="5">
        <f>TITRES_STAT!D1872</f>
        <v>1.37</v>
      </c>
      <c r="C1869" s="2">
        <f t="shared" si="229"/>
        <v>-5.9999999999999831E-2</v>
      </c>
      <c r="D1869" s="2">
        <f t="shared" si="230"/>
        <v>1.492</v>
      </c>
      <c r="E1869" s="2">
        <f t="shared" si="232"/>
        <v>1.6679999999999999</v>
      </c>
      <c r="F1869" s="2">
        <f t="shared" si="225"/>
        <v>1.9445000000000001</v>
      </c>
      <c r="G1869" s="2">
        <f t="shared" si="227"/>
        <v>2.5788000000000006</v>
      </c>
      <c r="H1869" s="2">
        <f t="shared" si="231"/>
        <v>3.0050499999999927</v>
      </c>
      <c r="I1869" s="2">
        <f t="array" ref="I1869">SUMPRODUCT(B1853:B1872, (ROW(B1853:B1872)-ROW(B1853)+1)) / (20*21/2)</f>
        <v>1.6251904761904761</v>
      </c>
      <c r="J1869" s="2">
        <f t="shared" si="226"/>
        <v>1.8963901034575239</v>
      </c>
      <c r="K1869" s="2">
        <f t="shared" si="228"/>
        <v>2.3781617276799696</v>
      </c>
    </row>
    <row r="1870" spans="1:11" ht="13.5" x14ac:dyDescent="0.25">
      <c r="A1870" s="3">
        <f>TITRES_STAT!B1873</f>
        <v>45026</v>
      </c>
      <c r="B1870" s="5">
        <f>TITRES_STAT!D1873</f>
        <v>1.31</v>
      </c>
      <c r="C1870" s="2">
        <f t="shared" si="229"/>
        <v>-6.0000000000000053E-2</v>
      </c>
      <c r="D1870" s="2">
        <f t="shared" si="230"/>
        <v>1.4300000000000002</v>
      </c>
      <c r="E1870" s="2">
        <f t="shared" si="232"/>
        <v>1.5979999999999999</v>
      </c>
      <c r="F1870" s="2">
        <f t="shared" si="225"/>
        <v>1.8955000000000002</v>
      </c>
      <c r="G1870" s="2">
        <f t="shared" si="227"/>
        <v>2.5370000000000004</v>
      </c>
      <c r="H1870" s="2">
        <f t="shared" si="231"/>
        <v>2.9958999999999918</v>
      </c>
      <c r="I1870" s="2">
        <f t="array" ref="I1870">SUMPRODUCT(B1854:B1873, (ROW(B1854:B1873)-ROW(B1854)+1)) / (20*21/2)</f>
        <v>1.5941904761904764</v>
      </c>
      <c r="J1870" s="2">
        <f t="shared" si="226"/>
        <v>1.8405434269377599</v>
      </c>
      <c r="K1870" s="2">
        <f t="shared" si="228"/>
        <v>2.3362730324768335</v>
      </c>
    </row>
    <row r="1871" spans="1:11" ht="13.5" x14ac:dyDescent="0.25">
      <c r="A1871" s="3">
        <f>TITRES_STAT!B1874</f>
        <v>45027</v>
      </c>
      <c r="B1871" s="5">
        <f>TITRES_STAT!D1874</f>
        <v>1.36</v>
      </c>
      <c r="C1871" s="2">
        <f t="shared" si="229"/>
        <v>5.0000000000000044E-2</v>
      </c>
      <c r="D1871" s="2">
        <f t="shared" si="230"/>
        <v>1.3919999999999999</v>
      </c>
      <c r="E1871" s="2">
        <f t="shared" si="232"/>
        <v>1.542</v>
      </c>
      <c r="F1871" s="2">
        <f t="shared" si="225"/>
        <v>1.8490000000000002</v>
      </c>
      <c r="G1871" s="2">
        <f t="shared" si="227"/>
        <v>2.4962000000000004</v>
      </c>
      <c r="H1871" s="2">
        <f t="shared" si="231"/>
        <v>2.9869999999999925</v>
      </c>
      <c r="I1871" s="2">
        <f t="array" ref="I1871">SUMPRODUCT(B1855:B1874, (ROW(B1855:B1874)-ROW(B1855)+1)) / (20*21/2)</f>
        <v>1.5727619047619048</v>
      </c>
      <c r="J1871" s="2">
        <f t="shared" si="226"/>
        <v>1.7947773862770209</v>
      </c>
      <c r="K1871" s="2">
        <f t="shared" si="228"/>
        <v>2.2979878155169575</v>
      </c>
    </row>
    <row r="1872" spans="1:11" ht="13.5" x14ac:dyDescent="0.25">
      <c r="A1872" s="3">
        <f>TITRES_STAT!B1875</f>
        <v>45028</v>
      </c>
      <c r="B1872" s="5">
        <f>TITRES_STAT!D1875</f>
        <v>1.42</v>
      </c>
      <c r="C1872" s="2">
        <f t="shared" si="229"/>
        <v>5.9999999999999831E-2</v>
      </c>
      <c r="D1872" s="2">
        <f t="shared" si="230"/>
        <v>1.3779999999999999</v>
      </c>
      <c r="E1872" s="2">
        <f t="shared" si="232"/>
        <v>1.5</v>
      </c>
      <c r="F1872" s="2">
        <f t="shared" si="225"/>
        <v>1.8054999999999999</v>
      </c>
      <c r="G1872" s="2">
        <f t="shared" si="227"/>
        <v>2.4566000000000003</v>
      </c>
      <c r="H1872" s="2">
        <f t="shared" si="231"/>
        <v>2.9783999999999917</v>
      </c>
      <c r="I1872" s="2">
        <f t="array" ref="I1872">SUMPRODUCT(B1856:B1875, (ROW(B1856:B1875)-ROW(B1856)+1)) / (20*21/2)</f>
        <v>1.5601428571428571</v>
      </c>
      <c r="J1872" s="2">
        <f t="shared" si="226"/>
        <v>1.7590843018696856</v>
      </c>
      <c r="K1872" s="2">
        <f t="shared" si="228"/>
        <v>2.2635569207908022</v>
      </c>
    </row>
    <row r="1873" spans="1:11" ht="13.5" x14ac:dyDescent="0.25">
      <c r="A1873" s="3">
        <f>TITRES_STAT!B1876</f>
        <v>45029</v>
      </c>
      <c r="B1873" s="5">
        <f>TITRES_STAT!D1876</f>
        <v>1.48</v>
      </c>
      <c r="C1873" s="2">
        <f t="shared" si="229"/>
        <v>6.0000000000000053E-2</v>
      </c>
      <c r="D1873" s="2">
        <f t="shared" si="230"/>
        <v>1.3879999999999999</v>
      </c>
      <c r="E1873" s="2">
        <f t="shared" si="232"/>
        <v>1.472</v>
      </c>
      <c r="F1873" s="2">
        <f t="shared" si="225"/>
        <v>1.7649999999999999</v>
      </c>
      <c r="G1873" s="2">
        <f t="shared" si="227"/>
        <v>2.4182000000000006</v>
      </c>
      <c r="H1873" s="2">
        <f t="shared" si="231"/>
        <v>2.970099999999992</v>
      </c>
      <c r="I1873" s="2">
        <f t="array" ref="I1873">SUMPRODUCT(B1857:B1876, (ROW(B1857:B1876)-ROW(B1857)+1)) / (20*21/2)</f>
        <v>1.5569999999999999</v>
      </c>
      <c r="J1873" s="2">
        <f t="shared" si="226"/>
        <v>1.7325048445487632</v>
      </c>
      <c r="K1873" s="2">
        <f t="shared" si="228"/>
        <v>2.2328291984068493</v>
      </c>
    </row>
    <row r="1874" spans="1:11" ht="13.5" x14ac:dyDescent="0.25">
      <c r="A1874" s="3">
        <f>TITRES_STAT!B1877</f>
        <v>45030</v>
      </c>
      <c r="B1874" s="5">
        <f>TITRES_STAT!D1877</f>
        <v>1.54</v>
      </c>
      <c r="C1874" s="2">
        <f t="shared" si="229"/>
        <v>6.0000000000000053E-2</v>
      </c>
      <c r="D1874" s="2">
        <f t="shared" si="230"/>
        <v>1.4220000000000002</v>
      </c>
      <c r="E1874" s="2">
        <f t="shared" si="232"/>
        <v>1.4570000000000001</v>
      </c>
      <c r="F1874" s="2">
        <f t="shared" si="225"/>
        <v>1.7324999999999999</v>
      </c>
      <c r="G1874" s="2">
        <f t="shared" si="227"/>
        <v>2.3810000000000007</v>
      </c>
      <c r="H1874" s="2">
        <f t="shared" si="231"/>
        <v>2.962099999999992</v>
      </c>
      <c r="I1874" s="2">
        <f t="array" ref="I1874">SUMPRODUCT(B1858:B1877, (ROW(B1858:B1877)-ROW(B1858)+1)) / (20*21/2)</f>
        <v>1.5630000000000004</v>
      </c>
      <c r="J1874" s="2">
        <f t="shared" si="226"/>
        <v>1.7141710498298335</v>
      </c>
      <c r="K1874" s="2">
        <f t="shared" si="228"/>
        <v>2.2056594259203064</v>
      </c>
    </row>
    <row r="1875" spans="1:11" ht="13.5" x14ac:dyDescent="0.25">
      <c r="A1875" s="3">
        <f>TITRES_STAT!B1878</f>
        <v>45033</v>
      </c>
      <c r="B1875" s="5">
        <f>TITRES_STAT!D1878</f>
        <v>1.6</v>
      </c>
      <c r="C1875" s="2">
        <f t="shared" si="229"/>
        <v>6.0000000000000053E-2</v>
      </c>
      <c r="D1875" s="2">
        <f t="shared" si="230"/>
        <v>1.48</v>
      </c>
      <c r="E1875" s="2">
        <f t="shared" si="232"/>
        <v>1.4549999999999998</v>
      </c>
      <c r="F1875" s="2">
        <f t="shared" si="225"/>
        <v>1.7030000000000001</v>
      </c>
      <c r="G1875" s="2">
        <f t="shared" si="227"/>
        <v>2.3450000000000006</v>
      </c>
      <c r="H1875" s="2">
        <f t="shared" si="231"/>
        <v>2.9543999999999921</v>
      </c>
      <c r="I1875" s="2">
        <f t="array" ref="I1875">SUMPRODUCT(B1859:B1878, (ROW(B1859:B1878)-ROW(B1859)+1)) / (20*21/2)</f>
        <v>1.5778095238095238</v>
      </c>
      <c r="J1875" s="2">
        <f t="shared" si="226"/>
        <v>1.7032976165127067</v>
      </c>
      <c r="K1875" s="2">
        <f t="shared" si="228"/>
        <v>2.1819080758842162</v>
      </c>
    </row>
    <row r="1876" spans="1:11" ht="13.5" x14ac:dyDescent="0.25">
      <c r="A1876" s="3">
        <f>TITRES_STAT!B1879</f>
        <v>45034</v>
      </c>
      <c r="B1876" s="5">
        <f>TITRES_STAT!D1879</f>
        <v>1.67</v>
      </c>
      <c r="C1876" s="2">
        <f t="shared" si="229"/>
        <v>6.999999999999984E-2</v>
      </c>
      <c r="D1876" s="2">
        <f t="shared" si="230"/>
        <v>1.5419999999999998</v>
      </c>
      <c r="E1876" s="2">
        <f t="shared" si="232"/>
        <v>1.4669999999999999</v>
      </c>
      <c r="F1876" s="2">
        <f t="shared" ref="F1876:F1939" si="233">AVERAGE(B1857:B1876)</f>
        <v>1.677</v>
      </c>
      <c r="G1876" s="2">
        <f t="shared" si="227"/>
        <v>2.3104000000000009</v>
      </c>
      <c r="H1876" s="2">
        <f t="shared" si="231"/>
        <v>2.947049999999992</v>
      </c>
      <c r="I1876" s="2">
        <f t="array" ref="I1876">SUMPRODUCT(B1860:B1879, (ROW(B1860:B1879)-ROW(B1860)+1)) / (20*21/2)</f>
        <v>1.6020476190476192</v>
      </c>
      <c r="J1876" s="2">
        <f t="shared" si="226"/>
        <v>1.7001264149400681</v>
      </c>
      <c r="K1876" s="2">
        <f t="shared" si="228"/>
        <v>2.1618332493789527</v>
      </c>
    </row>
    <row r="1877" spans="1:11" ht="13.5" x14ac:dyDescent="0.25">
      <c r="A1877" s="3">
        <f>TITRES_STAT!B1880</f>
        <v>45035</v>
      </c>
      <c r="B1877" s="5">
        <f>TITRES_STAT!D1880</f>
        <v>1.74</v>
      </c>
      <c r="C1877" s="2">
        <f t="shared" si="229"/>
        <v>7.0000000000000062E-2</v>
      </c>
      <c r="D1877" s="2">
        <f t="shared" si="230"/>
        <v>1.6059999999999999</v>
      </c>
      <c r="E1877" s="2">
        <f t="shared" si="232"/>
        <v>1.492</v>
      </c>
      <c r="F1877" s="2">
        <f t="shared" si="233"/>
        <v>1.6544999999999999</v>
      </c>
      <c r="G1877" s="2">
        <f t="shared" si="227"/>
        <v>2.2772000000000006</v>
      </c>
      <c r="H1877" s="2">
        <f t="shared" si="231"/>
        <v>2.9400499999999914</v>
      </c>
      <c r="I1877" s="2">
        <f t="array" ref="I1877">SUMPRODUCT(B1861:B1880, (ROW(B1861:B1880)-ROW(B1861)+1)) / (20*21/2)</f>
        <v>1.6310952380952379</v>
      </c>
      <c r="J1877" s="2">
        <f t="shared" ref="J1877:J1940" si="234">$J$4*B1877+J1876*(1-$J$4)</f>
        <v>1.7039238992314902</v>
      </c>
      <c r="K1877" s="2">
        <f t="shared" si="228"/>
        <v>2.1452907690111509</v>
      </c>
    </row>
    <row r="1878" spans="1:11" ht="13.5" x14ac:dyDescent="0.25">
      <c r="A1878" s="3">
        <f>TITRES_STAT!B1881</f>
        <v>45036</v>
      </c>
      <c r="B1878" s="5">
        <f>TITRES_STAT!D1881</f>
        <v>1.81</v>
      </c>
      <c r="C1878" s="2">
        <f t="shared" si="229"/>
        <v>7.0000000000000062E-2</v>
      </c>
      <c r="D1878" s="2">
        <f t="shared" si="230"/>
        <v>1.6720000000000002</v>
      </c>
      <c r="E1878" s="2">
        <f t="shared" si="232"/>
        <v>1.53</v>
      </c>
      <c r="F1878" s="2">
        <f t="shared" si="233"/>
        <v>1.6354999999999997</v>
      </c>
      <c r="G1878" s="2">
        <f t="shared" si="227"/>
        <v>2.2454000000000005</v>
      </c>
      <c r="H1878" s="2">
        <f t="shared" si="231"/>
        <v>2.9333999999999913</v>
      </c>
      <c r="I1878" s="2">
        <f t="array" ref="I1878">SUMPRODUCT(B1862:B1881, (ROW(B1862:B1881)-ROW(B1862)+1)) / (20*21/2)</f>
        <v>1.6605238095238097</v>
      </c>
      <c r="J1878" s="2">
        <f t="shared" si="234"/>
        <v>1.7140263850189672</v>
      </c>
      <c r="K1878" s="2">
        <f t="shared" si="228"/>
        <v>2.1321421114028705</v>
      </c>
    </row>
    <row r="1879" spans="1:11" ht="13.5" x14ac:dyDescent="0.25">
      <c r="A1879" s="3">
        <f>TITRES_STAT!B1882</f>
        <v>45040</v>
      </c>
      <c r="B1879" s="5">
        <f>TITRES_STAT!D1882</f>
        <v>1.89</v>
      </c>
      <c r="C1879" s="2">
        <f t="shared" si="229"/>
        <v>7.9999999999999849E-2</v>
      </c>
      <c r="D1879" s="2">
        <f t="shared" si="230"/>
        <v>1.7420000000000002</v>
      </c>
      <c r="E1879" s="2">
        <f t="shared" si="232"/>
        <v>1.5820000000000003</v>
      </c>
      <c r="F1879" s="2">
        <f t="shared" si="233"/>
        <v>1.6249999999999996</v>
      </c>
      <c r="G1879" s="2">
        <f t="shared" si="227"/>
        <v>2.2152000000000003</v>
      </c>
      <c r="H1879" s="2">
        <f t="shared" si="231"/>
        <v>2.9271499999999913</v>
      </c>
      <c r="I1879" s="2">
        <f t="array" ref="I1879">SUMPRODUCT(B1863:B1882, (ROW(B1863:B1882)-ROW(B1863)+1)) / (20*21/2)</f>
        <v>1.6899047619047622</v>
      </c>
      <c r="J1879" s="2">
        <f t="shared" si="234"/>
        <v>1.7307857769219226</v>
      </c>
      <c r="K1879" s="2">
        <f t="shared" si="228"/>
        <v>2.1226463423282484</v>
      </c>
    </row>
    <row r="1880" spans="1:11" ht="13.5" x14ac:dyDescent="0.25">
      <c r="A1880" s="3">
        <f>TITRES_STAT!B1883</f>
        <v>45041</v>
      </c>
      <c r="B1880" s="5">
        <f>TITRES_STAT!D1883</f>
        <v>1.93</v>
      </c>
      <c r="C1880" s="2">
        <f t="shared" si="229"/>
        <v>4.0000000000000036E-2</v>
      </c>
      <c r="D1880" s="2">
        <f t="shared" si="230"/>
        <v>1.8080000000000003</v>
      </c>
      <c r="E1880" s="2">
        <f t="shared" si="232"/>
        <v>1.6440000000000001</v>
      </c>
      <c r="F1880" s="2">
        <f t="shared" si="233"/>
        <v>1.6209999999999998</v>
      </c>
      <c r="G1880" s="2">
        <f t="shared" si="227"/>
        <v>2.1858000000000004</v>
      </c>
      <c r="H1880" s="2">
        <f t="shared" si="231"/>
        <v>2.9210999999999911</v>
      </c>
      <c r="I1880" s="2">
        <f t="array" ref="I1880">SUMPRODUCT(B1864:B1883, (ROW(B1864:B1883)-ROW(B1864)+1)) / (20*21/2)</f>
        <v>1.7188571428571431</v>
      </c>
      <c r="J1880" s="2">
        <f t="shared" si="234"/>
        <v>1.7497585600722156</v>
      </c>
      <c r="K1880" s="2">
        <f t="shared" si="228"/>
        <v>2.1150915838055719</v>
      </c>
    </row>
    <row r="1881" spans="1:11" ht="13.5" x14ac:dyDescent="0.25">
      <c r="A1881" s="3">
        <f>TITRES_STAT!B1884</f>
        <v>45042</v>
      </c>
      <c r="B1881" s="5">
        <f>TITRES_STAT!D1884</f>
        <v>1.93</v>
      </c>
      <c r="C1881" s="2">
        <f t="shared" si="229"/>
        <v>0</v>
      </c>
      <c r="D1881" s="2">
        <f t="shared" si="230"/>
        <v>1.8599999999999999</v>
      </c>
      <c r="E1881" s="2">
        <f t="shared" si="232"/>
        <v>1.7010000000000001</v>
      </c>
      <c r="F1881" s="2">
        <f t="shared" si="233"/>
        <v>1.6214999999999999</v>
      </c>
      <c r="G1881" s="2">
        <f t="shared" si="227"/>
        <v>2.1564000000000005</v>
      </c>
      <c r="H1881" s="2">
        <f t="shared" si="231"/>
        <v>2.9157499999999907</v>
      </c>
      <c r="I1881" s="2">
        <f t="array" ref="I1881">SUMPRODUCT(B1865:B1884, (ROW(B1865:B1884)-ROW(B1865)+1)) / (20*21/2)</f>
        <v>1.7546190476190477</v>
      </c>
      <c r="J1881" s="2">
        <f t="shared" si="234"/>
        <v>1.7669244114939096</v>
      </c>
      <c r="K1881" s="2">
        <f t="shared" si="228"/>
        <v>2.1078330903230005</v>
      </c>
    </row>
    <row r="1882" spans="1:11" ht="13.5" x14ac:dyDescent="0.25">
      <c r="A1882" s="3">
        <f>TITRES_STAT!B1885</f>
        <v>45043</v>
      </c>
      <c r="B1882" s="5">
        <f>TITRES_STAT!D1885</f>
        <v>1.93</v>
      </c>
      <c r="C1882" s="2">
        <f t="shared" si="229"/>
        <v>0</v>
      </c>
      <c r="D1882" s="2">
        <f t="shared" si="230"/>
        <v>1.8980000000000001</v>
      </c>
      <c r="E1882" s="2">
        <f t="shared" si="232"/>
        <v>1.752</v>
      </c>
      <c r="F1882" s="2">
        <f t="shared" si="233"/>
        <v>1.6259999999999999</v>
      </c>
      <c r="G1882" s="2">
        <f t="shared" si="227"/>
        <v>2.1270000000000007</v>
      </c>
      <c r="H1882" s="2">
        <f t="shared" si="231"/>
        <v>2.9110499999999906</v>
      </c>
      <c r="I1882" s="2">
        <f t="array" ref="I1882">SUMPRODUCT(B1866:B1885, (ROW(B1866:B1885)-ROW(B1866)+1)) / (20*21/2)</f>
        <v>1.780285714285714</v>
      </c>
      <c r="J1882" s="2">
        <f t="shared" si="234"/>
        <v>1.7824554199230611</v>
      </c>
      <c r="K1882" s="2">
        <f t="shared" si="228"/>
        <v>2.1008592436436673</v>
      </c>
    </row>
    <row r="1883" spans="1:11" ht="13.5" x14ac:dyDescent="0.25">
      <c r="A1883" s="3">
        <f>TITRES_STAT!B1886</f>
        <v>45044</v>
      </c>
      <c r="B1883" s="5">
        <f>TITRES_STAT!D1886</f>
        <v>1.93</v>
      </c>
      <c r="C1883" s="2">
        <f t="shared" si="229"/>
        <v>0</v>
      </c>
      <c r="D1883" s="2">
        <f t="shared" si="230"/>
        <v>1.9219999999999999</v>
      </c>
      <c r="E1883" s="2">
        <f t="shared" si="232"/>
        <v>1.7970000000000002</v>
      </c>
      <c r="F1883" s="2">
        <f t="shared" si="233"/>
        <v>1.6344999999999998</v>
      </c>
      <c r="G1883" s="2">
        <f t="shared" si="227"/>
        <v>2.0976000000000008</v>
      </c>
      <c r="H1883" s="2">
        <f t="shared" si="231"/>
        <v>2.9069499999999904</v>
      </c>
      <c r="I1883" s="2">
        <f t="array" ref="I1883">SUMPRODUCT(B1867:B1886, (ROW(B1867:B1886)-ROW(B1867)+1)) / (20*21/2)</f>
        <v>1.7978571428571428</v>
      </c>
      <c r="J1883" s="2">
        <f t="shared" si="234"/>
        <v>1.7965072846922934</v>
      </c>
      <c r="K1883" s="2">
        <f t="shared" si="228"/>
        <v>2.0941588811478371</v>
      </c>
    </row>
    <row r="1884" spans="1:11" ht="13.5" x14ac:dyDescent="0.25">
      <c r="A1884" s="3">
        <f>TITRES_STAT!B1887</f>
        <v>45048</v>
      </c>
      <c r="B1884" s="5">
        <f>TITRES_STAT!D1887</f>
        <v>2.0099999999999998</v>
      </c>
      <c r="C1884" s="2">
        <f t="shared" si="229"/>
        <v>7.9999999999999849E-2</v>
      </c>
      <c r="D1884" s="2">
        <f t="shared" si="230"/>
        <v>1.9460000000000002</v>
      </c>
      <c r="E1884" s="2">
        <f t="shared" si="232"/>
        <v>1.8439999999999999</v>
      </c>
      <c r="F1884" s="2">
        <f t="shared" si="233"/>
        <v>1.6504999999999999</v>
      </c>
      <c r="G1884" s="2">
        <f t="shared" si="227"/>
        <v>2.0698000000000008</v>
      </c>
      <c r="H1884" s="2">
        <f t="shared" si="231"/>
        <v>2.9038499999999901</v>
      </c>
      <c r="I1884" s="2">
        <f t="array" ref="I1884">SUMPRODUCT(B1868:B1887, (ROW(B1868:B1887)-ROW(B1868)+1)) / (20*21/2)</f>
        <v>1.8216190476190477</v>
      </c>
      <c r="J1884" s="2">
        <f t="shared" si="234"/>
        <v>1.8168399242454081</v>
      </c>
      <c r="K1884" s="2">
        <f t="shared" si="228"/>
        <v>2.0908585328675295</v>
      </c>
    </row>
    <row r="1885" spans="1:11" ht="13.5" x14ac:dyDescent="0.25">
      <c r="A1885" s="3">
        <f>TITRES_STAT!B1888</f>
        <v>45049</v>
      </c>
      <c r="B1885" s="5">
        <f>TITRES_STAT!D1888</f>
        <v>1.92</v>
      </c>
      <c r="C1885" s="2">
        <f t="shared" si="229"/>
        <v>-8.9999999999999858E-2</v>
      </c>
      <c r="D1885" s="2">
        <f t="shared" si="230"/>
        <v>1.9439999999999997</v>
      </c>
      <c r="E1885" s="2">
        <f t="shared" si="232"/>
        <v>1.8759999999999999</v>
      </c>
      <c r="F1885" s="2">
        <f t="shared" si="233"/>
        <v>1.6654999999999998</v>
      </c>
      <c r="G1885" s="2">
        <f t="shared" si="227"/>
        <v>2.0432000000000006</v>
      </c>
      <c r="H1885" s="2">
        <f t="shared" si="231"/>
        <v>2.9008499999999899</v>
      </c>
      <c r="I1885" s="2">
        <f t="array" ref="I1885">SUMPRODUCT(B1869:B1888, (ROW(B1869:B1888)-ROW(B1869)+1)) / (20*21/2)</f>
        <v>1.8509047619047618</v>
      </c>
      <c r="J1885" s="2">
        <f t="shared" si="234"/>
        <v>1.8266646933648929</v>
      </c>
      <c r="K1885" s="2">
        <f t="shared" si="228"/>
        <v>2.0841581982452735</v>
      </c>
    </row>
    <row r="1886" spans="1:11" ht="13.5" x14ac:dyDescent="0.25">
      <c r="A1886" s="3">
        <f>TITRES_STAT!B1889</f>
        <v>45050</v>
      </c>
      <c r="B1886" s="5">
        <f>TITRES_STAT!D1889</f>
        <v>1.85</v>
      </c>
      <c r="C1886" s="2">
        <f t="shared" si="229"/>
        <v>-6.999999999999984E-2</v>
      </c>
      <c r="D1886" s="2">
        <f t="shared" si="230"/>
        <v>1.9279999999999997</v>
      </c>
      <c r="E1886" s="2">
        <f t="shared" si="232"/>
        <v>1.8939999999999997</v>
      </c>
      <c r="F1886" s="2">
        <f t="shared" si="233"/>
        <v>1.6804999999999999</v>
      </c>
      <c r="G1886" s="2">
        <f t="shared" si="227"/>
        <v>2.0180000000000007</v>
      </c>
      <c r="H1886" s="2">
        <f t="shared" si="231"/>
        <v>2.8975999999999908</v>
      </c>
      <c r="I1886" s="2">
        <f t="array" ref="I1886">SUMPRODUCT(B1870:B1889, (ROW(B1870:B1889)-ROW(B1870)+1)) / (20*21/2)</f>
        <v>1.8860000000000003</v>
      </c>
      <c r="J1886" s="2">
        <f t="shared" si="234"/>
        <v>1.8288871035206173</v>
      </c>
      <c r="K1886" s="2">
        <f t="shared" si="228"/>
        <v>2.0749755238042824</v>
      </c>
    </row>
    <row r="1887" spans="1:11" ht="13.5" x14ac:dyDescent="0.25">
      <c r="A1887" s="3">
        <f>TITRES_STAT!B1890</f>
        <v>45051</v>
      </c>
      <c r="B1887" s="5">
        <f>TITRES_STAT!D1890</f>
        <v>1.93</v>
      </c>
      <c r="C1887" s="2">
        <f t="shared" si="229"/>
        <v>7.9999999999999849E-2</v>
      </c>
      <c r="D1887" s="2">
        <f t="shared" si="230"/>
        <v>1.9279999999999997</v>
      </c>
      <c r="E1887" s="2">
        <f t="shared" si="232"/>
        <v>1.9129999999999998</v>
      </c>
      <c r="F1887" s="2">
        <f t="shared" si="233"/>
        <v>1.7025000000000001</v>
      </c>
      <c r="G1887" s="2">
        <f t="shared" si="227"/>
        <v>1.9970000000000008</v>
      </c>
      <c r="H1887" s="2">
        <f t="shared" si="231"/>
        <v>2.8941999999999903</v>
      </c>
      <c r="I1887" s="2">
        <f t="array" ref="I1887">SUMPRODUCT(B1871:B1890, (ROW(B1871:B1890)-ROW(B1871)+1)) / (20*21/2)</f>
        <v>1.9261904761904762</v>
      </c>
      <c r="J1887" s="2">
        <f t="shared" si="234"/>
        <v>1.8385169031853206</v>
      </c>
      <c r="K1887" s="2">
        <f t="shared" si="228"/>
        <v>2.0692902091452909</v>
      </c>
    </row>
    <row r="1888" spans="1:11" ht="13.5" x14ac:dyDescent="0.25">
      <c r="A1888" s="3">
        <f>TITRES_STAT!B1891</f>
        <v>45054</v>
      </c>
      <c r="B1888" s="5">
        <f>TITRES_STAT!D1891</f>
        <v>2.0099999999999998</v>
      </c>
      <c r="C1888" s="2">
        <f t="shared" si="229"/>
        <v>7.9999999999999849E-2</v>
      </c>
      <c r="D1888" s="2">
        <f t="shared" si="230"/>
        <v>1.9439999999999997</v>
      </c>
      <c r="E1888" s="2">
        <f t="shared" si="232"/>
        <v>1.9329999999999998</v>
      </c>
      <c r="F1888" s="2">
        <f t="shared" si="233"/>
        <v>1.7315</v>
      </c>
      <c r="G1888" s="2">
        <f t="shared" si="227"/>
        <v>1.9802000000000008</v>
      </c>
      <c r="H1888" s="2">
        <f t="shared" si="231"/>
        <v>2.8906499999999911</v>
      </c>
      <c r="I1888" s="2">
        <f t="array" ref="I1888">SUMPRODUCT(B1872:B1891, (ROW(B1872:B1891)-ROW(B1872)+1)) / (20*21/2)</f>
        <v>1.9707619047619049</v>
      </c>
      <c r="J1888" s="2">
        <f t="shared" si="234"/>
        <v>1.8548486266914805</v>
      </c>
      <c r="K1888" s="2">
        <f t="shared" si="228"/>
        <v>2.066965102904299</v>
      </c>
    </row>
    <row r="1889" spans="1:11" ht="13.5" x14ac:dyDescent="0.25">
      <c r="A1889" s="3">
        <f>TITRES_STAT!B1892</f>
        <v>45055</v>
      </c>
      <c r="B1889" s="5">
        <f>TITRES_STAT!D1892</f>
        <v>2.1</v>
      </c>
      <c r="C1889" s="2">
        <f t="shared" si="229"/>
        <v>9.0000000000000302E-2</v>
      </c>
      <c r="D1889" s="2">
        <f t="shared" si="230"/>
        <v>1.9620000000000002</v>
      </c>
      <c r="E1889" s="2">
        <f t="shared" si="232"/>
        <v>1.954</v>
      </c>
      <c r="F1889" s="2">
        <f t="shared" si="233"/>
        <v>1.7680000000000002</v>
      </c>
      <c r="G1889" s="2">
        <f t="shared" si="227"/>
        <v>1.9676000000000005</v>
      </c>
      <c r="H1889" s="2">
        <f t="shared" si="231"/>
        <v>2.8869499999999912</v>
      </c>
      <c r="I1889" s="2">
        <f t="array" ref="I1889">SUMPRODUCT(B1873:B1892, (ROW(B1873:B1892)-ROW(B1873)+1)) / (20*21/2)</f>
        <v>2.0166666666666666</v>
      </c>
      <c r="J1889" s="2">
        <f t="shared" si="234"/>
        <v>1.8781963765303871</v>
      </c>
      <c r="K1889" s="2">
        <f t="shared" si="228"/>
        <v>2.0682605890649151</v>
      </c>
    </row>
    <row r="1890" spans="1:11" ht="13.5" x14ac:dyDescent="0.25">
      <c r="A1890" s="3">
        <f>TITRES_STAT!B1893</f>
        <v>45056</v>
      </c>
      <c r="B1890" s="5">
        <f>TITRES_STAT!D1893</f>
        <v>2.19</v>
      </c>
      <c r="C1890" s="2">
        <f t="shared" si="229"/>
        <v>8.9999999999999858E-2</v>
      </c>
      <c r="D1890" s="2">
        <f t="shared" si="230"/>
        <v>2.016</v>
      </c>
      <c r="E1890" s="2">
        <f t="shared" si="232"/>
        <v>1.98</v>
      </c>
      <c r="F1890" s="2">
        <f t="shared" si="233"/>
        <v>1.8120000000000001</v>
      </c>
      <c r="G1890" s="2">
        <f t="shared" si="227"/>
        <v>1.9592000000000005</v>
      </c>
      <c r="H1890" s="2">
        <f t="shared" si="231"/>
        <v>2.8830999999999909</v>
      </c>
      <c r="I1890" s="2">
        <f t="array" ref="I1890">SUMPRODUCT(B1874:B1893, (ROW(B1874:B1893)-ROW(B1874)+1)) / (20*21/2)</f>
        <v>2.0677142857142861</v>
      </c>
      <c r="J1890" s="2">
        <f t="shared" si="234"/>
        <v>1.9078919597179693</v>
      </c>
      <c r="K1890" s="2">
        <f t="shared" si="228"/>
        <v>2.0730346836113891</v>
      </c>
    </row>
    <row r="1891" spans="1:11" ht="13.5" x14ac:dyDescent="0.25">
      <c r="A1891" s="3">
        <f>TITRES_STAT!B1894</f>
        <v>45057</v>
      </c>
      <c r="B1891" s="5">
        <f>TITRES_STAT!D1894</f>
        <v>2.2799999999999998</v>
      </c>
      <c r="C1891" s="2">
        <f t="shared" si="229"/>
        <v>8.9999999999999858E-2</v>
      </c>
      <c r="D1891" s="2">
        <f t="shared" si="230"/>
        <v>2.1019999999999994</v>
      </c>
      <c r="E1891" s="2">
        <f t="shared" si="232"/>
        <v>2.0149999999999997</v>
      </c>
      <c r="F1891" s="2">
        <f t="shared" si="233"/>
        <v>1.8580000000000001</v>
      </c>
      <c r="G1891" s="2">
        <f t="shared" si="227"/>
        <v>1.9548000000000001</v>
      </c>
      <c r="H1891" s="2">
        <f t="shared" si="231"/>
        <v>2.8790499999999906</v>
      </c>
      <c r="I1891" s="2">
        <f t="array" ref="I1891">SUMPRODUCT(B1875:B1894, (ROW(B1875:B1894)-ROW(B1875)+1)) / (20*21/2)</f>
        <v>2.1218095238095236</v>
      </c>
      <c r="J1891" s="2">
        <f t="shared" si="234"/>
        <v>1.9433308206972102</v>
      </c>
      <c r="K1891" s="2">
        <f t="shared" si="228"/>
        <v>2.0811509705285895</v>
      </c>
    </row>
    <row r="1892" spans="1:11" ht="13.5" x14ac:dyDescent="0.25">
      <c r="A1892" s="3">
        <f>TITRES_STAT!B1895</f>
        <v>45058</v>
      </c>
      <c r="B1892" s="5">
        <f>TITRES_STAT!D1895</f>
        <v>2.34</v>
      </c>
      <c r="C1892" s="2">
        <f t="shared" si="229"/>
        <v>6.0000000000000053E-2</v>
      </c>
      <c r="D1892" s="2">
        <f t="shared" si="230"/>
        <v>2.1839999999999997</v>
      </c>
      <c r="E1892" s="2">
        <f t="shared" si="232"/>
        <v>2.056</v>
      </c>
      <c r="F1892" s="2">
        <f t="shared" si="233"/>
        <v>1.9039999999999999</v>
      </c>
      <c r="G1892" s="2">
        <f t="shared" si="227"/>
        <v>1.9538000000000004</v>
      </c>
      <c r="H1892" s="2">
        <f t="shared" si="231"/>
        <v>2.8750999999999904</v>
      </c>
      <c r="I1892" s="2">
        <f t="array" ref="I1892">SUMPRODUCT(B1876:B1895, (ROW(B1876:B1895)-ROW(B1876)+1)) / (20*21/2)</f>
        <v>2.1817142857142855</v>
      </c>
      <c r="J1892" s="2">
        <f t="shared" si="234"/>
        <v>1.9811088377736663</v>
      </c>
      <c r="K1892" s="2">
        <f t="shared" si="228"/>
        <v>2.0913019128608017</v>
      </c>
    </row>
    <row r="1893" spans="1:11" ht="13.5" x14ac:dyDescent="0.25">
      <c r="A1893" s="3">
        <f>TITRES_STAT!B1896</f>
        <v>45061</v>
      </c>
      <c r="B1893" s="5">
        <f>TITRES_STAT!D1896</f>
        <v>2.44</v>
      </c>
      <c r="C1893" s="2">
        <f t="shared" si="229"/>
        <v>0.10000000000000009</v>
      </c>
      <c r="D1893" s="2">
        <f t="shared" si="230"/>
        <v>2.27</v>
      </c>
      <c r="E1893" s="2">
        <f t="shared" si="232"/>
        <v>2.1070000000000002</v>
      </c>
      <c r="F1893" s="2">
        <f t="shared" si="233"/>
        <v>1.9520000000000004</v>
      </c>
      <c r="G1893" s="2">
        <f t="shared" si="227"/>
        <v>1.9548000000000008</v>
      </c>
      <c r="H1893" s="2">
        <f t="shared" si="231"/>
        <v>2.8715499999999903</v>
      </c>
      <c r="I1893" s="2">
        <f t="array" ref="I1893">SUMPRODUCT(B1877:B1896, (ROW(B1877:B1896)-ROW(B1877)+1)) / (20*21/2)</f>
        <v>2.2471904761904762</v>
      </c>
      <c r="J1893" s="2">
        <f t="shared" si="234"/>
        <v>2.024812757985698</v>
      </c>
      <c r="K1893" s="2">
        <f t="shared" si="228"/>
        <v>2.1049763476505743</v>
      </c>
    </row>
    <row r="1894" spans="1:11" ht="13.5" x14ac:dyDescent="0.25">
      <c r="A1894" s="3">
        <f>TITRES_STAT!B1897</f>
        <v>45062</v>
      </c>
      <c r="B1894" s="5">
        <f>TITRES_STAT!D1897</f>
        <v>2.52</v>
      </c>
      <c r="C1894" s="2">
        <f t="shared" si="229"/>
        <v>8.0000000000000071E-2</v>
      </c>
      <c r="D1894" s="2">
        <f t="shared" si="230"/>
        <v>2.3540000000000001</v>
      </c>
      <c r="E1894" s="2">
        <f t="shared" si="232"/>
        <v>2.1579999999999999</v>
      </c>
      <c r="F1894" s="2">
        <f t="shared" si="233"/>
        <v>2.0010000000000003</v>
      </c>
      <c r="G1894" s="2">
        <f t="shared" si="227"/>
        <v>1.9574000000000007</v>
      </c>
      <c r="H1894" s="2">
        <f t="shared" si="231"/>
        <v>2.8683999999999905</v>
      </c>
      <c r="I1894" s="2">
        <f t="array" ref="I1894">SUMPRODUCT(B1878:B1897, (ROW(B1878:B1897)-ROW(B1878)+1)) / (20*21/2)</f>
        <v>2.319</v>
      </c>
      <c r="J1894" s="2">
        <f t="shared" si="234"/>
        <v>2.0719734477013461</v>
      </c>
      <c r="K1894" s="2">
        <f t="shared" si="228"/>
        <v>2.1212517849976105</v>
      </c>
    </row>
    <row r="1895" spans="1:11" ht="13.5" x14ac:dyDescent="0.25">
      <c r="A1895" s="3">
        <f>TITRES_STAT!B1898</f>
        <v>45063</v>
      </c>
      <c r="B1895" s="5">
        <f>TITRES_STAT!D1898</f>
        <v>2.63</v>
      </c>
      <c r="C1895" s="2">
        <f t="shared" si="229"/>
        <v>0.10999999999999988</v>
      </c>
      <c r="D1895" s="2">
        <f t="shared" si="230"/>
        <v>2.4419999999999993</v>
      </c>
      <c r="E1895" s="2">
        <f t="shared" si="232"/>
        <v>2.2290000000000001</v>
      </c>
      <c r="F1895" s="2">
        <f t="shared" si="233"/>
        <v>2.0525000000000002</v>
      </c>
      <c r="G1895" s="2">
        <f t="shared" si="227"/>
        <v>1.9622000000000006</v>
      </c>
      <c r="H1895" s="2">
        <f t="shared" si="231"/>
        <v>2.8657999999999904</v>
      </c>
      <c r="I1895" s="2">
        <f t="array" ref="I1895">SUMPRODUCT(B1879:B1898, (ROW(B1879:B1898)-ROW(B1879)+1)) / (20*21/2)</f>
        <v>2.3892857142857142</v>
      </c>
      <c r="J1895" s="2">
        <f t="shared" si="234"/>
        <v>2.1251188336345512</v>
      </c>
      <c r="K1895" s="2">
        <f t="shared" si="228"/>
        <v>2.1412026953898611</v>
      </c>
    </row>
    <row r="1896" spans="1:11" ht="13.5" x14ac:dyDescent="0.25">
      <c r="A1896" s="3">
        <f>TITRES_STAT!B1899</f>
        <v>45064</v>
      </c>
      <c r="B1896" s="5">
        <f>TITRES_STAT!D1899</f>
        <v>2.74</v>
      </c>
      <c r="C1896" s="2">
        <f t="shared" si="229"/>
        <v>0.11000000000000032</v>
      </c>
      <c r="D1896" s="2">
        <f t="shared" si="230"/>
        <v>2.5339999999999998</v>
      </c>
      <c r="E1896" s="2">
        <f t="shared" si="232"/>
        <v>2.3180000000000001</v>
      </c>
      <c r="F1896" s="2">
        <f t="shared" si="233"/>
        <v>2.1060000000000003</v>
      </c>
      <c r="G1896" s="2">
        <f t="shared" si="227"/>
        <v>1.9692000000000005</v>
      </c>
      <c r="H1896" s="2">
        <f t="shared" si="231"/>
        <v>2.8637499999999902</v>
      </c>
      <c r="I1896" s="2">
        <f t="array" ref="I1896">SUMPRODUCT(B1880:B1899, (ROW(B1880:B1899)-ROW(B1880)+1)) / (20*21/2)</f>
        <v>2.4667619047619045</v>
      </c>
      <c r="J1896" s="2">
        <f t="shared" si="234"/>
        <v>2.1836789447169749</v>
      </c>
      <c r="K1896" s="2">
        <f t="shared" si="228"/>
        <v>2.1646849426294743</v>
      </c>
    </row>
    <row r="1897" spans="1:11" ht="13.5" x14ac:dyDescent="0.25">
      <c r="A1897" s="3">
        <f>TITRES_STAT!B1900</f>
        <v>45065</v>
      </c>
      <c r="B1897" s="5">
        <f>TITRES_STAT!D1900</f>
        <v>2.86</v>
      </c>
      <c r="C1897" s="2">
        <f t="shared" si="229"/>
        <v>0.11999999999999966</v>
      </c>
      <c r="D1897" s="2">
        <f t="shared" si="230"/>
        <v>2.6379999999999999</v>
      </c>
      <c r="E1897" s="2">
        <f t="shared" si="232"/>
        <v>2.411</v>
      </c>
      <c r="F1897" s="2">
        <f t="shared" si="233"/>
        <v>2.1620000000000004</v>
      </c>
      <c r="G1897" s="2">
        <f t="shared" si="227"/>
        <v>1.9786000000000001</v>
      </c>
      <c r="H1897" s="2">
        <f t="shared" si="231"/>
        <v>2.8622999999999905</v>
      </c>
      <c r="I1897" s="2">
        <f t="array" ref="I1897">SUMPRODUCT(B1881:B1900, (ROW(B1881:B1900)-ROW(B1881)+1)) / (20*21/2)</f>
        <v>2.5445238095238092</v>
      </c>
      <c r="J1897" s="2">
        <f t="shared" si="234"/>
        <v>2.2480904737915486</v>
      </c>
      <c r="K1897" s="2">
        <f t="shared" si="228"/>
        <v>2.1919521997812597</v>
      </c>
    </row>
    <row r="1898" spans="1:11" ht="13.5" x14ac:dyDescent="0.25">
      <c r="A1898" s="3">
        <f>TITRES_STAT!B1901</f>
        <v>45068</v>
      </c>
      <c r="B1898" s="5">
        <f>TITRES_STAT!D1901</f>
        <v>2.9</v>
      </c>
      <c r="C1898" s="2">
        <f t="shared" si="229"/>
        <v>4.0000000000000036E-2</v>
      </c>
      <c r="D1898" s="2">
        <f t="shared" si="230"/>
        <v>2.73</v>
      </c>
      <c r="E1898" s="2">
        <f t="shared" si="232"/>
        <v>2.5</v>
      </c>
      <c r="F1898" s="2">
        <f t="shared" si="233"/>
        <v>2.2165000000000004</v>
      </c>
      <c r="G1898" s="2">
        <f t="shared" si="227"/>
        <v>1.9888000000000003</v>
      </c>
      <c r="H1898" s="2">
        <f t="shared" si="231"/>
        <v>2.8610499999999903</v>
      </c>
      <c r="I1898" s="2">
        <f t="array" ref="I1898">SUMPRODUCT(B1882:B1901, (ROW(B1882:B1901)-ROW(B1882)+1)) / (20*21/2)</f>
        <v>2.6177142857142859</v>
      </c>
      <c r="J1898" s="2">
        <f t="shared" si="234"/>
        <v>2.3101770953352108</v>
      </c>
      <c r="K1898" s="2">
        <f t="shared" si="228"/>
        <v>2.2197187801819949</v>
      </c>
    </row>
    <row r="1899" spans="1:11" ht="13.5" x14ac:dyDescent="0.25">
      <c r="A1899" s="3">
        <f>TITRES_STAT!B1902</f>
        <v>45069</v>
      </c>
      <c r="B1899" s="5">
        <f>TITRES_STAT!D1902</f>
        <v>3.03</v>
      </c>
      <c r="C1899" s="2">
        <f t="shared" si="229"/>
        <v>0.12999999999999989</v>
      </c>
      <c r="D1899" s="2">
        <f t="shared" si="230"/>
        <v>2.8319999999999999</v>
      </c>
      <c r="E1899" s="2">
        <f t="shared" si="232"/>
        <v>2.593</v>
      </c>
      <c r="F1899" s="2">
        <f t="shared" si="233"/>
        <v>2.2735000000000003</v>
      </c>
      <c r="G1899" s="2">
        <f t="shared" si="227"/>
        <v>2.0036</v>
      </c>
      <c r="H1899" s="2">
        <f t="shared" si="231"/>
        <v>2.8604499999999913</v>
      </c>
      <c r="I1899" s="2">
        <f t="array" ref="I1899">SUMPRODUCT(B1883:B1902, (ROW(B1883:B1902)-ROW(B1883)+1)) / (20*21/2)</f>
        <v>2.6853333333333325</v>
      </c>
      <c r="J1899" s="2">
        <f t="shared" si="234"/>
        <v>2.3787316576842383</v>
      </c>
      <c r="K1899" s="2">
        <f t="shared" si="228"/>
        <v>2.2514945142925047</v>
      </c>
    </row>
    <row r="1900" spans="1:11" ht="13.5" x14ac:dyDescent="0.25">
      <c r="A1900" s="3">
        <f>TITRES_STAT!B1903</f>
        <v>45070</v>
      </c>
      <c r="B1900" s="5">
        <f>TITRES_STAT!D1903</f>
        <v>3.09</v>
      </c>
      <c r="C1900" s="2">
        <f t="shared" si="229"/>
        <v>6.0000000000000053E-2</v>
      </c>
      <c r="D1900" s="2">
        <f t="shared" si="230"/>
        <v>2.9239999999999999</v>
      </c>
      <c r="E1900" s="2">
        <f t="shared" si="232"/>
        <v>2.6829999999999998</v>
      </c>
      <c r="F1900" s="2">
        <f t="shared" si="233"/>
        <v>2.3315000000000006</v>
      </c>
      <c r="G1900" s="2">
        <f t="shared" si="227"/>
        <v>2.0196000000000001</v>
      </c>
      <c r="H1900" s="2">
        <f t="shared" si="231"/>
        <v>2.8601499999999915</v>
      </c>
      <c r="I1900" s="2">
        <f t="array" ref="I1900">SUMPRODUCT(B1884:B1903, (ROW(B1884:B1903)-ROW(B1884)+1)) / (20*21/2)</f>
        <v>2.7473809523809525</v>
      </c>
      <c r="J1900" s="2">
        <f t="shared" si="234"/>
        <v>2.4464714998095491</v>
      </c>
      <c r="K1900" s="2">
        <f t="shared" si="228"/>
        <v>2.2843770823594651</v>
      </c>
    </row>
    <row r="1901" spans="1:11" ht="13.5" x14ac:dyDescent="0.25">
      <c r="A1901" s="3">
        <f>TITRES_STAT!B1904</f>
        <v>45071</v>
      </c>
      <c r="B1901" s="5">
        <f>TITRES_STAT!D1904</f>
        <v>3.1</v>
      </c>
      <c r="C1901" s="2">
        <f t="shared" si="229"/>
        <v>1.0000000000000231E-2</v>
      </c>
      <c r="D1901" s="2">
        <f t="shared" si="230"/>
        <v>2.9959999999999996</v>
      </c>
      <c r="E1901" s="2">
        <f t="shared" si="232"/>
        <v>2.7650000000000001</v>
      </c>
      <c r="F1901" s="2">
        <f t="shared" si="233"/>
        <v>2.39</v>
      </c>
      <c r="G1901" s="2">
        <f t="shared" si="227"/>
        <v>2.0358000000000001</v>
      </c>
      <c r="H1901" s="2">
        <f t="shared" si="231"/>
        <v>2.8598999999999921</v>
      </c>
      <c r="I1901" s="2">
        <f t="array" ref="I1901">SUMPRODUCT(B1885:B1904, (ROW(B1885:B1904)-ROW(B1885)+1)) / (20*21/2)</f>
        <v>2.8038571428571433</v>
      </c>
      <c r="J1901" s="2">
        <f t="shared" si="234"/>
        <v>2.5087123093514969</v>
      </c>
      <c r="K1901" s="2">
        <f t="shared" si="228"/>
        <v>2.3163622948159568</v>
      </c>
    </row>
    <row r="1902" spans="1:11" ht="13.5" x14ac:dyDescent="0.25">
      <c r="A1902" s="3">
        <f>TITRES_STAT!B1905</f>
        <v>45072</v>
      </c>
      <c r="B1902" s="5">
        <f>TITRES_STAT!D1905</f>
        <v>3.1</v>
      </c>
      <c r="C1902" s="2">
        <f t="shared" si="229"/>
        <v>0</v>
      </c>
      <c r="D1902" s="2">
        <f t="shared" si="230"/>
        <v>3.0439999999999996</v>
      </c>
      <c r="E1902" s="2">
        <f t="shared" si="232"/>
        <v>2.8410000000000002</v>
      </c>
      <c r="F1902" s="2">
        <f t="shared" si="233"/>
        <v>2.4485000000000001</v>
      </c>
      <c r="G1902" s="2">
        <f t="shared" si="227"/>
        <v>2.0519999999999996</v>
      </c>
      <c r="H1902" s="2">
        <f t="shared" si="231"/>
        <v>2.8596499999999923</v>
      </c>
      <c r="I1902" s="2">
        <f t="array" ref="I1902">SUMPRODUCT(B1886:B1905, (ROW(B1886:B1905)-ROW(B1886)+1)) / (20*21/2)</f>
        <v>2.855142857142857</v>
      </c>
      <c r="J1902" s="2">
        <f t="shared" si="234"/>
        <v>2.5650254227465923</v>
      </c>
      <c r="K1902" s="2">
        <f t="shared" si="228"/>
        <v>2.3470931852153312</v>
      </c>
    </row>
    <row r="1903" spans="1:11" ht="13.5" x14ac:dyDescent="0.25">
      <c r="A1903" s="3">
        <f>TITRES_STAT!B1906</f>
        <v>45075</v>
      </c>
      <c r="B1903" s="5">
        <f>TITRES_STAT!D1906</f>
        <v>3.1</v>
      </c>
      <c r="C1903" s="2">
        <f t="shared" si="229"/>
        <v>0</v>
      </c>
      <c r="D1903" s="2">
        <f t="shared" si="230"/>
        <v>3.0839999999999996</v>
      </c>
      <c r="E1903" s="2">
        <f t="shared" si="232"/>
        <v>2.9070000000000005</v>
      </c>
      <c r="F1903" s="2">
        <f t="shared" si="233"/>
        <v>2.5070000000000006</v>
      </c>
      <c r="G1903" s="2">
        <f t="shared" si="227"/>
        <v>2.0681999999999996</v>
      </c>
      <c r="H1903" s="2">
        <f t="shared" si="231"/>
        <v>2.8593999999999924</v>
      </c>
      <c r="I1903" s="2">
        <f t="array" ref="I1903">SUMPRODUCT(B1887:B1906, (ROW(B1887:B1906)-ROW(B1887)+1)) / (20*21/2)</f>
        <v>2.9008095238095235</v>
      </c>
      <c r="J1903" s="2">
        <f t="shared" si="234"/>
        <v>2.6159753824850118</v>
      </c>
      <c r="K1903" s="2">
        <f t="shared" si="228"/>
        <v>2.3766189426578674</v>
      </c>
    </row>
    <row r="1904" spans="1:11" ht="13.5" x14ac:dyDescent="0.25">
      <c r="A1904" s="3">
        <f>TITRES_STAT!B1907</f>
        <v>45076</v>
      </c>
      <c r="B1904" s="5">
        <f>TITRES_STAT!D1907</f>
        <v>3.1</v>
      </c>
      <c r="C1904" s="2">
        <f t="shared" si="229"/>
        <v>0</v>
      </c>
      <c r="D1904" s="2">
        <f t="shared" si="230"/>
        <v>3.0979999999999999</v>
      </c>
      <c r="E1904" s="2">
        <f t="shared" si="232"/>
        <v>2.9650000000000007</v>
      </c>
      <c r="F1904" s="2">
        <f t="shared" si="233"/>
        <v>2.5615000000000001</v>
      </c>
      <c r="G1904" s="2">
        <f t="shared" si="227"/>
        <v>2.0863999999999994</v>
      </c>
      <c r="H1904" s="2">
        <f t="shared" si="231"/>
        <v>2.8591499999999934</v>
      </c>
      <c r="I1904" s="2">
        <f t="array" ref="I1904">SUMPRODUCT(B1888:B1907, (ROW(B1888:B1907)-ROW(B1888)+1)) / (20*21/2)</f>
        <v>2.950047619047619</v>
      </c>
      <c r="J1904" s="2">
        <f t="shared" si="234"/>
        <v>2.6620729651054869</v>
      </c>
      <c r="K1904" s="2">
        <f t="shared" si="228"/>
        <v>2.4049868272595196</v>
      </c>
    </row>
    <row r="1905" spans="1:11" ht="13.5" x14ac:dyDescent="0.25">
      <c r="A1905" s="3">
        <f>TITRES_STAT!B1908</f>
        <v>45077</v>
      </c>
      <c r="B1905" s="5">
        <f>TITRES_STAT!D1908</f>
        <v>3.1</v>
      </c>
      <c r="C1905" s="2">
        <f t="shared" si="229"/>
        <v>0</v>
      </c>
      <c r="D1905" s="2">
        <f t="shared" si="230"/>
        <v>3.1</v>
      </c>
      <c r="E1905" s="2">
        <f t="shared" si="232"/>
        <v>3.0120000000000005</v>
      </c>
      <c r="F1905" s="2">
        <f t="shared" si="233"/>
        <v>2.6205000000000003</v>
      </c>
      <c r="G1905" s="2">
        <f t="shared" si="227"/>
        <v>2.1045999999999996</v>
      </c>
      <c r="H1905" s="2">
        <f t="shared" si="231"/>
        <v>2.858899999999994</v>
      </c>
      <c r="I1905" s="2">
        <f t="array" ref="I1905">SUMPRODUCT(B1889:B1908, (ROW(B1889:B1908)-ROW(B1889)+1)) / (20*21/2)</f>
        <v>2.993238095238095</v>
      </c>
      <c r="J1905" s="2">
        <f t="shared" si="234"/>
        <v>2.7037803017621069</v>
      </c>
      <c r="K1905" s="2">
        <f t="shared" si="228"/>
        <v>2.4322422457983621</v>
      </c>
    </row>
    <row r="1906" spans="1:11" ht="13.5" x14ac:dyDescent="0.25">
      <c r="A1906" s="3">
        <f>TITRES_STAT!B1909</f>
        <v>45078</v>
      </c>
      <c r="B1906" s="5">
        <f>TITRES_STAT!D1909</f>
        <v>3.1</v>
      </c>
      <c r="C1906" s="2">
        <f t="shared" si="229"/>
        <v>0</v>
      </c>
      <c r="D1906" s="2">
        <f t="shared" si="230"/>
        <v>3.1</v>
      </c>
      <c r="E1906" s="2">
        <f t="shared" si="232"/>
        <v>3.0480000000000005</v>
      </c>
      <c r="F1906" s="2">
        <f t="shared" si="233"/>
        <v>2.6830000000000007</v>
      </c>
      <c r="G1906" s="2">
        <f t="shared" ref="G1906:G1969" si="235">AVERAGE(B1857:B1906)</f>
        <v>2.1227999999999994</v>
      </c>
      <c r="H1906" s="2">
        <f t="shared" si="231"/>
        <v>2.858649999999995</v>
      </c>
      <c r="I1906" s="2">
        <f t="array" ref="I1906">SUMPRODUCT(B1890:B1909, (ROW(B1890:B1909)-ROW(B1890)+1)) / (20*21/2)</f>
        <v>3.030761904761905</v>
      </c>
      <c r="J1906" s="2">
        <f t="shared" si="234"/>
        <v>2.7415155111180964</v>
      </c>
      <c r="K1906" s="2">
        <f t="shared" si="228"/>
        <v>2.4584288243945047</v>
      </c>
    </row>
    <row r="1907" spans="1:11" ht="13.5" x14ac:dyDescent="0.25">
      <c r="A1907" s="3">
        <f>TITRES_STAT!B1910</f>
        <v>45079</v>
      </c>
      <c r="B1907" s="5">
        <f>TITRES_STAT!D1910</f>
        <v>3.2</v>
      </c>
      <c r="C1907" s="2">
        <f t="shared" si="229"/>
        <v>0.10000000000000009</v>
      </c>
      <c r="D1907" s="2">
        <f t="shared" si="230"/>
        <v>3.12</v>
      </c>
      <c r="E1907" s="2">
        <f t="shared" si="232"/>
        <v>3.0820000000000003</v>
      </c>
      <c r="F1907" s="2">
        <f t="shared" si="233"/>
        <v>2.7465000000000002</v>
      </c>
      <c r="G1907" s="2">
        <f t="shared" si="235"/>
        <v>2.1429999999999993</v>
      </c>
      <c r="H1907" s="2">
        <f t="shared" si="231"/>
        <v>2.8588999999999953</v>
      </c>
      <c r="I1907" s="2">
        <f t="array" ref="I1907">SUMPRODUCT(B1891:B1910, (ROW(B1891:B1910)-ROW(B1891)+1)) / (20*21/2)</f>
        <v>3.0763809523809522</v>
      </c>
      <c r="J1907" s="2">
        <f t="shared" si="234"/>
        <v>2.7851807005354203</v>
      </c>
      <c r="K1907" s="2">
        <f t="shared" ref="K1907:K1970" si="236">$K$4*B1907+(1-$K$4)*K1906</f>
        <v>2.4875100469672695</v>
      </c>
    </row>
    <row r="1908" spans="1:11" ht="13.5" x14ac:dyDescent="0.25">
      <c r="A1908" s="3">
        <f>TITRES_STAT!B1911</f>
        <v>45082</v>
      </c>
      <c r="B1908" s="5">
        <f>TITRES_STAT!D1911</f>
        <v>3.2</v>
      </c>
      <c r="C1908" s="2">
        <f t="shared" si="229"/>
        <v>0</v>
      </c>
      <c r="D1908" s="2">
        <f t="shared" si="230"/>
        <v>3.1399999999999997</v>
      </c>
      <c r="E1908" s="2">
        <f t="shared" si="232"/>
        <v>3.1120000000000001</v>
      </c>
      <c r="F1908" s="2">
        <f t="shared" si="233"/>
        <v>2.8060000000000005</v>
      </c>
      <c r="G1908" s="2">
        <f t="shared" si="235"/>
        <v>2.1631999999999989</v>
      </c>
      <c r="H1908" s="2">
        <f t="shared" si="231"/>
        <v>2.8591499999999961</v>
      </c>
      <c r="I1908" s="2">
        <f t="array" ref="I1908">SUMPRODUCT(B1892:B1911, (ROW(B1892:B1911)-ROW(B1892)+1)) / (20*21/2)</f>
        <v>3.1165238095238097</v>
      </c>
      <c r="J1908" s="2">
        <f t="shared" si="234"/>
        <v>2.8246873004844284</v>
      </c>
      <c r="K1908" s="2">
        <f t="shared" si="236"/>
        <v>2.5154508294391413</v>
      </c>
    </row>
    <row r="1909" spans="1:11" ht="13.5" x14ac:dyDescent="0.25">
      <c r="A1909" s="3">
        <f>TITRES_STAT!B1912</f>
        <v>45083</v>
      </c>
      <c r="B1909" s="5">
        <f>TITRES_STAT!D1912</f>
        <v>3.2</v>
      </c>
      <c r="C1909" s="2">
        <f t="shared" si="229"/>
        <v>0</v>
      </c>
      <c r="D1909" s="2">
        <f t="shared" si="230"/>
        <v>3.16</v>
      </c>
      <c r="E1909" s="2">
        <f t="shared" si="232"/>
        <v>3.129</v>
      </c>
      <c r="F1909" s="2">
        <f t="shared" si="233"/>
        <v>2.8610000000000007</v>
      </c>
      <c r="G1909" s="2">
        <f t="shared" si="235"/>
        <v>2.1851999999999996</v>
      </c>
      <c r="H1909" s="2">
        <f t="shared" si="231"/>
        <v>2.8593999999999973</v>
      </c>
      <c r="I1909" s="2">
        <f t="array" ref="I1909">SUMPRODUCT(B1893:B1912, (ROW(B1893:B1912)-ROW(B1893)+1)) / (20*21/2)</f>
        <v>3.1516190476190471</v>
      </c>
      <c r="J1909" s="2">
        <f t="shared" si="234"/>
        <v>2.860431367104959</v>
      </c>
      <c r="K1909" s="2">
        <f t="shared" si="236"/>
        <v>2.5422958949513319</v>
      </c>
    </row>
    <row r="1910" spans="1:11" ht="13.5" x14ac:dyDescent="0.25">
      <c r="A1910" s="3">
        <f>TITRES_STAT!B1913</f>
        <v>45084</v>
      </c>
      <c r="B1910" s="5">
        <f>TITRES_STAT!D1913</f>
        <v>3.34</v>
      </c>
      <c r="C1910" s="2">
        <f t="shared" si="229"/>
        <v>0.13999999999999968</v>
      </c>
      <c r="D1910" s="2">
        <f t="shared" si="230"/>
        <v>3.2079999999999997</v>
      </c>
      <c r="E1910" s="2">
        <f t="shared" si="232"/>
        <v>3.1539999999999999</v>
      </c>
      <c r="F1910" s="2">
        <f t="shared" si="233"/>
        <v>2.9185000000000008</v>
      </c>
      <c r="G1910" s="2">
        <f t="shared" si="235"/>
        <v>2.2117999999999993</v>
      </c>
      <c r="H1910" s="2">
        <f t="shared" si="231"/>
        <v>2.8603499999999968</v>
      </c>
      <c r="I1910" s="2">
        <f t="array" ref="I1910">SUMPRODUCT(B1894:B1913, (ROW(B1894:B1913)-ROW(B1894)+1)) / (20*21/2)</f>
        <v>3.1867142857142858</v>
      </c>
      <c r="J1910" s="2">
        <f t="shared" si="234"/>
        <v>2.9061045702378201</v>
      </c>
      <c r="K1910" s="2">
        <f t="shared" si="236"/>
        <v>2.573578408874809</v>
      </c>
    </row>
    <row r="1911" spans="1:11" ht="13.5" x14ac:dyDescent="0.25">
      <c r="A1911" s="3">
        <f>TITRES_STAT!B1914</f>
        <v>45085</v>
      </c>
      <c r="B1911" s="5">
        <f>TITRES_STAT!D1914</f>
        <v>3.34</v>
      </c>
      <c r="C1911" s="2">
        <f t="shared" si="229"/>
        <v>0</v>
      </c>
      <c r="D1911" s="2">
        <f t="shared" si="230"/>
        <v>3.2560000000000002</v>
      </c>
      <c r="E1911" s="2">
        <f t="shared" si="232"/>
        <v>3.1779999999999999</v>
      </c>
      <c r="F1911" s="2">
        <f t="shared" si="233"/>
        <v>2.9715000000000011</v>
      </c>
      <c r="G1911" s="2">
        <f t="shared" si="235"/>
        <v>2.2401999999999997</v>
      </c>
      <c r="H1911" s="2">
        <f t="shared" si="231"/>
        <v>2.8612999999999973</v>
      </c>
      <c r="I1911" s="2">
        <f t="array" ref="I1911">SUMPRODUCT(B1895:B1914, (ROW(B1895:B1914)-ROW(B1895)+1)) / (20*21/2)</f>
        <v>3.2172857142857141</v>
      </c>
      <c r="J1911" s="2">
        <f t="shared" si="234"/>
        <v>2.9474279445008849</v>
      </c>
      <c r="K1911" s="2">
        <f t="shared" si="236"/>
        <v>2.6036341575463853</v>
      </c>
    </row>
    <row r="1912" spans="1:11" ht="13.5" x14ac:dyDescent="0.25">
      <c r="A1912" s="3">
        <f>TITRES_STAT!B1915</f>
        <v>45086</v>
      </c>
      <c r="B1912" s="5">
        <f>TITRES_STAT!D1915</f>
        <v>3.34</v>
      </c>
      <c r="C1912" s="2">
        <f t="shared" si="229"/>
        <v>0</v>
      </c>
      <c r="D1912" s="2">
        <f t="shared" si="230"/>
        <v>3.2840000000000003</v>
      </c>
      <c r="E1912" s="2">
        <f t="shared" si="232"/>
        <v>3.2019999999999995</v>
      </c>
      <c r="F1912" s="2">
        <f t="shared" si="233"/>
        <v>3.021500000000001</v>
      </c>
      <c r="G1912" s="2">
        <f t="shared" si="235"/>
        <v>2.2702</v>
      </c>
      <c r="H1912" s="2">
        <f t="shared" si="231"/>
        <v>2.8622499999999973</v>
      </c>
      <c r="I1912" s="2">
        <f t="array" ref="I1912">SUMPRODUCT(B1896:B1915, (ROW(B1896:B1915)-ROW(B1896)+1)) / (20*21/2)</f>
        <v>3.2437142857142853</v>
      </c>
      <c r="J1912" s="2">
        <f t="shared" si="234"/>
        <v>2.9848157593103246</v>
      </c>
      <c r="K1912" s="2">
        <f t="shared" si="236"/>
        <v>2.6325112494073113</v>
      </c>
    </row>
    <row r="1913" spans="1:11" ht="13.5" x14ac:dyDescent="0.25">
      <c r="A1913" s="3">
        <f>TITRES_STAT!B1916</f>
        <v>45089</v>
      </c>
      <c r="B1913" s="5">
        <f>TITRES_STAT!D1916</f>
        <v>3.39</v>
      </c>
      <c r="C1913" s="2">
        <f t="shared" si="229"/>
        <v>5.0000000000000266E-2</v>
      </c>
      <c r="D1913" s="2">
        <f t="shared" si="230"/>
        <v>3.3220000000000001</v>
      </c>
      <c r="E1913" s="2">
        <f t="shared" si="232"/>
        <v>3.2309999999999994</v>
      </c>
      <c r="F1913" s="2">
        <f t="shared" si="233"/>
        <v>3.0690000000000013</v>
      </c>
      <c r="G1913" s="2">
        <f t="shared" si="235"/>
        <v>2.3028</v>
      </c>
      <c r="H1913" s="2">
        <f t="shared" si="231"/>
        <v>2.8641499999999973</v>
      </c>
      <c r="I1913" s="2">
        <f t="array" ref="I1913">SUMPRODUCT(B1897:B1916, (ROW(B1897:B1916)-ROW(B1897)+1)) / (20*21/2)</f>
        <v>3.2665238095238092</v>
      </c>
      <c r="J1913" s="2">
        <f t="shared" si="234"/>
        <v>3.0234047346141035</v>
      </c>
      <c r="K1913" s="2">
        <f t="shared" si="236"/>
        <v>2.6622166906070244</v>
      </c>
    </row>
    <row r="1914" spans="1:11" ht="13.5" x14ac:dyDescent="0.25">
      <c r="A1914" s="3">
        <f>TITRES_STAT!B1917</f>
        <v>45090</v>
      </c>
      <c r="B1914" s="5">
        <f>TITRES_STAT!D1917</f>
        <v>3.39</v>
      </c>
      <c r="C1914" s="2">
        <f t="shared" si="229"/>
        <v>0</v>
      </c>
      <c r="D1914" s="2">
        <f t="shared" si="230"/>
        <v>3.3600000000000003</v>
      </c>
      <c r="E1914" s="2">
        <f t="shared" si="232"/>
        <v>3.2600000000000002</v>
      </c>
      <c r="F1914" s="2">
        <f t="shared" si="233"/>
        <v>3.1125000000000016</v>
      </c>
      <c r="G1914" s="2">
        <f t="shared" si="235"/>
        <v>2.3367999999999998</v>
      </c>
      <c r="H1914" s="2">
        <f t="shared" si="231"/>
        <v>2.8666999999999971</v>
      </c>
      <c r="I1914" s="2">
        <f t="array" ref="I1914">SUMPRODUCT(B1898:B1917, (ROW(B1898:B1917)-ROW(B1898)+1)) / (20*21/2)</f>
        <v>3.2862380952380947</v>
      </c>
      <c r="J1914" s="2">
        <f t="shared" si="234"/>
        <v>3.0583185694127604</v>
      </c>
      <c r="K1914" s="2">
        <f t="shared" si="236"/>
        <v>2.6907572125440038</v>
      </c>
    </row>
    <row r="1915" spans="1:11" ht="13.5" x14ac:dyDescent="0.25">
      <c r="A1915" s="3">
        <f>TITRES_STAT!B1918</f>
        <v>45091</v>
      </c>
      <c r="B1915" s="5">
        <f>TITRES_STAT!D1918</f>
        <v>3.39</v>
      </c>
      <c r="C1915" s="2">
        <f t="shared" si="229"/>
        <v>0</v>
      </c>
      <c r="D1915" s="2">
        <f t="shared" si="230"/>
        <v>3.37</v>
      </c>
      <c r="E1915" s="2">
        <f t="shared" si="232"/>
        <v>3.2890000000000001</v>
      </c>
      <c r="F1915" s="2">
        <f t="shared" si="233"/>
        <v>3.150500000000001</v>
      </c>
      <c r="G1915" s="2">
        <f t="shared" si="235"/>
        <v>2.3721999999999999</v>
      </c>
      <c r="H1915" s="2">
        <f t="shared" si="231"/>
        <v>2.8698499999999969</v>
      </c>
      <c r="I1915" s="2">
        <f t="array" ref="I1915">SUMPRODUCT(B1899:B1918, (ROW(B1899:B1918)-ROW(B1899)+1)) / (20*21/2)</f>
        <v>3.3034285714285709</v>
      </c>
      <c r="J1915" s="2">
        <f t="shared" si="234"/>
        <v>3.0899072770877356</v>
      </c>
      <c r="K1915" s="2">
        <f t="shared" si="236"/>
        <v>2.718178498326592</v>
      </c>
    </row>
    <row r="1916" spans="1:11" ht="13.5" x14ac:dyDescent="0.25">
      <c r="A1916" s="3">
        <f>TITRES_STAT!B1919</f>
        <v>45092</v>
      </c>
      <c r="B1916" s="5">
        <f>TITRES_STAT!D1919</f>
        <v>3.39</v>
      </c>
      <c r="C1916" s="2">
        <f t="shared" si="229"/>
        <v>0</v>
      </c>
      <c r="D1916" s="2">
        <f t="shared" si="230"/>
        <v>3.3800000000000003</v>
      </c>
      <c r="E1916" s="2">
        <f t="shared" si="232"/>
        <v>3.3180000000000001</v>
      </c>
      <c r="F1916" s="2">
        <f t="shared" si="233"/>
        <v>3.1830000000000012</v>
      </c>
      <c r="G1916" s="2">
        <f t="shared" si="235"/>
        <v>2.4089999999999998</v>
      </c>
      <c r="H1916" s="2">
        <f t="shared" si="231"/>
        <v>2.8735999999999966</v>
      </c>
      <c r="I1916" s="2">
        <f t="array" ref="I1916">SUMPRODUCT(B1900:B1919, (ROW(B1900:B1919)-ROW(B1900)+1)) / (20*21/2)</f>
        <v>3.3182857142857141</v>
      </c>
      <c r="J1916" s="2">
        <f t="shared" si="234"/>
        <v>3.1184875364127134</v>
      </c>
      <c r="K1916" s="2">
        <f t="shared" si="236"/>
        <v>2.7445244395686865</v>
      </c>
    </row>
    <row r="1917" spans="1:11" ht="13.5" x14ac:dyDescent="0.25">
      <c r="A1917" s="3">
        <f>TITRES_STAT!B1920</f>
        <v>45093</v>
      </c>
      <c r="B1917" s="5">
        <f>TITRES_STAT!D1920</f>
        <v>3.39</v>
      </c>
      <c r="C1917" s="2">
        <f t="shared" si="229"/>
        <v>0</v>
      </c>
      <c r="D1917" s="2">
        <f t="shared" si="230"/>
        <v>3.3899999999999997</v>
      </c>
      <c r="E1917" s="2">
        <f t="shared" si="232"/>
        <v>3.3370000000000006</v>
      </c>
      <c r="F1917" s="2">
        <f t="shared" si="233"/>
        <v>3.2095000000000007</v>
      </c>
      <c r="G1917" s="2">
        <f t="shared" si="235"/>
        <v>2.4470000000000001</v>
      </c>
      <c r="H1917" s="2">
        <f t="shared" si="231"/>
        <v>2.8778999999999972</v>
      </c>
      <c r="I1917" s="2">
        <f t="array" ref="I1917">SUMPRODUCT(B1901:B1920, (ROW(B1901:B1920)-ROW(B1901)+1)) / (20*21/2)</f>
        <v>3.331428571428571</v>
      </c>
      <c r="J1917" s="2">
        <f t="shared" si="234"/>
        <v>3.1443458662781691</v>
      </c>
      <c r="K1917" s="2">
        <f t="shared" si="236"/>
        <v>2.7698372066444241</v>
      </c>
    </row>
    <row r="1918" spans="1:11" ht="13.5" x14ac:dyDescent="0.25">
      <c r="A1918" s="3">
        <f>TITRES_STAT!B1921</f>
        <v>45096</v>
      </c>
      <c r="B1918" s="5">
        <f>TITRES_STAT!D1921</f>
        <v>3.39</v>
      </c>
      <c r="C1918" s="2">
        <f t="shared" si="229"/>
        <v>0</v>
      </c>
      <c r="D1918" s="2">
        <f t="shared" si="230"/>
        <v>3.3899999999999997</v>
      </c>
      <c r="E1918" s="2">
        <f t="shared" si="232"/>
        <v>3.3560000000000003</v>
      </c>
      <c r="F1918" s="2">
        <f t="shared" si="233"/>
        <v>3.2340000000000004</v>
      </c>
      <c r="G1918" s="2">
        <f t="shared" si="235"/>
        <v>2.4862000000000002</v>
      </c>
      <c r="H1918" s="2">
        <f t="shared" si="231"/>
        <v>2.8816499999999974</v>
      </c>
      <c r="I1918" s="2">
        <f t="array" ref="I1918">SUMPRODUCT(B1902:B1921, (ROW(B1902:B1921)-ROW(B1902)+1)) / (20*21/2)</f>
        <v>3.343142857142857</v>
      </c>
      <c r="J1918" s="2">
        <f t="shared" si="234"/>
        <v>3.1677414980612006</v>
      </c>
      <c r="K1918" s="2">
        <f t="shared" si="236"/>
        <v>2.7941573161877802</v>
      </c>
    </row>
    <row r="1919" spans="1:11" ht="13.5" x14ac:dyDescent="0.25">
      <c r="A1919" s="3">
        <f>TITRES_STAT!B1922</f>
        <v>45097</v>
      </c>
      <c r="B1919" s="5">
        <f>TITRES_STAT!D1922</f>
        <v>3.39</v>
      </c>
      <c r="C1919" s="2">
        <f t="shared" si="229"/>
        <v>0</v>
      </c>
      <c r="D1919" s="2">
        <f t="shared" si="230"/>
        <v>3.3899999999999997</v>
      </c>
      <c r="E1919" s="2">
        <f t="shared" si="232"/>
        <v>3.375</v>
      </c>
      <c r="F1919" s="2">
        <f t="shared" si="233"/>
        <v>3.2520000000000002</v>
      </c>
      <c r="G1919" s="2">
        <f t="shared" si="235"/>
        <v>2.5266000000000002</v>
      </c>
      <c r="H1919" s="2">
        <f t="shared" si="231"/>
        <v>2.8848499999999966</v>
      </c>
      <c r="I1919" s="2">
        <f t="array" ref="I1919">SUMPRODUCT(B1903:B1922, (ROW(B1903:B1922)-ROW(B1903)+1)) / (20*21/2)</f>
        <v>3.3534761904761901</v>
      </c>
      <c r="J1919" s="2">
        <f t="shared" si="234"/>
        <v>3.1889089744363246</v>
      </c>
      <c r="K1919" s="2">
        <f t="shared" si="236"/>
        <v>2.817523695945122</v>
      </c>
    </row>
    <row r="1920" spans="1:11" ht="13.5" x14ac:dyDescent="0.25">
      <c r="A1920" s="3">
        <f>TITRES_STAT!B1923</f>
        <v>45098</v>
      </c>
      <c r="B1920" s="5">
        <f>TITRES_STAT!D1923</f>
        <v>3.39</v>
      </c>
      <c r="C1920" s="2">
        <f t="shared" si="229"/>
        <v>0</v>
      </c>
      <c r="D1920" s="2">
        <f t="shared" si="230"/>
        <v>3.3899999999999997</v>
      </c>
      <c r="E1920" s="2">
        <f t="shared" si="232"/>
        <v>3.3800000000000003</v>
      </c>
      <c r="F1920" s="2">
        <f t="shared" si="233"/>
        <v>3.2670000000000003</v>
      </c>
      <c r="G1920" s="2">
        <f t="shared" si="235"/>
        <v>2.5682</v>
      </c>
      <c r="H1920" s="2">
        <f t="shared" si="231"/>
        <v>2.8874499999999972</v>
      </c>
      <c r="I1920" s="2">
        <f t="array" ref="I1920">SUMPRODUCT(B1904:B1923, (ROW(B1904:B1923)-ROW(B1904)+1)) / (20*21/2)</f>
        <v>3.3576666666666664</v>
      </c>
      <c r="J1920" s="2">
        <f t="shared" si="234"/>
        <v>3.2080605006804843</v>
      </c>
      <c r="K1920" s="2">
        <f t="shared" si="236"/>
        <v>2.839973747084529</v>
      </c>
    </row>
    <row r="1921" spans="1:11" ht="13.5" x14ac:dyDescent="0.25">
      <c r="A1921" s="3">
        <f>TITRES_STAT!B1924</f>
        <v>45099</v>
      </c>
      <c r="B1921" s="5">
        <f>TITRES_STAT!D1924</f>
        <v>3.39</v>
      </c>
      <c r="C1921" s="2">
        <f t="shared" si="229"/>
        <v>0</v>
      </c>
      <c r="D1921" s="2">
        <f t="shared" si="230"/>
        <v>3.3899999999999997</v>
      </c>
      <c r="E1921" s="2">
        <f t="shared" si="232"/>
        <v>3.3850000000000002</v>
      </c>
      <c r="F1921" s="2">
        <f t="shared" si="233"/>
        <v>3.2814999999999999</v>
      </c>
      <c r="G1921" s="2">
        <f t="shared" si="235"/>
        <v>2.6088</v>
      </c>
      <c r="H1921" s="2">
        <f t="shared" si="231"/>
        <v>2.889449999999997</v>
      </c>
      <c r="I1921" s="2">
        <f t="array" ref="I1921">SUMPRODUCT(B1905:B1924, (ROW(B1905:B1924)-ROW(B1905)+1)) / (20*21/2)</f>
        <v>3.3607142857142858</v>
      </c>
      <c r="J1921" s="2">
        <f t="shared" si="234"/>
        <v>3.225388072044248</v>
      </c>
      <c r="K1921" s="2">
        <f t="shared" si="236"/>
        <v>2.8615434040616061</v>
      </c>
    </row>
    <row r="1922" spans="1:11" ht="13.5" x14ac:dyDescent="0.25">
      <c r="A1922" s="3">
        <f>TITRES_STAT!B1925</f>
        <v>45100</v>
      </c>
      <c r="B1922" s="5">
        <f>TITRES_STAT!D1925</f>
        <v>3.39</v>
      </c>
      <c r="C1922" s="2">
        <f t="shared" si="229"/>
        <v>0</v>
      </c>
      <c r="D1922" s="2">
        <f t="shared" si="230"/>
        <v>3.3899999999999997</v>
      </c>
      <c r="E1922" s="2">
        <f t="shared" si="232"/>
        <v>3.3899999999999997</v>
      </c>
      <c r="F1922" s="2">
        <f t="shared" si="233"/>
        <v>3.2960000000000003</v>
      </c>
      <c r="G1922" s="2">
        <f t="shared" si="235"/>
        <v>2.6482000000000001</v>
      </c>
      <c r="H1922" s="2">
        <f t="shared" si="231"/>
        <v>2.8907999999999969</v>
      </c>
      <c r="I1922" s="2">
        <f t="array" ref="I1922">SUMPRODUCT(B1906:B1925, (ROW(B1906:B1925)-ROW(B1906)+1)) / (20*21/2)</f>
        <v>3.3626190476190474</v>
      </c>
      <c r="J1922" s="2">
        <f t="shared" si="234"/>
        <v>3.2410653985162243</v>
      </c>
      <c r="K1922" s="2">
        <f t="shared" si="236"/>
        <v>2.8822671921376215</v>
      </c>
    </row>
    <row r="1923" spans="1:11" ht="13.5" x14ac:dyDescent="0.25">
      <c r="A1923" s="3">
        <f>TITRES_STAT!B1926</f>
        <v>45103</v>
      </c>
      <c r="B1923" s="5">
        <f>TITRES_STAT!D1926</f>
        <v>3.34</v>
      </c>
      <c r="C1923" s="2">
        <f t="shared" si="229"/>
        <v>-5.0000000000000266E-2</v>
      </c>
      <c r="D1923" s="2">
        <f t="shared" si="230"/>
        <v>3.38</v>
      </c>
      <c r="E1923" s="2">
        <f t="shared" si="232"/>
        <v>3.3850000000000002</v>
      </c>
      <c r="F1923" s="2">
        <f t="shared" si="233"/>
        <v>3.3079999999999998</v>
      </c>
      <c r="G1923" s="2">
        <f t="shared" si="235"/>
        <v>2.6854</v>
      </c>
      <c r="H1923" s="2">
        <f t="shared" si="231"/>
        <v>2.8917999999999973</v>
      </c>
      <c r="I1923" s="2">
        <f t="array" ref="I1923">SUMPRODUCT(B1907:B1926, (ROW(B1907:B1926)-ROW(B1907)+1)) / (20*21/2)</f>
        <v>3.3633809523809526</v>
      </c>
      <c r="J1923" s="2">
        <f t="shared" si="234"/>
        <v>3.2504877415146791</v>
      </c>
      <c r="K1923" s="2">
        <f t="shared" si="236"/>
        <v>2.9002174983283031</v>
      </c>
    </row>
    <row r="1924" spans="1:11" ht="13.5" x14ac:dyDescent="0.25">
      <c r="A1924" s="3">
        <f>TITRES_STAT!B1927</f>
        <v>45104</v>
      </c>
      <c r="B1924" s="5">
        <f>TITRES_STAT!D1927</f>
        <v>3.34</v>
      </c>
      <c r="C1924" s="2">
        <f t="shared" ref="C1924:C1987" si="237">B1924-B1923</f>
        <v>0</v>
      </c>
      <c r="D1924" s="2">
        <f t="shared" si="230"/>
        <v>3.37</v>
      </c>
      <c r="E1924" s="2">
        <f t="shared" si="232"/>
        <v>3.38</v>
      </c>
      <c r="F1924" s="2">
        <f t="shared" si="233"/>
        <v>3.3200000000000003</v>
      </c>
      <c r="G1924" s="2">
        <f t="shared" si="235"/>
        <v>2.7214000000000005</v>
      </c>
      <c r="H1924" s="2">
        <f t="shared" si="231"/>
        <v>2.8927999999999976</v>
      </c>
      <c r="I1924" s="2">
        <f t="array" ref="I1924">SUMPRODUCT(B1908:B1927, (ROW(B1908:B1927)-ROW(B1908)+1)) / (20*21/2)</f>
        <v>3.363</v>
      </c>
      <c r="J1924" s="2">
        <f t="shared" si="234"/>
        <v>3.2590127185132811</v>
      </c>
      <c r="K1924" s="2">
        <f t="shared" si="236"/>
        <v>2.9174638709428793</v>
      </c>
    </row>
    <row r="1925" spans="1:11" ht="13.5" x14ac:dyDescent="0.25">
      <c r="A1925" s="3">
        <f>TITRES_STAT!B1928</f>
        <v>45107</v>
      </c>
      <c r="B1925" s="5">
        <f>TITRES_STAT!D1928</f>
        <v>3.34</v>
      </c>
      <c r="C1925" s="2">
        <f t="shared" si="237"/>
        <v>0</v>
      </c>
      <c r="D1925" s="2">
        <f t="shared" si="230"/>
        <v>3.3600000000000003</v>
      </c>
      <c r="E1925" s="2">
        <f t="shared" si="232"/>
        <v>3.375</v>
      </c>
      <c r="F1925" s="2">
        <f t="shared" si="233"/>
        <v>3.3320000000000007</v>
      </c>
      <c r="G1925" s="2">
        <f t="shared" si="235"/>
        <v>2.7562000000000002</v>
      </c>
      <c r="H1925" s="2">
        <f t="shared" si="231"/>
        <v>2.8937999999999984</v>
      </c>
      <c r="I1925" s="2">
        <f t="array" ref="I1925">SUMPRODUCT(B1909:B1928, (ROW(B1909:B1928)-ROW(B1909)+1)) / (20*21/2)</f>
        <v>3.3619523809523808</v>
      </c>
      <c r="J1925" s="2">
        <f t="shared" si="234"/>
        <v>3.266725792940588</v>
      </c>
      <c r="K1925" s="2">
        <f t="shared" si="236"/>
        <v>2.9340339152196293</v>
      </c>
    </row>
    <row r="1926" spans="1:11" ht="13.5" x14ac:dyDescent="0.25">
      <c r="A1926" s="3">
        <f>TITRES_STAT!B1929</f>
        <v>45110</v>
      </c>
      <c r="B1926" s="5">
        <f>TITRES_STAT!D1929</f>
        <v>3.34</v>
      </c>
      <c r="C1926" s="2">
        <f t="shared" si="237"/>
        <v>0</v>
      </c>
      <c r="D1926" s="2">
        <f t="shared" ref="D1926:D1989" si="238">AVERAGE(B1922:B1926)</f>
        <v>3.35</v>
      </c>
      <c r="E1926" s="2">
        <f t="shared" si="232"/>
        <v>3.37</v>
      </c>
      <c r="F1926" s="2">
        <f t="shared" si="233"/>
        <v>3.3440000000000003</v>
      </c>
      <c r="G1926" s="2">
        <f t="shared" si="235"/>
        <v>2.7896000000000005</v>
      </c>
      <c r="H1926" s="2">
        <f t="shared" si="231"/>
        <v>2.8947999999999983</v>
      </c>
      <c r="I1926" s="2">
        <f t="array" ref="I1926">SUMPRODUCT(B1910:B1929, (ROW(B1910:B1929)-ROW(B1910)+1)) / (20*21/2)</f>
        <v>3.360238095238095</v>
      </c>
      <c r="J1926" s="2">
        <f t="shared" si="234"/>
        <v>3.2737042888510084</v>
      </c>
      <c r="K1926" s="2">
        <f t="shared" si="236"/>
        <v>2.9499541538384673</v>
      </c>
    </row>
    <row r="1927" spans="1:11" ht="13.5" x14ac:dyDescent="0.25">
      <c r="A1927" s="3">
        <f>TITRES_STAT!B1930</f>
        <v>45111</v>
      </c>
      <c r="B1927" s="5">
        <f>TITRES_STAT!D1930</f>
        <v>3.34</v>
      </c>
      <c r="C1927" s="2">
        <f t="shared" si="237"/>
        <v>0</v>
      </c>
      <c r="D1927" s="2">
        <f t="shared" si="238"/>
        <v>3.34</v>
      </c>
      <c r="E1927" s="2">
        <f t="shared" si="232"/>
        <v>3.3649999999999998</v>
      </c>
      <c r="F1927" s="2">
        <f t="shared" si="233"/>
        <v>3.3510000000000013</v>
      </c>
      <c r="G1927" s="2">
        <f t="shared" si="235"/>
        <v>2.821600000000001</v>
      </c>
      <c r="H1927" s="2">
        <f t="shared" si="231"/>
        <v>2.8958499999999985</v>
      </c>
      <c r="I1927" s="2">
        <f t="array" ref="I1927">SUMPRODUCT(B1911:B1930, (ROW(B1911:B1930)-ROW(B1911)+1)) / (20*21/2)</f>
        <v>3.3578571428571427</v>
      </c>
      <c r="J1927" s="2">
        <f t="shared" si="234"/>
        <v>3.2800181661032934</v>
      </c>
      <c r="K1927" s="2">
        <f t="shared" si="236"/>
        <v>2.9652500693742136</v>
      </c>
    </row>
    <row r="1928" spans="1:11" ht="13.5" x14ac:dyDescent="0.25">
      <c r="A1928" s="3">
        <f>TITRES_STAT!B1931</f>
        <v>45112</v>
      </c>
      <c r="B1928" s="5">
        <f>TITRES_STAT!D1931</f>
        <v>3.34</v>
      </c>
      <c r="C1928" s="2">
        <f t="shared" si="237"/>
        <v>0</v>
      </c>
      <c r="D1928" s="2">
        <f t="shared" si="238"/>
        <v>3.34</v>
      </c>
      <c r="E1928" s="2">
        <f t="shared" si="232"/>
        <v>3.3599999999999994</v>
      </c>
      <c r="F1928" s="2">
        <f t="shared" si="233"/>
        <v>3.3580000000000014</v>
      </c>
      <c r="G1928" s="2">
        <f t="shared" si="235"/>
        <v>2.8522000000000007</v>
      </c>
      <c r="H1928" s="2">
        <f t="shared" si="231"/>
        <v>2.8968999999999987</v>
      </c>
      <c r="I1928" s="2">
        <f t="array" ref="I1928">SUMPRODUCT(B1912:B1931, (ROW(B1912:B1931)-ROW(B1912)+1)) / (20*21/2)</f>
        <v>3.3554761904761903</v>
      </c>
      <c r="J1928" s="2">
        <f t="shared" si="234"/>
        <v>3.2857307217125036</v>
      </c>
      <c r="K1928" s="2">
        <f t="shared" si="236"/>
        <v>2.9799461450850289</v>
      </c>
    </row>
    <row r="1929" spans="1:11" ht="13.5" x14ac:dyDescent="0.25">
      <c r="A1929" s="3">
        <f>TITRES_STAT!B1932</f>
        <v>45113</v>
      </c>
      <c r="B1929" s="5">
        <f>TITRES_STAT!D1932</f>
        <v>3.34</v>
      </c>
      <c r="C1929" s="2">
        <f t="shared" si="237"/>
        <v>0</v>
      </c>
      <c r="D1929" s="2">
        <f t="shared" si="238"/>
        <v>3.34</v>
      </c>
      <c r="E1929" s="2">
        <f t="shared" si="232"/>
        <v>3.3549999999999995</v>
      </c>
      <c r="F1929" s="2">
        <f t="shared" si="233"/>
        <v>3.3650000000000011</v>
      </c>
      <c r="G1929" s="2">
        <f t="shared" si="235"/>
        <v>2.8812000000000006</v>
      </c>
      <c r="H1929" s="2">
        <f t="shared" si="231"/>
        <v>2.8979499999999989</v>
      </c>
      <c r="I1929" s="2">
        <f t="array" ref="I1929">SUMPRODUCT(B1913:B1932, (ROW(B1913:B1932)-ROW(B1913)+1)) / (20*21/2)</f>
        <v>3.3530952380952379</v>
      </c>
      <c r="J1929" s="2">
        <f t="shared" si="234"/>
        <v>3.2908992244065511</v>
      </c>
      <c r="K1929" s="2">
        <f t="shared" si="236"/>
        <v>2.9940659041013022</v>
      </c>
    </row>
    <row r="1930" spans="1:11" ht="13.5" x14ac:dyDescent="0.25">
      <c r="A1930" s="3">
        <f>TITRES_STAT!B1933</f>
        <v>45114</v>
      </c>
      <c r="B1930" s="5">
        <f>TITRES_STAT!D1933</f>
        <v>3.34</v>
      </c>
      <c r="C1930" s="2">
        <f t="shared" si="237"/>
        <v>0</v>
      </c>
      <c r="D1930" s="2">
        <f t="shared" si="238"/>
        <v>3.34</v>
      </c>
      <c r="E1930" s="2">
        <f t="shared" si="232"/>
        <v>3.35</v>
      </c>
      <c r="F1930" s="2">
        <f t="shared" si="233"/>
        <v>3.3650000000000011</v>
      </c>
      <c r="G1930" s="2">
        <f t="shared" si="235"/>
        <v>2.9094000000000011</v>
      </c>
      <c r="H1930" s="2">
        <f t="shared" ref="H1930:H1993" si="239">AVERAGE(B1731:B1930)</f>
        <v>2.8989999999999991</v>
      </c>
      <c r="I1930" s="2">
        <f t="array" ref="I1930">SUMPRODUCT(B1914:B1933, (ROW(B1914:B1933)-ROW(B1914)+1)) / (20*21/2)</f>
        <v>3.3507142857142855</v>
      </c>
      <c r="J1930" s="2">
        <f t="shared" si="234"/>
        <v>3.2955754887487845</v>
      </c>
      <c r="K1930" s="2">
        <f t="shared" si="236"/>
        <v>3.0076319470777215</v>
      </c>
    </row>
    <row r="1931" spans="1:11" ht="13.5" x14ac:dyDescent="0.25">
      <c r="A1931" s="3">
        <f>TITRES_STAT!B1934</f>
        <v>45117</v>
      </c>
      <c r="B1931" s="5">
        <f>TITRES_STAT!D1934</f>
        <v>3.34</v>
      </c>
      <c r="C1931" s="2">
        <f t="shared" si="237"/>
        <v>0</v>
      </c>
      <c r="D1931" s="2">
        <f t="shared" si="238"/>
        <v>3.34</v>
      </c>
      <c r="E1931" s="2">
        <f t="shared" si="232"/>
        <v>3.3450000000000002</v>
      </c>
      <c r="F1931" s="2">
        <f t="shared" si="233"/>
        <v>3.3650000000000011</v>
      </c>
      <c r="G1931" s="2">
        <f t="shared" si="235"/>
        <v>2.9376000000000011</v>
      </c>
      <c r="H1931" s="2">
        <f t="shared" si="239"/>
        <v>2.9000499999999989</v>
      </c>
      <c r="I1931" s="2">
        <f t="array" ref="I1931">SUMPRODUCT(B1915:B1934, (ROW(B1915:B1934)-ROW(B1915)+1)) / (20*21/2)</f>
        <v>3.3485714285714288</v>
      </c>
      <c r="J1931" s="2">
        <f t="shared" si="234"/>
        <v>3.2998063945822338</v>
      </c>
      <c r="K1931" s="2">
        <f t="shared" si="236"/>
        <v>3.0206659883687914</v>
      </c>
    </row>
    <row r="1932" spans="1:11" ht="13.5" x14ac:dyDescent="0.25">
      <c r="A1932" s="3">
        <f>TITRES_STAT!B1935</f>
        <v>45118</v>
      </c>
      <c r="B1932" s="5">
        <f>TITRES_STAT!D1935</f>
        <v>3.34</v>
      </c>
      <c r="C1932" s="2">
        <f t="shared" si="237"/>
        <v>0</v>
      </c>
      <c r="D1932" s="2">
        <f t="shared" si="238"/>
        <v>3.34</v>
      </c>
      <c r="E1932" s="2">
        <f t="shared" ref="E1932:E1995" si="240">AVERAGE(B1923:B1932)</f>
        <v>3.34</v>
      </c>
      <c r="F1932" s="2">
        <f t="shared" si="233"/>
        <v>3.3650000000000011</v>
      </c>
      <c r="G1932" s="2">
        <f t="shared" si="235"/>
        <v>2.9658000000000011</v>
      </c>
      <c r="H1932" s="2">
        <f t="shared" si="239"/>
        <v>2.9010999999999991</v>
      </c>
      <c r="I1932" s="2">
        <f t="array" ref="I1932">SUMPRODUCT(B1916:B1935, (ROW(B1916:B1935)-ROW(B1916)+1)) / (20*21/2)</f>
        <v>3.3466666666666662</v>
      </c>
      <c r="J1932" s="2">
        <f t="shared" si="234"/>
        <v>3.3036343570029736</v>
      </c>
      <c r="K1932" s="2">
        <f t="shared" si="236"/>
        <v>3.0331888907857016</v>
      </c>
    </row>
    <row r="1933" spans="1:11" ht="13.5" x14ac:dyDescent="0.25">
      <c r="A1933" s="3">
        <f>TITRES_STAT!B1936</f>
        <v>45119</v>
      </c>
      <c r="B1933" s="5">
        <f>TITRES_STAT!D1936</f>
        <v>3.34</v>
      </c>
      <c r="C1933" s="2">
        <f t="shared" si="237"/>
        <v>0</v>
      </c>
      <c r="D1933" s="2">
        <f t="shared" si="238"/>
        <v>3.34</v>
      </c>
      <c r="E1933" s="2">
        <f t="shared" si="240"/>
        <v>3.34</v>
      </c>
      <c r="F1933" s="2">
        <f t="shared" si="233"/>
        <v>3.3625000000000016</v>
      </c>
      <c r="G1933" s="2">
        <f t="shared" si="235"/>
        <v>2.9940000000000015</v>
      </c>
      <c r="H1933" s="2">
        <f t="shared" si="239"/>
        <v>2.9021499999999998</v>
      </c>
      <c r="I1933" s="2">
        <f t="array" ref="I1933">SUMPRODUCT(B1917:B1936, (ROW(B1917:B1936)-ROW(B1917)+1)) / (20*21/2)</f>
        <v>3.3450000000000002</v>
      </c>
      <c r="J1933" s="2">
        <f t="shared" si="234"/>
        <v>3.3070977515741191</v>
      </c>
      <c r="K1933" s="2">
        <f t="shared" si="236"/>
        <v>3.045220698990184</v>
      </c>
    </row>
    <row r="1934" spans="1:11" ht="13.5" x14ac:dyDescent="0.25">
      <c r="A1934" s="3">
        <f>TITRES_STAT!B1937</f>
        <v>45120</v>
      </c>
      <c r="B1934" s="5">
        <f>TITRES_STAT!D1937</f>
        <v>3.34</v>
      </c>
      <c r="C1934" s="2">
        <f t="shared" si="237"/>
        <v>0</v>
      </c>
      <c r="D1934" s="2">
        <f t="shared" si="238"/>
        <v>3.34</v>
      </c>
      <c r="E1934" s="2">
        <f t="shared" si="240"/>
        <v>3.34</v>
      </c>
      <c r="F1934" s="2">
        <f t="shared" si="233"/>
        <v>3.3600000000000017</v>
      </c>
      <c r="G1934" s="2">
        <f t="shared" si="235"/>
        <v>3.0206000000000013</v>
      </c>
      <c r="H1934" s="2">
        <f t="shared" si="239"/>
        <v>2.9032</v>
      </c>
      <c r="I1934" s="2">
        <f t="array" ref="I1934">SUMPRODUCT(B1918:B1937, (ROW(B1918:B1937)-ROW(B1918)+1)) / (20*21/2)</f>
        <v>3.3435714285714284</v>
      </c>
      <c r="J1934" s="2">
        <f t="shared" si="234"/>
        <v>3.310231299043251</v>
      </c>
      <c r="K1934" s="2">
        <f t="shared" si="236"/>
        <v>3.0567806715788044</v>
      </c>
    </row>
    <row r="1935" spans="1:11" ht="13.5" x14ac:dyDescent="0.25">
      <c r="A1935" s="3">
        <f>TITRES_STAT!B1938</f>
        <v>45121</v>
      </c>
      <c r="B1935" s="5">
        <f>TITRES_STAT!D1938</f>
        <v>3.34</v>
      </c>
      <c r="C1935" s="2">
        <f t="shared" si="237"/>
        <v>0</v>
      </c>
      <c r="D1935" s="2">
        <f t="shared" si="238"/>
        <v>3.34</v>
      </c>
      <c r="E1935" s="2">
        <f t="shared" si="240"/>
        <v>3.34</v>
      </c>
      <c r="F1935" s="2">
        <f t="shared" si="233"/>
        <v>3.3575000000000017</v>
      </c>
      <c r="G1935" s="2">
        <f t="shared" si="235"/>
        <v>3.0490000000000013</v>
      </c>
      <c r="H1935" s="2">
        <f t="shared" si="239"/>
        <v>2.9042500000000002</v>
      </c>
      <c r="I1935" s="2">
        <f t="array" ref="I1935">SUMPRODUCT(B1919:B1938, (ROW(B1919:B1938)-ROW(B1919)+1)) / (20*21/2)</f>
        <v>3.3423809523809522</v>
      </c>
      <c r="J1935" s="2">
        <f t="shared" si="234"/>
        <v>3.3130664134200845</v>
      </c>
      <c r="K1935" s="2">
        <f t="shared" si="236"/>
        <v>3.0678873119090473</v>
      </c>
    </row>
    <row r="1936" spans="1:11" ht="13.5" x14ac:dyDescent="0.25">
      <c r="A1936" s="3">
        <f>TITRES_STAT!B1939</f>
        <v>45124</v>
      </c>
      <c r="B1936" s="5">
        <f>TITRES_STAT!D1939</f>
        <v>3.34</v>
      </c>
      <c r="C1936" s="2">
        <f t="shared" si="237"/>
        <v>0</v>
      </c>
      <c r="D1936" s="2">
        <f t="shared" si="238"/>
        <v>3.34</v>
      </c>
      <c r="E1936" s="2">
        <f t="shared" si="240"/>
        <v>3.34</v>
      </c>
      <c r="F1936" s="2">
        <f t="shared" si="233"/>
        <v>3.3550000000000018</v>
      </c>
      <c r="G1936" s="2">
        <f t="shared" si="235"/>
        <v>3.0788000000000015</v>
      </c>
      <c r="H1936" s="2">
        <f t="shared" si="239"/>
        <v>2.9052000000000002</v>
      </c>
      <c r="I1936" s="2">
        <f t="array" ref="I1936">SUMPRODUCT(B1920:B1939, (ROW(B1920:B1939)-ROW(B1920)+1)) / (20*21/2)</f>
        <v>3.3414285714285716</v>
      </c>
      <c r="J1936" s="2">
        <f t="shared" si="234"/>
        <v>3.3156315169038861</v>
      </c>
      <c r="K1936" s="2">
        <f t="shared" si="236"/>
        <v>3.0785583977165354</v>
      </c>
    </row>
    <row r="1937" spans="1:11" ht="13.5" x14ac:dyDescent="0.25">
      <c r="A1937" s="3">
        <f>TITRES_STAT!B1940</f>
        <v>45125</v>
      </c>
      <c r="B1937" s="5">
        <f>TITRES_STAT!D1940</f>
        <v>3.34</v>
      </c>
      <c r="C1937" s="2">
        <f t="shared" si="237"/>
        <v>0</v>
      </c>
      <c r="D1937" s="2">
        <f t="shared" si="238"/>
        <v>3.34</v>
      </c>
      <c r="E1937" s="2">
        <f t="shared" si="240"/>
        <v>3.34</v>
      </c>
      <c r="F1937" s="2">
        <f t="shared" si="233"/>
        <v>3.3525000000000014</v>
      </c>
      <c r="G1937" s="2">
        <f t="shared" si="235"/>
        <v>3.1070000000000015</v>
      </c>
      <c r="H1937" s="2">
        <f t="shared" si="239"/>
        <v>2.906200000000001</v>
      </c>
      <c r="I1937" s="2">
        <f t="array" ref="I1937">SUMPRODUCT(B1921:B1940, (ROW(B1921:B1940)-ROW(B1921)+1)) / (20*21/2)</f>
        <v>3.3407142857142853</v>
      </c>
      <c r="J1937" s="2">
        <f t="shared" si="234"/>
        <v>3.317952324817802</v>
      </c>
      <c r="K1937" s="2">
        <f t="shared" si="236"/>
        <v>3.0888110095707888</v>
      </c>
    </row>
    <row r="1938" spans="1:11" ht="13.5" x14ac:dyDescent="0.25">
      <c r="A1938" s="3">
        <f>TITRES_STAT!B1941</f>
        <v>45127</v>
      </c>
      <c r="B1938" s="5">
        <f>TITRES_STAT!D1941</f>
        <v>3.34</v>
      </c>
      <c r="C1938" s="2">
        <f t="shared" si="237"/>
        <v>0</v>
      </c>
      <c r="D1938" s="2">
        <f t="shared" si="238"/>
        <v>3.34</v>
      </c>
      <c r="E1938" s="2">
        <f t="shared" si="240"/>
        <v>3.34</v>
      </c>
      <c r="F1938" s="2">
        <f t="shared" si="233"/>
        <v>3.3500000000000014</v>
      </c>
      <c r="G1938" s="2">
        <f t="shared" si="235"/>
        <v>3.1336000000000013</v>
      </c>
      <c r="H1938" s="2">
        <f t="shared" si="239"/>
        <v>2.9072000000000013</v>
      </c>
      <c r="I1938" s="2">
        <f t="array" ref="I1938">SUMPRODUCT(B1922:B1941, (ROW(B1922:B1941)-ROW(B1922)+1)) / (20*21/2)</f>
        <v>3.3402380952380955</v>
      </c>
      <c r="J1938" s="2">
        <f t="shared" si="234"/>
        <v>3.3200521034065829</v>
      </c>
      <c r="K1938" s="2">
        <f t="shared" si="236"/>
        <v>3.0986615582150714</v>
      </c>
    </row>
    <row r="1939" spans="1:11" ht="13.5" x14ac:dyDescent="0.25">
      <c r="A1939" s="3">
        <f>TITRES_STAT!B1942</f>
        <v>45128</v>
      </c>
      <c r="B1939" s="5">
        <f>TITRES_STAT!D1942</f>
        <v>3.34</v>
      </c>
      <c r="C1939" s="2">
        <f t="shared" si="237"/>
        <v>0</v>
      </c>
      <c r="D1939" s="2">
        <f t="shared" si="238"/>
        <v>3.34</v>
      </c>
      <c r="E1939" s="2">
        <f t="shared" si="240"/>
        <v>3.34</v>
      </c>
      <c r="F1939" s="2">
        <f t="shared" si="233"/>
        <v>3.3475000000000015</v>
      </c>
      <c r="G1939" s="2">
        <f t="shared" si="235"/>
        <v>3.1584000000000017</v>
      </c>
      <c r="H1939" s="2">
        <f t="shared" si="239"/>
        <v>2.9082000000000017</v>
      </c>
      <c r="I1939" s="2">
        <f t="array" ref="I1939">SUMPRODUCT(B1923:B1942, (ROW(B1923:B1942)-ROW(B1923)+1)) / (20*21/2)</f>
        <v>3.34</v>
      </c>
      <c r="J1939" s="2">
        <f t="shared" si="234"/>
        <v>3.3219519030821467</v>
      </c>
      <c r="K1939" s="2">
        <f t="shared" si="236"/>
        <v>3.1081258108340881</v>
      </c>
    </row>
    <row r="1940" spans="1:11" ht="13.5" x14ac:dyDescent="0.25">
      <c r="A1940" s="3">
        <f>TITRES_STAT!B1943</f>
        <v>45131</v>
      </c>
      <c r="B1940" s="5">
        <f>TITRES_STAT!D1943</f>
        <v>3.34</v>
      </c>
      <c r="C1940" s="2">
        <f t="shared" si="237"/>
        <v>0</v>
      </c>
      <c r="D1940" s="2">
        <f t="shared" si="238"/>
        <v>3.34</v>
      </c>
      <c r="E1940" s="2">
        <f t="shared" si="240"/>
        <v>3.34</v>
      </c>
      <c r="F1940" s="2">
        <f t="shared" ref="F1940:F2003" si="241">AVERAGE(B1921:B1940)</f>
        <v>3.3450000000000015</v>
      </c>
      <c r="G1940" s="2">
        <f t="shared" si="235"/>
        <v>3.1814000000000018</v>
      </c>
      <c r="H1940" s="2">
        <f t="shared" si="239"/>
        <v>2.909200000000002</v>
      </c>
      <c r="I1940" s="2">
        <f t="array" ref="I1940">SUMPRODUCT(B1924:B1943, (ROW(B1924:B1943)-ROW(B1924)+1)) / (20*21/2)</f>
        <v>3.34</v>
      </c>
      <c r="J1940" s="2">
        <f t="shared" si="234"/>
        <v>3.3236707694552758</v>
      </c>
      <c r="K1940" s="2">
        <f t="shared" si="236"/>
        <v>3.1172189162915749</v>
      </c>
    </row>
    <row r="1941" spans="1:11" ht="13.5" x14ac:dyDescent="0.25">
      <c r="A1941" s="3">
        <f>TITRES_STAT!B1944</f>
        <v>45133</v>
      </c>
      <c r="B1941" s="5">
        <f>TITRES_STAT!D1944</f>
        <v>3.34</v>
      </c>
      <c r="C1941" s="2">
        <f t="shared" si="237"/>
        <v>0</v>
      </c>
      <c r="D1941" s="2">
        <f t="shared" si="238"/>
        <v>3.34</v>
      </c>
      <c r="E1941" s="2">
        <f t="shared" si="240"/>
        <v>3.34</v>
      </c>
      <c r="F1941" s="2">
        <f t="shared" si="241"/>
        <v>3.342500000000002</v>
      </c>
      <c r="G1941" s="2">
        <f t="shared" si="235"/>
        <v>3.2026000000000017</v>
      </c>
      <c r="H1941" s="2">
        <f t="shared" si="239"/>
        <v>2.9102000000000019</v>
      </c>
      <c r="I1941" s="2">
        <f t="array" ref="I1941">SUMPRODUCT(B1925:B1944, (ROW(B1925:B1944)-ROW(B1925)+1)) / (20*21/2)</f>
        <v>3.34</v>
      </c>
      <c r="J1941" s="2">
        <f t="shared" ref="J1941:J2004" si="242">$J$4*B1941+J1940*(1-$J$4)</f>
        <v>3.3252259342690591</v>
      </c>
      <c r="K1941" s="2">
        <f t="shared" si="236"/>
        <v>3.1259554293781799</v>
      </c>
    </row>
    <row r="1942" spans="1:11" ht="13.5" x14ac:dyDescent="0.25">
      <c r="A1942" s="3">
        <f>TITRES_STAT!B1945</f>
        <v>45134</v>
      </c>
      <c r="B1942" s="5">
        <f>TITRES_STAT!D1945</f>
        <v>3.34</v>
      </c>
      <c r="C1942" s="2">
        <f t="shared" si="237"/>
        <v>0</v>
      </c>
      <c r="D1942" s="2">
        <f t="shared" si="238"/>
        <v>3.34</v>
      </c>
      <c r="E1942" s="2">
        <f t="shared" si="240"/>
        <v>3.34</v>
      </c>
      <c r="F1942" s="2">
        <f t="shared" si="241"/>
        <v>3.3400000000000012</v>
      </c>
      <c r="G1942" s="2">
        <f t="shared" si="235"/>
        <v>3.2226000000000017</v>
      </c>
      <c r="H1942" s="2">
        <f t="shared" si="239"/>
        <v>2.9112000000000027</v>
      </c>
      <c r="I1942" s="2">
        <f t="array" ref="I1942">SUMPRODUCT(B1926:B1945, (ROW(B1926:B1945)-ROW(B1926)+1)) / (20*21/2)</f>
        <v>3.34</v>
      </c>
      <c r="J1942" s="2">
        <f t="shared" si="242"/>
        <v>3.3266329881481966</v>
      </c>
      <c r="K1942" s="2">
        <f t="shared" si="236"/>
        <v>3.1343493341084474</v>
      </c>
    </row>
    <row r="1943" spans="1:11" ht="13.5" x14ac:dyDescent="0.25">
      <c r="A1943" s="3">
        <f>TITRES_STAT!B1946</f>
        <v>45135</v>
      </c>
      <c r="B1943" s="5">
        <f>TITRES_STAT!D1946</f>
        <v>3.34</v>
      </c>
      <c r="C1943" s="2">
        <f t="shared" si="237"/>
        <v>0</v>
      </c>
      <c r="D1943" s="2">
        <f t="shared" si="238"/>
        <v>3.34</v>
      </c>
      <c r="E1943" s="2">
        <f t="shared" si="240"/>
        <v>3.34</v>
      </c>
      <c r="F1943" s="2">
        <f t="shared" si="241"/>
        <v>3.3400000000000012</v>
      </c>
      <c r="G1943" s="2">
        <f t="shared" si="235"/>
        <v>3.2406000000000019</v>
      </c>
      <c r="H1943" s="2">
        <f t="shared" si="239"/>
        <v>2.912200000000003</v>
      </c>
      <c r="I1943" s="2">
        <f t="array" ref="I1943">SUMPRODUCT(B1927:B1946, (ROW(B1927:B1946)-ROW(B1927)+1)) / (20*21/2)</f>
        <v>3.3257142857142856</v>
      </c>
      <c r="J1943" s="2">
        <f t="shared" si="242"/>
        <v>3.3279060368959876</v>
      </c>
      <c r="K1943" s="2">
        <f t="shared" si="236"/>
        <v>3.1424140661041946</v>
      </c>
    </row>
    <row r="1944" spans="1:11" ht="13.5" x14ac:dyDescent="0.25">
      <c r="A1944" s="3">
        <f>TITRES_STAT!B1947</f>
        <v>45138</v>
      </c>
      <c r="B1944" s="5">
        <f>TITRES_STAT!D1947</f>
        <v>3.34</v>
      </c>
      <c r="C1944" s="2">
        <f t="shared" si="237"/>
        <v>0</v>
      </c>
      <c r="D1944" s="2">
        <f t="shared" si="238"/>
        <v>3.34</v>
      </c>
      <c r="E1944" s="2">
        <f t="shared" si="240"/>
        <v>3.34</v>
      </c>
      <c r="F1944" s="2">
        <f t="shared" si="241"/>
        <v>3.3400000000000012</v>
      </c>
      <c r="G1944" s="2">
        <f t="shared" si="235"/>
        <v>3.2570000000000023</v>
      </c>
      <c r="H1944" s="2">
        <f t="shared" si="239"/>
        <v>2.9132000000000033</v>
      </c>
      <c r="I1944" s="2">
        <f t="array" ref="I1944">SUMPRODUCT(B1928:B1947, (ROW(B1928:B1947)-ROW(B1928)+1)) / (20*21/2)</f>
        <v>3.2988095238095236</v>
      </c>
      <c r="J1944" s="2">
        <f t="shared" si="242"/>
        <v>3.3290578429058937</v>
      </c>
      <c r="K1944" s="2">
        <f t="shared" si="236"/>
        <v>3.1501625341001085</v>
      </c>
    </row>
    <row r="1945" spans="1:11" ht="13.5" x14ac:dyDescent="0.25">
      <c r="A1945" s="3">
        <f>TITRES_STAT!B1948</f>
        <v>45139</v>
      </c>
      <c r="B1945" s="5">
        <f>TITRES_STAT!D1948</f>
        <v>3.34</v>
      </c>
      <c r="C1945" s="2">
        <f t="shared" si="237"/>
        <v>0</v>
      </c>
      <c r="D1945" s="2">
        <f t="shared" si="238"/>
        <v>3.34</v>
      </c>
      <c r="E1945" s="2">
        <f t="shared" si="240"/>
        <v>3.34</v>
      </c>
      <c r="F1945" s="2">
        <f t="shared" si="241"/>
        <v>3.3400000000000012</v>
      </c>
      <c r="G1945" s="2">
        <f t="shared" si="235"/>
        <v>3.2712000000000017</v>
      </c>
      <c r="H1945" s="2">
        <f t="shared" si="239"/>
        <v>2.9142000000000028</v>
      </c>
      <c r="I1945" s="2">
        <f t="array" ref="I1945">SUMPRODUCT(B1929:B1948, (ROW(B1929:B1948)-ROW(B1929)+1)) / (20*21/2)</f>
        <v>3.2609047619047615</v>
      </c>
      <c r="J1945" s="2">
        <f t="shared" si="242"/>
        <v>3.3300999531053326</v>
      </c>
      <c r="K1945" s="2">
        <f t="shared" si="236"/>
        <v>3.1576071406059865</v>
      </c>
    </row>
    <row r="1946" spans="1:11" ht="13.5" x14ac:dyDescent="0.25">
      <c r="A1946" s="3">
        <f>TITRES_STAT!B1949</f>
        <v>45140</v>
      </c>
      <c r="B1946" s="5">
        <f>TITRES_STAT!D1949</f>
        <v>3.19</v>
      </c>
      <c r="C1946" s="2">
        <f t="shared" si="237"/>
        <v>-0.14999999999999991</v>
      </c>
      <c r="D1946" s="2">
        <f t="shared" si="238"/>
        <v>3.31</v>
      </c>
      <c r="E1946" s="2">
        <f t="shared" si="240"/>
        <v>3.3250000000000002</v>
      </c>
      <c r="F1946" s="2">
        <f t="shared" si="241"/>
        <v>3.3325000000000009</v>
      </c>
      <c r="G1946" s="2">
        <f t="shared" si="235"/>
        <v>3.280200000000002</v>
      </c>
      <c r="H1946" s="2">
        <f t="shared" si="239"/>
        <v>2.9144500000000035</v>
      </c>
      <c r="I1946" s="2">
        <f t="array" ref="I1946">SUMPRODUCT(B1930:B1949, (ROW(B1930:B1949)-ROW(B1930)+1)) / (20*21/2)</f>
        <v>3.2126190476190475</v>
      </c>
      <c r="J1946" s="2">
        <f t="shared" si="242"/>
        <v>3.3167571004286343</v>
      </c>
      <c r="K1946" s="2">
        <f t="shared" si="236"/>
        <v>3.1588774488175164</v>
      </c>
    </row>
    <row r="1947" spans="1:11" ht="13.5" x14ac:dyDescent="0.25">
      <c r="A1947" s="3">
        <f>TITRES_STAT!B1950</f>
        <v>45141</v>
      </c>
      <c r="B1947" s="5">
        <f>TITRES_STAT!D1950</f>
        <v>3.05</v>
      </c>
      <c r="C1947" s="2">
        <f t="shared" si="237"/>
        <v>-0.14000000000000012</v>
      </c>
      <c r="D1947" s="2">
        <f t="shared" si="238"/>
        <v>3.2519999999999998</v>
      </c>
      <c r="E1947" s="2">
        <f t="shared" si="240"/>
        <v>3.2960000000000003</v>
      </c>
      <c r="F1947" s="2">
        <f t="shared" si="241"/>
        <v>3.3180000000000005</v>
      </c>
      <c r="G1947" s="2">
        <f t="shared" si="235"/>
        <v>3.284000000000002</v>
      </c>
      <c r="H1947" s="2">
        <f t="shared" si="239"/>
        <v>2.9140000000000033</v>
      </c>
      <c r="I1947" s="2">
        <f t="array" ref="I1947">SUMPRODUCT(B1931:B1950, (ROW(B1931:B1950)-ROW(B1931)+1)) / (20*21/2)</f>
        <v>3.1555238095238094</v>
      </c>
      <c r="J1947" s="2">
        <f t="shared" si="242"/>
        <v>3.2913516622925738</v>
      </c>
      <c r="K1947" s="2">
        <f t="shared" si="236"/>
        <v>3.1546077449423198</v>
      </c>
    </row>
    <row r="1948" spans="1:11" ht="13.5" x14ac:dyDescent="0.25">
      <c r="A1948" s="3">
        <f>TITRES_STAT!B1951</f>
        <v>45142</v>
      </c>
      <c r="B1948" s="5">
        <f>TITRES_STAT!D1951</f>
        <v>2.92</v>
      </c>
      <c r="C1948" s="2">
        <f t="shared" si="237"/>
        <v>-0.12999999999999989</v>
      </c>
      <c r="D1948" s="2">
        <f t="shared" si="238"/>
        <v>3.1679999999999997</v>
      </c>
      <c r="E1948" s="2">
        <f t="shared" si="240"/>
        <v>3.254</v>
      </c>
      <c r="F1948" s="2">
        <f t="shared" si="241"/>
        <v>3.2970000000000006</v>
      </c>
      <c r="G1948" s="2">
        <f t="shared" si="235"/>
        <v>3.2844000000000015</v>
      </c>
      <c r="H1948" s="2">
        <f t="shared" si="239"/>
        <v>2.9129000000000023</v>
      </c>
      <c r="I1948" s="2">
        <f t="array" ref="I1948">SUMPRODUCT(B1932:B1951, (ROW(B1932:B1951)-ROW(B1932)+1)) / (20*21/2)</f>
        <v>3.0901904761904766</v>
      </c>
      <c r="J1948" s="2">
        <f t="shared" si="242"/>
        <v>3.2559848373123286</v>
      </c>
      <c r="K1948" s="2">
        <f t="shared" si="236"/>
        <v>3.145407441219092</v>
      </c>
    </row>
    <row r="1949" spans="1:11" ht="13.5" x14ac:dyDescent="0.25">
      <c r="A1949" s="3">
        <f>TITRES_STAT!B1952</f>
        <v>45145</v>
      </c>
      <c r="B1949" s="5">
        <f>TITRES_STAT!D1952</f>
        <v>2.79</v>
      </c>
      <c r="C1949" s="2">
        <f t="shared" si="237"/>
        <v>-0.12999999999999989</v>
      </c>
      <c r="D1949" s="2">
        <f t="shared" si="238"/>
        <v>3.0579999999999998</v>
      </c>
      <c r="E1949" s="2">
        <f t="shared" si="240"/>
        <v>3.1990000000000003</v>
      </c>
      <c r="F1949" s="2">
        <f t="shared" si="241"/>
        <v>3.2695000000000007</v>
      </c>
      <c r="G1949" s="2">
        <f t="shared" si="235"/>
        <v>3.2796000000000016</v>
      </c>
      <c r="H1949" s="2">
        <f t="shared" si="239"/>
        <v>2.9111500000000023</v>
      </c>
      <c r="I1949" s="2">
        <f t="array" ref="I1949">SUMPRODUCT(B1933:B1952, (ROW(B1933:B1952)-ROW(B1933)+1)) / (20*21/2)</f>
        <v>3.0181428571428572</v>
      </c>
      <c r="J1949" s="2">
        <f t="shared" si="242"/>
        <v>3.2116053289968685</v>
      </c>
      <c r="K1949" s="2">
        <f t="shared" si="236"/>
        <v>3.131469894504618</v>
      </c>
    </row>
    <row r="1950" spans="1:11" ht="13.5" x14ac:dyDescent="0.25">
      <c r="A1950" s="3">
        <f>TITRES_STAT!B1953</f>
        <v>45146</v>
      </c>
      <c r="B1950" s="5">
        <f>TITRES_STAT!D1953</f>
        <v>2.67</v>
      </c>
      <c r="C1950" s="2">
        <f t="shared" si="237"/>
        <v>-0.12000000000000011</v>
      </c>
      <c r="D1950" s="2">
        <f t="shared" si="238"/>
        <v>2.9239999999999999</v>
      </c>
      <c r="E1950" s="2">
        <f t="shared" si="240"/>
        <v>3.1320000000000001</v>
      </c>
      <c r="F1950" s="2">
        <f t="shared" si="241"/>
        <v>3.2359999999999998</v>
      </c>
      <c r="G1950" s="2">
        <f t="shared" si="235"/>
        <v>3.2712000000000012</v>
      </c>
      <c r="H1950" s="2">
        <f t="shared" si="239"/>
        <v>2.9088000000000016</v>
      </c>
      <c r="I1950" s="2">
        <f t="array" ref="I1950">SUMPRODUCT(B1934:B1953, (ROW(B1934:B1953)-ROW(B1934)+1)) / (20*21/2)</f>
        <v>2.9408571428571424</v>
      </c>
      <c r="J1950" s="2">
        <f t="shared" si="242"/>
        <v>3.160023869092405</v>
      </c>
      <c r="K1950" s="2">
        <f t="shared" si="236"/>
        <v>3.1133730358965939</v>
      </c>
    </row>
    <row r="1951" spans="1:11" ht="13.5" x14ac:dyDescent="0.25">
      <c r="A1951" s="3">
        <f>TITRES_STAT!B1954</f>
        <v>45147</v>
      </c>
      <c r="B1951" s="5">
        <f>TITRES_STAT!D1954</f>
        <v>2.5499999999999998</v>
      </c>
      <c r="C1951" s="2">
        <f t="shared" si="237"/>
        <v>-0.12000000000000011</v>
      </c>
      <c r="D1951" s="2">
        <f t="shared" si="238"/>
        <v>2.7960000000000003</v>
      </c>
      <c r="E1951" s="2">
        <f t="shared" si="240"/>
        <v>3.0530000000000004</v>
      </c>
      <c r="F1951" s="2">
        <f t="shared" si="241"/>
        <v>3.1964999999999999</v>
      </c>
      <c r="G1951" s="2">
        <f t="shared" si="235"/>
        <v>3.2602000000000011</v>
      </c>
      <c r="H1951" s="2">
        <f t="shared" si="239"/>
        <v>2.9058500000000014</v>
      </c>
      <c r="I1951" s="2">
        <f t="array" ref="I1951">SUMPRODUCT(B1935:B1954, (ROW(B1935:B1954)-ROW(B1935)+1)) / (20*21/2)</f>
        <v>2.8588095238095241</v>
      </c>
      <c r="J1951" s="2">
        <f t="shared" si="242"/>
        <v>3.1019263577502714</v>
      </c>
      <c r="K1951" s="2">
        <f t="shared" si="236"/>
        <v>3.0912799756653553</v>
      </c>
    </row>
    <row r="1952" spans="1:11" ht="13.5" x14ac:dyDescent="0.25">
      <c r="A1952" s="3">
        <f>TITRES_STAT!B1955</f>
        <v>45148</v>
      </c>
      <c r="B1952" s="5">
        <f>TITRES_STAT!D1955</f>
        <v>2.44</v>
      </c>
      <c r="C1952" s="2">
        <f t="shared" si="237"/>
        <v>-0.10999999999999988</v>
      </c>
      <c r="D1952" s="2">
        <f t="shared" si="238"/>
        <v>2.6739999999999999</v>
      </c>
      <c r="E1952" s="2">
        <f t="shared" si="240"/>
        <v>2.9630000000000001</v>
      </c>
      <c r="F1952" s="2">
        <f t="shared" si="241"/>
        <v>3.1514999999999995</v>
      </c>
      <c r="G1952" s="2">
        <f t="shared" si="235"/>
        <v>3.2470000000000012</v>
      </c>
      <c r="H1952" s="2">
        <f t="shared" si="239"/>
        <v>2.902350000000002</v>
      </c>
      <c r="I1952" s="2">
        <f t="array" ref="I1952">SUMPRODUCT(B1936:B1955, (ROW(B1936:B1955)-ROW(B1936)+1)) / (20*21/2)</f>
        <v>2.7724761904761905</v>
      </c>
      <c r="J1952" s="2">
        <f t="shared" si="242"/>
        <v>3.0388857522502457</v>
      </c>
      <c r="K1952" s="2">
        <f t="shared" si="236"/>
        <v>3.0657395844627926</v>
      </c>
    </row>
    <row r="1953" spans="1:11" ht="13.5" x14ac:dyDescent="0.25">
      <c r="A1953" s="3">
        <f>TITRES_STAT!B1956</f>
        <v>45149</v>
      </c>
      <c r="B1953" s="5">
        <f>TITRES_STAT!D1956</f>
        <v>2.34</v>
      </c>
      <c r="C1953" s="2">
        <f t="shared" si="237"/>
        <v>-0.10000000000000009</v>
      </c>
      <c r="D1953" s="2">
        <f t="shared" si="238"/>
        <v>2.5579999999999998</v>
      </c>
      <c r="E1953" s="2">
        <f t="shared" si="240"/>
        <v>2.863</v>
      </c>
      <c r="F1953" s="2">
        <f t="shared" si="241"/>
        <v>3.1014999999999993</v>
      </c>
      <c r="G1953" s="2">
        <f t="shared" si="235"/>
        <v>3.2318000000000011</v>
      </c>
      <c r="H1953" s="2">
        <f t="shared" si="239"/>
        <v>2.8983500000000015</v>
      </c>
      <c r="I1953" s="2">
        <f t="array" ref="I1953">SUMPRODUCT(B1937:B1956, (ROW(B1937:B1956)-ROW(B1937)+1)) / (20*21/2)</f>
        <v>2.6832857142857143</v>
      </c>
      <c r="J1953" s="2">
        <f t="shared" si="242"/>
        <v>2.9723252044168889</v>
      </c>
      <c r="K1953" s="2">
        <f t="shared" si="236"/>
        <v>3.0372792086015066</v>
      </c>
    </row>
    <row r="1954" spans="1:11" ht="13.5" x14ac:dyDescent="0.25">
      <c r="A1954" s="3">
        <f>TITRES_STAT!B1957</f>
        <v>45152</v>
      </c>
      <c r="B1954" s="5">
        <f>TITRES_STAT!D1957</f>
        <v>2.2400000000000002</v>
      </c>
      <c r="C1954" s="2">
        <f t="shared" si="237"/>
        <v>-9.9999999999999645E-2</v>
      </c>
      <c r="D1954" s="2">
        <f t="shared" si="238"/>
        <v>2.448</v>
      </c>
      <c r="E1954" s="2">
        <f t="shared" si="240"/>
        <v>2.7530000000000001</v>
      </c>
      <c r="F1954" s="2">
        <f t="shared" si="241"/>
        <v>3.0464999999999991</v>
      </c>
      <c r="G1954" s="2">
        <f t="shared" si="235"/>
        <v>3.2146000000000017</v>
      </c>
      <c r="H1954" s="2">
        <f t="shared" si="239"/>
        <v>2.8938500000000018</v>
      </c>
      <c r="I1954" s="2">
        <f t="array" ref="I1954">SUMPRODUCT(B1938:B1957, (ROW(B1938:B1957)-ROW(B1938)+1)) / (20*21/2)</f>
        <v>2.6088095238095232</v>
      </c>
      <c r="J1954" s="2">
        <f t="shared" si="242"/>
        <v>2.9025799468533755</v>
      </c>
      <c r="K1954" s="2">
        <f t="shared" si="236"/>
        <v>3.0060133572838006</v>
      </c>
    </row>
    <row r="1955" spans="1:11" ht="13.5" x14ac:dyDescent="0.25">
      <c r="A1955" s="3">
        <f>TITRES_STAT!B1958</f>
        <v>45153</v>
      </c>
      <c r="B1955" s="5">
        <f>TITRES_STAT!D1958</f>
        <v>2.14</v>
      </c>
      <c r="C1955" s="2">
        <f t="shared" si="237"/>
        <v>-0.10000000000000009</v>
      </c>
      <c r="D1955" s="2">
        <f t="shared" si="238"/>
        <v>2.3420000000000001</v>
      </c>
      <c r="E1955" s="2">
        <f t="shared" si="240"/>
        <v>2.633</v>
      </c>
      <c r="F1955" s="2">
        <f t="shared" si="241"/>
        <v>2.9864999999999999</v>
      </c>
      <c r="G1955" s="2">
        <f t="shared" si="235"/>
        <v>3.1954000000000011</v>
      </c>
      <c r="H1955" s="2">
        <f t="shared" si="239"/>
        <v>2.8888500000000015</v>
      </c>
      <c r="I1955" s="2">
        <f t="array" ref="I1955">SUMPRODUCT(B1939:B1958, (ROW(B1939:B1958)-ROW(B1939)+1)) / (20*21/2)</f>
        <v>2.5486190476190473</v>
      </c>
      <c r="J1955" s="2">
        <f t="shared" si="242"/>
        <v>2.8299532852482923</v>
      </c>
      <c r="K1955" s="2">
        <f t="shared" si="236"/>
        <v>2.9720520491550242</v>
      </c>
    </row>
    <row r="1956" spans="1:11" ht="13.5" x14ac:dyDescent="0.25">
      <c r="A1956" s="3">
        <f>TITRES_STAT!B1959</f>
        <v>45154</v>
      </c>
      <c r="B1956" s="5">
        <f>TITRES_STAT!D1959</f>
        <v>2.0499999999999998</v>
      </c>
      <c r="C1956" s="2">
        <f t="shared" si="237"/>
        <v>-9.0000000000000302E-2</v>
      </c>
      <c r="D1956" s="2">
        <f t="shared" si="238"/>
        <v>2.242</v>
      </c>
      <c r="E1956" s="2">
        <f t="shared" si="240"/>
        <v>2.5190000000000001</v>
      </c>
      <c r="F1956" s="2">
        <f t="shared" si="241"/>
        <v>2.9219999999999997</v>
      </c>
      <c r="G1956" s="2">
        <f t="shared" si="235"/>
        <v>3.1744000000000012</v>
      </c>
      <c r="H1956" s="2">
        <f t="shared" si="239"/>
        <v>2.8834000000000009</v>
      </c>
      <c r="I1956" s="2">
        <f t="array" ref="I1956">SUMPRODUCT(B1940:B1959, (ROW(B1940:B1959)-ROW(B1940)+1)) / (20*21/2)</f>
        <v>2.4937142857142862</v>
      </c>
      <c r="J1956" s="2">
        <f t="shared" si="242"/>
        <v>2.7556720199865499</v>
      </c>
      <c r="K1956" s="2">
        <f t="shared" si="236"/>
        <v>2.9358931452665922</v>
      </c>
    </row>
    <row r="1957" spans="1:11" ht="13.5" x14ac:dyDescent="0.25">
      <c r="A1957" s="3">
        <f>TITRES_STAT!B1960</f>
        <v>45155</v>
      </c>
      <c r="B1957" s="5">
        <f>TITRES_STAT!D1960</f>
        <v>2.14</v>
      </c>
      <c r="C1957" s="2">
        <f t="shared" si="237"/>
        <v>9.0000000000000302E-2</v>
      </c>
      <c r="D1957" s="2">
        <f t="shared" si="238"/>
        <v>2.1819999999999999</v>
      </c>
      <c r="E1957" s="2">
        <f t="shared" si="240"/>
        <v>2.4279999999999999</v>
      </c>
      <c r="F1957" s="2">
        <f t="shared" si="241"/>
        <v>2.8620000000000001</v>
      </c>
      <c r="G1957" s="2">
        <f t="shared" si="235"/>
        <v>3.1532000000000018</v>
      </c>
      <c r="H1957" s="2">
        <f t="shared" si="239"/>
        <v>2.878400000000001</v>
      </c>
      <c r="I1957" s="2">
        <f t="array" ref="I1957">SUMPRODUCT(B1941:B1960, (ROW(B1941:B1960)-ROW(B1941)+1)) / (20*21/2)</f>
        <v>2.4440952380952381</v>
      </c>
      <c r="J1957" s="2">
        <f t="shared" si="242"/>
        <v>2.6970365895116406</v>
      </c>
      <c r="K1957" s="2">
        <f t="shared" si="236"/>
        <v>2.9046816493737846</v>
      </c>
    </row>
    <row r="1958" spans="1:11" ht="13.5" x14ac:dyDescent="0.25">
      <c r="A1958" s="3">
        <f>TITRES_STAT!B1961</f>
        <v>45156</v>
      </c>
      <c r="B1958" s="5">
        <f>TITRES_STAT!D1961</f>
        <v>2.23</v>
      </c>
      <c r="C1958" s="2">
        <f t="shared" si="237"/>
        <v>8.9999999999999858E-2</v>
      </c>
      <c r="D1958" s="2">
        <f t="shared" si="238"/>
        <v>2.16</v>
      </c>
      <c r="E1958" s="2">
        <f t="shared" si="240"/>
        <v>2.359</v>
      </c>
      <c r="F1958" s="2">
        <f t="shared" si="241"/>
        <v>2.8064999999999998</v>
      </c>
      <c r="G1958" s="2">
        <f t="shared" si="235"/>
        <v>3.1338000000000013</v>
      </c>
      <c r="H1958" s="2">
        <f t="shared" si="239"/>
        <v>2.8738500000000005</v>
      </c>
      <c r="I1958" s="2">
        <f t="array" ref="I1958">SUMPRODUCT(B1942:B1961, (ROW(B1942:B1961)-ROW(B1942)+1)) / (20*21/2)</f>
        <v>2.3997619047619048</v>
      </c>
      <c r="J1958" s="2">
        <f t="shared" si="242"/>
        <v>2.6525569143200558</v>
      </c>
      <c r="K1958" s="2">
        <f t="shared" si="236"/>
        <v>2.8782235454767733</v>
      </c>
    </row>
    <row r="1959" spans="1:11" ht="13.5" x14ac:dyDescent="0.25">
      <c r="A1959" s="3">
        <f>TITRES_STAT!B1962</f>
        <v>45159</v>
      </c>
      <c r="B1959" s="5">
        <f>TITRES_STAT!D1962</f>
        <v>2.23</v>
      </c>
      <c r="C1959" s="2">
        <f t="shared" si="237"/>
        <v>0</v>
      </c>
      <c r="D1959" s="2">
        <f t="shared" si="238"/>
        <v>2.1580000000000004</v>
      </c>
      <c r="E1959" s="2">
        <f t="shared" si="240"/>
        <v>2.3029999999999999</v>
      </c>
      <c r="F1959" s="2">
        <f t="shared" si="241"/>
        <v>2.7509999999999994</v>
      </c>
      <c r="G1959" s="2">
        <f t="shared" si="235"/>
        <v>3.1144000000000007</v>
      </c>
      <c r="H1959" s="2">
        <f t="shared" si="239"/>
        <v>2.8693000000000008</v>
      </c>
      <c r="I1959" s="2">
        <f t="array" ref="I1959">SUMPRODUCT(B1943:B1962, (ROW(B1943:B1962)-ROW(B1943)+1)) / (20*21/2)</f>
        <v>2.3607142857142858</v>
      </c>
      <c r="J1959" s="2">
        <f t="shared" si="242"/>
        <v>2.6123133986705267</v>
      </c>
      <c r="K1959" s="2">
        <f t="shared" si="236"/>
        <v>2.8528030142816059</v>
      </c>
    </row>
    <row r="1960" spans="1:11" ht="13.5" x14ac:dyDescent="0.25">
      <c r="A1960" s="3">
        <f>TITRES_STAT!B1963</f>
        <v>45160</v>
      </c>
      <c r="B1960" s="5">
        <f>TITRES_STAT!D1963</f>
        <v>2.23</v>
      </c>
      <c r="C1960" s="2">
        <f t="shared" si="237"/>
        <v>0</v>
      </c>
      <c r="D1960" s="2">
        <f t="shared" si="238"/>
        <v>2.1760000000000002</v>
      </c>
      <c r="E1960" s="2">
        <f t="shared" si="240"/>
        <v>2.2590000000000003</v>
      </c>
      <c r="F1960" s="2">
        <f t="shared" si="241"/>
        <v>2.6954999999999991</v>
      </c>
      <c r="G1960" s="2">
        <f t="shared" si="235"/>
        <v>3.0922000000000009</v>
      </c>
      <c r="H1960" s="2">
        <f t="shared" si="239"/>
        <v>2.8647500000000004</v>
      </c>
      <c r="I1960" s="2">
        <f t="array" ref="I1960">SUMPRODUCT(B1944:B1963, (ROW(B1944:B1963)-ROW(B1944)+1)) / (20*21/2)</f>
        <v>2.3269523809523815</v>
      </c>
      <c r="J1960" s="2">
        <f t="shared" si="242"/>
        <v>2.5759025987971431</v>
      </c>
      <c r="K1960" s="2">
        <f t="shared" si="236"/>
        <v>2.8283793666627193</v>
      </c>
    </row>
    <row r="1961" spans="1:11" ht="13.5" x14ac:dyDescent="0.25">
      <c r="A1961" s="3">
        <f>TITRES_STAT!B1964</f>
        <v>45161</v>
      </c>
      <c r="B1961" s="5">
        <f>TITRES_STAT!D1964</f>
        <v>2.23</v>
      </c>
      <c r="C1961" s="2">
        <f t="shared" si="237"/>
        <v>0</v>
      </c>
      <c r="D1961" s="2">
        <f t="shared" si="238"/>
        <v>2.2120000000000002</v>
      </c>
      <c r="E1961" s="2">
        <f t="shared" si="240"/>
        <v>2.2270000000000003</v>
      </c>
      <c r="F1961" s="2">
        <f t="shared" si="241"/>
        <v>2.6399999999999997</v>
      </c>
      <c r="G1961" s="2">
        <f t="shared" si="235"/>
        <v>3.0700000000000007</v>
      </c>
      <c r="H1961" s="2">
        <f t="shared" si="239"/>
        <v>2.8601999999999999</v>
      </c>
      <c r="I1961" s="2">
        <f t="array" ref="I1961">SUMPRODUCT(B1945:B1964, (ROW(B1945:B1964)-ROW(B1945)+1)) / (20*21/2)</f>
        <v>2.2984761904761903</v>
      </c>
      <c r="J1961" s="2">
        <f t="shared" si="242"/>
        <v>2.5429594941497959</v>
      </c>
      <c r="K1961" s="2">
        <f t="shared" si="236"/>
        <v>2.8049135091465343</v>
      </c>
    </row>
    <row r="1962" spans="1:11" ht="13.5" x14ac:dyDescent="0.25">
      <c r="A1962" s="3">
        <f>TITRES_STAT!B1965</f>
        <v>45162</v>
      </c>
      <c r="B1962" s="5">
        <f>TITRES_STAT!D1965</f>
        <v>2.23</v>
      </c>
      <c r="C1962" s="2">
        <f t="shared" si="237"/>
        <v>0</v>
      </c>
      <c r="D1962" s="2">
        <f t="shared" si="238"/>
        <v>2.23</v>
      </c>
      <c r="E1962" s="2">
        <f t="shared" si="240"/>
        <v>2.2060000000000004</v>
      </c>
      <c r="F1962" s="2">
        <f t="shared" si="241"/>
        <v>2.5844999999999994</v>
      </c>
      <c r="G1962" s="2">
        <f t="shared" si="235"/>
        <v>3.0478000000000005</v>
      </c>
      <c r="H1962" s="2">
        <f t="shared" si="239"/>
        <v>2.8556499999999994</v>
      </c>
      <c r="I1962" s="2">
        <f t="array" ref="I1962">SUMPRODUCT(B1946:B1965, (ROW(B1946:B1965)-ROW(B1946)+1)) / (20*21/2)</f>
        <v>2.2752857142857144</v>
      </c>
      <c r="J1962" s="2">
        <f t="shared" si="242"/>
        <v>2.5131538280402914</v>
      </c>
      <c r="K1962" s="2">
        <f t="shared" si="236"/>
        <v>2.7823678813368664</v>
      </c>
    </row>
    <row r="1963" spans="1:11" ht="13.5" x14ac:dyDescent="0.25">
      <c r="A1963" s="3">
        <f>TITRES_STAT!B1966</f>
        <v>45163</v>
      </c>
      <c r="B1963" s="5">
        <f>TITRES_STAT!D1966</f>
        <v>2.23</v>
      </c>
      <c r="C1963" s="2">
        <f t="shared" si="237"/>
        <v>0</v>
      </c>
      <c r="D1963" s="2">
        <f t="shared" si="238"/>
        <v>2.23</v>
      </c>
      <c r="E1963" s="2">
        <f t="shared" si="240"/>
        <v>2.1950000000000003</v>
      </c>
      <c r="F1963" s="2">
        <f t="shared" si="241"/>
        <v>2.528999999999999</v>
      </c>
      <c r="G1963" s="2">
        <f t="shared" si="235"/>
        <v>3.0246</v>
      </c>
      <c r="H1963" s="2">
        <f t="shared" si="239"/>
        <v>2.8510999999999997</v>
      </c>
      <c r="I1963" s="2">
        <f t="array" ref="I1963">SUMPRODUCT(B1947:B1966, (ROW(B1947:B1966)-ROW(B1947)+1)) / (20*21/2)</f>
        <v>2.2573809523809523</v>
      </c>
      <c r="J1963" s="2">
        <f t="shared" si="242"/>
        <v>2.4861867967983589</v>
      </c>
      <c r="K1963" s="2">
        <f t="shared" si="236"/>
        <v>2.7607063957942444</v>
      </c>
    </row>
    <row r="1964" spans="1:11" ht="13.5" x14ac:dyDescent="0.25">
      <c r="A1964" s="3">
        <f>TITRES_STAT!B1967</f>
        <v>45166</v>
      </c>
      <c r="B1964" s="5">
        <f>TITRES_STAT!D1967</f>
        <v>2.23</v>
      </c>
      <c r="C1964" s="2">
        <f t="shared" si="237"/>
        <v>0</v>
      </c>
      <c r="D1964" s="2">
        <f t="shared" si="238"/>
        <v>2.23</v>
      </c>
      <c r="E1964" s="2">
        <f t="shared" si="240"/>
        <v>2.194</v>
      </c>
      <c r="F1964" s="2">
        <f t="shared" si="241"/>
        <v>2.4734999999999987</v>
      </c>
      <c r="G1964" s="2">
        <f t="shared" si="235"/>
        <v>3.0013999999999998</v>
      </c>
      <c r="H1964" s="2">
        <f t="shared" si="239"/>
        <v>2.8465499999999992</v>
      </c>
      <c r="I1964" s="2">
        <f t="array" ref="I1964">SUMPRODUCT(B1948:B1967, (ROW(B1948:B1967)-ROW(B1948)+1)) / (20*21/2)</f>
        <v>2.2440476190476191</v>
      </c>
      <c r="J1964" s="2">
        <f t="shared" si="242"/>
        <v>2.4617880542461341</v>
      </c>
      <c r="K1964" s="2">
        <f t="shared" si="236"/>
        <v>2.7398943802729017</v>
      </c>
    </row>
    <row r="1965" spans="1:11" ht="13.5" x14ac:dyDescent="0.25">
      <c r="A1965" s="3">
        <f>TITRES_STAT!B1968</f>
        <v>45167</v>
      </c>
      <c r="B1965" s="5">
        <f>TITRES_STAT!D1968</f>
        <v>2.23</v>
      </c>
      <c r="C1965" s="2">
        <f t="shared" si="237"/>
        <v>0</v>
      </c>
      <c r="D1965" s="2">
        <f t="shared" si="238"/>
        <v>2.23</v>
      </c>
      <c r="E1965" s="2">
        <f t="shared" si="240"/>
        <v>2.2030000000000003</v>
      </c>
      <c r="F1965" s="2">
        <f t="shared" si="241"/>
        <v>2.4179999999999988</v>
      </c>
      <c r="G1965" s="2">
        <f t="shared" si="235"/>
        <v>2.9781999999999993</v>
      </c>
      <c r="H1965" s="2">
        <f t="shared" si="239"/>
        <v>2.8419999999999987</v>
      </c>
      <c r="I1965" s="2">
        <f t="array" ref="I1965">SUMPRODUCT(B1949:B1968, (ROW(B1949:B1968)-ROW(B1949)+1)) / (20*21/2)</f>
        <v>2.2441428571428572</v>
      </c>
      <c r="J1965" s="2">
        <f t="shared" si="242"/>
        <v>2.4397130014607882</v>
      </c>
      <c r="K1965" s="2">
        <f t="shared" si="236"/>
        <v>2.7198985222229841</v>
      </c>
    </row>
    <row r="1966" spans="1:11" ht="13.5" x14ac:dyDescent="0.25">
      <c r="A1966" s="3">
        <f>TITRES_STAT!B1969</f>
        <v>45168</v>
      </c>
      <c r="B1966" s="5">
        <f>TITRES_STAT!D1969</f>
        <v>2.23</v>
      </c>
      <c r="C1966" s="2">
        <f t="shared" si="237"/>
        <v>0</v>
      </c>
      <c r="D1966" s="2">
        <f t="shared" si="238"/>
        <v>2.23</v>
      </c>
      <c r="E1966" s="2">
        <f t="shared" si="240"/>
        <v>2.2210000000000001</v>
      </c>
      <c r="F1966" s="2">
        <f t="shared" si="241"/>
        <v>2.3699999999999992</v>
      </c>
      <c r="G1966" s="2">
        <f t="shared" si="235"/>
        <v>2.9549999999999996</v>
      </c>
      <c r="H1966" s="2">
        <f t="shared" si="239"/>
        <v>2.8374499999999987</v>
      </c>
      <c r="I1966" s="2">
        <f t="array" ref="I1966">SUMPRODUCT(B1950:B1969, (ROW(B1950:B1969)-ROW(B1950)+1)) / (20*21/2)</f>
        <v>2.2470476190476192</v>
      </c>
      <c r="J1966" s="2">
        <f t="shared" si="242"/>
        <v>2.4197403346549988</v>
      </c>
      <c r="K1966" s="2">
        <f t="shared" si="236"/>
        <v>2.7006868154691417</v>
      </c>
    </row>
    <row r="1967" spans="1:11" ht="13.5" x14ac:dyDescent="0.25">
      <c r="A1967" s="3">
        <f>TITRES_STAT!B1970</f>
        <v>45169</v>
      </c>
      <c r="B1967" s="5">
        <f>TITRES_STAT!D1970</f>
        <v>2.23</v>
      </c>
      <c r="C1967" s="2">
        <f t="shared" si="237"/>
        <v>0</v>
      </c>
      <c r="D1967" s="2">
        <f t="shared" si="238"/>
        <v>2.23</v>
      </c>
      <c r="E1967" s="2">
        <f t="shared" si="240"/>
        <v>2.23</v>
      </c>
      <c r="F1967" s="2">
        <f t="shared" si="241"/>
        <v>2.3289999999999993</v>
      </c>
      <c r="G1967" s="2">
        <f t="shared" si="235"/>
        <v>2.9317999999999995</v>
      </c>
      <c r="H1967" s="2">
        <f t="shared" si="239"/>
        <v>2.8328999999999986</v>
      </c>
      <c r="I1967" s="2">
        <f t="array" ref="I1967">SUMPRODUCT(B1951:B1970, (ROW(B1951:B1970)-ROW(B1951)+1)) / (20*21/2)</f>
        <v>2.2521428571428572</v>
      </c>
      <c r="J1967" s="2">
        <f t="shared" si="242"/>
        <v>2.401669826592618</v>
      </c>
      <c r="K1967" s="2">
        <f t="shared" si="236"/>
        <v>2.6822285089801556</v>
      </c>
    </row>
    <row r="1968" spans="1:11" ht="13.5" x14ac:dyDescent="0.25">
      <c r="A1968" s="3">
        <f>TITRES_STAT!B1971</f>
        <v>45170</v>
      </c>
      <c r="B1968" s="5">
        <f>TITRES_STAT!D1971</f>
        <v>2.33</v>
      </c>
      <c r="C1968" s="2">
        <f t="shared" si="237"/>
        <v>0.10000000000000009</v>
      </c>
      <c r="D1968" s="2">
        <f t="shared" si="238"/>
        <v>2.25</v>
      </c>
      <c r="E1968" s="2">
        <f t="shared" si="240"/>
        <v>2.2399999999999998</v>
      </c>
      <c r="F1968" s="2">
        <f t="shared" si="241"/>
        <v>2.2994999999999992</v>
      </c>
      <c r="G1968" s="2">
        <f t="shared" si="235"/>
        <v>2.9106000000000001</v>
      </c>
      <c r="H1968" s="2">
        <f t="shared" si="239"/>
        <v>2.8288499999999983</v>
      </c>
      <c r="I1968" s="2">
        <f t="array" ref="I1968">SUMPRODUCT(B1952:B1971, (ROW(B1952:B1971)-ROW(B1952)+1)) / (20*21/2)</f>
        <v>2.2588571428571429</v>
      </c>
      <c r="J1968" s="2">
        <f t="shared" si="242"/>
        <v>2.3948441288218922</v>
      </c>
      <c r="K1968" s="2">
        <f t="shared" si="236"/>
        <v>2.6684156262750514</v>
      </c>
    </row>
    <row r="1969" spans="1:11" ht="13.5" x14ac:dyDescent="0.25">
      <c r="A1969" s="3">
        <f>TITRES_STAT!B1972</f>
        <v>45173</v>
      </c>
      <c r="B1969" s="5">
        <f>TITRES_STAT!D1972</f>
        <v>2.33</v>
      </c>
      <c r="C1969" s="2">
        <f t="shared" si="237"/>
        <v>0</v>
      </c>
      <c r="D1969" s="2">
        <f t="shared" si="238"/>
        <v>2.27</v>
      </c>
      <c r="E1969" s="2">
        <f t="shared" si="240"/>
        <v>2.25</v>
      </c>
      <c r="F1969" s="2">
        <f t="shared" si="241"/>
        <v>2.2764999999999995</v>
      </c>
      <c r="G1969" s="2">
        <f t="shared" si="235"/>
        <v>2.8894000000000006</v>
      </c>
      <c r="H1969" s="2">
        <f t="shared" si="239"/>
        <v>2.8247999999999984</v>
      </c>
      <c r="I1969" s="2">
        <f t="array" ref="I1969">SUMPRODUCT(B1953:B1972, (ROW(B1953:B1972)-ROW(B1953)+1)) / (20*21/2)</f>
        <v>2.2666190476190478</v>
      </c>
      <c r="J1969" s="2">
        <f t="shared" si="242"/>
        <v>2.3886684975055217</v>
      </c>
      <c r="K1969" s="2">
        <f t="shared" si="236"/>
        <v>2.6551444252446572</v>
      </c>
    </row>
    <row r="1970" spans="1:11" ht="13.5" x14ac:dyDescent="0.25">
      <c r="A1970" s="3">
        <f>TITRES_STAT!B1973</f>
        <v>45174</v>
      </c>
      <c r="B1970" s="5">
        <f>TITRES_STAT!D1973</f>
        <v>2.33</v>
      </c>
      <c r="C1970" s="2">
        <f t="shared" si="237"/>
        <v>0</v>
      </c>
      <c r="D1970" s="2">
        <f t="shared" si="238"/>
        <v>2.29</v>
      </c>
      <c r="E1970" s="2">
        <f t="shared" si="240"/>
        <v>2.2600000000000002</v>
      </c>
      <c r="F1970" s="2">
        <f t="shared" si="241"/>
        <v>2.2594999999999996</v>
      </c>
      <c r="G1970" s="2">
        <f t="shared" ref="G1970:G2033" si="243">AVERAGE(B1921:B1970)</f>
        <v>2.8682000000000016</v>
      </c>
      <c r="H1970" s="2">
        <f t="shared" si="239"/>
        <v>2.8207499999999985</v>
      </c>
      <c r="I1970" s="2">
        <f t="array" ref="I1970">SUMPRODUCT(B1954:B1973, (ROW(B1954:B1973)-ROW(B1954)+1)) / (20*21/2)</f>
        <v>2.2749047619047622</v>
      </c>
      <c r="J1970" s="2">
        <f t="shared" si="242"/>
        <v>2.3830810215526146</v>
      </c>
      <c r="K1970" s="2">
        <f t="shared" si="236"/>
        <v>2.6423936634703571</v>
      </c>
    </row>
    <row r="1971" spans="1:11" ht="13.5" x14ac:dyDescent="0.25">
      <c r="A1971" s="3">
        <f>TITRES_STAT!B1974</f>
        <v>45175</v>
      </c>
      <c r="B1971" s="5">
        <f>TITRES_STAT!D1974</f>
        <v>2.33</v>
      </c>
      <c r="C1971" s="2">
        <f t="shared" si="237"/>
        <v>0</v>
      </c>
      <c r="D1971" s="2">
        <f t="shared" si="238"/>
        <v>2.31</v>
      </c>
      <c r="E1971" s="2">
        <f t="shared" si="240"/>
        <v>2.2699999999999996</v>
      </c>
      <c r="F1971" s="2">
        <f t="shared" si="241"/>
        <v>2.2484999999999995</v>
      </c>
      <c r="G1971" s="2">
        <f t="shared" si="243"/>
        <v>2.8470000000000022</v>
      </c>
      <c r="H1971" s="2">
        <f t="shared" si="239"/>
        <v>2.8166999999999986</v>
      </c>
      <c r="I1971" s="2">
        <f t="array" ref="I1971">SUMPRODUCT(B1955:B1974, (ROW(B1955:B1974)-ROW(B1955)+1)) / (20*21/2)</f>
        <v>2.2832380952380951</v>
      </c>
      <c r="J1971" s="2">
        <f t="shared" si="242"/>
        <v>2.3780256861666511</v>
      </c>
      <c r="K1971" s="2">
        <f t="shared" ref="K1971:K2034" si="244">$K$4*B1971+(1-$K$4)*K1970</f>
        <v>2.6301429315695586</v>
      </c>
    </row>
    <row r="1972" spans="1:11" ht="13.5" x14ac:dyDescent="0.25">
      <c r="A1972" s="3">
        <f>TITRES_STAT!B1975</f>
        <v>45176</v>
      </c>
      <c r="B1972" s="5">
        <f>TITRES_STAT!D1975</f>
        <v>2.33</v>
      </c>
      <c r="C1972" s="2">
        <f t="shared" si="237"/>
        <v>0</v>
      </c>
      <c r="D1972" s="2">
        <f t="shared" si="238"/>
        <v>2.33</v>
      </c>
      <c r="E1972" s="2">
        <f t="shared" si="240"/>
        <v>2.2799999999999998</v>
      </c>
      <c r="F1972" s="2">
        <f t="shared" si="241"/>
        <v>2.2429999999999994</v>
      </c>
      <c r="G1972" s="2">
        <f t="shared" si="243"/>
        <v>2.8258000000000028</v>
      </c>
      <c r="H1972" s="2">
        <f t="shared" si="239"/>
        <v>2.8126499999999992</v>
      </c>
      <c r="I1972" s="2">
        <f t="array" ref="I1972">SUMPRODUCT(B1956:B1975, (ROW(B1956:B1975)-ROW(B1956)+1)) / (20*21/2)</f>
        <v>2.2816190476190479</v>
      </c>
      <c r="J1972" s="2">
        <f t="shared" si="242"/>
        <v>2.3734518112936365</v>
      </c>
      <c r="K1972" s="2">
        <f t="shared" si="244"/>
        <v>2.618372620527615</v>
      </c>
    </row>
    <row r="1973" spans="1:11" ht="13.5" x14ac:dyDescent="0.25">
      <c r="A1973" s="3">
        <f>TITRES_STAT!B1976</f>
        <v>45177</v>
      </c>
      <c r="B1973" s="5">
        <f>TITRES_STAT!D1976</f>
        <v>2.33</v>
      </c>
      <c r="C1973" s="2">
        <f t="shared" si="237"/>
        <v>0</v>
      </c>
      <c r="D1973" s="2">
        <f t="shared" si="238"/>
        <v>2.33</v>
      </c>
      <c r="E1973" s="2">
        <f t="shared" si="240"/>
        <v>2.29</v>
      </c>
      <c r="F1973" s="2">
        <f t="shared" si="241"/>
        <v>2.2424999999999997</v>
      </c>
      <c r="G1973" s="2">
        <f t="shared" si="243"/>
        <v>2.8056000000000028</v>
      </c>
      <c r="H1973" s="2">
        <f t="shared" si="239"/>
        <v>2.8085999999999998</v>
      </c>
      <c r="I1973" s="2">
        <f t="array" ref="I1973">SUMPRODUCT(B1957:B1976, (ROW(B1957:B1976)-ROW(B1957)+1)) / (20*21/2)</f>
        <v>2.2700476190476189</v>
      </c>
      <c r="J1973" s="2">
        <f t="shared" si="242"/>
        <v>2.3693135435513852</v>
      </c>
      <c r="K1973" s="2">
        <f t="shared" si="244"/>
        <v>2.6070638903108456</v>
      </c>
    </row>
    <row r="1974" spans="1:11" ht="13.5" x14ac:dyDescent="0.25">
      <c r="A1974" s="3">
        <f>TITRES_STAT!B1977</f>
        <v>45180</v>
      </c>
      <c r="B1974" s="5">
        <f>TITRES_STAT!D1977</f>
        <v>2.33</v>
      </c>
      <c r="C1974" s="2">
        <f t="shared" si="237"/>
        <v>0</v>
      </c>
      <c r="D1974" s="2">
        <f t="shared" si="238"/>
        <v>2.33</v>
      </c>
      <c r="E1974" s="2">
        <f t="shared" si="240"/>
        <v>2.2999999999999994</v>
      </c>
      <c r="F1974" s="2">
        <f t="shared" si="241"/>
        <v>2.2469999999999994</v>
      </c>
      <c r="G1974" s="2">
        <f t="shared" si="243"/>
        <v>2.7854000000000023</v>
      </c>
      <c r="H1974" s="2">
        <f t="shared" si="239"/>
        <v>2.8045499999999999</v>
      </c>
      <c r="I1974" s="2">
        <f t="array" ref="I1974">SUMPRODUCT(B1958:B1977, (ROW(B1958:B1977)-ROW(B1958)+1)) / (20*21/2)</f>
        <v>2.2666666666666666</v>
      </c>
      <c r="J1974" s="2">
        <f t="shared" si="242"/>
        <v>2.3655693965464915</v>
      </c>
      <c r="K1974" s="2">
        <f t="shared" si="244"/>
        <v>2.5961986397104204</v>
      </c>
    </row>
    <row r="1975" spans="1:11" ht="13.5" x14ac:dyDescent="0.25">
      <c r="A1975" s="3">
        <f>TITRES_STAT!B1978</f>
        <v>45181</v>
      </c>
      <c r="B1975" s="5">
        <f>TITRES_STAT!D1978</f>
        <v>2.23</v>
      </c>
      <c r="C1975" s="2">
        <f t="shared" si="237"/>
        <v>-0.10000000000000009</v>
      </c>
      <c r="D1975" s="2">
        <f t="shared" si="238"/>
        <v>2.31</v>
      </c>
      <c r="E1975" s="2">
        <f t="shared" si="240"/>
        <v>2.2999999999999998</v>
      </c>
      <c r="F1975" s="2">
        <f t="shared" si="241"/>
        <v>2.2514999999999992</v>
      </c>
      <c r="G1975" s="2">
        <f t="shared" si="243"/>
        <v>2.7632000000000017</v>
      </c>
      <c r="H1975" s="2">
        <f t="shared" si="239"/>
        <v>2.7999999999999994</v>
      </c>
      <c r="I1975" s="2">
        <f t="array" ref="I1975">SUMPRODUCT(B1959:B1978, (ROW(B1959:B1978)-ROW(B1959)+1)) / (20*21/2)</f>
        <v>2.2714761904761902</v>
      </c>
      <c r="J1975" s="2">
        <f t="shared" si="242"/>
        <v>2.3526580254468255</v>
      </c>
      <c r="K1975" s="2">
        <f t="shared" si="244"/>
        <v>2.5818379087413845</v>
      </c>
    </row>
    <row r="1976" spans="1:11" ht="13.5" x14ac:dyDescent="0.25">
      <c r="A1976" s="3">
        <f>TITRES_STAT!B1979</f>
        <v>45182</v>
      </c>
      <c r="B1976" s="5">
        <f>TITRES_STAT!D1979</f>
        <v>2.13</v>
      </c>
      <c r="C1976" s="2">
        <f t="shared" si="237"/>
        <v>-0.10000000000000009</v>
      </c>
      <c r="D1976" s="2">
        <f t="shared" si="238"/>
        <v>2.2700000000000005</v>
      </c>
      <c r="E1976" s="2">
        <f t="shared" si="240"/>
        <v>2.29</v>
      </c>
      <c r="F1976" s="2">
        <f t="shared" si="241"/>
        <v>2.2554999999999996</v>
      </c>
      <c r="G1976" s="2">
        <f t="shared" si="243"/>
        <v>2.7390000000000008</v>
      </c>
      <c r="H1976" s="2">
        <f t="shared" si="239"/>
        <v>2.7949499999999996</v>
      </c>
      <c r="I1976" s="2">
        <f t="array" ref="I1976">SUMPRODUCT(B1960:B1979, (ROW(B1960:B1979)-ROW(B1960)+1)) / (20*21/2)</f>
        <v>2.2854285714285711</v>
      </c>
      <c r="J1976" s="2">
        <f t="shared" si="242"/>
        <v>2.3314524992137944</v>
      </c>
      <c r="K1976" s="2">
        <f t="shared" si="244"/>
        <v>2.5641187750652517</v>
      </c>
    </row>
    <row r="1977" spans="1:11" ht="13.5" x14ac:dyDescent="0.25">
      <c r="A1977" s="3">
        <f>TITRES_STAT!B1980</f>
        <v>45183</v>
      </c>
      <c r="B1977" s="5">
        <f>TITRES_STAT!D1980</f>
        <v>2.2200000000000002</v>
      </c>
      <c r="C1977" s="2">
        <f t="shared" si="237"/>
        <v>9.0000000000000302E-2</v>
      </c>
      <c r="D1977" s="2">
        <f t="shared" si="238"/>
        <v>2.2480000000000002</v>
      </c>
      <c r="E1977" s="2">
        <f t="shared" si="240"/>
        <v>2.2890000000000001</v>
      </c>
      <c r="F1977" s="2">
        <f t="shared" si="241"/>
        <v>2.2594999999999996</v>
      </c>
      <c r="G1977" s="2">
        <f t="shared" si="243"/>
        <v>2.716600000000001</v>
      </c>
      <c r="H1977" s="2">
        <f t="shared" si="239"/>
        <v>2.7903499999999997</v>
      </c>
      <c r="I1977" s="2">
        <f t="array" ref="I1977">SUMPRODUCT(B1961:B1980, (ROW(B1961:B1980)-ROW(B1961)+1)) / (20*21/2)</f>
        <v>2.3080476190476191</v>
      </c>
      <c r="J1977" s="2">
        <f t="shared" si="242"/>
        <v>2.3208379754791473</v>
      </c>
      <c r="K1977" s="2">
        <f t="shared" si="244"/>
        <v>2.5506239211411241</v>
      </c>
    </row>
    <row r="1978" spans="1:11" ht="13.5" x14ac:dyDescent="0.25">
      <c r="A1978" s="3">
        <f>TITRES_STAT!B1981</f>
        <v>45184</v>
      </c>
      <c r="B1978" s="5">
        <f>TITRES_STAT!D1981</f>
        <v>2.31</v>
      </c>
      <c r="C1978" s="2">
        <f t="shared" si="237"/>
        <v>8.9999999999999858E-2</v>
      </c>
      <c r="D1978" s="2">
        <f t="shared" si="238"/>
        <v>2.2440000000000002</v>
      </c>
      <c r="E1978" s="2">
        <f t="shared" si="240"/>
        <v>2.2869999999999999</v>
      </c>
      <c r="F1978" s="2">
        <f t="shared" si="241"/>
        <v>2.2634999999999996</v>
      </c>
      <c r="G1978" s="2">
        <f t="shared" si="243"/>
        <v>2.6960000000000006</v>
      </c>
      <c r="H1978" s="2">
        <f t="shared" si="239"/>
        <v>2.7861999999999996</v>
      </c>
      <c r="I1978" s="2">
        <f t="array" ref="I1978">SUMPRODUCT(B1962:B1981, (ROW(B1962:B1981)-ROW(B1962)+1)) / (20*21/2)</f>
        <v>2.339809523809524</v>
      </c>
      <c r="J1978" s="2">
        <f t="shared" si="242"/>
        <v>2.3198057873382765</v>
      </c>
      <c r="K1978" s="2">
        <f t="shared" si="244"/>
        <v>2.5411876889395115</v>
      </c>
    </row>
    <row r="1979" spans="1:11" ht="13.5" x14ac:dyDescent="0.25">
      <c r="A1979" s="3">
        <f>TITRES_STAT!B1982</f>
        <v>45187</v>
      </c>
      <c r="B1979" s="5">
        <f>TITRES_STAT!D1982</f>
        <v>2.41</v>
      </c>
      <c r="C1979" s="2">
        <f t="shared" si="237"/>
        <v>0.10000000000000009</v>
      </c>
      <c r="D1979" s="2">
        <f t="shared" si="238"/>
        <v>2.2600000000000002</v>
      </c>
      <c r="E1979" s="2">
        <f t="shared" si="240"/>
        <v>2.2949999999999999</v>
      </c>
      <c r="F1979" s="2">
        <f t="shared" si="241"/>
        <v>2.2724999999999995</v>
      </c>
      <c r="G1979" s="2">
        <f t="shared" si="243"/>
        <v>2.6774000000000004</v>
      </c>
      <c r="H1979" s="2">
        <f t="shared" si="239"/>
        <v>2.7825499999999992</v>
      </c>
      <c r="I1979" s="2">
        <f t="array" ref="I1979">SUMPRODUCT(B1963:B1982, (ROW(B1963:B1982)-ROW(B1963)+1)) / (20*21/2)</f>
        <v>2.3801904761904762</v>
      </c>
      <c r="J1979" s="2">
        <f t="shared" si="242"/>
        <v>2.3283957123536787</v>
      </c>
      <c r="K1979" s="2">
        <f t="shared" si="244"/>
        <v>2.5360430736869821</v>
      </c>
    </row>
    <row r="1980" spans="1:11" ht="13.5" x14ac:dyDescent="0.25">
      <c r="A1980" s="3">
        <f>TITRES_STAT!B1983</f>
        <v>45188</v>
      </c>
      <c r="B1980" s="5">
        <f>TITRES_STAT!D1983</f>
        <v>2.5099999999999998</v>
      </c>
      <c r="C1980" s="2">
        <f t="shared" si="237"/>
        <v>9.9999999999999645E-2</v>
      </c>
      <c r="D1980" s="2">
        <f t="shared" si="238"/>
        <v>2.3159999999999998</v>
      </c>
      <c r="E1980" s="2">
        <f t="shared" si="240"/>
        <v>2.3130000000000002</v>
      </c>
      <c r="F1980" s="2">
        <f t="shared" si="241"/>
        <v>2.2864999999999998</v>
      </c>
      <c r="G1980" s="2">
        <f t="shared" si="243"/>
        <v>2.6608000000000001</v>
      </c>
      <c r="H1980" s="2">
        <f t="shared" si="239"/>
        <v>2.779399999999999</v>
      </c>
      <c r="I1980" s="2">
        <f t="array" ref="I1980">SUMPRODUCT(B1964:B1983, (ROW(B1964:B1983)-ROW(B1964)+1)) / (20*21/2)</f>
        <v>2.4296190476190476</v>
      </c>
      <c r="J1980" s="2">
        <f t="shared" si="242"/>
        <v>2.3456913587961856</v>
      </c>
      <c r="K1980" s="2">
        <f t="shared" si="244"/>
        <v>2.5350217766796499</v>
      </c>
    </row>
    <row r="1981" spans="1:11" ht="13.5" x14ac:dyDescent="0.25">
      <c r="A1981" s="3">
        <f>TITRES_STAT!B1984</f>
        <v>45189</v>
      </c>
      <c r="B1981" s="5">
        <f>TITRES_STAT!D1984</f>
        <v>2.62</v>
      </c>
      <c r="C1981" s="2">
        <f t="shared" si="237"/>
        <v>0.11000000000000032</v>
      </c>
      <c r="D1981" s="2">
        <f t="shared" si="238"/>
        <v>2.4140000000000001</v>
      </c>
      <c r="E1981" s="2">
        <f t="shared" si="240"/>
        <v>2.3420000000000005</v>
      </c>
      <c r="F1981" s="2">
        <f t="shared" si="241"/>
        <v>2.3059999999999996</v>
      </c>
      <c r="G1981" s="2">
        <f t="shared" si="243"/>
        <v>2.6464000000000003</v>
      </c>
      <c r="H1981" s="2">
        <f t="shared" si="239"/>
        <v>2.7767999999999988</v>
      </c>
      <c r="I1981" s="2">
        <f t="array" ref="I1981">SUMPRODUCT(B1965:B1984, (ROW(B1965:B1984)-ROW(B1965)+1)) / (20*21/2)</f>
        <v>2.4875238095238097</v>
      </c>
      <c r="J1981" s="2">
        <f t="shared" si="242"/>
        <v>2.3718159912917871</v>
      </c>
      <c r="K1981" s="2">
        <f t="shared" si="244"/>
        <v>2.5383542560255457</v>
      </c>
    </row>
    <row r="1982" spans="1:11" ht="13.5" x14ac:dyDescent="0.25">
      <c r="A1982" s="3">
        <f>TITRES_STAT!B1985</f>
        <v>45190</v>
      </c>
      <c r="B1982" s="5">
        <f>TITRES_STAT!D1985</f>
        <v>2.73</v>
      </c>
      <c r="C1982" s="2">
        <f t="shared" si="237"/>
        <v>0.10999999999999988</v>
      </c>
      <c r="D1982" s="2">
        <f t="shared" si="238"/>
        <v>2.5160000000000005</v>
      </c>
      <c r="E1982" s="2">
        <f t="shared" si="240"/>
        <v>2.3820000000000001</v>
      </c>
      <c r="F1982" s="2">
        <f t="shared" si="241"/>
        <v>2.3309999999999991</v>
      </c>
      <c r="G1982" s="2">
        <f t="shared" si="243"/>
        <v>2.6342000000000003</v>
      </c>
      <c r="H1982" s="2">
        <f t="shared" si="239"/>
        <v>2.7747499999999992</v>
      </c>
      <c r="I1982" s="2">
        <f t="array" ref="I1982">SUMPRODUCT(B1966:B1985, (ROW(B1966:B1985)-ROW(B1966)+1)) / (20*21/2)</f>
        <v>2.5542857142857147</v>
      </c>
      <c r="J1982" s="2">
        <f t="shared" si="242"/>
        <v>2.4059287540259024</v>
      </c>
      <c r="K1982" s="2">
        <f t="shared" si="244"/>
        <v>2.5458697753970929</v>
      </c>
    </row>
    <row r="1983" spans="1:11" ht="13.5" x14ac:dyDescent="0.25">
      <c r="A1983" s="3">
        <f>TITRES_STAT!B1986</f>
        <v>45191</v>
      </c>
      <c r="B1983" s="5">
        <f>TITRES_STAT!D1986</f>
        <v>2.85</v>
      </c>
      <c r="C1983" s="2">
        <f t="shared" si="237"/>
        <v>0.12000000000000011</v>
      </c>
      <c r="D1983" s="2">
        <f t="shared" si="238"/>
        <v>2.6239999999999997</v>
      </c>
      <c r="E1983" s="2">
        <f t="shared" si="240"/>
        <v>2.4340000000000002</v>
      </c>
      <c r="F1983" s="2">
        <f t="shared" si="241"/>
        <v>2.3619999999999997</v>
      </c>
      <c r="G1983" s="2">
        <f t="shared" si="243"/>
        <v>2.6244000000000001</v>
      </c>
      <c r="H1983" s="2">
        <f t="shared" si="239"/>
        <v>2.7732999999999985</v>
      </c>
      <c r="I1983" s="2">
        <f t="array" ref="I1983">SUMPRODUCT(B1967:B1986, (ROW(B1967:B1986)-ROW(B1967)+1)) / (20*21/2)</f>
        <v>2.6169047619047618</v>
      </c>
      <c r="J1983" s="2">
        <f t="shared" si="242"/>
        <v>2.4482212536424832</v>
      </c>
      <c r="K1983" s="2">
        <f t="shared" si="244"/>
        <v>2.557796450871717</v>
      </c>
    </row>
    <row r="1984" spans="1:11" ht="13.5" x14ac:dyDescent="0.25">
      <c r="A1984" s="3">
        <f>TITRES_STAT!B1987</f>
        <v>45194</v>
      </c>
      <c r="B1984" s="5">
        <f>TITRES_STAT!D1987</f>
        <v>2.97</v>
      </c>
      <c r="C1984" s="2">
        <f t="shared" si="237"/>
        <v>0.12000000000000011</v>
      </c>
      <c r="D1984" s="2">
        <f t="shared" si="238"/>
        <v>2.7359999999999998</v>
      </c>
      <c r="E1984" s="2">
        <f t="shared" si="240"/>
        <v>2.4980000000000002</v>
      </c>
      <c r="F1984" s="2">
        <f t="shared" si="241"/>
        <v>2.3989999999999991</v>
      </c>
      <c r="G1984" s="2">
        <f t="shared" si="243"/>
        <v>2.6170000000000004</v>
      </c>
      <c r="H1984" s="2">
        <f t="shared" si="239"/>
        <v>2.7724499999999987</v>
      </c>
      <c r="I1984" s="2">
        <f t="array" ref="I1984">SUMPRODUCT(B1968:B1987, (ROW(B1968:B1987)-ROW(B1968)+1)) / (20*21/2)</f>
        <v>2.687761904761905</v>
      </c>
      <c r="J1984" s="2">
        <f t="shared" si="242"/>
        <v>2.4979144675812943</v>
      </c>
      <c r="K1984" s="2">
        <f t="shared" si="244"/>
        <v>2.5739612959355713</v>
      </c>
    </row>
    <row r="1985" spans="1:11" ht="13.5" x14ac:dyDescent="0.25">
      <c r="A1985" s="3">
        <f>TITRES_STAT!B1988</f>
        <v>45195</v>
      </c>
      <c r="B1985" s="5">
        <f>TITRES_STAT!D1988</f>
        <v>3.1</v>
      </c>
      <c r="C1985" s="2">
        <f t="shared" si="237"/>
        <v>0.12999999999999989</v>
      </c>
      <c r="D1985" s="2">
        <f t="shared" si="238"/>
        <v>2.8540000000000001</v>
      </c>
      <c r="E1985" s="2">
        <f t="shared" si="240"/>
        <v>2.585</v>
      </c>
      <c r="F1985" s="2">
        <f t="shared" si="241"/>
        <v>2.4424999999999994</v>
      </c>
      <c r="G1985" s="2">
        <f t="shared" si="243"/>
        <v>2.6122000000000001</v>
      </c>
      <c r="H1985" s="2">
        <f t="shared" si="239"/>
        <v>2.7722499999999983</v>
      </c>
      <c r="I1985" s="2">
        <f t="array" ref="I1985">SUMPRODUCT(B1969:B1988, (ROW(B1969:B1988)-ROW(B1969)+1)) / (20*21/2)</f>
        <v>2.7671904761904762</v>
      </c>
      <c r="J1985" s="2">
        <f t="shared" si="242"/>
        <v>2.5552559468592659</v>
      </c>
      <c r="K1985" s="2">
        <f t="shared" si="244"/>
        <v>2.5945902647224117</v>
      </c>
    </row>
    <row r="1986" spans="1:11" ht="13.5" x14ac:dyDescent="0.25">
      <c r="A1986" s="3">
        <f>TITRES_STAT!B1989</f>
        <v>45197</v>
      </c>
      <c r="B1986" s="5">
        <f>TITRES_STAT!D1989</f>
        <v>3.1</v>
      </c>
      <c r="C1986" s="2">
        <f t="shared" si="237"/>
        <v>0</v>
      </c>
      <c r="D1986" s="2">
        <f t="shared" si="238"/>
        <v>2.95</v>
      </c>
      <c r="E1986" s="2">
        <f t="shared" si="240"/>
        <v>2.6820000000000004</v>
      </c>
      <c r="F1986" s="2">
        <f t="shared" si="241"/>
        <v>2.4859999999999998</v>
      </c>
      <c r="G1986" s="2">
        <f t="shared" si="243"/>
        <v>2.6074000000000002</v>
      </c>
      <c r="H1986" s="2">
        <f t="shared" si="239"/>
        <v>2.771999999999998</v>
      </c>
      <c r="I1986" s="2">
        <f t="array" ref="I1986">SUMPRODUCT(B1970:B1989, (ROW(B1970:B1989)-ROW(B1970)+1)) / (20*21/2)</f>
        <v>2.8416666666666668</v>
      </c>
      <c r="J1986" s="2">
        <f t="shared" si="242"/>
        <v>2.6071363328726691</v>
      </c>
      <c r="K1986" s="2">
        <f t="shared" si="244"/>
        <v>2.6144102543411409</v>
      </c>
    </row>
    <row r="1987" spans="1:11" ht="13.5" x14ac:dyDescent="0.25">
      <c r="A1987" s="3">
        <f>TITRES_STAT!B1990</f>
        <v>45198</v>
      </c>
      <c r="B1987" s="5">
        <f>TITRES_STAT!D1990</f>
        <v>3.23</v>
      </c>
      <c r="C1987" s="2">
        <f t="shared" si="237"/>
        <v>0.12999999999999989</v>
      </c>
      <c r="D1987" s="2">
        <f t="shared" si="238"/>
        <v>3.05</v>
      </c>
      <c r="E1987" s="2">
        <f t="shared" si="240"/>
        <v>2.7830000000000004</v>
      </c>
      <c r="F1987" s="2">
        <f t="shared" si="241"/>
        <v>2.5359999999999996</v>
      </c>
      <c r="G1987" s="2">
        <f t="shared" si="243"/>
        <v>2.6052</v>
      </c>
      <c r="H1987" s="2">
        <f t="shared" si="239"/>
        <v>2.7716999999999978</v>
      </c>
      <c r="I1987" s="2">
        <f t="array" ref="I1987">SUMPRODUCT(B1971:B1990, (ROW(B1971:B1990)-ROW(B1971)+1)) / (20*21/2)</f>
        <v>2.913095238095238</v>
      </c>
      <c r="J1987" s="2">
        <f t="shared" si="242"/>
        <v>2.6664566821228912</v>
      </c>
      <c r="K1987" s="2">
        <f t="shared" si="244"/>
        <v>2.6385510286807041</v>
      </c>
    </row>
    <row r="1988" spans="1:11" ht="13.5" x14ac:dyDescent="0.25">
      <c r="A1988" s="3">
        <f>TITRES_STAT!B1991</f>
        <v>45201</v>
      </c>
      <c r="B1988" s="5">
        <f>TITRES_STAT!D1991</f>
        <v>3.37</v>
      </c>
      <c r="C1988" s="2">
        <f t="shared" ref="C1988:C2051" si="245">B1988-B1987</f>
        <v>0.14000000000000012</v>
      </c>
      <c r="D1988" s="2">
        <f t="shared" si="238"/>
        <v>3.1539999999999999</v>
      </c>
      <c r="E1988" s="2">
        <f t="shared" si="240"/>
        <v>2.8890000000000002</v>
      </c>
      <c r="F1988" s="2">
        <f t="shared" si="241"/>
        <v>2.5880000000000001</v>
      </c>
      <c r="G1988" s="2">
        <f t="shared" si="243"/>
        <v>2.6057999999999999</v>
      </c>
      <c r="H1988" s="2">
        <f t="shared" si="239"/>
        <v>2.7715499999999973</v>
      </c>
      <c r="I1988" s="2">
        <f t="array" ref="I1988">SUMPRODUCT(B1972:B1991, (ROW(B1972:B1991)-ROW(B1972)+1)) / (20*21/2)</f>
        <v>2.9794761904761908</v>
      </c>
      <c r="J1988" s="2">
        <f t="shared" si="242"/>
        <v>2.7334608076349967</v>
      </c>
      <c r="K1988" s="2">
        <f t="shared" si="244"/>
        <v>2.6672353020657749</v>
      </c>
    </row>
    <row r="1989" spans="1:11" ht="13.5" x14ac:dyDescent="0.25">
      <c r="A1989" s="3">
        <f>TITRES_STAT!B1992</f>
        <v>45202</v>
      </c>
      <c r="B1989" s="5">
        <f>TITRES_STAT!D1992</f>
        <v>3.37</v>
      </c>
      <c r="C1989" s="2">
        <f t="shared" si="245"/>
        <v>0</v>
      </c>
      <c r="D1989" s="2">
        <f t="shared" si="238"/>
        <v>3.2340000000000004</v>
      </c>
      <c r="E1989" s="2">
        <f t="shared" si="240"/>
        <v>2.9850000000000003</v>
      </c>
      <c r="F1989" s="2">
        <f t="shared" si="241"/>
        <v>2.6399999999999997</v>
      </c>
      <c r="G1989" s="2">
        <f t="shared" si="243"/>
        <v>2.6063999999999994</v>
      </c>
      <c r="H1989" s="2">
        <f t="shared" si="239"/>
        <v>2.7713999999999972</v>
      </c>
      <c r="I1989" s="2">
        <f t="array" ref="I1989">SUMPRODUCT(B1973:B1992, (ROW(B1973:B1992)-ROW(B1973)+1)) / (20*21/2)</f>
        <v>3.0408095238095236</v>
      </c>
      <c r="J1989" s="2">
        <f t="shared" si="242"/>
        <v>2.7940835878602348</v>
      </c>
      <c r="K1989" s="2">
        <f t="shared" si="244"/>
        <v>2.6947947019847645</v>
      </c>
    </row>
    <row r="1990" spans="1:11" ht="13.5" x14ac:dyDescent="0.25">
      <c r="A1990" s="3">
        <f>TITRES_STAT!B1993</f>
        <v>45203</v>
      </c>
      <c r="B1990" s="5">
        <f>TITRES_STAT!D1993</f>
        <v>3.39</v>
      </c>
      <c r="C1990" s="2">
        <f t="shared" si="245"/>
        <v>2.0000000000000018E-2</v>
      </c>
      <c r="D1990" s="2">
        <f t="shared" ref="D1990:D2053" si="246">AVERAGE(B1986:B1990)</f>
        <v>3.2920000000000003</v>
      </c>
      <c r="E1990" s="2">
        <f t="shared" si="240"/>
        <v>3.0730000000000004</v>
      </c>
      <c r="F1990" s="2">
        <f t="shared" si="241"/>
        <v>2.6930000000000001</v>
      </c>
      <c r="G1990" s="2">
        <f t="shared" si="243"/>
        <v>2.6073999999999997</v>
      </c>
      <c r="H1990" s="2">
        <f t="shared" si="239"/>
        <v>2.7713499999999969</v>
      </c>
      <c r="I1990" s="2">
        <f t="array" ref="I1990">SUMPRODUCT(B1974:B1993, (ROW(B1974:B1993)-ROW(B1974)+1)) / (20*21/2)</f>
        <v>3.0980476190476187</v>
      </c>
      <c r="J1990" s="2">
        <f t="shared" si="242"/>
        <v>2.8508375318735459</v>
      </c>
      <c r="K1990" s="2">
        <f t="shared" si="244"/>
        <v>2.7220576548481068</v>
      </c>
    </row>
    <row r="1991" spans="1:11" ht="13.5" x14ac:dyDescent="0.25">
      <c r="A1991" s="3">
        <f>TITRES_STAT!B1994</f>
        <v>45204</v>
      </c>
      <c r="B1991" s="5">
        <f>TITRES_STAT!D1994</f>
        <v>3.39</v>
      </c>
      <c r="C1991" s="2">
        <f t="shared" si="245"/>
        <v>0</v>
      </c>
      <c r="D1991" s="2">
        <f t="shared" si="246"/>
        <v>3.35</v>
      </c>
      <c r="E1991" s="2">
        <f t="shared" si="240"/>
        <v>3.1500000000000004</v>
      </c>
      <c r="F1991" s="2">
        <f t="shared" si="241"/>
        <v>2.746</v>
      </c>
      <c r="G1991" s="2">
        <f t="shared" si="243"/>
        <v>2.6083999999999992</v>
      </c>
      <c r="H1991" s="2">
        <f t="shared" si="239"/>
        <v>2.7712999999999965</v>
      </c>
      <c r="I1991" s="2">
        <f t="array" ref="I1991">SUMPRODUCT(B1975:B1994, (ROW(B1975:B1994)-ROW(B1975)+1)) / (20*21/2)</f>
        <v>3.1501904761904767</v>
      </c>
      <c r="J1991" s="2">
        <f t="shared" si="242"/>
        <v>2.9021863383617799</v>
      </c>
      <c r="K1991" s="2">
        <f t="shared" si="244"/>
        <v>2.7482514723050437</v>
      </c>
    </row>
    <row r="1992" spans="1:11" ht="13.5" x14ac:dyDescent="0.25">
      <c r="A1992" s="3">
        <f>TITRES_STAT!B1995</f>
        <v>45205</v>
      </c>
      <c r="B1992" s="5">
        <f>TITRES_STAT!D1995</f>
        <v>3.39</v>
      </c>
      <c r="C1992" s="2">
        <f t="shared" si="245"/>
        <v>0</v>
      </c>
      <c r="D1992" s="2">
        <f t="shared" si="246"/>
        <v>3.3820000000000001</v>
      </c>
      <c r="E1992" s="2">
        <f t="shared" si="240"/>
        <v>3.2160000000000002</v>
      </c>
      <c r="F1992" s="2">
        <f t="shared" si="241"/>
        <v>2.7989999999999999</v>
      </c>
      <c r="G1992" s="2">
        <f t="shared" si="243"/>
        <v>2.6093999999999995</v>
      </c>
      <c r="H1992" s="2">
        <f t="shared" si="239"/>
        <v>2.771299999999997</v>
      </c>
      <c r="I1992" s="2">
        <f t="array" ref="I1992">SUMPRODUCT(B1976:B1995, (ROW(B1976:B1995)-ROW(B1976)+1)) / (20*21/2)</f>
        <v>3.1972380952380957</v>
      </c>
      <c r="J1992" s="2">
        <f t="shared" si="242"/>
        <v>2.948644782327325</v>
      </c>
      <c r="K1992" s="2">
        <f t="shared" si="244"/>
        <v>2.7734180812342575</v>
      </c>
    </row>
    <row r="1993" spans="1:11" ht="13.5" x14ac:dyDescent="0.25">
      <c r="A1993" s="3">
        <f>TITRES_STAT!B1996</f>
        <v>45208</v>
      </c>
      <c r="B1993" s="5">
        <f>TITRES_STAT!D1996</f>
        <v>3.4</v>
      </c>
      <c r="C1993" s="2">
        <f t="shared" si="245"/>
        <v>9.9999999999997868E-3</v>
      </c>
      <c r="D1993" s="2">
        <f t="shared" si="246"/>
        <v>3.3880000000000003</v>
      </c>
      <c r="E1993" s="2">
        <f t="shared" si="240"/>
        <v>3.2709999999999999</v>
      </c>
      <c r="F1993" s="2">
        <f t="shared" si="241"/>
        <v>2.8525</v>
      </c>
      <c r="G1993" s="2">
        <f t="shared" si="243"/>
        <v>2.6105999999999994</v>
      </c>
      <c r="H1993" s="2">
        <f t="shared" si="239"/>
        <v>2.7713499999999969</v>
      </c>
      <c r="I1993" s="2">
        <f t="array" ref="I1993">SUMPRODUCT(B1977:B1996, (ROW(B1977:B1996)-ROW(B1977)+1)) / (20*21/2)</f>
        <v>3.2244285714285721</v>
      </c>
      <c r="J1993" s="2">
        <f t="shared" si="242"/>
        <v>2.9916309935342467</v>
      </c>
      <c r="K1993" s="2">
        <f t="shared" si="244"/>
        <v>2.7979899211858554</v>
      </c>
    </row>
    <row r="1994" spans="1:11" ht="13.5" x14ac:dyDescent="0.25">
      <c r="A1994" s="3">
        <f>TITRES_STAT!B1997</f>
        <v>45209</v>
      </c>
      <c r="B1994" s="5">
        <f>TITRES_STAT!D1997</f>
        <v>3.4</v>
      </c>
      <c r="C1994" s="2">
        <f t="shared" si="245"/>
        <v>0</v>
      </c>
      <c r="D1994" s="2">
        <f t="shared" si="246"/>
        <v>3.3939999999999997</v>
      </c>
      <c r="E1994" s="2">
        <f t="shared" si="240"/>
        <v>3.3140000000000001</v>
      </c>
      <c r="F1994" s="2">
        <f t="shared" si="241"/>
        <v>2.9059999999999997</v>
      </c>
      <c r="G1994" s="2">
        <f t="shared" si="243"/>
        <v>2.6117999999999997</v>
      </c>
      <c r="H1994" s="2">
        <f t="shared" ref="H1994:H2057" si="247">AVERAGE(B1795:B1994)</f>
        <v>2.7713499999999969</v>
      </c>
      <c r="I1994" s="2">
        <f t="array" ref="I1994">SUMPRODUCT(B1978:B1997, (ROW(B1978:B1997)-ROW(B1978)+1)) / (20*21/2)</f>
        <v>3.2329523809523812</v>
      </c>
      <c r="J1994" s="2">
        <f t="shared" si="242"/>
        <v>3.030523279864318</v>
      </c>
      <c r="K1994" s="2">
        <f t="shared" si="244"/>
        <v>2.821598159570724</v>
      </c>
    </row>
    <row r="1995" spans="1:11" ht="13.5" x14ac:dyDescent="0.25">
      <c r="A1995" s="3">
        <f>TITRES_STAT!B1998</f>
        <v>45210</v>
      </c>
      <c r="B1995" s="5">
        <f>TITRES_STAT!D1998</f>
        <v>3.4</v>
      </c>
      <c r="C1995" s="2">
        <f t="shared" si="245"/>
        <v>0</v>
      </c>
      <c r="D1995" s="2">
        <f t="shared" si="246"/>
        <v>3.3959999999999999</v>
      </c>
      <c r="E1995" s="2">
        <f t="shared" si="240"/>
        <v>3.3439999999999999</v>
      </c>
      <c r="F1995" s="2">
        <f t="shared" si="241"/>
        <v>2.9644999999999997</v>
      </c>
      <c r="G1995" s="2">
        <f t="shared" si="243"/>
        <v>2.6129999999999995</v>
      </c>
      <c r="H1995" s="2">
        <f t="shared" si="247"/>
        <v>2.7713499999999964</v>
      </c>
      <c r="I1995" s="2">
        <f t="array" ref="I1995">SUMPRODUCT(B1979:B1998, (ROW(B1979:B1998)-ROW(B1979)+1)) / (20*21/2)</f>
        <v>3.2372380952380957</v>
      </c>
      <c r="J1995" s="2">
        <f t="shared" si="242"/>
        <v>3.0657115389248588</v>
      </c>
      <c r="K1995" s="2">
        <f t="shared" si="244"/>
        <v>2.8442805846855976</v>
      </c>
    </row>
    <row r="1996" spans="1:11" ht="13.5" x14ac:dyDescent="0.25">
      <c r="A1996" s="3">
        <f>TITRES_STAT!B1999</f>
        <v>45211</v>
      </c>
      <c r="B1996" s="5">
        <f>TITRES_STAT!D1999</f>
        <v>3.25</v>
      </c>
      <c r="C1996" s="2">
        <f t="shared" si="245"/>
        <v>-0.14999999999999991</v>
      </c>
      <c r="D1996" s="2">
        <f t="shared" si="246"/>
        <v>3.3679999999999999</v>
      </c>
      <c r="E1996" s="2">
        <f t="shared" ref="E1996:E2059" si="248">AVERAGE(B1987:B1996)</f>
        <v>3.3589999999999995</v>
      </c>
      <c r="F1996" s="2">
        <f t="shared" si="241"/>
        <v>3.0204999999999997</v>
      </c>
      <c r="G1996" s="2">
        <f t="shared" si="243"/>
        <v>2.6141999999999994</v>
      </c>
      <c r="H1996" s="2">
        <f t="shared" si="247"/>
        <v>2.7706999999999966</v>
      </c>
      <c r="I1996" s="2">
        <f t="array" ref="I1996">SUMPRODUCT(B1980:B1999, (ROW(B1980:B1999)-ROW(B1980)+1)) / (20*21/2)</f>
        <v>3.2415238095238097</v>
      </c>
      <c r="J1996" s="2">
        <f t="shared" si="242"/>
        <v>3.0832628209320152</v>
      </c>
      <c r="K1996" s="2">
        <f t="shared" si="244"/>
        <v>2.8601911499920449</v>
      </c>
    </row>
    <row r="1997" spans="1:11" ht="13.5" x14ac:dyDescent="0.25">
      <c r="A1997" s="3">
        <f>TITRES_STAT!B2000</f>
        <v>45212</v>
      </c>
      <c r="B1997" s="5">
        <f>TITRES_STAT!D2000</f>
        <v>3.11</v>
      </c>
      <c r="C1997" s="2">
        <f t="shared" si="245"/>
        <v>-0.14000000000000012</v>
      </c>
      <c r="D1997" s="2">
        <f t="shared" si="246"/>
        <v>3.3119999999999998</v>
      </c>
      <c r="E1997" s="2">
        <f t="shared" si="248"/>
        <v>3.347</v>
      </c>
      <c r="F1997" s="2">
        <f t="shared" si="241"/>
        <v>3.0650000000000004</v>
      </c>
      <c r="G1997" s="2">
        <f t="shared" si="243"/>
        <v>2.6154000000000002</v>
      </c>
      <c r="H1997" s="2">
        <f t="shared" si="247"/>
        <v>2.7693499999999966</v>
      </c>
      <c r="I1997" s="2">
        <f t="array" ref="I1997">SUMPRODUCT(B1981:B2000, (ROW(B1981:B2000)-ROW(B1981)+1)) / (20*21/2)</f>
        <v>3.2470476190476196</v>
      </c>
      <c r="J1997" s="2">
        <f t="shared" si="242"/>
        <v>3.0858092189384898</v>
      </c>
      <c r="K1997" s="2">
        <f t="shared" si="244"/>
        <v>2.8699875754825532</v>
      </c>
    </row>
    <row r="1998" spans="1:11" ht="13.5" x14ac:dyDescent="0.25">
      <c r="A1998" s="3">
        <f>TITRES_STAT!B2001</f>
        <v>45215</v>
      </c>
      <c r="B1998" s="5">
        <f>TITRES_STAT!D2001</f>
        <v>3.11</v>
      </c>
      <c r="C1998" s="2">
        <f t="shared" si="245"/>
        <v>0</v>
      </c>
      <c r="D1998" s="2">
        <f t="shared" si="246"/>
        <v>3.254</v>
      </c>
      <c r="E1998" s="2">
        <f t="shared" si="248"/>
        <v>3.3210000000000002</v>
      </c>
      <c r="F1998" s="2">
        <f t="shared" si="241"/>
        <v>3.105</v>
      </c>
      <c r="G1998" s="2">
        <f t="shared" si="243"/>
        <v>2.6192000000000002</v>
      </c>
      <c r="H1998" s="2">
        <f t="shared" si="247"/>
        <v>2.7683999999999971</v>
      </c>
      <c r="I1998" s="2">
        <f t="array" ref="I1998">SUMPRODUCT(B1982:B2001, (ROW(B1982:B2001)-ROW(B1982)+1)) / (20*21/2)</f>
        <v>3.2359523809523814</v>
      </c>
      <c r="J1998" s="2">
        <f t="shared" si="242"/>
        <v>3.0881131028491096</v>
      </c>
      <c r="K1998" s="2">
        <f t="shared" si="244"/>
        <v>2.8793998274244141</v>
      </c>
    </row>
    <row r="1999" spans="1:11" ht="13.5" x14ac:dyDescent="0.25">
      <c r="A1999" s="3">
        <f>TITRES_STAT!B2002</f>
        <v>45216</v>
      </c>
      <c r="B1999" s="5">
        <f>TITRES_STAT!D2002</f>
        <v>3.15</v>
      </c>
      <c r="C1999" s="2">
        <f t="shared" si="245"/>
        <v>4.0000000000000036E-2</v>
      </c>
      <c r="D1999" s="2">
        <f t="shared" si="246"/>
        <v>3.2039999999999997</v>
      </c>
      <c r="E1999" s="2">
        <f t="shared" si="248"/>
        <v>3.2989999999999995</v>
      </c>
      <c r="F1999" s="2">
        <f t="shared" si="241"/>
        <v>3.1419999999999999</v>
      </c>
      <c r="G1999" s="2">
        <f t="shared" si="243"/>
        <v>2.6264000000000003</v>
      </c>
      <c r="H1999" s="2">
        <f t="shared" si="247"/>
        <v>2.7676499999999971</v>
      </c>
      <c r="I1999" s="2">
        <f t="array" ref="I1999">SUMPRODUCT(B1983:B2002, (ROW(B1983:B2002)-ROW(B1983)+1)) / (20*21/2)</f>
        <v>3.2351428571428564</v>
      </c>
      <c r="J1999" s="2">
        <f t="shared" si="242"/>
        <v>3.094007093053956</v>
      </c>
      <c r="K1999" s="2">
        <f t="shared" si="244"/>
        <v>2.8900115988979667</v>
      </c>
    </row>
    <row r="2000" spans="1:11" ht="13.5" x14ac:dyDescent="0.25">
      <c r="A2000" s="3">
        <f>TITRES_STAT!B2003</f>
        <v>45217</v>
      </c>
      <c r="B2000" s="5">
        <f>TITRES_STAT!D2003</f>
        <v>3.2</v>
      </c>
      <c r="C2000" s="2">
        <f t="shared" si="245"/>
        <v>5.0000000000000266E-2</v>
      </c>
      <c r="D2000" s="2">
        <f t="shared" si="246"/>
        <v>3.1640000000000001</v>
      </c>
      <c r="E2000" s="2">
        <f t="shared" si="248"/>
        <v>3.28</v>
      </c>
      <c r="F2000" s="2">
        <f t="shared" si="241"/>
        <v>3.1764999999999999</v>
      </c>
      <c r="G2000" s="2">
        <f t="shared" si="243"/>
        <v>2.637</v>
      </c>
      <c r="H2000" s="2">
        <f t="shared" si="247"/>
        <v>2.7666499999999972</v>
      </c>
      <c r="I2000" s="2">
        <f t="array" ref="I2000">SUMPRODUCT(B1984:B2003, (ROW(B1984:B2003)-ROW(B1984)+1)) / (20*21/2)</f>
        <v>3.218809523809524</v>
      </c>
      <c r="J2000" s="2">
        <f t="shared" si="242"/>
        <v>3.1041016556202461</v>
      </c>
      <c r="K2000" s="2">
        <f t="shared" si="244"/>
        <v>2.9021680067843212</v>
      </c>
    </row>
    <row r="2001" spans="1:11" ht="13.5" x14ac:dyDescent="0.25">
      <c r="A2001" s="3">
        <f>TITRES_STAT!B2004</f>
        <v>45218</v>
      </c>
      <c r="B2001" s="5">
        <f>TITRES_STAT!D2004</f>
        <v>3.06</v>
      </c>
      <c r="C2001" s="2">
        <f t="shared" si="245"/>
        <v>-0.14000000000000012</v>
      </c>
      <c r="D2001" s="2">
        <f t="shared" si="246"/>
        <v>3.1260000000000003</v>
      </c>
      <c r="E2001" s="2">
        <f t="shared" si="248"/>
        <v>3.2469999999999999</v>
      </c>
      <c r="F2001" s="2">
        <f t="shared" si="241"/>
        <v>3.1985000000000001</v>
      </c>
      <c r="G2001" s="2">
        <f t="shared" si="243"/>
        <v>2.6472000000000002</v>
      </c>
      <c r="H2001" s="2">
        <f t="shared" si="247"/>
        <v>2.7649499999999971</v>
      </c>
      <c r="I2001" s="2">
        <f t="array" ref="I2001">SUMPRODUCT(B1985:B2004, (ROW(B1985:B2004)-ROW(B1985)+1)) / (20*21/2)</f>
        <v>3.2139047619047623</v>
      </c>
      <c r="J2001" s="2">
        <f t="shared" si="242"/>
        <v>3.0999014979421275</v>
      </c>
      <c r="K2001" s="2">
        <f t="shared" si="244"/>
        <v>2.908357496714348</v>
      </c>
    </row>
    <row r="2002" spans="1:11" ht="13.5" x14ac:dyDescent="0.25">
      <c r="A2002" s="3">
        <f>TITRES_STAT!B2005</f>
        <v>45219</v>
      </c>
      <c r="B2002" s="5">
        <f>TITRES_STAT!D2005</f>
        <v>3.19</v>
      </c>
      <c r="C2002" s="2">
        <f t="shared" si="245"/>
        <v>0.12999999999999989</v>
      </c>
      <c r="D2002" s="2">
        <f t="shared" si="246"/>
        <v>3.1420000000000003</v>
      </c>
      <c r="E2002" s="2">
        <f t="shared" si="248"/>
        <v>3.2269999999999994</v>
      </c>
      <c r="F2002" s="2">
        <f t="shared" si="241"/>
        <v>3.2215000000000003</v>
      </c>
      <c r="G2002" s="2">
        <f t="shared" si="243"/>
        <v>2.6622000000000003</v>
      </c>
      <c r="H2002" s="2">
        <f t="shared" si="247"/>
        <v>2.7638999999999969</v>
      </c>
      <c r="I2002" s="2">
        <f t="array" ref="I2002">SUMPRODUCT(B1986:B2005, (ROW(B1986:B2005)-ROW(B1986)+1)) / (20*21/2)</f>
        <v>3.2089523809523808</v>
      </c>
      <c r="J2002" s="2">
        <f t="shared" si="242"/>
        <v>3.1084823076619252</v>
      </c>
      <c r="K2002" s="2">
        <f t="shared" si="244"/>
        <v>2.9194023007647658</v>
      </c>
    </row>
    <row r="2003" spans="1:11" ht="13.5" x14ac:dyDescent="0.25">
      <c r="A2003" s="3">
        <f>TITRES_STAT!B2006</f>
        <v>45222</v>
      </c>
      <c r="B2003" s="5">
        <f>TITRES_STAT!D2006</f>
        <v>3.05</v>
      </c>
      <c r="C2003" s="2">
        <f t="shared" si="245"/>
        <v>-0.14000000000000012</v>
      </c>
      <c r="D2003" s="2">
        <f t="shared" si="246"/>
        <v>3.13</v>
      </c>
      <c r="E2003" s="2">
        <f t="shared" si="248"/>
        <v>3.1919999999999997</v>
      </c>
      <c r="F2003" s="2">
        <f t="shared" si="241"/>
        <v>3.2314999999999996</v>
      </c>
      <c r="G2003" s="2">
        <f t="shared" si="243"/>
        <v>2.6764000000000006</v>
      </c>
      <c r="H2003" s="2">
        <f t="shared" si="247"/>
        <v>2.762149999999997</v>
      </c>
      <c r="I2003" s="2">
        <f t="array" ref="I2003">SUMPRODUCT(B1987:B2006, (ROW(B1987:B2006)-ROW(B1987)+1)) / (20*21/2)</f>
        <v>3.2035714285714287</v>
      </c>
      <c r="J2003" s="2">
        <f t="shared" si="242"/>
        <v>3.102912564075075</v>
      </c>
      <c r="K2003" s="2">
        <f t="shared" si="244"/>
        <v>2.9245237791661478</v>
      </c>
    </row>
    <row r="2004" spans="1:11" ht="13.5" x14ac:dyDescent="0.25">
      <c r="A2004" s="3">
        <f>TITRES_STAT!B2007</f>
        <v>45223</v>
      </c>
      <c r="B2004" s="5">
        <f>TITRES_STAT!D2007</f>
        <v>3.18</v>
      </c>
      <c r="C2004" s="2">
        <f t="shared" si="245"/>
        <v>0.13000000000000034</v>
      </c>
      <c r="D2004" s="2">
        <f t="shared" si="246"/>
        <v>3.1360000000000001</v>
      </c>
      <c r="E2004" s="2">
        <f t="shared" si="248"/>
        <v>3.17</v>
      </c>
      <c r="F2004" s="2">
        <f t="shared" ref="F2004:F2067" si="249">AVERAGE(B1985:B2004)</f>
        <v>3.242</v>
      </c>
      <c r="G2004" s="2">
        <f t="shared" si="243"/>
        <v>2.6952000000000012</v>
      </c>
      <c r="H2004" s="2">
        <f t="shared" si="247"/>
        <v>2.7610499999999969</v>
      </c>
      <c r="I2004" s="2">
        <f t="array" ref="I2004">SUMPRODUCT(B1988:B2007, (ROW(B1988:B2007)-ROW(B1988)+1)) / (20*21/2)</f>
        <v>3.1844285714285716</v>
      </c>
      <c r="J2004" s="2">
        <f t="shared" si="242"/>
        <v>3.1102542246393536</v>
      </c>
      <c r="K2004" s="2">
        <f t="shared" si="244"/>
        <v>2.9345424544929655</v>
      </c>
    </row>
    <row r="2005" spans="1:11" ht="13.5" x14ac:dyDescent="0.25">
      <c r="A2005" s="3">
        <f>TITRES_STAT!B2008</f>
        <v>45224</v>
      </c>
      <c r="B2005" s="5">
        <f>TITRES_STAT!D2008</f>
        <v>3.19</v>
      </c>
      <c r="C2005" s="2">
        <f t="shared" si="245"/>
        <v>9.9999999999997868E-3</v>
      </c>
      <c r="D2005" s="2">
        <f t="shared" si="246"/>
        <v>3.1339999999999999</v>
      </c>
      <c r="E2005" s="2">
        <f t="shared" si="248"/>
        <v>3.149</v>
      </c>
      <c r="F2005" s="2">
        <f t="shared" si="249"/>
        <v>3.2464999999999997</v>
      </c>
      <c r="G2005" s="2">
        <f t="shared" si="243"/>
        <v>2.7162000000000006</v>
      </c>
      <c r="H2005" s="2">
        <f t="shared" si="247"/>
        <v>2.7599999999999967</v>
      </c>
      <c r="I2005" s="2">
        <f t="array" ref="I2005">SUMPRODUCT(B1989:B2008, (ROW(B1989:B2008)-ROW(B1989)+1)) / (20*21/2)</f>
        <v>3.1785238095238095</v>
      </c>
      <c r="J2005" s="2">
        <f t="shared" ref="J2005:J2068" si="250">$J$4*B2005+J2004*(1-$J$4)</f>
        <v>3.1178490603879867</v>
      </c>
      <c r="K2005" s="2">
        <f t="shared" si="244"/>
        <v>2.9445603974540258</v>
      </c>
    </row>
    <row r="2006" spans="1:11" ht="13.5" x14ac:dyDescent="0.25">
      <c r="A2006" s="3">
        <f>TITRES_STAT!B2009</f>
        <v>45225</v>
      </c>
      <c r="B2006" s="5">
        <f>TITRES_STAT!D2009</f>
        <v>3.19</v>
      </c>
      <c r="C2006" s="2">
        <f t="shared" si="245"/>
        <v>0</v>
      </c>
      <c r="D2006" s="2">
        <f t="shared" si="246"/>
        <v>3.1599999999999997</v>
      </c>
      <c r="E2006" s="2">
        <f t="shared" si="248"/>
        <v>3.1430000000000002</v>
      </c>
      <c r="F2006" s="2">
        <f t="shared" si="249"/>
        <v>3.2509999999999999</v>
      </c>
      <c r="G2006" s="2">
        <f t="shared" si="243"/>
        <v>2.7390000000000003</v>
      </c>
      <c r="H2006" s="2">
        <f t="shared" si="247"/>
        <v>2.7589499999999969</v>
      </c>
      <c r="I2006" s="2">
        <f t="array" ref="I2006">SUMPRODUCT(B1990:B2009, (ROW(B1990:B2009)-ROW(B1990)+1)) / (20*21/2)</f>
        <v>3.160190476190476</v>
      </c>
      <c r="J2006" s="2">
        <f t="shared" si="250"/>
        <v>3.1247205784462739</v>
      </c>
      <c r="K2006" s="2">
        <f t="shared" si="244"/>
        <v>2.9541854799068092</v>
      </c>
    </row>
    <row r="2007" spans="1:11" ht="13.5" x14ac:dyDescent="0.25">
      <c r="A2007" s="3">
        <f>TITRES_STAT!B2010</f>
        <v>45226</v>
      </c>
      <c r="B2007" s="5">
        <f>TITRES_STAT!D2010</f>
        <v>3.05</v>
      </c>
      <c r="C2007" s="2">
        <f t="shared" si="245"/>
        <v>-0.14000000000000012</v>
      </c>
      <c r="D2007" s="2">
        <f t="shared" si="246"/>
        <v>3.1320000000000001</v>
      </c>
      <c r="E2007" s="2">
        <f t="shared" si="248"/>
        <v>3.1370000000000005</v>
      </c>
      <c r="F2007" s="2">
        <f t="shared" si="249"/>
        <v>3.2419999999999995</v>
      </c>
      <c r="G2007" s="2">
        <f t="shared" si="243"/>
        <v>2.7572000000000001</v>
      </c>
      <c r="H2007" s="2">
        <f t="shared" si="247"/>
        <v>2.757199999999997</v>
      </c>
      <c r="I2007" s="2">
        <f t="array" ref="I2007">SUMPRODUCT(B1991:B2010, (ROW(B1991:B2010)-ROW(B1991)+1)) / (20*21/2)</f>
        <v>3.1310476190476195</v>
      </c>
      <c r="J2007" s="2">
        <f t="shared" si="250"/>
        <v>3.1176043328799619</v>
      </c>
      <c r="K2007" s="2">
        <f t="shared" si="244"/>
        <v>2.9579429120673266</v>
      </c>
    </row>
    <row r="2008" spans="1:11" ht="13.5" x14ac:dyDescent="0.25">
      <c r="A2008" s="3">
        <f>TITRES_STAT!B2011</f>
        <v>45229</v>
      </c>
      <c r="B2008" s="5">
        <f>TITRES_STAT!D2011</f>
        <v>3.18</v>
      </c>
      <c r="C2008" s="2">
        <f t="shared" si="245"/>
        <v>0.13000000000000034</v>
      </c>
      <c r="D2008" s="2">
        <f t="shared" si="246"/>
        <v>3.1579999999999999</v>
      </c>
      <c r="E2008" s="2">
        <f t="shared" si="248"/>
        <v>3.1440000000000001</v>
      </c>
      <c r="F2008" s="2">
        <f t="shared" si="249"/>
        <v>3.2324999999999995</v>
      </c>
      <c r="G2008" s="2">
        <f t="shared" si="243"/>
        <v>2.7762000000000007</v>
      </c>
      <c r="H2008" s="2">
        <f t="shared" si="247"/>
        <v>2.7560999999999969</v>
      </c>
      <c r="I2008" s="2">
        <f t="array" ref="I2008">SUMPRODUCT(B1992:B2011, (ROW(B1992:B2011)-ROW(B1992)+1)) / (20*21/2)</f>
        <v>3.1165714285714285</v>
      </c>
      <c r="J2008" s="2">
        <f t="shared" si="250"/>
        <v>3.1235467773675847</v>
      </c>
      <c r="K2008" s="2">
        <f t="shared" si="244"/>
        <v>2.9666510331627256</v>
      </c>
    </row>
    <row r="2009" spans="1:11" ht="13.5" x14ac:dyDescent="0.25">
      <c r="A2009" s="3">
        <f>TITRES_STAT!B2012</f>
        <v>45230</v>
      </c>
      <c r="B2009" s="5">
        <f>TITRES_STAT!D2012</f>
        <v>3.04</v>
      </c>
      <c r="C2009" s="2">
        <f t="shared" si="245"/>
        <v>-0.14000000000000012</v>
      </c>
      <c r="D2009" s="2">
        <f t="shared" si="246"/>
        <v>3.13</v>
      </c>
      <c r="E2009" s="2">
        <f t="shared" si="248"/>
        <v>3.133</v>
      </c>
      <c r="F2009" s="2">
        <f t="shared" si="249"/>
        <v>3.2159999999999997</v>
      </c>
      <c r="G2009" s="2">
        <f t="shared" si="243"/>
        <v>2.7924000000000007</v>
      </c>
      <c r="H2009" s="2">
        <f t="shared" si="247"/>
        <v>2.7542999999999962</v>
      </c>
      <c r="I2009" s="2">
        <f t="array" ref="I2009">SUMPRODUCT(B1993:B2012, (ROW(B1993:B2012)-ROW(B1993)+1)) / (20*21/2)</f>
        <v>3.1161428571428571</v>
      </c>
      <c r="J2009" s="2">
        <f t="shared" si="250"/>
        <v>3.1155899414278148</v>
      </c>
      <c r="K2009" s="2">
        <f t="shared" si="244"/>
        <v>2.9695274632347757</v>
      </c>
    </row>
    <row r="2010" spans="1:11" ht="13.5" x14ac:dyDescent="0.25">
      <c r="A2010" s="3">
        <f>TITRES_STAT!B2013</f>
        <v>45231</v>
      </c>
      <c r="B2010" s="5">
        <f>TITRES_STAT!D2013</f>
        <v>2.91</v>
      </c>
      <c r="C2010" s="2">
        <f t="shared" si="245"/>
        <v>-0.12999999999999989</v>
      </c>
      <c r="D2010" s="2">
        <f t="shared" si="246"/>
        <v>3.0740000000000003</v>
      </c>
      <c r="E2010" s="2">
        <f t="shared" si="248"/>
        <v>3.1040000000000001</v>
      </c>
      <c r="F2010" s="2">
        <f t="shared" si="249"/>
        <v>3.1919999999999993</v>
      </c>
      <c r="G2010" s="2">
        <f t="shared" si="243"/>
        <v>2.8060000000000009</v>
      </c>
      <c r="H2010" s="2">
        <f t="shared" si="247"/>
        <v>2.7518499999999966</v>
      </c>
      <c r="I2010" s="2">
        <f t="array" ref="I2010">SUMPRODUCT(B1994:B2013, (ROW(B1994:B2013)-ROW(B1994)+1)) / (20*21/2)</f>
        <v>3.1034285714285716</v>
      </c>
      <c r="J2010" s="2">
        <f t="shared" si="250"/>
        <v>3.096009947006118</v>
      </c>
      <c r="K2010" s="2">
        <f t="shared" si="244"/>
        <v>2.9671930529118433</v>
      </c>
    </row>
    <row r="2011" spans="1:11" ht="13.5" x14ac:dyDescent="0.25">
      <c r="A2011" s="3">
        <f>TITRES_STAT!B2014</f>
        <v>45232</v>
      </c>
      <c r="B2011" s="5">
        <f>TITRES_STAT!D2014</f>
        <v>3.04</v>
      </c>
      <c r="C2011" s="2">
        <f t="shared" si="245"/>
        <v>0.12999999999999989</v>
      </c>
      <c r="D2011" s="2">
        <f t="shared" si="246"/>
        <v>3.0439999999999996</v>
      </c>
      <c r="E2011" s="2">
        <f t="shared" si="248"/>
        <v>3.1019999999999994</v>
      </c>
      <c r="F2011" s="2">
        <f t="shared" si="249"/>
        <v>3.1744999999999992</v>
      </c>
      <c r="G2011" s="2">
        <f t="shared" si="243"/>
        <v>2.8222000000000005</v>
      </c>
      <c r="H2011" s="2">
        <f t="shared" si="247"/>
        <v>2.7500499999999963</v>
      </c>
      <c r="I2011" s="2">
        <f t="array" ref="I2011">SUMPRODUCT(B1995:B2014, (ROW(B1995:B2014)-ROW(B1995)+1)) / (20*21/2)</f>
        <v>3.0800952380952378</v>
      </c>
      <c r="J2011" s="2">
        <f t="shared" si="250"/>
        <v>3.0906756663388686</v>
      </c>
      <c r="K2011" s="2">
        <f t="shared" si="244"/>
        <v>2.9700482273074575</v>
      </c>
    </row>
    <row r="2012" spans="1:11" ht="13.5" x14ac:dyDescent="0.25">
      <c r="A2012" s="3">
        <f>TITRES_STAT!B2015</f>
        <v>45233</v>
      </c>
      <c r="B2012" s="5">
        <f>TITRES_STAT!D2015</f>
        <v>3.17</v>
      </c>
      <c r="C2012" s="2">
        <f t="shared" si="245"/>
        <v>0.12999999999999989</v>
      </c>
      <c r="D2012" s="2">
        <f t="shared" si="246"/>
        <v>3.0680000000000005</v>
      </c>
      <c r="E2012" s="2">
        <f t="shared" si="248"/>
        <v>3.1</v>
      </c>
      <c r="F2012" s="2">
        <f t="shared" si="249"/>
        <v>3.1634999999999995</v>
      </c>
      <c r="G2012" s="2">
        <f t="shared" si="243"/>
        <v>2.8409999999999997</v>
      </c>
      <c r="H2012" s="2">
        <f t="shared" si="247"/>
        <v>2.7488999999999963</v>
      </c>
      <c r="I2012" s="2">
        <f t="array" ref="I2012">SUMPRODUCT(B1996:B2015, (ROW(B1996:B2015)-ROW(B1996)+1)) / (20*21/2)</f>
        <v>3.0591428571428572</v>
      </c>
      <c r="J2012" s="2">
        <f t="shared" si="250"/>
        <v>3.0982303647827858</v>
      </c>
      <c r="K2012" s="2">
        <f t="shared" si="244"/>
        <v>2.9778894732954004</v>
      </c>
    </row>
    <row r="2013" spans="1:11" ht="13.5" x14ac:dyDescent="0.25">
      <c r="A2013" s="3">
        <f>TITRES_STAT!B2016</f>
        <v>45236</v>
      </c>
      <c r="B2013" s="5">
        <f>TITRES_STAT!D2016</f>
        <v>3.03</v>
      </c>
      <c r="C2013" s="2">
        <f t="shared" si="245"/>
        <v>-0.14000000000000012</v>
      </c>
      <c r="D2013" s="2">
        <f t="shared" si="246"/>
        <v>3.0379999999999998</v>
      </c>
      <c r="E2013" s="2">
        <f t="shared" si="248"/>
        <v>3.0979999999999999</v>
      </c>
      <c r="F2013" s="2">
        <f t="shared" si="249"/>
        <v>3.145</v>
      </c>
      <c r="G2013" s="2">
        <f t="shared" si="243"/>
        <v>2.8569999999999998</v>
      </c>
      <c r="H2013" s="2">
        <f t="shared" si="247"/>
        <v>2.7470499999999962</v>
      </c>
      <c r="I2013" s="2">
        <f t="array" ref="I2013">SUMPRODUCT(B1997:B2016, (ROW(B1997:B2016)-ROW(B1997)+1)) / (20*21/2)</f>
        <v>3.0529523809523815</v>
      </c>
      <c r="J2013" s="2">
        <f t="shared" si="250"/>
        <v>3.091732234803473</v>
      </c>
      <c r="K2013" s="2">
        <f t="shared" si="244"/>
        <v>2.9799330233622472</v>
      </c>
    </row>
    <row r="2014" spans="1:11" ht="13.5" x14ac:dyDescent="0.25">
      <c r="A2014" s="3">
        <f>TITRES_STAT!B2017</f>
        <v>45237</v>
      </c>
      <c r="B2014" s="5">
        <f>TITRES_STAT!D2017</f>
        <v>2.9</v>
      </c>
      <c r="C2014" s="2">
        <f t="shared" si="245"/>
        <v>-0.12999999999999989</v>
      </c>
      <c r="D2014" s="2">
        <f t="shared" si="246"/>
        <v>3.0100000000000002</v>
      </c>
      <c r="E2014" s="2">
        <f t="shared" si="248"/>
        <v>3.0699999999999994</v>
      </c>
      <c r="F2014" s="2">
        <f t="shared" si="249"/>
        <v>3.1199999999999997</v>
      </c>
      <c r="G2014" s="2">
        <f t="shared" si="243"/>
        <v>2.8703999999999996</v>
      </c>
      <c r="H2014" s="2">
        <f t="shared" si="247"/>
        <v>2.7445499999999958</v>
      </c>
      <c r="I2014" s="2">
        <f t="array" ref="I2014">SUMPRODUCT(B1998:B2017, (ROW(B1998:B2017)-ROW(B1998)+1)) / (20*21/2)</f>
        <v>3.0601904761904768</v>
      </c>
      <c r="J2014" s="2">
        <f t="shared" si="250"/>
        <v>3.0734720219650469</v>
      </c>
      <c r="K2014" s="2">
        <f t="shared" si="244"/>
        <v>2.9767983949951002</v>
      </c>
    </row>
    <row r="2015" spans="1:11" ht="13.5" x14ac:dyDescent="0.25">
      <c r="A2015" s="3">
        <f>TITRES_STAT!B2018</f>
        <v>45238</v>
      </c>
      <c r="B2015" s="5">
        <f>TITRES_STAT!D2018</f>
        <v>2.9</v>
      </c>
      <c r="C2015" s="2">
        <f t="shared" si="245"/>
        <v>0</v>
      </c>
      <c r="D2015" s="2">
        <f t="shared" si="246"/>
        <v>3.008</v>
      </c>
      <c r="E2015" s="2">
        <f t="shared" si="248"/>
        <v>3.0409999999999995</v>
      </c>
      <c r="F2015" s="2">
        <f t="shared" si="249"/>
        <v>3.0949999999999998</v>
      </c>
      <c r="G2015" s="2">
        <f t="shared" si="243"/>
        <v>2.8837999999999999</v>
      </c>
      <c r="H2015" s="2">
        <f t="shared" si="247"/>
        <v>2.7420499999999963</v>
      </c>
      <c r="I2015" s="2">
        <f t="array" ref="I2015">SUMPRODUCT(B1999:B2018, (ROW(B1999:B2018)-ROW(B1999)+1)) / (20*21/2)</f>
        <v>3.0700476190476187</v>
      </c>
      <c r="J2015" s="2">
        <f t="shared" si="250"/>
        <v>3.0569508770159945</v>
      </c>
      <c r="K2015" s="2">
        <f t="shared" si="244"/>
        <v>2.9737866932305868</v>
      </c>
    </row>
    <row r="2016" spans="1:11" ht="13.5" x14ac:dyDescent="0.25">
      <c r="A2016" s="3">
        <f>TITRES_STAT!B2019</f>
        <v>45239</v>
      </c>
      <c r="B2016" s="5">
        <f>TITRES_STAT!D2019</f>
        <v>3.03</v>
      </c>
      <c r="C2016" s="2">
        <f t="shared" si="245"/>
        <v>0.12999999999999989</v>
      </c>
      <c r="D2016" s="2">
        <f t="shared" si="246"/>
        <v>3.0059999999999998</v>
      </c>
      <c r="E2016" s="2">
        <f t="shared" si="248"/>
        <v>3.0249999999999999</v>
      </c>
      <c r="F2016" s="2">
        <f t="shared" si="249"/>
        <v>3.0840000000000001</v>
      </c>
      <c r="G2016" s="2">
        <f t="shared" si="243"/>
        <v>2.8998000000000004</v>
      </c>
      <c r="H2016" s="2">
        <f t="shared" si="247"/>
        <v>2.7401999999999962</v>
      </c>
      <c r="I2016" s="2">
        <f t="array" ref="I2016">SUMPRODUCT(B2000:B2019, (ROW(B2000:B2019)-ROW(B2000)+1)) / (20*21/2)</f>
        <v>3.0795238095238093</v>
      </c>
      <c r="J2016" s="2">
        <f t="shared" si="250"/>
        <v>3.0543841268239951</v>
      </c>
      <c r="K2016" s="2">
        <f t="shared" si="244"/>
        <v>2.9759911366333087</v>
      </c>
    </row>
    <row r="2017" spans="1:11" ht="13.5" x14ac:dyDescent="0.25">
      <c r="A2017" s="3">
        <f>TITRES_STAT!B2020</f>
        <v>45240</v>
      </c>
      <c r="B2017" s="5">
        <f>TITRES_STAT!D2020</f>
        <v>3.16</v>
      </c>
      <c r="C2017" s="2">
        <f t="shared" si="245"/>
        <v>0.13000000000000034</v>
      </c>
      <c r="D2017" s="2">
        <f t="shared" si="246"/>
        <v>3.004</v>
      </c>
      <c r="E2017" s="2">
        <f t="shared" si="248"/>
        <v>3.036</v>
      </c>
      <c r="F2017" s="2">
        <f t="shared" si="249"/>
        <v>3.0865</v>
      </c>
      <c r="G2017" s="2">
        <f t="shared" si="243"/>
        <v>2.9184000000000001</v>
      </c>
      <c r="H2017" s="2">
        <f t="shared" si="247"/>
        <v>2.7389999999999959</v>
      </c>
      <c r="I2017" s="2">
        <f t="array" ref="I2017">SUMPRODUCT(B2001:B2020, (ROW(B2001:B2020)-ROW(B2001)+1)) / (20*21/2)</f>
        <v>3.0754761904761905</v>
      </c>
      <c r="J2017" s="2">
        <f t="shared" si="250"/>
        <v>3.0644427814121857</v>
      </c>
      <c r="K2017" s="2">
        <f t="shared" si="244"/>
        <v>2.9832071704908261</v>
      </c>
    </row>
    <row r="2018" spans="1:11" ht="13.5" x14ac:dyDescent="0.25">
      <c r="A2018" s="3">
        <f>TITRES_STAT!B2021</f>
        <v>45243</v>
      </c>
      <c r="B2018" s="5">
        <f>TITRES_STAT!D2021</f>
        <v>3.19</v>
      </c>
      <c r="C2018" s="2">
        <f t="shared" si="245"/>
        <v>2.9999999999999805E-2</v>
      </c>
      <c r="D2018" s="2">
        <f t="shared" si="246"/>
        <v>3.036</v>
      </c>
      <c r="E2018" s="2">
        <f t="shared" si="248"/>
        <v>3.0369999999999999</v>
      </c>
      <c r="F2018" s="2">
        <f t="shared" si="249"/>
        <v>3.0905</v>
      </c>
      <c r="G2018" s="2">
        <f t="shared" si="243"/>
        <v>2.9356000000000004</v>
      </c>
      <c r="H2018" s="2">
        <f t="shared" si="247"/>
        <v>2.7379499999999961</v>
      </c>
      <c r="I2018" s="2">
        <f t="array" ref="I2018">SUMPRODUCT(B2002:B2021, (ROW(B2002:B2021)-ROW(B2002)+1)) / (20*21/2)</f>
        <v>3.0721428571428575</v>
      </c>
      <c r="J2018" s="2">
        <f t="shared" si="250"/>
        <v>3.0764006117538827</v>
      </c>
      <c r="K2018" s="2">
        <f t="shared" si="244"/>
        <v>2.9913166932166759</v>
      </c>
    </row>
    <row r="2019" spans="1:11" ht="13.5" x14ac:dyDescent="0.25">
      <c r="A2019" s="3">
        <f>TITRES_STAT!B2022</f>
        <v>45244</v>
      </c>
      <c r="B2019" s="5">
        <f>TITRES_STAT!D2022</f>
        <v>3.19</v>
      </c>
      <c r="C2019" s="2">
        <f t="shared" si="245"/>
        <v>0</v>
      </c>
      <c r="D2019" s="2">
        <f t="shared" si="246"/>
        <v>3.0939999999999999</v>
      </c>
      <c r="E2019" s="2">
        <f t="shared" si="248"/>
        <v>3.0520000000000005</v>
      </c>
      <c r="F2019" s="2">
        <f t="shared" si="249"/>
        <v>3.0924999999999998</v>
      </c>
      <c r="G2019" s="2">
        <f t="shared" si="243"/>
        <v>2.9528000000000008</v>
      </c>
      <c r="H2019" s="2">
        <f t="shared" si="247"/>
        <v>2.7368999999999968</v>
      </c>
      <c r="I2019" s="2">
        <f t="array" ref="I2019">SUMPRODUCT(B2003:B2022, (ROW(B2003:B2022)-ROW(B2003)+1)) / (20*21/2)</f>
        <v>3.0688571428571434</v>
      </c>
      <c r="J2019" s="2">
        <f t="shared" si="250"/>
        <v>3.0872196011106561</v>
      </c>
      <c r="K2019" s="2">
        <f t="shared" si="244"/>
        <v>2.9991081954434731</v>
      </c>
    </row>
    <row r="2020" spans="1:11" ht="13.5" x14ac:dyDescent="0.25">
      <c r="A2020" s="3">
        <f>TITRES_STAT!B2023</f>
        <v>45245</v>
      </c>
      <c r="B2020" s="5">
        <f>TITRES_STAT!D2023</f>
        <v>3.05</v>
      </c>
      <c r="C2020" s="2">
        <f t="shared" si="245"/>
        <v>-0.14000000000000012</v>
      </c>
      <c r="D2020" s="2">
        <f t="shared" si="246"/>
        <v>3.1239999999999997</v>
      </c>
      <c r="E2020" s="2">
        <f t="shared" si="248"/>
        <v>3.0660000000000003</v>
      </c>
      <c r="F2020" s="2">
        <f t="shared" si="249"/>
        <v>3.0849999999999995</v>
      </c>
      <c r="G2020" s="2">
        <f t="shared" si="243"/>
        <v>2.9672000000000009</v>
      </c>
      <c r="H2020" s="2">
        <f t="shared" si="247"/>
        <v>2.7351499999999964</v>
      </c>
      <c r="I2020" s="2">
        <f t="array" ref="I2020">SUMPRODUCT(B2004:B2023, (ROW(B2004:B2023)-ROW(B2004)+1)) / (20*21/2)</f>
        <v>3.0662380952380954</v>
      </c>
      <c r="J2020" s="2">
        <f t="shared" si="250"/>
        <v>3.0836748771953553</v>
      </c>
      <c r="K2020" s="2">
        <f t="shared" si="244"/>
        <v>3.0011039524849057</v>
      </c>
    </row>
    <row r="2021" spans="1:11" ht="13.5" x14ac:dyDescent="0.25">
      <c r="A2021" s="3">
        <f>TITRES_STAT!B2024</f>
        <v>45246</v>
      </c>
      <c r="B2021" s="5">
        <f>TITRES_STAT!D2024</f>
        <v>3.05</v>
      </c>
      <c r="C2021" s="2">
        <f t="shared" si="245"/>
        <v>0</v>
      </c>
      <c r="D2021" s="2">
        <f t="shared" si="246"/>
        <v>3.1280000000000001</v>
      </c>
      <c r="E2021" s="2">
        <f t="shared" si="248"/>
        <v>3.0670000000000002</v>
      </c>
      <c r="F2021" s="2">
        <f t="shared" si="249"/>
        <v>3.0844999999999994</v>
      </c>
      <c r="G2021" s="2">
        <f t="shared" si="243"/>
        <v>2.9816000000000007</v>
      </c>
      <c r="H2021" s="2">
        <f t="shared" si="247"/>
        <v>2.7333999999999969</v>
      </c>
      <c r="I2021" s="2">
        <f t="array" ref="I2021">SUMPRODUCT(B2005:B2024, (ROW(B2005:B2024)-ROW(B2005)+1)) / (20*21/2)</f>
        <v>3.0636190476190475</v>
      </c>
      <c r="J2021" s="2">
        <f t="shared" si="250"/>
        <v>3.080467746033893</v>
      </c>
      <c r="K2021" s="2">
        <f t="shared" si="244"/>
        <v>3.0030214445443213</v>
      </c>
    </row>
    <row r="2022" spans="1:11" ht="13.5" x14ac:dyDescent="0.25">
      <c r="A2022" s="3">
        <f>TITRES_STAT!B2025</f>
        <v>45247</v>
      </c>
      <c r="B2022" s="5">
        <f>TITRES_STAT!D2025</f>
        <v>3.05</v>
      </c>
      <c r="C2022" s="2">
        <f t="shared" si="245"/>
        <v>0</v>
      </c>
      <c r="D2022" s="2">
        <f t="shared" si="246"/>
        <v>3.1060000000000003</v>
      </c>
      <c r="E2022" s="2">
        <f t="shared" si="248"/>
        <v>3.0550000000000006</v>
      </c>
      <c r="F2022" s="2">
        <f t="shared" si="249"/>
        <v>3.0774999999999992</v>
      </c>
      <c r="G2022" s="2">
        <f t="shared" si="243"/>
        <v>2.9960000000000009</v>
      </c>
      <c r="H2022" s="2">
        <f t="shared" si="247"/>
        <v>2.7316499999999966</v>
      </c>
      <c r="I2022" s="2">
        <f t="array" ref="I2022">SUMPRODUCT(B2006:B2025, (ROW(B2006:B2025)-ROW(B2006)+1)) / (20*21/2)</f>
        <v>3.0492380952380946</v>
      </c>
      <c r="J2022" s="2">
        <f t="shared" si="250"/>
        <v>3.077566055935427</v>
      </c>
      <c r="K2022" s="2">
        <f t="shared" si="244"/>
        <v>3.0048637408367012</v>
      </c>
    </row>
    <row r="2023" spans="1:11" ht="13.5" x14ac:dyDescent="0.25">
      <c r="A2023" s="3">
        <f>TITRES_STAT!B2026</f>
        <v>45250</v>
      </c>
      <c r="B2023" s="5">
        <f>TITRES_STAT!D2026</f>
        <v>3.05</v>
      </c>
      <c r="C2023" s="2">
        <f t="shared" si="245"/>
        <v>0</v>
      </c>
      <c r="D2023" s="2">
        <f t="shared" si="246"/>
        <v>3.0780000000000003</v>
      </c>
      <c r="E2023" s="2">
        <f t="shared" si="248"/>
        <v>3.0570000000000004</v>
      </c>
      <c r="F2023" s="2">
        <f t="shared" si="249"/>
        <v>3.0774999999999992</v>
      </c>
      <c r="G2023" s="2">
        <f t="shared" si="243"/>
        <v>3.0104000000000015</v>
      </c>
      <c r="H2023" s="2">
        <f t="shared" si="247"/>
        <v>2.7298999999999967</v>
      </c>
      <c r="I2023" s="2">
        <f t="array" ref="I2023">SUMPRODUCT(B2007:B2026, (ROW(B2007:B2026)-ROW(B2007)+1)) / (20*21/2)</f>
        <v>3.0237619047619044</v>
      </c>
      <c r="J2023" s="2">
        <f t="shared" si="250"/>
        <v>3.0749407172749099</v>
      </c>
      <c r="K2023" s="2">
        <f t="shared" si="244"/>
        <v>3.0066337902156541</v>
      </c>
    </row>
    <row r="2024" spans="1:11" ht="13.5" x14ac:dyDescent="0.25">
      <c r="A2024" s="3">
        <f>TITRES_STAT!B2027</f>
        <v>45251</v>
      </c>
      <c r="B2024" s="5">
        <f>TITRES_STAT!D2027</f>
        <v>3.05</v>
      </c>
      <c r="C2024" s="2">
        <f t="shared" si="245"/>
        <v>0</v>
      </c>
      <c r="D2024" s="2">
        <f t="shared" si="246"/>
        <v>3.05</v>
      </c>
      <c r="E2024" s="2">
        <f t="shared" si="248"/>
        <v>3.0720000000000001</v>
      </c>
      <c r="F2024" s="2">
        <f t="shared" si="249"/>
        <v>3.0709999999999988</v>
      </c>
      <c r="G2024" s="2">
        <f t="shared" si="243"/>
        <v>3.0248000000000017</v>
      </c>
      <c r="H2024" s="2">
        <f t="shared" si="247"/>
        <v>2.7281499999999972</v>
      </c>
      <c r="I2024" s="2">
        <f t="array" ref="I2024">SUMPRODUCT(B2008:B2027, (ROW(B2008:B2027)-ROW(B2008)+1)) / (20*21/2)</f>
        <v>3.0116190476190479</v>
      </c>
      <c r="J2024" s="2">
        <f t="shared" si="250"/>
        <v>3.0725654108677753</v>
      </c>
      <c r="K2024" s="2">
        <f t="shared" si="244"/>
        <v>3.0083344258934717</v>
      </c>
    </row>
    <row r="2025" spans="1:11" ht="13.5" x14ac:dyDescent="0.25">
      <c r="A2025" s="3">
        <f>TITRES_STAT!B2028</f>
        <v>45252</v>
      </c>
      <c r="B2025" s="5">
        <f>TITRES_STAT!D2028</f>
        <v>2.92</v>
      </c>
      <c r="C2025" s="2">
        <f t="shared" si="245"/>
        <v>-0.12999999999999989</v>
      </c>
      <c r="D2025" s="2">
        <f t="shared" si="246"/>
        <v>3.024</v>
      </c>
      <c r="E2025" s="2">
        <f t="shared" si="248"/>
        <v>3.0740000000000003</v>
      </c>
      <c r="F2025" s="2">
        <f t="shared" si="249"/>
        <v>3.0574999999999988</v>
      </c>
      <c r="G2025" s="2">
        <f t="shared" si="243"/>
        <v>3.0386000000000011</v>
      </c>
      <c r="H2025" s="2">
        <f t="shared" si="247"/>
        <v>2.725749999999997</v>
      </c>
      <c r="I2025" s="2">
        <f t="array" ref="I2025">SUMPRODUCT(B2009:B2028, (ROW(B2009:B2028)-ROW(B2009)+1)) / (20*21/2)</f>
        <v>3.000142857142857</v>
      </c>
      <c r="J2025" s="2">
        <f t="shared" si="250"/>
        <v>3.0580353717375113</v>
      </c>
      <c r="K2025" s="2">
        <f t="shared" si="244"/>
        <v>3.0048703307603946</v>
      </c>
    </row>
    <row r="2026" spans="1:11" ht="13.5" x14ac:dyDescent="0.25">
      <c r="A2026" s="3">
        <f>TITRES_STAT!B2029</f>
        <v>45253</v>
      </c>
      <c r="B2026" s="5">
        <f>TITRES_STAT!D2029</f>
        <v>2.79</v>
      </c>
      <c r="C2026" s="2">
        <f t="shared" si="245"/>
        <v>-0.12999999999999989</v>
      </c>
      <c r="D2026" s="2">
        <f t="shared" si="246"/>
        <v>2.972</v>
      </c>
      <c r="E2026" s="2">
        <f t="shared" si="248"/>
        <v>3.05</v>
      </c>
      <c r="F2026" s="2">
        <f t="shared" si="249"/>
        <v>3.0374999999999988</v>
      </c>
      <c r="G2026" s="2">
        <f t="shared" si="243"/>
        <v>3.0518000000000014</v>
      </c>
      <c r="H2026" s="2">
        <f t="shared" si="247"/>
        <v>2.722699999999997</v>
      </c>
      <c r="I2026" s="2">
        <f t="array" ref="I2026">SUMPRODUCT(B2010:B2029, (ROW(B2010:B2029)-ROW(B2010)+1)) / (20*21/2)</f>
        <v>2.9899523809523814</v>
      </c>
      <c r="J2026" s="2">
        <f t="shared" si="250"/>
        <v>3.0325081934767959</v>
      </c>
      <c r="K2026" s="2">
        <f t="shared" si="244"/>
        <v>2.9964440432795949</v>
      </c>
    </row>
    <row r="2027" spans="1:11" ht="13.5" x14ac:dyDescent="0.25">
      <c r="A2027" s="3">
        <f>TITRES_STAT!B2030</f>
        <v>45254</v>
      </c>
      <c r="B2027" s="5">
        <f>TITRES_STAT!D2030</f>
        <v>2.91</v>
      </c>
      <c r="C2027" s="2">
        <f t="shared" si="245"/>
        <v>0.12000000000000011</v>
      </c>
      <c r="D2027" s="2">
        <f t="shared" si="246"/>
        <v>2.944</v>
      </c>
      <c r="E2027" s="2">
        <f t="shared" si="248"/>
        <v>3.0250000000000004</v>
      </c>
      <c r="F2027" s="2">
        <f t="shared" si="249"/>
        <v>3.0304999999999991</v>
      </c>
      <c r="G2027" s="2">
        <f t="shared" si="243"/>
        <v>3.0656000000000017</v>
      </c>
      <c r="H2027" s="2">
        <f t="shared" si="247"/>
        <v>2.7202499999999974</v>
      </c>
      <c r="I2027" s="2">
        <f t="array" ref="I2027">SUMPRODUCT(B2011:B2030, (ROW(B2011:B2030)-ROW(B2011)+1)) / (20*21/2)</f>
        <v>2.9803809523809526</v>
      </c>
      <c r="J2027" s="2">
        <f t="shared" si="250"/>
        <v>3.0208407464790059</v>
      </c>
      <c r="K2027" s="2">
        <f t="shared" si="244"/>
        <v>2.9930540807980424</v>
      </c>
    </row>
    <row r="2028" spans="1:11" ht="13.5" x14ac:dyDescent="0.25">
      <c r="A2028" s="3">
        <f>TITRES_STAT!B2031</f>
        <v>45257</v>
      </c>
      <c r="B2028" s="5">
        <f>TITRES_STAT!D2031</f>
        <v>2.91</v>
      </c>
      <c r="C2028" s="2">
        <f t="shared" si="245"/>
        <v>0</v>
      </c>
      <c r="D2028" s="2">
        <f t="shared" si="246"/>
        <v>2.9159999999999999</v>
      </c>
      <c r="E2028" s="2">
        <f t="shared" si="248"/>
        <v>2.9969999999999999</v>
      </c>
      <c r="F2028" s="2">
        <f t="shared" si="249"/>
        <v>3.0169999999999995</v>
      </c>
      <c r="G2028" s="2">
        <f t="shared" si="243"/>
        <v>3.0776000000000012</v>
      </c>
      <c r="H2028" s="2">
        <f t="shared" si="247"/>
        <v>2.7177999999999973</v>
      </c>
      <c r="I2028" s="2">
        <f t="array" ref="I2028">SUMPRODUCT(B2012:B2031, (ROW(B2012:B2031)-ROW(B2012)+1)) / (20*21/2)</f>
        <v>2.9584285714285712</v>
      </c>
      <c r="J2028" s="2">
        <f t="shared" si="250"/>
        <v>3.0102844849095769</v>
      </c>
      <c r="K2028" s="2">
        <f t="shared" si="244"/>
        <v>2.9897970580216486</v>
      </c>
    </row>
    <row r="2029" spans="1:11" ht="13.5" x14ac:dyDescent="0.25">
      <c r="A2029" s="3">
        <f>TITRES_STAT!B2032</f>
        <v>45258</v>
      </c>
      <c r="B2029" s="5">
        <f>TITRES_STAT!D2032</f>
        <v>2.91</v>
      </c>
      <c r="C2029" s="2">
        <f t="shared" si="245"/>
        <v>0</v>
      </c>
      <c r="D2029" s="2">
        <f t="shared" si="246"/>
        <v>2.8880000000000003</v>
      </c>
      <c r="E2029" s="2">
        <f t="shared" si="248"/>
        <v>2.9690000000000003</v>
      </c>
      <c r="F2029" s="2">
        <f t="shared" si="249"/>
        <v>3.0104999999999991</v>
      </c>
      <c r="G2029" s="2">
        <f t="shared" si="243"/>
        <v>3.0876000000000006</v>
      </c>
      <c r="H2029" s="2">
        <f t="shared" si="247"/>
        <v>2.7153499999999968</v>
      </c>
      <c r="I2029" s="2">
        <f t="array" ref="I2029">SUMPRODUCT(B2013:B2032, (ROW(B2013:B2032)-ROW(B2013)+1)) / (20*21/2)</f>
        <v>2.9491428571428568</v>
      </c>
      <c r="J2029" s="2">
        <f t="shared" si="250"/>
        <v>3.0007335815848553</v>
      </c>
      <c r="K2029" s="2">
        <f t="shared" si="244"/>
        <v>2.986667761628643</v>
      </c>
    </row>
    <row r="2030" spans="1:11" ht="13.5" x14ac:dyDescent="0.25">
      <c r="A2030" s="3">
        <f>TITRES_STAT!B2033</f>
        <v>45259</v>
      </c>
      <c r="B2030" s="5">
        <f>TITRES_STAT!D2033</f>
        <v>2.91</v>
      </c>
      <c r="C2030" s="2">
        <f t="shared" si="245"/>
        <v>0</v>
      </c>
      <c r="D2030" s="2">
        <f t="shared" si="246"/>
        <v>2.8860000000000001</v>
      </c>
      <c r="E2030" s="2">
        <f t="shared" si="248"/>
        <v>2.9550000000000001</v>
      </c>
      <c r="F2030" s="2">
        <f t="shared" si="249"/>
        <v>3.0104999999999991</v>
      </c>
      <c r="G2030" s="2">
        <f t="shared" si="243"/>
        <v>3.0956000000000006</v>
      </c>
      <c r="H2030" s="2">
        <f t="shared" si="247"/>
        <v>2.7128999999999968</v>
      </c>
      <c r="I2030" s="2">
        <f t="array" ref="I2030">SUMPRODUCT(B2014:B2033, (ROW(B2014:B2033)-ROW(B2014)+1)) / (20*21/2)</f>
        <v>2.9535238095238094</v>
      </c>
      <c r="J2030" s="2">
        <f t="shared" si="250"/>
        <v>2.9920922881005834</v>
      </c>
      <c r="K2030" s="2">
        <f t="shared" si="244"/>
        <v>2.9836611827412454</v>
      </c>
    </row>
    <row r="2031" spans="1:11" ht="13.5" x14ac:dyDescent="0.25">
      <c r="A2031" s="3">
        <f>TITRES_STAT!B2034</f>
        <v>45260</v>
      </c>
      <c r="B2031" s="5">
        <f>TITRES_STAT!D2034</f>
        <v>2.78</v>
      </c>
      <c r="C2031" s="2">
        <f t="shared" si="245"/>
        <v>-0.13000000000000034</v>
      </c>
      <c r="D2031" s="2">
        <f t="shared" si="246"/>
        <v>2.8839999999999999</v>
      </c>
      <c r="E2031" s="2">
        <f t="shared" si="248"/>
        <v>2.9279999999999999</v>
      </c>
      <c r="F2031" s="2">
        <f t="shared" si="249"/>
        <v>2.9974999999999996</v>
      </c>
      <c r="G2031" s="2">
        <f t="shared" si="243"/>
        <v>3.0987999999999998</v>
      </c>
      <c r="H2031" s="2">
        <f t="shared" si="247"/>
        <v>2.7097999999999973</v>
      </c>
      <c r="I2031" s="2">
        <f t="array" ref="I2031">SUMPRODUCT(B2015:B2034, (ROW(B2015:B2034)-ROW(B2015)+1)) / (20*21/2)</f>
        <v>2.9579047619047616</v>
      </c>
      <c r="J2031" s="2">
        <f t="shared" si="250"/>
        <v>2.9718930225671949</v>
      </c>
      <c r="K2031" s="2">
        <f t="shared" si="244"/>
        <v>2.975674469692569</v>
      </c>
    </row>
    <row r="2032" spans="1:11" ht="13.5" x14ac:dyDescent="0.25">
      <c r="A2032" s="3">
        <f>TITRES_STAT!B2035</f>
        <v>45261</v>
      </c>
      <c r="B2032" s="5">
        <f>TITRES_STAT!D2035</f>
        <v>2.9</v>
      </c>
      <c r="C2032" s="2">
        <f t="shared" si="245"/>
        <v>0.12000000000000011</v>
      </c>
      <c r="D2032" s="2">
        <f t="shared" si="246"/>
        <v>2.8820000000000001</v>
      </c>
      <c r="E2032" s="2">
        <f t="shared" si="248"/>
        <v>2.9129999999999998</v>
      </c>
      <c r="F2032" s="2">
        <f t="shared" si="249"/>
        <v>2.9839999999999991</v>
      </c>
      <c r="G2032" s="2">
        <f t="shared" si="243"/>
        <v>3.1022000000000003</v>
      </c>
      <c r="H2032" s="2">
        <f t="shared" si="247"/>
        <v>2.7072999999999974</v>
      </c>
      <c r="I2032" s="2">
        <f t="array" ref="I2032">SUMPRODUCT(B2016:B2035, (ROW(B2016:B2035)-ROW(B2016)+1)) / (20*21/2)</f>
        <v>2.9740476190476191</v>
      </c>
      <c r="J2032" s="2">
        <f t="shared" si="250"/>
        <v>2.9650460680369859</v>
      </c>
      <c r="K2032" s="2">
        <f t="shared" si="244"/>
        <v>2.9727068434301156</v>
      </c>
    </row>
    <row r="2033" spans="1:11" ht="13.5" x14ac:dyDescent="0.25">
      <c r="A2033" s="3">
        <f>TITRES_STAT!B2036</f>
        <v>45264</v>
      </c>
      <c r="B2033" s="5">
        <f>TITRES_STAT!D2036</f>
        <v>3.03</v>
      </c>
      <c r="C2033" s="2">
        <f t="shared" si="245"/>
        <v>0.12999999999999989</v>
      </c>
      <c r="D2033" s="2">
        <f t="shared" si="246"/>
        <v>2.9059999999999997</v>
      </c>
      <c r="E2033" s="2">
        <f t="shared" si="248"/>
        <v>2.9110000000000005</v>
      </c>
      <c r="F2033" s="2">
        <f t="shared" si="249"/>
        <v>2.984</v>
      </c>
      <c r="G2033" s="2">
        <f t="shared" si="243"/>
        <v>3.1057999999999999</v>
      </c>
      <c r="H2033" s="2">
        <f t="shared" si="247"/>
        <v>2.7054499999999977</v>
      </c>
      <c r="I2033" s="2">
        <f t="array" ref="I2033">SUMPRODUCT(B2017:B2036, (ROW(B2017:B2036)-ROW(B2017)+1)) / (20*21/2)</f>
        <v>2.9889523809523815</v>
      </c>
      <c r="J2033" s="2">
        <f t="shared" si="250"/>
        <v>2.9712321567953683</v>
      </c>
      <c r="K2033" s="2">
        <f t="shared" si="244"/>
        <v>2.9749536338838363</v>
      </c>
    </row>
    <row r="2034" spans="1:11" ht="13.5" x14ac:dyDescent="0.25">
      <c r="A2034" s="3">
        <f>TITRES_STAT!B2037</f>
        <v>45265</v>
      </c>
      <c r="B2034" s="5">
        <f>TITRES_STAT!D2037</f>
        <v>3.03</v>
      </c>
      <c r="C2034" s="2">
        <f t="shared" si="245"/>
        <v>0</v>
      </c>
      <c r="D2034" s="2">
        <f t="shared" si="246"/>
        <v>2.9299999999999997</v>
      </c>
      <c r="E2034" s="2">
        <f t="shared" si="248"/>
        <v>2.9090000000000003</v>
      </c>
      <c r="F2034" s="2">
        <f t="shared" si="249"/>
        <v>2.9904999999999999</v>
      </c>
      <c r="G2034" s="2">
        <f t="shared" ref="G2034:G2097" si="251">AVERAGE(B1985:B2034)</f>
        <v>3.1069999999999998</v>
      </c>
      <c r="H2034" s="2">
        <f t="shared" si="247"/>
        <v>2.7035999999999984</v>
      </c>
      <c r="I2034" s="2">
        <f t="array" ref="I2034">SUMPRODUCT(B2018:B2037, (ROW(B2018:B2037)-ROW(B2018)+1)) / (20*21/2)</f>
        <v>3.0013333333333332</v>
      </c>
      <c r="J2034" s="2">
        <f t="shared" si="250"/>
        <v>2.9768290942434286</v>
      </c>
      <c r="K2034" s="2">
        <f t="shared" si="244"/>
        <v>2.9771123149079997</v>
      </c>
    </row>
    <row r="2035" spans="1:11" ht="13.5" x14ac:dyDescent="0.25">
      <c r="A2035" s="3">
        <f>TITRES_STAT!B2038</f>
        <v>45266</v>
      </c>
      <c r="B2035" s="5">
        <f>TITRES_STAT!D2038</f>
        <v>3.16</v>
      </c>
      <c r="C2035" s="2">
        <f t="shared" si="245"/>
        <v>0.13000000000000034</v>
      </c>
      <c r="D2035" s="2">
        <f t="shared" si="246"/>
        <v>2.9799999999999995</v>
      </c>
      <c r="E2035" s="2">
        <f t="shared" si="248"/>
        <v>2.9330000000000003</v>
      </c>
      <c r="F2035" s="2">
        <f t="shared" si="249"/>
        <v>3.0034999999999998</v>
      </c>
      <c r="G2035" s="2">
        <f t="shared" si="251"/>
        <v>3.1082000000000001</v>
      </c>
      <c r="H2035" s="2">
        <f t="shared" si="247"/>
        <v>2.7031499999999982</v>
      </c>
      <c r="I2035" s="2">
        <f t="array" ref="I2035">SUMPRODUCT(B2019:B2038, (ROW(B2019:B2038)-ROW(B2019)+1)) / (20*21/2)</f>
        <v>3.0138095238095235</v>
      </c>
      <c r="J2035" s="2">
        <f t="shared" si="250"/>
        <v>2.9942739424107212</v>
      </c>
      <c r="K2035" s="2">
        <f t="shared" ref="K2035:K2098" si="252">$K$4*B2035+(1-$K$4)*K2034</f>
        <v>2.9842843809900392</v>
      </c>
    </row>
    <row r="2036" spans="1:11" ht="13.5" x14ac:dyDescent="0.25">
      <c r="A2036" s="3">
        <f>TITRES_STAT!B2039</f>
        <v>45267</v>
      </c>
      <c r="B2036" s="5">
        <f>TITRES_STAT!D2039</f>
        <v>3.16</v>
      </c>
      <c r="C2036" s="2">
        <f t="shared" si="245"/>
        <v>0</v>
      </c>
      <c r="D2036" s="2">
        <f t="shared" si="246"/>
        <v>3.056</v>
      </c>
      <c r="E2036" s="2">
        <f t="shared" si="248"/>
        <v>2.97</v>
      </c>
      <c r="F2036" s="2">
        <f t="shared" si="249"/>
        <v>3.0099999999999993</v>
      </c>
      <c r="G2036" s="2">
        <f t="shared" si="251"/>
        <v>3.1093999999999999</v>
      </c>
      <c r="H2036" s="2">
        <f t="shared" si="247"/>
        <v>2.7033999999999985</v>
      </c>
      <c r="I2036" s="2">
        <f t="array" ref="I2036">SUMPRODUCT(B2020:B2039, (ROW(B2020:B2039)-ROW(B2020)+1)) / (20*21/2)</f>
        <v>3.0131904761904762</v>
      </c>
      <c r="J2036" s="2">
        <f t="shared" si="250"/>
        <v>3.0100573764668428</v>
      </c>
      <c r="K2036" s="2">
        <f t="shared" si="252"/>
        <v>2.9911751895786653</v>
      </c>
    </row>
    <row r="2037" spans="1:11" ht="13.5" x14ac:dyDescent="0.25">
      <c r="A2037" s="3">
        <f>TITRES_STAT!B2040</f>
        <v>45268</v>
      </c>
      <c r="B2037" s="5">
        <f>TITRES_STAT!D2040</f>
        <v>3.14</v>
      </c>
      <c r="C2037" s="2">
        <f t="shared" si="245"/>
        <v>-2.0000000000000018E-2</v>
      </c>
      <c r="D2037" s="2">
        <f t="shared" si="246"/>
        <v>3.1040000000000001</v>
      </c>
      <c r="E2037" s="2">
        <f t="shared" si="248"/>
        <v>2.9930000000000003</v>
      </c>
      <c r="F2037" s="2">
        <f t="shared" si="249"/>
        <v>3.0090000000000003</v>
      </c>
      <c r="G2037" s="2">
        <f t="shared" si="251"/>
        <v>3.1075999999999997</v>
      </c>
      <c r="H2037" s="2">
        <f t="shared" si="247"/>
        <v>2.7041999999999988</v>
      </c>
      <c r="I2037" s="2">
        <f t="array" ref="I2037">SUMPRODUCT(B2021:B2040, (ROW(B2021:B2040)-ROW(B2021)+1)) / (20*21/2)</f>
        <v>3.0134761904761906</v>
      </c>
      <c r="J2037" s="2">
        <f t="shared" si="250"/>
        <v>3.0224328644223819</v>
      </c>
      <c r="K2037" s="2">
        <f t="shared" si="252"/>
        <v>2.997011456654012</v>
      </c>
    </row>
    <row r="2038" spans="1:11" ht="13.5" x14ac:dyDescent="0.25">
      <c r="A2038" s="3">
        <f>TITRES_STAT!B2041</f>
        <v>45271</v>
      </c>
      <c r="B2038" s="5">
        <f>TITRES_STAT!D2041</f>
        <v>3.14</v>
      </c>
      <c r="C2038" s="2">
        <f t="shared" si="245"/>
        <v>0</v>
      </c>
      <c r="D2038" s="2">
        <f t="shared" si="246"/>
        <v>3.1260000000000003</v>
      </c>
      <c r="E2038" s="2">
        <f t="shared" si="248"/>
        <v>3.016</v>
      </c>
      <c r="F2038" s="2">
        <f t="shared" si="249"/>
        <v>3.0065</v>
      </c>
      <c r="G2038" s="2">
        <f t="shared" si="251"/>
        <v>3.1029999999999998</v>
      </c>
      <c r="H2038" s="2">
        <f t="shared" si="247"/>
        <v>2.7056499999999994</v>
      </c>
      <c r="I2038" s="2">
        <f t="array" ref="I2038">SUMPRODUCT(B2022:B2041, (ROW(B2022:B2041)-ROW(B2022)+1)) / (20*21/2)</f>
        <v>3.0263809523809524</v>
      </c>
      <c r="J2038" s="2">
        <f t="shared" si="250"/>
        <v>3.0336297344773935</v>
      </c>
      <c r="K2038" s="2">
        <f t="shared" si="252"/>
        <v>3.0026188505107174</v>
      </c>
    </row>
    <row r="2039" spans="1:11" ht="13.5" x14ac:dyDescent="0.25">
      <c r="A2039" s="3">
        <f>TITRES_STAT!B2042</f>
        <v>45272</v>
      </c>
      <c r="B2039" s="5">
        <f>TITRES_STAT!D2042</f>
        <v>3</v>
      </c>
      <c r="C2039" s="2">
        <f t="shared" si="245"/>
        <v>-0.14000000000000012</v>
      </c>
      <c r="D2039" s="2">
        <f t="shared" si="246"/>
        <v>3.12</v>
      </c>
      <c r="E2039" s="2">
        <f t="shared" si="248"/>
        <v>3.0249999999999999</v>
      </c>
      <c r="F2039" s="2">
        <f t="shared" si="249"/>
        <v>2.9969999999999999</v>
      </c>
      <c r="G2039" s="2">
        <f t="shared" si="251"/>
        <v>3.0955999999999988</v>
      </c>
      <c r="H2039" s="2">
        <f t="shared" si="247"/>
        <v>2.7069999999999999</v>
      </c>
      <c r="I2039" s="2">
        <f t="array" ref="I2039">SUMPRODUCT(B2023:B2042, (ROW(B2023:B2042)-ROW(B2023)+1)) / (20*21/2)</f>
        <v>3.0389047619047624</v>
      </c>
      <c r="J2039" s="2">
        <f t="shared" si="250"/>
        <v>3.0304269026224033</v>
      </c>
      <c r="K2039" s="2">
        <f t="shared" si="252"/>
        <v>3.0025161504906892</v>
      </c>
    </row>
    <row r="2040" spans="1:11" ht="13.5" x14ac:dyDescent="0.25">
      <c r="A2040" s="3">
        <f>TITRES_STAT!B2043</f>
        <v>45273</v>
      </c>
      <c r="B2040" s="5">
        <f>TITRES_STAT!D2043</f>
        <v>3</v>
      </c>
      <c r="C2040" s="2">
        <f t="shared" si="245"/>
        <v>0</v>
      </c>
      <c r="D2040" s="2">
        <f t="shared" si="246"/>
        <v>3.0880000000000001</v>
      </c>
      <c r="E2040" s="2">
        <f t="shared" si="248"/>
        <v>3.0339999999999998</v>
      </c>
      <c r="F2040" s="2">
        <f t="shared" si="249"/>
        <v>2.9944999999999999</v>
      </c>
      <c r="G2040" s="2">
        <f t="shared" si="251"/>
        <v>3.0877999999999992</v>
      </c>
      <c r="H2040" s="2">
        <f t="shared" si="247"/>
        <v>2.7089499999999997</v>
      </c>
      <c r="I2040" s="2">
        <f t="array" ref="I2040">SUMPRODUCT(B2024:B2043, (ROW(B2024:B2043)-ROW(B2024)+1)) / (20*21/2)</f>
        <v>3.051047619047619</v>
      </c>
      <c r="J2040" s="2">
        <f t="shared" si="250"/>
        <v>3.0275291023726507</v>
      </c>
      <c r="K2040" s="2">
        <f t="shared" si="252"/>
        <v>3.0024174779224269</v>
      </c>
    </row>
    <row r="2041" spans="1:11" ht="13.5" x14ac:dyDescent="0.25">
      <c r="A2041" s="3">
        <f>TITRES_STAT!B2044</f>
        <v>45274</v>
      </c>
      <c r="B2041" s="5">
        <f>TITRES_STAT!D2044</f>
        <v>3.13</v>
      </c>
      <c r="C2041" s="2">
        <f t="shared" si="245"/>
        <v>0.12999999999999989</v>
      </c>
      <c r="D2041" s="2">
        <f t="shared" si="246"/>
        <v>3.0819999999999999</v>
      </c>
      <c r="E2041" s="2">
        <f t="shared" si="248"/>
        <v>3.069</v>
      </c>
      <c r="F2041" s="2">
        <f t="shared" si="249"/>
        <v>2.9985000000000004</v>
      </c>
      <c r="G2041" s="2">
        <f t="shared" si="251"/>
        <v>3.0825999999999989</v>
      </c>
      <c r="H2041" s="2">
        <f t="shared" si="247"/>
        <v>2.7121000000000004</v>
      </c>
      <c r="I2041" s="2">
        <f t="array" ref="I2041">SUMPRODUCT(B2025:B2044, (ROW(B2025:B2044)-ROW(B2025)+1)) / (20*21/2)</f>
        <v>3.0628095238095239</v>
      </c>
      <c r="J2041" s="2">
        <f t="shared" si="250"/>
        <v>3.0372882354800175</v>
      </c>
      <c r="K2041" s="2">
        <f t="shared" si="252"/>
        <v>3.0074207140823317</v>
      </c>
    </row>
    <row r="2042" spans="1:11" ht="13.5" x14ac:dyDescent="0.25">
      <c r="A2042" s="3">
        <f>TITRES_STAT!B2045</f>
        <v>45275</v>
      </c>
      <c r="B2042" s="5">
        <f>TITRES_STAT!D2045</f>
        <v>3.13</v>
      </c>
      <c r="C2042" s="2">
        <f t="shared" si="245"/>
        <v>0</v>
      </c>
      <c r="D2042" s="2">
        <f t="shared" si="246"/>
        <v>3.0799999999999996</v>
      </c>
      <c r="E2042" s="2">
        <f t="shared" si="248"/>
        <v>3.0919999999999996</v>
      </c>
      <c r="F2042" s="2">
        <f t="shared" si="249"/>
        <v>3.0024999999999999</v>
      </c>
      <c r="G2042" s="2">
        <f t="shared" si="251"/>
        <v>3.0773999999999986</v>
      </c>
      <c r="H2042" s="2">
        <f t="shared" si="247"/>
        <v>2.7158000000000002</v>
      </c>
      <c r="I2042" s="2">
        <f t="array" ref="I2042">SUMPRODUCT(B2026:B2045, (ROW(B2026:B2045)-ROW(B2026)+1)) / (20*21/2)</f>
        <v>3.0741904761904766</v>
      </c>
      <c r="J2042" s="2">
        <f t="shared" si="250"/>
        <v>3.0461179273390635</v>
      </c>
      <c r="K2042" s="2">
        <f t="shared" si="252"/>
        <v>3.0122277449026322</v>
      </c>
    </row>
    <row r="2043" spans="1:11" ht="13.5" x14ac:dyDescent="0.25">
      <c r="A2043" s="3">
        <f>TITRES_STAT!B2046</f>
        <v>45278</v>
      </c>
      <c r="B2043" s="5">
        <f>TITRES_STAT!D2046</f>
        <v>3.13</v>
      </c>
      <c r="C2043" s="2">
        <f t="shared" si="245"/>
        <v>0</v>
      </c>
      <c r="D2043" s="2">
        <f t="shared" si="246"/>
        <v>3.0779999999999994</v>
      </c>
      <c r="E2043" s="2">
        <f t="shared" si="248"/>
        <v>3.1019999999999999</v>
      </c>
      <c r="F2043" s="2">
        <f t="shared" si="249"/>
        <v>3.0065</v>
      </c>
      <c r="G2043" s="2">
        <f t="shared" si="251"/>
        <v>3.0719999999999987</v>
      </c>
      <c r="H2043" s="2">
        <f t="shared" si="247"/>
        <v>2.7195000000000005</v>
      </c>
      <c r="I2043" s="2">
        <f t="array" ref="I2043">SUMPRODUCT(B2027:B2046, (ROW(B2027:B2046)-ROW(B2027)+1)) / (20*21/2)</f>
        <v>3.0845714285714285</v>
      </c>
      <c r="J2043" s="2">
        <f t="shared" si="250"/>
        <v>3.0541066961639145</v>
      </c>
      <c r="K2043" s="2">
        <f t="shared" si="252"/>
        <v>3.016846264710372</v>
      </c>
    </row>
    <row r="2044" spans="1:11" ht="13.5" x14ac:dyDescent="0.25">
      <c r="A2044" s="3">
        <f>TITRES_STAT!B2047</f>
        <v>45279</v>
      </c>
      <c r="B2044" s="5">
        <f>TITRES_STAT!D2047</f>
        <v>3.13</v>
      </c>
      <c r="C2044" s="2">
        <f t="shared" si="245"/>
        <v>0</v>
      </c>
      <c r="D2044" s="2">
        <f t="shared" si="246"/>
        <v>3.1040000000000001</v>
      </c>
      <c r="E2044" s="2">
        <f t="shared" si="248"/>
        <v>3.1119999999999997</v>
      </c>
      <c r="F2044" s="2">
        <f t="shared" si="249"/>
        <v>3.0105000000000004</v>
      </c>
      <c r="G2044" s="2">
        <f t="shared" si="251"/>
        <v>3.0665999999999984</v>
      </c>
      <c r="H2044" s="2">
        <f t="shared" si="247"/>
        <v>2.7232000000000003</v>
      </c>
      <c r="I2044" s="2">
        <f t="array" ref="I2044">SUMPRODUCT(B2028:B2047, (ROW(B2028:B2047)-ROW(B2028)+1)) / (20*21/2)</f>
        <v>3.0799999999999996</v>
      </c>
      <c r="J2044" s="2">
        <f t="shared" si="250"/>
        <v>3.0613346298625896</v>
      </c>
      <c r="K2044" s="2">
        <f t="shared" si="252"/>
        <v>3.0212836660942788</v>
      </c>
    </row>
    <row r="2045" spans="1:11" ht="13.5" x14ac:dyDescent="0.25">
      <c r="A2045" s="3">
        <f>TITRES_STAT!B2048</f>
        <v>45280</v>
      </c>
      <c r="B2045" s="5">
        <f>TITRES_STAT!D2048</f>
        <v>3.13</v>
      </c>
      <c r="C2045" s="2">
        <f t="shared" si="245"/>
        <v>0</v>
      </c>
      <c r="D2045" s="2">
        <f t="shared" si="246"/>
        <v>3.13</v>
      </c>
      <c r="E2045" s="2">
        <f t="shared" si="248"/>
        <v>3.1089999999999995</v>
      </c>
      <c r="F2045" s="2">
        <f t="shared" si="249"/>
        <v>3.0210000000000008</v>
      </c>
      <c r="G2045" s="2">
        <f t="shared" si="251"/>
        <v>3.0611999999999981</v>
      </c>
      <c r="H2045" s="2">
        <f t="shared" si="247"/>
        <v>2.7269000000000005</v>
      </c>
      <c r="I2045" s="2">
        <f t="array" ref="I2045">SUMPRODUCT(B2029:B2048, (ROW(B2029:B2048)-ROW(B2029)+1)) / (20*21/2)</f>
        <v>3.0874285714285716</v>
      </c>
      <c r="J2045" s="2">
        <f t="shared" si="250"/>
        <v>3.0678741889232954</v>
      </c>
      <c r="K2045" s="2">
        <f t="shared" si="252"/>
        <v>3.0255470517376404</v>
      </c>
    </row>
    <row r="2046" spans="1:11" ht="13.5" x14ac:dyDescent="0.25">
      <c r="A2046" s="3">
        <f>TITRES_STAT!B2049</f>
        <v>45281</v>
      </c>
      <c r="B2046" s="5">
        <f>TITRES_STAT!D2049</f>
        <v>3.13</v>
      </c>
      <c r="C2046" s="2">
        <f t="shared" si="245"/>
        <v>0</v>
      </c>
      <c r="D2046" s="2">
        <f t="shared" si="246"/>
        <v>3.13</v>
      </c>
      <c r="E2046" s="2">
        <f t="shared" si="248"/>
        <v>3.1059999999999994</v>
      </c>
      <c r="F2046" s="2">
        <f t="shared" si="249"/>
        <v>3.0380000000000011</v>
      </c>
      <c r="G2046" s="2">
        <f t="shared" si="251"/>
        <v>3.0587999999999989</v>
      </c>
      <c r="H2046" s="2">
        <f t="shared" si="247"/>
        <v>2.7306000000000012</v>
      </c>
      <c r="I2046" s="2">
        <f t="array" ref="I2046">SUMPRODUCT(B2030:B2049, (ROW(B2030:B2049)-ROW(B2030)+1)) / (20*21/2)</f>
        <v>3.0805238095238092</v>
      </c>
      <c r="J2046" s="2">
        <f t="shared" si="250"/>
        <v>3.0737909328353625</v>
      </c>
      <c r="K2046" s="2">
        <f t="shared" si="252"/>
        <v>3.0296432457871445</v>
      </c>
    </row>
    <row r="2047" spans="1:11" ht="13.5" x14ac:dyDescent="0.25">
      <c r="A2047" s="3">
        <f>TITRES_STAT!B2050</f>
        <v>45282</v>
      </c>
      <c r="B2047" s="5">
        <f>TITRES_STAT!D2050</f>
        <v>2.99</v>
      </c>
      <c r="C2047" s="2">
        <f t="shared" si="245"/>
        <v>-0.13999999999999968</v>
      </c>
      <c r="D2047" s="2">
        <f t="shared" si="246"/>
        <v>3.1019999999999999</v>
      </c>
      <c r="E2047" s="2">
        <f t="shared" si="248"/>
        <v>3.0909999999999997</v>
      </c>
      <c r="F2047" s="2">
        <f t="shared" si="249"/>
        <v>3.0420000000000007</v>
      </c>
      <c r="G2047" s="2">
        <f t="shared" si="251"/>
        <v>3.0563999999999991</v>
      </c>
      <c r="H2047" s="2">
        <f t="shared" si="247"/>
        <v>2.7336000000000009</v>
      </c>
      <c r="I2047" s="2">
        <f t="array" ref="I2047">SUMPRODUCT(B2031:B2050, (ROW(B2031:B2050)-ROW(B2031)+1)) / (20*21/2)</f>
        <v>3.0856666666666666</v>
      </c>
      <c r="J2047" s="2">
        <f t="shared" si="250"/>
        <v>3.0658108439938996</v>
      </c>
      <c r="K2047" s="2">
        <f t="shared" si="252"/>
        <v>3.0280886086974528</v>
      </c>
    </row>
    <row r="2048" spans="1:11" ht="13.5" x14ac:dyDescent="0.25">
      <c r="A2048" s="3">
        <f>TITRES_STAT!B2051</f>
        <v>45285</v>
      </c>
      <c r="B2048" s="5">
        <f>TITRES_STAT!D2051</f>
        <v>3.12</v>
      </c>
      <c r="C2048" s="2">
        <f t="shared" si="245"/>
        <v>0.12999999999999989</v>
      </c>
      <c r="D2048" s="2">
        <f t="shared" si="246"/>
        <v>3.1</v>
      </c>
      <c r="E2048" s="2">
        <f t="shared" si="248"/>
        <v>3.0889999999999995</v>
      </c>
      <c r="F2048" s="2">
        <f t="shared" si="249"/>
        <v>3.0525000000000007</v>
      </c>
      <c r="G2048" s="2">
        <f t="shared" si="251"/>
        <v>3.0565999999999995</v>
      </c>
      <c r="H2048" s="2">
        <f t="shared" si="247"/>
        <v>2.7372500000000013</v>
      </c>
      <c r="I2048" s="2">
        <f t="array" ref="I2048">SUMPRODUCT(B2032:B2051, (ROW(B2032:B2051)-ROW(B2032)+1)) / (20*21/2)</f>
        <v>3.0898571428571433</v>
      </c>
      <c r="J2048" s="2">
        <f t="shared" si="250"/>
        <v>3.0709717159944807</v>
      </c>
      <c r="K2048" s="2">
        <f t="shared" si="252"/>
        <v>3.0316929769838277</v>
      </c>
    </row>
    <row r="2049" spans="1:11" ht="13.5" x14ac:dyDescent="0.25">
      <c r="A2049" s="3">
        <f>TITRES_STAT!B2052</f>
        <v>45286</v>
      </c>
      <c r="B2049" s="5">
        <f>TITRES_STAT!D2052</f>
        <v>2.98</v>
      </c>
      <c r="C2049" s="2">
        <f t="shared" si="245"/>
        <v>-0.14000000000000012</v>
      </c>
      <c r="D2049" s="2">
        <f t="shared" si="246"/>
        <v>3.0700000000000003</v>
      </c>
      <c r="E2049" s="2">
        <f t="shared" si="248"/>
        <v>3.0869999999999997</v>
      </c>
      <c r="F2049" s="2">
        <f t="shared" si="249"/>
        <v>3.0560000000000005</v>
      </c>
      <c r="G2049" s="2">
        <f t="shared" si="251"/>
        <v>3.0531999999999995</v>
      </c>
      <c r="H2049" s="2">
        <f t="shared" si="247"/>
        <v>2.7407000000000017</v>
      </c>
      <c r="I2049" s="2">
        <f t="array" ref="I2049">SUMPRODUCT(B2033:B2052, (ROW(B2033:B2052)-ROW(B2033)+1)) / (20*21/2)</f>
        <v>3.095333333333333</v>
      </c>
      <c r="J2049" s="2">
        <f t="shared" si="250"/>
        <v>3.0623077430426258</v>
      </c>
      <c r="K2049" s="2">
        <f t="shared" si="252"/>
        <v>3.0296658014158342</v>
      </c>
    </row>
    <row r="2050" spans="1:11" ht="13.5" x14ac:dyDescent="0.25">
      <c r="A2050" s="3">
        <f>TITRES_STAT!B2053</f>
        <v>45287</v>
      </c>
      <c r="B2050" s="5">
        <f>TITRES_STAT!D2053</f>
        <v>3.11</v>
      </c>
      <c r="C2050" s="2">
        <f t="shared" si="245"/>
        <v>0.12999999999999989</v>
      </c>
      <c r="D2050" s="2">
        <f t="shared" si="246"/>
        <v>3.0659999999999998</v>
      </c>
      <c r="E2050" s="2">
        <f t="shared" si="248"/>
        <v>3.0979999999999999</v>
      </c>
      <c r="F2050" s="2">
        <f t="shared" si="249"/>
        <v>3.0660000000000003</v>
      </c>
      <c r="G2050" s="2">
        <f t="shared" si="251"/>
        <v>3.0513999999999992</v>
      </c>
      <c r="H2050" s="2">
        <f t="shared" si="247"/>
        <v>2.7448000000000015</v>
      </c>
      <c r="I2050" s="2">
        <f t="array" ref="I2050">SUMPRODUCT(B2034:B2053, (ROW(B2034:B2053)-ROW(B2034)+1)) / (20*21/2)</f>
        <v>3.0996666666666663</v>
      </c>
      <c r="J2050" s="2">
        <f t="shared" si="250"/>
        <v>3.0668498627528518</v>
      </c>
      <c r="K2050" s="2">
        <f t="shared" si="252"/>
        <v>3.0328161621446252</v>
      </c>
    </row>
    <row r="2051" spans="1:11" ht="13.5" x14ac:dyDescent="0.25">
      <c r="A2051" s="3">
        <f>TITRES_STAT!B2054</f>
        <v>45288</v>
      </c>
      <c r="B2051" s="5">
        <f>TITRES_STAT!D2054</f>
        <v>3.11</v>
      </c>
      <c r="C2051" s="2">
        <f t="shared" si="245"/>
        <v>0</v>
      </c>
      <c r="D2051" s="2">
        <f t="shared" si="246"/>
        <v>3.0619999999999998</v>
      </c>
      <c r="E2051" s="2">
        <f t="shared" si="248"/>
        <v>3.0960000000000001</v>
      </c>
      <c r="F2051" s="2">
        <f t="shared" si="249"/>
        <v>3.0825000000000005</v>
      </c>
      <c r="G2051" s="2">
        <f t="shared" si="251"/>
        <v>3.0523999999999996</v>
      </c>
      <c r="H2051" s="2">
        <f t="shared" si="247"/>
        <v>2.7489000000000017</v>
      </c>
      <c r="I2051" s="2">
        <f t="array" ref="I2051">SUMPRODUCT(B2035:B2054, (ROW(B2035:B2054)-ROW(B2035)+1)) / (20*21/2)</f>
        <v>3.1034761904761901</v>
      </c>
      <c r="J2051" s="2">
        <f t="shared" si="250"/>
        <v>3.0709593996335327</v>
      </c>
      <c r="K2051" s="2">
        <f t="shared" si="252"/>
        <v>3.0358429793154245</v>
      </c>
    </row>
    <row r="2052" spans="1:11" ht="13.5" x14ac:dyDescent="0.25">
      <c r="A2052" s="3">
        <f>TITRES_STAT!B2055</f>
        <v>45289</v>
      </c>
      <c r="B2052" s="5">
        <f>TITRES_STAT!D2055</f>
        <v>3.14</v>
      </c>
      <c r="C2052" s="2">
        <f t="shared" ref="C2052:C2115" si="253">B2052-B2051</f>
        <v>3.0000000000000249E-2</v>
      </c>
      <c r="D2052" s="2">
        <f t="shared" si="246"/>
        <v>3.0919999999999996</v>
      </c>
      <c r="E2052" s="2">
        <f t="shared" si="248"/>
        <v>3.097</v>
      </c>
      <c r="F2052" s="2">
        <f t="shared" si="249"/>
        <v>3.0945</v>
      </c>
      <c r="G2052" s="2">
        <f t="shared" si="251"/>
        <v>3.0513999999999992</v>
      </c>
      <c r="H2052" s="2">
        <f t="shared" si="247"/>
        <v>2.7531500000000011</v>
      </c>
      <c r="I2052" s="2">
        <f t="array" ref="I2052">SUMPRODUCT(B2036:B2055, (ROW(B2036:B2055)-ROW(B2036)+1)) / (20*21/2)</f>
        <v>3.1067619047619042</v>
      </c>
      <c r="J2052" s="2">
        <f t="shared" si="250"/>
        <v>3.0775346949065296</v>
      </c>
      <c r="K2052" s="2">
        <f t="shared" si="252"/>
        <v>3.0399275683618785</v>
      </c>
    </row>
    <row r="2053" spans="1:11" ht="13.5" x14ac:dyDescent="0.25">
      <c r="A2053" s="3">
        <f>TITRES_STAT!B2056</f>
        <v>45293</v>
      </c>
      <c r="B2053" s="5">
        <f>TITRES_STAT!D2056</f>
        <v>3.14</v>
      </c>
      <c r="C2053" s="2">
        <f t="shared" si="253"/>
        <v>0</v>
      </c>
      <c r="D2053" s="2">
        <f t="shared" si="246"/>
        <v>3.0960000000000001</v>
      </c>
      <c r="E2053" s="2">
        <f t="shared" si="248"/>
        <v>3.0979999999999999</v>
      </c>
      <c r="F2053" s="2">
        <f t="shared" si="249"/>
        <v>3.1</v>
      </c>
      <c r="G2053" s="2">
        <f t="shared" si="251"/>
        <v>3.0531999999999995</v>
      </c>
      <c r="H2053" s="2">
        <f t="shared" si="247"/>
        <v>2.7574000000000014</v>
      </c>
      <c r="I2053" s="2">
        <f t="array" ref="I2053">SUMPRODUCT(B2037:B2056, (ROW(B2037:B2056)-ROW(B2037)+1)) / (20*21/2)</f>
        <v>3.0968095238095237</v>
      </c>
      <c r="J2053" s="2">
        <f t="shared" si="250"/>
        <v>3.0834837715820984</v>
      </c>
      <c r="K2053" s="2">
        <f t="shared" si="252"/>
        <v>3.0438519774457262</v>
      </c>
    </row>
    <row r="2054" spans="1:11" ht="13.5" x14ac:dyDescent="0.25">
      <c r="A2054" s="3">
        <f>TITRES_STAT!B2057</f>
        <v>45294</v>
      </c>
      <c r="B2054" s="5">
        <f>TITRES_STAT!D2057</f>
        <v>3.14</v>
      </c>
      <c r="C2054" s="2">
        <f t="shared" si="253"/>
        <v>0</v>
      </c>
      <c r="D2054" s="2">
        <f t="shared" ref="D2054:D2117" si="254">AVERAGE(B2050:B2054)</f>
        <v>3.1280000000000001</v>
      </c>
      <c r="E2054" s="2">
        <f t="shared" si="248"/>
        <v>3.0990000000000002</v>
      </c>
      <c r="F2054" s="2">
        <f t="shared" si="249"/>
        <v>3.1055000000000001</v>
      </c>
      <c r="G2054" s="2">
        <f t="shared" si="251"/>
        <v>3.0523999999999982</v>
      </c>
      <c r="H2054" s="2">
        <f t="shared" si="247"/>
        <v>2.762150000000001</v>
      </c>
      <c r="I2054" s="2">
        <f t="array" ref="I2054">SUMPRODUCT(B2038:B2057, (ROW(B2038:B2057)-ROW(B2038)+1)) / (20*21/2)</f>
        <v>3.0876190476190475</v>
      </c>
      <c r="J2054" s="2">
        <f t="shared" si="250"/>
        <v>3.0888662695266609</v>
      </c>
      <c r="K2054" s="2">
        <f t="shared" si="252"/>
        <v>3.0476224881341292</v>
      </c>
    </row>
    <row r="2055" spans="1:11" ht="13.5" x14ac:dyDescent="0.25">
      <c r="A2055" s="3">
        <f>TITRES_STAT!B2058</f>
        <v>45295</v>
      </c>
      <c r="B2055" s="5">
        <f>TITRES_STAT!D2058</f>
        <v>3.14</v>
      </c>
      <c r="C2055" s="2">
        <f t="shared" si="253"/>
        <v>0</v>
      </c>
      <c r="D2055" s="2">
        <f t="shared" si="254"/>
        <v>3.1340000000000003</v>
      </c>
      <c r="E2055" s="2">
        <f t="shared" si="248"/>
        <v>3.1000000000000005</v>
      </c>
      <c r="F2055" s="2">
        <f t="shared" si="249"/>
        <v>3.1044999999999998</v>
      </c>
      <c r="G2055" s="2">
        <f t="shared" si="251"/>
        <v>3.0513999999999983</v>
      </c>
      <c r="H2055" s="2">
        <f t="shared" si="247"/>
        <v>2.766900000000001</v>
      </c>
      <c r="I2055" s="2">
        <f t="array" ref="I2055">SUMPRODUCT(B2039:B2058, (ROW(B2039:B2058)-ROW(B2039)+1)) / (20*21/2)</f>
        <v>3.0790952380952374</v>
      </c>
      <c r="J2055" s="2">
        <f t="shared" si="250"/>
        <v>3.0937361486193602</v>
      </c>
      <c r="K2055" s="2">
        <f t="shared" si="252"/>
        <v>3.0512451356582808</v>
      </c>
    </row>
    <row r="2056" spans="1:11" ht="13.5" x14ac:dyDescent="0.25">
      <c r="A2056" s="3">
        <f>TITRES_STAT!B2059</f>
        <v>45296</v>
      </c>
      <c r="B2056" s="5">
        <f>TITRES_STAT!D2059</f>
        <v>3</v>
      </c>
      <c r="C2056" s="2">
        <f t="shared" si="253"/>
        <v>-0.14000000000000012</v>
      </c>
      <c r="D2056" s="2">
        <f t="shared" si="254"/>
        <v>3.1120000000000001</v>
      </c>
      <c r="E2056" s="2">
        <f t="shared" si="248"/>
        <v>3.0870000000000002</v>
      </c>
      <c r="F2056" s="2">
        <f t="shared" si="249"/>
        <v>3.0964999999999998</v>
      </c>
      <c r="G2056" s="2">
        <f t="shared" si="251"/>
        <v>3.0475999999999983</v>
      </c>
      <c r="H2056" s="2">
        <f t="shared" si="247"/>
        <v>2.7709500000000009</v>
      </c>
      <c r="I2056" s="2">
        <f t="array" ref="I2056">SUMPRODUCT(B2040:B2059, (ROW(B2040:B2059)-ROW(B2040)+1)) / (20*21/2)</f>
        <v>3.0588571428571427</v>
      </c>
      <c r="J2056" s="2">
        <f t="shared" si="250"/>
        <v>3.0848088963698972</v>
      </c>
      <c r="K2056" s="2">
        <f t="shared" si="252"/>
        <v>3.049235522495211</v>
      </c>
    </row>
    <row r="2057" spans="1:11" ht="13.5" x14ac:dyDescent="0.25">
      <c r="A2057" s="3">
        <f>TITRES_STAT!B2060</f>
        <v>45299</v>
      </c>
      <c r="B2057" s="5">
        <f>TITRES_STAT!D2060</f>
        <v>3</v>
      </c>
      <c r="C2057" s="2">
        <f t="shared" si="253"/>
        <v>0</v>
      </c>
      <c r="D2057" s="2">
        <f t="shared" si="254"/>
        <v>3.0840000000000001</v>
      </c>
      <c r="E2057" s="2">
        <f t="shared" si="248"/>
        <v>3.0880000000000001</v>
      </c>
      <c r="F2057" s="2">
        <f t="shared" si="249"/>
        <v>3.0894999999999997</v>
      </c>
      <c r="G2057" s="2">
        <f t="shared" si="251"/>
        <v>3.0465999999999984</v>
      </c>
      <c r="H2057" s="2">
        <f t="shared" si="247"/>
        <v>2.7750000000000012</v>
      </c>
      <c r="I2057" s="2">
        <f t="array" ref="I2057">SUMPRODUCT(B2041:B2060, (ROW(B2041:B2060)-ROW(B2041)+1)) / (20*21/2)</f>
        <v>3.0392380952380949</v>
      </c>
      <c r="J2057" s="2">
        <f t="shared" si="250"/>
        <v>3.0767318586203829</v>
      </c>
      <c r="K2057" s="2">
        <f t="shared" si="252"/>
        <v>3.0473047176914774</v>
      </c>
    </row>
    <row r="2058" spans="1:11" ht="13.5" x14ac:dyDescent="0.25">
      <c r="A2058" s="3">
        <f>TITRES_STAT!B2061</f>
        <v>45300</v>
      </c>
      <c r="B2058" s="5">
        <f>TITRES_STAT!D2061</f>
        <v>3</v>
      </c>
      <c r="C2058" s="2">
        <f t="shared" si="253"/>
        <v>0</v>
      </c>
      <c r="D2058" s="2">
        <f t="shared" si="254"/>
        <v>3.056</v>
      </c>
      <c r="E2058" s="2">
        <f t="shared" si="248"/>
        <v>3.0760000000000001</v>
      </c>
      <c r="F2058" s="2">
        <f t="shared" si="249"/>
        <v>3.0825</v>
      </c>
      <c r="G2058" s="2">
        <f t="shared" si="251"/>
        <v>3.0429999999999984</v>
      </c>
      <c r="H2058" s="2">
        <f t="shared" ref="H2058:H2121" si="255">AVERAGE(B1859:B2058)</f>
        <v>2.7790500000000007</v>
      </c>
      <c r="I2058" s="2">
        <f t="array" ref="I2058">SUMPRODUCT(B2042:B2061, (ROW(B2042:B2061)-ROW(B2042)+1)) / (20*21/2)</f>
        <v>3.0088095238095232</v>
      </c>
      <c r="J2058" s="2">
        <f t="shared" si="250"/>
        <v>3.0694240625612985</v>
      </c>
      <c r="K2058" s="2">
        <f t="shared" si="252"/>
        <v>3.0454496307231844</v>
      </c>
    </row>
    <row r="2059" spans="1:11" ht="13.5" x14ac:dyDescent="0.25">
      <c r="A2059" s="3">
        <f>TITRES_STAT!B2062</f>
        <v>45301</v>
      </c>
      <c r="B2059" s="5">
        <f>TITRES_STAT!D2062</f>
        <v>2.87</v>
      </c>
      <c r="C2059" s="2">
        <f t="shared" si="253"/>
        <v>-0.12999999999999989</v>
      </c>
      <c r="D2059" s="2">
        <f t="shared" si="254"/>
        <v>3.0020000000000002</v>
      </c>
      <c r="E2059" s="2">
        <f t="shared" si="248"/>
        <v>3.0650000000000004</v>
      </c>
      <c r="F2059" s="2">
        <f t="shared" si="249"/>
        <v>3.0759999999999996</v>
      </c>
      <c r="G2059" s="2">
        <f t="shared" si="251"/>
        <v>3.0395999999999983</v>
      </c>
      <c r="H2059" s="2">
        <f t="shared" si="255"/>
        <v>2.7829000000000015</v>
      </c>
      <c r="I2059" s="2">
        <f t="array" ref="I2059">SUMPRODUCT(B2043:B2062, (ROW(B2043:B2062)-ROW(B2043)+1)) / (20*21/2)</f>
        <v>2.9801904761904763</v>
      </c>
      <c r="J2059" s="2">
        <f t="shared" si="250"/>
        <v>3.0504312946983179</v>
      </c>
      <c r="K2059" s="2">
        <f t="shared" si="252"/>
        <v>3.0385692530477657</v>
      </c>
    </row>
    <row r="2060" spans="1:11" ht="13.5" x14ac:dyDescent="0.25">
      <c r="A2060" s="3">
        <f>TITRES_STAT!B2063</f>
        <v>45302</v>
      </c>
      <c r="B2060" s="5">
        <f>TITRES_STAT!D2063</f>
        <v>2.87</v>
      </c>
      <c r="C2060" s="2">
        <f t="shared" si="253"/>
        <v>0</v>
      </c>
      <c r="D2060" s="2">
        <f t="shared" si="254"/>
        <v>2.9480000000000004</v>
      </c>
      <c r="E2060" s="2">
        <f t="shared" ref="E2060:E2123" si="256">AVERAGE(B2051:B2060)</f>
        <v>3.0410000000000004</v>
      </c>
      <c r="F2060" s="2">
        <f t="shared" si="249"/>
        <v>3.0694999999999997</v>
      </c>
      <c r="G2060" s="2">
        <f t="shared" si="251"/>
        <v>3.0387999999999988</v>
      </c>
      <c r="H2060" s="2">
        <f t="shared" si="255"/>
        <v>2.7872000000000012</v>
      </c>
      <c r="I2060" s="2">
        <f t="array" ref="I2060">SUMPRODUCT(B2044:B2063, (ROW(B2044:B2063)-ROW(B2044)+1)) / (20*21/2)</f>
        <v>2.9419523809523813</v>
      </c>
      <c r="J2060" s="2">
        <f t="shared" si="250"/>
        <v>3.0332473618699067</v>
      </c>
      <c r="K2060" s="2">
        <f t="shared" si="252"/>
        <v>3.0319586941047163</v>
      </c>
    </row>
    <row r="2061" spans="1:11" ht="13.5" x14ac:dyDescent="0.25">
      <c r="A2061" s="3">
        <f>TITRES_STAT!B2064</f>
        <v>45303</v>
      </c>
      <c r="B2061" s="5">
        <f>TITRES_STAT!D2064</f>
        <v>2.75</v>
      </c>
      <c r="C2061" s="2">
        <f t="shared" si="253"/>
        <v>-0.12000000000000011</v>
      </c>
      <c r="D2061" s="2">
        <f t="shared" si="254"/>
        <v>2.8980000000000006</v>
      </c>
      <c r="E2061" s="2">
        <f t="shared" si="256"/>
        <v>3.0050000000000003</v>
      </c>
      <c r="F2061" s="2">
        <f t="shared" si="249"/>
        <v>3.0505</v>
      </c>
      <c r="G2061" s="2">
        <f t="shared" si="251"/>
        <v>3.032999999999999</v>
      </c>
      <c r="H2061" s="2">
        <f t="shared" si="255"/>
        <v>2.7913500000000018</v>
      </c>
      <c r="I2061" s="2">
        <f t="array" ref="I2061">SUMPRODUCT(B2045:B2064, (ROW(B2045:B2064)-ROW(B2045)+1)) / (20*21/2)</f>
        <v>2.9060952380952383</v>
      </c>
      <c r="J2061" s="2">
        <f t="shared" si="250"/>
        <v>3.0062714226442013</v>
      </c>
      <c r="K2061" s="2">
        <f t="shared" si="252"/>
        <v>3.0209014904143352</v>
      </c>
    </row>
    <row r="2062" spans="1:11" ht="13.5" x14ac:dyDescent="0.25">
      <c r="A2062" s="3">
        <f>TITRES_STAT!B2065</f>
        <v>45306</v>
      </c>
      <c r="B2062" s="5">
        <f>TITRES_STAT!D2065</f>
        <v>2.75</v>
      </c>
      <c r="C2062" s="2">
        <f t="shared" si="253"/>
        <v>0</v>
      </c>
      <c r="D2062" s="2">
        <f t="shared" si="254"/>
        <v>2.8479999999999999</v>
      </c>
      <c r="E2062" s="2">
        <f t="shared" si="256"/>
        <v>2.9660000000000002</v>
      </c>
      <c r="F2062" s="2">
        <f t="shared" si="249"/>
        <v>3.0314999999999999</v>
      </c>
      <c r="G2062" s="2">
        <f t="shared" si="251"/>
        <v>3.0245999999999991</v>
      </c>
      <c r="H2062" s="2">
        <f t="shared" si="255"/>
        <v>2.7959000000000014</v>
      </c>
      <c r="I2062" s="2">
        <f t="array" ref="I2062">SUMPRODUCT(B2046:B2065, (ROW(B2046:B2065)-ROW(B2046)+1)) / (20*21/2)</f>
        <v>2.8726190476190476</v>
      </c>
      <c r="J2062" s="2">
        <f t="shared" si="250"/>
        <v>2.9818646204876109</v>
      </c>
      <c r="K2062" s="2">
        <f t="shared" si="252"/>
        <v>3.0102779025549498</v>
      </c>
    </row>
    <row r="2063" spans="1:11" ht="13.5" x14ac:dyDescent="0.25">
      <c r="A2063" s="3">
        <f>TITRES_STAT!B2066</f>
        <v>45307</v>
      </c>
      <c r="B2063" s="5">
        <f>TITRES_STAT!D2066</f>
        <v>2.63</v>
      </c>
      <c r="C2063" s="2">
        <f t="shared" si="253"/>
        <v>-0.12000000000000011</v>
      </c>
      <c r="D2063" s="2">
        <f t="shared" si="254"/>
        <v>2.774</v>
      </c>
      <c r="E2063" s="2">
        <f t="shared" si="256"/>
        <v>2.915</v>
      </c>
      <c r="F2063" s="2">
        <f t="shared" si="249"/>
        <v>3.0065</v>
      </c>
      <c r="G2063" s="2">
        <f t="shared" si="251"/>
        <v>3.0165999999999995</v>
      </c>
      <c r="H2063" s="2">
        <f t="shared" si="255"/>
        <v>2.800250000000001</v>
      </c>
      <c r="I2063" s="2">
        <f t="array" ref="I2063">SUMPRODUCT(B2047:B2066, (ROW(B2047:B2066)-ROW(B2047)+1)) / (20*21/2)</f>
        <v>2.8415238095238098</v>
      </c>
      <c r="J2063" s="2">
        <f t="shared" si="250"/>
        <v>2.9483537042506955</v>
      </c>
      <c r="K2063" s="2">
        <f t="shared" si="252"/>
        <v>2.9953650436312262</v>
      </c>
    </row>
    <row r="2064" spans="1:11" ht="13.5" x14ac:dyDescent="0.25">
      <c r="A2064" s="3">
        <f>TITRES_STAT!B2067</f>
        <v>45308</v>
      </c>
      <c r="B2064" s="5">
        <f>TITRES_STAT!D2067</f>
        <v>2.63</v>
      </c>
      <c r="C2064" s="2">
        <f t="shared" si="253"/>
        <v>0</v>
      </c>
      <c r="D2064" s="2">
        <f t="shared" si="254"/>
        <v>2.726</v>
      </c>
      <c r="E2064" s="2">
        <f t="shared" si="256"/>
        <v>2.8639999999999999</v>
      </c>
      <c r="F2064" s="2">
        <f t="shared" si="249"/>
        <v>2.9815</v>
      </c>
      <c r="G2064" s="2">
        <f t="shared" si="251"/>
        <v>3.0111999999999997</v>
      </c>
      <c r="H2064" s="2">
        <f t="shared" si="255"/>
        <v>2.8049500000000007</v>
      </c>
      <c r="I2064" s="2">
        <f t="array" ref="I2064">SUMPRODUCT(B2048:B2067, (ROW(B2048:B2067)-ROW(B2048)+1)) / (20*21/2)</f>
        <v>2.8128095238095234</v>
      </c>
      <c r="J2064" s="2">
        <f t="shared" si="250"/>
        <v>2.9180343038458672</v>
      </c>
      <c r="K2064" s="2">
        <f t="shared" si="252"/>
        <v>2.9810370027045114</v>
      </c>
    </row>
    <row r="2065" spans="1:11" ht="13.5" x14ac:dyDescent="0.25">
      <c r="A2065" s="3">
        <f>TITRES_STAT!B2068</f>
        <v>45309</v>
      </c>
      <c r="B2065" s="5">
        <f>TITRES_STAT!D2068</f>
        <v>2.63</v>
      </c>
      <c r="C2065" s="2">
        <f t="shared" si="253"/>
        <v>0</v>
      </c>
      <c r="D2065" s="2">
        <f t="shared" si="254"/>
        <v>2.6779999999999995</v>
      </c>
      <c r="E2065" s="2">
        <f t="shared" si="256"/>
        <v>2.8129999999999997</v>
      </c>
      <c r="F2065" s="2">
        <f t="shared" si="249"/>
        <v>2.9565000000000001</v>
      </c>
      <c r="G2065" s="2">
        <f t="shared" si="251"/>
        <v>3.0057999999999994</v>
      </c>
      <c r="H2065" s="2">
        <f t="shared" si="255"/>
        <v>2.8100000000000005</v>
      </c>
      <c r="I2065" s="2">
        <f t="array" ref="I2065">SUMPRODUCT(B2049:B2068, (ROW(B2049:B2068)-ROW(B2049)+1)) / (20*21/2)</f>
        <v>2.7753333333333332</v>
      </c>
      <c r="J2065" s="2">
        <f t="shared" si="250"/>
        <v>2.8906024653843558</v>
      </c>
      <c r="K2065" s="2">
        <f t="shared" si="252"/>
        <v>2.9672708457357069</v>
      </c>
    </row>
    <row r="2066" spans="1:11" ht="13.5" x14ac:dyDescent="0.25">
      <c r="A2066" s="3">
        <f>TITRES_STAT!B2069</f>
        <v>45310</v>
      </c>
      <c r="B2066" s="5">
        <f>TITRES_STAT!D2069</f>
        <v>2.63</v>
      </c>
      <c r="C2066" s="2">
        <f t="shared" si="253"/>
        <v>0</v>
      </c>
      <c r="D2066" s="2">
        <f t="shared" si="254"/>
        <v>2.6539999999999999</v>
      </c>
      <c r="E2066" s="2">
        <f t="shared" si="256"/>
        <v>2.7759999999999998</v>
      </c>
      <c r="F2066" s="2">
        <f t="shared" si="249"/>
        <v>2.9315000000000007</v>
      </c>
      <c r="G2066" s="2">
        <f t="shared" si="251"/>
        <v>2.9977999999999994</v>
      </c>
      <c r="H2066" s="2">
        <f t="shared" si="255"/>
        <v>2.8154000000000008</v>
      </c>
      <c r="I2066" s="2">
        <f t="array" ref="I2066">SUMPRODUCT(B2050:B2069, (ROW(B2050:B2069)-ROW(B2050)+1)) / (20*21/2)</f>
        <v>2.7407142857142857</v>
      </c>
      <c r="J2066" s="2">
        <f t="shared" si="250"/>
        <v>2.8657831829667981</v>
      </c>
      <c r="K2066" s="2">
        <f t="shared" si="252"/>
        <v>2.9540445380597968</v>
      </c>
    </row>
    <row r="2067" spans="1:11" ht="13.5" x14ac:dyDescent="0.25">
      <c r="A2067" s="3">
        <f>TITRES_STAT!B2070</f>
        <v>45313</v>
      </c>
      <c r="B2067" s="5">
        <f>TITRES_STAT!D2070</f>
        <v>2.63</v>
      </c>
      <c r="C2067" s="2">
        <f t="shared" si="253"/>
        <v>0</v>
      </c>
      <c r="D2067" s="2">
        <f t="shared" si="254"/>
        <v>2.63</v>
      </c>
      <c r="E2067" s="2">
        <f t="shared" si="256"/>
        <v>2.7389999999999999</v>
      </c>
      <c r="F2067" s="2">
        <f t="shared" si="249"/>
        <v>2.9135</v>
      </c>
      <c r="G2067" s="2">
        <f t="shared" si="251"/>
        <v>2.9871999999999992</v>
      </c>
      <c r="H2067" s="2">
        <f t="shared" si="255"/>
        <v>2.8211000000000008</v>
      </c>
      <c r="I2067" s="2">
        <f t="array" ref="I2067">SUMPRODUCT(B2051:B2070, (ROW(B2051:B2070)-ROW(B2051)+1)) / (20*21/2)</f>
        <v>2.7187619047619052</v>
      </c>
      <c r="J2067" s="2">
        <f t="shared" si="250"/>
        <v>2.8433276417318649</v>
      </c>
      <c r="K2067" s="2">
        <f t="shared" si="252"/>
        <v>2.9413369091162753</v>
      </c>
    </row>
    <row r="2068" spans="1:11" ht="13.5" x14ac:dyDescent="0.25">
      <c r="A2068" s="3">
        <f>TITRES_STAT!B2071</f>
        <v>45314</v>
      </c>
      <c r="B2068" s="5">
        <f>TITRES_STAT!D2071</f>
        <v>2.52</v>
      </c>
      <c r="C2068" s="2">
        <f t="shared" si="253"/>
        <v>-0.10999999999999988</v>
      </c>
      <c r="D2068" s="2">
        <f t="shared" si="254"/>
        <v>2.6079999999999997</v>
      </c>
      <c r="E2068" s="2">
        <f t="shared" si="256"/>
        <v>2.6909999999999998</v>
      </c>
      <c r="F2068" s="2">
        <f t="shared" ref="F2068:F2131" si="257">AVERAGE(B2049:B2068)</f>
        <v>2.8835000000000006</v>
      </c>
      <c r="G2068" s="2">
        <f t="shared" si="251"/>
        <v>2.9737999999999993</v>
      </c>
      <c r="H2068" s="2">
        <f t="shared" si="255"/>
        <v>2.826550000000001</v>
      </c>
      <c r="I2068" s="2">
        <f t="array" ref="I2068">SUMPRODUCT(B2052:B2071, (ROW(B2052:B2071)-ROW(B2052)+1)) / (20*21/2)</f>
        <v>2.6886190476190475</v>
      </c>
      <c r="J2068" s="2">
        <f t="shared" si="250"/>
        <v>2.8125345329954969</v>
      </c>
      <c r="K2068" s="2">
        <f t="shared" si="252"/>
        <v>2.9248138930724998</v>
      </c>
    </row>
    <row r="2069" spans="1:11" ht="13.5" x14ac:dyDescent="0.25">
      <c r="A2069" s="3">
        <f>TITRES_STAT!B2072</f>
        <v>45315</v>
      </c>
      <c r="B2069" s="5">
        <f>TITRES_STAT!D2072</f>
        <v>2.52</v>
      </c>
      <c r="C2069" s="2">
        <f t="shared" si="253"/>
        <v>0</v>
      </c>
      <c r="D2069" s="2">
        <f t="shared" si="254"/>
        <v>2.5859999999999999</v>
      </c>
      <c r="E2069" s="2">
        <f t="shared" si="256"/>
        <v>2.6559999999999997</v>
      </c>
      <c r="F2069" s="2">
        <f t="shared" si="257"/>
        <v>2.8605000000000009</v>
      </c>
      <c r="G2069" s="2">
        <f t="shared" si="251"/>
        <v>2.9603999999999995</v>
      </c>
      <c r="H2069" s="2">
        <f t="shared" si="255"/>
        <v>2.8323</v>
      </c>
      <c r="I2069" s="2">
        <f t="array" ref="I2069">SUMPRODUCT(B2053:B2072, (ROW(B2053:B2072)-ROW(B2053)+1)) / (20*21/2)</f>
        <v>2.6612857142857145</v>
      </c>
      <c r="J2069" s="2">
        <f t="shared" ref="J2069:J2132" si="258">$J$4*B2069+J2068*(1-$J$4)</f>
        <v>2.7846741012816398</v>
      </c>
      <c r="K2069" s="2">
        <f t="shared" si="252"/>
        <v>2.9089388384422055</v>
      </c>
    </row>
    <row r="2070" spans="1:11" ht="13.5" x14ac:dyDescent="0.25">
      <c r="A2070" s="3">
        <f>TITRES_STAT!B2073</f>
        <v>45316</v>
      </c>
      <c r="B2070" s="5">
        <f>TITRES_STAT!D2073</f>
        <v>2.63</v>
      </c>
      <c r="C2070" s="2">
        <f t="shared" si="253"/>
        <v>0.10999999999999988</v>
      </c>
      <c r="D2070" s="2">
        <f t="shared" si="254"/>
        <v>2.5859999999999999</v>
      </c>
      <c r="E2070" s="2">
        <f t="shared" si="256"/>
        <v>2.6319999999999992</v>
      </c>
      <c r="F2070" s="2">
        <f t="shared" si="257"/>
        <v>2.8365000000000014</v>
      </c>
      <c r="G2070" s="2">
        <f t="shared" si="251"/>
        <v>2.952</v>
      </c>
      <c r="H2070" s="2">
        <f t="shared" si="255"/>
        <v>2.8389000000000006</v>
      </c>
      <c r="I2070" s="2">
        <f t="array" ref="I2070">SUMPRODUCT(B2054:B2073, (ROW(B2054:B2073)-ROW(B2054)+1)) / (20*21/2)</f>
        <v>2.6369047619047619</v>
      </c>
      <c r="J2070" s="2">
        <f t="shared" si="258"/>
        <v>2.7699432344929122</v>
      </c>
      <c r="K2070" s="2">
        <f t="shared" si="252"/>
        <v>2.8980000604640797</v>
      </c>
    </row>
    <row r="2071" spans="1:11" ht="13.5" x14ac:dyDescent="0.25">
      <c r="A2071" s="3">
        <f>TITRES_STAT!B2074</f>
        <v>45317</v>
      </c>
      <c r="B2071" s="5">
        <f>TITRES_STAT!D2074</f>
        <v>2.52</v>
      </c>
      <c r="C2071" s="2">
        <f t="shared" si="253"/>
        <v>-0.10999999999999988</v>
      </c>
      <c r="D2071" s="2">
        <f t="shared" si="254"/>
        <v>2.5640000000000001</v>
      </c>
      <c r="E2071" s="2">
        <f t="shared" si="256"/>
        <v>2.6089999999999995</v>
      </c>
      <c r="F2071" s="2">
        <f t="shared" si="257"/>
        <v>2.8070000000000013</v>
      </c>
      <c r="G2071" s="2">
        <f t="shared" si="251"/>
        <v>2.9414000000000002</v>
      </c>
      <c r="H2071" s="2">
        <f t="shared" si="255"/>
        <v>2.8447000000000005</v>
      </c>
      <c r="I2071" s="2">
        <f t="array" ref="I2071">SUMPRODUCT(B2055:B2074, (ROW(B2055:B2074)-ROW(B2055)+1)) / (20*21/2)</f>
        <v>2.6154761904761905</v>
      </c>
      <c r="J2071" s="2">
        <f t="shared" si="258"/>
        <v>2.7461391169221585</v>
      </c>
      <c r="K2071" s="2">
        <f t="shared" si="252"/>
        <v>2.8831765286811746</v>
      </c>
    </row>
    <row r="2072" spans="1:11" ht="13.5" x14ac:dyDescent="0.25">
      <c r="A2072" s="3">
        <f>TITRES_STAT!B2075</f>
        <v>45320</v>
      </c>
      <c r="B2072" s="5">
        <f>TITRES_STAT!D2075</f>
        <v>2.52</v>
      </c>
      <c r="C2072" s="2">
        <f t="shared" si="253"/>
        <v>0</v>
      </c>
      <c r="D2072" s="2">
        <f t="shared" si="254"/>
        <v>2.5419999999999998</v>
      </c>
      <c r="E2072" s="2">
        <f t="shared" si="256"/>
        <v>2.5859999999999994</v>
      </c>
      <c r="F2072" s="2">
        <f t="shared" si="257"/>
        <v>2.7760000000000016</v>
      </c>
      <c r="G2072" s="2">
        <f t="shared" si="251"/>
        <v>2.9308000000000005</v>
      </c>
      <c r="H2072" s="2">
        <f t="shared" si="255"/>
        <v>2.8502000000000005</v>
      </c>
      <c r="I2072" s="2">
        <f t="array" ref="I2072">SUMPRODUCT(B2056:B2075, (ROW(B2056:B2075)-ROW(B2056)+1)) / (20*21/2)</f>
        <v>2.597</v>
      </c>
      <c r="J2072" s="2">
        <f t="shared" si="258"/>
        <v>2.7246020581676671</v>
      </c>
      <c r="K2072" s="2">
        <f t="shared" si="252"/>
        <v>2.8689343118701482</v>
      </c>
    </row>
    <row r="2073" spans="1:11" ht="13.5" x14ac:dyDescent="0.25">
      <c r="A2073" s="3">
        <f>TITRES_STAT!B2076</f>
        <v>45321</v>
      </c>
      <c r="B2073" s="5">
        <f>TITRES_STAT!D2076</f>
        <v>2.52</v>
      </c>
      <c r="C2073" s="2">
        <f t="shared" si="253"/>
        <v>0</v>
      </c>
      <c r="D2073" s="2">
        <f t="shared" si="254"/>
        <v>2.5419999999999998</v>
      </c>
      <c r="E2073" s="2">
        <f t="shared" si="256"/>
        <v>2.5749999999999997</v>
      </c>
      <c r="F2073" s="2">
        <f t="shared" si="257"/>
        <v>2.7450000000000014</v>
      </c>
      <c r="G2073" s="2">
        <f t="shared" si="251"/>
        <v>2.9202000000000008</v>
      </c>
      <c r="H2073" s="2">
        <f t="shared" si="255"/>
        <v>2.8554000000000004</v>
      </c>
      <c r="I2073" s="2">
        <f t="array" ref="I2073">SUMPRODUCT(B2057:B2076, (ROW(B2057:B2076)-ROW(B2057)+1)) / (20*21/2)</f>
        <v>2.5814761904761907</v>
      </c>
      <c r="J2073" s="2">
        <f t="shared" si="258"/>
        <v>2.7051161478659846</v>
      </c>
      <c r="K2073" s="2">
        <f t="shared" si="252"/>
        <v>2.8552506133654365</v>
      </c>
    </row>
    <row r="2074" spans="1:11" ht="13.5" x14ac:dyDescent="0.25">
      <c r="A2074" s="3">
        <f>TITRES_STAT!B2077</f>
        <v>45322</v>
      </c>
      <c r="B2074" s="5">
        <f>TITRES_STAT!D2077</f>
        <v>2.52</v>
      </c>
      <c r="C2074" s="2">
        <f t="shared" si="253"/>
        <v>0</v>
      </c>
      <c r="D2074" s="2">
        <f t="shared" si="254"/>
        <v>2.5419999999999998</v>
      </c>
      <c r="E2074" s="2">
        <f t="shared" si="256"/>
        <v>2.5639999999999996</v>
      </c>
      <c r="F2074" s="2">
        <f t="shared" si="257"/>
        <v>2.7140000000000013</v>
      </c>
      <c r="G2074" s="2">
        <f t="shared" si="251"/>
        <v>2.9096000000000011</v>
      </c>
      <c r="H2074" s="2">
        <f t="shared" si="255"/>
        <v>2.8603000000000005</v>
      </c>
      <c r="I2074" s="2">
        <f t="array" ref="I2074">SUMPRODUCT(B2058:B2077, (ROW(B2058:B2077)-ROW(B2058)+1)) / (20*21/2)</f>
        <v>2.5682380952380957</v>
      </c>
      <c r="J2074" s="2">
        <f t="shared" si="258"/>
        <v>2.6874860385454147</v>
      </c>
      <c r="K2074" s="2">
        <f t="shared" si="252"/>
        <v>2.8421035304883606</v>
      </c>
    </row>
    <row r="2075" spans="1:11" ht="13.5" x14ac:dyDescent="0.25">
      <c r="A2075" s="3">
        <f>TITRES_STAT!B2078</f>
        <v>45323</v>
      </c>
      <c r="B2075" s="5">
        <f>TITRES_STAT!D2078</f>
        <v>2.52</v>
      </c>
      <c r="C2075" s="2">
        <f t="shared" si="253"/>
        <v>0</v>
      </c>
      <c r="D2075" s="2">
        <f t="shared" si="254"/>
        <v>2.52</v>
      </c>
      <c r="E2075" s="2">
        <f t="shared" si="256"/>
        <v>2.5529999999999999</v>
      </c>
      <c r="F2075" s="2">
        <f t="shared" si="257"/>
        <v>2.6830000000000012</v>
      </c>
      <c r="G2075" s="2">
        <f t="shared" si="251"/>
        <v>2.9016000000000015</v>
      </c>
      <c r="H2075" s="2">
        <f t="shared" si="255"/>
        <v>2.8648999999999996</v>
      </c>
      <c r="I2075" s="2">
        <f t="array" ref="I2075">SUMPRODUCT(B2059:B2078, (ROW(B2059:B2078)-ROW(B2059)+1)) / (20*21/2)</f>
        <v>2.5572857142857139</v>
      </c>
      <c r="J2075" s="2">
        <f t="shared" si="258"/>
        <v>2.6715349872553755</v>
      </c>
      <c r="K2075" s="2">
        <f t="shared" si="252"/>
        <v>2.8294720194888168</v>
      </c>
    </row>
    <row r="2076" spans="1:11" ht="13.5" x14ac:dyDescent="0.25">
      <c r="A2076" s="3">
        <f>TITRES_STAT!B2079</f>
        <v>45324</v>
      </c>
      <c r="B2076" s="5">
        <f>TITRES_STAT!D2079</f>
        <v>2.52</v>
      </c>
      <c r="C2076" s="2">
        <f t="shared" si="253"/>
        <v>0</v>
      </c>
      <c r="D2076" s="2">
        <f t="shared" si="254"/>
        <v>2.52</v>
      </c>
      <c r="E2076" s="2">
        <f t="shared" si="256"/>
        <v>2.5419999999999998</v>
      </c>
      <c r="F2076" s="2">
        <f t="shared" si="257"/>
        <v>2.6590000000000011</v>
      </c>
      <c r="G2076" s="2">
        <f t="shared" si="251"/>
        <v>2.8962000000000012</v>
      </c>
      <c r="H2076" s="2">
        <f t="shared" si="255"/>
        <v>2.8691499999999994</v>
      </c>
      <c r="I2076" s="2">
        <f t="array" ref="I2076">SUMPRODUCT(B2060:B2079, (ROW(B2060:B2079)-ROW(B2060)+1)) / (20*21/2)</f>
        <v>2.5486190476190478</v>
      </c>
      <c r="J2076" s="2">
        <f t="shared" si="258"/>
        <v>2.6571030837072449</v>
      </c>
      <c r="K2076" s="2">
        <f t="shared" si="252"/>
        <v>2.8173358618618041</v>
      </c>
    </row>
    <row r="2077" spans="1:11" ht="13.5" x14ac:dyDescent="0.25">
      <c r="A2077" s="3">
        <f>TITRES_STAT!B2080</f>
        <v>45327</v>
      </c>
      <c r="B2077" s="5">
        <f>TITRES_STAT!D2080</f>
        <v>2.52</v>
      </c>
      <c r="C2077" s="2">
        <f t="shared" si="253"/>
        <v>0</v>
      </c>
      <c r="D2077" s="2">
        <f t="shared" si="254"/>
        <v>2.52</v>
      </c>
      <c r="E2077" s="2">
        <f t="shared" si="256"/>
        <v>2.5309999999999997</v>
      </c>
      <c r="F2077" s="2">
        <f t="shared" si="257"/>
        <v>2.6350000000000011</v>
      </c>
      <c r="G2077" s="2">
        <f t="shared" si="251"/>
        <v>2.8884000000000007</v>
      </c>
      <c r="H2077" s="2">
        <f t="shared" si="255"/>
        <v>2.8730499999999997</v>
      </c>
      <c r="I2077" s="2">
        <f t="array" ref="I2077">SUMPRODUCT(B2061:B2080, (ROW(B2061:B2080)-ROW(B2061)+1)) / (20*21/2)</f>
        <v>2.5416190476190477</v>
      </c>
      <c r="J2077" s="2">
        <f t="shared" si="258"/>
        <v>2.6440456471636979</v>
      </c>
      <c r="K2077" s="2">
        <f t="shared" si="252"/>
        <v>2.8056756319848706</v>
      </c>
    </row>
    <row r="2078" spans="1:11" ht="13.5" x14ac:dyDescent="0.25">
      <c r="A2078" s="3">
        <f>TITRES_STAT!B2081</f>
        <v>45328</v>
      </c>
      <c r="B2078" s="5">
        <f>TITRES_STAT!D2081</f>
        <v>2.52</v>
      </c>
      <c r="C2078" s="2">
        <f t="shared" si="253"/>
        <v>0</v>
      </c>
      <c r="D2078" s="2">
        <f t="shared" si="254"/>
        <v>2.52</v>
      </c>
      <c r="E2078" s="2">
        <f t="shared" si="256"/>
        <v>2.5309999999999997</v>
      </c>
      <c r="F2078" s="2">
        <f t="shared" si="257"/>
        <v>2.6110000000000011</v>
      </c>
      <c r="G2078" s="2">
        <f t="shared" si="251"/>
        <v>2.8806000000000012</v>
      </c>
      <c r="H2078" s="2">
        <f t="shared" si="255"/>
        <v>2.8765999999999998</v>
      </c>
      <c r="I2078" s="2">
        <f t="array" ref="I2078">SUMPRODUCT(B2062:B2081, (ROW(B2062:B2081)-ROW(B2062)+1)) / (20*21/2)</f>
        <v>2.5362857142857145</v>
      </c>
      <c r="J2078" s="2">
        <f t="shared" si="258"/>
        <v>2.6322317760052503</v>
      </c>
      <c r="K2078" s="2">
        <f t="shared" si="252"/>
        <v>2.7944726660246797</v>
      </c>
    </row>
    <row r="2079" spans="1:11" ht="13.5" x14ac:dyDescent="0.25">
      <c r="A2079" s="3">
        <f>TITRES_STAT!B2082</f>
        <v>45329</v>
      </c>
      <c r="B2079" s="5">
        <f>TITRES_STAT!D2082</f>
        <v>2.52</v>
      </c>
      <c r="C2079" s="2">
        <f t="shared" si="253"/>
        <v>0</v>
      </c>
      <c r="D2079" s="2">
        <f t="shared" si="254"/>
        <v>2.52</v>
      </c>
      <c r="E2079" s="2">
        <f t="shared" si="256"/>
        <v>2.5309999999999997</v>
      </c>
      <c r="F2079" s="2">
        <f t="shared" si="257"/>
        <v>2.593500000000001</v>
      </c>
      <c r="G2079" s="2">
        <f t="shared" si="251"/>
        <v>2.8728000000000007</v>
      </c>
      <c r="H2079" s="2">
        <f t="shared" si="255"/>
        <v>2.8797499999999996</v>
      </c>
      <c r="I2079" s="2">
        <f t="array" ref="I2079">SUMPRODUCT(B2063:B2082, (ROW(B2063:B2082)-ROW(B2063)+1)) / (20*21/2)</f>
        <v>2.5320476190476193</v>
      </c>
      <c r="J2079" s="2">
        <f t="shared" si="258"/>
        <v>2.621543035433322</v>
      </c>
      <c r="K2079" s="2">
        <f t="shared" si="252"/>
        <v>2.7837090320629274</v>
      </c>
    </row>
    <row r="2080" spans="1:11" ht="13.5" x14ac:dyDescent="0.25">
      <c r="A2080" s="3">
        <f>TITRES_STAT!B2083</f>
        <v>45330</v>
      </c>
      <c r="B2080" s="5">
        <f>TITRES_STAT!D2083</f>
        <v>2.52</v>
      </c>
      <c r="C2080" s="2">
        <f t="shared" si="253"/>
        <v>0</v>
      </c>
      <c r="D2080" s="2">
        <f t="shared" si="254"/>
        <v>2.52</v>
      </c>
      <c r="E2080" s="2">
        <f t="shared" si="256"/>
        <v>2.52</v>
      </c>
      <c r="F2080" s="2">
        <f t="shared" si="257"/>
        <v>2.576000000000001</v>
      </c>
      <c r="G2080" s="2">
        <f t="shared" si="251"/>
        <v>2.8650000000000007</v>
      </c>
      <c r="H2080" s="2">
        <f t="shared" si="255"/>
        <v>2.8826999999999998</v>
      </c>
      <c r="I2080" s="2">
        <f t="array" ref="I2080">SUMPRODUCT(B2064:B2083, (ROW(B2064:B2083)-ROW(B2064)+1)) / (20*21/2)</f>
        <v>2.5289047619047618</v>
      </c>
      <c r="J2080" s="2">
        <f t="shared" si="258"/>
        <v>2.6118722701539578</v>
      </c>
      <c r="K2080" s="2">
        <f t="shared" si="252"/>
        <v>2.7733675013937931</v>
      </c>
    </row>
    <row r="2081" spans="1:11" ht="13.5" x14ac:dyDescent="0.25">
      <c r="A2081" s="3">
        <f>TITRES_STAT!B2084</f>
        <v>45331</v>
      </c>
      <c r="B2081" s="5">
        <f>TITRES_STAT!D2084</f>
        <v>2.52</v>
      </c>
      <c r="C2081" s="2">
        <f t="shared" si="253"/>
        <v>0</v>
      </c>
      <c r="D2081" s="2">
        <f t="shared" si="254"/>
        <v>2.52</v>
      </c>
      <c r="E2081" s="2">
        <f t="shared" si="256"/>
        <v>2.52</v>
      </c>
      <c r="F2081" s="2">
        <f t="shared" si="257"/>
        <v>2.5645000000000011</v>
      </c>
      <c r="G2081" s="2">
        <f t="shared" si="251"/>
        <v>2.8598000000000003</v>
      </c>
      <c r="H2081" s="2">
        <f t="shared" si="255"/>
        <v>2.8856499999999996</v>
      </c>
      <c r="I2081" s="2">
        <f t="array" ref="I2081">SUMPRODUCT(B2065:B2084, (ROW(B2065:B2084)-ROW(B2065)+1)) / (20*21/2)</f>
        <v>2.5158095238095242</v>
      </c>
      <c r="J2081" s="2">
        <f t="shared" si="258"/>
        <v>2.6031225301392951</v>
      </c>
      <c r="K2081" s="2">
        <f t="shared" si="252"/>
        <v>2.7634315209469777</v>
      </c>
    </row>
    <row r="2082" spans="1:11" ht="13.5" x14ac:dyDescent="0.25">
      <c r="A2082" s="3">
        <f>TITRES_STAT!B2085</f>
        <v>45334</v>
      </c>
      <c r="B2082" s="5">
        <f>TITRES_STAT!D2085</f>
        <v>2.52</v>
      </c>
      <c r="C2082" s="2">
        <f t="shared" si="253"/>
        <v>0</v>
      </c>
      <c r="D2082" s="2">
        <f t="shared" si="254"/>
        <v>2.52</v>
      </c>
      <c r="E2082" s="2">
        <f t="shared" si="256"/>
        <v>2.52</v>
      </c>
      <c r="F2082" s="2">
        <f t="shared" si="257"/>
        <v>2.5530000000000008</v>
      </c>
      <c r="G2082" s="2">
        <f t="shared" si="251"/>
        <v>2.8522000000000003</v>
      </c>
      <c r="H2082" s="2">
        <f t="shared" si="255"/>
        <v>2.8885999999999994</v>
      </c>
      <c r="I2082" s="2">
        <f t="array" ref="I2082">SUMPRODUCT(B2066:B2085, (ROW(B2066:B2085)-ROW(B2066)+1)) / (20*21/2)</f>
        <v>2.4942380952380958</v>
      </c>
      <c r="J2082" s="2">
        <f t="shared" si="258"/>
        <v>2.5952060986974574</v>
      </c>
      <c r="K2082" s="2">
        <f t="shared" si="252"/>
        <v>2.7538851867921941</v>
      </c>
    </row>
    <row r="2083" spans="1:11" ht="13.5" x14ac:dyDescent="0.25">
      <c r="A2083" s="3">
        <f>TITRES_STAT!B2086</f>
        <v>45335</v>
      </c>
      <c r="B2083" s="5">
        <f>TITRES_STAT!D2086</f>
        <v>2.52</v>
      </c>
      <c r="C2083" s="2">
        <f t="shared" si="253"/>
        <v>0</v>
      </c>
      <c r="D2083" s="2">
        <f t="shared" si="254"/>
        <v>2.52</v>
      </c>
      <c r="E2083" s="2">
        <f t="shared" si="256"/>
        <v>2.52</v>
      </c>
      <c r="F2083" s="2">
        <f t="shared" si="257"/>
        <v>2.5475000000000008</v>
      </c>
      <c r="G2083" s="2">
        <f t="shared" si="251"/>
        <v>2.8420000000000001</v>
      </c>
      <c r="H2083" s="2">
        <f t="shared" si="255"/>
        <v>2.8915499999999996</v>
      </c>
      <c r="I2083" s="2">
        <f t="array" ref="I2083">SUMPRODUCT(B2067:B2086, (ROW(B2067:B2086)-ROW(B2067)+1)) / (20*21/2)</f>
        <v>2.4741904761904765</v>
      </c>
      <c r="J2083" s="2">
        <f t="shared" si="258"/>
        <v>2.5880436131072235</v>
      </c>
      <c r="K2083" s="2">
        <f t="shared" si="252"/>
        <v>2.7447132186826964</v>
      </c>
    </row>
    <row r="2084" spans="1:11" ht="13.5" x14ac:dyDescent="0.25">
      <c r="A2084" s="3">
        <f>TITRES_STAT!B2087</f>
        <v>45336</v>
      </c>
      <c r="B2084" s="5">
        <f>TITRES_STAT!D2087</f>
        <v>2.41</v>
      </c>
      <c r="C2084" s="2">
        <f t="shared" si="253"/>
        <v>-0.10999999999999988</v>
      </c>
      <c r="D2084" s="2">
        <f t="shared" si="254"/>
        <v>2.4980000000000002</v>
      </c>
      <c r="E2084" s="2">
        <f t="shared" si="256"/>
        <v>2.5089999999999999</v>
      </c>
      <c r="F2084" s="2">
        <f t="shared" si="257"/>
        <v>2.5365000000000011</v>
      </c>
      <c r="G2084" s="2">
        <f t="shared" si="251"/>
        <v>2.8295999999999997</v>
      </c>
      <c r="H2084" s="2">
        <f t="shared" si="255"/>
        <v>2.8935499999999994</v>
      </c>
      <c r="I2084" s="2">
        <f t="array" ref="I2084">SUMPRODUCT(B2068:B2087, (ROW(B2068:B2087)-ROW(B2068)+1)) / (20*21/2)</f>
        <v>2.4461428571428567</v>
      </c>
      <c r="J2084" s="2">
        <f t="shared" si="258"/>
        <v>2.5710870785255833</v>
      </c>
      <c r="K2084" s="2">
        <f t="shared" si="252"/>
        <v>2.7315872101069045</v>
      </c>
    </row>
    <row r="2085" spans="1:11" ht="13.5" x14ac:dyDescent="0.25">
      <c r="A2085" s="3">
        <f>TITRES_STAT!B2088</f>
        <v>45337</v>
      </c>
      <c r="B2085" s="5">
        <f>TITRES_STAT!D2088</f>
        <v>2.31</v>
      </c>
      <c r="C2085" s="2">
        <f t="shared" si="253"/>
        <v>-0.10000000000000009</v>
      </c>
      <c r="D2085" s="2">
        <f t="shared" si="254"/>
        <v>2.4560000000000004</v>
      </c>
      <c r="E2085" s="2">
        <f t="shared" si="256"/>
        <v>2.488</v>
      </c>
      <c r="F2085" s="2">
        <f t="shared" si="257"/>
        <v>2.5205000000000006</v>
      </c>
      <c r="G2085" s="2">
        <f t="shared" si="251"/>
        <v>2.8125999999999993</v>
      </c>
      <c r="H2085" s="2">
        <f t="shared" si="255"/>
        <v>2.8954999999999997</v>
      </c>
      <c r="I2085" s="2">
        <f t="array" ref="I2085">SUMPRODUCT(B2069:B2088, (ROW(B2069:B2088)-ROW(B2069)+1)) / (20*21/2)</f>
        <v>2.4200952380952381</v>
      </c>
      <c r="J2085" s="2">
        <f t="shared" si="258"/>
        <v>2.546221642475528</v>
      </c>
      <c r="K2085" s="2">
        <f t="shared" si="252"/>
        <v>2.7150543783380066</v>
      </c>
    </row>
    <row r="2086" spans="1:11" ht="13.5" x14ac:dyDescent="0.25">
      <c r="A2086" s="3">
        <f>TITRES_STAT!B2089</f>
        <v>45338</v>
      </c>
      <c r="B2086" s="5">
        <f>TITRES_STAT!D2089</f>
        <v>2.31</v>
      </c>
      <c r="C2086" s="2">
        <f t="shared" si="253"/>
        <v>0</v>
      </c>
      <c r="D2086" s="2">
        <f t="shared" si="254"/>
        <v>2.4140000000000001</v>
      </c>
      <c r="E2086" s="2">
        <f t="shared" si="256"/>
        <v>2.4669999999999996</v>
      </c>
      <c r="F2086" s="2">
        <f t="shared" si="257"/>
        <v>2.5045000000000011</v>
      </c>
      <c r="G2086" s="2">
        <f t="shared" si="251"/>
        <v>2.795599999999999</v>
      </c>
      <c r="H2086" s="2">
        <f t="shared" si="255"/>
        <v>2.8977999999999993</v>
      </c>
      <c r="I2086" s="2">
        <f t="array" ref="I2086">SUMPRODUCT(B2070:B2089, (ROW(B2070:B2089)-ROW(B2070)+1)) / (20*21/2)</f>
        <v>2.3955238095238096</v>
      </c>
      <c r="J2086" s="2">
        <f t="shared" si="258"/>
        <v>2.5237243431921446</v>
      </c>
      <c r="K2086" s="2">
        <f t="shared" si="252"/>
        <v>2.699169892912987</v>
      </c>
    </row>
    <row r="2087" spans="1:11" ht="13.5" x14ac:dyDescent="0.25">
      <c r="A2087" s="3">
        <f>TITRES_STAT!B2090</f>
        <v>45341</v>
      </c>
      <c r="B2087" s="5">
        <f>TITRES_STAT!D2090</f>
        <v>2.21</v>
      </c>
      <c r="C2087" s="2">
        <f t="shared" si="253"/>
        <v>-0.10000000000000009</v>
      </c>
      <c r="D2087" s="2">
        <f t="shared" si="254"/>
        <v>2.3520000000000003</v>
      </c>
      <c r="E2087" s="2">
        <f t="shared" si="256"/>
        <v>2.4359999999999999</v>
      </c>
      <c r="F2087" s="2">
        <f t="shared" si="257"/>
        <v>2.4835000000000003</v>
      </c>
      <c r="G2087" s="2">
        <f t="shared" si="251"/>
        <v>2.7769999999999988</v>
      </c>
      <c r="H2087" s="2">
        <f t="shared" si="255"/>
        <v>2.8991999999999991</v>
      </c>
      <c r="I2087" s="2">
        <f t="array" ref="I2087">SUMPRODUCT(B2071:B2090, (ROW(B2071:B2090)-ROW(B2071)+1)) / (20*21/2)</f>
        <v>2.3724285714285713</v>
      </c>
      <c r="J2087" s="2">
        <f t="shared" si="258"/>
        <v>2.4938458343167018</v>
      </c>
      <c r="K2087" s="2">
        <f t="shared" si="252"/>
        <v>2.6799867598575755</v>
      </c>
    </row>
    <row r="2088" spans="1:11" ht="13.5" x14ac:dyDescent="0.25">
      <c r="A2088" s="3">
        <f>TITRES_STAT!B2091</f>
        <v>45342</v>
      </c>
      <c r="B2088" s="5">
        <f>TITRES_STAT!D2091</f>
        <v>2.21</v>
      </c>
      <c r="C2088" s="2">
        <f t="shared" si="253"/>
        <v>0</v>
      </c>
      <c r="D2088" s="2">
        <f t="shared" si="254"/>
        <v>2.2900000000000005</v>
      </c>
      <c r="E2088" s="2">
        <f t="shared" si="256"/>
        <v>2.4050000000000002</v>
      </c>
      <c r="F2088" s="2">
        <f t="shared" si="257"/>
        <v>2.4680000000000009</v>
      </c>
      <c r="G2088" s="2">
        <f t="shared" si="251"/>
        <v>2.7583999999999986</v>
      </c>
      <c r="H2088" s="2">
        <f t="shared" si="255"/>
        <v>2.9001999999999994</v>
      </c>
      <c r="I2088" s="2">
        <f t="array" ref="I2088">SUMPRODUCT(B2072:B2091, (ROW(B2072:B2091)-ROW(B2072)+1)) / (20*21/2)</f>
        <v>2.3513333333333333</v>
      </c>
      <c r="J2088" s="2">
        <f t="shared" si="258"/>
        <v>2.4668128977151111</v>
      </c>
      <c r="K2088" s="2">
        <f t="shared" si="252"/>
        <v>2.6615559065298271</v>
      </c>
    </row>
    <row r="2089" spans="1:11" ht="13.5" x14ac:dyDescent="0.25">
      <c r="A2089" s="3">
        <f>TITRES_STAT!B2092</f>
        <v>45343</v>
      </c>
      <c r="B2089" s="5">
        <f>TITRES_STAT!D2092</f>
        <v>2.21</v>
      </c>
      <c r="C2089" s="2">
        <f t="shared" si="253"/>
        <v>0</v>
      </c>
      <c r="D2089" s="2">
        <f t="shared" si="254"/>
        <v>2.25</v>
      </c>
      <c r="E2089" s="2">
        <f t="shared" si="256"/>
        <v>2.3740000000000001</v>
      </c>
      <c r="F2089" s="2">
        <f t="shared" si="257"/>
        <v>2.4525000000000001</v>
      </c>
      <c r="G2089" s="2">
        <f t="shared" si="251"/>
        <v>2.7425999999999986</v>
      </c>
      <c r="H2089" s="2">
        <f t="shared" si="255"/>
        <v>2.9007499999999995</v>
      </c>
      <c r="I2089" s="2">
        <f t="array" ref="I2089">SUMPRODUCT(B2073:B2092, (ROW(B2073:B2092)-ROW(B2073)+1)) / (20*21/2)</f>
        <v>2.3231428571428574</v>
      </c>
      <c r="J2089" s="2">
        <f t="shared" si="258"/>
        <v>2.4423545265041482</v>
      </c>
      <c r="K2089" s="2">
        <f t="shared" si="252"/>
        <v>2.643847831763952</v>
      </c>
    </row>
    <row r="2090" spans="1:11" ht="13.5" x14ac:dyDescent="0.25">
      <c r="A2090" s="3">
        <f>TITRES_STAT!B2093</f>
        <v>45344</v>
      </c>
      <c r="B2090" s="5">
        <f>TITRES_STAT!D2093</f>
        <v>2.21</v>
      </c>
      <c r="C2090" s="2">
        <f t="shared" si="253"/>
        <v>0</v>
      </c>
      <c r="D2090" s="2">
        <f t="shared" si="254"/>
        <v>2.2299999999999995</v>
      </c>
      <c r="E2090" s="2">
        <f t="shared" si="256"/>
        <v>2.3430000000000004</v>
      </c>
      <c r="F2090" s="2">
        <f t="shared" si="257"/>
        <v>2.4315000000000007</v>
      </c>
      <c r="G2090" s="2">
        <f t="shared" si="251"/>
        <v>2.7267999999999986</v>
      </c>
      <c r="H2090" s="2">
        <f t="shared" si="255"/>
        <v>2.9008499999999997</v>
      </c>
      <c r="I2090" s="2">
        <f t="array" ref="I2090">SUMPRODUCT(B2074:B2093, (ROW(B2074:B2093)-ROW(B2074)+1)) / (20*21/2)</f>
        <v>2.2882857142857143</v>
      </c>
      <c r="J2090" s="2">
        <f t="shared" si="258"/>
        <v>2.4202255239799433</v>
      </c>
      <c r="K2090" s="2">
        <f t="shared" si="252"/>
        <v>2.6268341913026205</v>
      </c>
    </row>
    <row r="2091" spans="1:11" ht="13.5" x14ac:dyDescent="0.25">
      <c r="A2091" s="3">
        <f>TITRES_STAT!B2094</f>
        <v>45345</v>
      </c>
      <c r="B2091" s="5">
        <f>TITRES_STAT!D2094</f>
        <v>2.21</v>
      </c>
      <c r="C2091" s="2">
        <f t="shared" si="253"/>
        <v>0</v>
      </c>
      <c r="D2091" s="2">
        <f t="shared" si="254"/>
        <v>2.21</v>
      </c>
      <c r="E2091" s="2">
        <f t="shared" si="256"/>
        <v>2.3120000000000003</v>
      </c>
      <c r="F2091" s="2">
        <f t="shared" si="257"/>
        <v>2.4160000000000004</v>
      </c>
      <c r="G2091" s="2">
        <f t="shared" si="251"/>
        <v>2.7083999999999988</v>
      </c>
      <c r="H2091" s="2">
        <f t="shared" si="255"/>
        <v>2.9005000000000001</v>
      </c>
      <c r="I2091" s="2">
        <f t="array" ref="I2091">SUMPRODUCT(B2075:B2094, (ROW(B2075:B2094)-ROW(B2075)+1)) / (20*21/2)</f>
        <v>2.2471904761904762</v>
      </c>
      <c r="J2091" s="2">
        <f t="shared" si="258"/>
        <v>2.4002040455056628</v>
      </c>
      <c r="K2091" s="2">
        <f t="shared" si="252"/>
        <v>2.6104877524280079</v>
      </c>
    </row>
    <row r="2092" spans="1:11" ht="13.5" x14ac:dyDescent="0.25">
      <c r="A2092" s="3">
        <f>TITRES_STAT!B2095</f>
        <v>45348</v>
      </c>
      <c r="B2092" s="5">
        <f>TITRES_STAT!D2095</f>
        <v>2.12</v>
      </c>
      <c r="C2092" s="2">
        <f t="shared" si="253"/>
        <v>-8.9999999999999858E-2</v>
      </c>
      <c r="D2092" s="2">
        <f t="shared" si="254"/>
        <v>2.1920000000000002</v>
      </c>
      <c r="E2092" s="2">
        <f t="shared" si="256"/>
        <v>2.2720000000000007</v>
      </c>
      <c r="F2092" s="2">
        <f t="shared" si="257"/>
        <v>2.3959999999999999</v>
      </c>
      <c r="G2092" s="2">
        <f t="shared" si="251"/>
        <v>2.6881999999999984</v>
      </c>
      <c r="H2092" s="2">
        <f t="shared" si="255"/>
        <v>2.8994</v>
      </c>
      <c r="I2092" s="2">
        <f t="array" ref="I2092">SUMPRODUCT(B2076:B2095, (ROW(B2076:B2095)-ROW(B2076)+1)) / (20*21/2)</f>
        <v>2.2012380952380957</v>
      </c>
      <c r="J2092" s="2">
        <f t="shared" si="258"/>
        <v>2.373517945933695</v>
      </c>
      <c r="K2092" s="2">
        <f t="shared" si="252"/>
        <v>2.5912529386073015</v>
      </c>
    </row>
    <row r="2093" spans="1:11" ht="13.5" x14ac:dyDescent="0.25">
      <c r="A2093" s="3">
        <f>TITRES_STAT!B2096</f>
        <v>45349</v>
      </c>
      <c r="B2093" s="5">
        <f>TITRES_STAT!D2096</f>
        <v>2.0299999999999998</v>
      </c>
      <c r="C2093" s="2">
        <f t="shared" si="253"/>
        <v>-9.0000000000000302E-2</v>
      </c>
      <c r="D2093" s="2">
        <f t="shared" si="254"/>
        <v>2.1559999999999997</v>
      </c>
      <c r="E2093" s="2">
        <f t="shared" si="256"/>
        <v>2.2230000000000008</v>
      </c>
      <c r="F2093" s="2">
        <f t="shared" si="257"/>
        <v>2.3715000000000002</v>
      </c>
      <c r="G2093" s="2">
        <f t="shared" si="251"/>
        <v>2.6661999999999981</v>
      </c>
      <c r="H2093" s="2">
        <f t="shared" si="255"/>
        <v>2.8973499999999994</v>
      </c>
      <c r="I2093" s="2">
        <f t="array" ref="I2093">SUMPRODUCT(B2077:B2096, (ROW(B2077:B2096)-ROW(B2077)+1)) / (20*21/2)</f>
        <v>2.1660476190476192</v>
      </c>
      <c r="J2093" s="2">
        <f t="shared" si="258"/>
        <v>2.340801951082867</v>
      </c>
      <c r="K2093" s="2">
        <f t="shared" si="252"/>
        <v>2.569243019446231</v>
      </c>
    </row>
    <row r="2094" spans="1:11" ht="13.5" x14ac:dyDescent="0.25">
      <c r="A2094" s="3">
        <f>TITRES_STAT!B2097</f>
        <v>45350</v>
      </c>
      <c r="B2094" s="5">
        <f>TITRES_STAT!D2097</f>
        <v>1.94</v>
      </c>
      <c r="C2094" s="2">
        <f t="shared" si="253"/>
        <v>-8.9999999999999858E-2</v>
      </c>
      <c r="D2094" s="2">
        <f t="shared" si="254"/>
        <v>2.1019999999999999</v>
      </c>
      <c r="E2094" s="2">
        <f t="shared" si="256"/>
        <v>2.1760000000000006</v>
      </c>
      <c r="F2094" s="2">
        <f t="shared" si="257"/>
        <v>2.3424999999999998</v>
      </c>
      <c r="G2094" s="2">
        <f t="shared" si="251"/>
        <v>2.6423999999999976</v>
      </c>
      <c r="H2094" s="2">
        <f t="shared" si="255"/>
        <v>2.89445</v>
      </c>
      <c r="I2094" s="2">
        <f t="array" ref="I2094">SUMPRODUCT(B2078:B2097, (ROW(B2078:B2097)-ROW(B2078)+1)) / (20*21/2)</f>
        <v>2.1260000000000003</v>
      </c>
      <c r="J2094" s="2">
        <f t="shared" si="258"/>
        <v>2.3026303366940226</v>
      </c>
      <c r="K2094" s="2">
        <f t="shared" si="252"/>
        <v>2.5445668226052023</v>
      </c>
    </row>
    <row r="2095" spans="1:11" ht="13.5" x14ac:dyDescent="0.25">
      <c r="A2095" s="3">
        <f>TITRES_STAT!B2098</f>
        <v>45351</v>
      </c>
      <c r="B2095" s="5">
        <f>TITRES_STAT!D2098</f>
        <v>1.86</v>
      </c>
      <c r="C2095" s="2">
        <f t="shared" si="253"/>
        <v>-7.9999999999999849E-2</v>
      </c>
      <c r="D2095" s="2">
        <f t="shared" si="254"/>
        <v>2.0319999999999996</v>
      </c>
      <c r="E2095" s="2">
        <f t="shared" si="256"/>
        <v>2.1310000000000002</v>
      </c>
      <c r="F2095" s="2">
        <f t="shared" si="257"/>
        <v>2.3094999999999999</v>
      </c>
      <c r="G2095" s="2">
        <f t="shared" si="251"/>
        <v>2.6169999999999987</v>
      </c>
      <c r="H2095" s="2">
        <f t="shared" si="255"/>
        <v>2.8905999999999996</v>
      </c>
      <c r="I2095" s="2">
        <f t="array" ref="I2095">SUMPRODUCT(B2079:B2098, (ROW(B2079:B2098)-ROW(B2079)+1)) / (20*21/2)</f>
        <v>2.0890952380952386</v>
      </c>
      <c r="J2095" s="2">
        <f t="shared" si="258"/>
        <v>2.2604750665326869</v>
      </c>
      <c r="K2095" s="2">
        <f t="shared" si="252"/>
        <v>2.5177210648559787</v>
      </c>
    </row>
    <row r="2096" spans="1:11" ht="13.5" x14ac:dyDescent="0.25">
      <c r="A2096" s="3">
        <f>TITRES_STAT!B2099</f>
        <v>45352</v>
      </c>
      <c r="B2096" s="5">
        <f>TITRES_STAT!D2099</f>
        <v>1.94</v>
      </c>
      <c r="C2096" s="2">
        <f t="shared" si="253"/>
        <v>7.9999999999999849E-2</v>
      </c>
      <c r="D2096" s="2">
        <f t="shared" si="254"/>
        <v>1.9780000000000002</v>
      </c>
      <c r="E2096" s="2">
        <f t="shared" si="256"/>
        <v>2.0940000000000003</v>
      </c>
      <c r="F2096" s="2">
        <f t="shared" si="257"/>
        <v>2.2804999999999995</v>
      </c>
      <c r="G2096" s="2">
        <f t="shared" si="251"/>
        <v>2.5931999999999986</v>
      </c>
      <c r="H2096" s="2">
        <f t="shared" si="255"/>
        <v>2.8865999999999996</v>
      </c>
      <c r="I2096" s="2">
        <f t="array" ref="I2096">SUMPRODUCT(B2080:B2099, (ROW(B2080:B2099)-ROW(B2080)+1)) / (20*21/2)</f>
        <v>2.0496190476190481</v>
      </c>
      <c r="J2096" s="2">
        <f t="shared" si="258"/>
        <v>2.2299536316248121</v>
      </c>
      <c r="K2096" s="2">
        <f t="shared" si="252"/>
        <v>2.4950653368224112</v>
      </c>
    </row>
    <row r="2097" spans="1:11" ht="13.5" x14ac:dyDescent="0.25">
      <c r="A2097" s="3">
        <f>TITRES_STAT!B2100</f>
        <v>45355</v>
      </c>
      <c r="B2097" s="5">
        <f>TITRES_STAT!D2100</f>
        <v>1.86</v>
      </c>
      <c r="C2097" s="2">
        <f t="shared" si="253"/>
        <v>-7.9999999999999849E-2</v>
      </c>
      <c r="D2097" s="2">
        <f t="shared" si="254"/>
        <v>1.9259999999999997</v>
      </c>
      <c r="E2097" s="2">
        <f t="shared" si="256"/>
        <v>2.0590000000000002</v>
      </c>
      <c r="F2097" s="2">
        <f t="shared" si="257"/>
        <v>2.2474999999999996</v>
      </c>
      <c r="G2097" s="2">
        <f t="shared" si="251"/>
        <v>2.5705999999999989</v>
      </c>
      <c r="H2097" s="2">
        <f t="shared" si="255"/>
        <v>2.8815999999999997</v>
      </c>
      <c r="I2097" s="2">
        <f t="array" ref="I2097">SUMPRODUCT(B2081:B2100, (ROW(B2081:B2100)-ROW(B2081)+1)) / (20*21/2)</f>
        <v>2.0135714285714288</v>
      </c>
      <c r="J2097" s="2">
        <f t="shared" si="258"/>
        <v>2.194719952422449</v>
      </c>
      <c r="K2097" s="2">
        <f t="shared" si="252"/>
        <v>2.4701608138097675</v>
      </c>
    </row>
    <row r="2098" spans="1:11" ht="13.5" x14ac:dyDescent="0.25">
      <c r="A2098" s="3">
        <f>TITRES_STAT!B2101</f>
        <v>45356</v>
      </c>
      <c r="B2098" s="5">
        <f>TITRES_STAT!D2101</f>
        <v>1.86</v>
      </c>
      <c r="C2098" s="2">
        <f t="shared" si="253"/>
        <v>0</v>
      </c>
      <c r="D2098" s="2">
        <f t="shared" si="254"/>
        <v>1.8920000000000001</v>
      </c>
      <c r="E2098" s="2">
        <f t="shared" si="256"/>
        <v>2.024</v>
      </c>
      <c r="F2098" s="2">
        <f t="shared" si="257"/>
        <v>2.2145000000000001</v>
      </c>
      <c r="G2098" s="2">
        <f t="shared" ref="G2098:G2161" si="259">AVERAGE(B2049:B2098)</f>
        <v>2.545399999999999</v>
      </c>
      <c r="H2098" s="2">
        <f t="shared" si="255"/>
        <v>2.8763999999999998</v>
      </c>
      <c r="I2098" s="2">
        <f t="array" ref="I2098">SUMPRODUCT(B2082:B2101, (ROW(B2082:B2101)-ROW(B2082)+1)) / (20*21/2)</f>
        <v>1.980952380952381</v>
      </c>
      <c r="J2098" s="2">
        <f t="shared" si="258"/>
        <v>2.1628418617155489</v>
      </c>
      <c r="K2098" s="2">
        <f t="shared" si="252"/>
        <v>2.4462329387584041</v>
      </c>
    </row>
    <row r="2099" spans="1:11" ht="13.5" x14ac:dyDescent="0.25">
      <c r="A2099" s="3">
        <f>TITRES_STAT!B2102</f>
        <v>45357</v>
      </c>
      <c r="B2099" s="5">
        <f>TITRES_STAT!D2102</f>
        <v>1.8</v>
      </c>
      <c r="C2099" s="2">
        <f t="shared" si="253"/>
        <v>-6.0000000000000053E-2</v>
      </c>
      <c r="D2099" s="2">
        <f t="shared" si="254"/>
        <v>1.8640000000000001</v>
      </c>
      <c r="E2099" s="2">
        <f t="shared" si="256"/>
        <v>1.9829999999999999</v>
      </c>
      <c r="F2099" s="2">
        <f t="shared" si="257"/>
        <v>2.1784999999999997</v>
      </c>
      <c r="G2099" s="2">
        <f t="shared" si="259"/>
        <v>2.5217999999999989</v>
      </c>
      <c r="H2099" s="2">
        <f t="shared" si="255"/>
        <v>2.8702499999999991</v>
      </c>
      <c r="I2099" s="2">
        <f t="array" ref="I2099">SUMPRODUCT(B2083:B2102, (ROW(B2083:B2102)-ROW(B2083)+1)) / (20*21/2)</f>
        <v>1.9517619047619048</v>
      </c>
      <c r="J2099" s="2">
        <f t="shared" si="258"/>
        <v>2.1282854939331157</v>
      </c>
      <c r="K2099" s="2">
        <f t="shared" ref="K2099:K2162" si="260">$K$4*B2099+(1-$K$4)*K2098</f>
        <v>2.4208904705718002</v>
      </c>
    </row>
    <row r="2100" spans="1:11" ht="13.5" x14ac:dyDescent="0.25">
      <c r="A2100" s="3">
        <f>TITRES_STAT!B2103</f>
        <v>45358</v>
      </c>
      <c r="B2100" s="5">
        <f>TITRES_STAT!D2103</f>
        <v>1.8</v>
      </c>
      <c r="C2100" s="2">
        <f t="shared" si="253"/>
        <v>0</v>
      </c>
      <c r="D2100" s="2">
        <f t="shared" si="254"/>
        <v>1.8519999999999999</v>
      </c>
      <c r="E2100" s="2">
        <f t="shared" si="256"/>
        <v>1.9419999999999997</v>
      </c>
      <c r="F2100" s="2">
        <f t="shared" si="257"/>
        <v>2.1425000000000001</v>
      </c>
      <c r="G2100" s="2">
        <f t="shared" si="259"/>
        <v>2.4955999999999992</v>
      </c>
      <c r="H2100" s="2">
        <f t="shared" si="255"/>
        <v>2.863799999999999</v>
      </c>
      <c r="I2100" s="2">
        <f t="array" ref="I2100">SUMPRODUCT(B2084:B2103, (ROW(B2084:B2103)-ROW(B2084)+1)) / (20*21/2)</f>
        <v>1.9259999999999999</v>
      </c>
      <c r="J2100" s="2">
        <f t="shared" si="258"/>
        <v>2.0970202087966285</v>
      </c>
      <c r="K2100" s="2">
        <f t="shared" si="260"/>
        <v>2.396541824667024</v>
      </c>
    </row>
    <row r="2101" spans="1:11" ht="13.5" x14ac:dyDescent="0.25">
      <c r="A2101" s="3">
        <f>TITRES_STAT!B2104</f>
        <v>45359</v>
      </c>
      <c r="B2101" s="5">
        <f>TITRES_STAT!D2104</f>
        <v>1.8</v>
      </c>
      <c r="C2101" s="2">
        <f t="shared" si="253"/>
        <v>0</v>
      </c>
      <c r="D2101" s="2">
        <f t="shared" si="254"/>
        <v>1.8240000000000003</v>
      </c>
      <c r="E2101" s="2">
        <f t="shared" si="256"/>
        <v>1.9010000000000002</v>
      </c>
      <c r="F2101" s="2">
        <f t="shared" si="257"/>
        <v>2.1064999999999996</v>
      </c>
      <c r="G2101" s="2">
        <f t="shared" si="259"/>
        <v>2.4693999999999994</v>
      </c>
      <c r="H2101" s="2">
        <f t="shared" si="255"/>
        <v>2.8572999999999986</v>
      </c>
      <c r="I2101" s="2">
        <f t="array" ref="I2101">SUMPRODUCT(B2085:B2104, (ROW(B2085:B2104)-ROW(B2085)+1)) / (20*21/2)</f>
        <v>1.9036666666666666</v>
      </c>
      <c r="J2101" s="2">
        <f t="shared" si="258"/>
        <v>2.0687325698636161</v>
      </c>
      <c r="K2101" s="2">
        <f t="shared" si="260"/>
        <v>2.3731480276212586</v>
      </c>
    </row>
    <row r="2102" spans="1:11" ht="13.5" x14ac:dyDescent="0.25">
      <c r="A2102" s="3">
        <f>TITRES_STAT!B2105</f>
        <v>45362</v>
      </c>
      <c r="B2102" s="5">
        <f>TITRES_STAT!D2105</f>
        <v>1.8</v>
      </c>
      <c r="C2102" s="2">
        <f t="shared" si="253"/>
        <v>0</v>
      </c>
      <c r="D2102" s="2">
        <f t="shared" si="254"/>
        <v>1.8120000000000001</v>
      </c>
      <c r="E2102" s="2">
        <f t="shared" si="256"/>
        <v>1.8690000000000002</v>
      </c>
      <c r="F2102" s="2">
        <f t="shared" si="257"/>
        <v>2.0705</v>
      </c>
      <c r="G2102" s="2">
        <f t="shared" si="259"/>
        <v>2.4425999999999992</v>
      </c>
      <c r="H2102" s="2">
        <f t="shared" si="255"/>
        <v>2.8507999999999987</v>
      </c>
      <c r="I2102" s="2">
        <f t="array" ref="I2102">SUMPRODUCT(B2086:B2105, (ROW(B2086:B2105)-ROW(B2086)+1)) / (20*21/2)</f>
        <v>1.884238095238095</v>
      </c>
      <c r="J2102" s="2">
        <f t="shared" si="258"/>
        <v>2.0431389917813667</v>
      </c>
      <c r="K2102" s="2">
        <f t="shared" si="260"/>
        <v>2.3506716343812095</v>
      </c>
    </row>
    <row r="2103" spans="1:11" ht="13.5" x14ac:dyDescent="0.25">
      <c r="A2103" s="3">
        <f>TITRES_STAT!B2106</f>
        <v>45363</v>
      </c>
      <c r="B2103" s="5">
        <f>TITRES_STAT!D2106</f>
        <v>1.8</v>
      </c>
      <c r="C2103" s="2">
        <f t="shared" si="253"/>
        <v>0</v>
      </c>
      <c r="D2103" s="2">
        <f t="shared" si="254"/>
        <v>1.8</v>
      </c>
      <c r="E2103" s="2">
        <f t="shared" si="256"/>
        <v>1.8460000000000005</v>
      </c>
      <c r="F2103" s="2">
        <f t="shared" si="257"/>
        <v>2.0345</v>
      </c>
      <c r="G2103" s="2">
        <f t="shared" si="259"/>
        <v>2.4157999999999991</v>
      </c>
      <c r="H2103" s="2">
        <f t="shared" si="255"/>
        <v>2.8442999999999983</v>
      </c>
      <c r="I2103" s="2">
        <f t="array" ref="I2103">SUMPRODUCT(B2087:B2106, (ROW(B2087:B2106)-ROW(B2087)+1)) / (20*21/2)</f>
        <v>1.8672380952380954</v>
      </c>
      <c r="J2103" s="2">
        <f t="shared" si="258"/>
        <v>2.0199828973259986</v>
      </c>
      <c r="K2103" s="2">
        <f t="shared" si="260"/>
        <v>2.3290766683270445</v>
      </c>
    </row>
    <row r="2104" spans="1:11" ht="13.5" x14ac:dyDescent="0.25">
      <c r="A2104" s="3">
        <f>TITRES_STAT!B2107</f>
        <v>45364</v>
      </c>
      <c r="B2104" s="5">
        <f>TITRES_STAT!D2107</f>
        <v>1.8</v>
      </c>
      <c r="C2104" s="2">
        <f t="shared" si="253"/>
        <v>0</v>
      </c>
      <c r="D2104" s="2">
        <f t="shared" si="254"/>
        <v>1.8</v>
      </c>
      <c r="E2104" s="2">
        <f t="shared" si="256"/>
        <v>1.8320000000000003</v>
      </c>
      <c r="F2104" s="2">
        <f t="shared" si="257"/>
        <v>2.0039999999999996</v>
      </c>
      <c r="G2104" s="2">
        <f t="shared" si="259"/>
        <v>2.3889999999999993</v>
      </c>
      <c r="H2104" s="2">
        <f t="shared" si="255"/>
        <v>2.8377999999999979</v>
      </c>
      <c r="I2104" s="2">
        <f t="array" ref="I2104">SUMPRODUCT(B2088:B2107, (ROW(B2088:B2107)-ROW(B2088)+1)) / (20*21/2)</f>
        <v>1.8526666666666667</v>
      </c>
      <c r="J2104" s="2">
        <f t="shared" si="258"/>
        <v>1.9990321451997131</v>
      </c>
      <c r="K2104" s="2">
        <f t="shared" si="260"/>
        <v>2.3083285636867683</v>
      </c>
    </row>
    <row r="2105" spans="1:11" ht="13.5" x14ac:dyDescent="0.25">
      <c r="A2105" s="3">
        <f>TITRES_STAT!B2108</f>
        <v>45365</v>
      </c>
      <c r="B2105" s="5">
        <f>TITRES_STAT!D2108</f>
        <v>1.8</v>
      </c>
      <c r="C2105" s="2">
        <f t="shared" si="253"/>
        <v>0</v>
      </c>
      <c r="D2105" s="2">
        <f t="shared" si="254"/>
        <v>1.8</v>
      </c>
      <c r="E2105" s="2">
        <f t="shared" si="256"/>
        <v>1.8260000000000001</v>
      </c>
      <c r="F2105" s="2">
        <f t="shared" si="257"/>
        <v>1.9784999999999997</v>
      </c>
      <c r="G2105" s="2">
        <f t="shared" si="259"/>
        <v>2.3621999999999996</v>
      </c>
      <c r="H2105" s="2">
        <f t="shared" si="255"/>
        <v>2.8312999999999984</v>
      </c>
      <c r="I2105" s="2">
        <f t="array" ref="I2105">SUMPRODUCT(B2089:B2108, (ROW(B2089:B2108)-ROW(B2089)+1)) / (20*21/2)</f>
        <v>1.8400476190476189</v>
      </c>
      <c r="J2105" s="2">
        <f t="shared" si="258"/>
        <v>1.9800767027997404</v>
      </c>
      <c r="K2105" s="2">
        <f t="shared" si="260"/>
        <v>2.2883941102088561</v>
      </c>
    </row>
    <row r="2106" spans="1:11" ht="13.5" x14ac:dyDescent="0.25">
      <c r="A2106" s="3">
        <f>TITRES_STAT!B2109</f>
        <v>45366</v>
      </c>
      <c r="B2106" s="5">
        <f>TITRES_STAT!D2109</f>
        <v>1.8</v>
      </c>
      <c r="C2106" s="2">
        <f t="shared" si="253"/>
        <v>0</v>
      </c>
      <c r="D2106" s="2">
        <f t="shared" si="254"/>
        <v>1.8</v>
      </c>
      <c r="E2106" s="2">
        <f t="shared" si="256"/>
        <v>1.8120000000000005</v>
      </c>
      <c r="F2106" s="2">
        <f t="shared" si="257"/>
        <v>1.9529999999999998</v>
      </c>
      <c r="G2106" s="2">
        <f t="shared" si="259"/>
        <v>2.3381999999999992</v>
      </c>
      <c r="H2106" s="2">
        <f t="shared" si="255"/>
        <v>2.824799999999998</v>
      </c>
      <c r="I2106" s="2">
        <f t="array" ref="I2106">SUMPRODUCT(B2090:B2109, (ROW(B2090:B2109)-ROW(B2090)+1)) / (20*21/2)</f>
        <v>1.8293809523809521</v>
      </c>
      <c r="J2106" s="2">
        <f t="shared" si="258"/>
        <v>1.9629265406283365</v>
      </c>
      <c r="K2106" s="2">
        <f t="shared" si="260"/>
        <v>2.2692414000045873</v>
      </c>
    </row>
    <row r="2107" spans="1:11" ht="13.5" x14ac:dyDescent="0.25">
      <c r="A2107" s="3">
        <f>TITRES_STAT!B2110</f>
        <v>45369</v>
      </c>
      <c r="B2107" s="5">
        <f>TITRES_STAT!D2110</f>
        <v>1.8</v>
      </c>
      <c r="C2107" s="2">
        <f t="shared" si="253"/>
        <v>0</v>
      </c>
      <c r="D2107" s="2">
        <f t="shared" si="254"/>
        <v>1.8</v>
      </c>
      <c r="E2107" s="2">
        <f t="shared" si="256"/>
        <v>1.8060000000000003</v>
      </c>
      <c r="F2107" s="2">
        <f t="shared" si="257"/>
        <v>1.9324999999999997</v>
      </c>
      <c r="G2107" s="2">
        <f t="shared" si="259"/>
        <v>2.3141999999999996</v>
      </c>
      <c r="H2107" s="2">
        <f t="shared" si="255"/>
        <v>2.8177999999999979</v>
      </c>
      <c r="I2107" s="2">
        <f t="array" ref="I2107">SUMPRODUCT(B2091:B2110, (ROW(B2091:B2110)-ROW(B2091)+1)) / (20*21/2)</f>
        <v>1.8206666666666667</v>
      </c>
      <c r="J2107" s="2">
        <f t="shared" si="258"/>
        <v>1.9474097272351616</v>
      </c>
      <c r="K2107" s="2">
        <f t="shared" si="260"/>
        <v>2.2508397764749959</v>
      </c>
    </row>
    <row r="2108" spans="1:11" ht="13.5" x14ac:dyDescent="0.25">
      <c r="A2108" s="3">
        <f>TITRES_STAT!B2111</f>
        <v>45370</v>
      </c>
      <c r="B2108" s="5">
        <f>TITRES_STAT!D2111</f>
        <v>1.8</v>
      </c>
      <c r="C2108" s="2">
        <f t="shared" si="253"/>
        <v>0</v>
      </c>
      <c r="D2108" s="2">
        <f t="shared" si="254"/>
        <v>1.8</v>
      </c>
      <c r="E2108" s="2">
        <f t="shared" si="256"/>
        <v>1.8000000000000003</v>
      </c>
      <c r="F2108" s="2">
        <f t="shared" si="257"/>
        <v>1.9119999999999997</v>
      </c>
      <c r="G2108" s="2">
        <f t="shared" si="259"/>
        <v>2.2901999999999996</v>
      </c>
      <c r="H2108" s="2">
        <f t="shared" si="255"/>
        <v>2.8107999999999977</v>
      </c>
      <c r="I2108" s="2">
        <f t="array" ref="I2108">SUMPRODUCT(B2092:B2111, (ROW(B2092:B2111)-ROW(B2092)+1)) / (20*21/2)</f>
        <v>1.8139047619047617</v>
      </c>
      <c r="J2108" s="2">
        <f t="shared" si="258"/>
        <v>1.9333707055937177</v>
      </c>
      <c r="K2108" s="2">
        <f t="shared" si="260"/>
        <v>2.2331597852406824</v>
      </c>
    </row>
    <row r="2109" spans="1:11" ht="13.5" x14ac:dyDescent="0.25">
      <c r="A2109" s="3">
        <f>TITRES_STAT!B2112</f>
        <v>45372</v>
      </c>
      <c r="B2109" s="5">
        <f>TITRES_STAT!D2112</f>
        <v>1.8</v>
      </c>
      <c r="C2109" s="2">
        <f t="shared" si="253"/>
        <v>0</v>
      </c>
      <c r="D2109" s="2">
        <f t="shared" si="254"/>
        <v>1.8</v>
      </c>
      <c r="E2109" s="2">
        <f t="shared" si="256"/>
        <v>1.8000000000000003</v>
      </c>
      <c r="F2109" s="2">
        <f t="shared" si="257"/>
        <v>1.8914999999999995</v>
      </c>
      <c r="G2109" s="2">
        <f t="shared" si="259"/>
        <v>2.2687999999999993</v>
      </c>
      <c r="H2109" s="2">
        <f t="shared" si="255"/>
        <v>2.8037999999999976</v>
      </c>
      <c r="I2109" s="2">
        <f t="array" ref="I2109">SUMPRODUCT(B2093:B2112, (ROW(B2093:B2112)-ROW(B2093)+1)) / (20*21/2)</f>
        <v>1.8090952380952379</v>
      </c>
      <c r="J2109" s="2">
        <f t="shared" si="258"/>
        <v>1.9206687336324113</v>
      </c>
      <c r="K2109" s="2">
        <f t="shared" si="260"/>
        <v>2.2161731269959501</v>
      </c>
    </row>
    <row r="2110" spans="1:11" ht="13.5" x14ac:dyDescent="0.25">
      <c r="A2110" s="3">
        <f>TITRES_STAT!B2113</f>
        <v>45373</v>
      </c>
      <c r="B2110" s="5">
        <f>TITRES_STAT!D2113</f>
        <v>1.8</v>
      </c>
      <c r="C2110" s="2">
        <f t="shared" si="253"/>
        <v>0</v>
      </c>
      <c r="D2110" s="2">
        <f t="shared" si="254"/>
        <v>1.8</v>
      </c>
      <c r="E2110" s="2">
        <f t="shared" si="256"/>
        <v>1.8000000000000003</v>
      </c>
      <c r="F2110" s="2">
        <f t="shared" si="257"/>
        <v>1.8709999999999998</v>
      </c>
      <c r="G2110" s="2">
        <f t="shared" si="259"/>
        <v>2.2473999999999994</v>
      </c>
      <c r="H2110" s="2">
        <f t="shared" si="255"/>
        <v>2.7960999999999978</v>
      </c>
      <c r="I2110" s="2">
        <f t="array" ref="I2110">SUMPRODUCT(B2094:B2113, (ROW(B2094:B2113)-ROW(B2094)+1)) / (20*21/2)</f>
        <v>1.8058095238095238</v>
      </c>
      <c r="J2110" s="2">
        <f t="shared" si="258"/>
        <v>1.9091764732864673</v>
      </c>
      <c r="K2110" s="2">
        <f t="shared" si="260"/>
        <v>2.1998526122117954</v>
      </c>
    </row>
    <row r="2111" spans="1:11" ht="13.5" x14ac:dyDescent="0.25">
      <c r="A2111" s="3">
        <f>TITRES_STAT!B2114</f>
        <v>45376</v>
      </c>
      <c r="B2111" s="5">
        <f>TITRES_STAT!D2114</f>
        <v>1.8</v>
      </c>
      <c r="C2111" s="2">
        <f t="shared" si="253"/>
        <v>0</v>
      </c>
      <c r="D2111" s="2">
        <f t="shared" si="254"/>
        <v>1.8</v>
      </c>
      <c r="E2111" s="2">
        <f t="shared" si="256"/>
        <v>1.8000000000000003</v>
      </c>
      <c r="F2111" s="2">
        <f t="shared" si="257"/>
        <v>1.8504999999999998</v>
      </c>
      <c r="G2111" s="2">
        <f t="shared" si="259"/>
        <v>2.2283999999999993</v>
      </c>
      <c r="H2111" s="2">
        <f t="shared" si="255"/>
        <v>2.7883999999999975</v>
      </c>
      <c r="I2111" s="2">
        <f t="array" ref="I2111">SUMPRODUCT(B2095:B2114, (ROW(B2095:B2114)-ROW(B2095)+1)) / (20*21/2)</f>
        <v>1.8036190476190477</v>
      </c>
      <c r="J2111" s="2">
        <f t="shared" si="258"/>
        <v>1.8987787139258514</v>
      </c>
      <c r="K2111" s="2">
        <f t="shared" si="260"/>
        <v>2.1841721176152546</v>
      </c>
    </row>
    <row r="2112" spans="1:11" ht="13.5" x14ac:dyDescent="0.25">
      <c r="A2112" s="3">
        <f>TITRES_STAT!B2115</f>
        <v>45377</v>
      </c>
      <c r="B2112" s="5">
        <f>TITRES_STAT!D2115</f>
        <v>1.8</v>
      </c>
      <c r="C2112" s="2">
        <f t="shared" si="253"/>
        <v>0</v>
      </c>
      <c r="D2112" s="2">
        <f t="shared" si="254"/>
        <v>1.8</v>
      </c>
      <c r="E2112" s="2">
        <f t="shared" si="256"/>
        <v>1.8000000000000003</v>
      </c>
      <c r="F2112" s="2">
        <f t="shared" si="257"/>
        <v>1.8344999999999998</v>
      </c>
      <c r="G2112" s="2">
        <f t="shared" si="259"/>
        <v>2.2093999999999996</v>
      </c>
      <c r="H2112" s="2">
        <f t="shared" si="255"/>
        <v>2.7806999999999973</v>
      </c>
      <c r="I2112" s="2">
        <f t="array" ref="I2112">SUMPRODUCT(B2096:B2115, (ROW(B2096:B2115)-ROW(B2096)+1)) / (20*21/2)</f>
        <v>1.7944761904761903</v>
      </c>
      <c r="J2112" s="2">
        <f t="shared" si="258"/>
        <v>1.8893712173614847</v>
      </c>
      <c r="K2112" s="2">
        <f t="shared" si="260"/>
        <v>2.1691065443754409</v>
      </c>
    </row>
    <row r="2113" spans="1:11" ht="13.5" x14ac:dyDescent="0.25">
      <c r="A2113" s="3">
        <f>TITRES_STAT!B2116</f>
        <v>45378</v>
      </c>
      <c r="B2113" s="5">
        <f>TITRES_STAT!D2116</f>
        <v>1.8</v>
      </c>
      <c r="C2113" s="2">
        <f t="shared" si="253"/>
        <v>0</v>
      </c>
      <c r="D2113" s="2">
        <f t="shared" si="254"/>
        <v>1.8</v>
      </c>
      <c r="E2113" s="2">
        <f t="shared" si="256"/>
        <v>1.8000000000000003</v>
      </c>
      <c r="F2113" s="2">
        <f t="shared" si="257"/>
        <v>1.823</v>
      </c>
      <c r="G2113" s="2">
        <f t="shared" si="259"/>
        <v>2.1927999999999992</v>
      </c>
      <c r="H2113" s="2">
        <f t="shared" si="255"/>
        <v>2.7727499999999958</v>
      </c>
      <c r="I2113" s="2">
        <f t="array" ref="I2113">SUMPRODUCT(B2097:B2116, (ROW(B2097:B2116)-ROW(B2097)+1)) / (20*21/2)</f>
        <v>1.7793333333333334</v>
      </c>
      <c r="J2113" s="2">
        <f t="shared" si="258"/>
        <v>1.8808596728508673</v>
      </c>
      <c r="K2113" s="2">
        <f t="shared" si="260"/>
        <v>2.1546317779293456</v>
      </c>
    </row>
    <row r="2114" spans="1:11" ht="13.5" x14ac:dyDescent="0.25">
      <c r="A2114" s="3">
        <f>TITRES_STAT!B2117</f>
        <v>45379</v>
      </c>
      <c r="B2114" s="5">
        <f>TITRES_STAT!D2117</f>
        <v>1.8</v>
      </c>
      <c r="C2114" s="2">
        <f t="shared" si="253"/>
        <v>0</v>
      </c>
      <c r="D2114" s="2">
        <f t="shared" si="254"/>
        <v>1.8</v>
      </c>
      <c r="E2114" s="2">
        <f t="shared" si="256"/>
        <v>1.8000000000000003</v>
      </c>
      <c r="F2114" s="2">
        <f t="shared" si="257"/>
        <v>1.8160000000000001</v>
      </c>
      <c r="G2114" s="2">
        <f t="shared" si="259"/>
        <v>2.1761999999999997</v>
      </c>
      <c r="H2114" s="2">
        <f t="shared" si="255"/>
        <v>2.7647999999999957</v>
      </c>
      <c r="I2114" s="2">
        <f t="array" ref="I2114">SUMPRODUCT(B2098:B2117, (ROW(B2098:B2117)-ROW(B2098)+1)) / (20*21/2)</f>
        <v>1.7589047619047622</v>
      </c>
      <c r="J2114" s="2">
        <f t="shared" si="258"/>
        <v>1.8731587516269752</v>
      </c>
      <c r="K2114" s="2">
        <f t="shared" si="260"/>
        <v>2.1407246493830971</v>
      </c>
    </row>
    <row r="2115" spans="1:11" ht="13.5" x14ac:dyDescent="0.25">
      <c r="A2115" s="3">
        <f>TITRES_STAT!B2118</f>
        <v>45380</v>
      </c>
      <c r="B2115" s="5">
        <f>TITRES_STAT!D2118</f>
        <v>1.72</v>
      </c>
      <c r="C2115" s="2">
        <f t="shared" si="253"/>
        <v>-8.0000000000000071E-2</v>
      </c>
      <c r="D2115" s="2">
        <f t="shared" si="254"/>
        <v>1.784</v>
      </c>
      <c r="E2115" s="2">
        <f t="shared" si="256"/>
        <v>1.7920000000000003</v>
      </c>
      <c r="F2115" s="2">
        <f t="shared" si="257"/>
        <v>1.8089999999999999</v>
      </c>
      <c r="G2115" s="2">
        <f t="shared" si="259"/>
        <v>2.1579999999999995</v>
      </c>
      <c r="H2115" s="2">
        <f t="shared" si="255"/>
        <v>2.7564499999999956</v>
      </c>
      <c r="I2115" s="2">
        <f t="array" ref="I2115">SUMPRODUCT(B2099:B2118, (ROW(B2099:B2118)-ROW(B2099)+1)) / (20*21/2)</f>
        <v>1.7331428571428571</v>
      </c>
      <c r="J2115" s="2">
        <f t="shared" si="258"/>
        <v>1.8585722038529777</v>
      </c>
      <c r="K2115" s="2">
        <f t="shared" si="260"/>
        <v>2.1242256435249365</v>
      </c>
    </row>
    <row r="2116" spans="1:11" ht="13.5" x14ac:dyDescent="0.25">
      <c r="A2116" s="3">
        <f>TITRES_STAT!B2119</f>
        <v>45383</v>
      </c>
      <c r="B2116" s="5">
        <f>TITRES_STAT!D2119</f>
        <v>1.65</v>
      </c>
      <c r="C2116" s="2">
        <f t="shared" ref="C2116:C2179" si="261">B2116-B2115</f>
        <v>-7.0000000000000062E-2</v>
      </c>
      <c r="D2116" s="2">
        <f t="shared" si="254"/>
        <v>1.754</v>
      </c>
      <c r="E2116" s="2">
        <f t="shared" si="256"/>
        <v>1.7769999999999999</v>
      </c>
      <c r="F2116" s="2">
        <f t="shared" si="257"/>
        <v>1.7945000000000004</v>
      </c>
      <c r="G2116" s="2">
        <f t="shared" si="259"/>
        <v>2.1383999999999994</v>
      </c>
      <c r="H2116" s="2">
        <f t="shared" si="255"/>
        <v>2.747749999999995</v>
      </c>
      <c r="I2116" s="2">
        <f t="array" ref="I2116">SUMPRODUCT(B2100:B2119, (ROW(B2100:B2119)-ROW(B2100)+1)) / (20*21/2)</f>
        <v>1.7033333333333334</v>
      </c>
      <c r="J2116" s="2">
        <f t="shared" si="258"/>
        <v>1.8387081844384083</v>
      </c>
      <c r="K2116" s="2">
        <f t="shared" si="260"/>
        <v>2.1056285594651349</v>
      </c>
    </row>
    <row r="2117" spans="1:11" ht="13.5" x14ac:dyDescent="0.25">
      <c r="A2117" s="3">
        <f>TITRES_STAT!B2120</f>
        <v>45384</v>
      </c>
      <c r="B2117" s="5">
        <f>TITRES_STAT!D2120</f>
        <v>1.58</v>
      </c>
      <c r="C2117" s="2">
        <f t="shared" si="261"/>
        <v>-6.999999999999984E-2</v>
      </c>
      <c r="D2117" s="2">
        <f t="shared" si="254"/>
        <v>1.7100000000000002</v>
      </c>
      <c r="E2117" s="2">
        <f t="shared" si="256"/>
        <v>1.7550000000000003</v>
      </c>
      <c r="F2117" s="2">
        <f t="shared" si="257"/>
        <v>1.7805000000000004</v>
      </c>
      <c r="G2117" s="2">
        <f t="shared" si="259"/>
        <v>2.1173999999999991</v>
      </c>
      <c r="H2117" s="2">
        <f t="shared" si="255"/>
        <v>2.7386999999999957</v>
      </c>
      <c r="I2117" s="2">
        <f t="array" ref="I2117">SUMPRODUCT(B2101:B2120, (ROW(B2101:B2120)-ROW(B2101)+1)) / (20*21/2)</f>
        <v>1.6694761904761906</v>
      </c>
      <c r="J2117" s="2">
        <f t="shared" si="258"/>
        <v>1.8140693097299885</v>
      </c>
      <c r="K2117" s="2">
        <f t="shared" si="260"/>
        <v>2.085015674780228</v>
      </c>
    </row>
    <row r="2118" spans="1:11" ht="13.5" x14ac:dyDescent="0.25">
      <c r="A2118" s="3">
        <f>TITRES_STAT!B2121</f>
        <v>45385</v>
      </c>
      <c r="B2118" s="5">
        <f>TITRES_STAT!D2121</f>
        <v>1.51</v>
      </c>
      <c r="C2118" s="2">
        <f t="shared" si="261"/>
        <v>-7.0000000000000062E-2</v>
      </c>
      <c r="D2118" s="2">
        <f t="shared" ref="D2118:D2181" si="262">AVERAGE(B2114:B2118)</f>
        <v>1.6519999999999999</v>
      </c>
      <c r="E2118" s="2">
        <f t="shared" si="256"/>
        <v>1.7260000000000002</v>
      </c>
      <c r="F2118" s="2">
        <f t="shared" si="257"/>
        <v>1.7630000000000003</v>
      </c>
      <c r="G2118" s="2">
        <f t="shared" si="259"/>
        <v>2.0971999999999995</v>
      </c>
      <c r="H2118" s="2">
        <f t="shared" si="255"/>
        <v>2.7292999999999954</v>
      </c>
      <c r="I2118" s="2">
        <f t="array" ref="I2118">SUMPRODUCT(B2102:B2121, (ROW(B2102:B2121)-ROW(B2102)+1)) / (20*21/2)</f>
        <v>1.6318571428571431</v>
      </c>
      <c r="J2118" s="2">
        <f t="shared" si="258"/>
        <v>1.7851103278509419</v>
      </c>
      <c r="K2118" s="2">
        <f t="shared" si="260"/>
        <v>2.0624660404751207</v>
      </c>
    </row>
    <row r="2119" spans="1:11" ht="13.5" x14ac:dyDescent="0.25">
      <c r="A2119" s="3">
        <f>TITRES_STAT!B2122</f>
        <v>45386</v>
      </c>
      <c r="B2119" s="5">
        <f>TITRES_STAT!D2122</f>
        <v>1.45</v>
      </c>
      <c r="C2119" s="2">
        <f t="shared" si="261"/>
        <v>-6.0000000000000053E-2</v>
      </c>
      <c r="D2119" s="2">
        <f t="shared" si="262"/>
        <v>1.5820000000000001</v>
      </c>
      <c r="E2119" s="2">
        <f t="shared" si="256"/>
        <v>1.6910000000000001</v>
      </c>
      <c r="F2119" s="2">
        <f t="shared" si="257"/>
        <v>1.7455000000000003</v>
      </c>
      <c r="G2119" s="2">
        <f t="shared" si="259"/>
        <v>2.0757999999999992</v>
      </c>
      <c r="H2119" s="2">
        <f t="shared" si="255"/>
        <v>2.7195999999999962</v>
      </c>
      <c r="I2119" s="2">
        <f t="array" ref="I2119">SUMPRODUCT(B2103:B2122, (ROW(B2103:B2122)-ROW(B2103)+1)) / (20*21/2)</f>
        <v>1.5917142857142856</v>
      </c>
      <c r="J2119" s="2">
        <f t="shared" si="258"/>
        <v>1.7531950585318046</v>
      </c>
      <c r="K2119" s="2">
        <f t="shared" si="260"/>
        <v>2.038447764378057</v>
      </c>
    </row>
    <row r="2120" spans="1:11" ht="13.5" x14ac:dyDescent="0.25">
      <c r="A2120" s="3">
        <f>TITRES_STAT!B2123</f>
        <v>45387</v>
      </c>
      <c r="B2120" s="5">
        <f>TITRES_STAT!D2123</f>
        <v>1.39</v>
      </c>
      <c r="C2120" s="2">
        <f t="shared" si="261"/>
        <v>-6.0000000000000053E-2</v>
      </c>
      <c r="D2120" s="2">
        <f t="shared" si="262"/>
        <v>1.516</v>
      </c>
      <c r="E2120" s="2">
        <f t="shared" si="256"/>
        <v>1.65</v>
      </c>
      <c r="F2120" s="2">
        <f t="shared" si="257"/>
        <v>1.7250000000000003</v>
      </c>
      <c r="G2120" s="2">
        <f t="shared" si="259"/>
        <v>2.0509999999999993</v>
      </c>
      <c r="H2120" s="2">
        <f t="shared" si="255"/>
        <v>2.7095999999999969</v>
      </c>
      <c r="I2120" s="2">
        <f t="array" ref="I2120">SUMPRODUCT(B2104:B2123, (ROW(B2104:B2123)-ROW(B2104)+1)) / (20*21/2)</f>
        <v>1.5540476190476191</v>
      </c>
      <c r="J2120" s="2">
        <f t="shared" si="258"/>
        <v>1.7186050529573471</v>
      </c>
      <c r="K2120" s="2">
        <f t="shared" si="260"/>
        <v>2.0130184402847999</v>
      </c>
    </row>
    <row r="2121" spans="1:11" ht="13.5" x14ac:dyDescent="0.25">
      <c r="A2121" s="3">
        <f>TITRES_STAT!B2124</f>
        <v>45390</v>
      </c>
      <c r="B2121" s="5">
        <f>TITRES_STAT!D2124</f>
        <v>1.33</v>
      </c>
      <c r="C2121" s="2">
        <f t="shared" si="261"/>
        <v>-5.9999999999999831E-2</v>
      </c>
      <c r="D2121" s="2">
        <f t="shared" si="262"/>
        <v>1.452</v>
      </c>
      <c r="E2121" s="2">
        <f t="shared" si="256"/>
        <v>1.6030000000000002</v>
      </c>
      <c r="F2121" s="2">
        <f t="shared" si="257"/>
        <v>1.7015</v>
      </c>
      <c r="G2121" s="2">
        <f t="shared" si="259"/>
        <v>2.0271999999999992</v>
      </c>
      <c r="H2121" s="2">
        <f t="shared" si="255"/>
        <v>2.6992999999999978</v>
      </c>
      <c r="I2121" s="2">
        <f t="array" ref="I2121">SUMPRODUCT(B2105:B2124, (ROW(B2105:B2124)-ROW(B2105)+1)) / (20*21/2)</f>
        <v>1.5188571428571431</v>
      </c>
      <c r="J2121" s="2">
        <f t="shared" si="258"/>
        <v>1.6815950479137902</v>
      </c>
      <c r="K2121" s="2">
        <f t="shared" si="260"/>
        <v>1.9862334034108864</v>
      </c>
    </row>
    <row r="2122" spans="1:11" ht="13.5" x14ac:dyDescent="0.25">
      <c r="A2122" s="3">
        <f>TITRES_STAT!B2125</f>
        <v>45394</v>
      </c>
      <c r="B2122" s="5">
        <f>TITRES_STAT!D2125</f>
        <v>1.28</v>
      </c>
      <c r="C2122" s="2">
        <f t="shared" si="261"/>
        <v>-5.0000000000000044E-2</v>
      </c>
      <c r="D2122" s="2">
        <f t="shared" si="262"/>
        <v>1.3919999999999999</v>
      </c>
      <c r="E2122" s="2">
        <f t="shared" si="256"/>
        <v>1.5509999999999999</v>
      </c>
      <c r="F2122" s="2">
        <f t="shared" si="257"/>
        <v>1.6755000000000002</v>
      </c>
      <c r="G2122" s="2">
        <f t="shared" si="259"/>
        <v>2.0023999999999993</v>
      </c>
      <c r="H2122" s="2">
        <f t="shared" ref="H2122:H2185" si="263">AVERAGE(B1923:B2122)</f>
        <v>2.6887499999999984</v>
      </c>
      <c r="I2122" s="2">
        <f t="array" ref="I2122">SUMPRODUCT(B2106:B2125, (ROW(B2106:B2125)-ROW(B2106)+1)) / (20*21/2)</f>
        <v>1.4861428571428572</v>
      </c>
      <c r="J2122" s="2">
        <f t="shared" si="258"/>
        <v>1.6433479004934293</v>
      </c>
      <c r="K2122" s="2">
        <f t="shared" si="260"/>
        <v>1.9585379758261459</v>
      </c>
    </row>
    <row r="2123" spans="1:11" ht="13.5" x14ac:dyDescent="0.25">
      <c r="A2123" s="3">
        <f>TITRES_STAT!B2126</f>
        <v>45397</v>
      </c>
      <c r="B2123" s="5">
        <f>TITRES_STAT!D2126</f>
        <v>1.28</v>
      </c>
      <c r="C2123" s="2">
        <f t="shared" si="261"/>
        <v>0</v>
      </c>
      <c r="D2123" s="2">
        <f t="shared" si="262"/>
        <v>1.3460000000000001</v>
      </c>
      <c r="E2123" s="2">
        <f t="shared" si="256"/>
        <v>1.4989999999999999</v>
      </c>
      <c r="F2123" s="2">
        <f t="shared" si="257"/>
        <v>1.6495000000000002</v>
      </c>
      <c r="G2123" s="2">
        <f t="shared" si="259"/>
        <v>1.9775999999999994</v>
      </c>
      <c r="H2123" s="2">
        <f t="shared" si="263"/>
        <v>2.6784499999999984</v>
      </c>
      <c r="I2123" s="2">
        <f t="array" ref="I2123">SUMPRODUCT(B2107:B2126, (ROW(B2107:B2126)-ROW(B2107)+1)) / (20*21/2)</f>
        <v>1.455904761904762</v>
      </c>
      <c r="J2123" s="2">
        <f t="shared" si="258"/>
        <v>1.6087433385416741</v>
      </c>
      <c r="K2123" s="2">
        <f t="shared" si="260"/>
        <v>1.9319286434408069</v>
      </c>
    </row>
    <row r="2124" spans="1:11" ht="13.5" x14ac:dyDescent="0.25">
      <c r="A2124" s="3">
        <f>TITRES_STAT!B2127</f>
        <v>45398</v>
      </c>
      <c r="B2124" s="5">
        <f>TITRES_STAT!D2127</f>
        <v>1.28</v>
      </c>
      <c r="C2124" s="2">
        <f t="shared" si="261"/>
        <v>0</v>
      </c>
      <c r="D2124" s="2">
        <f t="shared" si="262"/>
        <v>1.3120000000000001</v>
      </c>
      <c r="E2124" s="2">
        <f t="shared" ref="E2124:E2187" si="264">AVERAGE(B2115:B2124)</f>
        <v>1.4469999999999998</v>
      </c>
      <c r="F2124" s="2">
        <f t="shared" si="257"/>
        <v>1.6235000000000004</v>
      </c>
      <c r="G2124" s="2">
        <f t="shared" si="259"/>
        <v>1.9527999999999992</v>
      </c>
      <c r="H2124" s="2">
        <f t="shared" si="263"/>
        <v>2.6681499999999989</v>
      </c>
      <c r="I2124" s="2">
        <f t="array" ref="I2124">SUMPRODUCT(B2108:B2127, (ROW(B2108:B2127)-ROW(B2108)+1)) / (20*21/2)</f>
        <v>1.4281428571428569</v>
      </c>
      <c r="J2124" s="2">
        <f t="shared" si="258"/>
        <v>1.5774344491567527</v>
      </c>
      <c r="K2124" s="2">
        <f t="shared" si="260"/>
        <v>1.9063628142862656</v>
      </c>
    </row>
    <row r="2125" spans="1:11" ht="13.5" x14ac:dyDescent="0.25">
      <c r="A2125" s="3">
        <f>TITRES_STAT!B2128</f>
        <v>45399</v>
      </c>
      <c r="B2125" s="5">
        <f>TITRES_STAT!D2128</f>
        <v>1.28</v>
      </c>
      <c r="C2125" s="2">
        <f t="shared" si="261"/>
        <v>0</v>
      </c>
      <c r="D2125" s="2">
        <f t="shared" si="262"/>
        <v>1.2900000000000003</v>
      </c>
      <c r="E2125" s="2">
        <f t="shared" si="264"/>
        <v>1.4029999999999998</v>
      </c>
      <c r="F2125" s="2">
        <f t="shared" si="257"/>
        <v>1.5975000000000001</v>
      </c>
      <c r="G2125" s="2">
        <f t="shared" si="259"/>
        <v>1.9279999999999993</v>
      </c>
      <c r="H2125" s="2">
        <f t="shared" si="263"/>
        <v>2.6578499999999989</v>
      </c>
      <c r="I2125" s="2">
        <f t="array" ref="I2125">SUMPRODUCT(B2109:B2128, (ROW(B2109:B2128)-ROW(B2109)+1)) / (20*21/2)</f>
        <v>1.4028571428571428</v>
      </c>
      <c r="J2125" s="2">
        <f t="shared" si="258"/>
        <v>1.5491073587608715</v>
      </c>
      <c r="K2125" s="2">
        <f t="shared" si="260"/>
        <v>1.8817995666671965</v>
      </c>
    </row>
    <row r="2126" spans="1:11" ht="13.5" x14ac:dyDescent="0.25">
      <c r="A2126" s="3">
        <f>TITRES_STAT!B2129</f>
        <v>45400</v>
      </c>
      <c r="B2126" s="5">
        <f>TITRES_STAT!D2129</f>
        <v>1.28</v>
      </c>
      <c r="C2126" s="2">
        <f t="shared" si="261"/>
        <v>0</v>
      </c>
      <c r="D2126" s="2">
        <f t="shared" si="262"/>
        <v>1.28</v>
      </c>
      <c r="E2126" s="2">
        <f t="shared" si="264"/>
        <v>1.3659999999999997</v>
      </c>
      <c r="F2126" s="2">
        <f t="shared" si="257"/>
        <v>1.5715000000000003</v>
      </c>
      <c r="G2126" s="2">
        <f t="shared" si="259"/>
        <v>1.9031999999999993</v>
      </c>
      <c r="H2126" s="2">
        <f t="shared" si="263"/>
        <v>2.6475499999999994</v>
      </c>
      <c r="I2126" s="2">
        <f t="array" ref="I2126">SUMPRODUCT(B2110:B2129, (ROW(B2110:B2129)-ROW(B2110)+1)) / (20*21/2)</f>
        <v>1.380047619047619</v>
      </c>
      <c r="J2126" s="2">
        <f t="shared" si="258"/>
        <v>1.5234780864979314</v>
      </c>
      <c r="K2126" s="2">
        <f t="shared" si="260"/>
        <v>1.85819958366064</v>
      </c>
    </row>
    <row r="2127" spans="1:11" ht="13.5" x14ac:dyDescent="0.25">
      <c r="A2127" s="3">
        <f>TITRES_STAT!B2130</f>
        <v>45401</v>
      </c>
      <c r="B2127" s="5">
        <f>TITRES_STAT!D2130</f>
        <v>1.28</v>
      </c>
      <c r="C2127" s="2">
        <f t="shared" si="261"/>
        <v>0</v>
      </c>
      <c r="D2127" s="2">
        <f t="shared" si="262"/>
        <v>1.28</v>
      </c>
      <c r="E2127" s="2">
        <f t="shared" si="264"/>
        <v>1.3359999999999999</v>
      </c>
      <c r="F2127" s="2">
        <f t="shared" si="257"/>
        <v>1.5455000000000005</v>
      </c>
      <c r="G2127" s="2">
        <f t="shared" si="259"/>
        <v>1.8783999999999994</v>
      </c>
      <c r="H2127" s="2">
        <f t="shared" si="263"/>
        <v>2.6372499999999999</v>
      </c>
      <c r="I2127" s="2">
        <f t="array" ref="I2127">SUMPRODUCT(B2111:B2130, (ROW(B2111:B2130)-ROW(B2111)+1)) / (20*21/2)</f>
        <v>1.3597142857142854</v>
      </c>
      <c r="J2127" s="2">
        <f t="shared" si="258"/>
        <v>1.5002896973076523</v>
      </c>
      <c r="K2127" s="2">
        <f t="shared" si="260"/>
        <v>1.8355250901837523</v>
      </c>
    </row>
    <row r="2128" spans="1:11" ht="13.5" x14ac:dyDescent="0.25">
      <c r="A2128" s="3">
        <f>TITRES_STAT!B2131</f>
        <v>45404</v>
      </c>
      <c r="B2128" s="5">
        <f>TITRES_STAT!D2131</f>
        <v>1.28</v>
      </c>
      <c r="C2128" s="2">
        <f t="shared" si="261"/>
        <v>0</v>
      </c>
      <c r="D2128" s="2">
        <f t="shared" si="262"/>
        <v>1.28</v>
      </c>
      <c r="E2128" s="2">
        <f t="shared" si="264"/>
        <v>1.3129999999999997</v>
      </c>
      <c r="F2128" s="2">
        <f t="shared" si="257"/>
        <v>1.5195000000000003</v>
      </c>
      <c r="G2128" s="2">
        <f t="shared" si="259"/>
        <v>1.8535999999999995</v>
      </c>
      <c r="H2128" s="2">
        <f t="shared" si="263"/>
        <v>2.6269499999999995</v>
      </c>
      <c r="I2128" s="2">
        <f t="array" ref="I2128">SUMPRODUCT(B2112:B2131, (ROW(B2112:B2131)-ROW(B2112)+1)) / (20*21/2)</f>
        <v>1.3418571428571426</v>
      </c>
      <c r="J2128" s="2">
        <f t="shared" si="258"/>
        <v>1.4793097261354951</v>
      </c>
      <c r="K2128" s="2">
        <f t="shared" si="260"/>
        <v>1.8137397925294876</v>
      </c>
    </row>
    <row r="2129" spans="1:11" ht="13.5" x14ac:dyDescent="0.25">
      <c r="A2129" s="3">
        <f>TITRES_STAT!B2132</f>
        <v>45405</v>
      </c>
      <c r="B2129" s="5">
        <f>TITRES_STAT!D2132</f>
        <v>1.28</v>
      </c>
      <c r="C2129" s="2">
        <f t="shared" si="261"/>
        <v>0</v>
      </c>
      <c r="D2129" s="2">
        <f t="shared" si="262"/>
        <v>1.28</v>
      </c>
      <c r="E2129" s="2">
        <f t="shared" si="264"/>
        <v>1.2959999999999998</v>
      </c>
      <c r="F2129" s="2">
        <f t="shared" si="257"/>
        <v>1.4935000000000005</v>
      </c>
      <c r="G2129" s="2">
        <f t="shared" si="259"/>
        <v>1.8287999999999993</v>
      </c>
      <c r="H2129" s="2">
        <f t="shared" si="263"/>
        <v>2.6166499999999986</v>
      </c>
      <c r="I2129" s="2">
        <f t="array" ref="I2129">SUMPRODUCT(B2113:B2132, (ROW(B2113:B2132)-ROW(B2113)+1)) / (20*21/2)</f>
        <v>1.3264761904761901</v>
      </c>
      <c r="J2129" s="2">
        <f t="shared" si="258"/>
        <v>1.4603278474559243</v>
      </c>
      <c r="K2129" s="2">
        <f t="shared" si="260"/>
        <v>1.7928088202734294</v>
      </c>
    </row>
    <row r="2130" spans="1:11" ht="13.5" x14ac:dyDescent="0.25">
      <c r="A2130" s="3">
        <f>TITRES_STAT!B2133</f>
        <v>45406</v>
      </c>
      <c r="B2130" s="5">
        <f>TITRES_STAT!D2133</f>
        <v>1.28</v>
      </c>
      <c r="C2130" s="2">
        <f t="shared" si="261"/>
        <v>0</v>
      </c>
      <c r="D2130" s="2">
        <f t="shared" si="262"/>
        <v>1.28</v>
      </c>
      <c r="E2130" s="2">
        <f t="shared" si="264"/>
        <v>1.2849999999999999</v>
      </c>
      <c r="F2130" s="2">
        <f t="shared" si="257"/>
        <v>1.4675000000000005</v>
      </c>
      <c r="G2130" s="2">
        <f t="shared" si="259"/>
        <v>1.8039999999999998</v>
      </c>
      <c r="H2130" s="2">
        <f t="shared" si="263"/>
        <v>2.6063499999999982</v>
      </c>
      <c r="I2130" s="2">
        <f t="array" ref="I2130">SUMPRODUCT(B2114:B2133, (ROW(B2114:B2133)-ROW(B2114)+1)) / (20*21/2)</f>
        <v>1.3088095238095236</v>
      </c>
      <c r="J2130" s="2">
        <f t="shared" si="258"/>
        <v>1.4431537667458363</v>
      </c>
      <c r="K2130" s="2">
        <f t="shared" si="260"/>
        <v>1.7726986704587853</v>
      </c>
    </row>
    <row r="2131" spans="1:11" ht="13.5" x14ac:dyDescent="0.25">
      <c r="A2131" s="3">
        <f>TITRES_STAT!B2134</f>
        <v>45407</v>
      </c>
      <c r="B2131" s="5">
        <f>TITRES_STAT!D2134</f>
        <v>1.28</v>
      </c>
      <c r="C2131" s="2">
        <f t="shared" si="261"/>
        <v>0</v>
      </c>
      <c r="D2131" s="2">
        <f t="shared" si="262"/>
        <v>1.28</v>
      </c>
      <c r="E2131" s="2">
        <f t="shared" si="264"/>
        <v>1.2799999999999998</v>
      </c>
      <c r="F2131" s="2">
        <f t="shared" si="257"/>
        <v>1.4415000000000007</v>
      </c>
      <c r="G2131" s="2">
        <f t="shared" si="259"/>
        <v>1.7791999999999997</v>
      </c>
      <c r="H2131" s="2">
        <f t="shared" si="263"/>
        <v>2.5960499999999977</v>
      </c>
      <c r="I2131" s="2">
        <f t="array" ref="I2131">SUMPRODUCT(B2115:B2134, (ROW(B2115:B2134)-ROW(B2115)+1)) / (20*21/2)</f>
        <v>1.2938571428571428</v>
      </c>
      <c r="J2131" s="2">
        <f t="shared" si="258"/>
        <v>1.4276153127700424</v>
      </c>
      <c r="K2131" s="2">
        <f t="shared" si="260"/>
        <v>1.7533771539702057</v>
      </c>
    </row>
    <row r="2132" spans="1:11" ht="13.5" x14ac:dyDescent="0.25">
      <c r="A2132" s="3">
        <f>TITRES_STAT!B2135</f>
        <v>45408</v>
      </c>
      <c r="B2132" s="5">
        <f>TITRES_STAT!D2135</f>
        <v>1.28</v>
      </c>
      <c r="C2132" s="2">
        <f t="shared" si="261"/>
        <v>0</v>
      </c>
      <c r="D2132" s="2">
        <f t="shared" si="262"/>
        <v>1.28</v>
      </c>
      <c r="E2132" s="2">
        <f t="shared" si="264"/>
        <v>1.2799999999999998</v>
      </c>
      <c r="F2132" s="2">
        <f t="shared" ref="F2132:F2195" si="265">AVERAGE(B2113:B2132)</f>
        <v>1.4155000000000004</v>
      </c>
      <c r="G2132" s="2">
        <f t="shared" si="259"/>
        <v>1.7543999999999997</v>
      </c>
      <c r="H2132" s="2">
        <f t="shared" si="263"/>
        <v>2.5857499999999978</v>
      </c>
      <c r="I2132" s="2">
        <f t="array" ref="I2132">SUMPRODUCT(B2116:B2135, (ROW(B2116:B2135)-ROW(B2116)+1)) / (20*21/2)</f>
        <v>1.2816190476190477</v>
      </c>
      <c r="J2132" s="2">
        <f t="shared" si="258"/>
        <v>1.4135567115538479</v>
      </c>
      <c r="K2132" s="2">
        <f t="shared" si="260"/>
        <v>1.73481334401059</v>
      </c>
    </row>
    <row r="2133" spans="1:11" ht="13.5" x14ac:dyDescent="0.25">
      <c r="A2133" s="3">
        <f>TITRES_STAT!B2136</f>
        <v>45411</v>
      </c>
      <c r="B2133" s="5">
        <f>TITRES_STAT!D2136</f>
        <v>1.23</v>
      </c>
      <c r="C2133" s="2">
        <f t="shared" si="261"/>
        <v>-5.0000000000000044E-2</v>
      </c>
      <c r="D2133" s="2">
        <f t="shared" si="262"/>
        <v>1.27</v>
      </c>
      <c r="E2133" s="2">
        <f t="shared" si="264"/>
        <v>1.2749999999999999</v>
      </c>
      <c r="F2133" s="2">
        <f t="shared" si="265"/>
        <v>1.3870000000000005</v>
      </c>
      <c r="G2133" s="2">
        <f t="shared" si="259"/>
        <v>1.7285999999999999</v>
      </c>
      <c r="H2133" s="2">
        <f t="shared" si="263"/>
        <v>2.5751999999999979</v>
      </c>
      <c r="I2133" s="2">
        <f t="array" ref="I2133">SUMPRODUCT(B2117:B2136, (ROW(B2117:B2136)-ROW(B2117)+1)) / (20*21/2)</f>
        <v>1.2717142857142858</v>
      </c>
      <c r="J2133" s="2">
        <f t="shared" ref="J2133:J2196" si="266">$J$4*B2133+J2132*(1-$J$4)</f>
        <v>1.3960751199772909</v>
      </c>
      <c r="K2133" s="2">
        <f t="shared" si="260"/>
        <v>1.7150167422846847</v>
      </c>
    </row>
    <row r="2134" spans="1:11" ht="13.5" x14ac:dyDescent="0.25">
      <c r="A2134" s="3">
        <f>TITRES_STAT!B2137</f>
        <v>45412</v>
      </c>
      <c r="B2134" s="5">
        <f>TITRES_STAT!D2137</f>
        <v>1.23</v>
      </c>
      <c r="C2134" s="2">
        <f t="shared" si="261"/>
        <v>0</v>
      </c>
      <c r="D2134" s="2">
        <f t="shared" si="262"/>
        <v>1.2600000000000002</v>
      </c>
      <c r="E2134" s="2">
        <f t="shared" si="264"/>
        <v>1.27</v>
      </c>
      <c r="F2134" s="2">
        <f t="shared" si="265"/>
        <v>1.3585000000000003</v>
      </c>
      <c r="G2134" s="2">
        <f t="shared" si="259"/>
        <v>1.7049999999999996</v>
      </c>
      <c r="H2134" s="2">
        <f t="shared" si="263"/>
        <v>2.5646499999999981</v>
      </c>
      <c r="I2134" s="2">
        <f t="array" ref="I2134">SUMPRODUCT(B2118:B2137, (ROW(B2118:B2137)-ROW(B2118)+1)) / (20*21/2)</f>
        <v>1.2638095238095239</v>
      </c>
      <c r="J2134" s="2">
        <f t="shared" si="266"/>
        <v>1.3802584418842156</v>
      </c>
      <c r="K2134" s="2">
        <f t="shared" si="260"/>
        <v>1.6959964778813639</v>
      </c>
    </row>
    <row r="2135" spans="1:11" ht="13.5" x14ac:dyDescent="0.25">
      <c r="A2135" s="3">
        <f>TITRES_STAT!B2138</f>
        <v>45414</v>
      </c>
      <c r="B2135" s="5">
        <f>TITRES_STAT!D2138</f>
        <v>1.23</v>
      </c>
      <c r="C2135" s="2">
        <f t="shared" si="261"/>
        <v>0</v>
      </c>
      <c r="D2135" s="2">
        <f t="shared" si="262"/>
        <v>1.25</v>
      </c>
      <c r="E2135" s="2">
        <f t="shared" si="264"/>
        <v>1.2650000000000001</v>
      </c>
      <c r="F2135" s="2">
        <f t="shared" si="265"/>
        <v>1.3340000000000001</v>
      </c>
      <c r="G2135" s="2">
        <f t="shared" si="259"/>
        <v>1.6833999999999998</v>
      </c>
      <c r="H2135" s="2">
        <f t="shared" si="263"/>
        <v>2.5540999999999978</v>
      </c>
      <c r="I2135" s="2">
        <f t="array" ref="I2135">SUMPRODUCT(B2119:B2138, (ROW(B2119:B2138)-ROW(B2119)+1)) / (20*21/2)</f>
        <v>1.2575714285714288</v>
      </c>
      <c r="J2135" s="2">
        <f t="shared" si="266"/>
        <v>1.365948114085719</v>
      </c>
      <c r="K2135" s="2">
        <f t="shared" si="260"/>
        <v>1.6777221061997418</v>
      </c>
    </row>
    <row r="2136" spans="1:11" ht="13.5" x14ac:dyDescent="0.25">
      <c r="A2136" s="3">
        <f>TITRES_STAT!B2139</f>
        <v>45415</v>
      </c>
      <c r="B2136" s="5">
        <f>TITRES_STAT!D2139</f>
        <v>1.23</v>
      </c>
      <c r="C2136" s="2">
        <f t="shared" si="261"/>
        <v>0</v>
      </c>
      <c r="D2136" s="2">
        <f t="shared" si="262"/>
        <v>1.2399999999999998</v>
      </c>
      <c r="E2136" s="2">
        <f t="shared" si="264"/>
        <v>1.2600000000000002</v>
      </c>
      <c r="F2136" s="2">
        <f t="shared" si="265"/>
        <v>1.3130000000000002</v>
      </c>
      <c r="G2136" s="2">
        <f t="shared" si="259"/>
        <v>1.6618000000000002</v>
      </c>
      <c r="H2136" s="2">
        <f t="shared" si="263"/>
        <v>2.543549999999998</v>
      </c>
      <c r="I2136" s="2">
        <f t="array" ref="I2136">SUMPRODUCT(B2120:B2139, (ROW(B2120:B2139)-ROW(B2120)+1)) / (20*21/2)</f>
        <v>1.2526666666666666</v>
      </c>
      <c r="J2136" s="2">
        <f t="shared" si="266"/>
        <v>1.353000674648984</v>
      </c>
      <c r="K2136" s="2">
        <f t="shared" si="260"/>
        <v>1.6601643765448502</v>
      </c>
    </row>
    <row r="2137" spans="1:11" ht="13.5" x14ac:dyDescent="0.25">
      <c r="A2137" s="3">
        <f>TITRES_STAT!B2140</f>
        <v>45418</v>
      </c>
      <c r="B2137" s="5">
        <f>TITRES_STAT!D2140</f>
        <v>1.23</v>
      </c>
      <c r="C2137" s="2">
        <f t="shared" si="261"/>
        <v>0</v>
      </c>
      <c r="D2137" s="2">
        <f t="shared" si="262"/>
        <v>1.23</v>
      </c>
      <c r="E2137" s="2">
        <f t="shared" si="264"/>
        <v>1.2550000000000003</v>
      </c>
      <c r="F2137" s="2">
        <f t="shared" si="265"/>
        <v>1.2955000000000001</v>
      </c>
      <c r="G2137" s="2">
        <f t="shared" si="259"/>
        <v>1.6421999999999999</v>
      </c>
      <c r="H2137" s="2">
        <f t="shared" si="263"/>
        <v>2.5329999999999977</v>
      </c>
      <c r="I2137" s="2">
        <f t="array" ref="I2137">SUMPRODUCT(B2121:B2140, (ROW(B2121:B2140)-ROW(B2121)+1)) / (20*21/2)</f>
        <v>1.2488095238095238</v>
      </c>
      <c r="J2137" s="2">
        <f t="shared" si="266"/>
        <v>1.3412863246824143</v>
      </c>
      <c r="K2137" s="2">
        <f t="shared" si="260"/>
        <v>1.6432951853077973</v>
      </c>
    </row>
    <row r="2138" spans="1:11" ht="13.5" x14ac:dyDescent="0.25">
      <c r="A2138" s="3">
        <f>TITRES_STAT!B2141</f>
        <v>45419</v>
      </c>
      <c r="B2138" s="5">
        <f>TITRES_STAT!D2141</f>
        <v>1.23</v>
      </c>
      <c r="C2138" s="2">
        <f t="shared" si="261"/>
        <v>0</v>
      </c>
      <c r="D2138" s="2">
        <f t="shared" si="262"/>
        <v>1.23</v>
      </c>
      <c r="E2138" s="2">
        <f t="shared" si="264"/>
        <v>1.2500000000000002</v>
      </c>
      <c r="F2138" s="2">
        <f t="shared" si="265"/>
        <v>1.2814999999999999</v>
      </c>
      <c r="G2138" s="2">
        <f t="shared" si="259"/>
        <v>1.6226000000000003</v>
      </c>
      <c r="H2138" s="2">
        <f t="shared" si="263"/>
        <v>2.5224499999999979</v>
      </c>
      <c r="I2138" s="2">
        <f t="array" ref="I2138">SUMPRODUCT(B2122:B2141, (ROW(B2122:B2141)-ROW(B2122)+1)) / (20*21/2)</f>
        <v>1.2457142857142858</v>
      </c>
      <c r="J2138" s="2">
        <f t="shared" si="266"/>
        <v>1.330687627093613</v>
      </c>
      <c r="K2138" s="2">
        <f t="shared" si="260"/>
        <v>1.6270875309820014</v>
      </c>
    </row>
    <row r="2139" spans="1:11" ht="13.5" x14ac:dyDescent="0.25">
      <c r="A2139" s="3">
        <f>TITRES_STAT!B2142</f>
        <v>45420</v>
      </c>
      <c r="B2139" s="5">
        <f>TITRES_STAT!D2142</f>
        <v>1.23</v>
      </c>
      <c r="C2139" s="2">
        <f t="shared" si="261"/>
        <v>0</v>
      </c>
      <c r="D2139" s="2">
        <f t="shared" si="262"/>
        <v>1.23</v>
      </c>
      <c r="E2139" s="2">
        <f t="shared" si="264"/>
        <v>1.2450000000000003</v>
      </c>
      <c r="F2139" s="2">
        <f t="shared" si="265"/>
        <v>1.2705</v>
      </c>
      <c r="G2139" s="2">
        <f t="shared" si="259"/>
        <v>1.6030000000000002</v>
      </c>
      <c r="H2139" s="2">
        <f t="shared" si="263"/>
        <v>2.5118999999999976</v>
      </c>
      <c r="I2139" s="2">
        <f t="array" ref="I2139">SUMPRODUCT(B2123:B2142, (ROW(B2123:B2142)-ROW(B2123)+1)) / (20*21/2)</f>
        <v>1.2430952380952383</v>
      </c>
      <c r="J2139" s="2">
        <f t="shared" si="266"/>
        <v>1.3210983292751737</v>
      </c>
      <c r="K2139" s="2">
        <f t="shared" si="260"/>
        <v>1.6115154709434918</v>
      </c>
    </row>
    <row r="2140" spans="1:11" ht="13.5" x14ac:dyDescent="0.25">
      <c r="A2140" s="3">
        <f>TITRES_STAT!B2143</f>
        <v>45421</v>
      </c>
      <c r="B2140" s="5">
        <f>TITRES_STAT!D2143</f>
        <v>1.23</v>
      </c>
      <c r="C2140" s="2">
        <f t="shared" si="261"/>
        <v>0</v>
      </c>
      <c r="D2140" s="2">
        <f t="shared" si="262"/>
        <v>1.23</v>
      </c>
      <c r="E2140" s="2">
        <f t="shared" si="264"/>
        <v>1.2400000000000002</v>
      </c>
      <c r="F2140" s="2">
        <f t="shared" si="265"/>
        <v>1.2625</v>
      </c>
      <c r="G2140" s="2">
        <f t="shared" si="259"/>
        <v>1.5834000000000004</v>
      </c>
      <c r="H2140" s="2">
        <f t="shared" si="263"/>
        <v>2.5013499999999977</v>
      </c>
      <c r="I2140" s="2">
        <f t="array" ref="I2140">SUMPRODUCT(B2124:B2143, (ROW(B2124:B2143)-ROW(B2124)+1)) / (20*21/2)</f>
        <v>1.2407142857142857</v>
      </c>
      <c r="J2140" s="2">
        <f t="shared" si="266"/>
        <v>1.3124222979156335</v>
      </c>
      <c r="K2140" s="2">
        <f t="shared" si="260"/>
        <v>1.5965540799261</v>
      </c>
    </row>
    <row r="2141" spans="1:11" ht="13.5" x14ac:dyDescent="0.25">
      <c r="A2141" s="3">
        <f>TITRES_STAT!B2144</f>
        <v>45422</v>
      </c>
      <c r="B2141" s="5">
        <f>TITRES_STAT!D2144</f>
        <v>1.23</v>
      </c>
      <c r="C2141" s="2">
        <f t="shared" si="261"/>
        <v>0</v>
      </c>
      <c r="D2141" s="2">
        <f t="shared" si="262"/>
        <v>1.23</v>
      </c>
      <c r="E2141" s="2">
        <f t="shared" si="264"/>
        <v>1.2350000000000001</v>
      </c>
      <c r="F2141" s="2">
        <f t="shared" si="265"/>
        <v>1.2575000000000001</v>
      </c>
      <c r="G2141" s="2">
        <f t="shared" si="259"/>
        <v>1.5638000000000005</v>
      </c>
      <c r="H2141" s="2">
        <f t="shared" si="263"/>
        <v>2.4907999999999979</v>
      </c>
      <c r="I2141" s="2">
        <f t="array" ref="I2141">SUMPRODUCT(B2125:B2144, (ROW(B2125:B2144)-ROW(B2125)+1)) / (20*21/2)</f>
        <v>1.2385714285714287</v>
      </c>
      <c r="J2141" s="2">
        <f t="shared" si="266"/>
        <v>1.3045725552570018</v>
      </c>
      <c r="K2141" s="2">
        <f t="shared" si="260"/>
        <v>1.5821794101250766</v>
      </c>
    </row>
    <row r="2142" spans="1:11" ht="13.5" x14ac:dyDescent="0.25">
      <c r="A2142" s="3">
        <f>TITRES_STAT!B2145</f>
        <v>45425</v>
      </c>
      <c r="B2142" s="5">
        <f>TITRES_STAT!D2145</f>
        <v>1.23</v>
      </c>
      <c r="C2142" s="2">
        <f t="shared" si="261"/>
        <v>0</v>
      </c>
      <c r="D2142" s="2">
        <f t="shared" si="262"/>
        <v>1.23</v>
      </c>
      <c r="E2142" s="2">
        <f t="shared" si="264"/>
        <v>1.2300000000000002</v>
      </c>
      <c r="F2142" s="2">
        <f t="shared" si="265"/>
        <v>1.2550000000000001</v>
      </c>
      <c r="G2142" s="2">
        <f t="shared" si="259"/>
        <v>1.5460000000000007</v>
      </c>
      <c r="H2142" s="2">
        <f t="shared" si="263"/>
        <v>2.4802499999999985</v>
      </c>
      <c r="I2142" s="2">
        <f t="array" ref="I2142">SUMPRODUCT(B2126:B2145, (ROW(B2126:B2145)-ROW(B2126)+1)) / (20*21/2)</f>
        <v>1.2366666666666668</v>
      </c>
      <c r="J2142" s="2">
        <f t="shared" si="266"/>
        <v>1.2974704071372873</v>
      </c>
      <c r="K2142" s="2">
        <f t="shared" si="260"/>
        <v>1.5683684528652697</v>
      </c>
    </row>
    <row r="2143" spans="1:11" ht="13.5" x14ac:dyDescent="0.25">
      <c r="A2143" s="3">
        <f>TITRES_STAT!B2146</f>
        <v>45426</v>
      </c>
      <c r="B2143" s="5">
        <f>TITRES_STAT!D2146</f>
        <v>1.23</v>
      </c>
      <c r="C2143" s="2">
        <f t="shared" si="261"/>
        <v>0</v>
      </c>
      <c r="D2143" s="2">
        <f t="shared" si="262"/>
        <v>1.23</v>
      </c>
      <c r="E2143" s="2">
        <f t="shared" si="264"/>
        <v>1.2300000000000002</v>
      </c>
      <c r="F2143" s="2">
        <f t="shared" si="265"/>
        <v>1.2525000000000002</v>
      </c>
      <c r="G2143" s="2">
        <f t="shared" si="259"/>
        <v>1.5300000000000009</v>
      </c>
      <c r="H2143" s="2">
        <f t="shared" si="263"/>
        <v>2.4696999999999987</v>
      </c>
      <c r="I2143" s="2">
        <f t="array" ref="I2143">SUMPRODUCT(B2127:B2146, (ROW(B2127:B2146)-ROW(B2127)+1)) / (20*21/2)</f>
        <v>1.2397619047619048</v>
      </c>
      <c r="J2143" s="2">
        <f t="shared" si="266"/>
        <v>1.2910446540765934</v>
      </c>
      <c r="K2143" s="2">
        <f t="shared" si="260"/>
        <v>1.5550991017725142</v>
      </c>
    </row>
    <row r="2144" spans="1:11" ht="13.5" x14ac:dyDescent="0.25">
      <c r="A2144" s="3">
        <f>TITRES_STAT!B2147</f>
        <v>45427</v>
      </c>
      <c r="B2144" s="5">
        <f>TITRES_STAT!D2147</f>
        <v>1.23</v>
      </c>
      <c r="C2144" s="2">
        <f t="shared" si="261"/>
        <v>0</v>
      </c>
      <c r="D2144" s="2">
        <f t="shared" si="262"/>
        <v>1.23</v>
      </c>
      <c r="E2144" s="2">
        <f t="shared" si="264"/>
        <v>1.2300000000000002</v>
      </c>
      <c r="F2144" s="2">
        <f t="shared" si="265"/>
        <v>1.2500000000000002</v>
      </c>
      <c r="G2144" s="2">
        <f t="shared" si="259"/>
        <v>1.5158000000000007</v>
      </c>
      <c r="H2144" s="2">
        <f t="shared" si="263"/>
        <v>2.4591499999999984</v>
      </c>
      <c r="I2144" s="2">
        <f t="array" ref="I2144">SUMPRODUCT(B2128:B2147, (ROW(B2128:B2147)-ROW(B2128)+1)) / (20*21/2)</f>
        <v>1.2476190476190476</v>
      </c>
      <c r="J2144" s="2">
        <f t="shared" si="266"/>
        <v>1.2852308774978702</v>
      </c>
      <c r="K2144" s="2">
        <f t="shared" si="260"/>
        <v>1.5423501173892784</v>
      </c>
    </row>
    <row r="2145" spans="1:11" ht="13.5" x14ac:dyDescent="0.25">
      <c r="A2145" s="3">
        <f>TITRES_STAT!B2148</f>
        <v>45428</v>
      </c>
      <c r="B2145" s="5">
        <f>TITRES_STAT!D2148</f>
        <v>1.23</v>
      </c>
      <c r="C2145" s="2">
        <f t="shared" si="261"/>
        <v>0</v>
      </c>
      <c r="D2145" s="2">
        <f t="shared" si="262"/>
        <v>1.23</v>
      </c>
      <c r="E2145" s="2">
        <f t="shared" si="264"/>
        <v>1.2300000000000002</v>
      </c>
      <c r="F2145" s="2">
        <f t="shared" si="265"/>
        <v>1.2475000000000003</v>
      </c>
      <c r="G2145" s="2">
        <f t="shared" si="259"/>
        <v>1.5032000000000008</v>
      </c>
      <c r="H2145" s="2">
        <f t="shared" si="263"/>
        <v>2.4485999999999986</v>
      </c>
      <c r="I2145" s="2">
        <f t="array" ref="I2145">SUMPRODUCT(B2129:B2148, (ROW(B2129:B2148)-ROW(B2129)+1)) / (20*21/2)</f>
        <v>1.26</v>
      </c>
      <c r="J2145" s="2">
        <f t="shared" si="266"/>
        <v>1.2799707939266445</v>
      </c>
      <c r="K2145" s="2">
        <f t="shared" si="260"/>
        <v>1.5301010931779342</v>
      </c>
    </row>
    <row r="2146" spans="1:11" ht="13.5" x14ac:dyDescent="0.25">
      <c r="A2146" s="3">
        <f>TITRES_STAT!B2149</f>
        <v>45429</v>
      </c>
      <c r="B2146" s="5">
        <f>TITRES_STAT!D2149</f>
        <v>1.28</v>
      </c>
      <c r="C2146" s="2">
        <f t="shared" si="261"/>
        <v>5.0000000000000044E-2</v>
      </c>
      <c r="D2146" s="2">
        <f t="shared" si="262"/>
        <v>1.24</v>
      </c>
      <c r="E2146" s="2">
        <f t="shared" si="264"/>
        <v>1.2350000000000001</v>
      </c>
      <c r="F2146" s="2">
        <f t="shared" si="265"/>
        <v>1.2475000000000003</v>
      </c>
      <c r="G2146" s="2">
        <f t="shared" si="259"/>
        <v>1.4900000000000007</v>
      </c>
      <c r="H2146" s="2">
        <f t="shared" si="263"/>
        <v>2.4390499999999982</v>
      </c>
      <c r="I2146" s="2">
        <f t="array" ref="I2146">SUMPRODUCT(B2130:B2149, (ROW(B2130:B2149)-ROW(B2130)+1)) / (20*21/2)</f>
        <v>1.2776190476190474</v>
      </c>
      <c r="J2146" s="2">
        <f t="shared" si="266"/>
        <v>1.2799735754574404</v>
      </c>
      <c r="K2146" s="2">
        <f t="shared" si="260"/>
        <v>1.5202932071709565</v>
      </c>
    </row>
    <row r="2147" spans="1:11" ht="13.5" x14ac:dyDescent="0.25">
      <c r="A2147" s="3">
        <f>TITRES_STAT!B2150</f>
        <v>45432</v>
      </c>
      <c r="B2147" s="5">
        <f>TITRES_STAT!D2150</f>
        <v>1.33</v>
      </c>
      <c r="C2147" s="2">
        <f t="shared" si="261"/>
        <v>5.0000000000000044E-2</v>
      </c>
      <c r="D2147" s="2">
        <f t="shared" si="262"/>
        <v>1.26</v>
      </c>
      <c r="E2147" s="2">
        <f t="shared" si="264"/>
        <v>1.2450000000000001</v>
      </c>
      <c r="F2147" s="2">
        <f t="shared" si="265"/>
        <v>1.2500000000000004</v>
      </c>
      <c r="G2147" s="2">
        <f t="shared" si="259"/>
        <v>1.4794000000000003</v>
      </c>
      <c r="H2147" s="2">
        <f t="shared" si="263"/>
        <v>2.4304499999999987</v>
      </c>
      <c r="I2147" s="2">
        <f t="array" ref="I2147">SUMPRODUCT(B2131:B2150, (ROW(B2131:B2150)-ROW(B2131)+1)) / (20*21/2)</f>
        <v>1.3001904761904761</v>
      </c>
      <c r="J2147" s="2">
        <f t="shared" si="266"/>
        <v>1.2847379968424462</v>
      </c>
      <c r="K2147" s="2">
        <f t="shared" si="260"/>
        <v>1.5128307284583702</v>
      </c>
    </row>
    <row r="2148" spans="1:11" ht="13.5" x14ac:dyDescent="0.25">
      <c r="A2148" s="3">
        <f>TITRES_STAT!B2151</f>
        <v>45433</v>
      </c>
      <c r="B2148" s="5">
        <f>TITRES_STAT!D2151</f>
        <v>1.38</v>
      </c>
      <c r="C2148" s="2">
        <f t="shared" si="261"/>
        <v>4.9999999999999822E-2</v>
      </c>
      <c r="D2148" s="2">
        <f t="shared" si="262"/>
        <v>1.29</v>
      </c>
      <c r="E2148" s="2">
        <f t="shared" si="264"/>
        <v>1.2600000000000002</v>
      </c>
      <c r="F2148" s="2">
        <f t="shared" si="265"/>
        <v>1.2550000000000003</v>
      </c>
      <c r="G2148" s="2">
        <f t="shared" si="259"/>
        <v>1.4698000000000002</v>
      </c>
      <c r="H2148" s="2">
        <f t="shared" si="263"/>
        <v>2.422749999999998</v>
      </c>
      <c r="I2148" s="2">
        <f t="array" ref="I2148">SUMPRODUCT(B2132:B2151, (ROW(B2132:B2151)-ROW(B2132)+1)) / (20*21/2)</f>
        <v>1.3274285714285714</v>
      </c>
      <c r="J2148" s="2">
        <f t="shared" si="266"/>
        <v>1.2938105685717369</v>
      </c>
      <c r="K2148" s="2">
        <f t="shared" si="260"/>
        <v>1.5076216802835323</v>
      </c>
    </row>
    <row r="2149" spans="1:11" ht="13.5" x14ac:dyDescent="0.25">
      <c r="A2149" s="3">
        <f>TITRES_STAT!B2152</f>
        <v>45434</v>
      </c>
      <c r="B2149" s="5">
        <f>TITRES_STAT!D2152</f>
        <v>1.44</v>
      </c>
      <c r="C2149" s="2">
        <f t="shared" si="261"/>
        <v>6.0000000000000053E-2</v>
      </c>
      <c r="D2149" s="2">
        <f t="shared" si="262"/>
        <v>1.3320000000000001</v>
      </c>
      <c r="E2149" s="2">
        <f t="shared" si="264"/>
        <v>1.2810000000000001</v>
      </c>
      <c r="F2149" s="2">
        <f t="shared" si="265"/>
        <v>1.2630000000000003</v>
      </c>
      <c r="G2149" s="2">
        <f t="shared" si="259"/>
        <v>1.4625999999999999</v>
      </c>
      <c r="H2149" s="2">
        <f t="shared" si="263"/>
        <v>2.4159999999999981</v>
      </c>
      <c r="I2149" s="2">
        <f t="array" ref="I2149">SUMPRODUCT(B2133:B2152, (ROW(B2133:B2152)-ROW(B2133)+1)) / (20*21/2)</f>
        <v>1.36</v>
      </c>
      <c r="J2149" s="2">
        <f t="shared" si="266"/>
        <v>1.3077333715649049</v>
      </c>
      <c r="K2149" s="2">
        <f t="shared" si="260"/>
        <v>1.5049698496841781</v>
      </c>
    </row>
    <row r="2150" spans="1:11" ht="13.5" x14ac:dyDescent="0.25">
      <c r="A2150" s="3">
        <f>TITRES_STAT!B2153</f>
        <v>45435</v>
      </c>
      <c r="B2150" s="5">
        <f>TITRES_STAT!D2153</f>
        <v>1.5</v>
      </c>
      <c r="C2150" s="2">
        <f t="shared" si="261"/>
        <v>6.0000000000000053E-2</v>
      </c>
      <c r="D2150" s="2">
        <f t="shared" si="262"/>
        <v>1.3859999999999999</v>
      </c>
      <c r="E2150" s="2">
        <f t="shared" si="264"/>
        <v>1.3080000000000001</v>
      </c>
      <c r="F2150" s="2">
        <f t="shared" si="265"/>
        <v>1.2740000000000002</v>
      </c>
      <c r="G2150" s="2">
        <f t="shared" si="259"/>
        <v>1.4565999999999997</v>
      </c>
      <c r="H2150" s="2">
        <f t="shared" si="263"/>
        <v>2.410149999999998</v>
      </c>
      <c r="I2150" s="2">
        <f t="array" ref="I2150">SUMPRODUCT(B2134:B2153, (ROW(B2134:B2153)-ROW(B2134)+1)) / (20*21/2)</f>
        <v>1.3937619047619048</v>
      </c>
      <c r="J2150" s="2">
        <f t="shared" si="266"/>
        <v>1.326044479034914</v>
      </c>
      <c r="K2150" s="2">
        <f t="shared" si="260"/>
        <v>1.5047749536181321</v>
      </c>
    </row>
    <row r="2151" spans="1:11" ht="13.5" x14ac:dyDescent="0.25">
      <c r="A2151" s="3">
        <f>TITRES_STAT!B2154</f>
        <v>45436</v>
      </c>
      <c r="B2151" s="5">
        <f>TITRES_STAT!D2154</f>
        <v>1.56</v>
      </c>
      <c r="C2151" s="2">
        <f t="shared" si="261"/>
        <v>6.0000000000000053E-2</v>
      </c>
      <c r="D2151" s="2">
        <f t="shared" si="262"/>
        <v>1.4420000000000002</v>
      </c>
      <c r="E2151" s="2">
        <f t="shared" si="264"/>
        <v>1.341</v>
      </c>
      <c r="F2151" s="2">
        <f t="shared" si="265"/>
        <v>1.288</v>
      </c>
      <c r="G2151" s="2">
        <f t="shared" si="259"/>
        <v>1.4517999999999995</v>
      </c>
      <c r="H2151" s="2">
        <f t="shared" si="263"/>
        <v>2.4051999999999985</v>
      </c>
      <c r="I2151" s="2">
        <f t="array" ref="I2151">SUMPRODUCT(B2135:B2154, (ROW(B2135:B2154)-ROW(B2135)+1)) / (20*21/2)</f>
        <v>1.4254761904761906</v>
      </c>
      <c r="J2151" s="2">
        <f t="shared" si="266"/>
        <v>1.3483259572220649</v>
      </c>
      <c r="K2151" s="2">
        <f t="shared" si="260"/>
        <v>1.5069406417115387</v>
      </c>
    </row>
    <row r="2152" spans="1:11" ht="13.5" x14ac:dyDescent="0.25">
      <c r="A2152" s="3">
        <f>TITRES_STAT!B2155</f>
        <v>45439</v>
      </c>
      <c r="B2152" s="5">
        <f>TITRES_STAT!D2155</f>
        <v>1.63</v>
      </c>
      <c r="C2152" s="2">
        <f t="shared" si="261"/>
        <v>6.999999999999984E-2</v>
      </c>
      <c r="D2152" s="2">
        <f t="shared" si="262"/>
        <v>1.5020000000000002</v>
      </c>
      <c r="E2152" s="2">
        <f t="shared" si="264"/>
        <v>1.3809999999999998</v>
      </c>
      <c r="F2152" s="2">
        <f t="shared" si="265"/>
        <v>1.3054999999999999</v>
      </c>
      <c r="G2152" s="2">
        <f t="shared" si="259"/>
        <v>1.4483999999999995</v>
      </c>
      <c r="H2152" s="2">
        <f t="shared" si="263"/>
        <v>2.4011499999999986</v>
      </c>
      <c r="I2152" s="2">
        <f t="array" ref="I2152">SUMPRODUCT(B2136:B2155, (ROW(B2136:B2155)-ROW(B2136)+1)) / (20*21/2)</f>
        <v>1.4484761904761905</v>
      </c>
      <c r="J2152" s="2">
        <f t="shared" si="266"/>
        <v>1.3751520565342492</v>
      </c>
      <c r="K2152" s="2">
        <f t="shared" si="260"/>
        <v>1.5117664988993216</v>
      </c>
    </row>
    <row r="2153" spans="1:11" ht="13.5" x14ac:dyDescent="0.25">
      <c r="A2153" s="3">
        <f>TITRES_STAT!B2156</f>
        <v>45440</v>
      </c>
      <c r="B2153" s="5">
        <f>TITRES_STAT!D2156</f>
        <v>1.66</v>
      </c>
      <c r="C2153" s="2">
        <f t="shared" si="261"/>
        <v>3.0000000000000027E-2</v>
      </c>
      <c r="D2153" s="2">
        <f t="shared" si="262"/>
        <v>1.5580000000000001</v>
      </c>
      <c r="E2153" s="2">
        <f t="shared" si="264"/>
        <v>1.4240000000000002</v>
      </c>
      <c r="F2153" s="2">
        <f t="shared" si="265"/>
        <v>1.3270000000000002</v>
      </c>
      <c r="G2153" s="2">
        <f t="shared" si="259"/>
        <v>1.4455999999999991</v>
      </c>
      <c r="H2153" s="2">
        <f t="shared" si="263"/>
        <v>2.3977499999999985</v>
      </c>
      <c r="I2153" s="2">
        <f t="array" ref="I2153">SUMPRODUCT(B2137:B2156, (ROW(B2137:B2156)-ROW(B2137)+1)) / (20*21/2)</f>
        <v>1.4764285714285714</v>
      </c>
      <c r="J2153" s="2">
        <f t="shared" si="266"/>
        <v>1.402280432102416</v>
      </c>
      <c r="K2153" s="2">
        <f t="shared" si="260"/>
        <v>1.5175795773738581</v>
      </c>
    </row>
    <row r="2154" spans="1:11" ht="13.5" x14ac:dyDescent="0.25">
      <c r="A2154" s="3">
        <f>TITRES_STAT!B2157</f>
        <v>45441</v>
      </c>
      <c r="B2154" s="5">
        <f>TITRES_STAT!D2157</f>
        <v>1.66</v>
      </c>
      <c r="C2154" s="2">
        <f t="shared" si="261"/>
        <v>0</v>
      </c>
      <c r="D2154" s="2">
        <f t="shared" si="262"/>
        <v>1.6019999999999999</v>
      </c>
      <c r="E2154" s="2">
        <f t="shared" si="264"/>
        <v>1.4670000000000001</v>
      </c>
      <c r="F2154" s="2">
        <f t="shared" si="265"/>
        <v>1.3485</v>
      </c>
      <c r="G2154" s="2">
        <f t="shared" si="259"/>
        <v>1.4427999999999994</v>
      </c>
      <c r="H2154" s="2">
        <f t="shared" si="263"/>
        <v>2.3948499999999986</v>
      </c>
      <c r="I2154" s="2">
        <f t="array" ref="I2154">SUMPRODUCT(B2138:B2157, (ROW(B2138:B2157)-ROW(B2138)+1)) / (20*21/2)</f>
        <v>1.5090000000000001</v>
      </c>
      <c r="J2154" s="2">
        <f t="shared" si="266"/>
        <v>1.4268251528545668</v>
      </c>
      <c r="K2154" s="2">
        <f t="shared" si="260"/>
        <v>1.5231646919866482</v>
      </c>
    </row>
    <row r="2155" spans="1:11" ht="13.5" x14ac:dyDescent="0.25">
      <c r="A2155" s="3">
        <f>TITRES_STAT!B2158</f>
        <v>45442</v>
      </c>
      <c r="B2155" s="5">
        <f>TITRES_STAT!D2158</f>
        <v>1.59</v>
      </c>
      <c r="C2155" s="2">
        <f t="shared" si="261"/>
        <v>-6.999999999999984E-2</v>
      </c>
      <c r="D2155" s="2">
        <f t="shared" si="262"/>
        <v>1.6199999999999999</v>
      </c>
      <c r="E2155" s="2">
        <f t="shared" si="264"/>
        <v>1.5030000000000001</v>
      </c>
      <c r="F2155" s="2">
        <f t="shared" si="265"/>
        <v>1.3665</v>
      </c>
      <c r="G2155" s="2">
        <f t="shared" si="259"/>
        <v>1.4385999999999992</v>
      </c>
      <c r="H2155" s="2">
        <f t="shared" si="263"/>
        <v>2.3920999999999983</v>
      </c>
      <c r="I2155" s="2">
        <f t="array" ref="I2155">SUMPRODUCT(B2139:B2158, (ROW(B2139:B2158)-ROW(B2139)+1)) / (20*21/2)</f>
        <v>1.5458571428571428</v>
      </c>
      <c r="J2155" s="2">
        <f t="shared" si="266"/>
        <v>1.4423656144874653</v>
      </c>
      <c r="K2155" s="2">
        <f t="shared" si="260"/>
        <v>1.52578568445776</v>
      </c>
    </row>
    <row r="2156" spans="1:11" ht="13.5" x14ac:dyDescent="0.25">
      <c r="A2156" s="3">
        <f>TITRES_STAT!B2159</f>
        <v>45443</v>
      </c>
      <c r="B2156" s="5">
        <f>TITRES_STAT!D2159</f>
        <v>1.66</v>
      </c>
      <c r="C2156" s="2">
        <f t="shared" si="261"/>
        <v>6.999999999999984E-2</v>
      </c>
      <c r="D2156" s="2">
        <f t="shared" si="262"/>
        <v>1.64</v>
      </c>
      <c r="E2156" s="2">
        <f t="shared" si="264"/>
        <v>1.5409999999999999</v>
      </c>
      <c r="F2156" s="2">
        <f t="shared" si="265"/>
        <v>1.3880000000000001</v>
      </c>
      <c r="G2156" s="2">
        <f t="shared" si="259"/>
        <v>1.4357999999999993</v>
      </c>
      <c r="H2156" s="2">
        <f t="shared" si="263"/>
        <v>2.3901499999999984</v>
      </c>
      <c r="I2156" s="2">
        <f t="array" ref="I2156">SUMPRODUCT(B2140:B2159, (ROW(B2140:B2159)-ROW(B2140)+1)) / (20*21/2)</f>
        <v>1.58</v>
      </c>
      <c r="J2156" s="2">
        <f t="shared" si="266"/>
        <v>1.4630926988219923</v>
      </c>
      <c r="K2156" s="2">
        <f t="shared" si="260"/>
        <v>1.5310489909496126</v>
      </c>
    </row>
    <row r="2157" spans="1:11" ht="13.5" x14ac:dyDescent="0.25">
      <c r="A2157" s="3">
        <f>TITRES_STAT!B2160</f>
        <v>45446</v>
      </c>
      <c r="B2157" s="5">
        <f>TITRES_STAT!D2160</f>
        <v>1.73</v>
      </c>
      <c r="C2157" s="2">
        <f t="shared" si="261"/>
        <v>7.0000000000000062E-2</v>
      </c>
      <c r="D2157" s="2">
        <f t="shared" si="262"/>
        <v>1.6600000000000001</v>
      </c>
      <c r="E2157" s="2">
        <f t="shared" si="264"/>
        <v>1.581</v>
      </c>
      <c r="F2157" s="2">
        <f t="shared" si="265"/>
        <v>1.413</v>
      </c>
      <c r="G2157" s="2">
        <f t="shared" si="259"/>
        <v>1.4343999999999997</v>
      </c>
      <c r="H2157" s="2">
        <f t="shared" si="263"/>
        <v>2.3880999999999988</v>
      </c>
      <c r="I2157" s="2">
        <f t="array" ref="I2157">SUMPRODUCT(B2141:B2160, (ROW(B2141:B2160)-ROW(B2141)+1)) / (20*21/2)</f>
        <v>1.6114285714285712</v>
      </c>
      <c r="J2157" s="2">
        <f t="shared" si="266"/>
        <v>1.4885124417913262</v>
      </c>
      <c r="K2157" s="2">
        <f t="shared" si="260"/>
        <v>1.5388509913045298</v>
      </c>
    </row>
    <row r="2158" spans="1:11" ht="13.5" x14ac:dyDescent="0.25">
      <c r="A2158" s="3">
        <f>TITRES_STAT!B2161</f>
        <v>45447</v>
      </c>
      <c r="B2158" s="5">
        <f>TITRES_STAT!D2161</f>
        <v>1.8</v>
      </c>
      <c r="C2158" s="2">
        <f t="shared" si="261"/>
        <v>7.0000000000000062E-2</v>
      </c>
      <c r="D2158" s="2">
        <f t="shared" si="262"/>
        <v>1.6880000000000002</v>
      </c>
      <c r="E2158" s="2">
        <f t="shared" si="264"/>
        <v>1.623</v>
      </c>
      <c r="F2158" s="2">
        <f t="shared" si="265"/>
        <v>1.4415</v>
      </c>
      <c r="G2158" s="2">
        <f t="shared" si="259"/>
        <v>1.4343999999999995</v>
      </c>
      <c r="H2158" s="2">
        <f t="shared" si="263"/>
        <v>2.3859499999999985</v>
      </c>
      <c r="I2158" s="2">
        <f t="array" ref="I2158">SUMPRODUCT(B2142:B2161, (ROW(B2142:B2161)-ROW(B2142)+1)) / (20*21/2)</f>
        <v>1.6401428571428571</v>
      </c>
      <c r="J2158" s="2">
        <f t="shared" si="266"/>
        <v>1.5181779235254858</v>
      </c>
      <c r="K2158" s="2">
        <f t="shared" si="260"/>
        <v>1.5490921289004307</v>
      </c>
    </row>
    <row r="2159" spans="1:11" ht="13.5" x14ac:dyDescent="0.25">
      <c r="A2159" s="3">
        <f>TITRES_STAT!B2162</f>
        <v>45448</v>
      </c>
      <c r="B2159" s="5">
        <f>TITRES_STAT!D2162</f>
        <v>1.8</v>
      </c>
      <c r="C2159" s="2">
        <f t="shared" si="261"/>
        <v>0</v>
      </c>
      <c r="D2159" s="2">
        <f t="shared" si="262"/>
        <v>1.716</v>
      </c>
      <c r="E2159" s="2">
        <f t="shared" si="264"/>
        <v>1.659</v>
      </c>
      <c r="F2159" s="2">
        <f t="shared" si="265"/>
        <v>1.4700000000000002</v>
      </c>
      <c r="G2159" s="2">
        <f t="shared" si="259"/>
        <v>1.4343999999999995</v>
      </c>
      <c r="H2159" s="2">
        <f t="shared" si="263"/>
        <v>2.3837999999999986</v>
      </c>
      <c r="I2159" s="2">
        <f t="array" ref="I2159">SUMPRODUCT(B2143:B2162, (ROW(B2143:B2162)-ROW(B2143)+1)) / (20*21/2)</f>
        <v>1.6661428571428571</v>
      </c>
      <c r="J2159" s="2">
        <f t="shared" si="266"/>
        <v>1.5450181212849634</v>
      </c>
      <c r="K2159" s="2">
        <f t="shared" si="260"/>
        <v>1.5589316532572766</v>
      </c>
    </row>
    <row r="2160" spans="1:11" ht="13.5" x14ac:dyDescent="0.25">
      <c r="A2160" s="3">
        <f>TITRES_STAT!B2163</f>
        <v>45449</v>
      </c>
      <c r="B2160" s="5">
        <f>TITRES_STAT!D2163</f>
        <v>1.8</v>
      </c>
      <c r="C2160" s="2">
        <f t="shared" si="261"/>
        <v>0</v>
      </c>
      <c r="D2160" s="2">
        <f t="shared" si="262"/>
        <v>1.7579999999999998</v>
      </c>
      <c r="E2160" s="2">
        <f t="shared" si="264"/>
        <v>1.6890000000000001</v>
      </c>
      <c r="F2160" s="2">
        <f t="shared" si="265"/>
        <v>1.4985000000000002</v>
      </c>
      <c r="G2160" s="2">
        <f t="shared" si="259"/>
        <v>1.4343999999999995</v>
      </c>
      <c r="H2160" s="2">
        <f t="shared" si="263"/>
        <v>2.3816499999999987</v>
      </c>
      <c r="I2160" s="2">
        <f t="array" ref="I2160">SUMPRODUCT(B2144:B2163, (ROW(B2144:B2163)-ROW(B2144)+1)) / (20*21/2)</f>
        <v>1.6894285714285713</v>
      </c>
      <c r="J2160" s="2">
        <f t="shared" si="266"/>
        <v>1.5693021097340145</v>
      </c>
      <c r="K2160" s="2">
        <f t="shared" si="260"/>
        <v>1.5683853139138539</v>
      </c>
    </row>
    <row r="2161" spans="1:11" ht="13.5" x14ac:dyDescent="0.25">
      <c r="A2161" s="3">
        <f>TITRES_STAT!B2164</f>
        <v>45450</v>
      </c>
      <c r="B2161" s="5">
        <f>TITRES_STAT!D2164</f>
        <v>1.8</v>
      </c>
      <c r="C2161" s="2">
        <f t="shared" si="261"/>
        <v>0</v>
      </c>
      <c r="D2161" s="2">
        <f t="shared" si="262"/>
        <v>1.786</v>
      </c>
      <c r="E2161" s="2">
        <f t="shared" si="264"/>
        <v>1.7130000000000003</v>
      </c>
      <c r="F2161" s="2">
        <f t="shared" si="265"/>
        <v>1.5270000000000001</v>
      </c>
      <c r="G2161" s="2">
        <f t="shared" si="259"/>
        <v>1.4343999999999995</v>
      </c>
      <c r="H2161" s="2">
        <f t="shared" si="263"/>
        <v>2.3794999999999988</v>
      </c>
      <c r="I2161" s="2">
        <f t="array" ref="I2161">SUMPRODUCT(B2145:B2164, (ROW(B2145:B2164)-ROW(B2145)+1)) / (20*21/2)</f>
        <v>1.7023809523809521</v>
      </c>
      <c r="J2161" s="2">
        <f t="shared" si="266"/>
        <v>1.591273337378394</v>
      </c>
      <c r="K2161" s="2">
        <f t="shared" si="260"/>
        <v>1.5774682427799773</v>
      </c>
    </row>
    <row r="2162" spans="1:11" ht="13.5" x14ac:dyDescent="0.25">
      <c r="A2162" s="3">
        <f>TITRES_STAT!B2165</f>
        <v>45453</v>
      </c>
      <c r="B2162" s="5">
        <f>TITRES_STAT!D2165</f>
        <v>1.8</v>
      </c>
      <c r="C2162" s="2">
        <f t="shared" si="261"/>
        <v>0</v>
      </c>
      <c r="D2162" s="2">
        <f t="shared" si="262"/>
        <v>1.8</v>
      </c>
      <c r="E2162" s="2">
        <f t="shared" si="264"/>
        <v>1.7300000000000004</v>
      </c>
      <c r="F2162" s="2">
        <f t="shared" si="265"/>
        <v>1.5555000000000001</v>
      </c>
      <c r="G2162" s="2">
        <f t="shared" ref="G2162:G2225" si="267">AVERAGE(B2113:B2162)</f>
        <v>1.4343999999999992</v>
      </c>
      <c r="H2162" s="2">
        <f t="shared" si="263"/>
        <v>2.3773499999999985</v>
      </c>
      <c r="I2162" s="2">
        <f t="array" ref="I2162">SUMPRODUCT(B2146:B2165, (ROW(B2146:B2165)-ROW(B2146)+1)) / (20*21/2)</f>
        <v>1.7129999999999999</v>
      </c>
      <c r="J2162" s="2">
        <f t="shared" si="266"/>
        <v>1.6111520671518804</v>
      </c>
      <c r="K2162" s="2">
        <f t="shared" si="260"/>
        <v>1.5861949783572331</v>
      </c>
    </row>
    <row r="2163" spans="1:11" ht="13.5" x14ac:dyDescent="0.25">
      <c r="A2163" s="3">
        <f>TITRES_STAT!B2166</f>
        <v>45454</v>
      </c>
      <c r="B2163" s="5">
        <f>TITRES_STAT!D2166</f>
        <v>1.8</v>
      </c>
      <c r="C2163" s="2">
        <f t="shared" si="261"/>
        <v>0</v>
      </c>
      <c r="D2163" s="2">
        <f t="shared" si="262"/>
        <v>1.8</v>
      </c>
      <c r="E2163" s="2">
        <f t="shared" si="264"/>
        <v>1.7440000000000004</v>
      </c>
      <c r="F2163" s="2">
        <f t="shared" si="265"/>
        <v>1.5840000000000003</v>
      </c>
      <c r="G2163" s="2">
        <f t="shared" si="267"/>
        <v>1.4343999999999995</v>
      </c>
      <c r="H2163" s="2">
        <f t="shared" si="263"/>
        <v>2.3751999999999986</v>
      </c>
      <c r="I2163" s="2">
        <f t="array" ref="I2163">SUMPRODUCT(B2147:B2166, (ROW(B2147:B2166)-ROW(B2147)+1)) / (20*21/2)</f>
        <v>1.7146190476190475</v>
      </c>
      <c r="J2163" s="2">
        <f t="shared" si="266"/>
        <v>1.629137584565987</v>
      </c>
      <c r="K2163" s="2">
        <f t="shared" ref="K2163:K2226" si="268">$K$4*B2163+(1-$K$4)*K2162</f>
        <v>1.5945794890098905</v>
      </c>
    </row>
    <row r="2164" spans="1:11" ht="13.5" x14ac:dyDescent="0.25">
      <c r="A2164" s="3">
        <f>TITRES_STAT!B2167</f>
        <v>45455</v>
      </c>
      <c r="B2164" s="5">
        <f>TITRES_STAT!D2167</f>
        <v>1.72</v>
      </c>
      <c r="C2164" s="2">
        <f t="shared" si="261"/>
        <v>-8.0000000000000071E-2</v>
      </c>
      <c r="D2164" s="2">
        <f t="shared" si="262"/>
        <v>1.784</v>
      </c>
      <c r="E2164" s="2">
        <f t="shared" si="264"/>
        <v>1.7500000000000004</v>
      </c>
      <c r="F2164" s="2">
        <f t="shared" si="265"/>
        <v>1.6085000000000005</v>
      </c>
      <c r="G2164" s="2">
        <f t="shared" si="267"/>
        <v>1.4327999999999992</v>
      </c>
      <c r="H2164" s="2">
        <f t="shared" si="263"/>
        <v>2.3726499999999988</v>
      </c>
      <c r="I2164" s="2">
        <f t="array" ref="I2164">SUMPRODUCT(B2148:B2167, (ROW(B2148:B2167)-ROW(B2148)+1)) / (20*21/2)</f>
        <v>1.7144761904761905</v>
      </c>
      <c r="J2164" s="2">
        <f t="shared" si="266"/>
        <v>1.6377911479406551</v>
      </c>
      <c r="K2164" s="2">
        <f t="shared" si="268"/>
        <v>1.5994979404212675</v>
      </c>
    </row>
    <row r="2165" spans="1:11" ht="13.5" x14ac:dyDescent="0.25">
      <c r="A2165" s="3">
        <f>TITRES_STAT!B2168</f>
        <v>45456</v>
      </c>
      <c r="B2165" s="5">
        <f>TITRES_STAT!D2168</f>
        <v>1.72</v>
      </c>
      <c r="C2165" s="2">
        <f t="shared" si="261"/>
        <v>0</v>
      </c>
      <c r="D2165" s="2">
        <f t="shared" si="262"/>
        <v>1.768</v>
      </c>
      <c r="E2165" s="2">
        <f t="shared" si="264"/>
        <v>1.7630000000000003</v>
      </c>
      <c r="F2165" s="2">
        <f t="shared" si="265"/>
        <v>1.6330000000000002</v>
      </c>
      <c r="G2165" s="2">
        <f t="shared" si="267"/>
        <v>1.4327999999999994</v>
      </c>
      <c r="H2165" s="2">
        <f t="shared" si="263"/>
        <v>2.370099999999999</v>
      </c>
      <c r="I2165" s="2">
        <f t="array" ref="I2165">SUMPRODUCT(B2149:B2168, (ROW(B2149:B2168)-ROW(B2149)+1)) / (20*21/2)</f>
        <v>1.7061428571428572</v>
      </c>
      <c r="J2165" s="2">
        <f t="shared" si="266"/>
        <v>1.6456205624224975</v>
      </c>
      <c r="K2165" s="2">
        <f t="shared" si="268"/>
        <v>1.6042235113851393</v>
      </c>
    </row>
    <row r="2166" spans="1:11" ht="13.5" x14ac:dyDescent="0.25">
      <c r="A2166" s="3">
        <f>TITRES_STAT!B2169</f>
        <v>45457</v>
      </c>
      <c r="B2166" s="5">
        <f>TITRES_STAT!D2169</f>
        <v>1.65</v>
      </c>
      <c r="C2166" s="2">
        <f t="shared" si="261"/>
        <v>-7.0000000000000062E-2</v>
      </c>
      <c r="D2166" s="2">
        <f t="shared" si="262"/>
        <v>1.738</v>
      </c>
      <c r="E2166" s="2">
        <f t="shared" si="264"/>
        <v>1.762</v>
      </c>
      <c r="F2166" s="2">
        <f t="shared" si="265"/>
        <v>1.6515</v>
      </c>
      <c r="G2166" s="2">
        <f t="shared" si="267"/>
        <v>1.4327999999999994</v>
      </c>
      <c r="H2166" s="2">
        <f t="shared" si="263"/>
        <v>2.3671999999999986</v>
      </c>
      <c r="I2166" s="2">
        <f t="array" ref="I2166">SUMPRODUCT(B2150:B2169, (ROW(B2150:B2169)-ROW(B2150)+1)) / (20*21/2)</f>
        <v>1.6968571428571428</v>
      </c>
      <c r="J2166" s="2">
        <f t="shared" si="266"/>
        <v>1.646037651715593</v>
      </c>
      <c r="K2166" s="2">
        <f t="shared" si="268"/>
        <v>1.6060186678014083</v>
      </c>
    </row>
    <row r="2167" spans="1:11" ht="13.5" x14ac:dyDescent="0.25">
      <c r="A2167" s="3">
        <f>TITRES_STAT!B2170</f>
        <v>45461</v>
      </c>
      <c r="B2167" s="5">
        <f>TITRES_STAT!D2170</f>
        <v>1.65</v>
      </c>
      <c r="C2167" s="2">
        <f t="shared" si="261"/>
        <v>0</v>
      </c>
      <c r="D2167" s="2">
        <f t="shared" si="262"/>
        <v>1.7080000000000002</v>
      </c>
      <c r="E2167" s="2">
        <f t="shared" si="264"/>
        <v>1.7540000000000002</v>
      </c>
      <c r="F2167" s="2">
        <f t="shared" si="265"/>
        <v>1.6675</v>
      </c>
      <c r="G2167" s="2">
        <f t="shared" si="267"/>
        <v>1.4341999999999997</v>
      </c>
      <c r="H2167" s="2">
        <f t="shared" si="263"/>
        <v>2.3642999999999987</v>
      </c>
      <c r="I2167" s="2">
        <f t="array" ref="I2167">SUMPRODUCT(B2151:B2170, (ROW(B2151:B2170)-ROW(B2151)+1)) / (20*21/2)</f>
        <v>1.6935714285714285</v>
      </c>
      <c r="J2167" s="2">
        <f t="shared" si="266"/>
        <v>1.6464150182188697</v>
      </c>
      <c r="K2167" s="2">
        <f t="shared" si="268"/>
        <v>1.6077434259268433</v>
      </c>
    </row>
    <row r="2168" spans="1:11" ht="13.5" x14ac:dyDescent="0.25">
      <c r="A2168" s="3">
        <f>TITRES_STAT!B2171</f>
        <v>45462</v>
      </c>
      <c r="B2168" s="5">
        <f>TITRES_STAT!D2171</f>
        <v>1.58</v>
      </c>
      <c r="C2168" s="2">
        <f t="shared" si="261"/>
        <v>-6.999999999999984E-2</v>
      </c>
      <c r="D2168" s="2">
        <f t="shared" si="262"/>
        <v>1.6640000000000001</v>
      </c>
      <c r="E2168" s="2">
        <f t="shared" si="264"/>
        <v>1.732</v>
      </c>
      <c r="F2168" s="2">
        <f t="shared" si="265"/>
        <v>1.6774999999999998</v>
      </c>
      <c r="G2168" s="2">
        <f t="shared" si="267"/>
        <v>1.4355999999999998</v>
      </c>
      <c r="H2168" s="2">
        <f t="shared" si="263"/>
        <v>2.360549999999999</v>
      </c>
      <c r="I2168" s="2">
        <f t="array" ref="I2168">SUMPRODUCT(B2152:B2171, (ROW(B2152:B2171)-ROW(B2152)+1)) / (20*21/2)</f>
        <v>1.6962380952380951</v>
      </c>
      <c r="J2168" s="2">
        <f t="shared" si="266"/>
        <v>1.6400897783885011</v>
      </c>
      <c r="K2168" s="2">
        <f t="shared" si="268"/>
        <v>1.6066554484395161</v>
      </c>
    </row>
    <row r="2169" spans="1:11" ht="13.5" x14ac:dyDescent="0.25">
      <c r="A2169" s="3">
        <f>TITRES_STAT!B2172</f>
        <v>45463</v>
      </c>
      <c r="B2169" s="5">
        <f>TITRES_STAT!D2172</f>
        <v>1.58</v>
      </c>
      <c r="C2169" s="2">
        <f t="shared" si="261"/>
        <v>0</v>
      </c>
      <c r="D2169" s="2">
        <f t="shared" si="262"/>
        <v>1.6359999999999999</v>
      </c>
      <c r="E2169" s="2">
        <f t="shared" si="264"/>
        <v>1.7100000000000002</v>
      </c>
      <c r="F2169" s="2">
        <f t="shared" si="265"/>
        <v>1.6844999999999999</v>
      </c>
      <c r="G2169" s="2">
        <f t="shared" si="267"/>
        <v>1.4381999999999997</v>
      </c>
      <c r="H2169" s="2">
        <f t="shared" si="263"/>
        <v>2.3567999999999989</v>
      </c>
      <c r="I2169" s="2">
        <f t="array" ref="I2169">SUMPRODUCT(B2153:B2172, (ROW(B2153:B2172)-ROW(B2153)+1)) / (20*21/2)</f>
        <v>1.6914761904761906</v>
      </c>
      <c r="J2169" s="2">
        <f t="shared" si="266"/>
        <v>1.634366942351501</v>
      </c>
      <c r="K2169" s="2">
        <f t="shared" si="268"/>
        <v>1.6056101367360058</v>
      </c>
    </row>
    <row r="2170" spans="1:11" ht="13.5" x14ac:dyDescent="0.25">
      <c r="A2170" s="3">
        <f>TITRES_STAT!B2173</f>
        <v>45464</v>
      </c>
      <c r="B2170" s="5">
        <f>TITRES_STAT!D2173</f>
        <v>1.65</v>
      </c>
      <c r="C2170" s="2">
        <f t="shared" si="261"/>
        <v>6.999999999999984E-2</v>
      </c>
      <c r="D2170" s="2">
        <f t="shared" si="262"/>
        <v>1.6219999999999999</v>
      </c>
      <c r="E2170" s="2">
        <f t="shared" si="264"/>
        <v>1.6949999999999998</v>
      </c>
      <c r="F2170" s="2">
        <f t="shared" si="265"/>
        <v>1.6919999999999997</v>
      </c>
      <c r="G2170" s="2">
        <f t="shared" si="267"/>
        <v>1.4433999999999998</v>
      </c>
      <c r="H2170" s="2">
        <f t="shared" si="263"/>
        <v>2.3533999999999988</v>
      </c>
      <c r="I2170" s="2">
        <f t="array" ref="I2170">SUMPRODUCT(B2154:B2173, (ROW(B2154:B2173)-ROW(B2154)+1)) / (20*21/2)</f>
        <v>1.6932857142857141</v>
      </c>
      <c r="J2170" s="2">
        <f t="shared" si="266"/>
        <v>1.6358558049846914</v>
      </c>
      <c r="K2170" s="2">
        <f t="shared" si="268"/>
        <v>1.607350915687535</v>
      </c>
    </row>
    <row r="2171" spans="1:11" ht="13.5" x14ac:dyDescent="0.25">
      <c r="A2171" s="3">
        <f>TITRES_STAT!B2174</f>
        <v>45467</v>
      </c>
      <c r="B2171" s="5">
        <f>TITRES_STAT!D2174</f>
        <v>1.72</v>
      </c>
      <c r="C2171" s="2">
        <f t="shared" si="261"/>
        <v>7.0000000000000062E-2</v>
      </c>
      <c r="D2171" s="2">
        <f t="shared" si="262"/>
        <v>1.6360000000000003</v>
      </c>
      <c r="E2171" s="2">
        <f t="shared" si="264"/>
        <v>1.6870000000000001</v>
      </c>
      <c r="F2171" s="2">
        <f t="shared" si="265"/>
        <v>1.6999999999999997</v>
      </c>
      <c r="G2171" s="2">
        <f t="shared" si="267"/>
        <v>1.4511999999999998</v>
      </c>
      <c r="H2171" s="2">
        <f t="shared" si="263"/>
        <v>2.3503499999999984</v>
      </c>
      <c r="I2171" s="2">
        <f t="array" ref="I2171">SUMPRODUCT(B2155:B2174, (ROW(B2155:B2174)-ROW(B2155)+1)) / (20*21/2)</f>
        <v>1.7014761904761906</v>
      </c>
      <c r="J2171" s="2">
        <f t="shared" si="266"/>
        <v>1.6438695378432924</v>
      </c>
      <c r="K2171" s="2">
        <f t="shared" si="268"/>
        <v>1.6117685268370434</v>
      </c>
    </row>
    <row r="2172" spans="1:11" ht="13.5" x14ac:dyDescent="0.25">
      <c r="A2172" s="3">
        <f>TITRES_STAT!B2175</f>
        <v>45468</v>
      </c>
      <c r="B2172" s="5">
        <f>TITRES_STAT!D2175</f>
        <v>1.65</v>
      </c>
      <c r="C2172" s="2">
        <f t="shared" si="261"/>
        <v>-7.0000000000000062E-2</v>
      </c>
      <c r="D2172" s="2">
        <f t="shared" si="262"/>
        <v>1.6359999999999999</v>
      </c>
      <c r="E2172" s="2">
        <f t="shared" si="264"/>
        <v>1.6720000000000002</v>
      </c>
      <c r="F2172" s="2">
        <f t="shared" si="265"/>
        <v>1.7009999999999998</v>
      </c>
      <c r="G2172" s="2">
        <f t="shared" si="267"/>
        <v>1.4585999999999999</v>
      </c>
      <c r="H2172" s="2">
        <f t="shared" si="263"/>
        <v>2.3469499999999983</v>
      </c>
      <c r="I2172" s="2">
        <f t="array" ref="I2172">SUMPRODUCT(B2156:B2175, (ROW(B2156:B2175)-ROW(B2156)+1)) / (20*21/2)</f>
        <v>1.7090476190476189</v>
      </c>
      <c r="J2172" s="2">
        <f t="shared" si="266"/>
        <v>1.6444533913820263</v>
      </c>
      <c r="K2172" s="2">
        <f t="shared" si="268"/>
        <v>1.6132678002944143</v>
      </c>
    </row>
    <row r="2173" spans="1:11" ht="13.5" x14ac:dyDescent="0.25">
      <c r="A2173" s="3">
        <f>TITRES_STAT!B2176</f>
        <v>45469</v>
      </c>
      <c r="B2173" s="5">
        <f>TITRES_STAT!D2176</f>
        <v>1.72</v>
      </c>
      <c r="C2173" s="2">
        <f t="shared" si="261"/>
        <v>7.0000000000000062E-2</v>
      </c>
      <c r="D2173" s="2">
        <f t="shared" si="262"/>
        <v>1.6640000000000001</v>
      </c>
      <c r="E2173" s="2">
        <f t="shared" si="264"/>
        <v>1.6640000000000001</v>
      </c>
      <c r="F2173" s="2">
        <f t="shared" si="265"/>
        <v>1.7039999999999995</v>
      </c>
      <c r="G2173" s="2">
        <f t="shared" si="267"/>
        <v>1.4673999999999998</v>
      </c>
      <c r="H2173" s="2">
        <f t="shared" si="263"/>
        <v>2.3438999999999988</v>
      </c>
      <c r="I2173" s="2">
        <f t="array" ref="I2173">SUMPRODUCT(B2157:B2176, (ROW(B2157:B2176)-ROW(B2157)+1)) / (20*21/2)</f>
        <v>1.708047619047619</v>
      </c>
      <c r="J2173" s="2">
        <f t="shared" si="266"/>
        <v>1.6516483064884999</v>
      </c>
      <c r="K2173" s="2">
        <f t="shared" si="268"/>
        <v>1.6174533767534569</v>
      </c>
    </row>
    <row r="2174" spans="1:11" ht="13.5" x14ac:dyDescent="0.25">
      <c r="A2174" s="3">
        <f>TITRES_STAT!B2177</f>
        <v>45470</v>
      </c>
      <c r="B2174" s="5">
        <f>TITRES_STAT!D2177</f>
        <v>1.79</v>
      </c>
      <c r="C2174" s="2">
        <f t="shared" si="261"/>
        <v>7.0000000000000062E-2</v>
      </c>
      <c r="D2174" s="2">
        <f t="shared" si="262"/>
        <v>1.706</v>
      </c>
      <c r="E2174" s="2">
        <f t="shared" si="264"/>
        <v>1.671</v>
      </c>
      <c r="F2174" s="2">
        <f t="shared" si="265"/>
        <v>1.7104999999999997</v>
      </c>
      <c r="G2174" s="2">
        <f t="shared" si="267"/>
        <v>1.4775999999999998</v>
      </c>
      <c r="H2174" s="2">
        <f t="shared" si="263"/>
        <v>2.3411999999999988</v>
      </c>
      <c r="I2174" s="2">
        <f t="array" ref="I2174">SUMPRODUCT(B2158:B2177, (ROW(B2158:B2177)-ROW(B2158)+1)) / (20*21/2)</f>
        <v>1.7068095238095238</v>
      </c>
      <c r="J2174" s="2">
        <f t="shared" si="266"/>
        <v>1.6648246582514998</v>
      </c>
      <c r="K2174" s="2">
        <f t="shared" si="268"/>
        <v>1.6242199109984194</v>
      </c>
    </row>
    <row r="2175" spans="1:11" ht="13.5" x14ac:dyDescent="0.25">
      <c r="A2175" s="3">
        <f>TITRES_STAT!B2178</f>
        <v>45471</v>
      </c>
      <c r="B2175" s="5">
        <f>TITRES_STAT!D2178</f>
        <v>1.79</v>
      </c>
      <c r="C2175" s="2">
        <f t="shared" si="261"/>
        <v>0</v>
      </c>
      <c r="D2175" s="2">
        <f t="shared" si="262"/>
        <v>1.734</v>
      </c>
      <c r="E2175" s="2">
        <f t="shared" si="264"/>
        <v>1.6780000000000002</v>
      </c>
      <c r="F2175" s="2">
        <f t="shared" si="265"/>
        <v>1.7204999999999995</v>
      </c>
      <c r="G2175" s="2">
        <f t="shared" si="267"/>
        <v>1.4878</v>
      </c>
      <c r="H2175" s="2">
        <f t="shared" si="263"/>
        <v>2.3389999999999991</v>
      </c>
      <c r="I2175" s="2">
        <f t="array" ref="I2175">SUMPRODUCT(B2159:B2178, (ROW(B2159:B2178)-ROW(B2159)+1)) / (20*21/2)</f>
        <v>1.7056666666666667</v>
      </c>
      <c r="J2175" s="2">
        <f t="shared" si="266"/>
        <v>1.6767461193704045</v>
      </c>
      <c r="K2175" s="2">
        <f t="shared" si="268"/>
        <v>1.6307210909592658</v>
      </c>
    </row>
    <row r="2176" spans="1:11" ht="13.5" x14ac:dyDescent="0.25">
      <c r="A2176" s="3">
        <f>TITRES_STAT!B2179</f>
        <v>45474</v>
      </c>
      <c r="B2176" s="5">
        <f>TITRES_STAT!D2179</f>
        <v>1.71</v>
      </c>
      <c r="C2176" s="2">
        <f t="shared" si="261"/>
        <v>-8.0000000000000071E-2</v>
      </c>
      <c r="D2176" s="2">
        <f t="shared" si="262"/>
        <v>1.732</v>
      </c>
      <c r="E2176" s="2">
        <f t="shared" si="264"/>
        <v>1.6840000000000004</v>
      </c>
      <c r="F2176" s="2">
        <f t="shared" si="265"/>
        <v>1.7229999999999996</v>
      </c>
      <c r="G2176" s="2">
        <f t="shared" si="267"/>
        <v>1.4964</v>
      </c>
      <c r="H2176" s="2">
        <f t="shared" si="263"/>
        <v>2.3368999999999986</v>
      </c>
      <c r="I2176" s="2">
        <f t="array" ref="I2176">SUMPRODUCT(B2160:B2179, (ROW(B2160:B2179)-ROW(B2160)+1)) / (20*21/2)</f>
        <v>1.704952380952381</v>
      </c>
      <c r="J2176" s="2">
        <f t="shared" si="266"/>
        <v>1.6799131556208422</v>
      </c>
      <c r="K2176" s="2">
        <f t="shared" si="268"/>
        <v>1.6338300677843927</v>
      </c>
    </row>
    <row r="2177" spans="1:11" ht="13.5" x14ac:dyDescent="0.25">
      <c r="A2177" s="3">
        <f>TITRES_STAT!B2180</f>
        <v>45475</v>
      </c>
      <c r="B2177" s="5">
        <f>TITRES_STAT!D2180</f>
        <v>1.71</v>
      </c>
      <c r="C2177" s="2">
        <f t="shared" si="261"/>
        <v>0</v>
      </c>
      <c r="D2177" s="2">
        <f t="shared" si="262"/>
        <v>1.7439999999999998</v>
      </c>
      <c r="E2177" s="2">
        <f t="shared" si="264"/>
        <v>1.6900000000000002</v>
      </c>
      <c r="F2177" s="2">
        <f t="shared" si="265"/>
        <v>1.722</v>
      </c>
      <c r="G2177" s="2">
        <f t="shared" si="267"/>
        <v>1.5049999999999994</v>
      </c>
      <c r="H2177" s="2">
        <f t="shared" si="263"/>
        <v>2.3343499999999988</v>
      </c>
      <c r="I2177" s="2">
        <f t="array" ref="I2177">SUMPRODUCT(B2161:B2180, (ROW(B2161:B2180)-ROW(B2161)+1)) / (20*21/2)</f>
        <v>1.7046666666666666</v>
      </c>
      <c r="J2177" s="2">
        <f t="shared" si="266"/>
        <v>1.682778569371238</v>
      </c>
      <c r="K2177" s="2">
        <f t="shared" si="268"/>
        <v>1.6368171239497107</v>
      </c>
    </row>
    <row r="2178" spans="1:11" ht="13.5" x14ac:dyDescent="0.25">
      <c r="A2178" s="3">
        <f>TITRES_STAT!B2181</f>
        <v>45476</v>
      </c>
      <c r="B2178" s="5">
        <f>TITRES_STAT!D2181</f>
        <v>1.71</v>
      </c>
      <c r="C2178" s="2">
        <f t="shared" si="261"/>
        <v>0</v>
      </c>
      <c r="D2178" s="2">
        <f t="shared" si="262"/>
        <v>1.7420000000000002</v>
      </c>
      <c r="E2178" s="2">
        <f t="shared" si="264"/>
        <v>1.7030000000000001</v>
      </c>
      <c r="F2178" s="2">
        <f t="shared" si="265"/>
        <v>1.7174999999999998</v>
      </c>
      <c r="G2178" s="2">
        <f t="shared" si="267"/>
        <v>1.5135999999999994</v>
      </c>
      <c r="H2178" s="2">
        <f t="shared" si="263"/>
        <v>2.3313499999999987</v>
      </c>
      <c r="I2178" s="2">
        <f t="array" ref="I2178">SUMPRODUCT(B2162:B2181, (ROW(B2162:B2181)-ROW(B2162)+1)) / (20*21/2)</f>
        <v>1.704809523809524</v>
      </c>
      <c r="J2178" s="2">
        <f t="shared" si="266"/>
        <v>1.6853710865739773</v>
      </c>
      <c r="K2178" s="2">
        <f t="shared" si="268"/>
        <v>1.6396870406575652</v>
      </c>
    </row>
    <row r="2179" spans="1:11" ht="13.5" x14ac:dyDescent="0.25">
      <c r="A2179" s="3">
        <f>TITRES_STAT!B2182</f>
        <v>45477</v>
      </c>
      <c r="B2179" s="5">
        <f>TITRES_STAT!D2182</f>
        <v>1.71</v>
      </c>
      <c r="C2179" s="2">
        <f t="shared" si="261"/>
        <v>0</v>
      </c>
      <c r="D2179" s="2">
        <f t="shared" si="262"/>
        <v>1.7259999999999998</v>
      </c>
      <c r="E2179" s="2">
        <f t="shared" si="264"/>
        <v>1.7160000000000004</v>
      </c>
      <c r="F2179" s="2">
        <f t="shared" si="265"/>
        <v>1.7129999999999999</v>
      </c>
      <c r="G2179" s="2">
        <f t="shared" si="267"/>
        <v>1.5221999999999991</v>
      </c>
      <c r="H2179" s="2">
        <f t="shared" si="263"/>
        <v>2.3278499999999984</v>
      </c>
      <c r="I2179" s="2">
        <f t="array" ref="I2179">SUMPRODUCT(B2163:B2182, (ROW(B2163:B2182)-ROW(B2163)+1)) / (20*21/2)</f>
        <v>1.7053809523809527</v>
      </c>
      <c r="J2179" s="2">
        <f t="shared" si="266"/>
        <v>1.6877166973764557</v>
      </c>
      <c r="K2179" s="2">
        <f t="shared" si="268"/>
        <v>1.6424444116121706</v>
      </c>
    </row>
    <row r="2180" spans="1:11" ht="13.5" x14ac:dyDescent="0.25">
      <c r="A2180" s="3">
        <f>TITRES_STAT!B2183</f>
        <v>45478</v>
      </c>
      <c r="B2180" s="5">
        <f>TITRES_STAT!D2183</f>
        <v>1.71</v>
      </c>
      <c r="C2180" s="2">
        <f t="shared" ref="C2180:C2243" si="269">B2180-B2179</f>
        <v>0</v>
      </c>
      <c r="D2180" s="2">
        <f t="shared" si="262"/>
        <v>1.7100000000000002</v>
      </c>
      <c r="E2180" s="2">
        <f t="shared" si="264"/>
        <v>1.7220000000000002</v>
      </c>
      <c r="F2180" s="2">
        <f t="shared" si="265"/>
        <v>1.7084999999999997</v>
      </c>
      <c r="G2180" s="2">
        <f t="shared" si="267"/>
        <v>1.5307999999999991</v>
      </c>
      <c r="H2180" s="2">
        <f t="shared" si="263"/>
        <v>2.3238499999999984</v>
      </c>
      <c r="I2180" s="2">
        <f t="array" ref="I2180">SUMPRODUCT(B2164:B2183, (ROW(B2164:B2183)-ROW(B2164)+1)) / (20*21/2)</f>
        <v>1.6997142857142857</v>
      </c>
      <c r="J2180" s="2">
        <f t="shared" si="266"/>
        <v>1.689838916673936</v>
      </c>
      <c r="K2180" s="2">
        <f t="shared" si="268"/>
        <v>1.6450936503724778</v>
      </c>
    </row>
    <row r="2181" spans="1:11" ht="13.5" x14ac:dyDescent="0.25">
      <c r="A2181" s="3">
        <f>TITRES_STAT!B2184</f>
        <v>45481</v>
      </c>
      <c r="B2181" s="5">
        <f>TITRES_STAT!D2184</f>
        <v>1.71</v>
      </c>
      <c r="C2181" s="2">
        <f t="shared" si="269"/>
        <v>0</v>
      </c>
      <c r="D2181" s="2">
        <f t="shared" si="262"/>
        <v>1.7100000000000002</v>
      </c>
      <c r="E2181" s="2">
        <f t="shared" si="264"/>
        <v>1.7210000000000005</v>
      </c>
      <c r="F2181" s="2">
        <f t="shared" si="265"/>
        <v>1.704</v>
      </c>
      <c r="G2181" s="2">
        <f t="shared" si="267"/>
        <v>1.5393999999999988</v>
      </c>
      <c r="H2181" s="2">
        <f t="shared" si="263"/>
        <v>2.3192999999999979</v>
      </c>
      <c r="I2181" s="2">
        <f t="array" ref="I2181">SUMPRODUCT(B2165:B2184, (ROW(B2165:B2184)-ROW(B2165)+1)) / (20*21/2)</f>
        <v>1.694809523809524</v>
      </c>
      <c r="J2181" s="2">
        <f t="shared" si="266"/>
        <v>1.6917590198478469</v>
      </c>
      <c r="K2181" s="2">
        <f t="shared" si="268"/>
        <v>1.6476389974166945</v>
      </c>
    </row>
    <row r="2182" spans="1:11" ht="13.5" x14ac:dyDescent="0.25">
      <c r="A2182" s="3">
        <f>TITRES_STAT!B2185</f>
        <v>45482</v>
      </c>
      <c r="B2182" s="5">
        <f>TITRES_STAT!D2185</f>
        <v>1.71</v>
      </c>
      <c r="C2182" s="2">
        <f t="shared" si="269"/>
        <v>0</v>
      </c>
      <c r="D2182" s="2">
        <f t="shared" ref="D2182:D2245" si="270">AVERAGE(B2178:B2182)</f>
        <v>1.7100000000000002</v>
      </c>
      <c r="E2182" s="2">
        <f t="shared" si="264"/>
        <v>1.7270000000000003</v>
      </c>
      <c r="F2182" s="2">
        <f t="shared" si="265"/>
        <v>1.6995</v>
      </c>
      <c r="G2182" s="2">
        <f t="shared" si="267"/>
        <v>1.5479999999999985</v>
      </c>
      <c r="H2182" s="2">
        <f t="shared" si="263"/>
        <v>2.3141999999999983</v>
      </c>
      <c r="I2182" s="2">
        <f t="array" ref="I2182">SUMPRODUCT(B2166:B2185, (ROW(B2166:B2185)-ROW(B2166)+1)) / (20*21/2)</f>
        <v>1.6902857142857142</v>
      </c>
      <c r="J2182" s="2">
        <f t="shared" si="266"/>
        <v>1.693496256052814</v>
      </c>
      <c r="K2182" s="2">
        <f t="shared" si="268"/>
        <v>1.6500845269297655</v>
      </c>
    </row>
    <row r="2183" spans="1:11" ht="13.5" x14ac:dyDescent="0.25">
      <c r="A2183" s="3">
        <f>TITRES_STAT!B2186</f>
        <v>45483</v>
      </c>
      <c r="B2183" s="5">
        <f>TITRES_STAT!D2186</f>
        <v>1.64</v>
      </c>
      <c r="C2183" s="2">
        <f t="shared" si="269"/>
        <v>-7.0000000000000062E-2</v>
      </c>
      <c r="D2183" s="2">
        <f t="shared" si="270"/>
        <v>1.6960000000000002</v>
      </c>
      <c r="E2183" s="2">
        <f t="shared" si="264"/>
        <v>1.7190000000000005</v>
      </c>
      <c r="F2183" s="2">
        <f t="shared" si="265"/>
        <v>1.6915000000000002</v>
      </c>
      <c r="G2183" s="2">
        <f t="shared" si="267"/>
        <v>1.5561999999999987</v>
      </c>
      <c r="H2183" s="2">
        <f t="shared" si="263"/>
        <v>2.3081499999999981</v>
      </c>
      <c r="I2183" s="2">
        <f t="array" ref="I2183">SUMPRODUCT(B2167:B2186, (ROW(B2167:B2186)-ROW(B2167)+1)) / (20*21/2)</f>
        <v>1.6861428571428569</v>
      </c>
      <c r="J2183" s="2">
        <f t="shared" si="266"/>
        <v>1.6884013745239745</v>
      </c>
      <c r="K2183" s="2">
        <f t="shared" si="268"/>
        <v>1.6496890552854608</v>
      </c>
    </row>
    <row r="2184" spans="1:11" ht="13.5" x14ac:dyDescent="0.25">
      <c r="A2184" s="3">
        <f>TITRES_STAT!B2187</f>
        <v>45484</v>
      </c>
      <c r="B2184" s="5">
        <f>TITRES_STAT!D2187</f>
        <v>1.64</v>
      </c>
      <c r="C2184" s="2">
        <f t="shared" si="269"/>
        <v>0</v>
      </c>
      <c r="D2184" s="2">
        <f t="shared" si="270"/>
        <v>1.6819999999999999</v>
      </c>
      <c r="E2184" s="2">
        <f t="shared" si="264"/>
        <v>1.7040000000000002</v>
      </c>
      <c r="F2184" s="2">
        <f t="shared" si="265"/>
        <v>1.6875000000000004</v>
      </c>
      <c r="G2184" s="2">
        <f t="shared" si="267"/>
        <v>1.5643999999999985</v>
      </c>
      <c r="H2184" s="2">
        <f t="shared" si="263"/>
        <v>2.3014999999999977</v>
      </c>
      <c r="I2184" s="2">
        <f t="array" ref="I2184">SUMPRODUCT(B2168:B2187, (ROW(B2168:B2187)-ROW(B2168)+1)) / (20*21/2)</f>
        <v>1.6820476190476188</v>
      </c>
      <c r="J2184" s="2">
        <f t="shared" si="266"/>
        <v>1.6837917198074055</v>
      </c>
      <c r="K2184" s="2">
        <f t="shared" si="268"/>
        <v>1.6493090923330898</v>
      </c>
    </row>
    <row r="2185" spans="1:11" ht="13.5" x14ac:dyDescent="0.25">
      <c r="A2185" s="3">
        <f>TITRES_STAT!B2188</f>
        <v>45485</v>
      </c>
      <c r="B2185" s="5">
        <f>TITRES_STAT!D2188</f>
        <v>1.64</v>
      </c>
      <c r="C2185" s="2">
        <f t="shared" si="269"/>
        <v>0</v>
      </c>
      <c r="D2185" s="2">
        <f t="shared" si="270"/>
        <v>1.6679999999999999</v>
      </c>
      <c r="E2185" s="2">
        <f t="shared" si="264"/>
        <v>1.6890000000000005</v>
      </c>
      <c r="F2185" s="2">
        <f t="shared" si="265"/>
        <v>1.6835000000000004</v>
      </c>
      <c r="G2185" s="2">
        <f t="shared" si="267"/>
        <v>1.5725999999999987</v>
      </c>
      <c r="H2185" s="2">
        <f t="shared" si="263"/>
        <v>2.2941999999999982</v>
      </c>
      <c r="I2185" s="2">
        <f t="array" ref="I2185">SUMPRODUCT(B2169:B2188, (ROW(B2169:B2188)-ROW(B2169)+1)) / (20*21/2)</f>
        <v>1.6713333333333333</v>
      </c>
      <c r="J2185" s="2">
        <f t="shared" si="266"/>
        <v>1.6796210798257478</v>
      </c>
      <c r="K2185" s="2">
        <f t="shared" si="268"/>
        <v>1.6489440298886548</v>
      </c>
    </row>
    <row r="2186" spans="1:11" ht="13.5" x14ac:dyDescent="0.25">
      <c r="A2186" s="3">
        <f>TITRES_STAT!B2189</f>
        <v>45488</v>
      </c>
      <c r="B2186" s="5">
        <f>TITRES_STAT!D2189</f>
        <v>1.64</v>
      </c>
      <c r="C2186" s="2">
        <f t="shared" si="269"/>
        <v>0</v>
      </c>
      <c r="D2186" s="2">
        <f t="shared" si="270"/>
        <v>1.6539999999999999</v>
      </c>
      <c r="E2186" s="2">
        <f t="shared" si="264"/>
        <v>1.6820000000000004</v>
      </c>
      <c r="F2186" s="2">
        <f t="shared" si="265"/>
        <v>1.6830000000000005</v>
      </c>
      <c r="G2186" s="2">
        <f t="shared" si="267"/>
        <v>1.5807999999999991</v>
      </c>
      <c r="H2186" s="2">
        <f t="shared" ref="H2186:H2249" si="271">AVERAGE(B1987:B2186)</f>
        <v>2.2868999999999979</v>
      </c>
      <c r="I2186" s="2">
        <f t="array" ref="I2186">SUMPRODUCT(B2170:B2189, (ROW(B2170:B2189)-ROW(B2170)+1)) / (20*21/2)</f>
        <v>1.6606666666666665</v>
      </c>
      <c r="J2186" s="2">
        <f t="shared" si="266"/>
        <v>1.675847643651867</v>
      </c>
      <c r="K2186" s="2">
        <f t="shared" si="268"/>
        <v>1.6485932836185115</v>
      </c>
    </row>
    <row r="2187" spans="1:11" ht="13.5" x14ac:dyDescent="0.25">
      <c r="A2187" s="3">
        <f>TITRES_STAT!B2190</f>
        <v>45489</v>
      </c>
      <c r="B2187" s="5">
        <f>TITRES_STAT!D2190</f>
        <v>1.64</v>
      </c>
      <c r="C2187" s="2">
        <f t="shared" si="269"/>
        <v>0</v>
      </c>
      <c r="D2187" s="2">
        <f t="shared" si="270"/>
        <v>1.64</v>
      </c>
      <c r="E2187" s="2">
        <f t="shared" si="264"/>
        <v>1.6750000000000003</v>
      </c>
      <c r="F2187" s="2">
        <f t="shared" si="265"/>
        <v>1.6825000000000003</v>
      </c>
      <c r="G2187" s="2">
        <f t="shared" si="267"/>
        <v>1.5889999999999993</v>
      </c>
      <c r="H2187" s="2">
        <f t="shared" si="271"/>
        <v>2.2789499999999983</v>
      </c>
      <c r="I2187" s="2">
        <f t="array" ref="I2187">SUMPRODUCT(B2171:B2190, (ROW(B2171:B2190)-ROW(B2171)+1)) / (20*21/2)</f>
        <v>1.650047619047619</v>
      </c>
      <c r="J2187" s="2">
        <f t="shared" si="266"/>
        <v>1.6724335823516892</v>
      </c>
      <c r="K2187" s="2">
        <f t="shared" si="268"/>
        <v>1.64825629210406</v>
      </c>
    </row>
    <row r="2188" spans="1:11" ht="13.5" x14ac:dyDescent="0.25">
      <c r="A2188" s="3">
        <f>TITRES_STAT!B2191</f>
        <v>45490</v>
      </c>
      <c r="B2188" s="5">
        <f>TITRES_STAT!D2191</f>
        <v>1.57</v>
      </c>
      <c r="C2188" s="2">
        <f t="shared" si="269"/>
        <v>-6.999999999999984E-2</v>
      </c>
      <c r="D2188" s="2">
        <f t="shared" si="270"/>
        <v>1.6259999999999999</v>
      </c>
      <c r="E2188" s="2">
        <f t="shared" ref="E2188:E2251" si="272">AVERAGE(B2179:B2188)</f>
        <v>1.6610000000000003</v>
      </c>
      <c r="F2188" s="2">
        <f t="shared" si="265"/>
        <v>1.6820000000000004</v>
      </c>
      <c r="G2188" s="2">
        <f t="shared" si="267"/>
        <v>1.595799999999999</v>
      </c>
      <c r="H2188" s="2">
        <f t="shared" si="271"/>
        <v>2.2699499999999984</v>
      </c>
      <c r="I2188" s="2">
        <f t="array" ref="I2188">SUMPRODUCT(B2172:B2191, (ROW(B2172:B2191)-ROW(B2172)+1)) / (20*21/2)</f>
        <v>1.6398095238095236</v>
      </c>
      <c r="J2188" s="2">
        <f t="shared" si="266"/>
        <v>1.6626780030800998</v>
      </c>
      <c r="K2188" s="2">
        <f t="shared" si="268"/>
        <v>1.6451874179039008</v>
      </c>
    </row>
    <row r="2189" spans="1:11" ht="13.5" x14ac:dyDescent="0.25">
      <c r="A2189" s="3">
        <f>TITRES_STAT!B2192</f>
        <v>45491</v>
      </c>
      <c r="B2189" s="5">
        <f>TITRES_STAT!D2192</f>
        <v>1.57</v>
      </c>
      <c r="C2189" s="2">
        <f t="shared" si="269"/>
        <v>0</v>
      </c>
      <c r="D2189" s="2">
        <f t="shared" si="270"/>
        <v>1.6120000000000001</v>
      </c>
      <c r="E2189" s="2">
        <f t="shared" si="272"/>
        <v>1.6470000000000002</v>
      </c>
      <c r="F2189" s="2">
        <f t="shared" si="265"/>
        <v>1.6815000000000004</v>
      </c>
      <c r="G2189" s="2">
        <f t="shared" si="267"/>
        <v>1.6025999999999991</v>
      </c>
      <c r="H2189" s="2">
        <f t="shared" si="271"/>
        <v>2.2609499999999985</v>
      </c>
      <c r="I2189" s="2">
        <f t="array" ref="I2189">SUMPRODUCT(B2173:B2192, (ROW(B2173:B2192)-ROW(B2173)+1)) / (20*21/2)</f>
        <v>1.6302857142857141</v>
      </c>
      <c r="J2189" s="2">
        <f t="shared" si="266"/>
        <v>1.653851526596281</v>
      </c>
      <c r="K2189" s="2">
        <f t="shared" si="268"/>
        <v>1.6422388917115909</v>
      </c>
    </row>
    <row r="2190" spans="1:11" ht="13.5" x14ac:dyDescent="0.25">
      <c r="A2190" s="3">
        <f>TITRES_STAT!B2193</f>
        <v>45492</v>
      </c>
      <c r="B2190" s="5">
        <f>TITRES_STAT!D2193</f>
        <v>1.57</v>
      </c>
      <c r="C2190" s="2">
        <f t="shared" si="269"/>
        <v>0</v>
      </c>
      <c r="D2190" s="2">
        <f t="shared" si="270"/>
        <v>1.5980000000000001</v>
      </c>
      <c r="E2190" s="2">
        <f t="shared" si="272"/>
        <v>1.6330000000000002</v>
      </c>
      <c r="F2190" s="2">
        <f t="shared" si="265"/>
        <v>1.6775000000000002</v>
      </c>
      <c r="G2190" s="2">
        <f t="shared" si="267"/>
        <v>1.6093999999999991</v>
      </c>
      <c r="H2190" s="2">
        <f t="shared" si="271"/>
        <v>2.2518499999999988</v>
      </c>
      <c r="I2190" s="2">
        <f t="array" ref="I2190">SUMPRODUCT(B2174:B2193, (ROW(B2174:B2193)-ROW(B2174)+1)) / (20*21/2)</f>
        <v>1.6211428571428572</v>
      </c>
      <c r="J2190" s="2">
        <f t="shared" si="266"/>
        <v>1.6458656669204448</v>
      </c>
      <c r="K2190" s="2">
        <f t="shared" si="268"/>
        <v>1.6394059939974108</v>
      </c>
    </row>
    <row r="2191" spans="1:11" ht="13.5" x14ac:dyDescent="0.25">
      <c r="A2191" s="3">
        <f>TITRES_STAT!B2194</f>
        <v>45495</v>
      </c>
      <c r="B2191" s="5">
        <f>TITRES_STAT!D2194</f>
        <v>1.57</v>
      </c>
      <c r="C2191" s="2">
        <f t="shared" si="269"/>
        <v>0</v>
      </c>
      <c r="D2191" s="2">
        <f t="shared" si="270"/>
        <v>1.5840000000000001</v>
      </c>
      <c r="E2191" s="2">
        <f t="shared" si="272"/>
        <v>1.6190000000000002</v>
      </c>
      <c r="F2191" s="2">
        <f t="shared" si="265"/>
        <v>1.6700000000000004</v>
      </c>
      <c r="G2191" s="2">
        <f t="shared" si="267"/>
        <v>1.6161999999999992</v>
      </c>
      <c r="H2191" s="2">
        <f t="shared" si="271"/>
        <v>2.2427499999999987</v>
      </c>
      <c r="I2191" s="2">
        <f t="array" ref="I2191">SUMPRODUCT(B2175:B2194, (ROW(B2175:B2194)-ROW(B2175)+1)) / (20*21/2)</f>
        <v>1.6060476190476189</v>
      </c>
      <c r="J2191" s="2">
        <f t="shared" si="266"/>
        <v>1.6386403653089741</v>
      </c>
      <c r="K2191" s="2">
        <f t="shared" si="268"/>
        <v>1.6366841903112379</v>
      </c>
    </row>
    <row r="2192" spans="1:11" ht="13.5" x14ac:dyDescent="0.25">
      <c r="A2192" s="3">
        <f>TITRES_STAT!B2195</f>
        <v>45496</v>
      </c>
      <c r="B2192" s="5">
        <f>TITRES_STAT!D2195</f>
        <v>1.57</v>
      </c>
      <c r="C2192" s="2">
        <f t="shared" si="269"/>
        <v>0</v>
      </c>
      <c r="D2192" s="2">
        <f t="shared" si="270"/>
        <v>1.57</v>
      </c>
      <c r="E2192" s="2">
        <f t="shared" si="272"/>
        <v>1.605</v>
      </c>
      <c r="F2192" s="2">
        <f t="shared" si="265"/>
        <v>1.6660000000000004</v>
      </c>
      <c r="G2192" s="2">
        <f t="shared" si="267"/>
        <v>1.6229999999999993</v>
      </c>
      <c r="H2192" s="2">
        <f t="shared" si="271"/>
        <v>2.2336499999999986</v>
      </c>
      <c r="I2192" s="2">
        <f t="array" ref="I2192">SUMPRODUCT(B2176:B2195, (ROW(B2176:B2195)-ROW(B2176)+1)) / (20*21/2)</f>
        <v>1.5866190476190476</v>
      </c>
      <c r="J2192" s="2">
        <f t="shared" si="266"/>
        <v>1.6321031876605003</v>
      </c>
      <c r="K2192" s="2">
        <f t="shared" si="268"/>
        <v>1.6340691240245226</v>
      </c>
    </row>
    <row r="2193" spans="1:11" ht="13.5" x14ac:dyDescent="0.25">
      <c r="A2193" s="3">
        <f>TITRES_STAT!B2196</f>
        <v>45497</v>
      </c>
      <c r="B2193" s="5">
        <f>TITRES_STAT!D2196</f>
        <v>1.57</v>
      </c>
      <c r="C2193" s="2">
        <f t="shared" si="269"/>
        <v>0</v>
      </c>
      <c r="D2193" s="2">
        <f t="shared" si="270"/>
        <v>1.57</v>
      </c>
      <c r="E2193" s="2">
        <f t="shared" si="272"/>
        <v>1.5980000000000001</v>
      </c>
      <c r="F2193" s="2">
        <f t="shared" si="265"/>
        <v>1.6585000000000005</v>
      </c>
      <c r="G2193" s="2">
        <f t="shared" si="267"/>
        <v>1.629799999999999</v>
      </c>
      <c r="H2193" s="2">
        <f t="shared" si="271"/>
        <v>2.224499999999999</v>
      </c>
      <c r="I2193" s="2">
        <f t="array" ref="I2193">SUMPRODUCT(B2177:B2196, (ROW(B2177:B2196)-ROW(B2177)+1)) / (20*21/2)</f>
        <v>1.5631428571428572</v>
      </c>
      <c r="J2193" s="2">
        <f t="shared" si="266"/>
        <v>1.6261885983595004</v>
      </c>
      <c r="K2193" s="2">
        <f t="shared" si="268"/>
        <v>1.6315566093568943</v>
      </c>
    </row>
    <row r="2194" spans="1:11" ht="13.5" x14ac:dyDescent="0.25">
      <c r="A2194" s="3">
        <f>TITRES_STAT!B2197</f>
        <v>45499</v>
      </c>
      <c r="B2194" s="5">
        <f>TITRES_STAT!D2197</f>
        <v>1.5</v>
      </c>
      <c r="C2194" s="2">
        <f t="shared" si="269"/>
        <v>-7.0000000000000062E-2</v>
      </c>
      <c r="D2194" s="2">
        <f t="shared" si="270"/>
        <v>1.556</v>
      </c>
      <c r="E2194" s="2">
        <f t="shared" si="272"/>
        <v>1.5840000000000001</v>
      </c>
      <c r="F2194" s="2">
        <f t="shared" si="265"/>
        <v>1.6440000000000006</v>
      </c>
      <c r="G2194" s="2">
        <f t="shared" si="267"/>
        <v>1.6351999999999993</v>
      </c>
      <c r="H2194" s="2">
        <f t="shared" si="271"/>
        <v>2.214999999999999</v>
      </c>
      <c r="I2194" s="2">
        <f t="array" ref="I2194">SUMPRODUCT(B2178:B2197, (ROW(B2178:B2197)-ROW(B2178)+1)) / (20*21/2)</f>
        <v>1.5355238095238097</v>
      </c>
      <c r="J2194" s="2">
        <f t="shared" si="266"/>
        <v>1.6141706366109765</v>
      </c>
      <c r="K2194" s="2">
        <f t="shared" si="268"/>
        <v>1.6263975266370161</v>
      </c>
    </row>
    <row r="2195" spans="1:11" ht="13.5" x14ac:dyDescent="0.25">
      <c r="A2195" s="3">
        <f>TITRES_STAT!B2198</f>
        <v>45502</v>
      </c>
      <c r="B2195" s="5">
        <f>TITRES_STAT!D2198</f>
        <v>1.44</v>
      </c>
      <c r="C2195" s="2">
        <f t="shared" si="269"/>
        <v>-6.0000000000000053E-2</v>
      </c>
      <c r="D2195" s="2">
        <f t="shared" si="270"/>
        <v>1.53</v>
      </c>
      <c r="E2195" s="2">
        <f t="shared" si="272"/>
        <v>1.5640000000000001</v>
      </c>
      <c r="F2195" s="2">
        <f t="shared" si="265"/>
        <v>1.6265000000000005</v>
      </c>
      <c r="G2195" s="2">
        <f t="shared" si="267"/>
        <v>1.6393999999999991</v>
      </c>
      <c r="H2195" s="2">
        <f t="shared" si="271"/>
        <v>2.2051999999999992</v>
      </c>
      <c r="I2195" s="2">
        <f t="array" ref="I2195">SUMPRODUCT(B2179:B2198, (ROW(B2179:B2198)-ROW(B2179)+1)) / (20*21/2)</f>
        <v>1.5097619047619046</v>
      </c>
      <c r="J2195" s="2">
        <f t="shared" si="266"/>
        <v>1.5975829569337407</v>
      </c>
      <c r="K2195" s="2">
        <f t="shared" si="268"/>
        <v>1.6190878197100742</v>
      </c>
    </row>
    <row r="2196" spans="1:11" ht="13.5" x14ac:dyDescent="0.25">
      <c r="A2196" s="3">
        <f>TITRES_STAT!B2199</f>
        <v>45503</v>
      </c>
      <c r="B2196" s="5">
        <f>TITRES_STAT!D2199</f>
        <v>1.38</v>
      </c>
      <c r="C2196" s="2">
        <f t="shared" si="269"/>
        <v>-6.0000000000000053E-2</v>
      </c>
      <c r="D2196" s="2">
        <f t="shared" si="270"/>
        <v>1.492</v>
      </c>
      <c r="E2196" s="2">
        <f t="shared" si="272"/>
        <v>1.5379999999999998</v>
      </c>
      <c r="F2196" s="2">
        <f t="shared" ref="F2196:F2259" si="273">AVERAGE(B2177:B2196)</f>
        <v>1.6100000000000005</v>
      </c>
      <c r="G2196" s="2">
        <f t="shared" si="267"/>
        <v>1.6413999999999991</v>
      </c>
      <c r="H2196" s="2">
        <f t="shared" si="271"/>
        <v>2.1958499999999996</v>
      </c>
      <c r="I2196" s="2">
        <f t="array" ref="I2196">SUMPRODUCT(B2180:B2199, (ROW(B2180:B2199)-ROW(B2180)+1)) / (20*21/2)</f>
        <v>1.4858571428571428</v>
      </c>
      <c r="J2196" s="2">
        <f t="shared" si="266"/>
        <v>1.5768607705590989</v>
      </c>
      <c r="K2196" s="2">
        <f t="shared" si="268"/>
        <v>1.6097118267802675</v>
      </c>
    </row>
    <row r="2197" spans="1:11" ht="13.5" x14ac:dyDescent="0.25">
      <c r="A2197" s="3">
        <f>TITRES_STAT!B2200</f>
        <v>45504</v>
      </c>
      <c r="B2197" s="5">
        <f>TITRES_STAT!D2200</f>
        <v>1.32</v>
      </c>
      <c r="C2197" s="2">
        <f t="shared" si="269"/>
        <v>-5.9999999999999831E-2</v>
      </c>
      <c r="D2197" s="2">
        <f t="shared" si="270"/>
        <v>1.4419999999999999</v>
      </c>
      <c r="E2197" s="2">
        <f t="shared" si="272"/>
        <v>1.5059999999999998</v>
      </c>
      <c r="F2197" s="2">
        <f t="shared" si="273"/>
        <v>1.5905000000000002</v>
      </c>
      <c r="G2197" s="2">
        <f t="shared" si="267"/>
        <v>1.6411999999999989</v>
      </c>
      <c r="H2197" s="2">
        <f t="shared" si="271"/>
        <v>2.1868999999999996</v>
      </c>
      <c r="I2197" s="2">
        <f t="array" ref="I2197">SUMPRODUCT(B2181:B2200, (ROW(B2181:B2200)-ROW(B2181)+1)) / (20*21/2)</f>
        <v>1.4638095238095234</v>
      </c>
      <c r="J2197" s="2">
        <f t="shared" ref="J2197:J2260" si="274">$J$4*B2197+J2196*(1-$J$4)</f>
        <v>1.552397840029661</v>
      </c>
      <c r="K2197" s="2">
        <f t="shared" si="268"/>
        <v>1.5983505786712373</v>
      </c>
    </row>
    <row r="2198" spans="1:11" ht="13.5" x14ac:dyDescent="0.25">
      <c r="A2198" s="3">
        <f>TITRES_STAT!B2201</f>
        <v>45505</v>
      </c>
      <c r="B2198" s="5">
        <f>TITRES_STAT!D2201</f>
        <v>1.32</v>
      </c>
      <c r="C2198" s="2">
        <f t="shared" si="269"/>
        <v>0</v>
      </c>
      <c r="D2198" s="2">
        <f t="shared" si="270"/>
        <v>1.3920000000000001</v>
      </c>
      <c r="E2198" s="2">
        <f t="shared" si="272"/>
        <v>1.4810000000000003</v>
      </c>
      <c r="F2198" s="2">
        <f t="shared" si="273"/>
        <v>1.5710000000000002</v>
      </c>
      <c r="G2198" s="2">
        <f t="shared" si="267"/>
        <v>1.6399999999999986</v>
      </c>
      <c r="H2198" s="2">
        <f t="shared" si="271"/>
        <v>2.1779499999999996</v>
      </c>
      <c r="I2198" s="2">
        <f t="array" ref="I2198">SUMPRODUCT(B2182:B2201, (ROW(B2182:B2201)-ROW(B2182)+1)) / (20*21/2)</f>
        <v>1.4436190476190474</v>
      </c>
      <c r="J2198" s="2">
        <f t="shared" si="274"/>
        <v>1.5302647124077884</v>
      </c>
      <c r="K2198" s="2">
        <f t="shared" si="268"/>
        <v>1.5874348697037379</v>
      </c>
    </row>
    <row r="2199" spans="1:11" ht="13.5" x14ac:dyDescent="0.25">
      <c r="A2199" s="3">
        <f>TITRES_STAT!B2202</f>
        <v>45506</v>
      </c>
      <c r="B2199" s="5">
        <f>TITRES_STAT!D2202</f>
        <v>1.32</v>
      </c>
      <c r="C2199" s="2">
        <f t="shared" si="269"/>
        <v>0</v>
      </c>
      <c r="D2199" s="2">
        <f t="shared" si="270"/>
        <v>1.3560000000000001</v>
      </c>
      <c r="E2199" s="2">
        <f t="shared" si="272"/>
        <v>1.4560000000000002</v>
      </c>
      <c r="F2199" s="2">
        <f t="shared" si="273"/>
        <v>1.5515000000000003</v>
      </c>
      <c r="G2199" s="2">
        <f t="shared" si="267"/>
        <v>1.6375999999999984</v>
      </c>
      <c r="H2199" s="2">
        <f t="shared" si="271"/>
        <v>2.1687999999999996</v>
      </c>
      <c r="I2199" s="2">
        <f t="array" ref="I2199">SUMPRODUCT(B2183:B2202, (ROW(B2183:B2202)-ROW(B2183)+1)) / (20*21/2)</f>
        <v>1.425285714285714</v>
      </c>
      <c r="J2199" s="2">
        <f t="shared" si="274"/>
        <v>1.5102395017022847</v>
      </c>
      <c r="K2199" s="2">
        <f t="shared" si="268"/>
        <v>1.5769472277545717</v>
      </c>
    </row>
    <row r="2200" spans="1:11" ht="13.5" x14ac:dyDescent="0.25">
      <c r="A2200" s="3">
        <f>TITRES_STAT!B2203</f>
        <v>45509</v>
      </c>
      <c r="B2200" s="5">
        <f>TITRES_STAT!D2203</f>
        <v>1.32</v>
      </c>
      <c r="C2200" s="2">
        <f t="shared" si="269"/>
        <v>0</v>
      </c>
      <c r="D2200" s="2">
        <f t="shared" si="270"/>
        <v>1.3320000000000003</v>
      </c>
      <c r="E2200" s="2">
        <f t="shared" si="272"/>
        <v>1.4310000000000003</v>
      </c>
      <c r="F2200" s="2">
        <f t="shared" si="273"/>
        <v>1.5320000000000003</v>
      </c>
      <c r="G2200" s="2">
        <f t="shared" si="267"/>
        <v>1.6339999999999986</v>
      </c>
      <c r="H2200" s="2">
        <f t="shared" si="271"/>
        <v>2.1593999999999998</v>
      </c>
      <c r="I2200" s="2">
        <f t="array" ref="I2200">SUMPRODUCT(B2184:B2203, (ROW(B2184:B2203)-ROW(B2184)+1)) / (20*21/2)</f>
        <v>1.4088095238095237</v>
      </c>
      <c r="J2200" s="2">
        <f t="shared" si="274"/>
        <v>1.4921214539211147</v>
      </c>
      <c r="K2200" s="2">
        <f t="shared" si="268"/>
        <v>1.5668708658818435</v>
      </c>
    </row>
    <row r="2201" spans="1:11" ht="13.5" x14ac:dyDescent="0.25">
      <c r="A2201" s="3">
        <f>TITRES_STAT!B2204</f>
        <v>45510</v>
      </c>
      <c r="B2201" s="5">
        <f>TITRES_STAT!D2204</f>
        <v>1.32</v>
      </c>
      <c r="C2201" s="2">
        <f t="shared" si="269"/>
        <v>0</v>
      </c>
      <c r="D2201" s="2">
        <f t="shared" si="270"/>
        <v>1.32</v>
      </c>
      <c r="E2201" s="2">
        <f t="shared" si="272"/>
        <v>1.4060000000000001</v>
      </c>
      <c r="F2201" s="2">
        <f t="shared" si="273"/>
        <v>1.5125000000000002</v>
      </c>
      <c r="G2201" s="2">
        <f t="shared" si="267"/>
        <v>1.6291999999999984</v>
      </c>
      <c r="H2201" s="2">
        <f t="shared" si="271"/>
        <v>2.1507000000000001</v>
      </c>
      <c r="I2201" s="2">
        <f t="array" ref="I2201">SUMPRODUCT(B2185:B2204, (ROW(B2185:B2204)-ROW(B2185)+1)) / (20*21/2)</f>
        <v>1.3938571428571427</v>
      </c>
      <c r="J2201" s="2">
        <f t="shared" si="274"/>
        <v>1.4757289345000562</v>
      </c>
      <c r="K2201" s="2">
        <f t="shared" si="268"/>
        <v>1.5571896554551046</v>
      </c>
    </row>
    <row r="2202" spans="1:11" ht="13.5" x14ac:dyDescent="0.25">
      <c r="A2202" s="3">
        <f>TITRES_STAT!B2205</f>
        <v>45511</v>
      </c>
      <c r="B2202" s="5">
        <f>TITRES_STAT!D2205</f>
        <v>1.32</v>
      </c>
      <c r="C2202" s="2">
        <f t="shared" si="269"/>
        <v>0</v>
      </c>
      <c r="D2202" s="2">
        <f t="shared" si="270"/>
        <v>1.32</v>
      </c>
      <c r="E2202" s="2">
        <f t="shared" si="272"/>
        <v>1.381</v>
      </c>
      <c r="F2202" s="2">
        <f t="shared" si="273"/>
        <v>1.4930000000000001</v>
      </c>
      <c r="G2202" s="2">
        <f t="shared" si="267"/>
        <v>1.6229999999999987</v>
      </c>
      <c r="H2202" s="2">
        <f t="shared" si="271"/>
        <v>2.1413500000000001</v>
      </c>
      <c r="I2202" s="2">
        <f t="array" ref="I2202">SUMPRODUCT(B2186:B2205, (ROW(B2186:B2205)-ROW(B2186)+1)) / (20*21/2)</f>
        <v>1.3804285714285713</v>
      </c>
      <c r="J2202" s="2">
        <f t="shared" si="274"/>
        <v>1.4608976074048128</v>
      </c>
      <c r="K2202" s="2">
        <f t="shared" si="268"/>
        <v>1.5478881003392182</v>
      </c>
    </row>
    <row r="2203" spans="1:11" ht="13.5" x14ac:dyDescent="0.25">
      <c r="A2203" s="3">
        <f>TITRES_STAT!B2206</f>
        <v>45512</v>
      </c>
      <c r="B2203" s="5">
        <f>TITRES_STAT!D2206</f>
        <v>1.32</v>
      </c>
      <c r="C2203" s="2">
        <f t="shared" si="269"/>
        <v>0</v>
      </c>
      <c r="D2203" s="2">
        <f t="shared" si="270"/>
        <v>1.32</v>
      </c>
      <c r="E2203" s="2">
        <f t="shared" si="272"/>
        <v>1.3560000000000003</v>
      </c>
      <c r="F2203" s="2">
        <f t="shared" si="273"/>
        <v>1.4770000000000001</v>
      </c>
      <c r="G2203" s="2">
        <f t="shared" si="267"/>
        <v>1.6161999999999985</v>
      </c>
      <c r="H2203" s="2">
        <f t="shared" si="271"/>
        <v>2.1327000000000003</v>
      </c>
      <c r="I2203" s="2">
        <f t="array" ref="I2203">SUMPRODUCT(B2187:B2206, (ROW(B2187:B2206)-ROW(B2187)+1)) / (20*21/2)</f>
        <v>1.3685238095238095</v>
      </c>
      <c r="J2203" s="2">
        <f t="shared" si="274"/>
        <v>1.4474787876519735</v>
      </c>
      <c r="K2203" s="2">
        <f t="shared" si="268"/>
        <v>1.5389513120906215</v>
      </c>
    </row>
    <row r="2204" spans="1:11" ht="13.5" x14ac:dyDescent="0.25">
      <c r="A2204" s="3">
        <f>TITRES_STAT!B2207</f>
        <v>45513</v>
      </c>
      <c r="B2204" s="5">
        <f>TITRES_STAT!D2207</f>
        <v>1.32</v>
      </c>
      <c r="C2204" s="2">
        <f t="shared" si="269"/>
        <v>0</v>
      </c>
      <c r="D2204" s="2">
        <f t="shared" si="270"/>
        <v>1.32</v>
      </c>
      <c r="E2204" s="2">
        <f t="shared" si="272"/>
        <v>1.3380000000000001</v>
      </c>
      <c r="F2204" s="2">
        <f t="shared" si="273"/>
        <v>1.4610000000000001</v>
      </c>
      <c r="G2204" s="2">
        <f t="shared" si="267"/>
        <v>1.6093999999999986</v>
      </c>
      <c r="H2204" s="2">
        <f t="shared" si="271"/>
        <v>2.1234000000000002</v>
      </c>
      <c r="I2204" s="2">
        <f t="array" ref="I2204">SUMPRODUCT(B2188:B2207, (ROW(B2188:B2207)-ROW(B2188)+1)) / (20*21/2)</f>
        <v>1.3581428571428571</v>
      </c>
      <c r="J2204" s="2">
        <f t="shared" si="274"/>
        <v>1.435337950732738</v>
      </c>
      <c r="K2204" s="2">
        <f t="shared" si="268"/>
        <v>1.5303649861262834</v>
      </c>
    </row>
    <row r="2205" spans="1:11" ht="13.5" x14ac:dyDescent="0.25">
      <c r="A2205" s="3">
        <f>TITRES_STAT!B2208</f>
        <v>45516</v>
      </c>
      <c r="B2205" s="5">
        <f>TITRES_STAT!D2208</f>
        <v>1.32</v>
      </c>
      <c r="C2205" s="2">
        <f t="shared" si="269"/>
        <v>0</v>
      </c>
      <c r="D2205" s="2">
        <f t="shared" si="270"/>
        <v>1.32</v>
      </c>
      <c r="E2205" s="2">
        <f t="shared" si="272"/>
        <v>1.3260000000000001</v>
      </c>
      <c r="F2205" s="2">
        <f t="shared" si="273"/>
        <v>1.4450000000000001</v>
      </c>
      <c r="G2205" s="2">
        <f t="shared" si="267"/>
        <v>1.6039999999999985</v>
      </c>
      <c r="H2205" s="2">
        <f t="shared" si="271"/>
        <v>2.1140499999999998</v>
      </c>
      <c r="I2205" s="2">
        <f t="array" ref="I2205">SUMPRODUCT(B2189:B2208, (ROW(B2189:B2208)-ROW(B2189)+1)) / (20*21/2)</f>
        <v>1.3492857142857142</v>
      </c>
      <c r="J2205" s="2">
        <f t="shared" si="274"/>
        <v>1.4243533839962867</v>
      </c>
      <c r="K2205" s="2">
        <f t="shared" si="268"/>
        <v>1.5221153788272135</v>
      </c>
    </row>
    <row r="2206" spans="1:11" ht="13.5" x14ac:dyDescent="0.25">
      <c r="A2206" s="3">
        <f>TITRES_STAT!B2209</f>
        <v>45518</v>
      </c>
      <c r="B2206" s="5">
        <f>TITRES_STAT!D2209</f>
        <v>1.32</v>
      </c>
      <c r="C2206" s="2">
        <f t="shared" si="269"/>
        <v>0</v>
      </c>
      <c r="D2206" s="2">
        <f t="shared" si="270"/>
        <v>1.32</v>
      </c>
      <c r="E2206" s="2">
        <f t="shared" si="272"/>
        <v>1.32</v>
      </c>
      <c r="F2206" s="2">
        <f t="shared" si="273"/>
        <v>1.429</v>
      </c>
      <c r="G2206" s="2">
        <f t="shared" si="267"/>
        <v>1.5971999999999986</v>
      </c>
      <c r="H2206" s="2">
        <f t="shared" si="271"/>
        <v>2.1046999999999998</v>
      </c>
      <c r="I2206" s="2">
        <f t="array" ref="I2206">SUMPRODUCT(B2190:B2209, (ROW(B2190:B2209)-ROW(B2190)+1)) / (20*21/2)</f>
        <v>1.3416190476190477</v>
      </c>
      <c r="J2206" s="2">
        <f t="shared" si="274"/>
        <v>1.4144149664728309</v>
      </c>
      <c r="K2206" s="2">
        <f t="shared" si="268"/>
        <v>1.5141892855398718</v>
      </c>
    </row>
    <row r="2207" spans="1:11" ht="13.5" x14ac:dyDescent="0.25">
      <c r="A2207" s="3">
        <f>TITRES_STAT!B2210</f>
        <v>45519</v>
      </c>
      <c r="B2207" s="5">
        <f>TITRES_STAT!D2210</f>
        <v>1.32</v>
      </c>
      <c r="C2207" s="2">
        <f t="shared" si="269"/>
        <v>0</v>
      </c>
      <c r="D2207" s="2">
        <f t="shared" si="270"/>
        <v>1.32</v>
      </c>
      <c r="E2207" s="2">
        <f t="shared" si="272"/>
        <v>1.32</v>
      </c>
      <c r="F2207" s="2">
        <f t="shared" si="273"/>
        <v>1.413</v>
      </c>
      <c r="G2207" s="2">
        <f t="shared" si="267"/>
        <v>1.5889999999999986</v>
      </c>
      <c r="H2207" s="2">
        <f t="shared" si="271"/>
        <v>2.09605</v>
      </c>
      <c r="I2207" s="2">
        <f t="array" ref="I2207">SUMPRODUCT(B2191:B2210, (ROW(B2191:B2210)-ROW(B2191)+1)) / (20*21/2)</f>
        <v>1.3351428571428572</v>
      </c>
      <c r="J2207" s="2">
        <f t="shared" si="274"/>
        <v>1.4054230649039898</v>
      </c>
      <c r="K2207" s="2">
        <f t="shared" si="268"/>
        <v>1.506574019440269</v>
      </c>
    </row>
    <row r="2208" spans="1:11" ht="13.5" x14ac:dyDescent="0.25">
      <c r="A2208" s="3">
        <f>TITRES_STAT!B2211</f>
        <v>45520</v>
      </c>
      <c r="B2208" s="5">
        <f>TITRES_STAT!D2211</f>
        <v>1.32</v>
      </c>
      <c r="C2208" s="2">
        <f t="shared" si="269"/>
        <v>0</v>
      </c>
      <c r="D2208" s="2">
        <f t="shared" si="270"/>
        <v>1.32</v>
      </c>
      <c r="E2208" s="2">
        <f t="shared" si="272"/>
        <v>1.32</v>
      </c>
      <c r="F2208" s="2">
        <f t="shared" si="273"/>
        <v>1.4005000000000003</v>
      </c>
      <c r="G2208" s="2">
        <f t="shared" si="267"/>
        <v>1.5793999999999986</v>
      </c>
      <c r="H2208" s="2">
        <f t="shared" si="271"/>
        <v>2.0867499999999999</v>
      </c>
      <c r="I2208" s="2">
        <f t="array" ref="I2208">SUMPRODUCT(B2192:B2211, (ROW(B2192:B2211)-ROW(B2192)+1)) / (20*21/2)</f>
        <v>1.3298571428571428</v>
      </c>
      <c r="J2208" s="2">
        <f t="shared" si="274"/>
        <v>1.3972875349131335</v>
      </c>
      <c r="K2208" s="2">
        <f t="shared" si="268"/>
        <v>1.4992573912269251</v>
      </c>
    </row>
    <row r="2209" spans="1:11" ht="13.5" x14ac:dyDescent="0.25">
      <c r="A2209" s="3">
        <f>TITRES_STAT!B2212</f>
        <v>45523</v>
      </c>
      <c r="B2209" s="5">
        <f>TITRES_STAT!D2212</f>
        <v>1.32</v>
      </c>
      <c r="C2209" s="2">
        <f t="shared" si="269"/>
        <v>0</v>
      </c>
      <c r="D2209" s="2">
        <f t="shared" si="270"/>
        <v>1.32</v>
      </c>
      <c r="E2209" s="2">
        <f t="shared" si="272"/>
        <v>1.32</v>
      </c>
      <c r="F2209" s="2">
        <f t="shared" si="273"/>
        <v>1.3880000000000003</v>
      </c>
      <c r="G2209" s="2">
        <f t="shared" si="267"/>
        <v>1.5697999999999988</v>
      </c>
      <c r="H2209" s="2">
        <f t="shared" si="271"/>
        <v>2.0781499999999995</v>
      </c>
      <c r="I2209" s="2">
        <f t="array" ref="I2209">SUMPRODUCT(B2193:B2212, (ROW(B2193:B2212)-ROW(B2193)+1)) / (20*21/2)</f>
        <v>1.3210000000000002</v>
      </c>
      <c r="J2209" s="2">
        <f t="shared" si="274"/>
        <v>1.3899268173023589</v>
      </c>
      <c r="K2209" s="2">
        <f t="shared" si="268"/>
        <v>1.4922276896101829</v>
      </c>
    </row>
    <row r="2210" spans="1:11" ht="13.5" x14ac:dyDescent="0.25">
      <c r="A2210" s="3">
        <f>TITRES_STAT!B2213</f>
        <v>45524</v>
      </c>
      <c r="B2210" s="5">
        <f>TITRES_STAT!D2213</f>
        <v>1.32</v>
      </c>
      <c r="C2210" s="2">
        <f t="shared" si="269"/>
        <v>0</v>
      </c>
      <c r="D2210" s="2">
        <f t="shared" si="270"/>
        <v>1.32</v>
      </c>
      <c r="E2210" s="2">
        <f t="shared" si="272"/>
        <v>1.32</v>
      </c>
      <c r="F2210" s="2">
        <f t="shared" si="273"/>
        <v>1.3755000000000002</v>
      </c>
      <c r="G2210" s="2">
        <f t="shared" si="267"/>
        <v>1.5601999999999987</v>
      </c>
      <c r="H2210" s="2">
        <f t="shared" si="271"/>
        <v>2.0701999999999998</v>
      </c>
      <c r="I2210" s="2">
        <f t="array" ref="I2210">SUMPRODUCT(B2194:B2213, (ROW(B2194:B2213)-ROW(B2194)+1)) / (20*21/2)</f>
        <v>1.3088095238095236</v>
      </c>
      <c r="J2210" s="2">
        <f t="shared" si="274"/>
        <v>1.38326712041642</v>
      </c>
      <c r="K2210" s="2">
        <f t="shared" si="268"/>
        <v>1.4854736625666465</v>
      </c>
    </row>
    <row r="2211" spans="1:11" ht="13.5" x14ac:dyDescent="0.25">
      <c r="A2211" s="3">
        <f>TITRES_STAT!B2214</f>
        <v>45525</v>
      </c>
      <c r="B2211" s="5">
        <f>TITRES_STAT!D2214</f>
        <v>1.32</v>
      </c>
      <c r="C2211" s="2">
        <f t="shared" si="269"/>
        <v>0</v>
      </c>
      <c r="D2211" s="2">
        <f t="shared" si="270"/>
        <v>1.32</v>
      </c>
      <c r="E2211" s="2">
        <f t="shared" si="272"/>
        <v>1.32</v>
      </c>
      <c r="F2211" s="2">
        <f t="shared" si="273"/>
        <v>1.363</v>
      </c>
      <c r="G2211" s="2">
        <f t="shared" si="267"/>
        <v>1.5505999999999986</v>
      </c>
      <c r="H2211" s="2">
        <f t="shared" si="271"/>
        <v>2.0615999999999999</v>
      </c>
      <c r="I2211" s="2">
        <f t="array" ref="I2211">SUMPRODUCT(B2195:B2214, (ROW(B2195:B2214)-ROW(B2195)+1)) / (20*21/2)</f>
        <v>1.2935238095238095</v>
      </c>
      <c r="J2211" s="2">
        <f t="shared" si="274"/>
        <v>1.3772416803767609</v>
      </c>
      <c r="K2211" s="2">
        <f t="shared" si="268"/>
        <v>1.4789844993287389</v>
      </c>
    </row>
    <row r="2212" spans="1:11" ht="13.5" x14ac:dyDescent="0.25">
      <c r="A2212" s="3">
        <f>TITRES_STAT!B2215</f>
        <v>45526</v>
      </c>
      <c r="B2212" s="5">
        <f>TITRES_STAT!D2215</f>
        <v>1.27</v>
      </c>
      <c r="C2212" s="2">
        <f t="shared" si="269"/>
        <v>-5.0000000000000044E-2</v>
      </c>
      <c r="D2212" s="2">
        <f t="shared" si="270"/>
        <v>1.31</v>
      </c>
      <c r="E2212" s="2">
        <f t="shared" si="272"/>
        <v>1.3149999999999999</v>
      </c>
      <c r="F2212" s="2">
        <f t="shared" si="273"/>
        <v>1.3480000000000001</v>
      </c>
      <c r="G2212" s="2">
        <f t="shared" si="267"/>
        <v>1.5399999999999989</v>
      </c>
      <c r="H2212" s="2">
        <f t="shared" si="271"/>
        <v>2.0520999999999998</v>
      </c>
      <c r="I2212" s="2">
        <f t="array" ref="I2212">SUMPRODUCT(B2196:B2215, (ROW(B2196:B2215)-ROW(B2196)+1)) / (20*21/2)</f>
        <v>1.275047619047619</v>
      </c>
      <c r="J2212" s="2">
        <f t="shared" si="274"/>
        <v>1.3670281870075456</v>
      </c>
      <c r="K2212" s="2">
        <f t="shared" si="268"/>
        <v>1.4707890287668275</v>
      </c>
    </row>
    <row r="2213" spans="1:11" ht="13.5" x14ac:dyDescent="0.25">
      <c r="A2213" s="3">
        <f>TITRES_STAT!B2216</f>
        <v>45527</v>
      </c>
      <c r="B2213" s="5">
        <f>TITRES_STAT!D2216</f>
        <v>1.22</v>
      </c>
      <c r="C2213" s="2">
        <f t="shared" si="269"/>
        <v>-5.0000000000000044E-2</v>
      </c>
      <c r="D2213" s="2">
        <f t="shared" si="270"/>
        <v>1.29</v>
      </c>
      <c r="E2213" s="2">
        <f t="shared" si="272"/>
        <v>1.3050000000000002</v>
      </c>
      <c r="F2213" s="2">
        <f t="shared" si="273"/>
        <v>1.3305000000000002</v>
      </c>
      <c r="G2213" s="2">
        <f t="shared" si="267"/>
        <v>1.5283999999999991</v>
      </c>
      <c r="H2213" s="2">
        <f t="shared" si="271"/>
        <v>2.04305</v>
      </c>
      <c r="I2213" s="2">
        <f t="array" ref="I2213">SUMPRODUCT(B2197:B2216, (ROW(B2197:B2216)-ROW(B2197)+1)) / (20*21/2)</f>
        <v>1.2580952380952379</v>
      </c>
      <c r="J2213" s="2">
        <f t="shared" si="274"/>
        <v>1.3530255025306366</v>
      </c>
      <c r="K2213" s="2">
        <f t="shared" si="268"/>
        <v>1.4609541648936186</v>
      </c>
    </row>
    <row r="2214" spans="1:11" ht="13.5" x14ac:dyDescent="0.25">
      <c r="A2214" s="3">
        <f>TITRES_STAT!B2217</f>
        <v>45530</v>
      </c>
      <c r="B2214" s="5">
        <f>TITRES_STAT!D2217</f>
        <v>1.17</v>
      </c>
      <c r="C2214" s="2">
        <f t="shared" si="269"/>
        <v>-5.0000000000000044E-2</v>
      </c>
      <c r="D2214" s="2">
        <f t="shared" si="270"/>
        <v>1.26</v>
      </c>
      <c r="E2214" s="2">
        <f t="shared" si="272"/>
        <v>1.29</v>
      </c>
      <c r="F2214" s="2">
        <f t="shared" si="273"/>
        <v>1.3140000000000001</v>
      </c>
      <c r="G2214" s="2">
        <f t="shared" si="267"/>
        <v>1.5173999999999992</v>
      </c>
      <c r="H2214" s="2">
        <f t="shared" si="271"/>
        <v>2.0343999999999998</v>
      </c>
      <c r="I2214" s="2">
        <f t="array" ref="I2214">SUMPRODUCT(B2198:B2217, (ROW(B2198:B2217)-ROW(B2198)+1)) / (20*21/2)</f>
        <v>1.2423809523809524</v>
      </c>
      <c r="J2214" s="2">
        <f t="shared" si="274"/>
        <v>1.3355945022896236</v>
      </c>
      <c r="K2214" s="2">
        <f t="shared" si="268"/>
        <v>1.4495441976428884</v>
      </c>
    </row>
    <row r="2215" spans="1:11" ht="13.5" x14ac:dyDescent="0.25">
      <c r="A2215" s="3">
        <f>TITRES_STAT!B2218</f>
        <v>45531</v>
      </c>
      <c r="B2215" s="5">
        <f>TITRES_STAT!D2218</f>
        <v>1.1200000000000001</v>
      </c>
      <c r="C2215" s="2">
        <f t="shared" si="269"/>
        <v>-4.9999999999999822E-2</v>
      </c>
      <c r="D2215" s="2">
        <f t="shared" si="270"/>
        <v>1.22</v>
      </c>
      <c r="E2215" s="2">
        <f t="shared" si="272"/>
        <v>1.2700000000000002</v>
      </c>
      <c r="F2215" s="2">
        <f t="shared" si="273"/>
        <v>1.2980000000000003</v>
      </c>
      <c r="G2215" s="2">
        <f t="shared" si="267"/>
        <v>1.5053999999999996</v>
      </c>
      <c r="H2215" s="2">
        <f t="shared" si="271"/>
        <v>2.0255000000000001</v>
      </c>
      <c r="I2215" s="2">
        <f t="array" ref="I2215">SUMPRODUCT(B2199:B2218, (ROW(B2199:B2218)-ROW(B2199)+1)) / (20*21/2)</f>
        <v>1.2276190476190476</v>
      </c>
      <c r="J2215" s="2">
        <f t="shared" si="274"/>
        <v>1.3150616925477547</v>
      </c>
      <c r="K2215" s="2">
        <f t="shared" si="268"/>
        <v>1.4366208957745399</v>
      </c>
    </row>
    <row r="2216" spans="1:11" ht="13.5" x14ac:dyDescent="0.25">
      <c r="A2216" s="3">
        <f>TITRES_STAT!B2219</f>
        <v>45532</v>
      </c>
      <c r="B2216" s="5">
        <f>TITRES_STAT!D2219</f>
        <v>1.1200000000000001</v>
      </c>
      <c r="C2216" s="2">
        <f t="shared" si="269"/>
        <v>0</v>
      </c>
      <c r="D2216" s="2">
        <f t="shared" si="270"/>
        <v>1.1800000000000002</v>
      </c>
      <c r="E2216" s="2">
        <f t="shared" si="272"/>
        <v>1.2500000000000004</v>
      </c>
      <c r="F2216" s="2">
        <f t="shared" si="273"/>
        <v>1.2850000000000001</v>
      </c>
      <c r="G2216" s="2">
        <f t="shared" si="267"/>
        <v>1.4947999999999999</v>
      </c>
      <c r="H2216" s="2">
        <f t="shared" si="271"/>
        <v>2.0159500000000001</v>
      </c>
      <c r="I2216" s="2">
        <f t="array" ref="I2216">SUMPRODUCT(B2200:B2219, (ROW(B2200:B2219)-ROW(B2200)+1)) / (20*21/2)</f>
        <v>1.2138095238095239</v>
      </c>
      <c r="J2216" s="2">
        <f t="shared" si="274"/>
        <v>1.2964843884955877</v>
      </c>
      <c r="K2216" s="2">
        <f t="shared" si="268"/>
        <v>1.4242043900578913</v>
      </c>
    </row>
    <row r="2217" spans="1:11" ht="13.5" x14ac:dyDescent="0.25">
      <c r="A2217" s="3">
        <f>TITRES_STAT!B2220</f>
        <v>45533</v>
      </c>
      <c r="B2217" s="5">
        <f>TITRES_STAT!D2220</f>
        <v>1.1200000000000001</v>
      </c>
      <c r="C2217" s="2">
        <f t="shared" si="269"/>
        <v>0</v>
      </c>
      <c r="D2217" s="2">
        <f t="shared" si="270"/>
        <v>1.1499999999999999</v>
      </c>
      <c r="E2217" s="2">
        <f t="shared" si="272"/>
        <v>1.2300000000000004</v>
      </c>
      <c r="F2217" s="2">
        <f t="shared" si="273"/>
        <v>1.2750000000000001</v>
      </c>
      <c r="G2217" s="2">
        <f t="shared" si="267"/>
        <v>1.4842000000000002</v>
      </c>
      <c r="H2217" s="2">
        <f t="shared" si="271"/>
        <v>2.0057500000000004</v>
      </c>
      <c r="I2217" s="2">
        <f t="array" ref="I2217">SUMPRODUCT(B2201:B2220, (ROW(B2201:B2220)-ROW(B2201)+1)) / (20*21/2)</f>
        <v>1.200952380952381</v>
      </c>
      <c r="J2217" s="2">
        <f t="shared" si="274"/>
        <v>1.2796763514960079</v>
      </c>
      <c r="K2217" s="2">
        <f t="shared" si="268"/>
        <v>1.4122748061340524</v>
      </c>
    </row>
    <row r="2218" spans="1:11" ht="13.5" x14ac:dyDescent="0.25">
      <c r="A2218" s="3">
        <f>TITRES_STAT!B2221</f>
        <v>45534</v>
      </c>
      <c r="B2218" s="5">
        <f>TITRES_STAT!D2221</f>
        <v>1.1200000000000001</v>
      </c>
      <c r="C2218" s="2">
        <f t="shared" si="269"/>
        <v>0</v>
      </c>
      <c r="D2218" s="2">
        <f t="shared" si="270"/>
        <v>1.1300000000000001</v>
      </c>
      <c r="E2218" s="2">
        <f t="shared" si="272"/>
        <v>1.2100000000000002</v>
      </c>
      <c r="F2218" s="2">
        <f t="shared" si="273"/>
        <v>1.2650000000000001</v>
      </c>
      <c r="G2218" s="2">
        <f t="shared" si="267"/>
        <v>1.4750000000000003</v>
      </c>
      <c r="H2218" s="2">
        <f t="shared" si="271"/>
        <v>1.9954000000000005</v>
      </c>
      <c r="I2218" s="2">
        <f t="array" ref="I2218">SUMPRODUCT(B2202:B2221, (ROW(B2202:B2221)-ROW(B2202)+1)) / (20*21/2)</f>
        <v>1.1890476190476189</v>
      </c>
      <c r="J2218" s="2">
        <f t="shared" si="274"/>
        <v>1.2644690799249596</v>
      </c>
      <c r="K2218" s="2">
        <f t="shared" si="268"/>
        <v>1.4008130490307562</v>
      </c>
    </row>
    <row r="2219" spans="1:11" ht="13.5" x14ac:dyDescent="0.25">
      <c r="A2219" s="3">
        <f>TITRES_STAT!B2222</f>
        <v>45537</v>
      </c>
      <c r="B2219" s="5">
        <f>TITRES_STAT!D2222</f>
        <v>1.1200000000000001</v>
      </c>
      <c r="C2219" s="2">
        <f t="shared" si="269"/>
        <v>0</v>
      </c>
      <c r="D2219" s="2">
        <f t="shared" si="270"/>
        <v>1.1200000000000001</v>
      </c>
      <c r="E2219" s="2">
        <f t="shared" si="272"/>
        <v>1.1900000000000002</v>
      </c>
      <c r="F2219" s="2">
        <f t="shared" si="273"/>
        <v>1.2550000000000003</v>
      </c>
      <c r="G2219" s="2">
        <f t="shared" si="267"/>
        <v>1.4658000000000007</v>
      </c>
      <c r="H2219" s="2">
        <f t="shared" si="271"/>
        <v>1.9850500000000009</v>
      </c>
      <c r="I2219" s="2">
        <f t="array" ref="I2219">SUMPRODUCT(B2203:B2222, (ROW(B2203:B2222)-ROW(B2203)+1)) / (20*21/2)</f>
        <v>1.1780952380952383</v>
      </c>
      <c r="J2219" s="2">
        <f t="shared" si="274"/>
        <v>1.2507101199321062</v>
      </c>
      <c r="K2219" s="2">
        <f t="shared" si="268"/>
        <v>1.3898007725981776</v>
      </c>
    </row>
    <row r="2220" spans="1:11" ht="13.5" x14ac:dyDescent="0.25">
      <c r="A2220" s="3">
        <f>TITRES_STAT!B2223</f>
        <v>45538</v>
      </c>
      <c r="B2220" s="5">
        <f>TITRES_STAT!D2223</f>
        <v>1.1200000000000001</v>
      </c>
      <c r="C2220" s="2">
        <f t="shared" si="269"/>
        <v>0</v>
      </c>
      <c r="D2220" s="2">
        <f t="shared" si="270"/>
        <v>1.1200000000000001</v>
      </c>
      <c r="E2220" s="2">
        <f t="shared" si="272"/>
        <v>1.1700000000000004</v>
      </c>
      <c r="F2220" s="2">
        <f t="shared" si="273"/>
        <v>1.2450000000000003</v>
      </c>
      <c r="G2220" s="2">
        <f t="shared" si="267"/>
        <v>1.4552000000000009</v>
      </c>
      <c r="H2220" s="2">
        <f t="shared" si="271"/>
        <v>1.9754000000000012</v>
      </c>
      <c r="I2220" s="2">
        <f t="array" ref="I2220">SUMPRODUCT(B2204:B2223, (ROW(B2204:B2223)-ROW(B2204)+1)) / (20*21/2)</f>
        <v>1.1633333333333333</v>
      </c>
      <c r="J2220" s="2">
        <f t="shared" si="274"/>
        <v>1.2382615370814294</v>
      </c>
      <c r="K2220" s="2">
        <f t="shared" si="268"/>
        <v>1.3792203501433471</v>
      </c>
    </row>
    <row r="2221" spans="1:11" ht="13.5" x14ac:dyDescent="0.25">
      <c r="A2221" s="3">
        <f>TITRES_STAT!B2224</f>
        <v>45539</v>
      </c>
      <c r="B2221" s="5">
        <f>TITRES_STAT!D2224</f>
        <v>1.1200000000000001</v>
      </c>
      <c r="C2221" s="2">
        <f t="shared" si="269"/>
        <v>0</v>
      </c>
      <c r="D2221" s="2">
        <f t="shared" si="270"/>
        <v>1.1200000000000001</v>
      </c>
      <c r="E2221" s="2">
        <f t="shared" si="272"/>
        <v>1.1500000000000004</v>
      </c>
      <c r="F2221" s="2">
        <f t="shared" si="273"/>
        <v>1.2350000000000003</v>
      </c>
      <c r="G2221" s="2">
        <f t="shared" si="267"/>
        <v>1.4432000000000007</v>
      </c>
      <c r="H2221" s="2">
        <f t="shared" si="271"/>
        <v>1.9657500000000017</v>
      </c>
      <c r="I2221" s="2">
        <f t="array" ref="I2221">SUMPRODUCT(B2205:B2224, (ROW(B2205:B2224)-ROW(B2205)+1)) / (20*21/2)</f>
        <v>1.149761904761905</v>
      </c>
      <c r="J2221" s="2">
        <f t="shared" si="274"/>
        <v>1.2269985335498648</v>
      </c>
      <c r="K2221" s="2">
        <f t="shared" si="268"/>
        <v>1.3690548462161571</v>
      </c>
    </row>
    <row r="2222" spans="1:11" ht="13.5" x14ac:dyDescent="0.25">
      <c r="A2222" s="3">
        <f>TITRES_STAT!B2225</f>
        <v>45540</v>
      </c>
      <c r="B2222" s="5">
        <f>TITRES_STAT!D2225</f>
        <v>1.1200000000000001</v>
      </c>
      <c r="C2222" s="2">
        <f t="shared" si="269"/>
        <v>0</v>
      </c>
      <c r="D2222" s="2">
        <f t="shared" si="270"/>
        <v>1.1200000000000001</v>
      </c>
      <c r="E2222" s="2">
        <f t="shared" si="272"/>
        <v>1.1350000000000002</v>
      </c>
      <c r="F2222" s="2">
        <f t="shared" si="273"/>
        <v>1.2250000000000003</v>
      </c>
      <c r="G2222" s="2">
        <f t="shared" si="267"/>
        <v>1.4326000000000008</v>
      </c>
      <c r="H2222" s="2">
        <f t="shared" si="271"/>
        <v>1.9561000000000019</v>
      </c>
      <c r="I2222" s="2">
        <f t="array" ref="I2222">SUMPRODUCT(B2206:B2225, (ROW(B2206:B2225)-ROW(B2206)+1)) / (20*21/2)</f>
        <v>1.1373809523809524</v>
      </c>
      <c r="J2222" s="2">
        <f t="shared" si="274"/>
        <v>1.2168081970213063</v>
      </c>
      <c r="K2222" s="2">
        <f t="shared" si="268"/>
        <v>1.3592879895017982</v>
      </c>
    </row>
    <row r="2223" spans="1:11" ht="13.5" x14ac:dyDescent="0.25">
      <c r="A2223" s="3">
        <f>TITRES_STAT!B2226</f>
        <v>45541</v>
      </c>
      <c r="B2223" s="5">
        <f>TITRES_STAT!D2226</f>
        <v>1.07</v>
      </c>
      <c r="C2223" s="2">
        <f t="shared" si="269"/>
        <v>-5.0000000000000044E-2</v>
      </c>
      <c r="D2223" s="2">
        <f t="shared" si="270"/>
        <v>1.1100000000000001</v>
      </c>
      <c r="E2223" s="2">
        <f t="shared" si="272"/>
        <v>1.1200000000000003</v>
      </c>
      <c r="F2223" s="2">
        <f t="shared" si="273"/>
        <v>1.2125000000000004</v>
      </c>
      <c r="G2223" s="2">
        <f t="shared" si="267"/>
        <v>1.4196000000000006</v>
      </c>
      <c r="H2223" s="2">
        <f t="shared" si="271"/>
        <v>1.9462000000000024</v>
      </c>
      <c r="I2223" s="2">
        <f t="array" ref="I2223">SUMPRODUCT(B2207:B2226, (ROW(B2207:B2226)-ROW(B2207)+1)) / (20*21/2)</f>
        <v>1.1223809523809527</v>
      </c>
      <c r="J2223" s="2">
        <f t="shared" si="274"/>
        <v>1.2028264639716582</v>
      </c>
      <c r="K2223" s="2">
        <f t="shared" si="268"/>
        <v>1.3479433624625121</v>
      </c>
    </row>
    <row r="2224" spans="1:11" ht="13.5" x14ac:dyDescent="0.25">
      <c r="A2224" s="3">
        <f>TITRES_STAT!B2227</f>
        <v>45544</v>
      </c>
      <c r="B2224" s="5">
        <f>TITRES_STAT!D2227</f>
        <v>1.07</v>
      </c>
      <c r="C2224" s="2">
        <f t="shared" si="269"/>
        <v>0</v>
      </c>
      <c r="D2224" s="2">
        <f t="shared" si="270"/>
        <v>1.1000000000000001</v>
      </c>
      <c r="E2224" s="2">
        <f t="shared" si="272"/>
        <v>1.1100000000000001</v>
      </c>
      <c r="F2224" s="2">
        <f t="shared" si="273"/>
        <v>1.2000000000000004</v>
      </c>
      <c r="G2224" s="2">
        <f t="shared" si="267"/>
        <v>1.4052</v>
      </c>
      <c r="H2224" s="2">
        <f t="shared" si="271"/>
        <v>1.9363000000000019</v>
      </c>
      <c r="I2224" s="2">
        <f t="array" ref="I2224">SUMPRODUCT(B2208:B2227, (ROW(B2208:B2227)-ROW(B2208)+1)) / (20*21/2)</f>
        <v>1.1087619047619048</v>
      </c>
      <c r="J2224" s="2">
        <f t="shared" si="274"/>
        <v>1.1901763245457859</v>
      </c>
      <c r="K2224" s="2">
        <f t="shared" si="268"/>
        <v>1.3370436227581</v>
      </c>
    </row>
    <row r="2225" spans="1:11" ht="13.5" x14ac:dyDescent="0.25">
      <c r="A2225" s="3">
        <f>TITRES_STAT!B2228</f>
        <v>45545</v>
      </c>
      <c r="B2225" s="5">
        <f>TITRES_STAT!D2228</f>
        <v>1.07</v>
      </c>
      <c r="C2225" s="2">
        <f t="shared" si="269"/>
        <v>0</v>
      </c>
      <c r="D2225" s="2">
        <f t="shared" si="270"/>
        <v>1.0900000000000003</v>
      </c>
      <c r="E2225" s="2">
        <f t="shared" si="272"/>
        <v>1.105</v>
      </c>
      <c r="F2225" s="2">
        <f t="shared" si="273"/>
        <v>1.1875000000000004</v>
      </c>
      <c r="G2225" s="2">
        <f t="shared" si="267"/>
        <v>1.3907999999999998</v>
      </c>
      <c r="H2225" s="2">
        <f t="shared" si="271"/>
        <v>1.9270500000000015</v>
      </c>
      <c r="I2225" s="2">
        <f t="array" ref="I2225">SUMPRODUCT(B2209:B2228, (ROW(B2209:B2228)-ROW(B2209)+1)) / (20*21/2)</f>
        <v>1.0927142857142857</v>
      </c>
      <c r="J2225" s="2">
        <f t="shared" si="274"/>
        <v>1.1787309603033302</v>
      </c>
      <c r="K2225" s="2">
        <f t="shared" si="268"/>
        <v>1.3265713238264099</v>
      </c>
    </row>
    <row r="2226" spans="1:11" ht="13.5" x14ac:dyDescent="0.25">
      <c r="A2226" s="3">
        <f>TITRES_STAT!B2229</f>
        <v>45546</v>
      </c>
      <c r="B2226" s="5">
        <f>TITRES_STAT!D2229</f>
        <v>1.03</v>
      </c>
      <c r="C2226" s="2">
        <f t="shared" si="269"/>
        <v>-4.0000000000000036E-2</v>
      </c>
      <c r="D2226" s="2">
        <f t="shared" si="270"/>
        <v>1.0720000000000003</v>
      </c>
      <c r="E2226" s="2">
        <f t="shared" si="272"/>
        <v>1.0960000000000001</v>
      </c>
      <c r="F2226" s="2">
        <f t="shared" si="273"/>
        <v>1.1730000000000005</v>
      </c>
      <c r="G2226" s="2">
        <f t="shared" ref="G2226:G2289" si="275">AVERAGE(B2177:B2226)</f>
        <v>1.3771999999999998</v>
      </c>
      <c r="H2226" s="2">
        <f t="shared" si="271"/>
        <v>1.9182500000000011</v>
      </c>
      <c r="I2226" s="2">
        <f t="array" ref="I2226">SUMPRODUCT(B2210:B2229, (ROW(B2210:B2229)-ROW(B2210)+1)) / (20*21/2)</f>
        <v>1.0820476190476189</v>
      </c>
      <c r="J2226" s="2">
        <f t="shared" si="274"/>
        <v>1.1645661069411082</v>
      </c>
      <c r="K2226" s="2">
        <f t="shared" si="268"/>
        <v>1.3149410758332172</v>
      </c>
    </row>
    <row r="2227" spans="1:11" ht="13.5" x14ac:dyDescent="0.25">
      <c r="A2227" s="3">
        <f>TITRES_STAT!B2230</f>
        <v>45547</v>
      </c>
      <c r="B2227" s="5">
        <f>TITRES_STAT!D2230</f>
        <v>1.03</v>
      </c>
      <c r="C2227" s="2">
        <f t="shared" si="269"/>
        <v>0</v>
      </c>
      <c r="D2227" s="2">
        <f t="shared" si="270"/>
        <v>1.054</v>
      </c>
      <c r="E2227" s="2">
        <f t="shared" si="272"/>
        <v>1.087</v>
      </c>
      <c r="F2227" s="2">
        <f t="shared" si="273"/>
        <v>1.1585000000000005</v>
      </c>
      <c r="G2227" s="2">
        <f t="shared" si="275"/>
        <v>1.3635999999999995</v>
      </c>
      <c r="H2227" s="2">
        <f t="shared" si="271"/>
        <v>1.9088500000000004</v>
      </c>
      <c r="I2227" s="2">
        <f t="array" ref="I2227">SUMPRODUCT(B2211:B2230, (ROW(B2211:B2230)-ROW(B2211)+1)) / (20*21/2)</f>
        <v>1.0765714285714285</v>
      </c>
      <c r="J2227" s="2">
        <f t="shared" si="274"/>
        <v>1.1517502872324312</v>
      </c>
      <c r="K2227" s="2">
        <f t="shared" ref="K2227:K2290" si="276">$K$4*B2227+(1-$K$4)*K2226</f>
        <v>1.3037669159966203</v>
      </c>
    </row>
    <row r="2228" spans="1:11" ht="13.5" x14ac:dyDescent="0.25">
      <c r="A2228" s="3">
        <f>TITRES_STAT!B2231</f>
        <v>45548</v>
      </c>
      <c r="B2228" s="5">
        <f>TITRES_STAT!D2231</f>
        <v>0.99</v>
      </c>
      <c r="C2228" s="2">
        <f t="shared" si="269"/>
        <v>-4.0000000000000036E-2</v>
      </c>
      <c r="D2228" s="2">
        <f t="shared" si="270"/>
        <v>1.038</v>
      </c>
      <c r="E2228" s="2">
        <f t="shared" si="272"/>
        <v>1.0740000000000001</v>
      </c>
      <c r="F2228" s="2">
        <f t="shared" si="273"/>
        <v>1.1420000000000003</v>
      </c>
      <c r="G2228" s="2">
        <f t="shared" si="275"/>
        <v>1.3491999999999995</v>
      </c>
      <c r="H2228" s="2">
        <f t="shared" si="271"/>
        <v>1.8992500000000001</v>
      </c>
      <c r="I2228" s="2">
        <f t="array" ref="I2228">SUMPRODUCT(B2212:B2231, (ROW(B2212:B2231)-ROW(B2212)+1)) / (20*21/2)</f>
        <v>1.0760952380952382</v>
      </c>
      <c r="J2228" s="2">
        <f t="shared" si="274"/>
        <v>1.1363454979721996</v>
      </c>
      <c r="K2228" s="2">
        <f t="shared" si="276"/>
        <v>1.2914623310555764</v>
      </c>
    </row>
    <row r="2229" spans="1:11" ht="13.5" x14ac:dyDescent="0.25">
      <c r="A2229" s="3">
        <f>TITRES_STAT!B2232</f>
        <v>45551</v>
      </c>
      <c r="B2229" s="5">
        <f>TITRES_STAT!D2232</f>
        <v>1.03</v>
      </c>
      <c r="C2229" s="2">
        <f t="shared" si="269"/>
        <v>4.0000000000000036E-2</v>
      </c>
      <c r="D2229" s="2">
        <f t="shared" si="270"/>
        <v>1.03</v>
      </c>
      <c r="E2229" s="2">
        <f t="shared" si="272"/>
        <v>1.0649999999999999</v>
      </c>
      <c r="F2229" s="2">
        <f t="shared" si="273"/>
        <v>1.1275000000000004</v>
      </c>
      <c r="G2229" s="2">
        <f t="shared" si="275"/>
        <v>1.3355999999999997</v>
      </c>
      <c r="H2229" s="2">
        <f t="shared" si="271"/>
        <v>1.8898499999999998</v>
      </c>
      <c r="I2229" s="2">
        <f t="array" ref="I2229">SUMPRODUCT(B2213:B2232, (ROW(B2213:B2232)-ROW(B2213)+1)) / (20*21/2)</f>
        <v>1.0804285714285713</v>
      </c>
      <c r="J2229" s="2">
        <f t="shared" si="274"/>
        <v>1.1262173553081805</v>
      </c>
      <c r="K2229" s="2">
        <f t="shared" si="276"/>
        <v>1.2812089063082988</v>
      </c>
    </row>
    <row r="2230" spans="1:11" ht="13.5" x14ac:dyDescent="0.25">
      <c r="A2230" s="3">
        <f>TITRES_STAT!B2233</f>
        <v>45552</v>
      </c>
      <c r="B2230" s="5">
        <f>TITRES_STAT!D2233</f>
        <v>1.07</v>
      </c>
      <c r="C2230" s="2">
        <f t="shared" si="269"/>
        <v>4.0000000000000036E-2</v>
      </c>
      <c r="D2230" s="2">
        <f t="shared" si="270"/>
        <v>1.03</v>
      </c>
      <c r="E2230" s="2">
        <f t="shared" si="272"/>
        <v>1.06</v>
      </c>
      <c r="F2230" s="2">
        <f t="shared" si="273"/>
        <v>1.1150000000000004</v>
      </c>
      <c r="G2230" s="2">
        <f t="shared" si="275"/>
        <v>1.3227999999999998</v>
      </c>
      <c r="H2230" s="2">
        <f t="shared" si="271"/>
        <v>1.8806499999999999</v>
      </c>
      <c r="I2230" s="2">
        <f t="array" ref="I2230">SUMPRODUCT(B2214:B2233, (ROW(B2214:B2233)-ROW(B2214)+1)) / (20*21/2)</f>
        <v>1.090095238095238</v>
      </c>
      <c r="J2230" s="2">
        <f t="shared" si="274"/>
        <v>1.1208633214693062</v>
      </c>
      <c r="K2230" s="2">
        <f t="shared" si="276"/>
        <v>1.2729262041001301</v>
      </c>
    </row>
    <row r="2231" spans="1:11" ht="13.5" x14ac:dyDescent="0.25">
      <c r="A2231" s="3">
        <f>TITRES_STAT!B2234</f>
        <v>45553</v>
      </c>
      <c r="B2231" s="5">
        <f>TITRES_STAT!D2234</f>
        <v>1.1100000000000001</v>
      </c>
      <c r="C2231" s="2">
        <f t="shared" si="269"/>
        <v>4.0000000000000036E-2</v>
      </c>
      <c r="D2231" s="2">
        <f t="shared" si="270"/>
        <v>1.046</v>
      </c>
      <c r="E2231" s="2">
        <f t="shared" si="272"/>
        <v>1.0590000000000002</v>
      </c>
      <c r="F2231" s="2">
        <f t="shared" si="273"/>
        <v>1.1045000000000003</v>
      </c>
      <c r="G2231" s="2">
        <f t="shared" si="275"/>
        <v>1.3107999999999997</v>
      </c>
      <c r="H2231" s="2">
        <f t="shared" si="271"/>
        <v>1.8722999999999999</v>
      </c>
      <c r="I2231" s="2">
        <f t="array" ref="I2231">SUMPRODUCT(B2215:B2234, (ROW(B2215:B2234)-ROW(B2215)+1)) / (20*21/2)</f>
        <v>1.1046190476190478</v>
      </c>
      <c r="J2231" s="2">
        <f t="shared" si="274"/>
        <v>1.1198287194246104</v>
      </c>
      <c r="K2231" s="2">
        <f t="shared" si="276"/>
        <v>1.2665369411942426</v>
      </c>
    </row>
    <row r="2232" spans="1:11" ht="13.5" x14ac:dyDescent="0.25">
      <c r="A2232" s="3">
        <f>TITRES_STAT!B2235</f>
        <v>45554</v>
      </c>
      <c r="B2232" s="5">
        <f>TITRES_STAT!D2235</f>
        <v>1.1499999999999999</v>
      </c>
      <c r="C2232" s="2">
        <f t="shared" si="269"/>
        <v>3.9999999999999813E-2</v>
      </c>
      <c r="D2232" s="2">
        <f t="shared" si="270"/>
        <v>1.0699999999999998</v>
      </c>
      <c r="E2232" s="2">
        <f t="shared" si="272"/>
        <v>1.0620000000000001</v>
      </c>
      <c r="F2232" s="2">
        <f t="shared" si="273"/>
        <v>1.0985</v>
      </c>
      <c r="G2232" s="2">
        <f t="shared" si="275"/>
        <v>1.2995999999999999</v>
      </c>
      <c r="H2232" s="2">
        <f t="shared" si="271"/>
        <v>1.8635499999999996</v>
      </c>
      <c r="I2232" s="2">
        <f t="array" ref="I2232">SUMPRODUCT(B2216:B2235, (ROW(B2216:B2235)-ROW(B2216)+1)) / (20*21/2)</f>
        <v>1.1187619047619048</v>
      </c>
      <c r="J2232" s="2">
        <f t="shared" si="274"/>
        <v>1.1227021747175048</v>
      </c>
      <c r="K2232" s="2">
        <f t="shared" si="276"/>
        <v>1.2619668650689784</v>
      </c>
    </row>
    <row r="2233" spans="1:11" ht="13.5" x14ac:dyDescent="0.25">
      <c r="A2233" s="3">
        <f>TITRES_STAT!B2236</f>
        <v>45555</v>
      </c>
      <c r="B2233" s="5">
        <f>TITRES_STAT!D2236</f>
        <v>1.2</v>
      </c>
      <c r="C2233" s="2">
        <f t="shared" si="269"/>
        <v>5.0000000000000044E-2</v>
      </c>
      <c r="D2233" s="2">
        <f t="shared" si="270"/>
        <v>1.1119999999999999</v>
      </c>
      <c r="E2233" s="2">
        <f t="shared" si="272"/>
        <v>1.075</v>
      </c>
      <c r="F2233" s="2">
        <f t="shared" si="273"/>
        <v>1.0974999999999999</v>
      </c>
      <c r="G2233" s="2">
        <f t="shared" si="275"/>
        <v>1.2907999999999999</v>
      </c>
      <c r="H2233" s="2">
        <f t="shared" si="271"/>
        <v>1.8543999999999992</v>
      </c>
      <c r="I2233" s="2">
        <f t="array" ref="I2233">SUMPRODUCT(B2217:B2236, (ROW(B2217:B2236)-ROW(B2217)+1)) / (20*21/2)</f>
        <v>1.1322857142857143</v>
      </c>
      <c r="J2233" s="2">
        <f t="shared" si="274"/>
        <v>1.1300638723634568</v>
      </c>
      <c r="K2233" s="2">
        <f t="shared" si="276"/>
        <v>1.2595367919290186</v>
      </c>
    </row>
    <row r="2234" spans="1:11" ht="13.5" x14ac:dyDescent="0.25">
      <c r="A2234" s="3">
        <f>TITRES_STAT!B2237</f>
        <v>45558</v>
      </c>
      <c r="B2234" s="5">
        <f>TITRES_STAT!D2237</f>
        <v>1.25</v>
      </c>
      <c r="C2234" s="2">
        <f t="shared" si="269"/>
        <v>5.0000000000000044E-2</v>
      </c>
      <c r="D2234" s="2">
        <f t="shared" si="270"/>
        <v>1.1560000000000001</v>
      </c>
      <c r="E2234" s="2">
        <f t="shared" si="272"/>
        <v>1.093</v>
      </c>
      <c r="F2234" s="2">
        <f t="shared" si="273"/>
        <v>1.1014999999999999</v>
      </c>
      <c r="G2234" s="2">
        <f t="shared" si="275"/>
        <v>1.2829999999999999</v>
      </c>
      <c r="H2234" s="2">
        <f t="shared" si="271"/>
        <v>1.8454999999999993</v>
      </c>
      <c r="I2234" s="2">
        <f t="array" ref="I2234">SUMPRODUCT(B2218:B2237, (ROW(B2218:B2237)-ROW(B2218)+1)) / (20*21/2)</f>
        <v>1.1499523809523811</v>
      </c>
      <c r="J2234" s="2">
        <f t="shared" si="274"/>
        <v>1.1414863607097943</v>
      </c>
      <c r="K2234" s="2">
        <f t="shared" si="276"/>
        <v>1.259162800088665</v>
      </c>
    </row>
    <row r="2235" spans="1:11" ht="13.5" x14ac:dyDescent="0.25">
      <c r="A2235" s="3">
        <f>TITRES_STAT!B2238</f>
        <v>45559</v>
      </c>
      <c r="B2235" s="5">
        <f>TITRES_STAT!D2238</f>
        <v>1.25</v>
      </c>
      <c r="C2235" s="2">
        <f t="shared" si="269"/>
        <v>0</v>
      </c>
      <c r="D2235" s="2">
        <f t="shared" si="270"/>
        <v>1.1919999999999999</v>
      </c>
      <c r="E2235" s="2">
        <f t="shared" si="272"/>
        <v>1.111</v>
      </c>
      <c r="F2235" s="2">
        <f t="shared" si="273"/>
        <v>1.1079999999999999</v>
      </c>
      <c r="G2235" s="2">
        <f t="shared" si="275"/>
        <v>1.2751999999999999</v>
      </c>
      <c r="H2235" s="2">
        <f t="shared" si="271"/>
        <v>1.8359499999999989</v>
      </c>
      <c r="I2235" s="2">
        <f t="array" ref="I2235">SUMPRODUCT(B2219:B2238, (ROW(B2219:B2238)-ROW(B2219)+1)) / (20*21/2)</f>
        <v>1.1715238095238094</v>
      </c>
      <c r="J2235" s="2">
        <f t="shared" si="274"/>
        <v>1.1518209930231471</v>
      </c>
      <c r="K2235" s="2">
        <f t="shared" si="276"/>
        <v>1.2588034745949919</v>
      </c>
    </row>
    <row r="2236" spans="1:11" ht="13.5" x14ac:dyDescent="0.25">
      <c r="A2236" s="3">
        <f>TITRES_STAT!B2239</f>
        <v>45560</v>
      </c>
      <c r="B2236" s="5">
        <f>TITRES_STAT!D2239</f>
        <v>1.25</v>
      </c>
      <c r="C2236" s="2">
        <f t="shared" si="269"/>
        <v>0</v>
      </c>
      <c r="D2236" s="2">
        <f t="shared" si="270"/>
        <v>1.22</v>
      </c>
      <c r="E2236" s="2">
        <f t="shared" si="272"/>
        <v>1.1330000000000002</v>
      </c>
      <c r="F2236" s="2">
        <f t="shared" si="273"/>
        <v>1.1145</v>
      </c>
      <c r="G2236" s="2">
        <f t="shared" si="275"/>
        <v>1.2673999999999999</v>
      </c>
      <c r="H2236" s="2">
        <f t="shared" si="271"/>
        <v>1.8263999999999987</v>
      </c>
      <c r="I2236" s="2">
        <f t="array" ref="I2236">SUMPRODUCT(B2220:B2239, (ROW(B2220:B2239)-ROW(B2220)+1)) / (20*21/2)</f>
        <v>1.1977142857142857</v>
      </c>
      <c r="J2236" s="2">
        <f t="shared" si="274"/>
        <v>1.1611713746399903</v>
      </c>
      <c r="K2236" s="2">
        <f t="shared" si="276"/>
        <v>1.2584582402971491</v>
      </c>
    </row>
    <row r="2237" spans="1:11" ht="13.5" x14ac:dyDescent="0.25">
      <c r="A2237" s="3">
        <f>TITRES_STAT!B2240</f>
        <v>45561</v>
      </c>
      <c r="B2237" s="5">
        <f>TITRES_STAT!D2240</f>
        <v>1.3</v>
      </c>
      <c r="C2237" s="2">
        <f t="shared" si="269"/>
        <v>5.0000000000000044E-2</v>
      </c>
      <c r="D2237" s="2">
        <f t="shared" si="270"/>
        <v>1.25</v>
      </c>
      <c r="E2237" s="2">
        <f t="shared" si="272"/>
        <v>1.1600000000000001</v>
      </c>
      <c r="F2237" s="2">
        <f t="shared" si="273"/>
        <v>1.1234999999999999</v>
      </c>
      <c r="G2237" s="2">
        <f t="shared" si="275"/>
        <v>1.2605999999999997</v>
      </c>
      <c r="H2237" s="2">
        <f t="shared" si="271"/>
        <v>1.8171999999999986</v>
      </c>
      <c r="I2237" s="2">
        <f t="array" ref="I2237">SUMPRODUCT(B2221:B2240, (ROW(B2221:B2240)-ROW(B2221)+1)) / (20*21/2)</f>
        <v>1.2282380952380949</v>
      </c>
      <c r="J2237" s="2">
        <f t="shared" si="274"/>
        <v>1.1743931484838008</v>
      </c>
      <c r="K2237" s="2">
        <f t="shared" si="276"/>
        <v>1.2600873289129473</v>
      </c>
    </row>
    <row r="2238" spans="1:11" ht="13.5" x14ac:dyDescent="0.25">
      <c r="A2238" s="3">
        <f>TITRES_STAT!B2241</f>
        <v>45562</v>
      </c>
      <c r="B2238" s="5">
        <f>TITRES_STAT!D2241</f>
        <v>1.35</v>
      </c>
      <c r="C2238" s="2">
        <f t="shared" si="269"/>
        <v>5.0000000000000044E-2</v>
      </c>
      <c r="D2238" s="2">
        <f t="shared" si="270"/>
        <v>1.28</v>
      </c>
      <c r="E2238" s="2">
        <f t="shared" si="272"/>
        <v>1.196</v>
      </c>
      <c r="F2238" s="2">
        <f t="shared" si="273"/>
        <v>1.1350000000000002</v>
      </c>
      <c r="G2238" s="2">
        <f t="shared" si="275"/>
        <v>1.2562</v>
      </c>
      <c r="H2238" s="2">
        <f t="shared" si="271"/>
        <v>1.8082499999999988</v>
      </c>
      <c r="I2238" s="2">
        <f t="array" ref="I2238">SUMPRODUCT(B2222:B2241, (ROW(B2222:B2241)-ROW(B2222)+1)) / (20*21/2)</f>
        <v>1.262809523809524</v>
      </c>
      <c r="J2238" s="2">
        <f t="shared" si="274"/>
        <v>1.1911176105329626</v>
      </c>
      <c r="K2238" s="2">
        <f t="shared" si="276"/>
        <v>1.2636133160144003</v>
      </c>
    </row>
    <row r="2239" spans="1:11" ht="13.5" x14ac:dyDescent="0.25">
      <c r="A2239" s="3">
        <f>TITRES_STAT!B2242</f>
        <v>45565</v>
      </c>
      <c r="B2239" s="5">
        <f>TITRES_STAT!D2242</f>
        <v>1.41</v>
      </c>
      <c r="C2239" s="2">
        <f t="shared" si="269"/>
        <v>5.9999999999999831E-2</v>
      </c>
      <c r="D2239" s="2">
        <f t="shared" si="270"/>
        <v>1.3120000000000001</v>
      </c>
      <c r="E2239" s="2">
        <f t="shared" si="272"/>
        <v>1.2340000000000002</v>
      </c>
      <c r="F2239" s="2">
        <f t="shared" si="273"/>
        <v>1.1495000000000002</v>
      </c>
      <c r="G2239" s="2">
        <f t="shared" si="275"/>
        <v>1.2529999999999999</v>
      </c>
      <c r="H2239" s="2">
        <f t="shared" si="271"/>
        <v>1.8002999999999987</v>
      </c>
      <c r="I2239" s="2">
        <f t="array" ref="I2239">SUMPRODUCT(B2223:B2242, (ROW(B2223:B2242)-ROW(B2223)+1)) / (20*21/2)</f>
        <v>1.3011428571428572</v>
      </c>
      <c r="J2239" s="2">
        <f t="shared" si="274"/>
        <v>1.2119635523869663</v>
      </c>
      <c r="K2239" s="2">
        <f t="shared" si="276"/>
        <v>1.2693539702883454</v>
      </c>
    </row>
    <row r="2240" spans="1:11" ht="13.5" x14ac:dyDescent="0.25">
      <c r="A2240" s="3">
        <f>TITRES_STAT!B2243</f>
        <v>45566</v>
      </c>
      <c r="B2240" s="5">
        <f>TITRES_STAT!D2243</f>
        <v>1.47</v>
      </c>
      <c r="C2240" s="2">
        <f t="shared" si="269"/>
        <v>6.0000000000000053E-2</v>
      </c>
      <c r="D2240" s="2">
        <f t="shared" si="270"/>
        <v>1.3559999999999999</v>
      </c>
      <c r="E2240" s="2">
        <f t="shared" si="272"/>
        <v>1.274</v>
      </c>
      <c r="F2240" s="2">
        <f t="shared" si="273"/>
        <v>1.1670000000000003</v>
      </c>
      <c r="G2240" s="2">
        <f t="shared" si="275"/>
        <v>1.2509999999999997</v>
      </c>
      <c r="H2240" s="2">
        <f t="shared" si="271"/>
        <v>1.7926499999999987</v>
      </c>
      <c r="I2240" s="2">
        <f t="array" ref="I2240">SUMPRODUCT(B2224:B2243, (ROW(B2224:B2243)-ROW(B2224)+1)) / (20*21/2)</f>
        <v>1.3439047619047619</v>
      </c>
      <c r="J2240" s="2">
        <f t="shared" si="274"/>
        <v>1.2365384521596361</v>
      </c>
      <c r="K2240" s="2">
        <f t="shared" si="276"/>
        <v>1.2772224420417437</v>
      </c>
    </row>
    <row r="2241" spans="1:11" ht="13.5" x14ac:dyDescent="0.25">
      <c r="A2241" s="3">
        <f>TITRES_STAT!B2244</f>
        <v>45567</v>
      </c>
      <c r="B2241" s="5">
        <f>TITRES_STAT!D2244</f>
        <v>1.53</v>
      </c>
      <c r="C2241" s="2">
        <f t="shared" si="269"/>
        <v>6.0000000000000053E-2</v>
      </c>
      <c r="D2241" s="2">
        <f t="shared" si="270"/>
        <v>1.4120000000000001</v>
      </c>
      <c r="E2241" s="2">
        <f t="shared" si="272"/>
        <v>1.3160000000000001</v>
      </c>
      <c r="F2241" s="2">
        <f t="shared" si="273"/>
        <v>1.1875000000000002</v>
      </c>
      <c r="G2241" s="2">
        <f t="shared" si="275"/>
        <v>1.2501999999999998</v>
      </c>
      <c r="H2241" s="2">
        <f t="shared" si="271"/>
        <v>1.784649999999999</v>
      </c>
      <c r="I2241" s="2">
        <f t="array" ref="I2241">SUMPRODUCT(B2225:B2244, (ROW(B2225:B2244)-ROW(B2225)+1)) / (20*21/2)</f>
        <v>1.3781428571428573</v>
      </c>
      <c r="J2241" s="2">
        <f t="shared" si="274"/>
        <v>1.2644871710015755</v>
      </c>
      <c r="K2241" s="2">
        <f t="shared" si="276"/>
        <v>1.2871352874518716</v>
      </c>
    </row>
    <row r="2242" spans="1:11" ht="13.5" x14ac:dyDescent="0.25">
      <c r="A2242" s="3">
        <f>TITRES_STAT!B2245</f>
        <v>45568</v>
      </c>
      <c r="B2242" s="5">
        <f>TITRES_STAT!D2245</f>
        <v>1.59</v>
      </c>
      <c r="C2242" s="2">
        <f t="shared" si="269"/>
        <v>6.0000000000000053E-2</v>
      </c>
      <c r="D2242" s="2">
        <f t="shared" si="270"/>
        <v>1.47</v>
      </c>
      <c r="E2242" s="2">
        <f t="shared" si="272"/>
        <v>1.3599999999999999</v>
      </c>
      <c r="F2242" s="2">
        <f t="shared" si="273"/>
        <v>1.2110000000000001</v>
      </c>
      <c r="G2242" s="2">
        <f t="shared" si="275"/>
        <v>1.2505999999999999</v>
      </c>
      <c r="H2242" s="2">
        <f t="shared" si="271"/>
        <v>1.7769499999999987</v>
      </c>
      <c r="I2242" s="2">
        <f t="array" ref="I2242">SUMPRODUCT(B2226:B2245, (ROW(B2226:B2245)-ROW(B2226)+1)) / (20*21/2)</f>
        <v>1.4098571428571429</v>
      </c>
      <c r="J2242" s="2">
        <f t="shared" si="274"/>
        <v>1.2954883928109493</v>
      </c>
      <c r="K2242" s="2">
        <f t="shared" si="276"/>
        <v>1.2990123350027785</v>
      </c>
    </row>
    <row r="2243" spans="1:11" ht="13.5" x14ac:dyDescent="0.25">
      <c r="A2243" s="3">
        <f>TITRES_STAT!B2246</f>
        <v>45569</v>
      </c>
      <c r="B2243" s="5">
        <f>TITRES_STAT!D2246</f>
        <v>1.66</v>
      </c>
      <c r="C2243" s="2">
        <f t="shared" si="269"/>
        <v>6.999999999999984E-2</v>
      </c>
      <c r="D2243" s="2">
        <f t="shared" si="270"/>
        <v>1.532</v>
      </c>
      <c r="E2243" s="2">
        <f t="shared" si="272"/>
        <v>1.4060000000000001</v>
      </c>
      <c r="F2243" s="2">
        <f t="shared" si="273"/>
        <v>1.2405000000000002</v>
      </c>
      <c r="G2243" s="2">
        <f t="shared" si="275"/>
        <v>1.2524</v>
      </c>
      <c r="H2243" s="2">
        <f t="shared" si="271"/>
        <v>1.769599999999999</v>
      </c>
      <c r="I2243" s="2">
        <f t="array" ref="I2243">SUMPRODUCT(B2227:B2246, (ROW(B2227:B2246)-ROW(B2227)+1)) / (20*21/2)</f>
        <v>1.4390476190476189</v>
      </c>
      <c r="J2243" s="2">
        <f t="shared" si="274"/>
        <v>1.3302037839718113</v>
      </c>
      <c r="K2243" s="2">
        <f t="shared" si="276"/>
        <v>1.3131687140222774</v>
      </c>
    </row>
    <row r="2244" spans="1:11" ht="13.5" x14ac:dyDescent="0.25">
      <c r="A2244" s="3">
        <f>TITRES_STAT!B2247</f>
        <v>45572</v>
      </c>
      <c r="B2244" s="5">
        <f>TITRES_STAT!D2247</f>
        <v>1.6</v>
      </c>
      <c r="C2244" s="2">
        <f t="shared" ref="C2244:C2307" si="277">B2244-B2243</f>
        <v>-5.9999999999999831E-2</v>
      </c>
      <c r="D2244" s="2">
        <f t="shared" si="270"/>
        <v>1.5699999999999998</v>
      </c>
      <c r="E2244" s="2">
        <f t="shared" si="272"/>
        <v>1.4410000000000001</v>
      </c>
      <c r="F2244" s="2">
        <f t="shared" si="273"/>
        <v>1.2670000000000001</v>
      </c>
      <c r="G2244" s="2">
        <f t="shared" si="275"/>
        <v>1.2544000000000002</v>
      </c>
      <c r="H2244" s="2">
        <f t="shared" si="271"/>
        <v>1.7619499999999988</v>
      </c>
      <c r="I2244" s="2">
        <f t="array" ref="I2244">SUMPRODUCT(B2228:B2247, (ROW(B2228:B2247)-ROW(B2228)+1)) / (20*21/2)</f>
        <v>1.4655238095238095</v>
      </c>
      <c r="J2244" s="2">
        <f t="shared" si="274"/>
        <v>1.3558986616887818</v>
      </c>
      <c r="K2244" s="2">
        <f t="shared" si="276"/>
        <v>1.324416999746894</v>
      </c>
    </row>
    <row r="2245" spans="1:11" ht="13.5" x14ac:dyDescent="0.25">
      <c r="A2245" s="3">
        <f>TITRES_STAT!B2248</f>
        <v>45573</v>
      </c>
      <c r="B2245" s="5">
        <f>TITRES_STAT!D2248</f>
        <v>1.6</v>
      </c>
      <c r="C2245" s="2">
        <f t="shared" si="277"/>
        <v>0</v>
      </c>
      <c r="D2245" s="2">
        <f t="shared" si="270"/>
        <v>1.5960000000000001</v>
      </c>
      <c r="E2245" s="2">
        <f t="shared" si="272"/>
        <v>1.4759999999999998</v>
      </c>
      <c r="F2245" s="2">
        <f t="shared" si="273"/>
        <v>1.2935000000000001</v>
      </c>
      <c r="G2245" s="2">
        <f t="shared" si="275"/>
        <v>1.2576000000000003</v>
      </c>
      <c r="H2245" s="2">
        <f t="shared" si="271"/>
        <v>1.7542999999999989</v>
      </c>
      <c r="I2245" s="2">
        <f t="array" ref="I2245">SUMPRODUCT(B2229:B2248, (ROW(B2229:B2248)-ROW(B2229)+1)) / (20*21/2)</f>
        <v>1.4892857142857143</v>
      </c>
      <c r="J2245" s="2">
        <f t="shared" si="274"/>
        <v>1.3791464081946123</v>
      </c>
      <c r="K2245" s="2">
        <f t="shared" si="276"/>
        <v>1.335224176227408</v>
      </c>
    </row>
    <row r="2246" spans="1:11" ht="13.5" x14ac:dyDescent="0.25">
      <c r="A2246" s="3">
        <f>TITRES_STAT!B2249</f>
        <v>45574</v>
      </c>
      <c r="B2246" s="5">
        <f>TITRES_STAT!D2249</f>
        <v>1.6</v>
      </c>
      <c r="C2246" s="2">
        <f t="shared" si="277"/>
        <v>0</v>
      </c>
      <c r="D2246" s="2">
        <f t="shared" ref="D2246:D2309" si="278">AVERAGE(B2242:B2246)</f>
        <v>1.6099999999999999</v>
      </c>
      <c r="E2246" s="2">
        <f t="shared" si="272"/>
        <v>1.5109999999999999</v>
      </c>
      <c r="F2246" s="2">
        <f t="shared" si="273"/>
        <v>1.3220000000000005</v>
      </c>
      <c r="G2246" s="2">
        <f t="shared" si="275"/>
        <v>1.2620000000000002</v>
      </c>
      <c r="H2246" s="2">
        <f t="shared" si="271"/>
        <v>1.7466499999999994</v>
      </c>
      <c r="I2246" s="2">
        <f t="array" ref="I2246">SUMPRODUCT(B2230:B2249, (ROW(B2230:B2249)-ROW(B2230)+1)) / (20*21/2)</f>
        <v>1.5101428571428572</v>
      </c>
      <c r="J2246" s="2">
        <f t="shared" si="274"/>
        <v>1.4001800836046492</v>
      </c>
      <c r="K2246" s="2">
        <f t="shared" si="276"/>
        <v>1.3456075418655489</v>
      </c>
    </row>
    <row r="2247" spans="1:11" ht="13.5" x14ac:dyDescent="0.25">
      <c r="A2247" s="3">
        <f>TITRES_STAT!B2250</f>
        <v>45575</v>
      </c>
      <c r="B2247" s="5">
        <f>TITRES_STAT!D2250</f>
        <v>1.6</v>
      </c>
      <c r="C2247" s="2">
        <f t="shared" si="277"/>
        <v>0</v>
      </c>
      <c r="D2247" s="2">
        <f t="shared" si="278"/>
        <v>1.6119999999999997</v>
      </c>
      <c r="E2247" s="2">
        <f t="shared" si="272"/>
        <v>1.5409999999999999</v>
      </c>
      <c r="F2247" s="2">
        <f t="shared" si="273"/>
        <v>1.3505000000000005</v>
      </c>
      <c r="G2247" s="2">
        <f t="shared" si="275"/>
        <v>1.2676000000000003</v>
      </c>
      <c r="H2247" s="2">
        <f t="shared" si="271"/>
        <v>1.7396999999999998</v>
      </c>
      <c r="I2247" s="2">
        <f t="array" ref="I2247">SUMPRODUCT(B2231:B2250, (ROW(B2231:B2250)-ROW(B2231)+1)) / (20*21/2)</f>
        <v>1.5349523809523808</v>
      </c>
      <c r="J2247" s="2">
        <f t="shared" si="274"/>
        <v>1.4192105518327778</v>
      </c>
      <c r="K2247" s="2">
        <f t="shared" si="276"/>
        <v>1.355583716694351</v>
      </c>
    </row>
    <row r="2248" spans="1:11" ht="13.5" x14ac:dyDescent="0.25">
      <c r="A2248" s="3">
        <f>TITRES_STAT!B2251</f>
        <v>45576</v>
      </c>
      <c r="B2248" s="5">
        <f>TITRES_STAT!D2251</f>
        <v>1.6</v>
      </c>
      <c r="C2248" s="2">
        <f t="shared" si="277"/>
        <v>0</v>
      </c>
      <c r="D2248" s="2">
        <f t="shared" si="278"/>
        <v>1.6</v>
      </c>
      <c r="E2248" s="2">
        <f t="shared" si="272"/>
        <v>1.5659999999999998</v>
      </c>
      <c r="F2248" s="2">
        <f t="shared" si="273"/>
        <v>1.3810000000000004</v>
      </c>
      <c r="G2248" s="2">
        <f t="shared" si="275"/>
        <v>1.2732000000000003</v>
      </c>
      <c r="H2248" s="2">
        <f t="shared" si="271"/>
        <v>1.7320999999999998</v>
      </c>
      <c r="I2248" s="2">
        <f t="array" ref="I2248">SUMPRODUCT(B2232:B2251, (ROW(B2232:B2251)-ROW(B2232)+1)) / (20*21/2)</f>
        <v>1.5635714285714286</v>
      </c>
      <c r="J2248" s="2">
        <f t="shared" si="274"/>
        <v>1.4364285945153705</v>
      </c>
      <c r="K2248" s="2">
        <f t="shared" si="276"/>
        <v>1.3651686689808471</v>
      </c>
    </row>
    <row r="2249" spans="1:11" ht="13.5" x14ac:dyDescent="0.25">
      <c r="A2249" s="3">
        <f>TITRES_STAT!B2252</f>
        <v>45579</v>
      </c>
      <c r="B2249" s="5">
        <f>TITRES_STAT!D2252</f>
        <v>1.6</v>
      </c>
      <c r="C2249" s="2">
        <f t="shared" si="277"/>
        <v>0</v>
      </c>
      <c r="D2249" s="2">
        <f t="shared" si="278"/>
        <v>1.6</v>
      </c>
      <c r="E2249" s="2">
        <f t="shared" si="272"/>
        <v>1.5849999999999997</v>
      </c>
      <c r="F2249" s="2">
        <f t="shared" si="273"/>
        <v>1.4095000000000006</v>
      </c>
      <c r="G2249" s="2">
        <f t="shared" si="275"/>
        <v>1.2788000000000004</v>
      </c>
      <c r="H2249" s="2">
        <f t="shared" si="271"/>
        <v>1.7252000000000001</v>
      </c>
      <c r="I2249" s="2">
        <f t="array" ref="I2249">SUMPRODUCT(B2233:B2252, (ROW(B2233:B2252)-ROW(B2233)+1)) / (20*21/2)</f>
        <v>1.5958571428571429</v>
      </c>
      <c r="J2249" s="2">
        <f t="shared" si="274"/>
        <v>1.4520068236091448</v>
      </c>
      <c r="K2249" s="2">
        <f t="shared" si="276"/>
        <v>1.3743777407855198</v>
      </c>
    </row>
    <row r="2250" spans="1:11" ht="13.5" x14ac:dyDescent="0.25">
      <c r="A2250" s="3">
        <f>TITRES_STAT!B2253</f>
        <v>45581</v>
      </c>
      <c r="B2250" s="5">
        <f>TITRES_STAT!D2253</f>
        <v>1.67</v>
      </c>
      <c r="C2250" s="2">
        <f t="shared" si="277"/>
        <v>6.999999999999984E-2</v>
      </c>
      <c r="D2250" s="2">
        <f t="shared" si="278"/>
        <v>1.6140000000000001</v>
      </c>
      <c r="E2250" s="2">
        <f t="shared" si="272"/>
        <v>1.6049999999999998</v>
      </c>
      <c r="F2250" s="2">
        <f t="shared" si="273"/>
        <v>1.4395000000000002</v>
      </c>
      <c r="G2250" s="2">
        <f t="shared" si="275"/>
        <v>1.2858000000000005</v>
      </c>
      <c r="H2250" s="2">
        <f t="shared" ref="H2250:H2313" si="279">AVERAGE(B2051:B2250)</f>
        <v>1.7180000000000004</v>
      </c>
      <c r="I2250" s="2">
        <f t="array" ref="I2250">SUMPRODUCT(B2234:B2253, (ROW(B2234:B2253)-ROW(B2234)+1)) / (20*21/2)</f>
        <v>1.6326190476190474</v>
      </c>
      <c r="J2250" s="2">
        <f t="shared" si="274"/>
        <v>1.472768078503512</v>
      </c>
      <c r="K2250" s="2">
        <f t="shared" si="276"/>
        <v>1.3859707705586366</v>
      </c>
    </row>
    <row r="2251" spans="1:11" ht="13.5" x14ac:dyDescent="0.25">
      <c r="A2251" s="3">
        <f>TITRES_STAT!B2254</f>
        <v>45582</v>
      </c>
      <c r="B2251" s="5">
        <f>TITRES_STAT!D2254</f>
        <v>1.74</v>
      </c>
      <c r="C2251" s="2">
        <f t="shared" si="277"/>
        <v>7.0000000000000062E-2</v>
      </c>
      <c r="D2251" s="2">
        <f t="shared" si="278"/>
        <v>1.6420000000000001</v>
      </c>
      <c r="E2251" s="2">
        <f t="shared" si="272"/>
        <v>1.6259999999999999</v>
      </c>
      <c r="F2251" s="2">
        <f t="shared" si="273"/>
        <v>1.4710000000000003</v>
      </c>
      <c r="G2251" s="2">
        <f t="shared" si="275"/>
        <v>1.2942000000000005</v>
      </c>
      <c r="H2251" s="2">
        <f t="shared" si="279"/>
        <v>1.7111500000000004</v>
      </c>
      <c r="I2251" s="2">
        <f t="array" ref="I2251">SUMPRODUCT(B2235:B2254, (ROW(B2235:B2254)-ROW(B2235)+1)) / (20*21/2)</f>
        <v>1.6737142857142857</v>
      </c>
      <c r="J2251" s="2">
        <f t="shared" si="274"/>
        <v>1.4982187376936538</v>
      </c>
      <c r="K2251" s="2">
        <f t="shared" si="276"/>
        <v>1.3998542697524154</v>
      </c>
    </row>
    <row r="2252" spans="1:11" ht="13.5" x14ac:dyDescent="0.25">
      <c r="A2252" s="3">
        <f>TITRES_STAT!B2255</f>
        <v>45583</v>
      </c>
      <c r="B2252" s="5">
        <f>TITRES_STAT!D2255</f>
        <v>1.81</v>
      </c>
      <c r="C2252" s="2">
        <f t="shared" si="277"/>
        <v>7.0000000000000062E-2</v>
      </c>
      <c r="D2252" s="2">
        <f t="shared" si="278"/>
        <v>1.6839999999999999</v>
      </c>
      <c r="E2252" s="2">
        <f t="shared" ref="E2252:E2315" si="280">AVERAGE(B2243:B2252)</f>
        <v>1.6479999999999997</v>
      </c>
      <c r="F2252" s="2">
        <f t="shared" si="273"/>
        <v>1.5040000000000002</v>
      </c>
      <c r="G2252" s="2">
        <f t="shared" si="275"/>
        <v>1.3040000000000003</v>
      </c>
      <c r="H2252" s="2">
        <f t="shared" si="279"/>
        <v>1.7045000000000001</v>
      </c>
      <c r="I2252" s="2">
        <f t="array" ref="I2252">SUMPRODUCT(B2236:B2255, (ROW(B2236:B2255)-ROW(B2236)+1)) / (20*21/2)</f>
        <v>1.7113809523809522</v>
      </c>
      <c r="J2252" s="2">
        <f t="shared" si="274"/>
        <v>1.5279121912466391</v>
      </c>
      <c r="K2252" s="2">
        <f t="shared" si="276"/>
        <v>1.4159384160366346</v>
      </c>
    </row>
    <row r="2253" spans="1:11" ht="13.5" x14ac:dyDescent="0.25">
      <c r="A2253" s="3">
        <f>TITRES_STAT!B2256</f>
        <v>45586</v>
      </c>
      <c r="B2253" s="5">
        <f>TITRES_STAT!D2256</f>
        <v>1.89</v>
      </c>
      <c r="C2253" s="2">
        <f t="shared" si="277"/>
        <v>7.9999999999999849E-2</v>
      </c>
      <c r="D2253" s="2">
        <f t="shared" si="278"/>
        <v>1.7420000000000002</v>
      </c>
      <c r="E2253" s="2">
        <f t="shared" si="280"/>
        <v>1.671</v>
      </c>
      <c r="F2253" s="2">
        <f t="shared" si="273"/>
        <v>1.5385000000000002</v>
      </c>
      <c r="G2253" s="2">
        <f t="shared" si="275"/>
        <v>1.3154000000000006</v>
      </c>
      <c r="H2253" s="2">
        <f t="shared" si="279"/>
        <v>1.6982499999999998</v>
      </c>
      <c r="I2253" s="2">
        <f t="array" ref="I2253">SUMPRODUCT(B2237:B2256, (ROW(B2237:B2256)-ROW(B2237)+1)) / (20*21/2)</f>
        <v>1.7456190476190476</v>
      </c>
      <c r="J2253" s="2">
        <f t="shared" si="274"/>
        <v>1.5623967444612448</v>
      </c>
      <c r="K2253" s="2">
        <f t="shared" si="276"/>
        <v>1.4345290663881394</v>
      </c>
    </row>
    <row r="2254" spans="1:11" ht="13.5" x14ac:dyDescent="0.25">
      <c r="A2254" s="3">
        <f>TITRES_STAT!B2257</f>
        <v>45587</v>
      </c>
      <c r="B2254" s="5">
        <f>TITRES_STAT!D2257</f>
        <v>1.97</v>
      </c>
      <c r="C2254" s="2">
        <f t="shared" si="277"/>
        <v>8.0000000000000071E-2</v>
      </c>
      <c r="D2254" s="2">
        <f t="shared" si="278"/>
        <v>1.8160000000000001</v>
      </c>
      <c r="E2254" s="2">
        <f t="shared" si="280"/>
        <v>1.7080000000000002</v>
      </c>
      <c r="F2254" s="2">
        <f t="shared" si="273"/>
        <v>1.5745</v>
      </c>
      <c r="G2254" s="2">
        <f t="shared" si="275"/>
        <v>1.3284000000000002</v>
      </c>
      <c r="H2254" s="2">
        <f t="shared" si="279"/>
        <v>1.6924000000000001</v>
      </c>
      <c r="I2254" s="2">
        <f t="array" ref="I2254">SUMPRODUCT(B2238:B2257, (ROW(B2238:B2257)-ROW(B2238)+1)) / (20*21/2)</f>
        <v>1.7688095238095238</v>
      </c>
      <c r="J2254" s="2">
        <f t="shared" si="274"/>
        <v>1.6012161021316025</v>
      </c>
      <c r="K2254" s="2">
        <f t="shared" si="276"/>
        <v>1.4555279265297809</v>
      </c>
    </row>
    <row r="2255" spans="1:11" ht="13.5" x14ac:dyDescent="0.25">
      <c r="A2255" s="3">
        <f>TITRES_STAT!B2258</f>
        <v>45588</v>
      </c>
      <c r="B2255" s="5">
        <f>TITRES_STAT!D2258</f>
        <v>1.97</v>
      </c>
      <c r="C2255" s="2">
        <f t="shared" si="277"/>
        <v>0</v>
      </c>
      <c r="D2255" s="2">
        <f t="shared" si="278"/>
        <v>1.8759999999999999</v>
      </c>
      <c r="E2255" s="2">
        <f t="shared" si="280"/>
        <v>1.7450000000000003</v>
      </c>
      <c r="F2255" s="2">
        <f t="shared" si="273"/>
        <v>1.6105</v>
      </c>
      <c r="G2255" s="2">
        <f t="shared" si="275"/>
        <v>1.3414000000000004</v>
      </c>
      <c r="H2255" s="2">
        <f t="shared" si="279"/>
        <v>1.68655</v>
      </c>
      <c r="I2255" s="2">
        <f t="array" ref="I2255">SUMPRODUCT(B2239:B2258, (ROW(B2239:B2258)-ROW(B2239)+1)) / (20*21/2)</f>
        <v>1.7815714285714284</v>
      </c>
      <c r="J2255" s="2">
        <f t="shared" si="274"/>
        <v>1.6363383781190688</v>
      </c>
      <c r="K2255" s="2">
        <f t="shared" si="276"/>
        <v>1.4757033019599854</v>
      </c>
    </row>
    <row r="2256" spans="1:11" ht="13.5" x14ac:dyDescent="0.25">
      <c r="A2256" s="3">
        <f>TITRES_STAT!B2259</f>
        <v>45589</v>
      </c>
      <c r="B2256" s="5">
        <f>TITRES_STAT!D2259</f>
        <v>1.97</v>
      </c>
      <c r="C2256" s="2">
        <f t="shared" si="277"/>
        <v>0</v>
      </c>
      <c r="D2256" s="2">
        <f t="shared" si="278"/>
        <v>1.9219999999999999</v>
      </c>
      <c r="E2256" s="2">
        <f t="shared" si="280"/>
        <v>1.7820000000000005</v>
      </c>
      <c r="F2256" s="2">
        <f t="shared" si="273"/>
        <v>1.6465000000000001</v>
      </c>
      <c r="G2256" s="2">
        <f t="shared" si="275"/>
        <v>1.3544000000000003</v>
      </c>
      <c r="H2256" s="2">
        <f t="shared" si="279"/>
        <v>1.6814000000000002</v>
      </c>
      <c r="I2256" s="2">
        <f t="array" ref="I2256">SUMPRODUCT(B2240:B2259, (ROW(B2240:B2259)-ROW(B2240)+1)) / (20*21/2)</f>
        <v>1.7845238095238096</v>
      </c>
      <c r="J2256" s="2">
        <f t="shared" si="274"/>
        <v>1.6681156754410622</v>
      </c>
      <c r="K2256" s="2">
        <f t="shared" si="276"/>
        <v>1.4950874861968486</v>
      </c>
    </row>
    <row r="2257" spans="1:11" ht="13.5" x14ac:dyDescent="0.25">
      <c r="A2257" s="3">
        <f>TITRES_STAT!B2260</f>
        <v>45590</v>
      </c>
      <c r="B2257" s="5">
        <f>TITRES_STAT!D2260</f>
        <v>1.89</v>
      </c>
      <c r="C2257" s="2">
        <f t="shared" si="277"/>
        <v>-8.0000000000000071E-2</v>
      </c>
      <c r="D2257" s="2">
        <f t="shared" si="278"/>
        <v>1.9379999999999999</v>
      </c>
      <c r="E2257" s="2">
        <f t="shared" si="280"/>
        <v>1.8110000000000004</v>
      </c>
      <c r="F2257" s="2">
        <f t="shared" si="273"/>
        <v>1.6759999999999997</v>
      </c>
      <c r="G2257" s="2">
        <f t="shared" si="275"/>
        <v>1.3658000000000003</v>
      </c>
      <c r="H2257" s="2">
        <f t="shared" si="279"/>
        <v>1.6758500000000001</v>
      </c>
      <c r="I2257" s="2">
        <f t="array" ref="I2257">SUMPRODUCT(B2241:B2260, (ROW(B2241:B2260)-ROW(B2241)+1)) / (20*21/2)</f>
        <v>1.7792857142857141</v>
      </c>
      <c r="J2257" s="2">
        <f t="shared" si="274"/>
        <v>1.6892475158752467</v>
      </c>
      <c r="K2257" s="2">
        <f t="shared" si="276"/>
        <v>1.5105742514440312</v>
      </c>
    </row>
    <row r="2258" spans="1:11" ht="13.5" x14ac:dyDescent="0.25">
      <c r="A2258" s="3">
        <f>TITRES_STAT!B2261</f>
        <v>45593</v>
      </c>
      <c r="B2258" s="5">
        <f>TITRES_STAT!D2261</f>
        <v>1.81</v>
      </c>
      <c r="C2258" s="2">
        <f t="shared" si="277"/>
        <v>-7.9999999999999849E-2</v>
      </c>
      <c r="D2258" s="2">
        <f t="shared" si="278"/>
        <v>1.9219999999999999</v>
      </c>
      <c r="E2258" s="2">
        <f t="shared" si="280"/>
        <v>1.8320000000000001</v>
      </c>
      <c r="F2258" s="2">
        <f t="shared" si="273"/>
        <v>1.6989999999999998</v>
      </c>
      <c r="G2258" s="2">
        <f t="shared" si="275"/>
        <v>1.3756000000000004</v>
      </c>
      <c r="H2258" s="2">
        <f t="shared" si="279"/>
        <v>1.6698999999999997</v>
      </c>
      <c r="I2258" s="2">
        <f t="array" ref="I2258">SUMPRODUCT(B2242:B2261, (ROW(B2242:B2261)-ROW(B2242)+1)) / (20*21/2)</f>
        <v>1.7664761904761908</v>
      </c>
      <c r="J2258" s="2">
        <f t="shared" si="274"/>
        <v>1.7007477524585564</v>
      </c>
      <c r="K2258" s="2">
        <f t="shared" si="276"/>
        <v>1.5223164376619125</v>
      </c>
    </row>
    <row r="2259" spans="1:11" ht="13.5" x14ac:dyDescent="0.25">
      <c r="A2259" s="3">
        <f>TITRES_STAT!B2262</f>
        <v>45594</v>
      </c>
      <c r="B2259" s="5">
        <f>TITRES_STAT!D2262</f>
        <v>1.73</v>
      </c>
      <c r="C2259" s="2">
        <f t="shared" si="277"/>
        <v>-8.0000000000000071E-2</v>
      </c>
      <c r="D2259" s="2">
        <f t="shared" si="278"/>
        <v>1.8740000000000001</v>
      </c>
      <c r="E2259" s="2">
        <f t="shared" si="280"/>
        <v>1.8450000000000002</v>
      </c>
      <c r="F2259" s="2">
        <f t="shared" si="273"/>
        <v>1.7149999999999994</v>
      </c>
      <c r="G2259" s="2">
        <f t="shared" si="275"/>
        <v>1.3838000000000001</v>
      </c>
      <c r="H2259" s="2">
        <f t="shared" si="279"/>
        <v>1.6641999999999999</v>
      </c>
      <c r="I2259" s="2">
        <f t="array" ref="I2259">SUMPRODUCT(B2243:B2262, (ROW(B2243:B2262)-ROW(B2243)+1)) / (20*21/2)</f>
        <v>1.7600476190476191</v>
      </c>
      <c r="J2259" s="2">
        <f t="shared" si="274"/>
        <v>1.7035336807958366</v>
      </c>
      <c r="K2259" s="2">
        <f t="shared" si="276"/>
        <v>1.5304608910869355</v>
      </c>
    </row>
    <row r="2260" spans="1:11" ht="13.5" x14ac:dyDescent="0.25">
      <c r="A2260" s="3">
        <f>TITRES_STAT!B2263</f>
        <v>45595</v>
      </c>
      <c r="B2260" s="5">
        <f>TITRES_STAT!D2263</f>
        <v>1.66</v>
      </c>
      <c r="C2260" s="2">
        <f t="shared" si="277"/>
        <v>-7.0000000000000062E-2</v>
      </c>
      <c r="D2260" s="2">
        <f t="shared" si="278"/>
        <v>1.8120000000000001</v>
      </c>
      <c r="E2260" s="2">
        <f t="shared" si="280"/>
        <v>1.8440000000000001</v>
      </c>
      <c r="F2260" s="2">
        <f t="shared" ref="F2260:F2323" si="281">AVERAGE(B2241:B2260)</f>
        <v>1.7244999999999995</v>
      </c>
      <c r="G2260" s="2">
        <f t="shared" si="275"/>
        <v>1.3906000000000003</v>
      </c>
      <c r="H2260" s="2">
        <f t="shared" si="279"/>
        <v>1.6581500000000002</v>
      </c>
      <c r="I2260" s="2">
        <f t="array" ref="I2260">SUMPRODUCT(B2244:B2263, (ROW(B2244:B2263)-ROW(B2244)+1)) / (20*21/2)</f>
        <v>1.7532857142857146</v>
      </c>
      <c r="J2260" s="2">
        <f t="shared" si="274"/>
        <v>1.6993876159581378</v>
      </c>
      <c r="K2260" s="2">
        <f t="shared" si="276"/>
        <v>1.53554085614235</v>
      </c>
    </row>
    <row r="2261" spans="1:11" ht="13.5" x14ac:dyDescent="0.25">
      <c r="A2261" s="3">
        <f>TITRES_STAT!B2264</f>
        <v>45596</v>
      </c>
      <c r="B2261" s="5">
        <f>TITRES_STAT!D2264</f>
        <v>1.59</v>
      </c>
      <c r="C2261" s="2">
        <f t="shared" si="277"/>
        <v>-6.999999999999984E-2</v>
      </c>
      <c r="D2261" s="2">
        <f t="shared" si="278"/>
        <v>1.736</v>
      </c>
      <c r="E2261" s="2">
        <f t="shared" si="280"/>
        <v>1.829</v>
      </c>
      <c r="F2261" s="2">
        <f t="shared" si="281"/>
        <v>1.7274999999999998</v>
      </c>
      <c r="G2261" s="2">
        <f t="shared" si="275"/>
        <v>1.3960000000000006</v>
      </c>
      <c r="H2261" s="2">
        <f t="shared" si="279"/>
        <v>1.6523500000000002</v>
      </c>
      <c r="I2261" s="2">
        <f t="array" ref="I2261">SUMPRODUCT(B2245:B2264, (ROW(B2245:B2264)-ROW(B2245)+1)) / (20*21/2)</f>
        <v>1.7465238095238094</v>
      </c>
      <c r="J2261" s="2">
        <f t="shared" ref="J2261:J2324" si="282">$J$4*B2261+J2260*(1-$J$4)</f>
        <v>1.6889697477716485</v>
      </c>
      <c r="K2261" s="2">
        <f t="shared" si="276"/>
        <v>1.5376765088426501</v>
      </c>
    </row>
    <row r="2262" spans="1:11" ht="13.5" x14ac:dyDescent="0.25">
      <c r="A2262" s="3">
        <f>TITRES_STAT!B2265</f>
        <v>45597</v>
      </c>
      <c r="B2262" s="5">
        <f>TITRES_STAT!D2265</f>
        <v>1.66</v>
      </c>
      <c r="C2262" s="2">
        <f t="shared" si="277"/>
        <v>6.999999999999984E-2</v>
      </c>
      <c r="D2262" s="2">
        <f t="shared" si="278"/>
        <v>1.69</v>
      </c>
      <c r="E2262" s="2">
        <f t="shared" si="280"/>
        <v>1.8140000000000001</v>
      </c>
      <c r="F2262" s="2">
        <f t="shared" si="281"/>
        <v>1.7309999999999994</v>
      </c>
      <c r="G2262" s="2">
        <f t="shared" si="275"/>
        <v>1.4038000000000002</v>
      </c>
      <c r="H2262" s="2">
        <f t="shared" si="279"/>
        <v>1.6469000000000003</v>
      </c>
      <c r="I2262" s="2">
        <f t="array" ref="I2262">SUMPRODUCT(B2246:B2265, (ROW(B2246:B2265)-ROW(B2246)+1)) / (20*21/2)</f>
        <v>1.7461428571428574</v>
      </c>
      <c r="J2262" s="2">
        <f t="shared" si="282"/>
        <v>1.6862107241743487</v>
      </c>
      <c r="K2262" s="2">
        <f t="shared" si="276"/>
        <v>1.5424735084958796</v>
      </c>
    </row>
    <row r="2263" spans="1:11" ht="13.5" x14ac:dyDescent="0.25">
      <c r="A2263" s="3">
        <f>TITRES_STAT!B2266</f>
        <v>45600</v>
      </c>
      <c r="B2263" s="5">
        <f>TITRES_STAT!D2266</f>
        <v>1.66</v>
      </c>
      <c r="C2263" s="2">
        <f t="shared" si="277"/>
        <v>0</v>
      </c>
      <c r="D2263" s="2">
        <f t="shared" si="278"/>
        <v>1.6599999999999997</v>
      </c>
      <c r="E2263" s="2">
        <f t="shared" si="280"/>
        <v>1.7909999999999999</v>
      </c>
      <c r="F2263" s="2">
        <f t="shared" si="281"/>
        <v>1.7309999999999994</v>
      </c>
      <c r="G2263" s="2">
        <f t="shared" si="275"/>
        <v>1.4126000000000003</v>
      </c>
      <c r="H2263" s="2">
        <f t="shared" si="279"/>
        <v>1.6420500000000005</v>
      </c>
      <c r="I2263" s="2">
        <f t="array" ref="I2263">SUMPRODUCT(B2247:B2266, (ROW(B2247:B2266)-ROW(B2247)+1)) / (20*21/2)</f>
        <v>1.7518095238095237</v>
      </c>
      <c r="J2263" s="2">
        <f t="shared" si="282"/>
        <v>1.6837144647291726</v>
      </c>
      <c r="K2263" s="2">
        <f t="shared" si="276"/>
        <v>1.5470823905156492</v>
      </c>
    </row>
    <row r="2264" spans="1:11" ht="13.5" x14ac:dyDescent="0.25">
      <c r="A2264" s="3">
        <f>TITRES_STAT!B2267</f>
        <v>45601</v>
      </c>
      <c r="B2264" s="5">
        <f>TITRES_STAT!D2267</f>
        <v>1.66</v>
      </c>
      <c r="C2264" s="2">
        <f t="shared" si="277"/>
        <v>0</v>
      </c>
      <c r="D2264" s="2">
        <f t="shared" si="278"/>
        <v>1.6460000000000001</v>
      </c>
      <c r="E2264" s="2">
        <f t="shared" si="280"/>
        <v>1.7600000000000002</v>
      </c>
      <c r="F2264" s="2">
        <f t="shared" si="281"/>
        <v>1.7339999999999995</v>
      </c>
      <c r="G2264" s="2">
        <f t="shared" si="275"/>
        <v>1.4224000000000001</v>
      </c>
      <c r="H2264" s="2">
        <f t="shared" si="279"/>
        <v>1.6372000000000002</v>
      </c>
      <c r="I2264" s="2">
        <f t="array" ref="I2264">SUMPRODUCT(B2248:B2267, (ROW(B2248:B2267)-ROW(B2248)+1)) / (20*21/2)</f>
        <v>1.7641428571428568</v>
      </c>
      <c r="J2264" s="2">
        <f t="shared" si="282"/>
        <v>1.6814559442787753</v>
      </c>
      <c r="K2264" s="2">
        <f t="shared" si="276"/>
        <v>1.5515105320640552</v>
      </c>
    </row>
    <row r="2265" spans="1:11" ht="13.5" x14ac:dyDescent="0.25">
      <c r="A2265" s="3">
        <f>TITRES_STAT!B2268</f>
        <v>45602</v>
      </c>
      <c r="B2265" s="5">
        <f>TITRES_STAT!D2268</f>
        <v>1.73</v>
      </c>
      <c r="C2265" s="2">
        <f t="shared" si="277"/>
        <v>7.0000000000000062E-2</v>
      </c>
      <c r="D2265" s="2">
        <f t="shared" si="278"/>
        <v>1.6600000000000001</v>
      </c>
      <c r="E2265" s="2">
        <f t="shared" si="280"/>
        <v>1.736</v>
      </c>
      <c r="F2265" s="2">
        <f t="shared" si="281"/>
        <v>1.7404999999999997</v>
      </c>
      <c r="G2265" s="2">
        <f t="shared" si="275"/>
        <v>1.4346000000000001</v>
      </c>
      <c r="H2265" s="2">
        <f t="shared" si="279"/>
        <v>1.6327000000000005</v>
      </c>
      <c r="I2265" s="2">
        <f t="array" ref="I2265">SUMPRODUCT(B2249:B2268, (ROW(B2249:B2268)-ROW(B2249)+1)) / (20*21/2)</f>
        <v>1.7827619047619045</v>
      </c>
      <c r="J2265" s="2">
        <f t="shared" si="282"/>
        <v>1.6860791876807966</v>
      </c>
      <c r="K2265" s="2">
        <f t="shared" si="276"/>
        <v>1.5585101190419355</v>
      </c>
    </row>
    <row r="2266" spans="1:11" ht="13.5" x14ac:dyDescent="0.25">
      <c r="A2266" s="3">
        <f>TITRES_STAT!B2269</f>
        <v>45603</v>
      </c>
      <c r="B2266" s="5">
        <f>TITRES_STAT!D2269</f>
        <v>1.8</v>
      </c>
      <c r="C2266" s="2">
        <f t="shared" si="277"/>
        <v>7.0000000000000062E-2</v>
      </c>
      <c r="D2266" s="2">
        <f t="shared" si="278"/>
        <v>1.702</v>
      </c>
      <c r="E2266" s="2">
        <f t="shared" si="280"/>
        <v>1.7190000000000001</v>
      </c>
      <c r="F2266" s="2">
        <f t="shared" si="281"/>
        <v>1.7504999999999999</v>
      </c>
      <c r="G2266" s="2">
        <f t="shared" si="275"/>
        <v>1.4482000000000002</v>
      </c>
      <c r="H2266" s="2">
        <f t="shared" si="279"/>
        <v>1.6285500000000004</v>
      </c>
      <c r="I2266" s="2">
        <f t="array" ref="I2266">SUMPRODUCT(B2250:B2269, (ROW(B2250:B2269)-ROW(B2250)+1)) / (20*21/2)</f>
        <v>1.8072857142857144</v>
      </c>
      <c r="J2266" s="2">
        <f t="shared" si="282"/>
        <v>1.6969287888540541</v>
      </c>
      <c r="K2266" s="2">
        <f t="shared" si="276"/>
        <v>1.5679803104520558</v>
      </c>
    </row>
    <row r="2267" spans="1:11" ht="13.5" x14ac:dyDescent="0.25">
      <c r="A2267" s="3">
        <f>TITRES_STAT!B2270</f>
        <v>45604</v>
      </c>
      <c r="B2267" s="5">
        <f>TITRES_STAT!D2270</f>
        <v>1.88</v>
      </c>
      <c r="C2267" s="2">
        <f t="shared" si="277"/>
        <v>7.9999999999999849E-2</v>
      </c>
      <c r="D2267" s="2">
        <f t="shared" si="278"/>
        <v>1.746</v>
      </c>
      <c r="E2267" s="2">
        <f t="shared" si="280"/>
        <v>1.718</v>
      </c>
      <c r="F2267" s="2">
        <f t="shared" si="281"/>
        <v>1.7645000000000004</v>
      </c>
      <c r="G2267" s="2">
        <f t="shared" si="275"/>
        <v>1.4634</v>
      </c>
      <c r="H2267" s="2">
        <f t="shared" si="279"/>
        <v>1.6248000000000005</v>
      </c>
      <c r="I2267" s="2">
        <f t="array" ref="I2267">SUMPRODUCT(B2251:B2270, (ROW(B2251:B2270)-ROW(B2251)+1)) / (20*21/2)</f>
        <v>1.8259047619047617</v>
      </c>
      <c r="J2267" s="2">
        <f t="shared" si="282"/>
        <v>1.7143641422965252</v>
      </c>
      <c r="K2267" s="2">
        <f t="shared" si="276"/>
        <v>1.580216376708838</v>
      </c>
    </row>
    <row r="2268" spans="1:11" ht="13.5" x14ac:dyDescent="0.25">
      <c r="A2268" s="3">
        <f>TITRES_STAT!B2271</f>
        <v>45607</v>
      </c>
      <c r="B2268" s="5">
        <f>TITRES_STAT!D2271</f>
        <v>1.96</v>
      </c>
      <c r="C2268" s="2">
        <f t="shared" si="277"/>
        <v>8.0000000000000071E-2</v>
      </c>
      <c r="D2268" s="2">
        <f t="shared" si="278"/>
        <v>1.8059999999999998</v>
      </c>
      <c r="E2268" s="2">
        <f t="shared" si="280"/>
        <v>1.7330000000000001</v>
      </c>
      <c r="F2268" s="2">
        <f t="shared" si="281"/>
        <v>1.7825000000000002</v>
      </c>
      <c r="G2268" s="2">
        <f t="shared" si="275"/>
        <v>1.4801999999999997</v>
      </c>
      <c r="H2268" s="2">
        <f t="shared" si="279"/>
        <v>1.6220000000000008</v>
      </c>
      <c r="I2268" s="2">
        <f t="array" ref="I2268">SUMPRODUCT(B2252:B2271, (ROW(B2252:B2271)-ROW(B2252)+1)) / (20*21/2)</f>
        <v>1.8429523809523809</v>
      </c>
      <c r="J2268" s="2">
        <f t="shared" si="282"/>
        <v>1.7377580335063798</v>
      </c>
      <c r="K2268" s="2">
        <f t="shared" si="276"/>
        <v>1.5951098521320208</v>
      </c>
    </row>
    <row r="2269" spans="1:11" ht="13.5" x14ac:dyDescent="0.25">
      <c r="A2269" s="3">
        <f>TITRES_STAT!B2272</f>
        <v>45608</v>
      </c>
      <c r="B2269" s="5">
        <f>TITRES_STAT!D2272</f>
        <v>2.04</v>
      </c>
      <c r="C2269" s="2">
        <f t="shared" si="277"/>
        <v>8.0000000000000071E-2</v>
      </c>
      <c r="D2269" s="2">
        <f t="shared" si="278"/>
        <v>1.8820000000000001</v>
      </c>
      <c r="E2269" s="2">
        <f t="shared" si="280"/>
        <v>1.764</v>
      </c>
      <c r="F2269" s="2">
        <f t="shared" si="281"/>
        <v>1.8045000000000002</v>
      </c>
      <c r="G2269" s="2">
        <f t="shared" si="275"/>
        <v>1.4986000000000002</v>
      </c>
      <c r="H2269" s="2">
        <f t="shared" si="279"/>
        <v>1.619600000000001</v>
      </c>
      <c r="I2269" s="2">
        <f t="array" ref="I2269">SUMPRODUCT(B2253:B2272, (ROW(B2253:B2272)-ROW(B2253)+1)) / (20*21/2)</f>
        <v>1.8587619047619046</v>
      </c>
      <c r="J2269" s="2">
        <f t="shared" si="282"/>
        <v>1.7665429826962482</v>
      </c>
      <c r="K2269" s="2">
        <f t="shared" si="276"/>
        <v>1.6125565245974318</v>
      </c>
    </row>
    <row r="2270" spans="1:11" ht="13.5" x14ac:dyDescent="0.25">
      <c r="A2270" s="3">
        <f>TITRES_STAT!B2273</f>
        <v>45609</v>
      </c>
      <c r="B2270" s="5">
        <f>TITRES_STAT!D2273</f>
        <v>2</v>
      </c>
      <c r="C2270" s="2">
        <f t="shared" si="277"/>
        <v>-4.0000000000000036E-2</v>
      </c>
      <c r="D2270" s="2">
        <f t="shared" si="278"/>
        <v>1.9359999999999999</v>
      </c>
      <c r="E2270" s="2">
        <f t="shared" si="280"/>
        <v>1.798</v>
      </c>
      <c r="F2270" s="2">
        <f t="shared" si="281"/>
        <v>1.8210000000000002</v>
      </c>
      <c r="G2270" s="2">
        <f t="shared" si="275"/>
        <v>1.5162</v>
      </c>
      <c r="H2270" s="2">
        <f t="shared" si="279"/>
        <v>1.6164500000000013</v>
      </c>
      <c r="I2270" s="2">
        <f t="array" ref="I2270">SUMPRODUCT(B2254:B2273, (ROW(B2254:B2273)-ROW(B2254)+1)) / (20*21/2)</f>
        <v>1.8736666666666666</v>
      </c>
      <c r="J2270" s="2">
        <f t="shared" si="282"/>
        <v>1.7887769843442245</v>
      </c>
      <c r="K2270" s="2">
        <f t="shared" si="276"/>
        <v>1.6277503863779246</v>
      </c>
    </row>
    <row r="2271" spans="1:11" ht="13.5" x14ac:dyDescent="0.25">
      <c r="A2271" s="3">
        <f>TITRES_STAT!B2274</f>
        <v>45610</v>
      </c>
      <c r="B2271" s="5">
        <f>TITRES_STAT!D2274</f>
        <v>2</v>
      </c>
      <c r="C2271" s="2">
        <f t="shared" si="277"/>
        <v>0</v>
      </c>
      <c r="D2271" s="2">
        <f t="shared" si="278"/>
        <v>1.9759999999999998</v>
      </c>
      <c r="E2271" s="2">
        <f t="shared" si="280"/>
        <v>1.839</v>
      </c>
      <c r="F2271" s="2">
        <f t="shared" si="281"/>
        <v>1.8340000000000001</v>
      </c>
      <c r="G2271" s="2">
        <f t="shared" si="275"/>
        <v>1.5338000000000001</v>
      </c>
      <c r="H2271" s="2">
        <f t="shared" si="279"/>
        <v>1.6138500000000016</v>
      </c>
      <c r="I2271" s="2">
        <f t="array" ref="I2271">SUMPRODUCT(B2255:B2274, (ROW(B2255:B2274)-ROW(B2255)+1)) / (20*21/2)</f>
        <v>1.8880476190476192</v>
      </c>
      <c r="J2271" s="2">
        <f t="shared" si="282"/>
        <v>1.8088934620257269</v>
      </c>
      <c r="K2271" s="2">
        <f t="shared" si="276"/>
        <v>1.6423484104415353</v>
      </c>
    </row>
    <row r="2272" spans="1:11" ht="13.5" x14ac:dyDescent="0.25">
      <c r="A2272" s="3">
        <f>TITRES_STAT!B2275</f>
        <v>45611</v>
      </c>
      <c r="B2272" s="5">
        <f>TITRES_STAT!D2275</f>
        <v>2</v>
      </c>
      <c r="C2272" s="2">
        <f t="shared" si="277"/>
        <v>0</v>
      </c>
      <c r="D2272" s="2">
        <f t="shared" si="278"/>
        <v>2</v>
      </c>
      <c r="E2272" s="2">
        <f t="shared" si="280"/>
        <v>1.873</v>
      </c>
      <c r="F2272" s="2">
        <f t="shared" si="281"/>
        <v>1.8435000000000001</v>
      </c>
      <c r="G2272" s="2">
        <f t="shared" si="275"/>
        <v>1.5513999999999999</v>
      </c>
      <c r="H2272" s="2">
        <f t="shared" si="279"/>
        <v>1.6112500000000021</v>
      </c>
      <c r="I2272" s="2">
        <f t="array" ref="I2272">SUMPRODUCT(B2256:B2275, (ROW(B2256:B2275)-ROW(B2256)+1)) / (20*21/2)</f>
        <v>1.9022857142857144</v>
      </c>
      <c r="J2272" s="2">
        <f t="shared" si="282"/>
        <v>1.8270940846899433</v>
      </c>
      <c r="K2272" s="2">
        <f t="shared" si="276"/>
        <v>1.6563739629732399</v>
      </c>
    </row>
    <row r="2273" spans="1:11" ht="13.5" x14ac:dyDescent="0.25">
      <c r="A2273" s="3">
        <f>TITRES_STAT!B2276</f>
        <v>45614</v>
      </c>
      <c r="B2273" s="5">
        <f>TITRES_STAT!D2276</f>
        <v>2</v>
      </c>
      <c r="C2273" s="2">
        <f t="shared" si="277"/>
        <v>0</v>
      </c>
      <c r="D2273" s="2">
        <f t="shared" si="278"/>
        <v>2.008</v>
      </c>
      <c r="E2273" s="2">
        <f t="shared" si="280"/>
        <v>1.907</v>
      </c>
      <c r="F2273" s="2">
        <f t="shared" si="281"/>
        <v>1.8490000000000002</v>
      </c>
      <c r="G2273" s="2">
        <f t="shared" si="275"/>
        <v>1.57</v>
      </c>
      <c r="H2273" s="2">
        <f t="shared" si="279"/>
        <v>1.6086500000000017</v>
      </c>
      <c r="I2273" s="2">
        <f t="array" ref="I2273">SUMPRODUCT(B2257:B2276, (ROW(B2257:B2276)-ROW(B2257)+1)) / (20*21/2)</f>
        <v>1.9163809523809527</v>
      </c>
      <c r="J2273" s="2">
        <f t="shared" si="282"/>
        <v>1.8435613147194725</v>
      </c>
      <c r="K2273" s="2">
        <f t="shared" si="276"/>
        <v>1.6698494938370345</v>
      </c>
    </row>
    <row r="2274" spans="1:11" ht="13.5" x14ac:dyDescent="0.25">
      <c r="A2274" s="3">
        <f>TITRES_STAT!B2277</f>
        <v>45615</v>
      </c>
      <c r="B2274" s="5">
        <f>TITRES_STAT!D2277</f>
        <v>2</v>
      </c>
      <c r="C2274" s="2">
        <f t="shared" si="277"/>
        <v>0</v>
      </c>
      <c r="D2274" s="2">
        <f t="shared" si="278"/>
        <v>2</v>
      </c>
      <c r="E2274" s="2">
        <f t="shared" si="280"/>
        <v>1.9410000000000001</v>
      </c>
      <c r="F2274" s="2">
        <f t="shared" si="281"/>
        <v>1.8505000000000003</v>
      </c>
      <c r="G2274" s="2">
        <f t="shared" si="275"/>
        <v>1.5885999999999998</v>
      </c>
      <c r="H2274" s="2">
        <f t="shared" si="279"/>
        <v>1.6060500000000015</v>
      </c>
      <c r="I2274" s="2">
        <f t="array" ref="I2274">SUMPRODUCT(B2258:B2277, (ROW(B2258:B2277)-ROW(B2258)+1)) / (20*21/2)</f>
        <v>1.9303333333333335</v>
      </c>
      <c r="J2274" s="2">
        <f t="shared" si="282"/>
        <v>1.8584602371271417</v>
      </c>
      <c r="K2274" s="2">
        <f t="shared" si="276"/>
        <v>1.682796572510092</v>
      </c>
    </row>
    <row r="2275" spans="1:11" ht="13.5" x14ac:dyDescent="0.25">
      <c r="A2275" s="3">
        <f>TITRES_STAT!B2278</f>
        <v>45616</v>
      </c>
      <c r="B2275" s="5">
        <f>TITRES_STAT!D2278</f>
        <v>2</v>
      </c>
      <c r="C2275" s="2">
        <f t="shared" si="277"/>
        <v>0</v>
      </c>
      <c r="D2275" s="2">
        <f t="shared" si="278"/>
        <v>2</v>
      </c>
      <c r="E2275" s="2">
        <f t="shared" si="280"/>
        <v>1.968</v>
      </c>
      <c r="F2275" s="2">
        <f t="shared" si="281"/>
        <v>1.8519999999999999</v>
      </c>
      <c r="G2275" s="2">
        <f t="shared" si="275"/>
        <v>1.6071999999999997</v>
      </c>
      <c r="H2275" s="2">
        <f t="shared" si="279"/>
        <v>1.6034500000000016</v>
      </c>
      <c r="I2275" s="2">
        <f t="array" ref="I2275">SUMPRODUCT(B2259:B2278, (ROW(B2259:B2278)-ROW(B2259)+1)) / (20*21/2)</f>
        <v>1.9437619047619048</v>
      </c>
      <c r="J2275" s="2">
        <f t="shared" si="282"/>
        <v>1.8719402145436044</v>
      </c>
      <c r="K2275" s="2">
        <f t="shared" si="276"/>
        <v>1.6952359226077354</v>
      </c>
    </row>
    <row r="2276" spans="1:11" ht="13.5" x14ac:dyDescent="0.25">
      <c r="A2276" s="3">
        <f>TITRES_STAT!B2279</f>
        <v>45617</v>
      </c>
      <c r="B2276" s="5">
        <f>TITRES_STAT!D2279</f>
        <v>2</v>
      </c>
      <c r="C2276" s="2">
        <f t="shared" si="277"/>
        <v>0</v>
      </c>
      <c r="D2276" s="2">
        <f t="shared" si="278"/>
        <v>2</v>
      </c>
      <c r="E2276" s="2">
        <f t="shared" si="280"/>
        <v>1.988</v>
      </c>
      <c r="F2276" s="2">
        <f t="shared" si="281"/>
        <v>1.8534999999999999</v>
      </c>
      <c r="G2276" s="2">
        <f t="shared" si="275"/>
        <v>1.6266</v>
      </c>
      <c r="H2276" s="2">
        <f t="shared" si="279"/>
        <v>1.6008500000000014</v>
      </c>
      <c r="I2276" s="2">
        <f t="array" ref="I2276">SUMPRODUCT(B2260:B2279, (ROW(B2260:B2279)-ROW(B2260)+1)) / (20*21/2)</f>
        <v>1.9477142857142857</v>
      </c>
      <c r="J2276" s="2">
        <f t="shared" si="282"/>
        <v>1.8841363845870707</v>
      </c>
      <c r="K2276" s="2">
        <f t="shared" si="276"/>
        <v>1.7071874550544908</v>
      </c>
    </row>
    <row r="2277" spans="1:11" ht="13.5" x14ac:dyDescent="0.25">
      <c r="A2277" s="3">
        <f>TITRES_STAT!B2280</f>
        <v>45618</v>
      </c>
      <c r="B2277" s="5">
        <f>TITRES_STAT!D2280</f>
        <v>2</v>
      </c>
      <c r="C2277" s="2">
        <f t="shared" si="277"/>
        <v>0</v>
      </c>
      <c r="D2277" s="2">
        <f t="shared" si="278"/>
        <v>2</v>
      </c>
      <c r="E2277" s="2">
        <f t="shared" si="280"/>
        <v>2</v>
      </c>
      <c r="F2277" s="2">
        <f t="shared" si="281"/>
        <v>1.859</v>
      </c>
      <c r="G2277" s="2">
        <f t="shared" si="275"/>
        <v>1.6459999999999999</v>
      </c>
      <c r="H2277" s="2">
        <f t="shared" si="279"/>
        <v>1.5982500000000015</v>
      </c>
      <c r="I2277" s="2">
        <f t="array" ref="I2277">SUMPRODUCT(B2261:B2280, (ROW(B2261:B2280)-ROW(B2261)+1)) / (20*21/2)</f>
        <v>1.9584285714285716</v>
      </c>
      <c r="J2277" s="2">
        <f t="shared" si="282"/>
        <v>1.8951710146263974</v>
      </c>
      <c r="K2277" s="2">
        <f t="shared" si="276"/>
        <v>1.7186702999543146</v>
      </c>
    </row>
    <row r="2278" spans="1:11" ht="13.5" x14ac:dyDescent="0.25">
      <c r="A2278" s="3">
        <f>TITRES_STAT!B2281</f>
        <v>45621</v>
      </c>
      <c r="B2278" s="5">
        <f>TITRES_STAT!D2281</f>
        <v>2</v>
      </c>
      <c r="C2278" s="2">
        <f t="shared" si="277"/>
        <v>0</v>
      </c>
      <c r="D2278" s="2">
        <f t="shared" si="278"/>
        <v>2</v>
      </c>
      <c r="E2278" s="2">
        <f t="shared" si="280"/>
        <v>2.004</v>
      </c>
      <c r="F2278" s="2">
        <f t="shared" si="281"/>
        <v>1.8685000000000003</v>
      </c>
      <c r="G2278" s="2">
        <f t="shared" si="275"/>
        <v>1.6662000000000001</v>
      </c>
      <c r="H2278" s="2">
        <f t="shared" si="279"/>
        <v>1.5956500000000013</v>
      </c>
      <c r="I2278" s="2">
        <f t="array" ref="I2278">SUMPRODUCT(B2262:B2281, (ROW(B2262:B2281)-ROW(B2262)+1)) / (20*21/2)</f>
        <v>1.9685238095238096</v>
      </c>
      <c r="J2278" s="2">
        <f t="shared" si="282"/>
        <v>1.9051547275191214</v>
      </c>
      <c r="K2278" s="2">
        <f t="shared" si="276"/>
        <v>1.7297028372110081</v>
      </c>
    </row>
    <row r="2279" spans="1:11" ht="13.5" x14ac:dyDescent="0.25">
      <c r="A2279" s="3">
        <f>TITRES_STAT!B2282</f>
        <v>45622</v>
      </c>
      <c r="B2279" s="5">
        <f>TITRES_STAT!D2282</f>
        <v>1.91</v>
      </c>
      <c r="C2279" s="2">
        <f t="shared" si="277"/>
        <v>-9.000000000000008E-2</v>
      </c>
      <c r="D2279" s="2">
        <f t="shared" si="278"/>
        <v>1.982</v>
      </c>
      <c r="E2279" s="2">
        <f t="shared" si="280"/>
        <v>1.9910000000000001</v>
      </c>
      <c r="F2279" s="2">
        <f t="shared" si="281"/>
        <v>1.8774999999999999</v>
      </c>
      <c r="G2279" s="2">
        <f t="shared" si="275"/>
        <v>1.6838</v>
      </c>
      <c r="H2279" s="2">
        <f t="shared" si="279"/>
        <v>1.5926000000000013</v>
      </c>
      <c r="I2279" s="2">
        <f t="array" ref="I2279">SUMPRODUCT(B2263:B2282, (ROW(B2263:B2282)-ROW(B2263)+1)) / (20*21/2)</f>
        <v>1.985238095238095</v>
      </c>
      <c r="J2279" s="2">
        <f t="shared" si="282"/>
        <v>1.9056161820411097</v>
      </c>
      <c r="K2279" s="2">
        <f t="shared" si="276"/>
        <v>1.7367733141831256</v>
      </c>
    </row>
    <row r="2280" spans="1:11" ht="13.5" x14ac:dyDescent="0.25">
      <c r="A2280" s="3">
        <f>TITRES_STAT!B2283</f>
        <v>45623</v>
      </c>
      <c r="B2280" s="5">
        <f>TITRES_STAT!D2283</f>
        <v>1.99</v>
      </c>
      <c r="C2280" s="2">
        <f t="shared" si="277"/>
        <v>8.0000000000000071E-2</v>
      </c>
      <c r="D2280" s="2">
        <f t="shared" si="278"/>
        <v>1.98</v>
      </c>
      <c r="E2280" s="2">
        <f t="shared" si="280"/>
        <v>1.9899999999999998</v>
      </c>
      <c r="F2280" s="2">
        <f t="shared" si="281"/>
        <v>1.8940000000000001</v>
      </c>
      <c r="G2280" s="2">
        <f t="shared" si="275"/>
        <v>1.7021999999999995</v>
      </c>
      <c r="H2280" s="2">
        <f t="shared" si="279"/>
        <v>1.5899500000000011</v>
      </c>
      <c r="I2280" s="2">
        <f t="array" ref="I2280">SUMPRODUCT(B2264:B2283, (ROW(B2264:B2283)-ROW(B2264)+1)) / (20*21/2)</f>
        <v>2.0084761904761903</v>
      </c>
      <c r="J2280" s="2">
        <f t="shared" si="282"/>
        <v>1.9136527361324325</v>
      </c>
      <c r="K2280" s="2">
        <f t="shared" si="276"/>
        <v>1.7467037724504542</v>
      </c>
    </row>
    <row r="2281" spans="1:11" ht="13.5" x14ac:dyDescent="0.25">
      <c r="A2281" s="3">
        <f>TITRES_STAT!B2284</f>
        <v>45624</v>
      </c>
      <c r="B2281" s="5">
        <f>TITRES_STAT!D2284</f>
        <v>2</v>
      </c>
      <c r="C2281" s="2">
        <f t="shared" si="277"/>
        <v>1.0000000000000009E-2</v>
      </c>
      <c r="D2281" s="2">
        <f t="shared" si="278"/>
        <v>1.98</v>
      </c>
      <c r="E2281" s="2">
        <f t="shared" si="280"/>
        <v>1.9899999999999998</v>
      </c>
      <c r="F2281" s="2">
        <f t="shared" si="281"/>
        <v>1.9144999999999999</v>
      </c>
      <c r="G2281" s="2">
        <f t="shared" si="275"/>
        <v>1.7199999999999998</v>
      </c>
      <c r="H2281" s="2">
        <f t="shared" si="279"/>
        <v>1.5873500000000009</v>
      </c>
      <c r="I2281" s="2">
        <f t="array" ref="I2281">SUMPRODUCT(B2265:B2284, (ROW(B2265:B2284)-ROW(B2265)+1)) / (20*21/2)</f>
        <v>2.037809523809524</v>
      </c>
      <c r="J2281" s="2">
        <f t="shared" si="282"/>
        <v>1.9218762850722009</v>
      </c>
      <c r="K2281" s="2">
        <f t="shared" si="276"/>
        <v>1.756636957844554</v>
      </c>
    </row>
    <row r="2282" spans="1:11" ht="13.5" x14ac:dyDescent="0.25">
      <c r="A2282" s="3">
        <f>TITRES_STAT!B2285</f>
        <v>45625</v>
      </c>
      <c r="B2282" s="5">
        <f>TITRES_STAT!D2285</f>
        <v>2.09</v>
      </c>
      <c r="C2282" s="2">
        <f t="shared" si="277"/>
        <v>8.9999999999999858E-2</v>
      </c>
      <c r="D2282" s="2">
        <f t="shared" si="278"/>
        <v>1.998</v>
      </c>
      <c r="E2282" s="2">
        <f t="shared" si="280"/>
        <v>1.9989999999999999</v>
      </c>
      <c r="F2282" s="2">
        <f t="shared" si="281"/>
        <v>1.9359999999999999</v>
      </c>
      <c r="G2282" s="2">
        <f t="shared" si="275"/>
        <v>1.7387999999999997</v>
      </c>
      <c r="H2282" s="2">
        <f t="shared" si="279"/>
        <v>1.5852000000000004</v>
      </c>
      <c r="I2282" s="2">
        <f t="array" ref="I2282">SUMPRODUCT(B2266:B2285, (ROW(B2266:B2285)-ROW(B2266)+1)) / (20*21/2)</f>
        <v>2.0642380952380952</v>
      </c>
      <c r="J2282" s="2">
        <f t="shared" si="282"/>
        <v>1.9378880674462771</v>
      </c>
      <c r="K2282" s="2">
        <f t="shared" si="276"/>
        <v>1.7697100183212382</v>
      </c>
    </row>
    <row r="2283" spans="1:11" ht="13.5" x14ac:dyDescent="0.25">
      <c r="A2283" s="3">
        <f>TITRES_STAT!B2286</f>
        <v>45628</v>
      </c>
      <c r="B2283" s="5">
        <f>TITRES_STAT!D2286</f>
        <v>2.1800000000000002</v>
      </c>
      <c r="C2283" s="2">
        <f t="shared" si="277"/>
        <v>9.0000000000000302E-2</v>
      </c>
      <c r="D2283" s="2">
        <f t="shared" si="278"/>
        <v>2.0339999999999998</v>
      </c>
      <c r="E2283" s="2">
        <f t="shared" si="280"/>
        <v>2.0170000000000003</v>
      </c>
      <c r="F2283" s="2">
        <f t="shared" si="281"/>
        <v>1.9620000000000002</v>
      </c>
      <c r="G2283" s="2">
        <f t="shared" si="275"/>
        <v>1.7583999999999997</v>
      </c>
      <c r="H2283" s="2">
        <f t="shared" si="279"/>
        <v>1.5835000000000001</v>
      </c>
      <c r="I2283" s="2">
        <f t="array" ref="I2283">SUMPRODUCT(B2267:B2286, (ROW(B2267:B2286)-ROW(B2267)+1)) / (20*21/2)</f>
        <v>2.0976190476190477</v>
      </c>
      <c r="J2283" s="2">
        <f t="shared" si="282"/>
        <v>1.9609463467371078</v>
      </c>
      <c r="K2283" s="2">
        <f t="shared" si="276"/>
        <v>1.7857998215243269</v>
      </c>
    </row>
    <row r="2284" spans="1:11" ht="13.5" x14ac:dyDescent="0.25">
      <c r="A2284" s="3">
        <f>TITRES_STAT!B2287</f>
        <v>45629</v>
      </c>
      <c r="B2284" s="5">
        <f>TITRES_STAT!D2287</f>
        <v>2.27</v>
      </c>
      <c r="C2284" s="2">
        <f t="shared" si="277"/>
        <v>8.9999999999999858E-2</v>
      </c>
      <c r="D2284" s="2">
        <f t="shared" si="278"/>
        <v>2.1059999999999999</v>
      </c>
      <c r="E2284" s="2">
        <f t="shared" si="280"/>
        <v>2.044</v>
      </c>
      <c r="F2284" s="2">
        <f t="shared" si="281"/>
        <v>1.9925000000000004</v>
      </c>
      <c r="G2284" s="2">
        <f t="shared" si="275"/>
        <v>1.7787999999999997</v>
      </c>
      <c r="H2284" s="2">
        <f t="shared" si="279"/>
        <v>1.5828000000000002</v>
      </c>
      <c r="I2284" s="2">
        <f t="array" ref="I2284">SUMPRODUCT(B2268:B2287, (ROW(B2268:B2287)-ROW(B2268)+1)) / (20*21/2)</f>
        <v>2.1378095238095236</v>
      </c>
      <c r="J2284" s="2">
        <f t="shared" si="282"/>
        <v>1.9903800280002404</v>
      </c>
      <c r="K2284" s="2">
        <f t="shared" si="276"/>
        <v>1.8047880638174907</v>
      </c>
    </row>
    <row r="2285" spans="1:11" ht="13.5" x14ac:dyDescent="0.25">
      <c r="A2285" s="3">
        <f>TITRES_STAT!B2288</f>
        <v>45630</v>
      </c>
      <c r="B2285" s="5">
        <f>TITRES_STAT!D2288</f>
        <v>2.27</v>
      </c>
      <c r="C2285" s="2">
        <f t="shared" si="277"/>
        <v>0</v>
      </c>
      <c r="D2285" s="2">
        <f t="shared" si="278"/>
        <v>2.1619999999999999</v>
      </c>
      <c r="E2285" s="2">
        <f t="shared" si="280"/>
        <v>2.0710000000000002</v>
      </c>
      <c r="F2285" s="2">
        <f t="shared" si="281"/>
        <v>2.0195000000000003</v>
      </c>
      <c r="G2285" s="2">
        <f t="shared" si="275"/>
        <v>1.7991999999999997</v>
      </c>
      <c r="H2285" s="2">
        <f t="shared" si="279"/>
        <v>1.5826</v>
      </c>
      <c r="I2285" s="2">
        <f t="array" ref="I2285">SUMPRODUCT(B2269:B2288, (ROW(B2269:B2288)-ROW(B2269)+1)) / (20*21/2)</f>
        <v>2.1856666666666666</v>
      </c>
      <c r="J2285" s="2">
        <f t="shared" si="282"/>
        <v>2.0170105015240272</v>
      </c>
      <c r="K2285" s="2">
        <f t="shared" si="276"/>
        <v>1.8230316691579813</v>
      </c>
    </row>
    <row r="2286" spans="1:11" ht="13.5" x14ac:dyDescent="0.25">
      <c r="A2286" s="3">
        <f>TITRES_STAT!B2289</f>
        <v>45631</v>
      </c>
      <c r="B2286" s="5">
        <f>TITRES_STAT!D2289</f>
        <v>2.37</v>
      </c>
      <c r="C2286" s="2">
        <f t="shared" si="277"/>
        <v>0.10000000000000009</v>
      </c>
      <c r="D2286" s="2">
        <f t="shared" si="278"/>
        <v>2.2359999999999998</v>
      </c>
      <c r="E2286" s="2">
        <f t="shared" si="280"/>
        <v>2.1080000000000001</v>
      </c>
      <c r="F2286" s="2">
        <f t="shared" si="281"/>
        <v>2.048</v>
      </c>
      <c r="G2286" s="2">
        <f t="shared" si="275"/>
        <v>1.8215999999999997</v>
      </c>
      <c r="H2286" s="2">
        <f t="shared" si="279"/>
        <v>1.5829</v>
      </c>
      <c r="I2286" s="2">
        <f t="array" ref="I2286">SUMPRODUCT(B2270:B2289, (ROW(B2270:B2289)-ROW(B2270)+1)) / (20*21/2)</f>
        <v>2.241047619047619</v>
      </c>
      <c r="J2286" s="2">
        <f t="shared" si="282"/>
        <v>2.0506285489979295</v>
      </c>
      <c r="K2286" s="2">
        <f t="shared" si="276"/>
        <v>1.8444814076223743</v>
      </c>
    </row>
    <row r="2287" spans="1:11" ht="13.5" x14ac:dyDescent="0.25">
      <c r="A2287" s="3">
        <f>TITRES_STAT!B2290</f>
        <v>45632</v>
      </c>
      <c r="B2287" s="5">
        <f>TITRES_STAT!D2290</f>
        <v>2.4700000000000002</v>
      </c>
      <c r="C2287" s="2">
        <f t="shared" si="277"/>
        <v>0.10000000000000009</v>
      </c>
      <c r="D2287" s="2">
        <f t="shared" si="278"/>
        <v>2.3120000000000003</v>
      </c>
      <c r="E2287" s="2">
        <f t="shared" si="280"/>
        <v>2.1550000000000002</v>
      </c>
      <c r="F2287" s="2">
        <f t="shared" si="281"/>
        <v>2.0775000000000001</v>
      </c>
      <c r="G2287" s="2">
        <f t="shared" si="275"/>
        <v>1.8449999999999998</v>
      </c>
      <c r="H2287" s="2">
        <f t="shared" si="279"/>
        <v>1.5841999999999998</v>
      </c>
      <c r="I2287" s="2">
        <f t="array" ref="I2287">SUMPRODUCT(B2271:B2290, (ROW(B2271:B2290)-ROW(B2271)+1)) / (20*21/2)</f>
        <v>2.304761904761905</v>
      </c>
      <c r="J2287" s="2">
        <f t="shared" si="282"/>
        <v>2.0905686871886031</v>
      </c>
      <c r="K2287" s="2">
        <f t="shared" si="276"/>
        <v>1.8690115484999283</v>
      </c>
    </row>
    <row r="2288" spans="1:11" ht="13.5" x14ac:dyDescent="0.25">
      <c r="A2288" s="3">
        <f>TITRES_STAT!B2291</f>
        <v>45635</v>
      </c>
      <c r="B2288" s="5">
        <f>TITRES_STAT!D2291</f>
        <v>2.58</v>
      </c>
      <c r="C2288" s="2">
        <f t="shared" si="277"/>
        <v>0.10999999999999988</v>
      </c>
      <c r="D2288" s="2">
        <f t="shared" si="278"/>
        <v>2.3920000000000003</v>
      </c>
      <c r="E2288" s="2">
        <f t="shared" si="280"/>
        <v>2.2129999999999996</v>
      </c>
      <c r="F2288" s="2">
        <f t="shared" si="281"/>
        <v>2.1084999999999998</v>
      </c>
      <c r="G2288" s="2">
        <f t="shared" si="275"/>
        <v>1.8695999999999995</v>
      </c>
      <c r="H2288" s="2">
        <f t="shared" si="279"/>
        <v>1.5860499999999995</v>
      </c>
      <c r="I2288" s="2">
        <f t="array" ref="I2288">SUMPRODUCT(B2272:B2291, (ROW(B2272:B2291)-ROW(B2272)+1)) / (20*21/2)</f>
        <v>2.3760476190476192</v>
      </c>
      <c r="J2288" s="2">
        <f t="shared" si="282"/>
        <v>2.1371811931706408</v>
      </c>
      <c r="K2288" s="2">
        <f t="shared" si="276"/>
        <v>1.8968934485587547</v>
      </c>
    </row>
    <row r="2289" spans="1:11" ht="13.5" x14ac:dyDescent="0.25">
      <c r="A2289" s="3">
        <f>TITRES_STAT!B2292</f>
        <v>45636</v>
      </c>
      <c r="B2289" s="5">
        <f>TITRES_STAT!D2292</f>
        <v>2.69</v>
      </c>
      <c r="C2289" s="2">
        <f t="shared" si="277"/>
        <v>0.10999999999999988</v>
      </c>
      <c r="D2289" s="2">
        <f t="shared" si="278"/>
        <v>2.476</v>
      </c>
      <c r="E2289" s="2">
        <f t="shared" si="280"/>
        <v>2.2909999999999999</v>
      </c>
      <c r="F2289" s="2">
        <f t="shared" si="281"/>
        <v>2.1409999999999996</v>
      </c>
      <c r="G2289" s="2">
        <f t="shared" si="275"/>
        <v>1.8951999999999993</v>
      </c>
      <c r="H2289" s="2">
        <f t="shared" si="279"/>
        <v>1.5884499999999995</v>
      </c>
      <c r="I2289" s="2">
        <f t="array" ref="I2289">SUMPRODUCT(B2273:B2292, (ROW(B2273:B2292)-ROW(B2273)+1)) / (20*21/2)</f>
        <v>2.4552857142857145</v>
      </c>
      <c r="J2289" s="2">
        <f t="shared" si="282"/>
        <v>2.1898306033448653</v>
      </c>
      <c r="K2289" s="2">
        <f t="shared" si="276"/>
        <v>1.927995666262333</v>
      </c>
    </row>
    <row r="2290" spans="1:11" ht="13.5" x14ac:dyDescent="0.25">
      <c r="A2290" s="3">
        <f>TITRES_STAT!B2293</f>
        <v>45637</v>
      </c>
      <c r="B2290" s="5">
        <f>TITRES_STAT!D2293</f>
        <v>2.81</v>
      </c>
      <c r="C2290" s="2">
        <f t="shared" si="277"/>
        <v>0.12000000000000011</v>
      </c>
      <c r="D2290" s="2">
        <f t="shared" si="278"/>
        <v>2.5840000000000001</v>
      </c>
      <c r="E2290" s="2">
        <f t="shared" si="280"/>
        <v>2.3730000000000002</v>
      </c>
      <c r="F2290" s="2">
        <f t="shared" si="281"/>
        <v>2.1814999999999998</v>
      </c>
      <c r="G2290" s="2">
        <f t="shared" ref="G2290:G2353" si="283">AVERAGE(B2241:B2290)</f>
        <v>1.9219999999999993</v>
      </c>
      <c r="H2290" s="2">
        <f t="shared" si="279"/>
        <v>1.5914499999999991</v>
      </c>
      <c r="I2290" s="2">
        <f t="array" ref="I2290">SUMPRODUCT(B2274:B2293, (ROW(B2274:B2293)-ROW(B2274)+1)) / (20*21/2)</f>
        <v>2.5418571428571428</v>
      </c>
      <c r="J2290" s="2">
        <f t="shared" si="282"/>
        <v>2.2488943554072591</v>
      </c>
      <c r="K2290" s="2">
        <f t="shared" si="276"/>
        <v>1.9625840715069474</v>
      </c>
    </row>
    <row r="2291" spans="1:11" ht="13.5" x14ac:dyDescent="0.25">
      <c r="A2291" s="3">
        <f>TITRES_STAT!B2294</f>
        <v>45638</v>
      </c>
      <c r="B2291" s="5">
        <f>TITRES_STAT!D2294</f>
        <v>2.93</v>
      </c>
      <c r="C2291" s="2">
        <f t="shared" si="277"/>
        <v>0.12000000000000011</v>
      </c>
      <c r="D2291" s="2">
        <f t="shared" si="278"/>
        <v>2.6960000000000002</v>
      </c>
      <c r="E2291" s="2">
        <f t="shared" si="280"/>
        <v>2.4660000000000002</v>
      </c>
      <c r="F2291" s="2">
        <f t="shared" si="281"/>
        <v>2.2279999999999998</v>
      </c>
      <c r="G2291" s="2">
        <f t="shared" si="283"/>
        <v>1.9499999999999997</v>
      </c>
      <c r="H2291" s="2">
        <f t="shared" si="279"/>
        <v>1.5950499999999994</v>
      </c>
      <c r="I2291" s="2">
        <f t="array" ref="I2291">SUMPRODUCT(B2275:B2294, (ROW(B2275:B2294)-ROW(B2275)+1)) / (20*21/2)</f>
        <v>2.6360952380952383</v>
      </c>
      <c r="J2291" s="2">
        <f t="shared" si="282"/>
        <v>2.313761559654187</v>
      </c>
      <c r="K2291" s="2">
        <f t="shared" ref="K2291:K2354" si="284">$K$4*B2291+(1-$K$4)*K2290</f>
        <v>2.0005219510556946</v>
      </c>
    </row>
    <row r="2292" spans="1:11" ht="13.5" x14ac:dyDescent="0.25">
      <c r="A2292" s="3">
        <f>TITRES_STAT!B2295</f>
        <v>45639</v>
      </c>
      <c r="B2292" s="5">
        <f>TITRES_STAT!D2295</f>
        <v>3.06</v>
      </c>
      <c r="C2292" s="2">
        <f t="shared" si="277"/>
        <v>0.12999999999999989</v>
      </c>
      <c r="D2292" s="2">
        <f t="shared" si="278"/>
        <v>2.8140000000000001</v>
      </c>
      <c r="E2292" s="2">
        <f t="shared" si="280"/>
        <v>2.5629999999999997</v>
      </c>
      <c r="F2292" s="2">
        <f t="shared" si="281"/>
        <v>2.2809999999999997</v>
      </c>
      <c r="G2292" s="2">
        <f t="shared" si="283"/>
        <v>1.9793999999999996</v>
      </c>
      <c r="H2292" s="2">
        <f t="shared" si="279"/>
        <v>1.5997499999999993</v>
      </c>
      <c r="I2292" s="2">
        <f t="array" ref="I2292">SUMPRODUCT(B2276:B2295, (ROW(B2276:B2295)-ROW(B2276)+1)) / (20*21/2)</f>
        <v>2.737333333333333</v>
      </c>
      <c r="J2292" s="2">
        <f t="shared" si="282"/>
        <v>2.3848318873061691</v>
      </c>
      <c r="K2292" s="2">
        <f t="shared" si="284"/>
        <v>2.0420701098378244</v>
      </c>
    </row>
    <row r="2293" spans="1:11" ht="13.5" x14ac:dyDescent="0.25">
      <c r="A2293" s="3">
        <f>TITRES_STAT!B2296</f>
        <v>45642</v>
      </c>
      <c r="B2293" s="5">
        <f>TITRES_STAT!D2296</f>
        <v>3.19</v>
      </c>
      <c r="C2293" s="2">
        <f t="shared" si="277"/>
        <v>0.12999999999999989</v>
      </c>
      <c r="D2293" s="2">
        <f t="shared" si="278"/>
        <v>2.9359999999999999</v>
      </c>
      <c r="E2293" s="2">
        <f t="shared" si="280"/>
        <v>2.6640000000000001</v>
      </c>
      <c r="F2293" s="2">
        <f t="shared" si="281"/>
        <v>2.3405</v>
      </c>
      <c r="G2293" s="2">
        <f t="shared" si="283"/>
        <v>2.0099999999999998</v>
      </c>
      <c r="H2293" s="2">
        <f t="shared" si="279"/>
        <v>1.6055499999999991</v>
      </c>
      <c r="I2293" s="2">
        <f t="array" ref="I2293">SUMPRODUCT(B2277:B2296, (ROW(B2277:B2296)-ROW(B2277)+1)) / (20*21/2)</f>
        <v>2.8458571428571426</v>
      </c>
      <c r="J2293" s="2">
        <f t="shared" si="282"/>
        <v>2.4615145647055816</v>
      </c>
      <c r="K2293" s="2">
        <f t="shared" si="284"/>
        <v>2.0870869682755568</v>
      </c>
    </row>
    <row r="2294" spans="1:11" ht="13.5" x14ac:dyDescent="0.25">
      <c r="A2294" s="3">
        <f>TITRES_STAT!B2297</f>
        <v>45644</v>
      </c>
      <c r="B2294" s="5">
        <f>TITRES_STAT!D2297</f>
        <v>3.33</v>
      </c>
      <c r="C2294" s="2">
        <f t="shared" si="277"/>
        <v>0.14000000000000012</v>
      </c>
      <c r="D2294" s="2">
        <f t="shared" si="278"/>
        <v>3.0640000000000001</v>
      </c>
      <c r="E2294" s="2">
        <f t="shared" si="280"/>
        <v>2.7700000000000005</v>
      </c>
      <c r="F2294" s="2">
        <f t="shared" si="281"/>
        <v>2.407</v>
      </c>
      <c r="G2294" s="2">
        <f t="shared" si="283"/>
        <v>2.0446</v>
      </c>
      <c r="H2294" s="2">
        <f t="shared" si="279"/>
        <v>1.6124999999999992</v>
      </c>
      <c r="I2294" s="2">
        <f t="array" ref="I2294">SUMPRODUCT(B2278:B2297, (ROW(B2278:B2297)-ROW(B2278)+1)) / (20*21/2)</f>
        <v>2.961904761904762</v>
      </c>
      <c r="J2294" s="2">
        <f t="shared" si="282"/>
        <v>2.5442274633050501</v>
      </c>
      <c r="K2294" s="2">
        <f t="shared" si="284"/>
        <v>2.1358286557941621</v>
      </c>
    </row>
    <row r="2295" spans="1:11" ht="13.5" x14ac:dyDescent="0.25">
      <c r="A2295" s="3">
        <f>TITRES_STAT!B2298</f>
        <v>45645</v>
      </c>
      <c r="B2295" s="5">
        <f>TITRES_STAT!D2298</f>
        <v>3.47</v>
      </c>
      <c r="C2295" s="2">
        <f t="shared" si="277"/>
        <v>0.14000000000000012</v>
      </c>
      <c r="D2295" s="2">
        <f t="shared" si="278"/>
        <v>3.1960000000000002</v>
      </c>
      <c r="E2295" s="2">
        <f t="shared" si="280"/>
        <v>2.8899999999999997</v>
      </c>
      <c r="F2295" s="2">
        <f t="shared" si="281"/>
        <v>2.4805000000000001</v>
      </c>
      <c r="G2295" s="2">
        <f t="shared" si="283"/>
        <v>2.0819999999999999</v>
      </c>
      <c r="H2295" s="2">
        <f t="shared" si="279"/>
        <v>1.6205499999999988</v>
      </c>
      <c r="I2295" s="2">
        <f t="array" ref="I2295">SUMPRODUCT(B2279:B2298, (ROW(B2279:B2298)-ROW(B2279)+1)) / (20*21/2)</f>
        <v>3.0856666666666666</v>
      </c>
      <c r="J2295" s="2">
        <f t="shared" si="282"/>
        <v>2.6323962763236168</v>
      </c>
      <c r="K2295" s="2">
        <f t="shared" si="284"/>
        <v>2.1881491006649796</v>
      </c>
    </row>
    <row r="2296" spans="1:11" ht="13.5" x14ac:dyDescent="0.25">
      <c r="A2296" s="3">
        <f>TITRES_STAT!B2299</f>
        <v>45646</v>
      </c>
      <c r="B2296" s="5">
        <f>TITRES_STAT!D2299</f>
        <v>3.62</v>
      </c>
      <c r="C2296" s="2">
        <f t="shared" si="277"/>
        <v>0.14999999999999991</v>
      </c>
      <c r="D2296" s="2">
        <f t="shared" si="278"/>
        <v>3.3340000000000005</v>
      </c>
      <c r="E2296" s="2">
        <f t="shared" si="280"/>
        <v>3.0150000000000001</v>
      </c>
      <c r="F2296" s="2">
        <f t="shared" si="281"/>
        <v>2.5614999999999997</v>
      </c>
      <c r="G2296" s="2">
        <f t="shared" si="283"/>
        <v>2.1224000000000003</v>
      </c>
      <c r="H2296" s="2">
        <f t="shared" si="279"/>
        <v>1.628949999999999</v>
      </c>
      <c r="I2296" s="2">
        <f t="array" ref="I2296">SUMPRODUCT(B2280:B2299, (ROW(B2280:B2299)-ROW(B2280)+1)) / (20*21/2)</f>
        <v>3.216333333333333</v>
      </c>
      <c r="J2296" s="2">
        <f t="shared" si="282"/>
        <v>2.7264537738166057</v>
      </c>
      <c r="K2296" s="2">
        <f t="shared" si="284"/>
        <v>2.2443001163251766</v>
      </c>
    </row>
    <row r="2297" spans="1:11" ht="13.5" x14ac:dyDescent="0.25">
      <c r="A2297" s="3">
        <f>TITRES_STAT!B2300</f>
        <v>45649</v>
      </c>
      <c r="B2297" s="5">
        <f>TITRES_STAT!D2300</f>
        <v>3.78</v>
      </c>
      <c r="C2297" s="2">
        <f t="shared" si="277"/>
        <v>0.1599999999999997</v>
      </c>
      <c r="D2297" s="2">
        <f t="shared" si="278"/>
        <v>3.4780000000000002</v>
      </c>
      <c r="E2297" s="2">
        <f t="shared" si="280"/>
        <v>3.1460000000000004</v>
      </c>
      <c r="F2297" s="2">
        <f t="shared" si="281"/>
        <v>2.6505000000000001</v>
      </c>
      <c r="G2297" s="2">
        <f t="shared" si="283"/>
        <v>2.1660000000000004</v>
      </c>
      <c r="H2297" s="2">
        <f t="shared" si="279"/>
        <v>1.6385499999999988</v>
      </c>
      <c r="I2297" s="2">
        <f t="array" ref="I2297">SUMPRODUCT(B2281:B2300, (ROW(B2281:B2300)-ROW(B2281)+1)) / (20*21/2)</f>
        <v>3.3364761904761902</v>
      </c>
      <c r="J2297" s="2">
        <f t="shared" si="282"/>
        <v>2.8267915096435954</v>
      </c>
      <c r="K2297" s="2">
        <f t="shared" si="284"/>
        <v>2.3045236411751699</v>
      </c>
    </row>
    <row r="2298" spans="1:11" ht="13.5" x14ac:dyDescent="0.25">
      <c r="A2298" s="3">
        <f>TITRES_STAT!B2301</f>
        <v>45650</v>
      </c>
      <c r="B2298" s="5">
        <f>TITRES_STAT!D2301</f>
        <v>3.95</v>
      </c>
      <c r="C2298" s="2">
        <f t="shared" si="277"/>
        <v>0.17000000000000037</v>
      </c>
      <c r="D2298" s="2">
        <f t="shared" si="278"/>
        <v>3.6300000000000003</v>
      </c>
      <c r="E2298" s="2">
        <f t="shared" si="280"/>
        <v>3.2829999999999999</v>
      </c>
      <c r="F2298" s="2">
        <f t="shared" si="281"/>
        <v>2.7479999999999998</v>
      </c>
      <c r="G2298" s="2">
        <f t="shared" si="283"/>
        <v>2.2130000000000005</v>
      </c>
      <c r="H2298" s="2">
        <f t="shared" si="279"/>
        <v>1.6489999999999987</v>
      </c>
      <c r="I2298" s="2">
        <f t="array" ref="I2298">SUMPRODUCT(B2282:B2301, (ROW(B2282:B2301)-ROW(B2282)+1)) / (20*21/2)</f>
        <v>3.4636190476190478</v>
      </c>
      <c r="J2298" s="2">
        <f t="shared" si="282"/>
        <v>2.9337637468203956</v>
      </c>
      <c r="K2298" s="2">
        <f t="shared" si="284"/>
        <v>2.3690521258349673</v>
      </c>
    </row>
    <row r="2299" spans="1:11" ht="13.5" x14ac:dyDescent="0.25">
      <c r="A2299" s="3">
        <f>TITRES_STAT!B2302</f>
        <v>45651</v>
      </c>
      <c r="B2299" s="5">
        <f>TITRES_STAT!D2302</f>
        <v>4.12</v>
      </c>
      <c r="C2299" s="2">
        <f t="shared" si="277"/>
        <v>0.16999999999999993</v>
      </c>
      <c r="D2299" s="2">
        <f t="shared" si="278"/>
        <v>3.7880000000000003</v>
      </c>
      <c r="E2299" s="2">
        <f t="shared" si="280"/>
        <v>3.4259999999999997</v>
      </c>
      <c r="F2299" s="2">
        <f t="shared" si="281"/>
        <v>2.8584999999999998</v>
      </c>
      <c r="G2299" s="2">
        <f t="shared" si="283"/>
        <v>2.2634000000000003</v>
      </c>
      <c r="H2299" s="2">
        <f t="shared" si="279"/>
        <v>1.6605999999999983</v>
      </c>
      <c r="I2299" s="2">
        <f t="array" ref="I2299">SUMPRODUCT(B2283:B2302, (ROW(B2283:B2302)-ROW(B2283)+1)) / (20*21/2)</f>
        <v>3.5798095238095242</v>
      </c>
      <c r="J2299" s="2">
        <f t="shared" si="282"/>
        <v>3.0467386280755964</v>
      </c>
      <c r="K2299" s="2">
        <f t="shared" si="284"/>
        <v>2.4377167483512432</v>
      </c>
    </row>
    <row r="2300" spans="1:11" ht="13.5" x14ac:dyDescent="0.25">
      <c r="A2300" s="3">
        <f>TITRES_STAT!B2303</f>
        <v>45652</v>
      </c>
      <c r="B2300" s="5">
        <f>TITRES_STAT!D2303</f>
        <v>4.12</v>
      </c>
      <c r="C2300" s="2">
        <f t="shared" si="277"/>
        <v>0</v>
      </c>
      <c r="D2300" s="2">
        <f t="shared" si="278"/>
        <v>3.9180000000000006</v>
      </c>
      <c r="E2300" s="2">
        <f t="shared" si="280"/>
        <v>3.5569999999999999</v>
      </c>
      <c r="F2300" s="2">
        <f t="shared" si="281"/>
        <v>2.9649999999999994</v>
      </c>
      <c r="G2300" s="2">
        <f t="shared" si="283"/>
        <v>2.3124000000000002</v>
      </c>
      <c r="H2300" s="2">
        <f t="shared" si="279"/>
        <v>1.6721999999999984</v>
      </c>
      <c r="I2300" s="2">
        <f t="array" ref="I2300">SUMPRODUCT(B2284:B2303, (ROW(B2284:B2303)-ROW(B2284)+1)) / (20*21/2)</f>
        <v>3.6854761904761908</v>
      </c>
      <c r="J2300" s="2">
        <f t="shared" si="282"/>
        <v>3.1489539968303015</v>
      </c>
      <c r="K2300" s="2">
        <f t="shared" si="284"/>
        <v>2.5036886405727632</v>
      </c>
    </row>
    <row r="2301" spans="1:11" ht="13.5" x14ac:dyDescent="0.25">
      <c r="A2301" s="3">
        <f>TITRES_STAT!B2304</f>
        <v>45653</v>
      </c>
      <c r="B2301" s="5">
        <f>TITRES_STAT!D2304</f>
        <v>4.3</v>
      </c>
      <c r="C2301" s="2">
        <f t="shared" si="277"/>
        <v>0.17999999999999972</v>
      </c>
      <c r="D2301" s="2">
        <f t="shared" si="278"/>
        <v>4.0540000000000003</v>
      </c>
      <c r="E2301" s="2">
        <f t="shared" si="280"/>
        <v>3.694</v>
      </c>
      <c r="F2301" s="2">
        <f t="shared" si="281"/>
        <v>3.0799999999999996</v>
      </c>
      <c r="G2301" s="2">
        <f t="shared" si="283"/>
        <v>2.3636000000000004</v>
      </c>
      <c r="H2301" s="2">
        <f t="shared" si="279"/>
        <v>1.6846999999999985</v>
      </c>
      <c r="I2301" s="2">
        <f t="array" ref="I2301">SUMPRODUCT(B2285:B2304, (ROW(B2285:B2304)-ROW(B2285)+1)) / (20*21/2)</f>
        <v>3.7810476190476194</v>
      </c>
      <c r="J2301" s="2">
        <f t="shared" si="282"/>
        <v>3.258577425703606</v>
      </c>
      <c r="K2301" s="2">
        <f t="shared" si="284"/>
        <v>2.5741322232954</v>
      </c>
    </row>
    <row r="2302" spans="1:11" ht="13.5" x14ac:dyDescent="0.25">
      <c r="A2302" s="3">
        <f>TITRES_STAT!B2305</f>
        <v>45656</v>
      </c>
      <c r="B2302" s="5">
        <f>TITRES_STAT!D2305</f>
        <v>4.3</v>
      </c>
      <c r="C2302" s="2">
        <f t="shared" si="277"/>
        <v>0</v>
      </c>
      <c r="D2302" s="2">
        <f t="shared" si="278"/>
        <v>4.1580000000000004</v>
      </c>
      <c r="E2302" s="2">
        <f t="shared" si="280"/>
        <v>3.8180000000000001</v>
      </c>
      <c r="F2302" s="2">
        <f t="shared" si="281"/>
        <v>3.1904999999999992</v>
      </c>
      <c r="G2302" s="2">
        <f t="shared" si="283"/>
        <v>2.4134000000000002</v>
      </c>
      <c r="H2302" s="2">
        <f t="shared" si="279"/>
        <v>1.6971999999999985</v>
      </c>
      <c r="I2302" s="2">
        <f t="array" ref="I2302">SUMPRODUCT(B2286:B2305, (ROW(B2286:B2305)-ROW(B2286)+1)) / (20*21/2)</f>
        <v>3.8669523809523811</v>
      </c>
      <c r="J2302" s="2">
        <f t="shared" si="282"/>
        <v>3.3577605280175482</v>
      </c>
      <c r="K2302" s="2">
        <f t="shared" si="284"/>
        <v>2.6418133125779333</v>
      </c>
    </row>
    <row r="2303" spans="1:11" ht="13.5" x14ac:dyDescent="0.25">
      <c r="A2303" s="3">
        <f>TITRES_STAT!B2306</f>
        <v>45657</v>
      </c>
      <c r="B2303" s="5">
        <f>TITRES_STAT!D2306</f>
        <v>4.3</v>
      </c>
      <c r="C2303" s="2">
        <f t="shared" si="277"/>
        <v>0</v>
      </c>
      <c r="D2303" s="2">
        <f t="shared" si="278"/>
        <v>4.2279999999999998</v>
      </c>
      <c r="E2303" s="2">
        <f t="shared" si="280"/>
        <v>3.9289999999999998</v>
      </c>
      <c r="F2303" s="2">
        <f t="shared" si="281"/>
        <v>3.2964999999999995</v>
      </c>
      <c r="G2303" s="2">
        <f t="shared" si="283"/>
        <v>2.4616000000000002</v>
      </c>
      <c r="H2303" s="2">
        <f t="shared" si="279"/>
        <v>1.7096999999999987</v>
      </c>
      <c r="I2303" s="2">
        <f t="array" ref="I2303">SUMPRODUCT(B2287:B2306, (ROW(B2287:B2306)-ROW(B2287)+1)) / (20*21/2)</f>
        <v>3.9431904761904764</v>
      </c>
      <c r="J2303" s="2">
        <f t="shared" si="282"/>
        <v>3.4474976205873054</v>
      </c>
      <c r="K2303" s="2">
        <f t="shared" si="284"/>
        <v>2.7068402414964456</v>
      </c>
    </row>
    <row r="2304" spans="1:11" ht="13.5" x14ac:dyDescent="0.25">
      <c r="A2304" s="3">
        <f>TITRES_STAT!B2307</f>
        <v>45659</v>
      </c>
      <c r="B2304" s="5">
        <f>TITRES_STAT!D2307</f>
        <v>4.3</v>
      </c>
      <c r="C2304" s="2">
        <f t="shared" si="277"/>
        <v>0</v>
      </c>
      <c r="D2304" s="2">
        <f t="shared" si="278"/>
        <v>4.2640000000000002</v>
      </c>
      <c r="E2304" s="2">
        <f t="shared" si="280"/>
        <v>4.0259999999999998</v>
      </c>
      <c r="F2304" s="2">
        <f t="shared" si="281"/>
        <v>3.3979999999999997</v>
      </c>
      <c r="G2304" s="2">
        <f t="shared" si="283"/>
        <v>2.5082000000000004</v>
      </c>
      <c r="H2304" s="2">
        <f t="shared" si="279"/>
        <v>1.7221999999999988</v>
      </c>
      <c r="I2304" s="2">
        <f t="array" ref="I2304">SUMPRODUCT(B2288:B2307, (ROW(B2288:B2307)-ROW(B2288)+1)) / (20*21/2)</f>
        <v>4.0102380952380949</v>
      </c>
      <c r="J2304" s="2">
        <f t="shared" si="282"/>
        <v>3.5286883233885145</v>
      </c>
      <c r="K2304" s="2">
        <f t="shared" si="284"/>
        <v>2.7693170947710946</v>
      </c>
    </row>
    <row r="2305" spans="1:11" ht="13.5" x14ac:dyDescent="0.25">
      <c r="A2305" s="3">
        <f>TITRES_STAT!B2308</f>
        <v>45660</v>
      </c>
      <c r="B2305" s="5">
        <f>TITRES_STAT!D2308</f>
        <v>4.3</v>
      </c>
      <c r="C2305" s="2">
        <f t="shared" si="277"/>
        <v>0</v>
      </c>
      <c r="D2305" s="2">
        <f t="shared" si="278"/>
        <v>4.3</v>
      </c>
      <c r="E2305" s="2">
        <f t="shared" si="280"/>
        <v>4.109</v>
      </c>
      <c r="F2305" s="2">
        <f t="shared" si="281"/>
        <v>3.4994999999999989</v>
      </c>
      <c r="G2305" s="2">
        <f t="shared" si="283"/>
        <v>2.5548000000000002</v>
      </c>
      <c r="H2305" s="2">
        <f t="shared" si="279"/>
        <v>1.7346999999999988</v>
      </c>
      <c r="I2305" s="2">
        <f t="array" ref="I2305">SUMPRODUCT(B2289:B2308, (ROW(B2289:B2308)-ROW(B2289)+1)) / (20*21/2)</f>
        <v>4.0685714285714285</v>
      </c>
      <c r="J2305" s="2">
        <f t="shared" si="282"/>
        <v>3.602146578303894</v>
      </c>
      <c r="K2305" s="2">
        <f t="shared" si="284"/>
        <v>2.8293438753683064</v>
      </c>
    </row>
    <row r="2306" spans="1:11" ht="13.5" x14ac:dyDescent="0.25">
      <c r="A2306" s="3">
        <f>TITRES_STAT!B2309</f>
        <v>45663</v>
      </c>
      <c r="B2306" s="5">
        <f>TITRES_STAT!D2309</f>
        <v>4.3</v>
      </c>
      <c r="C2306" s="2">
        <f t="shared" si="277"/>
        <v>0</v>
      </c>
      <c r="D2306" s="2">
        <f t="shared" si="278"/>
        <v>4.3</v>
      </c>
      <c r="E2306" s="2">
        <f t="shared" si="280"/>
        <v>4.1769999999999996</v>
      </c>
      <c r="F2306" s="2">
        <f t="shared" si="281"/>
        <v>3.5959999999999992</v>
      </c>
      <c r="G2306" s="2">
        <f t="shared" si="283"/>
        <v>2.6014000000000004</v>
      </c>
      <c r="H2306" s="2">
        <f t="shared" si="279"/>
        <v>1.7471999999999988</v>
      </c>
      <c r="I2306" s="2">
        <f t="array" ref="I2306">SUMPRODUCT(B2290:B2309, (ROW(B2290:B2309)-ROW(B2290)+1)) / (20*21/2)</f>
        <v>4.1187142857142858</v>
      </c>
      <c r="J2306" s="2">
        <f t="shared" si="282"/>
        <v>3.6686088089416184</v>
      </c>
      <c r="K2306" s="2">
        <f t="shared" si="284"/>
        <v>2.8870166645695492</v>
      </c>
    </row>
    <row r="2307" spans="1:11" ht="13.5" x14ac:dyDescent="0.25">
      <c r="A2307" s="3">
        <f>TITRES_STAT!B2310</f>
        <v>45664</v>
      </c>
      <c r="B2307" s="5">
        <f>TITRES_STAT!D2310</f>
        <v>4.3</v>
      </c>
      <c r="C2307" s="2">
        <f t="shared" si="277"/>
        <v>0</v>
      </c>
      <c r="D2307" s="2">
        <f t="shared" si="278"/>
        <v>4.3</v>
      </c>
      <c r="E2307" s="2">
        <f t="shared" si="280"/>
        <v>4.2290000000000001</v>
      </c>
      <c r="F2307" s="2">
        <f t="shared" si="281"/>
        <v>3.6874999999999991</v>
      </c>
      <c r="G2307" s="2">
        <f t="shared" si="283"/>
        <v>2.6496000000000004</v>
      </c>
      <c r="H2307" s="2">
        <f t="shared" si="279"/>
        <v>1.7596999999999992</v>
      </c>
      <c r="I2307" s="2">
        <f t="array" ref="I2307">SUMPRODUCT(B2291:B2310, (ROW(B2291:B2310)-ROW(B2291)+1)) / (20*21/2)</f>
        <v>4.1611904761904759</v>
      </c>
      <c r="J2307" s="2">
        <f t="shared" si="282"/>
        <v>3.7287413033281309</v>
      </c>
      <c r="K2307" s="2">
        <f t="shared" si="284"/>
        <v>2.9424277757629</v>
      </c>
    </row>
    <row r="2308" spans="1:11" ht="13.5" x14ac:dyDescent="0.25">
      <c r="A2308" s="3">
        <f>TITRES_STAT!B2311</f>
        <v>45665</v>
      </c>
      <c r="B2308" s="5">
        <f>TITRES_STAT!D2311</f>
        <v>4.3</v>
      </c>
      <c r="C2308" s="2">
        <f t="shared" ref="C2308:C2371" si="285">B2308-B2307</f>
        <v>0</v>
      </c>
      <c r="D2308" s="2">
        <f t="shared" si="278"/>
        <v>4.3</v>
      </c>
      <c r="E2308" s="2">
        <f t="shared" si="280"/>
        <v>4.2639999999999993</v>
      </c>
      <c r="F2308" s="2">
        <f t="shared" si="281"/>
        <v>3.7734999999999985</v>
      </c>
      <c r="G2308" s="2">
        <f t="shared" si="283"/>
        <v>2.6994000000000007</v>
      </c>
      <c r="H2308" s="2">
        <f t="shared" si="279"/>
        <v>1.7721999999999991</v>
      </c>
      <c r="I2308" s="2">
        <f t="array" ref="I2308">SUMPRODUCT(B2292:B2311, (ROW(B2292:B2311)-ROW(B2292)+1)) / (20*21/2)</f>
        <v>4.1965714285714286</v>
      </c>
      <c r="J2308" s="2">
        <f t="shared" si="282"/>
        <v>3.7831468934873564</v>
      </c>
      <c r="K2308" s="2">
        <f t="shared" si="284"/>
        <v>2.9956659022035708</v>
      </c>
    </row>
    <row r="2309" spans="1:11" ht="13.5" x14ac:dyDescent="0.25">
      <c r="A2309" s="3">
        <f>TITRES_STAT!B2312</f>
        <v>45666</v>
      </c>
      <c r="B2309" s="5">
        <f>TITRES_STAT!D2312</f>
        <v>4.3</v>
      </c>
      <c r="C2309" s="2">
        <f t="shared" si="285"/>
        <v>0</v>
      </c>
      <c r="D2309" s="2">
        <f t="shared" si="278"/>
        <v>4.3</v>
      </c>
      <c r="E2309" s="2">
        <f t="shared" si="280"/>
        <v>4.2819999999999991</v>
      </c>
      <c r="F2309" s="2">
        <f t="shared" si="281"/>
        <v>3.8539999999999983</v>
      </c>
      <c r="G2309" s="2">
        <f t="shared" si="283"/>
        <v>2.7508000000000004</v>
      </c>
      <c r="H2309" s="2">
        <f t="shared" si="279"/>
        <v>1.7846999999999991</v>
      </c>
      <c r="I2309" s="2">
        <f t="array" ref="I2309">SUMPRODUCT(B2293:B2312, (ROW(B2293:B2312)-ROW(B2293)+1)) / (20*21/2)</f>
        <v>4.225428571428572</v>
      </c>
      <c r="J2309" s="2">
        <f t="shared" si="282"/>
        <v>3.8323709988695129</v>
      </c>
      <c r="K2309" s="2">
        <f t="shared" si="284"/>
        <v>3.0468162589799013</v>
      </c>
    </row>
    <row r="2310" spans="1:11" ht="13.5" x14ac:dyDescent="0.25">
      <c r="A2310" s="3">
        <f>TITRES_STAT!B2313</f>
        <v>45667</v>
      </c>
      <c r="B2310" s="5">
        <f>TITRES_STAT!D2313</f>
        <v>4.3</v>
      </c>
      <c r="C2310" s="2">
        <f t="shared" si="285"/>
        <v>0</v>
      </c>
      <c r="D2310" s="2">
        <f t="shared" ref="D2310:D2373" si="286">AVERAGE(B2306:B2310)</f>
        <v>4.3</v>
      </c>
      <c r="E2310" s="2">
        <f t="shared" si="280"/>
        <v>4.2999999999999989</v>
      </c>
      <c r="F2310" s="2">
        <f t="shared" si="281"/>
        <v>3.9284999999999988</v>
      </c>
      <c r="G2310" s="2">
        <f t="shared" si="283"/>
        <v>2.8036000000000008</v>
      </c>
      <c r="H2310" s="2">
        <f t="shared" si="279"/>
        <v>1.7971999999999988</v>
      </c>
      <c r="I2310" s="2">
        <f t="array" ref="I2310">SUMPRODUCT(B2294:B2313, (ROW(B2294:B2313)-ROW(B2294)+1)) / (20*21/2)</f>
        <v>4.2483809523809519</v>
      </c>
      <c r="J2310" s="2">
        <f t="shared" si="282"/>
        <v>3.8769070942152735</v>
      </c>
      <c r="K2310" s="2">
        <f t="shared" si="284"/>
        <v>3.0959607194120617</v>
      </c>
    </row>
    <row r="2311" spans="1:11" ht="13.5" x14ac:dyDescent="0.25">
      <c r="A2311" s="3">
        <f>TITRES_STAT!B2314</f>
        <v>45670</v>
      </c>
      <c r="B2311" s="5">
        <f>TITRES_STAT!D2314</f>
        <v>4.3</v>
      </c>
      <c r="C2311" s="2">
        <f t="shared" si="285"/>
        <v>0</v>
      </c>
      <c r="D2311" s="2">
        <f t="shared" si="286"/>
        <v>4.3</v>
      </c>
      <c r="E2311" s="2">
        <f t="shared" si="280"/>
        <v>4.2999999999999989</v>
      </c>
      <c r="F2311" s="2">
        <f t="shared" si="281"/>
        <v>3.9969999999999986</v>
      </c>
      <c r="G2311" s="2">
        <f t="shared" si="283"/>
        <v>2.8578000000000001</v>
      </c>
      <c r="H2311" s="2">
        <f t="shared" si="279"/>
        <v>1.8096999999999992</v>
      </c>
      <c r="I2311" s="2">
        <f t="array" ref="I2311">SUMPRODUCT(B2295:B2314, (ROW(B2295:B2314)-ROW(B2295)+1)) / (20*21/2)</f>
        <v>4.2660476190476189</v>
      </c>
      <c r="J2311" s="2">
        <f t="shared" si="282"/>
        <v>3.9172016566709615</v>
      </c>
      <c r="K2311" s="2">
        <f t="shared" si="284"/>
        <v>3.1431779461017846</v>
      </c>
    </row>
    <row r="2312" spans="1:11" ht="13.5" x14ac:dyDescent="0.25">
      <c r="A2312" s="3">
        <f>TITRES_STAT!B2315</f>
        <v>45671</v>
      </c>
      <c r="B2312" s="5">
        <f>TITRES_STAT!D2315</f>
        <v>4.3</v>
      </c>
      <c r="C2312" s="2">
        <f t="shared" si="285"/>
        <v>0</v>
      </c>
      <c r="D2312" s="2">
        <f t="shared" si="286"/>
        <v>4.3</v>
      </c>
      <c r="E2312" s="2">
        <f t="shared" si="280"/>
        <v>4.2999999999999989</v>
      </c>
      <c r="F2312" s="2">
        <f t="shared" si="281"/>
        <v>4.0589999999999993</v>
      </c>
      <c r="G2312" s="2">
        <f t="shared" si="283"/>
        <v>2.9106000000000005</v>
      </c>
      <c r="H2312" s="2">
        <f t="shared" si="279"/>
        <v>1.8221999999999992</v>
      </c>
      <c r="I2312" s="2">
        <f t="array" ref="I2312">SUMPRODUCT(B2296:B2315, (ROW(B2296:B2315)-ROW(B2296)+1)) / (20*21/2)</f>
        <v>4.2790952380952385</v>
      </c>
      <c r="J2312" s="2">
        <f t="shared" si="282"/>
        <v>3.9536586417499175</v>
      </c>
      <c r="K2312" s="2">
        <f t="shared" si="284"/>
        <v>3.1885435168428908</v>
      </c>
    </row>
    <row r="2313" spans="1:11" ht="13.5" x14ac:dyDescent="0.25">
      <c r="A2313" s="3">
        <f>TITRES_STAT!B2316</f>
        <v>45672</v>
      </c>
      <c r="B2313" s="5">
        <f>TITRES_STAT!D2316</f>
        <v>4.3</v>
      </c>
      <c r="C2313" s="2">
        <f t="shared" si="285"/>
        <v>0</v>
      </c>
      <c r="D2313" s="2">
        <f t="shared" si="286"/>
        <v>4.3</v>
      </c>
      <c r="E2313" s="2">
        <f t="shared" si="280"/>
        <v>4.2999999999999989</v>
      </c>
      <c r="F2313" s="2">
        <f t="shared" si="281"/>
        <v>4.1144999999999987</v>
      </c>
      <c r="G2313" s="2">
        <f t="shared" si="283"/>
        <v>2.9634000000000009</v>
      </c>
      <c r="H2313" s="2">
        <f t="shared" si="279"/>
        <v>1.8346999999999993</v>
      </c>
      <c r="I2313" s="2">
        <f t="array" ref="I2313">SUMPRODUCT(B2297:B2316, (ROW(B2297:B2316)-ROW(B2297)+1)) / (20*21/2)</f>
        <v>4.2881904761904757</v>
      </c>
      <c r="J2313" s="2">
        <f t="shared" si="282"/>
        <v>3.9866435330118302</v>
      </c>
      <c r="K2313" s="2">
        <f t="shared" si="284"/>
        <v>3.23213004559415</v>
      </c>
    </row>
    <row r="2314" spans="1:11" ht="13.5" x14ac:dyDescent="0.25">
      <c r="A2314" s="3">
        <f>TITRES_STAT!B2317</f>
        <v>45673</v>
      </c>
      <c r="B2314" s="5">
        <f>TITRES_STAT!D2317</f>
        <v>4.3</v>
      </c>
      <c r="C2314" s="2">
        <f t="shared" si="285"/>
        <v>0</v>
      </c>
      <c r="D2314" s="2">
        <f t="shared" si="286"/>
        <v>4.3</v>
      </c>
      <c r="E2314" s="2">
        <f t="shared" si="280"/>
        <v>4.2999999999999989</v>
      </c>
      <c r="F2314" s="2">
        <f t="shared" si="281"/>
        <v>4.1629999999999985</v>
      </c>
      <c r="G2314" s="2">
        <f t="shared" si="283"/>
        <v>3.0162000000000013</v>
      </c>
      <c r="H2314" s="2">
        <f t="shared" ref="H2314:H2377" si="287">AVERAGE(B2115:B2314)</f>
        <v>1.8471999999999995</v>
      </c>
      <c r="I2314" s="2">
        <f t="array" ref="I2314">SUMPRODUCT(B2298:B2317, (ROW(B2298:B2317)-ROW(B2298)+1)) / (20*21/2)</f>
        <v>4.2940476190476193</v>
      </c>
      <c r="J2314" s="2">
        <f t="shared" si="282"/>
        <v>4.0164870060583224</v>
      </c>
      <c r="K2314" s="2">
        <f t="shared" si="284"/>
        <v>3.2740072987081046</v>
      </c>
    </row>
    <row r="2315" spans="1:11" ht="13.5" x14ac:dyDescent="0.25">
      <c r="A2315" s="3">
        <f>TITRES_STAT!B2318</f>
        <v>45674</v>
      </c>
      <c r="B2315" s="5">
        <f>TITRES_STAT!D2318</f>
        <v>4.3</v>
      </c>
      <c r="C2315" s="2">
        <f t="shared" si="285"/>
        <v>0</v>
      </c>
      <c r="D2315" s="2">
        <f t="shared" si="286"/>
        <v>4.3</v>
      </c>
      <c r="E2315" s="2">
        <f t="shared" si="280"/>
        <v>4.2999999999999989</v>
      </c>
      <c r="F2315" s="2">
        <f t="shared" si="281"/>
        <v>4.2044999999999986</v>
      </c>
      <c r="G2315" s="2">
        <f t="shared" si="283"/>
        <v>3.067600000000001</v>
      </c>
      <c r="H2315" s="2">
        <f t="shared" si="287"/>
        <v>1.8600999999999996</v>
      </c>
      <c r="I2315" s="2">
        <f t="array" ref="I2315">SUMPRODUCT(B2299:B2318, (ROW(B2299:B2318)-ROW(B2299)+1)) / (20*21/2)</f>
        <v>4.297428571428572</v>
      </c>
      <c r="J2315" s="2">
        <f t="shared" si="282"/>
        <v>4.0434882435765775</v>
      </c>
      <c r="K2315" s="2">
        <f t="shared" si="284"/>
        <v>3.3142423066019044</v>
      </c>
    </row>
    <row r="2316" spans="1:11" ht="13.5" x14ac:dyDescent="0.25">
      <c r="A2316" s="3">
        <f>TITRES_STAT!B2319</f>
        <v>45677</v>
      </c>
      <c r="B2316" s="5">
        <f>TITRES_STAT!D2319</f>
        <v>4.3</v>
      </c>
      <c r="C2316" s="2">
        <f t="shared" si="285"/>
        <v>0</v>
      </c>
      <c r="D2316" s="2">
        <f t="shared" si="286"/>
        <v>4.3</v>
      </c>
      <c r="E2316" s="2">
        <f t="shared" ref="E2316:E2379" si="288">AVERAGE(B2307:B2316)</f>
        <v>4.2999999999999989</v>
      </c>
      <c r="F2316" s="2">
        <f t="shared" si="281"/>
        <v>4.2384999999999984</v>
      </c>
      <c r="G2316" s="2">
        <f t="shared" si="283"/>
        <v>3.1176000000000013</v>
      </c>
      <c r="H2316" s="2">
        <f t="shared" si="287"/>
        <v>1.8733499999999998</v>
      </c>
      <c r="I2316" s="2">
        <f t="array" ref="I2316">SUMPRODUCT(B2300:B2319, (ROW(B2300:B2319)-ROW(B2300)+1)) / (20*21/2)</f>
        <v>4.2991428571428569</v>
      </c>
      <c r="J2316" s="2">
        <f t="shared" si="282"/>
        <v>4.0679179346645222</v>
      </c>
      <c r="K2316" s="2">
        <f t="shared" si="284"/>
        <v>3.3528994710488886</v>
      </c>
    </row>
    <row r="2317" spans="1:11" ht="13.5" x14ac:dyDescent="0.25">
      <c r="A2317" s="3">
        <f>TITRES_STAT!B2320</f>
        <v>45678</v>
      </c>
      <c r="B2317" s="5">
        <f>TITRES_STAT!D2320</f>
        <v>4.3</v>
      </c>
      <c r="C2317" s="2">
        <f t="shared" si="285"/>
        <v>0</v>
      </c>
      <c r="D2317" s="2">
        <f t="shared" si="286"/>
        <v>4.3</v>
      </c>
      <c r="E2317" s="2">
        <f t="shared" si="288"/>
        <v>4.2999999999999989</v>
      </c>
      <c r="F2317" s="2">
        <f t="shared" si="281"/>
        <v>4.2644999999999991</v>
      </c>
      <c r="G2317" s="2">
        <f t="shared" si="283"/>
        <v>3.1660000000000013</v>
      </c>
      <c r="H2317" s="2">
        <f t="shared" si="287"/>
        <v>1.8869499999999999</v>
      </c>
      <c r="I2317" s="2">
        <f t="array" ref="I2317">SUMPRODUCT(B2301:B2320, (ROW(B2301:B2320)-ROW(B2301)+1)) / (20*21/2)</f>
        <v>4.3</v>
      </c>
      <c r="J2317" s="2">
        <f t="shared" si="282"/>
        <v>4.0900209885059962</v>
      </c>
      <c r="K2317" s="2">
        <f t="shared" si="284"/>
        <v>3.3900406682626576</v>
      </c>
    </row>
    <row r="2318" spans="1:11" ht="13.5" x14ac:dyDescent="0.25">
      <c r="A2318" s="3">
        <f>TITRES_STAT!B2321</f>
        <v>45679</v>
      </c>
      <c r="B2318" s="5">
        <f>TITRES_STAT!D2321</f>
        <v>4.3</v>
      </c>
      <c r="C2318" s="2">
        <f t="shared" si="285"/>
        <v>0</v>
      </c>
      <c r="D2318" s="2">
        <f t="shared" si="286"/>
        <v>4.3</v>
      </c>
      <c r="E2318" s="2">
        <f t="shared" si="288"/>
        <v>4.2999999999999989</v>
      </c>
      <c r="F2318" s="2">
        <f t="shared" si="281"/>
        <v>4.2819999999999983</v>
      </c>
      <c r="G2318" s="2">
        <f t="shared" si="283"/>
        <v>3.2128000000000014</v>
      </c>
      <c r="H2318" s="2">
        <f t="shared" si="287"/>
        <v>1.9009</v>
      </c>
      <c r="I2318" s="2">
        <f t="array" ref="I2318">SUMPRODUCT(B2302:B2321, (ROW(B2302:B2321)-ROW(B2302)+1)) / (20*21/2)</f>
        <v>4.3</v>
      </c>
      <c r="J2318" s="2">
        <f t="shared" si="282"/>
        <v>4.1100189896006629</v>
      </c>
      <c r="K2318" s="2">
        <f t="shared" si="284"/>
        <v>3.4257253479386316</v>
      </c>
    </row>
    <row r="2319" spans="1:11" ht="13.5" x14ac:dyDescent="0.25">
      <c r="A2319" s="3">
        <f>TITRES_STAT!B2322</f>
        <v>45680</v>
      </c>
      <c r="B2319" s="5">
        <f>TITRES_STAT!D2322</f>
        <v>4.3</v>
      </c>
      <c r="C2319" s="2">
        <f t="shared" si="285"/>
        <v>0</v>
      </c>
      <c r="D2319" s="2">
        <f t="shared" si="286"/>
        <v>4.3</v>
      </c>
      <c r="E2319" s="2">
        <f t="shared" si="288"/>
        <v>4.2999999999999989</v>
      </c>
      <c r="F2319" s="2">
        <f t="shared" si="281"/>
        <v>4.2909999999999986</v>
      </c>
      <c r="G2319" s="2">
        <f t="shared" si="283"/>
        <v>3.2580000000000013</v>
      </c>
      <c r="H2319" s="2">
        <f t="shared" si="287"/>
        <v>1.9151500000000001</v>
      </c>
      <c r="I2319" s="2">
        <f t="array" ref="I2319">SUMPRODUCT(B2303:B2322, (ROW(B2303:B2322)-ROW(B2303)+1)) / (20*21/2)</f>
        <v>4.2819047619047623</v>
      </c>
      <c r="J2319" s="2">
        <f t="shared" si="282"/>
        <v>4.1281124191625045</v>
      </c>
      <c r="K2319" s="2">
        <f t="shared" si="284"/>
        <v>3.4600106284116263</v>
      </c>
    </row>
    <row r="2320" spans="1:11" ht="13.5" x14ac:dyDescent="0.25">
      <c r="A2320" s="3">
        <f>TITRES_STAT!B2323</f>
        <v>45681</v>
      </c>
      <c r="B2320" s="5">
        <f>TITRES_STAT!D2323</f>
        <v>4.3</v>
      </c>
      <c r="C2320" s="2">
        <f t="shared" si="285"/>
        <v>0</v>
      </c>
      <c r="D2320" s="2">
        <f t="shared" si="286"/>
        <v>4.3</v>
      </c>
      <c r="E2320" s="2">
        <f t="shared" si="288"/>
        <v>4.2999999999999989</v>
      </c>
      <c r="F2320" s="2">
        <f t="shared" si="281"/>
        <v>4.2999999999999989</v>
      </c>
      <c r="G2320" s="2">
        <f t="shared" si="283"/>
        <v>3.3040000000000016</v>
      </c>
      <c r="H2320" s="2">
        <f t="shared" si="287"/>
        <v>1.9297</v>
      </c>
      <c r="I2320" s="2">
        <f t="array" ref="I2320">SUMPRODUCT(B2304:B2323, (ROW(B2304:B2323)-ROW(B2304)+1)) / (20*21/2)</f>
        <v>4.2475714285714288</v>
      </c>
      <c r="J2320" s="2">
        <f t="shared" si="282"/>
        <v>4.144482664956552</v>
      </c>
      <c r="K2320" s="2">
        <f t="shared" si="284"/>
        <v>3.4929513880817584</v>
      </c>
    </row>
    <row r="2321" spans="1:11" ht="13.5" x14ac:dyDescent="0.25">
      <c r="A2321" s="3">
        <f>TITRES_STAT!B2324</f>
        <v>45684</v>
      </c>
      <c r="B2321" s="5">
        <f>TITRES_STAT!D2324</f>
        <v>4.3</v>
      </c>
      <c r="C2321" s="2">
        <f t="shared" si="285"/>
        <v>0</v>
      </c>
      <c r="D2321" s="2">
        <f t="shared" si="286"/>
        <v>4.3</v>
      </c>
      <c r="E2321" s="2">
        <f t="shared" si="288"/>
        <v>4.2999999999999989</v>
      </c>
      <c r="F2321" s="2">
        <f t="shared" si="281"/>
        <v>4.2999999999999989</v>
      </c>
      <c r="G2321" s="2">
        <f t="shared" si="283"/>
        <v>3.3500000000000019</v>
      </c>
      <c r="H2321" s="2">
        <f t="shared" si="287"/>
        <v>1.9445500000000002</v>
      </c>
      <c r="I2321" s="2">
        <f t="array" ref="I2321">SUMPRODUCT(B2305:B2324, (ROW(B2305:B2324)-ROW(B2305)+1)) / (20*21/2)</f>
        <v>4.2149999999999999</v>
      </c>
      <c r="J2321" s="2">
        <f t="shared" si="282"/>
        <v>4.1592938397225945</v>
      </c>
      <c r="K2321" s="2">
        <f t="shared" si="284"/>
        <v>3.5246003532550225</v>
      </c>
    </row>
    <row r="2322" spans="1:11" ht="13.5" x14ac:dyDescent="0.25">
      <c r="A2322" s="3">
        <f>TITRES_STAT!B2325</f>
        <v>45685</v>
      </c>
      <c r="B2322" s="5">
        <f>TITRES_STAT!D2325</f>
        <v>4.1100000000000003</v>
      </c>
      <c r="C2322" s="2">
        <f t="shared" si="285"/>
        <v>-0.1899999999999995</v>
      </c>
      <c r="D2322" s="2">
        <f t="shared" si="286"/>
        <v>4.2619999999999996</v>
      </c>
      <c r="E2322" s="2">
        <f t="shared" si="288"/>
        <v>4.2809999999999997</v>
      </c>
      <c r="F2322" s="2">
        <f t="shared" si="281"/>
        <v>4.2904999999999989</v>
      </c>
      <c r="G2322" s="2">
        <f t="shared" si="283"/>
        <v>3.3922000000000012</v>
      </c>
      <c r="H2322" s="2">
        <f t="shared" si="287"/>
        <v>1.9587000000000003</v>
      </c>
      <c r="I2322" s="2">
        <f t="array" ref="I2322">SUMPRODUCT(B2306:B2325, (ROW(B2306:B2325)-ROW(B2306)+1)) / (20*21/2)</f>
        <v>4.183238095238095</v>
      </c>
      <c r="J2322" s="2">
        <f t="shared" si="282"/>
        <v>4.1545991883204429</v>
      </c>
      <c r="K2322" s="2">
        <f t="shared" si="284"/>
        <v>3.5475572021469826</v>
      </c>
    </row>
    <row r="2323" spans="1:11" ht="13.5" x14ac:dyDescent="0.25">
      <c r="A2323" s="3">
        <f>TITRES_STAT!B2326</f>
        <v>45686</v>
      </c>
      <c r="B2323" s="5">
        <f>TITRES_STAT!D2326</f>
        <v>3.93</v>
      </c>
      <c r="C2323" s="2">
        <f t="shared" si="285"/>
        <v>-0.18000000000000016</v>
      </c>
      <c r="D2323" s="2">
        <f t="shared" si="286"/>
        <v>4.1879999999999997</v>
      </c>
      <c r="E2323" s="2">
        <f t="shared" si="288"/>
        <v>4.2439999999999998</v>
      </c>
      <c r="F2323" s="2">
        <f t="shared" si="281"/>
        <v>4.2719999999999994</v>
      </c>
      <c r="G2323" s="2">
        <f t="shared" si="283"/>
        <v>3.4308000000000014</v>
      </c>
      <c r="H2323" s="2">
        <f t="shared" si="287"/>
        <v>1.9719500000000005</v>
      </c>
      <c r="I2323" s="2">
        <f t="array" ref="I2323">SUMPRODUCT(B2307:B2326, (ROW(B2307:B2326)-ROW(B2307)+1)) / (20*21/2)</f>
        <v>4.1370952380952382</v>
      </c>
      <c r="J2323" s="2">
        <f t="shared" si="282"/>
        <v>4.133208789432782</v>
      </c>
      <c r="K2323" s="2">
        <f t="shared" si="284"/>
        <v>3.5625549589255323</v>
      </c>
    </row>
    <row r="2324" spans="1:11" ht="13.5" x14ac:dyDescent="0.25">
      <c r="A2324" s="3">
        <f>TITRES_STAT!B2327</f>
        <v>45687</v>
      </c>
      <c r="B2324" s="5">
        <f>TITRES_STAT!D2327</f>
        <v>3.93</v>
      </c>
      <c r="C2324" s="2">
        <f t="shared" si="285"/>
        <v>0</v>
      </c>
      <c r="D2324" s="2">
        <f t="shared" si="286"/>
        <v>4.1139999999999999</v>
      </c>
      <c r="E2324" s="2">
        <f t="shared" si="288"/>
        <v>4.2069999999999999</v>
      </c>
      <c r="F2324" s="2">
        <f t="shared" ref="F2324:F2387" si="289">AVERAGE(B2305:B2324)</f>
        <v>4.2534999999999998</v>
      </c>
      <c r="G2324" s="2">
        <f t="shared" si="283"/>
        <v>3.4694000000000016</v>
      </c>
      <c r="H2324" s="2">
        <f t="shared" si="287"/>
        <v>1.9852000000000003</v>
      </c>
      <c r="I2324" s="2">
        <f t="array" ref="I2324">SUMPRODUCT(B2308:B2327, (ROW(B2308:B2327)-ROW(B2308)+1)) / (20*21/2)</f>
        <v>4.093571428571428</v>
      </c>
      <c r="J2324" s="2">
        <f t="shared" si="282"/>
        <v>4.1138555713915643</v>
      </c>
      <c r="K2324" s="2">
        <f t="shared" si="284"/>
        <v>3.5769645683794331</v>
      </c>
    </row>
    <row r="2325" spans="1:11" ht="13.5" x14ac:dyDescent="0.25">
      <c r="A2325" s="3">
        <f>TITRES_STAT!B2328</f>
        <v>45688</v>
      </c>
      <c r="B2325" s="5">
        <f>TITRES_STAT!D2328</f>
        <v>3.92</v>
      </c>
      <c r="C2325" s="2">
        <f t="shared" si="285"/>
        <v>-1.0000000000000231E-2</v>
      </c>
      <c r="D2325" s="2">
        <f t="shared" si="286"/>
        <v>4.0379999999999994</v>
      </c>
      <c r="E2325" s="2">
        <f t="shared" si="288"/>
        <v>4.1690000000000005</v>
      </c>
      <c r="F2325" s="2">
        <f t="shared" si="289"/>
        <v>4.2344999999999997</v>
      </c>
      <c r="G2325" s="2">
        <f t="shared" si="283"/>
        <v>3.5078000000000014</v>
      </c>
      <c r="H2325" s="2">
        <f t="shared" si="287"/>
        <v>1.9984000000000004</v>
      </c>
      <c r="I2325" s="2">
        <f t="array" ref="I2325">SUMPRODUCT(B2309:B2328, (ROW(B2309:B2328)-ROW(B2309)+1)) / (20*21/2)</f>
        <v>4.0526666666666662</v>
      </c>
      <c r="J2325" s="2">
        <f t="shared" ref="J2325:J2388" si="290">$J$4*B2325+J2324*(1-$J$4)</f>
        <v>4.095393136020939</v>
      </c>
      <c r="K2325" s="2">
        <f t="shared" si="284"/>
        <v>3.5904169382469067</v>
      </c>
    </row>
    <row r="2326" spans="1:11" ht="13.5" x14ac:dyDescent="0.25">
      <c r="A2326" s="3">
        <f>TITRES_STAT!B2329</f>
        <v>45691</v>
      </c>
      <c r="B2326" s="5">
        <f>TITRES_STAT!D2329</f>
        <v>3.75</v>
      </c>
      <c r="C2326" s="2">
        <f t="shared" si="285"/>
        <v>-0.16999999999999993</v>
      </c>
      <c r="D2326" s="2">
        <f t="shared" si="286"/>
        <v>3.9279999999999999</v>
      </c>
      <c r="E2326" s="2">
        <f t="shared" si="288"/>
        <v>4.1139999999999999</v>
      </c>
      <c r="F2326" s="2">
        <f t="shared" si="289"/>
        <v>4.2069999999999999</v>
      </c>
      <c r="G2326" s="2">
        <f t="shared" si="283"/>
        <v>3.5428000000000011</v>
      </c>
      <c r="H2326" s="2">
        <f t="shared" si="287"/>
        <v>2.0107500000000003</v>
      </c>
      <c r="I2326" s="2">
        <f t="array" ref="I2326">SUMPRODUCT(B2310:B2329, (ROW(B2310:B2329)-ROW(B2310)+1)) / (20*21/2)</f>
        <v>4.0143809523809519</v>
      </c>
      <c r="J2326" s="2">
        <f t="shared" si="290"/>
        <v>4.0624985516379919</v>
      </c>
      <c r="K2326" s="2">
        <f t="shared" si="284"/>
        <v>3.5966750975313415</v>
      </c>
    </row>
    <row r="2327" spans="1:11" ht="13.5" x14ac:dyDescent="0.25">
      <c r="A2327" s="3">
        <f>TITRES_STAT!B2330</f>
        <v>45692</v>
      </c>
      <c r="B2327" s="5">
        <f>TITRES_STAT!D2330</f>
        <v>3.75</v>
      </c>
      <c r="C2327" s="2">
        <f t="shared" si="285"/>
        <v>0</v>
      </c>
      <c r="D2327" s="2">
        <f t="shared" si="286"/>
        <v>3.8560000000000003</v>
      </c>
      <c r="E2327" s="2">
        <f t="shared" si="288"/>
        <v>4.0589999999999993</v>
      </c>
      <c r="F2327" s="2">
        <f t="shared" si="289"/>
        <v>4.1795</v>
      </c>
      <c r="G2327" s="2">
        <f t="shared" si="283"/>
        <v>3.5778000000000008</v>
      </c>
      <c r="H2327" s="2">
        <f t="shared" si="287"/>
        <v>2.0231000000000003</v>
      </c>
      <c r="I2327" s="2">
        <f t="array" ref="I2327">SUMPRODUCT(B2311:B2330, (ROW(B2311:B2330)-ROW(B2311)+1)) / (20*21/2)</f>
        <v>3.9787142857142856</v>
      </c>
      <c r="J2327" s="2">
        <f t="shared" si="290"/>
        <v>4.0327367848153255</v>
      </c>
      <c r="K2327" s="2">
        <f t="shared" si="284"/>
        <v>3.6026878388046222</v>
      </c>
    </row>
    <row r="2328" spans="1:11" ht="13.5" x14ac:dyDescent="0.25">
      <c r="A2328" s="3">
        <f>TITRES_STAT!B2331</f>
        <v>45693</v>
      </c>
      <c r="B2328" s="5">
        <f>TITRES_STAT!D2331</f>
        <v>3.75</v>
      </c>
      <c r="C2328" s="2">
        <f t="shared" si="285"/>
        <v>0</v>
      </c>
      <c r="D2328" s="2">
        <f t="shared" si="286"/>
        <v>3.8200000000000003</v>
      </c>
      <c r="E2328" s="2">
        <f t="shared" si="288"/>
        <v>4.0039999999999996</v>
      </c>
      <c r="F2328" s="2">
        <f t="shared" si="289"/>
        <v>4.1519999999999992</v>
      </c>
      <c r="G2328" s="2">
        <f t="shared" si="283"/>
        <v>3.6128000000000005</v>
      </c>
      <c r="H2328" s="2">
        <f t="shared" si="287"/>
        <v>2.03545</v>
      </c>
      <c r="I2328" s="2">
        <f t="array" ref="I2328">SUMPRODUCT(B2312:B2331, (ROW(B2312:B2331)-ROW(B2312)+1)) / (20*21/2)</f>
        <v>3.9456666666666669</v>
      </c>
      <c r="J2328" s="2">
        <f t="shared" si="290"/>
        <v>4.0058094719757706</v>
      </c>
      <c r="K2328" s="2">
        <f t="shared" si="284"/>
        <v>3.6084647863024801</v>
      </c>
    </row>
    <row r="2329" spans="1:11" ht="13.5" x14ac:dyDescent="0.25">
      <c r="A2329" s="3">
        <f>TITRES_STAT!B2332</f>
        <v>45694</v>
      </c>
      <c r="B2329" s="5">
        <f>TITRES_STAT!D2332</f>
        <v>3.75</v>
      </c>
      <c r="C2329" s="2">
        <f t="shared" si="285"/>
        <v>0</v>
      </c>
      <c r="D2329" s="2">
        <f t="shared" si="286"/>
        <v>3.7840000000000003</v>
      </c>
      <c r="E2329" s="2">
        <f t="shared" si="288"/>
        <v>3.9490000000000003</v>
      </c>
      <c r="F2329" s="2">
        <f t="shared" si="289"/>
        <v>4.1244999999999994</v>
      </c>
      <c r="G2329" s="2">
        <f t="shared" si="283"/>
        <v>3.6496000000000004</v>
      </c>
      <c r="H2329" s="2">
        <f t="shared" si="287"/>
        <v>2.0478000000000005</v>
      </c>
      <c r="I2329" s="2">
        <f t="array" ref="I2329">SUMPRODUCT(B2313:B2332, (ROW(B2313:B2332)-ROW(B2313)+1)) / (20*21/2)</f>
        <v>3.9152380952380956</v>
      </c>
      <c r="J2329" s="2">
        <f t="shared" si="290"/>
        <v>3.9814466651209353</v>
      </c>
      <c r="K2329" s="2">
        <f t="shared" si="284"/>
        <v>3.6140151868396377</v>
      </c>
    </row>
    <row r="2330" spans="1:11" ht="13.5" x14ac:dyDescent="0.25">
      <c r="A2330" s="3">
        <f>TITRES_STAT!B2333</f>
        <v>45695</v>
      </c>
      <c r="B2330" s="5">
        <f>TITRES_STAT!D2333</f>
        <v>3.75</v>
      </c>
      <c r="C2330" s="2">
        <f t="shared" si="285"/>
        <v>0</v>
      </c>
      <c r="D2330" s="2">
        <f t="shared" si="286"/>
        <v>3.75</v>
      </c>
      <c r="E2330" s="2">
        <f t="shared" si="288"/>
        <v>3.8939999999999997</v>
      </c>
      <c r="F2330" s="2">
        <f t="shared" si="289"/>
        <v>4.0969999999999995</v>
      </c>
      <c r="G2330" s="2">
        <f t="shared" si="283"/>
        <v>3.684800000000001</v>
      </c>
      <c r="H2330" s="2">
        <f t="shared" si="287"/>
        <v>2.0601500000000001</v>
      </c>
      <c r="I2330" s="2">
        <f t="array" ref="I2330">SUMPRODUCT(B2314:B2333, (ROW(B2314:B2333)-ROW(B2314)+1)) / (20*21/2)</f>
        <v>3.8874285714285715</v>
      </c>
      <c r="J2330" s="2">
        <f t="shared" si="290"/>
        <v>3.9594041255856083</v>
      </c>
      <c r="K2330" s="2">
        <f t="shared" si="284"/>
        <v>3.6193479246106324</v>
      </c>
    </row>
    <row r="2331" spans="1:11" ht="13.5" x14ac:dyDescent="0.25">
      <c r="A2331" s="3">
        <f>TITRES_STAT!B2334</f>
        <v>45698</v>
      </c>
      <c r="B2331" s="5">
        <f>TITRES_STAT!D2334</f>
        <v>3.75</v>
      </c>
      <c r="C2331" s="2">
        <f t="shared" si="285"/>
        <v>0</v>
      </c>
      <c r="D2331" s="2">
        <f t="shared" si="286"/>
        <v>3.75</v>
      </c>
      <c r="E2331" s="2">
        <f t="shared" si="288"/>
        <v>3.839</v>
      </c>
      <c r="F2331" s="2">
        <f t="shared" si="289"/>
        <v>4.0694999999999997</v>
      </c>
      <c r="G2331" s="2">
        <f t="shared" si="283"/>
        <v>3.7198000000000002</v>
      </c>
      <c r="H2331" s="2">
        <f t="shared" si="287"/>
        <v>2.0725000000000002</v>
      </c>
      <c r="I2331" s="2">
        <f t="array" ref="I2331">SUMPRODUCT(B2315:B2334, (ROW(B2315:B2334)-ROW(B2315)+1)) / (20*21/2)</f>
        <v>3.8622380952380948</v>
      </c>
      <c r="J2331" s="2">
        <f t="shared" si="290"/>
        <v>3.9394608755298361</v>
      </c>
      <c r="K2331" s="2">
        <f t="shared" si="284"/>
        <v>3.6244715354102155</v>
      </c>
    </row>
    <row r="2332" spans="1:11" ht="13.5" x14ac:dyDescent="0.25">
      <c r="A2332" s="3">
        <f>TITRES_STAT!B2335</f>
        <v>45699</v>
      </c>
      <c r="B2332" s="5">
        <f>TITRES_STAT!D2335</f>
        <v>3.75</v>
      </c>
      <c r="C2332" s="2">
        <f t="shared" si="285"/>
        <v>0</v>
      </c>
      <c r="D2332" s="2">
        <f t="shared" si="286"/>
        <v>3.75</v>
      </c>
      <c r="E2332" s="2">
        <f t="shared" si="288"/>
        <v>3.8029999999999999</v>
      </c>
      <c r="F2332" s="2">
        <f t="shared" si="289"/>
        <v>4.0419999999999998</v>
      </c>
      <c r="G2332" s="2">
        <f t="shared" si="283"/>
        <v>3.7530000000000001</v>
      </c>
      <c r="H2332" s="2">
        <f t="shared" si="287"/>
        <v>2.0848500000000003</v>
      </c>
      <c r="I2332" s="2">
        <f t="array" ref="I2332">SUMPRODUCT(B2316:B2335, (ROW(B2316:B2335)-ROW(B2316)+1)) / (20*21/2)</f>
        <v>3.8244285714285708</v>
      </c>
      <c r="J2332" s="2">
        <f t="shared" si="290"/>
        <v>3.9214169826222327</v>
      </c>
      <c r="K2332" s="2">
        <f t="shared" si="284"/>
        <v>3.6293942202960894</v>
      </c>
    </row>
    <row r="2333" spans="1:11" ht="13.5" x14ac:dyDescent="0.25">
      <c r="A2333" s="3">
        <f>TITRES_STAT!B2336</f>
        <v>45700</v>
      </c>
      <c r="B2333" s="5">
        <f>TITRES_STAT!D2336</f>
        <v>3.75</v>
      </c>
      <c r="C2333" s="2">
        <f t="shared" si="285"/>
        <v>0</v>
      </c>
      <c r="D2333" s="2">
        <f t="shared" si="286"/>
        <v>3.75</v>
      </c>
      <c r="E2333" s="2">
        <f t="shared" si="288"/>
        <v>3.7850000000000001</v>
      </c>
      <c r="F2333" s="2">
        <f t="shared" si="289"/>
        <v>4.0145</v>
      </c>
      <c r="G2333" s="2">
        <f t="shared" si="283"/>
        <v>3.7843999999999998</v>
      </c>
      <c r="H2333" s="2">
        <f t="shared" si="287"/>
        <v>2.0974500000000003</v>
      </c>
      <c r="I2333" s="2">
        <f t="array" ref="I2333">SUMPRODUCT(B2317:B2336, (ROW(B2317:B2336)-ROW(B2317)+1)) / (20*21/2)</f>
        <v>3.7747619047619048</v>
      </c>
      <c r="J2333" s="2">
        <f t="shared" si="290"/>
        <v>3.9050915557058299</v>
      </c>
      <c r="K2333" s="2">
        <f t="shared" si="284"/>
        <v>3.6341238587158506</v>
      </c>
    </row>
    <row r="2334" spans="1:11" ht="13.5" x14ac:dyDescent="0.25">
      <c r="A2334" s="3">
        <f>TITRES_STAT!B2337</f>
        <v>45701</v>
      </c>
      <c r="B2334" s="5">
        <f>TITRES_STAT!D2337</f>
        <v>3.75</v>
      </c>
      <c r="C2334" s="2">
        <f t="shared" si="285"/>
        <v>0</v>
      </c>
      <c r="D2334" s="2">
        <f t="shared" si="286"/>
        <v>3.75</v>
      </c>
      <c r="E2334" s="2">
        <f t="shared" si="288"/>
        <v>3.7670000000000003</v>
      </c>
      <c r="F2334" s="2">
        <f t="shared" si="289"/>
        <v>3.9870000000000005</v>
      </c>
      <c r="G2334" s="2">
        <f t="shared" si="283"/>
        <v>3.8140000000000005</v>
      </c>
      <c r="H2334" s="2">
        <f t="shared" si="287"/>
        <v>2.1100500000000002</v>
      </c>
      <c r="I2334" s="2">
        <f t="array" ref="I2334">SUMPRODUCT(B2318:B2337, (ROW(B2318:B2337)-ROW(B2318)+1)) / (20*21/2)</f>
        <v>3.7292380952380952</v>
      </c>
      <c r="J2334" s="2">
        <f t="shared" si="290"/>
        <v>3.8903209313528939</v>
      </c>
      <c r="K2334" s="2">
        <f t="shared" si="284"/>
        <v>3.6386680211191504</v>
      </c>
    </row>
    <row r="2335" spans="1:11" ht="13.5" x14ac:dyDescent="0.25">
      <c r="A2335" s="3">
        <f>TITRES_STAT!B2338</f>
        <v>45702</v>
      </c>
      <c r="B2335" s="5">
        <f>TITRES_STAT!D2338</f>
        <v>3.59</v>
      </c>
      <c r="C2335" s="2">
        <f t="shared" si="285"/>
        <v>-0.16000000000000014</v>
      </c>
      <c r="D2335" s="2">
        <f t="shared" si="286"/>
        <v>3.718</v>
      </c>
      <c r="E2335" s="2">
        <f t="shared" si="288"/>
        <v>3.7340000000000004</v>
      </c>
      <c r="F2335" s="2">
        <f t="shared" si="289"/>
        <v>3.9515000000000002</v>
      </c>
      <c r="G2335" s="2">
        <f t="shared" si="283"/>
        <v>3.8403999999999998</v>
      </c>
      <c r="H2335" s="2">
        <f t="shared" si="287"/>
        <v>2.1218500000000002</v>
      </c>
      <c r="I2335" s="2">
        <f t="array" ref="I2335">SUMPRODUCT(B2319:B2338, (ROW(B2319:B2338)-ROW(B2319)+1)) / (20*21/2)</f>
        <v>3.6878571428571427</v>
      </c>
      <c r="J2335" s="2">
        <f t="shared" si="290"/>
        <v>3.8617189378907137</v>
      </c>
      <c r="K2335" s="2">
        <f t="shared" si="284"/>
        <v>3.6367594712713407</v>
      </c>
    </row>
    <row r="2336" spans="1:11" ht="13.5" x14ac:dyDescent="0.25">
      <c r="A2336" s="3">
        <f>TITRES_STAT!B2339</f>
        <v>45705</v>
      </c>
      <c r="B2336" s="5">
        <f>TITRES_STAT!D2339</f>
        <v>3.43</v>
      </c>
      <c r="C2336" s="2">
        <f t="shared" si="285"/>
        <v>-0.1599999999999997</v>
      </c>
      <c r="D2336" s="2">
        <f t="shared" si="286"/>
        <v>3.6539999999999999</v>
      </c>
      <c r="E2336" s="2">
        <f t="shared" si="288"/>
        <v>3.7020000000000004</v>
      </c>
      <c r="F2336" s="2">
        <f t="shared" si="289"/>
        <v>3.9080000000000004</v>
      </c>
      <c r="G2336" s="2">
        <f t="shared" si="283"/>
        <v>3.8615999999999997</v>
      </c>
      <c r="H2336" s="2">
        <f t="shared" si="287"/>
        <v>2.1328500000000004</v>
      </c>
      <c r="I2336" s="2">
        <f t="array" ref="I2336">SUMPRODUCT(B2320:B2339, (ROW(B2320:B2339)-ROW(B2320)+1)) / (20*21/2)</f>
        <v>3.6506190476190472</v>
      </c>
      <c r="J2336" s="2">
        <f t="shared" si="290"/>
        <v>3.8206028485677885</v>
      </c>
      <c r="K2336" s="2">
        <f t="shared" si="284"/>
        <v>3.62865125671168</v>
      </c>
    </row>
    <row r="2337" spans="1:11" ht="13.5" x14ac:dyDescent="0.25">
      <c r="A2337" s="3">
        <f>TITRES_STAT!B2340</f>
        <v>45706</v>
      </c>
      <c r="B2337" s="5">
        <f>TITRES_STAT!D2340</f>
        <v>3.43</v>
      </c>
      <c r="C2337" s="2">
        <f t="shared" si="285"/>
        <v>0</v>
      </c>
      <c r="D2337" s="2">
        <f t="shared" si="286"/>
        <v>3.59</v>
      </c>
      <c r="E2337" s="2">
        <f t="shared" si="288"/>
        <v>3.6700000000000004</v>
      </c>
      <c r="F2337" s="2">
        <f t="shared" si="289"/>
        <v>3.8645000000000009</v>
      </c>
      <c r="G2337" s="2">
        <f t="shared" si="283"/>
        <v>3.8807999999999998</v>
      </c>
      <c r="H2337" s="2">
        <f t="shared" si="287"/>
        <v>2.1438500000000005</v>
      </c>
      <c r="I2337" s="2">
        <f t="array" ref="I2337">SUMPRODUCT(B2321:B2340, (ROW(B2321:B2340)-ROW(B2321)+1)) / (20*21/2)</f>
        <v>3.6032380952380954</v>
      </c>
      <c r="J2337" s="2">
        <f t="shared" si="290"/>
        <v>3.7834025772756181</v>
      </c>
      <c r="K2337" s="2">
        <f t="shared" si="284"/>
        <v>3.6208610113504376</v>
      </c>
    </row>
    <row r="2338" spans="1:11" ht="13.5" x14ac:dyDescent="0.25">
      <c r="A2338" s="3">
        <f>TITRES_STAT!B2341</f>
        <v>45707</v>
      </c>
      <c r="B2338" s="5">
        <f>TITRES_STAT!D2341</f>
        <v>3.43</v>
      </c>
      <c r="C2338" s="2">
        <f t="shared" si="285"/>
        <v>0</v>
      </c>
      <c r="D2338" s="2">
        <f t="shared" si="286"/>
        <v>3.5259999999999998</v>
      </c>
      <c r="E2338" s="2">
        <f t="shared" si="288"/>
        <v>3.6380000000000003</v>
      </c>
      <c r="F2338" s="2">
        <f t="shared" si="289"/>
        <v>3.8210000000000006</v>
      </c>
      <c r="G2338" s="2">
        <f t="shared" si="283"/>
        <v>3.8977999999999997</v>
      </c>
      <c r="H2338" s="2">
        <f t="shared" si="287"/>
        <v>2.1548500000000006</v>
      </c>
      <c r="I2338" s="2">
        <f t="array" ref="I2338">SUMPRODUCT(B2322:B2341, (ROW(B2322:B2341)-ROW(B2322)+1)) / (20*21/2)</f>
        <v>3.5473809523809514</v>
      </c>
      <c r="J2338" s="2">
        <f t="shared" si="290"/>
        <v>3.7497451889636544</v>
      </c>
      <c r="K2338" s="2">
        <f t="shared" si="284"/>
        <v>3.6133762658072834</v>
      </c>
    </row>
    <row r="2339" spans="1:11" ht="13.5" x14ac:dyDescent="0.25">
      <c r="A2339" s="3">
        <f>TITRES_STAT!B2342</f>
        <v>45708</v>
      </c>
      <c r="B2339" s="5">
        <f>TITRES_STAT!D2342</f>
        <v>3.43</v>
      </c>
      <c r="C2339" s="2">
        <f t="shared" si="285"/>
        <v>0</v>
      </c>
      <c r="D2339" s="2">
        <f t="shared" si="286"/>
        <v>3.4619999999999997</v>
      </c>
      <c r="E2339" s="2">
        <f t="shared" si="288"/>
        <v>3.6060000000000003</v>
      </c>
      <c r="F2339" s="2">
        <f t="shared" si="289"/>
        <v>3.7775000000000012</v>
      </c>
      <c r="G2339" s="2">
        <f t="shared" si="283"/>
        <v>3.9125999999999999</v>
      </c>
      <c r="H2339" s="2">
        <f t="shared" si="287"/>
        <v>2.1658500000000003</v>
      </c>
      <c r="I2339" s="2">
        <f t="array" ref="I2339">SUMPRODUCT(B2323:B2342, (ROW(B2323:B2342)-ROW(B2323)+1)) / (20*21/2)</f>
        <v>3.4970476190476183</v>
      </c>
      <c r="J2339" s="2">
        <f t="shared" si="290"/>
        <v>3.7192932662052112</v>
      </c>
      <c r="K2339" s="2">
        <f t="shared" si="284"/>
        <v>3.606185039697194</v>
      </c>
    </row>
    <row r="2340" spans="1:11" ht="13.5" x14ac:dyDescent="0.25">
      <c r="A2340" s="3">
        <f>TITRES_STAT!B2343</f>
        <v>45709</v>
      </c>
      <c r="B2340" s="5">
        <f>TITRES_STAT!D2343</f>
        <v>3.28</v>
      </c>
      <c r="C2340" s="2">
        <f t="shared" si="285"/>
        <v>-0.15000000000000036</v>
      </c>
      <c r="D2340" s="2">
        <f t="shared" si="286"/>
        <v>3.4</v>
      </c>
      <c r="E2340" s="2">
        <f t="shared" si="288"/>
        <v>3.5590000000000002</v>
      </c>
      <c r="F2340" s="2">
        <f t="shared" si="289"/>
        <v>3.7265000000000006</v>
      </c>
      <c r="G2340" s="2">
        <f t="shared" si="283"/>
        <v>3.9219999999999997</v>
      </c>
      <c r="H2340" s="2">
        <f t="shared" si="287"/>
        <v>2.1760999999999999</v>
      </c>
      <c r="I2340" s="2">
        <f t="array" ref="I2340">SUMPRODUCT(B2324:B2343, (ROW(B2324:B2343)-ROW(B2324)+1)) / (20*21/2)</f>
        <v>3.4379999999999997</v>
      </c>
      <c r="J2340" s="2">
        <f t="shared" si="290"/>
        <v>3.6774558122809053</v>
      </c>
      <c r="K2340" s="2">
        <f t="shared" si="284"/>
        <v>3.5933934695129901</v>
      </c>
    </row>
    <row r="2341" spans="1:11" ht="13.5" x14ac:dyDescent="0.25">
      <c r="A2341" s="3">
        <f>TITRES_STAT!B2344</f>
        <v>45712</v>
      </c>
      <c r="B2341" s="5">
        <f>TITRES_STAT!D2344</f>
        <v>3.14</v>
      </c>
      <c r="C2341" s="2">
        <f t="shared" si="285"/>
        <v>-0.13999999999999968</v>
      </c>
      <c r="D2341" s="2">
        <f t="shared" si="286"/>
        <v>3.3420000000000001</v>
      </c>
      <c r="E2341" s="2">
        <f t="shared" si="288"/>
        <v>3.4979999999999998</v>
      </c>
      <c r="F2341" s="2">
        <f t="shared" si="289"/>
        <v>3.6685000000000003</v>
      </c>
      <c r="G2341" s="2">
        <f t="shared" si="283"/>
        <v>3.9261999999999988</v>
      </c>
      <c r="H2341" s="2">
        <f t="shared" si="287"/>
        <v>2.1856500000000003</v>
      </c>
      <c r="I2341" s="2">
        <f t="array" ref="I2341">SUMPRODUCT(B2325:B2344, (ROW(B2325:B2344)-ROW(B2325)+1)) / (20*21/2)</f>
        <v>3.3710000000000004</v>
      </c>
      <c r="J2341" s="2">
        <f t="shared" si="290"/>
        <v>3.6262695444446287</v>
      </c>
      <c r="K2341" s="2">
        <f t="shared" si="284"/>
        <v>3.5756133334536573</v>
      </c>
    </row>
    <row r="2342" spans="1:11" ht="13.5" x14ac:dyDescent="0.25">
      <c r="A2342" s="3">
        <f>TITRES_STAT!B2345</f>
        <v>45713</v>
      </c>
      <c r="B2342" s="5">
        <f>TITRES_STAT!D2345</f>
        <v>3.14</v>
      </c>
      <c r="C2342" s="2">
        <f t="shared" si="285"/>
        <v>0</v>
      </c>
      <c r="D2342" s="2">
        <f t="shared" si="286"/>
        <v>3.2840000000000003</v>
      </c>
      <c r="E2342" s="2">
        <f t="shared" si="288"/>
        <v>3.4369999999999998</v>
      </c>
      <c r="F2342" s="2">
        <f t="shared" si="289"/>
        <v>3.62</v>
      </c>
      <c r="G2342" s="2">
        <f t="shared" si="283"/>
        <v>3.9277999999999991</v>
      </c>
      <c r="H2342" s="2">
        <f t="shared" si="287"/>
        <v>2.1952000000000003</v>
      </c>
      <c r="I2342" s="2">
        <f t="array" ref="I2342">SUMPRODUCT(B2326:B2345, (ROW(B2326:B2345)-ROW(B2326)+1)) / (20*21/2)</f>
        <v>3.2976190476190474</v>
      </c>
      <c r="J2342" s="2">
        <f t="shared" si="290"/>
        <v>3.5799581592594261</v>
      </c>
      <c r="K2342" s="2">
        <f t="shared" si="284"/>
        <v>3.5585304576319454</v>
      </c>
    </row>
    <row r="2343" spans="1:11" ht="13.5" x14ac:dyDescent="0.25">
      <c r="A2343" s="3">
        <f>TITRES_STAT!B2346</f>
        <v>45714</v>
      </c>
      <c r="B2343" s="5">
        <f>TITRES_STAT!D2346</f>
        <v>3</v>
      </c>
      <c r="C2343" s="2">
        <f t="shared" si="285"/>
        <v>-0.14000000000000012</v>
      </c>
      <c r="D2343" s="2">
        <f t="shared" si="286"/>
        <v>3.198</v>
      </c>
      <c r="E2343" s="2">
        <f t="shared" si="288"/>
        <v>3.3620000000000005</v>
      </c>
      <c r="F2343" s="2">
        <f t="shared" si="289"/>
        <v>3.5735000000000001</v>
      </c>
      <c r="G2343" s="2">
        <f t="shared" si="283"/>
        <v>3.923999999999999</v>
      </c>
      <c r="H2343" s="2">
        <f t="shared" si="287"/>
        <v>2.2040500000000005</v>
      </c>
      <c r="I2343" s="2">
        <f t="array" ref="I2343">SUMPRODUCT(B2327:B2346, (ROW(B2327:B2346)-ROW(B2327)+1)) / (20*21/2)</f>
        <v>3.218380952380953</v>
      </c>
      <c r="J2343" s="2">
        <f t="shared" si="290"/>
        <v>3.5247240488537663</v>
      </c>
      <c r="K2343" s="2">
        <f t="shared" si="284"/>
        <v>3.5366273024306927</v>
      </c>
    </row>
    <row r="2344" spans="1:11" ht="13.5" x14ac:dyDescent="0.25">
      <c r="A2344" s="3">
        <f>TITRES_STAT!B2347</f>
        <v>45715</v>
      </c>
      <c r="B2344" s="5">
        <f>TITRES_STAT!D2347</f>
        <v>2.87</v>
      </c>
      <c r="C2344" s="2">
        <f t="shared" si="285"/>
        <v>-0.12999999999999989</v>
      </c>
      <c r="D2344" s="2">
        <f t="shared" si="286"/>
        <v>3.0859999999999999</v>
      </c>
      <c r="E2344" s="2">
        <f t="shared" si="288"/>
        <v>3.274</v>
      </c>
      <c r="F2344" s="2">
        <f t="shared" si="289"/>
        <v>3.5205000000000006</v>
      </c>
      <c r="G2344" s="2">
        <f t="shared" si="283"/>
        <v>3.9147999999999996</v>
      </c>
      <c r="H2344" s="2">
        <f t="shared" si="287"/>
        <v>2.21225</v>
      </c>
      <c r="I2344" s="2">
        <f t="array" ref="I2344">SUMPRODUCT(B2328:B2347, (ROW(B2328:B2347)-ROW(B2328)+1)) / (20*21/2)</f>
        <v>3.154952380952381</v>
      </c>
      <c r="J2344" s="2">
        <f t="shared" si="290"/>
        <v>3.46236937753436</v>
      </c>
      <c r="K2344" s="2">
        <f t="shared" si="284"/>
        <v>3.5104850552765479</v>
      </c>
    </row>
    <row r="2345" spans="1:11" ht="13.5" x14ac:dyDescent="0.25">
      <c r="A2345" s="3">
        <f>TITRES_STAT!B2348</f>
        <v>45716</v>
      </c>
      <c r="B2345" s="5">
        <f>TITRES_STAT!D2348</f>
        <v>2.75</v>
      </c>
      <c r="C2345" s="2">
        <f t="shared" si="285"/>
        <v>-0.12000000000000011</v>
      </c>
      <c r="D2345" s="2">
        <f t="shared" si="286"/>
        <v>2.9800000000000004</v>
      </c>
      <c r="E2345" s="2">
        <f t="shared" si="288"/>
        <v>3.1900000000000004</v>
      </c>
      <c r="F2345" s="2">
        <f t="shared" si="289"/>
        <v>3.4620000000000006</v>
      </c>
      <c r="G2345" s="2">
        <f t="shared" si="283"/>
        <v>3.9003999999999994</v>
      </c>
      <c r="H2345" s="2">
        <f t="shared" si="287"/>
        <v>2.2198500000000005</v>
      </c>
      <c r="I2345" s="2">
        <f t="array" ref="I2345">SUMPRODUCT(B2329:B2348, (ROW(B2329:B2348)-ROW(B2329)+1)) / (20*21/2)</f>
        <v>3.1077619047619054</v>
      </c>
      <c r="J2345" s="2">
        <f t="shared" si="290"/>
        <v>3.3945246749120401</v>
      </c>
      <c r="K2345" s="2">
        <f t="shared" si="284"/>
        <v>3.4806621119323697</v>
      </c>
    </row>
    <row r="2346" spans="1:11" ht="13.5" x14ac:dyDescent="0.25">
      <c r="A2346" s="3">
        <f>TITRES_STAT!B2349</f>
        <v>45719</v>
      </c>
      <c r="B2346" s="5">
        <f>TITRES_STAT!D2349</f>
        <v>2.63</v>
      </c>
      <c r="C2346" s="2">
        <f t="shared" si="285"/>
        <v>-0.12000000000000011</v>
      </c>
      <c r="D2346" s="2">
        <f t="shared" si="286"/>
        <v>2.8780000000000001</v>
      </c>
      <c r="E2346" s="2">
        <f t="shared" si="288"/>
        <v>3.1100000000000003</v>
      </c>
      <c r="F2346" s="2">
        <f t="shared" si="289"/>
        <v>3.4060000000000001</v>
      </c>
      <c r="G2346" s="2">
        <f t="shared" si="283"/>
        <v>3.8805999999999994</v>
      </c>
      <c r="H2346" s="2">
        <f t="shared" si="287"/>
        <v>2.2266000000000004</v>
      </c>
      <c r="I2346" s="2">
        <f t="array" ref="I2346">SUMPRODUCT(B2330:B2349, (ROW(B2330:B2349)-ROW(B2330)+1)) / (20*21/2)</f>
        <v>3.0533809523809525</v>
      </c>
      <c r="J2346" s="2">
        <f t="shared" si="290"/>
        <v>3.3217128011108934</v>
      </c>
      <c r="K2346" s="2">
        <f t="shared" si="284"/>
        <v>3.4473028134252179</v>
      </c>
    </row>
    <row r="2347" spans="1:11" ht="13.5" x14ac:dyDescent="0.25">
      <c r="A2347" s="3">
        <f>TITRES_STAT!B2350</f>
        <v>45720</v>
      </c>
      <c r="B2347" s="5">
        <f>TITRES_STAT!D2350</f>
        <v>2.74</v>
      </c>
      <c r="C2347" s="2">
        <f t="shared" si="285"/>
        <v>0.11000000000000032</v>
      </c>
      <c r="D2347" s="2">
        <f t="shared" si="286"/>
        <v>2.798</v>
      </c>
      <c r="E2347" s="2">
        <f t="shared" si="288"/>
        <v>3.0410000000000004</v>
      </c>
      <c r="F2347" s="2">
        <f t="shared" si="289"/>
        <v>3.3555000000000001</v>
      </c>
      <c r="G2347" s="2">
        <f t="shared" si="283"/>
        <v>3.8598000000000003</v>
      </c>
      <c r="H2347" s="2">
        <f t="shared" si="287"/>
        <v>2.2336500000000004</v>
      </c>
      <c r="I2347" s="2">
        <f t="array" ref="I2347">SUMPRODUCT(B2331:B2350, (ROW(B2331:B2350)-ROW(B2331)+1)) / (20*21/2)</f>
        <v>3.0152380952380953</v>
      </c>
      <c r="J2347" s="2">
        <f t="shared" si="290"/>
        <v>3.2663115819574751</v>
      </c>
      <c r="K2347" s="2">
        <f t="shared" si="284"/>
        <v>3.4195654481928566</v>
      </c>
    </row>
    <row r="2348" spans="1:11" ht="13.5" x14ac:dyDescent="0.25">
      <c r="A2348" s="3">
        <f>TITRES_STAT!B2351</f>
        <v>45721</v>
      </c>
      <c r="B2348" s="5">
        <f>TITRES_STAT!D2351</f>
        <v>2.86</v>
      </c>
      <c r="C2348" s="2">
        <f t="shared" si="285"/>
        <v>0.11999999999999966</v>
      </c>
      <c r="D2348" s="2">
        <f t="shared" si="286"/>
        <v>2.77</v>
      </c>
      <c r="E2348" s="2">
        <f t="shared" si="288"/>
        <v>2.9839999999999995</v>
      </c>
      <c r="F2348" s="2">
        <f t="shared" si="289"/>
        <v>3.3110000000000008</v>
      </c>
      <c r="G2348" s="2">
        <f t="shared" si="283"/>
        <v>3.8380000000000001</v>
      </c>
      <c r="H2348" s="2">
        <f t="shared" si="287"/>
        <v>2.2410500000000004</v>
      </c>
      <c r="I2348" s="2">
        <f t="array" ref="I2348">SUMPRODUCT(B2332:B2351, (ROW(B2332:B2351)-ROW(B2332)+1)) / (20*21/2)</f>
        <v>2.9927619047619052</v>
      </c>
      <c r="J2348" s="2">
        <f t="shared" si="290"/>
        <v>3.2276152408186678</v>
      </c>
      <c r="K2348" s="2">
        <f t="shared" si="284"/>
        <v>3.3976217051264701</v>
      </c>
    </row>
    <row r="2349" spans="1:11" ht="13.5" x14ac:dyDescent="0.25">
      <c r="A2349" s="3">
        <f>TITRES_STAT!B2352</f>
        <v>45722</v>
      </c>
      <c r="B2349" s="5">
        <f>TITRES_STAT!D2352</f>
        <v>2.74</v>
      </c>
      <c r="C2349" s="2">
        <f t="shared" si="285"/>
        <v>-0.11999999999999966</v>
      </c>
      <c r="D2349" s="2">
        <f t="shared" si="286"/>
        <v>2.7440000000000002</v>
      </c>
      <c r="E2349" s="2">
        <f t="shared" si="288"/>
        <v>2.915</v>
      </c>
      <c r="F2349" s="2">
        <f t="shared" si="289"/>
        <v>3.2605000000000004</v>
      </c>
      <c r="G2349" s="2">
        <f t="shared" si="283"/>
        <v>3.8104</v>
      </c>
      <c r="H2349" s="2">
        <f t="shared" si="287"/>
        <v>2.2475500000000004</v>
      </c>
      <c r="I2349" s="2">
        <f t="array" ref="I2349">SUMPRODUCT(B2333:B2352, (ROW(B2333:B2352)-ROW(B2333)+1)) / (20*21/2)</f>
        <v>2.9863333333333335</v>
      </c>
      <c r="J2349" s="2">
        <f t="shared" si="290"/>
        <v>3.1811756940740326</v>
      </c>
      <c r="K2349" s="2">
        <f t="shared" si="284"/>
        <v>3.3718326186509224</v>
      </c>
    </row>
    <row r="2350" spans="1:11" ht="13.5" x14ac:dyDescent="0.25">
      <c r="A2350" s="3">
        <f>TITRES_STAT!B2353</f>
        <v>45723</v>
      </c>
      <c r="B2350" s="5">
        <f>TITRES_STAT!D2353</f>
        <v>2.86</v>
      </c>
      <c r="C2350" s="2">
        <f t="shared" si="285"/>
        <v>0.11999999999999966</v>
      </c>
      <c r="D2350" s="2">
        <f t="shared" si="286"/>
        <v>2.766</v>
      </c>
      <c r="E2350" s="2">
        <f t="shared" si="288"/>
        <v>2.8730000000000002</v>
      </c>
      <c r="F2350" s="2">
        <f t="shared" si="289"/>
        <v>3.2160000000000002</v>
      </c>
      <c r="G2350" s="2">
        <f t="shared" si="283"/>
        <v>3.785200000000001</v>
      </c>
      <c r="H2350" s="2">
        <f t="shared" si="287"/>
        <v>2.2543500000000005</v>
      </c>
      <c r="I2350" s="2">
        <f t="array" ref="I2350">SUMPRODUCT(B2334:B2353, (ROW(B2334:B2353)-ROW(B2334)+1)) / (20*21/2)</f>
        <v>2.9953333333333334</v>
      </c>
      <c r="J2350" s="2">
        <f t="shared" si="290"/>
        <v>3.1505875327336486</v>
      </c>
      <c r="K2350" s="2">
        <f t="shared" si="284"/>
        <v>3.3517607512528471</v>
      </c>
    </row>
    <row r="2351" spans="1:11" ht="13.5" x14ac:dyDescent="0.25">
      <c r="A2351" s="3">
        <f>TITRES_STAT!B2354</f>
        <v>45726</v>
      </c>
      <c r="B2351" s="5">
        <f>TITRES_STAT!D2354</f>
        <v>2.98</v>
      </c>
      <c r="C2351" s="2">
        <f t="shared" si="285"/>
        <v>0.12000000000000011</v>
      </c>
      <c r="D2351" s="2">
        <f t="shared" si="286"/>
        <v>2.8359999999999999</v>
      </c>
      <c r="E2351" s="2">
        <f t="shared" si="288"/>
        <v>2.8570000000000002</v>
      </c>
      <c r="F2351" s="2">
        <f t="shared" si="289"/>
        <v>3.1774999999999998</v>
      </c>
      <c r="G2351" s="2">
        <f t="shared" si="283"/>
        <v>3.7588000000000004</v>
      </c>
      <c r="H2351" s="2">
        <f t="shared" si="287"/>
        <v>2.2614500000000008</v>
      </c>
      <c r="I2351" s="2">
        <f t="array" ref="I2351">SUMPRODUCT(B2335:B2354, (ROW(B2335:B2354)-ROW(B2335)+1)) / (20*21/2)</f>
        <v>3.0200952380952386</v>
      </c>
      <c r="J2351" s="2">
        <f t="shared" si="290"/>
        <v>3.13434110104473</v>
      </c>
      <c r="K2351" s="2">
        <f t="shared" si="284"/>
        <v>3.3371818982625392</v>
      </c>
    </row>
    <row r="2352" spans="1:11" ht="13.5" x14ac:dyDescent="0.25">
      <c r="A2352" s="3">
        <f>TITRES_STAT!B2355</f>
        <v>45727</v>
      </c>
      <c r="B2352" s="5">
        <f>TITRES_STAT!D2355</f>
        <v>3.11</v>
      </c>
      <c r="C2352" s="2">
        <f t="shared" si="285"/>
        <v>0.12999999999999989</v>
      </c>
      <c r="D2352" s="2">
        <f t="shared" si="286"/>
        <v>2.9099999999999997</v>
      </c>
      <c r="E2352" s="2">
        <f t="shared" si="288"/>
        <v>2.8540000000000001</v>
      </c>
      <c r="F2352" s="2">
        <f t="shared" si="289"/>
        <v>3.1454999999999997</v>
      </c>
      <c r="G2352" s="2">
        <f t="shared" si="283"/>
        <v>3.7350000000000008</v>
      </c>
      <c r="H2352" s="2">
        <f t="shared" si="287"/>
        <v>2.2688500000000009</v>
      </c>
      <c r="I2352" s="2">
        <f t="array" ref="I2352">SUMPRODUCT(B2336:B2355, (ROW(B2336:B2355)-ROW(B2336)+1)) / (20*21/2)</f>
        <v>3.0609047619047622</v>
      </c>
      <c r="J2352" s="2">
        <f t="shared" si="290"/>
        <v>3.1320229009452318</v>
      </c>
      <c r="K2352" s="2">
        <f t="shared" si="284"/>
        <v>3.3282728042130278</v>
      </c>
    </row>
    <row r="2353" spans="1:11" ht="13.5" x14ac:dyDescent="0.25">
      <c r="A2353" s="3">
        <f>TITRES_STAT!B2356</f>
        <v>45728</v>
      </c>
      <c r="B2353" s="5">
        <f>TITRES_STAT!D2356</f>
        <v>3.24</v>
      </c>
      <c r="C2353" s="2">
        <f t="shared" si="285"/>
        <v>0.13000000000000034</v>
      </c>
      <c r="D2353" s="2">
        <f t="shared" si="286"/>
        <v>2.9859999999999998</v>
      </c>
      <c r="E2353" s="2">
        <f t="shared" si="288"/>
        <v>2.8780000000000001</v>
      </c>
      <c r="F2353" s="2">
        <f t="shared" si="289"/>
        <v>3.12</v>
      </c>
      <c r="G2353" s="2">
        <f t="shared" si="283"/>
        <v>3.7138000000000009</v>
      </c>
      <c r="H2353" s="2">
        <f t="shared" si="287"/>
        <v>2.2767500000000007</v>
      </c>
      <c r="I2353" s="2">
        <f t="array" ref="I2353">SUMPRODUCT(B2337:B2356, (ROW(B2337:B2356)-ROW(B2337)+1)) / (20*21/2)</f>
        <v>3.0877142857142856</v>
      </c>
      <c r="J2353" s="2">
        <f t="shared" si="290"/>
        <v>3.1423064341885434</v>
      </c>
      <c r="K2353" s="2">
        <f t="shared" si="284"/>
        <v>3.3248111256164385</v>
      </c>
    </row>
    <row r="2354" spans="1:11" ht="13.5" x14ac:dyDescent="0.25">
      <c r="A2354" s="3">
        <f>TITRES_STAT!B2357</f>
        <v>45729</v>
      </c>
      <c r="B2354" s="5">
        <f>TITRES_STAT!D2357</f>
        <v>3.38</v>
      </c>
      <c r="C2354" s="2">
        <f t="shared" si="285"/>
        <v>0.13999999999999968</v>
      </c>
      <c r="D2354" s="2">
        <f t="shared" si="286"/>
        <v>3.1139999999999999</v>
      </c>
      <c r="E2354" s="2">
        <f t="shared" si="288"/>
        <v>2.9290000000000003</v>
      </c>
      <c r="F2354" s="2">
        <f t="shared" si="289"/>
        <v>3.1015000000000006</v>
      </c>
      <c r="G2354" s="2">
        <f t="shared" ref="G2354:G2417" si="291">AVERAGE(B2305:B2354)</f>
        <v>3.6954000000000007</v>
      </c>
      <c r="H2354" s="2">
        <f t="shared" si="287"/>
        <v>2.2853500000000007</v>
      </c>
      <c r="I2354" s="2">
        <f t="array" ref="I2354">SUMPRODUCT(B2338:B2357, (ROW(B2338:B2357)-ROW(B2338)+1)) / (20*21/2)</f>
        <v>3.1004761904761904</v>
      </c>
      <c r="J2354" s="2">
        <f t="shared" si="290"/>
        <v>3.1649439166467772</v>
      </c>
      <c r="K2354" s="2">
        <f t="shared" si="284"/>
        <v>3.3269753952001073</v>
      </c>
    </row>
    <row r="2355" spans="1:11" ht="13.5" x14ac:dyDescent="0.25">
      <c r="A2355" s="3">
        <f>TITRES_STAT!B2358</f>
        <v>45730</v>
      </c>
      <c r="B2355" s="5">
        <f>TITRES_STAT!D2358</f>
        <v>3.53</v>
      </c>
      <c r="C2355" s="2">
        <f t="shared" si="285"/>
        <v>0.14999999999999991</v>
      </c>
      <c r="D2355" s="2">
        <f t="shared" si="286"/>
        <v>3.2480000000000002</v>
      </c>
      <c r="E2355" s="2">
        <f t="shared" si="288"/>
        <v>3.0069999999999997</v>
      </c>
      <c r="F2355" s="2">
        <f t="shared" si="289"/>
        <v>3.0985000000000005</v>
      </c>
      <c r="G2355" s="2">
        <f t="shared" si="291"/>
        <v>3.680000000000001</v>
      </c>
      <c r="H2355" s="2">
        <f t="shared" si="287"/>
        <v>2.2950500000000007</v>
      </c>
      <c r="I2355" s="2">
        <f t="array" ref="I2355">SUMPRODUCT(B2339:B2358, (ROW(B2339:B2358)-ROW(B2339)+1)) / (20*21/2)</f>
        <v>3.1008571428571425</v>
      </c>
      <c r="J2355" s="2">
        <f t="shared" si="290"/>
        <v>3.1997111626804173</v>
      </c>
      <c r="K2355" s="2">
        <f t="shared" ref="K2355:K2418" si="292">$K$4*B2355+(1-$K$4)*K2354</f>
        <v>3.3349371444079461</v>
      </c>
    </row>
    <row r="2356" spans="1:11" ht="13.5" x14ac:dyDescent="0.25">
      <c r="A2356" s="3">
        <f>TITRES_STAT!B2359</f>
        <v>45733</v>
      </c>
      <c r="B2356" s="5">
        <f>TITRES_STAT!D2359</f>
        <v>3.38</v>
      </c>
      <c r="C2356" s="2">
        <f t="shared" si="285"/>
        <v>-0.14999999999999991</v>
      </c>
      <c r="D2356" s="2">
        <f t="shared" si="286"/>
        <v>3.3280000000000003</v>
      </c>
      <c r="E2356" s="2">
        <f t="shared" si="288"/>
        <v>3.0819999999999999</v>
      </c>
      <c r="F2356" s="2">
        <f t="shared" si="289"/>
        <v>3.0960000000000005</v>
      </c>
      <c r="G2356" s="2">
        <f t="shared" si="291"/>
        <v>3.6616000000000009</v>
      </c>
      <c r="H2356" s="2">
        <f t="shared" si="287"/>
        <v>2.3036500000000006</v>
      </c>
      <c r="I2356" s="2">
        <f t="array" ref="I2356">SUMPRODUCT(B2340:B2359, (ROW(B2340:B2359)-ROW(B2340)+1)) / (20*21/2)</f>
        <v>3.090476190476191</v>
      </c>
      <c r="J2356" s="2">
        <f t="shared" si="290"/>
        <v>3.2168815281394254</v>
      </c>
      <c r="K2356" s="2">
        <f t="shared" si="292"/>
        <v>3.3367043152154774</v>
      </c>
    </row>
    <row r="2357" spans="1:11" ht="13.5" x14ac:dyDescent="0.25">
      <c r="A2357" s="3">
        <f>TITRES_STAT!B2360</f>
        <v>45734</v>
      </c>
      <c r="B2357" s="5">
        <f>TITRES_STAT!D2360</f>
        <v>3.23</v>
      </c>
      <c r="C2357" s="2">
        <f t="shared" si="285"/>
        <v>-0.14999999999999991</v>
      </c>
      <c r="D2357" s="2">
        <f t="shared" si="286"/>
        <v>3.3520000000000003</v>
      </c>
      <c r="E2357" s="2">
        <f t="shared" si="288"/>
        <v>3.1309999999999998</v>
      </c>
      <c r="F2357" s="2">
        <f t="shared" si="289"/>
        <v>3.0860000000000003</v>
      </c>
      <c r="G2357" s="2">
        <f t="shared" si="291"/>
        <v>3.640200000000001</v>
      </c>
      <c r="H2357" s="2">
        <f t="shared" si="287"/>
        <v>2.3111500000000009</v>
      </c>
      <c r="I2357" s="2">
        <f t="array" ref="I2357">SUMPRODUCT(B2341:B2360, (ROW(B2341:B2360)-ROW(B2341)+1)) / (20*21/2)</f>
        <v>3.0699523809523814</v>
      </c>
      <c r="J2357" s="2">
        <f t="shared" si="290"/>
        <v>3.2181309064118611</v>
      </c>
      <c r="K2357" s="2">
        <f t="shared" si="292"/>
        <v>3.3325198322658509</v>
      </c>
    </row>
    <row r="2358" spans="1:11" ht="13.5" x14ac:dyDescent="0.25">
      <c r="A2358" s="3">
        <f>TITRES_STAT!B2361</f>
        <v>45735</v>
      </c>
      <c r="B2358" s="5">
        <f>TITRES_STAT!D2361</f>
        <v>3.09</v>
      </c>
      <c r="C2358" s="2">
        <f t="shared" si="285"/>
        <v>-0.14000000000000012</v>
      </c>
      <c r="D2358" s="2">
        <f t="shared" si="286"/>
        <v>3.3220000000000001</v>
      </c>
      <c r="E2358" s="2">
        <f t="shared" si="288"/>
        <v>3.1539999999999999</v>
      </c>
      <c r="F2358" s="2">
        <f t="shared" si="289"/>
        <v>3.069</v>
      </c>
      <c r="G2358" s="2">
        <f t="shared" si="291"/>
        <v>3.616000000000001</v>
      </c>
      <c r="H2358" s="2">
        <f t="shared" si="287"/>
        <v>2.3176000000000005</v>
      </c>
      <c r="I2358" s="2">
        <f t="array" ref="I2358">SUMPRODUCT(B2342:B2361, (ROW(B2342:B2361)-ROW(B2342)+1)) / (20*21/2)</f>
        <v>3.0401428571428575</v>
      </c>
      <c r="J2358" s="2">
        <f t="shared" si="290"/>
        <v>3.2059279629440649</v>
      </c>
      <c r="K2358" s="2">
        <f t="shared" si="292"/>
        <v>3.3230092506083664</v>
      </c>
    </row>
    <row r="2359" spans="1:11" ht="13.5" x14ac:dyDescent="0.25">
      <c r="A2359" s="3">
        <f>TITRES_STAT!B2362</f>
        <v>45737</v>
      </c>
      <c r="B2359" s="5">
        <f>TITRES_STAT!D2362</f>
        <v>2.96</v>
      </c>
      <c r="C2359" s="2">
        <f t="shared" si="285"/>
        <v>-0.12999999999999989</v>
      </c>
      <c r="D2359" s="2">
        <f t="shared" si="286"/>
        <v>3.2380000000000004</v>
      </c>
      <c r="E2359" s="2">
        <f t="shared" si="288"/>
        <v>3.1760000000000002</v>
      </c>
      <c r="F2359" s="2">
        <f t="shared" si="289"/>
        <v>3.0455000000000001</v>
      </c>
      <c r="G2359" s="2">
        <f t="shared" si="291"/>
        <v>3.5892000000000013</v>
      </c>
      <c r="H2359" s="2">
        <f t="shared" si="287"/>
        <v>2.3234000000000008</v>
      </c>
      <c r="I2359" s="2">
        <f t="array" ref="I2359">SUMPRODUCT(B2343:B2362, (ROW(B2343:B2362)-ROW(B2343)+1)) / (20*21/2)</f>
        <v>3.0009523809523806</v>
      </c>
      <c r="J2359" s="2">
        <f t="shared" si="290"/>
        <v>3.1825062521874874</v>
      </c>
      <c r="K2359" s="2">
        <f t="shared" si="292"/>
        <v>3.3087735937217642</v>
      </c>
    </row>
    <row r="2360" spans="1:11" ht="13.5" x14ac:dyDescent="0.25">
      <c r="A2360" s="3">
        <f>TITRES_STAT!B2363</f>
        <v>45740</v>
      </c>
      <c r="B2360" s="5">
        <f>TITRES_STAT!D2363</f>
        <v>2.83</v>
      </c>
      <c r="C2360" s="2">
        <f t="shared" si="285"/>
        <v>-0.12999999999999989</v>
      </c>
      <c r="D2360" s="2">
        <f t="shared" si="286"/>
        <v>3.0979999999999999</v>
      </c>
      <c r="E2360" s="2">
        <f t="shared" si="288"/>
        <v>3.1730000000000005</v>
      </c>
      <c r="F2360" s="2">
        <f t="shared" si="289"/>
        <v>3.0230000000000006</v>
      </c>
      <c r="G2360" s="2">
        <f t="shared" si="291"/>
        <v>3.5598000000000019</v>
      </c>
      <c r="H2360" s="2">
        <f t="shared" si="287"/>
        <v>2.3285500000000008</v>
      </c>
      <c r="I2360" s="2">
        <f t="array" ref="I2360">SUMPRODUCT(B2344:B2363, (ROW(B2344:B2363)-ROW(B2344)+1)) / (20*21/2)</f>
        <v>2.953904761904762</v>
      </c>
      <c r="J2360" s="2">
        <f t="shared" si="290"/>
        <v>3.1489342281696313</v>
      </c>
      <c r="K2360" s="2">
        <f t="shared" si="292"/>
        <v>3.2899981586738516</v>
      </c>
    </row>
    <row r="2361" spans="1:11" ht="13.5" x14ac:dyDescent="0.25">
      <c r="A2361" s="3">
        <f>TITRES_STAT!B2364</f>
        <v>45741</v>
      </c>
      <c r="B2361" s="5">
        <f>TITRES_STAT!D2364</f>
        <v>2.71</v>
      </c>
      <c r="C2361" s="2">
        <f t="shared" si="285"/>
        <v>-0.12000000000000011</v>
      </c>
      <c r="D2361" s="2">
        <f t="shared" si="286"/>
        <v>2.964</v>
      </c>
      <c r="E2361" s="2">
        <f t="shared" si="288"/>
        <v>3.1459999999999999</v>
      </c>
      <c r="F2361" s="2">
        <f t="shared" si="289"/>
        <v>3.0015000000000001</v>
      </c>
      <c r="G2361" s="2">
        <f t="shared" si="291"/>
        <v>3.5280000000000018</v>
      </c>
      <c r="H2361" s="2">
        <f t="shared" si="287"/>
        <v>2.3331000000000004</v>
      </c>
      <c r="I2361" s="2">
        <f t="array" ref="I2361">SUMPRODUCT(B2345:B2364, (ROW(B2345:B2364)-ROW(B2345)+1)) / (20*21/2)</f>
        <v>2.8988571428571421</v>
      </c>
      <c r="J2361" s="2">
        <f t="shared" si="290"/>
        <v>3.1071309683439523</v>
      </c>
      <c r="K2361" s="2">
        <f t="shared" si="292"/>
        <v>3.2672531328435048</v>
      </c>
    </row>
    <row r="2362" spans="1:11" ht="13.5" x14ac:dyDescent="0.25">
      <c r="A2362" s="3">
        <f>TITRES_STAT!B2365</f>
        <v>45742</v>
      </c>
      <c r="B2362" s="5">
        <f>TITRES_STAT!D2365</f>
        <v>2.59</v>
      </c>
      <c r="C2362" s="2">
        <f t="shared" si="285"/>
        <v>-0.12000000000000011</v>
      </c>
      <c r="D2362" s="2">
        <f t="shared" si="286"/>
        <v>2.8359999999999999</v>
      </c>
      <c r="E2362" s="2">
        <f t="shared" si="288"/>
        <v>3.0940000000000003</v>
      </c>
      <c r="F2362" s="2">
        <f t="shared" si="289"/>
        <v>2.9740000000000002</v>
      </c>
      <c r="G2362" s="2">
        <f t="shared" si="291"/>
        <v>3.493800000000002</v>
      </c>
      <c r="H2362" s="2">
        <f t="shared" si="287"/>
        <v>2.3370500000000005</v>
      </c>
      <c r="I2362" s="2">
        <f t="array" ref="I2362">SUMPRODUCT(B2346:B2365, (ROW(B2346:B2365)-ROW(B2346)+1)) / (20*21/2)</f>
        <v>2.8461904761904759</v>
      </c>
      <c r="J2362" s="2">
        <f t="shared" si="290"/>
        <v>3.0578803999302426</v>
      </c>
      <c r="K2362" s="2">
        <f t="shared" si="292"/>
        <v>3.240694186457485</v>
      </c>
    </row>
    <row r="2363" spans="1:11" ht="13.5" x14ac:dyDescent="0.25">
      <c r="A2363" s="3">
        <f>TITRES_STAT!B2366</f>
        <v>45743</v>
      </c>
      <c r="B2363" s="5">
        <f>TITRES_STAT!D2366</f>
        <v>2.48</v>
      </c>
      <c r="C2363" s="2">
        <f t="shared" si="285"/>
        <v>-0.10999999999999988</v>
      </c>
      <c r="D2363" s="2">
        <f t="shared" si="286"/>
        <v>2.714</v>
      </c>
      <c r="E2363" s="2">
        <f t="shared" si="288"/>
        <v>3.0179999999999998</v>
      </c>
      <c r="F2363" s="2">
        <f t="shared" si="289"/>
        <v>2.948</v>
      </c>
      <c r="G2363" s="2">
        <f t="shared" si="291"/>
        <v>3.4574000000000011</v>
      </c>
      <c r="H2363" s="2">
        <f t="shared" si="287"/>
        <v>2.3404500000000006</v>
      </c>
      <c r="I2363" s="2">
        <f t="array" ref="I2363">SUMPRODUCT(B2347:B2366, (ROW(B2347:B2366)-ROW(B2347)+1)) / (20*21/2)</f>
        <v>2.7953333333333332</v>
      </c>
      <c r="J2363" s="2">
        <f t="shared" si="290"/>
        <v>3.0028441713654574</v>
      </c>
      <c r="K2363" s="2">
        <f t="shared" si="292"/>
        <v>3.2108630418905246</v>
      </c>
    </row>
    <row r="2364" spans="1:11" ht="13.5" x14ac:dyDescent="0.25">
      <c r="A2364" s="3">
        <f>TITRES_STAT!B2367</f>
        <v>45744</v>
      </c>
      <c r="B2364" s="5">
        <f>TITRES_STAT!D2367</f>
        <v>2.37</v>
      </c>
      <c r="C2364" s="2">
        <f t="shared" si="285"/>
        <v>-0.10999999999999988</v>
      </c>
      <c r="D2364" s="2">
        <f t="shared" si="286"/>
        <v>2.5960000000000001</v>
      </c>
      <c r="E2364" s="2">
        <f t="shared" si="288"/>
        <v>2.9170000000000007</v>
      </c>
      <c r="F2364" s="2">
        <f t="shared" si="289"/>
        <v>2.9229999999999996</v>
      </c>
      <c r="G2364" s="2">
        <f t="shared" si="291"/>
        <v>3.4188000000000009</v>
      </c>
      <c r="H2364" s="2">
        <f t="shared" si="287"/>
        <v>2.343700000000001</v>
      </c>
      <c r="I2364" s="2">
        <f t="array" ref="I2364">SUMPRODUCT(B2348:B2367, (ROW(B2348:B2367)-ROW(B2348)+1)) / (20*21/2)</f>
        <v>2.745714285714286</v>
      </c>
      <c r="J2364" s="2">
        <f t="shared" si="290"/>
        <v>2.9425732979020802</v>
      </c>
      <c r="K2364" s="2">
        <f t="shared" si="292"/>
        <v>3.1778880206399158</v>
      </c>
    </row>
    <row r="2365" spans="1:11" ht="13.5" x14ac:dyDescent="0.25">
      <c r="A2365" s="3">
        <f>TITRES_STAT!B2368</f>
        <v>45749</v>
      </c>
      <c r="B2365" s="5">
        <f>TITRES_STAT!D2368</f>
        <v>2.37</v>
      </c>
      <c r="C2365" s="2">
        <f t="shared" si="285"/>
        <v>0</v>
      </c>
      <c r="D2365" s="2">
        <f t="shared" si="286"/>
        <v>2.504</v>
      </c>
      <c r="E2365" s="2">
        <f t="shared" si="288"/>
        <v>2.8010000000000002</v>
      </c>
      <c r="F2365" s="2">
        <f t="shared" si="289"/>
        <v>2.9039999999999995</v>
      </c>
      <c r="G2365" s="2">
        <f t="shared" si="291"/>
        <v>3.3802000000000008</v>
      </c>
      <c r="H2365" s="2">
        <f t="shared" si="287"/>
        <v>2.346950000000001</v>
      </c>
      <c r="I2365" s="2">
        <f t="array" ref="I2365">SUMPRODUCT(B2349:B2368, (ROW(B2349:B2368)-ROW(B2349)+1)) / (20*21/2)</f>
        <v>2.6978571428571434</v>
      </c>
      <c r="J2365" s="2">
        <f t="shared" si="290"/>
        <v>2.8880425076256913</v>
      </c>
      <c r="K2365" s="2">
        <f t="shared" si="292"/>
        <v>3.1462061374775661</v>
      </c>
    </row>
    <row r="2366" spans="1:11" ht="13.5" x14ac:dyDescent="0.25">
      <c r="A2366" s="3">
        <f>TITRES_STAT!B2369</f>
        <v>45750</v>
      </c>
      <c r="B2366" s="5">
        <f>TITRES_STAT!D2369</f>
        <v>2.37</v>
      </c>
      <c r="C2366" s="2">
        <f t="shared" si="285"/>
        <v>0</v>
      </c>
      <c r="D2366" s="2">
        <f t="shared" si="286"/>
        <v>2.4359999999999999</v>
      </c>
      <c r="E2366" s="2">
        <f t="shared" si="288"/>
        <v>2.7</v>
      </c>
      <c r="F2366" s="2">
        <f t="shared" si="289"/>
        <v>2.8909999999999996</v>
      </c>
      <c r="G2366" s="2">
        <f t="shared" si="291"/>
        <v>3.341600000000001</v>
      </c>
      <c r="H2366" s="2">
        <f t="shared" si="287"/>
        <v>2.350550000000001</v>
      </c>
      <c r="I2366" s="2">
        <f t="array" ref="I2366">SUMPRODUCT(B2350:B2369, (ROW(B2350:B2369)-ROW(B2350)+1)) / (20*21/2)</f>
        <v>2.6523333333333334</v>
      </c>
      <c r="J2366" s="2">
        <f t="shared" si="290"/>
        <v>2.8387051259470537</v>
      </c>
      <c r="K2366" s="2">
        <f t="shared" si="292"/>
        <v>3.1157666811058968</v>
      </c>
    </row>
    <row r="2367" spans="1:11" ht="13.5" x14ac:dyDescent="0.25">
      <c r="A2367" s="3">
        <f>TITRES_STAT!B2370</f>
        <v>45751</v>
      </c>
      <c r="B2367" s="5">
        <f>TITRES_STAT!D2370</f>
        <v>2.37</v>
      </c>
      <c r="C2367" s="2">
        <f t="shared" si="285"/>
        <v>0</v>
      </c>
      <c r="D2367" s="2">
        <f t="shared" si="286"/>
        <v>2.3920000000000003</v>
      </c>
      <c r="E2367" s="2">
        <f t="shared" si="288"/>
        <v>2.6140000000000003</v>
      </c>
      <c r="F2367" s="2">
        <f t="shared" si="289"/>
        <v>2.8724999999999992</v>
      </c>
      <c r="G2367" s="2">
        <f t="shared" si="291"/>
        <v>3.3030000000000013</v>
      </c>
      <c r="H2367" s="2">
        <f t="shared" si="287"/>
        <v>2.3541500000000011</v>
      </c>
      <c r="I2367" s="2">
        <f t="array" ref="I2367">SUMPRODUCT(B2351:B2370, (ROW(B2351:B2370)-ROW(B2351)+1)) / (20*21/2)</f>
        <v>2.608571428571429</v>
      </c>
      <c r="J2367" s="2">
        <f t="shared" si="290"/>
        <v>2.7940665425235247</v>
      </c>
      <c r="K2367" s="2">
        <f t="shared" si="292"/>
        <v>3.0865209289056654</v>
      </c>
    </row>
    <row r="2368" spans="1:11" ht="13.5" x14ac:dyDescent="0.25">
      <c r="A2368" s="3">
        <f>TITRES_STAT!B2371</f>
        <v>45754</v>
      </c>
      <c r="B2368" s="5">
        <f>TITRES_STAT!D2371</f>
        <v>2.37</v>
      </c>
      <c r="C2368" s="2">
        <f t="shared" si="285"/>
        <v>0</v>
      </c>
      <c r="D2368" s="2">
        <f t="shared" si="286"/>
        <v>2.37</v>
      </c>
      <c r="E2368" s="2">
        <f t="shared" si="288"/>
        <v>2.5420000000000007</v>
      </c>
      <c r="F2368" s="2">
        <f t="shared" si="289"/>
        <v>2.847999999999999</v>
      </c>
      <c r="G2368" s="2">
        <f t="shared" si="291"/>
        <v>3.2644000000000006</v>
      </c>
      <c r="H2368" s="2">
        <f t="shared" si="287"/>
        <v>2.3581000000000012</v>
      </c>
      <c r="I2368" s="2">
        <f t="array" ref="I2368">SUMPRODUCT(B2352:B2371, (ROW(B2352:B2371)-ROW(B2352)+1)) / (20*21/2)</f>
        <v>2.5671428571428572</v>
      </c>
      <c r="J2368" s="2">
        <f t="shared" si="290"/>
        <v>2.7536792527593792</v>
      </c>
      <c r="K2368" s="2">
        <f t="shared" si="292"/>
        <v>3.0584220689485804</v>
      </c>
    </row>
    <row r="2369" spans="1:11" ht="13.5" x14ac:dyDescent="0.25">
      <c r="A2369" s="3">
        <f>TITRES_STAT!B2372</f>
        <v>45755</v>
      </c>
      <c r="B2369" s="5">
        <f>TITRES_STAT!D2372</f>
        <v>2.37</v>
      </c>
      <c r="C2369" s="2">
        <f t="shared" si="285"/>
        <v>0</v>
      </c>
      <c r="D2369" s="2">
        <f t="shared" si="286"/>
        <v>2.37</v>
      </c>
      <c r="E2369" s="2">
        <f t="shared" si="288"/>
        <v>2.4830000000000005</v>
      </c>
      <c r="F2369" s="2">
        <f t="shared" si="289"/>
        <v>2.829499999999999</v>
      </c>
      <c r="G2369" s="2">
        <f t="shared" si="291"/>
        <v>3.2258000000000009</v>
      </c>
      <c r="H2369" s="2">
        <f t="shared" si="287"/>
        <v>2.3620500000000013</v>
      </c>
      <c r="I2369" s="2">
        <f t="array" ref="I2369">SUMPRODUCT(B2353:B2372, (ROW(B2353:B2372)-ROW(B2353)+1)) / (20*21/2)</f>
        <v>2.5286190476190482</v>
      </c>
      <c r="J2369" s="2">
        <f t="shared" si="290"/>
        <v>2.7171383715442001</v>
      </c>
      <c r="K2369" s="2">
        <f t="shared" si="292"/>
        <v>3.0314251250682438</v>
      </c>
    </row>
    <row r="2370" spans="1:11" ht="13.5" x14ac:dyDescent="0.25">
      <c r="A2370" s="3">
        <f>TITRES_STAT!B2373</f>
        <v>45757</v>
      </c>
      <c r="B2370" s="5">
        <f>TITRES_STAT!D2373</f>
        <v>2.37</v>
      </c>
      <c r="C2370" s="2">
        <f t="shared" si="285"/>
        <v>0</v>
      </c>
      <c r="D2370" s="2">
        <f t="shared" si="286"/>
        <v>2.37</v>
      </c>
      <c r="E2370" s="2">
        <f t="shared" si="288"/>
        <v>2.4370000000000003</v>
      </c>
      <c r="F2370" s="2">
        <f t="shared" si="289"/>
        <v>2.8049999999999988</v>
      </c>
      <c r="G2370" s="2">
        <f t="shared" si="291"/>
        <v>3.1872000000000007</v>
      </c>
      <c r="H2370" s="2">
        <f t="shared" si="287"/>
        <v>2.3656500000000014</v>
      </c>
      <c r="I2370" s="2">
        <f t="array" ref="I2370">SUMPRODUCT(B2354:B2373, (ROW(B2354:B2373)-ROW(B2354)+1)) / (20*21/2)</f>
        <v>2.4936190476190481</v>
      </c>
      <c r="J2370" s="2">
        <f t="shared" si="290"/>
        <v>2.684077574254276</v>
      </c>
      <c r="K2370" s="2">
        <f t="shared" si="292"/>
        <v>3.0054868848694891</v>
      </c>
    </row>
    <row r="2371" spans="1:11" ht="13.5" x14ac:dyDescent="0.25">
      <c r="A2371" s="3">
        <f>TITRES_STAT!B2374</f>
        <v>45758</v>
      </c>
      <c r="B2371" s="5">
        <f>TITRES_STAT!D2374</f>
        <v>2.37</v>
      </c>
      <c r="C2371" s="2">
        <f t="shared" si="285"/>
        <v>0</v>
      </c>
      <c r="D2371" s="2">
        <f t="shared" si="286"/>
        <v>2.37</v>
      </c>
      <c r="E2371" s="2">
        <f t="shared" si="288"/>
        <v>2.4030000000000005</v>
      </c>
      <c r="F2371" s="2">
        <f t="shared" si="289"/>
        <v>2.7744999999999989</v>
      </c>
      <c r="G2371" s="2">
        <f t="shared" si="291"/>
        <v>3.1486000000000005</v>
      </c>
      <c r="H2371" s="2">
        <f t="shared" si="287"/>
        <v>2.3689000000000013</v>
      </c>
      <c r="I2371" s="2">
        <f t="array" ref="I2371">SUMPRODUCT(B2355:B2374, (ROW(B2355:B2374)-ROW(B2355)+1)) / (20*21/2)</f>
        <v>2.4627619047619049</v>
      </c>
      <c r="J2371" s="2">
        <f t="shared" si="290"/>
        <v>2.654165424325297</v>
      </c>
      <c r="K2371" s="2">
        <f t="shared" si="292"/>
        <v>2.9805658305608818</v>
      </c>
    </row>
    <row r="2372" spans="1:11" ht="13.5" x14ac:dyDescent="0.25">
      <c r="A2372" s="3">
        <f>TITRES_STAT!B2375</f>
        <v>45761</v>
      </c>
      <c r="B2372" s="5">
        <f>TITRES_STAT!D2375</f>
        <v>2.37</v>
      </c>
      <c r="C2372" s="2">
        <f t="shared" ref="C2372:C2435" si="293">B2372-B2371</f>
        <v>0</v>
      </c>
      <c r="D2372" s="2">
        <f t="shared" si="286"/>
        <v>2.37</v>
      </c>
      <c r="E2372" s="2">
        <f t="shared" si="288"/>
        <v>2.3810000000000007</v>
      </c>
      <c r="F2372" s="2">
        <f t="shared" si="289"/>
        <v>2.7374999999999989</v>
      </c>
      <c r="G2372" s="2">
        <f t="shared" si="291"/>
        <v>3.1138000000000003</v>
      </c>
      <c r="H2372" s="2">
        <f t="shared" si="287"/>
        <v>2.3725000000000014</v>
      </c>
      <c r="I2372" s="2">
        <f t="array" ref="I2372">SUMPRODUCT(B2356:B2375, (ROW(B2356:B2375)-ROW(B2356)+1)) / (20*21/2)</f>
        <v>2.4367142857142858</v>
      </c>
      <c r="J2372" s="2">
        <f t="shared" si="290"/>
        <v>2.6271020505800307</v>
      </c>
      <c r="K2372" s="2">
        <f t="shared" si="292"/>
        <v>2.9566220724996706</v>
      </c>
    </row>
    <row r="2373" spans="1:11" ht="13.5" x14ac:dyDescent="0.25">
      <c r="A2373" s="3">
        <f>TITRES_STAT!B2376</f>
        <v>45762</v>
      </c>
      <c r="B2373" s="5">
        <f>TITRES_STAT!D2376</f>
        <v>2.37</v>
      </c>
      <c r="C2373" s="2">
        <f t="shared" si="293"/>
        <v>0</v>
      </c>
      <c r="D2373" s="2">
        <f t="shared" si="286"/>
        <v>2.37</v>
      </c>
      <c r="E2373" s="2">
        <f t="shared" si="288"/>
        <v>2.3700000000000006</v>
      </c>
      <c r="F2373" s="2">
        <f t="shared" si="289"/>
        <v>2.6939999999999986</v>
      </c>
      <c r="G2373" s="2">
        <f t="shared" si="291"/>
        <v>3.0826000000000007</v>
      </c>
      <c r="H2373" s="2">
        <f t="shared" si="287"/>
        <v>2.3757500000000014</v>
      </c>
      <c r="I2373" s="2">
        <f t="array" ref="I2373">SUMPRODUCT(B2357:B2376, (ROW(B2357:B2376)-ROW(B2357)+1)) / (20*21/2)</f>
        <v>2.4257142857142862</v>
      </c>
      <c r="J2373" s="2">
        <f t="shared" si="290"/>
        <v>2.60261614100098</v>
      </c>
      <c r="K2373" s="2">
        <f t="shared" si="292"/>
        <v>2.9336172853428208</v>
      </c>
    </row>
    <row r="2374" spans="1:11" ht="13.5" x14ac:dyDescent="0.25">
      <c r="A2374" s="3">
        <f>TITRES_STAT!B2377</f>
        <v>45763</v>
      </c>
      <c r="B2374" s="5">
        <f>TITRES_STAT!D2377</f>
        <v>2.37</v>
      </c>
      <c r="C2374" s="2">
        <f t="shared" si="293"/>
        <v>0</v>
      </c>
      <c r="D2374" s="2">
        <f t="shared" ref="D2374:D2437" si="294">AVERAGE(B2370:B2374)</f>
        <v>2.37</v>
      </c>
      <c r="E2374" s="2">
        <f t="shared" si="288"/>
        <v>2.3700000000000006</v>
      </c>
      <c r="F2374" s="2">
        <f t="shared" si="289"/>
        <v>2.6434999999999991</v>
      </c>
      <c r="G2374" s="2">
        <f t="shared" si="291"/>
        <v>3.0514000000000006</v>
      </c>
      <c r="H2374" s="2">
        <f t="shared" si="287"/>
        <v>2.3786500000000013</v>
      </c>
      <c r="I2374" s="2">
        <f t="array" ref="I2374">SUMPRODUCT(B2358:B2377, (ROW(B2358:B2377)-ROW(B2358)+1)) / (20*21/2)</f>
        <v>2.4295238095238099</v>
      </c>
      <c r="J2374" s="2">
        <f t="shared" si="290"/>
        <v>2.5804622228104104</v>
      </c>
      <c r="K2374" s="2">
        <f t="shared" si="292"/>
        <v>2.9115146467019257</v>
      </c>
    </row>
    <row r="2375" spans="1:11" ht="13.5" x14ac:dyDescent="0.25">
      <c r="A2375" s="3">
        <f>TITRES_STAT!B2378</f>
        <v>45764</v>
      </c>
      <c r="B2375" s="5">
        <f>TITRES_STAT!D2378</f>
        <v>2.37</v>
      </c>
      <c r="C2375" s="2">
        <f t="shared" si="293"/>
        <v>0</v>
      </c>
      <c r="D2375" s="2">
        <f t="shared" si="294"/>
        <v>2.37</v>
      </c>
      <c r="E2375" s="2">
        <f t="shared" si="288"/>
        <v>2.3700000000000006</v>
      </c>
      <c r="F2375" s="2">
        <f t="shared" si="289"/>
        <v>2.5854999999999988</v>
      </c>
      <c r="G2375" s="2">
        <f t="shared" si="291"/>
        <v>3.0204000000000009</v>
      </c>
      <c r="H2375" s="2">
        <f t="shared" si="287"/>
        <v>2.3815500000000016</v>
      </c>
      <c r="I2375" s="2">
        <f t="array" ref="I2375">SUMPRODUCT(B2359:B2378, (ROW(B2359:B2378)-ROW(B2359)+1)) / (20*21/2)</f>
        <v>2.4469047619047619</v>
      </c>
      <c r="J2375" s="2">
        <f t="shared" si="290"/>
        <v>2.5604182015903709</v>
      </c>
      <c r="K2375" s="2">
        <f t="shared" si="292"/>
        <v>2.8902787782038111</v>
      </c>
    </row>
    <row r="2376" spans="1:11" ht="13.5" x14ac:dyDescent="0.25">
      <c r="A2376" s="3">
        <f>TITRES_STAT!B2379</f>
        <v>45765</v>
      </c>
      <c r="B2376" s="5">
        <f>TITRES_STAT!D2379</f>
        <v>2.4700000000000002</v>
      </c>
      <c r="C2376" s="2">
        <f t="shared" si="293"/>
        <v>0.10000000000000009</v>
      </c>
      <c r="D2376" s="2">
        <f t="shared" si="294"/>
        <v>2.39</v>
      </c>
      <c r="E2376" s="2">
        <f t="shared" si="288"/>
        <v>2.3800000000000003</v>
      </c>
      <c r="F2376" s="2">
        <f t="shared" si="289"/>
        <v>2.5399999999999996</v>
      </c>
      <c r="G2376" s="2">
        <f t="shared" si="291"/>
        <v>2.9948000000000006</v>
      </c>
      <c r="H2376" s="2">
        <f t="shared" si="287"/>
        <v>2.3853500000000012</v>
      </c>
      <c r="I2376" s="2">
        <f t="array" ref="I2376">SUMPRODUCT(B2360:B2379, (ROW(B2360:B2379)-ROW(B2360)+1)) / (20*21/2)</f>
        <v>2.4776190476190481</v>
      </c>
      <c r="J2376" s="2">
        <f t="shared" si="290"/>
        <v>2.5518069442960503</v>
      </c>
      <c r="K2376" s="2">
        <f t="shared" si="292"/>
        <v>2.8737972574899362</v>
      </c>
    </row>
    <row r="2377" spans="1:11" ht="13.5" x14ac:dyDescent="0.25">
      <c r="A2377" s="3">
        <f>TITRES_STAT!B2380</f>
        <v>45768</v>
      </c>
      <c r="B2377" s="5">
        <f>TITRES_STAT!D2380</f>
        <v>2.58</v>
      </c>
      <c r="C2377" s="2">
        <f t="shared" si="293"/>
        <v>0.10999999999999988</v>
      </c>
      <c r="D2377" s="2">
        <f t="shared" si="294"/>
        <v>2.4319999999999999</v>
      </c>
      <c r="E2377" s="2">
        <f t="shared" si="288"/>
        <v>2.4010000000000007</v>
      </c>
      <c r="F2377" s="2">
        <f t="shared" si="289"/>
        <v>2.5074999999999994</v>
      </c>
      <c r="G2377" s="2">
        <f t="shared" si="291"/>
        <v>2.9714000000000009</v>
      </c>
      <c r="H2377" s="2">
        <f t="shared" si="287"/>
        <v>2.3897000000000013</v>
      </c>
      <c r="I2377" s="2">
        <f t="array" ref="I2377">SUMPRODUCT(B2361:B2380, (ROW(B2361:B2380)-ROW(B2361)+1)) / (20*21/2)</f>
        <v>2.5090476190476187</v>
      </c>
      <c r="J2377" s="2">
        <f t="shared" si="290"/>
        <v>2.5544919972202358</v>
      </c>
      <c r="K2377" s="2">
        <f t="shared" si="292"/>
        <v>2.8622757964118994</v>
      </c>
    </row>
    <row r="2378" spans="1:11" ht="13.5" x14ac:dyDescent="0.25">
      <c r="A2378" s="3">
        <f>TITRES_STAT!B2381</f>
        <v>45769</v>
      </c>
      <c r="B2378" s="5">
        <f>TITRES_STAT!D2381</f>
        <v>2.69</v>
      </c>
      <c r="C2378" s="2">
        <f t="shared" si="293"/>
        <v>0.10999999999999988</v>
      </c>
      <c r="D2378" s="2">
        <f t="shared" si="294"/>
        <v>2.496</v>
      </c>
      <c r="E2378" s="2">
        <f t="shared" si="288"/>
        <v>2.4330000000000003</v>
      </c>
      <c r="F2378" s="2">
        <f t="shared" si="289"/>
        <v>2.4874999999999998</v>
      </c>
      <c r="G2378" s="2">
        <f t="shared" si="291"/>
        <v>2.950200000000001</v>
      </c>
      <c r="H2378" s="2">
        <f t="shared" ref="H2378:H2441" si="295">AVERAGE(B2179:B2378)</f>
        <v>2.3946000000000014</v>
      </c>
      <c r="I2378" s="2">
        <f t="array" ref="I2378">SUMPRODUCT(B2362:B2381, (ROW(B2362:B2381)-ROW(B2362)+1)) / (20*21/2)</f>
        <v>2.5405714285714285</v>
      </c>
      <c r="J2378" s="2">
        <f t="shared" si="290"/>
        <v>2.5673975212944988</v>
      </c>
      <c r="K2378" s="2">
        <f t="shared" si="292"/>
        <v>2.8555198828271191</v>
      </c>
    </row>
    <row r="2379" spans="1:11" ht="13.5" x14ac:dyDescent="0.25">
      <c r="A2379" s="3">
        <f>TITRES_STAT!B2382</f>
        <v>45770</v>
      </c>
      <c r="B2379" s="5">
        <f>TITRES_STAT!D2382</f>
        <v>2.81</v>
      </c>
      <c r="C2379" s="2">
        <f t="shared" si="293"/>
        <v>0.12000000000000011</v>
      </c>
      <c r="D2379" s="2">
        <f t="shared" si="294"/>
        <v>2.5840000000000001</v>
      </c>
      <c r="E2379" s="2">
        <f t="shared" si="288"/>
        <v>2.4770000000000003</v>
      </c>
      <c r="F2379" s="2">
        <f t="shared" si="289"/>
        <v>2.48</v>
      </c>
      <c r="G2379" s="2">
        <f t="shared" si="291"/>
        <v>2.9314000000000009</v>
      </c>
      <c r="H2379" s="2">
        <f t="shared" si="295"/>
        <v>2.4001000000000015</v>
      </c>
      <c r="I2379" s="2">
        <f t="array" ref="I2379">SUMPRODUCT(B2363:B2382, (ROW(B2363:B2382)-ROW(B2363)+1)) / (20*21/2)</f>
        <v>2.5601904761904759</v>
      </c>
      <c r="J2379" s="2">
        <f t="shared" si="290"/>
        <v>2.5905025192664515</v>
      </c>
      <c r="K2379" s="2">
        <f t="shared" si="292"/>
        <v>2.8537347893829184</v>
      </c>
    </row>
    <row r="2380" spans="1:11" ht="13.5" x14ac:dyDescent="0.25">
      <c r="A2380" s="3">
        <f>TITRES_STAT!B2383</f>
        <v>45771</v>
      </c>
      <c r="B2380" s="5">
        <f>TITRES_STAT!D2383</f>
        <v>2.81</v>
      </c>
      <c r="C2380" s="2">
        <f t="shared" si="293"/>
        <v>0</v>
      </c>
      <c r="D2380" s="2">
        <f t="shared" si="294"/>
        <v>2.6720000000000002</v>
      </c>
      <c r="E2380" s="2">
        <f t="shared" ref="E2380:E2443" si="296">AVERAGE(B2371:B2380)</f>
        <v>2.5209999999999999</v>
      </c>
      <c r="F2380" s="2">
        <f t="shared" si="289"/>
        <v>2.4790000000000001</v>
      </c>
      <c r="G2380" s="2">
        <f t="shared" si="291"/>
        <v>2.9126000000000012</v>
      </c>
      <c r="H2380" s="2">
        <f t="shared" si="295"/>
        <v>2.4056000000000015</v>
      </c>
      <c r="I2380" s="2">
        <f t="array" ref="I2380">SUMPRODUCT(B2364:B2383, (ROW(B2364:B2383)-ROW(B2364)+1)) / (20*21/2)</f>
        <v>2.579333333333333</v>
      </c>
      <c r="J2380" s="2">
        <f t="shared" si="290"/>
        <v>2.6114070412410753</v>
      </c>
      <c r="K2380" s="2">
        <f t="shared" si="292"/>
        <v>2.8520196996031961</v>
      </c>
    </row>
    <row r="2381" spans="1:11" ht="13.5" x14ac:dyDescent="0.25">
      <c r="A2381" s="3">
        <f>TITRES_STAT!B2384</f>
        <v>45772</v>
      </c>
      <c r="B2381" s="5">
        <f>TITRES_STAT!D2384</f>
        <v>2.81</v>
      </c>
      <c r="C2381" s="2">
        <f t="shared" si="293"/>
        <v>0</v>
      </c>
      <c r="D2381" s="2">
        <f t="shared" si="294"/>
        <v>2.74</v>
      </c>
      <c r="E2381" s="2">
        <f t="shared" si="296"/>
        <v>2.5649999999999999</v>
      </c>
      <c r="F2381" s="2">
        <f t="shared" si="289"/>
        <v>2.4840000000000004</v>
      </c>
      <c r="G2381" s="2">
        <f t="shared" si="291"/>
        <v>2.893800000000001</v>
      </c>
      <c r="H2381" s="2">
        <f t="shared" si="295"/>
        <v>2.4111000000000011</v>
      </c>
      <c r="I2381" s="2">
        <f t="array" ref="I2381">SUMPRODUCT(B2365:B2384, (ROW(B2365:B2384)-ROW(B2365)+1)) / (20*21/2)</f>
        <v>2.6089047619047618</v>
      </c>
      <c r="J2381" s="2">
        <f t="shared" si="290"/>
        <v>2.6303206563609729</v>
      </c>
      <c r="K2381" s="2">
        <f t="shared" si="292"/>
        <v>2.8503718682462083</v>
      </c>
    </row>
    <row r="2382" spans="1:11" ht="13.5" x14ac:dyDescent="0.25">
      <c r="A2382" s="3">
        <f>TITRES_STAT!B2385</f>
        <v>45775</v>
      </c>
      <c r="B2382" s="5">
        <f>TITRES_STAT!D2385</f>
        <v>2.69</v>
      </c>
      <c r="C2382" s="2">
        <f t="shared" si="293"/>
        <v>-0.12000000000000011</v>
      </c>
      <c r="D2382" s="2">
        <f t="shared" si="294"/>
        <v>2.762</v>
      </c>
      <c r="E2382" s="2">
        <f t="shared" si="296"/>
        <v>2.597</v>
      </c>
      <c r="F2382" s="2">
        <f t="shared" si="289"/>
        <v>2.4890000000000003</v>
      </c>
      <c r="G2382" s="2">
        <f t="shared" si="291"/>
        <v>2.8726000000000012</v>
      </c>
      <c r="H2382" s="2">
        <f t="shared" si="295"/>
        <v>2.4160000000000013</v>
      </c>
      <c r="I2382" s="2">
        <f t="array" ref="I2382">SUMPRODUCT(B2366:B2385, (ROW(B2366:B2385)-ROW(B2366)+1)) / (20*21/2)</f>
        <v>2.6363809523809523</v>
      </c>
      <c r="J2382" s="2">
        <f t="shared" si="290"/>
        <v>2.6360044033742134</v>
      </c>
      <c r="K2382" s="2">
        <f t="shared" si="292"/>
        <v>2.844082775373808</v>
      </c>
    </row>
    <row r="2383" spans="1:11" ht="13.5" x14ac:dyDescent="0.25">
      <c r="A2383" s="3">
        <f>TITRES_STAT!B2386</f>
        <v>45776</v>
      </c>
      <c r="B2383" s="5">
        <f>TITRES_STAT!D2386</f>
        <v>2.69</v>
      </c>
      <c r="C2383" s="2">
        <f t="shared" si="293"/>
        <v>0</v>
      </c>
      <c r="D2383" s="2">
        <f t="shared" si="294"/>
        <v>2.7619999999999996</v>
      </c>
      <c r="E2383" s="2">
        <f t="shared" si="296"/>
        <v>2.6290000000000004</v>
      </c>
      <c r="F2383" s="2">
        <f t="shared" si="289"/>
        <v>2.4995000000000003</v>
      </c>
      <c r="G2383" s="2">
        <f t="shared" si="291"/>
        <v>2.8514000000000008</v>
      </c>
      <c r="H2383" s="2">
        <f t="shared" si="295"/>
        <v>2.4212500000000015</v>
      </c>
      <c r="I2383" s="2">
        <f t="array" ref="I2383">SUMPRODUCT(B2367:B2386, (ROW(B2367:B2386)-ROW(B2367)+1)) / (20*21/2)</f>
        <v>2.6617619047619048</v>
      </c>
      <c r="J2383" s="2">
        <f t="shared" si="290"/>
        <v>2.6411468411480978</v>
      </c>
      <c r="K2383" s="2">
        <f t="shared" si="292"/>
        <v>2.8380403135944432</v>
      </c>
    </row>
    <row r="2384" spans="1:11" ht="13.5" x14ac:dyDescent="0.25">
      <c r="A2384" s="3">
        <f>TITRES_STAT!B2387</f>
        <v>45777</v>
      </c>
      <c r="B2384" s="5">
        <f>TITRES_STAT!D2387</f>
        <v>2.81</v>
      </c>
      <c r="C2384" s="2">
        <f t="shared" si="293"/>
        <v>0.12000000000000011</v>
      </c>
      <c r="D2384" s="2">
        <f t="shared" si="294"/>
        <v>2.762</v>
      </c>
      <c r="E2384" s="2">
        <f t="shared" si="296"/>
        <v>2.673</v>
      </c>
      <c r="F2384" s="2">
        <f t="shared" si="289"/>
        <v>2.5215000000000005</v>
      </c>
      <c r="G2384" s="2">
        <f t="shared" si="291"/>
        <v>2.8326000000000011</v>
      </c>
      <c r="H2384" s="2">
        <f t="shared" si="295"/>
        <v>2.4271000000000011</v>
      </c>
      <c r="I2384" s="2">
        <f t="array" ref="I2384">SUMPRODUCT(B2368:B2387, (ROW(B2368:B2387)-ROW(B2368)+1)) / (20*21/2)</f>
        <v>2.6850476190476189</v>
      </c>
      <c r="J2384" s="2">
        <f t="shared" si="290"/>
        <v>2.6572280943720887</v>
      </c>
      <c r="K2384" s="2">
        <f t="shared" si="292"/>
        <v>2.8369406934534847</v>
      </c>
    </row>
    <row r="2385" spans="1:11" ht="13.5" x14ac:dyDescent="0.25">
      <c r="A2385" s="3">
        <f>TITRES_STAT!B2388</f>
        <v>45779</v>
      </c>
      <c r="B2385" s="5">
        <f>TITRES_STAT!D2388</f>
        <v>2.81</v>
      </c>
      <c r="C2385" s="2">
        <f t="shared" si="293"/>
        <v>0</v>
      </c>
      <c r="D2385" s="2">
        <f t="shared" si="294"/>
        <v>2.762</v>
      </c>
      <c r="E2385" s="2">
        <f t="shared" si="296"/>
        <v>2.7170000000000001</v>
      </c>
      <c r="F2385" s="2">
        <f t="shared" si="289"/>
        <v>2.5435000000000008</v>
      </c>
      <c r="G2385" s="2">
        <f t="shared" si="291"/>
        <v>2.8170000000000011</v>
      </c>
      <c r="H2385" s="2">
        <f t="shared" si="295"/>
        <v>2.4329500000000013</v>
      </c>
      <c r="I2385" s="2">
        <f t="array" ref="I2385">SUMPRODUCT(B2369:B2388, (ROW(B2369:B2388)-ROW(B2369)+1)) / (20*21/2)</f>
        <v>2.7062380952380956</v>
      </c>
      <c r="J2385" s="2">
        <f t="shared" si="290"/>
        <v>2.671777799669985</v>
      </c>
      <c r="K2385" s="2">
        <f t="shared" si="292"/>
        <v>2.8358841956709955</v>
      </c>
    </row>
    <row r="2386" spans="1:11" ht="13.5" x14ac:dyDescent="0.25">
      <c r="A2386" s="3">
        <f>TITRES_STAT!B2389</f>
        <v>45782</v>
      </c>
      <c r="B2386" s="5">
        <f>TITRES_STAT!D2389</f>
        <v>2.81</v>
      </c>
      <c r="C2386" s="2">
        <f t="shared" si="293"/>
        <v>0</v>
      </c>
      <c r="D2386" s="2">
        <f t="shared" si="294"/>
        <v>2.762</v>
      </c>
      <c r="E2386" s="2">
        <f t="shared" si="296"/>
        <v>2.7509999999999999</v>
      </c>
      <c r="F2386" s="2">
        <f t="shared" si="289"/>
        <v>2.5655000000000006</v>
      </c>
      <c r="G2386" s="2">
        <f t="shared" si="291"/>
        <v>2.8046000000000015</v>
      </c>
      <c r="H2386" s="2">
        <f t="shared" si="295"/>
        <v>2.4388000000000014</v>
      </c>
      <c r="I2386" s="2">
        <f t="array" ref="I2386">SUMPRODUCT(B2370:B2389, (ROW(B2370:B2389)-ROW(B2370)+1)) / (20*21/2)</f>
        <v>2.7253333333333329</v>
      </c>
      <c r="J2386" s="2">
        <f t="shared" si="290"/>
        <v>2.6849418187490341</v>
      </c>
      <c r="K2386" s="2">
        <f t="shared" si="292"/>
        <v>2.8348691291740939</v>
      </c>
    </row>
    <row r="2387" spans="1:11" ht="13.5" x14ac:dyDescent="0.25">
      <c r="A2387" s="3">
        <f>TITRES_STAT!B2390</f>
        <v>45783</v>
      </c>
      <c r="B2387" s="5">
        <f>TITRES_STAT!D2390</f>
        <v>2.81</v>
      </c>
      <c r="C2387" s="2">
        <f t="shared" si="293"/>
        <v>0</v>
      </c>
      <c r="D2387" s="2">
        <f t="shared" si="294"/>
        <v>2.7860000000000005</v>
      </c>
      <c r="E2387" s="2">
        <f t="shared" si="296"/>
        <v>2.7739999999999996</v>
      </c>
      <c r="F2387" s="2">
        <f t="shared" si="289"/>
        <v>2.5875000000000008</v>
      </c>
      <c r="G2387" s="2">
        <f t="shared" si="291"/>
        <v>2.7922000000000016</v>
      </c>
      <c r="H2387" s="2">
        <f t="shared" si="295"/>
        <v>2.4446500000000015</v>
      </c>
      <c r="I2387" s="2">
        <f t="array" ref="I2387">SUMPRODUCT(B2371:B2390, (ROW(B2371:B2390)-ROW(B2371)+1)) / (20*21/2)</f>
        <v>2.7423333333333333</v>
      </c>
      <c r="J2387" s="2">
        <f t="shared" si="290"/>
        <v>2.6968521217253167</v>
      </c>
      <c r="K2387" s="2">
        <f t="shared" si="292"/>
        <v>2.8338938692064826</v>
      </c>
    </row>
    <row r="2388" spans="1:11" ht="13.5" x14ac:dyDescent="0.25">
      <c r="A2388" s="3">
        <f>TITRES_STAT!B2391</f>
        <v>45784</v>
      </c>
      <c r="B2388" s="5">
        <f>TITRES_STAT!D2391</f>
        <v>2.81</v>
      </c>
      <c r="C2388" s="2">
        <f t="shared" si="293"/>
        <v>0</v>
      </c>
      <c r="D2388" s="2">
        <f t="shared" si="294"/>
        <v>2.81</v>
      </c>
      <c r="E2388" s="2">
        <f t="shared" si="296"/>
        <v>2.7859999999999991</v>
      </c>
      <c r="F2388" s="2">
        <f t="shared" ref="F2388:F2451" si="297">AVERAGE(B2369:B2388)</f>
        <v>2.6095000000000002</v>
      </c>
      <c r="G2388" s="2">
        <f t="shared" si="291"/>
        <v>2.7798000000000007</v>
      </c>
      <c r="H2388" s="2">
        <f t="shared" si="295"/>
        <v>2.4508500000000013</v>
      </c>
      <c r="I2388" s="2">
        <f t="array" ref="I2388">SUMPRODUCT(B2372:B2391, (ROW(B2372:B2391)-ROW(B2372)+1)) / (20*21/2)</f>
        <v>2.7572380952380953</v>
      </c>
      <c r="J2388" s="2">
        <f t="shared" si="290"/>
        <v>2.7076281101324295</v>
      </c>
      <c r="K2388" s="2">
        <f t="shared" si="292"/>
        <v>2.8329568547277972</v>
      </c>
    </row>
    <row r="2389" spans="1:11" ht="13.5" x14ac:dyDescent="0.25">
      <c r="A2389" s="3">
        <f>TITRES_STAT!B2392</f>
        <v>45785</v>
      </c>
      <c r="B2389" s="5">
        <f>TITRES_STAT!D2392</f>
        <v>2.81</v>
      </c>
      <c r="C2389" s="2">
        <f t="shared" si="293"/>
        <v>0</v>
      </c>
      <c r="D2389" s="2">
        <f t="shared" si="294"/>
        <v>2.81</v>
      </c>
      <c r="E2389" s="2">
        <f t="shared" si="296"/>
        <v>2.7859999999999996</v>
      </c>
      <c r="F2389" s="2">
        <f t="shared" si="297"/>
        <v>2.6315000000000004</v>
      </c>
      <c r="G2389" s="2">
        <f t="shared" si="291"/>
        <v>2.7674000000000012</v>
      </c>
      <c r="H2389" s="2">
        <f t="shared" si="295"/>
        <v>2.4570500000000015</v>
      </c>
      <c r="I2389" s="2">
        <f t="array" ref="I2389">SUMPRODUCT(B2373:B2392, (ROW(B2373:B2392)-ROW(B2373)+1)) / (20*21/2)</f>
        <v>2.7700476190476193</v>
      </c>
      <c r="J2389" s="2">
        <f t="shared" ref="J2389:J2452" si="298">$J$4*B2389+J2388*(1-$J$4)</f>
        <v>2.7173778139293412</v>
      </c>
      <c r="K2389" s="2">
        <f t="shared" si="292"/>
        <v>2.8320565859149425</v>
      </c>
    </row>
    <row r="2390" spans="1:11" ht="13.5" x14ac:dyDescent="0.25">
      <c r="A2390" s="3">
        <f>TITRES_STAT!B2393</f>
        <v>45786</v>
      </c>
      <c r="B2390" s="5">
        <f>TITRES_STAT!D2393</f>
        <v>2.81</v>
      </c>
      <c r="C2390" s="2">
        <f t="shared" si="293"/>
        <v>0</v>
      </c>
      <c r="D2390" s="2">
        <f t="shared" si="294"/>
        <v>2.81</v>
      </c>
      <c r="E2390" s="2">
        <f t="shared" si="296"/>
        <v>2.7859999999999996</v>
      </c>
      <c r="F2390" s="2">
        <f t="shared" si="297"/>
        <v>2.6535000000000006</v>
      </c>
      <c r="G2390" s="2">
        <f t="shared" si="291"/>
        <v>2.7580000000000018</v>
      </c>
      <c r="H2390" s="2">
        <f t="shared" si="295"/>
        <v>2.4632500000000013</v>
      </c>
      <c r="I2390" s="2">
        <f t="array" ref="I2390">SUMPRODUCT(B2374:B2393, (ROW(B2374:B2393)-ROW(B2374)+1)) / (20*21/2)</f>
        <v>2.7807619047619045</v>
      </c>
      <c r="J2390" s="2">
        <f t="shared" si="298"/>
        <v>2.7261989745074993</v>
      </c>
      <c r="K2390" s="2">
        <f t="shared" si="292"/>
        <v>2.8311916217614157</v>
      </c>
    </row>
    <row r="2391" spans="1:11" ht="13.5" x14ac:dyDescent="0.25">
      <c r="A2391" s="3">
        <f>TITRES_STAT!B2394</f>
        <v>45789</v>
      </c>
      <c r="B2391" s="5">
        <f>TITRES_STAT!D2394</f>
        <v>2.81</v>
      </c>
      <c r="C2391" s="2">
        <f t="shared" si="293"/>
        <v>0</v>
      </c>
      <c r="D2391" s="2">
        <f t="shared" si="294"/>
        <v>2.81</v>
      </c>
      <c r="E2391" s="2">
        <f t="shared" si="296"/>
        <v>2.7859999999999996</v>
      </c>
      <c r="F2391" s="2">
        <f t="shared" si="297"/>
        <v>2.6755000000000009</v>
      </c>
      <c r="G2391" s="2">
        <f t="shared" si="291"/>
        <v>2.7514000000000016</v>
      </c>
      <c r="H2391" s="2">
        <f t="shared" si="295"/>
        <v>2.4694500000000015</v>
      </c>
      <c r="I2391" s="2">
        <f t="array" ref="I2391">SUMPRODUCT(B2375:B2394, (ROW(B2375:B2394)-ROW(B2375)+1)) / (20*21/2)</f>
        <v>2.7893809523809523</v>
      </c>
      <c r="J2391" s="2">
        <f t="shared" si="298"/>
        <v>2.7341800245544041</v>
      </c>
      <c r="K2391" s="2">
        <f t="shared" si="292"/>
        <v>2.8303605777707723</v>
      </c>
    </row>
    <row r="2392" spans="1:11" ht="13.5" x14ac:dyDescent="0.25">
      <c r="A2392" s="3">
        <f>TITRES_STAT!B2395</f>
        <v>45790</v>
      </c>
      <c r="B2392" s="5">
        <f>TITRES_STAT!D2395</f>
        <v>2.81</v>
      </c>
      <c r="C2392" s="2">
        <f t="shared" si="293"/>
        <v>0</v>
      </c>
      <c r="D2392" s="2">
        <f t="shared" si="294"/>
        <v>2.81</v>
      </c>
      <c r="E2392" s="2">
        <f t="shared" si="296"/>
        <v>2.7979999999999996</v>
      </c>
      <c r="F2392" s="2">
        <f t="shared" si="297"/>
        <v>2.6975000000000007</v>
      </c>
      <c r="G2392" s="2">
        <f t="shared" si="291"/>
        <v>2.7448000000000015</v>
      </c>
      <c r="H2392" s="2">
        <f t="shared" si="295"/>
        <v>2.4756500000000017</v>
      </c>
      <c r="I2392" s="2">
        <f t="array" ref="I2392">SUMPRODUCT(B2376:B2395, (ROW(B2376:B2395)-ROW(B2376)+1)) / (20*21/2)</f>
        <v>2.7959047619047617</v>
      </c>
      <c r="J2392" s="2">
        <f t="shared" si="298"/>
        <v>2.741400974596842</v>
      </c>
      <c r="K2392" s="2">
        <f t="shared" si="292"/>
        <v>2.8295621237405464</v>
      </c>
    </row>
    <row r="2393" spans="1:11" ht="13.5" x14ac:dyDescent="0.25">
      <c r="A2393" s="3">
        <f>TITRES_STAT!B2396</f>
        <v>45791</v>
      </c>
      <c r="B2393" s="5">
        <f>TITRES_STAT!D2396</f>
        <v>2.81</v>
      </c>
      <c r="C2393" s="2">
        <f t="shared" si="293"/>
        <v>0</v>
      </c>
      <c r="D2393" s="2">
        <f t="shared" si="294"/>
        <v>2.81</v>
      </c>
      <c r="E2393" s="2">
        <f t="shared" si="296"/>
        <v>2.8099999999999996</v>
      </c>
      <c r="F2393" s="2">
        <f t="shared" si="297"/>
        <v>2.7195000000000009</v>
      </c>
      <c r="G2393" s="2">
        <f t="shared" si="291"/>
        <v>2.741000000000001</v>
      </c>
      <c r="H2393" s="2">
        <f t="shared" si="295"/>
        <v>2.4818500000000019</v>
      </c>
      <c r="I2393" s="2">
        <f t="array" ref="I2393">SUMPRODUCT(B2377:B2396, (ROW(B2377:B2396)-ROW(B2377)+1)) / (20*21/2)</f>
        <v>2.8003333333333331</v>
      </c>
      <c r="J2393" s="2">
        <f t="shared" si="298"/>
        <v>2.7479342151114285</v>
      </c>
      <c r="K2393" s="2">
        <f t="shared" si="292"/>
        <v>2.8287949816330742</v>
      </c>
    </row>
    <row r="2394" spans="1:11" ht="13.5" x14ac:dyDescent="0.25">
      <c r="A2394" s="3">
        <f>TITRES_STAT!B2397</f>
        <v>45792</v>
      </c>
      <c r="B2394" s="5">
        <f>TITRES_STAT!D2397</f>
        <v>2.81</v>
      </c>
      <c r="C2394" s="2">
        <f t="shared" si="293"/>
        <v>0</v>
      </c>
      <c r="D2394" s="2">
        <f t="shared" si="294"/>
        <v>2.81</v>
      </c>
      <c r="E2394" s="2">
        <f t="shared" si="296"/>
        <v>2.8099999999999996</v>
      </c>
      <c r="F2394" s="2">
        <f t="shared" si="297"/>
        <v>2.7415000000000012</v>
      </c>
      <c r="G2394" s="2">
        <f t="shared" si="291"/>
        <v>2.7398000000000007</v>
      </c>
      <c r="H2394" s="2">
        <f t="shared" si="295"/>
        <v>2.4884000000000017</v>
      </c>
      <c r="I2394" s="2">
        <f t="array" ref="I2394">SUMPRODUCT(B2378:B2397, (ROW(B2378:B2397)-ROW(B2378)+1)) / (20*21/2)</f>
        <v>2.8031428571428569</v>
      </c>
      <c r="J2394" s="2">
        <f t="shared" si="298"/>
        <v>2.7538452422436737</v>
      </c>
      <c r="K2394" s="2">
        <f t="shared" si="292"/>
        <v>2.8280579235298164</v>
      </c>
    </row>
    <row r="2395" spans="1:11" ht="13.5" x14ac:dyDescent="0.25">
      <c r="A2395" s="3">
        <f>TITRES_STAT!B2398</f>
        <v>45793</v>
      </c>
      <c r="B2395" s="5">
        <f>TITRES_STAT!D2398</f>
        <v>2.81</v>
      </c>
      <c r="C2395" s="2">
        <f t="shared" si="293"/>
        <v>0</v>
      </c>
      <c r="D2395" s="2">
        <f t="shared" si="294"/>
        <v>2.81</v>
      </c>
      <c r="E2395" s="2">
        <f t="shared" si="296"/>
        <v>2.8099999999999996</v>
      </c>
      <c r="F2395" s="2">
        <f t="shared" si="297"/>
        <v>2.763500000000001</v>
      </c>
      <c r="G2395" s="2">
        <f t="shared" si="291"/>
        <v>2.741000000000001</v>
      </c>
      <c r="H2395" s="2">
        <f t="shared" si="295"/>
        <v>2.4952500000000017</v>
      </c>
      <c r="I2395" s="2">
        <f t="array" ref="I2395">SUMPRODUCT(B2379:B2398, (ROW(B2379:B2398)-ROW(B2379)+1)) / (20*21/2)</f>
        <v>2.8048571428571427</v>
      </c>
      <c r="J2395" s="2">
        <f t="shared" si="298"/>
        <v>2.7591933144109428</v>
      </c>
      <c r="K2395" s="2">
        <f t="shared" si="292"/>
        <v>2.8273497696659025</v>
      </c>
    </row>
    <row r="2396" spans="1:11" ht="13.5" x14ac:dyDescent="0.25">
      <c r="A2396" s="3">
        <f>TITRES_STAT!B2399</f>
        <v>45796</v>
      </c>
      <c r="B2396" s="5">
        <f>TITRES_STAT!D2399</f>
        <v>2.81</v>
      </c>
      <c r="C2396" s="2">
        <f t="shared" si="293"/>
        <v>0</v>
      </c>
      <c r="D2396" s="2">
        <f t="shared" si="294"/>
        <v>2.81</v>
      </c>
      <c r="E2396" s="2">
        <f t="shared" si="296"/>
        <v>2.8099999999999996</v>
      </c>
      <c r="F2396" s="2">
        <f t="shared" si="297"/>
        <v>2.7805000000000009</v>
      </c>
      <c r="G2396" s="2">
        <f t="shared" si="291"/>
        <v>2.744600000000001</v>
      </c>
      <c r="H2396" s="2">
        <f t="shared" si="295"/>
        <v>2.502400000000002</v>
      </c>
      <c r="I2396" s="2">
        <f t="array" ref="I2396">SUMPRODUCT(B2380:B2399, (ROW(B2380:B2399)-ROW(B2380)+1)) / (20*21/2)</f>
        <v>2.806</v>
      </c>
      <c r="J2396" s="2">
        <f t="shared" si="298"/>
        <v>2.7640320463718053</v>
      </c>
      <c r="K2396" s="2">
        <f t="shared" si="292"/>
        <v>2.8266693865417496</v>
      </c>
    </row>
    <row r="2397" spans="1:11" ht="13.5" x14ac:dyDescent="0.25">
      <c r="A2397" s="3">
        <f>TITRES_STAT!B2400</f>
        <v>45797</v>
      </c>
      <c r="B2397" s="5">
        <f>TITRES_STAT!D2400</f>
        <v>2.81</v>
      </c>
      <c r="C2397" s="2">
        <f t="shared" si="293"/>
        <v>0</v>
      </c>
      <c r="D2397" s="2">
        <f t="shared" si="294"/>
        <v>2.81</v>
      </c>
      <c r="E2397" s="2">
        <f t="shared" si="296"/>
        <v>2.8099999999999996</v>
      </c>
      <c r="F2397" s="2">
        <f t="shared" si="297"/>
        <v>2.7920000000000007</v>
      </c>
      <c r="G2397" s="2">
        <f t="shared" si="291"/>
        <v>2.7460000000000004</v>
      </c>
      <c r="H2397" s="2">
        <f t="shared" si="295"/>
        <v>2.5098500000000019</v>
      </c>
      <c r="I2397" s="2">
        <f t="array" ref="I2397">SUMPRODUCT(B2381:B2400, (ROW(B2381:B2400)-ROW(B2381)+1)) / (20*21/2)</f>
        <v>2.8071428571428569</v>
      </c>
      <c r="J2397" s="2">
        <f t="shared" si="298"/>
        <v>2.7684099467173477</v>
      </c>
      <c r="K2397" s="2">
        <f t="shared" si="292"/>
        <v>2.8260156851087399</v>
      </c>
    </row>
    <row r="2398" spans="1:11" ht="13.5" x14ac:dyDescent="0.25">
      <c r="A2398" s="3">
        <f>TITRES_STAT!B2401</f>
        <v>45798</v>
      </c>
      <c r="B2398" s="5">
        <f>TITRES_STAT!D2401</f>
        <v>2.81</v>
      </c>
      <c r="C2398" s="2">
        <f t="shared" si="293"/>
        <v>0</v>
      </c>
      <c r="D2398" s="2">
        <f t="shared" si="294"/>
        <v>2.81</v>
      </c>
      <c r="E2398" s="2">
        <f t="shared" si="296"/>
        <v>2.8099999999999996</v>
      </c>
      <c r="F2398" s="2">
        <f t="shared" si="297"/>
        <v>2.7980000000000005</v>
      </c>
      <c r="G2398" s="2">
        <f t="shared" si="291"/>
        <v>2.7450000000000006</v>
      </c>
      <c r="H2398" s="2">
        <f t="shared" si="295"/>
        <v>2.5173000000000019</v>
      </c>
      <c r="I2398" s="2">
        <f t="array" ref="I2398">SUMPRODUCT(B2382:B2401, (ROW(B2382:B2401)-ROW(B2382)+1)) / (20*21/2)</f>
        <v>2.8082857142857143</v>
      </c>
      <c r="J2398" s="2">
        <f t="shared" si="298"/>
        <v>2.7723709041728384</v>
      </c>
      <c r="K2398" s="2">
        <f t="shared" si="292"/>
        <v>2.8253876190260443</v>
      </c>
    </row>
    <row r="2399" spans="1:11" ht="13.5" x14ac:dyDescent="0.25">
      <c r="A2399" s="3">
        <f>TITRES_STAT!B2402</f>
        <v>45799</v>
      </c>
      <c r="B2399" s="5">
        <f>TITRES_STAT!D2402</f>
        <v>2.81</v>
      </c>
      <c r="C2399" s="2">
        <f t="shared" si="293"/>
        <v>0</v>
      </c>
      <c r="D2399" s="2">
        <f t="shared" si="294"/>
        <v>2.81</v>
      </c>
      <c r="E2399" s="2">
        <f t="shared" si="296"/>
        <v>2.8099999999999996</v>
      </c>
      <c r="F2399" s="2">
        <f t="shared" si="297"/>
        <v>2.7980000000000009</v>
      </c>
      <c r="G2399" s="2">
        <f t="shared" si="291"/>
        <v>2.7464000000000004</v>
      </c>
      <c r="H2399" s="2">
        <f t="shared" si="295"/>
        <v>2.5247500000000018</v>
      </c>
      <c r="I2399" s="2">
        <f t="array" ref="I2399">SUMPRODUCT(B2383:B2402, (ROW(B2383:B2402)-ROW(B2383)+1)) / (20*21/2)</f>
        <v>2.8094285714285716</v>
      </c>
      <c r="J2399" s="2">
        <f t="shared" si="298"/>
        <v>2.7759546275849489</v>
      </c>
      <c r="K2399" s="2">
        <f t="shared" si="292"/>
        <v>2.8247841829858076</v>
      </c>
    </row>
    <row r="2400" spans="1:11" ht="13.5" x14ac:dyDescent="0.25">
      <c r="A2400" s="3">
        <f>TITRES_STAT!B2403</f>
        <v>45800</v>
      </c>
      <c r="B2400" s="5">
        <f>TITRES_STAT!D2403</f>
        <v>2.81</v>
      </c>
      <c r="C2400" s="2">
        <f t="shared" si="293"/>
        <v>0</v>
      </c>
      <c r="D2400" s="2">
        <f t="shared" si="294"/>
        <v>2.81</v>
      </c>
      <c r="E2400" s="2">
        <f t="shared" si="296"/>
        <v>2.8099999999999996</v>
      </c>
      <c r="F2400" s="2">
        <f t="shared" si="297"/>
        <v>2.7980000000000009</v>
      </c>
      <c r="G2400" s="2">
        <f t="shared" si="291"/>
        <v>2.7454000000000001</v>
      </c>
      <c r="H2400" s="2">
        <f t="shared" si="295"/>
        <v>2.5322000000000018</v>
      </c>
      <c r="I2400" s="2">
        <f t="array" ref="I2400">SUMPRODUCT(B2384:B2403, (ROW(B2384:B2403)-ROW(B2384)+1)) / (20*21/2)</f>
        <v>2.798571428571428</v>
      </c>
      <c r="J2400" s="2">
        <f t="shared" si="298"/>
        <v>2.7791970440054299</v>
      </c>
      <c r="K2400" s="2">
        <f t="shared" si="292"/>
        <v>2.8242044111040112</v>
      </c>
    </row>
    <row r="2401" spans="1:11" ht="13.5" x14ac:dyDescent="0.25">
      <c r="A2401" s="3">
        <f>TITRES_STAT!B2404</f>
        <v>45803</v>
      </c>
      <c r="B2401" s="5">
        <f>TITRES_STAT!D2404</f>
        <v>2.81</v>
      </c>
      <c r="C2401" s="2">
        <f t="shared" si="293"/>
        <v>0</v>
      </c>
      <c r="D2401" s="2">
        <f t="shared" si="294"/>
        <v>2.81</v>
      </c>
      <c r="E2401" s="2">
        <f t="shared" si="296"/>
        <v>2.8099999999999996</v>
      </c>
      <c r="F2401" s="2">
        <f t="shared" si="297"/>
        <v>2.7980000000000009</v>
      </c>
      <c r="G2401" s="2">
        <f t="shared" si="291"/>
        <v>2.742</v>
      </c>
      <c r="H2401" s="2">
        <f t="shared" si="295"/>
        <v>2.5396500000000017</v>
      </c>
      <c r="I2401" s="2">
        <f t="array" ref="I2401">SUMPRODUCT(B2385:B2404, (ROW(B2385:B2404)-ROW(B2385)+1)) / (20*21/2)</f>
        <v>2.7877142857142849</v>
      </c>
      <c r="J2401" s="2">
        <f t="shared" si="298"/>
        <v>2.7821306588620556</v>
      </c>
      <c r="K2401" s="2">
        <f t="shared" si="292"/>
        <v>2.8236473753744424</v>
      </c>
    </row>
    <row r="2402" spans="1:11" ht="13.5" x14ac:dyDescent="0.25">
      <c r="A2402" s="3">
        <f>TITRES_STAT!B2405</f>
        <v>45804</v>
      </c>
      <c r="B2402" s="5">
        <f>TITRES_STAT!D2405</f>
        <v>2.81</v>
      </c>
      <c r="C2402" s="2">
        <f t="shared" si="293"/>
        <v>0</v>
      </c>
      <c r="D2402" s="2">
        <f t="shared" si="294"/>
        <v>2.81</v>
      </c>
      <c r="E2402" s="2">
        <f t="shared" si="296"/>
        <v>2.8099999999999996</v>
      </c>
      <c r="F2402" s="2">
        <f t="shared" si="297"/>
        <v>2.8040000000000007</v>
      </c>
      <c r="G2402" s="2">
        <f t="shared" si="291"/>
        <v>2.7360000000000002</v>
      </c>
      <c r="H2402" s="2">
        <f t="shared" si="295"/>
        <v>2.5471000000000017</v>
      </c>
      <c r="I2402" s="2">
        <f t="array" ref="I2402">SUMPRODUCT(B2386:B2405, (ROW(B2386:B2405)-ROW(B2386)+1)) / (20*21/2)</f>
        <v>2.7774285714285707</v>
      </c>
      <c r="J2402" s="2">
        <f t="shared" si="298"/>
        <v>2.7847848818275742</v>
      </c>
      <c r="K2402" s="2">
        <f t="shared" si="292"/>
        <v>2.8231121841832882</v>
      </c>
    </row>
    <row r="2403" spans="1:11" ht="13.5" x14ac:dyDescent="0.25">
      <c r="A2403" s="3">
        <f>TITRES_STAT!B2406</f>
        <v>45805</v>
      </c>
      <c r="B2403" s="5">
        <f>TITRES_STAT!D2406</f>
        <v>2.69</v>
      </c>
      <c r="C2403" s="2">
        <f t="shared" si="293"/>
        <v>-0.12000000000000011</v>
      </c>
      <c r="D2403" s="2">
        <f t="shared" si="294"/>
        <v>2.786</v>
      </c>
      <c r="E2403" s="2">
        <f t="shared" si="296"/>
        <v>2.7979999999999996</v>
      </c>
      <c r="F2403" s="2">
        <f t="shared" si="297"/>
        <v>2.8040000000000003</v>
      </c>
      <c r="G2403" s="2">
        <f t="shared" si="291"/>
        <v>2.7250000000000001</v>
      </c>
      <c r="H2403" s="2">
        <f t="shared" si="295"/>
        <v>2.5539500000000017</v>
      </c>
      <c r="I2403" s="2">
        <f t="array" ref="I2403">SUMPRODUCT(B2387:B2406, (ROW(B2387:B2406)-ROW(B2387)+1)) / (20*21/2)</f>
        <v>2.7677142857142853</v>
      </c>
      <c r="J2403" s="2">
        <f t="shared" si="298"/>
        <v>2.775757750224948</v>
      </c>
      <c r="K2403" s="2">
        <f t="shared" si="292"/>
        <v>2.8178920985290419</v>
      </c>
    </row>
    <row r="2404" spans="1:11" ht="13.5" x14ac:dyDescent="0.25">
      <c r="A2404" s="3">
        <f>TITRES_STAT!B2407</f>
        <v>45806</v>
      </c>
      <c r="B2404" s="5">
        <f>TITRES_STAT!D2407</f>
        <v>2.69</v>
      </c>
      <c r="C2404" s="2">
        <f t="shared" si="293"/>
        <v>0</v>
      </c>
      <c r="D2404" s="2">
        <f t="shared" si="294"/>
        <v>2.7619999999999996</v>
      </c>
      <c r="E2404" s="2">
        <f t="shared" si="296"/>
        <v>2.786</v>
      </c>
      <c r="F2404" s="2">
        <f t="shared" si="297"/>
        <v>2.798</v>
      </c>
      <c r="G2404" s="2">
        <f t="shared" si="291"/>
        <v>2.7111999999999998</v>
      </c>
      <c r="H2404" s="2">
        <f t="shared" si="295"/>
        <v>2.5608000000000017</v>
      </c>
      <c r="I2404" s="2">
        <f t="array" ref="I2404">SUMPRODUCT(B2388:B2407, (ROW(B2388:B2407)-ROW(B2388)+1)) / (20*21/2)</f>
        <v>2.7585714285714285</v>
      </c>
      <c r="J2404" s="2">
        <f t="shared" si="298"/>
        <v>2.7675903454416195</v>
      </c>
      <c r="K2404" s="2">
        <f t="shared" si="292"/>
        <v>2.8128767221161382</v>
      </c>
    </row>
    <row r="2405" spans="1:11" ht="13.5" x14ac:dyDescent="0.25">
      <c r="A2405" s="3">
        <f>TITRES_STAT!B2408</f>
        <v>45807</v>
      </c>
      <c r="B2405" s="5">
        <f>TITRES_STAT!D2408</f>
        <v>2.69</v>
      </c>
      <c r="C2405" s="2">
        <f t="shared" si="293"/>
        <v>0</v>
      </c>
      <c r="D2405" s="2">
        <f t="shared" si="294"/>
        <v>2.738</v>
      </c>
      <c r="E2405" s="2">
        <f t="shared" si="296"/>
        <v>2.774</v>
      </c>
      <c r="F2405" s="2">
        <f t="shared" si="297"/>
        <v>2.7919999999999998</v>
      </c>
      <c r="G2405" s="2">
        <f t="shared" si="291"/>
        <v>2.6944000000000004</v>
      </c>
      <c r="H2405" s="2">
        <f t="shared" si="295"/>
        <v>2.5676500000000022</v>
      </c>
      <c r="I2405" s="2">
        <f t="array" ref="I2405">SUMPRODUCT(B2389:B2408, (ROW(B2389:B2408)-ROW(B2389)+1)) / (20*21/2)</f>
        <v>2.75</v>
      </c>
      <c r="J2405" s="2">
        <f t="shared" si="298"/>
        <v>2.7602007887328939</v>
      </c>
      <c r="K2405" s="2">
        <f t="shared" si="292"/>
        <v>2.8080580271311915</v>
      </c>
    </row>
    <row r="2406" spans="1:11" ht="13.5" x14ac:dyDescent="0.25">
      <c r="A2406" s="3">
        <f>TITRES_STAT!B2409</f>
        <v>45810</v>
      </c>
      <c r="B2406" s="5">
        <f>TITRES_STAT!D2409</f>
        <v>2.69</v>
      </c>
      <c r="C2406" s="2">
        <f t="shared" si="293"/>
        <v>0</v>
      </c>
      <c r="D2406" s="2">
        <f t="shared" si="294"/>
        <v>2.7139999999999995</v>
      </c>
      <c r="E2406" s="2">
        <f t="shared" si="296"/>
        <v>2.7620000000000005</v>
      </c>
      <c r="F2406" s="2">
        <f t="shared" si="297"/>
        <v>2.7859999999999996</v>
      </c>
      <c r="G2406" s="2">
        <f t="shared" si="291"/>
        <v>2.6806000000000005</v>
      </c>
      <c r="H2406" s="2">
        <f t="shared" si="295"/>
        <v>2.5745000000000022</v>
      </c>
      <c r="I2406" s="2">
        <f t="array" ref="I2406">SUMPRODUCT(B2390:B2409, (ROW(B2390:B2409)-ROW(B2390)+1)) / (20*21/2)</f>
        <v>2.7420000000000004</v>
      </c>
      <c r="J2406" s="2">
        <f t="shared" si="298"/>
        <v>2.7535149993297612</v>
      </c>
      <c r="K2406" s="2">
        <f t="shared" si="292"/>
        <v>2.8034283005770271</v>
      </c>
    </row>
    <row r="2407" spans="1:11" ht="13.5" x14ac:dyDescent="0.25">
      <c r="A2407" s="3">
        <f>TITRES_STAT!B2410</f>
        <v>45811</v>
      </c>
      <c r="B2407" s="5">
        <f>TITRES_STAT!D2410</f>
        <v>2.69</v>
      </c>
      <c r="C2407" s="2">
        <f t="shared" si="293"/>
        <v>0</v>
      </c>
      <c r="D2407" s="2">
        <f t="shared" si="294"/>
        <v>2.69</v>
      </c>
      <c r="E2407" s="2">
        <f t="shared" si="296"/>
        <v>2.7500000000000009</v>
      </c>
      <c r="F2407" s="2">
        <f t="shared" si="297"/>
        <v>2.7799999999999994</v>
      </c>
      <c r="G2407" s="2">
        <f t="shared" si="291"/>
        <v>2.6698000000000008</v>
      </c>
      <c r="H2407" s="2">
        <f t="shared" si="295"/>
        <v>2.5813500000000023</v>
      </c>
      <c r="I2407" s="2">
        <f t="array" ref="I2407">SUMPRODUCT(B2391:B2410, (ROW(B2391:B2410)-ROW(B2391)+1)) / (20*21/2)</f>
        <v>2.7345714285714284</v>
      </c>
      <c r="J2407" s="2">
        <f t="shared" si="298"/>
        <v>2.7474659517745459</v>
      </c>
      <c r="K2407" s="2">
        <f t="shared" si="292"/>
        <v>2.7989801319269478</v>
      </c>
    </row>
    <row r="2408" spans="1:11" ht="13.5" x14ac:dyDescent="0.25">
      <c r="A2408" s="3">
        <f>TITRES_STAT!B2411</f>
        <v>45812</v>
      </c>
      <c r="B2408" s="5">
        <f>TITRES_STAT!D2411</f>
        <v>2.69</v>
      </c>
      <c r="C2408" s="2">
        <f t="shared" si="293"/>
        <v>0</v>
      </c>
      <c r="D2408" s="2">
        <f t="shared" si="294"/>
        <v>2.69</v>
      </c>
      <c r="E2408" s="2">
        <f t="shared" si="296"/>
        <v>2.7380000000000004</v>
      </c>
      <c r="F2408" s="2">
        <f t="shared" si="297"/>
        <v>2.7739999999999991</v>
      </c>
      <c r="G2408" s="2">
        <f t="shared" si="291"/>
        <v>2.6618000000000008</v>
      </c>
      <c r="H2408" s="2">
        <f t="shared" si="295"/>
        <v>2.5882000000000023</v>
      </c>
      <c r="I2408" s="2">
        <f t="array" ref="I2408">SUMPRODUCT(B2392:B2411, (ROW(B2392:B2411)-ROW(B2392)+1)) / (20*21/2)</f>
        <v>2.7277142857142858</v>
      </c>
      <c r="J2408" s="2">
        <f t="shared" si="298"/>
        <v>2.7419930039864937</v>
      </c>
      <c r="K2408" s="2">
        <f t="shared" si="292"/>
        <v>2.794706401263146</v>
      </c>
    </row>
    <row r="2409" spans="1:11" ht="13.5" x14ac:dyDescent="0.25">
      <c r="A2409" s="3">
        <f>TITRES_STAT!B2412</f>
        <v>45813</v>
      </c>
      <c r="B2409" s="5">
        <f>TITRES_STAT!D2412</f>
        <v>2.69</v>
      </c>
      <c r="C2409" s="2">
        <f t="shared" si="293"/>
        <v>0</v>
      </c>
      <c r="D2409" s="2">
        <f t="shared" si="294"/>
        <v>2.69</v>
      </c>
      <c r="E2409" s="2">
        <f t="shared" si="296"/>
        <v>2.7260000000000004</v>
      </c>
      <c r="F2409" s="2">
        <f t="shared" si="297"/>
        <v>2.7679999999999989</v>
      </c>
      <c r="G2409" s="2">
        <f t="shared" si="291"/>
        <v>2.6564000000000005</v>
      </c>
      <c r="H2409" s="2">
        <f t="shared" si="295"/>
        <v>2.5950500000000023</v>
      </c>
      <c r="I2409" s="2">
        <f t="array" ref="I2409">SUMPRODUCT(B2393:B2412, (ROW(B2393:B2412)-ROW(B2393)+1)) / (20*21/2)</f>
        <v>2.7214285714285715</v>
      </c>
      <c r="J2409" s="2">
        <f t="shared" si="298"/>
        <v>2.7370412893211133</v>
      </c>
      <c r="K2409" s="2">
        <f t="shared" si="292"/>
        <v>2.7906002678802775</v>
      </c>
    </row>
    <row r="2410" spans="1:11" ht="13.5" x14ac:dyDescent="0.25">
      <c r="A2410" s="3">
        <f>TITRES_STAT!B2413</f>
        <v>45817</v>
      </c>
      <c r="B2410" s="5">
        <f>TITRES_STAT!D2413</f>
        <v>2.69</v>
      </c>
      <c r="C2410" s="2">
        <f t="shared" si="293"/>
        <v>0</v>
      </c>
      <c r="D2410" s="2">
        <f t="shared" si="294"/>
        <v>2.69</v>
      </c>
      <c r="E2410" s="2">
        <f t="shared" si="296"/>
        <v>2.7140000000000004</v>
      </c>
      <c r="F2410" s="2">
        <f t="shared" si="297"/>
        <v>2.7619999999999987</v>
      </c>
      <c r="G2410" s="2">
        <f t="shared" si="291"/>
        <v>2.6536000000000008</v>
      </c>
      <c r="H2410" s="2">
        <f t="shared" si="295"/>
        <v>2.6019000000000028</v>
      </c>
      <c r="I2410" s="2">
        <f t="array" ref="I2410">SUMPRODUCT(B2394:B2413, (ROW(B2394:B2413)-ROW(B2394)+1)) / (20*21/2)</f>
        <v>2.7157142857142862</v>
      </c>
      <c r="J2410" s="2">
        <f t="shared" si="298"/>
        <v>2.7325611665286265</v>
      </c>
      <c r="K2410" s="2">
        <f t="shared" si="292"/>
        <v>2.786655159335953</v>
      </c>
    </row>
    <row r="2411" spans="1:11" ht="13.5" x14ac:dyDescent="0.25">
      <c r="A2411" s="3">
        <f>TITRES_STAT!B2414</f>
        <v>45818</v>
      </c>
      <c r="B2411" s="5">
        <f>TITRES_STAT!D2414</f>
        <v>2.69</v>
      </c>
      <c r="C2411" s="2">
        <f t="shared" si="293"/>
        <v>0</v>
      </c>
      <c r="D2411" s="2">
        <f t="shared" si="294"/>
        <v>2.69</v>
      </c>
      <c r="E2411" s="2">
        <f t="shared" si="296"/>
        <v>2.7020000000000004</v>
      </c>
      <c r="F2411" s="2">
        <f t="shared" si="297"/>
        <v>2.7559999999999989</v>
      </c>
      <c r="G2411" s="2">
        <f t="shared" si="291"/>
        <v>2.6532000000000004</v>
      </c>
      <c r="H2411" s="2">
        <f t="shared" si="295"/>
        <v>2.6087500000000023</v>
      </c>
      <c r="I2411" s="2">
        <f t="array" ref="I2411">SUMPRODUCT(B2395:B2414, (ROW(B2395:B2414)-ROW(B2395)+1)) / (20*21/2)</f>
        <v>2.7105714285714289</v>
      </c>
      <c r="J2411" s="2">
        <f t="shared" si="298"/>
        <v>2.7285077220973286</v>
      </c>
      <c r="K2411" s="2">
        <f t="shared" si="292"/>
        <v>2.7828647609306216</v>
      </c>
    </row>
    <row r="2412" spans="1:11" ht="13.5" x14ac:dyDescent="0.25">
      <c r="A2412" s="3">
        <f>TITRES_STAT!B2415</f>
        <v>45819</v>
      </c>
      <c r="B2412" s="5">
        <f>TITRES_STAT!D2415</f>
        <v>2.69</v>
      </c>
      <c r="C2412" s="2">
        <f t="shared" si="293"/>
        <v>0</v>
      </c>
      <c r="D2412" s="2">
        <f t="shared" si="294"/>
        <v>2.69</v>
      </c>
      <c r="E2412" s="2">
        <f t="shared" si="296"/>
        <v>2.6900000000000004</v>
      </c>
      <c r="F2412" s="2">
        <f t="shared" si="297"/>
        <v>2.7499999999999991</v>
      </c>
      <c r="G2412" s="2">
        <f t="shared" si="291"/>
        <v>2.6552000000000002</v>
      </c>
      <c r="H2412" s="2">
        <f t="shared" si="295"/>
        <v>2.6158500000000027</v>
      </c>
      <c r="I2412" s="2">
        <f t="array" ref="I2412">SUMPRODUCT(B2396:B2415, (ROW(B2396:B2415)-ROW(B2396)+1)) / (20*21/2)</f>
        <v>2.706</v>
      </c>
      <c r="J2412" s="2">
        <f t="shared" si="298"/>
        <v>2.7248403199928211</v>
      </c>
      <c r="K2412" s="2">
        <f t="shared" si="292"/>
        <v>2.7792230056000089</v>
      </c>
    </row>
    <row r="2413" spans="1:11" ht="13.5" x14ac:dyDescent="0.25">
      <c r="A2413" s="3">
        <f>TITRES_STAT!B2416</f>
        <v>45820</v>
      </c>
      <c r="B2413" s="5">
        <f>TITRES_STAT!D2416</f>
        <v>2.69</v>
      </c>
      <c r="C2413" s="2">
        <f t="shared" si="293"/>
        <v>0</v>
      </c>
      <c r="D2413" s="2">
        <f t="shared" si="294"/>
        <v>2.69</v>
      </c>
      <c r="E2413" s="2">
        <f t="shared" si="296"/>
        <v>2.6900000000000004</v>
      </c>
      <c r="F2413" s="2">
        <f t="shared" si="297"/>
        <v>2.7439999999999989</v>
      </c>
      <c r="G2413" s="2">
        <f t="shared" si="291"/>
        <v>2.6594000000000007</v>
      </c>
      <c r="H2413" s="2">
        <f t="shared" si="295"/>
        <v>2.6232000000000029</v>
      </c>
      <c r="I2413" s="2">
        <f t="array" ref="I2413">SUMPRODUCT(B2397:B2416, (ROW(B2397:B2416)-ROW(B2397)+1)) / (20*21/2)</f>
        <v>2.7020000000000004</v>
      </c>
      <c r="J2413" s="2">
        <f t="shared" si="298"/>
        <v>2.7215221942792192</v>
      </c>
      <c r="K2413" s="2">
        <f t="shared" si="292"/>
        <v>2.77572406420393</v>
      </c>
    </row>
    <row r="2414" spans="1:11" ht="13.5" x14ac:dyDescent="0.25">
      <c r="A2414" s="3">
        <f>TITRES_STAT!B2417</f>
        <v>45821</v>
      </c>
      <c r="B2414" s="5">
        <f>TITRES_STAT!D2417</f>
        <v>2.69</v>
      </c>
      <c r="C2414" s="2">
        <f t="shared" si="293"/>
        <v>0</v>
      </c>
      <c r="D2414" s="2">
        <f t="shared" si="294"/>
        <v>2.69</v>
      </c>
      <c r="E2414" s="2">
        <f t="shared" si="296"/>
        <v>2.6900000000000004</v>
      </c>
      <c r="F2414" s="2">
        <f t="shared" si="297"/>
        <v>2.7379999999999991</v>
      </c>
      <c r="G2414" s="2">
        <f t="shared" si="291"/>
        <v>2.6658000000000004</v>
      </c>
      <c r="H2414" s="2">
        <f t="shared" si="295"/>
        <v>2.6308000000000034</v>
      </c>
      <c r="I2414" s="2">
        <f t="array" ref="I2414">SUMPRODUCT(B2398:B2417, (ROW(B2398:B2417)-ROW(B2398)+1)) / (20*21/2)</f>
        <v>2.6985714285714288</v>
      </c>
      <c r="J2414" s="2">
        <f t="shared" si="298"/>
        <v>2.7185200805383412</v>
      </c>
      <c r="K2414" s="2">
        <f t="shared" si="292"/>
        <v>2.7723623361959326</v>
      </c>
    </row>
    <row r="2415" spans="1:11" ht="13.5" x14ac:dyDescent="0.25">
      <c r="A2415" s="3">
        <f>TITRES_STAT!B2418</f>
        <v>45824</v>
      </c>
      <c r="B2415" s="5">
        <f>TITRES_STAT!D2418</f>
        <v>2.69</v>
      </c>
      <c r="C2415" s="2">
        <f t="shared" si="293"/>
        <v>0</v>
      </c>
      <c r="D2415" s="2">
        <f t="shared" si="294"/>
        <v>2.69</v>
      </c>
      <c r="E2415" s="2">
        <f t="shared" si="296"/>
        <v>2.6900000000000004</v>
      </c>
      <c r="F2415" s="2">
        <f t="shared" si="297"/>
        <v>2.7319999999999993</v>
      </c>
      <c r="G2415" s="2">
        <f t="shared" si="291"/>
        <v>2.6722000000000001</v>
      </c>
      <c r="H2415" s="2">
        <f t="shared" si="295"/>
        <v>2.6386500000000028</v>
      </c>
      <c r="I2415" s="2">
        <f t="array" ref="I2415">SUMPRODUCT(B2399:B2418, (ROW(B2399:B2418)-ROW(B2399)+1)) / (20*21/2)</f>
        <v>2.6957142857142857</v>
      </c>
      <c r="J2415" s="2">
        <f t="shared" si="298"/>
        <v>2.7158038823918322</v>
      </c>
      <c r="K2415" s="2">
        <f t="shared" si="292"/>
        <v>2.7691324406588373</v>
      </c>
    </row>
    <row r="2416" spans="1:11" ht="13.5" x14ac:dyDescent="0.25">
      <c r="A2416" s="3">
        <f>TITRES_STAT!B2419</f>
        <v>45825</v>
      </c>
      <c r="B2416" s="5">
        <f>TITRES_STAT!D2419</f>
        <v>2.69</v>
      </c>
      <c r="C2416" s="2">
        <f t="shared" si="293"/>
        <v>0</v>
      </c>
      <c r="D2416" s="2">
        <f t="shared" si="294"/>
        <v>2.69</v>
      </c>
      <c r="E2416" s="2">
        <f t="shared" si="296"/>
        <v>2.6900000000000004</v>
      </c>
      <c r="F2416" s="2">
        <f t="shared" si="297"/>
        <v>2.7259999999999995</v>
      </c>
      <c r="G2416" s="2">
        <f t="shared" si="291"/>
        <v>2.6786000000000003</v>
      </c>
      <c r="H2416" s="2">
        <f t="shared" si="295"/>
        <v>2.6465000000000032</v>
      </c>
      <c r="I2416" s="2">
        <f t="array" ref="I2416">SUMPRODUCT(B2400:B2419, (ROW(B2400:B2419)-ROW(B2400)+1)) / (20*21/2)</f>
        <v>2.6934285714285715</v>
      </c>
      <c r="J2416" s="2">
        <f t="shared" si="298"/>
        <v>2.7133463697830864</v>
      </c>
      <c r="K2416" s="2">
        <f t="shared" si="292"/>
        <v>2.7660292076918243</v>
      </c>
    </row>
    <row r="2417" spans="1:11" ht="13.5" x14ac:dyDescent="0.25">
      <c r="A2417" s="3">
        <f>TITRES_STAT!B2420</f>
        <v>45826</v>
      </c>
      <c r="B2417" s="5">
        <f>TITRES_STAT!D2420</f>
        <v>2.69</v>
      </c>
      <c r="C2417" s="2">
        <f t="shared" si="293"/>
        <v>0</v>
      </c>
      <c r="D2417" s="2">
        <f t="shared" si="294"/>
        <v>2.69</v>
      </c>
      <c r="E2417" s="2">
        <f t="shared" si="296"/>
        <v>2.6900000000000004</v>
      </c>
      <c r="F2417" s="2">
        <f t="shared" si="297"/>
        <v>2.7199999999999998</v>
      </c>
      <c r="G2417" s="2">
        <f t="shared" si="291"/>
        <v>2.6850000000000005</v>
      </c>
      <c r="H2417" s="2">
        <f t="shared" si="295"/>
        <v>2.6543500000000035</v>
      </c>
      <c r="I2417" s="2">
        <f t="array" ref="I2417">SUMPRODUCT(B2401:B2420, (ROW(B2401:B2420)-ROW(B2401)+1)) / (20*21/2)</f>
        <v>2.7031428571428577</v>
      </c>
      <c r="J2417" s="2">
        <f t="shared" si="298"/>
        <v>2.711122905994221</v>
      </c>
      <c r="K2417" s="2">
        <f t="shared" si="292"/>
        <v>2.7630476701352822</v>
      </c>
    </row>
    <row r="2418" spans="1:11" ht="13.5" x14ac:dyDescent="0.25">
      <c r="A2418" s="3">
        <f>TITRES_STAT!B2421</f>
        <v>45827</v>
      </c>
      <c r="B2418" s="5">
        <f>TITRES_STAT!D2421</f>
        <v>2.69</v>
      </c>
      <c r="C2418" s="2">
        <f t="shared" si="293"/>
        <v>0</v>
      </c>
      <c r="D2418" s="2">
        <f t="shared" si="294"/>
        <v>2.69</v>
      </c>
      <c r="E2418" s="2">
        <f t="shared" si="296"/>
        <v>2.6900000000000004</v>
      </c>
      <c r="F2418" s="2">
        <f t="shared" si="297"/>
        <v>2.7139999999999995</v>
      </c>
      <c r="G2418" s="2">
        <f t="shared" ref="G2418:G2481" si="299">AVERAGE(B2369:B2418)</f>
        <v>2.6913999999999998</v>
      </c>
      <c r="H2418" s="2">
        <f t="shared" si="295"/>
        <v>2.6622000000000039</v>
      </c>
      <c r="I2418" s="2">
        <f t="array" ref="I2418">SUMPRODUCT(B2402:B2421, (ROW(B2402:B2421)-ROW(B2402)+1)) / (20*21/2)</f>
        <v>2.7128571428571435</v>
      </c>
      <c r="J2418" s="2">
        <f t="shared" si="298"/>
        <v>2.7091112006614382</v>
      </c>
      <c r="K2418" s="2">
        <f t="shared" si="292"/>
        <v>2.760183055620173</v>
      </c>
    </row>
    <row r="2419" spans="1:11" ht="13.5" x14ac:dyDescent="0.25">
      <c r="A2419" s="3">
        <f>TITRES_STAT!B2422</f>
        <v>45828</v>
      </c>
      <c r="B2419" s="5">
        <f>TITRES_STAT!D2422</f>
        <v>2.69</v>
      </c>
      <c r="C2419" s="2">
        <f t="shared" si="293"/>
        <v>0</v>
      </c>
      <c r="D2419" s="2">
        <f t="shared" si="294"/>
        <v>2.69</v>
      </c>
      <c r="E2419" s="2">
        <f t="shared" si="296"/>
        <v>2.6900000000000004</v>
      </c>
      <c r="F2419" s="2">
        <f t="shared" si="297"/>
        <v>2.7079999999999993</v>
      </c>
      <c r="G2419" s="2">
        <f t="shared" si="299"/>
        <v>2.6978000000000004</v>
      </c>
      <c r="H2419" s="2">
        <f t="shared" si="295"/>
        <v>2.6700500000000038</v>
      </c>
      <c r="I2419" s="2">
        <f t="array" ref="I2419">SUMPRODUCT(B2403:B2422, (ROW(B2403:B2422)-ROW(B2403)+1)) / (20*21/2)</f>
        <v>2.7340000000000004</v>
      </c>
      <c r="J2419" s="2">
        <f t="shared" si="298"/>
        <v>2.7072910863127295</v>
      </c>
      <c r="K2419" s="2">
        <f t="shared" ref="K2419:K2482" si="300">$K$4*B2419+(1-$K$4)*K2418</f>
        <v>2.7574307789291859</v>
      </c>
    </row>
    <row r="2420" spans="1:11" ht="13.5" x14ac:dyDescent="0.25">
      <c r="A2420" s="3">
        <f>TITRES_STAT!B2423</f>
        <v>45831</v>
      </c>
      <c r="B2420" s="5">
        <f>TITRES_STAT!D2423</f>
        <v>2.81</v>
      </c>
      <c r="C2420" s="2">
        <f t="shared" si="293"/>
        <v>0.12000000000000011</v>
      </c>
      <c r="D2420" s="2">
        <f t="shared" si="294"/>
        <v>2.714</v>
      </c>
      <c r="E2420" s="2">
        <f t="shared" si="296"/>
        <v>2.7020000000000004</v>
      </c>
      <c r="F2420" s="2">
        <f t="shared" si="297"/>
        <v>2.7079999999999993</v>
      </c>
      <c r="G2420" s="2">
        <f t="shared" si="299"/>
        <v>2.7066000000000003</v>
      </c>
      <c r="H2420" s="2">
        <f t="shared" si="295"/>
        <v>2.6785000000000032</v>
      </c>
      <c r="I2420" s="2">
        <f t="array" ref="I2420">SUMPRODUCT(B2404:B2423, (ROW(B2404:B2423)-ROW(B2404)+1)) / (20*21/2)</f>
        <v>2.7669523809523811</v>
      </c>
      <c r="J2420" s="2">
        <f t="shared" si="298"/>
        <v>2.7170728876162791</v>
      </c>
      <c r="K2420" s="2">
        <f t="shared" si="300"/>
        <v>2.7594923170103947</v>
      </c>
    </row>
    <row r="2421" spans="1:11" ht="13.5" x14ac:dyDescent="0.25">
      <c r="A2421" s="3">
        <f>TITRES_STAT!B2424</f>
        <v>45832</v>
      </c>
      <c r="B2421" s="5">
        <f>TITRES_STAT!D2424</f>
        <v>2.81</v>
      </c>
      <c r="C2421" s="2">
        <f t="shared" si="293"/>
        <v>0</v>
      </c>
      <c r="D2421" s="2">
        <f t="shared" si="294"/>
        <v>2.7380000000000004</v>
      </c>
      <c r="E2421" s="2">
        <f t="shared" si="296"/>
        <v>2.714</v>
      </c>
      <c r="F2421" s="2">
        <f t="shared" si="297"/>
        <v>2.7079999999999997</v>
      </c>
      <c r="G2421" s="2">
        <f t="shared" si="299"/>
        <v>2.7154000000000003</v>
      </c>
      <c r="H2421" s="2">
        <f t="shared" si="295"/>
        <v>2.6869500000000026</v>
      </c>
      <c r="I2421" s="2">
        <f t="array" ref="I2421">SUMPRODUCT(B2405:B2424, (ROW(B2405:B2424)-ROW(B2405)+1)) / (20*21/2)</f>
        <v>2.8105238095238092</v>
      </c>
      <c r="J2421" s="2">
        <f t="shared" si="298"/>
        <v>2.7259230887956809</v>
      </c>
      <c r="K2421" s="2">
        <f t="shared" si="300"/>
        <v>2.7614730104609677</v>
      </c>
    </row>
    <row r="2422" spans="1:11" ht="13.5" x14ac:dyDescent="0.25">
      <c r="A2422" s="3">
        <f>TITRES_STAT!B2425</f>
        <v>45833</v>
      </c>
      <c r="B2422" s="5">
        <f>TITRES_STAT!D2425</f>
        <v>2.93</v>
      </c>
      <c r="C2422" s="2">
        <f t="shared" si="293"/>
        <v>0.12000000000000011</v>
      </c>
      <c r="D2422" s="2">
        <f t="shared" si="294"/>
        <v>2.786</v>
      </c>
      <c r="E2422" s="2">
        <f t="shared" si="296"/>
        <v>2.738</v>
      </c>
      <c r="F2422" s="2">
        <f t="shared" si="297"/>
        <v>2.714</v>
      </c>
      <c r="G2422" s="2">
        <f t="shared" si="299"/>
        <v>2.7266000000000004</v>
      </c>
      <c r="H2422" s="2">
        <f t="shared" si="295"/>
        <v>2.6960000000000024</v>
      </c>
      <c r="I2422" s="2">
        <f t="array" ref="I2422">SUMPRODUCT(B2406:B2425, (ROW(B2406:B2425)-ROW(B2406)+1)) / (20*21/2)</f>
        <v>2.8517142857142854</v>
      </c>
      <c r="J2422" s="2">
        <f t="shared" si="298"/>
        <v>2.7453589851008542</v>
      </c>
      <c r="K2422" s="2">
        <f t="shared" si="300"/>
        <v>2.7680819120115179</v>
      </c>
    </row>
    <row r="2423" spans="1:11" ht="13.5" x14ac:dyDescent="0.25">
      <c r="A2423" s="3">
        <f>TITRES_STAT!B2426</f>
        <v>45835</v>
      </c>
      <c r="B2423" s="5">
        <f>TITRES_STAT!D2426</f>
        <v>3.06</v>
      </c>
      <c r="C2423" s="2">
        <f t="shared" si="293"/>
        <v>0.12999999999999989</v>
      </c>
      <c r="D2423" s="2">
        <f t="shared" si="294"/>
        <v>2.8600000000000003</v>
      </c>
      <c r="E2423" s="2">
        <f t="shared" si="296"/>
        <v>2.7749999999999995</v>
      </c>
      <c r="F2423" s="2">
        <f t="shared" si="297"/>
        <v>2.7325000000000004</v>
      </c>
      <c r="G2423" s="2">
        <f t="shared" si="299"/>
        <v>2.7404000000000002</v>
      </c>
      <c r="H2423" s="2">
        <f t="shared" si="295"/>
        <v>2.7059500000000019</v>
      </c>
      <c r="I2423" s="2">
        <f t="array" ref="I2423">SUMPRODUCT(B2407:B2426, (ROW(B2407:B2426)-ROW(B2407)+1)) / (20*21/2)</f>
        <v>2.8905238095238088</v>
      </c>
      <c r="J2423" s="2">
        <f t="shared" si="298"/>
        <v>2.77532479604363</v>
      </c>
      <c r="K2423" s="2">
        <f t="shared" si="300"/>
        <v>2.7795296801679292</v>
      </c>
    </row>
    <row r="2424" spans="1:11" ht="13.5" x14ac:dyDescent="0.25">
      <c r="A2424" s="3">
        <f>TITRES_STAT!B2427</f>
        <v>45838</v>
      </c>
      <c r="B2424" s="5">
        <f>TITRES_STAT!D2427</f>
        <v>3.19</v>
      </c>
      <c r="C2424" s="2">
        <f t="shared" si="293"/>
        <v>0.12999999999999989</v>
      </c>
      <c r="D2424" s="2">
        <f t="shared" si="294"/>
        <v>2.96</v>
      </c>
      <c r="E2424" s="2">
        <f t="shared" si="296"/>
        <v>2.8249999999999997</v>
      </c>
      <c r="F2424" s="2">
        <f t="shared" si="297"/>
        <v>2.7575000000000003</v>
      </c>
      <c r="G2424" s="2">
        <f t="shared" si="299"/>
        <v>2.7568000000000001</v>
      </c>
      <c r="H2424" s="2">
        <f t="shared" si="295"/>
        <v>2.7165500000000025</v>
      </c>
      <c r="I2424" s="2">
        <f t="array" ref="I2424">SUMPRODUCT(B2408:B2427, (ROW(B2408:B2427)-ROW(B2408)+1)) / (20*21/2)</f>
        <v>2.9269523809523808</v>
      </c>
      <c r="J2424" s="2">
        <f t="shared" si="298"/>
        <v>2.8148176726109035</v>
      </c>
      <c r="K2424" s="2">
        <f t="shared" si="300"/>
        <v>2.7956265554554616</v>
      </c>
    </row>
    <row r="2425" spans="1:11" ht="13.5" x14ac:dyDescent="0.25">
      <c r="A2425" s="3">
        <f>TITRES_STAT!B2428</f>
        <v>45839</v>
      </c>
      <c r="B2425" s="5">
        <f>TITRES_STAT!D2428</f>
        <v>3.19</v>
      </c>
      <c r="C2425" s="2">
        <f t="shared" si="293"/>
        <v>0</v>
      </c>
      <c r="D2425" s="2">
        <f t="shared" si="294"/>
        <v>3.036</v>
      </c>
      <c r="E2425" s="2">
        <f t="shared" si="296"/>
        <v>2.875</v>
      </c>
      <c r="F2425" s="2">
        <f t="shared" si="297"/>
        <v>2.7825000000000002</v>
      </c>
      <c r="G2425" s="2">
        <f t="shared" si="299"/>
        <v>2.7732000000000001</v>
      </c>
      <c r="H2425" s="2">
        <f t="shared" si="295"/>
        <v>2.7271500000000022</v>
      </c>
      <c r="I2425" s="2">
        <f t="array" ref="I2425">SUMPRODUCT(B2409:B2428, (ROW(B2409:B2428)-ROW(B2409)+1)) / (20*21/2)</f>
        <v>2.9609999999999999</v>
      </c>
      <c r="J2425" s="2">
        <f t="shared" si="298"/>
        <v>2.8505493228384369</v>
      </c>
      <c r="K2425" s="2">
        <f t="shared" si="300"/>
        <v>2.811092180731718</v>
      </c>
    </row>
    <row r="2426" spans="1:11" ht="13.5" x14ac:dyDescent="0.25">
      <c r="A2426" s="3">
        <f>TITRES_STAT!B2429</f>
        <v>45840</v>
      </c>
      <c r="B2426" s="5">
        <f>TITRES_STAT!D2429</f>
        <v>3.19</v>
      </c>
      <c r="C2426" s="2">
        <f t="shared" si="293"/>
        <v>0</v>
      </c>
      <c r="D2426" s="2">
        <f t="shared" si="294"/>
        <v>3.1119999999999997</v>
      </c>
      <c r="E2426" s="2">
        <f t="shared" si="296"/>
        <v>2.9250000000000003</v>
      </c>
      <c r="F2426" s="2">
        <f t="shared" si="297"/>
        <v>2.8075000000000001</v>
      </c>
      <c r="G2426" s="2">
        <f t="shared" si="299"/>
        <v>2.7875999999999999</v>
      </c>
      <c r="H2426" s="2">
        <f t="shared" si="295"/>
        <v>2.7379500000000023</v>
      </c>
      <c r="I2426" s="2">
        <f t="array" ref="I2426">SUMPRODUCT(B2410:B2429, (ROW(B2410:B2429)-ROW(B2410)+1)) / (20*21/2)</f>
        <v>2.992666666666667</v>
      </c>
      <c r="J2426" s="2">
        <f t="shared" si="298"/>
        <v>2.882877958758586</v>
      </c>
      <c r="K2426" s="2">
        <f t="shared" si="300"/>
        <v>2.8259513108991015</v>
      </c>
    </row>
    <row r="2427" spans="1:11" ht="13.5" x14ac:dyDescent="0.25">
      <c r="A2427" s="3">
        <f>TITRES_STAT!B2430</f>
        <v>45841</v>
      </c>
      <c r="B2427" s="5">
        <f>TITRES_STAT!D2430</f>
        <v>3.19</v>
      </c>
      <c r="C2427" s="2">
        <f t="shared" si="293"/>
        <v>0</v>
      </c>
      <c r="D2427" s="2">
        <f t="shared" si="294"/>
        <v>3.1639999999999997</v>
      </c>
      <c r="E2427" s="2">
        <f t="shared" si="296"/>
        <v>2.9750000000000005</v>
      </c>
      <c r="F2427" s="2">
        <f t="shared" si="297"/>
        <v>2.8325000000000005</v>
      </c>
      <c r="G2427" s="2">
        <f t="shared" si="299"/>
        <v>2.7997999999999994</v>
      </c>
      <c r="H2427" s="2">
        <f t="shared" si="295"/>
        <v>2.7487500000000029</v>
      </c>
      <c r="I2427" s="2">
        <f t="array" ref="I2427">SUMPRODUCT(B2411:B2430, (ROW(B2411:B2430)-ROW(B2411)+1)) / (20*21/2)</f>
        <v>3.0086190476190477</v>
      </c>
      <c r="J2427" s="2">
        <f t="shared" si="298"/>
        <v>2.9121276769720543</v>
      </c>
      <c r="K2427" s="2">
        <f t="shared" si="300"/>
        <v>2.8402277300795289</v>
      </c>
    </row>
    <row r="2428" spans="1:11" ht="13.5" x14ac:dyDescent="0.25">
      <c r="A2428" s="3">
        <f>TITRES_STAT!B2431</f>
        <v>45842</v>
      </c>
      <c r="B2428" s="5">
        <f>TITRES_STAT!D2431</f>
        <v>3.19</v>
      </c>
      <c r="C2428" s="2">
        <f t="shared" si="293"/>
        <v>0</v>
      </c>
      <c r="D2428" s="2">
        <f t="shared" si="294"/>
        <v>3.19</v>
      </c>
      <c r="E2428" s="2">
        <f t="shared" si="296"/>
        <v>3.0250000000000008</v>
      </c>
      <c r="F2428" s="2">
        <f t="shared" si="297"/>
        <v>2.8574999999999999</v>
      </c>
      <c r="G2428" s="2">
        <f t="shared" si="299"/>
        <v>2.8097999999999996</v>
      </c>
      <c r="H2428" s="2">
        <f t="shared" si="295"/>
        <v>2.759750000000003</v>
      </c>
      <c r="I2428" s="2">
        <f t="array" ref="I2428">SUMPRODUCT(B2412:B2431, (ROW(B2412:B2431)-ROW(B2412)+1)) / (20*21/2)</f>
        <v>3.0228571428571431</v>
      </c>
      <c r="J2428" s="2">
        <f t="shared" si="298"/>
        <v>2.9385917077366206</v>
      </c>
      <c r="K2428" s="2">
        <f t="shared" si="300"/>
        <v>2.8539442896842533</v>
      </c>
    </row>
    <row r="2429" spans="1:11" ht="13.5" x14ac:dyDescent="0.25">
      <c r="A2429" s="3">
        <f>TITRES_STAT!B2432</f>
        <v>45845</v>
      </c>
      <c r="B2429" s="5">
        <f>TITRES_STAT!D2432</f>
        <v>3.19</v>
      </c>
      <c r="C2429" s="2">
        <f t="shared" si="293"/>
        <v>0</v>
      </c>
      <c r="D2429" s="2">
        <f t="shared" si="294"/>
        <v>3.19</v>
      </c>
      <c r="E2429" s="2">
        <f t="shared" si="296"/>
        <v>3.0750000000000006</v>
      </c>
      <c r="F2429" s="2">
        <f t="shared" si="297"/>
        <v>2.8824999999999994</v>
      </c>
      <c r="G2429" s="2">
        <f t="shared" si="299"/>
        <v>2.8173999999999997</v>
      </c>
      <c r="H2429" s="2">
        <f t="shared" si="295"/>
        <v>2.7705500000000027</v>
      </c>
      <c r="I2429" s="2">
        <f t="array" ref="I2429">SUMPRODUCT(B2413:B2432, (ROW(B2413:B2432)-ROW(B2413)+1)) / (20*21/2)</f>
        <v>3.0353809523809532</v>
      </c>
      <c r="J2429" s="2">
        <f t="shared" si="298"/>
        <v>2.9625353546188475</v>
      </c>
      <c r="K2429" s="2">
        <f t="shared" si="300"/>
        <v>2.8671229449907529</v>
      </c>
    </row>
    <row r="2430" spans="1:11" ht="13.5" x14ac:dyDescent="0.25">
      <c r="A2430" s="3">
        <f>TITRES_STAT!B2433</f>
        <v>45846</v>
      </c>
      <c r="B2430" s="5">
        <f>TITRES_STAT!D2433</f>
        <v>3.05</v>
      </c>
      <c r="C2430" s="2">
        <f t="shared" si="293"/>
        <v>-0.14000000000000012</v>
      </c>
      <c r="D2430" s="2">
        <f t="shared" si="294"/>
        <v>3.1619999999999999</v>
      </c>
      <c r="E2430" s="2">
        <f t="shared" si="296"/>
        <v>3.0990000000000006</v>
      </c>
      <c r="F2430" s="2">
        <f t="shared" si="297"/>
        <v>2.9004999999999996</v>
      </c>
      <c r="G2430" s="2">
        <f t="shared" si="299"/>
        <v>2.8222000000000005</v>
      </c>
      <c r="H2430" s="2">
        <f t="shared" si="295"/>
        <v>2.7804500000000023</v>
      </c>
      <c r="I2430" s="2">
        <f t="array" ref="I2430">SUMPRODUCT(B2414:B2433, (ROW(B2414:B2433)-ROW(B2414)+1)) / (20*21/2)</f>
        <v>3.0461904761904766</v>
      </c>
      <c r="J2430" s="2">
        <f t="shared" si="298"/>
        <v>2.9708653208456237</v>
      </c>
      <c r="K2430" s="2">
        <f t="shared" si="300"/>
        <v>2.8742945942068019</v>
      </c>
    </row>
    <row r="2431" spans="1:11" ht="13.5" x14ac:dyDescent="0.25">
      <c r="A2431" s="3">
        <f>TITRES_STAT!B2434</f>
        <v>45847</v>
      </c>
      <c r="B2431" s="5">
        <f>TITRES_STAT!D2434</f>
        <v>3.05</v>
      </c>
      <c r="C2431" s="2">
        <f t="shared" si="293"/>
        <v>0</v>
      </c>
      <c r="D2431" s="2">
        <f t="shared" si="294"/>
        <v>3.1340000000000003</v>
      </c>
      <c r="E2431" s="2">
        <f t="shared" si="296"/>
        <v>3.1230000000000002</v>
      </c>
      <c r="F2431" s="2">
        <f t="shared" si="297"/>
        <v>2.918499999999999</v>
      </c>
      <c r="G2431" s="2">
        <f t="shared" si="299"/>
        <v>2.8270000000000004</v>
      </c>
      <c r="H2431" s="2">
        <f t="shared" si="295"/>
        <v>2.7901500000000024</v>
      </c>
      <c r="I2431" s="2">
        <f t="array" ref="I2431">SUMPRODUCT(B2415:B2434, (ROW(B2415:B2434)-ROW(B2415)+1)) / (20*21/2)</f>
        <v>3.0552857142857142</v>
      </c>
      <c r="J2431" s="2">
        <f t="shared" si="298"/>
        <v>2.978401956955564</v>
      </c>
      <c r="K2431" s="2">
        <f t="shared" si="300"/>
        <v>2.8811850022771233</v>
      </c>
    </row>
    <row r="2432" spans="1:11" ht="13.5" x14ac:dyDescent="0.25">
      <c r="A2432" s="3">
        <f>TITRES_STAT!B2435</f>
        <v>45848</v>
      </c>
      <c r="B2432" s="5">
        <f>TITRES_STAT!D2435</f>
        <v>3.05</v>
      </c>
      <c r="C2432" s="2">
        <f t="shared" si="293"/>
        <v>0</v>
      </c>
      <c r="D2432" s="2">
        <f t="shared" si="294"/>
        <v>3.1060000000000003</v>
      </c>
      <c r="E2432" s="2">
        <f t="shared" si="296"/>
        <v>3.1350000000000002</v>
      </c>
      <c r="F2432" s="2">
        <f t="shared" si="297"/>
        <v>2.9364999999999988</v>
      </c>
      <c r="G2432" s="2">
        <f t="shared" si="299"/>
        <v>2.8342000000000001</v>
      </c>
      <c r="H2432" s="2">
        <f t="shared" si="295"/>
        <v>2.799650000000002</v>
      </c>
      <c r="I2432" s="2">
        <f t="array" ref="I2432">SUMPRODUCT(B2416:B2435, (ROW(B2416:B2435)-ROW(B2416)+1)) / (20*21/2)</f>
        <v>3.0626666666666664</v>
      </c>
      <c r="J2432" s="2">
        <f t="shared" si="298"/>
        <v>2.9852208181978912</v>
      </c>
      <c r="K2432" s="2">
        <f t="shared" si="300"/>
        <v>2.8878051982662556</v>
      </c>
    </row>
    <row r="2433" spans="1:11" ht="13.5" x14ac:dyDescent="0.25">
      <c r="A2433" s="3">
        <f>TITRES_STAT!B2436</f>
        <v>45849</v>
      </c>
      <c r="B2433" s="5">
        <f>TITRES_STAT!D2436</f>
        <v>3.05</v>
      </c>
      <c r="C2433" s="2">
        <f t="shared" si="293"/>
        <v>0</v>
      </c>
      <c r="D2433" s="2">
        <f t="shared" si="294"/>
        <v>3.0780000000000003</v>
      </c>
      <c r="E2433" s="2">
        <f t="shared" si="296"/>
        <v>3.1340000000000003</v>
      </c>
      <c r="F2433" s="2">
        <f t="shared" si="297"/>
        <v>2.9544999999999986</v>
      </c>
      <c r="G2433" s="2">
        <f t="shared" si="299"/>
        <v>2.8414000000000006</v>
      </c>
      <c r="H2433" s="2">
        <f t="shared" si="295"/>
        <v>2.8089000000000017</v>
      </c>
      <c r="I2433" s="2">
        <f t="array" ref="I2433">SUMPRODUCT(B2417:B2436, (ROW(B2417:B2436)-ROW(B2417)+1)) / (20*21/2)</f>
        <v>3.0683333333333334</v>
      </c>
      <c r="J2433" s="2">
        <f t="shared" si="298"/>
        <v>2.9913902640838064</v>
      </c>
      <c r="K2433" s="2">
        <f t="shared" si="300"/>
        <v>2.8941657787264026</v>
      </c>
    </row>
    <row r="2434" spans="1:11" ht="13.5" x14ac:dyDescent="0.25">
      <c r="A2434" s="3">
        <f>TITRES_STAT!B2437</f>
        <v>45852</v>
      </c>
      <c r="B2434" s="5">
        <f>TITRES_STAT!D2437</f>
        <v>3.05</v>
      </c>
      <c r="C2434" s="2">
        <f t="shared" si="293"/>
        <v>0</v>
      </c>
      <c r="D2434" s="2">
        <f t="shared" si="294"/>
        <v>3.05</v>
      </c>
      <c r="E2434" s="2">
        <f t="shared" si="296"/>
        <v>3.12</v>
      </c>
      <c r="F2434" s="2">
        <f t="shared" si="297"/>
        <v>2.9724999999999988</v>
      </c>
      <c r="G2434" s="2">
        <f t="shared" si="299"/>
        <v>2.8462000000000005</v>
      </c>
      <c r="H2434" s="2">
        <f t="shared" si="295"/>
        <v>2.8179000000000012</v>
      </c>
      <c r="I2434" s="2">
        <f t="array" ref="I2434">SUMPRODUCT(B2418:B2437, (ROW(B2418:B2437)-ROW(B2418)+1)) / (20*21/2)</f>
        <v>3.0722857142857145</v>
      </c>
      <c r="J2434" s="2">
        <f t="shared" si="298"/>
        <v>2.9969721436948724</v>
      </c>
      <c r="K2434" s="2">
        <f t="shared" si="300"/>
        <v>2.9002769246587006</v>
      </c>
    </row>
    <row r="2435" spans="1:11" ht="13.5" x14ac:dyDescent="0.25">
      <c r="A2435" s="3">
        <f>TITRES_STAT!B2438</f>
        <v>45853</v>
      </c>
      <c r="B2435" s="5">
        <f>TITRES_STAT!D2438</f>
        <v>3.05</v>
      </c>
      <c r="C2435" s="2">
        <f t="shared" si="293"/>
        <v>0</v>
      </c>
      <c r="D2435" s="2">
        <f t="shared" si="294"/>
        <v>3.05</v>
      </c>
      <c r="E2435" s="2">
        <f t="shared" si="296"/>
        <v>3.1060000000000003</v>
      </c>
      <c r="F2435" s="2">
        <f t="shared" si="297"/>
        <v>2.990499999999999</v>
      </c>
      <c r="G2435" s="2">
        <f t="shared" si="299"/>
        <v>2.8510000000000004</v>
      </c>
      <c r="H2435" s="2">
        <f t="shared" si="295"/>
        <v>2.8269000000000006</v>
      </c>
      <c r="I2435" s="2">
        <f t="array" ref="I2435">SUMPRODUCT(B2419:B2438, (ROW(B2419:B2438)-ROW(B2419)+1)) / (20*21/2)</f>
        <v>3.0745238095238094</v>
      </c>
      <c r="J2435" s="2">
        <f t="shared" si="298"/>
        <v>3.0020224157239319</v>
      </c>
      <c r="K2435" s="2">
        <f t="shared" si="300"/>
        <v>2.90614841780934</v>
      </c>
    </row>
    <row r="2436" spans="1:11" ht="13.5" x14ac:dyDescent="0.25">
      <c r="A2436" s="3">
        <f>TITRES_STAT!B2439</f>
        <v>45854</v>
      </c>
      <c r="B2436" s="5">
        <f>TITRES_STAT!D2439</f>
        <v>3.05</v>
      </c>
      <c r="C2436" s="2">
        <f t="shared" ref="C2436:C2499" si="301">B2436-B2435</f>
        <v>0</v>
      </c>
      <c r="D2436" s="2">
        <f t="shared" si="294"/>
        <v>3.05</v>
      </c>
      <c r="E2436" s="2">
        <f t="shared" si="296"/>
        <v>3.0920000000000005</v>
      </c>
      <c r="F2436" s="2">
        <f t="shared" si="297"/>
        <v>3.0084999999999988</v>
      </c>
      <c r="G2436" s="2">
        <f t="shared" si="299"/>
        <v>2.8558000000000003</v>
      </c>
      <c r="H2436" s="2">
        <f t="shared" si="295"/>
        <v>2.8359000000000005</v>
      </c>
      <c r="I2436" s="2">
        <f t="array" ref="I2436">SUMPRODUCT(B2420:B2439, (ROW(B2420:B2439)-ROW(B2420)+1)) / (20*21/2)</f>
        <v>3.075047619047619</v>
      </c>
      <c r="J2436" s="2">
        <f t="shared" si="298"/>
        <v>3.0065917094645096</v>
      </c>
      <c r="K2436" s="2">
        <f t="shared" si="300"/>
        <v>2.9117896563266208</v>
      </c>
    </row>
    <row r="2437" spans="1:11" ht="13.5" x14ac:dyDescent="0.25">
      <c r="A2437" s="3">
        <f>TITRES_STAT!B2440</f>
        <v>45855</v>
      </c>
      <c r="B2437" s="5">
        <f>TITRES_STAT!D2440</f>
        <v>3.05</v>
      </c>
      <c r="C2437" s="2">
        <f t="shared" si="301"/>
        <v>0</v>
      </c>
      <c r="D2437" s="2">
        <f t="shared" si="294"/>
        <v>3.05</v>
      </c>
      <c r="E2437" s="2">
        <f t="shared" si="296"/>
        <v>3.0780000000000003</v>
      </c>
      <c r="F2437" s="2">
        <f t="shared" si="297"/>
        <v>3.0264999999999991</v>
      </c>
      <c r="G2437" s="2">
        <f t="shared" si="299"/>
        <v>2.8605999999999998</v>
      </c>
      <c r="H2437" s="2">
        <f t="shared" si="295"/>
        <v>2.8446500000000001</v>
      </c>
      <c r="I2437" s="2">
        <f t="array" ref="I2437">SUMPRODUCT(B2421:B2440, (ROW(B2421:B2440)-ROW(B2421)+1)) / (20*21/2)</f>
        <v>3.0738571428571428</v>
      </c>
      <c r="J2437" s="2">
        <f t="shared" si="298"/>
        <v>3.0107258323726516</v>
      </c>
      <c r="K2437" s="2">
        <f t="shared" si="300"/>
        <v>2.9172096698040084</v>
      </c>
    </row>
    <row r="2438" spans="1:11" ht="13.5" x14ac:dyDescent="0.25">
      <c r="A2438" s="3">
        <f>TITRES_STAT!B2441</f>
        <v>45856</v>
      </c>
      <c r="B2438" s="5">
        <f>TITRES_STAT!D2441</f>
        <v>3.05</v>
      </c>
      <c r="C2438" s="2">
        <f t="shared" si="301"/>
        <v>0</v>
      </c>
      <c r="D2438" s="2">
        <f t="shared" ref="D2438:D2501" si="302">AVERAGE(B2434:B2438)</f>
        <v>3.05</v>
      </c>
      <c r="E2438" s="2">
        <f t="shared" si="296"/>
        <v>3.0640000000000005</v>
      </c>
      <c r="F2438" s="2">
        <f t="shared" si="297"/>
        <v>3.0444999999999989</v>
      </c>
      <c r="G2438" s="2">
        <f t="shared" si="299"/>
        <v>2.8654000000000002</v>
      </c>
      <c r="H2438" s="2">
        <f t="shared" si="295"/>
        <v>2.8531499999999999</v>
      </c>
      <c r="I2438" s="2">
        <f t="array" ref="I2438">SUMPRODUCT(B2422:B2441, (ROW(B2422:B2441)-ROW(B2422)+1)) / (20*21/2)</f>
        <v>3.0715238095238093</v>
      </c>
      <c r="J2438" s="2">
        <f t="shared" si="298"/>
        <v>3.0144662292895417</v>
      </c>
      <c r="K2438" s="2">
        <f t="shared" si="300"/>
        <v>2.922417133733263</v>
      </c>
    </row>
    <row r="2439" spans="1:11" ht="13.5" x14ac:dyDescent="0.25">
      <c r="A2439" s="3">
        <f>TITRES_STAT!B2442</f>
        <v>45859</v>
      </c>
      <c r="B2439" s="5">
        <f>TITRES_STAT!D2442</f>
        <v>3.05</v>
      </c>
      <c r="C2439" s="2">
        <f t="shared" si="301"/>
        <v>0</v>
      </c>
      <c r="D2439" s="2">
        <f t="shared" si="302"/>
        <v>3.05</v>
      </c>
      <c r="E2439" s="2">
        <f t="shared" si="296"/>
        <v>3.0500000000000003</v>
      </c>
      <c r="F2439" s="2">
        <f t="shared" si="297"/>
        <v>3.0624999999999991</v>
      </c>
      <c r="G2439" s="2">
        <f t="shared" si="299"/>
        <v>2.8702000000000005</v>
      </c>
      <c r="H2439" s="2">
        <f t="shared" si="295"/>
        <v>2.8613499999999998</v>
      </c>
      <c r="I2439" s="2">
        <f t="array" ref="I2439">SUMPRODUCT(B2423:B2442, (ROW(B2423:B2442)-ROW(B2423)+1)) / (20*21/2)</f>
        <v>3.0680476190476189</v>
      </c>
      <c r="J2439" s="2">
        <f t="shared" si="298"/>
        <v>3.0178503979286329</v>
      </c>
      <c r="K2439" s="2">
        <f t="shared" si="300"/>
        <v>2.9274203833907824</v>
      </c>
    </row>
    <row r="2440" spans="1:11" ht="13.5" x14ac:dyDescent="0.25">
      <c r="A2440" s="3">
        <f>TITRES_STAT!B2443</f>
        <v>45860</v>
      </c>
      <c r="B2440" s="5">
        <f>TITRES_STAT!D2443</f>
        <v>3.05</v>
      </c>
      <c r="C2440" s="2">
        <f t="shared" si="301"/>
        <v>0</v>
      </c>
      <c r="D2440" s="2">
        <f t="shared" si="302"/>
        <v>3.05</v>
      </c>
      <c r="E2440" s="2">
        <f t="shared" si="296"/>
        <v>3.0500000000000003</v>
      </c>
      <c r="F2440" s="2">
        <f t="shared" si="297"/>
        <v>3.0744999999999991</v>
      </c>
      <c r="G2440" s="2">
        <f t="shared" si="299"/>
        <v>2.875</v>
      </c>
      <c r="H2440" s="2">
        <f t="shared" si="295"/>
        <v>2.8692499999999996</v>
      </c>
      <c r="I2440" s="2">
        <f t="array" ref="I2440">SUMPRODUCT(B2424:B2443, (ROW(B2424:B2443)-ROW(B2424)+1)) / (20*21/2)</f>
        <v>3.0592380952380949</v>
      </c>
      <c r="J2440" s="2">
        <f t="shared" si="298"/>
        <v>3.0209122647925724</v>
      </c>
      <c r="K2440" s="2">
        <f t="shared" si="300"/>
        <v>2.9322274271793791</v>
      </c>
    </row>
    <row r="2441" spans="1:11" ht="13.5" x14ac:dyDescent="0.25">
      <c r="A2441" s="3">
        <f>TITRES_STAT!B2444</f>
        <v>45861</v>
      </c>
      <c r="B2441" s="5">
        <f>TITRES_STAT!D2444</f>
        <v>3.05</v>
      </c>
      <c r="C2441" s="2">
        <f t="shared" si="301"/>
        <v>0</v>
      </c>
      <c r="D2441" s="2">
        <f t="shared" si="302"/>
        <v>3.05</v>
      </c>
      <c r="E2441" s="2">
        <f t="shared" si="296"/>
        <v>3.0500000000000003</v>
      </c>
      <c r="F2441" s="2">
        <f t="shared" si="297"/>
        <v>3.0864999999999987</v>
      </c>
      <c r="G2441" s="2">
        <f t="shared" si="299"/>
        <v>2.8798000000000004</v>
      </c>
      <c r="H2441" s="2">
        <f t="shared" si="295"/>
        <v>2.8768499999999992</v>
      </c>
      <c r="I2441" s="2">
        <f t="array" ref="I2441">SUMPRODUCT(B2425:B2444, (ROW(B2425:B2444)-ROW(B2425)+1)) / (20*21/2)</f>
        <v>3.0507142857142857</v>
      </c>
      <c r="J2441" s="2">
        <f t="shared" si="298"/>
        <v>3.0236825252885176</v>
      </c>
      <c r="K2441" s="2">
        <f t="shared" si="300"/>
        <v>2.9368459594468543</v>
      </c>
    </row>
    <row r="2442" spans="1:11" ht="13.5" x14ac:dyDescent="0.25">
      <c r="A2442" s="3">
        <f>TITRES_STAT!B2445</f>
        <v>45862</v>
      </c>
      <c r="B2442" s="5">
        <f>TITRES_STAT!D2445</f>
        <v>3.05</v>
      </c>
      <c r="C2442" s="2">
        <f t="shared" si="301"/>
        <v>0</v>
      </c>
      <c r="D2442" s="2">
        <f t="shared" si="302"/>
        <v>3.05</v>
      </c>
      <c r="E2442" s="2">
        <f t="shared" si="296"/>
        <v>3.0500000000000003</v>
      </c>
      <c r="F2442" s="2">
        <f t="shared" si="297"/>
        <v>3.0924999999999985</v>
      </c>
      <c r="G2442" s="2">
        <f t="shared" si="299"/>
        <v>2.8846000000000003</v>
      </c>
      <c r="H2442" s="2">
        <f t="shared" ref="H2442:H2505" si="303">AVERAGE(B2243:B2442)</f>
        <v>2.8841499999999991</v>
      </c>
      <c r="I2442" s="2">
        <f t="array" ref="I2442">SUMPRODUCT(B2426:B2445, (ROW(B2426:B2445)-ROW(B2426)+1)) / (20*21/2)</f>
        <v>3.0430952380952379</v>
      </c>
      <c r="J2442" s="2">
        <f t="shared" si="298"/>
        <v>3.0261889514515157</v>
      </c>
      <c r="K2442" s="2">
        <f t="shared" si="300"/>
        <v>2.9412833728018799</v>
      </c>
    </row>
    <row r="2443" spans="1:11" ht="13.5" x14ac:dyDescent="0.25">
      <c r="A2443" s="3">
        <f>TITRES_STAT!B2446</f>
        <v>45866</v>
      </c>
      <c r="B2443" s="5">
        <f>TITRES_STAT!D2446</f>
        <v>3</v>
      </c>
      <c r="C2443" s="2">
        <f t="shared" si="301"/>
        <v>-4.9999999999999822E-2</v>
      </c>
      <c r="D2443" s="2">
        <f t="shared" si="302"/>
        <v>3.04</v>
      </c>
      <c r="E2443" s="2">
        <f t="shared" si="296"/>
        <v>3.0450000000000004</v>
      </c>
      <c r="F2443" s="2">
        <f t="shared" si="297"/>
        <v>3.0894999999999988</v>
      </c>
      <c r="G2443" s="2">
        <f t="shared" si="299"/>
        <v>2.8883999999999999</v>
      </c>
      <c r="H2443" s="2">
        <f t="shared" si="303"/>
        <v>2.8908499999999999</v>
      </c>
      <c r="I2443" s="2">
        <f t="array" ref="I2443">SUMPRODUCT(B2427:B2446, (ROW(B2427:B2446)-ROW(B2427)+1)) / (20*21/2)</f>
        <v>3.0363809523809522</v>
      </c>
      <c r="J2443" s="2">
        <f t="shared" si="298"/>
        <v>3.0236947655989903</v>
      </c>
      <c r="K2443" s="2">
        <f t="shared" si="300"/>
        <v>2.9435859856331787</v>
      </c>
    </row>
    <row r="2444" spans="1:11" ht="13.5" x14ac:dyDescent="0.25">
      <c r="A2444" s="3">
        <f>TITRES_STAT!B2447</f>
        <v>45867</v>
      </c>
      <c r="B2444" s="5">
        <f>TITRES_STAT!D2447</f>
        <v>3</v>
      </c>
      <c r="C2444" s="2">
        <f t="shared" si="301"/>
        <v>0</v>
      </c>
      <c r="D2444" s="2">
        <f t="shared" si="302"/>
        <v>3.03</v>
      </c>
      <c r="E2444" s="2">
        <f t="shared" ref="E2444:E2507" si="304">AVERAGE(B2435:B2444)</f>
        <v>3.04</v>
      </c>
      <c r="F2444" s="2">
        <f t="shared" si="297"/>
        <v>3.0799999999999992</v>
      </c>
      <c r="G2444" s="2">
        <f t="shared" si="299"/>
        <v>2.8921999999999999</v>
      </c>
      <c r="H2444" s="2">
        <f t="shared" si="303"/>
        <v>2.8978499999999996</v>
      </c>
      <c r="I2444" s="2">
        <f t="array" ref="I2444">SUMPRODUCT(B2428:B2447, (ROW(B2428:B2447)-ROW(B2428)+1)) / (20*21/2)</f>
        <v>3.0305714285714282</v>
      </c>
      <c r="J2444" s="2">
        <f t="shared" si="298"/>
        <v>3.0214381212562293</v>
      </c>
      <c r="K2444" s="2">
        <f t="shared" si="300"/>
        <v>2.9457982999220738</v>
      </c>
    </row>
    <row r="2445" spans="1:11" ht="13.5" x14ac:dyDescent="0.25">
      <c r="A2445" s="3">
        <f>TITRES_STAT!B2448</f>
        <v>45868</v>
      </c>
      <c r="B2445" s="5">
        <f>TITRES_STAT!D2448</f>
        <v>3</v>
      </c>
      <c r="C2445" s="2">
        <f t="shared" si="301"/>
        <v>0</v>
      </c>
      <c r="D2445" s="2">
        <f t="shared" si="302"/>
        <v>3.02</v>
      </c>
      <c r="E2445" s="2">
        <f t="shared" si="304"/>
        <v>3.0350000000000001</v>
      </c>
      <c r="F2445" s="2">
        <f t="shared" si="297"/>
        <v>3.0704999999999991</v>
      </c>
      <c r="G2445" s="2">
        <f t="shared" si="299"/>
        <v>2.8959999999999995</v>
      </c>
      <c r="H2445" s="2">
        <f t="shared" si="303"/>
        <v>2.9048499999999997</v>
      </c>
      <c r="I2445" s="2">
        <f t="array" ref="I2445">SUMPRODUCT(B2429:B2448, (ROW(B2429:B2448)-ROW(B2429)+1)) / (20*21/2)</f>
        <v>3.0256666666666665</v>
      </c>
      <c r="J2445" s="2">
        <f t="shared" si="298"/>
        <v>3.0193963954223024</v>
      </c>
      <c r="K2445" s="2">
        <f t="shared" si="300"/>
        <v>2.9479238567878747</v>
      </c>
    </row>
    <row r="2446" spans="1:11" ht="13.5" x14ac:dyDescent="0.25">
      <c r="A2446" s="3">
        <f>TITRES_STAT!B2449</f>
        <v>45869</v>
      </c>
      <c r="B2446" s="5">
        <f>TITRES_STAT!D2449</f>
        <v>3</v>
      </c>
      <c r="C2446" s="2">
        <f t="shared" si="301"/>
        <v>0</v>
      </c>
      <c r="D2446" s="2">
        <f t="shared" si="302"/>
        <v>3.0100000000000002</v>
      </c>
      <c r="E2446" s="2">
        <f t="shared" si="304"/>
        <v>3.0300000000000002</v>
      </c>
      <c r="F2446" s="2">
        <f t="shared" si="297"/>
        <v>3.0609999999999995</v>
      </c>
      <c r="G2446" s="2">
        <f t="shared" si="299"/>
        <v>2.899799999999999</v>
      </c>
      <c r="H2446" s="2">
        <f t="shared" si="303"/>
        <v>2.9118499999999998</v>
      </c>
      <c r="I2446" s="2">
        <f t="array" ref="I2446">SUMPRODUCT(B2430:B2449, (ROW(B2430:B2449)-ROW(B2430)+1)) / (20*21/2)</f>
        <v>3.0216666666666665</v>
      </c>
      <c r="J2446" s="2">
        <f t="shared" si="298"/>
        <v>3.0175491196677973</v>
      </c>
      <c r="K2446" s="2">
        <f t="shared" si="300"/>
        <v>2.9499660584824681</v>
      </c>
    </row>
    <row r="2447" spans="1:11" ht="13.5" x14ac:dyDescent="0.25">
      <c r="A2447" s="3">
        <f>TITRES_STAT!B2450</f>
        <v>45870</v>
      </c>
      <c r="B2447" s="5">
        <f>TITRES_STAT!D2450</f>
        <v>3</v>
      </c>
      <c r="C2447" s="2">
        <f t="shared" si="301"/>
        <v>0</v>
      </c>
      <c r="D2447" s="2">
        <f t="shared" si="302"/>
        <v>3</v>
      </c>
      <c r="E2447" s="2">
        <f t="shared" si="304"/>
        <v>3.0249999999999999</v>
      </c>
      <c r="F2447" s="2">
        <f t="shared" si="297"/>
        <v>3.0514999999999999</v>
      </c>
      <c r="G2447" s="2">
        <f t="shared" si="299"/>
        <v>2.9035999999999991</v>
      </c>
      <c r="H2447" s="2">
        <f t="shared" si="303"/>
        <v>2.9188499999999999</v>
      </c>
      <c r="I2447" s="2">
        <f t="array" ref="I2447">SUMPRODUCT(B2431:B2450, (ROW(B2431:B2450)-ROW(B2431)+1)) / (20*21/2)</f>
        <v>3.0185714285714287</v>
      </c>
      <c r="J2447" s="2">
        <f t="shared" si="298"/>
        <v>3.0158777749375307</v>
      </c>
      <c r="K2447" s="2">
        <f t="shared" si="300"/>
        <v>2.9519281738360967</v>
      </c>
    </row>
    <row r="2448" spans="1:11" ht="13.5" x14ac:dyDescent="0.25">
      <c r="A2448" s="3">
        <f>TITRES_STAT!B2451</f>
        <v>45873</v>
      </c>
      <c r="B2448" s="5">
        <f>TITRES_STAT!D2451</f>
        <v>3</v>
      </c>
      <c r="C2448" s="2">
        <f t="shared" si="301"/>
        <v>0</v>
      </c>
      <c r="D2448" s="2">
        <f t="shared" si="302"/>
        <v>3</v>
      </c>
      <c r="E2448" s="2">
        <f t="shared" si="304"/>
        <v>3.02</v>
      </c>
      <c r="F2448" s="2">
        <f t="shared" si="297"/>
        <v>3.0419999999999998</v>
      </c>
      <c r="G2448" s="2">
        <f t="shared" si="299"/>
        <v>2.9073999999999991</v>
      </c>
      <c r="H2448" s="2">
        <f t="shared" si="303"/>
        <v>2.9258499999999996</v>
      </c>
      <c r="I2448" s="2">
        <f t="array" ref="I2448">SUMPRODUCT(B2432:B2451, (ROW(B2432:B2451)-ROW(B2432)+1)) / (20*21/2)</f>
        <v>3.0157142857142856</v>
      </c>
      <c r="J2448" s="2">
        <f t="shared" si="298"/>
        <v>3.0143656058958612</v>
      </c>
      <c r="K2448" s="2">
        <f t="shared" si="300"/>
        <v>2.9538133434895832</v>
      </c>
    </row>
    <row r="2449" spans="1:11" ht="13.5" x14ac:dyDescent="0.25">
      <c r="A2449" s="3">
        <f>TITRES_STAT!B2452</f>
        <v>45874</v>
      </c>
      <c r="B2449" s="5">
        <f>TITRES_STAT!D2452</f>
        <v>3</v>
      </c>
      <c r="C2449" s="2">
        <f t="shared" si="301"/>
        <v>0</v>
      </c>
      <c r="D2449" s="2">
        <f t="shared" si="302"/>
        <v>3</v>
      </c>
      <c r="E2449" s="2">
        <f t="shared" si="304"/>
        <v>3.0149999999999997</v>
      </c>
      <c r="F2449" s="2">
        <f t="shared" si="297"/>
        <v>3.0324999999999998</v>
      </c>
      <c r="G2449" s="2">
        <f t="shared" si="299"/>
        <v>2.9111999999999991</v>
      </c>
      <c r="H2449" s="2">
        <f t="shared" si="303"/>
        <v>2.9328499999999997</v>
      </c>
      <c r="I2449" s="2">
        <f t="array" ref="I2449">SUMPRODUCT(B2433:B2452, (ROW(B2433:B2452)-ROW(B2433)+1)) / (20*21/2)</f>
        <v>3.013095238095238</v>
      </c>
      <c r="J2449" s="2">
        <f t="shared" si="298"/>
        <v>3.0129974529533983</v>
      </c>
      <c r="K2449" s="2">
        <f t="shared" si="300"/>
        <v>2.9556245849213645</v>
      </c>
    </row>
    <row r="2450" spans="1:11" ht="13.5" x14ac:dyDescent="0.25">
      <c r="A2450" s="3">
        <f>TITRES_STAT!B2453</f>
        <v>45875</v>
      </c>
      <c r="B2450" s="5">
        <f>TITRES_STAT!D2453</f>
        <v>3</v>
      </c>
      <c r="C2450" s="2">
        <f t="shared" si="301"/>
        <v>0</v>
      </c>
      <c r="D2450" s="2">
        <f t="shared" si="302"/>
        <v>3</v>
      </c>
      <c r="E2450" s="2">
        <f t="shared" si="304"/>
        <v>3.0100000000000002</v>
      </c>
      <c r="F2450" s="2">
        <f t="shared" si="297"/>
        <v>3.0300000000000002</v>
      </c>
      <c r="G2450" s="2">
        <f t="shared" si="299"/>
        <v>2.9149999999999987</v>
      </c>
      <c r="H2450" s="2">
        <f t="shared" si="303"/>
        <v>2.9394999999999993</v>
      </c>
      <c r="I2450" s="2">
        <f t="array" ref="I2450">SUMPRODUCT(B2434:B2453, (ROW(B2434:B2453)-ROW(B2434)+1)) / (20*21/2)</f>
        <v>3.0107142857142857</v>
      </c>
      <c r="J2450" s="2">
        <f t="shared" si="298"/>
        <v>3.0117596002911697</v>
      </c>
      <c r="K2450" s="2">
        <f t="shared" si="300"/>
        <v>2.9573647972773895</v>
      </c>
    </row>
    <row r="2451" spans="1:11" ht="13.5" x14ac:dyDescent="0.25">
      <c r="A2451" s="3">
        <f>TITRES_STAT!B2454</f>
        <v>45876</v>
      </c>
      <c r="B2451" s="5">
        <f>TITRES_STAT!D2454</f>
        <v>3</v>
      </c>
      <c r="C2451" s="2">
        <f t="shared" si="301"/>
        <v>0</v>
      </c>
      <c r="D2451" s="2">
        <f t="shared" si="302"/>
        <v>3</v>
      </c>
      <c r="E2451" s="2">
        <f t="shared" si="304"/>
        <v>3.0049999999999999</v>
      </c>
      <c r="F2451" s="2">
        <f t="shared" si="297"/>
        <v>3.0275000000000003</v>
      </c>
      <c r="G2451" s="2">
        <f t="shared" si="299"/>
        <v>2.9187999999999987</v>
      </c>
      <c r="H2451" s="2">
        <f t="shared" si="303"/>
        <v>2.9457999999999993</v>
      </c>
      <c r="I2451" s="2">
        <f t="array" ref="I2451">SUMPRODUCT(B2435:B2454, (ROW(B2435:B2454)-ROW(B2435)+1)) / (20*21/2)</f>
        <v>3.0085714285714285</v>
      </c>
      <c r="J2451" s="2">
        <f t="shared" si="298"/>
        <v>3.0106396383586773</v>
      </c>
      <c r="K2451" s="2">
        <f t="shared" si="300"/>
        <v>2.9590367660116095</v>
      </c>
    </row>
    <row r="2452" spans="1:11" ht="13.5" x14ac:dyDescent="0.25">
      <c r="A2452" s="3">
        <f>TITRES_STAT!B2455</f>
        <v>45877</v>
      </c>
      <c r="B2452" s="5">
        <f>TITRES_STAT!D2455</f>
        <v>3</v>
      </c>
      <c r="C2452" s="2">
        <f t="shared" si="301"/>
        <v>0</v>
      </c>
      <c r="D2452" s="2">
        <f t="shared" si="302"/>
        <v>3</v>
      </c>
      <c r="E2452" s="2">
        <f t="shared" si="304"/>
        <v>3</v>
      </c>
      <c r="F2452" s="2">
        <f t="shared" ref="F2452:F2508" si="305">AVERAGE(B2433:B2452)</f>
        <v>3.0249999999999999</v>
      </c>
      <c r="G2452" s="2">
        <f t="shared" si="299"/>
        <v>2.9225999999999988</v>
      </c>
      <c r="H2452" s="2">
        <f t="shared" si="303"/>
        <v>2.9517499999999988</v>
      </c>
      <c r="I2452" s="2">
        <f t="array" ref="I2452">SUMPRODUCT(B2436:B2455, (ROW(B2436:B2455)-ROW(B2436)+1)) / (20*21/2)</f>
        <v>3.0066666666666664</v>
      </c>
      <c r="J2452" s="2">
        <f t="shared" si="298"/>
        <v>3.0096263394673746</v>
      </c>
      <c r="K2452" s="2">
        <f t="shared" si="300"/>
        <v>2.9606431673444877</v>
      </c>
    </row>
    <row r="2453" spans="1:11" ht="13.5" x14ac:dyDescent="0.25">
      <c r="A2453" s="3">
        <f>TITRES_STAT!B2456</f>
        <v>45880</v>
      </c>
      <c r="B2453" s="5">
        <f>TITRES_STAT!D2456</f>
        <v>3</v>
      </c>
      <c r="C2453" s="2">
        <f t="shared" si="301"/>
        <v>0</v>
      </c>
      <c r="D2453" s="2">
        <f t="shared" si="302"/>
        <v>3</v>
      </c>
      <c r="E2453" s="2">
        <f t="shared" si="304"/>
        <v>3</v>
      </c>
      <c r="F2453" s="2">
        <f t="shared" si="305"/>
        <v>3.0225</v>
      </c>
      <c r="G2453" s="2">
        <f t="shared" si="299"/>
        <v>2.928799999999999</v>
      </c>
      <c r="H2453" s="2">
        <f t="shared" si="303"/>
        <v>2.9572999999999992</v>
      </c>
      <c r="I2453" s="2">
        <f t="array" ref="I2453">SUMPRODUCT(B2437:B2456, (ROW(B2437:B2456)-ROW(B2437)+1)) / (20*21/2)</f>
        <v>3.0049999999999999</v>
      </c>
      <c r="J2453" s="2">
        <f t="shared" ref="J2453:J2508" si="306">$J$4*B2453+J2452*(1-$J$4)</f>
        <v>3.0087095452323864</v>
      </c>
      <c r="K2453" s="2">
        <f t="shared" si="300"/>
        <v>2.9621865725466647</v>
      </c>
    </row>
    <row r="2454" spans="1:11" ht="13.5" x14ac:dyDescent="0.25">
      <c r="A2454" s="3">
        <f>TITRES_STAT!B2457</f>
        <v>45881</v>
      </c>
      <c r="B2454" s="5">
        <f>TITRES_STAT!D2457</f>
        <v>3</v>
      </c>
      <c r="C2454" s="2">
        <f t="shared" si="301"/>
        <v>0</v>
      </c>
      <c r="D2454" s="2">
        <f t="shared" si="302"/>
        <v>3</v>
      </c>
      <c r="E2454" s="2">
        <f t="shared" si="304"/>
        <v>3</v>
      </c>
      <c r="F2454" s="2">
        <f t="shared" si="305"/>
        <v>3.0200000000000005</v>
      </c>
      <c r="G2454" s="2">
        <f t="shared" si="299"/>
        <v>2.9349999999999987</v>
      </c>
      <c r="H2454" s="2">
        <f t="shared" si="303"/>
        <v>2.9624499999999983</v>
      </c>
      <c r="I2454" s="2">
        <f t="array" ref="I2454">SUMPRODUCT(B2438:B2457, (ROW(B2438:B2457)-ROW(B2438)+1)) / (20*21/2)</f>
        <v>3.0035714285714286</v>
      </c>
      <c r="J2454" s="2">
        <f t="shared" si="306"/>
        <v>3.007880064734064</v>
      </c>
      <c r="K2454" s="2">
        <f t="shared" si="300"/>
        <v>2.9636694520546389</v>
      </c>
    </row>
    <row r="2455" spans="1:11" ht="13.5" x14ac:dyDescent="0.25">
      <c r="A2455" s="3">
        <f>TITRES_STAT!B2458</f>
        <v>45883</v>
      </c>
      <c r="B2455" s="5">
        <f>TITRES_STAT!D2458</f>
        <v>3</v>
      </c>
      <c r="C2455" s="2">
        <f t="shared" si="301"/>
        <v>0</v>
      </c>
      <c r="D2455" s="2">
        <f t="shared" si="302"/>
        <v>3</v>
      </c>
      <c r="E2455" s="2">
        <f t="shared" si="304"/>
        <v>3</v>
      </c>
      <c r="F2455" s="2">
        <f t="shared" si="305"/>
        <v>3.0175000000000001</v>
      </c>
      <c r="G2455" s="2">
        <f t="shared" si="299"/>
        <v>2.9411999999999989</v>
      </c>
      <c r="H2455" s="2">
        <f t="shared" si="303"/>
        <v>2.9675999999999982</v>
      </c>
      <c r="I2455" s="2">
        <f t="array" ref="I2455">SUMPRODUCT(B2439:B2458, (ROW(B2439:B2458)-ROW(B2439)+1)) / (20*21/2)</f>
        <v>3.0023809523809524</v>
      </c>
      <c r="J2455" s="2">
        <f t="shared" si="306"/>
        <v>3.0071295823784387</v>
      </c>
      <c r="K2455" s="2">
        <f t="shared" si="300"/>
        <v>2.9650941794250452</v>
      </c>
    </row>
    <row r="2456" spans="1:11" ht="13.5" x14ac:dyDescent="0.25">
      <c r="A2456" s="3">
        <f>TITRES_STAT!B2459</f>
        <v>45884</v>
      </c>
      <c r="B2456" s="5">
        <f>TITRES_STAT!D2459</f>
        <v>3</v>
      </c>
      <c r="C2456" s="2">
        <f t="shared" si="301"/>
        <v>0</v>
      </c>
      <c r="D2456" s="2">
        <f t="shared" si="302"/>
        <v>3</v>
      </c>
      <c r="E2456" s="2">
        <f t="shared" si="304"/>
        <v>3</v>
      </c>
      <c r="F2456" s="2">
        <f t="shared" si="305"/>
        <v>3.0149999999999997</v>
      </c>
      <c r="G2456" s="2">
        <f t="shared" si="299"/>
        <v>2.9473999999999991</v>
      </c>
      <c r="H2456" s="2">
        <f t="shared" si="303"/>
        <v>2.9727499999999982</v>
      </c>
      <c r="I2456" s="2">
        <f t="array" ref="I2456">SUMPRODUCT(B2440:B2459, (ROW(B2440:B2459)-ROW(B2440)+1)) / (20*21/2)</f>
        <v>3.0014285714285713</v>
      </c>
      <c r="J2456" s="2">
        <f t="shared" si="306"/>
        <v>3.0064505745328729</v>
      </c>
      <c r="K2456" s="2">
        <f t="shared" si="300"/>
        <v>2.966463035133867</v>
      </c>
    </row>
    <row r="2457" spans="1:11" ht="13.5" x14ac:dyDescent="0.25">
      <c r="A2457" s="3">
        <f>TITRES_STAT!B2460</f>
        <v>45887</v>
      </c>
      <c r="B2457" s="5">
        <f>TITRES_STAT!D2460</f>
        <v>3</v>
      </c>
      <c r="C2457" s="2">
        <f t="shared" si="301"/>
        <v>0</v>
      </c>
      <c r="D2457" s="2">
        <f t="shared" si="302"/>
        <v>3</v>
      </c>
      <c r="E2457" s="2">
        <f t="shared" si="304"/>
        <v>3</v>
      </c>
      <c r="F2457" s="2">
        <f t="shared" si="305"/>
        <v>3.0125000000000002</v>
      </c>
      <c r="G2457" s="2">
        <f t="shared" si="299"/>
        <v>2.9535999999999989</v>
      </c>
      <c r="H2457" s="2">
        <f t="shared" si="303"/>
        <v>2.9782999999999982</v>
      </c>
      <c r="I2457" s="2">
        <f t="array" ref="I2457">SUMPRODUCT(B2441:B2460, (ROW(B2441:B2460)-ROW(B2441)+1)) / (20*21/2)</f>
        <v>3.0007142857142854</v>
      </c>
      <c r="J2457" s="2">
        <f t="shared" si="306"/>
        <v>3.0058362341011704</v>
      </c>
      <c r="K2457" s="2">
        <f t="shared" si="300"/>
        <v>2.9677782102266566</v>
      </c>
    </row>
    <row r="2458" spans="1:11" ht="13.5" x14ac:dyDescent="0.25">
      <c r="A2458" s="3">
        <f>TITRES_STAT!B2461</f>
        <v>45888</v>
      </c>
      <c r="B2458" s="5">
        <f>TITRES_STAT!D2461</f>
        <v>3</v>
      </c>
      <c r="C2458" s="2">
        <f t="shared" si="301"/>
        <v>0</v>
      </c>
      <c r="D2458" s="2">
        <f t="shared" si="302"/>
        <v>3</v>
      </c>
      <c r="E2458" s="2">
        <f t="shared" si="304"/>
        <v>3</v>
      </c>
      <c r="F2458" s="2">
        <f t="shared" si="305"/>
        <v>3.0100000000000002</v>
      </c>
      <c r="G2458" s="2">
        <f t="shared" si="299"/>
        <v>2.9597999999999991</v>
      </c>
      <c r="H2458" s="2">
        <f t="shared" si="303"/>
        <v>2.9842499999999985</v>
      </c>
      <c r="I2458" s="2">
        <f t="array" ref="I2458">SUMPRODUCT(B2442:B2461, (ROW(B2442:B2461)-ROW(B2442)+1)) / (20*21/2)</f>
        <v>3.0002380952380951</v>
      </c>
      <c r="J2458" s="2">
        <f t="shared" si="306"/>
        <v>3.0052804022820112</v>
      </c>
      <c r="K2458" s="2">
        <f t="shared" si="300"/>
        <v>2.9690418098256113</v>
      </c>
    </row>
    <row r="2459" spans="1:11" ht="13.5" x14ac:dyDescent="0.25">
      <c r="A2459" s="3">
        <f>TITRES_STAT!B2462</f>
        <v>45889</v>
      </c>
      <c r="B2459" s="5">
        <f>TITRES_STAT!D2462</f>
        <v>3</v>
      </c>
      <c r="C2459" s="2">
        <f t="shared" si="301"/>
        <v>0</v>
      </c>
      <c r="D2459" s="2">
        <f t="shared" si="302"/>
        <v>3</v>
      </c>
      <c r="E2459" s="2">
        <f t="shared" si="304"/>
        <v>3</v>
      </c>
      <c r="F2459" s="2">
        <f t="shared" si="305"/>
        <v>3.0074999999999998</v>
      </c>
      <c r="G2459" s="2">
        <f t="shared" si="299"/>
        <v>2.9659999999999993</v>
      </c>
      <c r="H2459" s="2">
        <f t="shared" si="303"/>
        <v>2.9905999999999984</v>
      </c>
      <c r="I2459" s="2">
        <f t="array" ref="I2459">SUMPRODUCT(B2443:B2462, (ROW(B2443:B2462)-ROW(B2443)+1)) / (20*21/2)</f>
        <v>3</v>
      </c>
      <c r="J2459" s="2">
        <f t="shared" si="306"/>
        <v>3.0047775068265814</v>
      </c>
      <c r="K2459" s="2">
        <f t="shared" si="300"/>
        <v>2.9702558564991168</v>
      </c>
    </row>
    <row r="2460" spans="1:11" ht="13.5" x14ac:dyDescent="0.25">
      <c r="A2460" s="3">
        <f>TITRES_STAT!B2463</f>
        <v>45890</v>
      </c>
      <c r="B2460" s="5">
        <f>TITRES_STAT!D2463</f>
        <v>3</v>
      </c>
      <c r="C2460" s="2">
        <f t="shared" si="301"/>
        <v>0</v>
      </c>
      <c r="D2460" s="2">
        <f t="shared" si="302"/>
        <v>3</v>
      </c>
      <c r="E2460" s="2">
        <f t="shared" si="304"/>
        <v>3</v>
      </c>
      <c r="F2460" s="2">
        <f t="shared" si="305"/>
        <v>3.0049999999999999</v>
      </c>
      <c r="G2460" s="2">
        <f t="shared" si="299"/>
        <v>2.9721999999999991</v>
      </c>
      <c r="H2460" s="2">
        <f t="shared" si="303"/>
        <v>2.9972999999999992</v>
      </c>
      <c r="I2460" s="2">
        <f t="array" ref="I2460">SUMPRODUCT(B2444:B2463, (ROW(B2444:B2463)-ROW(B2444)+1)) / (20*21/2)</f>
        <v>3</v>
      </c>
      <c r="J2460" s="2">
        <f t="shared" si="306"/>
        <v>3.0043225061764307</v>
      </c>
      <c r="K2460" s="2">
        <f t="shared" si="300"/>
        <v>2.9714222934991517</v>
      </c>
    </row>
    <row r="2461" spans="1:11" ht="13.5" x14ac:dyDescent="0.25">
      <c r="A2461" s="3">
        <f>TITRES_STAT!B2464</f>
        <v>45891</v>
      </c>
      <c r="B2461" s="5">
        <f>TITRES_STAT!D2464</f>
        <v>3</v>
      </c>
      <c r="C2461" s="2">
        <f t="shared" si="301"/>
        <v>0</v>
      </c>
      <c r="D2461" s="2">
        <f t="shared" si="302"/>
        <v>3</v>
      </c>
      <c r="E2461" s="2">
        <f t="shared" si="304"/>
        <v>3</v>
      </c>
      <c r="F2461" s="2">
        <f t="shared" si="305"/>
        <v>3.0024999999999999</v>
      </c>
      <c r="G2461" s="2">
        <f t="shared" si="299"/>
        <v>2.9783999999999993</v>
      </c>
      <c r="H2461" s="2">
        <f t="shared" si="303"/>
        <v>3.0043499999999987</v>
      </c>
      <c r="I2461" s="2">
        <f t="array" ref="I2461">SUMPRODUCT(B2445:B2464, (ROW(B2445:B2464)-ROW(B2445)+1)) / (20*21/2)</f>
        <v>3</v>
      </c>
      <c r="J2461" s="2">
        <f t="shared" si="306"/>
        <v>3.0039108389215325</v>
      </c>
      <c r="K2461" s="2">
        <f t="shared" si="300"/>
        <v>2.972542987871734</v>
      </c>
    </row>
    <row r="2462" spans="1:11" ht="13.5" x14ac:dyDescent="0.25">
      <c r="A2462" s="3">
        <f>TITRES_STAT!B2465</f>
        <v>45894</v>
      </c>
      <c r="B2462" s="5">
        <f>TITRES_STAT!D2465</f>
        <v>3</v>
      </c>
      <c r="C2462" s="2">
        <f t="shared" si="301"/>
        <v>0</v>
      </c>
      <c r="D2462" s="2">
        <f t="shared" si="302"/>
        <v>3</v>
      </c>
      <c r="E2462" s="2">
        <f t="shared" si="304"/>
        <v>3</v>
      </c>
      <c r="F2462" s="2">
        <f t="shared" si="305"/>
        <v>3</v>
      </c>
      <c r="G2462" s="2">
        <f t="shared" si="299"/>
        <v>2.984599999999999</v>
      </c>
      <c r="H2462" s="2">
        <f t="shared" si="303"/>
        <v>3.0110499999999991</v>
      </c>
      <c r="I2462" s="2">
        <f t="array" ref="I2462">SUMPRODUCT(B2446:B2465, (ROW(B2446:B2465)-ROW(B2446)+1)) / (20*21/2)</f>
        <v>3</v>
      </c>
      <c r="J2462" s="2">
        <f t="shared" si="306"/>
        <v>3.0035383780718625</v>
      </c>
      <c r="K2462" s="2">
        <f t="shared" si="300"/>
        <v>2.9736197334453918</v>
      </c>
    </row>
    <row r="2463" spans="1:11" ht="13.5" x14ac:dyDescent="0.25">
      <c r="A2463" s="3">
        <f>TITRES_STAT!B2466</f>
        <v>45895</v>
      </c>
      <c r="B2463" s="5">
        <f>TITRES_STAT!D2466</f>
        <v>3</v>
      </c>
      <c r="C2463" s="2">
        <f t="shared" si="301"/>
        <v>0</v>
      </c>
      <c r="D2463" s="2">
        <f t="shared" si="302"/>
        <v>3</v>
      </c>
      <c r="E2463" s="2">
        <f t="shared" si="304"/>
        <v>3</v>
      </c>
      <c r="F2463" s="2">
        <f t="shared" si="305"/>
        <v>3</v>
      </c>
      <c r="G2463" s="2">
        <f t="shared" si="299"/>
        <v>2.9907999999999992</v>
      </c>
      <c r="H2463" s="2">
        <f t="shared" si="303"/>
        <v>3.017749999999999</v>
      </c>
      <c r="I2463" s="2">
        <f t="array" ref="I2463">SUMPRODUCT(B2447:B2466, (ROW(B2447:B2466)-ROW(B2447)+1)) / (20*21/2)</f>
        <v>3</v>
      </c>
      <c r="J2463" s="2">
        <f t="shared" si="306"/>
        <v>3.0032013896840661</v>
      </c>
      <c r="K2463" s="2">
        <f t="shared" si="300"/>
        <v>2.9746542537024352</v>
      </c>
    </row>
    <row r="2464" spans="1:11" ht="13.5" x14ac:dyDescent="0.25">
      <c r="A2464" s="3">
        <f>TITRES_STAT!B2467</f>
        <v>45896</v>
      </c>
      <c r="B2464" s="5">
        <f>TITRES_STAT!D2467</f>
        <v>3</v>
      </c>
      <c r="C2464" s="2">
        <f t="shared" si="301"/>
        <v>0</v>
      </c>
      <c r="D2464" s="2">
        <f t="shared" si="302"/>
        <v>3</v>
      </c>
      <c r="E2464" s="2">
        <f t="shared" si="304"/>
        <v>3</v>
      </c>
      <c r="F2464" s="2">
        <f t="shared" si="305"/>
        <v>3</v>
      </c>
      <c r="G2464" s="2">
        <f t="shared" si="299"/>
        <v>2.9969999999999994</v>
      </c>
      <c r="H2464" s="2">
        <f t="shared" si="303"/>
        <v>3.0244499999999994</v>
      </c>
      <c r="I2464" s="2">
        <f t="array" ref="I2464">SUMPRODUCT(B2448:B2467, (ROW(B2448:B2467)-ROW(B2448)+1)) / (20*21/2)</f>
        <v>3</v>
      </c>
      <c r="J2464" s="2">
        <f t="shared" si="306"/>
        <v>3.0028964954284407</v>
      </c>
      <c r="K2464" s="2">
        <f t="shared" si="300"/>
        <v>2.975648204537634</v>
      </c>
    </row>
    <row r="2465" spans="1:11" ht="13.5" x14ac:dyDescent="0.25">
      <c r="A2465" s="3">
        <f>TITRES_STAT!B2468</f>
        <v>45897</v>
      </c>
      <c r="B2465" s="5">
        <f>TITRES_STAT!D2468</f>
        <v>3</v>
      </c>
      <c r="C2465" s="2">
        <f t="shared" si="301"/>
        <v>0</v>
      </c>
      <c r="D2465" s="2">
        <f t="shared" si="302"/>
        <v>3</v>
      </c>
      <c r="E2465" s="2">
        <f t="shared" si="304"/>
        <v>3</v>
      </c>
      <c r="F2465" s="2">
        <f t="shared" si="305"/>
        <v>3</v>
      </c>
      <c r="G2465" s="2">
        <f t="shared" si="299"/>
        <v>3.0031999999999992</v>
      </c>
      <c r="H2465" s="2">
        <f t="shared" si="303"/>
        <v>3.0307999999999993</v>
      </c>
      <c r="I2465" s="2">
        <f t="array" ref="I2465">SUMPRODUCT(B2449:B2468, (ROW(B2449:B2468)-ROW(B2449)+1)) / (20*21/2)</f>
        <v>3</v>
      </c>
      <c r="J2465" s="2">
        <f t="shared" si="306"/>
        <v>3.0026206387209702</v>
      </c>
      <c r="K2465" s="2">
        <f t="shared" si="300"/>
        <v>2.9766031769087071</v>
      </c>
    </row>
    <row r="2466" spans="1:11" ht="13.5" x14ac:dyDescent="0.25">
      <c r="A2466" s="3">
        <f>TITRES_STAT!B2469</f>
        <v>45898</v>
      </c>
      <c r="B2466" s="5">
        <f>TITRES_STAT!D2469</f>
        <v>3</v>
      </c>
      <c r="C2466" s="2">
        <f t="shared" si="301"/>
        <v>0</v>
      </c>
      <c r="D2466" s="2">
        <f t="shared" si="302"/>
        <v>3</v>
      </c>
      <c r="E2466" s="2">
        <f t="shared" si="304"/>
        <v>3</v>
      </c>
      <c r="F2466" s="2">
        <f t="shared" si="305"/>
        <v>3</v>
      </c>
      <c r="G2466" s="2">
        <f t="shared" si="299"/>
        <v>3.0093999999999994</v>
      </c>
      <c r="H2466" s="2">
        <f t="shared" si="303"/>
        <v>3.0367999999999995</v>
      </c>
      <c r="I2466" s="2">
        <f t="array" ref="I2466">SUMPRODUCT(B2450:B2469, (ROW(B2450:B2469)-ROW(B2450)+1)) / (20*21/2)</f>
        <v>3</v>
      </c>
      <c r="J2466" s="2">
        <f t="shared" si="306"/>
        <v>3.0023710540808777</v>
      </c>
      <c r="K2466" s="2">
        <f t="shared" si="300"/>
        <v>2.9775206993828758</v>
      </c>
    </row>
    <row r="2467" spans="1:11" ht="13.5" x14ac:dyDescent="0.25">
      <c r="A2467" s="3">
        <f>TITRES_STAT!B2470</f>
        <v>45901</v>
      </c>
      <c r="B2467" s="5">
        <f>TITRES_STAT!D2470</f>
        <v>3</v>
      </c>
      <c r="C2467" s="2">
        <f t="shared" si="301"/>
        <v>0</v>
      </c>
      <c r="D2467" s="2">
        <f t="shared" si="302"/>
        <v>3</v>
      </c>
      <c r="E2467" s="2">
        <f t="shared" si="304"/>
        <v>3</v>
      </c>
      <c r="F2467" s="2">
        <f t="shared" si="305"/>
        <v>3</v>
      </c>
      <c r="G2467" s="2">
        <f t="shared" si="299"/>
        <v>3.0155999999999996</v>
      </c>
      <c r="H2467" s="2">
        <f t="shared" si="303"/>
        <v>3.0423999999999993</v>
      </c>
      <c r="I2467" s="2">
        <f t="array" ref="I2467">SUMPRODUCT(B2451:B2470, (ROW(B2451:B2470)-ROW(B2451)+1)) / (20*21/2)</f>
        <v>2.9876190476190474</v>
      </c>
      <c r="J2467" s="2">
        <f t="shared" si="306"/>
        <v>3.0021452394065085</v>
      </c>
      <c r="K2467" s="2">
        <f t="shared" si="300"/>
        <v>2.9784022405835473</v>
      </c>
    </row>
    <row r="2468" spans="1:11" ht="13.5" x14ac:dyDescent="0.25">
      <c r="A2468" s="3">
        <f>TITRES_STAT!B2471</f>
        <v>45902</v>
      </c>
      <c r="B2468" s="5">
        <f>TITRES_STAT!D2471</f>
        <v>3</v>
      </c>
      <c r="C2468" s="2">
        <f t="shared" si="301"/>
        <v>0</v>
      </c>
      <c r="D2468" s="2">
        <f t="shared" si="302"/>
        <v>3</v>
      </c>
      <c r="E2468" s="2">
        <f t="shared" si="304"/>
        <v>3</v>
      </c>
      <c r="F2468" s="2">
        <f t="shared" si="305"/>
        <v>3</v>
      </c>
      <c r="G2468" s="2">
        <f t="shared" si="299"/>
        <v>3.0217999999999994</v>
      </c>
      <c r="H2468" s="2">
        <f t="shared" si="303"/>
        <v>3.0476000000000001</v>
      </c>
      <c r="I2468" s="2">
        <f t="array" ref="I2468">SUMPRODUCT(B2452:B2471, (ROW(B2452:B2471)-ROW(B2452)+1)) / (20*21/2)</f>
        <v>2.9758571428571425</v>
      </c>
      <c r="J2468" s="2">
        <f t="shared" si="306"/>
        <v>3.0019409308916027</v>
      </c>
      <c r="K2468" s="2">
        <f t="shared" si="300"/>
        <v>2.9792492115410552</v>
      </c>
    </row>
    <row r="2469" spans="1:11" ht="13.5" x14ac:dyDescent="0.25">
      <c r="A2469" s="3">
        <f>TITRES_STAT!B2472</f>
        <v>45903</v>
      </c>
      <c r="B2469" s="5">
        <f>TITRES_STAT!D2472</f>
        <v>3</v>
      </c>
      <c r="C2469" s="2">
        <f t="shared" si="301"/>
        <v>0</v>
      </c>
      <c r="D2469" s="2">
        <f t="shared" si="302"/>
        <v>3</v>
      </c>
      <c r="E2469" s="2">
        <f t="shared" si="304"/>
        <v>3</v>
      </c>
      <c r="F2469" s="2">
        <f t="shared" si="305"/>
        <v>3</v>
      </c>
      <c r="G2469" s="2">
        <f t="shared" si="299"/>
        <v>3.0279999999999996</v>
      </c>
      <c r="H2469" s="2">
        <f t="shared" si="303"/>
        <v>3.0524</v>
      </c>
      <c r="I2469" s="2">
        <f t="array" ref="I2469">SUMPRODUCT(B2453:B2472, (ROW(B2453:B2472)-ROW(B2453)+1)) / (20*21/2)</f>
        <v>2.9647142857142859</v>
      </c>
      <c r="J2469" s="2">
        <f t="shared" si="306"/>
        <v>3.0017560803304977</v>
      </c>
      <c r="K2469" s="2">
        <f t="shared" si="300"/>
        <v>2.9800629679512101</v>
      </c>
    </row>
    <row r="2470" spans="1:11" ht="13.5" x14ac:dyDescent="0.25">
      <c r="A2470" s="3">
        <f>TITRES_STAT!B2473</f>
        <v>45905</v>
      </c>
      <c r="B2470" s="5">
        <f>TITRES_STAT!D2473</f>
        <v>2.87</v>
      </c>
      <c r="C2470" s="2">
        <f t="shared" si="301"/>
        <v>-0.12999999999999989</v>
      </c>
      <c r="D2470" s="2">
        <f t="shared" si="302"/>
        <v>2.9740000000000002</v>
      </c>
      <c r="E2470" s="2">
        <f t="shared" si="304"/>
        <v>2.9870000000000001</v>
      </c>
      <c r="F2470" s="2">
        <f t="shared" si="305"/>
        <v>2.9935</v>
      </c>
      <c r="G2470" s="2">
        <f t="shared" si="299"/>
        <v>3.0291999999999994</v>
      </c>
      <c r="H2470" s="2">
        <f t="shared" si="303"/>
        <v>3.0567500000000001</v>
      </c>
      <c r="I2470" s="2">
        <f t="array" ref="I2470">SUMPRODUCT(B2454:B2473, (ROW(B2454:B2473)-ROW(B2454)+1)) / (20*21/2)</f>
        <v>2.954190476190476</v>
      </c>
      <c r="J2470" s="2">
        <f t="shared" si="306"/>
        <v>2.9892078822037838</v>
      </c>
      <c r="K2470" s="2">
        <f t="shared" si="300"/>
        <v>2.9757467731295941</v>
      </c>
    </row>
    <row r="2471" spans="1:11" ht="13.5" x14ac:dyDescent="0.25">
      <c r="A2471" s="3">
        <f>TITRES_STAT!B2474</f>
        <v>45908</v>
      </c>
      <c r="B2471" s="5">
        <f>TITRES_STAT!D2474</f>
        <v>2.87</v>
      </c>
      <c r="C2471" s="2">
        <f t="shared" si="301"/>
        <v>0</v>
      </c>
      <c r="D2471" s="2">
        <f t="shared" si="302"/>
        <v>2.9480000000000004</v>
      </c>
      <c r="E2471" s="2">
        <f t="shared" si="304"/>
        <v>2.9740000000000002</v>
      </c>
      <c r="F2471" s="2">
        <f t="shared" si="305"/>
        <v>2.9869999999999997</v>
      </c>
      <c r="G2471" s="2">
        <f t="shared" si="299"/>
        <v>3.0303999999999998</v>
      </c>
      <c r="H2471" s="2">
        <f t="shared" si="303"/>
        <v>3.0611000000000002</v>
      </c>
      <c r="I2471" s="2">
        <f t="array" ref="I2471">SUMPRODUCT(B2455:B2474, (ROW(B2455:B2474)-ROW(B2455)+1)) / (20*21/2)</f>
        <v>2.9442857142857144</v>
      </c>
      <c r="J2471" s="2">
        <f t="shared" si="306"/>
        <v>2.9778547505653283</v>
      </c>
      <c r="K2471" s="2">
        <f t="shared" si="300"/>
        <v>2.9715998408500024</v>
      </c>
    </row>
    <row r="2472" spans="1:11" ht="13.5" x14ac:dyDescent="0.25">
      <c r="A2472" s="3">
        <f>TITRES_STAT!B2475</f>
        <v>45909</v>
      </c>
      <c r="B2472" s="5">
        <f>TITRES_STAT!D2475</f>
        <v>2.87</v>
      </c>
      <c r="C2472" s="2">
        <f t="shared" si="301"/>
        <v>0</v>
      </c>
      <c r="D2472" s="2">
        <f t="shared" si="302"/>
        <v>2.9220000000000006</v>
      </c>
      <c r="E2472" s="2">
        <f t="shared" si="304"/>
        <v>2.9610000000000003</v>
      </c>
      <c r="F2472" s="2">
        <f t="shared" si="305"/>
        <v>2.9804999999999997</v>
      </c>
      <c r="G2472" s="2">
        <f t="shared" si="299"/>
        <v>3.0291999999999994</v>
      </c>
      <c r="H2472" s="2">
        <f t="shared" si="303"/>
        <v>3.0654500000000002</v>
      </c>
      <c r="I2472" s="2">
        <f t="array" ref="I2472">SUMPRODUCT(B2456:B2475, (ROW(B2456:B2475)-ROW(B2456)+1)) / (20*21/2)</f>
        <v>2.9350000000000001</v>
      </c>
      <c r="J2472" s="2">
        <f t="shared" si="306"/>
        <v>2.9675828695591067</v>
      </c>
      <c r="K2472" s="2">
        <f t="shared" si="300"/>
        <v>2.9676155333656888</v>
      </c>
    </row>
    <row r="2473" spans="1:11" ht="13.5" x14ac:dyDescent="0.25">
      <c r="A2473" s="3">
        <f>TITRES_STAT!B2476</f>
        <v>45910</v>
      </c>
      <c r="B2473" s="5">
        <f>TITRES_STAT!D2476</f>
        <v>2.87</v>
      </c>
      <c r="C2473" s="2">
        <f t="shared" si="301"/>
        <v>0</v>
      </c>
      <c r="D2473" s="2">
        <f t="shared" si="302"/>
        <v>2.8959999999999999</v>
      </c>
      <c r="E2473" s="2">
        <f t="shared" si="304"/>
        <v>2.9480000000000004</v>
      </c>
      <c r="F2473" s="2">
        <f t="shared" si="305"/>
        <v>2.9739999999999993</v>
      </c>
      <c r="G2473" s="2">
        <f t="shared" si="299"/>
        <v>3.0253999999999994</v>
      </c>
      <c r="H2473" s="2">
        <f t="shared" si="303"/>
        <v>3.0698000000000003</v>
      </c>
      <c r="I2473" s="2">
        <f t="array" ref="I2473">SUMPRODUCT(B2457:B2476, (ROW(B2457:B2476)-ROW(B2457)+1)) / (20*21/2)</f>
        <v>2.937761904761905</v>
      </c>
      <c r="J2473" s="2">
        <f t="shared" si="306"/>
        <v>2.95828926293443</v>
      </c>
      <c r="K2473" s="2">
        <f t="shared" si="300"/>
        <v>2.9637874732337011</v>
      </c>
    </row>
    <row r="2474" spans="1:11" ht="13.5" x14ac:dyDescent="0.25">
      <c r="A2474" s="3">
        <f>TITRES_STAT!B2477</f>
        <v>45911</v>
      </c>
      <c r="B2474" s="5">
        <f>TITRES_STAT!D2477</f>
        <v>2.87</v>
      </c>
      <c r="C2474" s="2">
        <f t="shared" si="301"/>
        <v>0</v>
      </c>
      <c r="D2474" s="2">
        <f t="shared" si="302"/>
        <v>2.87</v>
      </c>
      <c r="E2474" s="2">
        <f t="shared" si="304"/>
        <v>2.9350000000000005</v>
      </c>
      <c r="F2474" s="2">
        <f t="shared" si="305"/>
        <v>2.9674999999999994</v>
      </c>
      <c r="G2474" s="2">
        <f t="shared" si="299"/>
        <v>3.0189999999999997</v>
      </c>
      <c r="H2474" s="2">
        <f t="shared" si="303"/>
        <v>3.0741500000000008</v>
      </c>
      <c r="I2474" s="2">
        <f t="array" ref="I2474">SUMPRODUCT(B2458:B2477, (ROW(B2458:B2477)-ROW(B2458)+1)) / (20*21/2)</f>
        <v>2.9405714285714284</v>
      </c>
      <c r="J2474" s="2">
        <f t="shared" si="306"/>
        <v>2.9498807617025795</v>
      </c>
      <c r="K2474" s="2">
        <f t="shared" si="300"/>
        <v>2.9601095331068894</v>
      </c>
    </row>
    <row r="2475" spans="1:11" ht="13.5" x14ac:dyDescent="0.25">
      <c r="A2475" s="3">
        <f>TITRES_STAT!B2478</f>
        <v>45912</v>
      </c>
      <c r="B2475" s="5">
        <f>TITRES_STAT!D2478</f>
        <v>2.87</v>
      </c>
      <c r="C2475" s="2">
        <f t="shared" si="301"/>
        <v>0</v>
      </c>
      <c r="D2475" s="2">
        <f t="shared" si="302"/>
        <v>2.87</v>
      </c>
      <c r="E2475" s="2">
        <f t="shared" si="304"/>
        <v>2.9220000000000006</v>
      </c>
      <c r="F2475" s="2">
        <f t="shared" si="305"/>
        <v>2.9609999999999994</v>
      </c>
      <c r="G2475" s="2">
        <f t="shared" si="299"/>
        <v>3.0125999999999999</v>
      </c>
      <c r="H2475" s="2">
        <f t="shared" si="303"/>
        <v>3.0785000000000009</v>
      </c>
      <c r="I2475" s="2">
        <f t="array" ref="I2475">SUMPRODUCT(B2459:B2478, (ROW(B2459:B2478)-ROW(B2459)+1)) / (20*21/2)</f>
        <v>2.9434285714285715</v>
      </c>
      <c r="J2475" s="2">
        <f t="shared" si="306"/>
        <v>2.9422730701118578</v>
      </c>
      <c r="K2475" s="2">
        <f t="shared" si="300"/>
        <v>2.9565758259262269</v>
      </c>
    </row>
    <row r="2476" spans="1:11" ht="13.5" x14ac:dyDescent="0.25">
      <c r="A2476" s="3">
        <f>TITRES_STAT!B2479</f>
        <v>45915</v>
      </c>
      <c r="B2476" s="5">
        <f>TITRES_STAT!D2479</f>
        <v>2.99</v>
      </c>
      <c r="C2476" s="2">
        <f t="shared" si="301"/>
        <v>0.12000000000000011</v>
      </c>
      <c r="D2476" s="2">
        <f t="shared" si="302"/>
        <v>2.8940000000000001</v>
      </c>
      <c r="E2476" s="2">
        <f t="shared" si="304"/>
        <v>2.9210000000000007</v>
      </c>
      <c r="F2476" s="2">
        <f t="shared" si="305"/>
        <v>2.9604999999999992</v>
      </c>
      <c r="G2476" s="2">
        <f t="shared" si="299"/>
        <v>3.0086000000000008</v>
      </c>
      <c r="H2476" s="2">
        <f t="shared" si="303"/>
        <v>3.0834500000000009</v>
      </c>
      <c r="I2476" s="2">
        <f t="array" ref="I2476">SUMPRODUCT(B2460:B2479, (ROW(B2460:B2479)-ROW(B2460)+1)) / (20*21/2)</f>
        <v>2.9463333333333335</v>
      </c>
      <c r="J2476" s="2">
        <f t="shared" si="306"/>
        <v>2.946818492005967</v>
      </c>
      <c r="K2476" s="2">
        <f t="shared" si="300"/>
        <v>2.9578865778506884</v>
      </c>
    </row>
    <row r="2477" spans="1:11" ht="13.5" x14ac:dyDescent="0.25">
      <c r="A2477" s="3">
        <f>TITRES_STAT!B2480</f>
        <v>45916</v>
      </c>
      <c r="B2477" s="5">
        <f>TITRES_STAT!D2480</f>
        <v>2.99</v>
      </c>
      <c r="C2477" s="2">
        <f t="shared" si="301"/>
        <v>0</v>
      </c>
      <c r="D2477" s="2">
        <f t="shared" si="302"/>
        <v>2.9180000000000001</v>
      </c>
      <c r="E2477" s="2">
        <f t="shared" si="304"/>
        <v>2.9200000000000008</v>
      </c>
      <c r="F2477" s="2">
        <f t="shared" si="305"/>
        <v>2.9599999999999995</v>
      </c>
      <c r="G2477" s="2">
        <f t="shared" si="299"/>
        <v>3.0046000000000008</v>
      </c>
      <c r="H2477" s="2">
        <f t="shared" si="303"/>
        <v>3.0884000000000014</v>
      </c>
      <c r="I2477" s="2">
        <f t="array" ref="I2477">SUMPRODUCT(B2461:B2480, (ROW(B2461:B2480)-ROW(B2461)+1)) / (20*21/2)</f>
        <v>2.9492857142857138</v>
      </c>
      <c r="J2477" s="2">
        <f t="shared" si="306"/>
        <v>2.9509310165768277</v>
      </c>
      <c r="K2477" s="2">
        <f t="shared" si="300"/>
        <v>2.9591459277388967</v>
      </c>
    </row>
    <row r="2478" spans="1:11" ht="13.5" x14ac:dyDescent="0.25">
      <c r="A2478" s="3">
        <f>TITRES_STAT!B2481</f>
        <v>45917</v>
      </c>
      <c r="B2478" s="5">
        <f>TITRES_STAT!D2481</f>
        <v>2.99</v>
      </c>
      <c r="C2478" s="2">
        <f t="shared" si="301"/>
        <v>0</v>
      </c>
      <c r="D2478" s="2">
        <f t="shared" si="302"/>
        <v>2.9420000000000002</v>
      </c>
      <c r="E2478" s="2">
        <f t="shared" si="304"/>
        <v>2.9190000000000005</v>
      </c>
      <c r="F2478" s="2">
        <f t="shared" si="305"/>
        <v>2.9594999999999994</v>
      </c>
      <c r="G2478" s="2">
        <f t="shared" si="299"/>
        <v>3.0006000000000013</v>
      </c>
      <c r="H2478" s="2">
        <f t="shared" si="303"/>
        <v>3.0933500000000014</v>
      </c>
      <c r="I2478" s="2">
        <f t="array" ref="I2478">SUMPRODUCT(B2462:B2481, (ROW(B2462:B2481)-ROW(B2462)+1)) / (20*21/2)</f>
        <v>2.9522857142857144</v>
      </c>
      <c r="J2478" s="2">
        <f t="shared" si="306"/>
        <v>2.9546518721409392</v>
      </c>
      <c r="K2478" s="2">
        <f t="shared" si="300"/>
        <v>2.9603558913569792</v>
      </c>
    </row>
    <row r="2479" spans="1:11" ht="13.5" x14ac:dyDescent="0.25">
      <c r="A2479" s="3">
        <f>TITRES_STAT!B2482</f>
        <v>45918</v>
      </c>
      <c r="B2479" s="5">
        <f>TITRES_STAT!D2482</f>
        <v>2.99</v>
      </c>
      <c r="C2479" s="2">
        <f t="shared" si="301"/>
        <v>0</v>
      </c>
      <c r="D2479" s="2">
        <f t="shared" si="302"/>
        <v>2.9660000000000002</v>
      </c>
      <c r="E2479" s="2">
        <f t="shared" si="304"/>
        <v>2.9180000000000006</v>
      </c>
      <c r="F2479" s="2">
        <f t="shared" si="305"/>
        <v>2.9589999999999996</v>
      </c>
      <c r="G2479" s="2">
        <f t="shared" si="299"/>
        <v>2.9966000000000013</v>
      </c>
      <c r="H2479" s="2">
        <f t="shared" si="303"/>
        <v>3.0987500000000012</v>
      </c>
      <c r="I2479" s="2">
        <f t="array" ref="I2479">SUMPRODUCT(B2463:B2482, (ROW(B2463:B2482)-ROW(B2463)+1)) / (20*21/2)</f>
        <v>2.956285714285714</v>
      </c>
      <c r="J2479" s="2">
        <f t="shared" si="306"/>
        <v>2.9580183605084684</v>
      </c>
      <c r="K2479" s="2">
        <f t="shared" si="300"/>
        <v>2.9615184054214114</v>
      </c>
    </row>
    <row r="2480" spans="1:11" ht="13.5" x14ac:dyDescent="0.25">
      <c r="A2480" s="3">
        <f>TITRES_STAT!B2483</f>
        <v>45919</v>
      </c>
      <c r="B2480" s="5">
        <f>TITRES_STAT!D2483</f>
        <v>2.99</v>
      </c>
      <c r="C2480" s="2">
        <f t="shared" si="301"/>
        <v>0</v>
      </c>
      <c r="D2480" s="2">
        <f t="shared" si="302"/>
        <v>2.99</v>
      </c>
      <c r="E2480" s="2">
        <f t="shared" si="304"/>
        <v>2.930000000000001</v>
      </c>
      <c r="F2480" s="2">
        <f t="shared" si="305"/>
        <v>2.9584999999999999</v>
      </c>
      <c r="G2480" s="2">
        <f t="shared" si="299"/>
        <v>2.9954000000000014</v>
      </c>
      <c r="H2480" s="2">
        <f t="shared" si="303"/>
        <v>3.1037500000000011</v>
      </c>
      <c r="I2480" s="2">
        <f t="array" ref="I2480">SUMPRODUCT(B2464:B2483, (ROW(B2464:B2483)-ROW(B2464)+1)) / (20*21/2)</f>
        <v>2.9602857142857149</v>
      </c>
      <c r="J2480" s="2">
        <f t="shared" si="306"/>
        <v>2.9610642309362332</v>
      </c>
      <c r="K2480" s="2">
        <f t="shared" si="300"/>
        <v>2.962635330699003</v>
      </c>
    </row>
    <row r="2481" spans="1:11" ht="13.5" x14ac:dyDescent="0.25">
      <c r="A2481" s="3">
        <f>TITRES_STAT!B2484</f>
        <v>45922</v>
      </c>
      <c r="B2481" s="5">
        <f>TITRES_STAT!D2484</f>
        <v>2.99</v>
      </c>
      <c r="C2481" s="2">
        <f t="shared" si="301"/>
        <v>0</v>
      </c>
      <c r="D2481" s="2">
        <f t="shared" si="302"/>
        <v>2.99</v>
      </c>
      <c r="E2481" s="2">
        <f t="shared" si="304"/>
        <v>2.9420000000000011</v>
      </c>
      <c r="F2481" s="2">
        <f t="shared" si="305"/>
        <v>2.9580000000000002</v>
      </c>
      <c r="G2481" s="2">
        <f t="shared" si="299"/>
        <v>2.994200000000002</v>
      </c>
      <c r="H2481" s="2">
        <f t="shared" si="303"/>
        <v>3.1087000000000011</v>
      </c>
      <c r="I2481" s="2">
        <f t="array" ref="I2481">SUMPRODUCT(B2465:B2484, (ROW(B2465:B2484)-ROW(B2465)+1)) / (20*21/2)</f>
        <v>2.9642857142857144</v>
      </c>
      <c r="J2481" s="2">
        <f t="shared" si="306"/>
        <v>2.9638200184661159</v>
      </c>
      <c r="K2481" s="2">
        <f t="shared" si="300"/>
        <v>2.9637084549853165</v>
      </c>
    </row>
    <row r="2482" spans="1:11" ht="13.5" x14ac:dyDescent="0.25">
      <c r="A2482" s="3">
        <f>TITRES_STAT!B2485</f>
        <v>45923</v>
      </c>
      <c r="B2482" s="5">
        <f>TITRES_STAT!D2485</f>
        <v>3</v>
      </c>
      <c r="C2482" s="2">
        <f t="shared" si="301"/>
        <v>9.9999999999997868E-3</v>
      </c>
      <c r="D2482" s="2">
        <f t="shared" si="302"/>
        <v>2.992</v>
      </c>
      <c r="E2482" s="2">
        <f t="shared" si="304"/>
        <v>2.9550000000000005</v>
      </c>
      <c r="F2482" s="2">
        <f t="shared" si="305"/>
        <v>2.9580000000000006</v>
      </c>
      <c r="G2482" s="2">
        <f t="shared" ref="G2482:G2508" si="307">AVERAGE(B2433:B2482)</f>
        <v>2.9932000000000016</v>
      </c>
      <c r="H2482" s="2">
        <f t="shared" si="303"/>
        <v>3.1132500000000016</v>
      </c>
      <c r="I2482" s="2">
        <f t="array" ref="I2482">SUMPRODUCT(B2466:B2485, (ROW(B2466:B2485)-ROW(B2466)+1)) / (20*21/2)</f>
        <v>2.9682857142857144</v>
      </c>
      <c r="J2482" s="2">
        <f t="shared" si="306"/>
        <v>2.9672657309931525</v>
      </c>
      <c r="K2482" s="2">
        <f t="shared" si="300"/>
        <v>2.9651316528290299</v>
      </c>
    </row>
    <row r="2483" spans="1:11" ht="13.5" x14ac:dyDescent="0.25">
      <c r="A2483" s="3">
        <f>TITRES_STAT!B2486</f>
        <v>45924</v>
      </c>
      <c r="B2483" s="5">
        <f>TITRES_STAT!D2486</f>
        <v>3</v>
      </c>
      <c r="C2483" s="2">
        <f t="shared" si="301"/>
        <v>0</v>
      </c>
      <c r="D2483" s="2">
        <f t="shared" si="302"/>
        <v>2.9940000000000002</v>
      </c>
      <c r="E2483" s="2">
        <f t="shared" si="304"/>
        <v>2.9680000000000009</v>
      </c>
      <c r="F2483" s="2">
        <f t="shared" si="305"/>
        <v>2.9580000000000006</v>
      </c>
      <c r="G2483" s="2">
        <f t="shared" si="307"/>
        <v>2.9922000000000013</v>
      </c>
      <c r="H2483" s="2">
        <f t="shared" si="303"/>
        <v>3.1173500000000014</v>
      </c>
      <c r="I2483" s="2">
        <f t="array" ref="I2483">SUMPRODUCT(B2467:B2486, (ROW(B2467:B2486)-ROW(B2467)+1)) / (20*21/2)</f>
        <v>2.9722857142857144</v>
      </c>
      <c r="J2483" s="2">
        <f t="shared" si="306"/>
        <v>2.970383280422376</v>
      </c>
      <c r="K2483" s="2">
        <f t="shared" ref="K2483:K2508" si="308">$K$4*B2483+(1-$K$4)*K2482</f>
        <v>2.9664990389925974</v>
      </c>
    </row>
    <row r="2484" spans="1:11" ht="13.5" x14ac:dyDescent="0.25">
      <c r="A2484" s="3">
        <f>TITRES_STAT!B2487</f>
        <v>45925</v>
      </c>
      <c r="B2484" s="5">
        <f>TITRES_STAT!D2487</f>
        <v>3</v>
      </c>
      <c r="C2484" s="2">
        <f t="shared" si="301"/>
        <v>0</v>
      </c>
      <c r="D2484" s="2">
        <f t="shared" si="302"/>
        <v>2.996</v>
      </c>
      <c r="E2484" s="2">
        <f t="shared" si="304"/>
        <v>2.9810000000000003</v>
      </c>
      <c r="F2484" s="2">
        <f t="shared" si="305"/>
        <v>2.9580000000000011</v>
      </c>
      <c r="G2484" s="2">
        <f t="shared" si="307"/>
        <v>2.991200000000001</v>
      </c>
      <c r="H2484" s="2">
        <f t="shared" si="303"/>
        <v>3.1210000000000013</v>
      </c>
      <c r="I2484" s="2">
        <f t="array" ref="I2484">SUMPRODUCT(B2468:B2487, (ROW(B2468:B2487)-ROW(B2468)+1)) / (20*21/2)</f>
        <v>2.976285714285714</v>
      </c>
      <c r="J2484" s="2">
        <f t="shared" si="306"/>
        <v>2.9732039203821494</v>
      </c>
      <c r="K2484" s="2">
        <f t="shared" si="308"/>
        <v>2.9678128021693584</v>
      </c>
    </row>
    <row r="2485" spans="1:11" ht="13.5" x14ac:dyDescent="0.25">
      <c r="A2485" s="3">
        <f>TITRES_STAT!B2488</f>
        <v>45926</v>
      </c>
      <c r="B2485" s="5">
        <f>TITRES_STAT!D2488</f>
        <v>3</v>
      </c>
      <c r="C2485" s="2">
        <f t="shared" si="301"/>
        <v>0</v>
      </c>
      <c r="D2485" s="2">
        <f t="shared" si="302"/>
        <v>2.9980000000000002</v>
      </c>
      <c r="E2485" s="2">
        <f t="shared" si="304"/>
        <v>2.9940000000000002</v>
      </c>
      <c r="F2485" s="2">
        <f t="shared" si="305"/>
        <v>2.9580000000000011</v>
      </c>
      <c r="G2485" s="2">
        <f t="shared" si="307"/>
        <v>2.9902000000000011</v>
      </c>
      <c r="H2485" s="2">
        <f t="shared" si="303"/>
        <v>3.1246500000000013</v>
      </c>
      <c r="I2485" s="2">
        <f t="array" ref="I2485">SUMPRODUCT(B2469:B2488, (ROW(B2469:B2488)-ROW(B2469)+1)) / (20*21/2)</f>
        <v>2.9802857142857144</v>
      </c>
      <c r="J2485" s="2">
        <f t="shared" si="306"/>
        <v>2.9757559279648018</v>
      </c>
      <c r="K2485" s="2">
        <f t="shared" si="308"/>
        <v>2.9690750452215404</v>
      </c>
    </row>
    <row r="2486" spans="1:11" ht="13.5" x14ac:dyDescent="0.25">
      <c r="A2486" s="3">
        <f>TITRES_STAT!B2489</f>
        <v>45929</v>
      </c>
      <c r="B2486" s="5">
        <f>TITRES_STAT!D2489</f>
        <v>3</v>
      </c>
      <c r="C2486" s="2">
        <f t="shared" si="301"/>
        <v>0</v>
      </c>
      <c r="D2486" s="2">
        <f t="shared" si="302"/>
        <v>3</v>
      </c>
      <c r="E2486" s="2">
        <f t="shared" si="304"/>
        <v>2.9950000000000001</v>
      </c>
      <c r="F2486" s="2">
        <f t="shared" si="305"/>
        <v>2.9580000000000011</v>
      </c>
      <c r="G2486" s="2">
        <f t="shared" si="307"/>
        <v>2.9892000000000007</v>
      </c>
      <c r="H2486" s="2">
        <f t="shared" si="303"/>
        <v>3.127800000000001</v>
      </c>
      <c r="I2486" s="2">
        <f t="array" ref="I2486">SUMPRODUCT(B2470:B2489, (ROW(B2470:B2489)-ROW(B2470)+1)) / (20*21/2)</f>
        <v>2.9842857142857144</v>
      </c>
      <c r="J2486" s="2">
        <f t="shared" si="306"/>
        <v>2.9780648872062492</v>
      </c>
      <c r="K2486" s="2">
        <f t="shared" si="308"/>
        <v>2.970287788546186</v>
      </c>
    </row>
    <row r="2487" spans="1:11" ht="13.5" x14ac:dyDescent="0.25">
      <c r="A2487" s="3">
        <f>TITRES_STAT!B2490</f>
        <v>45930</v>
      </c>
      <c r="B2487" s="5">
        <f>TITRES_STAT!D2490</f>
        <v>3</v>
      </c>
      <c r="C2487" s="2">
        <f t="shared" si="301"/>
        <v>0</v>
      </c>
      <c r="D2487" s="2">
        <f t="shared" si="302"/>
        <v>3</v>
      </c>
      <c r="E2487" s="2">
        <f t="shared" si="304"/>
        <v>2.996</v>
      </c>
      <c r="F2487" s="2">
        <f t="shared" si="305"/>
        <v>2.9580000000000011</v>
      </c>
      <c r="G2487" s="2">
        <f t="shared" si="307"/>
        <v>2.9882000000000004</v>
      </c>
      <c r="H2487" s="2">
        <f t="shared" si="303"/>
        <v>3.1304500000000015</v>
      </c>
      <c r="I2487" s="2">
        <f t="array" ref="I2487">SUMPRODUCT(B2471:B2490, (ROW(B2471:B2490)-ROW(B2471)+1)) / (20*21/2)</f>
        <v>2.988285714285714</v>
      </c>
      <c r="J2487" s="2">
        <f t="shared" si="306"/>
        <v>2.9801539455675585</v>
      </c>
      <c r="K2487" s="2">
        <f t="shared" si="308"/>
        <v>2.9714529733090806</v>
      </c>
    </row>
    <row r="2488" spans="1:11" ht="13.5" x14ac:dyDescent="0.25">
      <c r="A2488" s="3">
        <f>TITRES_STAT!B2491</f>
        <v>45931</v>
      </c>
      <c r="B2488" s="5">
        <f>TITRES_STAT!D2491</f>
        <v>3</v>
      </c>
      <c r="C2488" s="2">
        <f t="shared" si="301"/>
        <v>0</v>
      </c>
      <c r="D2488" s="2">
        <f t="shared" si="302"/>
        <v>3</v>
      </c>
      <c r="E2488" s="2">
        <f t="shared" si="304"/>
        <v>2.9969999999999999</v>
      </c>
      <c r="F2488" s="2">
        <f t="shared" si="305"/>
        <v>2.9580000000000006</v>
      </c>
      <c r="G2488" s="2">
        <f t="shared" si="307"/>
        <v>2.9872000000000001</v>
      </c>
      <c r="H2488" s="2">
        <f t="shared" si="303"/>
        <v>3.1325500000000011</v>
      </c>
      <c r="I2488" s="2">
        <f t="array" ref="I2488">SUMPRODUCT(B2472:B2491, (ROW(B2472:B2491)-ROW(B2472)+1)) / (20*21/2)</f>
        <v>2.9916666666666667</v>
      </c>
      <c r="J2488" s="2">
        <f t="shared" si="306"/>
        <v>2.9820440459896957</v>
      </c>
      <c r="K2488" s="2">
        <f t="shared" si="308"/>
        <v>2.9725724645518619</v>
      </c>
    </row>
    <row r="2489" spans="1:11" ht="13.5" x14ac:dyDescent="0.25">
      <c r="A2489" s="3">
        <f>TITRES_STAT!B2492</f>
        <v>45932</v>
      </c>
      <c r="B2489" s="5">
        <f>TITRES_STAT!D2492</f>
        <v>3</v>
      </c>
      <c r="C2489" s="2">
        <f t="shared" si="301"/>
        <v>0</v>
      </c>
      <c r="D2489" s="2">
        <f t="shared" si="302"/>
        <v>3</v>
      </c>
      <c r="E2489" s="2">
        <f t="shared" si="304"/>
        <v>2.9980000000000002</v>
      </c>
      <c r="F2489" s="2">
        <f t="shared" si="305"/>
        <v>2.9580000000000006</v>
      </c>
      <c r="G2489" s="2">
        <f t="shared" si="307"/>
        <v>2.9862000000000002</v>
      </c>
      <c r="H2489" s="2">
        <f t="shared" si="303"/>
        <v>3.1341000000000014</v>
      </c>
      <c r="I2489" s="2">
        <f t="array" ref="I2489">SUMPRODUCT(B2473:B2492, (ROW(B2473:B2492)-ROW(B2473)+1)) / (20*21/2)</f>
        <v>2.9944285714285717</v>
      </c>
      <c r="J2489" s="2">
        <f t="shared" si="306"/>
        <v>2.98375413684782</v>
      </c>
      <c r="K2489" s="2">
        <f t="shared" si="308"/>
        <v>2.973648054177279</v>
      </c>
    </row>
    <row r="2490" spans="1:11" ht="13.5" x14ac:dyDescent="0.25">
      <c r="A2490" s="3">
        <f>TITRES_STAT!B2493</f>
        <v>45933</v>
      </c>
      <c r="B2490" s="5">
        <f>TITRES_STAT!D2493</f>
        <v>3</v>
      </c>
      <c r="C2490" s="2">
        <f t="shared" si="301"/>
        <v>0</v>
      </c>
      <c r="D2490" s="2">
        <f t="shared" si="302"/>
        <v>3</v>
      </c>
      <c r="E2490" s="2">
        <f t="shared" si="304"/>
        <v>2.9990000000000001</v>
      </c>
      <c r="F2490" s="2">
        <f t="shared" si="305"/>
        <v>2.9645000000000006</v>
      </c>
      <c r="G2490" s="2">
        <f t="shared" si="307"/>
        <v>2.9851999999999999</v>
      </c>
      <c r="H2490" s="2">
        <f t="shared" si="303"/>
        <v>3.135050000000001</v>
      </c>
      <c r="I2490" s="2">
        <f t="array" ref="I2490">SUMPRODUCT(B2474:B2493, (ROW(B2474:B2493)-ROW(B2474)+1)) / (20*21/2)</f>
        <v>2.9965714285714284</v>
      </c>
      <c r="J2490" s="2">
        <f t="shared" si="306"/>
        <v>2.9853013619099324</v>
      </c>
      <c r="K2490" s="2">
        <f t="shared" si="308"/>
        <v>2.9746814638173857</v>
      </c>
    </row>
    <row r="2491" spans="1:11" ht="13.5" x14ac:dyDescent="0.25">
      <c r="A2491" s="3">
        <f>TITRES_STAT!B2494</f>
        <v>45936</v>
      </c>
      <c r="B2491" s="5">
        <f>TITRES_STAT!D2494</f>
        <v>3</v>
      </c>
      <c r="C2491" s="2">
        <f t="shared" si="301"/>
        <v>0</v>
      </c>
      <c r="D2491" s="2">
        <f t="shared" si="302"/>
        <v>3</v>
      </c>
      <c r="E2491" s="2">
        <f t="shared" si="304"/>
        <v>3</v>
      </c>
      <c r="F2491" s="2">
        <f t="shared" si="305"/>
        <v>2.9710000000000005</v>
      </c>
      <c r="G2491" s="2">
        <f t="shared" si="307"/>
        <v>2.9841999999999995</v>
      </c>
      <c r="H2491" s="2">
        <f t="shared" si="303"/>
        <v>3.1354000000000015</v>
      </c>
      <c r="I2491" s="2">
        <f t="array" ref="I2491">SUMPRODUCT(B2475:B2494, (ROW(B2475:B2494)-ROW(B2475)+1)) / (20*21/2)</f>
        <v>2.9980952380952384</v>
      </c>
      <c r="J2491" s="2">
        <f t="shared" si="306"/>
        <v>2.9867012322042243</v>
      </c>
      <c r="K2491" s="2">
        <f t="shared" si="308"/>
        <v>2.9756743475892531</v>
      </c>
    </row>
    <row r="2492" spans="1:11" ht="13.5" x14ac:dyDescent="0.25">
      <c r="A2492" s="3">
        <f>TITRES_STAT!B2495</f>
        <v>45937</v>
      </c>
      <c r="B2492" s="5">
        <f>TITRES_STAT!D2495</f>
        <v>3</v>
      </c>
      <c r="C2492" s="2">
        <f t="shared" si="301"/>
        <v>0</v>
      </c>
      <c r="D2492" s="2">
        <f t="shared" si="302"/>
        <v>3</v>
      </c>
      <c r="E2492" s="2">
        <f t="shared" si="304"/>
        <v>3</v>
      </c>
      <c r="F2492" s="2">
        <f t="shared" si="305"/>
        <v>2.9775</v>
      </c>
      <c r="G2492" s="2">
        <f t="shared" si="307"/>
        <v>2.9832000000000001</v>
      </c>
      <c r="H2492" s="2">
        <f t="shared" si="303"/>
        <v>3.1351000000000018</v>
      </c>
      <c r="I2492" s="2">
        <f t="array" ref="I2492">SUMPRODUCT(B2476:B2495, (ROW(B2476:B2495)-ROW(B2476)+1)) / (20*21/2)</f>
        <v>2.9989999999999997</v>
      </c>
      <c r="J2492" s="2">
        <f t="shared" si="306"/>
        <v>2.9879677815181078</v>
      </c>
      <c r="K2492" s="2">
        <f t="shared" si="308"/>
        <v>2.9766282947426159</v>
      </c>
    </row>
    <row r="2493" spans="1:11" ht="13.5" x14ac:dyDescent="0.25">
      <c r="A2493" s="3">
        <f>TITRES_STAT!B2496</f>
        <v>45938</v>
      </c>
      <c r="B2493" s="5">
        <f>TITRES_STAT!D2496</f>
        <v>3</v>
      </c>
      <c r="C2493" s="2">
        <f t="shared" si="301"/>
        <v>0</v>
      </c>
      <c r="D2493" s="2">
        <f t="shared" si="302"/>
        <v>3</v>
      </c>
      <c r="E2493" s="2">
        <f t="shared" si="304"/>
        <v>3</v>
      </c>
      <c r="F2493" s="2">
        <f t="shared" si="305"/>
        <v>2.9840000000000004</v>
      </c>
      <c r="G2493" s="2">
        <f t="shared" si="307"/>
        <v>2.9832000000000001</v>
      </c>
      <c r="H2493" s="2">
        <f t="shared" si="303"/>
        <v>3.1341500000000018</v>
      </c>
      <c r="I2493" s="2">
        <f t="array" ref="I2493">SUMPRODUCT(B2477:B2496, (ROW(B2477:B2496)-ROW(B2477)+1)) / (20*21/2)</f>
        <v>2.9992857142857146</v>
      </c>
      <c r="J2493" s="2">
        <f t="shared" si="306"/>
        <v>2.9891137070878115</v>
      </c>
      <c r="K2493" s="2">
        <f t="shared" si="308"/>
        <v>2.9775448322036899</v>
      </c>
    </row>
    <row r="2494" spans="1:11" ht="13.5" x14ac:dyDescent="0.25">
      <c r="A2494" s="3">
        <f>TITRES_STAT!B2497</f>
        <v>45939</v>
      </c>
      <c r="B2494" s="5">
        <f>TITRES_STAT!D2497</f>
        <v>3</v>
      </c>
      <c r="C2494" s="2">
        <f t="shared" si="301"/>
        <v>0</v>
      </c>
      <c r="D2494" s="2">
        <f t="shared" si="302"/>
        <v>3</v>
      </c>
      <c r="E2494" s="2">
        <f t="shared" si="304"/>
        <v>3</v>
      </c>
      <c r="F2494" s="2">
        <f t="shared" si="305"/>
        <v>2.9904999999999999</v>
      </c>
      <c r="G2494" s="2">
        <f t="shared" si="307"/>
        <v>2.9832000000000001</v>
      </c>
      <c r="H2494" s="2">
        <f t="shared" si="303"/>
        <v>3.1325000000000016</v>
      </c>
      <c r="I2494" s="2">
        <f t="array" ref="I2494">SUMPRODUCT(B2478:B2497, (ROW(B2478:B2497)-ROW(B2478)+1)) / (20*21/2)</f>
        <v>2.9995238095238093</v>
      </c>
      <c r="J2494" s="2">
        <f t="shared" si="306"/>
        <v>2.9901504968889721</v>
      </c>
      <c r="K2494" s="2">
        <f t="shared" si="308"/>
        <v>2.9784254270192316</v>
      </c>
    </row>
    <row r="2495" spans="1:11" ht="13.5" x14ac:dyDescent="0.25">
      <c r="A2495" s="3">
        <f>TITRES_STAT!B2498</f>
        <v>45940</v>
      </c>
      <c r="B2495" s="5">
        <f>TITRES_STAT!D2498</f>
        <v>3</v>
      </c>
      <c r="C2495" s="2">
        <f t="shared" si="301"/>
        <v>0</v>
      </c>
      <c r="D2495" s="2">
        <f t="shared" si="302"/>
        <v>3</v>
      </c>
      <c r="E2495" s="2">
        <f t="shared" si="304"/>
        <v>3</v>
      </c>
      <c r="F2495" s="2">
        <f t="shared" si="305"/>
        <v>2.9969999999999999</v>
      </c>
      <c r="G2495" s="2">
        <f t="shared" si="307"/>
        <v>2.9832000000000001</v>
      </c>
      <c r="H2495" s="2">
        <f t="shared" si="303"/>
        <v>3.1301500000000018</v>
      </c>
      <c r="I2495" s="2">
        <f t="array" ref="I2495">SUMPRODUCT(B2479:B2498, (ROW(B2479:B2498)-ROW(B2479)+1)) / (20*21/2)</f>
        <v>2.999714285714286</v>
      </c>
      <c r="J2495" s="2">
        <f t="shared" si="306"/>
        <v>2.9910885448043079</v>
      </c>
      <c r="K2495" s="2">
        <f t="shared" si="308"/>
        <v>2.979271488704752</v>
      </c>
    </row>
    <row r="2496" spans="1:11" ht="13.5" x14ac:dyDescent="0.25">
      <c r="A2496" s="3">
        <f>TITRES_STAT!B2499</f>
        <v>45943</v>
      </c>
      <c r="B2496" s="5">
        <f>TITRES_STAT!D2499</f>
        <v>3</v>
      </c>
      <c r="C2496" s="2">
        <f t="shared" si="301"/>
        <v>0</v>
      </c>
      <c r="D2496" s="2">
        <f t="shared" si="302"/>
        <v>3</v>
      </c>
      <c r="E2496" s="2">
        <f t="shared" si="304"/>
        <v>3</v>
      </c>
      <c r="F2496" s="2">
        <f t="shared" si="305"/>
        <v>2.9975000000000001</v>
      </c>
      <c r="G2496" s="2">
        <f t="shared" si="307"/>
        <v>2.9832000000000001</v>
      </c>
      <c r="H2496" s="2">
        <f t="shared" si="303"/>
        <v>3.1270500000000014</v>
      </c>
      <c r="I2496" s="2">
        <f t="array" ref="I2496">SUMPRODUCT(B2480:B2499, (ROW(B2480:B2499)-ROW(B2480)+1)) / (20*21/2)</f>
        <v>2.999857142857143</v>
      </c>
      <c r="J2496" s="2">
        <f t="shared" si="306"/>
        <v>2.991937254822945</v>
      </c>
      <c r="K2496" s="2">
        <f t="shared" si="308"/>
        <v>2.9800843715006442</v>
      </c>
    </row>
    <row r="2497" spans="1:11" ht="13.5" x14ac:dyDescent="0.25">
      <c r="A2497" s="3">
        <f>TITRES_STAT!B2500</f>
        <v>45944</v>
      </c>
      <c r="B2497" s="5">
        <f>TITRES_STAT!D2500</f>
        <v>3</v>
      </c>
      <c r="C2497" s="2">
        <f t="shared" si="301"/>
        <v>0</v>
      </c>
      <c r="D2497" s="2">
        <f t="shared" si="302"/>
        <v>3</v>
      </c>
      <c r="E2497" s="2">
        <f t="shared" si="304"/>
        <v>3</v>
      </c>
      <c r="F2497" s="2">
        <f t="shared" si="305"/>
        <v>2.9980000000000002</v>
      </c>
      <c r="G2497" s="2">
        <f t="shared" si="307"/>
        <v>2.9832000000000001</v>
      </c>
      <c r="H2497" s="2">
        <f t="shared" si="303"/>
        <v>3.1231500000000016</v>
      </c>
      <c r="I2497" s="2">
        <f t="array" ref="I2497">SUMPRODUCT(B2481:B2500, (ROW(B2481:B2500)-ROW(B2481)+1)) / (20*21/2)</f>
        <v>2.9999523809523811</v>
      </c>
      <c r="J2497" s="2">
        <f t="shared" si="306"/>
        <v>2.9927051353159979</v>
      </c>
      <c r="K2497" s="2">
        <f t="shared" si="308"/>
        <v>2.9808653765398345</v>
      </c>
    </row>
    <row r="2498" spans="1:11" ht="13.5" x14ac:dyDescent="0.25">
      <c r="A2498" s="3">
        <f>TITRES_STAT!B2501</f>
        <v>45946</v>
      </c>
      <c r="B2498" s="5">
        <f>TITRES_STAT!D2501</f>
        <v>3</v>
      </c>
      <c r="C2498" s="2">
        <f t="shared" si="301"/>
        <v>0</v>
      </c>
      <c r="D2498" s="2">
        <f t="shared" si="302"/>
        <v>3</v>
      </c>
      <c r="E2498" s="2">
        <f t="shared" si="304"/>
        <v>3</v>
      </c>
      <c r="F2498" s="2">
        <f t="shared" si="305"/>
        <v>2.9984999999999999</v>
      </c>
      <c r="G2498" s="2">
        <f t="shared" si="307"/>
        <v>2.9832000000000001</v>
      </c>
      <c r="H2498" s="2">
        <f t="shared" si="303"/>
        <v>3.1184000000000016</v>
      </c>
      <c r="I2498" s="2">
        <f t="array" ref="I2498">SUMPRODUCT(B2482:B2501, (ROW(B2482:B2501)-ROW(B2482)+1)) / (20*21/2)</f>
        <v>3</v>
      </c>
      <c r="J2498" s="2">
        <f t="shared" si="306"/>
        <v>2.9933998843335217</v>
      </c>
      <c r="K2498" s="2">
        <f t="shared" si="308"/>
        <v>2.9816157539304293</v>
      </c>
    </row>
    <row r="2499" spans="1:11" ht="13.5" x14ac:dyDescent="0.25">
      <c r="A2499" s="3">
        <f>TITRES_STAT!B2502</f>
        <v>45947</v>
      </c>
      <c r="B2499" s="5">
        <f>TITRES_STAT!D2502</f>
        <v>3</v>
      </c>
      <c r="C2499" s="2">
        <f t="shared" si="301"/>
        <v>0</v>
      </c>
      <c r="D2499" s="2">
        <f t="shared" si="302"/>
        <v>3</v>
      </c>
      <c r="E2499" s="2">
        <f t="shared" si="304"/>
        <v>3</v>
      </c>
      <c r="F2499" s="2">
        <f t="shared" si="305"/>
        <v>2.9990000000000001</v>
      </c>
      <c r="G2499" s="2">
        <f t="shared" si="307"/>
        <v>2.9831999999999992</v>
      </c>
      <c r="H2499" s="2">
        <f t="shared" si="303"/>
        <v>3.1128000000000018</v>
      </c>
      <c r="I2499" s="2">
        <f t="array" ref="I2499">SUMPRODUCT(B2483:B2502, (ROW(B2483:B2502)-ROW(B2483)+1)) / (20*21/2)</f>
        <v>2.9876190476190474</v>
      </c>
      <c r="J2499" s="2">
        <f t="shared" si="306"/>
        <v>2.994028466777948</v>
      </c>
      <c r="K2499" s="2">
        <f t="shared" si="308"/>
        <v>2.9823367047566873</v>
      </c>
    </row>
    <row r="2500" spans="1:11" ht="13.5" x14ac:dyDescent="0.25">
      <c r="A2500" s="3">
        <f>TITRES_STAT!B2503</f>
        <v>45950</v>
      </c>
      <c r="B2500" s="5">
        <f>TITRES_STAT!D2503</f>
        <v>3</v>
      </c>
      <c r="C2500" s="2">
        <f t="shared" ref="C2500:C2508" si="309">B2500-B2499</f>
        <v>0</v>
      </c>
      <c r="D2500" s="2">
        <f t="shared" si="302"/>
        <v>3</v>
      </c>
      <c r="E2500" s="2">
        <f t="shared" si="304"/>
        <v>3</v>
      </c>
      <c r="F2500" s="2">
        <f t="shared" si="305"/>
        <v>2.9995000000000003</v>
      </c>
      <c r="G2500" s="2">
        <f t="shared" si="307"/>
        <v>2.9831999999999992</v>
      </c>
      <c r="H2500" s="2">
        <f t="shared" si="303"/>
        <v>3.1072000000000015</v>
      </c>
      <c r="I2500" s="2">
        <f t="array" ref="I2500">SUMPRODUCT(B2484:B2503, (ROW(B2484:B2503)-ROW(B2484)+1)) / (20*21/2)</f>
        <v>2.9644285714285714</v>
      </c>
      <c r="J2500" s="2">
        <f t="shared" si="306"/>
        <v>2.9945971842276671</v>
      </c>
      <c r="K2500" s="2">
        <f t="shared" si="308"/>
        <v>2.9830293830015231</v>
      </c>
    </row>
    <row r="2501" spans="1:11" ht="13.5" x14ac:dyDescent="0.25">
      <c r="A2501" s="3">
        <f>TITRES_STAT!B2504</f>
        <v>45951</v>
      </c>
      <c r="B2501" s="5">
        <f>TITRES_STAT!D2504</f>
        <v>3</v>
      </c>
      <c r="C2501" s="2">
        <f t="shared" si="309"/>
        <v>0</v>
      </c>
      <c r="D2501" s="2">
        <f t="shared" si="302"/>
        <v>3</v>
      </c>
      <c r="E2501" s="2">
        <f t="shared" si="304"/>
        <v>3</v>
      </c>
      <c r="F2501" s="2">
        <f t="shared" si="305"/>
        <v>3</v>
      </c>
      <c r="G2501" s="2">
        <f t="shared" si="307"/>
        <v>2.9831999999999992</v>
      </c>
      <c r="H2501" s="2">
        <f t="shared" si="303"/>
        <v>3.1007000000000016</v>
      </c>
      <c r="I2501" s="2">
        <f t="array" ref="I2501">SUMPRODUCT(B2485:B2504, (ROW(B2485:B2504)-ROW(B2485)+1)) / (20*21/2)</f>
        <v>2.9310000000000005</v>
      </c>
      <c r="J2501" s="2">
        <f t="shared" si="306"/>
        <v>2.9951117381107464</v>
      </c>
      <c r="K2501" s="2">
        <f t="shared" si="308"/>
        <v>2.9836948973936201</v>
      </c>
    </row>
    <row r="2502" spans="1:11" ht="13.5" x14ac:dyDescent="0.25">
      <c r="A2502" s="3">
        <f>TITRES_STAT!B2505</f>
        <v>45952</v>
      </c>
      <c r="B2502" s="5">
        <f>TITRES_STAT!D2505</f>
        <v>2.87</v>
      </c>
      <c r="C2502" s="2">
        <f t="shared" si="309"/>
        <v>-0.12999999999999989</v>
      </c>
      <c r="D2502" s="2">
        <f t="shared" ref="D2502:D2508" si="310">AVERAGE(B2498:B2502)</f>
        <v>2.9740000000000002</v>
      </c>
      <c r="E2502" s="2">
        <f t="shared" si="304"/>
        <v>2.9870000000000001</v>
      </c>
      <c r="F2502" s="2">
        <f t="shared" si="305"/>
        <v>2.9935</v>
      </c>
      <c r="G2502" s="2">
        <f t="shared" si="307"/>
        <v>2.9805999999999995</v>
      </c>
      <c r="H2502" s="2">
        <f t="shared" si="303"/>
        <v>3.0935500000000018</v>
      </c>
      <c r="I2502" s="2">
        <f t="array" ref="I2502">SUMPRODUCT(B2486:B2505, (ROW(B2486:B2505)-ROW(B2486)+1)) / (20*21/2)</f>
        <v>2.8993333333333333</v>
      </c>
      <c r="J2502" s="2">
        <f t="shared" si="306"/>
        <v>2.9831963344811516</v>
      </c>
      <c r="K2502" s="2">
        <f t="shared" si="308"/>
        <v>2.9792362739664195</v>
      </c>
    </row>
    <row r="2503" spans="1:11" ht="13.5" x14ac:dyDescent="0.25">
      <c r="A2503" s="3">
        <f>TITRES_STAT!B2506</f>
        <v>45953</v>
      </c>
      <c r="B2503" s="5">
        <f>TITRES_STAT!D2506</f>
        <v>2.75</v>
      </c>
      <c r="C2503" s="2">
        <f t="shared" si="309"/>
        <v>-0.12000000000000011</v>
      </c>
      <c r="D2503" s="2">
        <f t="shared" si="310"/>
        <v>2.9240000000000004</v>
      </c>
      <c r="E2503" s="2">
        <f t="shared" si="304"/>
        <v>2.9620000000000002</v>
      </c>
      <c r="F2503" s="2">
        <f t="shared" si="305"/>
        <v>2.9809999999999999</v>
      </c>
      <c r="G2503" s="2">
        <f t="shared" si="307"/>
        <v>2.9755999999999996</v>
      </c>
      <c r="H2503" s="2">
        <f t="shared" si="303"/>
        <v>3.0858000000000021</v>
      </c>
      <c r="I2503" s="2">
        <f t="array" ref="I2503">SUMPRODUCT(B2487:B2506, (ROW(B2487:B2506)-ROW(B2487)+1)) / (20*21/2)</f>
        <v>2.8694285714285717</v>
      </c>
      <c r="J2503" s="2">
        <f t="shared" si="306"/>
        <v>2.9609871597686608</v>
      </c>
      <c r="K2503" s="2">
        <f t="shared" si="308"/>
        <v>2.970246616163815</v>
      </c>
    </row>
    <row r="2504" spans="1:11" ht="13.5" x14ac:dyDescent="0.25">
      <c r="A2504" s="3">
        <f>TITRES_STAT!B2507</f>
        <v>45954</v>
      </c>
      <c r="B2504" s="5">
        <f>TITRES_STAT!D2507</f>
        <v>2.63</v>
      </c>
      <c r="C2504" s="2">
        <f t="shared" si="309"/>
        <v>-0.12000000000000011</v>
      </c>
      <c r="D2504" s="2">
        <f t="shared" si="310"/>
        <v>2.85</v>
      </c>
      <c r="E2504" s="2">
        <f t="shared" si="304"/>
        <v>2.9249999999999998</v>
      </c>
      <c r="F2504" s="2">
        <f t="shared" si="305"/>
        <v>2.9624999999999999</v>
      </c>
      <c r="G2504" s="2">
        <f t="shared" si="307"/>
        <v>2.9681999999999995</v>
      </c>
      <c r="H2504" s="2">
        <f t="shared" si="303"/>
        <v>3.0774500000000016</v>
      </c>
      <c r="I2504" s="2">
        <f t="array" ref="I2504">SUMPRODUCT(B2488:B2507, (ROW(B2488:B2507)-ROW(B2488)+1)) / (20*21/2)</f>
        <v>2.8308095238095232</v>
      </c>
      <c r="J2504" s="2">
        <f t="shared" si="306"/>
        <v>2.9294645731240263</v>
      </c>
      <c r="K2504" s="2">
        <f t="shared" si="308"/>
        <v>2.9569036116083711</v>
      </c>
    </row>
    <row r="2505" spans="1:11" ht="13.5" x14ac:dyDescent="0.25">
      <c r="A2505" s="3">
        <f>TITRES_STAT!B2508</f>
        <v>45957</v>
      </c>
      <c r="B2505" s="5">
        <f>TITRES_STAT!D2508</f>
        <v>2.63</v>
      </c>
      <c r="C2505" s="2">
        <f t="shared" si="309"/>
        <v>0</v>
      </c>
      <c r="D2505" s="2">
        <f t="shared" si="310"/>
        <v>2.7759999999999998</v>
      </c>
      <c r="E2505" s="2">
        <f t="shared" si="304"/>
        <v>2.8879999999999999</v>
      </c>
      <c r="F2505" s="2">
        <f t="shared" si="305"/>
        <v>2.944</v>
      </c>
      <c r="G2505" s="2">
        <f t="shared" si="307"/>
        <v>2.9607999999999994</v>
      </c>
      <c r="H2505" s="2">
        <f t="shared" si="303"/>
        <v>3.0691000000000019</v>
      </c>
      <c r="I2505" s="2">
        <f t="array" ref="I2505">SUMPRODUCT(B2489:B2508, (ROW(B2489:B2508)-ROW(B2489)+1)) / (20*21/2)</f>
        <v>2.7944761904761899</v>
      </c>
      <c r="J2505" s="2">
        <f t="shared" si="306"/>
        <v>2.9009441375884046</v>
      </c>
      <c r="K2505" s="2">
        <f t="shared" si="308"/>
        <v>2.944083862133533</v>
      </c>
    </row>
    <row r="2506" spans="1:11" ht="13.5" x14ac:dyDescent="0.25">
      <c r="A2506" s="3">
        <f>TITRES_STAT!B2509</f>
        <v>45958</v>
      </c>
      <c r="B2506" s="5">
        <f>TITRES_STAT!D2509</f>
        <v>2.63</v>
      </c>
      <c r="C2506" s="2">
        <f t="shared" si="309"/>
        <v>0</v>
      </c>
      <c r="D2506" s="2">
        <f t="shared" si="310"/>
        <v>2.7019999999999995</v>
      </c>
      <c r="E2506" s="2">
        <f t="shared" si="304"/>
        <v>2.851</v>
      </c>
      <c r="F2506" s="2">
        <f t="shared" si="305"/>
        <v>2.9255000000000004</v>
      </c>
      <c r="G2506" s="2">
        <f t="shared" si="307"/>
        <v>2.9533999999999994</v>
      </c>
      <c r="H2506" s="2">
        <f t="shared" ref="H2506:H2508" si="311">AVERAGE(B2307:B2506)</f>
        <v>3.0607500000000014</v>
      </c>
      <c r="I2506" s="2">
        <f t="array" ref="I2506">SUMPRODUCT(B2490:B2508, (ROW(B2490:B2508)-ROW(B2490)+1)) / (20*21/2)</f>
        <v>2.5204285714285715</v>
      </c>
      <c r="J2506" s="2">
        <f t="shared" si="306"/>
        <v>2.8751399340085566</v>
      </c>
      <c r="K2506" s="2">
        <f t="shared" si="308"/>
        <v>2.9317668479322179</v>
      </c>
    </row>
    <row r="2507" spans="1:11" ht="13.5" x14ac:dyDescent="0.25">
      <c r="A2507" s="3">
        <f>TITRES_STAT!B2510</f>
        <v>45959</v>
      </c>
      <c r="B2507" s="5">
        <f>TITRES_STAT!D2510</f>
        <v>2.52</v>
      </c>
      <c r="C2507" s="2">
        <f t="shared" si="309"/>
        <v>-0.10999999999999988</v>
      </c>
      <c r="D2507" s="2">
        <f t="shared" si="310"/>
        <v>2.6320000000000001</v>
      </c>
      <c r="E2507" s="2">
        <f t="shared" si="304"/>
        <v>2.8029999999999999</v>
      </c>
      <c r="F2507" s="2">
        <f t="shared" si="305"/>
        <v>2.9015000000000004</v>
      </c>
      <c r="G2507" s="2">
        <f t="shared" si="307"/>
        <v>2.9437999999999995</v>
      </c>
      <c r="H2507" s="2">
        <f t="shared" si="311"/>
        <v>3.0518500000000017</v>
      </c>
      <c r="I2507" s="2">
        <f t="array" ref="I2507">SUMPRODUCT(B2491:B2508, (ROW(B2491:B2508)-ROW(B2491)+1)) / (20*21/2)</f>
        <v>2.2606666666666668</v>
      </c>
      <c r="J2507" s="2">
        <f t="shared" si="306"/>
        <v>2.8413170831505985</v>
      </c>
      <c r="K2507" s="2">
        <f t="shared" si="308"/>
        <v>2.915619128405464</v>
      </c>
    </row>
    <row r="2508" spans="1:11" ht="13.5" x14ac:dyDescent="0.25">
      <c r="A2508" s="3">
        <f>TITRES_STAT!B2511</f>
        <v>45960</v>
      </c>
      <c r="B2508" s="5">
        <f>TITRES_STAT!D2511</f>
        <v>2.52</v>
      </c>
      <c r="C2508" s="2">
        <f t="shared" si="309"/>
        <v>0</v>
      </c>
      <c r="D2508" s="2">
        <f t="shared" si="310"/>
        <v>2.5859999999999999</v>
      </c>
      <c r="E2508" s="2">
        <f t="shared" ref="E2508" si="312">AVERAGE(B2499:B2508)</f>
        <v>2.7549999999999999</v>
      </c>
      <c r="F2508" s="2">
        <f t="shared" si="305"/>
        <v>2.8775000000000004</v>
      </c>
      <c r="G2508" s="2">
        <f t="shared" si="307"/>
        <v>2.9341999999999997</v>
      </c>
      <c r="H2508" s="2">
        <f t="shared" si="311"/>
        <v>3.0429500000000012</v>
      </c>
      <c r="I2508" s="2">
        <f t="array" ref="I2508">SUMPRODUCT(B2492:B2508, (ROW(B2492:B2508)-ROW(B2492)+1)) / (20*21/2)</f>
        <v>2.015190476190476</v>
      </c>
      <c r="J2508" s="2">
        <f t="shared" si="306"/>
        <v>2.8107154561838747</v>
      </c>
      <c r="K2508" s="2">
        <f t="shared" si="308"/>
        <v>2.90010465278172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5">
        <f>TITRES_STAT!D5</f>
        <v>1.5674999999999999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5">
        <f>TITRES_STAT!D6</f>
        <v>1.5286</v>
      </c>
      <c r="C3" s="2">
        <f t="shared" ref="C3:C66" si="0">B3-B2</f>
        <v>-3.8899999999999935E-2</v>
      </c>
      <c r="D3" s="2">
        <f t="shared" ref="D3:D66" si="1">IF(C3&gt;0,C3,0)</f>
        <v>0</v>
      </c>
      <c r="E3" s="2">
        <f t="shared" ref="E3:E66" si="2">IF(C3&lt;0,-C3,0)</f>
        <v>3.8899999999999935E-2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5">
        <f>TITRES_STAT!D7</f>
        <v>1.5286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5">
        <f>TITRES_STAT!D8</f>
        <v>1.4896</v>
      </c>
      <c r="C5" s="2">
        <f t="shared" si="0"/>
        <v>-3.8999999999999924E-2</v>
      </c>
      <c r="D5" s="2">
        <f t="shared" si="1"/>
        <v>0</v>
      </c>
      <c r="E5" s="2">
        <f t="shared" si="2"/>
        <v>3.8999999999999924E-2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5">
        <f>TITRES_STAT!D9</f>
        <v>1.4507000000000001</v>
      </c>
      <c r="C6" s="2">
        <f t="shared" si="0"/>
        <v>-3.8899999999999935E-2</v>
      </c>
      <c r="D6" s="2">
        <f t="shared" si="1"/>
        <v>0</v>
      </c>
      <c r="E6" s="2">
        <f t="shared" si="2"/>
        <v>3.8899999999999935E-2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5">
        <f>TITRES_STAT!D10</f>
        <v>1.4215</v>
      </c>
      <c r="C7" s="2">
        <f t="shared" si="0"/>
        <v>-2.9200000000000115E-2</v>
      </c>
      <c r="D7" s="2">
        <f t="shared" si="1"/>
        <v>0</v>
      </c>
      <c r="E7" s="2">
        <f t="shared" si="2"/>
        <v>2.9200000000000115E-2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5">
        <f>TITRES_STAT!D11</f>
        <v>1.4215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5">
        <f>TITRES_STAT!D12</f>
        <v>1.4312</v>
      </c>
      <c r="C9" s="2">
        <f t="shared" si="0"/>
        <v>9.7000000000000419E-3</v>
      </c>
      <c r="D9" s="2">
        <f t="shared" si="1"/>
        <v>9.7000000000000419E-3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5">
        <f>TITRES_STAT!D13</f>
        <v>1.5091000000000001</v>
      </c>
      <c r="C10" s="2">
        <f t="shared" si="0"/>
        <v>7.790000000000008E-2</v>
      </c>
      <c r="D10" s="2">
        <f t="shared" si="1"/>
        <v>7.790000000000008E-2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5">
        <f>TITRES_STAT!D14</f>
        <v>1.5967</v>
      </c>
      <c r="C11" s="2">
        <f t="shared" si="0"/>
        <v>8.75999999999999E-2</v>
      </c>
      <c r="D11" s="2">
        <f t="shared" si="1"/>
        <v>8.75999999999999E-2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5">
        <f>TITRES_STAT!D15</f>
        <v>1.6649</v>
      </c>
      <c r="C12" s="2">
        <f t="shared" si="0"/>
        <v>6.8200000000000038E-2</v>
      </c>
      <c r="D12" s="2">
        <f t="shared" si="1"/>
        <v>6.8200000000000038E-2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5">
        <f>TITRES_STAT!D16</f>
        <v>1.7330000000000001</v>
      </c>
      <c r="C13" s="2">
        <f t="shared" si="0"/>
        <v>6.8100000000000049E-2</v>
      </c>
      <c r="D13" s="2">
        <f t="shared" si="1"/>
        <v>6.8100000000000049E-2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5">
        <f>TITRES_STAT!D17</f>
        <v>1.8109</v>
      </c>
      <c r="C14" s="2">
        <f t="shared" si="0"/>
        <v>7.7899999999999858E-2</v>
      </c>
      <c r="D14" s="2">
        <f t="shared" si="1"/>
        <v>7.7899999999999858E-2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5">
        <f>TITRES_STAT!D18</f>
        <v>1.8985000000000001</v>
      </c>
      <c r="C15" s="2">
        <f t="shared" si="0"/>
        <v>8.7600000000000122E-2</v>
      </c>
      <c r="D15" s="2">
        <f t="shared" si="1"/>
        <v>8.7600000000000122E-2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5">
        <f>TITRES_STAT!D19</f>
        <v>1.9375</v>
      </c>
      <c r="C16" s="2">
        <f t="shared" si="0"/>
        <v>3.8999999999999924E-2</v>
      </c>
      <c r="D16" s="2">
        <f t="shared" si="1"/>
        <v>3.8999999999999924E-2</v>
      </c>
      <c r="E16" s="2">
        <f t="shared" si="2"/>
        <v>0</v>
      </c>
      <c r="F16" s="2">
        <f>(SUM(D3:D16)/14)</f>
        <v>3.6857142857142859E-2</v>
      </c>
      <c r="G16" s="2">
        <f>SUM(E3:E16)/14</f>
        <v>1.0428571428571422E-2</v>
      </c>
      <c r="H16" s="2">
        <f>F16/G16</f>
        <v>3.5342465753424679</v>
      </c>
      <c r="I16" s="2">
        <f>IF(G16=0,100,100-(100/(1+H16)))</f>
        <v>77.945619335347445</v>
      </c>
    </row>
    <row r="17" spans="1:9" ht="13.5" x14ac:dyDescent="0.25">
      <c r="A17" s="3">
        <f>TITRES_STAT!B20</f>
        <v>42331</v>
      </c>
      <c r="B17" s="5">
        <f>TITRES_STAT!D20</f>
        <v>1.9375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3.422448979591837E-2</v>
      </c>
      <c r="G17" s="2">
        <f>((G16*13)+E17)/14</f>
        <v>9.6836734693877494E-3</v>
      </c>
      <c r="H17" s="2">
        <f t="shared" ref="H17:H80" si="3">F17/G17</f>
        <v>3.5342465753424679</v>
      </c>
      <c r="I17" s="2">
        <f t="shared" ref="I17:I80" si="4">IF(G17=0,100,100-(100/(1+H17)))</f>
        <v>77.945619335347445</v>
      </c>
    </row>
    <row r="18" spans="1:9" ht="13.5" x14ac:dyDescent="0.25">
      <c r="A18" s="3">
        <f>TITRES_STAT!B21</f>
        <v>42332</v>
      </c>
      <c r="B18" s="5">
        <f>TITRES_STAT!D21</f>
        <v>1.9763999999999999</v>
      </c>
      <c r="C18" s="2">
        <f t="shared" si="0"/>
        <v>3.8899999999999935E-2</v>
      </c>
      <c r="D18" s="2">
        <f t="shared" si="1"/>
        <v>3.8899999999999935E-2</v>
      </c>
      <c r="E18" s="2">
        <f t="shared" si="2"/>
        <v>0</v>
      </c>
      <c r="F18" s="2">
        <f t="shared" ref="F18:G27" si="5">((F17*13)+D18)/14</f>
        <v>3.4558454810495624E-2</v>
      </c>
      <c r="G18" s="2">
        <f t="shared" si="5"/>
        <v>8.9919825072886251E-3</v>
      </c>
      <c r="H18" s="2">
        <f t="shared" si="3"/>
        <v>3.8432520061603324</v>
      </c>
      <c r="I18" s="2">
        <f t="shared" si="4"/>
        <v>79.352715928717757</v>
      </c>
    </row>
    <row r="19" spans="1:9" ht="13.5" x14ac:dyDescent="0.25">
      <c r="A19" s="3">
        <f>TITRES_STAT!B22</f>
        <v>42333</v>
      </c>
      <c r="B19" s="5">
        <f>TITRES_STAT!D22</f>
        <v>1.9179999999999999</v>
      </c>
      <c r="C19" s="2">
        <f t="shared" si="0"/>
        <v>-5.8400000000000007E-2</v>
      </c>
      <c r="D19" s="2">
        <f t="shared" si="1"/>
        <v>0</v>
      </c>
      <c r="E19" s="2">
        <f t="shared" si="2"/>
        <v>5.8400000000000007E-2</v>
      </c>
      <c r="F19" s="2">
        <f t="shared" si="5"/>
        <v>3.2089993752603081E-2</v>
      </c>
      <c r="G19" s="2">
        <f t="shared" si="5"/>
        <v>1.2521126613910869E-2</v>
      </c>
      <c r="H19" s="2">
        <f t="shared" si="3"/>
        <v>2.5628679225199562</v>
      </c>
      <c r="I19" s="2">
        <f t="shared" si="4"/>
        <v>71.932723251421663</v>
      </c>
    </row>
    <row r="20" spans="1:9" ht="13.5" x14ac:dyDescent="0.25">
      <c r="A20" s="3">
        <f>TITRES_STAT!B23</f>
        <v>42334</v>
      </c>
      <c r="B20" s="5">
        <f>TITRES_STAT!D23</f>
        <v>1.9861</v>
      </c>
      <c r="C20" s="2">
        <f t="shared" si="0"/>
        <v>6.8100000000000049E-2</v>
      </c>
      <c r="D20" s="2">
        <f t="shared" si="1"/>
        <v>6.8100000000000049E-2</v>
      </c>
      <c r="E20" s="2">
        <f t="shared" si="2"/>
        <v>0</v>
      </c>
      <c r="F20" s="2">
        <f t="shared" si="5"/>
        <v>3.4662137055988577E-2</v>
      </c>
      <c r="G20" s="2">
        <f t="shared" si="5"/>
        <v>1.162676042720295E-2</v>
      </c>
      <c r="H20" s="2">
        <f t="shared" si="3"/>
        <v>2.9812377465772939</v>
      </c>
      <c r="I20" s="2">
        <f t="shared" si="4"/>
        <v>74.882183289362487</v>
      </c>
    </row>
    <row r="21" spans="1:9" ht="13.5" x14ac:dyDescent="0.25">
      <c r="A21" s="3">
        <f>TITRES_STAT!B24</f>
        <v>42335</v>
      </c>
      <c r="B21" s="5">
        <f>TITRES_STAT!D24</f>
        <v>2.0737999999999999</v>
      </c>
      <c r="C21" s="2">
        <f t="shared" si="0"/>
        <v>8.7699999999999889E-2</v>
      </c>
      <c r="D21" s="2">
        <f t="shared" si="1"/>
        <v>8.7699999999999889E-2</v>
      </c>
      <c r="E21" s="2">
        <f t="shared" si="2"/>
        <v>0</v>
      </c>
      <c r="F21" s="2">
        <f t="shared" si="5"/>
        <v>3.8450555837703675E-2</v>
      </c>
      <c r="G21" s="2">
        <f t="shared" si="5"/>
        <v>1.0796277539545596E-2</v>
      </c>
      <c r="H21" s="2">
        <f t="shared" si="3"/>
        <v>3.5614641895656582</v>
      </c>
      <c r="I21" s="2">
        <f t="shared" si="4"/>
        <v>78.077214717864095</v>
      </c>
    </row>
    <row r="22" spans="1:9" ht="13.5" x14ac:dyDescent="0.25">
      <c r="A22" s="3">
        <f>TITRES_STAT!B25</f>
        <v>42338</v>
      </c>
      <c r="B22" s="5">
        <f>TITRES_STAT!D25</f>
        <v>2.1905999999999999</v>
      </c>
      <c r="C22" s="2">
        <f t="shared" si="0"/>
        <v>0.11680000000000001</v>
      </c>
      <c r="D22" s="2">
        <f t="shared" si="1"/>
        <v>0.11680000000000001</v>
      </c>
      <c r="E22" s="2">
        <f t="shared" si="2"/>
        <v>0</v>
      </c>
      <c r="F22" s="2">
        <f t="shared" si="5"/>
        <v>4.404694470643912E-2</v>
      </c>
      <c r="G22" s="2">
        <f t="shared" si="5"/>
        <v>1.0025114858149482E-2</v>
      </c>
      <c r="H22" s="2">
        <f t="shared" si="3"/>
        <v>4.3936598562392595</v>
      </c>
      <c r="I22" s="2">
        <f t="shared" si="4"/>
        <v>81.459713317976039</v>
      </c>
    </row>
    <row r="23" spans="1:9" ht="13.5" x14ac:dyDescent="0.25">
      <c r="A23" s="3">
        <f>TITRES_STAT!B26</f>
        <v>42339</v>
      </c>
      <c r="B23" s="5">
        <f>TITRES_STAT!D26</f>
        <v>2.1808999999999998</v>
      </c>
      <c r="C23" s="2">
        <f t="shared" si="0"/>
        <v>-9.7000000000000419E-3</v>
      </c>
      <c r="D23" s="2">
        <f t="shared" si="1"/>
        <v>0</v>
      </c>
      <c r="E23" s="2">
        <f t="shared" si="2"/>
        <v>9.7000000000000419E-3</v>
      </c>
      <c r="F23" s="2">
        <f t="shared" si="5"/>
        <v>4.0900734370264903E-2</v>
      </c>
      <c r="G23" s="2">
        <f t="shared" si="5"/>
        <v>1.0001892368281666E-2</v>
      </c>
      <c r="H23" s="2">
        <f t="shared" si="3"/>
        <v>4.0892995909424776</v>
      </c>
      <c r="I23" s="2">
        <f t="shared" si="4"/>
        <v>80.350930768946697</v>
      </c>
    </row>
    <row r="24" spans="1:9" ht="13.5" x14ac:dyDescent="0.25">
      <c r="A24" s="3">
        <f>TITRES_STAT!B27</f>
        <v>42340</v>
      </c>
      <c r="B24" s="5">
        <f>TITRES_STAT!D27</f>
        <v>2.1808999999999998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3.797925334381741E-2</v>
      </c>
      <c r="G24" s="2">
        <f t="shared" si="5"/>
        <v>9.2874714848329744E-3</v>
      </c>
      <c r="H24" s="2">
        <f t="shared" si="3"/>
        <v>4.0892995909424776</v>
      </c>
      <c r="I24" s="2">
        <f t="shared" si="4"/>
        <v>80.350930768946697</v>
      </c>
    </row>
    <row r="25" spans="1:9" ht="13.5" x14ac:dyDescent="0.25">
      <c r="A25" s="3">
        <f>TITRES_STAT!B28</f>
        <v>42341</v>
      </c>
      <c r="B25" s="5">
        <f>TITRES_STAT!D28</f>
        <v>2.2101000000000002</v>
      </c>
      <c r="C25" s="2">
        <f t="shared" si="0"/>
        <v>2.9200000000000337E-2</v>
      </c>
      <c r="D25" s="2">
        <f t="shared" si="1"/>
        <v>2.9200000000000337E-2</v>
      </c>
      <c r="E25" s="2">
        <f t="shared" si="2"/>
        <v>0</v>
      </c>
      <c r="F25" s="2">
        <f t="shared" si="5"/>
        <v>3.735216381925905E-2</v>
      </c>
      <c r="G25" s="2">
        <f t="shared" si="5"/>
        <v>8.6240806644877609E-3</v>
      </c>
      <c r="H25" s="2">
        <f t="shared" si="3"/>
        <v>4.3311473155704343</v>
      </c>
      <c r="I25" s="2">
        <f t="shared" si="4"/>
        <v>81.242311630006043</v>
      </c>
    </row>
    <row r="26" spans="1:9" ht="13.5" x14ac:dyDescent="0.25">
      <c r="A26" s="3">
        <f>TITRES_STAT!B29</f>
        <v>42342</v>
      </c>
      <c r="B26" s="5">
        <f>TITRES_STAT!D29</f>
        <v>2.2294999999999998</v>
      </c>
      <c r="C26" s="2">
        <f t="shared" si="0"/>
        <v>1.939999999999964E-2</v>
      </c>
      <c r="D26" s="2">
        <f t="shared" si="1"/>
        <v>1.939999999999964E-2</v>
      </c>
      <c r="E26" s="2">
        <f t="shared" si="2"/>
        <v>0</v>
      </c>
      <c r="F26" s="2">
        <f t="shared" si="5"/>
        <v>3.6069866403597661E-2</v>
      </c>
      <c r="G26" s="2">
        <f t="shared" si="5"/>
        <v>8.0080749027386343E-3</v>
      </c>
      <c r="H26" s="2">
        <f t="shared" si="3"/>
        <v>4.5041869415160365</v>
      </c>
      <c r="I26" s="2">
        <f t="shared" si="4"/>
        <v>81.832012418448727</v>
      </c>
    </row>
    <row r="27" spans="1:9" ht="13.5" x14ac:dyDescent="0.25">
      <c r="A27" s="3">
        <f>TITRES_STAT!B30</f>
        <v>42345</v>
      </c>
      <c r="B27" s="5">
        <f>TITRES_STAT!D30</f>
        <v>2.2294999999999998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3.349344737476926E-2</v>
      </c>
      <c r="G27" s="2">
        <f t="shared" si="5"/>
        <v>7.4360695525430174E-3</v>
      </c>
      <c r="H27" s="2">
        <f t="shared" si="3"/>
        <v>4.5041869415160374</v>
      </c>
      <c r="I27" s="2">
        <f t="shared" si="4"/>
        <v>81.832012418448741</v>
      </c>
    </row>
    <row r="28" spans="1:9" ht="13.5" x14ac:dyDescent="0.25">
      <c r="A28" s="3">
        <f>TITRES_STAT!B31</f>
        <v>42346</v>
      </c>
      <c r="B28" s="5">
        <f>TITRES_STAT!D31</f>
        <v>2.2294999999999998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3.1101058276571454E-2</v>
      </c>
      <c r="G28" s="2">
        <f>((G27*13)+E28)/14</f>
        <v>6.904921727361373E-3</v>
      </c>
      <c r="H28" s="2">
        <f t="shared" si="3"/>
        <v>4.5041869415160374</v>
      </c>
      <c r="I28" s="2">
        <f t="shared" si="4"/>
        <v>81.832012418448741</v>
      </c>
    </row>
    <row r="29" spans="1:9" ht="13.5" x14ac:dyDescent="0.25">
      <c r="A29" s="3">
        <f>TITRES_STAT!B32</f>
        <v>42347</v>
      </c>
      <c r="B29" s="5">
        <f>TITRES_STAT!D32</f>
        <v>2.2198000000000002</v>
      </c>
      <c r="C29" s="2">
        <f t="shared" si="0"/>
        <v>-9.6999999999995978E-3</v>
      </c>
      <c r="D29" s="2">
        <f t="shared" si="1"/>
        <v>0</v>
      </c>
      <c r="E29" s="2">
        <f t="shared" si="2"/>
        <v>9.6999999999995978E-3</v>
      </c>
      <c r="F29" s="2">
        <f t="shared" ref="F29:G44" si="6">((F28*13)+D29)/14</f>
        <v>2.8879554113959208E-2</v>
      </c>
      <c r="G29" s="2">
        <f t="shared" si="6"/>
        <v>7.1045701754069599E-3</v>
      </c>
      <c r="H29" s="2">
        <f t="shared" si="3"/>
        <v>4.0649262940533832</v>
      </c>
      <c r="I29" s="2">
        <f t="shared" si="4"/>
        <v>80.256376066635411</v>
      </c>
    </row>
    <row r="30" spans="1:9" ht="13.5" x14ac:dyDescent="0.25">
      <c r="A30" s="3">
        <f>TITRES_STAT!B33</f>
        <v>42348</v>
      </c>
      <c r="B30" s="5">
        <f>TITRES_STAT!D33</f>
        <v>2.2002999999999999</v>
      </c>
      <c r="C30" s="2">
        <f t="shared" si="0"/>
        <v>-1.9500000000000295E-2</v>
      </c>
      <c r="D30" s="2">
        <f t="shared" si="1"/>
        <v>0</v>
      </c>
      <c r="E30" s="2">
        <f t="shared" si="2"/>
        <v>1.9500000000000295E-2</v>
      </c>
      <c r="F30" s="2">
        <f t="shared" si="6"/>
        <v>2.6816728820104978E-2</v>
      </c>
      <c r="G30" s="2">
        <f t="shared" si="6"/>
        <v>7.9899580200207699E-3</v>
      </c>
      <c r="H30" s="2">
        <f t="shared" si="3"/>
        <v>3.356304094828682</v>
      </c>
      <c r="I30" s="2">
        <f t="shared" si="4"/>
        <v>77.044761379558224</v>
      </c>
    </row>
    <row r="31" spans="1:9" ht="13.5" x14ac:dyDescent="0.25">
      <c r="A31" s="3">
        <f>TITRES_STAT!B34</f>
        <v>42349</v>
      </c>
      <c r="B31" s="5">
        <f>TITRES_STAT!D34</f>
        <v>2.3269000000000002</v>
      </c>
      <c r="C31" s="2">
        <f t="shared" si="0"/>
        <v>0.12660000000000027</v>
      </c>
      <c r="D31" s="2">
        <f t="shared" si="1"/>
        <v>0.12660000000000027</v>
      </c>
      <c r="E31" s="2">
        <f t="shared" si="2"/>
        <v>0</v>
      </c>
      <c r="F31" s="2">
        <f t="shared" si="6"/>
        <v>3.3944105332954645E-2</v>
      </c>
      <c r="G31" s="2">
        <f t="shared" si="6"/>
        <v>7.4192467328764297E-3</v>
      </c>
      <c r="H31" s="2">
        <f t="shared" si="3"/>
        <v>4.5751417300277017</v>
      </c>
      <c r="I31" s="2">
        <f t="shared" si="4"/>
        <v>82.063236265115876</v>
      </c>
    </row>
    <row r="32" spans="1:9" ht="13.5" x14ac:dyDescent="0.25">
      <c r="A32" s="3">
        <f>TITRES_STAT!B35</f>
        <v>42352</v>
      </c>
      <c r="B32" s="5">
        <f>TITRES_STAT!D35</f>
        <v>2.3853</v>
      </c>
      <c r="C32" s="2">
        <f t="shared" si="0"/>
        <v>5.8399999999999785E-2</v>
      </c>
      <c r="D32" s="2">
        <f t="shared" si="1"/>
        <v>5.8399999999999785E-2</v>
      </c>
      <c r="E32" s="2">
        <f t="shared" si="2"/>
        <v>0</v>
      </c>
      <c r="F32" s="2">
        <f t="shared" si="6"/>
        <v>3.56909549520293E-2</v>
      </c>
      <c r="G32" s="2">
        <f t="shared" si="6"/>
        <v>6.8893005376709704E-3</v>
      </c>
      <c r="H32" s="2">
        <f t="shared" si="3"/>
        <v>5.1806355023807908</v>
      </c>
      <c r="I32" s="2">
        <f t="shared" si="4"/>
        <v>83.820434005292853</v>
      </c>
    </row>
    <row r="33" spans="1:9" ht="13.5" x14ac:dyDescent="0.25">
      <c r="A33" s="3">
        <f>TITRES_STAT!B36</f>
        <v>42353</v>
      </c>
      <c r="B33" s="5">
        <f>TITRES_STAT!D36</f>
        <v>2.4144999999999999</v>
      </c>
      <c r="C33" s="2">
        <f t="shared" si="0"/>
        <v>2.9199999999999893E-2</v>
      </c>
      <c r="D33" s="2">
        <f t="shared" si="1"/>
        <v>2.9199999999999893E-2</v>
      </c>
      <c r="E33" s="2">
        <f t="shared" si="2"/>
        <v>0</v>
      </c>
      <c r="F33" s="2">
        <f t="shared" si="6"/>
        <v>3.522731531259863E-2</v>
      </c>
      <c r="G33" s="2">
        <f t="shared" si="6"/>
        <v>6.3972076421230442E-3</v>
      </c>
      <c r="H33" s="2">
        <f t="shared" si="3"/>
        <v>5.5066706105709153</v>
      </c>
      <c r="I33" s="2">
        <f t="shared" si="4"/>
        <v>84.631156856543925</v>
      </c>
    </row>
    <row r="34" spans="1:9" ht="13.5" x14ac:dyDescent="0.25">
      <c r="A34" s="3">
        <f>TITRES_STAT!B37</f>
        <v>42354</v>
      </c>
      <c r="B34" s="5">
        <f>TITRES_STAT!D37</f>
        <v>2.3950999999999998</v>
      </c>
      <c r="C34" s="2">
        <f t="shared" si="0"/>
        <v>-1.9400000000000084E-2</v>
      </c>
      <c r="D34" s="2">
        <f t="shared" si="1"/>
        <v>0</v>
      </c>
      <c r="E34" s="2">
        <f t="shared" si="2"/>
        <v>1.9400000000000084E-2</v>
      </c>
      <c r="F34" s="2">
        <f t="shared" si="6"/>
        <v>3.2711078504555867E-2</v>
      </c>
      <c r="G34" s="2">
        <f t="shared" si="6"/>
        <v>7.3259785248285464E-3</v>
      </c>
      <c r="H34" s="2">
        <f t="shared" si="3"/>
        <v>4.4650797697119131</v>
      </c>
      <c r="I34" s="2">
        <f t="shared" si="4"/>
        <v>81.702005420998375</v>
      </c>
    </row>
    <row r="35" spans="1:9" ht="13.5" x14ac:dyDescent="0.25">
      <c r="A35" s="3">
        <f>TITRES_STAT!B38</f>
        <v>42355</v>
      </c>
      <c r="B35" s="5">
        <f>TITRES_STAT!D38</f>
        <v>2.3853</v>
      </c>
      <c r="C35" s="2">
        <f t="shared" si="0"/>
        <v>-9.7999999999998089E-3</v>
      </c>
      <c r="D35" s="2">
        <f t="shared" si="1"/>
        <v>0</v>
      </c>
      <c r="E35" s="2">
        <f t="shared" si="2"/>
        <v>9.7999999999998089E-3</v>
      </c>
      <c r="F35" s="2">
        <f t="shared" si="6"/>
        <v>3.0374572897087591E-2</v>
      </c>
      <c r="G35" s="2">
        <f t="shared" si="6"/>
        <v>7.5026943444836359E-3</v>
      </c>
      <c r="H35" s="2">
        <f t="shared" si="3"/>
        <v>4.048488649870233</v>
      </c>
      <c r="I35" s="2">
        <f t="shared" si="4"/>
        <v>80.192091745601843</v>
      </c>
    </row>
    <row r="36" spans="1:9" ht="13.5" x14ac:dyDescent="0.25">
      <c r="A36" s="3">
        <f>TITRES_STAT!B39</f>
        <v>42356</v>
      </c>
      <c r="B36" s="5">
        <f>TITRES_STAT!D39</f>
        <v>2.3853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2.820496054729562E-2</v>
      </c>
      <c r="G36" s="2">
        <f t="shared" si="6"/>
        <v>6.9667876055919476E-3</v>
      </c>
      <c r="H36" s="2">
        <f t="shared" si="3"/>
        <v>4.048488649870233</v>
      </c>
      <c r="I36" s="2">
        <f t="shared" si="4"/>
        <v>80.192091745601843</v>
      </c>
    </row>
    <row r="37" spans="1:9" ht="13.5" x14ac:dyDescent="0.25">
      <c r="A37" s="3">
        <f>TITRES_STAT!B40</f>
        <v>42359</v>
      </c>
      <c r="B37" s="5">
        <f>TITRES_STAT!D40</f>
        <v>2.3853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2.6190320508203076E-2</v>
      </c>
      <c r="G37" s="2">
        <f t="shared" si="6"/>
        <v>6.469159919478237E-3</v>
      </c>
      <c r="H37" s="2">
        <f t="shared" si="3"/>
        <v>4.0484886498702339</v>
      </c>
      <c r="I37" s="2">
        <f t="shared" si="4"/>
        <v>80.192091745601843</v>
      </c>
    </row>
    <row r="38" spans="1:9" ht="13.5" x14ac:dyDescent="0.25">
      <c r="A38" s="3">
        <f>TITRES_STAT!B41</f>
        <v>42360</v>
      </c>
      <c r="B38" s="5">
        <f>TITRES_STAT!D41</f>
        <v>2.3172000000000001</v>
      </c>
      <c r="C38" s="2">
        <f t="shared" si="0"/>
        <v>-6.8099999999999827E-2</v>
      </c>
      <c r="D38" s="2">
        <f t="shared" si="1"/>
        <v>0</v>
      </c>
      <c r="E38" s="2">
        <f t="shared" si="2"/>
        <v>6.8099999999999827E-2</v>
      </c>
      <c r="F38" s="2">
        <f t="shared" si="6"/>
        <v>2.4319583329045713E-2</v>
      </c>
      <c r="G38" s="2">
        <f t="shared" si="6"/>
        <v>1.0871362782372636E-2</v>
      </c>
      <c r="H38" s="2">
        <f t="shared" si="3"/>
        <v>2.2370317149638943</v>
      </c>
      <c r="I38" s="2">
        <f t="shared" si="4"/>
        <v>69.107500696478226</v>
      </c>
    </row>
    <row r="39" spans="1:9" ht="13.5" x14ac:dyDescent="0.25">
      <c r="A39" s="3">
        <f>TITRES_STAT!B42</f>
        <v>42361</v>
      </c>
      <c r="B39" s="5">
        <f>TITRES_STAT!D42</f>
        <v>2.3365999999999998</v>
      </c>
      <c r="C39" s="2">
        <f t="shared" si="0"/>
        <v>1.939999999999964E-2</v>
      </c>
      <c r="D39" s="2">
        <f t="shared" si="1"/>
        <v>1.939999999999964E-2</v>
      </c>
      <c r="E39" s="2">
        <f t="shared" si="2"/>
        <v>0</v>
      </c>
      <c r="F39" s="2">
        <f t="shared" si="6"/>
        <v>2.3968184519828135E-2</v>
      </c>
      <c r="G39" s="2">
        <f t="shared" si="6"/>
        <v>1.009483686934602E-2</v>
      </c>
      <c r="H39" s="2">
        <f t="shared" si="3"/>
        <v>2.3743013215607198</v>
      </c>
      <c r="I39" s="2">
        <f t="shared" si="4"/>
        <v>70.364235297828444</v>
      </c>
    </row>
    <row r="40" spans="1:9" ht="13.5" x14ac:dyDescent="0.25">
      <c r="A40" s="3">
        <f>TITRES_STAT!B43</f>
        <v>42363</v>
      </c>
      <c r="B40" s="5">
        <f>TITRES_STAT!D43</f>
        <v>2.4340000000000002</v>
      </c>
      <c r="C40" s="2">
        <f t="shared" si="0"/>
        <v>9.7400000000000375E-2</v>
      </c>
      <c r="D40" s="2">
        <f t="shared" si="1"/>
        <v>9.7400000000000375E-2</v>
      </c>
      <c r="E40" s="2">
        <f t="shared" si="2"/>
        <v>0</v>
      </c>
      <c r="F40" s="2">
        <f t="shared" si="6"/>
        <v>2.9213314196983298E-2</v>
      </c>
      <c r="G40" s="2">
        <f t="shared" si="6"/>
        <v>9.3737770929641622E-3</v>
      </c>
      <c r="H40" s="2">
        <f t="shared" si="3"/>
        <v>3.116493373723431</v>
      </c>
      <c r="I40" s="2">
        <f t="shared" si="4"/>
        <v>75.707479419662349</v>
      </c>
    </row>
    <row r="41" spans="1:9" ht="13.5" x14ac:dyDescent="0.25">
      <c r="A41" s="3">
        <f>TITRES_STAT!B44</f>
        <v>42366</v>
      </c>
      <c r="B41" s="5">
        <f>TITRES_STAT!D44</f>
        <v>2.4437000000000002</v>
      </c>
      <c r="C41" s="2">
        <f t="shared" si="0"/>
        <v>9.7000000000000419E-3</v>
      </c>
      <c r="D41" s="2">
        <f t="shared" si="1"/>
        <v>9.7000000000000419E-3</v>
      </c>
      <c r="E41" s="2">
        <f t="shared" si="2"/>
        <v>0</v>
      </c>
      <c r="F41" s="2">
        <f t="shared" si="6"/>
        <v>2.7819506040055925E-2</v>
      </c>
      <c r="G41" s="2">
        <f t="shared" si="6"/>
        <v>8.7042215863238643E-3</v>
      </c>
      <c r="H41" s="2">
        <f t="shared" si="3"/>
        <v>3.1960935006257345</v>
      </c>
      <c r="I41" s="2">
        <f t="shared" si="4"/>
        <v>76.168309885113928</v>
      </c>
    </row>
    <row r="42" spans="1:9" ht="13.5" x14ac:dyDescent="0.25">
      <c r="A42" s="3">
        <f>TITRES_STAT!B45</f>
        <v>42367</v>
      </c>
      <c r="B42" s="5">
        <f>TITRES_STAT!D45</f>
        <v>2.4243000000000001</v>
      </c>
      <c r="C42" s="2">
        <f t="shared" si="0"/>
        <v>-1.9400000000000084E-2</v>
      </c>
      <c r="D42" s="2">
        <f t="shared" si="1"/>
        <v>0</v>
      </c>
      <c r="E42" s="2">
        <f t="shared" si="2"/>
        <v>1.9400000000000084E-2</v>
      </c>
      <c r="F42" s="2">
        <f t="shared" si="6"/>
        <v>2.5832398465766213E-2</v>
      </c>
      <c r="G42" s="2">
        <f t="shared" si="6"/>
        <v>9.4682057587293089E-3</v>
      </c>
      <c r="H42" s="2">
        <f t="shared" si="3"/>
        <v>2.7283309133781519</v>
      </c>
      <c r="I42" s="2">
        <f t="shared" si="4"/>
        <v>73.178346471023843</v>
      </c>
    </row>
    <row r="43" spans="1:9" ht="13.5" x14ac:dyDescent="0.25">
      <c r="A43" s="3">
        <f>TITRES_STAT!B46</f>
        <v>42368</v>
      </c>
      <c r="B43" s="5">
        <f>TITRES_STAT!D46</f>
        <v>2.4632000000000001</v>
      </c>
      <c r="C43" s="2">
        <f t="shared" si="0"/>
        <v>3.8899999999999935E-2</v>
      </c>
      <c r="D43" s="2">
        <f t="shared" si="1"/>
        <v>3.8899999999999935E-2</v>
      </c>
      <c r="E43" s="2">
        <f t="shared" si="2"/>
        <v>0</v>
      </c>
      <c r="F43" s="2">
        <f t="shared" si="6"/>
        <v>2.6765798575354334E-2</v>
      </c>
      <c r="G43" s="2">
        <f t="shared" si="6"/>
        <v>8.7919053473915019E-3</v>
      </c>
      <c r="H43" s="2">
        <f t="shared" si="3"/>
        <v>3.044368372698139</v>
      </c>
      <c r="I43" s="2">
        <f t="shared" si="4"/>
        <v>75.274260209564815</v>
      </c>
    </row>
    <row r="44" spans="1:9" ht="13.5" x14ac:dyDescent="0.25">
      <c r="A44" s="3">
        <f>TITRES_STAT!B47</f>
        <v>42369</v>
      </c>
      <c r="B44" s="5">
        <f>TITRES_STAT!D47</f>
        <v>2.5314000000000001</v>
      </c>
      <c r="C44" s="2">
        <f t="shared" si="0"/>
        <v>6.8200000000000038E-2</v>
      </c>
      <c r="D44" s="2">
        <f t="shared" si="1"/>
        <v>6.8200000000000038E-2</v>
      </c>
      <c r="E44" s="2">
        <f t="shared" si="2"/>
        <v>0</v>
      </c>
      <c r="F44" s="2">
        <f t="shared" si="6"/>
        <v>2.9725384391400458E-2</v>
      </c>
      <c r="G44" s="2">
        <f t="shared" si="6"/>
        <v>8.1639121082921085E-3</v>
      </c>
      <c r="H44" s="2">
        <f t="shared" si="3"/>
        <v>3.6410710939928297</v>
      </c>
      <c r="I44" s="2">
        <f t="shared" si="4"/>
        <v>78.45324969715827</v>
      </c>
    </row>
    <row r="45" spans="1:9" ht="13.5" x14ac:dyDescent="0.25">
      <c r="A45" s="3">
        <f>TITRES_STAT!B48</f>
        <v>42373</v>
      </c>
      <c r="B45" s="5">
        <f>TITRES_STAT!D48</f>
        <v>2.4923999999999999</v>
      </c>
      <c r="C45" s="2">
        <f t="shared" si="0"/>
        <v>-3.9000000000000146E-2</v>
      </c>
      <c r="D45" s="2">
        <f t="shared" si="1"/>
        <v>0</v>
      </c>
      <c r="E45" s="2">
        <f t="shared" si="2"/>
        <v>3.9000000000000146E-2</v>
      </c>
      <c r="F45" s="2">
        <f t="shared" ref="F45:G60" si="7">((F44*13)+D45)/14</f>
        <v>2.7602142649157568E-2</v>
      </c>
      <c r="G45" s="2">
        <f t="shared" si="7"/>
        <v>1.0366489814842684E-2</v>
      </c>
      <c r="H45" s="2">
        <f t="shared" si="3"/>
        <v>2.6626315312283402</v>
      </c>
      <c r="I45" s="2">
        <f t="shared" si="4"/>
        <v>72.697226257301693</v>
      </c>
    </row>
    <row r="46" spans="1:9" ht="13.5" x14ac:dyDescent="0.25">
      <c r="A46" s="3">
        <f>TITRES_STAT!B49</f>
        <v>42374</v>
      </c>
      <c r="B46" s="5">
        <f>TITRES_STAT!D49</f>
        <v>2.4923999999999999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2.5630561031360598E-2</v>
      </c>
      <c r="G46" s="2">
        <f t="shared" si="7"/>
        <v>9.626026256639636E-3</v>
      </c>
      <c r="H46" s="2">
        <f t="shared" si="3"/>
        <v>2.6626315312283397</v>
      </c>
      <c r="I46" s="2">
        <f t="shared" si="4"/>
        <v>72.697226257301693</v>
      </c>
    </row>
    <row r="47" spans="1:9" ht="13.5" x14ac:dyDescent="0.25">
      <c r="A47" s="3">
        <f>TITRES_STAT!B50</f>
        <v>42375</v>
      </c>
      <c r="B47" s="5">
        <f>TITRES_STAT!D50</f>
        <v>2.4243000000000001</v>
      </c>
      <c r="C47" s="2">
        <f t="shared" si="0"/>
        <v>-6.8099999999999827E-2</v>
      </c>
      <c r="D47" s="2">
        <f t="shared" si="1"/>
        <v>0</v>
      </c>
      <c r="E47" s="2">
        <f t="shared" si="2"/>
        <v>6.8099999999999827E-2</v>
      </c>
      <c r="F47" s="2">
        <f t="shared" si="7"/>
        <v>2.3799806671977699E-2</v>
      </c>
      <c r="G47" s="2">
        <f t="shared" si="7"/>
        <v>1.3802738666879649E-2</v>
      </c>
      <c r="H47" s="2">
        <f t="shared" si="3"/>
        <v>1.72428148111552</v>
      </c>
      <c r="I47" s="2">
        <f t="shared" si="4"/>
        <v>63.293073533997422</v>
      </c>
    </row>
    <row r="48" spans="1:9" ht="13.5" x14ac:dyDescent="0.25">
      <c r="A48" s="3">
        <f>TITRES_STAT!B51</f>
        <v>42376</v>
      </c>
      <c r="B48" s="5">
        <f>TITRES_STAT!D51</f>
        <v>2.4243000000000001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2.2099820481122152E-2</v>
      </c>
      <c r="G48" s="2">
        <f t="shared" si="7"/>
        <v>1.2816828762102531E-2</v>
      </c>
      <c r="H48" s="2">
        <f t="shared" si="3"/>
        <v>1.7242814811155203</v>
      </c>
      <c r="I48" s="2">
        <f t="shared" si="4"/>
        <v>63.293073533997422</v>
      </c>
    </row>
    <row r="49" spans="1:9" ht="13.5" x14ac:dyDescent="0.25">
      <c r="A49" s="3">
        <f>TITRES_STAT!B52</f>
        <v>42377</v>
      </c>
      <c r="B49" s="5">
        <f>TITRES_STAT!D52</f>
        <v>2.4340000000000002</v>
      </c>
      <c r="C49" s="2">
        <f t="shared" si="0"/>
        <v>9.7000000000000419E-3</v>
      </c>
      <c r="D49" s="2">
        <f t="shared" si="1"/>
        <v>9.7000000000000419E-3</v>
      </c>
      <c r="E49" s="2">
        <f t="shared" si="2"/>
        <v>0</v>
      </c>
      <c r="F49" s="2">
        <f t="shared" si="7"/>
        <v>2.1214119018184856E-2</v>
      </c>
      <c r="G49" s="2">
        <f t="shared" si="7"/>
        <v>1.1901340993380921E-2</v>
      </c>
      <c r="H49" s="2">
        <f t="shared" si="3"/>
        <v>1.7824982100742557</v>
      </c>
      <c r="I49" s="2">
        <f t="shared" si="4"/>
        <v>64.06107301778593</v>
      </c>
    </row>
    <row r="50" spans="1:9" ht="13.5" x14ac:dyDescent="0.25">
      <c r="A50" s="3">
        <f>TITRES_STAT!B53</f>
        <v>42380</v>
      </c>
      <c r="B50" s="5">
        <f>TITRES_STAT!D53</f>
        <v>2.4340000000000002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1.9698824802600223E-2</v>
      </c>
      <c r="G50" s="2">
        <f t="shared" si="7"/>
        <v>1.1051245208139425E-2</v>
      </c>
      <c r="H50" s="2">
        <f t="shared" si="3"/>
        <v>1.7824982100742559</v>
      </c>
      <c r="I50" s="2">
        <f t="shared" si="4"/>
        <v>64.061073017785944</v>
      </c>
    </row>
    <row r="51" spans="1:9" ht="13.5" x14ac:dyDescent="0.25">
      <c r="A51" s="3">
        <f>TITRES_STAT!B54</f>
        <v>42381</v>
      </c>
      <c r="B51" s="5">
        <f>TITRES_STAT!D54</f>
        <v>2.4340000000000002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1.8291765888128777E-2</v>
      </c>
      <c r="G51" s="2">
        <f t="shared" si="7"/>
        <v>1.026187055041518E-2</v>
      </c>
      <c r="H51" s="2">
        <f t="shared" si="3"/>
        <v>1.7824982100742559</v>
      </c>
      <c r="I51" s="2">
        <f t="shared" si="4"/>
        <v>64.061073017785944</v>
      </c>
    </row>
    <row r="52" spans="1:9" ht="13.5" x14ac:dyDescent="0.25">
      <c r="A52" s="3">
        <f>TITRES_STAT!B55</f>
        <v>42382</v>
      </c>
      <c r="B52" s="5">
        <f>TITRES_STAT!D55</f>
        <v>2.4243000000000001</v>
      </c>
      <c r="C52" s="2">
        <f t="shared" si="0"/>
        <v>-9.7000000000000419E-3</v>
      </c>
      <c r="D52" s="2">
        <f t="shared" si="1"/>
        <v>0</v>
      </c>
      <c r="E52" s="2">
        <f t="shared" si="2"/>
        <v>9.7000000000000419E-3</v>
      </c>
      <c r="F52" s="2">
        <f t="shared" si="7"/>
        <v>1.6985211181833864E-2</v>
      </c>
      <c r="G52" s="2">
        <f t="shared" si="7"/>
        <v>1.022173693967124E-2</v>
      </c>
      <c r="H52" s="2">
        <f t="shared" si="3"/>
        <v>1.66167563126313</v>
      </c>
      <c r="I52" s="2">
        <f t="shared" si="4"/>
        <v>62.429681954692654</v>
      </c>
    </row>
    <row r="53" spans="1:9" ht="13.5" x14ac:dyDescent="0.25">
      <c r="A53" s="3">
        <f>TITRES_STAT!B56</f>
        <v>42384</v>
      </c>
      <c r="B53" s="5">
        <f>TITRES_STAT!D56</f>
        <v>2.3950999999999998</v>
      </c>
      <c r="C53" s="2">
        <f t="shared" si="0"/>
        <v>-2.9200000000000337E-2</v>
      </c>
      <c r="D53" s="2">
        <f t="shared" si="1"/>
        <v>0</v>
      </c>
      <c r="E53" s="2">
        <f t="shared" si="2"/>
        <v>2.9200000000000337E-2</v>
      </c>
      <c r="F53" s="2">
        <f t="shared" si="7"/>
        <v>1.5771981811702872E-2</v>
      </c>
      <c r="G53" s="2">
        <f t="shared" si="7"/>
        <v>1.1577327158266176E-2</v>
      </c>
      <c r="H53" s="2">
        <f t="shared" si="3"/>
        <v>1.3623163270843328</v>
      </c>
      <c r="I53" s="2">
        <f t="shared" si="4"/>
        <v>57.668666616115686</v>
      </c>
    </row>
    <row r="54" spans="1:9" ht="13.5" x14ac:dyDescent="0.25">
      <c r="A54" s="3">
        <f>TITRES_STAT!B57</f>
        <v>42387</v>
      </c>
      <c r="B54" s="5">
        <f>TITRES_STAT!D57</f>
        <v>2.3950999999999998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1.4645411682295524E-2</v>
      </c>
      <c r="G54" s="2">
        <f t="shared" si="7"/>
        <v>1.0750375218390021E-2</v>
      </c>
      <c r="H54" s="2">
        <f t="shared" si="3"/>
        <v>1.3623163270843328</v>
      </c>
      <c r="I54" s="2">
        <f t="shared" si="4"/>
        <v>57.668666616115686</v>
      </c>
    </row>
    <row r="55" spans="1:9" ht="13.5" x14ac:dyDescent="0.25">
      <c r="A55" s="3">
        <f>TITRES_STAT!B58</f>
        <v>42388</v>
      </c>
      <c r="B55" s="5">
        <f>TITRES_STAT!D58</f>
        <v>2.3853</v>
      </c>
      <c r="C55" s="2">
        <f t="shared" si="0"/>
        <v>-9.7999999999998089E-3</v>
      </c>
      <c r="D55" s="2">
        <f t="shared" si="1"/>
        <v>0</v>
      </c>
      <c r="E55" s="2">
        <f t="shared" si="2"/>
        <v>9.7999999999998089E-3</v>
      </c>
      <c r="F55" s="2">
        <f t="shared" si="7"/>
        <v>1.3599310847845844E-2</v>
      </c>
      <c r="G55" s="2">
        <f t="shared" si="7"/>
        <v>1.068249127421929E-2</v>
      </c>
      <c r="H55" s="2">
        <f t="shared" si="3"/>
        <v>1.2730467546148054</v>
      </c>
      <c r="I55" s="2">
        <f t="shared" si="4"/>
        <v>56.006184300003021</v>
      </c>
    </row>
    <row r="56" spans="1:9" ht="13.5" x14ac:dyDescent="0.25">
      <c r="A56" s="3">
        <f>TITRES_STAT!B59</f>
        <v>42389</v>
      </c>
      <c r="B56" s="5">
        <f>TITRES_STAT!D59</f>
        <v>2.3269000000000002</v>
      </c>
      <c r="C56" s="2">
        <f t="shared" si="0"/>
        <v>-5.8399999999999785E-2</v>
      </c>
      <c r="D56" s="2">
        <f t="shared" si="1"/>
        <v>0</v>
      </c>
      <c r="E56" s="2">
        <f t="shared" si="2"/>
        <v>5.8399999999999785E-2</v>
      </c>
      <c r="F56" s="2">
        <f t="shared" si="7"/>
        <v>1.2627931501571141E-2</v>
      </c>
      <c r="G56" s="2">
        <f t="shared" si="7"/>
        <v>1.4090884754632183E-2</v>
      </c>
      <c r="H56" s="2">
        <f t="shared" si="3"/>
        <v>0.89617733176193093</v>
      </c>
      <c r="I56" s="2">
        <f t="shared" si="4"/>
        <v>47.262316490684</v>
      </c>
    </row>
    <row r="57" spans="1:9" ht="13.5" x14ac:dyDescent="0.25">
      <c r="A57" s="3">
        <f>TITRES_STAT!B60</f>
        <v>42390</v>
      </c>
      <c r="B57" s="5">
        <f>TITRES_STAT!D60</f>
        <v>2.2782</v>
      </c>
      <c r="C57" s="2">
        <f t="shared" si="0"/>
        <v>-4.8700000000000188E-2</v>
      </c>
      <c r="D57" s="2">
        <f t="shared" si="1"/>
        <v>0</v>
      </c>
      <c r="E57" s="2">
        <f t="shared" si="2"/>
        <v>4.8700000000000188E-2</v>
      </c>
      <c r="F57" s="2">
        <f t="shared" si="7"/>
        <v>1.172593639431606E-2</v>
      </c>
      <c r="G57" s="2">
        <f t="shared" si="7"/>
        <v>1.6562964415015612E-2</v>
      </c>
      <c r="H57" s="2">
        <f t="shared" si="3"/>
        <v>0.70796121397722678</v>
      </c>
      <c r="I57" s="2">
        <f t="shared" si="4"/>
        <v>41.450661067919683</v>
      </c>
    </row>
    <row r="58" spans="1:9" ht="13.5" x14ac:dyDescent="0.25">
      <c r="A58" s="3">
        <f>TITRES_STAT!B61</f>
        <v>42391</v>
      </c>
      <c r="B58" s="5">
        <f>TITRES_STAT!D61</f>
        <v>2.2782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1.088836950900777E-2</v>
      </c>
      <c r="G58" s="2">
        <f t="shared" si="7"/>
        <v>1.5379895528228783E-2</v>
      </c>
      <c r="H58" s="2">
        <f t="shared" si="3"/>
        <v>0.70796121397722678</v>
      </c>
      <c r="I58" s="2">
        <f t="shared" si="4"/>
        <v>41.450661067919683</v>
      </c>
    </row>
    <row r="59" spans="1:9" ht="13.5" x14ac:dyDescent="0.25">
      <c r="A59" s="3">
        <f>TITRES_STAT!B62</f>
        <v>42394</v>
      </c>
      <c r="B59" s="5">
        <f>TITRES_STAT!D62</f>
        <v>2.2393000000000001</v>
      </c>
      <c r="C59" s="2">
        <f t="shared" si="0"/>
        <v>-3.8899999999999935E-2</v>
      </c>
      <c r="D59" s="2">
        <f t="shared" si="1"/>
        <v>0</v>
      </c>
      <c r="E59" s="2">
        <f t="shared" si="2"/>
        <v>3.8899999999999935E-2</v>
      </c>
      <c r="F59" s="2">
        <f t="shared" si="7"/>
        <v>1.0110628829792929E-2</v>
      </c>
      <c r="G59" s="2">
        <f t="shared" si="7"/>
        <v>1.7059902990498151E-2</v>
      </c>
      <c r="H59" s="2">
        <f t="shared" si="3"/>
        <v>0.59265453240995813</v>
      </c>
      <c r="I59" s="2">
        <f t="shared" si="4"/>
        <v>37.211744314265736</v>
      </c>
    </row>
    <row r="60" spans="1:9" ht="13.5" x14ac:dyDescent="0.25">
      <c r="A60" s="3">
        <f>TITRES_STAT!B63</f>
        <v>42395</v>
      </c>
      <c r="B60" s="5">
        <f>TITRES_STAT!D63</f>
        <v>2.2393000000000001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9.3884410562362908E-3</v>
      </c>
      <c r="G60" s="2">
        <f t="shared" si="7"/>
        <v>1.5841338491176853E-2</v>
      </c>
      <c r="H60" s="2">
        <f t="shared" si="3"/>
        <v>0.59265453240995825</v>
      </c>
      <c r="I60" s="2">
        <f t="shared" si="4"/>
        <v>37.211744314265744</v>
      </c>
    </row>
    <row r="61" spans="1:9" ht="13.5" x14ac:dyDescent="0.25">
      <c r="A61" s="3">
        <f>TITRES_STAT!B64</f>
        <v>42396</v>
      </c>
      <c r="B61" s="5">
        <f>TITRES_STAT!D64</f>
        <v>2.2294999999999998</v>
      </c>
      <c r="C61" s="2">
        <f t="shared" si="0"/>
        <v>-9.800000000000253E-3</v>
      </c>
      <c r="D61" s="2">
        <f t="shared" si="1"/>
        <v>0</v>
      </c>
      <c r="E61" s="2">
        <f t="shared" si="2"/>
        <v>9.800000000000253E-3</v>
      </c>
      <c r="F61" s="2">
        <f t="shared" ref="F61:G76" si="8">((F60*13)+D61)/14</f>
        <v>8.7178381236479845E-3</v>
      </c>
      <c r="G61" s="2">
        <f t="shared" si="8"/>
        <v>1.5409814313235667E-2</v>
      </c>
      <c r="H61" s="2">
        <f t="shared" si="3"/>
        <v>0.56573284703113735</v>
      </c>
      <c r="I61" s="2">
        <f t="shared" si="4"/>
        <v>36.132144005527579</v>
      </c>
    </row>
    <row r="62" spans="1:9" ht="13.5" x14ac:dyDescent="0.25">
      <c r="A62" s="3">
        <f>TITRES_STAT!B65</f>
        <v>42397</v>
      </c>
      <c r="B62" s="5">
        <f>TITRES_STAT!D65</f>
        <v>2.2294999999999998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8.0951354005302702E-3</v>
      </c>
      <c r="G62" s="2">
        <f t="shared" si="8"/>
        <v>1.4309113290861692E-2</v>
      </c>
      <c r="H62" s="2">
        <f t="shared" si="3"/>
        <v>0.56573284703113724</v>
      </c>
      <c r="I62" s="2">
        <f t="shared" si="4"/>
        <v>36.132144005527579</v>
      </c>
    </row>
    <row r="63" spans="1:9" ht="13.5" x14ac:dyDescent="0.25">
      <c r="A63" s="3">
        <f>TITRES_STAT!B66</f>
        <v>42398</v>
      </c>
      <c r="B63" s="5">
        <f>TITRES_STAT!D66</f>
        <v>2.2198000000000002</v>
      </c>
      <c r="C63" s="2">
        <f t="shared" si="0"/>
        <v>-9.6999999999995978E-3</v>
      </c>
      <c r="D63" s="2">
        <f t="shared" si="1"/>
        <v>0</v>
      </c>
      <c r="E63" s="2">
        <f t="shared" si="2"/>
        <v>9.6999999999995978E-3</v>
      </c>
      <c r="F63" s="2">
        <f t="shared" si="8"/>
        <v>7.516911443349537E-3</v>
      </c>
      <c r="G63" s="2">
        <f t="shared" si="8"/>
        <v>1.3979890912942971E-2</v>
      </c>
      <c r="H63" s="2">
        <f t="shared" si="3"/>
        <v>0.53769457073446625</v>
      </c>
      <c r="I63" s="2">
        <f t="shared" si="4"/>
        <v>34.967579450946573</v>
      </c>
    </row>
    <row r="64" spans="1:9" ht="13.5" x14ac:dyDescent="0.25">
      <c r="A64" s="3">
        <f>TITRES_STAT!B67</f>
        <v>42401</v>
      </c>
      <c r="B64" s="5">
        <f>TITRES_STAT!D67</f>
        <v>2.1223999999999998</v>
      </c>
      <c r="C64" s="2">
        <f t="shared" si="0"/>
        <v>-9.7400000000000375E-2</v>
      </c>
      <c r="D64" s="2">
        <f t="shared" si="1"/>
        <v>0</v>
      </c>
      <c r="E64" s="2">
        <f t="shared" si="2"/>
        <v>9.7400000000000375E-2</v>
      </c>
      <c r="F64" s="2">
        <f t="shared" si="8"/>
        <v>6.9799891973959987E-3</v>
      </c>
      <c r="G64" s="2">
        <f t="shared" si="8"/>
        <v>1.9938470133447073E-2</v>
      </c>
      <c r="H64" s="2">
        <f t="shared" si="3"/>
        <v>0.35007646778711299</v>
      </c>
      <c r="I64" s="2">
        <f t="shared" si="4"/>
        <v>25.930121451632843</v>
      </c>
    </row>
    <row r="65" spans="1:9" ht="13.5" x14ac:dyDescent="0.25">
      <c r="A65" s="3">
        <f>TITRES_STAT!B68</f>
        <v>42402</v>
      </c>
      <c r="B65" s="5">
        <f>TITRES_STAT!D68</f>
        <v>2.1808999999999998</v>
      </c>
      <c r="C65" s="2">
        <f t="shared" si="0"/>
        <v>5.8499999999999996E-2</v>
      </c>
      <c r="D65" s="2">
        <f t="shared" si="1"/>
        <v>5.8499999999999996E-2</v>
      </c>
      <c r="E65" s="2">
        <f t="shared" si="2"/>
        <v>0</v>
      </c>
      <c r="F65" s="2">
        <f t="shared" si="8"/>
        <v>1.0659989969010571E-2</v>
      </c>
      <c r="G65" s="2">
        <f t="shared" si="8"/>
        <v>1.8514293695343711E-2</v>
      </c>
      <c r="H65" s="2">
        <f t="shared" si="3"/>
        <v>0.57577081494021709</v>
      </c>
      <c r="I65" s="2">
        <f t="shared" si="4"/>
        <v>36.53899472443657</v>
      </c>
    </row>
    <row r="66" spans="1:9" ht="13.5" x14ac:dyDescent="0.25">
      <c r="A66" s="3">
        <f>TITRES_STAT!B69</f>
        <v>42403</v>
      </c>
      <c r="B66" s="5">
        <f>TITRES_STAT!D69</f>
        <v>2.1223999999999998</v>
      </c>
      <c r="C66" s="2">
        <f t="shared" si="0"/>
        <v>-5.8499999999999996E-2</v>
      </c>
      <c r="D66" s="2">
        <f t="shared" si="1"/>
        <v>0</v>
      </c>
      <c r="E66" s="2">
        <f t="shared" si="2"/>
        <v>5.8499999999999996E-2</v>
      </c>
      <c r="F66" s="2">
        <f t="shared" si="8"/>
        <v>9.8985621140812441E-3</v>
      </c>
      <c r="G66" s="2">
        <f t="shared" si="8"/>
        <v>2.1370415574247729E-2</v>
      </c>
      <c r="H66" s="2">
        <f t="shared" si="3"/>
        <v>0.46318996837896953</v>
      </c>
      <c r="I66" s="2">
        <f t="shared" si="4"/>
        <v>31.656174412685843</v>
      </c>
    </row>
    <row r="67" spans="1:9" ht="13.5" x14ac:dyDescent="0.25">
      <c r="A67" s="3">
        <f>TITRES_STAT!B70</f>
        <v>42404</v>
      </c>
      <c r="B67" s="5">
        <f>TITRES_STAT!D70</f>
        <v>2.0931999999999999</v>
      </c>
      <c r="C67" s="2">
        <f t="shared" ref="C67:C130" si="9">B67-B66</f>
        <v>-2.9199999999999893E-2</v>
      </c>
      <c r="D67" s="2">
        <f t="shared" ref="D67:D130" si="10">IF(C67&gt;0,C67,0)</f>
        <v>0</v>
      </c>
      <c r="E67" s="2">
        <f t="shared" ref="E67:E130" si="11">IF(C67&lt;0,-C67,0)</f>
        <v>2.9199999999999893E-2</v>
      </c>
      <c r="F67" s="2">
        <f t="shared" si="8"/>
        <v>9.1915219630754417E-3</v>
      </c>
      <c r="G67" s="2">
        <f t="shared" si="8"/>
        <v>2.1929671604658595E-2</v>
      </c>
      <c r="H67" s="2">
        <f t="shared" si="3"/>
        <v>0.41913632491983399</v>
      </c>
      <c r="I67" s="2">
        <f t="shared" si="4"/>
        <v>29.534606193912396</v>
      </c>
    </row>
    <row r="68" spans="1:9" ht="13.5" x14ac:dyDescent="0.25">
      <c r="A68" s="3">
        <f>TITRES_STAT!B71</f>
        <v>42405</v>
      </c>
      <c r="B68" s="5">
        <f>TITRES_STAT!D71</f>
        <v>2.0931999999999999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8.534984679998624E-3</v>
      </c>
      <c r="G68" s="2">
        <f t="shared" si="8"/>
        <v>2.0363266490040121E-2</v>
      </c>
      <c r="H68" s="2">
        <f t="shared" si="3"/>
        <v>0.41913632491983399</v>
      </c>
      <c r="I68" s="2">
        <f t="shared" si="4"/>
        <v>29.534606193912396</v>
      </c>
    </row>
    <row r="69" spans="1:9" ht="13.5" x14ac:dyDescent="0.25">
      <c r="A69" s="3">
        <f>TITRES_STAT!B72</f>
        <v>42408</v>
      </c>
      <c r="B69" s="5">
        <f>TITRES_STAT!D72</f>
        <v>2.0834999999999999</v>
      </c>
      <c r="C69" s="2">
        <f t="shared" si="9"/>
        <v>-9.7000000000000419E-3</v>
      </c>
      <c r="D69" s="2">
        <f t="shared" si="10"/>
        <v>0</v>
      </c>
      <c r="E69" s="2">
        <f t="shared" si="11"/>
        <v>9.7000000000000419E-3</v>
      </c>
      <c r="F69" s="2">
        <f t="shared" si="8"/>
        <v>7.9253429171415798E-3</v>
      </c>
      <c r="G69" s="2">
        <f t="shared" si="8"/>
        <v>1.9601604597894399E-2</v>
      </c>
      <c r="H69" s="2">
        <f t="shared" si="3"/>
        <v>0.40432112981163382</v>
      </c>
      <c r="I69" s="2">
        <f t="shared" si="4"/>
        <v>28.79121599956747</v>
      </c>
    </row>
    <row r="70" spans="1:9" ht="13.5" x14ac:dyDescent="0.25">
      <c r="A70" s="3">
        <f>TITRES_STAT!B73</f>
        <v>42409</v>
      </c>
      <c r="B70" s="5">
        <f>TITRES_STAT!D73</f>
        <v>2.0931999999999999</v>
      </c>
      <c r="C70" s="2">
        <f t="shared" si="9"/>
        <v>9.7000000000000419E-3</v>
      </c>
      <c r="D70" s="2">
        <f t="shared" si="10"/>
        <v>9.7000000000000419E-3</v>
      </c>
      <c r="E70" s="2">
        <f t="shared" si="11"/>
        <v>0</v>
      </c>
      <c r="F70" s="2">
        <f t="shared" si="8"/>
        <v>8.0521041373457555E-3</v>
      </c>
      <c r="G70" s="2">
        <f t="shared" si="8"/>
        <v>1.8201489983759086E-2</v>
      </c>
      <c r="H70" s="2">
        <f t="shared" si="3"/>
        <v>0.44238708724013948</v>
      </c>
      <c r="I70" s="2">
        <f t="shared" si="4"/>
        <v>30.670483059204443</v>
      </c>
    </row>
    <row r="71" spans="1:9" ht="13.5" x14ac:dyDescent="0.25">
      <c r="A71" s="3">
        <f>TITRES_STAT!B74</f>
        <v>42410</v>
      </c>
      <c r="B71" s="5">
        <f>TITRES_STAT!D74</f>
        <v>2.0834999999999999</v>
      </c>
      <c r="C71" s="2">
        <f t="shared" si="9"/>
        <v>-9.7000000000000419E-3</v>
      </c>
      <c r="D71" s="2">
        <f t="shared" si="10"/>
        <v>0</v>
      </c>
      <c r="E71" s="2">
        <f t="shared" si="11"/>
        <v>9.7000000000000419E-3</v>
      </c>
      <c r="F71" s="2">
        <f t="shared" si="8"/>
        <v>7.4769538418210588E-3</v>
      </c>
      <c r="G71" s="2">
        <f t="shared" si="8"/>
        <v>1.7594240699204868E-2</v>
      </c>
      <c r="H71" s="2">
        <f t="shared" si="3"/>
        <v>0.42496598572503119</v>
      </c>
      <c r="I71" s="2">
        <f t="shared" si="4"/>
        <v>29.822886299198643</v>
      </c>
    </row>
    <row r="72" spans="1:9" ht="13.5" x14ac:dyDescent="0.25">
      <c r="A72" s="3">
        <f>TITRES_STAT!B75</f>
        <v>42411</v>
      </c>
      <c r="B72" s="5">
        <f>TITRES_STAT!D75</f>
        <v>2.0834999999999999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6.9428857102624125E-3</v>
      </c>
      <c r="G72" s="2">
        <f t="shared" si="8"/>
        <v>1.6337509220690234E-2</v>
      </c>
      <c r="H72" s="2">
        <f t="shared" si="3"/>
        <v>0.42496598572503125</v>
      </c>
      <c r="I72" s="2">
        <f t="shared" si="4"/>
        <v>29.822886299198643</v>
      </c>
    </row>
    <row r="73" spans="1:9" ht="13.5" x14ac:dyDescent="0.25">
      <c r="A73" s="3">
        <f>TITRES_STAT!B76</f>
        <v>42412</v>
      </c>
      <c r="B73" s="5">
        <f>TITRES_STAT!D76</f>
        <v>2.0446</v>
      </c>
      <c r="C73" s="2">
        <f t="shared" si="9"/>
        <v>-3.8899999999999935E-2</v>
      </c>
      <c r="D73" s="2">
        <f t="shared" si="10"/>
        <v>0</v>
      </c>
      <c r="E73" s="2">
        <f t="shared" si="11"/>
        <v>3.8899999999999935E-2</v>
      </c>
      <c r="F73" s="2">
        <f t="shared" si="8"/>
        <v>6.4469653023865254E-3</v>
      </c>
      <c r="G73" s="2">
        <f t="shared" si="8"/>
        <v>1.7949115704926639E-2</v>
      </c>
      <c r="H73" s="2">
        <f t="shared" si="3"/>
        <v>0.35918010716355092</v>
      </c>
      <c r="I73" s="2">
        <f t="shared" si="4"/>
        <v>26.42623337926257</v>
      </c>
    </row>
    <row r="74" spans="1:9" ht="13.5" x14ac:dyDescent="0.25">
      <c r="A74" s="3">
        <f>TITRES_STAT!B77</f>
        <v>42415</v>
      </c>
      <c r="B74" s="5">
        <f>TITRES_STAT!D77</f>
        <v>2.0834999999999999</v>
      </c>
      <c r="C74" s="2">
        <f t="shared" si="9"/>
        <v>3.8899999999999935E-2</v>
      </c>
      <c r="D74" s="2">
        <f t="shared" si="10"/>
        <v>3.8899999999999935E-2</v>
      </c>
      <c r="E74" s="2">
        <f t="shared" si="11"/>
        <v>0</v>
      </c>
      <c r="F74" s="2">
        <f t="shared" si="8"/>
        <v>8.7650392093589109E-3</v>
      </c>
      <c r="G74" s="2">
        <f t="shared" si="8"/>
        <v>1.6667036011717592E-2</v>
      </c>
      <c r="H74" s="2">
        <f t="shared" si="3"/>
        <v>0.52589069845392655</v>
      </c>
      <c r="I74" s="2">
        <f t="shared" si="4"/>
        <v>34.464506467388077</v>
      </c>
    </row>
    <row r="75" spans="1:9" ht="13.5" x14ac:dyDescent="0.25">
      <c r="A75" s="3">
        <f>TITRES_STAT!B78</f>
        <v>42416</v>
      </c>
      <c r="B75" s="5">
        <f>TITRES_STAT!D78</f>
        <v>2.1223999999999998</v>
      </c>
      <c r="C75" s="2">
        <f t="shared" si="9"/>
        <v>3.8899999999999935E-2</v>
      </c>
      <c r="D75" s="2">
        <f t="shared" si="10"/>
        <v>3.8899999999999935E-2</v>
      </c>
      <c r="E75" s="2">
        <f t="shared" si="11"/>
        <v>0</v>
      </c>
      <c r="F75" s="2">
        <f t="shared" si="8"/>
        <v>1.0917536408690412E-2</v>
      </c>
      <c r="G75" s="2">
        <f t="shared" si="8"/>
        <v>1.5476533439452048E-2</v>
      </c>
      <c r="H75" s="2">
        <f t="shared" si="3"/>
        <v>0.70542518138202337</v>
      </c>
      <c r="I75" s="2">
        <f t="shared" si="4"/>
        <v>41.363595957365234</v>
      </c>
    </row>
    <row r="76" spans="1:9" ht="13.5" x14ac:dyDescent="0.25">
      <c r="A76" s="3">
        <f>TITRES_STAT!B79</f>
        <v>42417</v>
      </c>
      <c r="B76" s="5">
        <f>TITRES_STAT!D79</f>
        <v>2.1322000000000001</v>
      </c>
      <c r="C76" s="2">
        <f t="shared" si="9"/>
        <v>9.800000000000253E-3</v>
      </c>
      <c r="D76" s="2">
        <f t="shared" si="10"/>
        <v>9.800000000000253E-3</v>
      </c>
      <c r="E76" s="2">
        <f t="shared" si="11"/>
        <v>0</v>
      </c>
      <c r="F76" s="2">
        <f t="shared" si="8"/>
        <v>1.0837712379498257E-2</v>
      </c>
      <c r="G76" s="2">
        <f t="shared" si="8"/>
        <v>1.4371066765205474E-2</v>
      </c>
      <c r="H76" s="2">
        <f t="shared" si="3"/>
        <v>0.75413416112838594</v>
      </c>
      <c r="I76" s="2">
        <f t="shared" si="4"/>
        <v>42.991817720673787</v>
      </c>
    </row>
    <row r="77" spans="1:9" ht="13.5" x14ac:dyDescent="0.25">
      <c r="A77" s="3">
        <f>TITRES_STAT!B80</f>
        <v>42418</v>
      </c>
      <c r="B77" s="5">
        <f>TITRES_STAT!D80</f>
        <v>2.1223999999999998</v>
      </c>
      <c r="C77" s="2">
        <f t="shared" si="9"/>
        <v>-9.800000000000253E-3</v>
      </c>
      <c r="D77" s="2">
        <f t="shared" si="10"/>
        <v>0</v>
      </c>
      <c r="E77" s="2">
        <f t="shared" si="11"/>
        <v>9.800000000000253E-3</v>
      </c>
      <c r="F77" s="2">
        <f t="shared" ref="F77:G92" si="12">((F76*13)+D77)/14</f>
        <v>1.0063590066676953E-2</v>
      </c>
      <c r="G77" s="2">
        <f t="shared" si="12"/>
        <v>1.4044561996262245E-2</v>
      </c>
      <c r="H77" s="2">
        <f t="shared" si="3"/>
        <v>0.71654709270073569</v>
      </c>
      <c r="I77" s="2">
        <f t="shared" si="4"/>
        <v>41.743514975365677</v>
      </c>
    </row>
    <row r="78" spans="1:9" ht="13.5" x14ac:dyDescent="0.25">
      <c r="A78" s="3">
        <f>TITRES_STAT!B81</f>
        <v>42419</v>
      </c>
      <c r="B78" s="5">
        <f>TITRES_STAT!D81</f>
        <v>2.0737999999999999</v>
      </c>
      <c r="C78" s="2">
        <f t="shared" si="9"/>
        <v>-4.8599999999999977E-2</v>
      </c>
      <c r="D78" s="2">
        <f t="shared" si="10"/>
        <v>0</v>
      </c>
      <c r="E78" s="2">
        <f t="shared" si="11"/>
        <v>4.8599999999999977E-2</v>
      </c>
      <c r="F78" s="2">
        <f t="shared" si="12"/>
        <v>9.3447622047714562E-3</v>
      </c>
      <c r="G78" s="2">
        <f t="shared" si="12"/>
        <v>1.65128075679578E-2</v>
      </c>
      <c r="H78" s="2">
        <f t="shared" si="3"/>
        <v>0.56590995603342809</v>
      </c>
      <c r="I78" s="2">
        <f t="shared" si="4"/>
        <v>36.139367647097792</v>
      </c>
    </row>
    <row r="79" spans="1:9" ht="13.5" x14ac:dyDescent="0.25">
      <c r="A79" s="3">
        <f>TITRES_STAT!B82</f>
        <v>42422</v>
      </c>
      <c r="B79" s="5">
        <f>TITRES_STAT!D82</f>
        <v>2.0834999999999999</v>
      </c>
      <c r="C79" s="2">
        <f t="shared" si="9"/>
        <v>9.7000000000000419E-3</v>
      </c>
      <c r="D79" s="2">
        <f t="shared" si="10"/>
        <v>9.7000000000000419E-3</v>
      </c>
      <c r="E79" s="2">
        <f t="shared" si="11"/>
        <v>0</v>
      </c>
      <c r="F79" s="2">
        <f t="shared" si="12"/>
        <v>9.3701363330020698E-3</v>
      </c>
      <c r="G79" s="2">
        <f t="shared" si="12"/>
        <v>1.533332131310367E-2</v>
      </c>
      <c r="H79" s="2">
        <f t="shared" si="3"/>
        <v>0.61109632686001725</v>
      </c>
      <c r="I79" s="2">
        <f t="shared" si="4"/>
        <v>37.930464905908337</v>
      </c>
    </row>
    <row r="80" spans="1:9" ht="13.5" x14ac:dyDescent="0.25">
      <c r="A80" s="3">
        <f>TITRES_STAT!B83</f>
        <v>42423</v>
      </c>
      <c r="B80" s="5">
        <f>TITRES_STAT!D83</f>
        <v>2.0834999999999999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8.7008408806447789E-3</v>
      </c>
      <c r="G80" s="2">
        <f t="shared" si="12"/>
        <v>1.4238084076453408E-2</v>
      </c>
      <c r="H80" s="2">
        <f t="shared" si="3"/>
        <v>0.61109632686001725</v>
      </c>
      <c r="I80" s="2">
        <f t="shared" si="4"/>
        <v>37.930464905908337</v>
      </c>
    </row>
    <row r="81" spans="1:9" ht="13.5" x14ac:dyDescent="0.25">
      <c r="A81" s="3">
        <f>TITRES_STAT!B84</f>
        <v>42424</v>
      </c>
      <c r="B81" s="5">
        <f>TITRES_STAT!D84</f>
        <v>2.0834999999999999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8.0793522463130079E-3</v>
      </c>
      <c r="G81" s="2">
        <f t="shared" si="12"/>
        <v>1.3221078070992449E-2</v>
      </c>
      <c r="H81" s="2">
        <f t="shared" ref="H81:H144" si="13">F81/G81</f>
        <v>0.61109632686001725</v>
      </c>
      <c r="I81" s="2">
        <f t="shared" ref="I81:I144" si="14">IF(G81=0,100,100-(100/(1+H81)))</f>
        <v>37.930464905908337</v>
      </c>
    </row>
    <row r="82" spans="1:9" ht="13.5" x14ac:dyDescent="0.25">
      <c r="A82" s="3">
        <f>TITRES_STAT!B85</f>
        <v>42425</v>
      </c>
      <c r="B82" s="5">
        <f>TITRES_STAT!D85</f>
        <v>2.0640000000000001</v>
      </c>
      <c r="C82" s="2">
        <f t="shared" si="9"/>
        <v>-1.9499999999999851E-2</v>
      </c>
      <c r="D82" s="2">
        <f t="shared" si="10"/>
        <v>0</v>
      </c>
      <c r="E82" s="2">
        <f t="shared" si="11"/>
        <v>1.9499999999999851E-2</v>
      </c>
      <c r="F82" s="2">
        <f t="shared" si="12"/>
        <v>7.5022556572906501E-3</v>
      </c>
      <c r="G82" s="2">
        <f t="shared" si="12"/>
        <v>1.3669572494492977E-2</v>
      </c>
      <c r="H82" s="2">
        <f t="shared" si="13"/>
        <v>0.54882884306097079</v>
      </c>
      <c r="I82" s="2">
        <f t="shared" si="14"/>
        <v>35.435086679836942</v>
      </c>
    </row>
    <row r="83" spans="1:9" ht="13.5" x14ac:dyDescent="0.25">
      <c r="A83" s="3">
        <f>TITRES_STAT!B86</f>
        <v>42426</v>
      </c>
      <c r="B83" s="5">
        <f>TITRES_STAT!D86</f>
        <v>2.0737999999999999</v>
      </c>
      <c r="C83" s="2">
        <f t="shared" si="9"/>
        <v>9.7999999999998089E-3</v>
      </c>
      <c r="D83" s="2">
        <f t="shared" si="10"/>
        <v>9.7999999999998089E-3</v>
      </c>
      <c r="E83" s="2">
        <f t="shared" si="11"/>
        <v>0</v>
      </c>
      <c r="F83" s="2">
        <f t="shared" si="12"/>
        <v>7.666380253198447E-3</v>
      </c>
      <c r="G83" s="2">
        <f t="shared" si="12"/>
        <v>1.2693174459172051E-2</v>
      </c>
      <c r="H83" s="2">
        <f t="shared" si="13"/>
        <v>0.60397659213284849</v>
      </c>
      <c r="I83" s="2">
        <f t="shared" si="14"/>
        <v>37.654950520800639</v>
      </c>
    </row>
    <row r="84" spans="1:9" ht="13.5" x14ac:dyDescent="0.25">
      <c r="A84" s="3">
        <f>TITRES_STAT!B87</f>
        <v>42429</v>
      </c>
      <c r="B84" s="5">
        <f>TITRES_STAT!D87</f>
        <v>2.0737999999999999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7.1187816636842718E-3</v>
      </c>
      <c r="G84" s="2">
        <f t="shared" si="12"/>
        <v>1.178651914065976E-2</v>
      </c>
      <c r="H84" s="2">
        <f t="shared" si="13"/>
        <v>0.60397659213284849</v>
      </c>
      <c r="I84" s="2">
        <f t="shared" si="14"/>
        <v>37.654950520800639</v>
      </c>
    </row>
    <row r="85" spans="1:9" ht="13.5" x14ac:dyDescent="0.25">
      <c r="A85" s="3">
        <f>TITRES_STAT!B88</f>
        <v>42430</v>
      </c>
      <c r="B85" s="5">
        <f>TITRES_STAT!D88</f>
        <v>2.0737999999999999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6.6102972591353948E-3</v>
      </c>
      <c r="G85" s="2">
        <f t="shared" si="12"/>
        <v>1.0944624916326921E-2</v>
      </c>
      <c r="H85" s="2">
        <f t="shared" si="13"/>
        <v>0.60397659213284838</v>
      </c>
      <c r="I85" s="2">
        <f t="shared" si="14"/>
        <v>37.654950520800639</v>
      </c>
    </row>
    <row r="86" spans="1:9" ht="13.5" x14ac:dyDescent="0.25">
      <c r="A86" s="3">
        <f>TITRES_STAT!B89</f>
        <v>42431</v>
      </c>
      <c r="B86" s="5">
        <f>TITRES_STAT!D89</f>
        <v>2.0737999999999999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6.1381331691971524E-3</v>
      </c>
      <c r="G86" s="2">
        <f t="shared" si="12"/>
        <v>1.0162865993732142E-2</v>
      </c>
      <c r="H86" s="2">
        <f t="shared" si="13"/>
        <v>0.60397659213284838</v>
      </c>
      <c r="I86" s="2">
        <f t="shared" si="14"/>
        <v>37.654950520800639</v>
      </c>
    </row>
    <row r="87" spans="1:9" ht="13.5" x14ac:dyDescent="0.25">
      <c r="A87" s="3">
        <f>TITRES_STAT!B90</f>
        <v>42432</v>
      </c>
      <c r="B87" s="5">
        <f>TITRES_STAT!D90</f>
        <v>2.0737999999999999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5.6996950856830703E-3</v>
      </c>
      <c r="G87" s="2">
        <f t="shared" si="12"/>
        <v>9.436946994179846E-3</v>
      </c>
      <c r="H87" s="2">
        <f t="shared" si="13"/>
        <v>0.60397659213284838</v>
      </c>
      <c r="I87" s="2">
        <f t="shared" si="14"/>
        <v>37.654950520800639</v>
      </c>
    </row>
    <row r="88" spans="1:9" ht="13.5" x14ac:dyDescent="0.25">
      <c r="A88" s="3">
        <f>TITRES_STAT!B91</f>
        <v>42433</v>
      </c>
      <c r="B88" s="5">
        <f>TITRES_STAT!D91</f>
        <v>2.0640000000000001</v>
      </c>
      <c r="C88" s="2">
        <f t="shared" si="9"/>
        <v>-9.7999999999998089E-3</v>
      </c>
      <c r="D88" s="2">
        <f t="shared" si="10"/>
        <v>0</v>
      </c>
      <c r="E88" s="2">
        <f t="shared" si="11"/>
        <v>9.7999999999998089E-3</v>
      </c>
      <c r="F88" s="2">
        <f t="shared" si="12"/>
        <v>5.2925740081342793E-3</v>
      </c>
      <c r="G88" s="2">
        <f t="shared" si="12"/>
        <v>9.4628793517384149E-3</v>
      </c>
      <c r="H88" s="2">
        <f t="shared" si="13"/>
        <v>0.55929847685968714</v>
      </c>
      <c r="I88" s="2">
        <f t="shared" si="14"/>
        <v>35.868596369443864</v>
      </c>
    </row>
    <row r="89" spans="1:9" ht="13.5" x14ac:dyDescent="0.25">
      <c r="A89" s="3">
        <f>TITRES_STAT!B92</f>
        <v>42436</v>
      </c>
      <c r="B89" s="5">
        <f>TITRES_STAT!D92</f>
        <v>2.0446</v>
      </c>
      <c r="C89" s="2">
        <f t="shared" si="9"/>
        <v>-1.9400000000000084E-2</v>
      </c>
      <c r="D89" s="2">
        <f t="shared" si="10"/>
        <v>0</v>
      </c>
      <c r="E89" s="2">
        <f t="shared" si="11"/>
        <v>1.9400000000000084E-2</v>
      </c>
      <c r="F89" s="2">
        <f t="shared" si="12"/>
        <v>4.9145330075532597E-3</v>
      </c>
      <c r="G89" s="2">
        <f t="shared" si="12"/>
        <v>1.0172673683757105E-2</v>
      </c>
      <c r="H89" s="2">
        <f t="shared" si="13"/>
        <v>0.48311124099069302</v>
      </c>
      <c r="I89" s="2">
        <f t="shared" si="14"/>
        <v>32.574174319384355</v>
      </c>
    </row>
    <row r="90" spans="1:9" ht="13.5" x14ac:dyDescent="0.25">
      <c r="A90" s="3">
        <f>TITRES_STAT!B93</f>
        <v>42437</v>
      </c>
      <c r="B90" s="5">
        <f>TITRES_STAT!D93</f>
        <v>1.9861</v>
      </c>
      <c r="C90" s="2">
        <f t="shared" si="9"/>
        <v>-5.8499999999999996E-2</v>
      </c>
      <c r="D90" s="2">
        <f t="shared" si="10"/>
        <v>0</v>
      </c>
      <c r="E90" s="2">
        <f t="shared" si="11"/>
        <v>5.8499999999999996E-2</v>
      </c>
      <c r="F90" s="2">
        <f t="shared" si="12"/>
        <v>4.5634949355851705E-3</v>
      </c>
      <c r="G90" s="2">
        <f t="shared" si="12"/>
        <v>1.362462556348874E-2</v>
      </c>
      <c r="H90" s="2">
        <f t="shared" si="13"/>
        <v>0.33494461292311917</v>
      </c>
      <c r="I90" s="2">
        <f t="shared" si="14"/>
        <v>25.090525081013894</v>
      </c>
    </row>
    <row r="91" spans="1:9" ht="13.5" x14ac:dyDescent="0.25">
      <c r="A91" s="3">
        <f>TITRES_STAT!B94</f>
        <v>42438</v>
      </c>
      <c r="B91" s="5">
        <f>TITRES_STAT!D94</f>
        <v>1.9277</v>
      </c>
      <c r="C91" s="2">
        <f t="shared" si="9"/>
        <v>-5.8400000000000007E-2</v>
      </c>
      <c r="D91" s="2">
        <f t="shared" si="10"/>
        <v>0</v>
      </c>
      <c r="E91" s="2">
        <f t="shared" si="11"/>
        <v>5.8400000000000007E-2</v>
      </c>
      <c r="F91" s="2">
        <f t="shared" si="12"/>
        <v>4.2375310116148012E-3</v>
      </c>
      <c r="G91" s="2">
        <f t="shared" si="12"/>
        <v>1.6822866594668116E-2</v>
      </c>
      <c r="H91" s="2">
        <f t="shared" si="13"/>
        <v>0.25189113803933127</v>
      </c>
      <c r="I91" s="2">
        <f t="shared" si="14"/>
        <v>20.120849999292616</v>
      </c>
    </row>
    <row r="92" spans="1:9" ht="13.5" x14ac:dyDescent="0.25">
      <c r="A92" s="3">
        <f>TITRES_STAT!B95</f>
        <v>42439</v>
      </c>
      <c r="B92" s="5">
        <f>TITRES_STAT!D95</f>
        <v>1.9083000000000001</v>
      </c>
      <c r="C92" s="2">
        <f t="shared" si="9"/>
        <v>-1.9399999999999862E-2</v>
      </c>
      <c r="D92" s="2">
        <f t="shared" si="10"/>
        <v>0</v>
      </c>
      <c r="E92" s="2">
        <f t="shared" si="11"/>
        <v>1.9399999999999862E-2</v>
      </c>
      <c r="F92" s="2">
        <f t="shared" si="12"/>
        <v>3.9348502250708866E-3</v>
      </c>
      <c r="G92" s="2">
        <f t="shared" si="12"/>
        <v>1.7006947552191811E-2</v>
      </c>
      <c r="H92" s="2">
        <f t="shared" si="13"/>
        <v>0.23136722289496173</v>
      </c>
      <c r="I92" s="2">
        <f t="shared" si="14"/>
        <v>18.789457652690643</v>
      </c>
    </row>
    <row r="93" spans="1:9" ht="13.5" x14ac:dyDescent="0.25">
      <c r="A93" s="3">
        <f>TITRES_STAT!B96</f>
        <v>42440</v>
      </c>
      <c r="B93" s="5">
        <f>TITRES_STAT!D96</f>
        <v>1.8985000000000001</v>
      </c>
      <c r="C93" s="2">
        <f t="shared" si="9"/>
        <v>-9.8000000000000309E-3</v>
      </c>
      <c r="D93" s="2">
        <f t="shared" si="10"/>
        <v>0</v>
      </c>
      <c r="E93" s="2">
        <f t="shared" si="11"/>
        <v>9.8000000000000309E-3</v>
      </c>
      <c r="F93" s="2">
        <f t="shared" ref="F93:G108" si="15">((F92*13)+D93)/14</f>
        <v>3.6537894947086804E-3</v>
      </c>
      <c r="G93" s="2">
        <f t="shared" si="15"/>
        <v>1.6492165584178112E-2</v>
      </c>
      <c r="H93" s="2">
        <f t="shared" si="13"/>
        <v>0.2215469809625227</v>
      </c>
      <c r="I93" s="2">
        <f t="shared" si="14"/>
        <v>18.13659109434775</v>
      </c>
    </row>
    <row r="94" spans="1:9" ht="13.5" x14ac:dyDescent="0.25">
      <c r="A94" s="3">
        <f>TITRES_STAT!B97</f>
        <v>42443</v>
      </c>
      <c r="B94" s="5">
        <f>TITRES_STAT!D97</f>
        <v>1.9375</v>
      </c>
      <c r="C94" s="2">
        <f t="shared" si="9"/>
        <v>3.8999999999999924E-2</v>
      </c>
      <c r="D94" s="2">
        <f t="shared" si="10"/>
        <v>3.8999999999999924E-2</v>
      </c>
      <c r="E94" s="2">
        <f t="shared" si="11"/>
        <v>0</v>
      </c>
      <c r="F94" s="2">
        <f t="shared" si="15"/>
        <v>6.1785188165151975E-3</v>
      </c>
      <c r="G94" s="2">
        <f t="shared" si="15"/>
        <v>1.5314153756736818E-2</v>
      </c>
      <c r="H94" s="2">
        <f t="shared" si="13"/>
        <v>0.40345153344155354</v>
      </c>
      <c r="I94" s="2">
        <f t="shared" si="14"/>
        <v>28.747094133860614</v>
      </c>
    </row>
    <row r="95" spans="1:9" ht="13.5" x14ac:dyDescent="0.25">
      <c r="A95" s="3">
        <f>TITRES_STAT!B98</f>
        <v>42444</v>
      </c>
      <c r="B95" s="5">
        <f>TITRES_STAT!D98</f>
        <v>1.9375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5.7371960439069692E-3</v>
      </c>
      <c r="G95" s="2">
        <f t="shared" si="15"/>
        <v>1.4220285631255616E-2</v>
      </c>
      <c r="H95" s="2">
        <f t="shared" si="13"/>
        <v>0.4034515334415536</v>
      </c>
      <c r="I95" s="2">
        <f t="shared" si="14"/>
        <v>28.747094133860614</v>
      </c>
    </row>
    <row r="96" spans="1:9" ht="13.5" x14ac:dyDescent="0.25">
      <c r="A96" s="3">
        <f>TITRES_STAT!B99</f>
        <v>42445</v>
      </c>
      <c r="B96" s="5">
        <f>TITRES_STAT!D99</f>
        <v>1.8888</v>
      </c>
      <c r="C96" s="2">
        <f t="shared" si="9"/>
        <v>-4.8699999999999966E-2</v>
      </c>
      <c r="D96" s="2">
        <f t="shared" si="10"/>
        <v>0</v>
      </c>
      <c r="E96" s="2">
        <f t="shared" si="11"/>
        <v>4.8699999999999966E-2</v>
      </c>
      <c r="F96" s="2">
        <f t="shared" si="15"/>
        <v>5.3273963264850429E-3</v>
      </c>
      <c r="G96" s="2">
        <f t="shared" si="15"/>
        <v>1.6683122371880212E-2</v>
      </c>
      <c r="H96" s="2">
        <f t="shared" si="13"/>
        <v>0.31932849305622146</v>
      </c>
      <c r="I96" s="2">
        <f t="shared" si="14"/>
        <v>24.203865431307236</v>
      </c>
    </row>
    <row r="97" spans="1:9" ht="13.5" x14ac:dyDescent="0.25">
      <c r="A97" s="3">
        <f>TITRES_STAT!B100</f>
        <v>42446</v>
      </c>
      <c r="B97" s="5">
        <f>TITRES_STAT!D100</f>
        <v>1.8888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4.9468680174503971E-3</v>
      </c>
      <c r="G97" s="2">
        <f t="shared" si="15"/>
        <v>1.5491470773888768E-2</v>
      </c>
      <c r="H97" s="2">
        <f t="shared" si="13"/>
        <v>0.31932849305622146</v>
      </c>
      <c r="I97" s="2">
        <f t="shared" si="14"/>
        <v>24.203865431307236</v>
      </c>
    </row>
    <row r="98" spans="1:9" ht="13.5" x14ac:dyDescent="0.25">
      <c r="A98" s="3">
        <f>TITRES_STAT!B101</f>
        <v>42447</v>
      </c>
      <c r="B98" s="5">
        <f>TITRES_STAT!D101</f>
        <v>1.9277</v>
      </c>
      <c r="C98" s="2">
        <f t="shared" si="9"/>
        <v>3.8899999999999935E-2</v>
      </c>
      <c r="D98" s="2">
        <f t="shared" si="10"/>
        <v>3.8899999999999935E-2</v>
      </c>
      <c r="E98" s="2">
        <f t="shared" si="11"/>
        <v>0</v>
      </c>
      <c r="F98" s="2">
        <f t="shared" si="15"/>
        <v>7.3720917304896504E-3</v>
      </c>
      <c r="G98" s="2">
        <f t="shared" si="15"/>
        <v>1.4384937147182428E-2</v>
      </c>
      <c r="H98" s="2">
        <f t="shared" si="13"/>
        <v>0.51248689202188269</v>
      </c>
      <c r="I98" s="2">
        <f t="shared" si="14"/>
        <v>33.883724528468036</v>
      </c>
    </row>
    <row r="99" spans="1:9" ht="13.5" x14ac:dyDescent="0.25">
      <c r="A99" s="3">
        <f>TITRES_STAT!B102</f>
        <v>42450</v>
      </c>
      <c r="B99" s="5">
        <f>TITRES_STAT!D102</f>
        <v>1.9375</v>
      </c>
      <c r="C99" s="2">
        <f t="shared" si="9"/>
        <v>9.8000000000000309E-3</v>
      </c>
      <c r="D99" s="2">
        <f t="shared" si="10"/>
        <v>9.8000000000000309E-3</v>
      </c>
      <c r="E99" s="2">
        <f t="shared" si="11"/>
        <v>0</v>
      </c>
      <c r="F99" s="2">
        <f t="shared" si="15"/>
        <v>7.5455137497403915E-3</v>
      </c>
      <c r="G99" s="2">
        <f t="shared" si="15"/>
        <v>1.3357441636669397E-2</v>
      </c>
      <c r="H99" s="2">
        <f t="shared" si="13"/>
        <v>0.56489213690637718</v>
      </c>
      <c r="I99" s="2">
        <f t="shared" si="14"/>
        <v>36.097832149831618</v>
      </c>
    </row>
    <row r="100" spans="1:9" ht="13.5" x14ac:dyDescent="0.25">
      <c r="A100" s="3">
        <f>TITRES_STAT!B103</f>
        <v>42451</v>
      </c>
      <c r="B100" s="5">
        <f>TITRES_STAT!D103</f>
        <v>1.9375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7.0065484819017915E-3</v>
      </c>
      <c r="G100" s="2">
        <f t="shared" si="15"/>
        <v>1.2403338662621582E-2</v>
      </c>
      <c r="H100" s="2">
        <f t="shared" si="13"/>
        <v>0.56489213690637707</v>
      </c>
      <c r="I100" s="2">
        <f t="shared" si="14"/>
        <v>36.097832149831611</v>
      </c>
    </row>
    <row r="101" spans="1:9" ht="13.5" x14ac:dyDescent="0.25">
      <c r="A101" s="3">
        <f>TITRES_STAT!B104</f>
        <v>42452</v>
      </c>
      <c r="B101" s="5">
        <f>TITRES_STAT!D104</f>
        <v>1.9375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6.5060807331945207E-3</v>
      </c>
      <c r="G101" s="2">
        <f t="shared" si="15"/>
        <v>1.1517385901005756E-2</v>
      </c>
      <c r="H101" s="2">
        <f t="shared" si="13"/>
        <v>0.56489213690637707</v>
      </c>
      <c r="I101" s="2">
        <f t="shared" si="14"/>
        <v>36.097832149831611</v>
      </c>
    </row>
    <row r="102" spans="1:9" ht="13.5" x14ac:dyDescent="0.25">
      <c r="A102" s="3">
        <f>TITRES_STAT!B105</f>
        <v>42453</v>
      </c>
      <c r="B102" s="5">
        <f>TITRES_STAT!D105</f>
        <v>1.9179999999999999</v>
      </c>
      <c r="C102" s="2">
        <f t="shared" si="9"/>
        <v>-1.9500000000000073E-2</v>
      </c>
      <c r="D102" s="2">
        <f t="shared" si="10"/>
        <v>0</v>
      </c>
      <c r="E102" s="2">
        <f t="shared" si="11"/>
        <v>1.9500000000000073E-2</v>
      </c>
      <c r="F102" s="2">
        <f t="shared" si="15"/>
        <v>6.0413606808234835E-3</v>
      </c>
      <c r="G102" s="2">
        <f t="shared" si="15"/>
        <v>1.2087572622362494E-2</v>
      </c>
      <c r="H102" s="2">
        <f t="shared" si="13"/>
        <v>0.49979932858039039</v>
      </c>
      <c r="I102" s="2">
        <f t="shared" si="14"/>
        <v>33.324413410257151</v>
      </c>
    </row>
    <row r="103" spans="1:9" ht="13.5" x14ac:dyDescent="0.25">
      <c r="A103" s="3">
        <f>TITRES_STAT!B106</f>
        <v>42454</v>
      </c>
      <c r="B103" s="5">
        <f>TITRES_STAT!D106</f>
        <v>1.9083000000000001</v>
      </c>
      <c r="C103" s="2">
        <f t="shared" si="9"/>
        <v>-9.6999999999998199E-3</v>
      </c>
      <c r="D103" s="2">
        <f t="shared" si="10"/>
        <v>0</v>
      </c>
      <c r="E103" s="2">
        <f t="shared" si="11"/>
        <v>9.6999999999998199E-3</v>
      </c>
      <c r="F103" s="2">
        <f t="shared" si="15"/>
        <v>5.6098349179075201E-3</v>
      </c>
      <c r="G103" s="2">
        <f t="shared" si="15"/>
        <v>1.1917031720765161E-2</v>
      </c>
      <c r="H103" s="2">
        <f t="shared" si="13"/>
        <v>0.4707409570902214</v>
      </c>
      <c r="I103" s="2">
        <f t="shared" si="14"/>
        <v>32.007061122548464</v>
      </c>
    </row>
    <row r="104" spans="1:9" ht="13.5" x14ac:dyDescent="0.25">
      <c r="A104" s="3">
        <f>TITRES_STAT!B107</f>
        <v>42457</v>
      </c>
      <c r="B104" s="5">
        <f>TITRES_STAT!D107</f>
        <v>1.9179999999999999</v>
      </c>
      <c r="C104" s="2">
        <f t="shared" si="9"/>
        <v>9.6999999999998199E-3</v>
      </c>
      <c r="D104" s="2">
        <f t="shared" si="10"/>
        <v>9.6999999999998199E-3</v>
      </c>
      <c r="E104" s="2">
        <f t="shared" si="11"/>
        <v>0</v>
      </c>
      <c r="F104" s="2">
        <f t="shared" si="15"/>
        <v>5.9019895666283986E-3</v>
      </c>
      <c r="G104" s="2">
        <f t="shared" si="15"/>
        <v>1.1065815169281934E-2</v>
      </c>
      <c r="H104" s="2">
        <f t="shared" si="13"/>
        <v>0.53335334779601073</v>
      </c>
      <c r="I104" s="2">
        <f t="shared" si="14"/>
        <v>34.783459961308623</v>
      </c>
    </row>
    <row r="105" spans="1:9" ht="13.5" x14ac:dyDescent="0.25">
      <c r="A105" s="3">
        <f>TITRES_STAT!B108</f>
        <v>42458</v>
      </c>
      <c r="B105" s="5">
        <f>TITRES_STAT!D108</f>
        <v>1.9179999999999999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5.4804188832977985E-3</v>
      </c>
      <c r="G105" s="2">
        <f t="shared" si="15"/>
        <v>1.0275399800047508E-2</v>
      </c>
      <c r="H105" s="2">
        <f t="shared" si="13"/>
        <v>0.53335334779601085</v>
      </c>
      <c r="I105" s="2">
        <f t="shared" si="14"/>
        <v>34.783459961308623</v>
      </c>
    </row>
    <row r="106" spans="1:9" ht="13.5" x14ac:dyDescent="0.25">
      <c r="A106" s="3">
        <f>TITRES_STAT!B109</f>
        <v>42459</v>
      </c>
      <c r="B106" s="5">
        <f>TITRES_STAT!D109</f>
        <v>1.9083000000000001</v>
      </c>
      <c r="C106" s="2">
        <f t="shared" si="9"/>
        <v>-9.6999999999998199E-3</v>
      </c>
      <c r="D106" s="2">
        <f t="shared" si="10"/>
        <v>0</v>
      </c>
      <c r="E106" s="2">
        <f t="shared" si="11"/>
        <v>9.6999999999998199E-3</v>
      </c>
      <c r="F106" s="2">
        <f t="shared" si="15"/>
        <v>5.0889603916336708E-3</v>
      </c>
      <c r="G106" s="2">
        <f t="shared" si="15"/>
        <v>1.0234299814329816E-2</v>
      </c>
      <c r="H106" s="2">
        <f t="shared" si="13"/>
        <v>0.49724558435431343</v>
      </c>
      <c r="I106" s="2">
        <f t="shared" si="14"/>
        <v>33.210689652409314</v>
      </c>
    </row>
    <row r="107" spans="1:9" ht="13.5" x14ac:dyDescent="0.25">
      <c r="A107" s="3">
        <f>TITRES_STAT!B110</f>
        <v>42460</v>
      </c>
      <c r="B107" s="5">
        <f>TITRES_STAT!D110</f>
        <v>1.9083000000000001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4.7254632208026948E-3</v>
      </c>
      <c r="G107" s="2">
        <f t="shared" si="15"/>
        <v>9.5032783990205427E-3</v>
      </c>
      <c r="H107" s="2">
        <f t="shared" si="13"/>
        <v>0.49724558435431354</v>
      </c>
      <c r="I107" s="2">
        <f t="shared" si="14"/>
        <v>33.210689652409329</v>
      </c>
    </row>
    <row r="108" spans="1:9" ht="13.5" x14ac:dyDescent="0.25">
      <c r="A108" s="3">
        <f>TITRES_STAT!B111</f>
        <v>42461</v>
      </c>
      <c r="B108" s="5">
        <f>TITRES_STAT!D111</f>
        <v>1.8595999999999999</v>
      </c>
      <c r="C108" s="2">
        <f t="shared" si="9"/>
        <v>-4.8700000000000188E-2</v>
      </c>
      <c r="D108" s="2">
        <f t="shared" si="10"/>
        <v>0</v>
      </c>
      <c r="E108" s="2">
        <f t="shared" si="11"/>
        <v>4.8700000000000188E-2</v>
      </c>
      <c r="F108" s="2">
        <f t="shared" si="15"/>
        <v>4.3879301336025023E-3</v>
      </c>
      <c r="G108" s="2">
        <f t="shared" si="15"/>
        <v>1.2303044227661946E-2</v>
      </c>
      <c r="H108" s="2">
        <f t="shared" si="13"/>
        <v>0.35665401606350061</v>
      </c>
      <c r="I108" s="2">
        <f t="shared" si="14"/>
        <v>26.289238954112733</v>
      </c>
    </row>
    <row r="109" spans="1:9" ht="13.5" x14ac:dyDescent="0.25">
      <c r="A109" s="3">
        <f>TITRES_STAT!B112</f>
        <v>42464</v>
      </c>
      <c r="B109" s="5">
        <f>TITRES_STAT!D112</f>
        <v>1.8595999999999999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4.0745065526308953E-3</v>
      </c>
      <c r="G109" s="2">
        <f t="shared" si="16"/>
        <v>1.142425535425752E-2</v>
      </c>
      <c r="H109" s="2">
        <f t="shared" si="13"/>
        <v>0.35665401606350067</v>
      </c>
      <c r="I109" s="2">
        <f t="shared" si="14"/>
        <v>26.289238954112733</v>
      </c>
    </row>
    <row r="110" spans="1:9" ht="13.5" x14ac:dyDescent="0.25">
      <c r="A110" s="3">
        <f>TITRES_STAT!B113</f>
        <v>42465</v>
      </c>
      <c r="B110" s="5">
        <f>TITRES_STAT!D113</f>
        <v>1.8498000000000001</v>
      </c>
      <c r="C110" s="2">
        <f t="shared" si="9"/>
        <v>-9.7999999999998089E-3</v>
      </c>
      <c r="D110" s="2">
        <f t="shared" si="10"/>
        <v>0</v>
      </c>
      <c r="E110" s="2">
        <f t="shared" si="11"/>
        <v>9.7999999999998089E-3</v>
      </c>
      <c r="F110" s="2">
        <f t="shared" si="16"/>
        <v>3.7834703703001171E-3</v>
      </c>
      <c r="G110" s="2">
        <f t="shared" si="16"/>
        <v>1.1308237114667682E-2</v>
      </c>
      <c r="H110" s="2">
        <f t="shared" si="13"/>
        <v>0.3345764978161499</v>
      </c>
      <c r="I110" s="2">
        <f t="shared" si="14"/>
        <v>25.069862863885135</v>
      </c>
    </row>
    <row r="111" spans="1:9" ht="13.5" x14ac:dyDescent="0.25">
      <c r="A111" s="3">
        <f>TITRES_STAT!B114</f>
        <v>42466</v>
      </c>
      <c r="B111" s="5">
        <f>TITRES_STAT!D114</f>
        <v>1.8498000000000001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3.5132224867072516E-3</v>
      </c>
      <c r="G111" s="2">
        <f t="shared" si="16"/>
        <v>1.050050589219142E-2</v>
      </c>
      <c r="H111" s="2">
        <f t="shared" si="13"/>
        <v>0.3345764978161499</v>
      </c>
      <c r="I111" s="2">
        <f t="shared" si="14"/>
        <v>25.069862863885135</v>
      </c>
    </row>
    <row r="112" spans="1:9" ht="13.5" x14ac:dyDescent="0.25">
      <c r="A112" s="3">
        <f>TITRES_STAT!B115</f>
        <v>42467</v>
      </c>
      <c r="B112" s="5">
        <f>TITRES_STAT!D115</f>
        <v>1.8498000000000001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3.2622780233710195E-3</v>
      </c>
      <c r="G112" s="2">
        <f t="shared" si="16"/>
        <v>9.7504697570348908E-3</v>
      </c>
      <c r="H112" s="2">
        <f t="shared" si="13"/>
        <v>0.33457649781614984</v>
      </c>
      <c r="I112" s="2">
        <f t="shared" si="14"/>
        <v>25.069862863885135</v>
      </c>
    </row>
    <row r="113" spans="1:9" ht="13.5" x14ac:dyDescent="0.25">
      <c r="A113" s="3">
        <f>TITRES_STAT!B116</f>
        <v>42468</v>
      </c>
      <c r="B113" s="5">
        <f>TITRES_STAT!D116</f>
        <v>1.8498000000000001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3.029258164558804E-3</v>
      </c>
      <c r="G113" s="2">
        <f t="shared" si="16"/>
        <v>9.0540076315323986E-3</v>
      </c>
      <c r="H113" s="2">
        <f t="shared" si="13"/>
        <v>0.3345764978161499</v>
      </c>
      <c r="I113" s="2">
        <f t="shared" si="14"/>
        <v>25.069862863885135</v>
      </c>
    </row>
    <row r="114" spans="1:9" ht="13.5" x14ac:dyDescent="0.25">
      <c r="A114" s="3">
        <f>TITRES_STAT!B117</f>
        <v>42471</v>
      </c>
      <c r="B114" s="5">
        <f>TITRES_STAT!D117</f>
        <v>1.8304</v>
      </c>
      <c r="C114" s="2">
        <f t="shared" si="9"/>
        <v>-1.9400000000000084E-2</v>
      </c>
      <c r="D114" s="2">
        <f t="shared" si="10"/>
        <v>0</v>
      </c>
      <c r="E114" s="2">
        <f t="shared" si="11"/>
        <v>1.9400000000000084E-2</v>
      </c>
      <c r="F114" s="2">
        <f t="shared" si="16"/>
        <v>2.8128825813760324E-3</v>
      </c>
      <c r="G114" s="2">
        <f t="shared" si="16"/>
        <v>9.7930070864229481E-3</v>
      </c>
      <c r="H114" s="2">
        <f t="shared" si="13"/>
        <v>0.28723379413008088</v>
      </c>
      <c r="I114" s="2">
        <f t="shared" si="14"/>
        <v>22.314034594173691</v>
      </c>
    </row>
    <row r="115" spans="1:9" ht="13.5" x14ac:dyDescent="0.25">
      <c r="A115" s="3">
        <f>TITRES_STAT!B118</f>
        <v>42472</v>
      </c>
      <c r="B115" s="5">
        <f>TITRES_STAT!D118</f>
        <v>1.7817000000000001</v>
      </c>
      <c r="C115" s="2">
        <f t="shared" si="9"/>
        <v>-4.8699999999999966E-2</v>
      </c>
      <c r="D115" s="2">
        <f t="shared" si="10"/>
        <v>0</v>
      </c>
      <c r="E115" s="2">
        <f t="shared" si="11"/>
        <v>4.8699999999999966E-2</v>
      </c>
      <c r="F115" s="2">
        <f t="shared" si="16"/>
        <v>2.6119623969920298E-3</v>
      </c>
      <c r="G115" s="2">
        <f t="shared" si="16"/>
        <v>1.2572078008821307E-2</v>
      </c>
      <c r="H115" s="2">
        <f t="shared" si="13"/>
        <v>0.20775900333734199</v>
      </c>
      <c r="I115" s="2">
        <f t="shared" si="14"/>
        <v>17.202024804886705</v>
      </c>
    </row>
    <row r="116" spans="1:9" ht="13.5" x14ac:dyDescent="0.25">
      <c r="A116" s="3">
        <f>TITRES_STAT!B119</f>
        <v>42473</v>
      </c>
      <c r="B116" s="5">
        <f>TITRES_STAT!D119</f>
        <v>1.7524999999999999</v>
      </c>
      <c r="C116" s="2">
        <f t="shared" si="9"/>
        <v>-2.9200000000000115E-2</v>
      </c>
      <c r="D116" s="2">
        <f t="shared" si="10"/>
        <v>0</v>
      </c>
      <c r="E116" s="2">
        <f t="shared" si="11"/>
        <v>2.9200000000000115E-2</v>
      </c>
      <c r="F116" s="2">
        <f t="shared" si="16"/>
        <v>2.425393654349742E-3</v>
      </c>
      <c r="G116" s="2">
        <f t="shared" si="16"/>
        <v>1.3759786722476935E-2</v>
      </c>
      <c r="H116" s="2">
        <f t="shared" si="13"/>
        <v>0.17626680582103824</v>
      </c>
      <c r="I116" s="2">
        <f t="shared" si="14"/>
        <v>14.985274169834568</v>
      </c>
    </row>
    <row r="117" spans="1:9" ht="13.5" x14ac:dyDescent="0.25">
      <c r="A117" s="3">
        <f>TITRES_STAT!B120</f>
        <v>42474</v>
      </c>
      <c r="B117" s="5">
        <f>TITRES_STAT!D120</f>
        <v>1.7426999999999999</v>
      </c>
      <c r="C117" s="2">
        <f t="shared" si="9"/>
        <v>-9.8000000000000309E-3</v>
      </c>
      <c r="D117" s="2">
        <f t="shared" si="10"/>
        <v>0</v>
      </c>
      <c r="E117" s="2">
        <f t="shared" si="11"/>
        <v>9.8000000000000309E-3</v>
      </c>
      <c r="F117" s="2">
        <f t="shared" si="16"/>
        <v>2.2521512504676175E-3</v>
      </c>
      <c r="G117" s="2">
        <f t="shared" si="16"/>
        <v>1.3476944813728586E-2</v>
      </c>
      <c r="H117" s="2">
        <f t="shared" si="13"/>
        <v>0.167111410011371</v>
      </c>
      <c r="I117" s="2">
        <f t="shared" si="14"/>
        <v>14.318376855705907</v>
      </c>
    </row>
    <row r="118" spans="1:9" ht="13.5" x14ac:dyDescent="0.25">
      <c r="A118" s="3">
        <f>TITRES_STAT!B121</f>
        <v>42475</v>
      </c>
      <c r="B118" s="5">
        <f>TITRES_STAT!D121</f>
        <v>1.7426999999999999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2.0912833040056451E-3</v>
      </c>
      <c r="G118" s="2">
        <f t="shared" si="16"/>
        <v>1.2514305898462258E-2</v>
      </c>
      <c r="H118" s="2">
        <f t="shared" si="13"/>
        <v>0.167111410011371</v>
      </c>
      <c r="I118" s="2">
        <f t="shared" si="14"/>
        <v>14.318376855705907</v>
      </c>
    </row>
    <row r="119" spans="1:9" ht="13.5" x14ac:dyDescent="0.25">
      <c r="A119" s="3">
        <f>TITRES_STAT!B122</f>
        <v>42478</v>
      </c>
      <c r="B119" s="5">
        <f>TITRES_STAT!D122</f>
        <v>1.7426999999999999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1.941905925148099E-3</v>
      </c>
      <c r="G119" s="2">
        <f t="shared" si="16"/>
        <v>1.1620426905714952E-2</v>
      </c>
      <c r="H119" s="2">
        <f t="shared" si="13"/>
        <v>0.16711141001137103</v>
      </c>
      <c r="I119" s="2">
        <f t="shared" si="14"/>
        <v>14.318376855705907</v>
      </c>
    </row>
    <row r="120" spans="1:9" ht="13.5" x14ac:dyDescent="0.25">
      <c r="A120" s="3">
        <f>TITRES_STAT!B123</f>
        <v>42479</v>
      </c>
      <c r="B120" s="5">
        <f>TITRES_STAT!D123</f>
        <v>1.6940999999999999</v>
      </c>
      <c r="C120" s="2">
        <f t="shared" si="9"/>
        <v>-4.8599999999999977E-2</v>
      </c>
      <c r="D120" s="2">
        <f t="shared" si="10"/>
        <v>0</v>
      </c>
      <c r="E120" s="2">
        <f t="shared" si="11"/>
        <v>4.8599999999999977E-2</v>
      </c>
      <c r="F120" s="2">
        <f t="shared" si="16"/>
        <v>1.803198359066092E-3</v>
      </c>
      <c r="G120" s="2">
        <f t="shared" si="16"/>
        <v>1.4261824983878168E-2</v>
      </c>
      <c r="H120" s="2">
        <f t="shared" si="13"/>
        <v>0.12643531673572359</v>
      </c>
      <c r="I120" s="2">
        <f t="shared" si="14"/>
        <v>11.224374347753766</v>
      </c>
    </row>
    <row r="121" spans="1:9" ht="13.5" x14ac:dyDescent="0.25">
      <c r="A121" s="3">
        <f>TITRES_STAT!B124</f>
        <v>42480</v>
      </c>
      <c r="B121" s="5">
        <f>TITRES_STAT!D124</f>
        <v>1.6940999999999999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1.6743984762756568E-3</v>
      </c>
      <c r="G121" s="2">
        <f t="shared" si="16"/>
        <v>1.324312319931544E-2</v>
      </c>
      <c r="H121" s="2">
        <f t="shared" si="13"/>
        <v>0.12643531673572359</v>
      </c>
      <c r="I121" s="2">
        <f t="shared" si="14"/>
        <v>11.224374347753766</v>
      </c>
    </row>
    <row r="122" spans="1:9" ht="13.5" x14ac:dyDescent="0.25">
      <c r="A122" s="3">
        <f>TITRES_STAT!B125</f>
        <v>42481</v>
      </c>
      <c r="B122" s="5">
        <f>TITRES_STAT!D125</f>
        <v>1.7426999999999999</v>
      </c>
      <c r="C122" s="2">
        <f t="shared" si="9"/>
        <v>4.8599999999999977E-2</v>
      </c>
      <c r="D122" s="2">
        <f t="shared" si="10"/>
        <v>4.8599999999999977E-2</v>
      </c>
      <c r="E122" s="2">
        <f t="shared" si="11"/>
        <v>0</v>
      </c>
      <c r="F122" s="2">
        <f t="shared" si="16"/>
        <v>5.0262271565416792E-3</v>
      </c>
      <c r="G122" s="2">
        <f t="shared" si="16"/>
        <v>1.2297185827935765E-2</v>
      </c>
      <c r="H122" s="2">
        <f t="shared" si="13"/>
        <v>0.40872986932697214</v>
      </c>
      <c r="I122" s="2">
        <f t="shared" si="14"/>
        <v>29.014069924012105</v>
      </c>
    </row>
    <row r="123" spans="1:9" ht="13.5" x14ac:dyDescent="0.25">
      <c r="A123" s="3">
        <f>TITRES_STAT!B126</f>
        <v>42482</v>
      </c>
      <c r="B123" s="5">
        <f>TITRES_STAT!D126</f>
        <v>1.7426999999999999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4.6672109310744161E-3</v>
      </c>
      <c r="G123" s="2">
        <f t="shared" si="16"/>
        <v>1.141881541165464E-2</v>
      </c>
      <c r="H123" s="2">
        <f t="shared" si="13"/>
        <v>0.40872986932697208</v>
      </c>
      <c r="I123" s="2">
        <f t="shared" si="14"/>
        <v>29.014069924012105</v>
      </c>
    </row>
    <row r="124" spans="1:9" ht="13.5" x14ac:dyDescent="0.25">
      <c r="A124" s="3">
        <f>TITRES_STAT!B127</f>
        <v>42485</v>
      </c>
      <c r="B124" s="5">
        <f>TITRES_STAT!D127</f>
        <v>1.7330000000000001</v>
      </c>
      <c r="C124" s="2">
        <f t="shared" si="9"/>
        <v>-9.6999999999998199E-3</v>
      </c>
      <c r="D124" s="2">
        <f t="shared" si="10"/>
        <v>0</v>
      </c>
      <c r="E124" s="2">
        <f t="shared" si="11"/>
        <v>9.6999999999998199E-3</v>
      </c>
      <c r="F124" s="2">
        <f t="shared" si="16"/>
        <v>4.333838721711958E-3</v>
      </c>
      <c r="G124" s="2">
        <f t="shared" si="16"/>
        <v>1.1296042882250723E-2</v>
      </c>
      <c r="H124" s="2">
        <f t="shared" si="13"/>
        <v>0.38365990346244561</v>
      </c>
      <c r="I124" s="2">
        <f t="shared" si="14"/>
        <v>27.727904993299433</v>
      </c>
    </row>
    <row r="125" spans="1:9" ht="13.5" x14ac:dyDescent="0.25">
      <c r="A125" s="3">
        <f>TITRES_STAT!B128</f>
        <v>42486</v>
      </c>
      <c r="B125" s="5">
        <f>TITRES_STAT!D128</f>
        <v>1.6940999999999999</v>
      </c>
      <c r="C125" s="2">
        <f t="shared" si="9"/>
        <v>-3.8900000000000157E-2</v>
      </c>
      <c r="D125" s="2">
        <f t="shared" si="10"/>
        <v>0</v>
      </c>
      <c r="E125" s="2">
        <f t="shared" si="11"/>
        <v>3.8900000000000157E-2</v>
      </c>
      <c r="F125" s="2">
        <f t="shared" ref="F125:G140" si="17">((F124*13)+D125)/14</f>
        <v>4.0242788130182465E-3</v>
      </c>
      <c r="G125" s="2">
        <f t="shared" si="17"/>
        <v>1.3267754104947111E-2</v>
      </c>
      <c r="H125" s="2">
        <f t="shared" si="13"/>
        <v>0.30331273712087597</v>
      </c>
      <c r="I125" s="2">
        <f t="shared" si="14"/>
        <v>23.272444784888577</v>
      </c>
    </row>
    <row r="126" spans="1:9" ht="13.5" x14ac:dyDescent="0.25">
      <c r="A126" s="3">
        <f>TITRES_STAT!B129</f>
        <v>42487</v>
      </c>
      <c r="B126" s="5">
        <f>TITRES_STAT!D129</f>
        <v>1.6842999999999999</v>
      </c>
      <c r="C126" s="2">
        <f t="shared" si="9"/>
        <v>-9.8000000000000309E-3</v>
      </c>
      <c r="D126" s="2">
        <f t="shared" si="10"/>
        <v>0</v>
      </c>
      <c r="E126" s="2">
        <f t="shared" si="11"/>
        <v>9.8000000000000309E-3</v>
      </c>
      <c r="F126" s="2">
        <f t="shared" si="17"/>
        <v>3.7368303263740862E-3</v>
      </c>
      <c r="G126" s="2">
        <f t="shared" si="17"/>
        <v>1.3020057383165178E-2</v>
      </c>
      <c r="H126" s="2">
        <f t="shared" si="13"/>
        <v>0.28700567258680254</v>
      </c>
      <c r="I126" s="2">
        <f t="shared" si="14"/>
        <v>22.300264769613534</v>
      </c>
    </row>
    <row r="127" spans="1:9" ht="13.5" x14ac:dyDescent="0.25">
      <c r="A127" s="3">
        <f>TITRES_STAT!B130</f>
        <v>42488</v>
      </c>
      <c r="B127" s="5">
        <f>TITRES_STAT!D130</f>
        <v>1.6842999999999999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3.4699138744902227E-3</v>
      </c>
      <c r="G127" s="2">
        <f t="shared" si="17"/>
        <v>1.2090053284367666E-2</v>
      </c>
      <c r="H127" s="2">
        <f t="shared" si="13"/>
        <v>0.28700567258680248</v>
      </c>
      <c r="I127" s="2">
        <f t="shared" si="14"/>
        <v>22.300264769613534</v>
      </c>
    </row>
    <row r="128" spans="1:9" ht="13.5" x14ac:dyDescent="0.25">
      <c r="A128" s="3">
        <f>TITRES_STAT!B131</f>
        <v>42489</v>
      </c>
      <c r="B128" s="5">
        <f>TITRES_STAT!D131</f>
        <v>1.6649</v>
      </c>
      <c r="C128" s="2">
        <f t="shared" si="9"/>
        <v>-1.9399999999999862E-2</v>
      </c>
      <c r="D128" s="2">
        <f t="shared" si="10"/>
        <v>0</v>
      </c>
      <c r="E128" s="2">
        <f t="shared" si="11"/>
        <v>1.9399999999999862E-2</v>
      </c>
      <c r="F128" s="2">
        <f t="shared" si="17"/>
        <v>3.2220628834552065E-3</v>
      </c>
      <c r="G128" s="2">
        <f t="shared" si="17"/>
        <v>1.2612192335484251E-2</v>
      </c>
      <c r="H128" s="2">
        <f t="shared" si="13"/>
        <v>0.25547207002148004</v>
      </c>
      <c r="I128" s="2">
        <f t="shared" si="14"/>
        <v>20.348686053773321</v>
      </c>
    </row>
    <row r="129" spans="1:9" ht="13.5" x14ac:dyDescent="0.25">
      <c r="A129" s="3">
        <f>TITRES_STAT!B132</f>
        <v>42492</v>
      </c>
      <c r="B129" s="5">
        <f>TITRES_STAT!D132</f>
        <v>1.6649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2.9919155346369774E-3</v>
      </c>
      <c r="G129" s="2">
        <f t="shared" si="17"/>
        <v>1.1711321454378231E-2</v>
      </c>
      <c r="H129" s="2">
        <f t="shared" si="13"/>
        <v>0.25547207002148009</v>
      </c>
      <c r="I129" s="2">
        <f t="shared" si="14"/>
        <v>20.348686053773321</v>
      </c>
    </row>
    <row r="130" spans="1:9" ht="13.5" x14ac:dyDescent="0.25">
      <c r="A130" s="3">
        <f>TITRES_STAT!B133</f>
        <v>42493</v>
      </c>
      <c r="B130" s="5">
        <f>TITRES_STAT!D133</f>
        <v>1.7135</v>
      </c>
      <c r="C130" s="2">
        <f t="shared" si="9"/>
        <v>4.8599999999999977E-2</v>
      </c>
      <c r="D130" s="2">
        <f t="shared" si="10"/>
        <v>4.8599999999999977E-2</v>
      </c>
      <c r="E130" s="2">
        <f t="shared" si="11"/>
        <v>0</v>
      </c>
      <c r="F130" s="2">
        <f t="shared" si="17"/>
        <v>6.2496358535914769E-3</v>
      </c>
      <c r="G130" s="2">
        <f t="shared" si="17"/>
        <v>1.0874798493351214E-2</v>
      </c>
      <c r="H130" s="2">
        <f t="shared" si="13"/>
        <v>0.57468980757781085</v>
      </c>
      <c r="I130" s="2">
        <f t="shared" si="14"/>
        <v>36.495429437102864</v>
      </c>
    </row>
    <row r="131" spans="1:9" ht="13.5" x14ac:dyDescent="0.25">
      <c r="A131" s="3">
        <f>TITRES_STAT!B134</f>
        <v>42494</v>
      </c>
      <c r="B131" s="5">
        <f>TITRES_STAT!D134</f>
        <v>1.7135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5.8032332926206565E-3</v>
      </c>
      <c r="G131" s="2">
        <f t="shared" si="17"/>
        <v>1.0098027172397555E-2</v>
      </c>
      <c r="H131" s="2">
        <f t="shared" si="13"/>
        <v>0.57468980757781085</v>
      </c>
      <c r="I131" s="2">
        <f t="shared" si="14"/>
        <v>36.495429437102864</v>
      </c>
    </row>
    <row r="132" spans="1:9" ht="13.5" x14ac:dyDescent="0.25">
      <c r="A132" s="3">
        <f>TITRES_STAT!B135</f>
        <v>42495</v>
      </c>
      <c r="B132" s="5">
        <f>TITRES_STAT!D135</f>
        <v>1.7135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5.3887166288620388E-3</v>
      </c>
      <c r="G132" s="2">
        <f t="shared" si="17"/>
        <v>9.3767395172263002E-3</v>
      </c>
      <c r="H132" s="2">
        <f t="shared" si="13"/>
        <v>0.57468980757781096</v>
      </c>
      <c r="I132" s="2">
        <f t="shared" si="14"/>
        <v>36.495429437102878</v>
      </c>
    </row>
    <row r="133" spans="1:9" ht="13.5" x14ac:dyDescent="0.25">
      <c r="A133" s="3">
        <f>TITRES_STAT!B136</f>
        <v>42496</v>
      </c>
      <c r="B133" s="5">
        <f>TITRES_STAT!D136</f>
        <v>1.7135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5.0038082982290363E-3</v>
      </c>
      <c r="G133" s="2">
        <f t="shared" si="17"/>
        <v>8.7069724088529935E-3</v>
      </c>
      <c r="H133" s="2">
        <f t="shared" si="13"/>
        <v>0.57468980757781096</v>
      </c>
      <c r="I133" s="2">
        <f t="shared" si="14"/>
        <v>36.495429437102878</v>
      </c>
    </row>
    <row r="134" spans="1:9" ht="13.5" x14ac:dyDescent="0.25">
      <c r="A134" s="3">
        <f>TITRES_STAT!B137</f>
        <v>42499</v>
      </c>
      <c r="B134" s="5">
        <f>TITRES_STAT!D137</f>
        <v>1.7135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4.6463934197841046E-3</v>
      </c>
      <c r="G134" s="2">
        <f t="shared" si="17"/>
        <v>8.085045808220637E-3</v>
      </c>
      <c r="H134" s="2">
        <f t="shared" si="13"/>
        <v>0.57468980757781096</v>
      </c>
      <c r="I134" s="2">
        <f t="shared" si="14"/>
        <v>36.495429437102878</v>
      </c>
    </row>
    <row r="135" spans="1:9" ht="13.5" x14ac:dyDescent="0.25">
      <c r="A135" s="3">
        <f>TITRES_STAT!B138</f>
        <v>42500</v>
      </c>
      <c r="B135" s="5">
        <f>TITRES_STAT!D138</f>
        <v>1.7135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4.3145081755138117E-3</v>
      </c>
      <c r="G135" s="2">
        <f t="shared" si="17"/>
        <v>7.5075425362048772E-3</v>
      </c>
      <c r="H135" s="2">
        <f t="shared" si="13"/>
        <v>0.57468980757781096</v>
      </c>
      <c r="I135" s="2">
        <f t="shared" si="14"/>
        <v>36.495429437102878</v>
      </c>
    </row>
    <row r="136" spans="1:9" ht="13.5" x14ac:dyDescent="0.25">
      <c r="A136" s="3">
        <f>TITRES_STAT!B139</f>
        <v>42501</v>
      </c>
      <c r="B136" s="5">
        <f>TITRES_STAT!D139</f>
        <v>1.6649</v>
      </c>
      <c r="C136" s="2">
        <f t="shared" si="18"/>
        <v>-4.8599999999999977E-2</v>
      </c>
      <c r="D136" s="2">
        <f t="shared" si="19"/>
        <v>0</v>
      </c>
      <c r="E136" s="2">
        <f t="shared" si="20"/>
        <v>4.8599999999999977E-2</v>
      </c>
      <c r="F136" s="2">
        <f t="shared" si="17"/>
        <v>4.0063290201199685E-3</v>
      </c>
      <c r="G136" s="2">
        <f t="shared" si="17"/>
        <v>1.0442718069333098E-2</v>
      </c>
      <c r="H136" s="2">
        <f t="shared" si="13"/>
        <v>0.38364810708480845</v>
      </c>
      <c r="I136" s="2">
        <f t="shared" si="14"/>
        <v>27.727288833077083</v>
      </c>
    </row>
    <row r="137" spans="1:9" ht="13.5" x14ac:dyDescent="0.25">
      <c r="A137" s="3">
        <f>TITRES_STAT!B140</f>
        <v>42502</v>
      </c>
      <c r="B137" s="5">
        <f>TITRES_STAT!D140</f>
        <v>1.7038</v>
      </c>
      <c r="C137" s="2">
        <f t="shared" si="18"/>
        <v>3.8899999999999935E-2</v>
      </c>
      <c r="D137" s="2">
        <f t="shared" si="19"/>
        <v>3.8899999999999935E-2</v>
      </c>
      <c r="E137" s="2">
        <f t="shared" si="20"/>
        <v>0</v>
      </c>
      <c r="F137" s="2">
        <f t="shared" si="17"/>
        <v>6.4987340901113948E-3</v>
      </c>
      <c r="G137" s="2">
        <f t="shared" si="17"/>
        <v>9.6968096358093069E-3</v>
      </c>
      <c r="H137" s="2">
        <f t="shared" si="13"/>
        <v>0.67019301545451071</v>
      </c>
      <c r="I137" s="2">
        <f t="shared" si="14"/>
        <v>40.12668052453391</v>
      </c>
    </row>
    <row r="138" spans="1:9" ht="13.5" x14ac:dyDescent="0.25">
      <c r="A138" s="3">
        <f>TITRES_STAT!B141</f>
        <v>42503</v>
      </c>
      <c r="B138" s="5">
        <f>TITRES_STAT!D141</f>
        <v>1.7038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6.0345387979605803E-3</v>
      </c>
      <c r="G138" s="2">
        <f t="shared" si="17"/>
        <v>9.004180376108643E-3</v>
      </c>
      <c r="H138" s="2">
        <f t="shared" si="13"/>
        <v>0.67019301545451049</v>
      </c>
      <c r="I138" s="2">
        <f t="shared" si="14"/>
        <v>40.126680524533896</v>
      </c>
    </row>
    <row r="139" spans="1:9" ht="13.5" x14ac:dyDescent="0.25">
      <c r="A139" s="3">
        <f>TITRES_STAT!B142</f>
        <v>42506</v>
      </c>
      <c r="B139" s="5">
        <f>TITRES_STAT!D142</f>
        <v>1.7038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5.6035003123919682E-3</v>
      </c>
      <c r="G139" s="2">
        <f t="shared" si="17"/>
        <v>8.3610246349580253E-3</v>
      </c>
      <c r="H139" s="2">
        <f t="shared" si="13"/>
        <v>0.67019301545451071</v>
      </c>
      <c r="I139" s="2">
        <f t="shared" si="14"/>
        <v>40.12668052453391</v>
      </c>
    </row>
    <row r="140" spans="1:9" ht="13.5" x14ac:dyDescent="0.25">
      <c r="A140" s="3">
        <f>TITRES_STAT!B143</f>
        <v>42507</v>
      </c>
      <c r="B140" s="5">
        <f>TITRES_STAT!D143</f>
        <v>1.7038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5.203250290078257E-3</v>
      </c>
      <c r="G140" s="2">
        <f t="shared" si="17"/>
        <v>7.763808589603881E-3</v>
      </c>
      <c r="H140" s="2">
        <f t="shared" si="13"/>
        <v>0.67019301545451071</v>
      </c>
      <c r="I140" s="2">
        <f t="shared" si="14"/>
        <v>40.12668052453391</v>
      </c>
    </row>
    <row r="141" spans="1:9" ht="13.5" x14ac:dyDescent="0.25">
      <c r="A141" s="3">
        <f>TITRES_STAT!B144</f>
        <v>42508</v>
      </c>
      <c r="B141" s="5">
        <f>TITRES_STAT!D144</f>
        <v>1.6842999999999999</v>
      </c>
      <c r="C141" s="2">
        <f t="shared" si="18"/>
        <v>-1.9500000000000073E-2</v>
      </c>
      <c r="D141" s="2">
        <f t="shared" si="19"/>
        <v>0</v>
      </c>
      <c r="E141" s="2">
        <f t="shared" si="20"/>
        <v>1.9500000000000073E-2</v>
      </c>
      <c r="F141" s="2">
        <f t="shared" ref="F141:G156" si="21">((F140*13)+D141)/14</f>
        <v>4.8315895550726674E-3</v>
      </c>
      <c r="G141" s="2">
        <f t="shared" si="21"/>
        <v>8.6021079760607525E-3</v>
      </c>
      <c r="H141" s="2">
        <f t="shared" si="13"/>
        <v>0.56167506482349971</v>
      </c>
      <c r="I141" s="2">
        <f t="shared" si="14"/>
        <v>35.966192806374863</v>
      </c>
    </row>
    <row r="142" spans="1:9" ht="13.5" x14ac:dyDescent="0.25">
      <c r="A142" s="3">
        <f>TITRES_STAT!B145</f>
        <v>42509</v>
      </c>
      <c r="B142" s="5">
        <f>TITRES_STAT!D145</f>
        <v>1.6842999999999999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4.4864760154246204E-3</v>
      </c>
      <c r="G142" s="2">
        <f t="shared" si="21"/>
        <v>7.9876716920564122E-3</v>
      </c>
      <c r="H142" s="2">
        <f t="shared" si="13"/>
        <v>0.56167506482349994</v>
      </c>
      <c r="I142" s="2">
        <f t="shared" si="14"/>
        <v>35.966192806374892</v>
      </c>
    </row>
    <row r="143" spans="1:9" ht="13.5" x14ac:dyDescent="0.25">
      <c r="A143" s="3">
        <f>TITRES_STAT!B146</f>
        <v>42510</v>
      </c>
      <c r="B143" s="5">
        <f>TITRES_STAT!D146</f>
        <v>1.6842999999999999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4.1660134428942903E-3</v>
      </c>
      <c r="G143" s="2">
        <f t="shared" si="21"/>
        <v>7.4171237140523826E-3</v>
      </c>
      <c r="H143" s="2">
        <f t="shared" si="13"/>
        <v>0.56167506482349994</v>
      </c>
      <c r="I143" s="2">
        <f t="shared" si="14"/>
        <v>35.966192806374892</v>
      </c>
    </row>
    <row r="144" spans="1:9" ht="13.5" x14ac:dyDescent="0.25">
      <c r="A144" s="3">
        <f>TITRES_STAT!B147</f>
        <v>42513</v>
      </c>
      <c r="B144" s="5">
        <f>TITRES_STAT!D147</f>
        <v>1.6842999999999999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3.8684410541161263E-3</v>
      </c>
      <c r="G144" s="2">
        <f t="shared" si="21"/>
        <v>6.8873291630486408E-3</v>
      </c>
      <c r="H144" s="2">
        <f t="shared" si="13"/>
        <v>0.56167506482349983</v>
      </c>
      <c r="I144" s="2">
        <f t="shared" si="14"/>
        <v>35.966192806374877</v>
      </c>
    </row>
    <row r="145" spans="1:9" ht="13.5" x14ac:dyDescent="0.25">
      <c r="A145" s="3">
        <f>TITRES_STAT!B148</f>
        <v>42514</v>
      </c>
      <c r="B145" s="5">
        <f>TITRES_STAT!D148</f>
        <v>1.6842999999999999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3.5921238359649743E-3</v>
      </c>
      <c r="G145" s="2">
        <f t="shared" si="21"/>
        <v>6.3953770799737375E-3</v>
      </c>
      <c r="H145" s="2">
        <f t="shared" ref="H145:H208" si="22">F145/G145</f>
        <v>0.56167506482349983</v>
      </c>
      <c r="I145" s="2">
        <f t="shared" ref="I145:I208" si="23">IF(G145=0,100,100-(100/(1+H145)))</f>
        <v>35.966192806374877</v>
      </c>
    </row>
    <row r="146" spans="1:9" ht="13.5" x14ac:dyDescent="0.25">
      <c r="A146" s="3">
        <f>TITRES_STAT!B149</f>
        <v>42515</v>
      </c>
      <c r="B146" s="5">
        <f>TITRES_STAT!D149</f>
        <v>1.6355999999999999</v>
      </c>
      <c r="C146" s="2">
        <f t="shared" si="18"/>
        <v>-4.8699999999999966E-2</v>
      </c>
      <c r="D146" s="2">
        <f t="shared" si="19"/>
        <v>0</v>
      </c>
      <c r="E146" s="2">
        <f t="shared" si="20"/>
        <v>4.8699999999999966E-2</v>
      </c>
      <c r="F146" s="2">
        <f t="shared" si="21"/>
        <v>3.3355435619674763E-3</v>
      </c>
      <c r="G146" s="2">
        <f t="shared" si="21"/>
        <v>9.4171358599756116E-3</v>
      </c>
      <c r="H146" s="2">
        <f t="shared" si="22"/>
        <v>0.35419936714984535</v>
      </c>
      <c r="I146" s="2">
        <f t="shared" si="23"/>
        <v>26.155629351335563</v>
      </c>
    </row>
    <row r="147" spans="1:9" ht="13.5" x14ac:dyDescent="0.25">
      <c r="A147" s="3">
        <f>TITRES_STAT!B150</f>
        <v>42516</v>
      </c>
      <c r="B147" s="5">
        <f>TITRES_STAT!D150</f>
        <v>1.6746000000000001</v>
      </c>
      <c r="C147" s="2">
        <f t="shared" si="18"/>
        <v>3.9000000000000146E-2</v>
      </c>
      <c r="D147" s="2">
        <f t="shared" si="19"/>
        <v>3.9000000000000146E-2</v>
      </c>
      <c r="E147" s="2">
        <f t="shared" si="20"/>
        <v>0</v>
      </c>
      <c r="F147" s="2">
        <f t="shared" si="21"/>
        <v>5.8830047361126672E-3</v>
      </c>
      <c r="G147" s="2">
        <f t="shared" si="21"/>
        <v>8.744483298548782E-3</v>
      </c>
      <c r="H147" s="2">
        <f t="shared" si="22"/>
        <v>0.67276756501885016</v>
      </c>
      <c r="I147" s="2">
        <f t="shared" si="23"/>
        <v>40.218831300167452</v>
      </c>
    </row>
    <row r="148" spans="1:9" ht="13.5" x14ac:dyDescent="0.25">
      <c r="A148" s="3">
        <f>TITRES_STAT!B151</f>
        <v>42517</v>
      </c>
      <c r="B148" s="5">
        <f>TITRES_STAT!D151</f>
        <v>1.6258999999999999</v>
      </c>
      <c r="C148" s="2">
        <f t="shared" si="18"/>
        <v>-4.8700000000000188E-2</v>
      </c>
      <c r="D148" s="2">
        <f t="shared" si="19"/>
        <v>0</v>
      </c>
      <c r="E148" s="2">
        <f t="shared" si="20"/>
        <v>4.8700000000000188E-2</v>
      </c>
      <c r="F148" s="2">
        <f t="shared" si="21"/>
        <v>5.4627901121046193E-3</v>
      </c>
      <c r="G148" s="2">
        <f t="shared" si="21"/>
        <v>1.1598448777223883E-2</v>
      </c>
      <c r="H148" s="2">
        <f t="shared" si="22"/>
        <v>0.47099316615787573</v>
      </c>
      <c r="I148" s="2">
        <f t="shared" si="23"/>
        <v>32.018718848849218</v>
      </c>
    </row>
    <row r="149" spans="1:9" ht="13.5" x14ac:dyDescent="0.25">
      <c r="A149" s="3">
        <f>TITRES_STAT!B152</f>
        <v>42520</v>
      </c>
      <c r="B149" s="5">
        <f>TITRES_STAT!D152</f>
        <v>1.5771999999999999</v>
      </c>
      <c r="C149" s="2">
        <f t="shared" si="18"/>
        <v>-4.8699999999999966E-2</v>
      </c>
      <c r="D149" s="2">
        <f t="shared" si="19"/>
        <v>0</v>
      </c>
      <c r="E149" s="2">
        <f t="shared" si="20"/>
        <v>4.8699999999999966E-2</v>
      </c>
      <c r="F149" s="2">
        <f t="shared" si="21"/>
        <v>5.0725908183828616E-3</v>
      </c>
      <c r="G149" s="2">
        <f t="shared" si="21"/>
        <v>1.4248559578850748E-2</v>
      </c>
      <c r="H149" s="2">
        <f t="shared" si="22"/>
        <v>0.356007271493755</v>
      </c>
      <c r="I149" s="2">
        <f t="shared" si="23"/>
        <v>26.25408277505646</v>
      </c>
    </row>
    <row r="150" spans="1:9" ht="13.5" x14ac:dyDescent="0.25">
      <c r="A150" s="3">
        <f>TITRES_STAT!B153</f>
        <v>42521</v>
      </c>
      <c r="B150" s="5">
        <f>TITRES_STAT!D153</f>
        <v>1.548</v>
      </c>
      <c r="C150" s="2">
        <f t="shared" si="18"/>
        <v>-2.9199999999999893E-2</v>
      </c>
      <c r="D150" s="2">
        <f t="shared" si="19"/>
        <v>0</v>
      </c>
      <c r="E150" s="2">
        <f t="shared" si="20"/>
        <v>2.9199999999999893E-2</v>
      </c>
      <c r="F150" s="2">
        <f t="shared" si="21"/>
        <v>4.7102629027840851E-3</v>
      </c>
      <c r="G150" s="2">
        <f t="shared" si="21"/>
        <v>1.531651960893283E-2</v>
      </c>
      <c r="H150" s="2">
        <f t="shared" si="22"/>
        <v>0.3075282781629442</v>
      </c>
      <c r="I150" s="2">
        <f t="shared" si="23"/>
        <v>23.519818523161618</v>
      </c>
    </row>
    <row r="151" spans="1:9" ht="13.5" x14ac:dyDescent="0.25">
      <c r="A151" s="3">
        <f>TITRES_STAT!B154</f>
        <v>42522</v>
      </c>
      <c r="B151" s="5">
        <f>TITRES_STAT!D154</f>
        <v>1.5091000000000001</v>
      </c>
      <c r="C151" s="2">
        <f t="shared" si="18"/>
        <v>-3.8899999999999935E-2</v>
      </c>
      <c r="D151" s="2">
        <f t="shared" si="19"/>
        <v>0</v>
      </c>
      <c r="E151" s="2">
        <f t="shared" si="20"/>
        <v>3.8899999999999935E-2</v>
      </c>
      <c r="F151" s="2">
        <f t="shared" si="21"/>
        <v>4.373815552585222E-3</v>
      </c>
      <c r="G151" s="2">
        <f t="shared" si="21"/>
        <v>1.7001053922580479E-2</v>
      </c>
      <c r="H151" s="2">
        <f t="shared" si="22"/>
        <v>0.25726731839700845</v>
      </c>
      <c r="I151" s="2">
        <f t="shared" si="23"/>
        <v>20.462419935087411</v>
      </c>
    </row>
    <row r="152" spans="1:9" ht="13.5" x14ac:dyDescent="0.25">
      <c r="A152" s="3">
        <f>TITRES_STAT!B155</f>
        <v>42523</v>
      </c>
      <c r="B152" s="5">
        <f>TITRES_STAT!D155</f>
        <v>1.4603999999999999</v>
      </c>
      <c r="C152" s="2">
        <f t="shared" si="18"/>
        <v>-4.8700000000000188E-2</v>
      </c>
      <c r="D152" s="2">
        <f t="shared" si="19"/>
        <v>0</v>
      </c>
      <c r="E152" s="2">
        <f t="shared" si="20"/>
        <v>4.8700000000000188E-2</v>
      </c>
      <c r="F152" s="2">
        <f t="shared" si="21"/>
        <v>4.061400155971992E-3</v>
      </c>
      <c r="G152" s="2">
        <f t="shared" si="21"/>
        <v>1.9265264356681886E-2</v>
      </c>
      <c r="H152" s="2">
        <f t="shared" si="22"/>
        <v>0.2108146600419398</v>
      </c>
      <c r="I152" s="2">
        <f t="shared" si="23"/>
        <v>17.410976840554412</v>
      </c>
    </row>
    <row r="153" spans="1:9" ht="13.5" x14ac:dyDescent="0.25">
      <c r="A153" s="3">
        <f>TITRES_STAT!B156</f>
        <v>42524</v>
      </c>
      <c r="B153" s="5">
        <f>TITRES_STAT!D156</f>
        <v>1.4993000000000001</v>
      </c>
      <c r="C153" s="2">
        <f t="shared" si="18"/>
        <v>3.8900000000000157E-2</v>
      </c>
      <c r="D153" s="2">
        <f t="shared" si="19"/>
        <v>3.8900000000000157E-2</v>
      </c>
      <c r="E153" s="2">
        <f t="shared" si="20"/>
        <v>0</v>
      </c>
      <c r="F153" s="2">
        <f t="shared" si="21"/>
        <v>6.5498715734025751E-3</v>
      </c>
      <c r="G153" s="2">
        <f t="shared" si="21"/>
        <v>1.7889174045490321E-2</v>
      </c>
      <c r="H153" s="2">
        <f t="shared" si="22"/>
        <v>0.36613605282988071</v>
      </c>
      <c r="I153" s="2">
        <f t="shared" si="23"/>
        <v>26.800848427317959</v>
      </c>
    </row>
    <row r="154" spans="1:9" ht="13.5" x14ac:dyDescent="0.25">
      <c r="A154" s="3">
        <f>TITRES_STAT!B157</f>
        <v>42527</v>
      </c>
      <c r="B154" s="5">
        <f>TITRES_STAT!D157</f>
        <v>1.5771999999999999</v>
      </c>
      <c r="C154" s="2">
        <f t="shared" si="18"/>
        <v>7.7899999999999858E-2</v>
      </c>
      <c r="D154" s="2">
        <f t="shared" si="19"/>
        <v>7.7899999999999858E-2</v>
      </c>
      <c r="E154" s="2">
        <f t="shared" si="20"/>
        <v>0</v>
      </c>
      <c r="F154" s="2">
        <f t="shared" si="21"/>
        <v>1.1646309318159524E-2</v>
      </c>
      <c r="G154" s="2">
        <f t="shared" si="21"/>
        <v>1.6611375899383867E-2</v>
      </c>
      <c r="H154" s="2">
        <f t="shared" si="22"/>
        <v>0.70110443521969168</v>
      </c>
      <c r="I154" s="2">
        <f t="shared" si="23"/>
        <v>41.214661528358576</v>
      </c>
    </row>
    <row r="155" spans="1:9" ht="13.5" x14ac:dyDescent="0.25">
      <c r="A155" s="3">
        <f>TITRES_STAT!B158</f>
        <v>42528</v>
      </c>
      <c r="B155" s="5">
        <f>TITRES_STAT!D158</f>
        <v>1.6162000000000001</v>
      </c>
      <c r="C155" s="2">
        <f t="shared" si="18"/>
        <v>3.9000000000000146E-2</v>
      </c>
      <c r="D155" s="2">
        <f t="shared" si="19"/>
        <v>3.9000000000000146E-2</v>
      </c>
      <c r="E155" s="2">
        <f t="shared" si="20"/>
        <v>0</v>
      </c>
      <c r="F155" s="2">
        <f t="shared" si="21"/>
        <v>1.3600144366862426E-2</v>
      </c>
      <c r="G155" s="2">
        <f t="shared" si="21"/>
        <v>1.5424849049427878E-2</v>
      </c>
      <c r="H155" s="2">
        <f t="shared" si="22"/>
        <v>0.88170356308069464</v>
      </c>
      <c r="I155" s="2">
        <f t="shared" si="23"/>
        <v>46.856666500497234</v>
      </c>
    </row>
    <row r="156" spans="1:9" ht="13.5" x14ac:dyDescent="0.25">
      <c r="A156" s="3">
        <f>TITRES_STAT!B159</f>
        <v>42529</v>
      </c>
      <c r="B156" s="5">
        <f>TITRES_STAT!D159</f>
        <v>1.6551</v>
      </c>
      <c r="C156" s="2">
        <f t="shared" si="18"/>
        <v>3.8899999999999935E-2</v>
      </c>
      <c r="D156" s="2">
        <f t="shared" si="19"/>
        <v>3.8899999999999935E-2</v>
      </c>
      <c r="E156" s="2">
        <f t="shared" si="20"/>
        <v>0</v>
      </c>
      <c r="F156" s="2">
        <f t="shared" si="21"/>
        <v>1.5407276912086532E-2</v>
      </c>
      <c r="G156" s="2">
        <f t="shared" si="21"/>
        <v>1.4323074117325887E-2</v>
      </c>
      <c r="H156" s="2">
        <f t="shared" si="22"/>
        <v>1.0756962357298103</v>
      </c>
      <c r="I156" s="2">
        <f t="shared" si="23"/>
        <v>51.823393867243681</v>
      </c>
    </row>
    <row r="157" spans="1:9" ht="13.5" x14ac:dyDescent="0.25">
      <c r="A157" s="3">
        <f>TITRES_STAT!B160</f>
        <v>42530</v>
      </c>
      <c r="B157" s="5">
        <f>TITRES_STAT!D160</f>
        <v>1.6746000000000001</v>
      </c>
      <c r="C157" s="2">
        <f t="shared" si="18"/>
        <v>1.9500000000000073E-2</v>
      </c>
      <c r="D157" s="2">
        <f t="shared" si="19"/>
        <v>1.9500000000000073E-2</v>
      </c>
      <c r="E157" s="2">
        <f t="shared" si="20"/>
        <v>0</v>
      </c>
      <c r="F157" s="2">
        <f t="shared" ref="F157:G172" si="24">((F156*13)+D157)/14</f>
        <v>1.5699614275508929E-2</v>
      </c>
      <c r="G157" s="2">
        <f t="shared" si="24"/>
        <v>1.3299997394659752E-2</v>
      </c>
      <c r="H157" s="2">
        <f t="shared" si="22"/>
        <v>1.1804223572113388</v>
      </c>
      <c r="I157" s="2">
        <f t="shared" si="23"/>
        <v>54.137325885845591</v>
      </c>
    </row>
    <row r="158" spans="1:9" ht="13.5" x14ac:dyDescent="0.25">
      <c r="A158" s="3">
        <f>TITRES_STAT!B161</f>
        <v>42531</v>
      </c>
      <c r="B158" s="5">
        <f>TITRES_STAT!D161</f>
        <v>1.6746000000000001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1.457821325582972E-2</v>
      </c>
      <c r="G158" s="2">
        <f t="shared" si="24"/>
        <v>1.2349997580755485E-2</v>
      </c>
      <c r="H158" s="2">
        <f t="shared" si="22"/>
        <v>1.1804223572113386</v>
      </c>
      <c r="I158" s="2">
        <f t="shared" si="23"/>
        <v>54.137325885845591</v>
      </c>
    </row>
    <row r="159" spans="1:9" ht="13.5" x14ac:dyDescent="0.25">
      <c r="A159" s="3">
        <f>TITRES_STAT!B162</f>
        <v>42534</v>
      </c>
      <c r="B159" s="5">
        <f>TITRES_STAT!D162</f>
        <v>1.6842999999999999</v>
      </c>
      <c r="C159" s="2">
        <f t="shared" si="18"/>
        <v>9.6999999999998199E-3</v>
      </c>
      <c r="D159" s="2">
        <f t="shared" si="19"/>
        <v>9.6999999999998199E-3</v>
      </c>
      <c r="E159" s="2">
        <f t="shared" si="20"/>
        <v>0</v>
      </c>
      <c r="F159" s="2">
        <f t="shared" si="24"/>
        <v>1.4229769451841871E-2</v>
      </c>
      <c r="G159" s="2">
        <f t="shared" si="24"/>
        <v>1.1467854896415807E-2</v>
      </c>
      <c r="H159" s="2">
        <f t="shared" si="22"/>
        <v>1.2408396845245468</v>
      </c>
      <c r="I159" s="2">
        <f t="shared" si="23"/>
        <v>55.37387137035747</v>
      </c>
    </row>
    <row r="160" spans="1:9" ht="13.5" x14ac:dyDescent="0.25">
      <c r="A160" s="3">
        <f>TITRES_STAT!B163</f>
        <v>42535</v>
      </c>
      <c r="B160" s="5">
        <f>TITRES_STAT!D163</f>
        <v>1.6551</v>
      </c>
      <c r="C160" s="2">
        <f t="shared" si="18"/>
        <v>-2.9199999999999893E-2</v>
      </c>
      <c r="D160" s="2">
        <f t="shared" si="19"/>
        <v>0</v>
      </c>
      <c r="E160" s="2">
        <f t="shared" si="20"/>
        <v>2.9199999999999893E-2</v>
      </c>
      <c r="F160" s="2">
        <f t="shared" si="24"/>
        <v>1.3213357348138879E-2</v>
      </c>
      <c r="G160" s="2">
        <f t="shared" si="24"/>
        <v>1.2734436689528955E-2</v>
      </c>
      <c r="H160" s="2">
        <f t="shared" si="22"/>
        <v>1.0376083112497407</v>
      </c>
      <c r="I160" s="2">
        <f t="shared" si="23"/>
        <v>50.922854285637314</v>
      </c>
    </row>
    <row r="161" spans="1:9" ht="13.5" x14ac:dyDescent="0.25">
      <c r="A161" s="3">
        <f>TITRES_STAT!B164</f>
        <v>42536</v>
      </c>
      <c r="B161" s="5">
        <f>TITRES_STAT!D164</f>
        <v>1.6551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1.2269546108986102E-2</v>
      </c>
      <c r="G161" s="2">
        <f t="shared" si="24"/>
        <v>1.1824834068848314E-2</v>
      </c>
      <c r="H161" s="2">
        <f t="shared" si="22"/>
        <v>1.037608311249741</v>
      </c>
      <c r="I161" s="2">
        <f t="shared" si="23"/>
        <v>50.922854285637328</v>
      </c>
    </row>
    <row r="162" spans="1:9" ht="13.5" x14ac:dyDescent="0.25">
      <c r="A162" s="3">
        <f>TITRES_STAT!B165</f>
        <v>42537</v>
      </c>
      <c r="B162" s="5">
        <f>TITRES_STAT!D165</f>
        <v>1.6454</v>
      </c>
      <c r="C162" s="2">
        <f t="shared" si="18"/>
        <v>-9.7000000000000419E-3</v>
      </c>
      <c r="D162" s="2">
        <f t="shared" si="19"/>
        <v>0</v>
      </c>
      <c r="E162" s="2">
        <f t="shared" si="20"/>
        <v>9.7000000000000419E-3</v>
      </c>
      <c r="F162" s="2">
        <f t="shared" si="24"/>
        <v>1.1393149958344239E-2</v>
      </c>
      <c r="G162" s="2">
        <f t="shared" si="24"/>
        <v>1.1673060206787723E-2</v>
      </c>
      <c r="H162" s="2">
        <f t="shared" si="22"/>
        <v>0.97602083399854989</v>
      </c>
      <c r="I162" s="2">
        <f t="shared" si="23"/>
        <v>49.393246124006509</v>
      </c>
    </row>
    <row r="163" spans="1:9" ht="13.5" x14ac:dyDescent="0.25">
      <c r="A163" s="3">
        <f>TITRES_STAT!B166</f>
        <v>42538</v>
      </c>
      <c r="B163" s="5">
        <f>TITRES_STAT!D166</f>
        <v>1.6454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1.0579353532748222E-2</v>
      </c>
      <c r="G163" s="2">
        <f t="shared" si="24"/>
        <v>1.0839270192017173E-2</v>
      </c>
      <c r="H163" s="2">
        <f t="shared" si="22"/>
        <v>0.97602083399854977</v>
      </c>
      <c r="I163" s="2">
        <f t="shared" si="23"/>
        <v>49.393246124006509</v>
      </c>
    </row>
    <row r="164" spans="1:9" ht="13.5" x14ac:dyDescent="0.25">
      <c r="A164" s="3">
        <f>TITRES_STAT!B167</f>
        <v>42541</v>
      </c>
      <c r="B164" s="5">
        <f>TITRES_STAT!D167</f>
        <v>1.6551</v>
      </c>
      <c r="C164" s="2">
        <f t="shared" si="18"/>
        <v>9.7000000000000419E-3</v>
      </c>
      <c r="D164" s="2">
        <f t="shared" si="19"/>
        <v>9.7000000000000419E-3</v>
      </c>
      <c r="E164" s="2">
        <f t="shared" si="20"/>
        <v>0</v>
      </c>
      <c r="F164" s="2">
        <f t="shared" si="24"/>
        <v>1.0516542566123352E-2</v>
      </c>
      <c r="G164" s="2">
        <f t="shared" si="24"/>
        <v>1.0065036606873089E-2</v>
      </c>
      <c r="H164" s="2">
        <f t="shared" si="22"/>
        <v>1.0448588491910644</v>
      </c>
      <c r="I164" s="2">
        <f t="shared" si="23"/>
        <v>51.096869087292028</v>
      </c>
    </row>
    <row r="165" spans="1:9" ht="13.5" x14ac:dyDescent="0.25">
      <c r="A165" s="3">
        <f>TITRES_STAT!B168</f>
        <v>42542</v>
      </c>
      <c r="B165" s="5">
        <f>TITRES_STAT!D168</f>
        <v>1.6551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9.7653609542573978E-3</v>
      </c>
      <c r="G165" s="2">
        <f t="shared" si="24"/>
        <v>9.346105420667869E-3</v>
      </c>
      <c r="H165" s="2">
        <f t="shared" si="22"/>
        <v>1.0448588491910644</v>
      </c>
      <c r="I165" s="2">
        <f t="shared" si="23"/>
        <v>51.096869087292028</v>
      </c>
    </row>
    <row r="166" spans="1:9" ht="13.5" x14ac:dyDescent="0.25">
      <c r="A166" s="3">
        <f>TITRES_STAT!B169</f>
        <v>42543</v>
      </c>
      <c r="B166" s="5">
        <f>TITRES_STAT!D169</f>
        <v>1.6551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9.0678351718104407E-3</v>
      </c>
      <c r="G166" s="2">
        <f t="shared" si="24"/>
        <v>8.678526462048735E-3</v>
      </c>
      <c r="H166" s="2">
        <f t="shared" si="22"/>
        <v>1.0448588491910644</v>
      </c>
      <c r="I166" s="2">
        <f t="shared" si="23"/>
        <v>51.096869087292028</v>
      </c>
    </row>
    <row r="167" spans="1:9" ht="13.5" x14ac:dyDescent="0.25">
      <c r="A167" s="3">
        <f>TITRES_STAT!B170</f>
        <v>42544</v>
      </c>
      <c r="B167" s="5">
        <f>TITRES_STAT!D170</f>
        <v>1.6551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8.4201326595382663E-3</v>
      </c>
      <c r="G167" s="2">
        <f t="shared" si="24"/>
        <v>8.0586317147595399E-3</v>
      </c>
      <c r="H167" s="2">
        <f t="shared" si="22"/>
        <v>1.0448588491910644</v>
      </c>
      <c r="I167" s="2">
        <f t="shared" si="23"/>
        <v>51.096869087292028</v>
      </c>
    </row>
    <row r="168" spans="1:9" ht="13.5" x14ac:dyDescent="0.25">
      <c r="A168" s="3">
        <f>TITRES_STAT!B171</f>
        <v>42545</v>
      </c>
      <c r="B168" s="5">
        <f>TITRES_STAT!D171</f>
        <v>1.6551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7.8186946124283903E-3</v>
      </c>
      <c r="G168" s="2">
        <f t="shared" si="24"/>
        <v>7.4830151637052872E-3</v>
      </c>
      <c r="H168" s="2">
        <f t="shared" si="22"/>
        <v>1.0448588491910644</v>
      </c>
      <c r="I168" s="2">
        <f t="shared" si="23"/>
        <v>51.096869087292028</v>
      </c>
    </row>
    <row r="169" spans="1:9" ht="13.5" x14ac:dyDescent="0.25">
      <c r="A169" s="3">
        <f>TITRES_STAT!B172</f>
        <v>42548</v>
      </c>
      <c r="B169" s="5">
        <f>TITRES_STAT!D172</f>
        <v>1.6551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7.2602164258263619E-3</v>
      </c>
      <c r="G169" s="2">
        <f t="shared" si="24"/>
        <v>6.9485140805834811E-3</v>
      </c>
      <c r="H169" s="2">
        <f t="shared" si="22"/>
        <v>1.0448588491910642</v>
      </c>
      <c r="I169" s="2">
        <f t="shared" si="23"/>
        <v>51.096869087292021</v>
      </c>
    </row>
    <row r="170" spans="1:9" ht="13.5" x14ac:dyDescent="0.25">
      <c r="A170" s="3">
        <f>TITRES_STAT!B173</f>
        <v>42549</v>
      </c>
      <c r="B170" s="5">
        <f>TITRES_STAT!D173</f>
        <v>1.6551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6.7416295382673368E-3</v>
      </c>
      <c r="G170" s="2">
        <f t="shared" si="24"/>
        <v>6.4521916462560889E-3</v>
      </c>
      <c r="H170" s="2">
        <f t="shared" si="22"/>
        <v>1.0448588491910644</v>
      </c>
      <c r="I170" s="2">
        <f t="shared" si="23"/>
        <v>51.096869087292028</v>
      </c>
    </row>
    <row r="171" spans="1:9" ht="13.5" x14ac:dyDescent="0.25">
      <c r="A171" s="3">
        <f>TITRES_STAT!B174</f>
        <v>42550</v>
      </c>
      <c r="B171" s="5">
        <f>TITRES_STAT!D174</f>
        <v>1.6454</v>
      </c>
      <c r="C171" s="2">
        <f t="shared" si="18"/>
        <v>-9.7000000000000419E-3</v>
      </c>
      <c r="D171" s="2">
        <f t="shared" si="19"/>
        <v>0</v>
      </c>
      <c r="E171" s="2">
        <f t="shared" si="20"/>
        <v>9.7000000000000419E-3</v>
      </c>
      <c r="F171" s="2">
        <f t="shared" si="24"/>
        <v>6.2600845712482414E-3</v>
      </c>
      <c r="G171" s="2">
        <f t="shared" si="24"/>
        <v>6.6841779572377998E-3</v>
      </c>
      <c r="H171" s="2">
        <f t="shared" si="22"/>
        <v>0.93655264885185485</v>
      </c>
      <c r="I171" s="2">
        <f t="shared" si="23"/>
        <v>48.361848019320263</v>
      </c>
    </row>
    <row r="172" spans="1:9" ht="13.5" x14ac:dyDescent="0.25">
      <c r="A172" s="3">
        <f>TITRES_STAT!B175</f>
        <v>42551</v>
      </c>
      <c r="B172" s="5">
        <f>TITRES_STAT!D175</f>
        <v>1.6454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5.8129356733019385E-3</v>
      </c>
      <c r="G172" s="2">
        <f t="shared" si="24"/>
        <v>6.2067366745779578E-3</v>
      </c>
      <c r="H172" s="2">
        <f t="shared" si="22"/>
        <v>0.93655264885185474</v>
      </c>
      <c r="I172" s="2">
        <f t="shared" si="23"/>
        <v>48.361848019320263</v>
      </c>
    </row>
    <row r="173" spans="1:9" ht="13.5" x14ac:dyDescent="0.25">
      <c r="A173" s="3">
        <f>TITRES_STAT!B176</f>
        <v>42552</v>
      </c>
      <c r="B173" s="5">
        <f>TITRES_STAT!D176</f>
        <v>1.6454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5.3977259823518005E-3</v>
      </c>
      <c r="G173" s="2">
        <f t="shared" si="25"/>
        <v>5.7633983406795318E-3</v>
      </c>
      <c r="H173" s="2">
        <f t="shared" si="22"/>
        <v>0.93655264885185485</v>
      </c>
      <c r="I173" s="2">
        <f t="shared" si="23"/>
        <v>48.361848019320263</v>
      </c>
    </row>
    <row r="174" spans="1:9" ht="13.5" x14ac:dyDescent="0.25">
      <c r="A174" s="3">
        <f>TITRES_STAT!B177</f>
        <v>42555</v>
      </c>
      <c r="B174" s="5">
        <f>TITRES_STAT!D177</f>
        <v>1.6551</v>
      </c>
      <c r="C174" s="2">
        <f t="shared" si="18"/>
        <v>9.7000000000000419E-3</v>
      </c>
      <c r="D174" s="2">
        <f t="shared" si="19"/>
        <v>9.7000000000000419E-3</v>
      </c>
      <c r="E174" s="2">
        <f t="shared" si="20"/>
        <v>0</v>
      </c>
      <c r="F174" s="2">
        <f t="shared" si="25"/>
        <v>5.7050312693266757E-3</v>
      </c>
      <c r="G174" s="2">
        <f t="shared" si="25"/>
        <v>5.3517270306309931E-3</v>
      </c>
      <c r="H174" s="2">
        <f t="shared" si="22"/>
        <v>1.0660168645884815</v>
      </c>
      <c r="I174" s="2">
        <f t="shared" si="23"/>
        <v>51.597684552338613</v>
      </c>
    </row>
    <row r="175" spans="1:9" ht="13.5" x14ac:dyDescent="0.25">
      <c r="A175" s="3">
        <f>TITRES_STAT!B178</f>
        <v>42559</v>
      </c>
      <c r="B175" s="5">
        <f>TITRES_STAT!D178</f>
        <v>1.6551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5.2975290358033417E-3</v>
      </c>
      <c r="G175" s="2">
        <f t="shared" si="25"/>
        <v>4.9694608141573502E-3</v>
      </c>
      <c r="H175" s="2">
        <f t="shared" si="22"/>
        <v>1.0660168645884815</v>
      </c>
      <c r="I175" s="2">
        <f t="shared" si="23"/>
        <v>51.597684552338613</v>
      </c>
    </row>
    <row r="176" spans="1:9" ht="13.5" x14ac:dyDescent="0.25">
      <c r="A176" s="3">
        <f>TITRES_STAT!B179</f>
        <v>42562</v>
      </c>
      <c r="B176" s="5">
        <f>TITRES_STAT!D179</f>
        <v>1.6551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4.9191341046745315E-3</v>
      </c>
      <c r="G176" s="2">
        <f t="shared" si="25"/>
        <v>4.6144993274318249E-3</v>
      </c>
      <c r="H176" s="2">
        <f t="shared" si="22"/>
        <v>1.0660168645884818</v>
      </c>
      <c r="I176" s="2">
        <f t="shared" si="23"/>
        <v>51.597684552338627</v>
      </c>
    </row>
    <row r="177" spans="1:9" ht="13.5" x14ac:dyDescent="0.25">
      <c r="A177" s="3">
        <f>TITRES_STAT!B180</f>
        <v>42563</v>
      </c>
      <c r="B177" s="5">
        <f>TITRES_STAT!D180</f>
        <v>1.6551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4.5677673829120653E-3</v>
      </c>
      <c r="G177" s="2">
        <f t="shared" si="25"/>
        <v>4.2848922326152658E-3</v>
      </c>
      <c r="H177" s="2">
        <f t="shared" si="22"/>
        <v>1.0660168645884818</v>
      </c>
      <c r="I177" s="2">
        <f t="shared" si="23"/>
        <v>51.597684552338627</v>
      </c>
    </row>
    <row r="178" spans="1:9" ht="13.5" x14ac:dyDescent="0.25">
      <c r="A178" s="3">
        <f>TITRES_STAT!B181</f>
        <v>42564</v>
      </c>
      <c r="B178" s="5">
        <f>TITRES_STAT!D181</f>
        <v>1.6454</v>
      </c>
      <c r="C178" s="2">
        <f t="shared" si="18"/>
        <v>-9.7000000000000419E-3</v>
      </c>
      <c r="D178" s="2">
        <f t="shared" si="19"/>
        <v>0</v>
      </c>
      <c r="E178" s="2">
        <f t="shared" si="20"/>
        <v>9.7000000000000419E-3</v>
      </c>
      <c r="F178" s="2">
        <f t="shared" si="25"/>
        <v>4.2414982841326321E-3</v>
      </c>
      <c r="G178" s="2">
        <f t="shared" si="25"/>
        <v>4.6716856445713217E-3</v>
      </c>
      <c r="H178" s="2">
        <f t="shared" si="22"/>
        <v>0.90791603006538257</v>
      </c>
      <c r="I178" s="2">
        <f t="shared" si="23"/>
        <v>47.586791858668384</v>
      </c>
    </row>
    <row r="179" spans="1:9" ht="13.5" x14ac:dyDescent="0.25">
      <c r="A179" s="3">
        <f>TITRES_STAT!B182</f>
        <v>42565</v>
      </c>
      <c r="B179" s="5">
        <f>TITRES_STAT!D182</f>
        <v>1.6454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3.9385341209803009E-3</v>
      </c>
      <c r="G179" s="2">
        <f t="shared" si="25"/>
        <v>4.3379938128162276E-3</v>
      </c>
      <c r="H179" s="2">
        <f t="shared" si="22"/>
        <v>0.90791603006538235</v>
      </c>
      <c r="I179" s="2">
        <f t="shared" si="23"/>
        <v>47.586791858668384</v>
      </c>
    </row>
    <row r="180" spans="1:9" ht="13.5" x14ac:dyDescent="0.25">
      <c r="A180" s="3">
        <f>TITRES_STAT!B183</f>
        <v>42566</v>
      </c>
      <c r="B180" s="5">
        <f>TITRES_STAT!D183</f>
        <v>1.6454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3.6572102551959938E-3</v>
      </c>
      <c r="G180" s="2">
        <f t="shared" si="25"/>
        <v>4.0281371119007831E-3</v>
      </c>
      <c r="H180" s="2">
        <f t="shared" si="22"/>
        <v>0.90791603006538235</v>
      </c>
      <c r="I180" s="2">
        <f t="shared" si="23"/>
        <v>47.586791858668384</v>
      </c>
    </row>
    <row r="181" spans="1:9" ht="13.5" x14ac:dyDescent="0.25">
      <c r="A181" s="3">
        <f>TITRES_STAT!B184</f>
        <v>42569</v>
      </c>
      <c r="B181" s="5">
        <f>TITRES_STAT!D184</f>
        <v>1.6454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3.3959809512534231E-3</v>
      </c>
      <c r="G181" s="2">
        <f t="shared" si="25"/>
        <v>3.7404130324792985E-3</v>
      </c>
      <c r="H181" s="2">
        <f t="shared" si="22"/>
        <v>0.90791603006538246</v>
      </c>
      <c r="I181" s="2">
        <f t="shared" si="23"/>
        <v>47.586791858668384</v>
      </c>
    </row>
    <row r="182" spans="1:9" ht="13.5" x14ac:dyDescent="0.25">
      <c r="A182" s="3">
        <f>TITRES_STAT!B185</f>
        <v>42570</v>
      </c>
      <c r="B182" s="5">
        <f>TITRES_STAT!D185</f>
        <v>1.6454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3.1534108833067499E-3</v>
      </c>
      <c r="G182" s="2">
        <f t="shared" si="25"/>
        <v>3.4732406730164913E-3</v>
      </c>
      <c r="H182" s="2">
        <f t="shared" si="22"/>
        <v>0.90791603006538246</v>
      </c>
      <c r="I182" s="2">
        <f t="shared" si="23"/>
        <v>47.586791858668384</v>
      </c>
    </row>
    <row r="183" spans="1:9" ht="13.5" x14ac:dyDescent="0.25">
      <c r="A183" s="3">
        <f>TITRES_STAT!B186</f>
        <v>42571</v>
      </c>
      <c r="B183" s="5">
        <f>TITRES_STAT!D186</f>
        <v>1.6454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2.9281672487848393E-3</v>
      </c>
      <c r="G183" s="2">
        <f t="shared" si="25"/>
        <v>3.2251520535153131E-3</v>
      </c>
      <c r="H183" s="2">
        <f t="shared" si="22"/>
        <v>0.90791603006538257</v>
      </c>
      <c r="I183" s="2">
        <f t="shared" si="23"/>
        <v>47.586791858668384</v>
      </c>
    </row>
    <row r="184" spans="1:9" ht="13.5" x14ac:dyDescent="0.25">
      <c r="A184" s="3">
        <f>TITRES_STAT!B187</f>
        <v>42572</v>
      </c>
      <c r="B184" s="5">
        <f>TITRES_STAT!D187</f>
        <v>1.6454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2.7190124453002075E-3</v>
      </c>
      <c r="G184" s="2">
        <f t="shared" si="25"/>
        <v>2.994784049692791E-3</v>
      </c>
      <c r="H184" s="2">
        <f t="shared" si="22"/>
        <v>0.90791603006538235</v>
      </c>
      <c r="I184" s="2">
        <f t="shared" si="23"/>
        <v>47.586791858668384</v>
      </c>
    </row>
    <row r="185" spans="1:9" ht="13.5" x14ac:dyDescent="0.25">
      <c r="A185" s="3">
        <f>TITRES_STAT!B188</f>
        <v>42573</v>
      </c>
      <c r="B185" s="5">
        <f>TITRES_STAT!D188</f>
        <v>1.6454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2.524797270635907E-3</v>
      </c>
      <c r="G185" s="2">
        <f t="shared" si="25"/>
        <v>2.7808709032861628E-3</v>
      </c>
      <c r="H185" s="2">
        <f t="shared" si="22"/>
        <v>0.90791603006538246</v>
      </c>
      <c r="I185" s="2">
        <f t="shared" si="23"/>
        <v>47.586791858668384</v>
      </c>
    </row>
    <row r="186" spans="1:9" ht="13.5" x14ac:dyDescent="0.25">
      <c r="A186" s="3">
        <f>TITRES_STAT!B189</f>
        <v>42577</v>
      </c>
      <c r="B186" s="5">
        <f>TITRES_STAT!D189</f>
        <v>1.5967</v>
      </c>
      <c r="C186" s="2">
        <f t="shared" si="18"/>
        <v>-4.8699999999999966E-2</v>
      </c>
      <c r="D186" s="2">
        <f t="shared" si="19"/>
        <v>0</v>
      </c>
      <c r="E186" s="2">
        <f t="shared" si="20"/>
        <v>4.8699999999999966E-2</v>
      </c>
      <c r="F186" s="2">
        <f t="shared" si="25"/>
        <v>2.3444546084476279E-3</v>
      </c>
      <c r="G186" s="2">
        <f t="shared" si="25"/>
        <v>6.0608086959085773E-3</v>
      </c>
      <c r="H186" s="2">
        <f t="shared" si="22"/>
        <v>0.38682207706543859</v>
      </c>
      <c r="I186" s="2">
        <f t="shared" si="23"/>
        <v>27.89269679669124</v>
      </c>
    </row>
    <row r="187" spans="1:9" ht="13.5" x14ac:dyDescent="0.25">
      <c r="A187" s="3">
        <f>TITRES_STAT!B190</f>
        <v>42578</v>
      </c>
      <c r="B187" s="5">
        <f>TITRES_STAT!D190</f>
        <v>1.6064000000000001</v>
      </c>
      <c r="C187" s="2">
        <f t="shared" si="18"/>
        <v>9.7000000000000419E-3</v>
      </c>
      <c r="D187" s="2">
        <f t="shared" si="19"/>
        <v>9.7000000000000419E-3</v>
      </c>
      <c r="E187" s="2">
        <f t="shared" si="20"/>
        <v>0</v>
      </c>
      <c r="F187" s="2">
        <f t="shared" si="25"/>
        <v>2.8698507078442287E-3</v>
      </c>
      <c r="G187" s="2">
        <f t="shared" si="25"/>
        <v>5.6278937890579649E-3</v>
      </c>
      <c r="H187" s="2">
        <f t="shared" si="22"/>
        <v>0.50993334547711922</v>
      </c>
      <c r="I187" s="2">
        <f t="shared" si="23"/>
        <v>33.771910992268786</v>
      </c>
    </row>
    <row r="188" spans="1:9" ht="13.5" x14ac:dyDescent="0.25">
      <c r="A188" s="3">
        <f>TITRES_STAT!B191</f>
        <v>42579</v>
      </c>
      <c r="B188" s="5">
        <f>TITRES_STAT!D191</f>
        <v>1.5674999999999999</v>
      </c>
      <c r="C188" s="2">
        <f t="shared" si="18"/>
        <v>-3.8900000000000157E-2</v>
      </c>
      <c r="D188" s="2">
        <f t="shared" si="19"/>
        <v>0</v>
      </c>
      <c r="E188" s="2">
        <f t="shared" si="20"/>
        <v>3.8900000000000157E-2</v>
      </c>
      <c r="F188" s="2">
        <f t="shared" si="25"/>
        <v>2.6648613715696411E-3</v>
      </c>
      <c r="G188" s="2">
        <f t="shared" si="25"/>
        <v>8.0044728041252632E-3</v>
      </c>
      <c r="H188" s="2">
        <f t="shared" si="22"/>
        <v>0.33292153484440001</v>
      </c>
      <c r="I188" s="2">
        <f t="shared" si="23"/>
        <v>24.976829178715619</v>
      </c>
    </row>
    <row r="189" spans="1:9" ht="13.5" x14ac:dyDescent="0.25">
      <c r="A189" s="3">
        <f>TITRES_STAT!B192</f>
        <v>42580</v>
      </c>
      <c r="B189" s="5">
        <f>TITRES_STAT!D192</f>
        <v>1.5674999999999999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2.4745141307432384E-3</v>
      </c>
      <c r="G189" s="2">
        <f t="shared" si="26"/>
        <v>7.4327247466877437E-3</v>
      </c>
      <c r="H189" s="2">
        <f t="shared" si="22"/>
        <v>0.33292153484440007</v>
      </c>
      <c r="I189" s="2">
        <f t="shared" si="23"/>
        <v>24.976829178715619</v>
      </c>
    </row>
    <row r="190" spans="1:9" ht="13.5" x14ac:dyDescent="0.25">
      <c r="A190" s="3">
        <f>TITRES_STAT!B193</f>
        <v>42583</v>
      </c>
      <c r="B190" s="5">
        <f>TITRES_STAT!D193</f>
        <v>1.6064000000000001</v>
      </c>
      <c r="C190" s="2">
        <f t="shared" si="18"/>
        <v>3.8900000000000157E-2</v>
      </c>
      <c r="D190" s="2">
        <f t="shared" si="19"/>
        <v>3.8900000000000157E-2</v>
      </c>
      <c r="E190" s="2">
        <f t="shared" si="20"/>
        <v>0</v>
      </c>
      <c r="F190" s="2">
        <f t="shared" si="26"/>
        <v>5.0763345499758765E-3</v>
      </c>
      <c r="G190" s="2">
        <f t="shared" si="26"/>
        <v>6.9018158362100469E-3</v>
      </c>
      <c r="H190" s="2">
        <f t="shared" si="22"/>
        <v>0.73550709993493746</v>
      </c>
      <c r="I190" s="2">
        <f t="shared" si="23"/>
        <v>42.379953384374566</v>
      </c>
    </row>
    <row r="191" spans="1:9" ht="13.5" x14ac:dyDescent="0.25">
      <c r="A191" s="3">
        <f>TITRES_STAT!B194</f>
        <v>42584</v>
      </c>
      <c r="B191" s="5">
        <f>TITRES_STAT!D194</f>
        <v>1.6064000000000001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4.7137392249775997E-3</v>
      </c>
      <c r="G191" s="2">
        <f t="shared" si="26"/>
        <v>6.4088289907664724E-3</v>
      </c>
      <c r="H191" s="2">
        <f t="shared" si="22"/>
        <v>0.73550709993493735</v>
      </c>
      <c r="I191" s="2">
        <f t="shared" si="23"/>
        <v>42.379953384374566</v>
      </c>
    </row>
    <row r="192" spans="1:9" ht="13.5" x14ac:dyDescent="0.25">
      <c r="A192" s="3">
        <f>TITRES_STAT!B195</f>
        <v>42585</v>
      </c>
      <c r="B192" s="5">
        <f>TITRES_STAT!D195</f>
        <v>1.5967</v>
      </c>
      <c r="C192" s="2">
        <f t="shared" si="18"/>
        <v>-9.7000000000000419E-3</v>
      </c>
      <c r="D192" s="2">
        <f t="shared" si="19"/>
        <v>0</v>
      </c>
      <c r="E192" s="2">
        <f t="shared" si="20"/>
        <v>9.7000000000000419E-3</v>
      </c>
      <c r="F192" s="2">
        <f t="shared" si="26"/>
        <v>4.377043566050628E-3</v>
      </c>
      <c r="G192" s="2">
        <f t="shared" si="26"/>
        <v>6.6439126342831556E-3</v>
      </c>
      <c r="H192" s="2">
        <f t="shared" si="22"/>
        <v>0.65880510581441276</v>
      </c>
      <c r="I192" s="2">
        <f t="shared" si="23"/>
        <v>39.715642513106658</v>
      </c>
    </row>
    <row r="193" spans="1:9" ht="13.5" x14ac:dyDescent="0.25">
      <c r="A193" s="3">
        <f>TITRES_STAT!B196</f>
        <v>42586</v>
      </c>
      <c r="B193" s="5">
        <f>TITRES_STAT!D196</f>
        <v>1.6064000000000001</v>
      </c>
      <c r="C193" s="2">
        <f t="shared" si="18"/>
        <v>9.7000000000000419E-3</v>
      </c>
      <c r="D193" s="2">
        <f t="shared" si="19"/>
        <v>9.7000000000000419E-3</v>
      </c>
      <c r="E193" s="2">
        <f t="shared" si="20"/>
        <v>0</v>
      </c>
      <c r="F193" s="2">
        <f t="shared" si="26"/>
        <v>4.7572547399041586E-3</v>
      </c>
      <c r="G193" s="2">
        <f t="shared" si="26"/>
        <v>6.1693474461200727E-3</v>
      </c>
      <c r="H193" s="2">
        <f t="shared" si="22"/>
        <v>0.771111496224129</v>
      </c>
      <c r="I193" s="2">
        <f t="shared" si="23"/>
        <v>43.538280784020564</v>
      </c>
    </row>
    <row r="194" spans="1:9" ht="13.5" x14ac:dyDescent="0.25">
      <c r="A194" s="3">
        <f>TITRES_STAT!B197</f>
        <v>42587</v>
      </c>
      <c r="B194" s="5">
        <f>TITRES_STAT!D197</f>
        <v>1.5967</v>
      </c>
      <c r="C194" s="2">
        <f t="shared" si="18"/>
        <v>-9.7000000000000419E-3</v>
      </c>
      <c r="D194" s="2">
        <f t="shared" si="19"/>
        <v>0</v>
      </c>
      <c r="E194" s="2">
        <f t="shared" si="20"/>
        <v>9.7000000000000419E-3</v>
      </c>
      <c r="F194" s="2">
        <f t="shared" si="26"/>
        <v>4.4174508299110044E-3</v>
      </c>
      <c r="G194" s="2">
        <f t="shared" si="26"/>
        <v>6.4215369142543565E-3</v>
      </c>
      <c r="H194" s="2">
        <f t="shared" si="22"/>
        <v>0.68791177079512922</v>
      </c>
      <c r="I194" s="2">
        <f t="shared" si="23"/>
        <v>40.755197202699328</v>
      </c>
    </row>
    <row r="195" spans="1:9" ht="13.5" x14ac:dyDescent="0.25">
      <c r="A195" s="3">
        <f>TITRES_STAT!B198</f>
        <v>42590</v>
      </c>
      <c r="B195" s="5">
        <f>TITRES_STAT!D198</f>
        <v>1.6064000000000001</v>
      </c>
      <c r="C195" s="2">
        <f t="shared" ref="C195:C258" si="27">B195-B194</f>
        <v>9.7000000000000419E-3</v>
      </c>
      <c r="D195" s="2">
        <f t="shared" ref="D195:D258" si="28">IF(C195&gt;0,C195,0)</f>
        <v>9.7000000000000419E-3</v>
      </c>
      <c r="E195" s="2">
        <f t="shared" ref="E195:E258" si="29">IF(C195&lt;0,-C195,0)</f>
        <v>0</v>
      </c>
      <c r="F195" s="2">
        <f t="shared" si="26"/>
        <v>4.7947757706316499E-3</v>
      </c>
      <c r="G195" s="2">
        <f t="shared" si="26"/>
        <v>5.9628557060933309E-3</v>
      </c>
      <c r="H195" s="2">
        <f t="shared" si="22"/>
        <v>0.80410729471987019</v>
      </c>
      <c r="I195" s="2">
        <f t="shared" si="23"/>
        <v>44.570924194656982</v>
      </c>
    </row>
    <row r="196" spans="1:9" ht="13.5" x14ac:dyDescent="0.25">
      <c r="A196" s="3">
        <f>TITRES_STAT!B199</f>
        <v>42591</v>
      </c>
      <c r="B196" s="5">
        <f>TITRES_STAT!D199</f>
        <v>1.6064000000000001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4.4522917870151038E-3</v>
      </c>
      <c r="G196" s="2">
        <f t="shared" si="26"/>
        <v>5.5369374413723792E-3</v>
      </c>
      <c r="H196" s="2">
        <f t="shared" si="22"/>
        <v>0.80410729471987019</v>
      </c>
      <c r="I196" s="2">
        <f t="shared" si="23"/>
        <v>44.570924194656982</v>
      </c>
    </row>
    <row r="197" spans="1:9" ht="13.5" x14ac:dyDescent="0.25">
      <c r="A197" s="3">
        <f>TITRES_STAT!B200</f>
        <v>42592</v>
      </c>
      <c r="B197" s="5">
        <f>TITRES_STAT!D200</f>
        <v>1.5967</v>
      </c>
      <c r="C197" s="2">
        <f t="shared" si="27"/>
        <v>-9.7000000000000419E-3</v>
      </c>
      <c r="D197" s="2">
        <f t="shared" si="28"/>
        <v>0</v>
      </c>
      <c r="E197" s="2">
        <f t="shared" si="29"/>
        <v>9.7000000000000419E-3</v>
      </c>
      <c r="F197" s="2">
        <f t="shared" si="26"/>
        <v>4.1342709450854541E-3</v>
      </c>
      <c r="G197" s="2">
        <f t="shared" si="26"/>
        <v>5.8342990527029265E-3</v>
      </c>
      <c r="H197" s="2">
        <f t="shared" si="22"/>
        <v>0.70861484948566711</v>
      </c>
      <c r="I197" s="2">
        <f t="shared" si="23"/>
        <v>41.473059285360691</v>
      </c>
    </row>
    <row r="198" spans="1:9" ht="13.5" x14ac:dyDescent="0.25">
      <c r="A198" s="3">
        <f>TITRES_STAT!B201</f>
        <v>42593</v>
      </c>
      <c r="B198" s="5">
        <f>TITRES_STAT!D201</f>
        <v>1.5771999999999999</v>
      </c>
      <c r="C198" s="2">
        <f t="shared" si="27"/>
        <v>-1.9500000000000073E-2</v>
      </c>
      <c r="D198" s="2">
        <f t="shared" si="28"/>
        <v>0</v>
      </c>
      <c r="E198" s="2">
        <f t="shared" si="29"/>
        <v>1.9500000000000073E-2</v>
      </c>
      <c r="F198" s="2">
        <f t="shared" si="26"/>
        <v>3.8389658775793501E-3</v>
      </c>
      <c r="G198" s="2">
        <f t="shared" si="26"/>
        <v>6.8104205489384366E-3</v>
      </c>
      <c r="H198" s="2">
        <f t="shared" si="22"/>
        <v>0.56368998801076131</v>
      </c>
      <c r="I198" s="2">
        <f t="shared" si="23"/>
        <v>36.048704815706856</v>
      </c>
    </row>
    <row r="199" spans="1:9" ht="13.5" x14ac:dyDescent="0.25">
      <c r="A199" s="3">
        <f>TITRES_STAT!B202</f>
        <v>42594</v>
      </c>
      <c r="B199" s="5">
        <f>TITRES_STAT!D202</f>
        <v>1.587</v>
      </c>
      <c r="C199" s="2">
        <f t="shared" si="27"/>
        <v>9.8000000000000309E-3</v>
      </c>
      <c r="D199" s="2">
        <f t="shared" si="28"/>
        <v>9.8000000000000309E-3</v>
      </c>
      <c r="E199" s="2">
        <f t="shared" si="29"/>
        <v>0</v>
      </c>
      <c r="F199" s="2">
        <f t="shared" si="26"/>
        <v>4.2647540291808278E-3</v>
      </c>
      <c r="G199" s="2">
        <f t="shared" si="26"/>
        <v>6.3239619382999763E-3</v>
      </c>
      <c r="H199" s="2">
        <f t="shared" si="22"/>
        <v>0.67438009127665466</v>
      </c>
      <c r="I199" s="2">
        <f t="shared" si="23"/>
        <v>40.276404072773232</v>
      </c>
    </row>
    <row r="200" spans="1:9" ht="13.5" x14ac:dyDescent="0.25">
      <c r="A200" s="3">
        <f>TITRES_STAT!B203</f>
        <v>42597</v>
      </c>
      <c r="B200" s="5">
        <f>TITRES_STAT!D203</f>
        <v>1.587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3.9601287413821972E-3</v>
      </c>
      <c r="G200" s="2">
        <f t="shared" si="26"/>
        <v>5.8722503712785494E-3</v>
      </c>
      <c r="H200" s="2">
        <f t="shared" si="22"/>
        <v>0.67438009127665466</v>
      </c>
      <c r="I200" s="2">
        <f t="shared" si="23"/>
        <v>40.276404072773232</v>
      </c>
    </row>
    <row r="201" spans="1:9" ht="13.5" x14ac:dyDescent="0.25">
      <c r="A201" s="3">
        <f>TITRES_STAT!B204</f>
        <v>42598</v>
      </c>
      <c r="B201" s="5">
        <f>TITRES_STAT!D204</f>
        <v>1.587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3.6772624027120405E-3</v>
      </c>
      <c r="G201" s="2">
        <f t="shared" si="26"/>
        <v>5.4528039161872242E-3</v>
      </c>
      <c r="H201" s="2">
        <f t="shared" si="22"/>
        <v>0.67438009127665477</v>
      </c>
      <c r="I201" s="2">
        <f t="shared" si="23"/>
        <v>40.276404072773239</v>
      </c>
    </row>
    <row r="202" spans="1:9" ht="13.5" x14ac:dyDescent="0.25">
      <c r="A202" s="3">
        <f>TITRES_STAT!B205</f>
        <v>42599</v>
      </c>
      <c r="B202" s="5">
        <f>TITRES_STAT!D205</f>
        <v>1.6258999999999999</v>
      </c>
      <c r="C202" s="2">
        <f t="shared" si="27"/>
        <v>3.8899999999999935E-2</v>
      </c>
      <c r="D202" s="2">
        <f t="shared" si="28"/>
        <v>3.8899999999999935E-2</v>
      </c>
      <c r="E202" s="2">
        <f t="shared" si="29"/>
        <v>0</v>
      </c>
      <c r="F202" s="2">
        <f t="shared" si="26"/>
        <v>6.1931722310897474E-3</v>
      </c>
      <c r="G202" s="2">
        <f t="shared" si="26"/>
        <v>5.0633179221738506E-3</v>
      </c>
      <c r="H202" s="2">
        <f t="shared" si="22"/>
        <v>1.22314504565631</v>
      </c>
      <c r="I202" s="2">
        <f t="shared" si="23"/>
        <v>55.018679417528375</v>
      </c>
    </row>
    <row r="203" spans="1:9" ht="13.5" x14ac:dyDescent="0.25">
      <c r="A203" s="3">
        <f>TITRES_STAT!B206</f>
        <v>42600</v>
      </c>
      <c r="B203" s="5">
        <f>TITRES_STAT!D206</f>
        <v>1.6258999999999999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5.7508027860119085E-3</v>
      </c>
      <c r="G203" s="2">
        <f t="shared" si="26"/>
        <v>4.7016523563042905E-3</v>
      </c>
      <c r="H203" s="2">
        <f t="shared" si="22"/>
        <v>1.22314504565631</v>
      </c>
      <c r="I203" s="2">
        <f t="shared" si="23"/>
        <v>55.018679417528375</v>
      </c>
    </row>
    <row r="204" spans="1:9" ht="13.5" x14ac:dyDescent="0.25">
      <c r="A204" s="3">
        <f>TITRES_STAT!B207</f>
        <v>42601</v>
      </c>
      <c r="B204" s="5">
        <f>TITRES_STAT!D207</f>
        <v>1.6551</v>
      </c>
      <c r="C204" s="2">
        <f t="shared" si="27"/>
        <v>2.9200000000000115E-2</v>
      </c>
      <c r="D204" s="2">
        <f t="shared" si="28"/>
        <v>2.9200000000000115E-2</v>
      </c>
      <c r="E204" s="2">
        <f t="shared" si="29"/>
        <v>0</v>
      </c>
      <c r="F204" s="2">
        <f t="shared" si="26"/>
        <v>7.4257454441539238E-3</v>
      </c>
      <c r="G204" s="2">
        <f t="shared" si="26"/>
        <v>4.3658200451396987E-3</v>
      </c>
      <c r="H204" s="2">
        <f t="shared" si="22"/>
        <v>1.7008821635744522</v>
      </c>
      <c r="I204" s="2">
        <f t="shared" si="23"/>
        <v>62.975060019776606</v>
      </c>
    </row>
    <row r="205" spans="1:9" ht="13.5" x14ac:dyDescent="0.25">
      <c r="A205" s="3">
        <f>TITRES_STAT!B208</f>
        <v>42604</v>
      </c>
      <c r="B205" s="5">
        <f>TITRES_STAT!D208</f>
        <v>1.6355999999999999</v>
      </c>
      <c r="C205" s="2">
        <f t="shared" si="27"/>
        <v>-1.9500000000000073E-2</v>
      </c>
      <c r="D205" s="2">
        <f t="shared" si="28"/>
        <v>0</v>
      </c>
      <c r="E205" s="2">
        <f t="shared" si="29"/>
        <v>1.9500000000000073E-2</v>
      </c>
      <c r="F205" s="2">
        <f t="shared" ref="F205:G220" si="30">((F204*13)+D205)/14</f>
        <v>6.8953350552857862E-3</v>
      </c>
      <c r="G205" s="2">
        <f t="shared" si="30"/>
        <v>5.446832899058297E-3</v>
      </c>
      <c r="H205" s="2">
        <f t="shared" si="22"/>
        <v>1.2659347520056876</v>
      </c>
      <c r="I205" s="2">
        <f t="shared" si="23"/>
        <v>55.868102595855774</v>
      </c>
    </row>
    <row r="206" spans="1:9" ht="13.5" x14ac:dyDescent="0.25">
      <c r="A206" s="3">
        <f>TITRES_STAT!B209</f>
        <v>42605</v>
      </c>
      <c r="B206" s="5">
        <f>TITRES_STAT!D209</f>
        <v>1.6355999999999999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6.402811122765373E-3</v>
      </c>
      <c r="G206" s="2">
        <f t="shared" si="30"/>
        <v>5.057773406268418E-3</v>
      </c>
      <c r="H206" s="2">
        <f t="shared" si="22"/>
        <v>1.2659347520056878</v>
      </c>
      <c r="I206" s="2">
        <f t="shared" si="23"/>
        <v>55.868102595855774</v>
      </c>
    </row>
    <row r="207" spans="1:9" ht="13.5" x14ac:dyDescent="0.25">
      <c r="A207" s="3">
        <f>TITRES_STAT!B210</f>
        <v>42606</v>
      </c>
      <c r="B207" s="5">
        <f>TITRES_STAT!D210</f>
        <v>1.6355999999999999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5.9454674711392754E-3</v>
      </c>
      <c r="G207" s="2">
        <f t="shared" si="30"/>
        <v>4.6965038772492449E-3</v>
      </c>
      <c r="H207" s="2">
        <f t="shared" si="22"/>
        <v>1.2659347520056881</v>
      </c>
      <c r="I207" s="2">
        <f t="shared" si="23"/>
        <v>55.868102595855781</v>
      </c>
    </row>
    <row r="208" spans="1:9" ht="13.5" x14ac:dyDescent="0.25">
      <c r="A208" s="3">
        <f>TITRES_STAT!B211</f>
        <v>42607</v>
      </c>
      <c r="B208" s="5">
        <f>TITRES_STAT!D211</f>
        <v>1.6355999999999999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5.5207912232007553E-3</v>
      </c>
      <c r="G208" s="2">
        <f t="shared" si="30"/>
        <v>4.3610393145885841E-3</v>
      </c>
      <c r="H208" s="2">
        <f t="shared" si="22"/>
        <v>1.2659347520056881</v>
      </c>
      <c r="I208" s="2">
        <f t="shared" si="23"/>
        <v>55.868102595855781</v>
      </c>
    </row>
    <row r="209" spans="1:9" ht="13.5" x14ac:dyDescent="0.25">
      <c r="A209" s="3">
        <f>TITRES_STAT!B212</f>
        <v>42608</v>
      </c>
      <c r="B209" s="5">
        <f>TITRES_STAT!D212</f>
        <v>1.6355999999999999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5.1264489929721295E-3</v>
      </c>
      <c r="G209" s="2">
        <f t="shared" si="30"/>
        <v>4.0495365064036849E-3</v>
      </c>
      <c r="H209" s="2">
        <f t="shared" ref="H209:H272" si="31">F209/G209</f>
        <v>1.2659347520056881</v>
      </c>
      <c r="I209" s="2">
        <f t="shared" ref="I209:I272" si="32">IF(G209=0,100,100-(100/(1+H209)))</f>
        <v>55.868102595855781</v>
      </c>
    </row>
    <row r="210" spans="1:9" ht="13.5" x14ac:dyDescent="0.25">
      <c r="A210" s="3">
        <f>TITRES_STAT!B213</f>
        <v>42611</v>
      </c>
      <c r="B210" s="5">
        <f>TITRES_STAT!D213</f>
        <v>1.6355999999999999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4.760274064902691E-3</v>
      </c>
      <c r="G210" s="2">
        <f t="shared" si="30"/>
        <v>3.7602838988034216E-3</v>
      </c>
      <c r="H210" s="2">
        <f t="shared" si="31"/>
        <v>1.2659347520056881</v>
      </c>
      <c r="I210" s="2">
        <f t="shared" si="32"/>
        <v>55.868102595855781</v>
      </c>
    </row>
    <row r="211" spans="1:9" ht="13.5" x14ac:dyDescent="0.25">
      <c r="A211" s="3">
        <f>TITRES_STAT!B214</f>
        <v>42612</v>
      </c>
      <c r="B211" s="5">
        <f>TITRES_STAT!D214</f>
        <v>1.6355999999999999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4.4202544888382132E-3</v>
      </c>
      <c r="G211" s="2">
        <f t="shared" si="30"/>
        <v>3.4916921917460342E-3</v>
      </c>
      <c r="H211" s="2">
        <f t="shared" si="31"/>
        <v>1.2659347520056881</v>
      </c>
      <c r="I211" s="2">
        <f t="shared" si="32"/>
        <v>55.868102595855781</v>
      </c>
    </row>
    <row r="212" spans="1:9" ht="13.5" x14ac:dyDescent="0.25">
      <c r="A212" s="3">
        <f>TITRES_STAT!B215</f>
        <v>42613</v>
      </c>
      <c r="B212" s="5">
        <f>TITRES_STAT!D215</f>
        <v>1.6355999999999999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4.1045220253497694E-3</v>
      </c>
      <c r="G212" s="2">
        <f t="shared" si="30"/>
        <v>3.2422856066213175E-3</v>
      </c>
      <c r="H212" s="2">
        <f t="shared" si="31"/>
        <v>1.2659347520056881</v>
      </c>
      <c r="I212" s="2">
        <f t="shared" si="32"/>
        <v>55.868102595855781</v>
      </c>
    </row>
    <row r="213" spans="1:9" ht="13.5" x14ac:dyDescent="0.25">
      <c r="A213" s="3">
        <f>TITRES_STAT!B216</f>
        <v>42614</v>
      </c>
      <c r="B213" s="5">
        <f>TITRES_STAT!D216</f>
        <v>1.6355999999999999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3.8113418806819286E-3</v>
      </c>
      <c r="G213" s="2">
        <f t="shared" si="30"/>
        <v>3.0106937775769378E-3</v>
      </c>
      <c r="H213" s="2">
        <f t="shared" si="31"/>
        <v>1.2659347520056881</v>
      </c>
      <c r="I213" s="2">
        <f t="shared" si="32"/>
        <v>55.868102595855781</v>
      </c>
    </row>
    <row r="214" spans="1:9" ht="13.5" x14ac:dyDescent="0.25">
      <c r="A214" s="3">
        <f>TITRES_STAT!B217</f>
        <v>42615</v>
      </c>
      <c r="B214" s="5">
        <f>TITRES_STAT!D217</f>
        <v>1.6355999999999999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3.539103174918934E-3</v>
      </c>
      <c r="G214" s="2">
        <f t="shared" si="30"/>
        <v>2.7956442220357278E-3</v>
      </c>
      <c r="H214" s="2">
        <f t="shared" si="31"/>
        <v>1.2659347520056881</v>
      </c>
      <c r="I214" s="2">
        <f t="shared" si="32"/>
        <v>55.868102595855781</v>
      </c>
    </row>
    <row r="215" spans="1:9" ht="13.5" x14ac:dyDescent="0.25">
      <c r="A215" s="3">
        <f>TITRES_STAT!B218</f>
        <v>42618</v>
      </c>
      <c r="B215" s="5">
        <f>TITRES_STAT!D218</f>
        <v>1.6355999999999999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3.2863100909961531E-3</v>
      </c>
      <c r="G215" s="2">
        <f t="shared" si="30"/>
        <v>2.5959553490331757E-3</v>
      </c>
      <c r="H215" s="2">
        <f t="shared" si="31"/>
        <v>1.2659347520056883</v>
      </c>
      <c r="I215" s="2">
        <f t="shared" si="32"/>
        <v>55.868102595855788</v>
      </c>
    </row>
    <row r="216" spans="1:9" ht="13.5" x14ac:dyDescent="0.25">
      <c r="A216" s="3">
        <f>TITRES_STAT!B219</f>
        <v>42619</v>
      </c>
      <c r="B216" s="5">
        <f>TITRES_STAT!D219</f>
        <v>1.6355999999999999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3.0515736559249993E-3</v>
      </c>
      <c r="G216" s="2">
        <f t="shared" si="30"/>
        <v>2.4105299669593774E-3</v>
      </c>
      <c r="H216" s="2">
        <f t="shared" si="31"/>
        <v>1.2659347520056883</v>
      </c>
      <c r="I216" s="2">
        <f t="shared" si="32"/>
        <v>55.868102595855788</v>
      </c>
    </row>
    <row r="217" spans="1:9" ht="13.5" x14ac:dyDescent="0.25">
      <c r="A217" s="3">
        <f>TITRES_STAT!B220</f>
        <v>42620</v>
      </c>
      <c r="B217" s="5">
        <f>TITRES_STAT!D220</f>
        <v>1.6355999999999999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2.8336041090732136E-3</v>
      </c>
      <c r="G217" s="2">
        <f t="shared" si="30"/>
        <v>2.2383492550337074E-3</v>
      </c>
      <c r="H217" s="2">
        <f t="shared" si="31"/>
        <v>1.2659347520056883</v>
      </c>
      <c r="I217" s="2">
        <f t="shared" si="32"/>
        <v>55.868102595855788</v>
      </c>
    </row>
    <row r="218" spans="1:9" ht="13.5" x14ac:dyDescent="0.25">
      <c r="A218" s="3">
        <f>TITRES_STAT!B221</f>
        <v>42621</v>
      </c>
      <c r="B218" s="5">
        <f>TITRES_STAT!D221</f>
        <v>1.6355999999999999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2.6312038155679837E-3</v>
      </c>
      <c r="G218" s="2">
        <f t="shared" si="30"/>
        <v>2.0784671653884426E-3</v>
      </c>
      <c r="H218" s="2">
        <f t="shared" si="31"/>
        <v>1.2659347520056881</v>
      </c>
      <c r="I218" s="2">
        <f t="shared" si="32"/>
        <v>55.868102595855781</v>
      </c>
    </row>
    <row r="219" spans="1:9" ht="13.5" x14ac:dyDescent="0.25">
      <c r="A219" s="3">
        <f>TITRES_STAT!B222</f>
        <v>42622</v>
      </c>
      <c r="B219" s="5">
        <f>TITRES_STAT!D222</f>
        <v>1.5674999999999999</v>
      </c>
      <c r="C219" s="2">
        <f t="shared" si="27"/>
        <v>-6.8100000000000049E-2</v>
      </c>
      <c r="D219" s="2">
        <f t="shared" si="28"/>
        <v>0</v>
      </c>
      <c r="E219" s="2">
        <f t="shared" si="29"/>
        <v>6.8100000000000049E-2</v>
      </c>
      <c r="F219" s="2">
        <f t="shared" si="30"/>
        <v>2.4432606858845562E-3</v>
      </c>
      <c r="G219" s="2">
        <f t="shared" si="30"/>
        <v>6.7942909392892719E-3</v>
      </c>
      <c r="H219" s="2">
        <f t="shared" si="31"/>
        <v>0.3596049547651749</v>
      </c>
      <c r="I219" s="2">
        <f t="shared" si="32"/>
        <v>26.449223614905435</v>
      </c>
    </row>
    <row r="220" spans="1:9" ht="13.5" x14ac:dyDescent="0.25">
      <c r="A220" s="3">
        <f>TITRES_STAT!B223</f>
        <v>42627</v>
      </c>
      <c r="B220" s="5">
        <f>TITRES_STAT!D223</f>
        <v>1.587</v>
      </c>
      <c r="C220" s="2">
        <f t="shared" si="27"/>
        <v>1.9500000000000073E-2</v>
      </c>
      <c r="D220" s="2">
        <f t="shared" si="28"/>
        <v>1.9500000000000073E-2</v>
      </c>
      <c r="E220" s="2">
        <f t="shared" si="29"/>
        <v>0</v>
      </c>
      <c r="F220" s="2">
        <f t="shared" si="30"/>
        <v>3.661599208321379E-3</v>
      </c>
      <c r="G220" s="2">
        <f t="shared" si="30"/>
        <v>6.3089844436257526E-3</v>
      </c>
      <c r="H220" s="2">
        <f t="shared" si="31"/>
        <v>0.58037854444558912</v>
      </c>
      <c r="I220" s="2">
        <f t="shared" si="32"/>
        <v>36.72402074081505</v>
      </c>
    </row>
    <row r="221" spans="1:9" ht="13.5" x14ac:dyDescent="0.25">
      <c r="A221" s="3">
        <f>TITRES_STAT!B224</f>
        <v>42628</v>
      </c>
      <c r="B221" s="5">
        <f>TITRES_STAT!D224</f>
        <v>1.6064000000000001</v>
      </c>
      <c r="C221" s="2">
        <f t="shared" si="27"/>
        <v>1.9400000000000084E-2</v>
      </c>
      <c r="D221" s="2">
        <f t="shared" si="28"/>
        <v>1.9400000000000084E-2</v>
      </c>
      <c r="E221" s="2">
        <f t="shared" si="29"/>
        <v>0</v>
      </c>
      <c r="F221" s="2">
        <f t="shared" ref="F221:G236" si="33">((F220*13)+D221)/14</f>
        <v>4.7857706934412861E-3</v>
      </c>
      <c r="G221" s="2">
        <f t="shared" si="33"/>
        <v>5.8583426976524852E-3</v>
      </c>
      <c r="H221" s="2">
        <f t="shared" si="31"/>
        <v>0.81691545551935829</v>
      </c>
      <c r="I221" s="2">
        <f t="shared" si="32"/>
        <v>44.96166582973153</v>
      </c>
    </row>
    <row r="222" spans="1:9" ht="13.5" x14ac:dyDescent="0.25">
      <c r="A222" s="3">
        <f>TITRES_STAT!B225</f>
        <v>42629</v>
      </c>
      <c r="B222" s="5">
        <f>TITRES_STAT!D225</f>
        <v>1.5383</v>
      </c>
      <c r="C222" s="2">
        <f t="shared" si="27"/>
        <v>-6.8100000000000049E-2</v>
      </c>
      <c r="D222" s="2">
        <f t="shared" si="28"/>
        <v>0</v>
      </c>
      <c r="E222" s="2">
        <f t="shared" si="29"/>
        <v>6.8100000000000049E-2</v>
      </c>
      <c r="F222" s="2">
        <f t="shared" si="33"/>
        <v>4.4439299296240515E-3</v>
      </c>
      <c r="G222" s="2">
        <f t="shared" si="33"/>
        <v>1.0304175362105884E-2</v>
      </c>
      <c r="H222" s="2">
        <f t="shared" si="31"/>
        <v>0.43127467977367934</v>
      </c>
      <c r="I222" s="2">
        <f t="shared" si="32"/>
        <v>30.132209132762327</v>
      </c>
    </row>
    <row r="223" spans="1:9" ht="13.5" x14ac:dyDescent="0.25">
      <c r="A223" s="3">
        <f>TITRES_STAT!B226</f>
        <v>42632</v>
      </c>
      <c r="B223" s="5">
        <f>TITRES_STAT!D226</f>
        <v>1.5383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4.1265063632223336E-3</v>
      </c>
      <c r="G223" s="2">
        <f t="shared" si="33"/>
        <v>9.5681628362411786E-3</v>
      </c>
      <c r="H223" s="2">
        <f t="shared" si="31"/>
        <v>0.43127467977367934</v>
      </c>
      <c r="I223" s="2">
        <f t="shared" si="32"/>
        <v>30.132209132762327</v>
      </c>
    </row>
    <row r="224" spans="1:9" ht="13.5" x14ac:dyDescent="0.25">
      <c r="A224" s="3">
        <f>TITRES_STAT!B227</f>
        <v>42633</v>
      </c>
      <c r="B224" s="5">
        <f>TITRES_STAT!D227</f>
        <v>1.5187999999999999</v>
      </c>
      <c r="C224" s="2">
        <f t="shared" si="27"/>
        <v>-1.9500000000000073E-2</v>
      </c>
      <c r="D224" s="2">
        <f t="shared" si="28"/>
        <v>0</v>
      </c>
      <c r="E224" s="2">
        <f t="shared" si="29"/>
        <v>1.9500000000000073E-2</v>
      </c>
      <c r="F224" s="2">
        <f t="shared" si="33"/>
        <v>3.8317559087064526E-3</v>
      </c>
      <c r="G224" s="2">
        <f t="shared" si="33"/>
        <v>1.0277579776509671E-2</v>
      </c>
      <c r="H224" s="2">
        <f t="shared" si="31"/>
        <v>0.37282667632162525</v>
      </c>
      <c r="I224" s="2">
        <f t="shared" si="32"/>
        <v>27.157592633658851</v>
      </c>
    </row>
    <row r="225" spans="1:9" ht="13.5" x14ac:dyDescent="0.25">
      <c r="A225" s="3">
        <f>TITRES_STAT!B228</f>
        <v>42634</v>
      </c>
      <c r="B225" s="5">
        <f>TITRES_STAT!D228</f>
        <v>1.4799</v>
      </c>
      <c r="C225" s="2">
        <f t="shared" si="27"/>
        <v>-3.8899999999999935E-2</v>
      </c>
      <c r="D225" s="2">
        <f t="shared" si="28"/>
        <v>0</v>
      </c>
      <c r="E225" s="2">
        <f t="shared" si="29"/>
        <v>3.8899999999999935E-2</v>
      </c>
      <c r="F225" s="2">
        <f t="shared" si="33"/>
        <v>3.5580590580845633E-3</v>
      </c>
      <c r="G225" s="2">
        <f t="shared" si="33"/>
        <v>1.2322038363901833E-2</v>
      </c>
      <c r="H225" s="2">
        <f t="shared" si="31"/>
        <v>0.28875571987408477</v>
      </c>
      <c r="I225" s="2">
        <f t="shared" si="32"/>
        <v>22.405776007131678</v>
      </c>
    </row>
    <row r="226" spans="1:9" ht="13.5" x14ac:dyDescent="0.25">
      <c r="A226" s="3">
        <f>TITRES_STAT!B229</f>
        <v>42635</v>
      </c>
      <c r="B226" s="5">
        <f>TITRES_STAT!D229</f>
        <v>1.4799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3.3039119825070949E-3</v>
      </c>
      <c r="G226" s="2">
        <f t="shared" si="33"/>
        <v>1.1441892766480274E-2</v>
      </c>
      <c r="H226" s="2">
        <f t="shared" si="31"/>
        <v>0.28875571987408477</v>
      </c>
      <c r="I226" s="2">
        <f t="shared" si="32"/>
        <v>22.405776007131678</v>
      </c>
    </row>
    <row r="227" spans="1:9" ht="13.5" x14ac:dyDescent="0.25">
      <c r="A227" s="3">
        <f>TITRES_STAT!B230</f>
        <v>42636</v>
      </c>
      <c r="B227" s="5">
        <f>TITRES_STAT!D230</f>
        <v>1.4799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3.0679182694708742E-3</v>
      </c>
      <c r="G227" s="2">
        <f t="shared" si="33"/>
        <v>1.0624614711731682E-2</v>
      </c>
      <c r="H227" s="2">
        <f t="shared" si="31"/>
        <v>0.28875571987408483</v>
      </c>
      <c r="I227" s="2">
        <f t="shared" si="32"/>
        <v>22.405776007131678</v>
      </c>
    </row>
    <row r="228" spans="1:9" ht="13.5" x14ac:dyDescent="0.25">
      <c r="A228" s="3">
        <f>TITRES_STAT!B231</f>
        <v>42639</v>
      </c>
      <c r="B228" s="5">
        <f>TITRES_STAT!D231</f>
        <v>1.4799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2.8487812502229547E-3</v>
      </c>
      <c r="G228" s="2">
        <f t="shared" si="33"/>
        <v>9.8657136608937043E-3</v>
      </c>
      <c r="H228" s="2">
        <f t="shared" si="31"/>
        <v>0.28875571987408488</v>
      </c>
      <c r="I228" s="2">
        <f t="shared" si="32"/>
        <v>22.405776007131678</v>
      </c>
    </row>
    <row r="229" spans="1:9" ht="13.5" x14ac:dyDescent="0.25">
      <c r="A229" s="3">
        <f>TITRES_STAT!B232</f>
        <v>42640</v>
      </c>
      <c r="B229" s="5">
        <f>TITRES_STAT!D232</f>
        <v>1.4799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2.6452968752070294E-3</v>
      </c>
      <c r="G229" s="2">
        <f t="shared" si="33"/>
        <v>9.1610198279727245E-3</v>
      </c>
      <c r="H229" s="2">
        <f t="shared" si="31"/>
        <v>0.28875571987408488</v>
      </c>
      <c r="I229" s="2">
        <f t="shared" si="32"/>
        <v>22.405776007131678</v>
      </c>
    </row>
    <row r="230" spans="1:9" ht="13.5" x14ac:dyDescent="0.25">
      <c r="A230" s="3">
        <f>TITRES_STAT!B233</f>
        <v>42641</v>
      </c>
      <c r="B230" s="5">
        <f>TITRES_STAT!D233</f>
        <v>1.4799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2.4563470984065271E-3</v>
      </c>
      <c r="G230" s="2">
        <f t="shared" si="33"/>
        <v>8.5066612688318149E-3</v>
      </c>
      <c r="H230" s="2">
        <f t="shared" si="31"/>
        <v>0.28875571987408488</v>
      </c>
      <c r="I230" s="2">
        <f t="shared" si="32"/>
        <v>22.405776007131678</v>
      </c>
    </row>
    <row r="231" spans="1:9" ht="13.5" x14ac:dyDescent="0.25">
      <c r="A231" s="3">
        <f>TITRES_STAT!B234</f>
        <v>42642</v>
      </c>
      <c r="B231" s="5">
        <f>TITRES_STAT!D234</f>
        <v>1.4409000000000001</v>
      </c>
      <c r="C231" s="2">
        <f t="shared" si="27"/>
        <v>-3.8999999999999924E-2</v>
      </c>
      <c r="D231" s="2">
        <f t="shared" si="28"/>
        <v>0</v>
      </c>
      <c r="E231" s="2">
        <f t="shared" si="29"/>
        <v>3.8999999999999924E-2</v>
      </c>
      <c r="F231" s="2">
        <f t="shared" si="33"/>
        <v>2.2808937342346327E-3</v>
      </c>
      <c r="G231" s="2">
        <f t="shared" si="33"/>
        <v>1.068475689248668E-2</v>
      </c>
      <c r="H231" s="2">
        <f t="shared" si="31"/>
        <v>0.21347174832199639</v>
      </c>
      <c r="I231" s="2">
        <f t="shared" si="32"/>
        <v>17.591818566619921</v>
      </c>
    </row>
    <row r="232" spans="1:9" ht="13.5" x14ac:dyDescent="0.25">
      <c r="A232" s="3">
        <f>TITRES_STAT!B235</f>
        <v>42643</v>
      </c>
      <c r="B232" s="5">
        <f>TITRES_STAT!D235</f>
        <v>1.44</v>
      </c>
      <c r="C232" s="2">
        <f t="shared" si="27"/>
        <v>-9.0000000000012292E-4</v>
      </c>
      <c r="D232" s="2">
        <f t="shared" si="28"/>
        <v>0</v>
      </c>
      <c r="E232" s="2">
        <f t="shared" si="29"/>
        <v>9.0000000000012292E-4</v>
      </c>
      <c r="F232" s="2">
        <f t="shared" si="33"/>
        <v>2.1179727532178731E-3</v>
      </c>
      <c r="G232" s="2">
        <f t="shared" si="33"/>
        <v>9.9858456858804984E-3</v>
      </c>
      <c r="H232" s="2">
        <f t="shared" si="31"/>
        <v>0.21209748476411808</v>
      </c>
      <c r="I232" s="2">
        <f t="shared" si="32"/>
        <v>17.498385025144543</v>
      </c>
    </row>
    <row r="233" spans="1:9" ht="13.5" x14ac:dyDescent="0.25">
      <c r="A233" s="3">
        <f>TITRES_STAT!B236</f>
        <v>42647</v>
      </c>
      <c r="B233" s="5">
        <f>TITRES_STAT!D236</f>
        <v>1.48</v>
      </c>
      <c r="C233" s="2">
        <f t="shared" si="27"/>
        <v>4.0000000000000036E-2</v>
      </c>
      <c r="D233" s="2">
        <f t="shared" si="28"/>
        <v>4.0000000000000036E-2</v>
      </c>
      <c r="E233" s="2">
        <f t="shared" si="29"/>
        <v>0</v>
      </c>
      <c r="F233" s="2">
        <f t="shared" si="33"/>
        <v>4.8238318422737419E-3</v>
      </c>
      <c r="G233" s="2">
        <f t="shared" si="33"/>
        <v>9.2725709940318923E-3</v>
      </c>
      <c r="H233" s="2">
        <f t="shared" si="31"/>
        <v>0.52022592713266969</v>
      </c>
      <c r="I233" s="2">
        <f t="shared" si="32"/>
        <v>34.22030356460759</v>
      </c>
    </row>
    <row r="234" spans="1:9" ht="13.5" x14ac:dyDescent="0.25">
      <c r="A234" s="3">
        <f>TITRES_STAT!B237</f>
        <v>42648</v>
      </c>
      <c r="B234" s="5">
        <f>TITRES_STAT!D237</f>
        <v>1.48</v>
      </c>
      <c r="C234" s="2">
        <f t="shared" si="27"/>
        <v>0</v>
      </c>
      <c r="D234" s="2">
        <f t="shared" si="28"/>
        <v>0</v>
      </c>
      <c r="E234" s="2">
        <f t="shared" si="29"/>
        <v>0</v>
      </c>
      <c r="F234" s="2">
        <f t="shared" si="33"/>
        <v>4.4792724249684748E-3</v>
      </c>
      <c r="G234" s="2">
        <f t="shared" si="33"/>
        <v>8.6102444944581857E-3</v>
      </c>
      <c r="H234" s="2">
        <f t="shared" si="31"/>
        <v>0.52022592713266969</v>
      </c>
      <c r="I234" s="2">
        <f t="shared" si="32"/>
        <v>34.22030356460759</v>
      </c>
    </row>
    <row r="235" spans="1:9" ht="13.5" x14ac:dyDescent="0.25">
      <c r="A235" s="3">
        <f>TITRES_STAT!B238</f>
        <v>42649</v>
      </c>
      <c r="B235" s="5">
        <f>TITRES_STAT!D238</f>
        <v>1.52</v>
      </c>
      <c r="C235" s="2">
        <f t="shared" si="27"/>
        <v>4.0000000000000036E-2</v>
      </c>
      <c r="D235" s="2">
        <f t="shared" si="28"/>
        <v>4.0000000000000036E-2</v>
      </c>
      <c r="E235" s="2">
        <f t="shared" si="29"/>
        <v>0</v>
      </c>
      <c r="F235" s="2">
        <f t="shared" si="33"/>
        <v>7.0164672517564431E-3</v>
      </c>
      <c r="G235" s="2">
        <f t="shared" si="33"/>
        <v>7.9952270305683158E-3</v>
      </c>
      <c r="H235" s="2">
        <f t="shared" si="31"/>
        <v>0.87758199047134489</v>
      </c>
      <c r="I235" s="2">
        <f t="shared" si="32"/>
        <v>46.74000895433803</v>
      </c>
    </row>
    <row r="236" spans="1:9" ht="13.5" x14ac:dyDescent="0.25">
      <c r="A236" s="3">
        <f>TITRES_STAT!B239</f>
        <v>42650</v>
      </c>
      <c r="B236" s="5">
        <f>TITRES_STAT!D239</f>
        <v>1.52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6.5152910194881258E-3</v>
      </c>
      <c r="G236" s="2">
        <f t="shared" si="33"/>
        <v>7.4241393855277223E-3</v>
      </c>
      <c r="H236" s="2">
        <f t="shared" si="31"/>
        <v>0.87758199047134489</v>
      </c>
      <c r="I236" s="2">
        <f t="shared" si="32"/>
        <v>46.74000895433803</v>
      </c>
    </row>
    <row r="237" spans="1:9" ht="13.5" x14ac:dyDescent="0.25">
      <c r="A237" s="3">
        <f>TITRES_STAT!B240</f>
        <v>42653</v>
      </c>
      <c r="B237" s="5">
        <f>TITRES_STAT!D240</f>
        <v>1.56</v>
      </c>
      <c r="C237" s="2">
        <f t="shared" si="27"/>
        <v>4.0000000000000036E-2</v>
      </c>
      <c r="D237" s="2">
        <f t="shared" si="28"/>
        <v>4.0000000000000036E-2</v>
      </c>
      <c r="E237" s="2">
        <f t="shared" si="29"/>
        <v>0</v>
      </c>
      <c r="F237" s="2">
        <f t="shared" ref="F237:G252" si="34">((F236*13)+D237)/14</f>
        <v>8.9070559466675487E-3</v>
      </c>
      <c r="G237" s="2">
        <f t="shared" si="34"/>
        <v>6.8938437151328854E-3</v>
      </c>
      <c r="H237" s="2">
        <f t="shared" si="31"/>
        <v>1.2920304426274416</v>
      </c>
      <c r="I237" s="2">
        <f t="shared" si="32"/>
        <v>56.370562039583476</v>
      </c>
    </row>
    <row r="238" spans="1:9" ht="13.5" x14ac:dyDescent="0.25">
      <c r="A238" s="3">
        <f>TITRES_STAT!B241</f>
        <v>42654</v>
      </c>
      <c r="B238" s="5">
        <f>TITRES_STAT!D241</f>
        <v>1.52</v>
      </c>
      <c r="C238" s="2">
        <f t="shared" si="27"/>
        <v>-4.0000000000000036E-2</v>
      </c>
      <c r="D238" s="2">
        <f t="shared" si="28"/>
        <v>0</v>
      </c>
      <c r="E238" s="2">
        <f t="shared" si="29"/>
        <v>4.0000000000000036E-2</v>
      </c>
      <c r="F238" s="2">
        <f t="shared" si="34"/>
        <v>8.2708376647627237E-3</v>
      </c>
      <c r="G238" s="2">
        <f t="shared" si="34"/>
        <v>9.2585691640519694E-3</v>
      </c>
      <c r="H238" s="2">
        <f t="shared" si="31"/>
        <v>0.89331704696614589</v>
      </c>
      <c r="I238" s="2">
        <f t="shared" si="32"/>
        <v>47.182644259058378</v>
      </c>
    </row>
    <row r="239" spans="1:9" ht="13.5" x14ac:dyDescent="0.25">
      <c r="A239" s="3">
        <f>TITRES_STAT!B242</f>
        <v>42655</v>
      </c>
      <c r="B239" s="5">
        <f>TITRES_STAT!D242</f>
        <v>1.56</v>
      </c>
      <c r="C239" s="2">
        <f t="shared" si="27"/>
        <v>4.0000000000000036E-2</v>
      </c>
      <c r="D239" s="2">
        <f t="shared" si="28"/>
        <v>4.0000000000000036E-2</v>
      </c>
      <c r="E239" s="2">
        <f t="shared" si="29"/>
        <v>0</v>
      </c>
      <c r="F239" s="2">
        <f t="shared" si="34"/>
        <v>1.0537206402993961E-2</v>
      </c>
      <c r="G239" s="2">
        <f t="shared" si="34"/>
        <v>8.5972427951911141E-3</v>
      </c>
      <c r="H239" s="2">
        <f t="shared" si="31"/>
        <v>1.2256495081060139</v>
      </c>
      <c r="I239" s="2">
        <f t="shared" si="32"/>
        <v>55.069295665920855</v>
      </c>
    </row>
    <row r="240" spans="1:9" ht="13.5" x14ac:dyDescent="0.25">
      <c r="A240" s="3">
        <f>TITRES_STAT!B243</f>
        <v>42656</v>
      </c>
      <c r="B240" s="5">
        <f>TITRES_STAT!D243</f>
        <v>1.64</v>
      </c>
      <c r="C240" s="2">
        <f t="shared" si="27"/>
        <v>7.9999999999999849E-2</v>
      </c>
      <c r="D240" s="2">
        <f t="shared" si="28"/>
        <v>7.9999999999999849E-2</v>
      </c>
      <c r="E240" s="2">
        <f t="shared" si="29"/>
        <v>0</v>
      </c>
      <c r="F240" s="2">
        <f t="shared" si="34"/>
        <v>1.549883451706581E-2</v>
      </c>
      <c r="G240" s="2">
        <f t="shared" si="34"/>
        <v>7.9831540241060341E-3</v>
      </c>
      <c r="H240" s="2">
        <f t="shared" si="31"/>
        <v>1.9414425013303427</v>
      </c>
      <c r="I240" s="2">
        <f t="shared" si="32"/>
        <v>66.003075037240251</v>
      </c>
    </row>
    <row r="241" spans="1:9" ht="13.5" x14ac:dyDescent="0.25">
      <c r="A241" s="3">
        <f>TITRES_STAT!B244</f>
        <v>42657</v>
      </c>
      <c r="B241" s="5">
        <f>TITRES_STAT!D244</f>
        <v>1.68</v>
      </c>
      <c r="C241" s="2">
        <f t="shared" si="27"/>
        <v>4.0000000000000036E-2</v>
      </c>
      <c r="D241" s="2">
        <f t="shared" si="28"/>
        <v>4.0000000000000036E-2</v>
      </c>
      <c r="E241" s="2">
        <f t="shared" si="29"/>
        <v>0</v>
      </c>
      <c r="F241" s="2">
        <f t="shared" si="34"/>
        <v>1.7248917765846826E-2</v>
      </c>
      <c r="G241" s="2">
        <f t="shared" si="34"/>
        <v>7.4129287366698892E-3</v>
      </c>
      <c r="H241" s="2">
        <f t="shared" si="31"/>
        <v>2.3268694976819053</v>
      </c>
      <c r="I241" s="2">
        <f t="shared" si="32"/>
        <v>69.941712450795578</v>
      </c>
    </row>
    <row r="242" spans="1:9" ht="13.5" x14ac:dyDescent="0.25">
      <c r="A242" s="3">
        <f>TITRES_STAT!B245</f>
        <v>42660</v>
      </c>
      <c r="B242" s="5">
        <f>TITRES_STAT!D245</f>
        <v>1.78</v>
      </c>
      <c r="C242" s="2">
        <f t="shared" si="27"/>
        <v>0.10000000000000009</v>
      </c>
      <c r="D242" s="2">
        <f t="shared" si="28"/>
        <v>0.10000000000000009</v>
      </c>
      <c r="E242" s="2">
        <f t="shared" si="29"/>
        <v>0</v>
      </c>
      <c r="F242" s="2">
        <f t="shared" si="34"/>
        <v>2.3159709354000631E-2</v>
      </c>
      <c r="G242" s="2">
        <f t="shared" si="34"/>
        <v>6.8834338269077536E-3</v>
      </c>
      <c r="H242" s="2">
        <f t="shared" si="31"/>
        <v>3.3645575647822668</v>
      </c>
      <c r="I242" s="2">
        <f t="shared" si="32"/>
        <v>77.088170217549035</v>
      </c>
    </row>
    <row r="243" spans="1:9" ht="13.5" x14ac:dyDescent="0.25">
      <c r="A243" s="3">
        <f>TITRES_STAT!B246</f>
        <v>42661</v>
      </c>
      <c r="B243" s="5">
        <f>TITRES_STAT!D246</f>
        <v>1.83</v>
      </c>
      <c r="C243" s="2">
        <f t="shared" si="27"/>
        <v>5.0000000000000044E-2</v>
      </c>
      <c r="D243" s="2">
        <f t="shared" si="28"/>
        <v>5.0000000000000044E-2</v>
      </c>
      <c r="E243" s="2">
        <f t="shared" si="29"/>
        <v>0</v>
      </c>
      <c r="F243" s="2">
        <f t="shared" si="34"/>
        <v>2.5076872971572017E-2</v>
      </c>
      <c r="G243" s="2">
        <f t="shared" si="34"/>
        <v>6.3917599821286279E-3</v>
      </c>
      <c r="H243" s="2">
        <f t="shared" si="31"/>
        <v>3.9233126778363077</v>
      </c>
      <c r="I243" s="2">
        <f t="shared" si="32"/>
        <v>79.688472672032702</v>
      </c>
    </row>
    <row r="244" spans="1:9" ht="13.5" x14ac:dyDescent="0.25">
      <c r="A244" s="3">
        <f>TITRES_STAT!B247</f>
        <v>42662</v>
      </c>
      <c r="B244" s="5">
        <f>TITRES_STAT!D247</f>
        <v>1.83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2.3285667759316873E-2</v>
      </c>
      <c r="G244" s="2">
        <f t="shared" si="34"/>
        <v>5.9352056976908684E-3</v>
      </c>
      <c r="H244" s="2">
        <f t="shared" si="31"/>
        <v>3.9233126778363077</v>
      </c>
      <c r="I244" s="2">
        <f t="shared" si="32"/>
        <v>79.688472672032702</v>
      </c>
    </row>
    <row r="245" spans="1:9" ht="13.5" x14ac:dyDescent="0.25">
      <c r="A245" s="3">
        <f>TITRES_STAT!B248</f>
        <v>42663</v>
      </c>
      <c r="B245" s="5">
        <f>TITRES_STAT!D248</f>
        <v>1.83</v>
      </c>
      <c r="C245" s="2">
        <f t="shared" si="27"/>
        <v>0</v>
      </c>
      <c r="D245" s="2">
        <f t="shared" si="28"/>
        <v>0</v>
      </c>
      <c r="E245" s="2">
        <f t="shared" si="29"/>
        <v>0</v>
      </c>
      <c r="F245" s="2">
        <f t="shared" si="34"/>
        <v>2.1622405776508525E-2</v>
      </c>
      <c r="G245" s="2">
        <f t="shared" si="34"/>
        <v>5.5112624335700924E-3</v>
      </c>
      <c r="H245" s="2">
        <f t="shared" si="31"/>
        <v>3.9233126778363077</v>
      </c>
      <c r="I245" s="2">
        <f t="shared" si="32"/>
        <v>79.688472672032702</v>
      </c>
    </row>
    <row r="246" spans="1:9" ht="13.5" x14ac:dyDescent="0.25">
      <c r="A246" s="3">
        <f>TITRES_STAT!B249</f>
        <v>42664</v>
      </c>
      <c r="B246" s="5">
        <f>TITRES_STAT!D249</f>
        <v>1.78</v>
      </c>
      <c r="C246" s="2">
        <f t="shared" si="27"/>
        <v>-5.0000000000000044E-2</v>
      </c>
      <c r="D246" s="2">
        <f t="shared" si="28"/>
        <v>0</v>
      </c>
      <c r="E246" s="2">
        <f t="shared" si="29"/>
        <v>5.0000000000000044E-2</v>
      </c>
      <c r="F246" s="2">
        <f t="shared" si="34"/>
        <v>2.0077948221043633E-2</v>
      </c>
      <c r="G246" s="2">
        <f t="shared" si="34"/>
        <v>8.6890294026008025E-3</v>
      </c>
      <c r="H246" s="2">
        <f t="shared" si="31"/>
        <v>2.3107239359822969</v>
      </c>
      <c r="I246" s="2">
        <f t="shared" si="32"/>
        <v>69.79512579917666</v>
      </c>
    </row>
    <row r="247" spans="1:9" ht="13.5" x14ac:dyDescent="0.25">
      <c r="A247" s="3">
        <f>TITRES_STAT!B250</f>
        <v>42667</v>
      </c>
      <c r="B247" s="5">
        <f>TITRES_STAT!D250</f>
        <v>1.78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1.8643809062397657E-2</v>
      </c>
      <c r="G247" s="2">
        <f t="shared" si="34"/>
        <v>8.0683844452721747E-3</v>
      </c>
      <c r="H247" s="2">
        <f t="shared" si="31"/>
        <v>2.3107239359822964</v>
      </c>
      <c r="I247" s="2">
        <f t="shared" si="32"/>
        <v>69.795125799176645</v>
      </c>
    </row>
    <row r="248" spans="1:9" ht="13.5" x14ac:dyDescent="0.25">
      <c r="A248" s="3">
        <f>TITRES_STAT!B251</f>
        <v>42668</v>
      </c>
      <c r="B248" s="5">
        <f>TITRES_STAT!D251</f>
        <v>1.77</v>
      </c>
      <c r="C248" s="2">
        <f t="shared" si="27"/>
        <v>-1.0000000000000009E-2</v>
      </c>
      <c r="D248" s="2">
        <f t="shared" si="28"/>
        <v>0</v>
      </c>
      <c r="E248" s="2">
        <f t="shared" si="29"/>
        <v>1.0000000000000009E-2</v>
      </c>
      <c r="F248" s="2">
        <f t="shared" si="34"/>
        <v>1.731210841508354E-2</v>
      </c>
      <c r="G248" s="2">
        <f t="shared" si="34"/>
        <v>8.2063569848955919E-3</v>
      </c>
      <c r="H248" s="2">
        <f t="shared" si="31"/>
        <v>2.1095972850008549</v>
      </c>
      <c r="I248" s="2">
        <f t="shared" si="32"/>
        <v>67.841494947802374</v>
      </c>
    </row>
    <row r="249" spans="1:9" ht="13.5" x14ac:dyDescent="0.25">
      <c r="A249" s="3">
        <f>TITRES_STAT!B252</f>
        <v>42669</v>
      </c>
      <c r="B249" s="5">
        <f>TITRES_STAT!D252</f>
        <v>1.8</v>
      </c>
      <c r="C249" s="2">
        <f t="shared" si="27"/>
        <v>3.0000000000000027E-2</v>
      </c>
      <c r="D249" s="2">
        <f t="shared" si="28"/>
        <v>3.0000000000000027E-2</v>
      </c>
      <c r="E249" s="2">
        <f t="shared" si="29"/>
        <v>0</v>
      </c>
      <c r="F249" s="2">
        <f t="shared" si="34"/>
        <v>1.8218386385434715E-2</v>
      </c>
      <c r="G249" s="2">
        <f t="shared" si="34"/>
        <v>7.6201886288316204E-3</v>
      </c>
      <c r="H249" s="2">
        <f t="shared" si="31"/>
        <v>2.3908051720011141</v>
      </c>
      <c r="I249" s="2">
        <f t="shared" si="32"/>
        <v>70.508479571244692</v>
      </c>
    </row>
    <row r="250" spans="1:9" ht="13.5" x14ac:dyDescent="0.25">
      <c r="A250" s="3">
        <f>TITRES_STAT!B253</f>
        <v>42670</v>
      </c>
      <c r="B250" s="5">
        <f>TITRES_STAT!D253</f>
        <v>1.83</v>
      </c>
      <c r="C250" s="2">
        <f t="shared" si="27"/>
        <v>3.0000000000000027E-2</v>
      </c>
      <c r="D250" s="2">
        <f t="shared" si="28"/>
        <v>3.0000000000000027E-2</v>
      </c>
      <c r="E250" s="2">
        <f t="shared" si="29"/>
        <v>0</v>
      </c>
      <c r="F250" s="2">
        <f t="shared" si="34"/>
        <v>1.9059930215046521E-2</v>
      </c>
      <c r="G250" s="2">
        <f t="shared" si="34"/>
        <v>7.0758894410579334E-3</v>
      </c>
      <c r="H250" s="2">
        <f t="shared" si="31"/>
        <v>2.6936444349244701</v>
      </c>
      <c r="I250" s="2">
        <f t="shared" si="32"/>
        <v>72.926468218090719</v>
      </c>
    </row>
    <row r="251" spans="1:9" ht="13.5" x14ac:dyDescent="0.25">
      <c r="A251" s="3">
        <f>TITRES_STAT!B254</f>
        <v>42671</v>
      </c>
      <c r="B251" s="5">
        <f>TITRES_STAT!D254</f>
        <v>1.88</v>
      </c>
      <c r="C251" s="2">
        <f t="shared" si="27"/>
        <v>4.9999999999999822E-2</v>
      </c>
      <c r="D251" s="2">
        <f t="shared" si="28"/>
        <v>4.9999999999999822E-2</v>
      </c>
      <c r="E251" s="2">
        <f t="shared" si="29"/>
        <v>0</v>
      </c>
      <c r="F251" s="2">
        <f t="shared" si="34"/>
        <v>2.1269935199686042E-2</v>
      </c>
      <c r="G251" s="2">
        <f t="shared" si="34"/>
        <v>6.5704687666966527E-3</v>
      </c>
      <c r="H251" s="2">
        <f t="shared" si="31"/>
        <v>3.2372020863253637</v>
      </c>
      <c r="I251" s="2">
        <f t="shared" si="32"/>
        <v>76.399520730264911</v>
      </c>
    </row>
    <row r="252" spans="1:9" ht="13.5" x14ac:dyDescent="0.25">
      <c r="A252" s="3">
        <f>TITRES_STAT!B255</f>
        <v>42674</v>
      </c>
      <c r="B252" s="5">
        <f>TITRES_STAT!D255</f>
        <v>1.93</v>
      </c>
      <c r="C252" s="2">
        <f t="shared" si="27"/>
        <v>5.0000000000000044E-2</v>
      </c>
      <c r="D252" s="2">
        <f t="shared" si="28"/>
        <v>5.0000000000000044E-2</v>
      </c>
      <c r="E252" s="2">
        <f t="shared" si="29"/>
        <v>0</v>
      </c>
      <c r="F252" s="2">
        <f t="shared" si="34"/>
        <v>2.3322082685422758E-2</v>
      </c>
      <c r="G252" s="2">
        <f t="shared" si="34"/>
        <v>6.1011495690754631E-3</v>
      </c>
      <c r="H252" s="2">
        <f t="shared" si="31"/>
        <v>3.8225718647570979</v>
      </c>
      <c r="I252" s="2">
        <f t="shared" si="32"/>
        <v>79.264176293402571</v>
      </c>
    </row>
    <row r="253" spans="1:9" ht="13.5" x14ac:dyDescent="0.25">
      <c r="A253" s="3">
        <f>TITRES_STAT!B256</f>
        <v>42675</v>
      </c>
      <c r="B253" s="5">
        <f>TITRES_STAT!D256</f>
        <v>1.96</v>
      </c>
      <c r="C253" s="2">
        <f t="shared" si="27"/>
        <v>3.0000000000000027E-2</v>
      </c>
      <c r="D253" s="2">
        <f t="shared" si="28"/>
        <v>3.0000000000000027E-2</v>
      </c>
      <c r="E253" s="2">
        <f t="shared" si="29"/>
        <v>0</v>
      </c>
      <c r="F253" s="2">
        <f t="shared" ref="F253:G268" si="35">((F252*13)+D253)/14</f>
        <v>2.3799076779321134E-2</v>
      </c>
      <c r="G253" s="2">
        <f t="shared" si="35"/>
        <v>5.6653531712843588E-3</v>
      </c>
      <c r="H253" s="2">
        <f t="shared" si="31"/>
        <v>4.2008107985129879</v>
      </c>
      <c r="I253" s="2">
        <f t="shared" si="32"/>
        <v>80.77222881697756</v>
      </c>
    </row>
    <row r="254" spans="1:9" ht="13.5" x14ac:dyDescent="0.25">
      <c r="A254" s="3">
        <f>TITRES_STAT!B257</f>
        <v>42676</v>
      </c>
      <c r="B254" s="5">
        <f>TITRES_STAT!D257</f>
        <v>2.0099999999999998</v>
      </c>
      <c r="C254" s="2">
        <f t="shared" si="27"/>
        <v>4.9999999999999822E-2</v>
      </c>
      <c r="D254" s="2">
        <f t="shared" si="28"/>
        <v>4.9999999999999822E-2</v>
      </c>
      <c r="E254" s="2">
        <f t="shared" si="29"/>
        <v>0</v>
      </c>
      <c r="F254" s="2">
        <f t="shared" si="35"/>
        <v>2.5670571295083898E-2</v>
      </c>
      <c r="G254" s="2">
        <f t="shared" si="35"/>
        <v>5.26068508762119E-3</v>
      </c>
      <c r="H254" s="2">
        <f t="shared" si="31"/>
        <v>4.8797011924338127</v>
      </c>
      <c r="I254" s="2">
        <f t="shared" si="32"/>
        <v>82.992332989866355</v>
      </c>
    </row>
    <row r="255" spans="1:9" ht="13.5" x14ac:dyDescent="0.25">
      <c r="A255" s="3">
        <f>TITRES_STAT!B258</f>
        <v>42677</v>
      </c>
      <c r="B255" s="5">
        <f>TITRES_STAT!D258</f>
        <v>2.13</v>
      </c>
      <c r="C255" s="2">
        <f t="shared" si="27"/>
        <v>0.12000000000000011</v>
      </c>
      <c r="D255" s="2">
        <f t="shared" si="28"/>
        <v>0.12000000000000011</v>
      </c>
      <c r="E255" s="2">
        <f t="shared" si="29"/>
        <v>0</v>
      </c>
      <c r="F255" s="2">
        <f t="shared" si="35"/>
        <v>3.2408387631149345E-2</v>
      </c>
      <c r="G255" s="2">
        <f t="shared" si="35"/>
        <v>4.8849218670768196E-3</v>
      </c>
      <c r="H255" s="2">
        <f t="shared" si="31"/>
        <v>6.6343717490291834</v>
      </c>
      <c r="I255" s="2">
        <f t="shared" si="32"/>
        <v>86.901345220356035</v>
      </c>
    </row>
    <row r="256" spans="1:9" ht="13.5" x14ac:dyDescent="0.25">
      <c r="A256" s="3">
        <f>TITRES_STAT!B259</f>
        <v>42678</v>
      </c>
      <c r="B256" s="5">
        <f>TITRES_STAT!D259</f>
        <v>2.19</v>
      </c>
      <c r="C256" s="2">
        <f t="shared" si="27"/>
        <v>6.0000000000000053E-2</v>
      </c>
      <c r="D256" s="2">
        <f t="shared" si="28"/>
        <v>6.0000000000000053E-2</v>
      </c>
      <c r="E256" s="2">
        <f t="shared" si="29"/>
        <v>0</v>
      </c>
      <c r="F256" s="2">
        <f t="shared" si="35"/>
        <v>3.4379217086067254E-2</v>
      </c>
      <c r="G256" s="2">
        <f t="shared" si="35"/>
        <v>4.5359988765713332E-3</v>
      </c>
      <c r="H256" s="2">
        <f t="shared" si="31"/>
        <v>7.5791943564266901</v>
      </c>
      <c r="I256" s="2">
        <f t="shared" si="32"/>
        <v>88.34389386165499</v>
      </c>
    </row>
    <row r="257" spans="1:9" ht="13.5" x14ac:dyDescent="0.25">
      <c r="A257" s="3">
        <f>TITRES_STAT!B260</f>
        <v>42681</v>
      </c>
      <c r="B257" s="5">
        <f>TITRES_STAT!D260</f>
        <v>2.19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3.1923558722776739E-2</v>
      </c>
      <c r="G257" s="2">
        <f t="shared" si="35"/>
        <v>4.211998956816238E-3</v>
      </c>
      <c r="H257" s="2">
        <f t="shared" si="31"/>
        <v>7.5791943564266901</v>
      </c>
      <c r="I257" s="2">
        <f t="shared" si="32"/>
        <v>88.34389386165499</v>
      </c>
    </row>
    <row r="258" spans="1:9" ht="13.5" x14ac:dyDescent="0.25">
      <c r="A258" s="3">
        <f>TITRES_STAT!B261</f>
        <v>42682</v>
      </c>
      <c r="B258" s="5">
        <f>TITRES_STAT!D261</f>
        <v>2.17</v>
      </c>
      <c r="C258" s="2">
        <f t="shared" si="27"/>
        <v>-2.0000000000000018E-2</v>
      </c>
      <c r="D258" s="2">
        <f t="shared" si="28"/>
        <v>0</v>
      </c>
      <c r="E258" s="2">
        <f t="shared" si="29"/>
        <v>2.0000000000000018E-2</v>
      </c>
      <c r="F258" s="2">
        <f t="shared" si="35"/>
        <v>2.9643304528292686E-2</v>
      </c>
      <c r="G258" s="2">
        <f t="shared" si="35"/>
        <v>5.3397133170436512E-3</v>
      </c>
      <c r="H258" s="2">
        <f t="shared" si="31"/>
        <v>5.5514786596642223</v>
      </c>
      <c r="I258" s="2">
        <f t="shared" si="32"/>
        <v>84.736270207873162</v>
      </c>
    </row>
    <row r="259" spans="1:9" ht="13.5" x14ac:dyDescent="0.25">
      <c r="A259" s="3">
        <f>TITRES_STAT!B262</f>
        <v>42683</v>
      </c>
      <c r="B259" s="5">
        <f>TITRES_STAT!D262</f>
        <v>2.15</v>
      </c>
      <c r="C259" s="2">
        <f t="shared" ref="C259:C322" si="36">B259-B258</f>
        <v>-2.0000000000000018E-2</v>
      </c>
      <c r="D259" s="2">
        <f t="shared" ref="D259:D322" si="37">IF(C259&gt;0,C259,0)</f>
        <v>0</v>
      </c>
      <c r="E259" s="2">
        <f t="shared" ref="E259:E322" si="38">IF(C259&lt;0,-C259,0)</f>
        <v>2.0000000000000018E-2</v>
      </c>
      <c r="F259" s="2">
        <f t="shared" si="35"/>
        <v>2.7525925633414636E-2</v>
      </c>
      <c r="G259" s="2">
        <f t="shared" si="35"/>
        <v>6.3868766515405347E-3</v>
      </c>
      <c r="H259" s="2">
        <f t="shared" si="31"/>
        <v>4.3097631495318289</v>
      </c>
      <c r="I259" s="2">
        <f t="shared" si="32"/>
        <v>81.166768237333301</v>
      </c>
    </row>
    <row r="260" spans="1:9" ht="13.5" x14ac:dyDescent="0.25">
      <c r="A260" s="3">
        <f>TITRES_STAT!B263</f>
        <v>42684</v>
      </c>
      <c r="B260" s="5">
        <f>TITRES_STAT!D263</f>
        <v>2.09</v>
      </c>
      <c r="C260" s="2">
        <f t="shared" si="36"/>
        <v>-6.0000000000000053E-2</v>
      </c>
      <c r="D260" s="2">
        <f t="shared" si="37"/>
        <v>0</v>
      </c>
      <c r="E260" s="2">
        <f t="shared" si="38"/>
        <v>6.0000000000000053E-2</v>
      </c>
      <c r="F260" s="2">
        <f t="shared" si="35"/>
        <v>2.5559788088170731E-2</v>
      </c>
      <c r="G260" s="2">
        <f t="shared" si="35"/>
        <v>1.0216385462144786E-2</v>
      </c>
      <c r="H260" s="2">
        <f t="shared" si="31"/>
        <v>2.5018425726866433</v>
      </c>
      <c r="I260" s="2">
        <f t="shared" si="32"/>
        <v>71.443604923884635</v>
      </c>
    </row>
    <row r="261" spans="1:9" ht="13.5" x14ac:dyDescent="0.25">
      <c r="A261" s="3">
        <f>TITRES_STAT!B264</f>
        <v>42685</v>
      </c>
      <c r="B261" s="5">
        <f>TITRES_STAT!D264</f>
        <v>2.09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2.3734088939015678E-2</v>
      </c>
      <c r="G261" s="2">
        <f t="shared" si="35"/>
        <v>9.4866436434201569E-3</v>
      </c>
      <c r="H261" s="2">
        <f t="shared" si="31"/>
        <v>2.5018425726866433</v>
      </c>
      <c r="I261" s="2">
        <f t="shared" si="32"/>
        <v>71.443604923884635</v>
      </c>
    </row>
    <row r="262" spans="1:9" ht="13.5" x14ac:dyDescent="0.25">
      <c r="A262" s="3">
        <f>TITRES_STAT!B265</f>
        <v>42688</v>
      </c>
      <c r="B262" s="5">
        <f>TITRES_STAT!D265</f>
        <v>2.0299999999999998</v>
      </c>
      <c r="C262" s="2">
        <f t="shared" si="36"/>
        <v>-6.0000000000000053E-2</v>
      </c>
      <c r="D262" s="2">
        <f t="shared" si="37"/>
        <v>0</v>
      </c>
      <c r="E262" s="2">
        <f t="shared" si="38"/>
        <v>6.0000000000000053E-2</v>
      </c>
      <c r="F262" s="2">
        <f t="shared" si="35"/>
        <v>2.2038796871943128E-2</v>
      </c>
      <c r="G262" s="2">
        <f t="shared" si="35"/>
        <v>1.3094740526033006E-2</v>
      </c>
      <c r="H262" s="2">
        <f t="shared" si="31"/>
        <v>1.6830266188267637</v>
      </c>
      <c r="I262" s="2">
        <f t="shared" si="32"/>
        <v>62.728659008337353</v>
      </c>
    </row>
    <row r="263" spans="1:9" ht="13.5" x14ac:dyDescent="0.25">
      <c r="A263" s="3">
        <f>TITRES_STAT!B266</f>
        <v>42689</v>
      </c>
      <c r="B263" s="5">
        <f>TITRES_STAT!D266</f>
        <v>2.08</v>
      </c>
      <c r="C263" s="2">
        <f t="shared" si="36"/>
        <v>5.0000000000000266E-2</v>
      </c>
      <c r="D263" s="2">
        <f t="shared" si="37"/>
        <v>5.0000000000000266E-2</v>
      </c>
      <c r="E263" s="2">
        <f t="shared" si="38"/>
        <v>0</v>
      </c>
      <c r="F263" s="2">
        <f t="shared" si="35"/>
        <v>2.403602566680435E-2</v>
      </c>
      <c r="G263" s="2">
        <f t="shared" si="35"/>
        <v>1.2159401917030648E-2</v>
      </c>
      <c r="H263" s="2">
        <f t="shared" si="31"/>
        <v>1.9767440726783707</v>
      </c>
      <c r="I263" s="2">
        <f t="shared" si="32"/>
        <v>66.406248720595102</v>
      </c>
    </row>
    <row r="264" spans="1:9" ht="13.5" x14ac:dyDescent="0.25">
      <c r="A264" s="3">
        <f>TITRES_STAT!B267</f>
        <v>42690</v>
      </c>
      <c r="B264" s="5">
        <f>TITRES_STAT!D267</f>
        <v>2.13</v>
      </c>
      <c r="C264" s="2">
        <f t="shared" si="36"/>
        <v>4.9999999999999822E-2</v>
      </c>
      <c r="D264" s="2">
        <f t="shared" si="37"/>
        <v>4.9999999999999822E-2</v>
      </c>
      <c r="E264" s="2">
        <f t="shared" si="38"/>
        <v>0</v>
      </c>
      <c r="F264" s="2">
        <f t="shared" si="35"/>
        <v>2.5890595262032599E-2</v>
      </c>
      <c r="G264" s="2">
        <f t="shared" si="35"/>
        <v>1.1290873208671314E-2</v>
      </c>
      <c r="H264" s="2">
        <f t="shared" si="31"/>
        <v>2.2930551768262526</v>
      </c>
      <c r="I264" s="2">
        <f t="shared" si="32"/>
        <v>69.633062724330969</v>
      </c>
    </row>
    <row r="265" spans="1:9" ht="13.5" x14ac:dyDescent="0.25">
      <c r="A265" s="3">
        <f>TITRES_STAT!B268</f>
        <v>42691</v>
      </c>
      <c r="B265" s="5">
        <f>TITRES_STAT!D268</f>
        <v>2.13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2.4041267029030273E-2</v>
      </c>
      <c r="G265" s="2">
        <f t="shared" si="35"/>
        <v>1.0484382265194792E-2</v>
      </c>
      <c r="H265" s="2">
        <f t="shared" si="31"/>
        <v>2.293055176826253</v>
      </c>
      <c r="I265" s="2">
        <f t="shared" si="32"/>
        <v>69.633062724330969</v>
      </c>
    </row>
    <row r="266" spans="1:9" ht="13.5" x14ac:dyDescent="0.25">
      <c r="A266" s="3">
        <f>TITRES_STAT!B269</f>
        <v>42692</v>
      </c>
      <c r="B266" s="5">
        <f>TITRES_STAT!D269</f>
        <v>2.13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2.2324033669813826E-2</v>
      </c>
      <c r="G266" s="2">
        <f t="shared" si="35"/>
        <v>9.7354978176808788E-3</v>
      </c>
      <c r="H266" s="2">
        <f t="shared" si="31"/>
        <v>2.293055176826253</v>
      </c>
      <c r="I266" s="2">
        <f t="shared" si="32"/>
        <v>69.633062724330969</v>
      </c>
    </row>
    <row r="267" spans="1:9" ht="13.5" x14ac:dyDescent="0.25">
      <c r="A267" s="3">
        <f>TITRES_STAT!B270</f>
        <v>42695</v>
      </c>
      <c r="B267" s="5">
        <f>TITRES_STAT!D270</f>
        <v>2.13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2.0729459836255699E-2</v>
      </c>
      <c r="G267" s="2">
        <f t="shared" si="35"/>
        <v>9.04010511641796E-3</v>
      </c>
      <c r="H267" s="2">
        <f t="shared" si="31"/>
        <v>2.293055176826253</v>
      </c>
      <c r="I267" s="2">
        <f t="shared" si="32"/>
        <v>69.633062724330969</v>
      </c>
    </row>
    <row r="268" spans="1:9" ht="13.5" x14ac:dyDescent="0.25">
      <c r="A268" s="3">
        <f>TITRES_STAT!B271</f>
        <v>42696</v>
      </c>
      <c r="B268" s="5">
        <f>TITRES_STAT!D271</f>
        <v>2.13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1.9248784133666007E-2</v>
      </c>
      <c r="G268" s="2">
        <f t="shared" si="35"/>
        <v>8.3943833223881058E-3</v>
      </c>
      <c r="H268" s="2">
        <f t="shared" si="31"/>
        <v>2.293055176826253</v>
      </c>
      <c r="I268" s="2">
        <f t="shared" si="32"/>
        <v>69.633062724330969</v>
      </c>
    </row>
    <row r="269" spans="1:9" ht="13.5" x14ac:dyDescent="0.25">
      <c r="A269" s="3">
        <f>TITRES_STAT!B272</f>
        <v>42697</v>
      </c>
      <c r="B269" s="5">
        <f>TITRES_STAT!D272</f>
        <v>2.0699999999999998</v>
      </c>
      <c r="C269" s="2">
        <f t="shared" si="36"/>
        <v>-6.0000000000000053E-2</v>
      </c>
      <c r="D269" s="2">
        <f t="shared" si="37"/>
        <v>0</v>
      </c>
      <c r="E269" s="2">
        <f t="shared" si="38"/>
        <v>6.0000000000000053E-2</v>
      </c>
      <c r="F269" s="2">
        <f t="shared" ref="F269:G284" si="39">((F268*13)+D269)/14</f>
        <v>1.7873870981261291E-2</v>
      </c>
      <c r="G269" s="2">
        <f t="shared" si="39"/>
        <v>1.2080498799360387E-2</v>
      </c>
      <c r="H269" s="2">
        <f t="shared" si="31"/>
        <v>1.4795639880538409</v>
      </c>
      <c r="I269" s="2">
        <f t="shared" si="32"/>
        <v>59.670328944207668</v>
      </c>
    </row>
    <row r="270" spans="1:9" ht="13.5" x14ac:dyDescent="0.25">
      <c r="A270" s="3">
        <f>TITRES_STAT!B273</f>
        <v>42698</v>
      </c>
      <c r="B270" s="5">
        <f>TITRES_STAT!D273</f>
        <v>2.0099999999999998</v>
      </c>
      <c r="C270" s="2">
        <f t="shared" si="36"/>
        <v>-6.0000000000000053E-2</v>
      </c>
      <c r="D270" s="2">
        <f t="shared" si="37"/>
        <v>0</v>
      </c>
      <c r="E270" s="2">
        <f t="shared" si="38"/>
        <v>6.0000000000000053E-2</v>
      </c>
      <c r="F270" s="2">
        <f t="shared" si="39"/>
        <v>1.6597165911171198E-2</v>
      </c>
      <c r="G270" s="2">
        <f t="shared" si="39"/>
        <v>1.5503320313691792E-2</v>
      </c>
      <c r="H270" s="2">
        <f t="shared" si="31"/>
        <v>1.070555569732593</v>
      </c>
      <c r="I270" s="2">
        <f t="shared" si="32"/>
        <v>51.703783534331933</v>
      </c>
    </row>
    <row r="271" spans="1:9" ht="13.5" x14ac:dyDescent="0.25">
      <c r="A271" s="3">
        <f>TITRES_STAT!B274</f>
        <v>42699</v>
      </c>
      <c r="B271" s="5">
        <f>TITRES_STAT!D274</f>
        <v>2.0099999999999998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1.5411654060373255E-2</v>
      </c>
      <c r="G271" s="2">
        <f t="shared" si="39"/>
        <v>1.4395940291285237E-2</v>
      </c>
      <c r="H271" s="2">
        <f t="shared" si="31"/>
        <v>1.0705555697325928</v>
      </c>
      <c r="I271" s="2">
        <f t="shared" si="32"/>
        <v>51.703783534331919</v>
      </c>
    </row>
    <row r="272" spans="1:9" ht="13.5" x14ac:dyDescent="0.25">
      <c r="A272" s="3">
        <f>TITRES_STAT!B275</f>
        <v>42702</v>
      </c>
      <c r="B272" s="5">
        <f>TITRES_STAT!D275</f>
        <v>2.0099999999999998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1.4310821627489451E-2</v>
      </c>
      <c r="G272" s="2">
        <f t="shared" si="39"/>
        <v>1.336765884190772E-2</v>
      </c>
      <c r="H272" s="2">
        <f t="shared" si="31"/>
        <v>1.0705555697325928</v>
      </c>
      <c r="I272" s="2">
        <f t="shared" si="32"/>
        <v>51.703783534331919</v>
      </c>
    </row>
    <row r="273" spans="1:9" ht="13.5" x14ac:dyDescent="0.25">
      <c r="A273" s="3">
        <f>TITRES_STAT!B276</f>
        <v>42703</v>
      </c>
      <c r="B273" s="5">
        <f>TITRES_STAT!D276</f>
        <v>2.0099999999999998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1.3288620082668776E-2</v>
      </c>
      <c r="G273" s="2">
        <f t="shared" si="39"/>
        <v>1.2412826067485739E-2</v>
      </c>
      <c r="H273" s="2">
        <f t="shared" ref="H273:H336" si="40">F273/G273</f>
        <v>1.0705555697325928</v>
      </c>
      <c r="I273" s="2">
        <f t="shared" ref="I273:I336" si="41">IF(G273=0,100,100-(100/(1+H273)))</f>
        <v>51.703783534331919</v>
      </c>
    </row>
    <row r="274" spans="1:9" ht="13.5" x14ac:dyDescent="0.25">
      <c r="A274" s="3">
        <f>TITRES_STAT!B277</f>
        <v>42704</v>
      </c>
      <c r="B274" s="5">
        <f>TITRES_STAT!D277</f>
        <v>2.0099999999999998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1.2339432933906722E-2</v>
      </c>
      <c r="G274" s="2">
        <f t="shared" si="39"/>
        <v>1.1526195634093902E-2</v>
      </c>
      <c r="H274" s="2">
        <f t="shared" si="40"/>
        <v>1.0705555697325928</v>
      </c>
      <c r="I274" s="2">
        <f t="shared" si="41"/>
        <v>51.703783534331919</v>
      </c>
    </row>
    <row r="275" spans="1:9" ht="13.5" x14ac:dyDescent="0.25">
      <c r="A275" s="3">
        <f>TITRES_STAT!B278</f>
        <v>42705</v>
      </c>
      <c r="B275" s="5">
        <f>TITRES_STAT!D278</f>
        <v>2.0099999999999998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1.14580448671991E-2</v>
      </c>
      <c r="G275" s="2">
        <f t="shared" si="39"/>
        <v>1.0702895945944337E-2</v>
      </c>
      <c r="H275" s="2">
        <f t="shared" si="40"/>
        <v>1.070555569732593</v>
      </c>
      <c r="I275" s="2">
        <f t="shared" si="41"/>
        <v>51.703783534331933</v>
      </c>
    </row>
    <row r="276" spans="1:9" ht="13.5" x14ac:dyDescent="0.25">
      <c r="A276" s="3">
        <f>TITRES_STAT!B279</f>
        <v>42706</v>
      </c>
      <c r="B276" s="5">
        <f>TITRES_STAT!D279</f>
        <v>1.99</v>
      </c>
      <c r="C276" s="2">
        <f t="shared" si="36"/>
        <v>-1.9999999999999796E-2</v>
      </c>
      <c r="D276" s="2">
        <f t="shared" si="37"/>
        <v>0</v>
      </c>
      <c r="E276" s="2">
        <f t="shared" si="38"/>
        <v>1.9999999999999796E-2</v>
      </c>
      <c r="F276" s="2">
        <f t="shared" si="39"/>
        <v>1.0639613090970593E-2</v>
      </c>
      <c r="G276" s="2">
        <f t="shared" si="39"/>
        <v>1.1366974806948298E-2</v>
      </c>
      <c r="H276" s="2">
        <f t="shared" si="40"/>
        <v>0.93601096788451665</v>
      </c>
      <c r="I276" s="2">
        <f t="shared" si="41"/>
        <v>48.347400061854906</v>
      </c>
    </row>
    <row r="277" spans="1:9" ht="13.5" x14ac:dyDescent="0.25">
      <c r="A277" s="3">
        <f>TITRES_STAT!B280</f>
        <v>42709</v>
      </c>
      <c r="B277" s="5">
        <f>TITRES_STAT!D280</f>
        <v>1.95</v>
      </c>
      <c r="C277" s="2">
        <f t="shared" si="36"/>
        <v>-4.0000000000000036E-2</v>
      </c>
      <c r="D277" s="2">
        <f t="shared" si="37"/>
        <v>0</v>
      </c>
      <c r="E277" s="2">
        <f t="shared" si="38"/>
        <v>4.0000000000000036E-2</v>
      </c>
      <c r="F277" s="2">
        <f t="shared" si="39"/>
        <v>9.8796407273298355E-3</v>
      </c>
      <c r="G277" s="2">
        <f t="shared" si="39"/>
        <v>1.3412190892166279E-2</v>
      </c>
      <c r="H277" s="2">
        <f t="shared" si="40"/>
        <v>0.73661647129554975</v>
      </c>
      <c r="I277" s="2">
        <f t="shared" si="41"/>
        <v>42.416761758917303</v>
      </c>
    </row>
    <row r="278" spans="1:9" ht="13.5" x14ac:dyDescent="0.25">
      <c r="A278" s="3">
        <f>TITRES_STAT!B281</f>
        <v>42710</v>
      </c>
      <c r="B278" s="5">
        <f>TITRES_STAT!D281</f>
        <v>2.0299999999999998</v>
      </c>
      <c r="C278" s="2">
        <f t="shared" si="36"/>
        <v>7.9999999999999849E-2</v>
      </c>
      <c r="D278" s="2">
        <f t="shared" si="37"/>
        <v>7.9999999999999849E-2</v>
      </c>
      <c r="E278" s="2">
        <f t="shared" si="38"/>
        <v>0</v>
      </c>
      <c r="F278" s="2">
        <f t="shared" si="39"/>
        <v>1.4888237818234836E-2</v>
      </c>
      <c r="G278" s="2">
        <f t="shared" si="39"/>
        <v>1.2454177257011546E-2</v>
      </c>
      <c r="H278" s="2">
        <f t="shared" si="40"/>
        <v>1.195441297405089</v>
      </c>
      <c r="I278" s="2">
        <f t="shared" si="41"/>
        <v>54.451070899415335</v>
      </c>
    </row>
    <row r="279" spans="1:9" ht="13.5" x14ac:dyDescent="0.25">
      <c r="A279" s="3">
        <f>TITRES_STAT!B282</f>
        <v>42711</v>
      </c>
      <c r="B279" s="5">
        <f>TITRES_STAT!D282</f>
        <v>2.09</v>
      </c>
      <c r="C279" s="2">
        <f t="shared" si="36"/>
        <v>6.0000000000000053E-2</v>
      </c>
      <c r="D279" s="2">
        <f t="shared" si="37"/>
        <v>6.0000000000000053E-2</v>
      </c>
      <c r="E279" s="2">
        <f t="shared" si="38"/>
        <v>0</v>
      </c>
      <c r="F279" s="2">
        <f t="shared" si="39"/>
        <v>1.8110506545503779E-2</v>
      </c>
      <c r="G279" s="2">
        <f t="shared" si="39"/>
        <v>1.1564593167225008E-2</v>
      </c>
      <c r="H279" s="2">
        <f t="shared" si="40"/>
        <v>1.5660305800320256</v>
      </c>
      <c r="I279" s="2">
        <f t="shared" si="41"/>
        <v>61.029303088526738</v>
      </c>
    </row>
    <row r="280" spans="1:9" ht="13.5" x14ac:dyDescent="0.25">
      <c r="A280" s="3">
        <f>TITRES_STAT!B283</f>
        <v>42712</v>
      </c>
      <c r="B280" s="5">
        <f>TITRES_STAT!D283</f>
        <v>2.15</v>
      </c>
      <c r="C280" s="2">
        <f t="shared" si="36"/>
        <v>6.0000000000000053E-2</v>
      </c>
      <c r="D280" s="2">
        <f t="shared" si="37"/>
        <v>6.0000000000000053E-2</v>
      </c>
      <c r="E280" s="2">
        <f t="shared" si="38"/>
        <v>0</v>
      </c>
      <c r="F280" s="2">
        <f t="shared" si="39"/>
        <v>2.1102613220824941E-2</v>
      </c>
      <c r="G280" s="2">
        <f t="shared" si="39"/>
        <v>1.0738550798137509E-2</v>
      </c>
      <c r="H280" s="2">
        <f t="shared" si="40"/>
        <v>1.9651267305533417</v>
      </c>
      <c r="I280" s="2">
        <f t="shared" si="41"/>
        <v>66.27462867958485</v>
      </c>
    </row>
    <row r="281" spans="1:9" ht="13.5" x14ac:dyDescent="0.25">
      <c r="A281" s="3">
        <f>TITRES_STAT!B284</f>
        <v>42713</v>
      </c>
      <c r="B281" s="5">
        <f>TITRES_STAT!D284</f>
        <v>2.2599999999999998</v>
      </c>
      <c r="C281" s="2">
        <f t="shared" si="36"/>
        <v>0.10999999999999988</v>
      </c>
      <c r="D281" s="2">
        <f t="shared" si="37"/>
        <v>0.10999999999999988</v>
      </c>
      <c r="E281" s="2">
        <f t="shared" si="38"/>
        <v>0</v>
      </c>
      <c r="F281" s="2">
        <f t="shared" si="39"/>
        <v>2.7452426562194578E-2</v>
      </c>
      <c r="G281" s="2">
        <f t="shared" si="39"/>
        <v>9.971511455413402E-3</v>
      </c>
      <c r="H281" s="2">
        <f t="shared" si="40"/>
        <v>2.7530857969672207</v>
      </c>
      <c r="I281" s="2">
        <f t="shared" si="41"/>
        <v>73.355258736475562</v>
      </c>
    </row>
    <row r="282" spans="1:9" ht="13.5" x14ac:dyDescent="0.25">
      <c r="A282" s="3">
        <f>TITRES_STAT!B285</f>
        <v>42717</v>
      </c>
      <c r="B282" s="5">
        <f>TITRES_STAT!D285</f>
        <v>2.2599999999999998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2.5491538950609249E-2</v>
      </c>
      <c r="G282" s="2">
        <f t="shared" si="39"/>
        <v>9.259260637169588E-3</v>
      </c>
      <c r="H282" s="2">
        <f t="shared" si="40"/>
        <v>2.7530857969672207</v>
      </c>
      <c r="I282" s="2">
        <f t="shared" si="41"/>
        <v>73.355258736475562</v>
      </c>
    </row>
    <row r="283" spans="1:9" ht="13.5" x14ac:dyDescent="0.25">
      <c r="A283" s="3">
        <f>TITRES_STAT!B286</f>
        <v>42718</v>
      </c>
      <c r="B283" s="5">
        <f>TITRES_STAT!D286</f>
        <v>2.2599999999999998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2.3670714739851443E-2</v>
      </c>
      <c r="G283" s="2">
        <f t="shared" si="39"/>
        <v>8.5978848773717604E-3</v>
      </c>
      <c r="H283" s="2">
        <f t="shared" si="40"/>
        <v>2.7530857969672202</v>
      </c>
      <c r="I283" s="2">
        <f t="shared" si="41"/>
        <v>73.355258736475562</v>
      </c>
    </row>
    <row r="284" spans="1:9" ht="13.5" x14ac:dyDescent="0.25">
      <c r="A284" s="3">
        <f>TITRES_STAT!B287</f>
        <v>42719</v>
      </c>
      <c r="B284" s="5">
        <f>TITRES_STAT!D287</f>
        <v>2.3199999999999998</v>
      </c>
      <c r="C284" s="2">
        <f t="shared" si="36"/>
        <v>6.0000000000000053E-2</v>
      </c>
      <c r="D284" s="2">
        <f t="shared" si="37"/>
        <v>6.0000000000000053E-2</v>
      </c>
      <c r="E284" s="2">
        <f t="shared" si="38"/>
        <v>0</v>
      </c>
      <c r="F284" s="2">
        <f t="shared" si="39"/>
        <v>2.6265663687004916E-2</v>
      </c>
      <c r="G284" s="2">
        <f t="shared" si="39"/>
        <v>7.9837502432737774E-3</v>
      </c>
      <c r="H284" s="2">
        <f t="shared" si="40"/>
        <v>3.2898904508108142</v>
      </c>
      <c r="I284" s="2">
        <f t="shared" si="41"/>
        <v>76.689381431383765</v>
      </c>
    </row>
    <row r="285" spans="1:9" ht="13.5" x14ac:dyDescent="0.25">
      <c r="A285" s="3">
        <f>TITRES_STAT!B288</f>
        <v>42720</v>
      </c>
      <c r="B285" s="5">
        <f>TITRES_STAT!D288</f>
        <v>2.2999999999999998</v>
      </c>
      <c r="C285" s="2">
        <f t="shared" si="36"/>
        <v>-2.0000000000000018E-2</v>
      </c>
      <c r="D285" s="2">
        <f t="shared" si="37"/>
        <v>0</v>
      </c>
      <c r="E285" s="2">
        <f t="shared" si="38"/>
        <v>2.0000000000000018E-2</v>
      </c>
      <c r="F285" s="2">
        <f t="shared" ref="F285:G300" si="42">((F284*13)+D285)/14</f>
        <v>2.4389544852218854E-2</v>
      </c>
      <c r="G285" s="2">
        <f t="shared" si="42"/>
        <v>8.8420537973256507E-3</v>
      </c>
      <c r="H285" s="2">
        <f t="shared" si="40"/>
        <v>2.7583574372274984</v>
      </c>
      <c r="I285" s="2">
        <f t="shared" si="41"/>
        <v>73.392631842444189</v>
      </c>
    </row>
    <row r="286" spans="1:9" ht="13.5" x14ac:dyDescent="0.25">
      <c r="A286" s="3">
        <f>TITRES_STAT!B289</f>
        <v>42723</v>
      </c>
      <c r="B286" s="5">
        <f>TITRES_STAT!D289</f>
        <v>2.2999999999999998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2.2647434505631791E-2</v>
      </c>
      <c r="G286" s="2">
        <f t="shared" si="42"/>
        <v>8.2104785260881039E-3</v>
      </c>
      <c r="H286" s="2">
        <f t="shared" si="40"/>
        <v>2.7583574372274984</v>
      </c>
      <c r="I286" s="2">
        <f t="shared" si="41"/>
        <v>73.392631842444189</v>
      </c>
    </row>
    <row r="287" spans="1:9" ht="13.5" x14ac:dyDescent="0.25">
      <c r="A287" s="3">
        <f>TITRES_STAT!B290</f>
        <v>42724</v>
      </c>
      <c r="B287" s="5">
        <f>TITRES_STAT!D290</f>
        <v>2.35</v>
      </c>
      <c r="C287" s="2">
        <f t="shared" si="36"/>
        <v>5.0000000000000266E-2</v>
      </c>
      <c r="D287" s="2">
        <f t="shared" si="37"/>
        <v>5.0000000000000266E-2</v>
      </c>
      <c r="E287" s="2">
        <f t="shared" si="38"/>
        <v>0</v>
      </c>
      <c r="F287" s="2">
        <f t="shared" si="42"/>
        <v>2.4601189183800967E-2</v>
      </c>
      <c r="G287" s="2">
        <f t="shared" si="42"/>
        <v>7.6240157742246684E-3</v>
      </c>
      <c r="H287" s="2">
        <f t="shared" si="40"/>
        <v>3.2268019784236093</v>
      </c>
      <c r="I287" s="2">
        <f t="shared" si="41"/>
        <v>76.341451406887259</v>
      </c>
    </row>
    <row r="288" spans="1:9" ht="13.5" x14ac:dyDescent="0.25">
      <c r="A288" s="3">
        <f>TITRES_STAT!B291</f>
        <v>42725</v>
      </c>
      <c r="B288" s="5">
        <f>TITRES_STAT!D291</f>
        <v>2.3199999999999998</v>
      </c>
      <c r="C288" s="2">
        <f t="shared" si="36"/>
        <v>-3.0000000000000249E-2</v>
      </c>
      <c r="D288" s="2">
        <f t="shared" si="37"/>
        <v>0</v>
      </c>
      <c r="E288" s="2">
        <f t="shared" si="38"/>
        <v>3.0000000000000249E-2</v>
      </c>
      <c r="F288" s="2">
        <f t="shared" si="42"/>
        <v>2.2843961384958041E-2</v>
      </c>
      <c r="G288" s="2">
        <f t="shared" si="42"/>
        <v>9.222300361780067E-3</v>
      </c>
      <c r="H288" s="2">
        <f t="shared" si="40"/>
        <v>2.4770350659614335</v>
      </c>
      <c r="I288" s="2">
        <f t="shared" si="41"/>
        <v>71.239864395112434</v>
      </c>
    </row>
    <row r="289" spans="1:9" ht="13.5" x14ac:dyDescent="0.25">
      <c r="A289" s="3">
        <f>TITRES_STAT!B292</f>
        <v>42726</v>
      </c>
      <c r="B289" s="5">
        <f>TITRES_STAT!D292</f>
        <v>2.3199999999999998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2.1212249857461039E-2</v>
      </c>
      <c r="G289" s="2">
        <f t="shared" si="42"/>
        <v>8.5635646216529193E-3</v>
      </c>
      <c r="H289" s="2">
        <f t="shared" si="40"/>
        <v>2.4770350659614335</v>
      </c>
      <c r="I289" s="2">
        <f t="shared" si="41"/>
        <v>71.239864395112434</v>
      </c>
    </row>
    <row r="290" spans="1:9" ht="13.5" x14ac:dyDescent="0.25">
      <c r="A290" s="3">
        <f>TITRES_STAT!B293</f>
        <v>42727</v>
      </c>
      <c r="B290" s="5">
        <f>TITRES_STAT!D293</f>
        <v>2.3199999999999998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1.9697089153356679E-2</v>
      </c>
      <c r="G290" s="2">
        <f t="shared" si="42"/>
        <v>7.9518814343919973E-3</v>
      </c>
      <c r="H290" s="2">
        <f t="shared" si="40"/>
        <v>2.4770350659614335</v>
      </c>
      <c r="I290" s="2">
        <f t="shared" si="41"/>
        <v>71.239864395112434</v>
      </c>
    </row>
    <row r="291" spans="1:9" ht="13.5" x14ac:dyDescent="0.25">
      <c r="A291" s="3">
        <f>TITRES_STAT!B294</f>
        <v>42730</v>
      </c>
      <c r="B291" s="5">
        <f>TITRES_STAT!D294</f>
        <v>2.2999999999999998</v>
      </c>
      <c r="C291" s="2">
        <f t="shared" si="36"/>
        <v>-2.0000000000000018E-2</v>
      </c>
      <c r="D291" s="2">
        <f t="shared" si="37"/>
        <v>0</v>
      </c>
      <c r="E291" s="2">
        <f t="shared" si="38"/>
        <v>2.0000000000000018E-2</v>
      </c>
      <c r="F291" s="2">
        <f t="shared" si="42"/>
        <v>1.8290154213831202E-2</v>
      </c>
      <c r="G291" s="2">
        <f t="shared" si="42"/>
        <v>8.8124613319354277E-3</v>
      </c>
      <c r="H291" s="2">
        <f t="shared" si="40"/>
        <v>2.0754875993100383</v>
      </c>
      <c r="I291" s="2">
        <f t="shared" si="41"/>
        <v>67.484830690771048</v>
      </c>
    </row>
    <row r="292" spans="1:9" ht="13.5" x14ac:dyDescent="0.25">
      <c r="A292" s="3">
        <f>TITRES_STAT!B295</f>
        <v>42731</v>
      </c>
      <c r="B292" s="5">
        <f>TITRES_STAT!D295</f>
        <v>2.34</v>
      </c>
      <c r="C292" s="2">
        <f t="shared" si="36"/>
        <v>4.0000000000000036E-2</v>
      </c>
      <c r="D292" s="2">
        <f t="shared" si="37"/>
        <v>4.0000000000000036E-2</v>
      </c>
      <c r="E292" s="2">
        <f t="shared" si="38"/>
        <v>0</v>
      </c>
      <c r="F292" s="2">
        <f t="shared" si="42"/>
        <v>1.9840857484271834E-2</v>
      </c>
      <c r="G292" s="2">
        <f t="shared" si="42"/>
        <v>8.1829998082257552E-3</v>
      </c>
      <c r="H292" s="2">
        <f t="shared" si="40"/>
        <v>2.4246435230668477</v>
      </c>
      <c r="I292" s="2">
        <f t="shared" si="41"/>
        <v>70.799880534588411</v>
      </c>
    </row>
    <row r="293" spans="1:9" ht="13.5" x14ac:dyDescent="0.25">
      <c r="A293" s="3">
        <f>TITRES_STAT!B296</f>
        <v>42732</v>
      </c>
      <c r="B293" s="5">
        <f>TITRES_STAT!D296</f>
        <v>2.2999999999999998</v>
      </c>
      <c r="C293" s="2">
        <f t="shared" si="36"/>
        <v>-4.0000000000000036E-2</v>
      </c>
      <c r="D293" s="2">
        <f t="shared" si="37"/>
        <v>0</v>
      </c>
      <c r="E293" s="2">
        <f t="shared" si="38"/>
        <v>4.0000000000000036E-2</v>
      </c>
      <c r="F293" s="2">
        <f t="shared" si="42"/>
        <v>1.8423653378252417E-2</v>
      </c>
      <c r="G293" s="2">
        <f t="shared" si="42"/>
        <v>1.0455642679066774E-2</v>
      </c>
      <c r="H293" s="2">
        <f t="shared" si="40"/>
        <v>1.7620775636430637</v>
      </c>
      <c r="I293" s="2">
        <f t="shared" si="41"/>
        <v>63.795368632550556</v>
      </c>
    </row>
    <row r="294" spans="1:9" ht="13.5" x14ac:dyDescent="0.25">
      <c r="A294" s="3">
        <f>TITRES_STAT!B297</f>
        <v>42733</v>
      </c>
      <c r="B294" s="5">
        <f>TITRES_STAT!D297</f>
        <v>2.2400000000000002</v>
      </c>
      <c r="C294" s="2">
        <f t="shared" si="36"/>
        <v>-5.9999999999999609E-2</v>
      </c>
      <c r="D294" s="2">
        <f t="shared" si="37"/>
        <v>0</v>
      </c>
      <c r="E294" s="2">
        <f t="shared" si="38"/>
        <v>5.9999999999999609E-2</v>
      </c>
      <c r="F294" s="2">
        <f t="shared" si="42"/>
        <v>1.7107678136948672E-2</v>
      </c>
      <c r="G294" s="2">
        <f t="shared" si="42"/>
        <v>1.3994525344847691E-2</v>
      </c>
      <c r="H294" s="2">
        <f t="shared" si="40"/>
        <v>1.2224550469121225</v>
      </c>
      <c r="I294" s="2">
        <f t="shared" si="41"/>
        <v>55.004714206057869</v>
      </c>
    </row>
    <row r="295" spans="1:9" ht="13.5" x14ac:dyDescent="0.25">
      <c r="A295" s="3">
        <f>TITRES_STAT!B298</f>
        <v>42734</v>
      </c>
      <c r="B295" s="5">
        <f>TITRES_STAT!D298</f>
        <v>2.3199999999999998</v>
      </c>
      <c r="C295" s="2">
        <f t="shared" si="36"/>
        <v>7.9999999999999627E-2</v>
      </c>
      <c r="D295" s="2">
        <f t="shared" si="37"/>
        <v>7.9999999999999627E-2</v>
      </c>
      <c r="E295" s="2">
        <f t="shared" si="38"/>
        <v>0</v>
      </c>
      <c r="F295" s="2">
        <f t="shared" si="42"/>
        <v>2.1599986841452312E-2</v>
      </c>
      <c r="G295" s="2">
        <f t="shared" si="42"/>
        <v>1.2994916391644283E-2</v>
      </c>
      <c r="H295" s="2">
        <f t="shared" si="40"/>
        <v>1.662187442417181</v>
      </c>
      <c r="I295" s="2">
        <f t="shared" si="41"/>
        <v>62.436904927624781</v>
      </c>
    </row>
    <row r="296" spans="1:9" ht="13.5" x14ac:dyDescent="0.25">
      <c r="A296" s="3">
        <f>TITRES_STAT!B299</f>
        <v>42737</v>
      </c>
      <c r="B296" s="5">
        <f>TITRES_STAT!D299</f>
        <v>2.2200000000000002</v>
      </c>
      <c r="C296" s="2">
        <f t="shared" si="36"/>
        <v>-9.9999999999999645E-2</v>
      </c>
      <c r="D296" s="2">
        <f t="shared" si="37"/>
        <v>0</v>
      </c>
      <c r="E296" s="2">
        <f t="shared" si="38"/>
        <v>9.9999999999999645E-2</v>
      </c>
      <c r="F296" s="2">
        <f t="shared" si="42"/>
        <v>2.0057130638491433E-2</v>
      </c>
      <c r="G296" s="2">
        <f t="shared" si="42"/>
        <v>1.9209565220812522E-2</v>
      </c>
      <c r="H296" s="2">
        <f t="shared" si="40"/>
        <v>1.0441220510686322</v>
      </c>
      <c r="I296" s="2">
        <f t="shared" si="41"/>
        <v>51.079242089423332</v>
      </c>
    </row>
    <row r="297" spans="1:9" ht="13.5" x14ac:dyDescent="0.25">
      <c r="A297" s="3">
        <f>TITRES_STAT!B300</f>
        <v>42738</v>
      </c>
      <c r="B297" s="5">
        <f>TITRES_STAT!D300</f>
        <v>2.2200000000000002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1.8624478450027761E-2</v>
      </c>
      <c r="G297" s="2">
        <f t="shared" si="42"/>
        <v>1.7837453419325914E-2</v>
      </c>
      <c r="H297" s="2">
        <f t="shared" si="40"/>
        <v>1.0441220510686322</v>
      </c>
      <c r="I297" s="2">
        <f t="shared" si="41"/>
        <v>51.079242089423332</v>
      </c>
    </row>
    <row r="298" spans="1:9" ht="13.5" x14ac:dyDescent="0.25">
      <c r="A298" s="3">
        <f>TITRES_STAT!B301</f>
        <v>42739</v>
      </c>
      <c r="B298" s="5">
        <f>TITRES_STAT!D301</f>
        <v>2.13</v>
      </c>
      <c r="C298" s="2">
        <f t="shared" si="36"/>
        <v>-9.0000000000000302E-2</v>
      </c>
      <c r="D298" s="2">
        <f t="shared" si="37"/>
        <v>0</v>
      </c>
      <c r="E298" s="2">
        <f t="shared" si="38"/>
        <v>9.0000000000000302E-2</v>
      </c>
      <c r="F298" s="2">
        <f t="shared" si="42"/>
        <v>1.7294158560740062E-2</v>
      </c>
      <c r="G298" s="2">
        <f t="shared" si="42"/>
        <v>2.2991921032231227E-2</v>
      </c>
      <c r="H298" s="2">
        <f t="shared" si="40"/>
        <v>0.7521841492277328</v>
      </c>
      <c r="I298" s="2">
        <f t="shared" si="41"/>
        <v>42.928373114164657</v>
      </c>
    </row>
    <row r="299" spans="1:9" ht="13.5" x14ac:dyDescent="0.25">
      <c r="A299" s="3">
        <f>TITRES_STAT!B302</f>
        <v>42740</v>
      </c>
      <c r="B299" s="5">
        <f>TITRES_STAT!D302</f>
        <v>2.13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1.6058861520687202E-2</v>
      </c>
      <c r="G299" s="2">
        <f t="shared" si="42"/>
        <v>2.1349640958500424E-2</v>
      </c>
      <c r="H299" s="2">
        <f t="shared" si="40"/>
        <v>0.75218414922773291</v>
      </c>
      <c r="I299" s="2">
        <f t="shared" si="41"/>
        <v>42.928373114164664</v>
      </c>
    </row>
    <row r="300" spans="1:9" ht="13.5" x14ac:dyDescent="0.25">
      <c r="A300" s="3">
        <f>TITRES_STAT!B303</f>
        <v>42741</v>
      </c>
      <c r="B300" s="5">
        <f>TITRES_STAT!D303</f>
        <v>2.13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1.4911799983495259E-2</v>
      </c>
      <c r="G300" s="2">
        <f t="shared" si="42"/>
        <v>1.9824666604321823E-2</v>
      </c>
      <c r="H300" s="2">
        <f t="shared" si="40"/>
        <v>0.75218414922773291</v>
      </c>
      <c r="I300" s="2">
        <f t="shared" si="41"/>
        <v>42.928373114164664</v>
      </c>
    </row>
    <row r="301" spans="1:9" ht="13.5" x14ac:dyDescent="0.25">
      <c r="A301" s="3">
        <f>TITRES_STAT!B304</f>
        <v>42744</v>
      </c>
      <c r="B301" s="5">
        <f>TITRES_STAT!D304</f>
        <v>2.04</v>
      </c>
      <c r="C301" s="2">
        <f t="shared" si="36"/>
        <v>-8.9999999999999858E-2</v>
      </c>
      <c r="D301" s="2">
        <f t="shared" si="37"/>
        <v>0</v>
      </c>
      <c r="E301" s="2">
        <f t="shared" si="38"/>
        <v>8.9999999999999858E-2</v>
      </c>
      <c r="F301" s="2">
        <f t="shared" ref="F301:G316" si="43">((F300*13)+D301)/14</f>
        <v>1.3846671413245597E-2</v>
      </c>
      <c r="G301" s="2">
        <f t="shared" si="43"/>
        <v>2.4837190418298825E-2</v>
      </c>
      <c r="H301" s="2">
        <f t="shared" si="40"/>
        <v>0.55749749388095238</v>
      </c>
      <c r="I301" s="2">
        <f t="shared" si="41"/>
        <v>35.794439225182131</v>
      </c>
    </row>
    <row r="302" spans="1:9" ht="13.5" x14ac:dyDescent="0.25">
      <c r="A302" s="3">
        <f>TITRES_STAT!B305</f>
        <v>42745</v>
      </c>
      <c r="B302" s="5">
        <f>TITRES_STAT!D305</f>
        <v>1.95</v>
      </c>
      <c r="C302" s="2">
        <f t="shared" si="36"/>
        <v>-9.000000000000008E-2</v>
      </c>
      <c r="D302" s="2">
        <f t="shared" si="37"/>
        <v>0</v>
      </c>
      <c r="E302" s="2">
        <f t="shared" si="38"/>
        <v>9.000000000000008E-2</v>
      </c>
      <c r="F302" s="2">
        <f t="shared" si="43"/>
        <v>1.2857623455156625E-2</v>
      </c>
      <c r="G302" s="2">
        <f t="shared" si="43"/>
        <v>2.9491676816991771E-2</v>
      </c>
      <c r="H302" s="2">
        <f t="shared" si="40"/>
        <v>0.43597464921861084</v>
      </c>
      <c r="I302" s="2">
        <f t="shared" si="41"/>
        <v>30.360887600338032</v>
      </c>
    </row>
    <row r="303" spans="1:9" ht="13.5" x14ac:dyDescent="0.25">
      <c r="A303" s="3">
        <f>TITRES_STAT!B306</f>
        <v>42746</v>
      </c>
      <c r="B303" s="5">
        <f>TITRES_STAT!D306</f>
        <v>1.95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1.1939221779788293E-2</v>
      </c>
      <c r="G303" s="2">
        <f t="shared" si="43"/>
        <v>2.738512847292093E-2</v>
      </c>
      <c r="H303" s="2">
        <f t="shared" si="40"/>
        <v>0.43597464921861079</v>
      </c>
      <c r="I303" s="2">
        <f t="shared" si="41"/>
        <v>30.360887600338032</v>
      </c>
    </row>
    <row r="304" spans="1:9" ht="13.5" x14ac:dyDescent="0.25">
      <c r="A304" s="3">
        <f>TITRES_STAT!B307</f>
        <v>42747</v>
      </c>
      <c r="B304" s="5">
        <f>TITRES_STAT!D307</f>
        <v>1.87</v>
      </c>
      <c r="C304" s="2">
        <f t="shared" si="36"/>
        <v>-7.9999999999999849E-2</v>
      </c>
      <c r="D304" s="2">
        <f t="shared" si="37"/>
        <v>0</v>
      </c>
      <c r="E304" s="2">
        <f t="shared" si="38"/>
        <v>7.9999999999999849E-2</v>
      </c>
      <c r="F304" s="2">
        <f t="shared" si="43"/>
        <v>1.1086420224089131E-2</v>
      </c>
      <c r="G304" s="2">
        <f t="shared" si="43"/>
        <v>3.1143333581997997E-2</v>
      </c>
      <c r="H304" s="2">
        <f t="shared" si="40"/>
        <v>0.35598052452861029</v>
      </c>
      <c r="I304" s="2">
        <f t="shared" si="41"/>
        <v>26.252628123280942</v>
      </c>
    </row>
    <row r="305" spans="1:9" ht="13.5" x14ac:dyDescent="0.25">
      <c r="A305" s="3">
        <f>TITRES_STAT!B308</f>
        <v>42748</v>
      </c>
      <c r="B305" s="5">
        <f>TITRES_STAT!D308</f>
        <v>1.8</v>
      </c>
      <c r="C305" s="2">
        <f t="shared" si="36"/>
        <v>-7.0000000000000062E-2</v>
      </c>
      <c r="D305" s="2">
        <f t="shared" si="37"/>
        <v>0</v>
      </c>
      <c r="E305" s="2">
        <f t="shared" si="38"/>
        <v>7.0000000000000062E-2</v>
      </c>
      <c r="F305" s="2">
        <f t="shared" si="43"/>
        <v>1.0294533065225622E-2</v>
      </c>
      <c r="G305" s="2">
        <f t="shared" si="43"/>
        <v>3.3918809754712433E-2</v>
      </c>
      <c r="H305" s="2">
        <f t="shared" si="40"/>
        <v>0.3035051388793315</v>
      </c>
      <c r="I305" s="2">
        <f t="shared" si="41"/>
        <v>23.283770031030741</v>
      </c>
    </row>
    <row r="306" spans="1:9" ht="13.5" x14ac:dyDescent="0.25">
      <c r="A306" s="3">
        <f>TITRES_STAT!B309</f>
        <v>42751</v>
      </c>
      <c r="B306" s="5">
        <f>TITRES_STAT!D309</f>
        <v>1.72</v>
      </c>
      <c r="C306" s="2">
        <f t="shared" si="36"/>
        <v>-8.0000000000000071E-2</v>
      </c>
      <c r="D306" s="2">
        <f t="shared" si="37"/>
        <v>0</v>
      </c>
      <c r="E306" s="2">
        <f t="shared" si="38"/>
        <v>8.0000000000000071E-2</v>
      </c>
      <c r="F306" s="2">
        <f t="shared" si="43"/>
        <v>9.5592092748523622E-3</v>
      </c>
      <c r="G306" s="2">
        <f t="shared" si="43"/>
        <v>3.7210323343661547E-2</v>
      </c>
      <c r="H306" s="2">
        <f t="shared" si="40"/>
        <v>0.2568967000519411</v>
      </c>
      <c r="I306" s="2">
        <f t="shared" si="41"/>
        <v>20.438966865083259</v>
      </c>
    </row>
    <row r="307" spans="1:9" ht="13.5" x14ac:dyDescent="0.25">
      <c r="A307" s="3">
        <f>TITRES_STAT!B310</f>
        <v>42752</v>
      </c>
      <c r="B307" s="5">
        <f>TITRES_STAT!D310</f>
        <v>1.72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8.8764086123629075E-3</v>
      </c>
      <c r="G307" s="2">
        <f t="shared" si="43"/>
        <v>3.4552443104828579E-2</v>
      </c>
      <c r="H307" s="2">
        <f t="shared" si="40"/>
        <v>0.2568967000519411</v>
      </c>
      <c r="I307" s="2">
        <f t="shared" si="41"/>
        <v>20.438966865083259</v>
      </c>
    </row>
    <row r="308" spans="1:9" ht="13.5" x14ac:dyDescent="0.25">
      <c r="A308" s="3">
        <f>TITRES_STAT!B311</f>
        <v>42753</v>
      </c>
      <c r="B308" s="5">
        <f>TITRES_STAT!D311</f>
        <v>1.79</v>
      </c>
      <c r="C308" s="2">
        <f t="shared" si="36"/>
        <v>7.0000000000000062E-2</v>
      </c>
      <c r="D308" s="2">
        <f t="shared" si="37"/>
        <v>7.0000000000000062E-2</v>
      </c>
      <c r="E308" s="2">
        <f t="shared" si="38"/>
        <v>0</v>
      </c>
      <c r="F308" s="2">
        <f t="shared" si="43"/>
        <v>1.324237942576556E-2</v>
      </c>
      <c r="G308" s="2">
        <f t="shared" si="43"/>
        <v>3.208441145448368E-2</v>
      </c>
      <c r="H308" s="2">
        <f t="shared" si="40"/>
        <v>0.41273561911995071</v>
      </c>
      <c r="I308" s="2">
        <f t="shared" si="41"/>
        <v>29.215347410654246</v>
      </c>
    </row>
    <row r="309" spans="1:9" ht="13.5" x14ac:dyDescent="0.25">
      <c r="A309" s="3">
        <f>TITRES_STAT!B312</f>
        <v>42754</v>
      </c>
      <c r="B309" s="5">
        <f>TITRES_STAT!D312</f>
        <v>1.79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1.2296495181068021E-2</v>
      </c>
      <c r="G309" s="2">
        <f t="shared" si="43"/>
        <v>2.979266777916342E-2</v>
      </c>
      <c r="H309" s="2">
        <f t="shared" si="40"/>
        <v>0.41273561911995071</v>
      </c>
      <c r="I309" s="2">
        <f t="shared" si="41"/>
        <v>29.215347410654246</v>
      </c>
    </row>
    <row r="310" spans="1:9" ht="13.5" x14ac:dyDescent="0.25">
      <c r="A310" s="3">
        <f>TITRES_STAT!B313</f>
        <v>42755</v>
      </c>
      <c r="B310" s="5">
        <f>TITRES_STAT!D313</f>
        <v>1.75</v>
      </c>
      <c r="C310" s="2">
        <f t="shared" si="36"/>
        <v>-4.0000000000000036E-2</v>
      </c>
      <c r="D310" s="2">
        <f t="shared" si="37"/>
        <v>0</v>
      </c>
      <c r="E310" s="2">
        <f t="shared" si="38"/>
        <v>4.0000000000000036E-2</v>
      </c>
      <c r="F310" s="2">
        <f t="shared" si="43"/>
        <v>1.141817409670602E-2</v>
      </c>
      <c r="G310" s="2">
        <f t="shared" si="43"/>
        <v>3.0521762937794607E-2</v>
      </c>
      <c r="H310" s="2">
        <f t="shared" si="40"/>
        <v>0.37409942931465073</v>
      </c>
      <c r="I310" s="2">
        <f t="shared" si="41"/>
        <v>27.225062563430171</v>
      </c>
    </row>
    <row r="311" spans="1:9" ht="13.5" x14ac:dyDescent="0.25">
      <c r="A311" s="3">
        <f>TITRES_STAT!B314</f>
        <v>42758</v>
      </c>
      <c r="B311" s="5">
        <f>TITRES_STAT!D314</f>
        <v>1.75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1.060259023265559E-2</v>
      </c>
      <c r="G311" s="2">
        <f t="shared" si="43"/>
        <v>2.8341637013666422E-2</v>
      </c>
      <c r="H311" s="2">
        <f t="shared" si="40"/>
        <v>0.37409942931465068</v>
      </c>
      <c r="I311" s="2">
        <f t="shared" si="41"/>
        <v>27.225062563430171</v>
      </c>
    </row>
    <row r="312" spans="1:9" ht="13.5" x14ac:dyDescent="0.25">
      <c r="A312" s="3">
        <f>TITRES_STAT!B315</f>
        <v>42759</v>
      </c>
      <c r="B312" s="5">
        <f>TITRES_STAT!D315</f>
        <v>1.75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9.8452623588944754E-3</v>
      </c>
      <c r="G312" s="2">
        <f t="shared" si="43"/>
        <v>2.6317234369833107E-2</v>
      </c>
      <c r="H312" s="2">
        <f t="shared" si="40"/>
        <v>0.37409942931465068</v>
      </c>
      <c r="I312" s="2">
        <f t="shared" si="41"/>
        <v>27.225062563430171</v>
      </c>
    </row>
    <row r="313" spans="1:9" ht="13.5" x14ac:dyDescent="0.25">
      <c r="A313" s="3">
        <f>TITRES_STAT!B316</f>
        <v>42760</v>
      </c>
      <c r="B313" s="5">
        <f>TITRES_STAT!D316</f>
        <v>1.74</v>
      </c>
      <c r="C313" s="2">
        <f t="shared" si="36"/>
        <v>-1.0000000000000009E-2</v>
      </c>
      <c r="D313" s="2">
        <f t="shared" si="37"/>
        <v>0</v>
      </c>
      <c r="E313" s="2">
        <f t="shared" si="38"/>
        <v>1.0000000000000009E-2</v>
      </c>
      <c r="F313" s="2">
        <f t="shared" si="43"/>
        <v>9.1420293332591558E-3</v>
      </c>
      <c r="G313" s="2">
        <f t="shared" si="43"/>
        <v>2.5151717629130741E-2</v>
      </c>
      <c r="H313" s="2">
        <f t="shared" si="40"/>
        <v>0.36347534860485431</v>
      </c>
      <c r="I313" s="2">
        <f t="shared" si="41"/>
        <v>26.658006613524208</v>
      </c>
    </row>
    <row r="314" spans="1:9" ht="13.5" x14ac:dyDescent="0.25">
      <c r="A314" s="3">
        <f>TITRES_STAT!B317</f>
        <v>42761</v>
      </c>
      <c r="B314" s="5">
        <f>TITRES_STAT!D317</f>
        <v>1.72</v>
      </c>
      <c r="C314" s="2">
        <f t="shared" si="36"/>
        <v>-2.0000000000000018E-2</v>
      </c>
      <c r="D314" s="2">
        <f t="shared" si="37"/>
        <v>0</v>
      </c>
      <c r="E314" s="2">
        <f t="shared" si="38"/>
        <v>2.0000000000000018E-2</v>
      </c>
      <c r="F314" s="2">
        <f t="shared" si="43"/>
        <v>8.4890272380263587E-3</v>
      </c>
      <c r="G314" s="2">
        <f t="shared" si="43"/>
        <v>2.4783737798478544E-2</v>
      </c>
      <c r="H314" s="2">
        <f t="shared" si="40"/>
        <v>0.34252409007278534</v>
      </c>
      <c r="I314" s="2">
        <f t="shared" si="41"/>
        <v>25.513440883896195</v>
      </c>
    </row>
    <row r="315" spans="1:9" ht="13.5" x14ac:dyDescent="0.25">
      <c r="A315" s="3">
        <f>TITRES_STAT!B318</f>
        <v>42762</v>
      </c>
      <c r="B315" s="5">
        <f>TITRES_STAT!D318</f>
        <v>1.7</v>
      </c>
      <c r="C315" s="2">
        <f t="shared" si="36"/>
        <v>-2.0000000000000018E-2</v>
      </c>
      <c r="D315" s="2">
        <f t="shared" si="37"/>
        <v>0</v>
      </c>
      <c r="E315" s="2">
        <f t="shared" si="38"/>
        <v>2.0000000000000018E-2</v>
      </c>
      <c r="F315" s="2">
        <f t="shared" si="43"/>
        <v>7.882668149595904E-3</v>
      </c>
      <c r="G315" s="2">
        <f t="shared" si="43"/>
        <v>2.4442042241444362E-2</v>
      </c>
      <c r="H315" s="2">
        <f t="shared" si="40"/>
        <v>0.32250448107932289</v>
      </c>
      <c r="I315" s="2">
        <f t="shared" si="41"/>
        <v>24.385889476617919</v>
      </c>
    </row>
    <row r="316" spans="1:9" ht="13.5" x14ac:dyDescent="0.25">
      <c r="A316" s="3">
        <f>TITRES_STAT!B319</f>
        <v>42765</v>
      </c>
      <c r="B316" s="5">
        <f>TITRES_STAT!D319</f>
        <v>1.65</v>
      </c>
      <c r="C316" s="2">
        <f t="shared" si="36"/>
        <v>-5.0000000000000044E-2</v>
      </c>
      <c r="D316" s="2">
        <f t="shared" si="37"/>
        <v>0</v>
      </c>
      <c r="E316" s="2">
        <f t="shared" si="38"/>
        <v>5.0000000000000044E-2</v>
      </c>
      <c r="F316" s="2">
        <f t="shared" si="43"/>
        <v>7.3196204246247674E-3</v>
      </c>
      <c r="G316" s="2">
        <f t="shared" si="43"/>
        <v>2.6267610652769769E-2</v>
      </c>
      <c r="H316" s="2">
        <f t="shared" si="40"/>
        <v>0.2786557377213506</v>
      </c>
      <c r="I316" s="2">
        <f t="shared" si="41"/>
        <v>21.792866484761063</v>
      </c>
    </row>
    <row r="317" spans="1:9" ht="13.5" x14ac:dyDescent="0.25">
      <c r="A317" s="3">
        <f>TITRES_STAT!B320</f>
        <v>42766</v>
      </c>
      <c r="B317" s="5">
        <f>TITRES_STAT!D320</f>
        <v>1.65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6.7967903942944266E-3</v>
      </c>
      <c r="G317" s="2">
        <f t="shared" si="44"/>
        <v>2.4391352749000502E-2</v>
      </c>
      <c r="H317" s="2">
        <f t="shared" si="40"/>
        <v>0.27865573772135055</v>
      </c>
      <c r="I317" s="2">
        <f t="shared" si="41"/>
        <v>21.792866484761063</v>
      </c>
    </row>
    <row r="318" spans="1:9" ht="13.5" x14ac:dyDescent="0.25">
      <c r="A318" s="3">
        <f>TITRES_STAT!B321</f>
        <v>42767</v>
      </c>
      <c r="B318" s="5">
        <f>TITRES_STAT!D321</f>
        <v>1.61</v>
      </c>
      <c r="C318" s="2">
        <f t="shared" si="36"/>
        <v>-3.9999999999999813E-2</v>
      </c>
      <c r="D318" s="2">
        <f t="shared" si="37"/>
        <v>0</v>
      </c>
      <c r="E318" s="2">
        <f t="shared" si="38"/>
        <v>3.9999999999999813E-2</v>
      </c>
      <c r="F318" s="2">
        <f t="shared" si="44"/>
        <v>6.3113053661305388E-3</v>
      </c>
      <c r="G318" s="2">
        <f t="shared" si="44"/>
        <v>2.5506256124071879E-2</v>
      </c>
      <c r="H318" s="2">
        <f t="shared" si="40"/>
        <v>0.24744146437760256</v>
      </c>
      <c r="I318" s="2">
        <f t="shared" si="41"/>
        <v>19.835917872191374</v>
      </c>
    </row>
    <row r="319" spans="1:9" ht="13.5" x14ac:dyDescent="0.25">
      <c r="A319" s="3">
        <f>TITRES_STAT!B322</f>
        <v>42768</v>
      </c>
      <c r="B319" s="5">
        <f>TITRES_STAT!D322</f>
        <v>1.61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5.8604978399783569E-3</v>
      </c>
      <c r="G319" s="2">
        <f t="shared" si="44"/>
        <v>2.3684380686638171E-2</v>
      </c>
      <c r="H319" s="2">
        <f t="shared" si="40"/>
        <v>0.24744146437760256</v>
      </c>
      <c r="I319" s="2">
        <f t="shared" si="41"/>
        <v>19.835917872191374</v>
      </c>
    </row>
    <row r="320" spans="1:9" ht="13.5" x14ac:dyDescent="0.25">
      <c r="A320" s="3">
        <f>TITRES_STAT!B323</f>
        <v>42769</v>
      </c>
      <c r="B320" s="5">
        <f>TITRES_STAT!D323</f>
        <v>1.61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5.4418908514084745E-3</v>
      </c>
      <c r="G320" s="2">
        <f t="shared" si="44"/>
        <v>2.1992639209021159E-2</v>
      </c>
      <c r="H320" s="2">
        <f t="shared" si="40"/>
        <v>0.24744146437760256</v>
      </c>
      <c r="I320" s="2">
        <f t="shared" si="41"/>
        <v>19.835917872191374</v>
      </c>
    </row>
    <row r="321" spans="1:9" ht="13.5" x14ac:dyDescent="0.25">
      <c r="A321" s="3">
        <f>TITRES_STAT!B324</f>
        <v>42772</v>
      </c>
      <c r="B321" s="5">
        <f>TITRES_STAT!D324</f>
        <v>1.65</v>
      </c>
      <c r="C321" s="2">
        <f t="shared" si="36"/>
        <v>3.9999999999999813E-2</v>
      </c>
      <c r="D321" s="2">
        <f t="shared" si="37"/>
        <v>3.9999999999999813E-2</v>
      </c>
      <c r="E321" s="2">
        <f t="shared" si="38"/>
        <v>0</v>
      </c>
      <c r="F321" s="2">
        <f t="shared" si="44"/>
        <v>7.9103272191649986E-3</v>
      </c>
      <c r="G321" s="2">
        <f t="shared" si="44"/>
        <v>2.0421736408376794E-2</v>
      </c>
      <c r="H321" s="2">
        <f t="shared" si="40"/>
        <v>0.38734841450212143</v>
      </c>
      <c r="I321" s="2">
        <f t="shared" si="41"/>
        <v>27.920053135399968</v>
      </c>
    </row>
    <row r="322" spans="1:9" ht="13.5" x14ac:dyDescent="0.25">
      <c r="A322" s="3">
        <f>TITRES_STAT!B325</f>
        <v>42773</v>
      </c>
      <c r="B322" s="5">
        <f>TITRES_STAT!D325</f>
        <v>1.65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7.3453038463674987E-3</v>
      </c>
      <c r="G322" s="2">
        <f t="shared" si="44"/>
        <v>1.8963040950635592E-2</v>
      </c>
      <c r="H322" s="2">
        <f t="shared" si="40"/>
        <v>0.38734841450212149</v>
      </c>
      <c r="I322" s="2">
        <f t="shared" si="41"/>
        <v>27.920053135399982</v>
      </c>
    </row>
    <row r="323" spans="1:9" ht="13.5" x14ac:dyDescent="0.25">
      <c r="A323" s="3">
        <f>TITRES_STAT!B326</f>
        <v>42774</v>
      </c>
      <c r="B323" s="5">
        <f>TITRES_STAT!D326</f>
        <v>1.65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6.820639285912678E-3</v>
      </c>
      <c r="G323" s="2">
        <f t="shared" si="44"/>
        <v>1.7608538025590193E-2</v>
      </c>
      <c r="H323" s="2">
        <f t="shared" si="40"/>
        <v>0.38734841450212149</v>
      </c>
      <c r="I323" s="2">
        <f t="shared" si="41"/>
        <v>27.920053135399982</v>
      </c>
    </row>
    <row r="324" spans="1:9" ht="13.5" x14ac:dyDescent="0.25">
      <c r="A324" s="3">
        <f>TITRES_STAT!B327</f>
        <v>42775</v>
      </c>
      <c r="B324" s="5">
        <f>TITRES_STAT!D327</f>
        <v>1.58</v>
      </c>
      <c r="C324" s="2">
        <f t="shared" si="45"/>
        <v>-6.999999999999984E-2</v>
      </c>
      <c r="D324" s="2">
        <f t="shared" si="46"/>
        <v>0</v>
      </c>
      <c r="E324" s="2">
        <f t="shared" si="47"/>
        <v>6.999999999999984E-2</v>
      </c>
      <c r="F324" s="2">
        <f t="shared" si="44"/>
        <v>6.3334507654903439E-3</v>
      </c>
      <c r="G324" s="2">
        <f t="shared" si="44"/>
        <v>2.1350785309476594E-2</v>
      </c>
      <c r="H324" s="2">
        <f t="shared" si="40"/>
        <v>0.29663783667382143</v>
      </c>
      <c r="I324" s="2">
        <f t="shared" si="41"/>
        <v>22.87746264097666</v>
      </c>
    </row>
    <row r="325" spans="1:9" ht="13.5" x14ac:dyDescent="0.25">
      <c r="A325" s="3">
        <f>TITRES_STAT!B328</f>
        <v>42776</v>
      </c>
      <c r="B325" s="5">
        <f>TITRES_STAT!D328</f>
        <v>1.5</v>
      </c>
      <c r="C325" s="2">
        <f t="shared" si="45"/>
        <v>-8.0000000000000071E-2</v>
      </c>
      <c r="D325" s="2">
        <f t="shared" si="46"/>
        <v>0</v>
      </c>
      <c r="E325" s="2">
        <f t="shared" si="47"/>
        <v>8.0000000000000071E-2</v>
      </c>
      <c r="F325" s="2">
        <f t="shared" si="44"/>
        <v>5.8810614250981771E-3</v>
      </c>
      <c r="G325" s="2">
        <f t="shared" si="44"/>
        <v>2.5540014930228273E-2</v>
      </c>
      <c r="H325" s="2">
        <f t="shared" si="40"/>
        <v>0.23026851946502025</v>
      </c>
      <c r="I325" s="2">
        <f t="shared" si="41"/>
        <v>18.71693177723121</v>
      </c>
    </row>
    <row r="326" spans="1:9" ht="13.5" x14ac:dyDescent="0.25">
      <c r="A326" s="3">
        <f>TITRES_STAT!B329</f>
        <v>42779</v>
      </c>
      <c r="B326" s="5">
        <f>TITRES_STAT!D329</f>
        <v>1.54</v>
      </c>
      <c r="C326" s="2">
        <f t="shared" si="45"/>
        <v>4.0000000000000036E-2</v>
      </c>
      <c r="D326" s="2">
        <f t="shared" si="46"/>
        <v>4.0000000000000036E-2</v>
      </c>
      <c r="E326" s="2">
        <f t="shared" si="47"/>
        <v>0</v>
      </c>
      <c r="F326" s="2">
        <f t="shared" si="44"/>
        <v>8.3181284661625957E-3</v>
      </c>
      <c r="G326" s="2">
        <f t="shared" si="44"/>
        <v>2.3715728149497683E-2</v>
      </c>
      <c r="H326" s="2">
        <f t="shared" si="40"/>
        <v>0.35074311923830936</v>
      </c>
      <c r="I326" s="2">
        <f t="shared" si="41"/>
        <v>25.966678211627325</v>
      </c>
    </row>
    <row r="327" spans="1:9" ht="13.5" x14ac:dyDescent="0.25">
      <c r="A327" s="3">
        <f>TITRES_STAT!B330</f>
        <v>42780</v>
      </c>
      <c r="B327" s="5">
        <f>TITRES_STAT!D330</f>
        <v>1.54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7.7239764328652667E-3</v>
      </c>
      <c r="G327" s="2">
        <f t="shared" si="44"/>
        <v>2.2021747567390705E-2</v>
      </c>
      <c r="H327" s="2">
        <f t="shared" si="40"/>
        <v>0.35074311923830936</v>
      </c>
      <c r="I327" s="2">
        <f t="shared" si="41"/>
        <v>25.966678211627325</v>
      </c>
    </row>
    <row r="328" spans="1:9" ht="13.5" x14ac:dyDescent="0.25">
      <c r="A328" s="3">
        <f>TITRES_STAT!B331</f>
        <v>42781</v>
      </c>
      <c r="B328" s="5">
        <f>TITRES_STAT!D331</f>
        <v>1.54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7.1722638305177482E-3</v>
      </c>
      <c r="G328" s="2">
        <f t="shared" si="44"/>
        <v>2.0448765598291369E-2</v>
      </c>
      <c r="H328" s="2">
        <f t="shared" si="40"/>
        <v>0.35074311923830936</v>
      </c>
      <c r="I328" s="2">
        <f t="shared" si="41"/>
        <v>25.966678211627325</v>
      </c>
    </row>
    <row r="329" spans="1:9" ht="13.5" x14ac:dyDescent="0.25">
      <c r="A329" s="3">
        <f>TITRES_STAT!B332</f>
        <v>42782</v>
      </c>
      <c r="B329" s="5">
        <f>TITRES_STAT!D332</f>
        <v>1.54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6.6599592711950517E-3</v>
      </c>
      <c r="G329" s="2">
        <f t="shared" si="44"/>
        <v>1.8988139484127697E-2</v>
      </c>
      <c r="H329" s="2">
        <f t="shared" si="40"/>
        <v>0.35074311923830942</v>
      </c>
      <c r="I329" s="2">
        <f t="shared" si="41"/>
        <v>25.966678211627325</v>
      </c>
    </row>
    <row r="330" spans="1:9" ht="13.5" x14ac:dyDescent="0.25">
      <c r="A330" s="3">
        <f>TITRES_STAT!B333</f>
        <v>42783</v>
      </c>
      <c r="B330" s="5">
        <f>TITRES_STAT!D333</f>
        <v>1.54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6.1842478946811195E-3</v>
      </c>
      <c r="G330" s="2">
        <f t="shared" si="44"/>
        <v>1.7631843806690004E-2</v>
      </c>
      <c r="H330" s="2">
        <f t="shared" si="40"/>
        <v>0.35074311923830942</v>
      </c>
      <c r="I330" s="2">
        <f t="shared" si="41"/>
        <v>25.966678211627325</v>
      </c>
    </row>
    <row r="331" spans="1:9" ht="13.5" x14ac:dyDescent="0.25">
      <c r="A331" s="3">
        <f>TITRES_STAT!B334</f>
        <v>42786</v>
      </c>
      <c r="B331" s="5">
        <f>TITRES_STAT!D334</f>
        <v>1.54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5.7425159022038968E-3</v>
      </c>
      <c r="G331" s="2">
        <f t="shared" si="44"/>
        <v>1.6372426391926435E-2</v>
      </c>
      <c r="H331" s="2">
        <f t="shared" si="40"/>
        <v>0.35074311923830936</v>
      </c>
      <c r="I331" s="2">
        <f t="shared" si="41"/>
        <v>25.966678211627325</v>
      </c>
    </row>
    <row r="332" spans="1:9" ht="13.5" x14ac:dyDescent="0.25">
      <c r="A332" s="3">
        <f>TITRES_STAT!B335</f>
        <v>42787</v>
      </c>
      <c r="B332" s="5">
        <f>TITRES_STAT!D335</f>
        <v>1.5</v>
      </c>
      <c r="C332" s="2">
        <f t="shared" si="45"/>
        <v>-4.0000000000000036E-2</v>
      </c>
      <c r="D332" s="2">
        <f t="shared" si="46"/>
        <v>0</v>
      </c>
      <c r="E332" s="2">
        <f t="shared" si="47"/>
        <v>4.0000000000000036E-2</v>
      </c>
      <c r="F332" s="2">
        <f t="shared" si="44"/>
        <v>5.3323361949036184E-3</v>
      </c>
      <c r="G332" s="2">
        <f t="shared" si="44"/>
        <v>1.8060110221074548E-2</v>
      </c>
      <c r="H332" s="2">
        <f t="shared" si="40"/>
        <v>0.29525490872593096</v>
      </c>
      <c r="I332" s="2">
        <f t="shared" si="41"/>
        <v>22.795119843734582</v>
      </c>
    </row>
    <row r="333" spans="1:9" ht="13.5" x14ac:dyDescent="0.25">
      <c r="A333" s="3">
        <f>TITRES_STAT!B336</f>
        <v>42788</v>
      </c>
      <c r="B333" s="5">
        <f>TITRES_STAT!D336</f>
        <v>1.46</v>
      </c>
      <c r="C333" s="2">
        <f t="shared" si="45"/>
        <v>-4.0000000000000036E-2</v>
      </c>
      <c r="D333" s="2">
        <f t="shared" si="46"/>
        <v>0</v>
      </c>
      <c r="E333" s="2">
        <f t="shared" si="47"/>
        <v>4.0000000000000036E-2</v>
      </c>
      <c r="F333" s="2">
        <f t="shared" ref="F333:G348" si="48">((F332*13)+D333)/14</f>
        <v>4.9514550381247885E-3</v>
      </c>
      <c r="G333" s="2">
        <f t="shared" si="48"/>
        <v>1.962724520528351E-2</v>
      </c>
      <c r="H333" s="2">
        <f t="shared" si="40"/>
        <v>0.25227457986777957</v>
      </c>
      <c r="I333" s="2">
        <f t="shared" si="41"/>
        <v>20.14530869854562</v>
      </c>
    </row>
    <row r="334" spans="1:9" ht="13.5" x14ac:dyDescent="0.25">
      <c r="A334" s="3">
        <f>TITRES_STAT!B337</f>
        <v>42789</v>
      </c>
      <c r="B334" s="5">
        <f>TITRES_STAT!D337</f>
        <v>1.46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4.5977796782587319E-3</v>
      </c>
      <c r="G334" s="2">
        <f t="shared" si="48"/>
        <v>1.822529911919183E-2</v>
      </c>
      <c r="H334" s="2">
        <f t="shared" si="40"/>
        <v>0.25227457986777957</v>
      </c>
      <c r="I334" s="2">
        <f t="shared" si="41"/>
        <v>20.14530869854562</v>
      </c>
    </row>
    <row r="335" spans="1:9" ht="13.5" x14ac:dyDescent="0.25">
      <c r="A335" s="3">
        <f>TITRES_STAT!B338</f>
        <v>42790</v>
      </c>
      <c r="B335" s="5">
        <f>TITRES_STAT!D338</f>
        <v>1.46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4.2693668440973937E-3</v>
      </c>
      <c r="G335" s="2">
        <f t="shared" si="48"/>
        <v>1.6923492039249557E-2</v>
      </c>
      <c r="H335" s="2">
        <f t="shared" si="40"/>
        <v>0.25227457986777957</v>
      </c>
      <c r="I335" s="2">
        <f t="shared" si="41"/>
        <v>20.14530869854562</v>
      </c>
    </row>
    <row r="336" spans="1:9" ht="13.5" x14ac:dyDescent="0.25">
      <c r="A336" s="3">
        <f>TITRES_STAT!B339</f>
        <v>42793</v>
      </c>
      <c r="B336" s="5">
        <f>TITRES_STAT!D339</f>
        <v>1.46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3.9644120695190082E-3</v>
      </c>
      <c r="G336" s="2">
        <f t="shared" si="48"/>
        <v>1.5714671179303159E-2</v>
      </c>
      <c r="H336" s="2">
        <f t="shared" si="40"/>
        <v>0.25227457986777957</v>
      </c>
      <c r="I336" s="2">
        <f t="shared" si="41"/>
        <v>20.14530869854562</v>
      </c>
    </row>
    <row r="337" spans="1:9" ht="13.5" x14ac:dyDescent="0.25">
      <c r="A337" s="3">
        <f>TITRES_STAT!B340</f>
        <v>42794</v>
      </c>
      <c r="B337" s="5">
        <f>TITRES_STAT!D340</f>
        <v>1.4</v>
      </c>
      <c r="C337" s="2">
        <f t="shared" si="45"/>
        <v>-6.0000000000000053E-2</v>
      </c>
      <c r="D337" s="2">
        <f t="shared" si="46"/>
        <v>0</v>
      </c>
      <c r="E337" s="2">
        <f t="shared" si="47"/>
        <v>6.0000000000000053E-2</v>
      </c>
      <c r="F337" s="2">
        <f t="shared" si="48"/>
        <v>3.6812397788390789E-3</v>
      </c>
      <c r="G337" s="2">
        <f t="shared" si="48"/>
        <v>1.887790895221008E-2</v>
      </c>
      <c r="H337" s="2">
        <f t="shared" ref="H337:H400" si="49">F337/G337</f>
        <v>0.1950025179249584</v>
      </c>
      <c r="I337" s="2">
        <f t="shared" ref="I337:I400" si="50">IF(G337=0,100,100-(100/(1+H337)))</f>
        <v>16.318167953617973</v>
      </c>
    </row>
    <row r="338" spans="1:9" ht="13.5" x14ac:dyDescent="0.25">
      <c r="A338" s="3">
        <f>TITRES_STAT!B341</f>
        <v>42795</v>
      </c>
      <c r="B338" s="5">
        <f>TITRES_STAT!D341</f>
        <v>1.4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3.4182940803505731E-3</v>
      </c>
      <c r="G338" s="2">
        <f t="shared" si="48"/>
        <v>1.7529486884195075E-2</v>
      </c>
      <c r="H338" s="2">
        <f t="shared" si="49"/>
        <v>0.19500251792495837</v>
      </c>
      <c r="I338" s="2">
        <f t="shared" si="50"/>
        <v>16.318167953617973</v>
      </c>
    </row>
    <row r="339" spans="1:9" ht="13.5" x14ac:dyDescent="0.25">
      <c r="A339" s="3">
        <f>TITRES_STAT!B342</f>
        <v>42796</v>
      </c>
      <c r="B339" s="5">
        <f>TITRES_STAT!D342</f>
        <v>1.4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3.1741302174683891E-3</v>
      </c>
      <c r="G339" s="2">
        <f t="shared" si="48"/>
        <v>1.6277380678181141E-2</v>
      </c>
      <c r="H339" s="2">
        <f t="shared" si="49"/>
        <v>0.19500251792495837</v>
      </c>
      <c r="I339" s="2">
        <f t="shared" si="50"/>
        <v>16.318167953617973</v>
      </c>
    </row>
    <row r="340" spans="1:9" ht="13.5" x14ac:dyDescent="0.25">
      <c r="A340" s="3">
        <f>TITRES_STAT!B343</f>
        <v>42797</v>
      </c>
      <c r="B340" s="5">
        <f>TITRES_STAT!D343</f>
        <v>1.4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2.9474066305063612E-3</v>
      </c>
      <c r="G340" s="2">
        <f t="shared" si="48"/>
        <v>1.511471062973963E-2</v>
      </c>
      <c r="H340" s="2">
        <f t="shared" si="49"/>
        <v>0.19500251792495837</v>
      </c>
      <c r="I340" s="2">
        <f t="shared" si="50"/>
        <v>16.318167953617973</v>
      </c>
    </row>
    <row r="341" spans="1:9" ht="13.5" x14ac:dyDescent="0.25">
      <c r="A341" s="3">
        <f>TITRES_STAT!B344</f>
        <v>42800</v>
      </c>
      <c r="B341" s="5">
        <f>TITRES_STAT!D344</f>
        <v>1.38</v>
      </c>
      <c r="C341" s="2">
        <f t="shared" si="45"/>
        <v>-2.0000000000000018E-2</v>
      </c>
      <c r="D341" s="2">
        <f t="shared" si="46"/>
        <v>0</v>
      </c>
      <c r="E341" s="2">
        <f t="shared" si="47"/>
        <v>2.0000000000000018E-2</v>
      </c>
      <c r="F341" s="2">
        <f t="shared" si="48"/>
        <v>2.7368775854701923E-3</v>
      </c>
      <c r="G341" s="2">
        <f t="shared" si="48"/>
        <v>1.5463659870472515E-2</v>
      </c>
      <c r="H341" s="2">
        <f t="shared" si="49"/>
        <v>0.17698769944469575</v>
      </c>
      <c r="I341" s="2">
        <f t="shared" si="50"/>
        <v>15.037344870145944</v>
      </c>
    </row>
    <row r="342" spans="1:9" ht="13.5" x14ac:dyDescent="0.25">
      <c r="A342" s="3">
        <f>TITRES_STAT!B345</f>
        <v>42801</v>
      </c>
      <c r="B342" s="5">
        <f>TITRES_STAT!D345</f>
        <v>1.38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2.5413863293651784E-3</v>
      </c>
      <c r="G342" s="2">
        <f t="shared" si="48"/>
        <v>1.4359112736867335E-2</v>
      </c>
      <c r="H342" s="2">
        <f t="shared" si="49"/>
        <v>0.17698769944469575</v>
      </c>
      <c r="I342" s="2">
        <f t="shared" si="50"/>
        <v>15.037344870145944</v>
      </c>
    </row>
    <row r="343" spans="1:9" ht="13.5" x14ac:dyDescent="0.25">
      <c r="A343" s="3">
        <f>TITRES_STAT!B346</f>
        <v>42802</v>
      </c>
      <c r="B343" s="5">
        <f>TITRES_STAT!D346</f>
        <v>1.38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2.3598587344105227E-3</v>
      </c>
      <c r="G343" s="2">
        <f t="shared" si="48"/>
        <v>1.3333461827091097E-2</v>
      </c>
      <c r="H343" s="2">
        <f t="shared" si="49"/>
        <v>0.17698769944469575</v>
      </c>
      <c r="I343" s="2">
        <f t="shared" si="50"/>
        <v>15.037344870145944</v>
      </c>
    </row>
    <row r="344" spans="1:9" ht="13.5" x14ac:dyDescent="0.25">
      <c r="A344" s="3">
        <f>TITRES_STAT!B347</f>
        <v>42803</v>
      </c>
      <c r="B344" s="5">
        <f>TITRES_STAT!D347</f>
        <v>1.38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2.1912973962383425E-3</v>
      </c>
      <c r="G344" s="2">
        <f t="shared" si="48"/>
        <v>1.2381071696584589E-2</v>
      </c>
      <c r="H344" s="2">
        <f t="shared" si="49"/>
        <v>0.17698769944469575</v>
      </c>
      <c r="I344" s="2">
        <f t="shared" si="50"/>
        <v>15.037344870145944</v>
      </c>
    </row>
    <row r="345" spans="1:9" ht="13.5" x14ac:dyDescent="0.25">
      <c r="A345" s="3">
        <f>TITRES_STAT!B348</f>
        <v>42804</v>
      </c>
      <c r="B345" s="5">
        <f>TITRES_STAT!D348</f>
        <v>1.38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2.0347761536498895E-3</v>
      </c>
      <c r="G345" s="2">
        <f t="shared" si="48"/>
        <v>1.1496709432542832E-2</v>
      </c>
      <c r="H345" s="2">
        <f t="shared" si="49"/>
        <v>0.17698769944469575</v>
      </c>
      <c r="I345" s="2">
        <f t="shared" si="50"/>
        <v>15.037344870145944</v>
      </c>
    </row>
    <row r="346" spans="1:9" ht="13.5" x14ac:dyDescent="0.25">
      <c r="A346" s="3">
        <f>TITRES_STAT!B349</f>
        <v>42807</v>
      </c>
      <c r="B346" s="5">
        <f>TITRES_STAT!D349</f>
        <v>1.38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1.8894349998177546E-3</v>
      </c>
      <c r="G346" s="2">
        <f t="shared" si="48"/>
        <v>1.0675515901646917E-2</v>
      </c>
      <c r="H346" s="2">
        <f t="shared" si="49"/>
        <v>0.17698769944469575</v>
      </c>
      <c r="I346" s="2">
        <f t="shared" si="50"/>
        <v>15.037344870145944</v>
      </c>
    </row>
    <row r="347" spans="1:9" ht="13.5" x14ac:dyDescent="0.25">
      <c r="A347" s="3">
        <f>TITRES_STAT!B350</f>
        <v>42808</v>
      </c>
      <c r="B347" s="5">
        <f>TITRES_STAT!D350</f>
        <v>1.32</v>
      </c>
      <c r="C347" s="2">
        <f t="shared" si="45"/>
        <v>-5.9999999999999831E-2</v>
      </c>
      <c r="D347" s="2">
        <f t="shared" si="46"/>
        <v>0</v>
      </c>
      <c r="E347" s="2">
        <f t="shared" si="47"/>
        <v>5.9999999999999831E-2</v>
      </c>
      <c r="F347" s="2">
        <f t="shared" si="48"/>
        <v>1.7544753569736294E-3</v>
      </c>
      <c r="G347" s="2">
        <f t="shared" si="48"/>
        <v>1.4198693337243553E-2</v>
      </c>
      <c r="H347" s="2">
        <f t="shared" si="49"/>
        <v>0.12356597295975071</v>
      </c>
      <c r="I347" s="2">
        <f t="shared" si="50"/>
        <v>10.997660656654404</v>
      </c>
    </row>
    <row r="348" spans="1:9" ht="13.5" x14ac:dyDescent="0.25">
      <c r="A348" s="3">
        <f>TITRES_STAT!B351</f>
        <v>42809</v>
      </c>
      <c r="B348" s="5">
        <f>TITRES_STAT!D351</f>
        <v>1.26</v>
      </c>
      <c r="C348" s="2">
        <f t="shared" si="45"/>
        <v>-6.0000000000000053E-2</v>
      </c>
      <c r="D348" s="2">
        <f t="shared" si="46"/>
        <v>0</v>
      </c>
      <c r="E348" s="2">
        <f t="shared" si="47"/>
        <v>6.0000000000000053E-2</v>
      </c>
      <c r="F348" s="2">
        <f t="shared" si="48"/>
        <v>1.6291556886183702E-3</v>
      </c>
      <c r="G348" s="2">
        <f t="shared" si="48"/>
        <v>1.7470215241726161E-2</v>
      </c>
      <c r="H348" s="2">
        <f t="shared" si="49"/>
        <v>9.3253326652053312E-2</v>
      </c>
      <c r="I348" s="2">
        <f t="shared" si="50"/>
        <v>8.5298918721454413</v>
      </c>
    </row>
    <row r="349" spans="1:9" ht="13.5" x14ac:dyDescent="0.25">
      <c r="A349" s="3">
        <f>TITRES_STAT!B352</f>
        <v>42810</v>
      </c>
      <c r="B349" s="5">
        <f>TITRES_STAT!D352</f>
        <v>1.26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1.5127874251456297E-3</v>
      </c>
      <c r="G349" s="2">
        <f t="shared" si="51"/>
        <v>1.6222342724460007E-2</v>
      </c>
      <c r="H349" s="2">
        <f t="shared" si="49"/>
        <v>9.3253326652053325E-2</v>
      </c>
      <c r="I349" s="2">
        <f t="shared" si="50"/>
        <v>8.5298918721454413</v>
      </c>
    </row>
    <row r="350" spans="1:9" ht="13.5" x14ac:dyDescent="0.25">
      <c r="A350" s="3">
        <f>TITRES_STAT!B353</f>
        <v>42811</v>
      </c>
      <c r="B350" s="5">
        <f>TITRES_STAT!D353</f>
        <v>1.26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1.4047311804923704E-3</v>
      </c>
      <c r="G350" s="2">
        <f t="shared" si="51"/>
        <v>1.5063603958427148E-2</v>
      </c>
      <c r="H350" s="2">
        <f t="shared" si="49"/>
        <v>9.3253326652053325E-2</v>
      </c>
      <c r="I350" s="2">
        <f t="shared" si="50"/>
        <v>8.5298918721454413</v>
      </c>
    </row>
    <row r="351" spans="1:9" ht="13.5" x14ac:dyDescent="0.25">
      <c r="A351" s="3">
        <f>TITRES_STAT!B354</f>
        <v>42815</v>
      </c>
      <c r="B351" s="5">
        <f>TITRES_STAT!D354</f>
        <v>1.23</v>
      </c>
      <c r="C351" s="2">
        <f t="shared" si="45"/>
        <v>-3.0000000000000027E-2</v>
      </c>
      <c r="D351" s="2">
        <f t="shared" si="46"/>
        <v>0</v>
      </c>
      <c r="E351" s="2">
        <f t="shared" si="47"/>
        <v>3.0000000000000027E-2</v>
      </c>
      <c r="F351" s="2">
        <f t="shared" si="51"/>
        <v>1.3043932390286296E-3</v>
      </c>
      <c r="G351" s="2">
        <f t="shared" si="51"/>
        <v>1.6130489389968066E-2</v>
      </c>
      <c r="H351" s="2">
        <f t="shared" si="49"/>
        <v>8.0865075292747335E-2</v>
      </c>
      <c r="I351" s="2">
        <f t="shared" si="50"/>
        <v>7.4815143111960936</v>
      </c>
    </row>
    <row r="352" spans="1:9" ht="13.5" x14ac:dyDescent="0.25">
      <c r="A352" s="3">
        <f>TITRES_STAT!B355</f>
        <v>42816</v>
      </c>
      <c r="B352" s="5">
        <f>TITRES_STAT!D355</f>
        <v>1.2</v>
      </c>
      <c r="C352" s="2">
        <f t="shared" si="45"/>
        <v>-3.0000000000000027E-2</v>
      </c>
      <c r="D352" s="2">
        <f t="shared" si="46"/>
        <v>0</v>
      </c>
      <c r="E352" s="2">
        <f t="shared" si="47"/>
        <v>3.0000000000000027E-2</v>
      </c>
      <c r="F352" s="2">
        <f t="shared" si="51"/>
        <v>1.2112222933837273E-3</v>
      </c>
      <c r="G352" s="2">
        <f t="shared" si="51"/>
        <v>1.7121168719256064E-2</v>
      </c>
      <c r="H352" s="2">
        <f t="shared" si="49"/>
        <v>7.0744136293772616E-2</v>
      </c>
      <c r="I352" s="2">
        <f t="shared" si="50"/>
        <v>6.6070066504070013</v>
      </c>
    </row>
    <row r="353" spans="1:9" ht="13.5" x14ac:dyDescent="0.25">
      <c r="A353" s="3">
        <f>TITRES_STAT!B356</f>
        <v>42817</v>
      </c>
      <c r="B353" s="5">
        <f>TITRES_STAT!D356</f>
        <v>1.2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1.1247064152848896E-3</v>
      </c>
      <c r="G353" s="2">
        <f t="shared" si="51"/>
        <v>1.5898228096452059E-2</v>
      </c>
      <c r="H353" s="2">
        <f t="shared" si="49"/>
        <v>7.0744136293772616E-2</v>
      </c>
      <c r="I353" s="2">
        <f t="shared" si="50"/>
        <v>6.6070066504070013</v>
      </c>
    </row>
    <row r="354" spans="1:9" ht="13.5" x14ac:dyDescent="0.25">
      <c r="A354" s="3">
        <f>TITRES_STAT!B357</f>
        <v>42818</v>
      </c>
      <c r="B354" s="5">
        <f>TITRES_STAT!D357</f>
        <v>1.2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1.0443702427645404E-3</v>
      </c>
      <c r="G354" s="2">
        <f t="shared" si="51"/>
        <v>1.4762640375276912E-2</v>
      </c>
      <c r="H354" s="2">
        <f t="shared" si="49"/>
        <v>7.0744136293772616E-2</v>
      </c>
      <c r="I354" s="2">
        <f t="shared" si="50"/>
        <v>6.6070066504070013</v>
      </c>
    </row>
    <row r="355" spans="1:9" ht="13.5" x14ac:dyDescent="0.25">
      <c r="A355" s="3">
        <f>TITRES_STAT!B358</f>
        <v>42821</v>
      </c>
      <c r="B355" s="5">
        <f>TITRES_STAT!D358</f>
        <v>1.2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9.6977236828135901E-4</v>
      </c>
      <c r="G355" s="2">
        <f t="shared" si="51"/>
        <v>1.3708166062757132E-2</v>
      </c>
      <c r="H355" s="2">
        <f t="shared" si="49"/>
        <v>7.074413629377263E-2</v>
      </c>
      <c r="I355" s="2">
        <f t="shared" si="50"/>
        <v>6.6070066504070013</v>
      </c>
    </row>
    <row r="356" spans="1:9" ht="13.5" x14ac:dyDescent="0.25">
      <c r="A356" s="3">
        <f>TITRES_STAT!B359</f>
        <v>42822</v>
      </c>
      <c r="B356" s="5">
        <f>TITRES_STAT!D359</f>
        <v>1.23</v>
      </c>
      <c r="C356" s="2">
        <f t="shared" si="45"/>
        <v>3.0000000000000027E-2</v>
      </c>
      <c r="D356" s="2">
        <f t="shared" si="46"/>
        <v>3.0000000000000027E-2</v>
      </c>
      <c r="E356" s="2">
        <f t="shared" si="47"/>
        <v>0</v>
      </c>
      <c r="F356" s="2">
        <f t="shared" si="51"/>
        <v>3.043360056261264E-3</v>
      </c>
      <c r="G356" s="2">
        <f t="shared" si="51"/>
        <v>1.2729011343988765E-2</v>
      </c>
      <c r="H356" s="2">
        <f t="shared" si="49"/>
        <v>0.23908848645173697</v>
      </c>
      <c r="I356" s="2">
        <f t="shared" si="50"/>
        <v>19.295513521910976</v>
      </c>
    </row>
    <row r="357" spans="1:9" ht="13.5" x14ac:dyDescent="0.25">
      <c r="A357" s="3">
        <f>TITRES_STAT!B360</f>
        <v>42823</v>
      </c>
      <c r="B357" s="5">
        <f>TITRES_STAT!D360</f>
        <v>1.2</v>
      </c>
      <c r="C357" s="2">
        <f t="shared" si="45"/>
        <v>-3.0000000000000027E-2</v>
      </c>
      <c r="D357" s="2">
        <f t="shared" si="46"/>
        <v>0</v>
      </c>
      <c r="E357" s="2">
        <f t="shared" si="47"/>
        <v>3.0000000000000027E-2</v>
      </c>
      <c r="F357" s="2">
        <f t="shared" si="51"/>
        <v>2.8259771950997453E-3</v>
      </c>
      <c r="G357" s="2">
        <f t="shared" si="51"/>
        <v>1.3962653390846711E-2</v>
      </c>
      <c r="H357" s="2">
        <f t="shared" si="49"/>
        <v>0.20239542700045315</v>
      </c>
      <c r="I357" s="2">
        <f t="shared" si="50"/>
        <v>16.832684361196996</v>
      </c>
    </row>
    <row r="358" spans="1:9" ht="13.5" x14ac:dyDescent="0.25">
      <c r="A358" s="3">
        <f>TITRES_STAT!B361</f>
        <v>42824</v>
      </c>
      <c r="B358" s="5">
        <f>TITRES_STAT!D361</f>
        <v>1.2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2.6241216811640493E-3</v>
      </c>
      <c r="G358" s="2">
        <f t="shared" si="51"/>
        <v>1.2965321005786233E-2</v>
      </c>
      <c r="H358" s="2">
        <f t="shared" si="49"/>
        <v>0.20239542700045315</v>
      </c>
      <c r="I358" s="2">
        <f t="shared" si="50"/>
        <v>16.832684361196996</v>
      </c>
    </row>
    <row r="359" spans="1:9" ht="13.5" x14ac:dyDescent="0.25">
      <c r="A359" s="3">
        <f>TITRES_STAT!B362</f>
        <v>42825</v>
      </c>
      <c r="B359" s="5">
        <f>TITRES_STAT!D362</f>
        <v>1.2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2.43668441822376E-3</v>
      </c>
      <c r="G359" s="2">
        <f t="shared" si="51"/>
        <v>1.2039226648230072E-2</v>
      </c>
      <c r="H359" s="2">
        <f t="shared" si="49"/>
        <v>0.20239542700045315</v>
      </c>
      <c r="I359" s="2">
        <f t="shared" si="50"/>
        <v>16.832684361196996</v>
      </c>
    </row>
    <row r="360" spans="1:9" ht="13.5" x14ac:dyDescent="0.25">
      <c r="A360" s="3">
        <f>TITRES_STAT!B363</f>
        <v>42828</v>
      </c>
      <c r="B360" s="5">
        <f>TITRES_STAT!D363</f>
        <v>1.1499999999999999</v>
      </c>
      <c r="C360" s="2">
        <f t="shared" si="45"/>
        <v>-5.0000000000000044E-2</v>
      </c>
      <c r="D360" s="2">
        <f t="shared" si="46"/>
        <v>0</v>
      </c>
      <c r="E360" s="2">
        <f t="shared" si="47"/>
        <v>5.0000000000000044E-2</v>
      </c>
      <c r="F360" s="2">
        <f t="shared" si="51"/>
        <v>2.2626355312077772E-3</v>
      </c>
      <c r="G360" s="2">
        <f t="shared" si="51"/>
        <v>1.4750710459070783E-2</v>
      </c>
      <c r="H360" s="2">
        <f t="shared" si="49"/>
        <v>0.15339163069371992</v>
      </c>
      <c r="I360" s="2">
        <f t="shared" si="50"/>
        <v>13.299180140700429</v>
      </c>
    </row>
    <row r="361" spans="1:9" ht="13.5" x14ac:dyDescent="0.25">
      <c r="A361" s="3">
        <f>TITRES_STAT!B364</f>
        <v>42829</v>
      </c>
      <c r="B361" s="5">
        <f>TITRES_STAT!D364</f>
        <v>1.18</v>
      </c>
      <c r="C361" s="2">
        <f t="shared" si="45"/>
        <v>3.0000000000000027E-2</v>
      </c>
      <c r="D361" s="2">
        <f t="shared" si="46"/>
        <v>3.0000000000000027E-2</v>
      </c>
      <c r="E361" s="2">
        <f t="shared" si="47"/>
        <v>0</v>
      </c>
      <c r="F361" s="2">
        <f t="shared" si="51"/>
        <v>4.2438758504072241E-3</v>
      </c>
      <c r="G361" s="2">
        <f t="shared" si="51"/>
        <v>1.369708828342287E-2</v>
      </c>
      <c r="H361" s="2">
        <f t="shared" si="49"/>
        <v>0.30983781097063129</v>
      </c>
      <c r="I361" s="2">
        <f t="shared" si="50"/>
        <v>23.654669942764258</v>
      </c>
    </row>
    <row r="362" spans="1:9" ht="13.5" x14ac:dyDescent="0.25">
      <c r="A362" s="3">
        <f>TITRES_STAT!B365</f>
        <v>42830</v>
      </c>
      <c r="B362" s="5">
        <f>TITRES_STAT!D365</f>
        <v>1.18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3.9407418610924224E-3</v>
      </c>
      <c r="G362" s="2">
        <f t="shared" si="51"/>
        <v>1.271872483460695E-2</v>
      </c>
      <c r="H362" s="2">
        <f t="shared" si="49"/>
        <v>0.30983781097063134</v>
      </c>
      <c r="I362" s="2">
        <f t="shared" si="50"/>
        <v>23.654669942764272</v>
      </c>
    </row>
    <row r="363" spans="1:9" ht="13.5" x14ac:dyDescent="0.25">
      <c r="A363" s="3">
        <f>TITRES_STAT!B366</f>
        <v>42831</v>
      </c>
      <c r="B363" s="5">
        <f>TITRES_STAT!D366</f>
        <v>1.2</v>
      </c>
      <c r="C363" s="2">
        <f t="shared" si="45"/>
        <v>2.0000000000000018E-2</v>
      </c>
      <c r="D363" s="2">
        <f t="shared" si="46"/>
        <v>2.0000000000000018E-2</v>
      </c>
      <c r="E363" s="2">
        <f t="shared" si="47"/>
        <v>0</v>
      </c>
      <c r="F363" s="2">
        <f t="shared" si="51"/>
        <v>5.0878317281572508E-3</v>
      </c>
      <c r="G363" s="2">
        <f t="shared" si="51"/>
        <v>1.1810244489277881E-2</v>
      </c>
      <c r="H363" s="2">
        <f t="shared" si="49"/>
        <v>0.43079817126362796</v>
      </c>
      <c r="I363" s="2">
        <f t="shared" si="50"/>
        <v>30.108940584063163</v>
      </c>
    </row>
    <row r="364" spans="1:9" ht="13.5" x14ac:dyDescent="0.25">
      <c r="A364" s="3">
        <f>TITRES_STAT!B367</f>
        <v>42832</v>
      </c>
      <c r="B364" s="5">
        <f>TITRES_STAT!D367</f>
        <v>1.25</v>
      </c>
      <c r="C364" s="2">
        <f t="shared" si="45"/>
        <v>5.0000000000000044E-2</v>
      </c>
      <c r="D364" s="2">
        <f t="shared" si="46"/>
        <v>5.0000000000000044E-2</v>
      </c>
      <c r="E364" s="2">
        <f t="shared" si="47"/>
        <v>0</v>
      </c>
      <c r="F364" s="2">
        <f t="shared" si="51"/>
        <v>8.2958437475745932E-3</v>
      </c>
      <c r="G364" s="2">
        <f t="shared" si="51"/>
        <v>1.0966655597186603E-2</v>
      </c>
      <c r="H364" s="2">
        <f t="shared" si="49"/>
        <v>0.7564606797447726</v>
      </c>
      <c r="I364" s="2">
        <f t="shared" si="50"/>
        <v>43.067327863820566</v>
      </c>
    </row>
    <row r="365" spans="1:9" ht="13.5" x14ac:dyDescent="0.25">
      <c r="A365" s="3">
        <f>TITRES_STAT!B368</f>
        <v>42835</v>
      </c>
      <c r="B365" s="5">
        <f>TITRES_STAT!D368</f>
        <v>1.32</v>
      </c>
      <c r="C365" s="2">
        <f t="shared" si="45"/>
        <v>7.0000000000000062E-2</v>
      </c>
      <c r="D365" s="2">
        <f t="shared" si="46"/>
        <v>7.0000000000000062E-2</v>
      </c>
      <c r="E365" s="2">
        <f t="shared" si="47"/>
        <v>0</v>
      </c>
      <c r="F365" s="2">
        <f t="shared" ref="F365:G380" si="52">((F364*13)+D365)/14</f>
        <v>1.2703283479890698E-2</v>
      </c>
      <c r="G365" s="2">
        <f t="shared" si="52"/>
        <v>1.0183323054530416E-2</v>
      </c>
      <c r="H365" s="2">
        <f t="shared" si="49"/>
        <v>1.2474595386855754</v>
      </c>
      <c r="I365" s="2">
        <f t="shared" si="50"/>
        <v>55.505316879482109</v>
      </c>
    </row>
    <row r="366" spans="1:9" ht="13.5" x14ac:dyDescent="0.25">
      <c r="A366" s="3">
        <f>TITRES_STAT!B369</f>
        <v>42836</v>
      </c>
      <c r="B366" s="5">
        <f>TITRES_STAT!D369</f>
        <v>1.35</v>
      </c>
      <c r="C366" s="2">
        <f t="shared" si="45"/>
        <v>3.0000000000000027E-2</v>
      </c>
      <c r="D366" s="2">
        <f t="shared" si="46"/>
        <v>3.0000000000000027E-2</v>
      </c>
      <c r="E366" s="2">
        <f t="shared" si="47"/>
        <v>0</v>
      </c>
      <c r="F366" s="2">
        <f t="shared" si="52"/>
        <v>1.3938763231327077E-2</v>
      </c>
      <c r="G366" s="2">
        <f t="shared" si="52"/>
        <v>9.4559428363496702E-3</v>
      </c>
      <c r="H366" s="2">
        <f t="shared" si="49"/>
        <v>1.4740743966582537</v>
      </c>
      <c r="I366" s="2">
        <f t="shared" si="50"/>
        <v>59.580843593438189</v>
      </c>
    </row>
    <row r="367" spans="1:9" ht="13.5" x14ac:dyDescent="0.25">
      <c r="A367" s="3">
        <f>TITRES_STAT!B370</f>
        <v>42837</v>
      </c>
      <c r="B367" s="5">
        <f>TITRES_STAT!D370</f>
        <v>1.41</v>
      </c>
      <c r="C367" s="2">
        <f t="shared" si="45"/>
        <v>5.9999999999999831E-2</v>
      </c>
      <c r="D367" s="2">
        <f t="shared" si="46"/>
        <v>5.9999999999999831E-2</v>
      </c>
      <c r="E367" s="2">
        <f t="shared" si="47"/>
        <v>0</v>
      </c>
      <c r="F367" s="2">
        <f t="shared" si="52"/>
        <v>1.7228851571946559E-2</v>
      </c>
      <c r="G367" s="2">
        <f t="shared" si="52"/>
        <v>8.7805183480389789E-3</v>
      </c>
      <c r="H367" s="2">
        <f t="shared" si="49"/>
        <v>1.9621679369070975</v>
      </c>
      <c r="I367" s="2">
        <f t="shared" si="50"/>
        <v>66.240941725804561</v>
      </c>
    </row>
    <row r="368" spans="1:9" ht="13.5" x14ac:dyDescent="0.25">
      <c r="A368" s="3">
        <f>TITRES_STAT!B371</f>
        <v>42838</v>
      </c>
      <c r="B368" s="5">
        <f>TITRES_STAT!D371</f>
        <v>1.47</v>
      </c>
      <c r="C368" s="2">
        <f t="shared" si="45"/>
        <v>6.0000000000000053E-2</v>
      </c>
      <c r="D368" s="2">
        <f t="shared" si="46"/>
        <v>6.0000000000000053E-2</v>
      </c>
      <c r="E368" s="2">
        <f t="shared" si="47"/>
        <v>0</v>
      </c>
      <c r="F368" s="2">
        <f t="shared" si="52"/>
        <v>2.0283933602521811E-2</v>
      </c>
      <c r="G368" s="2">
        <f t="shared" si="52"/>
        <v>8.1533384660361953E-3</v>
      </c>
      <c r="H368" s="2">
        <f t="shared" si="49"/>
        <v>2.487807134098162</v>
      </c>
      <c r="I368" s="2">
        <f t="shared" si="50"/>
        <v>71.328689874402443</v>
      </c>
    </row>
    <row r="369" spans="1:9" ht="13.5" x14ac:dyDescent="0.25">
      <c r="A369" s="3">
        <f>TITRES_STAT!B372</f>
        <v>42839</v>
      </c>
      <c r="B369" s="5">
        <f>TITRES_STAT!D372</f>
        <v>1.51</v>
      </c>
      <c r="C369" s="2">
        <f t="shared" si="45"/>
        <v>4.0000000000000036E-2</v>
      </c>
      <c r="D369" s="2">
        <f t="shared" si="46"/>
        <v>4.0000000000000036E-2</v>
      </c>
      <c r="E369" s="2">
        <f t="shared" si="47"/>
        <v>0</v>
      </c>
      <c r="F369" s="2">
        <f t="shared" si="52"/>
        <v>2.1692224059484542E-2</v>
      </c>
      <c r="G369" s="2">
        <f t="shared" si="52"/>
        <v>7.5709571470336098E-3</v>
      </c>
      <c r="H369" s="2">
        <f t="shared" si="49"/>
        <v>2.8651891218250802</v>
      </c>
      <c r="I369" s="2">
        <f t="shared" si="50"/>
        <v>74.128044748097182</v>
      </c>
    </row>
    <row r="370" spans="1:9" ht="13.5" x14ac:dyDescent="0.25">
      <c r="A370" s="3">
        <f>TITRES_STAT!B373</f>
        <v>42842</v>
      </c>
      <c r="B370" s="5">
        <f>TITRES_STAT!D373</f>
        <v>1.51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2.0142779483807074E-2</v>
      </c>
      <c r="G370" s="2">
        <f t="shared" si="52"/>
        <v>7.0301744936740662E-3</v>
      </c>
      <c r="H370" s="2">
        <f t="shared" si="49"/>
        <v>2.8651891218250798</v>
      </c>
      <c r="I370" s="2">
        <f t="shared" si="50"/>
        <v>74.128044748097182</v>
      </c>
    </row>
    <row r="371" spans="1:9" ht="13.5" x14ac:dyDescent="0.25">
      <c r="A371" s="3">
        <f>TITRES_STAT!B374</f>
        <v>42843</v>
      </c>
      <c r="B371" s="5">
        <f>TITRES_STAT!D374</f>
        <v>1.47</v>
      </c>
      <c r="C371" s="2">
        <f t="shared" si="45"/>
        <v>-4.0000000000000036E-2</v>
      </c>
      <c r="D371" s="2">
        <f t="shared" si="46"/>
        <v>0</v>
      </c>
      <c r="E371" s="2">
        <f t="shared" si="47"/>
        <v>4.0000000000000036E-2</v>
      </c>
      <c r="F371" s="2">
        <f t="shared" si="52"/>
        <v>1.8704009520677998E-2</v>
      </c>
      <c r="G371" s="2">
        <f t="shared" si="52"/>
        <v>9.3851620298402074E-3</v>
      </c>
      <c r="H371" s="2">
        <f t="shared" si="49"/>
        <v>1.9929341082453804</v>
      </c>
      <c r="I371" s="2">
        <f t="shared" si="50"/>
        <v>66.587971407554505</v>
      </c>
    </row>
    <row r="372" spans="1:9" ht="13.5" x14ac:dyDescent="0.25">
      <c r="A372" s="3">
        <f>TITRES_STAT!B375</f>
        <v>42844</v>
      </c>
      <c r="B372" s="5">
        <f>TITRES_STAT!D375</f>
        <v>1.47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1.736800884062957E-2</v>
      </c>
      <c r="G372" s="2">
        <f t="shared" si="52"/>
        <v>8.7147933134230499E-3</v>
      </c>
      <c r="H372" s="2">
        <f t="shared" si="49"/>
        <v>1.9929341082453804</v>
      </c>
      <c r="I372" s="2">
        <f t="shared" si="50"/>
        <v>66.587971407554505</v>
      </c>
    </row>
    <row r="373" spans="1:9" ht="13.5" x14ac:dyDescent="0.25">
      <c r="A373" s="3">
        <f>TITRES_STAT!B376</f>
        <v>42845</v>
      </c>
      <c r="B373" s="5">
        <f>TITRES_STAT!D376</f>
        <v>1.43</v>
      </c>
      <c r="C373" s="2">
        <f t="shared" si="45"/>
        <v>-4.0000000000000036E-2</v>
      </c>
      <c r="D373" s="2">
        <f t="shared" si="46"/>
        <v>0</v>
      </c>
      <c r="E373" s="2">
        <f t="shared" si="47"/>
        <v>4.0000000000000036E-2</v>
      </c>
      <c r="F373" s="2">
        <f t="shared" si="52"/>
        <v>1.6127436780584599E-2</v>
      </c>
      <c r="G373" s="2">
        <f t="shared" si="52"/>
        <v>1.0949450933892836E-2</v>
      </c>
      <c r="H373" s="2">
        <f t="shared" si="49"/>
        <v>1.4728991323815033</v>
      </c>
      <c r="I373" s="2">
        <f t="shared" si="50"/>
        <v>59.561634079390892</v>
      </c>
    </row>
    <row r="374" spans="1:9" ht="13.5" x14ac:dyDescent="0.25">
      <c r="A374" s="3">
        <f>TITRES_STAT!B377</f>
        <v>42846</v>
      </c>
      <c r="B374" s="5">
        <f>TITRES_STAT!D377</f>
        <v>1.35</v>
      </c>
      <c r="C374" s="2">
        <f t="shared" si="45"/>
        <v>-7.9999999999999849E-2</v>
      </c>
      <c r="D374" s="2">
        <f t="shared" si="46"/>
        <v>0</v>
      </c>
      <c r="E374" s="2">
        <f t="shared" si="47"/>
        <v>7.9999999999999849E-2</v>
      </c>
      <c r="F374" s="2">
        <f t="shared" si="52"/>
        <v>1.4975477010542842E-2</v>
      </c>
      <c r="G374" s="2">
        <f t="shared" si="52"/>
        <v>1.5881633010043337E-2</v>
      </c>
      <c r="H374" s="2">
        <f t="shared" si="49"/>
        <v>0.94294314703485127</v>
      </c>
      <c r="I374" s="2">
        <f t="shared" si="50"/>
        <v>48.531690104977493</v>
      </c>
    </row>
    <row r="375" spans="1:9" ht="13.5" x14ac:dyDescent="0.25">
      <c r="A375" s="3">
        <f>TITRES_STAT!B378</f>
        <v>42849</v>
      </c>
      <c r="B375" s="5">
        <f>TITRES_STAT!D378</f>
        <v>1.39</v>
      </c>
      <c r="C375" s="2">
        <f t="shared" si="45"/>
        <v>3.9999999999999813E-2</v>
      </c>
      <c r="D375" s="2">
        <f t="shared" si="46"/>
        <v>3.9999999999999813E-2</v>
      </c>
      <c r="E375" s="2">
        <f t="shared" si="47"/>
        <v>0</v>
      </c>
      <c r="F375" s="2">
        <f t="shared" si="52"/>
        <v>1.6762942938361197E-2</v>
      </c>
      <c r="G375" s="2">
        <f t="shared" si="52"/>
        <v>1.4747230652183099E-2</v>
      </c>
      <c r="H375" s="2">
        <f t="shared" si="49"/>
        <v>1.1366841228512081</v>
      </c>
      <c r="I375" s="2">
        <f t="shared" si="50"/>
        <v>53.198510284917916</v>
      </c>
    </row>
    <row r="376" spans="1:9" ht="13.5" x14ac:dyDescent="0.25">
      <c r="A376" s="3">
        <f>TITRES_STAT!B379</f>
        <v>42850</v>
      </c>
      <c r="B376" s="5">
        <f>TITRES_STAT!D379</f>
        <v>1.35</v>
      </c>
      <c r="C376" s="2">
        <f t="shared" si="45"/>
        <v>-3.9999999999999813E-2</v>
      </c>
      <c r="D376" s="2">
        <f t="shared" si="46"/>
        <v>0</v>
      </c>
      <c r="E376" s="2">
        <f t="shared" si="47"/>
        <v>3.9999999999999813E-2</v>
      </c>
      <c r="F376" s="2">
        <f t="shared" si="52"/>
        <v>1.5565589871335397E-2</v>
      </c>
      <c r="G376" s="2">
        <f t="shared" si="52"/>
        <v>1.6550999891312864E-2</v>
      </c>
      <c r="H376" s="2">
        <f t="shared" si="49"/>
        <v>0.94046220612359022</v>
      </c>
      <c r="I376" s="2">
        <f t="shared" si="50"/>
        <v>48.465886279863533</v>
      </c>
    </row>
    <row r="377" spans="1:9" ht="13.5" x14ac:dyDescent="0.25">
      <c r="A377" s="3">
        <f>TITRES_STAT!B380</f>
        <v>42851</v>
      </c>
      <c r="B377" s="5">
        <f>TITRES_STAT!D380</f>
        <v>1.35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1.4453762023382869E-2</v>
      </c>
      <c r="G377" s="2">
        <f t="shared" si="52"/>
        <v>1.5368785613361944E-2</v>
      </c>
      <c r="H377" s="2">
        <f t="shared" si="49"/>
        <v>0.94046220612359022</v>
      </c>
      <c r="I377" s="2">
        <f t="shared" si="50"/>
        <v>48.465886279863533</v>
      </c>
    </row>
    <row r="378" spans="1:9" ht="13.5" x14ac:dyDescent="0.25">
      <c r="A378" s="3">
        <f>TITRES_STAT!B381</f>
        <v>42852</v>
      </c>
      <c r="B378" s="5">
        <f>TITRES_STAT!D381</f>
        <v>1.31</v>
      </c>
      <c r="C378" s="2">
        <f t="shared" si="45"/>
        <v>-4.0000000000000036E-2</v>
      </c>
      <c r="D378" s="2">
        <f t="shared" si="46"/>
        <v>0</v>
      </c>
      <c r="E378" s="2">
        <f t="shared" si="47"/>
        <v>4.0000000000000036E-2</v>
      </c>
      <c r="F378" s="2">
        <f t="shared" si="52"/>
        <v>1.3421350450284092E-2</v>
      </c>
      <c r="G378" s="2">
        <f t="shared" si="52"/>
        <v>1.712815806955038E-2</v>
      </c>
      <c r="H378" s="2">
        <f t="shared" si="49"/>
        <v>0.78358399051348815</v>
      </c>
      <c r="I378" s="2">
        <f t="shared" si="50"/>
        <v>43.933114150004052</v>
      </c>
    </row>
    <row r="379" spans="1:9" ht="13.5" x14ac:dyDescent="0.25">
      <c r="A379" s="3">
        <f>TITRES_STAT!B382</f>
        <v>42853</v>
      </c>
      <c r="B379" s="5">
        <f>TITRES_STAT!D382</f>
        <v>1.36</v>
      </c>
      <c r="C379" s="2">
        <f t="shared" si="45"/>
        <v>5.0000000000000044E-2</v>
      </c>
      <c r="D379" s="2">
        <f t="shared" si="46"/>
        <v>5.0000000000000044E-2</v>
      </c>
      <c r="E379" s="2">
        <f t="shared" si="47"/>
        <v>0</v>
      </c>
      <c r="F379" s="2">
        <f t="shared" si="52"/>
        <v>1.6034111132406659E-2</v>
      </c>
      <c r="G379" s="2">
        <f t="shared" si="52"/>
        <v>1.590471820743964E-2</v>
      </c>
      <c r="H379" s="2">
        <f t="shared" si="49"/>
        <v>1.0081355056580941</v>
      </c>
      <c r="I379" s="2">
        <f t="shared" si="50"/>
        <v>50.202563662540996</v>
      </c>
    </row>
    <row r="380" spans="1:9" ht="13.5" x14ac:dyDescent="0.25">
      <c r="A380" s="3">
        <f>TITRES_STAT!B383</f>
        <v>42857</v>
      </c>
      <c r="B380" s="5">
        <f>TITRES_STAT!D383</f>
        <v>1.4</v>
      </c>
      <c r="C380" s="2">
        <f t="shared" si="45"/>
        <v>3.9999999999999813E-2</v>
      </c>
      <c r="D380" s="2">
        <f t="shared" si="46"/>
        <v>3.9999999999999813E-2</v>
      </c>
      <c r="E380" s="2">
        <f t="shared" si="47"/>
        <v>0</v>
      </c>
      <c r="F380" s="2">
        <f t="shared" si="52"/>
        <v>1.7745960337234742E-2</v>
      </c>
      <c r="G380" s="2">
        <f t="shared" si="52"/>
        <v>1.4768666906908237E-2</v>
      </c>
      <c r="H380" s="2">
        <f t="shared" si="49"/>
        <v>1.2015952725519077</v>
      </c>
      <c r="I380" s="2">
        <f t="shared" si="50"/>
        <v>54.578390839253458</v>
      </c>
    </row>
    <row r="381" spans="1:9" ht="13.5" x14ac:dyDescent="0.25">
      <c r="A381" s="3">
        <f>TITRES_STAT!B384</f>
        <v>42858</v>
      </c>
      <c r="B381" s="5">
        <f>TITRES_STAT!D384</f>
        <v>1.44</v>
      </c>
      <c r="C381" s="2">
        <f t="shared" si="45"/>
        <v>4.0000000000000036E-2</v>
      </c>
      <c r="D381" s="2">
        <f t="shared" si="46"/>
        <v>4.0000000000000036E-2</v>
      </c>
      <c r="E381" s="2">
        <f t="shared" si="47"/>
        <v>0</v>
      </c>
      <c r="F381" s="2">
        <f t="shared" ref="F381:G396" si="53">((F380*13)+D381)/14</f>
        <v>1.9335534598860834E-2</v>
      </c>
      <c r="G381" s="2">
        <f t="shared" si="53"/>
        <v>1.3713762127843364E-2</v>
      </c>
      <c r="H381" s="2">
        <f t="shared" si="49"/>
        <v>1.4099365599760154</v>
      </c>
      <c r="I381" s="2">
        <f t="shared" si="50"/>
        <v>58.505131769528724</v>
      </c>
    </row>
    <row r="382" spans="1:9" ht="13.5" x14ac:dyDescent="0.25">
      <c r="A382" s="3">
        <f>TITRES_STAT!B385</f>
        <v>42859</v>
      </c>
      <c r="B382" s="5">
        <f>TITRES_STAT!D385</f>
        <v>1.44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1.7954424984656488E-2</v>
      </c>
      <c r="G382" s="2">
        <f t="shared" si="53"/>
        <v>1.2734207690140265E-2</v>
      </c>
      <c r="H382" s="2">
        <f t="shared" si="49"/>
        <v>1.4099365599760156</v>
      </c>
      <c r="I382" s="2">
        <f t="shared" si="50"/>
        <v>58.505131769528731</v>
      </c>
    </row>
    <row r="383" spans="1:9" ht="13.5" x14ac:dyDescent="0.25">
      <c r="A383" s="3">
        <f>TITRES_STAT!B386</f>
        <v>42860</v>
      </c>
      <c r="B383" s="5">
        <f>TITRES_STAT!D386</f>
        <v>1.51</v>
      </c>
      <c r="C383" s="2">
        <f t="shared" si="45"/>
        <v>7.0000000000000062E-2</v>
      </c>
      <c r="D383" s="2">
        <f t="shared" si="46"/>
        <v>7.0000000000000062E-2</v>
      </c>
      <c r="E383" s="2">
        <f t="shared" si="47"/>
        <v>0</v>
      </c>
      <c r="F383" s="2">
        <f t="shared" si="53"/>
        <v>2.1671966057181028E-2</v>
      </c>
      <c r="G383" s="2">
        <f t="shared" si="53"/>
        <v>1.1824621426558818E-2</v>
      </c>
      <c r="H383" s="2">
        <f t="shared" si="49"/>
        <v>1.8327830782391457</v>
      </c>
      <c r="I383" s="2">
        <f t="shared" si="50"/>
        <v>64.699026632791146</v>
      </c>
    </row>
    <row r="384" spans="1:9" ht="13.5" x14ac:dyDescent="0.25">
      <c r="A384" s="3">
        <f>TITRES_STAT!B387</f>
        <v>42863</v>
      </c>
      <c r="B384" s="5">
        <f>TITRES_STAT!D387</f>
        <v>1.51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2.0123968481668097E-2</v>
      </c>
      <c r="G384" s="2">
        <f t="shared" si="53"/>
        <v>1.0980005610376046E-2</v>
      </c>
      <c r="H384" s="2">
        <f t="shared" si="49"/>
        <v>1.8327830782391454</v>
      </c>
      <c r="I384" s="2">
        <f t="shared" si="50"/>
        <v>64.699026632791146</v>
      </c>
    </row>
    <row r="385" spans="1:9" ht="13.5" x14ac:dyDescent="0.25">
      <c r="A385" s="3">
        <f>TITRES_STAT!B388</f>
        <v>42864</v>
      </c>
      <c r="B385" s="5">
        <f>TITRES_STAT!D388</f>
        <v>1.51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1.8686542161548945E-2</v>
      </c>
      <c r="G385" s="2">
        <f t="shared" si="53"/>
        <v>1.0195719495349186E-2</v>
      </c>
      <c r="H385" s="2">
        <f t="shared" si="49"/>
        <v>1.8327830782391452</v>
      </c>
      <c r="I385" s="2">
        <f t="shared" si="50"/>
        <v>64.699026632791146</v>
      </c>
    </row>
    <row r="386" spans="1:9" ht="13.5" x14ac:dyDescent="0.25">
      <c r="A386" s="3">
        <f>TITRES_STAT!B389</f>
        <v>42865</v>
      </c>
      <c r="B386" s="5">
        <f>TITRES_STAT!D389</f>
        <v>1.51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1.7351789150009737E-2</v>
      </c>
      <c r="G386" s="2">
        <f t="shared" si="53"/>
        <v>9.4674538171099585E-3</v>
      </c>
      <c r="H386" s="2">
        <f t="shared" si="49"/>
        <v>1.8327830782391454</v>
      </c>
      <c r="I386" s="2">
        <f t="shared" si="50"/>
        <v>64.699026632791146</v>
      </c>
    </row>
    <row r="387" spans="1:9" ht="13.5" x14ac:dyDescent="0.25">
      <c r="A387" s="3">
        <f>TITRES_STAT!B390</f>
        <v>42866</v>
      </c>
      <c r="B387" s="5">
        <f>TITRES_STAT!D390</f>
        <v>1.51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1.6112375639294758E-2</v>
      </c>
      <c r="G387" s="2">
        <f t="shared" si="53"/>
        <v>8.791207115887819E-3</v>
      </c>
      <c r="H387" s="2">
        <f t="shared" si="49"/>
        <v>1.8327830782391457</v>
      </c>
      <c r="I387" s="2">
        <f t="shared" si="50"/>
        <v>64.699026632791146</v>
      </c>
    </row>
    <row r="388" spans="1:9" ht="13.5" x14ac:dyDescent="0.25">
      <c r="A388" s="3">
        <f>TITRES_STAT!B391</f>
        <v>42867</v>
      </c>
      <c r="B388" s="5">
        <f>TITRES_STAT!D391</f>
        <v>1.5</v>
      </c>
      <c r="C388" s="2">
        <f t="shared" si="54"/>
        <v>-1.0000000000000009E-2</v>
      </c>
      <c r="D388" s="2">
        <f t="shared" si="55"/>
        <v>0</v>
      </c>
      <c r="E388" s="2">
        <f t="shared" si="56"/>
        <v>1.0000000000000009E-2</v>
      </c>
      <c r="F388" s="2">
        <f t="shared" si="53"/>
        <v>1.4961491665059418E-2</v>
      </c>
      <c r="G388" s="2">
        <f t="shared" si="53"/>
        <v>8.8775494647529759E-3</v>
      </c>
      <c r="H388" s="2">
        <f t="shared" si="49"/>
        <v>1.6853177472524206</v>
      </c>
      <c r="I388" s="2">
        <f t="shared" si="50"/>
        <v>62.760459129159443</v>
      </c>
    </row>
    <row r="389" spans="1:9" ht="13.5" x14ac:dyDescent="0.25">
      <c r="A389" s="3">
        <f>TITRES_STAT!B392</f>
        <v>42870</v>
      </c>
      <c r="B389" s="5">
        <f>TITRES_STAT!D392</f>
        <v>1.5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1.3892813688983745E-2</v>
      </c>
      <c r="G389" s="2">
        <f t="shared" si="53"/>
        <v>8.2434387886991915E-3</v>
      </c>
      <c r="H389" s="2">
        <f t="shared" si="49"/>
        <v>1.6853177472524208</v>
      </c>
      <c r="I389" s="2">
        <f t="shared" si="50"/>
        <v>62.76045912915945</v>
      </c>
    </row>
    <row r="390" spans="1:9" ht="13.5" x14ac:dyDescent="0.25">
      <c r="A390" s="3">
        <f>TITRES_STAT!B393</f>
        <v>42871</v>
      </c>
      <c r="B390" s="5">
        <f>TITRES_STAT!D393</f>
        <v>1.52</v>
      </c>
      <c r="C390" s="2">
        <f t="shared" si="54"/>
        <v>2.0000000000000018E-2</v>
      </c>
      <c r="D390" s="2">
        <f t="shared" si="55"/>
        <v>2.0000000000000018E-2</v>
      </c>
      <c r="E390" s="2">
        <f t="shared" si="56"/>
        <v>0</v>
      </c>
      <c r="F390" s="2">
        <f t="shared" si="53"/>
        <v>1.4329041282627766E-2</v>
      </c>
      <c r="G390" s="2">
        <f t="shared" si="53"/>
        <v>7.6546217323635356E-3</v>
      </c>
      <c r="H390" s="2">
        <f t="shared" si="49"/>
        <v>1.8719463591577574</v>
      </c>
      <c r="I390" s="2">
        <f t="shared" si="50"/>
        <v>65.180408164264406</v>
      </c>
    </row>
    <row r="391" spans="1:9" ht="13.5" x14ac:dyDescent="0.25">
      <c r="A391" s="3">
        <f>TITRES_STAT!B394</f>
        <v>42872</v>
      </c>
      <c r="B391" s="5">
        <f>TITRES_STAT!D394</f>
        <v>1.55</v>
      </c>
      <c r="C391" s="2">
        <f t="shared" si="54"/>
        <v>3.0000000000000027E-2</v>
      </c>
      <c r="D391" s="2">
        <f t="shared" si="55"/>
        <v>3.0000000000000027E-2</v>
      </c>
      <c r="E391" s="2">
        <f t="shared" si="56"/>
        <v>0</v>
      </c>
      <c r="F391" s="2">
        <f t="shared" si="53"/>
        <v>1.5448395476725784E-2</v>
      </c>
      <c r="G391" s="2">
        <f t="shared" si="53"/>
        <v>7.1078630371947116E-3</v>
      </c>
      <c r="H391" s="2">
        <f t="shared" si="49"/>
        <v>2.1734233476202243</v>
      </c>
      <c r="I391" s="2">
        <f t="shared" si="50"/>
        <v>68.488288814352231</v>
      </c>
    </row>
    <row r="392" spans="1:9" ht="13.5" x14ac:dyDescent="0.25">
      <c r="A392" s="3">
        <f>TITRES_STAT!B395</f>
        <v>42873</v>
      </c>
      <c r="B392" s="5">
        <f>TITRES_STAT!D395</f>
        <v>1.5</v>
      </c>
      <c r="C392" s="2">
        <f t="shared" si="54"/>
        <v>-5.0000000000000044E-2</v>
      </c>
      <c r="D392" s="2">
        <f t="shared" si="55"/>
        <v>0</v>
      </c>
      <c r="E392" s="2">
        <f t="shared" si="56"/>
        <v>5.0000000000000044E-2</v>
      </c>
      <c r="F392" s="2">
        <f t="shared" si="53"/>
        <v>1.4344938656959657E-2</v>
      </c>
      <c r="G392" s="2">
        <f t="shared" si="53"/>
        <v>1.0171587105966521E-2</v>
      </c>
      <c r="H392" s="2">
        <f t="shared" si="49"/>
        <v>1.4102950215650321</v>
      </c>
      <c r="I392" s="2">
        <f t="shared" si="50"/>
        <v>58.51130292960201</v>
      </c>
    </row>
    <row r="393" spans="1:9" ht="13.5" x14ac:dyDescent="0.25">
      <c r="A393" s="3">
        <f>TITRES_STAT!B396</f>
        <v>42874</v>
      </c>
      <c r="B393" s="5">
        <f>TITRES_STAT!D396</f>
        <v>1.48</v>
      </c>
      <c r="C393" s="2">
        <f t="shared" si="54"/>
        <v>-2.0000000000000018E-2</v>
      </c>
      <c r="D393" s="2">
        <f t="shared" si="55"/>
        <v>0</v>
      </c>
      <c r="E393" s="2">
        <f t="shared" si="56"/>
        <v>2.0000000000000018E-2</v>
      </c>
      <c r="F393" s="2">
        <f t="shared" si="53"/>
        <v>1.3320300181462538E-2</v>
      </c>
      <c r="G393" s="2">
        <f t="shared" si="53"/>
        <v>1.0873616598397485E-2</v>
      </c>
      <c r="H393" s="2">
        <f t="shared" si="49"/>
        <v>1.2250110219469792</v>
      </c>
      <c r="I393" s="2">
        <f t="shared" si="50"/>
        <v>55.056402411662773</v>
      </c>
    </row>
    <row r="394" spans="1:9" ht="13.5" x14ac:dyDescent="0.25">
      <c r="A394" s="3">
        <f>TITRES_STAT!B397</f>
        <v>42877</v>
      </c>
      <c r="B394" s="5">
        <f>TITRES_STAT!D397</f>
        <v>1.48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1.2368850168500927E-2</v>
      </c>
      <c r="G394" s="2">
        <f t="shared" si="53"/>
        <v>1.0096929698511951E-2</v>
      </c>
      <c r="H394" s="2">
        <f t="shared" si="49"/>
        <v>1.225011021946979</v>
      </c>
      <c r="I394" s="2">
        <f t="shared" si="50"/>
        <v>55.056402411662766</v>
      </c>
    </row>
    <row r="395" spans="1:9" ht="13.5" x14ac:dyDescent="0.25">
      <c r="A395" s="3">
        <f>TITRES_STAT!B398</f>
        <v>42878</v>
      </c>
      <c r="B395" s="5">
        <f>TITRES_STAT!D398</f>
        <v>1.45</v>
      </c>
      <c r="C395" s="2">
        <f t="shared" si="54"/>
        <v>-3.0000000000000027E-2</v>
      </c>
      <c r="D395" s="2">
        <f t="shared" si="55"/>
        <v>0</v>
      </c>
      <c r="E395" s="2">
        <f t="shared" si="56"/>
        <v>3.0000000000000027E-2</v>
      </c>
      <c r="F395" s="2">
        <f t="shared" si="53"/>
        <v>1.148536087075086E-2</v>
      </c>
      <c r="G395" s="2">
        <f t="shared" si="53"/>
        <v>1.1518577577189671E-2</v>
      </c>
      <c r="H395" s="2">
        <f t="shared" si="49"/>
        <v>0.99711624927503284</v>
      </c>
      <c r="I395" s="2">
        <f t="shared" si="50"/>
        <v>49.92780213154807</v>
      </c>
    </row>
    <row r="396" spans="1:9" ht="13.5" x14ac:dyDescent="0.25">
      <c r="A396" s="3">
        <f>TITRES_STAT!B399</f>
        <v>42879</v>
      </c>
      <c r="B396" s="5">
        <f>TITRES_STAT!D399</f>
        <v>1.45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1.0664977951411513E-2</v>
      </c>
      <c r="G396" s="2">
        <f t="shared" si="53"/>
        <v>1.0695822035961838E-2</v>
      </c>
      <c r="H396" s="2">
        <f t="shared" si="49"/>
        <v>0.99711624927503273</v>
      </c>
      <c r="I396" s="2">
        <f t="shared" si="50"/>
        <v>49.92780213154807</v>
      </c>
    </row>
    <row r="397" spans="1:9" ht="13.5" x14ac:dyDescent="0.25">
      <c r="A397" s="3">
        <f>TITRES_STAT!B400</f>
        <v>42880</v>
      </c>
      <c r="B397" s="5">
        <f>TITRES_STAT!D400</f>
        <v>1.45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9.9031938120249761E-3</v>
      </c>
      <c r="G397" s="2">
        <f t="shared" si="57"/>
        <v>9.9318347476788499E-3</v>
      </c>
      <c r="H397" s="2">
        <f t="shared" si="49"/>
        <v>0.99711624927503273</v>
      </c>
      <c r="I397" s="2">
        <f t="shared" si="50"/>
        <v>49.92780213154807</v>
      </c>
    </row>
    <row r="398" spans="1:9" ht="13.5" x14ac:dyDescent="0.25">
      <c r="A398" s="3">
        <f>TITRES_STAT!B401</f>
        <v>42881</v>
      </c>
      <c r="B398" s="5">
        <f>TITRES_STAT!D401</f>
        <v>1.41</v>
      </c>
      <c r="C398" s="2">
        <f t="shared" si="54"/>
        <v>-4.0000000000000036E-2</v>
      </c>
      <c r="D398" s="2">
        <f t="shared" si="55"/>
        <v>0</v>
      </c>
      <c r="E398" s="2">
        <f t="shared" si="56"/>
        <v>4.0000000000000036E-2</v>
      </c>
      <c r="F398" s="2">
        <f t="shared" si="57"/>
        <v>9.1958228254517636E-3</v>
      </c>
      <c r="G398" s="2">
        <f t="shared" si="57"/>
        <v>1.2079560837130363E-2</v>
      </c>
      <c r="H398" s="2">
        <f t="shared" si="49"/>
        <v>0.76127128704757907</v>
      </c>
      <c r="I398" s="2">
        <f t="shared" si="50"/>
        <v>43.222829591669488</v>
      </c>
    </row>
    <row r="399" spans="1:9" ht="13.5" x14ac:dyDescent="0.25">
      <c r="A399" s="3">
        <f>TITRES_STAT!B402</f>
        <v>42884</v>
      </c>
      <c r="B399" s="5">
        <f>TITRES_STAT!D402</f>
        <v>1.37</v>
      </c>
      <c r="C399" s="2">
        <f t="shared" si="54"/>
        <v>-3.9999999999999813E-2</v>
      </c>
      <c r="D399" s="2">
        <f t="shared" si="55"/>
        <v>0</v>
      </c>
      <c r="E399" s="2">
        <f t="shared" si="56"/>
        <v>3.9999999999999813E-2</v>
      </c>
      <c r="F399" s="2">
        <f t="shared" si="57"/>
        <v>8.5389783379194954E-3</v>
      </c>
      <c r="G399" s="2">
        <f t="shared" si="57"/>
        <v>1.4073877920192466E-2</v>
      </c>
      <c r="H399" s="2">
        <f t="shared" si="49"/>
        <v>0.60672533798720929</v>
      </c>
      <c r="I399" s="2">
        <f t="shared" si="50"/>
        <v>37.761608885017736</v>
      </c>
    </row>
    <row r="400" spans="1:9" ht="13.5" x14ac:dyDescent="0.25">
      <c r="A400" s="3">
        <f>TITRES_STAT!B403</f>
        <v>42885</v>
      </c>
      <c r="B400" s="5">
        <f>TITRES_STAT!D403</f>
        <v>1.34</v>
      </c>
      <c r="C400" s="2">
        <f t="shared" si="54"/>
        <v>-3.0000000000000027E-2</v>
      </c>
      <c r="D400" s="2">
        <f t="shared" si="55"/>
        <v>0</v>
      </c>
      <c r="E400" s="2">
        <f t="shared" si="56"/>
        <v>3.0000000000000027E-2</v>
      </c>
      <c r="F400" s="2">
        <f t="shared" si="57"/>
        <v>7.9290513137823884E-3</v>
      </c>
      <c r="G400" s="2">
        <f t="shared" si="57"/>
        <v>1.521145806875015E-2</v>
      </c>
      <c r="H400" s="2">
        <f t="shared" si="49"/>
        <v>0.52125518000615167</v>
      </c>
      <c r="I400" s="2">
        <f t="shared" si="50"/>
        <v>34.264808879996309</v>
      </c>
    </row>
    <row r="401" spans="1:9" ht="13.5" x14ac:dyDescent="0.25">
      <c r="A401" s="3">
        <f>TITRES_STAT!B404</f>
        <v>42886</v>
      </c>
      <c r="B401" s="5">
        <f>TITRES_STAT!D404</f>
        <v>1.3</v>
      </c>
      <c r="C401" s="2">
        <f t="shared" si="54"/>
        <v>-4.0000000000000036E-2</v>
      </c>
      <c r="D401" s="2">
        <f t="shared" si="55"/>
        <v>0</v>
      </c>
      <c r="E401" s="2">
        <f t="shared" si="56"/>
        <v>4.0000000000000036E-2</v>
      </c>
      <c r="F401" s="2">
        <f t="shared" si="57"/>
        <v>7.3626905056550741E-3</v>
      </c>
      <c r="G401" s="2">
        <f t="shared" si="57"/>
        <v>1.6982068206696573E-2</v>
      </c>
      <c r="H401" s="2">
        <f t="shared" ref="H401:H464" si="58">F401/G401</f>
        <v>0.43355676211168026</v>
      </c>
      <c r="I401" s="2">
        <f t="shared" ref="I401:I464" si="59">IF(G401=0,100,100-(100/(1+H401)))</f>
        <v>30.243431831261134</v>
      </c>
    </row>
    <row r="402" spans="1:9" ht="13.5" x14ac:dyDescent="0.25">
      <c r="A402" s="3">
        <f>TITRES_STAT!B405</f>
        <v>42887</v>
      </c>
      <c r="B402" s="5">
        <f>TITRES_STAT!D405</f>
        <v>1.3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6.8367840409654258E-3</v>
      </c>
      <c r="G402" s="2">
        <f t="shared" si="57"/>
        <v>1.5769063334789675E-2</v>
      </c>
      <c r="H402" s="2">
        <f t="shared" si="58"/>
        <v>0.43355676211168021</v>
      </c>
      <c r="I402" s="2">
        <f t="shared" si="59"/>
        <v>30.243431831261134</v>
      </c>
    </row>
    <row r="403" spans="1:9" ht="13.5" x14ac:dyDescent="0.25">
      <c r="A403" s="3">
        <f>TITRES_STAT!B406</f>
        <v>42888</v>
      </c>
      <c r="B403" s="5">
        <f>TITRES_STAT!D406</f>
        <v>1.3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6.34844232375361E-3</v>
      </c>
      <c r="G403" s="2">
        <f t="shared" si="57"/>
        <v>1.4642701668018983E-2</v>
      </c>
      <c r="H403" s="2">
        <f t="shared" si="58"/>
        <v>0.43355676211168026</v>
      </c>
      <c r="I403" s="2">
        <f t="shared" si="59"/>
        <v>30.243431831261134</v>
      </c>
    </row>
    <row r="404" spans="1:9" ht="13.5" x14ac:dyDescent="0.25">
      <c r="A404" s="3">
        <f>TITRES_STAT!B407</f>
        <v>42891</v>
      </c>
      <c r="B404" s="5">
        <f>TITRES_STAT!D407</f>
        <v>1.3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5.8949821577712102E-3</v>
      </c>
      <c r="G404" s="2">
        <f t="shared" si="57"/>
        <v>1.3596794406017628E-2</v>
      </c>
      <c r="H404" s="2">
        <f t="shared" si="58"/>
        <v>0.43355676211168032</v>
      </c>
      <c r="I404" s="2">
        <f t="shared" si="59"/>
        <v>30.243431831261134</v>
      </c>
    </row>
    <row r="405" spans="1:9" ht="13.5" x14ac:dyDescent="0.25">
      <c r="A405" s="3">
        <f>TITRES_STAT!B408</f>
        <v>42892</v>
      </c>
      <c r="B405" s="5">
        <f>TITRES_STAT!D408</f>
        <v>1.3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5.4739120036446948E-3</v>
      </c>
      <c r="G405" s="2">
        <f t="shared" si="57"/>
        <v>1.2625594805587797E-2</v>
      </c>
      <c r="H405" s="2">
        <f t="shared" si="58"/>
        <v>0.43355676211168032</v>
      </c>
      <c r="I405" s="2">
        <f t="shared" si="59"/>
        <v>30.243431831261134</v>
      </c>
    </row>
    <row r="406" spans="1:9" ht="13.5" x14ac:dyDescent="0.25">
      <c r="A406" s="3">
        <f>TITRES_STAT!B409</f>
        <v>42893</v>
      </c>
      <c r="B406" s="5">
        <f>TITRES_STAT!D409</f>
        <v>1.27</v>
      </c>
      <c r="C406" s="2">
        <f t="shared" si="54"/>
        <v>-3.0000000000000027E-2</v>
      </c>
      <c r="D406" s="2">
        <f t="shared" si="55"/>
        <v>0</v>
      </c>
      <c r="E406" s="2">
        <f t="shared" si="56"/>
        <v>3.0000000000000027E-2</v>
      </c>
      <c r="F406" s="2">
        <f t="shared" si="57"/>
        <v>5.0829182890986457E-3</v>
      </c>
      <c r="G406" s="2">
        <f t="shared" si="57"/>
        <v>1.3866623748045813E-2</v>
      </c>
      <c r="H406" s="2">
        <f t="shared" si="58"/>
        <v>0.36655774191716772</v>
      </c>
      <c r="I406" s="2">
        <f t="shared" si="59"/>
        <v>26.823436044708757</v>
      </c>
    </row>
    <row r="407" spans="1:9" ht="13.5" x14ac:dyDescent="0.25">
      <c r="A407" s="3">
        <f>TITRES_STAT!B410</f>
        <v>42894</v>
      </c>
      <c r="B407" s="5">
        <f>TITRES_STAT!D410</f>
        <v>1.25</v>
      </c>
      <c r="C407" s="2">
        <f t="shared" si="54"/>
        <v>-2.0000000000000018E-2</v>
      </c>
      <c r="D407" s="2">
        <f t="shared" si="55"/>
        <v>0</v>
      </c>
      <c r="E407" s="2">
        <f t="shared" si="56"/>
        <v>2.0000000000000018E-2</v>
      </c>
      <c r="F407" s="2">
        <f t="shared" si="57"/>
        <v>4.7198526970201717E-3</v>
      </c>
      <c r="G407" s="2">
        <f t="shared" si="57"/>
        <v>1.4304722051756827E-2</v>
      </c>
      <c r="H407" s="2">
        <f t="shared" si="58"/>
        <v>0.32995067502486042</v>
      </c>
      <c r="I407" s="2">
        <f t="shared" si="59"/>
        <v>24.809241517073005</v>
      </c>
    </row>
    <row r="408" spans="1:9" ht="13.5" x14ac:dyDescent="0.25">
      <c r="A408" s="3">
        <f>TITRES_STAT!B411</f>
        <v>42895</v>
      </c>
      <c r="B408" s="5">
        <f>TITRES_STAT!D411</f>
        <v>1.25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4.3827203615187304E-3</v>
      </c>
      <c r="G408" s="2">
        <f t="shared" si="57"/>
        <v>1.3282956190917053E-2</v>
      </c>
      <c r="H408" s="2">
        <f t="shared" si="58"/>
        <v>0.32995067502486042</v>
      </c>
      <c r="I408" s="2">
        <f t="shared" si="59"/>
        <v>24.809241517073005</v>
      </c>
    </row>
    <row r="409" spans="1:9" ht="13.5" x14ac:dyDescent="0.25">
      <c r="A409" s="3">
        <f>TITRES_STAT!B412</f>
        <v>42898</v>
      </c>
      <c r="B409" s="5">
        <f>TITRES_STAT!D412</f>
        <v>1.25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4.0696689071245355E-3</v>
      </c>
      <c r="G409" s="2">
        <f t="shared" si="57"/>
        <v>1.233417360585155E-2</v>
      </c>
      <c r="H409" s="2">
        <f t="shared" si="58"/>
        <v>0.32995067502486042</v>
      </c>
      <c r="I409" s="2">
        <f t="shared" si="59"/>
        <v>24.809241517073005</v>
      </c>
    </row>
    <row r="410" spans="1:9" ht="13.5" x14ac:dyDescent="0.25">
      <c r="A410" s="3">
        <f>TITRES_STAT!B413</f>
        <v>42899</v>
      </c>
      <c r="B410" s="5">
        <f>TITRES_STAT!D413</f>
        <v>1.22</v>
      </c>
      <c r="C410" s="2">
        <f t="shared" si="54"/>
        <v>-3.0000000000000027E-2</v>
      </c>
      <c r="D410" s="2">
        <f t="shared" si="55"/>
        <v>0</v>
      </c>
      <c r="E410" s="2">
        <f t="shared" si="56"/>
        <v>3.0000000000000027E-2</v>
      </c>
      <c r="F410" s="2">
        <f t="shared" si="57"/>
        <v>3.7789782709013544E-3</v>
      </c>
      <c r="G410" s="2">
        <f t="shared" si="57"/>
        <v>1.3596018348290728E-2</v>
      </c>
      <c r="H410" s="2">
        <f t="shared" si="58"/>
        <v>0.27794742358349656</v>
      </c>
      <c r="I410" s="2">
        <f t="shared" si="59"/>
        <v>21.749519460206216</v>
      </c>
    </row>
    <row r="411" spans="1:9" ht="13.5" x14ac:dyDescent="0.25">
      <c r="A411" s="3">
        <f>TITRES_STAT!B414</f>
        <v>42900</v>
      </c>
      <c r="B411" s="5">
        <f>TITRES_STAT!D414</f>
        <v>1.22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3.5090512515512577E-3</v>
      </c>
      <c r="G411" s="2">
        <f t="shared" si="57"/>
        <v>1.2624874180555676E-2</v>
      </c>
      <c r="H411" s="2">
        <f t="shared" si="58"/>
        <v>0.27794742358349656</v>
      </c>
      <c r="I411" s="2">
        <f t="shared" si="59"/>
        <v>21.749519460206216</v>
      </c>
    </row>
    <row r="412" spans="1:9" ht="13.5" x14ac:dyDescent="0.25">
      <c r="A412" s="3">
        <f>TITRES_STAT!B415</f>
        <v>42901</v>
      </c>
      <c r="B412" s="5">
        <f>TITRES_STAT!D415</f>
        <v>1.22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3.2584047335833108E-3</v>
      </c>
      <c r="G412" s="2">
        <f t="shared" si="57"/>
        <v>1.1723097453373129E-2</v>
      </c>
      <c r="H412" s="2">
        <f t="shared" si="58"/>
        <v>0.27794742358349656</v>
      </c>
      <c r="I412" s="2">
        <f t="shared" si="59"/>
        <v>21.749519460206216</v>
      </c>
    </row>
    <row r="413" spans="1:9" ht="13.5" x14ac:dyDescent="0.25">
      <c r="A413" s="3">
        <f>TITRES_STAT!B416</f>
        <v>42902</v>
      </c>
      <c r="B413" s="5">
        <f>TITRES_STAT!D416</f>
        <v>1.2</v>
      </c>
      <c r="C413" s="2">
        <f t="shared" si="54"/>
        <v>-2.0000000000000018E-2</v>
      </c>
      <c r="D413" s="2">
        <f t="shared" si="55"/>
        <v>0</v>
      </c>
      <c r="E413" s="2">
        <f t="shared" si="56"/>
        <v>2.0000000000000018E-2</v>
      </c>
      <c r="F413" s="2">
        <f t="shared" ref="F413:G428" si="60">((F412*13)+D413)/14</f>
        <v>3.0256615383273599E-3</v>
      </c>
      <c r="G413" s="2">
        <f t="shared" si="60"/>
        <v>1.2314304778132192E-2</v>
      </c>
      <c r="H413" s="2">
        <f t="shared" si="58"/>
        <v>0.24570299280722252</v>
      </c>
      <c r="I413" s="2">
        <f t="shared" si="59"/>
        <v>19.724042907974777</v>
      </c>
    </row>
    <row r="414" spans="1:9" ht="13.5" x14ac:dyDescent="0.25">
      <c r="A414" s="3">
        <f>TITRES_STAT!B417</f>
        <v>42905</v>
      </c>
      <c r="B414" s="5">
        <f>TITRES_STAT!D417</f>
        <v>1.2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2.8095428570182627E-3</v>
      </c>
      <c r="G414" s="2">
        <f t="shared" si="60"/>
        <v>1.1434711579694178E-2</v>
      </c>
      <c r="H414" s="2">
        <f t="shared" si="58"/>
        <v>0.24570299280722252</v>
      </c>
      <c r="I414" s="2">
        <f t="shared" si="59"/>
        <v>19.724042907974777</v>
      </c>
    </row>
    <row r="415" spans="1:9" ht="13.5" x14ac:dyDescent="0.25">
      <c r="A415" s="3">
        <f>TITRES_STAT!B418</f>
        <v>42906</v>
      </c>
      <c r="B415" s="5">
        <f>TITRES_STAT!D418</f>
        <v>1.2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2.608861224374101E-3</v>
      </c>
      <c r="G415" s="2">
        <f t="shared" si="60"/>
        <v>1.0617946466858879E-2</v>
      </c>
      <c r="H415" s="2">
        <f t="shared" si="58"/>
        <v>0.24570299280722252</v>
      </c>
      <c r="I415" s="2">
        <f t="shared" si="59"/>
        <v>19.724042907974777</v>
      </c>
    </row>
    <row r="416" spans="1:9" ht="13.5" x14ac:dyDescent="0.25">
      <c r="A416" s="3">
        <f>TITRES_STAT!B419</f>
        <v>42907</v>
      </c>
      <c r="B416" s="5">
        <f>TITRES_STAT!D419</f>
        <v>1.2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2.4225139940616649E-3</v>
      </c>
      <c r="G416" s="2">
        <f t="shared" si="60"/>
        <v>9.8595217192261018E-3</v>
      </c>
      <c r="H416" s="2">
        <f t="shared" si="58"/>
        <v>0.24570299280722249</v>
      </c>
      <c r="I416" s="2">
        <f t="shared" si="59"/>
        <v>19.724042907974777</v>
      </c>
    </row>
    <row r="417" spans="1:9" ht="13.5" x14ac:dyDescent="0.25">
      <c r="A417" s="3">
        <f>TITRES_STAT!B420</f>
        <v>42908</v>
      </c>
      <c r="B417" s="5">
        <f>TITRES_STAT!D420</f>
        <v>1.2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2.2494772802001172E-3</v>
      </c>
      <c r="G417" s="2">
        <f t="shared" si="60"/>
        <v>9.1552701678528081E-3</v>
      </c>
      <c r="H417" s="2">
        <f t="shared" si="58"/>
        <v>0.24570299280722249</v>
      </c>
      <c r="I417" s="2">
        <f t="shared" si="59"/>
        <v>19.724042907974777</v>
      </c>
    </row>
    <row r="418" spans="1:9" ht="13.5" x14ac:dyDescent="0.25">
      <c r="A418" s="3">
        <f>TITRES_STAT!B421</f>
        <v>42909</v>
      </c>
      <c r="B418" s="5">
        <f>TITRES_STAT!D421</f>
        <v>1.2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2.0888003316143944E-3</v>
      </c>
      <c r="G418" s="2">
        <f t="shared" si="60"/>
        <v>8.5013222987204654E-3</v>
      </c>
      <c r="H418" s="2">
        <f t="shared" si="58"/>
        <v>0.24570299280722246</v>
      </c>
      <c r="I418" s="2">
        <f t="shared" si="59"/>
        <v>19.724042907974777</v>
      </c>
    </row>
    <row r="419" spans="1:9" ht="13.5" x14ac:dyDescent="0.25">
      <c r="A419" s="3">
        <f>TITRES_STAT!B422</f>
        <v>42914</v>
      </c>
      <c r="B419" s="5">
        <f>TITRES_STAT!D422</f>
        <v>1.2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1.939600307927652E-3</v>
      </c>
      <c r="G419" s="2">
        <f t="shared" si="60"/>
        <v>7.894084991669003E-3</v>
      </c>
      <c r="H419" s="2">
        <f t="shared" si="58"/>
        <v>0.24570299280722249</v>
      </c>
      <c r="I419" s="2">
        <f t="shared" si="59"/>
        <v>19.724042907974777</v>
      </c>
    </row>
    <row r="420" spans="1:9" ht="13.5" x14ac:dyDescent="0.25">
      <c r="A420" s="3">
        <f>TITRES_STAT!B423</f>
        <v>42915</v>
      </c>
      <c r="B420" s="5">
        <f>TITRES_STAT!D423</f>
        <v>1.2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1.8010574287899625E-3</v>
      </c>
      <c r="G420" s="2">
        <f t="shared" si="60"/>
        <v>7.3302217779783602E-3</v>
      </c>
      <c r="H420" s="2">
        <f t="shared" si="58"/>
        <v>0.24570299280722246</v>
      </c>
      <c r="I420" s="2">
        <f t="shared" si="59"/>
        <v>19.724042907974777</v>
      </c>
    </row>
    <row r="421" spans="1:9" ht="13.5" x14ac:dyDescent="0.25">
      <c r="A421" s="3">
        <f>TITRES_STAT!B424</f>
        <v>42916</v>
      </c>
      <c r="B421" s="5">
        <f>TITRES_STAT!D424</f>
        <v>1.19</v>
      </c>
      <c r="C421" s="2">
        <f t="shared" si="54"/>
        <v>-1.0000000000000009E-2</v>
      </c>
      <c r="D421" s="2">
        <f t="shared" si="55"/>
        <v>0</v>
      </c>
      <c r="E421" s="2">
        <f t="shared" si="56"/>
        <v>1.0000000000000009E-2</v>
      </c>
      <c r="F421" s="2">
        <f t="shared" si="60"/>
        <v>1.6724104695906795E-3</v>
      </c>
      <c r="G421" s="2">
        <f t="shared" si="60"/>
        <v>7.5209202224084783E-3</v>
      </c>
      <c r="H421" s="2">
        <f t="shared" si="58"/>
        <v>0.22236779810637475</v>
      </c>
      <c r="I421" s="2">
        <f t="shared" si="59"/>
        <v>18.19156218372693</v>
      </c>
    </row>
    <row r="422" spans="1:9" ht="13.5" x14ac:dyDescent="0.25">
      <c r="A422" s="3">
        <f>TITRES_STAT!B425</f>
        <v>42919</v>
      </c>
      <c r="B422" s="5">
        <f>TITRES_STAT!D425</f>
        <v>1.18</v>
      </c>
      <c r="C422" s="2">
        <f t="shared" si="54"/>
        <v>-1.0000000000000009E-2</v>
      </c>
      <c r="D422" s="2">
        <f t="shared" si="55"/>
        <v>0</v>
      </c>
      <c r="E422" s="2">
        <f t="shared" si="56"/>
        <v>1.0000000000000009E-2</v>
      </c>
      <c r="F422" s="2">
        <f t="shared" si="60"/>
        <v>1.5529525789056311E-3</v>
      </c>
      <c r="G422" s="2">
        <f t="shared" si="60"/>
        <v>7.6979973493793022E-3</v>
      </c>
      <c r="H422" s="2">
        <f t="shared" si="58"/>
        <v>0.20173462115193472</v>
      </c>
      <c r="I422" s="2">
        <f t="shared" si="59"/>
        <v>16.786952593456945</v>
      </c>
    </row>
    <row r="423" spans="1:9" ht="13.5" x14ac:dyDescent="0.25">
      <c r="A423" s="3">
        <f>TITRES_STAT!B426</f>
        <v>42920</v>
      </c>
      <c r="B423" s="5">
        <f>TITRES_STAT!D426</f>
        <v>1.18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1.4420273946980859E-3</v>
      </c>
      <c r="G423" s="2">
        <f t="shared" si="60"/>
        <v>7.1481403958522094E-3</v>
      </c>
      <c r="H423" s="2">
        <f t="shared" si="58"/>
        <v>0.20173462115193469</v>
      </c>
      <c r="I423" s="2">
        <f t="shared" si="59"/>
        <v>16.786952593456945</v>
      </c>
    </row>
    <row r="424" spans="1:9" ht="13.5" x14ac:dyDescent="0.25">
      <c r="A424" s="3">
        <f>TITRES_STAT!B427</f>
        <v>42921</v>
      </c>
      <c r="B424" s="5">
        <f>TITRES_STAT!D427</f>
        <v>1.1599999999999999</v>
      </c>
      <c r="C424" s="2">
        <f t="shared" si="54"/>
        <v>-2.0000000000000018E-2</v>
      </c>
      <c r="D424" s="2">
        <f t="shared" si="55"/>
        <v>0</v>
      </c>
      <c r="E424" s="2">
        <f t="shared" si="56"/>
        <v>2.0000000000000018E-2</v>
      </c>
      <c r="F424" s="2">
        <f t="shared" si="60"/>
        <v>1.3390254379339367E-3</v>
      </c>
      <c r="G424" s="2">
        <f t="shared" si="60"/>
        <v>8.0661303675770533E-3</v>
      </c>
      <c r="H424" s="2">
        <f t="shared" si="58"/>
        <v>0.16600592563149463</v>
      </c>
      <c r="I424" s="2">
        <f t="shared" si="59"/>
        <v>14.237142537812403</v>
      </c>
    </row>
    <row r="425" spans="1:9" ht="13.5" x14ac:dyDescent="0.25">
      <c r="A425" s="3">
        <f>TITRES_STAT!B428</f>
        <v>42922</v>
      </c>
      <c r="B425" s="5">
        <f>TITRES_STAT!D428</f>
        <v>1.1599999999999999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1.2433807637957984E-3</v>
      </c>
      <c r="G425" s="2">
        <f t="shared" si="60"/>
        <v>7.4899781984644068E-3</v>
      </c>
      <c r="H425" s="2">
        <f t="shared" si="58"/>
        <v>0.16600592563149463</v>
      </c>
      <c r="I425" s="2">
        <f t="shared" si="59"/>
        <v>14.237142537812403</v>
      </c>
    </row>
    <row r="426" spans="1:9" ht="13.5" x14ac:dyDescent="0.25">
      <c r="A426" s="3">
        <f>TITRES_STAT!B429</f>
        <v>42923</v>
      </c>
      <c r="B426" s="5">
        <f>TITRES_STAT!D429</f>
        <v>1.1299999999999999</v>
      </c>
      <c r="C426" s="2">
        <f t="shared" si="54"/>
        <v>-3.0000000000000027E-2</v>
      </c>
      <c r="D426" s="2">
        <f t="shared" si="55"/>
        <v>0</v>
      </c>
      <c r="E426" s="2">
        <f t="shared" si="56"/>
        <v>3.0000000000000027E-2</v>
      </c>
      <c r="F426" s="2">
        <f t="shared" si="60"/>
        <v>1.1545678520960985E-3</v>
      </c>
      <c r="G426" s="2">
        <f t="shared" si="60"/>
        <v>9.0978368985740934E-3</v>
      </c>
      <c r="H426" s="2">
        <f t="shared" si="58"/>
        <v>0.12690575407842872</v>
      </c>
      <c r="I426" s="2">
        <f t="shared" si="59"/>
        <v>11.261434562663212</v>
      </c>
    </row>
    <row r="427" spans="1:9" ht="13.5" x14ac:dyDescent="0.25">
      <c r="A427" s="3">
        <f>TITRES_STAT!B430</f>
        <v>42926</v>
      </c>
      <c r="B427" s="5">
        <f>TITRES_STAT!D430</f>
        <v>1.08</v>
      </c>
      <c r="C427" s="2">
        <f t="shared" si="54"/>
        <v>-4.9999999999999822E-2</v>
      </c>
      <c r="D427" s="2">
        <f t="shared" si="55"/>
        <v>0</v>
      </c>
      <c r="E427" s="2">
        <f t="shared" si="56"/>
        <v>4.9999999999999822E-2</v>
      </c>
      <c r="F427" s="2">
        <f t="shared" si="60"/>
        <v>1.07209871980352E-3</v>
      </c>
      <c r="G427" s="2">
        <f t="shared" si="60"/>
        <v>1.2019419977247359E-2</v>
      </c>
      <c r="H427" s="2">
        <f t="shared" si="58"/>
        <v>8.9197209335641153E-2</v>
      </c>
      <c r="I427" s="2">
        <f t="shared" si="59"/>
        <v>8.1892616480396043</v>
      </c>
    </row>
    <row r="428" spans="1:9" ht="13.5" x14ac:dyDescent="0.25">
      <c r="A428" s="3">
        <f>TITRES_STAT!B431</f>
        <v>42927</v>
      </c>
      <c r="B428" s="5">
        <f>TITRES_STAT!D431</f>
        <v>1.08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9.9552023981755423E-4</v>
      </c>
      <c r="G428" s="2">
        <f t="shared" si="60"/>
        <v>1.1160889978872547E-2</v>
      </c>
      <c r="H428" s="2">
        <f t="shared" si="58"/>
        <v>8.9197209335641153E-2</v>
      </c>
      <c r="I428" s="2">
        <f t="shared" si="59"/>
        <v>8.1892616480396043</v>
      </c>
    </row>
    <row r="429" spans="1:9" ht="13.5" x14ac:dyDescent="0.25">
      <c r="A429" s="3">
        <f>TITRES_STAT!B432</f>
        <v>42928</v>
      </c>
      <c r="B429" s="5">
        <f>TITRES_STAT!D432</f>
        <v>1.08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9.2441165125915748E-4</v>
      </c>
      <c r="G429" s="2">
        <f t="shared" si="61"/>
        <v>1.0363683551810223E-2</v>
      </c>
      <c r="H429" s="2">
        <f t="shared" si="58"/>
        <v>8.9197209335641153E-2</v>
      </c>
      <c r="I429" s="2">
        <f t="shared" si="59"/>
        <v>8.1892616480396043</v>
      </c>
    </row>
    <row r="430" spans="1:9" ht="13.5" x14ac:dyDescent="0.25">
      <c r="A430" s="3">
        <f>TITRES_STAT!B433</f>
        <v>42929</v>
      </c>
      <c r="B430" s="5">
        <f>TITRES_STAT!D433</f>
        <v>1.08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8.5838224759778904E-4</v>
      </c>
      <c r="G430" s="2">
        <f t="shared" si="61"/>
        <v>9.6234204409666353E-3</v>
      </c>
      <c r="H430" s="2">
        <f t="shared" si="58"/>
        <v>8.9197209335641153E-2</v>
      </c>
      <c r="I430" s="2">
        <f t="shared" si="59"/>
        <v>8.1892616480396043</v>
      </c>
    </row>
    <row r="431" spans="1:9" ht="13.5" x14ac:dyDescent="0.25">
      <c r="A431" s="3">
        <f>TITRES_STAT!B434</f>
        <v>42930</v>
      </c>
      <c r="B431" s="5">
        <f>TITRES_STAT!D434</f>
        <v>1.08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7.9706922991223267E-4</v>
      </c>
      <c r="G431" s="2">
        <f t="shared" si="61"/>
        <v>8.9360332666118761E-3</v>
      </c>
      <c r="H431" s="2">
        <f t="shared" si="58"/>
        <v>8.9197209335641139E-2</v>
      </c>
      <c r="I431" s="2">
        <f t="shared" si="59"/>
        <v>8.1892616480396043</v>
      </c>
    </row>
    <row r="432" spans="1:9" ht="13.5" x14ac:dyDescent="0.25">
      <c r="A432" s="3">
        <f>TITRES_STAT!B435</f>
        <v>42933</v>
      </c>
      <c r="B432" s="5">
        <f>TITRES_STAT!D435</f>
        <v>1.08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7.4013571348993039E-4</v>
      </c>
      <c r="G432" s="2">
        <f t="shared" si="61"/>
        <v>8.2977451761395999E-3</v>
      </c>
      <c r="H432" s="2">
        <f t="shared" si="58"/>
        <v>8.9197209335641139E-2</v>
      </c>
      <c r="I432" s="2">
        <f t="shared" si="59"/>
        <v>8.1892616480396043</v>
      </c>
    </row>
    <row r="433" spans="1:9" ht="13.5" x14ac:dyDescent="0.25">
      <c r="A433" s="3">
        <f>TITRES_STAT!B436</f>
        <v>42934</v>
      </c>
      <c r="B433" s="5">
        <f>TITRES_STAT!D436</f>
        <v>1.1000000000000001</v>
      </c>
      <c r="C433" s="2">
        <f t="shared" si="54"/>
        <v>2.0000000000000018E-2</v>
      </c>
      <c r="D433" s="2">
        <f t="shared" si="55"/>
        <v>2.0000000000000018E-2</v>
      </c>
      <c r="E433" s="2">
        <f t="shared" si="56"/>
        <v>0</v>
      </c>
      <c r="F433" s="2">
        <f t="shared" si="61"/>
        <v>2.1158403053835079E-3</v>
      </c>
      <c r="G433" s="2">
        <f t="shared" si="61"/>
        <v>7.7050490921296289E-3</v>
      </c>
      <c r="H433" s="2">
        <f t="shared" si="58"/>
        <v>0.274604389937599</v>
      </c>
      <c r="I433" s="2">
        <f t="shared" si="59"/>
        <v>21.544284022985579</v>
      </c>
    </row>
    <row r="434" spans="1:9" ht="13.5" x14ac:dyDescent="0.25">
      <c r="A434" s="3">
        <f>TITRES_STAT!B437</f>
        <v>42935</v>
      </c>
      <c r="B434" s="5">
        <f>TITRES_STAT!D437</f>
        <v>1.1000000000000001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1.9647088549989717E-3</v>
      </c>
      <c r="G434" s="2">
        <f t="shared" si="61"/>
        <v>7.1546884426917983E-3</v>
      </c>
      <c r="H434" s="2">
        <f t="shared" si="58"/>
        <v>0.274604389937599</v>
      </c>
      <c r="I434" s="2">
        <f t="shared" si="59"/>
        <v>21.544284022985579</v>
      </c>
    </row>
    <row r="435" spans="1:9" ht="13.5" x14ac:dyDescent="0.25">
      <c r="A435" s="3">
        <f>TITRES_STAT!B438</f>
        <v>42936</v>
      </c>
      <c r="B435" s="5">
        <f>TITRES_STAT!D438</f>
        <v>1.1100000000000001</v>
      </c>
      <c r="C435" s="2">
        <f t="shared" si="54"/>
        <v>1.0000000000000009E-2</v>
      </c>
      <c r="D435" s="2">
        <f t="shared" si="55"/>
        <v>1.0000000000000009E-2</v>
      </c>
      <c r="E435" s="2">
        <f t="shared" si="56"/>
        <v>0</v>
      </c>
      <c r="F435" s="2">
        <f t="shared" si="61"/>
        <v>2.5386582224990457E-3</v>
      </c>
      <c r="G435" s="2">
        <f t="shared" si="61"/>
        <v>6.6436392682138129E-3</v>
      </c>
      <c r="H435" s="2">
        <f t="shared" si="58"/>
        <v>0.38211861300855682</v>
      </c>
      <c r="I435" s="2">
        <f t="shared" si="59"/>
        <v>27.647309674585145</v>
      </c>
    </row>
    <row r="436" spans="1:9" ht="13.5" x14ac:dyDescent="0.25">
      <c r="A436" s="3">
        <f>TITRES_STAT!B439</f>
        <v>42937</v>
      </c>
      <c r="B436" s="5">
        <f>TITRES_STAT!D439</f>
        <v>1.1100000000000001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2.3573254923205424E-3</v>
      </c>
      <c r="G436" s="2">
        <f t="shared" si="61"/>
        <v>6.1690936061985406E-3</v>
      </c>
      <c r="H436" s="2">
        <f t="shared" si="58"/>
        <v>0.38211861300855682</v>
      </c>
      <c r="I436" s="2">
        <f t="shared" si="59"/>
        <v>27.647309674585145</v>
      </c>
    </row>
    <row r="437" spans="1:9" ht="13.5" x14ac:dyDescent="0.25">
      <c r="A437" s="3">
        <f>TITRES_STAT!B440</f>
        <v>42940</v>
      </c>
      <c r="B437" s="5">
        <f>TITRES_STAT!D440</f>
        <v>1.1200000000000001</v>
      </c>
      <c r="C437" s="2">
        <f t="shared" si="54"/>
        <v>1.0000000000000009E-2</v>
      </c>
      <c r="D437" s="2">
        <f t="shared" si="55"/>
        <v>1.0000000000000009E-2</v>
      </c>
      <c r="E437" s="2">
        <f t="shared" si="56"/>
        <v>0</v>
      </c>
      <c r="F437" s="2">
        <f t="shared" si="61"/>
        <v>2.9032308142976468E-3</v>
      </c>
      <c r="G437" s="2">
        <f t="shared" si="61"/>
        <v>5.7284440628986447E-3</v>
      </c>
      <c r="H437" s="2">
        <f t="shared" si="58"/>
        <v>0.50680966461747834</v>
      </c>
      <c r="I437" s="2">
        <f t="shared" si="59"/>
        <v>33.634617332119262</v>
      </c>
    </row>
    <row r="438" spans="1:9" ht="13.5" x14ac:dyDescent="0.25">
      <c r="A438" s="3">
        <f>TITRES_STAT!B441</f>
        <v>42942</v>
      </c>
      <c r="B438" s="5">
        <f>TITRES_STAT!D441</f>
        <v>1.1399999999999999</v>
      </c>
      <c r="C438" s="2">
        <f t="shared" si="54"/>
        <v>1.9999999999999796E-2</v>
      </c>
      <c r="D438" s="2">
        <f t="shared" si="55"/>
        <v>1.9999999999999796E-2</v>
      </c>
      <c r="E438" s="2">
        <f t="shared" si="56"/>
        <v>0</v>
      </c>
      <c r="F438" s="2">
        <f t="shared" si="61"/>
        <v>4.1244286132763718E-3</v>
      </c>
      <c r="G438" s="2">
        <f t="shared" si="61"/>
        <v>5.3192694869773132E-3</v>
      </c>
      <c r="H438" s="2">
        <f t="shared" si="58"/>
        <v>0.77537500654438318</v>
      </c>
      <c r="I438" s="2">
        <f t="shared" si="59"/>
        <v>43.673871924872081</v>
      </c>
    </row>
    <row r="439" spans="1:9" ht="13.5" x14ac:dyDescent="0.25">
      <c r="A439" s="3">
        <f>TITRES_STAT!B442</f>
        <v>42943</v>
      </c>
      <c r="B439" s="5">
        <f>TITRES_STAT!D442</f>
        <v>1.1100000000000001</v>
      </c>
      <c r="C439" s="2">
        <f t="shared" si="54"/>
        <v>-2.9999999999999805E-2</v>
      </c>
      <c r="D439" s="2">
        <f t="shared" si="55"/>
        <v>0</v>
      </c>
      <c r="E439" s="2">
        <f t="shared" si="56"/>
        <v>2.9999999999999805E-2</v>
      </c>
      <c r="F439" s="2">
        <f t="shared" si="61"/>
        <v>3.8298265694709168E-3</v>
      </c>
      <c r="G439" s="2">
        <f t="shared" si="61"/>
        <v>7.0821788093360632E-3</v>
      </c>
      <c r="H439" s="2">
        <f t="shared" si="58"/>
        <v>0.54076953894785296</v>
      </c>
      <c r="I439" s="2">
        <f t="shared" si="59"/>
        <v>35.097366950616703</v>
      </c>
    </row>
    <row r="440" spans="1:9" ht="13.5" x14ac:dyDescent="0.25">
      <c r="A440" s="3">
        <f>TITRES_STAT!B443</f>
        <v>42944</v>
      </c>
      <c r="B440" s="5">
        <f>TITRES_STAT!D443</f>
        <v>1.1100000000000001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3.5562675287944229E-3</v>
      </c>
      <c r="G440" s="2">
        <f t="shared" si="61"/>
        <v>6.5763088943834869E-3</v>
      </c>
      <c r="H440" s="2">
        <f t="shared" si="58"/>
        <v>0.54076953894785296</v>
      </c>
      <c r="I440" s="2">
        <f t="shared" si="59"/>
        <v>35.097366950616703</v>
      </c>
    </row>
    <row r="441" spans="1:9" ht="13.5" x14ac:dyDescent="0.25">
      <c r="A441" s="3">
        <f>TITRES_STAT!B444</f>
        <v>42947</v>
      </c>
      <c r="B441" s="5">
        <f>TITRES_STAT!D444</f>
        <v>1.1100000000000001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3.3022484195948214E-3</v>
      </c>
      <c r="G441" s="2">
        <f t="shared" si="61"/>
        <v>6.1065725447846664E-3</v>
      </c>
      <c r="H441" s="2">
        <f t="shared" si="58"/>
        <v>0.54076953894785296</v>
      </c>
      <c r="I441" s="2">
        <f t="shared" si="59"/>
        <v>35.097366950616703</v>
      </c>
    </row>
    <row r="442" spans="1:9" ht="13.5" x14ac:dyDescent="0.25">
      <c r="A442" s="3">
        <f>TITRES_STAT!B445</f>
        <v>42948</v>
      </c>
      <c r="B442" s="5">
        <f>TITRES_STAT!D445</f>
        <v>1.1100000000000001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3.066373532480906E-3</v>
      </c>
      <c r="G442" s="2">
        <f t="shared" si="61"/>
        <v>5.6703887915857615E-3</v>
      </c>
      <c r="H442" s="2">
        <f t="shared" si="58"/>
        <v>0.54076953894785307</v>
      </c>
      <c r="I442" s="2">
        <f t="shared" si="59"/>
        <v>35.097366950616703</v>
      </c>
    </row>
    <row r="443" spans="1:9" ht="13.5" x14ac:dyDescent="0.25">
      <c r="A443" s="3">
        <f>TITRES_STAT!B446</f>
        <v>42949</v>
      </c>
      <c r="B443" s="5">
        <f>TITRES_STAT!D446</f>
        <v>1.1399999999999999</v>
      </c>
      <c r="C443" s="2">
        <f t="shared" si="54"/>
        <v>2.9999999999999805E-2</v>
      </c>
      <c r="D443" s="2">
        <f t="shared" si="55"/>
        <v>2.9999999999999805E-2</v>
      </c>
      <c r="E443" s="2">
        <f t="shared" si="56"/>
        <v>0</v>
      </c>
      <c r="F443" s="2">
        <f t="shared" si="61"/>
        <v>4.990203994446542E-3</v>
      </c>
      <c r="G443" s="2">
        <f t="shared" si="61"/>
        <v>5.2653610207582064E-3</v>
      </c>
      <c r="H443" s="2">
        <f t="shared" si="58"/>
        <v>0.94774203986642458</v>
      </c>
      <c r="I443" s="2">
        <f t="shared" si="59"/>
        <v>48.658498942263442</v>
      </c>
    </row>
    <row r="444" spans="1:9" ht="13.5" x14ac:dyDescent="0.25">
      <c r="A444" s="3">
        <f>TITRES_STAT!B447</f>
        <v>42950</v>
      </c>
      <c r="B444" s="5">
        <f>TITRES_STAT!D447</f>
        <v>1.1399999999999999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4.6337608519860744E-3</v>
      </c>
      <c r="G444" s="2">
        <f t="shared" si="61"/>
        <v>4.8892638049897628E-3</v>
      </c>
      <c r="H444" s="2">
        <f t="shared" si="58"/>
        <v>0.94774203986642458</v>
      </c>
      <c r="I444" s="2">
        <f t="shared" si="59"/>
        <v>48.658498942263442</v>
      </c>
    </row>
    <row r="445" spans="1:9" ht="13.5" x14ac:dyDescent="0.25">
      <c r="A445" s="3">
        <f>TITRES_STAT!B448</f>
        <v>42951</v>
      </c>
      <c r="B445" s="5">
        <f>TITRES_STAT!D448</f>
        <v>1.1399999999999999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4.3027779339870689E-3</v>
      </c>
      <c r="G445" s="2">
        <f t="shared" si="62"/>
        <v>4.5400306760619222E-3</v>
      </c>
      <c r="H445" s="2">
        <f t="shared" si="58"/>
        <v>0.94774203986642458</v>
      </c>
      <c r="I445" s="2">
        <f t="shared" si="59"/>
        <v>48.658498942263442</v>
      </c>
    </row>
    <row r="446" spans="1:9" ht="13.5" x14ac:dyDescent="0.25">
      <c r="A446" s="3">
        <f>TITRES_STAT!B449</f>
        <v>42954</v>
      </c>
      <c r="B446" s="5">
        <f>TITRES_STAT!D449</f>
        <v>1.1399999999999999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3.9954366529879924E-3</v>
      </c>
      <c r="G446" s="2">
        <f t="shared" si="62"/>
        <v>4.2157427706289276E-3</v>
      </c>
      <c r="H446" s="2">
        <f t="shared" si="58"/>
        <v>0.94774203986642458</v>
      </c>
      <c r="I446" s="2">
        <f t="shared" si="59"/>
        <v>48.658498942263442</v>
      </c>
    </row>
    <row r="447" spans="1:9" ht="13.5" x14ac:dyDescent="0.25">
      <c r="A447" s="3">
        <f>TITRES_STAT!B450</f>
        <v>42955</v>
      </c>
      <c r="B447" s="5">
        <f>TITRES_STAT!D450</f>
        <v>1.1399999999999999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3.710048320631707E-3</v>
      </c>
      <c r="G447" s="2">
        <f t="shared" si="62"/>
        <v>3.9146182870125759E-3</v>
      </c>
      <c r="H447" s="2">
        <f t="shared" si="58"/>
        <v>0.94774203986642447</v>
      </c>
      <c r="I447" s="2">
        <f t="shared" si="59"/>
        <v>48.658498942263435</v>
      </c>
    </row>
    <row r="448" spans="1:9" ht="13.5" x14ac:dyDescent="0.25">
      <c r="A448" s="3">
        <f>TITRES_STAT!B451</f>
        <v>42956</v>
      </c>
      <c r="B448" s="5">
        <f>TITRES_STAT!D451</f>
        <v>1.1399999999999999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3.4450448691580138E-3</v>
      </c>
      <c r="G448" s="2">
        <f t="shared" si="62"/>
        <v>3.6350026950831065E-3</v>
      </c>
      <c r="H448" s="2">
        <f t="shared" si="58"/>
        <v>0.94774203986642447</v>
      </c>
      <c r="I448" s="2">
        <f t="shared" si="59"/>
        <v>48.658498942263435</v>
      </c>
    </row>
    <row r="449" spans="1:9" ht="13.5" x14ac:dyDescent="0.25">
      <c r="A449" s="3">
        <f>TITRES_STAT!B452</f>
        <v>42957</v>
      </c>
      <c r="B449" s="5">
        <f>TITRES_STAT!D452</f>
        <v>1.1399999999999999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3.1989702356467272E-3</v>
      </c>
      <c r="G449" s="2">
        <f t="shared" si="62"/>
        <v>3.3753596454343129E-3</v>
      </c>
      <c r="H449" s="2">
        <f t="shared" si="58"/>
        <v>0.94774203986642458</v>
      </c>
      <c r="I449" s="2">
        <f t="shared" si="59"/>
        <v>48.658498942263442</v>
      </c>
    </row>
    <row r="450" spans="1:9" ht="13.5" x14ac:dyDescent="0.25">
      <c r="A450" s="3">
        <f>TITRES_STAT!B453</f>
        <v>42958</v>
      </c>
      <c r="B450" s="5">
        <f>TITRES_STAT!D453</f>
        <v>1.1399999999999999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2.9704723616719611E-3</v>
      </c>
      <c r="G450" s="2">
        <f t="shared" si="62"/>
        <v>3.1342625279032902E-3</v>
      </c>
      <c r="H450" s="2">
        <f t="shared" si="58"/>
        <v>0.94774203986642469</v>
      </c>
      <c r="I450" s="2">
        <f t="shared" si="59"/>
        <v>48.658498942263442</v>
      </c>
    </row>
    <row r="451" spans="1:9" ht="13.5" x14ac:dyDescent="0.25">
      <c r="A451" s="3">
        <f>TITRES_STAT!B454</f>
        <v>42961</v>
      </c>
      <c r="B451" s="5">
        <f>TITRES_STAT!D454</f>
        <v>1.1399999999999999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2.7582957644096784E-3</v>
      </c>
      <c r="G451" s="2">
        <f t="shared" si="62"/>
        <v>2.9103866330530553E-3</v>
      </c>
      <c r="H451" s="2">
        <f t="shared" si="58"/>
        <v>0.94774203986642469</v>
      </c>
      <c r="I451" s="2">
        <f t="shared" si="59"/>
        <v>48.658498942263442</v>
      </c>
    </row>
    <row r="452" spans="1:9" ht="13.5" x14ac:dyDescent="0.25">
      <c r="A452" s="3">
        <f>TITRES_STAT!B455</f>
        <v>42962</v>
      </c>
      <c r="B452" s="5">
        <f>TITRES_STAT!D455</f>
        <v>1.1399999999999999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2.5612746383804159E-3</v>
      </c>
      <c r="G452" s="2">
        <f t="shared" si="62"/>
        <v>2.7025018735492659E-3</v>
      </c>
      <c r="H452" s="2">
        <f t="shared" si="58"/>
        <v>0.9477420398664248</v>
      </c>
      <c r="I452" s="2">
        <f t="shared" si="59"/>
        <v>48.658498942263442</v>
      </c>
    </row>
    <row r="453" spans="1:9" ht="13.5" x14ac:dyDescent="0.25">
      <c r="A453" s="3">
        <f>TITRES_STAT!B456</f>
        <v>42963</v>
      </c>
      <c r="B453" s="5">
        <f>TITRES_STAT!D456</f>
        <v>1.1399999999999999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2.3783264499246718E-3</v>
      </c>
      <c r="G453" s="2">
        <f t="shared" si="62"/>
        <v>2.509466025438604E-3</v>
      </c>
      <c r="H453" s="2">
        <f t="shared" si="58"/>
        <v>0.94774203986642469</v>
      </c>
      <c r="I453" s="2">
        <f t="shared" si="59"/>
        <v>48.658498942263442</v>
      </c>
    </row>
    <row r="454" spans="1:9" ht="13.5" x14ac:dyDescent="0.25">
      <c r="A454" s="3">
        <f>TITRES_STAT!B457</f>
        <v>42964</v>
      </c>
      <c r="B454" s="5">
        <f>TITRES_STAT!D457</f>
        <v>1.17</v>
      </c>
      <c r="C454" s="2">
        <f t="shared" si="63"/>
        <v>3.0000000000000027E-2</v>
      </c>
      <c r="D454" s="2">
        <f t="shared" si="64"/>
        <v>3.0000000000000027E-2</v>
      </c>
      <c r="E454" s="2">
        <f t="shared" si="65"/>
        <v>0</v>
      </c>
      <c r="F454" s="2">
        <f t="shared" si="62"/>
        <v>4.3513031320729116E-3</v>
      </c>
      <c r="G454" s="2">
        <f t="shared" si="62"/>
        <v>2.3302184521929894E-3</v>
      </c>
      <c r="H454" s="2">
        <f t="shared" si="58"/>
        <v>1.8673369992319224</v>
      </c>
      <c r="I454" s="2">
        <f t="shared" si="59"/>
        <v>65.124434265387322</v>
      </c>
    </row>
    <row r="455" spans="1:9" ht="13.5" x14ac:dyDescent="0.25">
      <c r="A455" s="3">
        <f>TITRES_STAT!B458</f>
        <v>42965</v>
      </c>
      <c r="B455" s="5">
        <f>TITRES_STAT!D458</f>
        <v>1.17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4.0404957654962747E-3</v>
      </c>
      <c r="G455" s="2">
        <f t="shared" si="62"/>
        <v>2.1637742770363472E-3</v>
      </c>
      <c r="H455" s="2">
        <f t="shared" si="58"/>
        <v>1.8673369992319222</v>
      </c>
      <c r="I455" s="2">
        <f t="shared" si="59"/>
        <v>65.124434265387308</v>
      </c>
    </row>
    <row r="456" spans="1:9" ht="13.5" x14ac:dyDescent="0.25">
      <c r="A456" s="3">
        <f>TITRES_STAT!B459</f>
        <v>42968</v>
      </c>
      <c r="B456" s="5">
        <f>TITRES_STAT!D459</f>
        <v>1.17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3.7518889251036834E-3</v>
      </c>
      <c r="G456" s="2">
        <f t="shared" si="62"/>
        <v>2.0092189715337507E-3</v>
      </c>
      <c r="H456" s="2">
        <f t="shared" si="58"/>
        <v>1.8673369992319224</v>
      </c>
      <c r="I456" s="2">
        <f t="shared" si="59"/>
        <v>65.124434265387322</v>
      </c>
    </row>
    <row r="457" spans="1:9" ht="13.5" x14ac:dyDescent="0.25">
      <c r="A457" s="3">
        <f>TITRES_STAT!B460</f>
        <v>42969</v>
      </c>
      <c r="B457" s="5">
        <f>TITRES_STAT!D460</f>
        <v>1.1399999999999999</v>
      </c>
      <c r="C457" s="2">
        <f t="shared" si="63"/>
        <v>-3.0000000000000027E-2</v>
      </c>
      <c r="D457" s="2">
        <f t="shared" si="64"/>
        <v>0</v>
      </c>
      <c r="E457" s="2">
        <f t="shared" si="65"/>
        <v>3.0000000000000027E-2</v>
      </c>
      <c r="F457" s="2">
        <f t="shared" si="62"/>
        <v>3.4838968590248489E-3</v>
      </c>
      <c r="G457" s="2">
        <f t="shared" si="62"/>
        <v>4.0085604735670558E-3</v>
      </c>
      <c r="H457" s="2">
        <f t="shared" si="58"/>
        <v>0.86911420745629164</v>
      </c>
      <c r="I457" s="2">
        <f t="shared" si="59"/>
        <v>46.498721372359775</v>
      </c>
    </row>
    <row r="458" spans="1:9" ht="13.5" x14ac:dyDescent="0.25">
      <c r="A458" s="3">
        <f>TITRES_STAT!B461</f>
        <v>42970</v>
      </c>
      <c r="B458" s="5">
        <f>TITRES_STAT!D461</f>
        <v>1.1399999999999999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3.2350470833802168E-3</v>
      </c>
      <c r="G458" s="2">
        <f t="shared" si="62"/>
        <v>3.7222347254551235E-3</v>
      </c>
      <c r="H458" s="2">
        <f t="shared" si="58"/>
        <v>0.86911420745629164</v>
      </c>
      <c r="I458" s="2">
        <f t="shared" si="59"/>
        <v>46.498721372359775</v>
      </c>
    </row>
    <row r="459" spans="1:9" ht="13.5" x14ac:dyDescent="0.25">
      <c r="A459" s="3">
        <f>TITRES_STAT!B462</f>
        <v>42971</v>
      </c>
      <c r="B459" s="5">
        <f>TITRES_STAT!D462</f>
        <v>1.1399999999999999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3.0039722917102013E-3</v>
      </c>
      <c r="G459" s="2">
        <f t="shared" si="62"/>
        <v>3.4563608164940433E-3</v>
      </c>
      <c r="H459" s="2">
        <f t="shared" si="58"/>
        <v>0.86911420745629153</v>
      </c>
      <c r="I459" s="2">
        <f t="shared" si="59"/>
        <v>46.498721372359768</v>
      </c>
    </row>
    <row r="460" spans="1:9" ht="13.5" x14ac:dyDescent="0.25">
      <c r="A460" s="3">
        <f>TITRES_STAT!B463</f>
        <v>42972</v>
      </c>
      <c r="B460" s="5">
        <f>TITRES_STAT!D463</f>
        <v>1.1399999999999999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2.7894028423023297E-3</v>
      </c>
      <c r="G460" s="2">
        <f t="shared" si="62"/>
        <v>3.2094779010301833E-3</v>
      </c>
      <c r="H460" s="2">
        <f t="shared" si="58"/>
        <v>0.86911420745629153</v>
      </c>
      <c r="I460" s="2">
        <f t="shared" si="59"/>
        <v>46.498721372359768</v>
      </c>
    </row>
    <row r="461" spans="1:9" ht="13.5" x14ac:dyDescent="0.25">
      <c r="A461" s="3">
        <f>TITRES_STAT!B464</f>
        <v>42975</v>
      </c>
      <c r="B461" s="5">
        <f>TITRES_STAT!D464</f>
        <v>1.1399999999999999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2.5901597821378773E-3</v>
      </c>
      <c r="G461" s="2">
        <f t="shared" si="66"/>
        <v>2.9802294795280271E-3</v>
      </c>
      <c r="H461" s="2">
        <f t="shared" si="58"/>
        <v>0.86911420745629142</v>
      </c>
      <c r="I461" s="2">
        <f t="shared" si="59"/>
        <v>46.498721372359768</v>
      </c>
    </row>
    <row r="462" spans="1:9" ht="13.5" x14ac:dyDescent="0.25">
      <c r="A462" s="3">
        <f>TITRES_STAT!B465</f>
        <v>42976</v>
      </c>
      <c r="B462" s="5">
        <f>TITRES_STAT!D465</f>
        <v>1.17</v>
      </c>
      <c r="C462" s="2">
        <f t="shared" si="63"/>
        <v>3.0000000000000027E-2</v>
      </c>
      <c r="D462" s="2">
        <f t="shared" si="64"/>
        <v>3.0000000000000027E-2</v>
      </c>
      <c r="E462" s="2">
        <f t="shared" si="65"/>
        <v>0</v>
      </c>
      <c r="F462" s="2">
        <f t="shared" si="66"/>
        <v>4.5480055119851747E-3</v>
      </c>
      <c r="G462" s="2">
        <f t="shared" si="66"/>
        <v>2.7673559452760254E-3</v>
      </c>
      <c r="H462" s="2">
        <f t="shared" si="58"/>
        <v>1.6434479705253606</v>
      </c>
      <c r="I462" s="2">
        <f t="shared" si="59"/>
        <v>62.170619162923821</v>
      </c>
    </row>
    <row r="463" spans="1:9" ht="13.5" x14ac:dyDescent="0.25">
      <c r="A463" s="3">
        <f>TITRES_STAT!B466</f>
        <v>42977</v>
      </c>
      <c r="B463" s="5">
        <f>TITRES_STAT!D466</f>
        <v>1.17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4.2231479754148054E-3</v>
      </c>
      <c r="G463" s="2">
        <f t="shared" si="66"/>
        <v>2.5696876634705951E-3</v>
      </c>
      <c r="H463" s="2">
        <f t="shared" si="58"/>
        <v>1.6434479705253606</v>
      </c>
      <c r="I463" s="2">
        <f t="shared" si="59"/>
        <v>62.170619162923821</v>
      </c>
    </row>
    <row r="464" spans="1:9" ht="13.5" x14ac:dyDescent="0.25">
      <c r="A464" s="3">
        <f>TITRES_STAT!B467</f>
        <v>42978</v>
      </c>
      <c r="B464" s="5">
        <f>TITRES_STAT!D467</f>
        <v>1.2</v>
      </c>
      <c r="C464" s="2">
        <f t="shared" si="63"/>
        <v>3.0000000000000027E-2</v>
      </c>
      <c r="D464" s="2">
        <f t="shared" si="64"/>
        <v>3.0000000000000027E-2</v>
      </c>
      <c r="E464" s="2">
        <f t="shared" si="65"/>
        <v>0</v>
      </c>
      <c r="F464" s="2">
        <f t="shared" si="66"/>
        <v>6.0643516914566072E-3</v>
      </c>
      <c r="G464" s="2">
        <f t="shared" si="66"/>
        <v>2.3861385446512671E-3</v>
      </c>
      <c r="H464" s="2">
        <f t="shared" si="58"/>
        <v>2.5414918614220321</v>
      </c>
      <c r="I464" s="2">
        <f t="shared" si="59"/>
        <v>71.763312210508218</v>
      </c>
    </row>
    <row r="465" spans="1:9" ht="13.5" x14ac:dyDescent="0.25">
      <c r="A465" s="3">
        <f>TITRES_STAT!B468</f>
        <v>42982</v>
      </c>
      <c r="B465" s="5">
        <f>TITRES_STAT!D468</f>
        <v>1.2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5.6311837134954213E-3</v>
      </c>
      <c r="G465" s="2">
        <f t="shared" si="66"/>
        <v>2.2157000771761766E-3</v>
      </c>
      <c r="H465" s="2">
        <f t="shared" ref="H465:H528" si="67">F465/G465</f>
        <v>2.5414918614220321</v>
      </c>
      <c r="I465" s="2">
        <f t="shared" ref="I465:I528" si="68">IF(G465=0,100,100-(100/(1+H465)))</f>
        <v>71.763312210508218</v>
      </c>
    </row>
    <row r="466" spans="1:9" ht="13.5" x14ac:dyDescent="0.25">
      <c r="A466" s="3">
        <f>TITRES_STAT!B469</f>
        <v>42983</v>
      </c>
      <c r="B466" s="5">
        <f>TITRES_STAT!D469</f>
        <v>1.25</v>
      </c>
      <c r="C466" s="2">
        <f t="shared" si="63"/>
        <v>5.0000000000000044E-2</v>
      </c>
      <c r="D466" s="2">
        <f t="shared" si="64"/>
        <v>5.0000000000000044E-2</v>
      </c>
      <c r="E466" s="2">
        <f t="shared" si="65"/>
        <v>0</v>
      </c>
      <c r="F466" s="2">
        <f t="shared" si="66"/>
        <v>8.8003848768171793E-3</v>
      </c>
      <c r="G466" s="2">
        <f t="shared" si="66"/>
        <v>2.0574357859493068E-3</v>
      </c>
      <c r="H466" s="2">
        <f t="shared" si="67"/>
        <v>4.277355792543803</v>
      </c>
      <c r="I466" s="2">
        <f t="shared" si="68"/>
        <v>81.051116519131298</v>
      </c>
    </row>
    <row r="467" spans="1:9" ht="13.5" x14ac:dyDescent="0.25">
      <c r="A467" s="3">
        <f>TITRES_STAT!B470</f>
        <v>42984</v>
      </c>
      <c r="B467" s="5">
        <f>TITRES_STAT!D470</f>
        <v>1.3</v>
      </c>
      <c r="C467" s="2">
        <f t="shared" si="63"/>
        <v>5.0000000000000044E-2</v>
      </c>
      <c r="D467" s="2">
        <f t="shared" si="64"/>
        <v>5.0000000000000044E-2</v>
      </c>
      <c r="E467" s="2">
        <f t="shared" si="65"/>
        <v>0</v>
      </c>
      <c r="F467" s="2">
        <f t="shared" si="66"/>
        <v>1.1743214528473099E-2</v>
      </c>
      <c r="G467" s="2">
        <f t="shared" si="66"/>
        <v>1.9104760869529276E-3</v>
      </c>
      <c r="H467" s="2">
        <f t="shared" si="67"/>
        <v>6.1467477183672496</v>
      </c>
      <c r="I467" s="2">
        <f t="shared" si="68"/>
        <v>86.007621376783945</v>
      </c>
    </row>
    <row r="468" spans="1:9" ht="13.5" x14ac:dyDescent="0.25">
      <c r="A468" s="3">
        <f>TITRES_STAT!B471</f>
        <v>42985</v>
      </c>
      <c r="B468" s="5">
        <f>TITRES_STAT!D471</f>
        <v>1.35</v>
      </c>
      <c r="C468" s="2">
        <f t="shared" si="63"/>
        <v>5.0000000000000044E-2</v>
      </c>
      <c r="D468" s="2">
        <f t="shared" si="64"/>
        <v>5.0000000000000044E-2</v>
      </c>
      <c r="E468" s="2">
        <f t="shared" si="65"/>
        <v>0</v>
      </c>
      <c r="F468" s="2">
        <f t="shared" si="66"/>
        <v>1.4475842062153594E-2</v>
      </c>
      <c r="G468" s="2">
        <f t="shared" si="66"/>
        <v>1.7740135093134329E-3</v>
      </c>
      <c r="H468" s="2">
        <f t="shared" si="67"/>
        <v>8.1599390231001898</v>
      </c>
      <c r="I468" s="2">
        <f t="shared" si="68"/>
        <v>89.082896758612378</v>
      </c>
    </row>
    <row r="469" spans="1:9" ht="13.5" x14ac:dyDescent="0.25">
      <c r="A469" s="3">
        <f>TITRES_STAT!B472</f>
        <v>42986</v>
      </c>
      <c r="B469" s="5">
        <f>TITRES_STAT!D472</f>
        <v>1.41</v>
      </c>
      <c r="C469" s="2">
        <f t="shared" si="63"/>
        <v>5.9999999999999831E-2</v>
      </c>
      <c r="D469" s="2">
        <f t="shared" si="64"/>
        <v>5.9999999999999831E-2</v>
      </c>
      <c r="E469" s="2">
        <f t="shared" si="65"/>
        <v>0</v>
      </c>
      <c r="F469" s="2">
        <f t="shared" si="66"/>
        <v>1.7727567629142609E-2</v>
      </c>
      <c r="G469" s="2">
        <f t="shared" si="66"/>
        <v>1.6472982586481877E-3</v>
      </c>
      <c r="H469" s="2">
        <f t="shared" si="67"/>
        <v>10.76160163229352</v>
      </c>
      <c r="I469" s="2">
        <f t="shared" si="68"/>
        <v>91.497756587382398</v>
      </c>
    </row>
    <row r="470" spans="1:9" ht="13.5" x14ac:dyDescent="0.25">
      <c r="A470" s="3">
        <f>TITRES_STAT!B473</f>
        <v>42989</v>
      </c>
      <c r="B470" s="5">
        <f>TITRES_STAT!D473</f>
        <v>1.47</v>
      </c>
      <c r="C470" s="2">
        <f t="shared" si="63"/>
        <v>6.0000000000000053E-2</v>
      </c>
      <c r="D470" s="2">
        <f t="shared" si="64"/>
        <v>6.0000000000000053E-2</v>
      </c>
      <c r="E470" s="2">
        <f t="shared" si="65"/>
        <v>0</v>
      </c>
      <c r="F470" s="2">
        <f t="shared" si="66"/>
        <v>2.0747027084203857E-2</v>
      </c>
      <c r="G470" s="2">
        <f t="shared" si="66"/>
        <v>1.5296340973161742E-3</v>
      </c>
      <c r="H470" s="2">
        <f t="shared" si="67"/>
        <v>13.563392134501735</v>
      </c>
      <c r="I470" s="2">
        <f t="shared" si="68"/>
        <v>93.133467870916363</v>
      </c>
    </row>
    <row r="471" spans="1:9" ht="13.5" x14ac:dyDescent="0.25">
      <c r="A471" s="3">
        <f>TITRES_STAT!B474</f>
        <v>42990</v>
      </c>
      <c r="B471" s="5">
        <f>TITRES_STAT!D474</f>
        <v>1.47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1.9265096578189294E-2</v>
      </c>
      <c r="G471" s="2">
        <f t="shared" si="66"/>
        <v>1.4203745189364475E-3</v>
      </c>
      <c r="H471" s="2">
        <f t="shared" si="67"/>
        <v>13.563392134501733</v>
      </c>
      <c r="I471" s="2">
        <f t="shared" si="68"/>
        <v>93.133467870916363</v>
      </c>
    </row>
    <row r="472" spans="1:9" ht="13.5" x14ac:dyDescent="0.25">
      <c r="A472" s="3">
        <f>TITRES_STAT!B475</f>
        <v>42991</v>
      </c>
      <c r="B472" s="5">
        <f>TITRES_STAT!D475</f>
        <v>1.5</v>
      </c>
      <c r="C472" s="2">
        <f t="shared" si="63"/>
        <v>3.0000000000000027E-2</v>
      </c>
      <c r="D472" s="2">
        <f t="shared" si="64"/>
        <v>3.0000000000000027E-2</v>
      </c>
      <c r="E472" s="2">
        <f t="shared" si="65"/>
        <v>0</v>
      </c>
      <c r="F472" s="2">
        <f t="shared" si="66"/>
        <v>2.0031875394032918E-2</v>
      </c>
      <c r="G472" s="2">
        <f t="shared" si="66"/>
        <v>1.3189191961552726E-3</v>
      </c>
      <c r="H472" s="2">
        <f t="shared" si="67"/>
        <v>15.188099052941999</v>
      </c>
      <c r="I472" s="2">
        <f t="shared" si="68"/>
        <v>93.822622429418232</v>
      </c>
    </row>
    <row r="473" spans="1:9" ht="13.5" x14ac:dyDescent="0.25">
      <c r="A473" s="3">
        <f>TITRES_STAT!B476</f>
        <v>42992</v>
      </c>
      <c r="B473" s="5">
        <f>TITRES_STAT!D476</f>
        <v>1.5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1.8601027151601997E-2</v>
      </c>
      <c r="G473" s="2">
        <f t="shared" si="66"/>
        <v>1.2247106821441818E-3</v>
      </c>
      <c r="H473" s="2">
        <f t="shared" si="67"/>
        <v>15.188099052941999</v>
      </c>
      <c r="I473" s="2">
        <f t="shared" si="68"/>
        <v>93.822622429418232</v>
      </c>
    </row>
    <row r="474" spans="1:9" ht="13.5" x14ac:dyDescent="0.25">
      <c r="A474" s="3">
        <f>TITRES_STAT!B477</f>
        <v>42993</v>
      </c>
      <c r="B474" s="5">
        <f>TITRES_STAT!D477</f>
        <v>1.5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1.7272382355058995E-2</v>
      </c>
      <c r="G474" s="2">
        <f t="shared" si="66"/>
        <v>1.1372313477053116E-3</v>
      </c>
      <c r="H474" s="2">
        <f t="shared" si="67"/>
        <v>15.188099052941999</v>
      </c>
      <c r="I474" s="2">
        <f t="shared" si="68"/>
        <v>93.822622429418232</v>
      </c>
    </row>
    <row r="475" spans="1:9" ht="13.5" x14ac:dyDescent="0.25">
      <c r="A475" s="3">
        <f>TITRES_STAT!B478</f>
        <v>42996</v>
      </c>
      <c r="B475" s="5">
        <f>TITRES_STAT!D478</f>
        <v>1.46</v>
      </c>
      <c r="C475" s="2">
        <f t="shared" si="63"/>
        <v>-4.0000000000000036E-2</v>
      </c>
      <c r="D475" s="2">
        <f t="shared" si="64"/>
        <v>0</v>
      </c>
      <c r="E475" s="2">
        <f t="shared" si="65"/>
        <v>4.0000000000000036E-2</v>
      </c>
      <c r="F475" s="2">
        <f t="shared" si="66"/>
        <v>1.6038640758269069E-2</v>
      </c>
      <c r="G475" s="2">
        <f t="shared" si="66"/>
        <v>3.9131433942977915E-3</v>
      </c>
      <c r="H475" s="2">
        <f t="shared" si="67"/>
        <v>4.09865909377113</v>
      </c>
      <c r="I475" s="2">
        <f t="shared" si="68"/>
        <v>80.3870001581069</v>
      </c>
    </row>
    <row r="476" spans="1:9" ht="13.5" x14ac:dyDescent="0.25">
      <c r="A476" s="3">
        <f>TITRES_STAT!B479</f>
        <v>42997</v>
      </c>
      <c r="B476" s="5">
        <f>TITRES_STAT!D479</f>
        <v>1.46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1.4893023561249849E-2</v>
      </c>
      <c r="G476" s="2">
        <f t="shared" si="66"/>
        <v>3.633633151847949E-3</v>
      </c>
      <c r="H476" s="2">
        <f t="shared" si="67"/>
        <v>4.09865909377113</v>
      </c>
      <c r="I476" s="2">
        <f t="shared" si="68"/>
        <v>80.3870001581069</v>
      </c>
    </row>
    <row r="477" spans="1:9" ht="13.5" x14ac:dyDescent="0.25">
      <c r="A477" s="3">
        <f>TITRES_STAT!B480</f>
        <v>42998</v>
      </c>
      <c r="B477" s="5">
        <f>TITRES_STAT!D480</f>
        <v>1.46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1.3829236164017716E-2</v>
      </c>
      <c r="G477" s="2">
        <f t="shared" si="69"/>
        <v>3.3740879267159527E-3</v>
      </c>
      <c r="H477" s="2">
        <f t="shared" si="67"/>
        <v>4.0986590937711291</v>
      </c>
      <c r="I477" s="2">
        <f t="shared" si="68"/>
        <v>80.3870001581069</v>
      </c>
    </row>
    <row r="478" spans="1:9" ht="13.5" x14ac:dyDescent="0.25">
      <c r="A478" s="3">
        <f>TITRES_STAT!B481</f>
        <v>43000</v>
      </c>
      <c r="B478" s="5">
        <f>TITRES_STAT!D481</f>
        <v>1.46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1.2841433580873593E-2</v>
      </c>
      <c r="G478" s="2">
        <f t="shared" si="69"/>
        <v>3.1330816462362418E-3</v>
      </c>
      <c r="H478" s="2">
        <f t="shared" si="67"/>
        <v>4.0986590937711291</v>
      </c>
      <c r="I478" s="2">
        <f t="shared" si="68"/>
        <v>80.3870001581069</v>
      </c>
    </row>
    <row r="479" spans="1:9" ht="13.5" x14ac:dyDescent="0.25">
      <c r="A479" s="3">
        <f>TITRES_STAT!B482</f>
        <v>43003</v>
      </c>
      <c r="B479" s="5">
        <f>TITRES_STAT!D482</f>
        <v>1.46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1.1924188325096908E-2</v>
      </c>
      <c r="G479" s="2">
        <f t="shared" si="69"/>
        <v>2.9092901000765106E-3</v>
      </c>
      <c r="H479" s="2">
        <f t="shared" si="67"/>
        <v>4.0986590937711291</v>
      </c>
      <c r="I479" s="2">
        <f t="shared" si="68"/>
        <v>80.3870001581069</v>
      </c>
    </row>
    <row r="480" spans="1:9" ht="13.5" x14ac:dyDescent="0.25">
      <c r="A480" s="3">
        <f>TITRES_STAT!B483</f>
        <v>43004</v>
      </c>
      <c r="B480" s="5">
        <f>TITRES_STAT!D483</f>
        <v>1.46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1.1072460587589986E-2</v>
      </c>
      <c r="G480" s="2">
        <f t="shared" si="69"/>
        <v>2.7014836643567595E-3</v>
      </c>
      <c r="H480" s="2">
        <f t="shared" si="67"/>
        <v>4.09865909377113</v>
      </c>
      <c r="I480" s="2">
        <f t="shared" si="68"/>
        <v>80.3870001581069</v>
      </c>
    </row>
    <row r="481" spans="1:9" ht="13.5" x14ac:dyDescent="0.25">
      <c r="A481" s="3">
        <f>TITRES_STAT!B484</f>
        <v>43005</v>
      </c>
      <c r="B481" s="5">
        <f>TITRES_STAT!D484</f>
        <v>1.46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1.0281570545619274E-2</v>
      </c>
      <c r="G481" s="2">
        <f t="shared" si="69"/>
        <v>2.5085205454741339E-3</v>
      </c>
      <c r="H481" s="2">
        <f t="shared" si="67"/>
        <v>4.09865909377113</v>
      </c>
      <c r="I481" s="2">
        <f t="shared" si="68"/>
        <v>80.3870001581069</v>
      </c>
    </row>
    <row r="482" spans="1:9" ht="13.5" x14ac:dyDescent="0.25">
      <c r="A482" s="3">
        <f>TITRES_STAT!B485</f>
        <v>43006</v>
      </c>
      <c r="B482" s="5">
        <f>TITRES_STAT!D485</f>
        <v>1.42</v>
      </c>
      <c r="C482" s="2">
        <f t="shared" si="63"/>
        <v>-4.0000000000000036E-2</v>
      </c>
      <c r="D482" s="2">
        <f t="shared" si="64"/>
        <v>0</v>
      </c>
      <c r="E482" s="2">
        <f t="shared" si="65"/>
        <v>4.0000000000000036E-2</v>
      </c>
      <c r="F482" s="2">
        <f t="shared" si="69"/>
        <v>9.547172649503612E-3</v>
      </c>
      <c r="G482" s="2">
        <f t="shared" si="69"/>
        <v>5.1864833636545557E-3</v>
      </c>
      <c r="H482" s="2">
        <f t="shared" si="67"/>
        <v>1.8407795764674699</v>
      </c>
      <c r="I482" s="2">
        <f t="shared" si="68"/>
        <v>64.798395191100767</v>
      </c>
    </row>
    <row r="483" spans="1:9" ht="13.5" x14ac:dyDescent="0.25">
      <c r="A483" s="3">
        <f>TITRES_STAT!B486</f>
        <v>43007</v>
      </c>
      <c r="B483" s="5">
        <f>TITRES_STAT!D486</f>
        <v>1.36</v>
      </c>
      <c r="C483" s="2">
        <f t="shared" si="63"/>
        <v>-5.9999999999999831E-2</v>
      </c>
      <c r="D483" s="2">
        <f t="shared" si="64"/>
        <v>0</v>
      </c>
      <c r="E483" s="2">
        <f t="shared" si="65"/>
        <v>5.9999999999999831E-2</v>
      </c>
      <c r="F483" s="2">
        <f t="shared" si="69"/>
        <v>8.8652317459676395E-3</v>
      </c>
      <c r="G483" s="2">
        <f t="shared" si="69"/>
        <v>9.1017345519649323E-3</v>
      </c>
      <c r="H483" s="2">
        <f t="shared" si="67"/>
        <v>0.97401563354248388</v>
      </c>
      <c r="I483" s="2">
        <f t="shared" si="68"/>
        <v>49.341839901974694</v>
      </c>
    </row>
    <row r="484" spans="1:9" ht="13.5" x14ac:dyDescent="0.25">
      <c r="A484" s="3">
        <f>TITRES_STAT!B487</f>
        <v>43010</v>
      </c>
      <c r="B484" s="5">
        <f>TITRES_STAT!D487</f>
        <v>1.3</v>
      </c>
      <c r="C484" s="2">
        <f t="shared" si="63"/>
        <v>-6.0000000000000053E-2</v>
      </c>
      <c r="D484" s="2">
        <f t="shared" si="64"/>
        <v>0</v>
      </c>
      <c r="E484" s="2">
        <f t="shared" si="65"/>
        <v>6.0000000000000053E-2</v>
      </c>
      <c r="F484" s="2">
        <f t="shared" si="69"/>
        <v>8.2320009069699503E-3</v>
      </c>
      <c r="G484" s="2">
        <f t="shared" si="69"/>
        <v>1.2737324941110299E-2</v>
      </c>
      <c r="H484" s="2">
        <f t="shared" si="67"/>
        <v>0.64628962086071862</v>
      </c>
      <c r="I484" s="2">
        <f t="shared" si="68"/>
        <v>39.257346500357777</v>
      </c>
    </row>
    <row r="485" spans="1:9" ht="13.5" x14ac:dyDescent="0.25">
      <c r="A485" s="3">
        <f>TITRES_STAT!B488</f>
        <v>43011</v>
      </c>
      <c r="B485" s="5">
        <f>TITRES_STAT!D488</f>
        <v>1.25</v>
      </c>
      <c r="C485" s="2">
        <f t="shared" si="63"/>
        <v>-5.0000000000000044E-2</v>
      </c>
      <c r="D485" s="2">
        <f t="shared" si="64"/>
        <v>0</v>
      </c>
      <c r="E485" s="2">
        <f t="shared" si="65"/>
        <v>5.0000000000000044E-2</v>
      </c>
      <c r="F485" s="2">
        <f t="shared" si="69"/>
        <v>7.644000842186382E-3</v>
      </c>
      <c r="G485" s="2">
        <f t="shared" si="69"/>
        <v>1.5398944588173853E-2</v>
      </c>
      <c r="H485" s="2">
        <f t="shared" si="67"/>
        <v>0.49639771079226136</v>
      </c>
      <c r="I485" s="2">
        <f t="shared" si="68"/>
        <v>33.172846176665544</v>
      </c>
    </row>
    <row r="486" spans="1:9" ht="13.5" x14ac:dyDescent="0.25">
      <c r="A486" s="3">
        <f>TITRES_STAT!B489</f>
        <v>43012</v>
      </c>
      <c r="B486" s="5">
        <f>TITRES_STAT!D489</f>
        <v>1.3</v>
      </c>
      <c r="C486" s="2">
        <f t="shared" si="63"/>
        <v>5.0000000000000044E-2</v>
      </c>
      <c r="D486" s="2">
        <f t="shared" si="64"/>
        <v>5.0000000000000044E-2</v>
      </c>
      <c r="E486" s="2">
        <f t="shared" si="65"/>
        <v>0</v>
      </c>
      <c r="F486" s="2">
        <f t="shared" si="69"/>
        <v>1.0669429353458786E-2</v>
      </c>
      <c r="G486" s="2">
        <f t="shared" si="69"/>
        <v>1.4299019974732863E-2</v>
      </c>
      <c r="H486" s="2">
        <f t="shared" si="67"/>
        <v>0.74616507790829312</v>
      </c>
      <c r="I486" s="2">
        <f t="shared" si="68"/>
        <v>42.731645899259071</v>
      </c>
    </row>
    <row r="487" spans="1:9" ht="13.5" x14ac:dyDescent="0.25">
      <c r="A487" s="3">
        <f>TITRES_STAT!B490</f>
        <v>43013</v>
      </c>
      <c r="B487" s="5">
        <f>TITRES_STAT!D490</f>
        <v>1.3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9.9073272567831577E-3</v>
      </c>
      <c r="G487" s="2">
        <f t="shared" si="69"/>
        <v>1.3277661405109087E-2</v>
      </c>
      <c r="H487" s="2">
        <f t="shared" si="67"/>
        <v>0.74616507790829312</v>
      </c>
      <c r="I487" s="2">
        <f t="shared" si="68"/>
        <v>42.731645899259071</v>
      </c>
    </row>
    <row r="488" spans="1:9" ht="13.5" x14ac:dyDescent="0.25">
      <c r="A488" s="3">
        <f>TITRES_STAT!B491</f>
        <v>43014</v>
      </c>
      <c r="B488" s="5">
        <f>TITRES_STAT!D491</f>
        <v>1.35</v>
      </c>
      <c r="C488" s="2">
        <f t="shared" si="63"/>
        <v>5.0000000000000044E-2</v>
      </c>
      <c r="D488" s="2">
        <f t="shared" si="64"/>
        <v>5.0000000000000044E-2</v>
      </c>
      <c r="E488" s="2">
        <f t="shared" si="65"/>
        <v>0</v>
      </c>
      <c r="F488" s="2">
        <f t="shared" si="69"/>
        <v>1.2771089595584364E-2</v>
      </c>
      <c r="G488" s="2">
        <f t="shared" si="69"/>
        <v>1.2329257019029866E-2</v>
      </c>
      <c r="H488" s="2">
        <f t="shared" si="67"/>
        <v>1.0358361072262945</v>
      </c>
      <c r="I488" s="2">
        <f t="shared" si="68"/>
        <v>50.880132420755587</v>
      </c>
    </row>
    <row r="489" spans="1:9" ht="13.5" x14ac:dyDescent="0.25">
      <c r="A489" s="3">
        <f>TITRES_STAT!B492</f>
        <v>43017</v>
      </c>
      <c r="B489" s="5">
        <f>TITRES_STAT!D492</f>
        <v>1.35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1.1858868910185481E-2</v>
      </c>
      <c r="G489" s="2">
        <f t="shared" si="69"/>
        <v>1.1448595803384877E-2</v>
      </c>
      <c r="H489" s="2">
        <f t="shared" si="67"/>
        <v>1.0358361072262943</v>
      </c>
      <c r="I489" s="2">
        <f t="shared" si="68"/>
        <v>50.880132420755587</v>
      </c>
    </row>
    <row r="490" spans="1:9" ht="13.5" x14ac:dyDescent="0.25">
      <c r="A490" s="3">
        <f>TITRES_STAT!B493</f>
        <v>43018</v>
      </c>
      <c r="B490" s="5">
        <f>TITRES_STAT!D493</f>
        <v>1.35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1.1011806845172233E-2</v>
      </c>
      <c r="G490" s="2">
        <f t="shared" si="69"/>
        <v>1.0630838960285957E-2</v>
      </c>
      <c r="H490" s="2">
        <f t="shared" si="67"/>
        <v>1.0358361072262945</v>
      </c>
      <c r="I490" s="2">
        <f t="shared" si="68"/>
        <v>50.880132420755587</v>
      </c>
    </row>
    <row r="491" spans="1:9" ht="13.5" x14ac:dyDescent="0.25">
      <c r="A491" s="3">
        <f>TITRES_STAT!B494</f>
        <v>43019</v>
      </c>
      <c r="B491" s="5">
        <f>TITRES_STAT!D494</f>
        <v>1.35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1.0225249213374216E-2</v>
      </c>
      <c r="G491" s="2">
        <f t="shared" si="69"/>
        <v>9.8714933202655314E-3</v>
      </c>
      <c r="H491" s="2">
        <f t="shared" si="67"/>
        <v>1.0358361072262945</v>
      </c>
      <c r="I491" s="2">
        <f t="shared" si="68"/>
        <v>50.880132420755587</v>
      </c>
    </row>
    <row r="492" spans="1:9" ht="13.5" x14ac:dyDescent="0.25">
      <c r="A492" s="3">
        <f>TITRES_STAT!B495</f>
        <v>43020</v>
      </c>
      <c r="B492" s="5">
        <f>TITRES_STAT!D495</f>
        <v>1.35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9.4948742695617726E-3</v>
      </c>
      <c r="G492" s="2">
        <f t="shared" si="69"/>
        <v>9.1663866545322794E-3</v>
      </c>
      <c r="H492" s="2">
        <f t="shared" si="67"/>
        <v>1.0358361072262945</v>
      </c>
      <c r="I492" s="2">
        <f t="shared" si="68"/>
        <v>50.880132420755587</v>
      </c>
    </row>
    <row r="493" spans="1:9" ht="13.5" x14ac:dyDescent="0.25">
      <c r="A493" s="3">
        <f>TITRES_STAT!B496</f>
        <v>43021</v>
      </c>
      <c r="B493" s="5">
        <f>TITRES_STAT!D496</f>
        <v>1.35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8.8166689645930753E-3</v>
      </c>
      <c r="G493" s="2">
        <f t="shared" si="70"/>
        <v>8.5116447506371172E-3</v>
      </c>
      <c r="H493" s="2">
        <f t="shared" si="67"/>
        <v>1.0358361072262945</v>
      </c>
      <c r="I493" s="2">
        <f t="shared" si="68"/>
        <v>50.880132420755587</v>
      </c>
    </row>
    <row r="494" spans="1:9" ht="13.5" x14ac:dyDescent="0.25">
      <c r="A494" s="3">
        <f>TITRES_STAT!B497</f>
        <v>43024</v>
      </c>
      <c r="B494" s="5">
        <f>TITRES_STAT!D497</f>
        <v>1.35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8.1869068956935704E-3</v>
      </c>
      <c r="G494" s="2">
        <f t="shared" si="70"/>
        <v>7.9036701255916098E-3</v>
      </c>
      <c r="H494" s="2">
        <f t="shared" si="67"/>
        <v>1.0358361072262945</v>
      </c>
      <c r="I494" s="2">
        <f t="shared" si="68"/>
        <v>50.880132420755587</v>
      </c>
    </row>
    <row r="495" spans="1:9" ht="13.5" x14ac:dyDescent="0.25">
      <c r="A495" s="3">
        <f>TITRES_STAT!B498</f>
        <v>43025</v>
      </c>
      <c r="B495" s="5">
        <f>TITRES_STAT!D498</f>
        <v>1.33</v>
      </c>
      <c r="C495" s="2">
        <f t="shared" si="63"/>
        <v>-2.0000000000000018E-2</v>
      </c>
      <c r="D495" s="2">
        <f t="shared" si="64"/>
        <v>0</v>
      </c>
      <c r="E495" s="2">
        <f t="shared" si="65"/>
        <v>2.0000000000000018E-2</v>
      </c>
      <c r="F495" s="2">
        <f t="shared" si="70"/>
        <v>7.6021278317154588E-3</v>
      </c>
      <c r="G495" s="2">
        <f t="shared" si="70"/>
        <v>8.7676936880493536E-3</v>
      </c>
      <c r="H495" s="2">
        <f t="shared" si="67"/>
        <v>0.86706129367605556</v>
      </c>
      <c r="I495" s="2">
        <f t="shared" si="68"/>
        <v>46.439894427295378</v>
      </c>
    </row>
    <row r="496" spans="1:9" ht="13.5" x14ac:dyDescent="0.25">
      <c r="A496" s="3">
        <f>TITRES_STAT!B499</f>
        <v>43026</v>
      </c>
      <c r="B496" s="5">
        <f>TITRES_STAT!D499</f>
        <v>1.33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7.0591187008786404E-3</v>
      </c>
      <c r="G496" s="2">
        <f t="shared" si="70"/>
        <v>8.1414298531886867E-3</v>
      </c>
      <c r="H496" s="2">
        <f t="shared" si="67"/>
        <v>0.86706129367605533</v>
      </c>
      <c r="I496" s="2">
        <f t="shared" si="68"/>
        <v>46.439894427295371</v>
      </c>
    </row>
    <row r="497" spans="1:9" ht="13.5" x14ac:dyDescent="0.25">
      <c r="A497" s="3">
        <f>TITRES_STAT!B500</f>
        <v>43027</v>
      </c>
      <c r="B497" s="5">
        <f>TITRES_STAT!D500</f>
        <v>1.33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6.5548959365301657E-3</v>
      </c>
      <c r="G497" s="2">
        <f t="shared" si="70"/>
        <v>7.5598991493894948E-3</v>
      </c>
      <c r="H497" s="2">
        <f t="shared" si="67"/>
        <v>0.86706129367605533</v>
      </c>
      <c r="I497" s="2">
        <f t="shared" si="68"/>
        <v>46.439894427295371</v>
      </c>
    </row>
    <row r="498" spans="1:9" ht="13.5" x14ac:dyDescent="0.25">
      <c r="A498" s="3">
        <f>TITRES_STAT!B501</f>
        <v>43028</v>
      </c>
      <c r="B498" s="5">
        <f>TITRES_STAT!D501</f>
        <v>1.33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6.0866890839208687E-3</v>
      </c>
      <c r="G498" s="2">
        <f t="shared" si="70"/>
        <v>7.0199063530045304E-3</v>
      </c>
      <c r="H498" s="2">
        <f t="shared" si="67"/>
        <v>0.86706129367605544</v>
      </c>
      <c r="I498" s="2">
        <f t="shared" si="68"/>
        <v>46.439894427295378</v>
      </c>
    </row>
    <row r="499" spans="1:9" ht="13.5" x14ac:dyDescent="0.25">
      <c r="A499" s="3">
        <f>TITRES_STAT!B502</f>
        <v>43031</v>
      </c>
      <c r="B499" s="5">
        <f>TITRES_STAT!D502</f>
        <v>1.3</v>
      </c>
      <c r="C499" s="2">
        <f t="shared" si="63"/>
        <v>-3.0000000000000027E-2</v>
      </c>
      <c r="D499" s="2">
        <f t="shared" si="64"/>
        <v>0</v>
      </c>
      <c r="E499" s="2">
        <f t="shared" si="65"/>
        <v>3.0000000000000027E-2</v>
      </c>
      <c r="F499" s="2">
        <f t="shared" si="70"/>
        <v>5.6519255779265212E-3</v>
      </c>
      <c r="G499" s="2">
        <f t="shared" si="70"/>
        <v>8.6613416135042087E-3</v>
      </c>
      <c r="H499" s="2">
        <f t="shared" si="67"/>
        <v>0.65254620243986228</v>
      </c>
      <c r="I499" s="2">
        <f t="shared" si="68"/>
        <v>39.487319717683299</v>
      </c>
    </row>
    <row r="500" spans="1:9" ht="13.5" x14ac:dyDescent="0.25">
      <c r="A500" s="3">
        <f>TITRES_STAT!B503</f>
        <v>43032</v>
      </c>
      <c r="B500" s="5">
        <f>TITRES_STAT!D503</f>
        <v>1.3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5.2482166080746262E-3</v>
      </c>
      <c r="G500" s="2">
        <f t="shared" si="70"/>
        <v>8.0426743553967655E-3</v>
      </c>
      <c r="H500" s="2">
        <f t="shared" si="67"/>
        <v>0.65254620243986228</v>
      </c>
      <c r="I500" s="2">
        <f t="shared" si="68"/>
        <v>39.487319717683299</v>
      </c>
    </row>
    <row r="501" spans="1:9" ht="13.5" x14ac:dyDescent="0.25">
      <c r="A501" s="3">
        <f>TITRES_STAT!B504</f>
        <v>43033</v>
      </c>
      <c r="B501" s="5">
        <f>TITRES_STAT!D504</f>
        <v>1.3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4.8733439932121527E-3</v>
      </c>
      <c r="G501" s="2">
        <f t="shared" si="70"/>
        <v>7.468197615725568E-3</v>
      </c>
      <c r="H501" s="2">
        <f t="shared" si="67"/>
        <v>0.65254620243986217</v>
      </c>
      <c r="I501" s="2">
        <f t="shared" si="68"/>
        <v>39.487319717683299</v>
      </c>
    </row>
    <row r="502" spans="1:9" ht="13.5" x14ac:dyDescent="0.25">
      <c r="A502" s="3">
        <f>TITRES_STAT!B505</f>
        <v>43034</v>
      </c>
      <c r="B502" s="5">
        <f>TITRES_STAT!D505</f>
        <v>1.3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4.5252479936969984E-3</v>
      </c>
      <c r="G502" s="2">
        <f t="shared" si="70"/>
        <v>6.9347549288880277E-3</v>
      </c>
      <c r="H502" s="2">
        <f t="shared" si="67"/>
        <v>0.65254620243986206</v>
      </c>
      <c r="I502" s="2">
        <f t="shared" si="68"/>
        <v>39.487319717683292</v>
      </c>
    </row>
    <row r="503" spans="1:9" ht="13.5" x14ac:dyDescent="0.25">
      <c r="A503" s="3">
        <f>TITRES_STAT!B506</f>
        <v>43035</v>
      </c>
      <c r="B503" s="5">
        <f>TITRES_STAT!D506</f>
        <v>1.3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4.2020159941472133E-3</v>
      </c>
      <c r="G503" s="2">
        <f t="shared" si="70"/>
        <v>6.4394152911103116E-3</v>
      </c>
      <c r="H503" s="2">
        <f t="shared" si="67"/>
        <v>0.65254620243986217</v>
      </c>
      <c r="I503" s="2">
        <f t="shared" si="68"/>
        <v>39.487319717683299</v>
      </c>
    </row>
    <row r="504" spans="1:9" ht="13.5" x14ac:dyDescent="0.25">
      <c r="A504" s="3">
        <f>TITRES_STAT!B507</f>
        <v>43038</v>
      </c>
      <c r="B504" s="5">
        <f>TITRES_STAT!D507</f>
        <v>1.3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3.9018719945652694E-3</v>
      </c>
      <c r="G504" s="2">
        <f t="shared" si="70"/>
        <v>5.9794570560310041E-3</v>
      </c>
      <c r="H504" s="2">
        <f t="shared" si="67"/>
        <v>0.65254620243986206</v>
      </c>
      <c r="I504" s="2">
        <f t="shared" si="68"/>
        <v>39.487319717683292</v>
      </c>
    </row>
    <row r="505" spans="1:9" ht="13.5" x14ac:dyDescent="0.25">
      <c r="A505" s="3">
        <f>TITRES_STAT!B508</f>
        <v>43039</v>
      </c>
      <c r="B505" s="5">
        <f>TITRES_STAT!D508</f>
        <v>1.3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3.6231668520963216E-3</v>
      </c>
      <c r="G505" s="2">
        <f t="shared" si="70"/>
        <v>5.5523529806002182E-3</v>
      </c>
      <c r="H505" s="2">
        <f t="shared" si="67"/>
        <v>0.65254620243986206</v>
      </c>
      <c r="I505" s="2">
        <f t="shared" si="68"/>
        <v>39.487319717683292</v>
      </c>
    </row>
    <row r="506" spans="1:9" ht="13.5" x14ac:dyDescent="0.25">
      <c r="A506" s="3">
        <f>TITRES_STAT!B509</f>
        <v>43040</v>
      </c>
      <c r="B506" s="5">
        <f>TITRES_STAT!D509</f>
        <v>1.3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3.3643692198037272E-3</v>
      </c>
      <c r="G506" s="2">
        <f t="shared" si="70"/>
        <v>5.1557563391287737E-3</v>
      </c>
      <c r="H506" s="2">
        <f t="shared" si="67"/>
        <v>0.65254620243986217</v>
      </c>
      <c r="I506" s="2">
        <f t="shared" si="68"/>
        <v>39.487319717683299</v>
      </c>
    </row>
    <row r="507" spans="1:9" ht="13.5" x14ac:dyDescent="0.25">
      <c r="A507" s="3">
        <f>TITRES_STAT!B510</f>
        <v>43041</v>
      </c>
      <c r="B507" s="5">
        <f>TITRES_STAT!D510</f>
        <v>1.3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3.1240571326748893E-3</v>
      </c>
      <c r="G507" s="2">
        <f t="shared" si="70"/>
        <v>4.7874880291910041E-3</v>
      </c>
      <c r="H507" s="2">
        <f t="shared" si="67"/>
        <v>0.65254620243986206</v>
      </c>
      <c r="I507" s="2">
        <f t="shared" si="68"/>
        <v>39.487319717683292</v>
      </c>
    </row>
    <row r="508" spans="1:9" ht="13.5" x14ac:dyDescent="0.25">
      <c r="A508" s="3">
        <f>TITRES_STAT!B511</f>
        <v>43042</v>
      </c>
      <c r="B508" s="5">
        <f>TITRES_STAT!D511</f>
        <v>1.3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2.9009101946266829E-3</v>
      </c>
      <c r="G508" s="2">
        <f t="shared" si="70"/>
        <v>4.4455245985345043E-3</v>
      </c>
      <c r="H508" s="2">
        <f t="shared" si="67"/>
        <v>0.65254620243986206</v>
      </c>
      <c r="I508" s="2">
        <f t="shared" si="68"/>
        <v>39.487319717683292</v>
      </c>
    </row>
    <row r="509" spans="1:9" ht="13.5" x14ac:dyDescent="0.25">
      <c r="A509" s="3">
        <f>TITRES_STAT!B512</f>
        <v>43045</v>
      </c>
      <c r="B509" s="5">
        <f>TITRES_STAT!D512</f>
        <v>1.3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2.69370232358192E-3</v>
      </c>
      <c r="G509" s="2">
        <f t="shared" si="71"/>
        <v>4.1279871272106115E-3</v>
      </c>
      <c r="H509" s="2">
        <f t="shared" si="67"/>
        <v>0.65254620243986194</v>
      </c>
      <c r="I509" s="2">
        <f t="shared" si="68"/>
        <v>39.487319717683285</v>
      </c>
    </row>
    <row r="510" spans="1:9" ht="13.5" x14ac:dyDescent="0.25">
      <c r="A510" s="3">
        <f>TITRES_STAT!B513</f>
        <v>43046</v>
      </c>
      <c r="B510" s="5">
        <f>TITRES_STAT!D513</f>
        <v>1.3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2.50129501475464E-3</v>
      </c>
      <c r="G510" s="2">
        <f t="shared" si="71"/>
        <v>3.8331309038384248E-3</v>
      </c>
      <c r="H510" s="2">
        <f t="shared" si="67"/>
        <v>0.65254620243986194</v>
      </c>
      <c r="I510" s="2">
        <f t="shared" si="68"/>
        <v>39.487319717683285</v>
      </c>
    </row>
    <row r="511" spans="1:9" ht="13.5" x14ac:dyDescent="0.25">
      <c r="A511" s="3">
        <f>TITRES_STAT!B514</f>
        <v>43047</v>
      </c>
      <c r="B511" s="5">
        <f>TITRES_STAT!D514</f>
        <v>1.3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2.3226310851293085E-3</v>
      </c>
      <c r="G511" s="2">
        <f t="shared" si="71"/>
        <v>3.5593358392785371E-3</v>
      </c>
      <c r="H511" s="2">
        <f t="shared" si="67"/>
        <v>0.65254620243986206</v>
      </c>
      <c r="I511" s="2">
        <f t="shared" si="68"/>
        <v>39.487319717683292</v>
      </c>
    </row>
    <row r="512" spans="1:9" ht="13.5" x14ac:dyDescent="0.25">
      <c r="A512" s="3">
        <f>TITRES_STAT!B515</f>
        <v>43048</v>
      </c>
      <c r="B512" s="5">
        <f>TITRES_STAT!D515</f>
        <v>1.3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2.1567288647629294E-3</v>
      </c>
      <c r="G512" s="2">
        <f t="shared" si="71"/>
        <v>3.3050975650443558E-3</v>
      </c>
      <c r="H512" s="2">
        <f t="shared" si="67"/>
        <v>0.65254620243986206</v>
      </c>
      <c r="I512" s="2">
        <f t="shared" si="68"/>
        <v>39.487319717683292</v>
      </c>
    </row>
    <row r="513" spans="1:9" ht="13.5" x14ac:dyDescent="0.25">
      <c r="A513" s="3">
        <f>TITRES_STAT!B516</f>
        <v>43049</v>
      </c>
      <c r="B513" s="5">
        <f>TITRES_STAT!D516</f>
        <v>1.3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2.0026768029941487E-3</v>
      </c>
      <c r="G513" s="2">
        <f t="shared" si="71"/>
        <v>3.0690191675411876E-3</v>
      </c>
      <c r="H513" s="2">
        <f t="shared" si="67"/>
        <v>0.65254620243986206</v>
      </c>
      <c r="I513" s="2">
        <f t="shared" si="68"/>
        <v>39.487319717683292</v>
      </c>
    </row>
    <row r="514" spans="1:9" ht="13.5" x14ac:dyDescent="0.25">
      <c r="A514" s="3">
        <f>TITRES_STAT!B517</f>
        <v>43052</v>
      </c>
      <c r="B514" s="5">
        <f>TITRES_STAT!D517</f>
        <v>1.3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1.8596284599231381E-3</v>
      </c>
      <c r="G514" s="2">
        <f t="shared" si="71"/>
        <v>2.8498035127168171E-3</v>
      </c>
      <c r="H514" s="2">
        <f t="shared" si="67"/>
        <v>0.65254620243986206</v>
      </c>
      <c r="I514" s="2">
        <f t="shared" si="68"/>
        <v>39.487319717683292</v>
      </c>
    </row>
    <row r="515" spans="1:9" ht="13.5" x14ac:dyDescent="0.25">
      <c r="A515" s="3">
        <f>TITRES_STAT!B518</f>
        <v>43053</v>
      </c>
      <c r="B515" s="5">
        <f>TITRES_STAT!D518</f>
        <v>1.3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1.7267978556429139E-3</v>
      </c>
      <c r="G515" s="2">
        <f t="shared" si="71"/>
        <v>2.6462461189513302E-3</v>
      </c>
      <c r="H515" s="2">
        <f t="shared" si="67"/>
        <v>0.65254620243986206</v>
      </c>
      <c r="I515" s="2">
        <f t="shared" si="68"/>
        <v>39.487319717683292</v>
      </c>
    </row>
    <row r="516" spans="1:9" ht="13.5" x14ac:dyDescent="0.25">
      <c r="A516" s="3">
        <f>TITRES_STAT!B519</f>
        <v>43054</v>
      </c>
      <c r="B516" s="5">
        <f>TITRES_STAT!D519</f>
        <v>1.3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1.60345515166842E-3</v>
      </c>
      <c r="G516" s="2">
        <f t="shared" si="71"/>
        <v>2.4572285390262352E-3</v>
      </c>
      <c r="H516" s="2">
        <f t="shared" si="67"/>
        <v>0.65254620243986194</v>
      </c>
      <c r="I516" s="2">
        <f t="shared" si="68"/>
        <v>39.487319717683285</v>
      </c>
    </row>
    <row r="517" spans="1:9" ht="13.5" x14ac:dyDescent="0.25">
      <c r="A517" s="3">
        <f>TITRES_STAT!B520</f>
        <v>43055</v>
      </c>
      <c r="B517" s="5">
        <f>TITRES_STAT!D520</f>
        <v>1.27</v>
      </c>
      <c r="C517" s="2">
        <f t="shared" si="72"/>
        <v>-3.0000000000000027E-2</v>
      </c>
      <c r="D517" s="2">
        <f t="shared" si="73"/>
        <v>0</v>
      </c>
      <c r="E517" s="2">
        <f t="shared" si="74"/>
        <v>3.0000000000000027E-2</v>
      </c>
      <c r="F517" s="2">
        <f t="shared" si="71"/>
        <v>1.4889226408349614E-3</v>
      </c>
      <c r="G517" s="2">
        <f t="shared" si="71"/>
        <v>4.4245693576672202E-3</v>
      </c>
      <c r="H517" s="2">
        <f t="shared" si="67"/>
        <v>0.33651244233630251</v>
      </c>
      <c r="I517" s="2">
        <f t="shared" si="68"/>
        <v>25.178399517782196</v>
      </c>
    </row>
    <row r="518" spans="1:9" ht="13.5" x14ac:dyDescent="0.25">
      <c r="A518" s="3">
        <f>TITRES_STAT!B521</f>
        <v>43056</v>
      </c>
      <c r="B518" s="5">
        <f>TITRES_STAT!D521</f>
        <v>1.22</v>
      </c>
      <c r="C518" s="2">
        <f t="shared" si="72"/>
        <v>-5.0000000000000044E-2</v>
      </c>
      <c r="D518" s="2">
        <f t="shared" si="73"/>
        <v>0</v>
      </c>
      <c r="E518" s="2">
        <f t="shared" si="74"/>
        <v>5.0000000000000044E-2</v>
      </c>
      <c r="F518" s="2">
        <f t="shared" si="71"/>
        <v>1.3825710236324642E-3</v>
      </c>
      <c r="G518" s="2">
        <f t="shared" si="71"/>
        <v>7.6799572606909934E-3</v>
      </c>
      <c r="H518" s="2">
        <f t="shared" si="67"/>
        <v>0.18002327053419948</v>
      </c>
      <c r="I518" s="2">
        <f t="shared" si="68"/>
        <v>15.255908508711229</v>
      </c>
    </row>
    <row r="519" spans="1:9" ht="13.5" x14ac:dyDescent="0.25">
      <c r="A519" s="3">
        <f>TITRES_STAT!B522</f>
        <v>43059</v>
      </c>
      <c r="B519" s="5">
        <f>TITRES_STAT!D522</f>
        <v>1.22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1.2838159505158596E-3</v>
      </c>
      <c r="G519" s="2">
        <f t="shared" si="71"/>
        <v>7.1313888849273508E-3</v>
      </c>
      <c r="H519" s="2">
        <f t="shared" si="67"/>
        <v>0.18002327053419948</v>
      </c>
      <c r="I519" s="2">
        <f t="shared" si="68"/>
        <v>15.255908508711229</v>
      </c>
    </row>
    <row r="520" spans="1:9" ht="13.5" x14ac:dyDescent="0.25">
      <c r="A520" s="3">
        <f>TITRES_STAT!B523</f>
        <v>43060</v>
      </c>
      <c r="B520" s="5">
        <f>TITRES_STAT!D523</f>
        <v>1.22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1.1921148111932981E-3</v>
      </c>
      <c r="G520" s="2">
        <f t="shared" si="71"/>
        <v>6.6220039645753974E-3</v>
      </c>
      <c r="H520" s="2">
        <f t="shared" si="67"/>
        <v>0.18002327053419945</v>
      </c>
      <c r="I520" s="2">
        <f t="shared" si="68"/>
        <v>15.255908508711229</v>
      </c>
    </row>
    <row r="521" spans="1:9" ht="13.5" x14ac:dyDescent="0.25">
      <c r="A521" s="3">
        <f>TITRES_STAT!B524</f>
        <v>43061</v>
      </c>
      <c r="B521" s="5">
        <f>TITRES_STAT!D524</f>
        <v>1.25</v>
      </c>
      <c r="C521" s="2">
        <f t="shared" si="72"/>
        <v>3.0000000000000027E-2</v>
      </c>
      <c r="D521" s="2">
        <f t="shared" si="73"/>
        <v>3.0000000000000027E-2</v>
      </c>
      <c r="E521" s="2">
        <f t="shared" si="74"/>
        <v>0</v>
      </c>
      <c r="F521" s="2">
        <f t="shared" si="71"/>
        <v>3.2498208961080641E-3</v>
      </c>
      <c r="G521" s="2">
        <f t="shared" si="71"/>
        <v>6.1490036813914408E-3</v>
      </c>
      <c r="H521" s="2">
        <f t="shared" si="67"/>
        <v>0.5285117824767136</v>
      </c>
      <c r="I521" s="2">
        <f t="shared" si="68"/>
        <v>34.576886389475078</v>
      </c>
    </row>
    <row r="522" spans="1:9" ht="13.5" x14ac:dyDescent="0.25">
      <c r="A522" s="3">
        <f>TITRES_STAT!B525</f>
        <v>43062</v>
      </c>
      <c r="B522" s="5">
        <f>TITRES_STAT!D525</f>
        <v>1.3</v>
      </c>
      <c r="C522" s="2">
        <f t="shared" si="72"/>
        <v>5.0000000000000044E-2</v>
      </c>
      <c r="D522" s="2">
        <f t="shared" si="73"/>
        <v>5.0000000000000044E-2</v>
      </c>
      <c r="E522" s="2">
        <f t="shared" si="74"/>
        <v>0</v>
      </c>
      <c r="F522" s="2">
        <f t="shared" si="71"/>
        <v>6.5891194035289204E-3</v>
      </c>
      <c r="G522" s="2">
        <f t="shared" si="71"/>
        <v>5.7097891327206243E-3</v>
      </c>
      <c r="H522" s="2">
        <f t="shared" si="67"/>
        <v>1.1540039833991749</v>
      </c>
      <c r="I522" s="2">
        <f t="shared" si="68"/>
        <v>53.574830515311895</v>
      </c>
    </row>
    <row r="523" spans="1:9" ht="13.5" x14ac:dyDescent="0.25">
      <c r="A523" s="3">
        <f>TITRES_STAT!B526</f>
        <v>43063</v>
      </c>
      <c r="B523" s="5">
        <f>TITRES_STAT!D526</f>
        <v>1.34</v>
      </c>
      <c r="C523" s="2">
        <f t="shared" si="72"/>
        <v>4.0000000000000036E-2</v>
      </c>
      <c r="D523" s="2">
        <f t="shared" si="73"/>
        <v>4.0000000000000036E-2</v>
      </c>
      <c r="E523" s="2">
        <f t="shared" si="74"/>
        <v>0</v>
      </c>
      <c r="F523" s="2">
        <f t="shared" si="71"/>
        <v>8.9756108747054298E-3</v>
      </c>
      <c r="G523" s="2">
        <f t="shared" si="71"/>
        <v>5.3019470518120082E-3</v>
      </c>
      <c r="H523" s="2">
        <f t="shared" si="67"/>
        <v>1.6928895718862187</v>
      </c>
      <c r="I523" s="2">
        <f t="shared" si="68"/>
        <v>62.865168685711986</v>
      </c>
    </row>
    <row r="524" spans="1:9" ht="13.5" x14ac:dyDescent="0.25">
      <c r="A524" s="3">
        <f>TITRES_STAT!B527</f>
        <v>43066</v>
      </c>
      <c r="B524" s="5">
        <f>TITRES_STAT!D527</f>
        <v>1.38</v>
      </c>
      <c r="C524" s="2">
        <f t="shared" si="72"/>
        <v>3.9999999999999813E-2</v>
      </c>
      <c r="D524" s="2">
        <f t="shared" si="73"/>
        <v>3.9999999999999813E-2</v>
      </c>
      <c r="E524" s="2">
        <f t="shared" si="74"/>
        <v>0</v>
      </c>
      <c r="F524" s="2">
        <f t="shared" si="71"/>
        <v>1.1191638669369314E-2</v>
      </c>
      <c r="G524" s="2">
        <f t="shared" si="71"/>
        <v>4.9232365481111503E-3</v>
      </c>
      <c r="H524" s="2">
        <f t="shared" si="67"/>
        <v>2.2732278979491856</v>
      </c>
      <c r="I524" s="2">
        <f t="shared" si="68"/>
        <v>69.44911777678108</v>
      </c>
    </row>
    <row r="525" spans="1:9" ht="13.5" x14ac:dyDescent="0.25">
      <c r="A525" s="3">
        <f>TITRES_STAT!B528</f>
        <v>43067</v>
      </c>
      <c r="B525" s="5">
        <f>TITRES_STAT!D528</f>
        <v>1.44</v>
      </c>
      <c r="C525" s="2">
        <f t="shared" si="72"/>
        <v>6.0000000000000053E-2</v>
      </c>
      <c r="D525" s="2">
        <f t="shared" si="73"/>
        <v>6.0000000000000053E-2</v>
      </c>
      <c r="E525" s="2">
        <f t="shared" si="74"/>
        <v>0</v>
      </c>
      <c r="F525" s="2">
        <f t="shared" ref="F525:G540" si="75">((F524*13)+D525)/14</f>
        <v>1.4677950192985794E-2</v>
      </c>
      <c r="G525" s="2">
        <f t="shared" si="75"/>
        <v>4.5715767946746394E-3</v>
      </c>
      <c r="H525" s="2">
        <f t="shared" si="67"/>
        <v>3.2106975015893675</v>
      </c>
      <c r="I525" s="2">
        <f t="shared" si="68"/>
        <v>76.250965555646289</v>
      </c>
    </row>
    <row r="526" spans="1:9" ht="13.5" x14ac:dyDescent="0.25">
      <c r="A526" s="3">
        <f>TITRES_STAT!B529</f>
        <v>43068</v>
      </c>
      <c r="B526" s="5">
        <f>TITRES_STAT!D529</f>
        <v>1.48</v>
      </c>
      <c r="C526" s="2">
        <f t="shared" si="72"/>
        <v>4.0000000000000036E-2</v>
      </c>
      <c r="D526" s="2">
        <f t="shared" si="73"/>
        <v>4.0000000000000036E-2</v>
      </c>
      <c r="E526" s="2">
        <f t="shared" si="74"/>
        <v>0</v>
      </c>
      <c r="F526" s="2">
        <f t="shared" si="75"/>
        <v>1.6486668036343955E-2</v>
      </c>
      <c r="G526" s="2">
        <f t="shared" si="75"/>
        <v>4.2450355950550221E-3</v>
      </c>
      <c r="H526" s="2">
        <f t="shared" si="67"/>
        <v>3.8837526016387298</v>
      </c>
      <c r="I526" s="2">
        <f t="shared" si="68"/>
        <v>79.5239423130391</v>
      </c>
    </row>
    <row r="527" spans="1:9" ht="13.5" x14ac:dyDescent="0.25">
      <c r="A527" s="3">
        <f>TITRES_STAT!B530</f>
        <v>43069</v>
      </c>
      <c r="B527" s="5">
        <f>TITRES_STAT!D530</f>
        <v>1.48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1.5309048890890815E-2</v>
      </c>
      <c r="G527" s="2">
        <f t="shared" si="75"/>
        <v>3.9418187668368064E-3</v>
      </c>
      <c r="H527" s="2">
        <f t="shared" si="67"/>
        <v>3.8837526016387294</v>
      </c>
      <c r="I527" s="2">
        <f t="shared" si="68"/>
        <v>79.5239423130391</v>
      </c>
    </row>
    <row r="528" spans="1:9" ht="13.5" x14ac:dyDescent="0.25">
      <c r="A528" s="3">
        <f>TITRES_STAT!B531</f>
        <v>43073</v>
      </c>
      <c r="B528" s="5">
        <f>TITRES_STAT!D531</f>
        <v>1.5</v>
      </c>
      <c r="C528" s="2">
        <f t="shared" si="72"/>
        <v>2.0000000000000018E-2</v>
      </c>
      <c r="D528" s="2">
        <f t="shared" si="73"/>
        <v>2.0000000000000018E-2</v>
      </c>
      <c r="E528" s="2">
        <f t="shared" si="74"/>
        <v>0</v>
      </c>
      <c r="F528" s="2">
        <f t="shared" si="75"/>
        <v>1.5644116827255757E-2</v>
      </c>
      <c r="G528" s="2">
        <f t="shared" si="75"/>
        <v>3.6602602834913201E-3</v>
      </c>
      <c r="H528" s="2">
        <f t="shared" si="67"/>
        <v>4.2740449081762293</v>
      </c>
      <c r="I528" s="2">
        <f t="shared" si="68"/>
        <v>81.039220988624436</v>
      </c>
    </row>
    <row r="529" spans="1:9" ht="13.5" x14ac:dyDescent="0.25">
      <c r="A529" s="3">
        <f>TITRES_STAT!B532</f>
        <v>43074</v>
      </c>
      <c r="B529" s="5">
        <f>TITRES_STAT!D532</f>
        <v>1.52</v>
      </c>
      <c r="C529" s="2">
        <f t="shared" si="72"/>
        <v>2.0000000000000018E-2</v>
      </c>
      <c r="D529" s="2">
        <f t="shared" si="73"/>
        <v>2.0000000000000018E-2</v>
      </c>
      <c r="E529" s="2">
        <f t="shared" si="74"/>
        <v>0</v>
      </c>
      <c r="F529" s="2">
        <f t="shared" si="75"/>
        <v>1.595525133959463E-2</v>
      </c>
      <c r="G529" s="2">
        <f t="shared" si="75"/>
        <v>3.3988131203847973E-3</v>
      </c>
      <c r="H529" s="2">
        <f t="shared" ref="H529:H592" si="76">F529/G529</f>
        <v>4.6943596998319972</v>
      </c>
      <c r="I529" s="2">
        <f t="shared" ref="I529:I592" si="77">IF(G529=0,100,100-(100/(1+H529)))</f>
        <v>82.43876304425406</v>
      </c>
    </row>
    <row r="530" spans="1:9" ht="13.5" x14ac:dyDescent="0.25">
      <c r="A530" s="3">
        <f>TITRES_STAT!B533</f>
        <v>43075</v>
      </c>
      <c r="B530" s="5">
        <f>TITRES_STAT!D533</f>
        <v>1.54</v>
      </c>
      <c r="C530" s="2">
        <f t="shared" si="72"/>
        <v>2.0000000000000018E-2</v>
      </c>
      <c r="D530" s="2">
        <f t="shared" si="73"/>
        <v>2.0000000000000018E-2</v>
      </c>
      <c r="E530" s="2">
        <f t="shared" si="74"/>
        <v>0</v>
      </c>
      <c r="F530" s="2">
        <f t="shared" si="75"/>
        <v>1.6244161958195013E-2</v>
      </c>
      <c r="G530" s="2">
        <f t="shared" si="75"/>
        <v>3.1560407546430262E-3</v>
      </c>
      <c r="H530" s="2">
        <f t="shared" si="76"/>
        <v>5.1470063985382088</v>
      </c>
      <c r="I530" s="2">
        <f t="shared" si="77"/>
        <v>83.731918674465589</v>
      </c>
    </row>
    <row r="531" spans="1:9" ht="13.5" x14ac:dyDescent="0.25">
      <c r="A531" s="3">
        <f>TITRES_STAT!B534</f>
        <v>43076</v>
      </c>
      <c r="B531" s="5">
        <f>TITRES_STAT!D534</f>
        <v>1.59</v>
      </c>
      <c r="C531" s="2">
        <f t="shared" si="72"/>
        <v>5.0000000000000044E-2</v>
      </c>
      <c r="D531" s="2">
        <f t="shared" si="73"/>
        <v>5.0000000000000044E-2</v>
      </c>
      <c r="E531" s="2">
        <f t="shared" si="74"/>
        <v>0</v>
      </c>
      <c r="F531" s="2">
        <f t="shared" si="75"/>
        <v>1.8655293246895372E-2</v>
      </c>
      <c r="G531" s="2">
        <f t="shared" si="75"/>
        <v>2.9306092721685245E-3</v>
      </c>
      <c r="H531" s="2">
        <f t="shared" si="76"/>
        <v>6.3656705873626267</v>
      </c>
      <c r="I531" s="2">
        <f t="shared" si="77"/>
        <v>86.423503628906346</v>
      </c>
    </row>
    <row r="532" spans="1:9" ht="13.5" x14ac:dyDescent="0.25">
      <c r="A532" s="3">
        <f>TITRES_STAT!B535</f>
        <v>43077</v>
      </c>
      <c r="B532" s="5">
        <f>TITRES_STAT!D535</f>
        <v>1.59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1.7322772300688561E-2</v>
      </c>
      <c r="G532" s="2">
        <f t="shared" si="75"/>
        <v>2.7212800384422012E-3</v>
      </c>
      <c r="H532" s="2">
        <f t="shared" si="76"/>
        <v>6.3656705873626276</v>
      </c>
      <c r="I532" s="2">
        <f t="shared" si="77"/>
        <v>86.423503628906346</v>
      </c>
    </row>
    <row r="533" spans="1:9" ht="13.5" x14ac:dyDescent="0.25">
      <c r="A533" s="3">
        <f>TITRES_STAT!B536</f>
        <v>43080</v>
      </c>
      <c r="B533" s="5">
        <f>TITRES_STAT!D536</f>
        <v>1.6</v>
      </c>
      <c r="C533" s="2">
        <f t="shared" si="72"/>
        <v>1.0000000000000009E-2</v>
      </c>
      <c r="D533" s="2">
        <f t="shared" si="73"/>
        <v>1.0000000000000009E-2</v>
      </c>
      <c r="E533" s="2">
        <f t="shared" si="74"/>
        <v>0</v>
      </c>
      <c r="F533" s="2">
        <f t="shared" si="75"/>
        <v>1.6799717136353663E-2</v>
      </c>
      <c r="G533" s="2">
        <f t="shared" si="75"/>
        <v>2.5269028928391868E-3</v>
      </c>
      <c r="H533" s="2">
        <f t="shared" si="76"/>
        <v>6.6483429909242675</v>
      </c>
      <c r="I533" s="2">
        <f t="shared" si="77"/>
        <v>86.925272556596539</v>
      </c>
    </row>
    <row r="534" spans="1:9" ht="13.5" x14ac:dyDescent="0.25">
      <c r="A534" s="3">
        <f>TITRES_STAT!B537</f>
        <v>43081</v>
      </c>
      <c r="B534" s="5">
        <f>TITRES_STAT!D537</f>
        <v>1.62</v>
      </c>
      <c r="C534" s="2">
        <f t="shared" si="72"/>
        <v>2.0000000000000018E-2</v>
      </c>
      <c r="D534" s="2">
        <f t="shared" si="73"/>
        <v>2.0000000000000018E-2</v>
      </c>
      <c r="E534" s="2">
        <f t="shared" si="74"/>
        <v>0</v>
      </c>
      <c r="F534" s="2">
        <f t="shared" si="75"/>
        <v>1.702830876947126E-2</v>
      </c>
      <c r="G534" s="2">
        <f t="shared" si="75"/>
        <v>2.3464098290649593E-3</v>
      </c>
      <c r="H534" s="2">
        <f t="shared" si="76"/>
        <v>7.2571758601339535</v>
      </c>
      <c r="I534" s="2">
        <f t="shared" si="77"/>
        <v>87.889321761595895</v>
      </c>
    </row>
    <row r="535" spans="1:9" ht="13.5" x14ac:dyDescent="0.25">
      <c r="A535" s="3">
        <f>TITRES_STAT!B538</f>
        <v>43082</v>
      </c>
      <c r="B535" s="5">
        <f>TITRES_STAT!D538</f>
        <v>1.64</v>
      </c>
      <c r="C535" s="2">
        <f t="shared" si="72"/>
        <v>1.9999999999999796E-2</v>
      </c>
      <c r="D535" s="2">
        <f t="shared" si="73"/>
        <v>1.9999999999999796E-2</v>
      </c>
      <c r="E535" s="2">
        <f t="shared" si="74"/>
        <v>0</v>
      </c>
      <c r="F535" s="2">
        <f t="shared" si="75"/>
        <v>1.7240572428794728E-2</v>
      </c>
      <c r="G535" s="2">
        <f t="shared" si="75"/>
        <v>2.1788091269888906E-3</v>
      </c>
      <c r="H535" s="2">
        <f t="shared" si="76"/>
        <v>7.9128420269751487</v>
      </c>
      <c r="I535" s="2">
        <f t="shared" si="77"/>
        <v>88.780234217397194</v>
      </c>
    </row>
    <row r="536" spans="1:9" ht="13.5" x14ac:dyDescent="0.25">
      <c r="A536" s="3">
        <f>TITRES_STAT!B539</f>
        <v>43083</v>
      </c>
      <c r="B536" s="5">
        <f>TITRES_STAT!D539</f>
        <v>1.72</v>
      </c>
      <c r="C536" s="2">
        <f t="shared" si="72"/>
        <v>8.0000000000000071E-2</v>
      </c>
      <c r="D536" s="2">
        <f t="shared" si="73"/>
        <v>8.0000000000000071E-2</v>
      </c>
      <c r="E536" s="2">
        <f t="shared" si="74"/>
        <v>0</v>
      </c>
      <c r="F536" s="2">
        <f t="shared" si="75"/>
        <v>2.1723388683880823E-2</v>
      </c>
      <c r="G536" s="2">
        <f t="shared" si="75"/>
        <v>2.0231799036325411E-3</v>
      </c>
      <c r="H536" s="2">
        <f t="shared" si="76"/>
        <v>10.737250130291093</v>
      </c>
      <c r="I536" s="2">
        <f t="shared" si="77"/>
        <v>91.48011681697713</v>
      </c>
    </row>
    <row r="537" spans="1:9" ht="13.5" x14ac:dyDescent="0.25">
      <c r="A537" s="3">
        <f>TITRES_STAT!B540</f>
        <v>43084</v>
      </c>
      <c r="B537" s="5">
        <f>TITRES_STAT!D540</f>
        <v>1.82</v>
      </c>
      <c r="C537" s="2">
        <f t="shared" si="72"/>
        <v>0.10000000000000009</v>
      </c>
      <c r="D537" s="2">
        <f t="shared" si="73"/>
        <v>0.10000000000000009</v>
      </c>
      <c r="E537" s="2">
        <f t="shared" si="74"/>
        <v>0</v>
      </c>
      <c r="F537" s="2">
        <f t="shared" si="75"/>
        <v>2.7314575206460769E-2</v>
      </c>
      <c r="G537" s="2">
        <f t="shared" si="75"/>
        <v>1.8786670533730739E-3</v>
      </c>
      <c r="H537" s="2">
        <f t="shared" si="76"/>
        <v>14.539337961677941</v>
      </c>
      <c r="I537" s="2">
        <f t="shared" si="77"/>
        <v>93.564719407827212</v>
      </c>
    </row>
    <row r="538" spans="1:9" ht="13.5" x14ac:dyDescent="0.25">
      <c r="A538" s="3">
        <f>TITRES_STAT!B541</f>
        <v>43087</v>
      </c>
      <c r="B538" s="5">
        <f>TITRES_STAT!D541</f>
        <v>1.87</v>
      </c>
      <c r="C538" s="2">
        <f t="shared" si="72"/>
        <v>5.0000000000000044E-2</v>
      </c>
      <c r="D538" s="2">
        <f t="shared" si="73"/>
        <v>5.0000000000000044E-2</v>
      </c>
      <c r="E538" s="2">
        <f t="shared" si="74"/>
        <v>0</v>
      </c>
      <c r="F538" s="2">
        <f t="shared" si="75"/>
        <v>2.8934962691713577E-2</v>
      </c>
      <c r="G538" s="2">
        <f t="shared" si="75"/>
        <v>1.7444765495607114E-3</v>
      </c>
      <c r="H538" s="2">
        <f t="shared" si="76"/>
        <v>16.586616024732397</v>
      </c>
      <c r="I538" s="2">
        <f t="shared" si="77"/>
        <v>94.313857773470005</v>
      </c>
    </row>
    <row r="539" spans="1:9" ht="13.5" x14ac:dyDescent="0.25">
      <c r="A539" s="3">
        <f>TITRES_STAT!B542</f>
        <v>43088</v>
      </c>
      <c r="B539" s="5">
        <f>TITRES_STAT!D542</f>
        <v>1.97</v>
      </c>
      <c r="C539" s="2">
        <f t="shared" si="72"/>
        <v>9.9999999999999867E-2</v>
      </c>
      <c r="D539" s="2">
        <f t="shared" si="73"/>
        <v>9.9999999999999867E-2</v>
      </c>
      <c r="E539" s="2">
        <f t="shared" si="74"/>
        <v>0</v>
      </c>
      <c r="F539" s="2">
        <f t="shared" si="75"/>
        <v>3.4011036785162596E-2</v>
      </c>
      <c r="G539" s="2">
        <f t="shared" si="75"/>
        <v>1.6198710817349464E-3</v>
      </c>
      <c r="H539" s="2">
        <f t="shared" si="76"/>
        <v>20.99613800669583</v>
      </c>
      <c r="I539" s="2">
        <f t="shared" si="77"/>
        <v>95.453747381946812</v>
      </c>
    </row>
    <row r="540" spans="1:9" ht="13.5" x14ac:dyDescent="0.25">
      <c r="A540" s="3">
        <f>TITRES_STAT!B543</f>
        <v>43089</v>
      </c>
      <c r="B540" s="5">
        <f>TITRES_STAT!D543</f>
        <v>2.08</v>
      </c>
      <c r="C540" s="2">
        <f t="shared" si="72"/>
        <v>0.1100000000000001</v>
      </c>
      <c r="D540" s="2">
        <f t="shared" si="73"/>
        <v>0.1100000000000001</v>
      </c>
      <c r="E540" s="2">
        <f t="shared" si="74"/>
        <v>0</v>
      </c>
      <c r="F540" s="2">
        <f t="shared" si="75"/>
        <v>3.9438819871936703E-2</v>
      </c>
      <c r="G540" s="2">
        <f t="shared" si="75"/>
        <v>1.5041660044681647E-3</v>
      </c>
      <c r="H540" s="2">
        <f t="shared" si="76"/>
        <v>26.219725585329446</v>
      </c>
      <c r="I540" s="2">
        <f t="shared" si="77"/>
        <v>96.326193675740186</v>
      </c>
    </row>
    <row r="541" spans="1:9" ht="13.5" x14ac:dyDescent="0.25">
      <c r="A541" s="3">
        <f>TITRES_STAT!B544</f>
        <v>43090</v>
      </c>
      <c r="B541" s="5">
        <f>TITRES_STAT!D544</f>
        <v>2.2000000000000002</v>
      </c>
      <c r="C541" s="2">
        <f t="shared" si="72"/>
        <v>0.12000000000000011</v>
      </c>
      <c r="D541" s="2">
        <f t="shared" si="73"/>
        <v>0.12000000000000011</v>
      </c>
      <c r="E541" s="2">
        <f t="shared" si="74"/>
        <v>0</v>
      </c>
      <c r="F541" s="2">
        <f t="shared" ref="F541:G556" si="78">((F540*13)+D541)/14</f>
        <v>4.5193189881084082E-2</v>
      </c>
      <c r="G541" s="2">
        <f t="shared" si="78"/>
        <v>1.3967255755775816E-3</v>
      </c>
      <c r="H541" s="2">
        <f t="shared" si="76"/>
        <v>32.356527775612292</v>
      </c>
      <c r="I541" s="2">
        <f t="shared" si="77"/>
        <v>97.002086048263322</v>
      </c>
    </row>
    <row r="542" spans="1:9" ht="13.5" x14ac:dyDescent="0.25">
      <c r="A542" s="3">
        <f>TITRES_STAT!B545</f>
        <v>43091</v>
      </c>
      <c r="B542" s="5">
        <f>TITRES_STAT!D545</f>
        <v>2.2599999999999998</v>
      </c>
      <c r="C542" s="2">
        <f t="shared" si="72"/>
        <v>5.9999999999999609E-2</v>
      </c>
      <c r="D542" s="2">
        <f t="shared" si="73"/>
        <v>5.9999999999999609E-2</v>
      </c>
      <c r="E542" s="2">
        <f t="shared" si="74"/>
        <v>0</v>
      </c>
      <c r="F542" s="2">
        <f t="shared" si="78"/>
        <v>4.6250819175292335E-2</v>
      </c>
      <c r="G542" s="2">
        <f t="shared" si="78"/>
        <v>1.296959463036326E-3</v>
      </c>
      <c r="H542" s="2">
        <f t="shared" si="76"/>
        <v>35.660959724226103</v>
      </c>
      <c r="I542" s="2">
        <f t="shared" si="77"/>
        <v>97.272302723326732</v>
      </c>
    </row>
    <row r="543" spans="1:9" ht="13.5" x14ac:dyDescent="0.25">
      <c r="A543" s="3">
        <f>TITRES_STAT!B546</f>
        <v>43094</v>
      </c>
      <c r="B543" s="5">
        <f>TITRES_STAT!D546</f>
        <v>2.2599999999999998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4.2947189234200031E-2</v>
      </c>
      <c r="G543" s="2">
        <f t="shared" si="78"/>
        <v>1.2043195013908741E-3</v>
      </c>
      <c r="H543" s="2">
        <f t="shared" si="76"/>
        <v>35.66095972422611</v>
      </c>
      <c r="I543" s="2">
        <f t="shared" si="77"/>
        <v>97.272302723326732</v>
      </c>
    </row>
    <row r="544" spans="1:9" ht="13.5" x14ac:dyDescent="0.25">
      <c r="A544" s="3">
        <f>TITRES_STAT!B547</f>
        <v>43095</v>
      </c>
      <c r="B544" s="5">
        <f>TITRES_STAT!D547</f>
        <v>2.29</v>
      </c>
      <c r="C544" s="2">
        <f t="shared" si="72"/>
        <v>3.0000000000000249E-2</v>
      </c>
      <c r="D544" s="2">
        <f t="shared" si="73"/>
        <v>3.0000000000000249E-2</v>
      </c>
      <c r="E544" s="2">
        <f t="shared" si="74"/>
        <v>0</v>
      </c>
      <c r="F544" s="2">
        <f t="shared" si="78"/>
        <v>4.2022390003185757E-2</v>
      </c>
      <c r="G544" s="2">
        <f t="shared" si="78"/>
        <v>1.1182966798629543E-3</v>
      </c>
      <c r="H544" s="2">
        <f t="shared" si="76"/>
        <v>37.577139197386821</v>
      </c>
      <c r="I544" s="2">
        <f t="shared" si="77"/>
        <v>97.407791192386455</v>
      </c>
    </row>
    <row r="545" spans="1:9" ht="13.5" x14ac:dyDescent="0.25">
      <c r="A545" s="3">
        <f>TITRES_STAT!B548</f>
        <v>43096</v>
      </c>
      <c r="B545" s="5">
        <f>TITRES_STAT!D548</f>
        <v>2.35</v>
      </c>
      <c r="C545" s="2">
        <f t="shared" si="72"/>
        <v>6.0000000000000053E-2</v>
      </c>
      <c r="D545" s="2">
        <f t="shared" si="73"/>
        <v>6.0000000000000053E-2</v>
      </c>
      <c r="E545" s="2">
        <f t="shared" si="74"/>
        <v>0</v>
      </c>
      <c r="F545" s="2">
        <f t="shared" si="78"/>
        <v>4.3306505002958205E-2</v>
      </c>
      <c r="G545" s="2">
        <f t="shared" si="78"/>
        <v>1.038418345587029E-3</v>
      </c>
      <c r="H545" s="2">
        <f t="shared" si="76"/>
        <v>41.704294985732915</v>
      </c>
      <c r="I545" s="2">
        <f t="shared" si="77"/>
        <v>97.658315164003781</v>
      </c>
    </row>
    <row r="546" spans="1:9" ht="13.5" x14ac:dyDescent="0.25">
      <c r="A546" s="3">
        <f>TITRES_STAT!B549</f>
        <v>43097</v>
      </c>
      <c r="B546" s="5">
        <f>TITRES_STAT!D549</f>
        <v>2.35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4.0213183217032614E-2</v>
      </c>
      <c r="G546" s="2">
        <f t="shared" si="78"/>
        <v>9.6424560661652694E-4</v>
      </c>
      <c r="H546" s="2">
        <f t="shared" si="76"/>
        <v>41.704294985732908</v>
      </c>
      <c r="I546" s="2">
        <f t="shared" si="77"/>
        <v>97.658315164003781</v>
      </c>
    </row>
    <row r="547" spans="1:9" ht="13.5" x14ac:dyDescent="0.25">
      <c r="A547" s="3">
        <f>TITRES_STAT!B550</f>
        <v>43098</v>
      </c>
      <c r="B547" s="5">
        <f>TITRES_STAT!D550</f>
        <v>2.4900000000000002</v>
      </c>
      <c r="C547" s="2">
        <f t="shared" si="72"/>
        <v>0.14000000000000012</v>
      </c>
      <c r="D547" s="2">
        <f t="shared" si="73"/>
        <v>0.14000000000000012</v>
      </c>
      <c r="E547" s="2">
        <f t="shared" si="74"/>
        <v>0</v>
      </c>
      <c r="F547" s="2">
        <f t="shared" si="78"/>
        <v>4.7340812987244581E-2</v>
      </c>
      <c r="G547" s="2">
        <f t="shared" si="78"/>
        <v>8.9537092042963218E-4</v>
      </c>
      <c r="H547" s="2">
        <f t="shared" si="76"/>
        <v>52.872850689107374</v>
      </c>
      <c r="I547" s="2">
        <f t="shared" si="77"/>
        <v>98.143777455232765</v>
      </c>
    </row>
    <row r="548" spans="1:9" ht="13.5" x14ac:dyDescent="0.25">
      <c r="A548" s="3">
        <f>TITRES_STAT!B551</f>
        <v>43102</v>
      </c>
      <c r="B548" s="5">
        <f>TITRES_STAT!D551</f>
        <v>2.4900000000000002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4.395932634529854E-2</v>
      </c>
      <c r="G548" s="2">
        <f t="shared" si="78"/>
        <v>8.314158546846584E-4</v>
      </c>
      <c r="H548" s="2">
        <f t="shared" si="76"/>
        <v>52.872850689107381</v>
      </c>
      <c r="I548" s="2">
        <f t="shared" si="77"/>
        <v>98.143777455232765</v>
      </c>
    </row>
    <row r="549" spans="1:9" ht="13.5" x14ac:dyDescent="0.25">
      <c r="A549" s="3">
        <f>TITRES_STAT!B552</f>
        <v>43103</v>
      </c>
      <c r="B549" s="5">
        <f>TITRES_STAT!D552</f>
        <v>2.4900000000000002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4.0819374463491501E-2</v>
      </c>
      <c r="G549" s="2">
        <f t="shared" si="78"/>
        <v>7.7202900792146853E-4</v>
      </c>
      <c r="H549" s="2">
        <f t="shared" si="76"/>
        <v>52.872850689107374</v>
      </c>
      <c r="I549" s="2">
        <f t="shared" si="77"/>
        <v>98.143777455232765</v>
      </c>
    </row>
    <row r="550" spans="1:9" ht="13.5" x14ac:dyDescent="0.25">
      <c r="A550" s="3">
        <f>TITRES_STAT!B553</f>
        <v>43104</v>
      </c>
      <c r="B550" s="5">
        <f>TITRES_STAT!D553</f>
        <v>2.4900000000000002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3.7903704858956395E-2</v>
      </c>
      <c r="G550" s="2">
        <f t="shared" si="78"/>
        <v>7.1688407878422078E-4</v>
      </c>
      <c r="H550" s="2">
        <f t="shared" si="76"/>
        <v>52.872850689107381</v>
      </c>
      <c r="I550" s="2">
        <f t="shared" si="77"/>
        <v>98.143777455232765</v>
      </c>
    </row>
    <row r="551" spans="1:9" ht="13.5" x14ac:dyDescent="0.25">
      <c r="A551" s="3">
        <f>TITRES_STAT!B554</f>
        <v>43105</v>
      </c>
      <c r="B551" s="5">
        <f>TITRES_STAT!D554</f>
        <v>2.4900000000000002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3.5196297369030939E-2</v>
      </c>
      <c r="G551" s="2">
        <f t="shared" si="78"/>
        <v>6.6567807315677638E-4</v>
      </c>
      <c r="H551" s="2">
        <f t="shared" si="76"/>
        <v>52.872850689107381</v>
      </c>
      <c r="I551" s="2">
        <f t="shared" si="77"/>
        <v>98.143777455232765</v>
      </c>
    </row>
    <row r="552" spans="1:9" ht="13.5" x14ac:dyDescent="0.25">
      <c r="A552" s="3">
        <f>TITRES_STAT!B555</f>
        <v>43108</v>
      </c>
      <c r="B552" s="5">
        <f>TITRES_STAT!D555</f>
        <v>2.4900000000000002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3.2682276128385875E-2</v>
      </c>
      <c r="G552" s="2">
        <f t="shared" si="78"/>
        <v>6.181296393598638E-4</v>
      </c>
      <c r="H552" s="2">
        <f t="shared" si="76"/>
        <v>52.872850689107388</v>
      </c>
      <c r="I552" s="2">
        <f t="shared" si="77"/>
        <v>98.143777455232765</v>
      </c>
    </row>
    <row r="553" spans="1:9" ht="13.5" x14ac:dyDescent="0.25">
      <c r="A553" s="3">
        <f>TITRES_STAT!B556</f>
        <v>43109</v>
      </c>
      <c r="B553" s="5">
        <f>TITRES_STAT!D556</f>
        <v>2.4900000000000002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3.0347827833501172E-2</v>
      </c>
      <c r="G553" s="2">
        <f t="shared" si="78"/>
        <v>5.739775222627306E-4</v>
      </c>
      <c r="H553" s="2">
        <f t="shared" si="76"/>
        <v>52.872850689107395</v>
      </c>
      <c r="I553" s="2">
        <f t="shared" si="77"/>
        <v>98.143777455232765</v>
      </c>
    </row>
    <row r="554" spans="1:9" ht="13.5" x14ac:dyDescent="0.25">
      <c r="A554" s="3">
        <f>TITRES_STAT!B557</f>
        <v>43110</v>
      </c>
      <c r="B554" s="5">
        <f>TITRES_STAT!D557</f>
        <v>2.4900000000000002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2.8180125845393946E-2</v>
      </c>
      <c r="G554" s="2">
        <f t="shared" si="78"/>
        <v>5.3297912781539276E-4</v>
      </c>
      <c r="H554" s="2">
        <f t="shared" si="76"/>
        <v>52.872850689107395</v>
      </c>
      <c r="I554" s="2">
        <f t="shared" si="77"/>
        <v>98.143777455232765</v>
      </c>
    </row>
    <row r="555" spans="1:9" ht="13.5" x14ac:dyDescent="0.25">
      <c r="A555" s="3">
        <f>TITRES_STAT!B558</f>
        <v>43111</v>
      </c>
      <c r="B555" s="5">
        <f>TITRES_STAT!D558</f>
        <v>2.38</v>
      </c>
      <c r="C555" s="2">
        <f t="shared" si="72"/>
        <v>-0.11000000000000032</v>
      </c>
      <c r="D555" s="2">
        <f t="shared" si="73"/>
        <v>0</v>
      </c>
      <c r="E555" s="2">
        <f t="shared" si="74"/>
        <v>0.11000000000000032</v>
      </c>
      <c r="F555" s="2">
        <f t="shared" si="78"/>
        <v>2.6167259713580093E-2</v>
      </c>
      <c r="G555" s="2">
        <f t="shared" si="78"/>
        <v>8.3520520472571726E-3</v>
      </c>
      <c r="H555" s="2">
        <f t="shared" si="76"/>
        <v>3.1330336024634167</v>
      </c>
      <c r="I555" s="2">
        <f t="shared" si="77"/>
        <v>75.804697077614634</v>
      </c>
    </row>
    <row r="556" spans="1:9" ht="13.5" x14ac:dyDescent="0.25">
      <c r="A556" s="3">
        <f>TITRES_STAT!B559</f>
        <v>43112</v>
      </c>
      <c r="B556" s="5">
        <f>TITRES_STAT!D559</f>
        <v>2.38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2.4298169734038654E-2</v>
      </c>
      <c r="G556" s="2">
        <f t="shared" si="78"/>
        <v>7.755476901024517E-3</v>
      </c>
      <c r="H556" s="2">
        <f t="shared" si="76"/>
        <v>3.1330336024634162</v>
      </c>
      <c r="I556" s="2">
        <f t="shared" si="77"/>
        <v>75.804697077614634</v>
      </c>
    </row>
    <row r="557" spans="1:9" ht="13.5" x14ac:dyDescent="0.25">
      <c r="A557" s="3">
        <f>TITRES_STAT!B560</f>
        <v>43115</v>
      </c>
      <c r="B557" s="5">
        <f>TITRES_STAT!D560</f>
        <v>2.2799999999999998</v>
      </c>
      <c r="C557" s="2">
        <f t="shared" si="72"/>
        <v>-0.10000000000000009</v>
      </c>
      <c r="D557" s="2">
        <f t="shared" si="73"/>
        <v>0</v>
      </c>
      <c r="E557" s="2">
        <f t="shared" si="74"/>
        <v>0.10000000000000009</v>
      </c>
      <c r="F557" s="2">
        <f t="shared" ref="F557:G572" si="79">((F556*13)+D557)/14</f>
        <v>2.2562586181607319E-2</v>
      </c>
      <c r="G557" s="2">
        <f t="shared" si="79"/>
        <v>1.4344371408094201E-2</v>
      </c>
      <c r="H557" s="2">
        <f t="shared" si="76"/>
        <v>1.572922614711145</v>
      </c>
      <c r="I557" s="2">
        <f t="shared" si="77"/>
        <v>61.133693089628068</v>
      </c>
    </row>
    <row r="558" spans="1:9" ht="13.5" x14ac:dyDescent="0.25">
      <c r="A558" s="3">
        <f>TITRES_STAT!B561</f>
        <v>43116</v>
      </c>
      <c r="B558" s="5">
        <f>TITRES_STAT!D561</f>
        <v>2.27</v>
      </c>
      <c r="C558" s="2">
        <f t="shared" si="72"/>
        <v>-9.9999999999997868E-3</v>
      </c>
      <c r="D558" s="2">
        <f t="shared" si="73"/>
        <v>0</v>
      </c>
      <c r="E558" s="2">
        <f t="shared" si="74"/>
        <v>9.9999999999997868E-3</v>
      </c>
      <c r="F558" s="2">
        <f t="shared" si="79"/>
        <v>2.0950972882921082E-2</v>
      </c>
      <c r="G558" s="2">
        <f t="shared" si="79"/>
        <v>1.4034059164658885E-2</v>
      </c>
      <c r="H558" s="2">
        <f t="shared" si="76"/>
        <v>1.492866221889718</v>
      </c>
      <c r="I558" s="2">
        <f t="shared" si="77"/>
        <v>59.885532917127428</v>
      </c>
    </row>
    <row r="559" spans="1:9" ht="13.5" x14ac:dyDescent="0.25">
      <c r="A559" s="3">
        <f>TITRES_STAT!B562</f>
        <v>43117</v>
      </c>
      <c r="B559" s="5">
        <f>TITRES_STAT!D562</f>
        <v>2.27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1.9454474819855291E-2</v>
      </c>
      <c r="G559" s="2">
        <f t="shared" si="79"/>
        <v>1.303162636718325E-2</v>
      </c>
      <c r="H559" s="2">
        <f t="shared" si="76"/>
        <v>1.4928662218897182</v>
      </c>
      <c r="I559" s="2">
        <f t="shared" si="77"/>
        <v>59.885532917127435</v>
      </c>
    </row>
    <row r="560" spans="1:9" ht="13.5" x14ac:dyDescent="0.25">
      <c r="A560" s="3">
        <f>TITRES_STAT!B563</f>
        <v>43118</v>
      </c>
      <c r="B560" s="5">
        <f>TITRES_STAT!D563</f>
        <v>2.2400000000000002</v>
      </c>
      <c r="C560" s="2">
        <f t="shared" si="72"/>
        <v>-2.9999999999999805E-2</v>
      </c>
      <c r="D560" s="2">
        <f t="shared" si="73"/>
        <v>0</v>
      </c>
      <c r="E560" s="2">
        <f t="shared" si="74"/>
        <v>2.9999999999999805E-2</v>
      </c>
      <c r="F560" s="2">
        <f t="shared" si="79"/>
        <v>1.8064869475579913E-2</v>
      </c>
      <c r="G560" s="2">
        <f t="shared" si="79"/>
        <v>1.4243653055241575E-2</v>
      </c>
      <c r="H560" s="2">
        <f t="shared" si="76"/>
        <v>1.2682750278680899</v>
      </c>
      <c r="I560" s="2">
        <f t="shared" si="77"/>
        <v>55.913635352240263</v>
      </c>
    </row>
    <row r="561" spans="1:9" ht="13.5" x14ac:dyDescent="0.25">
      <c r="A561" s="3">
        <f>TITRES_STAT!B564</f>
        <v>43119</v>
      </c>
      <c r="B561" s="5">
        <f>TITRES_STAT!D564</f>
        <v>2.21</v>
      </c>
      <c r="C561" s="2">
        <f t="shared" si="72"/>
        <v>-3.0000000000000249E-2</v>
      </c>
      <c r="D561" s="2">
        <f t="shared" si="73"/>
        <v>0</v>
      </c>
      <c r="E561" s="2">
        <f t="shared" si="74"/>
        <v>3.0000000000000249E-2</v>
      </c>
      <c r="F561" s="2">
        <f t="shared" si="79"/>
        <v>1.6774521655895634E-2</v>
      </c>
      <c r="G561" s="2">
        <f t="shared" si="79"/>
        <v>1.5369106408438624E-2</v>
      </c>
      <c r="H561" s="2">
        <f t="shared" si="76"/>
        <v>1.0914441744436973</v>
      </c>
      <c r="I561" s="2">
        <f t="shared" si="77"/>
        <v>52.186149062955998</v>
      </c>
    </row>
    <row r="562" spans="1:9" ht="13.5" x14ac:dyDescent="0.25">
      <c r="A562" s="3">
        <f>TITRES_STAT!B565</f>
        <v>43122</v>
      </c>
      <c r="B562" s="5">
        <f>TITRES_STAT!D565</f>
        <v>2.15</v>
      </c>
      <c r="C562" s="2">
        <f t="shared" si="72"/>
        <v>-6.0000000000000053E-2</v>
      </c>
      <c r="D562" s="2">
        <f t="shared" si="73"/>
        <v>0</v>
      </c>
      <c r="E562" s="2">
        <f t="shared" si="74"/>
        <v>6.0000000000000053E-2</v>
      </c>
      <c r="F562" s="2">
        <f t="shared" si="79"/>
        <v>1.5576341537617375E-2</v>
      </c>
      <c r="G562" s="2">
        <f t="shared" si="79"/>
        <v>1.855702737926444E-2</v>
      </c>
      <c r="H562" s="2">
        <f t="shared" si="76"/>
        <v>0.83937697667150757</v>
      </c>
      <c r="I562" s="2">
        <f t="shared" si="77"/>
        <v>45.633765525891491</v>
      </c>
    </row>
    <row r="563" spans="1:9" ht="13.5" x14ac:dyDescent="0.25">
      <c r="A563" s="3">
        <f>TITRES_STAT!B566</f>
        <v>43123</v>
      </c>
      <c r="B563" s="5">
        <f>TITRES_STAT!D566</f>
        <v>2.15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1.446374571350185E-2</v>
      </c>
      <c r="G563" s="2">
        <f t="shared" si="79"/>
        <v>1.7231525423602696E-2</v>
      </c>
      <c r="H563" s="2">
        <f t="shared" si="76"/>
        <v>0.83937697667150757</v>
      </c>
      <c r="I563" s="2">
        <f t="shared" si="77"/>
        <v>45.633765525891491</v>
      </c>
    </row>
    <row r="564" spans="1:9" ht="13.5" x14ac:dyDescent="0.25">
      <c r="A564" s="3">
        <f>TITRES_STAT!B567</f>
        <v>43124</v>
      </c>
      <c r="B564" s="5">
        <f>TITRES_STAT!D567</f>
        <v>2.15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1.3430621019680289E-2</v>
      </c>
      <c r="G564" s="2">
        <f t="shared" si="79"/>
        <v>1.6000702179059644E-2</v>
      </c>
      <c r="H564" s="2">
        <f t="shared" si="76"/>
        <v>0.83937697667150768</v>
      </c>
      <c r="I564" s="2">
        <f t="shared" si="77"/>
        <v>45.633765525891498</v>
      </c>
    </row>
    <row r="565" spans="1:9" ht="13.5" x14ac:dyDescent="0.25">
      <c r="A565" s="3">
        <f>TITRES_STAT!B568</f>
        <v>43125</v>
      </c>
      <c r="B565" s="5">
        <f>TITRES_STAT!D568</f>
        <v>2.15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1.2471290946845983E-2</v>
      </c>
      <c r="G565" s="2">
        <f t="shared" si="79"/>
        <v>1.4857794880555384E-2</v>
      </c>
      <c r="H565" s="2">
        <f t="shared" si="76"/>
        <v>0.83937697667150768</v>
      </c>
      <c r="I565" s="2">
        <f t="shared" si="77"/>
        <v>45.633765525891498</v>
      </c>
    </row>
    <row r="566" spans="1:9" ht="13.5" x14ac:dyDescent="0.25">
      <c r="A566" s="3">
        <f>TITRES_STAT!B569</f>
        <v>43126</v>
      </c>
      <c r="B566" s="5">
        <f>TITRES_STAT!D569</f>
        <v>2.15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1.1580484450642697E-2</v>
      </c>
      <c r="G566" s="2">
        <f t="shared" si="79"/>
        <v>1.3796523817658571E-2</v>
      </c>
      <c r="H566" s="2">
        <f t="shared" si="76"/>
        <v>0.83937697667150757</v>
      </c>
      <c r="I566" s="2">
        <f t="shared" si="77"/>
        <v>45.633765525891491</v>
      </c>
    </row>
    <row r="567" spans="1:9" ht="13.5" x14ac:dyDescent="0.25">
      <c r="A567" s="3">
        <f>TITRES_STAT!B570</f>
        <v>43129</v>
      </c>
      <c r="B567" s="5">
        <f>TITRES_STAT!D570</f>
        <v>2.06</v>
      </c>
      <c r="C567" s="2">
        <f t="shared" si="72"/>
        <v>-8.9999999999999858E-2</v>
      </c>
      <c r="D567" s="2">
        <f t="shared" si="73"/>
        <v>0</v>
      </c>
      <c r="E567" s="2">
        <f t="shared" si="74"/>
        <v>8.9999999999999858E-2</v>
      </c>
      <c r="F567" s="2">
        <f t="shared" si="79"/>
        <v>1.0753306989882503E-2</v>
      </c>
      <c r="G567" s="2">
        <f t="shared" si="79"/>
        <v>1.9239629259254376E-2</v>
      </c>
      <c r="H567" s="2">
        <f t="shared" si="76"/>
        <v>0.55891445957619468</v>
      </c>
      <c r="I567" s="2">
        <f t="shared" si="77"/>
        <v>35.852798474147235</v>
      </c>
    </row>
    <row r="568" spans="1:9" ht="13.5" x14ac:dyDescent="0.25">
      <c r="A568" s="3">
        <f>TITRES_STAT!B571</f>
        <v>43130</v>
      </c>
      <c r="B568" s="5">
        <f>TITRES_STAT!D571</f>
        <v>1.97</v>
      </c>
      <c r="C568" s="2">
        <f t="shared" si="72"/>
        <v>-9.000000000000008E-2</v>
      </c>
      <c r="D568" s="2">
        <f t="shared" si="73"/>
        <v>0</v>
      </c>
      <c r="E568" s="2">
        <f t="shared" si="74"/>
        <v>9.000000000000008E-2</v>
      </c>
      <c r="F568" s="2">
        <f t="shared" si="79"/>
        <v>9.9852136334623257E-3</v>
      </c>
      <c r="G568" s="2">
        <f t="shared" si="79"/>
        <v>2.4293941455021926E-2</v>
      </c>
      <c r="H568" s="2">
        <f t="shared" si="76"/>
        <v>0.41101661712444076</v>
      </c>
      <c r="I568" s="2">
        <f t="shared" si="77"/>
        <v>29.129112452415029</v>
      </c>
    </row>
    <row r="569" spans="1:9" ht="13.5" x14ac:dyDescent="0.25">
      <c r="A569" s="3">
        <f>TITRES_STAT!B572</f>
        <v>43131</v>
      </c>
      <c r="B569" s="5">
        <f>TITRES_STAT!D572</f>
        <v>1.97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9.2719840882150174E-3</v>
      </c>
      <c r="G569" s="2">
        <f t="shared" si="79"/>
        <v>2.2558659922520357E-2</v>
      </c>
      <c r="H569" s="2">
        <f t="shared" si="76"/>
        <v>0.41101661712444082</v>
      </c>
      <c r="I569" s="2">
        <f t="shared" si="77"/>
        <v>29.129112452415043</v>
      </c>
    </row>
    <row r="570" spans="1:9" ht="13.5" x14ac:dyDescent="0.25">
      <c r="A570" s="3">
        <f>TITRES_STAT!B573</f>
        <v>43132</v>
      </c>
      <c r="B570" s="5">
        <f>TITRES_STAT!D573</f>
        <v>1.89</v>
      </c>
      <c r="C570" s="2">
        <f t="shared" si="72"/>
        <v>-8.0000000000000071E-2</v>
      </c>
      <c r="D570" s="2">
        <f t="shared" si="73"/>
        <v>0</v>
      </c>
      <c r="E570" s="2">
        <f t="shared" si="74"/>
        <v>8.0000000000000071E-2</v>
      </c>
      <c r="F570" s="2">
        <f t="shared" si="79"/>
        <v>8.6096995104853729E-3</v>
      </c>
      <c r="G570" s="2">
        <f t="shared" si="79"/>
        <v>2.6661612785197481E-2</v>
      </c>
      <c r="H570" s="2">
        <f t="shared" si="76"/>
        <v>0.32292493255567328</v>
      </c>
      <c r="I570" s="2">
        <f t="shared" si="77"/>
        <v>24.409921123176318</v>
      </c>
    </row>
    <row r="571" spans="1:9" ht="13.5" x14ac:dyDescent="0.25">
      <c r="A571" s="3">
        <f>TITRES_STAT!B574</f>
        <v>43133</v>
      </c>
      <c r="B571" s="5">
        <f>TITRES_STAT!D574</f>
        <v>1.88</v>
      </c>
      <c r="C571" s="2">
        <f t="shared" si="72"/>
        <v>-1.0000000000000009E-2</v>
      </c>
      <c r="D571" s="2">
        <f t="shared" si="73"/>
        <v>0</v>
      </c>
      <c r="E571" s="2">
        <f t="shared" si="74"/>
        <v>1.0000000000000009E-2</v>
      </c>
      <c r="F571" s="2">
        <f t="shared" si="79"/>
        <v>7.9947209740221323E-3</v>
      </c>
      <c r="G571" s="2">
        <f t="shared" si="79"/>
        <v>2.5471497586254804E-2</v>
      </c>
      <c r="H571" s="2">
        <f t="shared" si="76"/>
        <v>0.31386929437303002</v>
      </c>
      <c r="I571" s="2">
        <f t="shared" si="77"/>
        <v>23.888928352101132</v>
      </c>
    </row>
    <row r="572" spans="1:9" ht="13.5" x14ac:dyDescent="0.25">
      <c r="A572" s="3">
        <f>TITRES_STAT!B575</f>
        <v>43136</v>
      </c>
      <c r="B572" s="5">
        <f>TITRES_STAT!D575</f>
        <v>1.88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7.4236694758776939E-3</v>
      </c>
      <c r="G572" s="2">
        <f t="shared" si="79"/>
        <v>2.3652104901522315E-2</v>
      </c>
      <c r="H572" s="2">
        <f t="shared" si="76"/>
        <v>0.31386929437303002</v>
      </c>
      <c r="I572" s="2">
        <f t="shared" si="77"/>
        <v>23.888928352101132</v>
      </c>
    </row>
    <row r="573" spans="1:9" ht="13.5" x14ac:dyDescent="0.25">
      <c r="A573" s="3">
        <f>TITRES_STAT!B576</f>
        <v>43137</v>
      </c>
      <c r="B573" s="5">
        <f>TITRES_STAT!D576</f>
        <v>1.88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6.8934073704578587E-3</v>
      </c>
      <c r="G573" s="2">
        <f t="shared" si="80"/>
        <v>2.1962668837127865E-2</v>
      </c>
      <c r="H573" s="2">
        <f t="shared" si="76"/>
        <v>0.31386929437303002</v>
      </c>
      <c r="I573" s="2">
        <f t="shared" si="77"/>
        <v>23.888928352101132</v>
      </c>
    </row>
    <row r="574" spans="1:9" ht="13.5" x14ac:dyDescent="0.25">
      <c r="A574" s="3">
        <f>TITRES_STAT!B577</f>
        <v>43138</v>
      </c>
      <c r="B574" s="5">
        <f>TITRES_STAT!D577</f>
        <v>1.88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6.4010211297108686E-3</v>
      </c>
      <c r="G574" s="2">
        <f t="shared" si="80"/>
        <v>2.0393906777333017E-2</v>
      </c>
      <c r="H574" s="2">
        <f t="shared" si="76"/>
        <v>0.31386929437303002</v>
      </c>
      <c r="I574" s="2">
        <f t="shared" si="77"/>
        <v>23.888928352101132</v>
      </c>
    </row>
    <row r="575" spans="1:9" ht="13.5" x14ac:dyDescent="0.25">
      <c r="A575" s="3">
        <f>TITRES_STAT!B578</f>
        <v>43139</v>
      </c>
      <c r="B575" s="5">
        <f>TITRES_STAT!D578</f>
        <v>1.88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5.9438053347315211E-3</v>
      </c>
      <c r="G575" s="2">
        <f t="shared" si="80"/>
        <v>1.8937199150380661E-2</v>
      </c>
      <c r="H575" s="2">
        <f t="shared" si="76"/>
        <v>0.31386929437302996</v>
      </c>
      <c r="I575" s="2">
        <f t="shared" si="77"/>
        <v>23.888928352101132</v>
      </c>
    </row>
    <row r="576" spans="1:9" ht="13.5" x14ac:dyDescent="0.25">
      <c r="A576" s="3">
        <f>TITRES_STAT!B579</f>
        <v>43140</v>
      </c>
      <c r="B576" s="5">
        <f>TITRES_STAT!D579</f>
        <v>1.88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5.519247810822127E-3</v>
      </c>
      <c r="G576" s="2">
        <f t="shared" si="80"/>
        <v>1.7584542068210616E-2</v>
      </c>
      <c r="H576" s="2">
        <f t="shared" si="76"/>
        <v>0.31386929437302996</v>
      </c>
      <c r="I576" s="2">
        <f t="shared" si="77"/>
        <v>23.888928352101132</v>
      </c>
    </row>
    <row r="577" spans="1:9" ht="13.5" x14ac:dyDescent="0.25">
      <c r="A577" s="3">
        <f>TITRES_STAT!B580</f>
        <v>43143</v>
      </c>
      <c r="B577" s="5">
        <f>TITRES_STAT!D580</f>
        <v>1.88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5.1250158243348323E-3</v>
      </c>
      <c r="G577" s="2">
        <f t="shared" si="80"/>
        <v>1.6328503349052715E-2</v>
      </c>
      <c r="H577" s="2">
        <f t="shared" si="76"/>
        <v>0.31386929437302996</v>
      </c>
      <c r="I577" s="2">
        <f t="shared" si="77"/>
        <v>23.888928352101132</v>
      </c>
    </row>
    <row r="578" spans="1:9" ht="13.5" x14ac:dyDescent="0.25">
      <c r="A578" s="3">
        <f>TITRES_STAT!B581</f>
        <v>43144</v>
      </c>
      <c r="B578" s="5">
        <f>TITRES_STAT!D581</f>
        <v>1.88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4.7589432654537725E-3</v>
      </c>
      <c r="G578" s="2">
        <f t="shared" si="80"/>
        <v>1.5162181681263235E-2</v>
      </c>
      <c r="H578" s="2">
        <f t="shared" si="76"/>
        <v>0.31386929437302996</v>
      </c>
      <c r="I578" s="2">
        <f t="shared" si="77"/>
        <v>23.888928352101132</v>
      </c>
    </row>
    <row r="579" spans="1:9" ht="13.5" x14ac:dyDescent="0.25">
      <c r="A579" s="3">
        <f>TITRES_STAT!B582</f>
        <v>43145</v>
      </c>
      <c r="B579" s="5">
        <f>TITRES_STAT!D582</f>
        <v>1.88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4.4190187464927888E-3</v>
      </c>
      <c r="G579" s="2">
        <f t="shared" si="80"/>
        <v>1.4079168704030146E-2</v>
      </c>
      <c r="H579" s="2">
        <f t="shared" si="76"/>
        <v>0.31386929437302996</v>
      </c>
      <c r="I579" s="2">
        <f t="shared" si="77"/>
        <v>23.888928352101132</v>
      </c>
    </row>
    <row r="580" spans="1:9" ht="13.5" x14ac:dyDescent="0.25">
      <c r="A580" s="3">
        <f>TITRES_STAT!B583</f>
        <v>43146</v>
      </c>
      <c r="B580" s="5">
        <f>TITRES_STAT!D583</f>
        <v>1.88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4.1033745503147329E-3</v>
      </c>
      <c r="G580" s="2">
        <f t="shared" si="80"/>
        <v>1.3073513796599422E-2</v>
      </c>
      <c r="H580" s="2">
        <f t="shared" si="76"/>
        <v>0.31386929437303002</v>
      </c>
      <c r="I580" s="2">
        <f t="shared" si="77"/>
        <v>23.888928352101132</v>
      </c>
    </row>
    <row r="581" spans="1:9" ht="13.5" x14ac:dyDescent="0.25">
      <c r="A581" s="3">
        <f>TITRES_STAT!B584</f>
        <v>43147</v>
      </c>
      <c r="B581" s="5">
        <f>TITRES_STAT!D584</f>
        <v>1.88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3.8102763681493947E-3</v>
      </c>
      <c r="G581" s="2">
        <f t="shared" si="80"/>
        <v>1.2139691382556606E-2</v>
      </c>
      <c r="H581" s="2">
        <f t="shared" si="76"/>
        <v>0.31386929437303002</v>
      </c>
      <c r="I581" s="2">
        <f t="shared" si="77"/>
        <v>23.888928352101132</v>
      </c>
    </row>
    <row r="582" spans="1:9" ht="13.5" x14ac:dyDescent="0.25">
      <c r="A582" s="3">
        <f>TITRES_STAT!B585</f>
        <v>43150</v>
      </c>
      <c r="B582" s="5">
        <f>TITRES_STAT!D585</f>
        <v>1.83</v>
      </c>
      <c r="C582" s="2">
        <f t="shared" si="81"/>
        <v>-4.9999999999999822E-2</v>
      </c>
      <c r="D582" s="2">
        <f t="shared" si="82"/>
        <v>0</v>
      </c>
      <c r="E582" s="2">
        <f t="shared" si="83"/>
        <v>4.9999999999999822E-2</v>
      </c>
      <c r="F582" s="2">
        <f t="shared" si="80"/>
        <v>3.5381137704244381E-3</v>
      </c>
      <c r="G582" s="2">
        <f t="shared" si="80"/>
        <v>1.4843999140945406E-2</v>
      </c>
      <c r="H582" s="2">
        <f t="shared" si="76"/>
        <v>0.23835313764368066</v>
      </c>
      <c r="I582" s="2">
        <f t="shared" si="77"/>
        <v>19.247590238856702</v>
      </c>
    </row>
    <row r="583" spans="1:9" ht="13.5" x14ac:dyDescent="0.25">
      <c r="A583" s="3">
        <f>TITRES_STAT!B586</f>
        <v>43151</v>
      </c>
      <c r="B583" s="5">
        <f>TITRES_STAT!D586</f>
        <v>1.79</v>
      </c>
      <c r="C583" s="2">
        <f t="shared" si="81"/>
        <v>-4.0000000000000036E-2</v>
      </c>
      <c r="D583" s="2">
        <f t="shared" si="82"/>
        <v>0</v>
      </c>
      <c r="E583" s="2">
        <f t="shared" si="83"/>
        <v>4.0000000000000036E-2</v>
      </c>
      <c r="F583" s="2">
        <f t="shared" si="80"/>
        <v>3.2853913582512641E-3</v>
      </c>
      <c r="G583" s="2">
        <f t="shared" si="80"/>
        <v>1.6640856345163595E-2</v>
      </c>
      <c r="H583" s="2">
        <f t="shared" si="76"/>
        <v>0.19742922420011827</v>
      </c>
      <c r="I583" s="2">
        <f t="shared" si="77"/>
        <v>16.487757289538422</v>
      </c>
    </row>
    <row r="584" spans="1:9" ht="13.5" x14ac:dyDescent="0.25">
      <c r="A584" s="3">
        <f>TITRES_STAT!B587</f>
        <v>43152</v>
      </c>
      <c r="B584" s="5">
        <f>TITRES_STAT!D587</f>
        <v>1.79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3.050720546947602E-3</v>
      </c>
      <c r="G584" s="2">
        <f t="shared" si="80"/>
        <v>1.5452223749080481E-2</v>
      </c>
      <c r="H584" s="2">
        <f t="shared" si="76"/>
        <v>0.19742922420011824</v>
      </c>
      <c r="I584" s="2">
        <f t="shared" si="77"/>
        <v>16.487757289538422</v>
      </c>
    </row>
    <row r="585" spans="1:9" ht="13.5" x14ac:dyDescent="0.25">
      <c r="A585" s="3">
        <f>TITRES_STAT!B588</f>
        <v>43153</v>
      </c>
      <c r="B585" s="5">
        <f>TITRES_STAT!D588</f>
        <v>1.79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2.8328119364513446E-3</v>
      </c>
      <c r="G585" s="2">
        <f t="shared" si="80"/>
        <v>1.4348493481289018E-2</v>
      </c>
      <c r="H585" s="2">
        <f t="shared" si="76"/>
        <v>0.19742922420011824</v>
      </c>
      <c r="I585" s="2">
        <f t="shared" si="77"/>
        <v>16.487757289538422</v>
      </c>
    </row>
    <row r="586" spans="1:9" ht="13.5" x14ac:dyDescent="0.25">
      <c r="A586" s="3">
        <f>TITRES_STAT!B589</f>
        <v>43154</v>
      </c>
      <c r="B586" s="5">
        <f>TITRES_STAT!D589</f>
        <v>1.71</v>
      </c>
      <c r="C586" s="2">
        <f t="shared" si="81"/>
        <v>-8.0000000000000071E-2</v>
      </c>
      <c r="D586" s="2">
        <f t="shared" si="82"/>
        <v>0</v>
      </c>
      <c r="E586" s="2">
        <f t="shared" si="83"/>
        <v>8.0000000000000071E-2</v>
      </c>
      <c r="F586" s="2">
        <f t="shared" si="80"/>
        <v>2.6304682267048198E-3</v>
      </c>
      <c r="G586" s="2">
        <f t="shared" si="80"/>
        <v>1.9037886804054095E-2</v>
      </c>
      <c r="H586" s="2">
        <f t="shared" si="76"/>
        <v>0.13817017895834241</v>
      </c>
      <c r="I586" s="2">
        <f t="shared" si="77"/>
        <v>12.139676606603444</v>
      </c>
    </row>
    <row r="587" spans="1:9" ht="13.5" x14ac:dyDescent="0.25">
      <c r="A587" s="3">
        <f>TITRES_STAT!B590</f>
        <v>43157</v>
      </c>
      <c r="B587" s="5">
        <f>TITRES_STAT!D590</f>
        <v>1.64</v>
      </c>
      <c r="C587" s="2">
        <f t="shared" si="81"/>
        <v>-7.0000000000000062E-2</v>
      </c>
      <c r="D587" s="2">
        <f t="shared" si="82"/>
        <v>0</v>
      </c>
      <c r="E587" s="2">
        <f t="shared" si="83"/>
        <v>7.0000000000000062E-2</v>
      </c>
      <c r="F587" s="2">
        <f t="shared" si="80"/>
        <v>2.4425776390830469E-3</v>
      </c>
      <c r="G587" s="2">
        <f t="shared" si="80"/>
        <v>2.2678037746621662E-2</v>
      </c>
      <c r="H587" s="2">
        <f t="shared" si="76"/>
        <v>0.10770674545891505</v>
      </c>
      <c r="I587" s="2">
        <f t="shared" si="77"/>
        <v>9.7233988960040989</v>
      </c>
    </row>
    <row r="588" spans="1:9" ht="13.5" x14ac:dyDescent="0.25">
      <c r="A588" s="3">
        <f>TITRES_STAT!B591</f>
        <v>43158</v>
      </c>
      <c r="B588" s="5">
        <f>TITRES_STAT!D591</f>
        <v>1.56</v>
      </c>
      <c r="C588" s="2">
        <f t="shared" si="81"/>
        <v>-7.9999999999999849E-2</v>
      </c>
      <c r="D588" s="2">
        <f t="shared" si="82"/>
        <v>0</v>
      </c>
      <c r="E588" s="2">
        <f t="shared" si="83"/>
        <v>7.9999999999999849E-2</v>
      </c>
      <c r="F588" s="2">
        <f t="shared" si="80"/>
        <v>2.2681078077199722E-3</v>
      </c>
      <c r="G588" s="2">
        <f t="shared" si="80"/>
        <v>2.6772463621862964E-2</v>
      </c>
      <c r="H588" s="2">
        <f t="shared" si="76"/>
        <v>8.4717934059224453E-2</v>
      </c>
      <c r="I588" s="2">
        <f t="shared" si="77"/>
        <v>7.8101349114966325</v>
      </c>
    </row>
    <row r="589" spans="1:9" ht="13.5" x14ac:dyDescent="0.25">
      <c r="A589" s="3">
        <f>TITRES_STAT!B592</f>
        <v>43159</v>
      </c>
      <c r="B589" s="5">
        <f>TITRES_STAT!D592</f>
        <v>1.55</v>
      </c>
      <c r="C589" s="2">
        <f t="shared" si="81"/>
        <v>-1.0000000000000009E-2</v>
      </c>
      <c r="D589" s="2">
        <f t="shared" si="82"/>
        <v>0</v>
      </c>
      <c r="E589" s="2">
        <f t="shared" si="83"/>
        <v>1.0000000000000009E-2</v>
      </c>
      <c r="F589" s="2">
        <f t="shared" ref="F589:G604" si="84">((F588*13)+D589)/14</f>
        <v>2.1061001071685454E-3</v>
      </c>
      <c r="G589" s="2">
        <f t="shared" si="84"/>
        <v>2.557443050601561E-2</v>
      </c>
      <c r="H589" s="2">
        <f t="shared" si="76"/>
        <v>8.2351789091575242E-2</v>
      </c>
      <c r="I589" s="2">
        <f t="shared" si="77"/>
        <v>7.6085973083385028</v>
      </c>
    </row>
    <row r="590" spans="1:9" ht="13.5" x14ac:dyDescent="0.25">
      <c r="A590" s="3">
        <f>TITRES_STAT!B593</f>
        <v>43160</v>
      </c>
      <c r="B590" s="5">
        <f>TITRES_STAT!D593</f>
        <v>1.61</v>
      </c>
      <c r="C590" s="2">
        <f t="shared" si="81"/>
        <v>6.0000000000000053E-2</v>
      </c>
      <c r="D590" s="2">
        <f t="shared" si="82"/>
        <v>6.0000000000000053E-2</v>
      </c>
      <c r="E590" s="2">
        <f t="shared" si="83"/>
        <v>0</v>
      </c>
      <c r="F590" s="2">
        <f t="shared" si="84"/>
        <v>6.2413786709422242E-3</v>
      </c>
      <c r="G590" s="2">
        <f t="shared" si="84"/>
        <v>2.3747685469871636E-2</v>
      </c>
      <c r="H590" s="2">
        <f t="shared" si="76"/>
        <v>0.26282050429127402</v>
      </c>
      <c r="I590" s="2">
        <f t="shared" si="77"/>
        <v>20.812182206272894</v>
      </c>
    </row>
    <row r="591" spans="1:9" ht="13.5" x14ac:dyDescent="0.25">
      <c r="A591" s="3">
        <f>TITRES_STAT!B594</f>
        <v>43161</v>
      </c>
      <c r="B591" s="5">
        <f>TITRES_STAT!D594</f>
        <v>1.65</v>
      </c>
      <c r="C591" s="2">
        <f t="shared" si="81"/>
        <v>3.9999999999999813E-2</v>
      </c>
      <c r="D591" s="2">
        <f t="shared" si="82"/>
        <v>3.9999999999999813E-2</v>
      </c>
      <c r="E591" s="2">
        <f t="shared" si="83"/>
        <v>0</v>
      </c>
      <c r="F591" s="2">
        <f t="shared" si="84"/>
        <v>8.6527087658749089E-3</v>
      </c>
      <c r="G591" s="2">
        <f t="shared" si="84"/>
        <v>2.2051422222023661E-2</v>
      </c>
      <c r="H591" s="2">
        <f t="shared" si="76"/>
        <v>0.39238778699874938</v>
      </c>
      <c r="I591" s="2">
        <f t="shared" si="77"/>
        <v>28.180927085300681</v>
      </c>
    </row>
    <row r="592" spans="1:9" ht="13.5" x14ac:dyDescent="0.25">
      <c r="A592" s="3">
        <f>TITRES_STAT!B595</f>
        <v>43164</v>
      </c>
      <c r="B592" s="5">
        <f>TITRES_STAT!D595</f>
        <v>1.65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8.0346581397409862E-3</v>
      </c>
      <c r="G592" s="2">
        <f t="shared" si="84"/>
        <v>2.0476320634736256E-2</v>
      </c>
      <c r="H592" s="2">
        <f t="shared" si="76"/>
        <v>0.39238778699874938</v>
      </c>
      <c r="I592" s="2">
        <f t="shared" si="77"/>
        <v>28.180927085300681</v>
      </c>
    </row>
    <row r="593" spans="1:9" ht="13.5" x14ac:dyDescent="0.25">
      <c r="A593" s="3">
        <f>TITRES_STAT!B596</f>
        <v>43165</v>
      </c>
      <c r="B593" s="5">
        <f>TITRES_STAT!D596</f>
        <v>1.64</v>
      </c>
      <c r="C593" s="2">
        <f t="shared" si="81"/>
        <v>-1.0000000000000009E-2</v>
      </c>
      <c r="D593" s="2">
        <f t="shared" si="82"/>
        <v>0</v>
      </c>
      <c r="E593" s="2">
        <f t="shared" si="83"/>
        <v>1.0000000000000009E-2</v>
      </c>
      <c r="F593" s="2">
        <f t="shared" si="84"/>
        <v>7.4607539869023442E-3</v>
      </c>
      <c r="G593" s="2">
        <f t="shared" si="84"/>
        <v>1.9728012017969383E-2</v>
      </c>
      <c r="H593" s="2">
        <f t="shared" ref="H593:H656" si="85">F593/G593</f>
        <v>0.37818073002523872</v>
      </c>
      <c r="I593" s="2">
        <f t="shared" ref="I593:I656" si="86">IF(G593=0,100,100-(100/(1+H593)))</f>
        <v>27.440575955398316</v>
      </c>
    </row>
    <row r="594" spans="1:9" ht="13.5" x14ac:dyDescent="0.25">
      <c r="A594" s="3">
        <f>TITRES_STAT!B597</f>
        <v>43166</v>
      </c>
      <c r="B594" s="5">
        <f>TITRES_STAT!D597</f>
        <v>1.64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6.9278429878378914E-3</v>
      </c>
      <c r="G594" s="2">
        <f t="shared" si="84"/>
        <v>1.8318868302400142E-2</v>
      </c>
      <c r="H594" s="2">
        <f t="shared" si="85"/>
        <v>0.37818073002523872</v>
      </c>
      <c r="I594" s="2">
        <f t="shared" si="86"/>
        <v>27.440575955398316</v>
      </c>
    </row>
    <row r="595" spans="1:9" ht="13.5" x14ac:dyDescent="0.25">
      <c r="A595" s="3">
        <f>TITRES_STAT!B598</f>
        <v>43167</v>
      </c>
      <c r="B595" s="5">
        <f>TITRES_STAT!D598</f>
        <v>1.58</v>
      </c>
      <c r="C595" s="2">
        <f t="shared" si="81"/>
        <v>-5.9999999999999831E-2</v>
      </c>
      <c r="D595" s="2">
        <f t="shared" si="82"/>
        <v>0</v>
      </c>
      <c r="E595" s="2">
        <f t="shared" si="83"/>
        <v>5.9999999999999831E-2</v>
      </c>
      <c r="F595" s="2">
        <f t="shared" si="84"/>
        <v>6.4329970601351844E-3</v>
      </c>
      <c r="G595" s="2">
        <f t="shared" si="84"/>
        <v>2.1296091995085833E-2</v>
      </c>
      <c r="H595" s="2">
        <f t="shared" si="85"/>
        <v>0.30207406418133559</v>
      </c>
      <c r="I595" s="2">
        <f t="shared" si="86"/>
        <v>23.199453279277265</v>
      </c>
    </row>
    <row r="596" spans="1:9" ht="13.5" x14ac:dyDescent="0.25">
      <c r="A596" s="3">
        <f>TITRES_STAT!B599</f>
        <v>43168</v>
      </c>
      <c r="B596" s="5">
        <f>TITRES_STAT!D599</f>
        <v>1.59</v>
      </c>
      <c r="C596" s="2">
        <f t="shared" si="81"/>
        <v>1.0000000000000009E-2</v>
      </c>
      <c r="D596" s="2">
        <f t="shared" si="82"/>
        <v>1.0000000000000009E-2</v>
      </c>
      <c r="E596" s="2">
        <f t="shared" si="83"/>
        <v>0</v>
      </c>
      <c r="F596" s="2">
        <f t="shared" si="84"/>
        <v>6.6877829844112432E-3</v>
      </c>
      <c r="G596" s="2">
        <f t="shared" si="84"/>
        <v>1.9774942566865416E-2</v>
      </c>
      <c r="H596" s="2">
        <f t="shared" si="85"/>
        <v>0.33819481203536783</v>
      </c>
      <c r="I596" s="2">
        <f t="shared" si="86"/>
        <v>25.272464740838473</v>
      </c>
    </row>
    <row r="597" spans="1:9" ht="13.5" x14ac:dyDescent="0.25">
      <c r="A597" s="3">
        <f>TITRES_STAT!B600</f>
        <v>43171</v>
      </c>
      <c r="B597" s="5">
        <f>TITRES_STAT!D600</f>
        <v>1.55</v>
      </c>
      <c r="C597" s="2">
        <f t="shared" si="81"/>
        <v>-4.0000000000000036E-2</v>
      </c>
      <c r="D597" s="2">
        <f t="shared" si="82"/>
        <v>0</v>
      </c>
      <c r="E597" s="2">
        <f t="shared" si="83"/>
        <v>4.0000000000000036E-2</v>
      </c>
      <c r="F597" s="2">
        <f t="shared" si="84"/>
        <v>6.210084199810441E-3</v>
      </c>
      <c r="G597" s="2">
        <f t="shared" si="84"/>
        <v>2.1219589526375031E-2</v>
      </c>
      <c r="H597" s="2">
        <f t="shared" si="85"/>
        <v>0.29265807390343601</v>
      </c>
      <c r="I597" s="2">
        <f t="shared" si="86"/>
        <v>22.64002212276425</v>
      </c>
    </row>
    <row r="598" spans="1:9" ht="13.5" x14ac:dyDescent="0.25">
      <c r="A598" s="3">
        <f>TITRES_STAT!B601</f>
        <v>43172</v>
      </c>
      <c r="B598" s="5">
        <f>TITRES_STAT!D601</f>
        <v>1.55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5.7665067569668384E-3</v>
      </c>
      <c r="G598" s="2">
        <f t="shared" si="84"/>
        <v>1.9703904560205383E-2</v>
      </c>
      <c r="H598" s="2">
        <f t="shared" si="85"/>
        <v>0.29265807390343607</v>
      </c>
      <c r="I598" s="2">
        <f t="shared" si="86"/>
        <v>22.64002212276425</v>
      </c>
    </row>
    <row r="599" spans="1:9" ht="13.5" x14ac:dyDescent="0.25">
      <c r="A599" s="3">
        <f>TITRES_STAT!B602</f>
        <v>43173</v>
      </c>
      <c r="B599" s="5">
        <f>TITRES_STAT!D602</f>
        <v>1.52</v>
      </c>
      <c r="C599" s="2">
        <f t="shared" si="81"/>
        <v>-3.0000000000000027E-2</v>
      </c>
      <c r="D599" s="2">
        <f t="shared" si="82"/>
        <v>0</v>
      </c>
      <c r="E599" s="2">
        <f t="shared" si="83"/>
        <v>3.0000000000000027E-2</v>
      </c>
      <c r="F599" s="2">
        <f t="shared" si="84"/>
        <v>5.3546134171834929E-3</v>
      </c>
      <c r="G599" s="2">
        <f t="shared" si="84"/>
        <v>2.0439339948762146E-2</v>
      </c>
      <c r="H599" s="2">
        <f t="shared" si="85"/>
        <v>0.26197584807565083</v>
      </c>
      <c r="I599" s="2">
        <f t="shared" si="86"/>
        <v>20.759180809611365</v>
      </c>
    </row>
    <row r="600" spans="1:9" ht="13.5" x14ac:dyDescent="0.25">
      <c r="A600" s="3">
        <f>TITRES_STAT!B603</f>
        <v>43174</v>
      </c>
      <c r="B600" s="5">
        <f>TITRES_STAT!D603</f>
        <v>1.55</v>
      </c>
      <c r="C600" s="2">
        <f t="shared" si="81"/>
        <v>3.0000000000000027E-2</v>
      </c>
      <c r="D600" s="2">
        <f t="shared" si="82"/>
        <v>3.0000000000000027E-2</v>
      </c>
      <c r="E600" s="2">
        <f t="shared" si="83"/>
        <v>0</v>
      </c>
      <c r="F600" s="2">
        <f t="shared" si="84"/>
        <v>7.1149981730989588E-3</v>
      </c>
      <c r="G600" s="2">
        <f t="shared" si="84"/>
        <v>1.8979387095279136E-2</v>
      </c>
      <c r="H600" s="2">
        <f t="shared" si="85"/>
        <v>0.37488029183348698</v>
      </c>
      <c r="I600" s="2">
        <f t="shared" si="86"/>
        <v>27.266395049823657</v>
      </c>
    </row>
    <row r="601" spans="1:9" ht="13.5" x14ac:dyDescent="0.25">
      <c r="A601" s="3">
        <f>TITRES_STAT!B604</f>
        <v>43175</v>
      </c>
      <c r="B601" s="5">
        <f>TITRES_STAT!D604</f>
        <v>1.55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6.6067840178776049E-3</v>
      </c>
      <c r="G601" s="2">
        <f t="shared" si="84"/>
        <v>1.7623716588473483E-2</v>
      </c>
      <c r="H601" s="2">
        <f t="shared" si="85"/>
        <v>0.37488029183348698</v>
      </c>
      <c r="I601" s="2">
        <f t="shared" si="86"/>
        <v>27.266395049823657</v>
      </c>
    </row>
    <row r="602" spans="1:9" ht="13.5" x14ac:dyDescent="0.25">
      <c r="A602" s="3">
        <f>TITRES_STAT!B605</f>
        <v>43178</v>
      </c>
      <c r="B602" s="5">
        <f>TITRES_STAT!D605</f>
        <v>1.55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6.1348708737434896E-3</v>
      </c>
      <c r="G602" s="2">
        <f t="shared" si="84"/>
        <v>1.6364879689296806E-2</v>
      </c>
      <c r="H602" s="2">
        <f t="shared" si="85"/>
        <v>0.37488029183348692</v>
      </c>
      <c r="I602" s="2">
        <f t="shared" si="86"/>
        <v>27.266395049823657</v>
      </c>
    </row>
    <row r="603" spans="1:9" ht="13.5" x14ac:dyDescent="0.25">
      <c r="A603" s="3">
        <f>TITRES_STAT!B606</f>
        <v>43180</v>
      </c>
      <c r="B603" s="5">
        <f>TITRES_STAT!D606</f>
        <v>1.51</v>
      </c>
      <c r="C603" s="2">
        <f t="shared" si="81"/>
        <v>-4.0000000000000036E-2</v>
      </c>
      <c r="D603" s="2">
        <f t="shared" si="82"/>
        <v>0</v>
      </c>
      <c r="E603" s="2">
        <f t="shared" si="83"/>
        <v>4.0000000000000036E-2</v>
      </c>
      <c r="F603" s="2">
        <f t="shared" si="84"/>
        <v>5.6966658113332402E-3</v>
      </c>
      <c r="G603" s="2">
        <f t="shared" si="84"/>
        <v>1.805310256863275E-2</v>
      </c>
      <c r="H603" s="2">
        <f t="shared" si="85"/>
        <v>0.3155505149143279</v>
      </c>
      <c r="I603" s="2">
        <f t="shared" si="86"/>
        <v>23.986195234386514</v>
      </c>
    </row>
    <row r="604" spans="1:9" ht="13.5" x14ac:dyDescent="0.25">
      <c r="A604" s="3">
        <f>TITRES_STAT!B607</f>
        <v>43181</v>
      </c>
      <c r="B604" s="5">
        <f>TITRES_STAT!D607</f>
        <v>1.51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5.2897611105237234E-3</v>
      </c>
      <c r="G604" s="2">
        <f t="shared" si="84"/>
        <v>1.6763595242301841E-2</v>
      </c>
      <c r="H604" s="2">
        <f t="shared" si="85"/>
        <v>0.3155505149143279</v>
      </c>
      <c r="I604" s="2">
        <f t="shared" si="86"/>
        <v>23.986195234386514</v>
      </c>
    </row>
    <row r="605" spans="1:9" ht="13.5" x14ac:dyDescent="0.25">
      <c r="A605" s="3">
        <f>TITRES_STAT!B608</f>
        <v>43182</v>
      </c>
      <c r="B605" s="5">
        <f>TITRES_STAT!D608</f>
        <v>1.51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4.9119210312005999E-3</v>
      </c>
      <c r="G605" s="2">
        <f t="shared" si="87"/>
        <v>1.5566195582137425E-2</v>
      </c>
      <c r="H605" s="2">
        <f t="shared" si="85"/>
        <v>0.31555051491432784</v>
      </c>
      <c r="I605" s="2">
        <f t="shared" si="86"/>
        <v>23.986195234386514</v>
      </c>
    </row>
    <row r="606" spans="1:9" ht="13.5" x14ac:dyDescent="0.25">
      <c r="A606" s="3">
        <f>TITRES_STAT!B609</f>
        <v>43185</v>
      </c>
      <c r="B606" s="5">
        <f>TITRES_STAT!D609</f>
        <v>1.51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4.5610695289719852E-3</v>
      </c>
      <c r="G606" s="2">
        <f t="shared" si="87"/>
        <v>1.4454324469127608E-2</v>
      </c>
      <c r="H606" s="2">
        <f t="shared" si="85"/>
        <v>0.31555051491432784</v>
      </c>
      <c r="I606" s="2">
        <f t="shared" si="86"/>
        <v>23.986195234386514</v>
      </c>
    </row>
    <row r="607" spans="1:9" ht="13.5" x14ac:dyDescent="0.25">
      <c r="A607" s="3">
        <f>TITRES_STAT!B610</f>
        <v>43186</v>
      </c>
      <c r="B607" s="5">
        <f>TITRES_STAT!D610</f>
        <v>1.51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4.2352788483311287E-3</v>
      </c>
      <c r="G607" s="2">
        <f t="shared" si="87"/>
        <v>1.3421872721332778E-2</v>
      </c>
      <c r="H607" s="2">
        <f t="shared" si="85"/>
        <v>0.31555051491432784</v>
      </c>
      <c r="I607" s="2">
        <f t="shared" si="86"/>
        <v>23.986195234386514</v>
      </c>
    </row>
    <row r="608" spans="1:9" ht="13.5" x14ac:dyDescent="0.25">
      <c r="A608" s="3">
        <f>TITRES_STAT!B611</f>
        <v>43187</v>
      </c>
      <c r="B608" s="5">
        <f>TITRES_STAT!D611</f>
        <v>1.47</v>
      </c>
      <c r="C608" s="2">
        <f t="shared" si="81"/>
        <v>-4.0000000000000036E-2</v>
      </c>
      <c r="D608" s="2">
        <f t="shared" si="82"/>
        <v>0</v>
      </c>
      <c r="E608" s="2">
        <f t="shared" si="83"/>
        <v>4.0000000000000036E-2</v>
      </c>
      <c r="F608" s="2">
        <f t="shared" si="87"/>
        <v>3.9327589305931908E-3</v>
      </c>
      <c r="G608" s="2">
        <f t="shared" si="87"/>
        <v>1.5320310384094723E-2</v>
      </c>
      <c r="H608" s="2">
        <f t="shared" si="85"/>
        <v>0.25670230119333037</v>
      </c>
      <c r="I608" s="2">
        <f t="shared" si="86"/>
        <v>20.426659595480402</v>
      </c>
    </row>
    <row r="609" spans="1:9" ht="13.5" x14ac:dyDescent="0.25">
      <c r="A609" s="3">
        <f>TITRES_STAT!B612</f>
        <v>43188</v>
      </c>
      <c r="B609" s="5">
        <f>TITRES_STAT!D612</f>
        <v>1.47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3.6518475784079632E-3</v>
      </c>
      <c r="G609" s="2">
        <f t="shared" si="87"/>
        <v>1.4226002499516529E-2</v>
      </c>
      <c r="H609" s="2">
        <f t="shared" si="85"/>
        <v>0.25670230119333043</v>
      </c>
      <c r="I609" s="2">
        <f t="shared" si="86"/>
        <v>20.426659595480402</v>
      </c>
    </row>
    <row r="610" spans="1:9" ht="13.5" x14ac:dyDescent="0.25">
      <c r="A610" s="3">
        <f>TITRES_STAT!B613</f>
        <v>43189</v>
      </c>
      <c r="B610" s="5">
        <f>TITRES_STAT!D613</f>
        <v>1.45</v>
      </c>
      <c r="C610" s="2">
        <f t="shared" si="81"/>
        <v>-2.0000000000000018E-2</v>
      </c>
      <c r="D610" s="2">
        <f t="shared" si="82"/>
        <v>0</v>
      </c>
      <c r="E610" s="2">
        <f t="shared" si="83"/>
        <v>2.0000000000000018E-2</v>
      </c>
      <c r="F610" s="2">
        <f t="shared" si="87"/>
        <v>3.3910013228073944E-3</v>
      </c>
      <c r="G610" s="2">
        <f t="shared" si="87"/>
        <v>1.4638430892408207E-2</v>
      </c>
      <c r="H610" s="2">
        <f t="shared" si="85"/>
        <v>0.23165060160690021</v>
      </c>
      <c r="I610" s="2">
        <f t="shared" si="86"/>
        <v>18.808142609979825</v>
      </c>
    </row>
    <row r="611" spans="1:9" ht="13.5" x14ac:dyDescent="0.25">
      <c r="A611" s="3">
        <f>TITRES_STAT!B614</f>
        <v>43192</v>
      </c>
      <c r="B611" s="5">
        <f>TITRES_STAT!D614</f>
        <v>1.45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3.148786942606866E-3</v>
      </c>
      <c r="G611" s="2">
        <f t="shared" si="87"/>
        <v>1.359282868580762E-2</v>
      </c>
      <c r="H611" s="2">
        <f t="shared" si="85"/>
        <v>0.23165060160690021</v>
      </c>
      <c r="I611" s="2">
        <f t="shared" si="86"/>
        <v>18.808142609979825</v>
      </c>
    </row>
    <row r="612" spans="1:9" ht="13.5" x14ac:dyDescent="0.25">
      <c r="A612" s="3">
        <f>TITRES_STAT!B615</f>
        <v>43193</v>
      </c>
      <c r="B612" s="5">
        <f>TITRES_STAT!D615</f>
        <v>1.45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2.9238735895635187E-3</v>
      </c>
      <c r="G612" s="2">
        <f t="shared" si="87"/>
        <v>1.2621912351107076E-2</v>
      </c>
      <c r="H612" s="2">
        <f t="shared" si="85"/>
        <v>0.23165060160690021</v>
      </c>
      <c r="I612" s="2">
        <f t="shared" si="86"/>
        <v>18.808142609979825</v>
      </c>
    </row>
    <row r="613" spans="1:9" ht="13.5" x14ac:dyDescent="0.25">
      <c r="A613" s="3">
        <f>TITRES_STAT!B616</f>
        <v>43194</v>
      </c>
      <c r="B613" s="5">
        <f>TITRES_STAT!D616</f>
        <v>1.45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2.7150254760232675E-3</v>
      </c>
      <c r="G613" s="2">
        <f t="shared" si="87"/>
        <v>1.1720347183170858E-2</v>
      </c>
      <c r="H613" s="2">
        <f t="shared" si="85"/>
        <v>0.23165060160690021</v>
      </c>
      <c r="I613" s="2">
        <f t="shared" si="86"/>
        <v>18.808142609979825</v>
      </c>
    </row>
    <row r="614" spans="1:9" ht="13.5" x14ac:dyDescent="0.25">
      <c r="A614" s="3">
        <f>TITRES_STAT!B617</f>
        <v>43195</v>
      </c>
      <c r="B614" s="5">
        <f>TITRES_STAT!D617</f>
        <v>1.45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2.5210950848787482E-3</v>
      </c>
      <c r="G614" s="2">
        <f t="shared" si="87"/>
        <v>1.0883179527230082E-2</v>
      </c>
      <c r="H614" s="2">
        <f t="shared" si="85"/>
        <v>0.23165060160690021</v>
      </c>
      <c r="I614" s="2">
        <f t="shared" si="86"/>
        <v>18.808142609979825</v>
      </c>
    </row>
    <row r="615" spans="1:9" ht="13.5" x14ac:dyDescent="0.25">
      <c r="A615" s="3">
        <f>TITRES_STAT!B618</f>
        <v>43196</v>
      </c>
      <c r="B615" s="5">
        <f>TITRES_STAT!D618</f>
        <v>1.45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2.341016864530266E-3</v>
      </c>
      <c r="G615" s="2">
        <f t="shared" si="87"/>
        <v>1.0105809560999362E-2</v>
      </c>
      <c r="H615" s="2">
        <f t="shared" si="85"/>
        <v>0.23165060160690018</v>
      </c>
      <c r="I615" s="2">
        <f t="shared" si="86"/>
        <v>18.808142609979825</v>
      </c>
    </row>
    <row r="616" spans="1:9" ht="13.5" x14ac:dyDescent="0.25">
      <c r="A616" s="3">
        <f>TITRES_STAT!B619</f>
        <v>43200</v>
      </c>
      <c r="B616" s="5">
        <f>TITRES_STAT!D619</f>
        <v>1.45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2.1738013742066756E-3</v>
      </c>
      <c r="G616" s="2">
        <f t="shared" si="87"/>
        <v>9.3839660209279786E-3</v>
      </c>
      <c r="H616" s="2">
        <f t="shared" si="85"/>
        <v>0.23165060160690018</v>
      </c>
      <c r="I616" s="2">
        <f t="shared" si="86"/>
        <v>18.808142609979825</v>
      </c>
    </row>
    <row r="617" spans="1:9" ht="13.5" x14ac:dyDescent="0.25">
      <c r="A617" s="3">
        <f>TITRES_STAT!B620</f>
        <v>43201</v>
      </c>
      <c r="B617" s="5">
        <f>TITRES_STAT!D620</f>
        <v>1.44</v>
      </c>
      <c r="C617" s="2">
        <f t="shared" si="81"/>
        <v>-1.0000000000000009E-2</v>
      </c>
      <c r="D617" s="2">
        <f t="shared" si="82"/>
        <v>0</v>
      </c>
      <c r="E617" s="2">
        <f t="shared" si="83"/>
        <v>1.0000000000000009E-2</v>
      </c>
      <c r="F617" s="2">
        <f t="shared" si="87"/>
        <v>2.0185298474776274E-3</v>
      </c>
      <c r="G617" s="2">
        <f t="shared" si="87"/>
        <v>9.4279684480045502E-3</v>
      </c>
      <c r="H617" s="2">
        <f t="shared" si="85"/>
        <v>0.21410019121403123</v>
      </c>
      <c r="I617" s="2">
        <f t="shared" si="86"/>
        <v>17.634474713321907</v>
      </c>
    </row>
    <row r="618" spans="1:9" ht="13.5" x14ac:dyDescent="0.25">
      <c r="A618" s="3">
        <f>TITRES_STAT!B621</f>
        <v>43202</v>
      </c>
      <c r="B618" s="5">
        <f>TITRES_STAT!D621</f>
        <v>1.44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1.8743491440863683E-3</v>
      </c>
      <c r="G618" s="2">
        <f t="shared" si="87"/>
        <v>8.7545421302899391E-3</v>
      </c>
      <c r="H618" s="2">
        <f t="shared" si="85"/>
        <v>0.21410019121403123</v>
      </c>
      <c r="I618" s="2">
        <f t="shared" si="86"/>
        <v>17.634474713321907</v>
      </c>
    </row>
    <row r="619" spans="1:9" ht="13.5" x14ac:dyDescent="0.25">
      <c r="A619" s="3">
        <f>TITRES_STAT!B622</f>
        <v>43203</v>
      </c>
      <c r="B619" s="5">
        <f>TITRES_STAT!D622</f>
        <v>1.44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1.7404670623659133E-3</v>
      </c>
      <c r="G619" s="2">
        <f t="shared" si="87"/>
        <v>8.1292176924120853E-3</v>
      </c>
      <c r="H619" s="2">
        <f t="shared" si="85"/>
        <v>0.21410019121403123</v>
      </c>
      <c r="I619" s="2">
        <f t="shared" si="86"/>
        <v>17.634474713321907</v>
      </c>
    </row>
    <row r="620" spans="1:9" ht="13.5" x14ac:dyDescent="0.25">
      <c r="A620" s="3">
        <f>TITRES_STAT!B623</f>
        <v>43206</v>
      </c>
      <c r="B620" s="5">
        <f>TITRES_STAT!D623</f>
        <v>1.38</v>
      </c>
      <c r="C620" s="2">
        <f t="shared" si="81"/>
        <v>-6.0000000000000053E-2</v>
      </c>
      <c r="D620" s="2">
        <f t="shared" si="82"/>
        <v>0</v>
      </c>
      <c r="E620" s="2">
        <f t="shared" si="83"/>
        <v>6.0000000000000053E-2</v>
      </c>
      <c r="F620" s="2">
        <f t="shared" si="87"/>
        <v>1.6161479864826337E-3</v>
      </c>
      <c r="G620" s="2">
        <f t="shared" si="87"/>
        <v>1.1834273571525512E-2</v>
      </c>
      <c r="H620" s="2">
        <f t="shared" si="85"/>
        <v>0.13656503516795937</v>
      </c>
      <c r="I620" s="2">
        <f t="shared" si="86"/>
        <v>12.015593559745398</v>
      </c>
    </row>
    <row r="621" spans="1:9" ht="13.5" x14ac:dyDescent="0.25">
      <c r="A621" s="3">
        <f>TITRES_STAT!B624</f>
        <v>43207</v>
      </c>
      <c r="B621" s="5">
        <f>TITRES_STAT!D624</f>
        <v>1.4</v>
      </c>
      <c r="C621" s="2">
        <f t="shared" si="81"/>
        <v>2.0000000000000018E-2</v>
      </c>
      <c r="D621" s="2">
        <f t="shared" si="82"/>
        <v>2.0000000000000018E-2</v>
      </c>
      <c r="E621" s="2">
        <f t="shared" si="83"/>
        <v>0</v>
      </c>
      <c r="F621" s="2">
        <f t="shared" ref="F621:G636" si="88">((F620*13)+D621)/14</f>
        <v>2.9292802731624469E-3</v>
      </c>
      <c r="G621" s="2">
        <f t="shared" si="88"/>
        <v>1.0988968316416547E-2</v>
      </c>
      <c r="H621" s="2">
        <f t="shared" si="85"/>
        <v>0.26656553998671206</v>
      </c>
      <c r="I621" s="2">
        <f t="shared" si="86"/>
        <v>21.046328166287296</v>
      </c>
    </row>
    <row r="622" spans="1:9" ht="13.5" x14ac:dyDescent="0.25">
      <c r="A622" s="3">
        <f>TITRES_STAT!B625</f>
        <v>43208</v>
      </c>
      <c r="B622" s="5">
        <f>TITRES_STAT!D625</f>
        <v>1.44</v>
      </c>
      <c r="C622" s="2">
        <f t="shared" si="81"/>
        <v>4.0000000000000036E-2</v>
      </c>
      <c r="D622" s="2">
        <f t="shared" si="82"/>
        <v>4.0000000000000036E-2</v>
      </c>
      <c r="E622" s="2">
        <f t="shared" si="83"/>
        <v>0</v>
      </c>
      <c r="F622" s="2">
        <f t="shared" si="88"/>
        <v>5.5771888250794174E-3</v>
      </c>
      <c r="G622" s="2">
        <f t="shared" si="88"/>
        <v>1.0204042008101081E-2</v>
      </c>
      <c r="H622" s="2">
        <f t="shared" si="85"/>
        <v>0.54656662728864081</v>
      </c>
      <c r="I622" s="2">
        <f t="shared" si="86"/>
        <v>35.340645378262991</v>
      </c>
    </row>
    <row r="623" spans="1:9" ht="13.5" x14ac:dyDescent="0.25">
      <c r="A623" s="3">
        <f>TITRES_STAT!B626</f>
        <v>43209</v>
      </c>
      <c r="B623" s="5">
        <f>TITRES_STAT!D626</f>
        <v>1.44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5.1788181947166013E-3</v>
      </c>
      <c r="G623" s="2">
        <f t="shared" si="88"/>
        <v>9.4751818646652882E-3</v>
      </c>
      <c r="H623" s="2">
        <f t="shared" si="85"/>
        <v>0.54656662728864081</v>
      </c>
      <c r="I623" s="2">
        <f t="shared" si="86"/>
        <v>35.340645378262991</v>
      </c>
    </row>
    <row r="624" spans="1:9" ht="13.5" x14ac:dyDescent="0.25">
      <c r="A624" s="3">
        <f>TITRES_STAT!B627</f>
        <v>43210</v>
      </c>
      <c r="B624" s="5">
        <f>TITRES_STAT!D627</f>
        <v>1.4</v>
      </c>
      <c r="C624" s="2">
        <f t="shared" si="81"/>
        <v>-4.0000000000000036E-2</v>
      </c>
      <c r="D624" s="2">
        <f t="shared" si="82"/>
        <v>0</v>
      </c>
      <c r="E624" s="2">
        <f t="shared" si="83"/>
        <v>4.0000000000000036E-2</v>
      </c>
      <c r="F624" s="2">
        <f t="shared" si="88"/>
        <v>4.8089026093797015E-3</v>
      </c>
      <c r="G624" s="2">
        <f t="shared" si="88"/>
        <v>1.1655526017189197E-2</v>
      </c>
      <c r="H624" s="2">
        <f t="shared" si="85"/>
        <v>0.41258563554211847</v>
      </c>
      <c r="I624" s="2">
        <f t="shared" si="86"/>
        <v>29.207831735013883</v>
      </c>
    </row>
    <row r="625" spans="1:9" ht="13.5" x14ac:dyDescent="0.25">
      <c r="A625" s="3">
        <f>TITRES_STAT!B628</f>
        <v>43213</v>
      </c>
      <c r="B625" s="5">
        <f>TITRES_STAT!D628</f>
        <v>1.4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4.4654095658525792E-3</v>
      </c>
      <c r="G625" s="2">
        <f t="shared" si="88"/>
        <v>1.0822988444532828E-2</v>
      </c>
      <c r="H625" s="2">
        <f t="shared" si="85"/>
        <v>0.4125856355421183</v>
      </c>
      <c r="I625" s="2">
        <f t="shared" si="86"/>
        <v>29.207831735013869</v>
      </c>
    </row>
    <row r="626" spans="1:9" ht="13.5" x14ac:dyDescent="0.25">
      <c r="A626" s="3">
        <f>TITRES_STAT!B629</f>
        <v>43214</v>
      </c>
      <c r="B626" s="5">
        <f>TITRES_STAT!D629</f>
        <v>1.4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4.1464517397202518E-3</v>
      </c>
      <c r="G626" s="2">
        <f t="shared" si="88"/>
        <v>1.0049917841351912E-2</v>
      </c>
      <c r="H626" s="2">
        <f t="shared" si="85"/>
        <v>0.41258563554211825</v>
      </c>
      <c r="I626" s="2">
        <f t="shared" si="86"/>
        <v>29.207831735013869</v>
      </c>
    </row>
    <row r="627" spans="1:9" ht="13.5" x14ac:dyDescent="0.25">
      <c r="A627" s="3">
        <f>TITRES_STAT!B630</f>
        <v>43215</v>
      </c>
      <c r="B627" s="5">
        <f>TITRES_STAT!D630</f>
        <v>1.37</v>
      </c>
      <c r="C627" s="2">
        <f t="shared" si="81"/>
        <v>-2.9999999999999805E-2</v>
      </c>
      <c r="D627" s="2">
        <f t="shared" si="82"/>
        <v>0</v>
      </c>
      <c r="E627" s="2">
        <f t="shared" si="83"/>
        <v>2.9999999999999805E-2</v>
      </c>
      <c r="F627" s="2">
        <f t="shared" si="88"/>
        <v>3.8502766154545195E-3</v>
      </c>
      <c r="G627" s="2">
        <f t="shared" si="88"/>
        <v>1.1474923709826761E-2</v>
      </c>
      <c r="H627" s="2">
        <f t="shared" si="85"/>
        <v>0.33553831927939221</v>
      </c>
      <c r="I627" s="2">
        <f t="shared" si="86"/>
        <v>25.123825684045997</v>
      </c>
    </row>
    <row r="628" spans="1:9" ht="13.5" x14ac:dyDescent="0.25">
      <c r="A628" s="3">
        <f>TITRES_STAT!B631</f>
        <v>43216</v>
      </c>
      <c r="B628" s="5">
        <f>TITRES_STAT!D631</f>
        <v>1.37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3.5752568572077681E-3</v>
      </c>
      <c r="G628" s="2">
        <f t="shared" si="88"/>
        <v>1.0655286301981993E-2</v>
      </c>
      <c r="H628" s="2">
        <f t="shared" si="85"/>
        <v>0.33553831927939221</v>
      </c>
      <c r="I628" s="2">
        <f t="shared" si="86"/>
        <v>25.123825684045997</v>
      </c>
    </row>
    <row r="629" spans="1:9" ht="13.5" x14ac:dyDescent="0.25">
      <c r="A629" s="3">
        <f>TITRES_STAT!B632</f>
        <v>43217</v>
      </c>
      <c r="B629" s="5">
        <f>TITRES_STAT!D632</f>
        <v>1.35</v>
      </c>
      <c r="C629" s="2">
        <f t="shared" si="81"/>
        <v>-2.0000000000000018E-2</v>
      </c>
      <c r="D629" s="2">
        <f t="shared" si="82"/>
        <v>0</v>
      </c>
      <c r="E629" s="2">
        <f t="shared" si="83"/>
        <v>2.0000000000000018E-2</v>
      </c>
      <c r="F629" s="2">
        <f t="shared" si="88"/>
        <v>3.3198813674072129E-3</v>
      </c>
      <c r="G629" s="2">
        <f t="shared" si="88"/>
        <v>1.1322765851840425E-2</v>
      </c>
      <c r="H629" s="2">
        <f t="shared" si="85"/>
        <v>0.2932040996738966</v>
      </c>
      <c r="I629" s="2">
        <f t="shared" si="86"/>
        <v>22.67268559911254</v>
      </c>
    </row>
    <row r="630" spans="1:9" ht="13.5" x14ac:dyDescent="0.25">
      <c r="A630" s="3">
        <f>TITRES_STAT!B633</f>
        <v>43220</v>
      </c>
      <c r="B630" s="5">
        <f>TITRES_STAT!D633</f>
        <v>1.35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3.0827469840209835E-3</v>
      </c>
      <c r="G630" s="2">
        <f t="shared" si="88"/>
        <v>1.0513996862423252E-2</v>
      </c>
      <c r="H630" s="2">
        <f t="shared" si="85"/>
        <v>0.2932040996738966</v>
      </c>
      <c r="I630" s="2">
        <f t="shared" si="86"/>
        <v>22.67268559911254</v>
      </c>
    </row>
    <row r="631" spans="1:9" ht="13.5" x14ac:dyDescent="0.25">
      <c r="A631" s="3">
        <f>TITRES_STAT!B634</f>
        <v>43222</v>
      </c>
      <c r="B631" s="5">
        <f>TITRES_STAT!D634</f>
        <v>1.37</v>
      </c>
      <c r="C631" s="2">
        <f t="shared" si="81"/>
        <v>2.0000000000000018E-2</v>
      </c>
      <c r="D631" s="2">
        <f t="shared" si="82"/>
        <v>2.0000000000000018E-2</v>
      </c>
      <c r="E631" s="2">
        <f t="shared" si="83"/>
        <v>0</v>
      </c>
      <c r="F631" s="2">
        <f t="shared" si="88"/>
        <v>4.2911221994480575E-3</v>
      </c>
      <c r="G631" s="2">
        <f t="shared" si="88"/>
        <v>9.7629970865358764E-3</v>
      </c>
      <c r="H631" s="2">
        <f t="shared" si="85"/>
        <v>0.43952918979827749</v>
      </c>
      <c r="I631" s="2">
        <f t="shared" si="86"/>
        <v>30.532843162414025</v>
      </c>
    </row>
    <row r="632" spans="1:9" ht="13.5" x14ac:dyDescent="0.25">
      <c r="A632" s="3">
        <f>TITRES_STAT!B635</f>
        <v>43223</v>
      </c>
      <c r="B632" s="5">
        <f>TITRES_STAT!D635</f>
        <v>1.41</v>
      </c>
      <c r="C632" s="2">
        <f t="shared" si="81"/>
        <v>3.9999999999999813E-2</v>
      </c>
      <c r="D632" s="2">
        <f t="shared" si="82"/>
        <v>3.9999999999999813E-2</v>
      </c>
      <c r="E632" s="2">
        <f t="shared" si="83"/>
        <v>0</v>
      </c>
      <c r="F632" s="2">
        <f t="shared" si="88"/>
        <v>6.8417563280588978E-3</v>
      </c>
      <c r="G632" s="2">
        <f t="shared" si="88"/>
        <v>9.0656401517833132E-3</v>
      </c>
      <c r="H632" s="2">
        <f t="shared" si="85"/>
        <v>0.75469092237386537</v>
      </c>
      <c r="I632" s="2">
        <f t="shared" si="86"/>
        <v>43.009906345948842</v>
      </c>
    </row>
    <row r="633" spans="1:9" ht="13.5" x14ac:dyDescent="0.25">
      <c r="A633" s="3">
        <f>TITRES_STAT!B636</f>
        <v>43224</v>
      </c>
      <c r="B633" s="5">
        <f>TITRES_STAT!D636</f>
        <v>1.47</v>
      </c>
      <c r="C633" s="2">
        <f t="shared" si="81"/>
        <v>6.0000000000000053E-2</v>
      </c>
      <c r="D633" s="2">
        <f t="shared" si="82"/>
        <v>6.0000000000000053E-2</v>
      </c>
      <c r="E633" s="2">
        <f t="shared" si="83"/>
        <v>0</v>
      </c>
      <c r="F633" s="2">
        <f t="shared" si="88"/>
        <v>1.0638773733197552E-2</v>
      </c>
      <c r="G633" s="2">
        <f t="shared" si="88"/>
        <v>8.4180944266559338E-3</v>
      </c>
      <c r="H633" s="2">
        <f t="shared" si="85"/>
        <v>1.2637983365344332</v>
      </c>
      <c r="I633" s="2">
        <f t="shared" si="86"/>
        <v>55.82645397951552</v>
      </c>
    </row>
    <row r="634" spans="1:9" ht="13.5" x14ac:dyDescent="0.25">
      <c r="A634" s="3">
        <f>TITRES_STAT!B637</f>
        <v>43227</v>
      </c>
      <c r="B634" s="5">
        <f>TITRES_STAT!D637</f>
        <v>1.43</v>
      </c>
      <c r="C634" s="2">
        <f t="shared" si="81"/>
        <v>-4.0000000000000036E-2</v>
      </c>
      <c r="D634" s="2">
        <f t="shared" si="82"/>
        <v>0</v>
      </c>
      <c r="E634" s="2">
        <f t="shared" si="83"/>
        <v>4.0000000000000036E-2</v>
      </c>
      <c r="F634" s="2">
        <f t="shared" si="88"/>
        <v>9.8788613236834421E-3</v>
      </c>
      <c r="G634" s="2">
        <f t="shared" si="88"/>
        <v>1.067394482475194E-2</v>
      </c>
      <c r="H634" s="2">
        <f t="shared" si="85"/>
        <v>0.92551174714480733</v>
      </c>
      <c r="I634" s="2">
        <f t="shared" si="86"/>
        <v>48.065754390601732</v>
      </c>
    </row>
    <row r="635" spans="1:9" ht="13.5" x14ac:dyDescent="0.25">
      <c r="A635" s="3">
        <f>TITRES_STAT!B638</f>
        <v>43228</v>
      </c>
      <c r="B635" s="5">
        <f>TITRES_STAT!D638</f>
        <v>1.44</v>
      </c>
      <c r="C635" s="2">
        <f t="shared" si="81"/>
        <v>1.0000000000000009E-2</v>
      </c>
      <c r="D635" s="2">
        <f t="shared" si="82"/>
        <v>1.0000000000000009E-2</v>
      </c>
      <c r="E635" s="2">
        <f t="shared" si="83"/>
        <v>0</v>
      </c>
      <c r="F635" s="2">
        <f t="shared" si="88"/>
        <v>9.8875140862774834E-3</v>
      </c>
      <c r="G635" s="2">
        <f t="shared" si="88"/>
        <v>9.9115201944125157E-3</v>
      </c>
      <c r="H635" s="2">
        <f t="shared" si="85"/>
        <v>0.9975779590149485</v>
      </c>
      <c r="I635" s="2">
        <f t="shared" si="86"/>
        <v>49.939375557932017</v>
      </c>
    </row>
    <row r="636" spans="1:9" ht="13.5" x14ac:dyDescent="0.25">
      <c r="A636" s="3">
        <f>TITRES_STAT!B639</f>
        <v>43229</v>
      </c>
      <c r="B636" s="5">
        <f>TITRES_STAT!D639</f>
        <v>1.5</v>
      </c>
      <c r="C636" s="2">
        <f t="shared" si="81"/>
        <v>6.0000000000000053E-2</v>
      </c>
      <c r="D636" s="2">
        <f t="shared" si="82"/>
        <v>6.0000000000000053E-2</v>
      </c>
      <c r="E636" s="2">
        <f t="shared" si="83"/>
        <v>0</v>
      </c>
      <c r="F636" s="2">
        <f t="shared" si="88"/>
        <v>1.3466977365829096E-2</v>
      </c>
      <c r="G636" s="2">
        <f t="shared" si="88"/>
        <v>9.2035544662401932E-3</v>
      </c>
      <c r="H636" s="2">
        <f t="shared" si="85"/>
        <v>1.4632365587912453</v>
      </c>
      <c r="I636" s="2">
        <f t="shared" si="86"/>
        <v>59.403005917924588</v>
      </c>
    </row>
    <row r="637" spans="1:9" ht="13.5" x14ac:dyDescent="0.25">
      <c r="A637" s="3">
        <f>TITRES_STAT!B640</f>
        <v>43230</v>
      </c>
      <c r="B637" s="5">
        <f>TITRES_STAT!D640</f>
        <v>1.5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1.2505050411127016E-2</v>
      </c>
      <c r="G637" s="2">
        <f t="shared" si="89"/>
        <v>8.5461577186516074E-3</v>
      </c>
      <c r="H637" s="2">
        <f t="shared" si="85"/>
        <v>1.4632365587912453</v>
      </c>
      <c r="I637" s="2">
        <f t="shared" si="86"/>
        <v>59.403005917924588</v>
      </c>
    </row>
    <row r="638" spans="1:9" ht="13.5" x14ac:dyDescent="0.25">
      <c r="A638" s="3">
        <f>TITRES_STAT!B641</f>
        <v>43231</v>
      </c>
      <c r="B638" s="5">
        <f>TITRES_STAT!D641</f>
        <v>1.5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1.1611832524617944E-2</v>
      </c>
      <c r="G638" s="2">
        <f t="shared" si="89"/>
        <v>7.9357178816050634E-3</v>
      </c>
      <c r="H638" s="2">
        <f t="shared" si="85"/>
        <v>1.4632365587912453</v>
      </c>
      <c r="I638" s="2">
        <f t="shared" si="86"/>
        <v>59.403005917924588</v>
      </c>
    </row>
    <row r="639" spans="1:9" ht="13.5" x14ac:dyDescent="0.25">
      <c r="A639" s="3">
        <f>TITRES_STAT!B642</f>
        <v>43234</v>
      </c>
      <c r="B639" s="5">
        <f>TITRES_STAT!D642</f>
        <v>1.5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1.0782415915716662E-2</v>
      </c>
      <c r="G639" s="2">
        <f t="shared" si="89"/>
        <v>7.3688808900618449E-3</v>
      </c>
      <c r="H639" s="2">
        <f t="shared" si="85"/>
        <v>1.4632365587912453</v>
      </c>
      <c r="I639" s="2">
        <f t="shared" si="86"/>
        <v>59.403005917924588</v>
      </c>
    </row>
    <row r="640" spans="1:9" ht="13.5" x14ac:dyDescent="0.25">
      <c r="A640" s="3">
        <f>TITRES_STAT!B643</f>
        <v>43235</v>
      </c>
      <c r="B640" s="5">
        <f>TITRES_STAT!D643</f>
        <v>1.5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1.001224335030833E-2</v>
      </c>
      <c r="G640" s="2">
        <f t="shared" si="89"/>
        <v>6.8425322550574276E-3</v>
      </c>
      <c r="H640" s="2">
        <f t="shared" si="85"/>
        <v>1.4632365587912453</v>
      </c>
      <c r="I640" s="2">
        <f t="shared" si="86"/>
        <v>59.403005917924588</v>
      </c>
    </row>
    <row r="641" spans="1:9" ht="13.5" x14ac:dyDescent="0.25">
      <c r="A641" s="3">
        <f>TITRES_STAT!B644</f>
        <v>43236</v>
      </c>
      <c r="B641" s="5">
        <f>TITRES_STAT!D644</f>
        <v>1.5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9.2970831110005918E-3</v>
      </c>
      <c r="G641" s="2">
        <f t="shared" si="89"/>
        <v>6.353779951124754E-3</v>
      </c>
      <c r="H641" s="2">
        <f t="shared" si="85"/>
        <v>1.4632365587912453</v>
      </c>
      <c r="I641" s="2">
        <f t="shared" si="86"/>
        <v>59.403005917924588</v>
      </c>
    </row>
    <row r="642" spans="1:9" ht="13.5" x14ac:dyDescent="0.25">
      <c r="A642" s="3">
        <f>TITRES_STAT!B645</f>
        <v>43237</v>
      </c>
      <c r="B642" s="5">
        <f>TITRES_STAT!D645</f>
        <v>1.5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8.6330057459291214E-3</v>
      </c>
      <c r="G642" s="2">
        <f t="shared" si="89"/>
        <v>5.899938526044415E-3</v>
      </c>
      <c r="H642" s="2">
        <f t="shared" si="85"/>
        <v>1.4632365587912453</v>
      </c>
      <c r="I642" s="2">
        <f t="shared" si="86"/>
        <v>59.403005917924588</v>
      </c>
    </row>
    <row r="643" spans="1:9" ht="13.5" x14ac:dyDescent="0.25">
      <c r="A643" s="3">
        <f>TITRES_STAT!B646</f>
        <v>43238</v>
      </c>
      <c r="B643" s="5">
        <f>TITRES_STAT!D646</f>
        <v>1.5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8.0163624783627548E-3</v>
      </c>
      <c r="G643" s="2">
        <f t="shared" si="89"/>
        <v>5.4785143456126716E-3</v>
      </c>
      <c r="H643" s="2">
        <f t="shared" si="85"/>
        <v>1.463236558791245</v>
      </c>
      <c r="I643" s="2">
        <f t="shared" si="86"/>
        <v>59.403005917924581</v>
      </c>
    </row>
    <row r="644" spans="1:9" ht="13.5" x14ac:dyDescent="0.25">
      <c r="A644" s="3">
        <f>TITRES_STAT!B647</f>
        <v>43241</v>
      </c>
      <c r="B644" s="5">
        <f>TITRES_STAT!D647</f>
        <v>1.5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7.4437651584797005E-3</v>
      </c>
      <c r="G644" s="2">
        <f t="shared" si="89"/>
        <v>5.0871918923546238E-3</v>
      </c>
      <c r="H644" s="2">
        <f t="shared" si="85"/>
        <v>1.4632365587912448</v>
      </c>
      <c r="I644" s="2">
        <f t="shared" si="86"/>
        <v>59.403005917924574</v>
      </c>
    </row>
    <row r="645" spans="1:9" ht="13.5" x14ac:dyDescent="0.25">
      <c r="A645" s="3">
        <f>TITRES_STAT!B648</f>
        <v>43242</v>
      </c>
      <c r="B645" s="5">
        <f>TITRES_STAT!D648</f>
        <v>1.5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6.9120676471597217E-3</v>
      </c>
      <c r="G645" s="2">
        <f t="shared" si="89"/>
        <v>4.7238210429007216E-3</v>
      </c>
      <c r="H645" s="2">
        <f t="shared" si="85"/>
        <v>1.463236558791245</v>
      </c>
      <c r="I645" s="2">
        <f t="shared" si="86"/>
        <v>59.403005917924581</v>
      </c>
    </row>
    <row r="646" spans="1:9" ht="13.5" x14ac:dyDescent="0.25">
      <c r="A646" s="3">
        <f>TITRES_STAT!B649</f>
        <v>43243</v>
      </c>
      <c r="B646" s="5">
        <f>TITRES_STAT!D649</f>
        <v>1.5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6.4183485295054559E-3</v>
      </c>
      <c r="G646" s="2">
        <f t="shared" si="89"/>
        <v>4.3864052541220987E-3</v>
      </c>
      <c r="H646" s="2">
        <f t="shared" si="85"/>
        <v>1.463236558791245</v>
      </c>
      <c r="I646" s="2">
        <f t="shared" si="86"/>
        <v>59.403005917924581</v>
      </c>
    </row>
    <row r="647" spans="1:9" ht="13.5" x14ac:dyDescent="0.25">
      <c r="A647" s="3">
        <f>TITRES_STAT!B650</f>
        <v>43244</v>
      </c>
      <c r="B647" s="5">
        <f>TITRES_STAT!D650</f>
        <v>1.54</v>
      </c>
      <c r="C647" s="2">
        <f t="shared" si="90"/>
        <v>4.0000000000000036E-2</v>
      </c>
      <c r="D647" s="2">
        <f t="shared" si="91"/>
        <v>4.0000000000000036E-2</v>
      </c>
      <c r="E647" s="2">
        <f t="shared" si="92"/>
        <v>0</v>
      </c>
      <c r="F647" s="2">
        <f t="shared" si="89"/>
        <v>8.8170379202550681E-3</v>
      </c>
      <c r="G647" s="2">
        <f t="shared" si="89"/>
        <v>4.0730905931133776E-3</v>
      </c>
      <c r="H647" s="2">
        <f t="shared" si="85"/>
        <v>2.1647045943840708</v>
      </c>
      <c r="I647" s="2">
        <f t="shared" si="86"/>
        <v>68.401474128910777</v>
      </c>
    </row>
    <row r="648" spans="1:9" ht="13.5" x14ac:dyDescent="0.25">
      <c r="A648" s="3">
        <f>TITRES_STAT!B651</f>
        <v>43245</v>
      </c>
      <c r="B648" s="5">
        <f>TITRES_STAT!D651</f>
        <v>1.6</v>
      </c>
      <c r="C648" s="2">
        <f t="shared" si="90"/>
        <v>6.0000000000000053E-2</v>
      </c>
      <c r="D648" s="2">
        <f t="shared" si="91"/>
        <v>6.0000000000000053E-2</v>
      </c>
      <c r="E648" s="2">
        <f t="shared" si="92"/>
        <v>0</v>
      </c>
      <c r="F648" s="2">
        <f t="shared" si="89"/>
        <v>1.2472963783093996E-2</v>
      </c>
      <c r="G648" s="2">
        <f t="shared" si="89"/>
        <v>3.7821555507481365E-3</v>
      </c>
      <c r="H648" s="2">
        <f t="shared" si="85"/>
        <v>3.2978452672647895</v>
      </c>
      <c r="I648" s="2">
        <f t="shared" si="86"/>
        <v>76.732526700841078</v>
      </c>
    </row>
    <row r="649" spans="1:9" ht="13.5" x14ac:dyDescent="0.25">
      <c r="A649" s="3">
        <f>TITRES_STAT!B652</f>
        <v>43248</v>
      </c>
      <c r="B649" s="5">
        <f>TITRES_STAT!D652</f>
        <v>1.59</v>
      </c>
      <c r="C649" s="2">
        <f t="shared" si="90"/>
        <v>-1.0000000000000009E-2</v>
      </c>
      <c r="D649" s="2">
        <f t="shared" si="91"/>
        <v>0</v>
      </c>
      <c r="E649" s="2">
        <f t="shared" si="92"/>
        <v>1.0000000000000009E-2</v>
      </c>
      <c r="F649" s="2">
        <f t="shared" si="89"/>
        <v>1.1582037798587281E-2</v>
      </c>
      <c r="G649" s="2">
        <f t="shared" si="89"/>
        <v>4.22628729712327E-3</v>
      </c>
      <c r="H649" s="2">
        <f t="shared" si="85"/>
        <v>2.7404757377641813</v>
      </c>
      <c r="I649" s="2">
        <f t="shared" si="86"/>
        <v>73.265432792307422</v>
      </c>
    </row>
    <row r="650" spans="1:9" ht="13.5" x14ac:dyDescent="0.25">
      <c r="A650" s="3">
        <f>TITRES_STAT!B653</f>
        <v>43249</v>
      </c>
      <c r="B650" s="5">
        <f>TITRES_STAT!D653</f>
        <v>1.59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1.0754749384402476E-2</v>
      </c>
      <c r="G650" s="2">
        <f t="shared" si="89"/>
        <v>3.9244096330430366E-3</v>
      </c>
      <c r="H650" s="2">
        <f t="shared" si="85"/>
        <v>2.7404757377641813</v>
      </c>
      <c r="I650" s="2">
        <f t="shared" si="86"/>
        <v>73.265432792307422</v>
      </c>
    </row>
    <row r="651" spans="1:9" ht="13.5" x14ac:dyDescent="0.25">
      <c r="A651" s="3">
        <f>TITRES_STAT!B654</f>
        <v>43250</v>
      </c>
      <c r="B651" s="5">
        <f>TITRES_STAT!D654</f>
        <v>1.53</v>
      </c>
      <c r="C651" s="2">
        <f t="shared" si="90"/>
        <v>-6.0000000000000053E-2</v>
      </c>
      <c r="D651" s="2">
        <f t="shared" si="91"/>
        <v>0</v>
      </c>
      <c r="E651" s="2">
        <f t="shared" si="92"/>
        <v>6.0000000000000053E-2</v>
      </c>
      <c r="F651" s="2">
        <f t="shared" si="89"/>
        <v>9.9865529998022975E-3</v>
      </c>
      <c r="G651" s="2">
        <f t="shared" si="89"/>
        <v>7.9298089449685392E-3</v>
      </c>
      <c r="H651" s="2">
        <f t="shared" si="85"/>
        <v>1.2593686769892183</v>
      </c>
      <c r="I651" s="2">
        <f t="shared" si="86"/>
        <v>55.73984847251328</v>
      </c>
    </row>
    <row r="652" spans="1:9" ht="13.5" x14ac:dyDescent="0.25">
      <c r="A652" s="3">
        <f>TITRES_STAT!B655</f>
        <v>43251</v>
      </c>
      <c r="B652" s="5">
        <f>TITRES_STAT!D655</f>
        <v>1.47</v>
      </c>
      <c r="C652" s="2">
        <f t="shared" si="90"/>
        <v>-6.0000000000000053E-2</v>
      </c>
      <c r="D652" s="2">
        <f t="shared" si="91"/>
        <v>0</v>
      </c>
      <c r="E652" s="2">
        <f t="shared" si="92"/>
        <v>6.0000000000000053E-2</v>
      </c>
      <c r="F652" s="2">
        <f t="shared" si="89"/>
        <v>9.2732277855307049E-3</v>
      </c>
      <c r="G652" s="2">
        <f t="shared" si="89"/>
        <v>1.1649108306042219E-2</v>
      </c>
      <c r="H652" s="2">
        <f t="shared" si="85"/>
        <v>0.79604614721633415</v>
      </c>
      <c r="I652" s="2">
        <f t="shared" si="86"/>
        <v>44.322143306290577</v>
      </c>
    </row>
    <row r="653" spans="1:9" ht="13.5" x14ac:dyDescent="0.25">
      <c r="A653" s="3">
        <f>TITRES_STAT!B656</f>
        <v>43252</v>
      </c>
      <c r="B653" s="5">
        <f>TITRES_STAT!D656</f>
        <v>1.43</v>
      </c>
      <c r="C653" s="2">
        <f t="shared" si="90"/>
        <v>-4.0000000000000036E-2</v>
      </c>
      <c r="D653" s="2">
        <f t="shared" si="91"/>
        <v>0</v>
      </c>
      <c r="E653" s="2">
        <f t="shared" si="92"/>
        <v>4.0000000000000036E-2</v>
      </c>
      <c r="F653" s="2">
        <f t="shared" ref="F653:G668" si="93">((F652*13)+D653)/14</f>
        <v>8.6108543722785112E-3</v>
      </c>
      <c r="G653" s="2">
        <f t="shared" si="93"/>
        <v>1.3674171998467778E-2</v>
      </c>
      <c r="H653" s="2">
        <f t="shared" si="85"/>
        <v>0.62971669313822998</v>
      </c>
      <c r="I653" s="2">
        <f t="shared" si="86"/>
        <v>38.639641834043509</v>
      </c>
    </row>
    <row r="654" spans="1:9" ht="13.5" x14ac:dyDescent="0.25">
      <c r="A654" s="3">
        <f>TITRES_STAT!B657</f>
        <v>43255</v>
      </c>
      <c r="B654" s="5">
        <f>TITRES_STAT!D657</f>
        <v>1.41</v>
      </c>
      <c r="C654" s="2">
        <f t="shared" si="90"/>
        <v>-2.0000000000000018E-2</v>
      </c>
      <c r="D654" s="2">
        <f t="shared" si="91"/>
        <v>0</v>
      </c>
      <c r="E654" s="2">
        <f t="shared" si="92"/>
        <v>2.0000000000000018E-2</v>
      </c>
      <c r="F654" s="2">
        <f t="shared" si="93"/>
        <v>7.99579334568719E-3</v>
      </c>
      <c r="G654" s="2">
        <f t="shared" si="93"/>
        <v>1.4126016855720082E-2</v>
      </c>
      <c r="H654" s="2">
        <f t="shared" si="85"/>
        <v>0.56603311657874977</v>
      </c>
      <c r="I654" s="2">
        <f t="shared" si="86"/>
        <v>36.144389961263386</v>
      </c>
    </row>
    <row r="655" spans="1:9" ht="13.5" x14ac:dyDescent="0.25">
      <c r="A655" s="3">
        <f>TITRES_STAT!B658</f>
        <v>43256</v>
      </c>
      <c r="B655" s="5">
        <f>TITRES_STAT!D658</f>
        <v>1.37</v>
      </c>
      <c r="C655" s="2">
        <f t="shared" si="90"/>
        <v>-3.9999999999999813E-2</v>
      </c>
      <c r="D655" s="2">
        <f t="shared" si="91"/>
        <v>0</v>
      </c>
      <c r="E655" s="2">
        <f t="shared" si="92"/>
        <v>3.9999999999999813E-2</v>
      </c>
      <c r="F655" s="2">
        <f t="shared" si="93"/>
        <v>7.4246652495666768E-3</v>
      </c>
      <c r="G655" s="2">
        <f t="shared" si="93"/>
        <v>1.5974158508882921E-2</v>
      </c>
      <c r="H655" s="2">
        <f t="shared" si="85"/>
        <v>0.46479226091552578</v>
      </c>
      <c r="I655" s="2">
        <f t="shared" si="86"/>
        <v>31.730933683730754</v>
      </c>
    </row>
    <row r="656" spans="1:9" ht="13.5" x14ac:dyDescent="0.25">
      <c r="A656" s="3">
        <f>TITRES_STAT!B659</f>
        <v>43257</v>
      </c>
      <c r="B656" s="5">
        <f>TITRES_STAT!D659</f>
        <v>1.35</v>
      </c>
      <c r="C656" s="2">
        <f t="shared" si="90"/>
        <v>-2.0000000000000018E-2</v>
      </c>
      <c r="D656" s="2">
        <f t="shared" si="91"/>
        <v>0</v>
      </c>
      <c r="E656" s="2">
        <f t="shared" si="92"/>
        <v>2.0000000000000018E-2</v>
      </c>
      <c r="F656" s="2">
        <f t="shared" si="93"/>
        <v>6.8943320174547707E-3</v>
      </c>
      <c r="G656" s="2">
        <f t="shared" si="93"/>
        <v>1.6261718615391284E-2</v>
      </c>
      <c r="H656" s="2">
        <f t="shared" si="85"/>
        <v>0.42396084820515029</v>
      </c>
      <c r="I656" s="2">
        <f t="shared" si="86"/>
        <v>29.77335007065237</v>
      </c>
    </row>
    <row r="657" spans="1:9" ht="13.5" x14ac:dyDescent="0.25">
      <c r="A657" s="3">
        <f>TITRES_STAT!B660</f>
        <v>43258</v>
      </c>
      <c r="B657" s="5">
        <f>TITRES_STAT!D660</f>
        <v>1.32</v>
      </c>
      <c r="C657" s="2">
        <f t="shared" si="90"/>
        <v>-3.0000000000000027E-2</v>
      </c>
      <c r="D657" s="2">
        <f t="shared" si="91"/>
        <v>0</v>
      </c>
      <c r="E657" s="2">
        <f t="shared" si="92"/>
        <v>3.0000000000000027E-2</v>
      </c>
      <c r="F657" s="2">
        <f t="shared" si="93"/>
        <v>6.4018797304937151E-3</v>
      </c>
      <c r="G657" s="2">
        <f t="shared" si="93"/>
        <v>1.7243024428577624E-2</v>
      </c>
      <c r="H657" s="2">
        <f t="shared" ref="H657:H720" si="94">F657/G657</f>
        <v>0.37127359860858272</v>
      </c>
      <c r="I657" s="2">
        <f t="shared" ref="I657:I720" si="95">IF(G657=0,100,100-(100/(1+H657)))</f>
        <v>27.075092744825696</v>
      </c>
    </row>
    <row r="658" spans="1:9" ht="13.5" x14ac:dyDescent="0.25">
      <c r="A658" s="3">
        <f>TITRES_STAT!B661</f>
        <v>43259</v>
      </c>
      <c r="B658" s="5">
        <f>TITRES_STAT!D661</f>
        <v>1.31</v>
      </c>
      <c r="C658" s="2">
        <f t="shared" si="90"/>
        <v>-1.0000000000000009E-2</v>
      </c>
      <c r="D658" s="2">
        <f t="shared" si="91"/>
        <v>0</v>
      </c>
      <c r="E658" s="2">
        <f t="shared" si="92"/>
        <v>1.0000000000000009E-2</v>
      </c>
      <c r="F658" s="2">
        <f t="shared" si="93"/>
        <v>5.9446026068870209E-3</v>
      </c>
      <c r="G658" s="2">
        <f t="shared" si="93"/>
        <v>1.6725665540822079E-2</v>
      </c>
      <c r="H658" s="2">
        <f t="shared" si="94"/>
        <v>0.3554180006994711</v>
      </c>
      <c r="I658" s="2">
        <f t="shared" si="95"/>
        <v>26.222021584194366</v>
      </c>
    </row>
    <row r="659" spans="1:9" ht="13.5" x14ac:dyDescent="0.25">
      <c r="A659" s="3">
        <f>TITRES_STAT!B662</f>
        <v>43262</v>
      </c>
      <c r="B659" s="5">
        <f>TITRES_STAT!D662</f>
        <v>1.31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5.5199881349665197E-3</v>
      </c>
      <c r="G659" s="2">
        <f t="shared" si="93"/>
        <v>1.5530975145049072E-2</v>
      </c>
      <c r="H659" s="2">
        <f t="shared" si="94"/>
        <v>0.3554180006994711</v>
      </c>
      <c r="I659" s="2">
        <f t="shared" si="95"/>
        <v>26.222021584194366</v>
      </c>
    </row>
    <row r="660" spans="1:9" ht="13.5" x14ac:dyDescent="0.25">
      <c r="A660" s="3">
        <f>TITRES_STAT!B663</f>
        <v>43263</v>
      </c>
      <c r="B660" s="5">
        <f>TITRES_STAT!D663</f>
        <v>1.31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5.1257032681831976E-3</v>
      </c>
      <c r="G660" s="2">
        <f t="shared" si="93"/>
        <v>1.4421619777545568E-2</v>
      </c>
      <c r="H660" s="2">
        <f t="shared" si="94"/>
        <v>0.35541800069947116</v>
      </c>
      <c r="I660" s="2">
        <f t="shared" si="95"/>
        <v>26.222021584194366</v>
      </c>
    </row>
    <row r="661" spans="1:9" ht="13.5" x14ac:dyDescent="0.25">
      <c r="A661" s="3">
        <f>TITRES_STAT!B664</f>
        <v>43264</v>
      </c>
      <c r="B661" s="5">
        <f>TITRES_STAT!D664</f>
        <v>1.3</v>
      </c>
      <c r="C661" s="2">
        <f t="shared" si="90"/>
        <v>-1.0000000000000009E-2</v>
      </c>
      <c r="D661" s="2">
        <f t="shared" si="91"/>
        <v>0</v>
      </c>
      <c r="E661" s="2">
        <f t="shared" si="92"/>
        <v>1.0000000000000009E-2</v>
      </c>
      <c r="F661" s="2">
        <f t="shared" si="93"/>
        <v>4.7595816061701121E-3</v>
      </c>
      <c r="G661" s="2">
        <f t="shared" si="93"/>
        <v>1.4105789793435171E-2</v>
      </c>
      <c r="H661" s="2">
        <f t="shared" si="94"/>
        <v>0.33742042635466041</v>
      </c>
      <c r="I661" s="2">
        <f t="shared" si="95"/>
        <v>25.229196422126606</v>
      </c>
    </row>
    <row r="662" spans="1:9" ht="13.5" x14ac:dyDescent="0.25">
      <c r="A662" s="3">
        <f>TITRES_STAT!B665</f>
        <v>43265</v>
      </c>
      <c r="B662" s="5">
        <f>TITRES_STAT!D665</f>
        <v>1.3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4.4196114914436752E-3</v>
      </c>
      <c r="G662" s="2">
        <f t="shared" si="93"/>
        <v>1.3098233379618374E-2</v>
      </c>
      <c r="H662" s="2">
        <f t="shared" si="94"/>
        <v>0.33742042635466035</v>
      </c>
      <c r="I662" s="2">
        <f t="shared" si="95"/>
        <v>25.229196422126606</v>
      </c>
    </row>
    <row r="663" spans="1:9" ht="13.5" x14ac:dyDescent="0.25">
      <c r="A663" s="3">
        <f>TITRES_STAT!B666</f>
        <v>43269</v>
      </c>
      <c r="B663" s="5">
        <f>TITRES_STAT!D666</f>
        <v>1.33</v>
      </c>
      <c r="C663" s="2">
        <f t="shared" si="90"/>
        <v>3.0000000000000027E-2</v>
      </c>
      <c r="D663" s="2">
        <f t="shared" si="91"/>
        <v>3.0000000000000027E-2</v>
      </c>
      <c r="E663" s="2">
        <f t="shared" si="92"/>
        <v>0</v>
      </c>
      <c r="F663" s="2">
        <f t="shared" si="93"/>
        <v>6.2467820991976997E-3</v>
      </c>
      <c r="G663" s="2">
        <f t="shared" si="93"/>
        <v>1.2162645281074205E-2</v>
      </c>
      <c r="H663" s="2">
        <f t="shared" si="94"/>
        <v>0.51360390398937816</v>
      </c>
      <c r="I663" s="2">
        <f t="shared" si="95"/>
        <v>33.932517129196199</v>
      </c>
    </row>
    <row r="664" spans="1:9" ht="13.5" x14ac:dyDescent="0.25">
      <c r="A664" s="3">
        <f>TITRES_STAT!B667</f>
        <v>43270</v>
      </c>
      <c r="B664" s="5">
        <f>TITRES_STAT!D667</f>
        <v>1.38</v>
      </c>
      <c r="C664" s="2">
        <f t="shared" si="90"/>
        <v>4.9999999999999822E-2</v>
      </c>
      <c r="D664" s="2">
        <f t="shared" si="91"/>
        <v>4.9999999999999822E-2</v>
      </c>
      <c r="E664" s="2">
        <f t="shared" si="92"/>
        <v>0</v>
      </c>
      <c r="F664" s="2">
        <f t="shared" si="93"/>
        <v>9.3720119492549936E-3</v>
      </c>
      <c r="G664" s="2">
        <f t="shared" si="93"/>
        <v>1.1293884903854618E-2</v>
      </c>
      <c r="H664" s="2">
        <f t="shared" si="94"/>
        <v>0.82983065871835771</v>
      </c>
      <c r="I664" s="2">
        <f t="shared" si="95"/>
        <v>45.350134164851312</v>
      </c>
    </row>
    <row r="665" spans="1:9" ht="13.5" x14ac:dyDescent="0.25">
      <c r="A665" s="3">
        <f>TITRES_STAT!B668</f>
        <v>43271</v>
      </c>
      <c r="B665" s="5">
        <f>TITRES_STAT!D668</f>
        <v>1.46</v>
      </c>
      <c r="C665" s="2">
        <f t="shared" si="90"/>
        <v>8.0000000000000071E-2</v>
      </c>
      <c r="D665" s="2">
        <f t="shared" si="91"/>
        <v>8.0000000000000071E-2</v>
      </c>
      <c r="E665" s="2">
        <f t="shared" si="92"/>
        <v>0</v>
      </c>
      <c r="F665" s="2">
        <f t="shared" si="93"/>
        <v>1.4416868238593927E-2</v>
      </c>
      <c r="G665" s="2">
        <f t="shared" si="93"/>
        <v>1.0487178839293575E-2</v>
      </c>
      <c r="H665" s="2">
        <f t="shared" si="94"/>
        <v>1.3747136822513708</v>
      </c>
      <c r="I665" s="2">
        <f t="shared" si="95"/>
        <v>57.889660236768414</v>
      </c>
    </row>
    <row r="666" spans="1:9" ht="13.5" x14ac:dyDescent="0.25">
      <c r="A666" s="3">
        <f>TITRES_STAT!B669</f>
        <v>43272</v>
      </c>
      <c r="B666" s="5">
        <f>TITRES_STAT!D669</f>
        <v>1.46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1.3387091935837217E-2</v>
      </c>
      <c r="G666" s="2">
        <f t="shared" si="93"/>
        <v>9.7380946364868919E-3</v>
      </c>
      <c r="H666" s="2">
        <f t="shared" si="94"/>
        <v>1.3747136822513706</v>
      </c>
      <c r="I666" s="2">
        <f t="shared" si="95"/>
        <v>57.889660236768414</v>
      </c>
    </row>
    <row r="667" spans="1:9" ht="13.5" x14ac:dyDescent="0.25">
      <c r="A667" s="3">
        <f>TITRES_STAT!B670</f>
        <v>43273</v>
      </c>
      <c r="B667" s="5">
        <f>TITRES_STAT!D670</f>
        <v>1.52</v>
      </c>
      <c r="C667" s="2">
        <f t="shared" si="90"/>
        <v>6.0000000000000053E-2</v>
      </c>
      <c r="D667" s="2">
        <f t="shared" si="91"/>
        <v>6.0000000000000053E-2</v>
      </c>
      <c r="E667" s="2">
        <f t="shared" si="92"/>
        <v>0</v>
      </c>
      <c r="F667" s="2">
        <f t="shared" si="93"/>
        <v>1.6716585368991704E-2</v>
      </c>
      <c r="G667" s="2">
        <f t="shared" si="93"/>
        <v>9.0425164481663985E-3</v>
      </c>
      <c r="H667" s="2">
        <f t="shared" si="94"/>
        <v>1.8486651879280154</v>
      </c>
      <c r="I667" s="2">
        <f t="shared" si="95"/>
        <v>64.895839488692147</v>
      </c>
    </row>
    <row r="668" spans="1:9" ht="13.5" x14ac:dyDescent="0.25">
      <c r="A668" s="3">
        <f>TITRES_STAT!B671</f>
        <v>43276</v>
      </c>
      <c r="B668" s="5">
        <f>TITRES_STAT!D671</f>
        <v>1.52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1.5522543556920869E-2</v>
      </c>
      <c r="G668" s="2">
        <f t="shared" si="93"/>
        <v>8.396622416154513E-3</v>
      </c>
      <c r="H668" s="2">
        <f t="shared" si="94"/>
        <v>1.8486651879280154</v>
      </c>
      <c r="I668" s="2">
        <f t="shared" si="95"/>
        <v>64.895839488692147</v>
      </c>
    </row>
    <row r="669" spans="1:9" ht="13.5" x14ac:dyDescent="0.25">
      <c r="A669" s="3">
        <f>TITRES_STAT!B672</f>
        <v>43277</v>
      </c>
      <c r="B669" s="5">
        <f>TITRES_STAT!D672</f>
        <v>1.48</v>
      </c>
      <c r="C669" s="2">
        <f t="shared" si="90"/>
        <v>-4.0000000000000036E-2</v>
      </c>
      <c r="D669" s="2">
        <f t="shared" si="91"/>
        <v>0</v>
      </c>
      <c r="E669" s="2">
        <f t="shared" si="92"/>
        <v>4.0000000000000036E-2</v>
      </c>
      <c r="F669" s="2">
        <f t="shared" ref="F669:G684" si="96">((F668*13)+D669)/14</f>
        <v>1.4413790445712235E-2</v>
      </c>
      <c r="G669" s="2">
        <f t="shared" si="96"/>
        <v>1.0654006529286336E-2</v>
      </c>
      <c r="H669" s="2">
        <f t="shared" si="94"/>
        <v>1.3528985932278896</v>
      </c>
      <c r="I669" s="2">
        <f t="shared" si="95"/>
        <v>57.499230826258341</v>
      </c>
    </row>
    <row r="670" spans="1:9" ht="13.5" x14ac:dyDescent="0.25">
      <c r="A670" s="3">
        <f>TITRES_STAT!B673</f>
        <v>43278</v>
      </c>
      <c r="B670" s="5">
        <f>TITRES_STAT!D673</f>
        <v>1.48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1.3384233985304219E-2</v>
      </c>
      <c r="G670" s="2">
        <f t="shared" si="96"/>
        <v>9.89300606290874E-3</v>
      </c>
      <c r="H670" s="2">
        <f t="shared" si="94"/>
        <v>1.3528985932278899</v>
      </c>
      <c r="I670" s="2">
        <f t="shared" si="95"/>
        <v>57.499230826258341</v>
      </c>
    </row>
    <row r="671" spans="1:9" ht="13.5" x14ac:dyDescent="0.25">
      <c r="A671" s="3">
        <f>TITRES_STAT!B674</f>
        <v>43279</v>
      </c>
      <c r="B671" s="5">
        <f>TITRES_STAT!D674</f>
        <v>1.48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1.2428217272068203E-2</v>
      </c>
      <c r="G671" s="2">
        <f t="shared" si="96"/>
        <v>9.1863627727009727E-3</v>
      </c>
      <c r="H671" s="2">
        <f t="shared" si="94"/>
        <v>1.3528985932278899</v>
      </c>
      <c r="I671" s="2">
        <f t="shared" si="95"/>
        <v>57.499230826258341</v>
      </c>
    </row>
    <row r="672" spans="1:9" ht="13.5" x14ac:dyDescent="0.25">
      <c r="A672" s="3">
        <f>TITRES_STAT!B675</f>
        <v>43280</v>
      </c>
      <c r="B672" s="5">
        <f>TITRES_STAT!D675</f>
        <v>1.48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1.1540487466920475E-2</v>
      </c>
      <c r="G672" s="2">
        <f t="shared" si="96"/>
        <v>8.5301940032223317E-3</v>
      </c>
      <c r="H672" s="2">
        <f t="shared" si="94"/>
        <v>1.3528985932278899</v>
      </c>
      <c r="I672" s="2">
        <f t="shared" si="95"/>
        <v>57.499230826258341</v>
      </c>
    </row>
    <row r="673" spans="1:9" ht="13.5" x14ac:dyDescent="0.25">
      <c r="A673" s="3">
        <f>TITRES_STAT!B676</f>
        <v>43283</v>
      </c>
      <c r="B673" s="5">
        <f>TITRES_STAT!D676</f>
        <v>1.51</v>
      </c>
      <c r="C673" s="2">
        <f t="shared" si="90"/>
        <v>3.0000000000000027E-2</v>
      </c>
      <c r="D673" s="2">
        <f t="shared" si="91"/>
        <v>3.0000000000000027E-2</v>
      </c>
      <c r="E673" s="2">
        <f t="shared" si="92"/>
        <v>0</v>
      </c>
      <c r="F673" s="2">
        <f t="shared" si="96"/>
        <v>1.2859024076426157E-2</v>
      </c>
      <c r="G673" s="2">
        <f t="shared" si="96"/>
        <v>7.9208944315635934E-3</v>
      </c>
      <c r="H673" s="2">
        <f t="shared" si="94"/>
        <v>1.6234308117003615</v>
      </c>
      <c r="I673" s="2">
        <f t="shared" si="95"/>
        <v>61.88197548263696</v>
      </c>
    </row>
    <row r="674" spans="1:9" ht="13.5" x14ac:dyDescent="0.25">
      <c r="A674" s="3">
        <f>TITRES_STAT!B677</f>
        <v>43284</v>
      </c>
      <c r="B674" s="5">
        <f>TITRES_STAT!D677</f>
        <v>1.51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1.1940522356681431E-2</v>
      </c>
      <c r="G674" s="2">
        <f t="shared" si="96"/>
        <v>7.3551162578804801E-3</v>
      </c>
      <c r="H674" s="2">
        <f t="shared" si="94"/>
        <v>1.6234308117003613</v>
      </c>
      <c r="I674" s="2">
        <f t="shared" si="95"/>
        <v>61.881975482636953</v>
      </c>
    </row>
    <row r="675" spans="1:9" ht="13.5" x14ac:dyDescent="0.25">
      <c r="A675" s="3">
        <f>TITRES_STAT!B678</f>
        <v>43285</v>
      </c>
      <c r="B675" s="5">
        <f>TITRES_STAT!D678</f>
        <v>1.54</v>
      </c>
      <c r="C675" s="2">
        <f t="shared" si="90"/>
        <v>3.0000000000000027E-2</v>
      </c>
      <c r="D675" s="2">
        <f t="shared" si="91"/>
        <v>3.0000000000000027E-2</v>
      </c>
      <c r="E675" s="2">
        <f t="shared" si="92"/>
        <v>0</v>
      </c>
      <c r="F675" s="2">
        <f t="shared" si="96"/>
        <v>1.3230485045489902E-2</v>
      </c>
      <c r="G675" s="2">
        <f t="shared" si="96"/>
        <v>6.8297508108890173E-3</v>
      </c>
      <c r="H675" s="2">
        <f t="shared" si="94"/>
        <v>1.937184153834115</v>
      </c>
      <c r="I675" s="2">
        <f t="shared" si="95"/>
        <v>65.953786088126989</v>
      </c>
    </row>
    <row r="676" spans="1:9" ht="13.5" x14ac:dyDescent="0.25">
      <c r="A676" s="3">
        <f>TITRES_STAT!B679</f>
        <v>43286</v>
      </c>
      <c r="B676" s="5">
        <f>TITRES_STAT!D679</f>
        <v>1.54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1.2285450399383479E-2</v>
      </c>
      <c r="G676" s="2">
        <f t="shared" si="96"/>
        <v>6.3419114672540874E-3</v>
      </c>
      <c r="H676" s="2">
        <f t="shared" si="94"/>
        <v>1.9371841538341148</v>
      </c>
      <c r="I676" s="2">
        <f t="shared" si="95"/>
        <v>65.953786088126975</v>
      </c>
    </row>
    <row r="677" spans="1:9" ht="13.5" x14ac:dyDescent="0.25">
      <c r="A677" s="3">
        <f>TITRES_STAT!B680</f>
        <v>43287</v>
      </c>
      <c r="B677" s="5">
        <f>TITRES_STAT!D680</f>
        <v>1.54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1.1407918227998944E-2</v>
      </c>
      <c r="G677" s="2">
        <f t="shared" si="96"/>
        <v>5.8889177910216523E-3</v>
      </c>
      <c r="H677" s="2">
        <f t="shared" si="94"/>
        <v>1.9371841538341148</v>
      </c>
      <c r="I677" s="2">
        <f t="shared" si="95"/>
        <v>65.953786088126975</v>
      </c>
    </row>
    <row r="678" spans="1:9" ht="13.5" x14ac:dyDescent="0.25">
      <c r="A678" s="3">
        <f>TITRES_STAT!B681</f>
        <v>43290</v>
      </c>
      <c r="B678" s="5">
        <f>TITRES_STAT!D681</f>
        <v>1.5</v>
      </c>
      <c r="C678" s="2">
        <f t="shared" si="90"/>
        <v>-4.0000000000000036E-2</v>
      </c>
      <c r="D678" s="2">
        <f t="shared" si="91"/>
        <v>0</v>
      </c>
      <c r="E678" s="2">
        <f t="shared" si="92"/>
        <v>4.0000000000000036E-2</v>
      </c>
      <c r="F678" s="2">
        <f t="shared" si="96"/>
        <v>1.059306692599902E-2</v>
      </c>
      <c r="G678" s="2">
        <f t="shared" si="96"/>
        <v>8.3254236630915367E-3</v>
      </c>
      <c r="H678" s="2">
        <f t="shared" si="94"/>
        <v>1.2723757198039607</v>
      </c>
      <c r="I678" s="2">
        <f t="shared" si="95"/>
        <v>55.993192882457365</v>
      </c>
    </row>
    <row r="679" spans="1:9" ht="13.5" x14ac:dyDescent="0.25">
      <c r="A679" s="3">
        <f>TITRES_STAT!B682</f>
        <v>43291</v>
      </c>
      <c r="B679" s="5">
        <f>TITRES_STAT!D682</f>
        <v>1.5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9.836419288427661E-3</v>
      </c>
      <c r="G679" s="2">
        <f t="shared" si="96"/>
        <v>7.7307505442992834E-3</v>
      </c>
      <c r="H679" s="2">
        <f t="shared" si="94"/>
        <v>1.2723757198039607</v>
      </c>
      <c r="I679" s="2">
        <f t="shared" si="95"/>
        <v>55.993192882457365</v>
      </c>
    </row>
    <row r="680" spans="1:9" ht="13.5" x14ac:dyDescent="0.25">
      <c r="A680" s="3">
        <f>TITRES_STAT!B683</f>
        <v>43292</v>
      </c>
      <c r="B680" s="5">
        <f>TITRES_STAT!D683</f>
        <v>1.48</v>
      </c>
      <c r="C680" s="2">
        <f t="shared" si="90"/>
        <v>-2.0000000000000018E-2</v>
      </c>
      <c r="D680" s="2">
        <f t="shared" si="91"/>
        <v>0</v>
      </c>
      <c r="E680" s="2">
        <f t="shared" si="92"/>
        <v>2.0000000000000018E-2</v>
      </c>
      <c r="F680" s="2">
        <f t="shared" si="96"/>
        <v>9.1338179106828267E-3</v>
      </c>
      <c r="G680" s="2">
        <f t="shared" si="96"/>
        <v>8.6071255054207645E-3</v>
      </c>
      <c r="H680" s="2">
        <f t="shared" si="94"/>
        <v>1.0611926019819684</v>
      </c>
      <c r="I680" s="2">
        <f t="shared" si="95"/>
        <v>51.48439796269227</v>
      </c>
    </row>
    <row r="681" spans="1:9" ht="13.5" x14ac:dyDescent="0.25">
      <c r="A681" s="3">
        <f>TITRES_STAT!B684</f>
        <v>43293</v>
      </c>
      <c r="B681" s="5">
        <f>TITRES_STAT!D684</f>
        <v>1.48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8.4814023456340534E-3</v>
      </c>
      <c r="G681" s="2">
        <f t="shared" si="96"/>
        <v>7.9923308264621389E-3</v>
      </c>
      <c r="H681" s="2">
        <f t="shared" si="94"/>
        <v>1.0611926019819684</v>
      </c>
      <c r="I681" s="2">
        <f t="shared" si="95"/>
        <v>51.48439796269227</v>
      </c>
    </row>
    <row r="682" spans="1:9" ht="13.5" x14ac:dyDescent="0.25">
      <c r="A682" s="3">
        <f>TITRES_STAT!B685</f>
        <v>43294</v>
      </c>
      <c r="B682" s="5">
        <f>TITRES_STAT!D685</f>
        <v>1.42</v>
      </c>
      <c r="C682" s="2">
        <f t="shared" si="90"/>
        <v>-6.0000000000000053E-2</v>
      </c>
      <c r="D682" s="2">
        <f t="shared" si="91"/>
        <v>0</v>
      </c>
      <c r="E682" s="2">
        <f t="shared" si="92"/>
        <v>6.0000000000000053E-2</v>
      </c>
      <c r="F682" s="2">
        <f t="shared" si="96"/>
        <v>7.875587892374478E-3</v>
      </c>
      <c r="G682" s="2">
        <f t="shared" si="96"/>
        <v>1.1707164338857703E-2</v>
      </c>
      <c r="H682" s="2">
        <f t="shared" si="94"/>
        <v>0.67271524208764277</v>
      </c>
      <c r="I682" s="2">
        <f t="shared" si="95"/>
        <v>40.216961330970854</v>
      </c>
    </row>
    <row r="683" spans="1:9" ht="13.5" x14ac:dyDescent="0.25">
      <c r="A683" s="3">
        <f>TITRES_STAT!B686</f>
        <v>43297</v>
      </c>
      <c r="B683" s="5">
        <f>TITRES_STAT!D686</f>
        <v>1.48</v>
      </c>
      <c r="C683" s="2">
        <f t="shared" si="90"/>
        <v>6.0000000000000053E-2</v>
      </c>
      <c r="D683" s="2">
        <f t="shared" si="91"/>
        <v>6.0000000000000053E-2</v>
      </c>
      <c r="E683" s="2">
        <f t="shared" si="92"/>
        <v>0</v>
      </c>
      <c r="F683" s="2">
        <f t="shared" si="96"/>
        <v>1.1598760185776305E-2</v>
      </c>
      <c r="G683" s="2">
        <f t="shared" si="96"/>
        <v>1.0870938314653581E-2</v>
      </c>
      <c r="H683" s="2">
        <f t="shared" si="94"/>
        <v>1.0669511545421659</v>
      </c>
      <c r="I683" s="2">
        <f t="shared" si="95"/>
        <v>51.61956305534941</v>
      </c>
    </row>
    <row r="684" spans="1:9" ht="13.5" x14ac:dyDescent="0.25">
      <c r="A684" s="3">
        <f>TITRES_STAT!B687</f>
        <v>43298</v>
      </c>
      <c r="B684" s="5">
        <f>TITRES_STAT!D687</f>
        <v>1.48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1.0770277315363713E-2</v>
      </c>
      <c r="G684" s="2">
        <f t="shared" si="96"/>
        <v>1.0094442720749755E-2</v>
      </c>
      <c r="H684" s="2">
        <f t="shared" si="94"/>
        <v>1.0669511545421657</v>
      </c>
      <c r="I684" s="2">
        <f t="shared" si="95"/>
        <v>51.619563055349403</v>
      </c>
    </row>
    <row r="685" spans="1:9" ht="13.5" x14ac:dyDescent="0.25">
      <c r="A685" s="3">
        <f>TITRES_STAT!B688</f>
        <v>43299</v>
      </c>
      <c r="B685" s="5">
        <f>TITRES_STAT!D688</f>
        <v>1.47</v>
      </c>
      <c r="C685" s="2">
        <f t="shared" si="90"/>
        <v>-1.0000000000000009E-2</v>
      </c>
      <c r="D685" s="2">
        <f t="shared" si="91"/>
        <v>0</v>
      </c>
      <c r="E685" s="2">
        <f t="shared" si="92"/>
        <v>1.0000000000000009E-2</v>
      </c>
      <c r="F685" s="2">
        <f t="shared" ref="F685:G700" si="97">((F684*13)+D685)/14</f>
        <v>1.0000971792837734E-2</v>
      </c>
      <c r="G685" s="2">
        <f t="shared" si="97"/>
        <v>1.0087696812124774E-2</v>
      </c>
      <c r="H685" s="2">
        <f t="shared" si="94"/>
        <v>0.99140289196808518</v>
      </c>
      <c r="I685" s="2">
        <f t="shared" si="95"/>
        <v>49.784144432385091</v>
      </c>
    </row>
    <row r="686" spans="1:9" ht="13.5" x14ac:dyDescent="0.25">
      <c r="A686" s="3">
        <f>TITRES_STAT!B689</f>
        <v>43300</v>
      </c>
      <c r="B686" s="5">
        <f>TITRES_STAT!D689</f>
        <v>1.47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9.2866166647778952E-3</v>
      </c>
      <c r="G686" s="2">
        <f t="shared" si="97"/>
        <v>9.3671470398301471E-3</v>
      </c>
      <c r="H686" s="2">
        <f t="shared" si="94"/>
        <v>0.99140289196808506</v>
      </c>
      <c r="I686" s="2">
        <f t="shared" si="95"/>
        <v>49.784144432385091</v>
      </c>
    </row>
    <row r="687" spans="1:9" ht="13.5" x14ac:dyDescent="0.25">
      <c r="A687" s="3">
        <f>TITRES_STAT!B690</f>
        <v>43301</v>
      </c>
      <c r="B687" s="5">
        <f>TITRES_STAT!D690</f>
        <v>1.47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8.6232869030080459E-3</v>
      </c>
      <c r="G687" s="2">
        <f t="shared" si="97"/>
        <v>8.6980651084137082E-3</v>
      </c>
      <c r="H687" s="2">
        <f t="shared" si="94"/>
        <v>0.99140289196808506</v>
      </c>
      <c r="I687" s="2">
        <f t="shared" si="95"/>
        <v>49.784144432385091</v>
      </c>
    </row>
    <row r="688" spans="1:9" ht="13.5" x14ac:dyDescent="0.25">
      <c r="A688" s="3">
        <f>TITRES_STAT!B691</f>
        <v>43304</v>
      </c>
      <c r="B688" s="5">
        <f>TITRES_STAT!D691</f>
        <v>1.47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8.0073378385074716E-3</v>
      </c>
      <c r="G688" s="2">
        <f t="shared" si="97"/>
        <v>8.0767747435270144E-3</v>
      </c>
      <c r="H688" s="2">
        <f t="shared" si="94"/>
        <v>0.99140289196808518</v>
      </c>
      <c r="I688" s="2">
        <f t="shared" si="95"/>
        <v>49.784144432385091</v>
      </c>
    </row>
    <row r="689" spans="1:9" ht="13.5" x14ac:dyDescent="0.25">
      <c r="A689" s="3">
        <f>TITRES_STAT!B692</f>
        <v>43305</v>
      </c>
      <c r="B689" s="5">
        <f>TITRES_STAT!D692</f>
        <v>1.47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7.4353851357569379E-3</v>
      </c>
      <c r="G689" s="2">
        <f t="shared" si="97"/>
        <v>7.4998622618465136E-3</v>
      </c>
      <c r="H689" s="2">
        <f t="shared" si="94"/>
        <v>0.99140289196808518</v>
      </c>
      <c r="I689" s="2">
        <f t="shared" si="95"/>
        <v>49.784144432385091</v>
      </c>
    </row>
    <row r="690" spans="1:9" ht="13.5" x14ac:dyDescent="0.25">
      <c r="A690" s="3">
        <f>TITRES_STAT!B693</f>
        <v>43307</v>
      </c>
      <c r="B690" s="5">
        <f>TITRES_STAT!D693</f>
        <v>1.47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6.9042861974885853E-3</v>
      </c>
      <c r="G690" s="2">
        <f t="shared" si="97"/>
        <v>6.9641578145717628E-3</v>
      </c>
      <c r="H690" s="2">
        <f t="shared" si="94"/>
        <v>0.99140289196808518</v>
      </c>
      <c r="I690" s="2">
        <f t="shared" si="95"/>
        <v>49.784144432385091</v>
      </c>
    </row>
    <row r="691" spans="1:9" ht="13.5" x14ac:dyDescent="0.25">
      <c r="A691" s="3">
        <f>TITRES_STAT!B694</f>
        <v>43308</v>
      </c>
      <c r="B691" s="5">
        <f>TITRES_STAT!D694</f>
        <v>1.49</v>
      </c>
      <c r="C691" s="2">
        <f t="shared" si="90"/>
        <v>2.0000000000000018E-2</v>
      </c>
      <c r="D691" s="2">
        <f t="shared" si="91"/>
        <v>2.0000000000000018E-2</v>
      </c>
      <c r="E691" s="2">
        <f t="shared" si="92"/>
        <v>0</v>
      </c>
      <c r="F691" s="2">
        <f t="shared" si="97"/>
        <v>7.8396943262394013E-3</v>
      </c>
      <c r="G691" s="2">
        <f t="shared" si="97"/>
        <v>6.4667179706737804E-3</v>
      </c>
      <c r="H691" s="2">
        <f t="shared" si="94"/>
        <v>1.2123142468547408</v>
      </c>
      <c r="I691" s="2">
        <f t="shared" si="95"/>
        <v>54.798464936809701</v>
      </c>
    </row>
    <row r="692" spans="1:9" ht="13.5" x14ac:dyDescent="0.25">
      <c r="A692" s="3">
        <f>TITRES_STAT!B695</f>
        <v>43311</v>
      </c>
      <c r="B692" s="5">
        <f>TITRES_STAT!D695</f>
        <v>1.45</v>
      </c>
      <c r="C692" s="2">
        <f t="shared" si="90"/>
        <v>-4.0000000000000036E-2</v>
      </c>
      <c r="D692" s="2">
        <f t="shared" si="91"/>
        <v>0</v>
      </c>
      <c r="E692" s="2">
        <f t="shared" si="92"/>
        <v>4.0000000000000036E-2</v>
      </c>
      <c r="F692" s="2">
        <f t="shared" si="97"/>
        <v>7.2797161600794439E-3</v>
      </c>
      <c r="G692" s="2">
        <f t="shared" si="97"/>
        <v>8.8619524013399415E-3</v>
      </c>
      <c r="H692" s="2">
        <f t="shared" si="94"/>
        <v>0.82145737534978625</v>
      </c>
      <c r="I692" s="2">
        <f t="shared" si="95"/>
        <v>45.098907417036671</v>
      </c>
    </row>
    <row r="693" spans="1:9" ht="13.5" x14ac:dyDescent="0.25">
      <c r="A693" s="3">
        <f>TITRES_STAT!B696</f>
        <v>43312</v>
      </c>
      <c r="B693" s="5">
        <f>TITRES_STAT!D696</f>
        <v>1.45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6.759736434359483E-3</v>
      </c>
      <c r="G693" s="2">
        <f t="shared" si="97"/>
        <v>8.228955801244232E-3</v>
      </c>
      <c r="H693" s="2">
        <f t="shared" si="94"/>
        <v>0.82145737534978613</v>
      </c>
      <c r="I693" s="2">
        <f t="shared" si="95"/>
        <v>45.098907417036664</v>
      </c>
    </row>
    <row r="694" spans="1:9" ht="13.5" x14ac:dyDescent="0.25">
      <c r="A694" s="3">
        <f>TITRES_STAT!B697</f>
        <v>43313</v>
      </c>
      <c r="B694" s="5">
        <f>TITRES_STAT!D697</f>
        <v>1.39</v>
      </c>
      <c r="C694" s="2">
        <f t="shared" si="90"/>
        <v>-6.0000000000000053E-2</v>
      </c>
      <c r="D694" s="2">
        <f t="shared" si="91"/>
        <v>0</v>
      </c>
      <c r="E694" s="2">
        <f t="shared" si="92"/>
        <v>6.0000000000000053E-2</v>
      </c>
      <c r="F694" s="2">
        <f t="shared" si="97"/>
        <v>6.2768981176195204E-3</v>
      </c>
      <c r="G694" s="2">
        <f t="shared" si="97"/>
        <v>1.1926887529726791E-2</v>
      </c>
      <c r="H694" s="2">
        <f t="shared" si="94"/>
        <v>0.52628132041782616</v>
      </c>
      <c r="I694" s="2">
        <f t="shared" si="95"/>
        <v>34.481278999978471</v>
      </c>
    </row>
    <row r="695" spans="1:9" ht="13.5" x14ac:dyDescent="0.25">
      <c r="A695" s="3">
        <f>TITRES_STAT!B698</f>
        <v>43314</v>
      </c>
      <c r="B695" s="5">
        <f>TITRES_STAT!D698</f>
        <v>1.39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5.8285482520752689E-3</v>
      </c>
      <c r="G695" s="2">
        <f t="shared" si="97"/>
        <v>1.1074966991889163E-2</v>
      </c>
      <c r="H695" s="2">
        <f t="shared" si="94"/>
        <v>0.52628132041782616</v>
      </c>
      <c r="I695" s="2">
        <f t="shared" si="95"/>
        <v>34.481278999978471</v>
      </c>
    </row>
    <row r="696" spans="1:9" ht="13.5" x14ac:dyDescent="0.25">
      <c r="A696" s="3">
        <f>TITRES_STAT!B699</f>
        <v>43315</v>
      </c>
      <c r="B696" s="5">
        <f>TITRES_STAT!D699</f>
        <v>1.39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5.4122233769270346E-3</v>
      </c>
      <c r="G696" s="2">
        <f t="shared" si="97"/>
        <v>1.0283897921039937E-2</v>
      </c>
      <c r="H696" s="2">
        <f t="shared" si="94"/>
        <v>0.52628132041782605</v>
      </c>
      <c r="I696" s="2">
        <f t="shared" si="95"/>
        <v>34.481278999978471</v>
      </c>
    </row>
    <row r="697" spans="1:9" ht="13.5" x14ac:dyDescent="0.25">
      <c r="A697" s="3">
        <f>TITRES_STAT!B700</f>
        <v>43318</v>
      </c>
      <c r="B697" s="5">
        <f>TITRES_STAT!D700</f>
        <v>1.39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5.0256359928608175E-3</v>
      </c>
      <c r="G697" s="2">
        <f t="shared" si="97"/>
        <v>9.5493337838228002E-3</v>
      </c>
      <c r="H697" s="2">
        <f t="shared" si="94"/>
        <v>0.52628132041782594</v>
      </c>
      <c r="I697" s="2">
        <f t="shared" si="95"/>
        <v>34.481278999978471</v>
      </c>
    </row>
    <row r="698" spans="1:9" ht="13.5" x14ac:dyDescent="0.25">
      <c r="A698" s="3">
        <f>TITRES_STAT!B701</f>
        <v>43319</v>
      </c>
      <c r="B698" s="5">
        <f>TITRES_STAT!D701</f>
        <v>1.39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4.6666619933707588E-3</v>
      </c>
      <c r="G698" s="2">
        <f t="shared" si="97"/>
        <v>8.8672385135497422E-3</v>
      </c>
      <c r="H698" s="2">
        <f t="shared" si="94"/>
        <v>0.52628132041782594</v>
      </c>
      <c r="I698" s="2">
        <f t="shared" si="95"/>
        <v>34.481278999978471</v>
      </c>
    </row>
    <row r="699" spans="1:9" ht="13.5" x14ac:dyDescent="0.25">
      <c r="A699" s="3">
        <f>TITRES_STAT!B702</f>
        <v>43320</v>
      </c>
      <c r="B699" s="5">
        <f>TITRES_STAT!D702</f>
        <v>1.31</v>
      </c>
      <c r="C699" s="2">
        <f t="shared" si="90"/>
        <v>-7.9999999999999849E-2</v>
      </c>
      <c r="D699" s="2">
        <f t="shared" si="91"/>
        <v>0</v>
      </c>
      <c r="E699" s="2">
        <f t="shared" si="92"/>
        <v>7.9999999999999849E-2</v>
      </c>
      <c r="F699" s="2">
        <f t="shared" si="97"/>
        <v>4.333328993844276E-3</v>
      </c>
      <c r="G699" s="2">
        <f t="shared" si="97"/>
        <v>1.3948150048296177E-2</v>
      </c>
      <c r="H699" s="2">
        <f t="shared" si="94"/>
        <v>0.31067410221713304</v>
      </c>
      <c r="I699" s="2">
        <f t="shared" si="95"/>
        <v>23.703382991362801</v>
      </c>
    </row>
    <row r="700" spans="1:9" ht="13.5" x14ac:dyDescent="0.25">
      <c r="A700" s="3">
        <f>TITRES_STAT!B703</f>
        <v>43321</v>
      </c>
      <c r="B700" s="5">
        <f>TITRES_STAT!D703</f>
        <v>1.31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4.0238054942839706E-3</v>
      </c>
      <c r="G700" s="2">
        <f t="shared" si="97"/>
        <v>1.2951853616275022E-2</v>
      </c>
      <c r="H700" s="2">
        <f t="shared" si="94"/>
        <v>0.31067410221713304</v>
      </c>
      <c r="I700" s="2">
        <f t="shared" si="95"/>
        <v>23.703382991362801</v>
      </c>
    </row>
    <row r="701" spans="1:9" ht="13.5" x14ac:dyDescent="0.25">
      <c r="A701" s="3">
        <f>TITRES_STAT!B704</f>
        <v>43322</v>
      </c>
      <c r="B701" s="5">
        <f>TITRES_STAT!D704</f>
        <v>1.34</v>
      </c>
      <c r="C701" s="2">
        <f t="shared" si="90"/>
        <v>3.0000000000000027E-2</v>
      </c>
      <c r="D701" s="2">
        <f t="shared" si="91"/>
        <v>3.0000000000000027E-2</v>
      </c>
      <c r="E701" s="2">
        <f t="shared" si="92"/>
        <v>0</v>
      </c>
      <c r="F701" s="2">
        <f t="shared" ref="F701:G716" si="98">((F700*13)+D701)/14</f>
        <v>5.8792479589779749E-3</v>
      </c>
      <c r="G701" s="2">
        <f t="shared" si="98"/>
        <v>1.2026721215112519E-2</v>
      </c>
      <c r="H701" s="2">
        <f t="shared" si="94"/>
        <v>0.48884877713721664</v>
      </c>
      <c r="I701" s="2">
        <f t="shared" si="95"/>
        <v>32.834011394843159</v>
      </c>
    </row>
    <row r="702" spans="1:9" ht="13.5" x14ac:dyDescent="0.25">
      <c r="A702" s="3">
        <f>TITRES_STAT!B705</f>
        <v>43326</v>
      </c>
      <c r="B702" s="5">
        <f>TITRES_STAT!D705</f>
        <v>1.38</v>
      </c>
      <c r="C702" s="2">
        <f t="shared" si="90"/>
        <v>3.9999999999999813E-2</v>
      </c>
      <c r="D702" s="2">
        <f t="shared" si="91"/>
        <v>3.9999999999999813E-2</v>
      </c>
      <c r="E702" s="2">
        <f t="shared" si="92"/>
        <v>0</v>
      </c>
      <c r="F702" s="2">
        <f t="shared" si="98"/>
        <v>8.3164445333366779E-3</v>
      </c>
      <c r="G702" s="2">
        <f t="shared" si="98"/>
        <v>1.1167669699747338E-2</v>
      </c>
      <c r="H702" s="2">
        <f t="shared" si="94"/>
        <v>0.74468933599682241</v>
      </c>
      <c r="I702" s="2">
        <f t="shared" si="95"/>
        <v>42.68320557890879</v>
      </c>
    </row>
    <row r="703" spans="1:9" ht="13.5" x14ac:dyDescent="0.25">
      <c r="A703" s="3">
        <f>TITRES_STAT!B706</f>
        <v>43327</v>
      </c>
      <c r="B703" s="5">
        <f>TITRES_STAT!D706</f>
        <v>1.38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7.7224127809554866E-3</v>
      </c>
      <c r="G703" s="2">
        <f t="shared" si="98"/>
        <v>1.0369979006908243E-2</v>
      </c>
      <c r="H703" s="2">
        <f t="shared" si="94"/>
        <v>0.74468933599682241</v>
      </c>
      <c r="I703" s="2">
        <f t="shared" si="95"/>
        <v>42.68320557890879</v>
      </c>
    </row>
    <row r="704" spans="1:9" ht="13.5" x14ac:dyDescent="0.25">
      <c r="A704" s="3">
        <f>TITRES_STAT!B707</f>
        <v>43328</v>
      </c>
      <c r="B704" s="5">
        <f>TITRES_STAT!D707</f>
        <v>1.39</v>
      </c>
      <c r="C704" s="2">
        <f t="shared" si="90"/>
        <v>1.0000000000000009E-2</v>
      </c>
      <c r="D704" s="2">
        <f t="shared" si="91"/>
        <v>1.0000000000000009E-2</v>
      </c>
      <c r="E704" s="2">
        <f t="shared" si="92"/>
        <v>0</v>
      </c>
      <c r="F704" s="2">
        <f t="shared" si="98"/>
        <v>7.8850975823158091E-3</v>
      </c>
      <c r="G704" s="2">
        <f t="shared" si="98"/>
        <v>9.6292662207005109E-3</v>
      </c>
      <c r="H704" s="2">
        <f t="shared" si="94"/>
        <v>0.81886795957150127</v>
      </c>
      <c r="I704" s="2">
        <f t="shared" si="95"/>
        <v>45.020747947223981</v>
      </c>
    </row>
    <row r="705" spans="1:9" ht="13.5" x14ac:dyDescent="0.25">
      <c r="A705" s="3">
        <f>TITRES_STAT!B708</f>
        <v>43329</v>
      </c>
      <c r="B705" s="5">
        <f>TITRES_STAT!D708</f>
        <v>1.39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7.3218763264361079E-3</v>
      </c>
      <c r="G705" s="2">
        <f t="shared" si="98"/>
        <v>8.9414614906504746E-3</v>
      </c>
      <c r="H705" s="2">
        <f t="shared" si="94"/>
        <v>0.81886795957150127</v>
      </c>
      <c r="I705" s="2">
        <f t="shared" si="95"/>
        <v>45.020747947223981</v>
      </c>
    </row>
    <row r="706" spans="1:9" ht="13.5" x14ac:dyDescent="0.25">
      <c r="A706" s="3">
        <f>TITRES_STAT!B709</f>
        <v>43332</v>
      </c>
      <c r="B706" s="5">
        <f>TITRES_STAT!D709</f>
        <v>1.39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6.7988851602620998E-3</v>
      </c>
      <c r="G706" s="2">
        <f t="shared" si="98"/>
        <v>8.3027856698897253E-3</v>
      </c>
      <c r="H706" s="2">
        <f t="shared" si="94"/>
        <v>0.81886795957150127</v>
      </c>
      <c r="I706" s="2">
        <f t="shared" si="95"/>
        <v>45.020747947223981</v>
      </c>
    </row>
    <row r="707" spans="1:9" ht="13.5" x14ac:dyDescent="0.25">
      <c r="A707" s="3">
        <f>TITRES_STAT!B710</f>
        <v>43335</v>
      </c>
      <c r="B707" s="5">
        <f>TITRES_STAT!D710</f>
        <v>1.4</v>
      </c>
      <c r="C707" s="2">
        <f t="shared" ref="C707:C770" si="99">B707-B706</f>
        <v>1.0000000000000009E-2</v>
      </c>
      <c r="D707" s="2">
        <f t="shared" ref="D707:D770" si="100">IF(C707&gt;0,C707,0)</f>
        <v>1.0000000000000009E-2</v>
      </c>
      <c r="E707" s="2">
        <f t="shared" ref="E707:E770" si="101">IF(C707&lt;0,-C707,0)</f>
        <v>0</v>
      </c>
      <c r="F707" s="2">
        <f t="shared" si="98"/>
        <v>7.0275362202433791E-3</v>
      </c>
      <c r="G707" s="2">
        <f t="shared" si="98"/>
        <v>7.7097295506118879E-3</v>
      </c>
      <c r="H707" s="2">
        <f t="shared" si="94"/>
        <v>0.91151527094561102</v>
      </c>
      <c r="I707" s="2">
        <f t="shared" si="95"/>
        <v>47.685482025717313</v>
      </c>
    </row>
    <row r="708" spans="1:9" ht="13.5" x14ac:dyDescent="0.25">
      <c r="A708" s="3">
        <f>TITRES_STAT!B711</f>
        <v>43336</v>
      </c>
      <c r="B708" s="5">
        <f>TITRES_STAT!D711</f>
        <v>1.4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6.5255693473688517E-3</v>
      </c>
      <c r="G708" s="2">
        <f t="shared" si="98"/>
        <v>7.159034582711039E-3</v>
      </c>
      <c r="H708" s="2">
        <f t="shared" si="94"/>
        <v>0.91151527094561102</v>
      </c>
      <c r="I708" s="2">
        <f t="shared" si="95"/>
        <v>47.685482025717313</v>
      </c>
    </row>
    <row r="709" spans="1:9" ht="13.5" x14ac:dyDescent="0.25">
      <c r="A709" s="3">
        <f>TITRES_STAT!B712</f>
        <v>43339</v>
      </c>
      <c r="B709" s="5">
        <f>TITRES_STAT!D712</f>
        <v>1.4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6.0594572511282196E-3</v>
      </c>
      <c r="G709" s="2">
        <f t="shared" si="98"/>
        <v>6.6476749696602498E-3</v>
      </c>
      <c r="H709" s="2">
        <f t="shared" si="94"/>
        <v>0.91151527094561113</v>
      </c>
      <c r="I709" s="2">
        <f t="shared" si="95"/>
        <v>47.68548202571732</v>
      </c>
    </row>
    <row r="710" spans="1:9" ht="13.5" x14ac:dyDescent="0.25">
      <c r="A710" s="3">
        <f>TITRES_STAT!B713</f>
        <v>43340</v>
      </c>
      <c r="B710" s="5">
        <f>TITRES_STAT!D713</f>
        <v>1.4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5.6266388760476327E-3</v>
      </c>
      <c r="G710" s="2">
        <f t="shared" si="98"/>
        <v>6.1728410432559458E-3</v>
      </c>
      <c r="H710" s="2">
        <f t="shared" si="94"/>
        <v>0.91151527094561113</v>
      </c>
      <c r="I710" s="2">
        <f t="shared" si="95"/>
        <v>47.68548202571732</v>
      </c>
    </row>
    <row r="711" spans="1:9" ht="13.5" x14ac:dyDescent="0.25">
      <c r="A711" s="3">
        <f>TITRES_STAT!B714</f>
        <v>43341</v>
      </c>
      <c r="B711" s="5">
        <f>TITRES_STAT!D714</f>
        <v>1.4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5.224736099187088E-3</v>
      </c>
      <c r="G711" s="2">
        <f t="shared" si="98"/>
        <v>5.731923825880521E-3</v>
      </c>
      <c r="H711" s="2">
        <f t="shared" si="94"/>
        <v>0.91151527094561136</v>
      </c>
      <c r="I711" s="2">
        <f t="shared" si="95"/>
        <v>47.685482025717327</v>
      </c>
    </row>
    <row r="712" spans="1:9" ht="13.5" x14ac:dyDescent="0.25">
      <c r="A712" s="3">
        <f>TITRES_STAT!B715</f>
        <v>43342</v>
      </c>
      <c r="B712" s="5">
        <f>TITRES_STAT!D715</f>
        <v>1.4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4.8515406635308679E-3</v>
      </c>
      <c r="G712" s="2">
        <f t="shared" si="98"/>
        <v>5.3225006954604834E-3</v>
      </c>
      <c r="H712" s="2">
        <f t="shared" si="94"/>
        <v>0.91151527094561147</v>
      </c>
      <c r="I712" s="2">
        <f t="shared" si="95"/>
        <v>47.685482025717327</v>
      </c>
    </row>
    <row r="713" spans="1:9" ht="13.5" x14ac:dyDescent="0.25">
      <c r="A713" s="3">
        <f>TITRES_STAT!B716</f>
        <v>43343</v>
      </c>
      <c r="B713" s="5">
        <f>TITRES_STAT!D716</f>
        <v>1.4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4.5050020447072346E-3</v>
      </c>
      <c r="G713" s="2">
        <f t="shared" si="98"/>
        <v>4.9423220743561634E-3</v>
      </c>
      <c r="H713" s="2">
        <f t="shared" si="94"/>
        <v>0.91151527094561147</v>
      </c>
      <c r="I713" s="2">
        <f t="shared" si="95"/>
        <v>47.685482025717327</v>
      </c>
    </row>
    <row r="714" spans="1:9" ht="13.5" x14ac:dyDescent="0.25">
      <c r="A714" s="3">
        <f>TITRES_STAT!B717</f>
        <v>43346</v>
      </c>
      <c r="B714" s="5">
        <f>TITRES_STAT!D717</f>
        <v>1.44</v>
      </c>
      <c r="C714" s="2">
        <f t="shared" si="99"/>
        <v>4.0000000000000036E-2</v>
      </c>
      <c r="D714" s="2">
        <f t="shared" si="100"/>
        <v>4.0000000000000036E-2</v>
      </c>
      <c r="E714" s="2">
        <f t="shared" si="101"/>
        <v>0</v>
      </c>
      <c r="F714" s="2">
        <f t="shared" si="98"/>
        <v>7.0403590415138639E-3</v>
      </c>
      <c r="G714" s="2">
        <f t="shared" si="98"/>
        <v>4.5892990690450091E-3</v>
      </c>
      <c r="H714" s="2">
        <f t="shared" si="94"/>
        <v>1.5340815526713751</v>
      </c>
      <c r="I714" s="2">
        <f t="shared" si="95"/>
        <v>60.537970889460077</v>
      </c>
    </row>
    <row r="715" spans="1:9" ht="13.5" x14ac:dyDescent="0.25">
      <c r="A715" s="3">
        <f>TITRES_STAT!B718</f>
        <v>43347</v>
      </c>
      <c r="B715" s="5">
        <f>TITRES_STAT!D718</f>
        <v>1.44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6.5374762528343025E-3</v>
      </c>
      <c r="G715" s="2">
        <f t="shared" si="98"/>
        <v>4.2614919926846516E-3</v>
      </c>
      <c r="H715" s="2">
        <f t="shared" si="94"/>
        <v>1.5340815526713751</v>
      </c>
      <c r="I715" s="2">
        <f t="shared" si="95"/>
        <v>60.537970889460077</v>
      </c>
    </row>
    <row r="716" spans="1:9" ht="13.5" x14ac:dyDescent="0.25">
      <c r="A716" s="3">
        <f>TITRES_STAT!B719</f>
        <v>43348</v>
      </c>
      <c r="B716" s="5">
        <f>TITRES_STAT!D719</f>
        <v>1.5</v>
      </c>
      <c r="C716" s="2">
        <f t="shared" si="99"/>
        <v>6.0000000000000053E-2</v>
      </c>
      <c r="D716" s="2">
        <f t="shared" si="100"/>
        <v>6.0000000000000053E-2</v>
      </c>
      <c r="E716" s="2">
        <f t="shared" si="101"/>
        <v>0</v>
      </c>
      <c r="F716" s="2">
        <f t="shared" si="98"/>
        <v>1.0356227949060427E-2</v>
      </c>
      <c r="G716" s="2">
        <f t="shared" si="98"/>
        <v>3.957099707492891E-3</v>
      </c>
      <c r="H716" s="2">
        <f t="shared" si="94"/>
        <v>2.6171258534250699</v>
      </c>
      <c r="I716" s="2">
        <f t="shared" si="95"/>
        <v>72.353740496668195</v>
      </c>
    </row>
    <row r="717" spans="1:9" ht="13.5" x14ac:dyDescent="0.25">
      <c r="A717" s="3">
        <f>TITRES_STAT!B720</f>
        <v>43349</v>
      </c>
      <c r="B717" s="5">
        <f>TITRES_STAT!D720</f>
        <v>1.51</v>
      </c>
      <c r="C717" s="2">
        <f t="shared" si="99"/>
        <v>1.0000000000000009E-2</v>
      </c>
      <c r="D717" s="2">
        <f t="shared" si="100"/>
        <v>1.0000000000000009E-2</v>
      </c>
      <c r="E717" s="2">
        <f t="shared" si="101"/>
        <v>0</v>
      </c>
      <c r="F717" s="2">
        <f t="shared" ref="F717:G732" si="102">((F716*13)+D717)/14</f>
        <v>1.0330783095556111E-2</v>
      </c>
      <c r="G717" s="2">
        <f t="shared" si="102"/>
        <v>3.674449728386256E-3</v>
      </c>
      <c r="H717" s="2">
        <f t="shared" si="94"/>
        <v>2.8115184202270149</v>
      </c>
      <c r="I717" s="2">
        <f t="shared" si="95"/>
        <v>73.763736921926252</v>
      </c>
    </row>
    <row r="718" spans="1:9" ht="13.5" x14ac:dyDescent="0.25">
      <c r="A718" s="3">
        <f>TITRES_STAT!B721</f>
        <v>43350</v>
      </c>
      <c r="B718" s="5">
        <f>TITRES_STAT!D721</f>
        <v>1.51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9.5928700173021041E-3</v>
      </c>
      <c r="G718" s="2">
        <f t="shared" si="102"/>
        <v>3.4119890335015239E-3</v>
      </c>
      <c r="H718" s="2">
        <f t="shared" si="94"/>
        <v>2.8115184202270149</v>
      </c>
      <c r="I718" s="2">
        <f t="shared" si="95"/>
        <v>73.763736921926252</v>
      </c>
    </row>
    <row r="719" spans="1:9" ht="13.5" x14ac:dyDescent="0.25">
      <c r="A719" s="3">
        <f>TITRES_STAT!B722</f>
        <v>43353</v>
      </c>
      <c r="B719" s="5">
        <f>TITRES_STAT!D722</f>
        <v>1.51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8.907665016066239E-3</v>
      </c>
      <c r="G719" s="2">
        <f t="shared" si="102"/>
        <v>3.1682755311085581E-3</v>
      </c>
      <c r="H719" s="2">
        <f t="shared" si="94"/>
        <v>2.8115184202270145</v>
      </c>
      <c r="I719" s="2">
        <f t="shared" si="95"/>
        <v>73.763736921926252</v>
      </c>
    </row>
    <row r="720" spans="1:9" ht="13.5" x14ac:dyDescent="0.25">
      <c r="A720" s="3">
        <f>TITRES_STAT!B723</f>
        <v>43355</v>
      </c>
      <c r="B720" s="5">
        <f>TITRES_STAT!D723</f>
        <v>1.57</v>
      </c>
      <c r="C720" s="2">
        <f t="shared" si="99"/>
        <v>6.0000000000000053E-2</v>
      </c>
      <c r="D720" s="2">
        <f t="shared" si="100"/>
        <v>6.0000000000000053E-2</v>
      </c>
      <c r="E720" s="2">
        <f t="shared" si="101"/>
        <v>0</v>
      </c>
      <c r="F720" s="2">
        <f t="shared" si="102"/>
        <v>1.2557117514918654E-2</v>
      </c>
      <c r="G720" s="2">
        <f t="shared" si="102"/>
        <v>2.9419701360293752E-3</v>
      </c>
      <c r="H720" s="2">
        <f t="shared" si="94"/>
        <v>4.2682681789103221</v>
      </c>
      <c r="I720" s="2">
        <f t="shared" si="95"/>
        <v>81.018430230959922</v>
      </c>
    </row>
    <row r="721" spans="1:9" ht="13.5" x14ac:dyDescent="0.25">
      <c r="A721" s="3">
        <f>TITRES_STAT!B724</f>
        <v>43356</v>
      </c>
      <c r="B721" s="5">
        <f>TITRES_STAT!D724</f>
        <v>1.57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1.1660180549567323E-2</v>
      </c>
      <c r="G721" s="2">
        <f t="shared" si="102"/>
        <v>2.7318294120272772E-3</v>
      </c>
      <c r="H721" s="2">
        <f t="shared" ref="H721:H784" si="103">F721/G721</f>
        <v>4.2682681789103221</v>
      </c>
      <c r="I721" s="2">
        <f t="shared" ref="I721:I784" si="104">IF(G721=0,100,100-(100/(1+H721)))</f>
        <v>81.018430230959922</v>
      </c>
    </row>
    <row r="722" spans="1:9" ht="13.5" x14ac:dyDescent="0.25">
      <c r="A722" s="3">
        <f>TITRES_STAT!B725</f>
        <v>43357</v>
      </c>
      <c r="B722" s="5">
        <f>TITRES_STAT!D725</f>
        <v>1.57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1.0827310510312516E-2</v>
      </c>
      <c r="G722" s="2">
        <f t="shared" si="102"/>
        <v>2.5366987397396146E-3</v>
      </c>
      <c r="H722" s="2">
        <f t="shared" si="103"/>
        <v>4.268268178910323</v>
      </c>
      <c r="I722" s="2">
        <f t="shared" si="104"/>
        <v>81.018430230959922</v>
      </c>
    </row>
    <row r="723" spans="1:9" ht="13.5" x14ac:dyDescent="0.25">
      <c r="A723" s="3">
        <f>TITRES_STAT!B726</f>
        <v>43360</v>
      </c>
      <c r="B723" s="5">
        <f>TITRES_STAT!D726</f>
        <v>1.53</v>
      </c>
      <c r="C723" s="2">
        <f t="shared" si="99"/>
        <v>-4.0000000000000036E-2</v>
      </c>
      <c r="D723" s="2">
        <f t="shared" si="100"/>
        <v>0</v>
      </c>
      <c r="E723" s="2">
        <f t="shared" si="101"/>
        <v>4.0000000000000036E-2</v>
      </c>
      <c r="F723" s="2">
        <f t="shared" si="102"/>
        <v>1.0053931188147337E-2</v>
      </c>
      <c r="G723" s="2">
        <f t="shared" si="102"/>
        <v>5.2126488297582164E-3</v>
      </c>
      <c r="H723" s="2">
        <f t="shared" si="103"/>
        <v>1.9287566679633161</v>
      </c>
      <c r="I723" s="2">
        <f t="shared" si="104"/>
        <v>65.855818240598012</v>
      </c>
    </row>
    <row r="724" spans="1:9" ht="13.5" x14ac:dyDescent="0.25">
      <c r="A724" s="3">
        <f>TITRES_STAT!B727</f>
        <v>43361</v>
      </c>
      <c r="B724" s="5">
        <f>TITRES_STAT!D727</f>
        <v>1.57</v>
      </c>
      <c r="C724" s="2">
        <f t="shared" si="99"/>
        <v>4.0000000000000036E-2</v>
      </c>
      <c r="D724" s="2">
        <f t="shared" si="100"/>
        <v>4.0000000000000036E-2</v>
      </c>
      <c r="E724" s="2">
        <f t="shared" si="101"/>
        <v>0</v>
      </c>
      <c r="F724" s="2">
        <f t="shared" si="102"/>
        <v>1.2192936103279673E-2</v>
      </c>
      <c r="G724" s="2">
        <f t="shared" si="102"/>
        <v>4.8403167704897726E-3</v>
      </c>
      <c r="H724" s="2">
        <f t="shared" si="103"/>
        <v>2.5190368071810965</v>
      </c>
      <c r="I724" s="2">
        <f t="shared" si="104"/>
        <v>71.583133260801446</v>
      </c>
    </row>
    <row r="725" spans="1:9" ht="13.5" x14ac:dyDescent="0.25">
      <c r="A725" s="3">
        <f>TITRES_STAT!B728</f>
        <v>43362</v>
      </c>
      <c r="B725" s="5">
        <f>TITRES_STAT!D728</f>
        <v>1.57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1.1322012095902554E-2</v>
      </c>
      <c r="G725" s="2">
        <f t="shared" si="102"/>
        <v>4.4945798583119322E-3</v>
      </c>
      <c r="H725" s="2">
        <f t="shared" si="103"/>
        <v>2.5190368071810965</v>
      </c>
      <c r="I725" s="2">
        <f t="shared" si="104"/>
        <v>71.583133260801446</v>
      </c>
    </row>
    <row r="726" spans="1:9" ht="13.5" x14ac:dyDescent="0.25">
      <c r="A726" s="3">
        <f>TITRES_STAT!B729</f>
        <v>43363</v>
      </c>
      <c r="B726" s="5">
        <f>TITRES_STAT!D729</f>
        <v>1.61</v>
      </c>
      <c r="C726" s="2">
        <f t="shared" si="99"/>
        <v>4.0000000000000036E-2</v>
      </c>
      <c r="D726" s="2">
        <f t="shared" si="100"/>
        <v>4.0000000000000036E-2</v>
      </c>
      <c r="E726" s="2">
        <f t="shared" si="101"/>
        <v>0</v>
      </c>
      <c r="F726" s="2">
        <f t="shared" si="102"/>
        <v>1.3370439803338088E-2</v>
      </c>
      <c r="G726" s="2">
        <f t="shared" si="102"/>
        <v>4.1735384398610799E-3</v>
      </c>
      <c r="H726" s="2">
        <f t="shared" si="103"/>
        <v>3.2036220573981669</v>
      </c>
      <c r="I726" s="2">
        <f t="shared" si="104"/>
        <v>76.210991703213438</v>
      </c>
    </row>
    <row r="727" spans="1:9" ht="13.5" x14ac:dyDescent="0.25">
      <c r="A727" s="3">
        <f>TITRES_STAT!B730</f>
        <v>43364</v>
      </c>
      <c r="B727" s="5">
        <f>TITRES_STAT!D730</f>
        <v>1.63</v>
      </c>
      <c r="C727" s="2">
        <f t="shared" si="99"/>
        <v>1.9999999999999796E-2</v>
      </c>
      <c r="D727" s="2">
        <f t="shared" si="100"/>
        <v>1.9999999999999796E-2</v>
      </c>
      <c r="E727" s="2">
        <f t="shared" si="101"/>
        <v>0</v>
      </c>
      <c r="F727" s="2">
        <f t="shared" si="102"/>
        <v>1.3843979817385351E-2</v>
      </c>
      <c r="G727" s="2">
        <f t="shared" si="102"/>
        <v>3.8754285512995743E-3</v>
      </c>
      <c r="H727" s="2">
        <f t="shared" si="103"/>
        <v>3.5722448844381232</v>
      </c>
      <c r="I727" s="2">
        <f t="shared" si="104"/>
        <v>78.128905487902614</v>
      </c>
    </row>
    <row r="728" spans="1:9" ht="13.5" x14ac:dyDescent="0.25">
      <c r="A728" s="3">
        <f>TITRES_STAT!B731</f>
        <v>43367</v>
      </c>
      <c r="B728" s="5">
        <f>TITRES_STAT!D731</f>
        <v>1.65</v>
      </c>
      <c r="C728" s="2">
        <f t="shared" si="99"/>
        <v>2.0000000000000018E-2</v>
      </c>
      <c r="D728" s="2">
        <f t="shared" si="100"/>
        <v>2.0000000000000018E-2</v>
      </c>
      <c r="E728" s="2">
        <f t="shared" si="101"/>
        <v>0</v>
      </c>
      <c r="F728" s="2">
        <f t="shared" si="102"/>
        <v>1.428369554471497E-2</v>
      </c>
      <c r="G728" s="2">
        <f t="shared" si="102"/>
        <v>3.5986122262067479E-3</v>
      </c>
      <c r="H728" s="2">
        <f t="shared" si="103"/>
        <v>3.9692233135580808</v>
      </c>
      <c r="I728" s="2">
        <f t="shared" si="104"/>
        <v>79.876130797511365</v>
      </c>
    </row>
    <row r="729" spans="1:9" ht="13.5" x14ac:dyDescent="0.25">
      <c r="A729" s="3">
        <f>TITRES_STAT!B732</f>
        <v>43368</v>
      </c>
      <c r="B729" s="5">
        <f>TITRES_STAT!D732</f>
        <v>1.65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1.326343157723533E-2</v>
      </c>
      <c r="G729" s="2">
        <f t="shared" si="102"/>
        <v>3.3415684957634087E-3</v>
      </c>
      <c r="H729" s="2">
        <f t="shared" si="103"/>
        <v>3.9692233135580812</v>
      </c>
      <c r="I729" s="2">
        <f t="shared" si="104"/>
        <v>79.876130797511365</v>
      </c>
    </row>
    <row r="730" spans="1:9" ht="13.5" x14ac:dyDescent="0.25">
      <c r="A730" s="3">
        <f>TITRES_STAT!B733</f>
        <v>43369</v>
      </c>
      <c r="B730" s="5">
        <f>TITRES_STAT!D733</f>
        <v>1.65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1.2316043607432808E-2</v>
      </c>
      <c r="G730" s="2">
        <f t="shared" si="102"/>
        <v>3.1028850317803081E-3</v>
      </c>
      <c r="H730" s="2">
        <f t="shared" si="103"/>
        <v>3.9692233135580817</v>
      </c>
      <c r="I730" s="2">
        <f t="shared" si="104"/>
        <v>79.876130797511365</v>
      </c>
    </row>
    <row r="731" spans="1:9" ht="13.5" x14ac:dyDescent="0.25">
      <c r="A731" s="3">
        <f>TITRES_STAT!B734</f>
        <v>43370</v>
      </c>
      <c r="B731" s="5">
        <f>TITRES_STAT!D734</f>
        <v>1.65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1.1436326206901893E-2</v>
      </c>
      <c r="G731" s="2">
        <f t="shared" si="102"/>
        <v>2.8812503866531432E-3</v>
      </c>
      <c r="H731" s="2">
        <f t="shared" si="103"/>
        <v>3.9692233135580817</v>
      </c>
      <c r="I731" s="2">
        <f t="shared" si="104"/>
        <v>79.876130797511365</v>
      </c>
    </row>
    <row r="732" spans="1:9" ht="13.5" x14ac:dyDescent="0.25">
      <c r="A732" s="3">
        <f>TITRES_STAT!B735</f>
        <v>43371</v>
      </c>
      <c r="B732" s="5">
        <f>TITRES_STAT!D735</f>
        <v>1.65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1.0619445763551758E-2</v>
      </c>
      <c r="G732" s="2">
        <f t="shared" si="102"/>
        <v>2.6754467876064897E-3</v>
      </c>
      <c r="H732" s="2">
        <f t="shared" si="103"/>
        <v>3.9692233135580826</v>
      </c>
      <c r="I732" s="2">
        <f t="shared" si="104"/>
        <v>79.876130797511365</v>
      </c>
    </row>
    <row r="733" spans="1:9" ht="13.5" x14ac:dyDescent="0.25">
      <c r="A733" s="3">
        <f>TITRES_STAT!B736</f>
        <v>43374</v>
      </c>
      <c r="B733" s="5">
        <f>TITRES_STAT!D736</f>
        <v>1.69</v>
      </c>
      <c r="C733" s="2">
        <f t="shared" si="99"/>
        <v>4.0000000000000036E-2</v>
      </c>
      <c r="D733" s="2">
        <f t="shared" si="100"/>
        <v>4.0000000000000036E-2</v>
      </c>
      <c r="E733" s="2">
        <f t="shared" si="101"/>
        <v>0</v>
      </c>
      <c r="F733" s="2">
        <f t="shared" ref="F733:G748" si="105">((F732*13)+D733)/14</f>
        <v>1.2718056780440922E-2</v>
      </c>
      <c r="G733" s="2">
        <f t="shared" si="105"/>
        <v>2.4843434456345978E-3</v>
      </c>
      <c r="H733" s="2">
        <f t="shared" si="103"/>
        <v>5.1192828442414635</v>
      </c>
      <c r="I733" s="2">
        <f t="shared" si="104"/>
        <v>83.658215750869445</v>
      </c>
    </row>
    <row r="734" spans="1:9" ht="13.5" x14ac:dyDescent="0.25">
      <c r="A734" s="3">
        <f>TITRES_STAT!B737</f>
        <v>43375</v>
      </c>
      <c r="B734" s="5">
        <f>TITRES_STAT!D737</f>
        <v>1.65</v>
      </c>
      <c r="C734" s="2">
        <f t="shared" si="99"/>
        <v>-4.0000000000000036E-2</v>
      </c>
      <c r="D734" s="2">
        <f t="shared" si="100"/>
        <v>0</v>
      </c>
      <c r="E734" s="2">
        <f t="shared" si="101"/>
        <v>4.0000000000000036E-2</v>
      </c>
      <c r="F734" s="2">
        <f t="shared" si="105"/>
        <v>1.1809624153266571E-2</v>
      </c>
      <c r="G734" s="2">
        <f t="shared" si="105"/>
        <v>5.1640331995178434E-3</v>
      </c>
      <c r="H734" s="2">
        <f t="shared" si="103"/>
        <v>2.2868993472716665</v>
      </c>
      <c r="I734" s="2">
        <f t="shared" si="104"/>
        <v>69.576190374370213</v>
      </c>
    </row>
    <row r="735" spans="1:9" ht="13.5" x14ac:dyDescent="0.25">
      <c r="A735" s="3">
        <f>TITRES_STAT!B738</f>
        <v>43376</v>
      </c>
      <c r="B735" s="5">
        <f>TITRES_STAT!D738</f>
        <v>1.65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1.0966079570890389E-2</v>
      </c>
      <c r="G735" s="2">
        <f t="shared" si="105"/>
        <v>4.7951736852665681E-3</v>
      </c>
      <c r="H735" s="2">
        <f t="shared" si="103"/>
        <v>2.286899347271667</v>
      </c>
      <c r="I735" s="2">
        <f t="shared" si="104"/>
        <v>69.576190374370213</v>
      </c>
    </row>
    <row r="736" spans="1:9" ht="13.5" x14ac:dyDescent="0.25">
      <c r="A736" s="3">
        <f>TITRES_STAT!B739</f>
        <v>43377</v>
      </c>
      <c r="B736" s="5">
        <f>TITRES_STAT!D739</f>
        <v>1.65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1.0182788172969647E-2</v>
      </c>
      <c r="G736" s="2">
        <f t="shared" si="105"/>
        <v>4.452661279176099E-3</v>
      </c>
      <c r="H736" s="2">
        <f t="shared" si="103"/>
        <v>2.286899347271667</v>
      </c>
      <c r="I736" s="2">
        <f t="shared" si="104"/>
        <v>69.576190374370213</v>
      </c>
    </row>
    <row r="737" spans="1:9" ht="13.5" x14ac:dyDescent="0.25">
      <c r="A737" s="3">
        <f>TITRES_STAT!B740</f>
        <v>43378</v>
      </c>
      <c r="B737" s="5">
        <f>TITRES_STAT!D740</f>
        <v>1.65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9.4554461606146719E-3</v>
      </c>
      <c r="G737" s="2">
        <f t="shared" si="105"/>
        <v>4.1346140449492344E-3</v>
      </c>
      <c r="H737" s="2">
        <f t="shared" si="103"/>
        <v>2.286899347271667</v>
      </c>
      <c r="I737" s="2">
        <f t="shared" si="104"/>
        <v>69.576190374370213</v>
      </c>
    </row>
    <row r="738" spans="1:9" ht="13.5" x14ac:dyDescent="0.25">
      <c r="A738" s="3">
        <f>TITRES_STAT!B741</f>
        <v>43381</v>
      </c>
      <c r="B738" s="5">
        <f>TITRES_STAT!D741</f>
        <v>1.71</v>
      </c>
      <c r="C738" s="2">
        <f t="shared" si="99"/>
        <v>6.0000000000000053E-2</v>
      </c>
      <c r="D738" s="2">
        <f t="shared" si="100"/>
        <v>6.0000000000000053E-2</v>
      </c>
      <c r="E738" s="2">
        <f t="shared" si="101"/>
        <v>0</v>
      </c>
      <c r="F738" s="2">
        <f t="shared" si="105"/>
        <v>1.3065771434856484E-2</v>
      </c>
      <c r="G738" s="2">
        <f t="shared" si="105"/>
        <v>3.8392844703100037E-3</v>
      </c>
      <c r="H738" s="2">
        <f t="shared" si="103"/>
        <v>3.4031787787273515</v>
      </c>
      <c r="I738" s="2">
        <f t="shared" si="104"/>
        <v>77.289134730772176</v>
      </c>
    </row>
    <row r="739" spans="1:9" ht="13.5" x14ac:dyDescent="0.25">
      <c r="A739" s="3">
        <f>TITRES_STAT!B742</f>
        <v>43382</v>
      </c>
      <c r="B739" s="5">
        <f>TITRES_STAT!D742</f>
        <v>1.71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1.2132502046652449E-2</v>
      </c>
      <c r="G739" s="2">
        <f t="shared" si="105"/>
        <v>3.5650498652878603E-3</v>
      </c>
      <c r="H739" s="2">
        <f t="shared" si="103"/>
        <v>3.4031787787273515</v>
      </c>
      <c r="I739" s="2">
        <f t="shared" si="104"/>
        <v>77.289134730772176</v>
      </c>
    </row>
    <row r="740" spans="1:9" ht="13.5" x14ac:dyDescent="0.25">
      <c r="A740" s="3">
        <f>TITRES_STAT!B743</f>
        <v>43383</v>
      </c>
      <c r="B740" s="5">
        <f>TITRES_STAT!D743</f>
        <v>1.76</v>
      </c>
      <c r="C740" s="2">
        <f t="shared" si="99"/>
        <v>5.0000000000000044E-2</v>
      </c>
      <c r="D740" s="2">
        <f t="shared" si="100"/>
        <v>5.0000000000000044E-2</v>
      </c>
      <c r="E740" s="2">
        <f t="shared" si="101"/>
        <v>0</v>
      </c>
      <c r="F740" s="2">
        <f t="shared" si="105"/>
        <v>1.4837323329034421E-2</v>
      </c>
      <c r="G740" s="2">
        <f t="shared" si="105"/>
        <v>3.3104034463387272E-3</v>
      </c>
      <c r="H740" s="2">
        <f t="shared" si="103"/>
        <v>4.4820287223432995</v>
      </c>
      <c r="I740" s="2">
        <f t="shared" si="104"/>
        <v>81.758577879676835</v>
      </c>
    </row>
    <row r="741" spans="1:9" ht="13.5" x14ac:dyDescent="0.25">
      <c r="A741" s="3">
        <f>TITRES_STAT!B744</f>
        <v>43384</v>
      </c>
      <c r="B741" s="5">
        <f>TITRES_STAT!D744</f>
        <v>1.76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1.3777514519817676E-2</v>
      </c>
      <c r="G741" s="2">
        <f t="shared" si="105"/>
        <v>3.0739460573145326E-3</v>
      </c>
      <c r="H741" s="2">
        <f t="shared" si="103"/>
        <v>4.4820287223432986</v>
      </c>
      <c r="I741" s="2">
        <f t="shared" si="104"/>
        <v>81.758577879676835</v>
      </c>
    </row>
    <row r="742" spans="1:9" ht="13.5" x14ac:dyDescent="0.25">
      <c r="A742" s="3">
        <f>TITRES_STAT!B745</f>
        <v>43385</v>
      </c>
      <c r="B742" s="5">
        <f>TITRES_STAT!D745</f>
        <v>1.79</v>
      </c>
      <c r="C742" s="2">
        <f t="shared" si="99"/>
        <v>3.0000000000000027E-2</v>
      </c>
      <c r="D742" s="2">
        <f t="shared" si="100"/>
        <v>3.0000000000000027E-2</v>
      </c>
      <c r="E742" s="2">
        <f t="shared" si="101"/>
        <v>0</v>
      </c>
      <c r="F742" s="2">
        <f t="shared" si="105"/>
        <v>1.4936263482687843E-2</v>
      </c>
      <c r="G742" s="2">
        <f t="shared" si="105"/>
        <v>2.8543784817920662E-3</v>
      </c>
      <c r="H742" s="2">
        <f t="shared" si="103"/>
        <v>5.2327550736405497</v>
      </c>
      <c r="I742" s="2">
        <f t="shared" si="104"/>
        <v>83.955730841579495</v>
      </c>
    </row>
    <row r="743" spans="1:9" ht="13.5" x14ac:dyDescent="0.25">
      <c r="A743" s="3">
        <f>TITRES_STAT!B746</f>
        <v>43389</v>
      </c>
      <c r="B743" s="5">
        <f>TITRES_STAT!D746</f>
        <v>1.85</v>
      </c>
      <c r="C743" s="2">
        <f t="shared" si="99"/>
        <v>6.0000000000000053E-2</v>
      </c>
      <c r="D743" s="2">
        <f t="shared" si="100"/>
        <v>6.0000000000000053E-2</v>
      </c>
      <c r="E743" s="2">
        <f t="shared" si="101"/>
        <v>0</v>
      </c>
      <c r="F743" s="2">
        <f t="shared" si="105"/>
        <v>1.8155101805353003E-2</v>
      </c>
      <c r="G743" s="2">
        <f t="shared" si="105"/>
        <v>2.650494304521204E-3</v>
      </c>
      <c r="H743" s="2">
        <f t="shared" si="103"/>
        <v>6.8497041379730916</v>
      </c>
      <c r="I743" s="2">
        <f t="shared" si="104"/>
        <v>87.260666358589475</v>
      </c>
    </row>
    <row r="744" spans="1:9" ht="13.5" x14ac:dyDescent="0.25">
      <c r="A744" s="3">
        <f>TITRES_STAT!B747</f>
        <v>43390</v>
      </c>
      <c r="B744" s="5">
        <f>TITRES_STAT!D747</f>
        <v>1.85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1.685830881925636E-2</v>
      </c>
      <c r="G744" s="2">
        <f t="shared" si="105"/>
        <v>2.4611732827696897E-3</v>
      </c>
      <c r="H744" s="2">
        <f t="shared" si="103"/>
        <v>6.8497041379730907</v>
      </c>
      <c r="I744" s="2">
        <f t="shared" si="104"/>
        <v>87.260666358589475</v>
      </c>
    </row>
    <row r="745" spans="1:9" ht="13.5" x14ac:dyDescent="0.25">
      <c r="A745" s="3">
        <f>TITRES_STAT!B748</f>
        <v>43391</v>
      </c>
      <c r="B745" s="5">
        <f>TITRES_STAT!D748</f>
        <v>1.85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1.5654143903595191E-2</v>
      </c>
      <c r="G745" s="2">
        <f t="shared" si="105"/>
        <v>2.2853751911432836E-3</v>
      </c>
      <c r="H745" s="2">
        <f t="shared" si="103"/>
        <v>6.8497041379730899</v>
      </c>
      <c r="I745" s="2">
        <f t="shared" si="104"/>
        <v>87.260666358589475</v>
      </c>
    </row>
    <row r="746" spans="1:9" ht="13.5" x14ac:dyDescent="0.25">
      <c r="A746" s="3">
        <f>TITRES_STAT!B749</f>
        <v>43392</v>
      </c>
      <c r="B746" s="5">
        <f>TITRES_STAT!D749</f>
        <v>1.85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1.4535990767624105E-2</v>
      </c>
      <c r="G746" s="2">
        <f t="shared" si="105"/>
        <v>2.1221341060616203E-3</v>
      </c>
      <c r="H746" s="2">
        <f t="shared" si="103"/>
        <v>6.8497041379730899</v>
      </c>
      <c r="I746" s="2">
        <f t="shared" si="104"/>
        <v>87.260666358589475</v>
      </c>
    </row>
    <row r="747" spans="1:9" ht="13.5" x14ac:dyDescent="0.25">
      <c r="A747" s="3">
        <f>TITRES_STAT!B750</f>
        <v>43395</v>
      </c>
      <c r="B747" s="5">
        <f>TITRES_STAT!D750</f>
        <v>1.85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1.3497705712793812E-2</v>
      </c>
      <c r="G747" s="2">
        <f t="shared" si="105"/>
        <v>1.9705530984857902E-3</v>
      </c>
      <c r="H747" s="2">
        <f t="shared" si="103"/>
        <v>6.8497041379730907</v>
      </c>
      <c r="I747" s="2">
        <f t="shared" si="104"/>
        <v>87.260666358589475</v>
      </c>
    </row>
    <row r="748" spans="1:9" ht="13.5" x14ac:dyDescent="0.25">
      <c r="A748" s="3">
        <f>TITRES_STAT!B751</f>
        <v>43396</v>
      </c>
      <c r="B748" s="5">
        <f>TITRES_STAT!D751</f>
        <v>1.85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1.2533583876165683E-2</v>
      </c>
      <c r="G748" s="2">
        <f t="shared" si="105"/>
        <v>1.8297993057368052E-3</v>
      </c>
      <c r="H748" s="2">
        <f t="shared" si="103"/>
        <v>6.8497041379730899</v>
      </c>
      <c r="I748" s="2">
        <f t="shared" si="104"/>
        <v>87.260666358589475</v>
      </c>
    </row>
    <row r="749" spans="1:9" ht="13.5" x14ac:dyDescent="0.25">
      <c r="A749" s="3">
        <f>TITRES_STAT!B752</f>
        <v>43397</v>
      </c>
      <c r="B749" s="5">
        <f>TITRES_STAT!D752</f>
        <v>1.85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1.163832788501099E-2</v>
      </c>
      <c r="G749" s="2">
        <f t="shared" si="106"/>
        <v>1.6990993553270336E-3</v>
      </c>
      <c r="H749" s="2">
        <f t="shared" si="103"/>
        <v>6.849704137973089</v>
      </c>
      <c r="I749" s="2">
        <f t="shared" si="104"/>
        <v>87.260666358589475</v>
      </c>
    </row>
    <row r="750" spans="1:9" ht="13.5" x14ac:dyDescent="0.25">
      <c r="A750" s="3">
        <f>TITRES_STAT!B753</f>
        <v>43398</v>
      </c>
      <c r="B750" s="5">
        <f>TITRES_STAT!D753</f>
        <v>1.85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1.0807018750367348E-2</v>
      </c>
      <c r="G750" s="2">
        <f t="shared" si="106"/>
        <v>1.5777351156608169E-3</v>
      </c>
      <c r="H750" s="2">
        <f t="shared" si="103"/>
        <v>6.849704137973089</v>
      </c>
      <c r="I750" s="2">
        <f t="shared" si="104"/>
        <v>87.260666358589475</v>
      </c>
    </row>
    <row r="751" spans="1:9" ht="13.5" x14ac:dyDescent="0.25">
      <c r="A751" s="3">
        <f>TITRES_STAT!B754</f>
        <v>43399</v>
      </c>
      <c r="B751" s="5">
        <f>TITRES_STAT!D754</f>
        <v>1.8</v>
      </c>
      <c r="C751" s="2">
        <f t="shared" si="99"/>
        <v>-5.0000000000000044E-2</v>
      </c>
      <c r="D751" s="2">
        <f t="shared" si="100"/>
        <v>0</v>
      </c>
      <c r="E751" s="2">
        <f t="shared" si="101"/>
        <v>5.0000000000000044E-2</v>
      </c>
      <c r="F751" s="2">
        <f t="shared" si="106"/>
        <v>1.0035088839626824E-2</v>
      </c>
      <c r="G751" s="2">
        <f t="shared" si="106"/>
        <v>5.0364683216850481E-3</v>
      </c>
      <c r="H751" s="2">
        <f t="shared" si="103"/>
        <v>1.9924852493203791</v>
      </c>
      <c r="I751" s="2">
        <f t="shared" si="104"/>
        <v>66.582959758043614</v>
      </c>
    </row>
    <row r="752" spans="1:9" ht="13.5" x14ac:dyDescent="0.25">
      <c r="A752" s="3">
        <f>TITRES_STAT!B755</f>
        <v>43402</v>
      </c>
      <c r="B752" s="5">
        <f>TITRES_STAT!D755</f>
        <v>1.79</v>
      </c>
      <c r="C752" s="2">
        <f t="shared" si="99"/>
        <v>-1.0000000000000009E-2</v>
      </c>
      <c r="D752" s="2">
        <f t="shared" si="100"/>
        <v>0</v>
      </c>
      <c r="E752" s="2">
        <f t="shared" si="101"/>
        <v>1.0000000000000009E-2</v>
      </c>
      <c r="F752" s="2">
        <f t="shared" si="106"/>
        <v>9.3182967796534809E-3</v>
      </c>
      <c r="G752" s="2">
        <f t="shared" si="106"/>
        <v>5.3910062987075459E-3</v>
      </c>
      <c r="H752" s="2">
        <f t="shared" si="103"/>
        <v>1.7284893141170088</v>
      </c>
      <c r="I752" s="2">
        <f t="shared" si="104"/>
        <v>63.349682374562676</v>
      </c>
    </row>
    <row r="753" spans="1:9" ht="13.5" x14ac:dyDescent="0.25">
      <c r="A753" s="3">
        <f>TITRES_STAT!B756</f>
        <v>43403</v>
      </c>
      <c r="B753" s="5">
        <f>TITRES_STAT!D756</f>
        <v>1.79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8.6527041525353756E-3</v>
      </c>
      <c r="G753" s="2">
        <f t="shared" si="106"/>
        <v>5.0059344202284363E-3</v>
      </c>
      <c r="H753" s="2">
        <f t="shared" si="103"/>
        <v>1.7284893141170088</v>
      </c>
      <c r="I753" s="2">
        <f t="shared" si="104"/>
        <v>63.349682374562676</v>
      </c>
    </row>
    <row r="754" spans="1:9" ht="13.5" x14ac:dyDescent="0.25">
      <c r="A754" s="3">
        <f>TITRES_STAT!B757</f>
        <v>43404</v>
      </c>
      <c r="B754" s="5">
        <f>TITRES_STAT!D757</f>
        <v>1.74</v>
      </c>
      <c r="C754" s="2">
        <f t="shared" si="99"/>
        <v>-5.0000000000000044E-2</v>
      </c>
      <c r="D754" s="2">
        <f t="shared" si="100"/>
        <v>0</v>
      </c>
      <c r="E754" s="2">
        <f t="shared" si="101"/>
        <v>5.0000000000000044E-2</v>
      </c>
      <c r="F754" s="2">
        <f t="shared" si="106"/>
        <v>8.0346538559257063E-3</v>
      </c>
      <c r="G754" s="2">
        <f t="shared" si="106"/>
        <v>8.2197962473549799E-3</v>
      </c>
      <c r="H754" s="2">
        <f t="shared" si="103"/>
        <v>0.97747603640554348</v>
      </c>
      <c r="I754" s="2">
        <f t="shared" si="104"/>
        <v>49.430487065840801</v>
      </c>
    </row>
    <row r="755" spans="1:9" ht="13.5" x14ac:dyDescent="0.25">
      <c r="A755" s="3">
        <f>TITRES_STAT!B758</f>
        <v>43405</v>
      </c>
      <c r="B755" s="5">
        <f>TITRES_STAT!D758</f>
        <v>1.77</v>
      </c>
      <c r="C755" s="2">
        <f t="shared" si="99"/>
        <v>3.0000000000000027E-2</v>
      </c>
      <c r="D755" s="2">
        <f t="shared" si="100"/>
        <v>3.0000000000000027E-2</v>
      </c>
      <c r="E755" s="2">
        <f t="shared" si="101"/>
        <v>0</v>
      </c>
      <c r="F755" s="2">
        <f t="shared" si="106"/>
        <v>9.603607151931013E-3</v>
      </c>
      <c r="G755" s="2">
        <f t="shared" si="106"/>
        <v>7.632667943972481E-3</v>
      </c>
      <c r="H755" s="2">
        <f t="shared" si="103"/>
        <v>1.2582241520823636</v>
      </c>
      <c r="I755" s="2">
        <f t="shared" si="104"/>
        <v>55.71741631237645</v>
      </c>
    </row>
    <row r="756" spans="1:9" ht="13.5" x14ac:dyDescent="0.25">
      <c r="A756" s="3">
        <f>TITRES_STAT!B759</f>
        <v>43406</v>
      </c>
      <c r="B756" s="5">
        <f>TITRES_STAT!D759</f>
        <v>1.72</v>
      </c>
      <c r="C756" s="2">
        <f t="shared" si="99"/>
        <v>-5.0000000000000044E-2</v>
      </c>
      <c r="D756" s="2">
        <f t="shared" si="100"/>
        <v>0</v>
      </c>
      <c r="E756" s="2">
        <f t="shared" si="101"/>
        <v>5.0000000000000044E-2</v>
      </c>
      <c r="F756" s="2">
        <f t="shared" si="106"/>
        <v>8.9176352125073695E-3</v>
      </c>
      <c r="G756" s="2">
        <f t="shared" si="106"/>
        <v>1.0658905947974449E-2</v>
      </c>
      <c r="H756" s="2">
        <f t="shared" si="103"/>
        <v>0.83663701096846821</v>
      </c>
      <c r="I756" s="2">
        <f t="shared" si="104"/>
        <v>45.552659887176354</v>
      </c>
    </row>
    <row r="757" spans="1:9" ht="13.5" x14ac:dyDescent="0.25">
      <c r="A757" s="3">
        <f>TITRES_STAT!B760</f>
        <v>43409</v>
      </c>
      <c r="B757" s="5">
        <f>TITRES_STAT!D760</f>
        <v>1.63</v>
      </c>
      <c r="C757" s="2">
        <f t="shared" si="99"/>
        <v>-9.000000000000008E-2</v>
      </c>
      <c r="D757" s="2">
        <f t="shared" si="100"/>
        <v>0</v>
      </c>
      <c r="E757" s="2">
        <f t="shared" si="101"/>
        <v>9.000000000000008E-2</v>
      </c>
      <c r="F757" s="2">
        <f t="shared" si="106"/>
        <v>8.2806612687568431E-3</v>
      </c>
      <c r="G757" s="2">
        <f t="shared" si="106"/>
        <v>1.6326126951690566E-2</v>
      </c>
      <c r="H757" s="2">
        <f t="shared" si="103"/>
        <v>0.50720304290537088</v>
      </c>
      <c r="I757" s="2">
        <f t="shared" si="104"/>
        <v>33.651938621863266</v>
      </c>
    </row>
    <row r="758" spans="1:9" ht="13.5" x14ac:dyDescent="0.25">
      <c r="A758" s="3">
        <f>TITRES_STAT!B761</f>
        <v>43410</v>
      </c>
      <c r="B758" s="5">
        <f>TITRES_STAT!D761</f>
        <v>1.7</v>
      </c>
      <c r="C758" s="2">
        <f t="shared" si="99"/>
        <v>7.0000000000000062E-2</v>
      </c>
      <c r="D758" s="2">
        <f t="shared" si="100"/>
        <v>7.0000000000000062E-2</v>
      </c>
      <c r="E758" s="2">
        <f t="shared" si="101"/>
        <v>0</v>
      </c>
      <c r="F758" s="2">
        <f t="shared" si="106"/>
        <v>1.2689185463845645E-2</v>
      </c>
      <c r="G758" s="2">
        <f t="shared" si="106"/>
        <v>1.5159975026569811E-2</v>
      </c>
      <c r="H758" s="2">
        <f t="shared" si="103"/>
        <v>0.83701888964897442</v>
      </c>
      <c r="I758" s="2">
        <f t="shared" si="104"/>
        <v>45.563978376341886</v>
      </c>
    </row>
    <row r="759" spans="1:9" ht="13.5" x14ac:dyDescent="0.25">
      <c r="A759" s="3">
        <f>TITRES_STAT!B762</f>
        <v>43411</v>
      </c>
      <c r="B759" s="5">
        <f>TITRES_STAT!D762</f>
        <v>1.61</v>
      </c>
      <c r="C759" s="2">
        <f t="shared" si="99"/>
        <v>-8.9999999999999858E-2</v>
      </c>
      <c r="D759" s="2">
        <f t="shared" si="100"/>
        <v>0</v>
      </c>
      <c r="E759" s="2">
        <f t="shared" si="101"/>
        <v>8.9999999999999858E-2</v>
      </c>
      <c r="F759" s="2">
        <f t="shared" si="106"/>
        <v>1.1782815073570955E-2</v>
      </c>
      <c r="G759" s="2">
        <f t="shared" si="106"/>
        <v>2.050569109610053E-2</v>
      </c>
      <c r="H759" s="2">
        <f t="shared" si="103"/>
        <v>0.57461194642747926</v>
      </c>
      <c r="I759" s="2">
        <f t="shared" si="104"/>
        <v>36.492289273631755</v>
      </c>
    </row>
    <row r="760" spans="1:9" ht="13.5" x14ac:dyDescent="0.25">
      <c r="A760" s="3">
        <f>TITRES_STAT!B763</f>
        <v>43412</v>
      </c>
      <c r="B760" s="5">
        <f>TITRES_STAT!D763</f>
        <v>1.61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1.0941185425458744E-2</v>
      </c>
      <c r="G760" s="2">
        <f t="shared" si="106"/>
        <v>1.9040998874950494E-2</v>
      </c>
      <c r="H760" s="2">
        <f t="shared" si="103"/>
        <v>0.57461194642747915</v>
      </c>
      <c r="I760" s="2">
        <f t="shared" si="104"/>
        <v>36.492289273631748</v>
      </c>
    </row>
    <row r="761" spans="1:9" ht="13.5" x14ac:dyDescent="0.25">
      <c r="A761" s="3">
        <f>TITRES_STAT!B764</f>
        <v>43413</v>
      </c>
      <c r="B761" s="5">
        <f>TITRES_STAT!D764</f>
        <v>1.67</v>
      </c>
      <c r="C761" s="2">
        <f t="shared" si="99"/>
        <v>5.9999999999999831E-2</v>
      </c>
      <c r="D761" s="2">
        <f t="shared" si="100"/>
        <v>5.9999999999999831E-2</v>
      </c>
      <c r="E761" s="2">
        <f t="shared" si="101"/>
        <v>0</v>
      </c>
      <c r="F761" s="2">
        <f t="shared" si="106"/>
        <v>1.4445386466497392E-2</v>
      </c>
      <c r="G761" s="2">
        <f t="shared" si="106"/>
        <v>1.7680927526739745E-2</v>
      </c>
      <c r="H761" s="2">
        <f t="shared" si="103"/>
        <v>0.81700388425046799</v>
      </c>
      <c r="I761" s="2">
        <f t="shared" si="104"/>
        <v>44.964344398608162</v>
      </c>
    </row>
    <row r="762" spans="1:9" ht="13.5" x14ac:dyDescent="0.25">
      <c r="A762" s="3">
        <f>TITRES_STAT!B765</f>
        <v>43416</v>
      </c>
      <c r="B762" s="5">
        <f>TITRES_STAT!D765</f>
        <v>1.58</v>
      </c>
      <c r="C762" s="2">
        <f t="shared" si="99"/>
        <v>-8.9999999999999858E-2</v>
      </c>
      <c r="D762" s="2">
        <f t="shared" si="100"/>
        <v>0</v>
      </c>
      <c r="E762" s="2">
        <f t="shared" si="101"/>
        <v>8.9999999999999858E-2</v>
      </c>
      <c r="F762" s="2">
        <f t="shared" si="106"/>
        <v>1.3413573147461864E-2</v>
      </c>
      <c r="G762" s="2">
        <f t="shared" si="106"/>
        <v>2.2846575560544036E-2</v>
      </c>
      <c r="H762" s="2">
        <f t="shared" si="103"/>
        <v>0.58711525987409086</v>
      </c>
      <c r="I762" s="2">
        <f t="shared" si="104"/>
        <v>36.992603796189826</v>
      </c>
    </row>
    <row r="763" spans="1:9" ht="13.5" x14ac:dyDescent="0.25">
      <c r="A763" s="3">
        <f>TITRES_STAT!B766</f>
        <v>43417</v>
      </c>
      <c r="B763" s="5">
        <f>TITRES_STAT!D766</f>
        <v>1.65</v>
      </c>
      <c r="C763" s="2">
        <f t="shared" si="99"/>
        <v>6.999999999999984E-2</v>
      </c>
      <c r="D763" s="2">
        <f t="shared" si="100"/>
        <v>6.999999999999984E-2</v>
      </c>
      <c r="E763" s="2">
        <f t="shared" si="101"/>
        <v>0</v>
      </c>
      <c r="F763" s="2">
        <f t="shared" si="106"/>
        <v>1.7455460779786006E-2</v>
      </c>
      <c r="G763" s="2">
        <f t="shared" si="106"/>
        <v>2.1214677306219461E-2</v>
      </c>
      <c r="H763" s="2">
        <f t="shared" si="103"/>
        <v>0.8228011450670818</v>
      </c>
      <c r="I763" s="2">
        <f t="shared" si="104"/>
        <v>45.13938052396832</v>
      </c>
    </row>
    <row r="764" spans="1:9" ht="13.5" x14ac:dyDescent="0.25">
      <c r="A764" s="3">
        <f>TITRES_STAT!B767</f>
        <v>43418</v>
      </c>
      <c r="B764" s="5">
        <f>TITRES_STAT!D767</f>
        <v>1.67</v>
      </c>
      <c r="C764" s="2">
        <f t="shared" si="99"/>
        <v>2.0000000000000018E-2</v>
      </c>
      <c r="D764" s="2">
        <f t="shared" si="100"/>
        <v>2.0000000000000018E-2</v>
      </c>
      <c r="E764" s="2">
        <f t="shared" si="101"/>
        <v>0</v>
      </c>
      <c r="F764" s="2">
        <f t="shared" si="106"/>
        <v>1.7637213581229862E-2</v>
      </c>
      <c r="G764" s="2">
        <f t="shared" si="106"/>
        <v>1.9699343212918073E-2</v>
      </c>
      <c r="H764" s="2">
        <f t="shared" si="103"/>
        <v>0.89531987897261744</v>
      </c>
      <c r="I764" s="2">
        <f t="shared" si="104"/>
        <v>47.238457682295675</v>
      </c>
    </row>
    <row r="765" spans="1:9" ht="13.5" x14ac:dyDescent="0.25">
      <c r="A765" s="3">
        <f>TITRES_STAT!B768</f>
        <v>43419</v>
      </c>
      <c r="B765" s="5">
        <f>TITRES_STAT!D768</f>
        <v>1.74</v>
      </c>
      <c r="C765" s="2">
        <f t="shared" si="99"/>
        <v>7.0000000000000062E-2</v>
      </c>
      <c r="D765" s="2">
        <f t="shared" si="100"/>
        <v>7.0000000000000062E-2</v>
      </c>
      <c r="E765" s="2">
        <f t="shared" si="101"/>
        <v>0</v>
      </c>
      <c r="F765" s="2">
        <f t="shared" ref="F765:G780" si="107">((F764*13)+D765)/14</f>
        <v>2.1377412611142017E-2</v>
      </c>
      <c r="G765" s="2">
        <f t="shared" si="107"/>
        <v>1.8292247269138213E-2</v>
      </c>
      <c r="H765" s="2">
        <f t="shared" si="103"/>
        <v>1.1686597221550217</v>
      </c>
      <c r="I765" s="2">
        <f t="shared" si="104"/>
        <v>53.888570448189604</v>
      </c>
    </row>
    <row r="766" spans="1:9" ht="13.5" x14ac:dyDescent="0.25">
      <c r="A766" s="3">
        <f>TITRES_STAT!B769</f>
        <v>43420</v>
      </c>
      <c r="B766" s="5">
        <f>TITRES_STAT!D769</f>
        <v>1.81</v>
      </c>
      <c r="C766" s="2">
        <f t="shared" si="99"/>
        <v>7.0000000000000062E-2</v>
      </c>
      <c r="D766" s="2">
        <f t="shared" si="100"/>
        <v>7.0000000000000062E-2</v>
      </c>
      <c r="E766" s="2">
        <f t="shared" si="101"/>
        <v>0</v>
      </c>
      <c r="F766" s="2">
        <f t="shared" si="107"/>
        <v>2.4850454567489022E-2</v>
      </c>
      <c r="G766" s="2">
        <f t="shared" si="107"/>
        <v>1.6985658178485484E-2</v>
      </c>
      <c r="H766" s="2">
        <f t="shared" si="103"/>
        <v>1.463025707120688</v>
      </c>
      <c r="I766" s="2">
        <f t="shared" si="104"/>
        <v>59.399530540466259</v>
      </c>
    </row>
    <row r="767" spans="1:9" ht="13.5" x14ac:dyDescent="0.25">
      <c r="A767" s="3">
        <f>TITRES_STAT!B770</f>
        <v>43423</v>
      </c>
      <c r="B767" s="5">
        <f>TITRES_STAT!D770</f>
        <v>1.81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2.3075422098382665E-2</v>
      </c>
      <c r="G767" s="2">
        <f t="shared" si="107"/>
        <v>1.5772396880022237E-2</v>
      </c>
      <c r="H767" s="2">
        <f t="shared" si="103"/>
        <v>1.463025707120688</v>
      </c>
      <c r="I767" s="2">
        <f t="shared" si="104"/>
        <v>59.399530540466259</v>
      </c>
    </row>
    <row r="768" spans="1:9" ht="13.5" x14ac:dyDescent="0.25">
      <c r="A768" s="3">
        <f>TITRES_STAT!B771</f>
        <v>43425</v>
      </c>
      <c r="B768" s="5">
        <f>TITRES_STAT!D771</f>
        <v>1.81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2.1427177662783903E-2</v>
      </c>
      <c r="G768" s="2">
        <f t="shared" si="107"/>
        <v>1.4645797102877792E-2</v>
      </c>
      <c r="H768" s="2">
        <f t="shared" si="103"/>
        <v>1.4630257071206878</v>
      </c>
      <c r="I768" s="2">
        <f t="shared" si="104"/>
        <v>59.399530540466252</v>
      </c>
    </row>
    <row r="769" spans="1:9" ht="13.5" x14ac:dyDescent="0.25">
      <c r="A769" s="3">
        <f>TITRES_STAT!B772</f>
        <v>43426</v>
      </c>
      <c r="B769" s="5">
        <f>TITRES_STAT!D772</f>
        <v>1.83</v>
      </c>
      <c r="C769" s="2">
        <f t="shared" si="99"/>
        <v>2.0000000000000018E-2</v>
      </c>
      <c r="D769" s="2">
        <f t="shared" si="100"/>
        <v>2.0000000000000018E-2</v>
      </c>
      <c r="E769" s="2">
        <f t="shared" si="101"/>
        <v>0</v>
      </c>
      <c r="F769" s="2">
        <f t="shared" si="107"/>
        <v>2.1325236401156484E-2</v>
      </c>
      <c r="G769" s="2">
        <f t="shared" si="107"/>
        <v>1.3599668738386519E-2</v>
      </c>
      <c r="H769" s="2">
        <f t="shared" si="103"/>
        <v>1.5680702825476716</v>
      </c>
      <c r="I769" s="2">
        <f t="shared" si="104"/>
        <v>61.060255757177202</v>
      </c>
    </row>
    <row r="770" spans="1:9" ht="13.5" x14ac:dyDescent="0.25">
      <c r="A770" s="3">
        <f>TITRES_STAT!B773</f>
        <v>43427</v>
      </c>
      <c r="B770" s="5">
        <f>TITRES_STAT!D773</f>
        <v>1.83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1.9802005229645307E-2</v>
      </c>
      <c r="G770" s="2">
        <f t="shared" si="107"/>
        <v>1.2628263828501768E-2</v>
      </c>
      <c r="H770" s="2">
        <f t="shared" si="103"/>
        <v>1.5680702825476716</v>
      </c>
      <c r="I770" s="2">
        <f t="shared" si="104"/>
        <v>61.060255757177202</v>
      </c>
    </row>
    <row r="771" spans="1:9" ht="13.5" x14ac:dyDescent="0.25">
      <c r="A771" s="3">
        <f>TITRES_STAT!B774</f>
        <v>43430</v>
      </c>
      <c r="B771" s="5">
        <f>TITRES_STAT!D774</f>
        <v>1.83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1.838757628467064E-2</v>
      </c>
      <c r="G771" s="2">
        <f t="shared" si="107"/>
        <v>1.1726244983608785E-2</v>
      </c>
      <c r="H771" s="2">
        <f t="shared" si="103"/>
        <v>1.5680702825476713</v>
      </c>
      <c r="I771" s="2">
        <f t="shared" si="104"/>
        <v>61.060255757177202</v>
      </c>
    </row>
    <row r="772" spans="1:9" ht="13.5" x14ac:dyDescent="0.25">
      <c r="A772" s="3">
        <f>TITRES_STAT!B775</f>
        <v>43431</v>
      </c>
      <c r="B772" s="5">
        <f>TITRES_STAT!D775</f>
        <v>1.85</v>
      </c>
      <c r="C772" s="2">
        <f t="shared" si="108"/>
        <v>2.0000000000000018E-2</v>
      </c>
      <c r="D772" s="2">
        <f t="shared" si="109"/>
        <v>2.0000000000000018E-2</v>
      </c>
      <c r="E772" s="2">
        <f t="shared" si="110"/>
        <v>0</v>
      </c>
      <c r="F772" s="2">
        <f t="shared" si="107"/>
        <v>1.850274940719417E-2</v>
      </c>
      <c r="G772" s="2">
        <f t="shared" si="107"/>
        <v>1.0888656056208158E-2</v>
      </c>
      <c r="H772" s="2">
        <f t="shared" si="103"/>
        <v>1.6992684231810997</v>
      </c>
      <c r="I772" s="2">
        <f t="shared" si="104"/>
        <v>62.952924895794709</v>
      </c>
    </row>
    <row r="773" spans="1:9" ht="13.5" x14ac:dyDescent="0.25">
      <c r="A773" s="3">
        <f>TITRES_STAT!B776</f>
        <v>43432</v>
      </c>
      <c r="B773" s="5">
        <f>TITRES_STAT!D776</f>
        <v>1.9</v>
      </c>
      <c r="C773" s="2">
        <f t="shared" si="108"/>
        <v>4.9999999999999822E-2</v>
      </c>
      <c r="D773" s="2">
        <f t="shared" si="109"/>
        <v>4.9999999999999822E-2</v>
      </c>
      <c r="E773" s="2">
        <f t="shared" si="110"/>
        <v>0</v>
      </c>
      <c r="F773" s="2">
        <f t="shared" si="107"/>
        <v>2.0752553020966003E-2</v>
      </c>
      <c r="G773" s="2">
        <f t="shared" si="107"/>
        <v>1.0110894909336147E-2</v>
      </c>
      <c r="H773" s="2">
        <f t="shared" si="103"/>
        <v>2.0524941864249442</v>
      </c>
      <c r="I773" s="2">
        <f t="shared" si="104"/>
        <v>67.23990484741293</v>
      </c>
    </row>
    <row r="774" spans="1:9" ht="13.5" x14ac:dyDescent="0.25">
      <c r="A774" s="3">
        <f>TITRES_STAT!B777</f>
        <v>43433</v>
      </c>
      <c r="B774" s="5">
        <f>TITRES_STAT!D777</f>
        <v>1.91</v>
      </c>
      <c r="C774" s="2">
        <f t="shared" si="108"/>
        <v>1.0000000000000009E-2</v>
      </c>
      <c r="D774" s="2">
        <f t="shared" si="109"/>
        <v>1.0000000000000009E-2</v>
      </c>
      <c r="E774" s="2">
        <f t="shared" si="110"/>
        <v>0</v>
      </c>
      <c r="F774" s="2">
        <f t="shared" si="107"/>
        <v>1.9984513519468432E-2</v>
      </c>
      <c r="G774" s="2">
        <f t="shared" si="107"/>
        <v>9.3886881300978518E-3</v>
      </c>
      <c r="H774" s="2">
        <f t="shared" si="103"/>
        <v>2.1285735815851567</v>
      </c>
      <c r="I774" s="2">
        <f t="shared" si="104"/>
        <v>68.036551676904168</v>
      </c>
    </row>
    <row r="775" spans="1:9" ht="13.5" x14ac:dyDescent="0.25">
      <c r="A775" s="3">
        <f>TITRES_STAT!B778</f>
        <v>43434</v>
      </c>
      <c r="B775" s="5">
        <f>TITRES_STAT!D778</f>
        <v>1.91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1.855704826807783E-2</v>
      </c>
      <c r="G775" s="2">
        <f t="shared" si="107"/>
        <v>8.7180675493765767E-3</v>
      </c>
      <c r="H775" s="2">
        <f t="shared" si="103"/>
        <v>2.1285735815851567</v>
      </c>
      <c r="I775" s="2">
        <f t="shared" si="104"/>
        <v>68.036551676904168</v>
      </c>
    </row>
    <row r="776" spans="1:9" ht="13.5" x14ac:dyDescent="0.25">
      <c r="A776" s="3">
        <f>TITRES_STAT!B779</f>
        <v>43437</v>
      </c>
      <c r="B776" s="5">
        <f>TITRES_STAT!D779</f>
        <v>1.93</v>
      </c>
      <c r="C776" s="2">
        <f t="shared" si="108"/>
        <v>2.0000000000000018E-2</v>
      </c>
      <c r="D776" s="2">
        <f t="shared" si="109"/>
        <v>2.0000000000000018E-2</v>
      </c>
      <c r="E776" s="2">
        <f t="shared" si="110"/>
        <v>0</v>
      </c>
      <c r="F776" s="2">
        <f t="shared" si="107"/>
        <v>1.8660116248929413E-2</v>
      </c>
      <c r="G776" s="2">
        <f t="shared" si="107"/>
        <v>8.0953484387068213E-3</v>
      </c>
      <c r="H776" s="2">
        <f t="shared" si="103"/>
        <v>2.3050417644419818</v>
      </c>
      <c r="I776" s="2">
        <f t="shared" si="104"/>
        <v>69.743196265816678</v>
      </c>
    </row>
    <row r="777" spans="1:9" ht="13.5" x14ac:dyDescent="0.25">
      <c r="A777" s="3">
        <f>TITRES_STAT!B780</f>
        <v>43438</v>
      </c>
      <c r="B777" s="5">
        <f>TITRES_STAT!D780</f>
        <v>1.85</v>
      </c>
      <c r="C777" s="2">
        <f t="shared" si="108"/>
        <v>-7.9999999999999849E-2</v>
      </c>
      <c r="D777" s="2">
        <f t="shared" si="109"/>
        <v>0</v>
      </c>
      <c r="E777" s="2">
        <f t="shared" si="110"/>
        <v>7.9999999999999849E-2</v>
      </c>
      <c r="F777" s="2">
        <f t="shared" si="107"/>
        <v>1.7327250802577313E-2</v>
      </c>
      <c r="G777" s="2">
        <f t="shared" si="107"/>
        <v>1.3231394978799179E-2</v>
      </c>
      <c r="H777" s="2">
        <f t="shared" si="103"/>
        <v>1.3095558578926085</v>
      </c>
      <c r="I777" s="2">
        <f t="shared" si="104"/>
        <v>56.701631762547365</v>
      </c>
    </row>
    <row r="778" spans="1:9" ht="13.5" x14ac:dyDescent="0.25">
      <c r="A778" s="3">
        <f>TITRES_STAT!B781</f>
        <v>43439</v>
      </c>
      <c r="B778" s="5">
        <f>TITRES_STAT!D781</f>
        <v>1.93</v>
      </c>
      <c r="C778" s="2">
        <f t="shared" si="108"/>
        <v>7.9999999999999849E-2</v>
      </c>
      <c r="D778" s="2">
        <f t="shared" si="109"/>
        <v>7.9999999999999849E-2</v>
      </c>
      <c r="E778" s="2">
        <f t="shared" si="110"/>
        <v>0</v>
      </c>
      <c r="F778" s="2">
        <f t="shared" si="107"/>
        <v>2.1803875745250351E-2</v>
      </c>
      <c r="G778" s="2">
        <f t="shared" si="107"/>
        <v>1.2286295337456381E-2</v>
      </c>
      <c r="H778" s="2">
        <f t="shared" si="103"/>
        <v>1.7746501403704971</v>
      </c>
      <c r="I778" s="2">
        <f t="shared" si="104"/>
        <v>63.959420128316765</v>
      </c>
    </row>
    <row r="779" spans="1:9" ht="13.5" x14ac:dyDescent="0.25">
      <c r="A779" s="3">
        <f>TITRES_STAT!B782</f>
        <v>43440</v>
      </c>
      <c r="B779" s="5">
        <f>TITRES_STAT!D782</f>
        <v>1.93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2.0246456049161039E-2</v>
      </c>
      <c r="G779" s="2">
        <f t="shared" si="107"/>
        <v>1.1408702813352354E-2</v>
      </c>
      <c r="H779" s="2">
        <f t="shared" si="103"/>
        <v>1.7746501403704971</v>
      </c>
      <c r="I779" s="2">
        <f t="shared" si="104"/>
        <v>63.959420128316765</v>
      </c>
    </row>
    <row r="780" spans="1:9" ht="13.5" x14ac:dyDescent="0.25">
      <c r="A780" s="3">
        <f>TITRES_STAT!B783</f>
        <v>43441</v>
      </c>
      <c r="B780" s="5">
        <f>TITRES_STAT!D783</f>
        <v>1.92</v>
      </c>
      <c r="C780" s="2">
        <f t="shared" si="108"/>
        <v>-1.0000000000000009E-2</v>
      </c>
      <c r="D780" s="2">
        <f t="shared" si="109"/>
        <v>0</v>
      </c>
      <c r="E780" s="2">
        <f t="shared" si="110"/>
        <v>1.0000000000000009E-2</v>
      </c>
      <c r="F780" s="2">
        <f t="shared" si="107"/>
        <v>1.880028061707811E-2</v>
      </c>
      <c r="G780" s="2">
        <f t="shared" si="107"/>
        <v>1.1308081183827187E-2</v>
      </c>
      <c r="H780" s="2">
        <f t="shared" si="103"/>
        <v>1.6625526746276162</v>
      </c>
      <c r="I780" s="2">
        <f t="shared" si="104"/>
        <v>62.442057596480801</v>
      </c>
    </row>
    <row r="781" spans="1:9" ht="13.5" x14ac:dyDescent="0.25">
      <c r="A781" s="3">
        <f>TITRES_STAT!B784</f>
        <v>43444</v>
      </c>
      <c r="B781" s="5">
        <f>TITRES_STAT!D784</f>
        <v>1.92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1.7457403430143958E-2</v>
      </c>
      <c r="G781" s="2">
        <f t="shared" si="111"/>
        <v>1.0500361099268104E-2</v>
      </c>
      <c r="H781" s="2">
        <f t="shared" si="103"/>
        <v>1.6625526746276158</v>
      </c>
      <c r="I781" s="2">
        <f t="shared" si="104"/>
        <v>62.442057596480794</v>
      </c>
    </row>
    <row r="782" spans="1:9" ht="13.5" x14ac:dyDescent="0.25">
      <c r="A782" s="3">
        <f>TITRES_STAT!B785</f>
        <v>43445</v>
      </c>
      <c r="B782" s="5">
        <f>TITRES_STAT!D785</f>
        <v>1.87</v>
      </c>
      <c r="C782" s="2">
        <f t="shared" si="108"/>
        <v>-4.9999999999999822E-2</v>
      </c>
      <c r="D782" s="2">
        <f t="shared" si="109"/>
        <v>0</v>
      </c>
      <c r="E782" s="2">
        <f t="shared" si="110"/>
        <v>4.9999999999999822E-2</v>
      </c>
      <c r="F782" s="2">
        <f t="shared" si="111"/>
        <v>1.6210446042276533E-2</v>
      </c>
      <c r="G782" s="2">
        <f t="shared" si="111"/>
        <v>1.3321763877891798E-2</v>
      </c>
      <c r="H782" s="2">
        <f t="shared" si="103"/>
        <v>1.2168393157890047</v>
      </c>
      <c r="I782" s="2">
        <f t="shared" si="104"/>
        <v>54.890731462686745</v>
      </c>
    </row>
    <row r="783" spans="1:9" ht="13.5" x14ac:dyDescent="0.25">
      <c r="A783" s="3">
        <f>TITRES_STAT!B786</f>
        <v>43446</v>
      </c>
      <c r="B783" s="5">
        <f>TITRES_STAT!D786</f>
        <v>1.9</v>
      </c>
      <c r="C783" s="2">
        <f t="shared" si="108"/>
        <v>2.9999999999999805E-2</v>
      </c>
      <c r="D783" s="2">
        <f t="shared" si="109"/>
        <v>2.9999999999999805E-2</v>
      </c>
      <c r="E783" s="2">
        <f t="shared" si="110"/>
        <v>0</v>
      </c>
      <c r="F783" s="2">
        <f t="shared" si="111"/>
        <v>1.719541418211391E-2</v>
      </c>
      <c r="G783" s="2">
        <f t="shared" si="111"/>
        <v>1.2370209315185241E-2</v>
      </c>
      <c r="H783" s="2">
        <f t="shared" si="103"/>
        <v>1.3900665497232463</v>
      </c>
      <c r="I783" s="2">
        <f t="shared" si="104"/>
        <v>58.160160849253622</v>
      </c>
    </row>
    <row r="784" spans="1:9" ht="13.5" x14ac:dyDescent="0.25">
      <c r="A784" s="3">
        <f>TITRES_STAT!B787</f>
        <v>43447</v>
      </c>
      <c r="B784" s="5">
        <f>TITRES_STAT!D787</f>
        <v>1.94</v>
      </c>
      <c r="C784" s="2">
        <f t="shared" si="108"/>
        <v>4.0000000000000036E-2</v>
      </c>
      <c r="D784" s="2">
        <f t="shared" si="109"/>
        <v>4.0000000000000036E-2</v>
      </c>
      <c r="E784" s="2">
        <f t="shared" si="110"/>
        <v>0</v>
      </c>
      <c r="F784" s="2">
        <f t="shared" si="111"/>
        <v>1.8824313169105773E-2</v>
      </c>
      <c r="G784" s="2">
        <f t="shared" si="111"/>
        <v>1.1486622935529153E-2</v>
      </c>
      <c r="H784" s="2">
        <f t="shared" si="103"/>
        <v>1.6388030907570308</v>
      </c>
      <c r="I784" s="2">
        <f t="shared" si="104"/>
        <v>62.104031047154947</v>
      </c>
    </row>
    <row r="785" spans="1:9" ht="13.5" x14ac:dyDescent="0.25">
      <c r="A785" s="3">
        <f>TITRES_STAT!B788</f>
        <v>43448</v>
      </c>
      <c r="B785" s="5">
        <f>TITRES_STAT!D788</f>
        <v>2</v>
      </c>
      <c r="C785" s="2">
        <f t="shared" si="108"/>
        <v>6.0000000000000053E-2</v>
      </c>
      <c r="D785" s="2">
        <f t="shared" si="109"/>
        <v>6.0000000000000053E-2</v>
      </c>
      <c r="E785" s="2">
        <f t="shared" si="110"/>
        <v>0</v>
      </c>
      <c r="F785" s="2">
        <f t="shared" si="111"/>
        <v>2.1765433657026791E-2</v>
      </c>
      <c r="G785" s="2">
        <f t="shared" si="111"/>
        <v>1.066614986870564E-2</v>
      </c>
      <c r="H785" s="2">
        <f t="shared" ref="H785:H848" si="112">F785/G785</f>
        <v>2.0406082724269909</v>
      </c>
      <c r="I785" s="2">
        <f t="shared" ref="I785:I848" si="113">IF(G785=0,100,100-(100/(1+H785)))</f>
        <v>67.111843736391364</v>
      </c>
    </row>
    <row r="786" spans="1:9" ht="13.5" x14ac:dyDescent="0.25">
      <c r="A786" s="3">
        <f>TITRES_STAT!B789</f>
        <v>43451</v>
      </c>
      <c r="B786" s="5">
        <f>TITRES_STAT!D789</f>
        <v>2.02</v>
      </c>
      <c r="C786" s="2">
        <f t="shared" si="108"/>
        <v>2.0000000000000018E-2</v>
      </c>
      <c r="D786" s="2">
        <f t="shared" si="109"/>
        <v>2.0000000000000018E-2</v>
      </c>
      <c r="E786" s="2">
        <f t="shared" si="110"/>
        <v>0</v>
      </c>
      <c r="F786" s="2">
        <f t="shared" si="111"/>
        <v>2.1639331252953451E-2</v>
      </c>
      <c r="G786" s="2">
        <f t="shared" si="111"/>
        <v>9.9042820209409525E-3</v>
      </c>
      <c r="H786" s="2">
        <f t="shared" si="112"/>
        <v>2.1848460299495405</v>
      </c>
      <c r="I786" s="2">
        <f t="shared" si="113"/>
        <v>68.601307862413563</v>
      </c>
    </row>
    <row r="787" spans="1:9" ht="13.5" x14ac:dyDescent="0.25">
      <c r="A787" s="3">
        <f>TITRES_STAT!B790</f>
        <v>43452</v>
      </c>
      <c r="B787" s="5">
        <f>TITRES_STAT!D790</f>
        <v>2</v>
      </c>
      <c r="C787" s="2">
        <f t="shared" si="108"/>
        <v>-2.0000000000000018E-2</v>
      </c>
      <c r="D787" s="2">
        <f t="shared" si="109"/>
        <v>0</v>
      </c>
      <c r="E787" s="2">
        <f t="shared" si="110"/>
        <v>2.0000000000000018E-2</v>
      </c>
      <c r="F787" s="2">
        <f t="shared" si="111"/>
        <v>2.0093664734885348E-2</v>
      </c>
      <c r="G787" s="2">
        <f t="shared" si="111"/>
        <v>1.0625404733730887E-2</v>
      </c>
      <c r="H787" s="2">
        <f t="shared" si="112"/>
        <v>1.891096408882853</v>
      </c>
      <c r="I787" s="2">
        <f t="shared" si="113"/>
        <v>65.411046240882385</v>
      </c>
    </row>
    <row r="788" spans="1:9" ht="13.5" x14ac:dyDescent="0.25">
      <c r="A788" s="3">
        <f>TITRES_STAT!B791</f>
        <v>43453</v>
      </c>
      <c r="B788" s="5">
        <f>TITRES_STAT!D791</f>
        <v>2.06</v>
      </c>
      <c r="C788" s="2">
        <f t="shared" si="108"/>
        <v>6.0000000000000053E-2</v>
      </c>
      <c r="D788" s="2">
        <f t="shared" si="109"/>
        <v>6.0000000000000053E-2</v>
      </c>
      <c r="E788" s="2">
        <f t="shared" si="110"/>
        <v>0</v>
      </c>
      <c r="F788" s="2">
        <f t="shared" si="111"/>
        <v>2.2944117253822113E-2</v>
      </c>
      <c r="G788" s="2">
        <f t="shared" si="111"/>
        <v>9.8664472527501094E-3</v>
      </c>
      <c r="H788" s="2">
        <f t="shared" si="112"/>
        <v>2.3254690027787679</v>
      </c>
      <c r="I788" s="2">
        <f t="shared" si="113"/>
        <v>69.929053641324032</v>
      </c>
    </row>
    <row r="789" spans="1:9" ht="13.5" x14ac:dyDescent="0.25">
      <c r="A789" s="3">
        <f>TITRES_STAT!B792</f>
        <v>43454</v>
      </c>
      <c r="B789" s="5">
        <f>TITRES_STAT!D792</f>
        <v>2.06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2.1305251735691959E-2</v>
      </c>
      <c r="G789" s="2">
        <f t="shared" si="111"/>
        <v>9.1617010204108167E-3</v>
      </c>
      <c r="H789" s="2">
        <f t="shared" si="112"/>
        <v>2.3254690027787674</v>
      </c>
      <c r="I789" s="2">
        <f t="shared" si="113"/>
        <v>69.929053641324032</v>
      </c>
    </row>
    <row r="790" spans="1:9" ht="13.5" x14ac:dyDescent="0.25">
      <c r="A790" s="3">
        <f>TITRES_STAT!B793</f>
        <v>43455</v>
      </c>
      <c r="B790" s="5">
        <f>TITRES_STAT!D793</f>
        <v>2.1</v>
      </c>
      <c r="C790" s="2">
        <f t="shared" si="108"/>
        <v>4.0000000000000036E-2</v>
      </c>
      <c r="D790" s="2">
        <f t="shared" si="109"/>
        <v>4.0000000000000036E-2</v>
      </c>
      <c r="E790" s="2">
        <f t="shared" si="110"/>
        <v>0</v>
      </c>
      <c r="F790" s="2">
        <f t="shared" si="111"/>
        <v>2.2640590897428252E-2</v>
      </c>
      <c r="G790" s="2">
        <f t="shared" si="111"/>
        <v>8.5072938046671879E-3</v>
      </c>
      <c r="H790" s="2">
        <f t="shared" si="112"/>
        <v>2.6613152686706782</v>
      </c>
      <c r="I790" s="2">
        <f t="shared" si="113"/>
        <v>72.687410763097915</v>
      </c>
    </row>
    <row r="791" spans="1:9" ht="13.5" x14ac:dyDescent="0.25">
      <c r="A791" s="3">
        <f>TITRES_STAT!B794</f>
        <v>43458</v>
      </c>
      <c r="B791" s="5">
        <f>TITRES_STAT!D794</f>
        <v>2.14</v>
      </c>
      <c r="C791" s="2">
        <f t="shared" si="108"/>
        <v>4.0000000000000036E-2</v>
      </c>
      <c r="D791" s="2">
        <f t="shared" si="109"/>
        <v>4.0000000000000036E-2</v>
      </c>
      <c r="E791" s="2">
        <f t="shared" si="110"/>
        <v>0</v>
      </c>
      <c r="F791" s="2">
        <f t="shared" si="111"/>
        <v>2.3880548690469093E-2</v>
      </c>
      <c r="G791" s="2">
        <f t="shared" si="111"/>
        <v>7.8996299614766743E-3</v>
      </c>
      <c r="H791" s="2">
        <f t="shared" si="112"/>
        <v>3.0229958627081199</v>
      </c>
      <c r="I791" s="2">
        <f t="shared" si="113"/>
        <v>75.142902599784435</v>
      </c>
    </row>
    <row r="792" spans="1:9" ht="13.5" x14ac:dyDescent="0.25">
      <c r="A792" s="3">
        <f>TITRES_STAT!B795</f>
        <v>43459</v>
      </c>
      <c r="B792" s="5">
        <f>TITRES_STAT!D795</f>
        <v>2.08</v>
      </c>
      <c r="C792" s="2">
        <f t="shared" si="108"/>
        <v>-6.0000000000000053E-2</v>
      </c>
      <c r="D792" s="2">
        <f t="shared" si="109"/>
        <v>0</v>
      </c>
      <c r="E792" s="2">
        <f t="shared" si="110"/>
        <v>6.0000000000000053E-2</v>
      </c>
      <c r="F792" s="2">
        <f t="shared" si="111"/>
        <v>2.2174795212578445E-2</v>
      </c>
      <c r="G792" s="2">
        <f t="shared" si="111"/>
        <v>1.1621084964228343E-2</v>
      </c>
      <c r="H792" s="2">
        <f t="shared" si="112"/>
        <v>1.9081518877829566</v>
      </c>
      <c r="I792" s="2">
        <f t="shared" si="113"/>
        <v>65.613900559975406</v>
      </c>
    </row>
    <row r="793" spans="1:9" ht="13.5" x14ac:dyDescent="0.25">
      <c r="A793" s="3">
        <f>TITRES_STAT!B796</f>
        <v>43460</v>
      </c>
      <c r="B793" s="5">
        <f>TITRES_STAT!D796</f>
        <v>2.09</v>
      </c>
      <c r="C793" s="2">
        <f t="shared" si="108"/>
        <v>9.9999999999997868E-3</v>
      </c>
      <c r="D793" s="2">
        <f t="shared" si="109"/>
        <v>9.9999999999997868E-3</v>
      </c>
      <c r="E793" s="2">
        <f t="shared" si="110"/>
        <v>0</v>
      </c>
      <c r="F793" s="2">
        <f t="shared" si="111"/>
        <v>2.1305166983108543E-2</v>
      </c>
      <c r="G793" s="2">
        <f t="shared" si="111"/>
        <v>1.0791007466783463E-2</v>
      </c>
      <c r="H793" s="2">
        <f t="shared" si="112"/>
        <v>1.9743445687244154</v>
      </c>
      <c r="I793" s="2">
        <f t="shared" si="113"/>
        <v>66.379147509837352</v>
      </c>
    </row>
    <row r="794" spans="1:9" ht="13.5" x14ac:dyDescent="0.25">
      <c r="A794" s="3">
        <f>TITRES_STAT!B797</f>
        <v>43461</v>
      </c>
      <c r="B794" s="5">
        <f>TITRES_STAT!D797</f>
        <v>2.0299999999999998</v>
      </c>
      <c r="C794" s="2">
        <f t="shared" si="108"/>
        <v>-6.0000000000000053E-2</v>
      </c>
      <c r="D794" s="2">
        <f t="shared" si="109"/>
        <v>0</v>
      </c>
      <c r="E794" s="2">
        <f t="shared" si="110"/>
        <v>6.0000000000000053E-2</v>
      </c>
      <c r="F794" s="2">
        <f t="shared" si="111"/>
        <v>1.9783369341457933E-2</v>
      </c>
      <c r="G794" s="2">
        <f t="shared" si="111"/>
        <v>1.4305935504870361E-2</v>
      </c>
      <c r="H794" s="2">
        <f t="shared" si="112"/>
        <v>1.3828784097847229</v>
      </c>
      <c r="I794" s="2">
        <f t="shared" si="113"/>
        <v>58.033947687228263</v>
      </c>
    </row>
    <row r="795" spans="1:9" ht="13.5" x14ac:dyDescent="0.25">
      <c r="A795" s="3">
        <f>TITRES_STAT!B798</f>
        <v>43462</v>
      </c>
      <c r="B795" s="5">
        <f>TITRES_STAT!D798</f>
        <v>1.96</v>
      </c>
      <c r="C795" s="2">
        <f t="shared" si="108"/>
        <v>-6.999999999999984E-2</v>
      </c>
      <c r="D795" s="2">
        <f t="shared" si="109"/>
        <v>0</v>
      </c>
      <c r="E795" s="2">
        <f t="shared" si="110"/>
        <v>6.999999999999984E-2</v>
      </c>
      <c r="F795" s="2">
        <f t="shared" si="111"/>
        <v>1.8370271531353795E-2</v>
      </c>
      <c r="G795" s="2">
        <f t="shared" si="111"/>
        <v>1.828408296880818E-2</v>
      </c>
      <c r="H795" s="2">
        <f t="shared" si="112"/>
        <v>1.0047138575499055</v>
      </c>
      <c r="I795" s="2">
        <f t="shared" si="113"/>
        <v>50.117569336196105</v>
      </c>
    </row>
    <row r="796" spans="1:9" ht="13.5" x14ac:dyDescent="0.25">
      <c r="A796" s="3">
        <f>TITRES_STAT!B799</f>
        <v>43465</v>
      </c>
      <c r="B796" s="5">
        <f>TITRES_STAT!D799</f>
        <v>2.04</v>
      </c>
      <c r="C796" s="2">
        <f t="shared" si="108"/>
        <v>8.0000000000000071E-2</v>
      </c>
      <c r="D796" s="2">
        <f t="shared" si="109"/>
        <v>8.0000000000000071E-2</v>
      </c>
      <c r="E796" s="2">
        <f t="shared" si="110"/>
        <v>0</v>
      </c>
      <c r="F796" s="2">
        <f t="shared" si="111"/>
        <v>2.2772394993399954E-2</v>
      </c>
      <c r="G796" s="2">
        <f t="shared" si="111"/>
        <v>1.6978077042464738E-2</v>
      </c>
      <c r="H796" s="2">
        <f t="shared" si="112"/>
        <v>1.3412823452528075</v>
      </c>
      <c r="I796" s="2">
        <f t="shared" si="113"/>
        <v>57.288363702583602</v>
      </c>
    </row>
    <row r="797" spans="1:9" ht="13.5" x14ac:dyDescent="0.25">
      <c r="A797" s="3">
        <f>TITRES_STAT!B800</f>
        <v>43467</v>
      </c>
      <c r="B797" s="5">
        <f>TITRES_STAT!D800</f>
        <v>2.04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2.1145795351014244E-2</v>
      </c>
      <c r="G797" s="2">
        <f t="shared" si="114"/>
        <v>1.5765357253717256E-2</v>
      </c>
      <c r="H797" s="2">
        <f t="shared" si="112"/>
        <v>1.3412823452528075</v>
      </c>
      <c r="I797" s="2">
        <f t="shared" si="113"/>
        <v>57.288363702583602</v>
      </c>
    </row>
    <row r="798" spans="1:9" ht="13.5" x14ac:dyDescent="0.25">
      <c r="A798" s="3">
        <f>TITRES_STAT!B801</f>
        <v>43468</v>
      </c>
      <c r="B798" s="5">
        <f>TITRES_STAT!D801</f>
        <v>2.04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1.963538139737037E-2</v>
      </c>
      <c r="G798" s="2">
        <f t="shared" si="114"/>
        <v>1.4639260307023167E-2</v>
      </c>
      <c r="H798" s="2">
        <f t="shared" si="112"/>
        <v>1.3412823452528075</v>
      </c>
      <c r="I798" s="2">
        <f t="shared" si="113"/>
        <v>57.288363702583602</v>
      </c>
    </row>
    <row r="799" spans="1:9" ht="13.5" x14ac:dyDescent="0.25">
      <c r="A799" s="3">
        <f>TITRES_STAT!B802</f>
        <v>43469</v>
      </c>
      <c r="B799" s="5">
        <f>TITRES_STAT!D802</f>
        <v>2.04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1.8232854154701057E-2</v>
      </c>
      <c r="G799" s="2">
        <f t="shared" si="114"/>
        <v>1.3593598856521514E-2</v>
      </c>
      <c r="H799" s="2">
        <f t="shared" si="112"/>
        <v>1.3412823452528075</v>
      </c>
      <c r="I799" s="2">
        <f t="shared" si="113"/>
        <v>57.288363702583602</v>
      </c>
    </row>
    <row r="800" spans="1:9" ht="13.5" x14ac:dyDescent="0.25">
      <c r="A800" s="3">
        <f>TITRES_STAT!B803</f>
        <v>43472</v>
      </c>
      <c r="B800" s="5">
        <f>TITRES_STAT!D803</f>
        <v>2.04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1.6930507429365266E-2</v>
      </c>
      <c r="G800" s="2">
        <f t="shared" si="114"/>
        <v>1.2622627509627119E-2</v>
      </c>
      <c r="H800" s="2">
        <f t="shared" si="112"/>
        <v>1.3412823452528075</v>
      </c>
      <c r="I800" s="2">
        <f t="shared" si="113"/>
        <v>57.288363702583602</v>
      </c>
    </row>
    <row r="801" spans="1:9" ht="13.5" x14ac:dyDescent="0.25">
      <c r="A801" s="3">
        <f>TITRES_STAT!B804</f>
        <v>43473</v>
      </c>
      <c r="B801" s="5">
        <f>TITRES_STAT!D804</f>
        <v>2.04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1.5721185470124889E-2</v>
      </c>
      <c r="G801" s="2">
        <f t="shared" si="114"/>
        <v>1.1721011258939469E-2</v>
      </c>
      <c r="H801" s="2">
        <f t="shared" si="112"/>
        <v>1.3412823452528073</v>
      </c>
      <c r="I801" s="2">
        <f t="shared" si="113"/>
        <v>57.288363702583602</v>
      </c>
    </row>
    <row r="802" spans="1:9" ht="13.5" x14ac:dyDescent="0.25">
      <c r="A802" s="3">
        <f>TITRES_STAT!B805</f>
        <v>43474</v>
      </c>
      <c r="B802" s="5">
        <f>TITRES_STAT!D805</f>
        <v>2.04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1.4598243650830253E-2</v>
      </c>
      <c r="G802" s="2">
        <f t="shared" si="114"/>
        <v>1.0883796169015221E-2</v>
      </c>
      <c r="H802" s="2">
        <f t="shared" si="112"/>
        <v>1.3412823452528071</v>
      </c>
      <c r="I802" s="2">
        <f t="shared" si="113"/>
        <v>57.288363702583602</v>
      </c>
    </row>
    <row r="803" spans="1:9" ht="13.5" x14ac:dyDescent="0.25">
      <c r="A803" s="3">
        <f>TITRES_STAT!B806</f>
        <v>43475</v>
      </c>
      <c r="B803" s="5">
        <f>TITRES_STAT!D806</f>
        <v>2.04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1.3555511961485234E-2</v>
      </c>
      <c r="G803" s="2">
        <f t="shared" si="114"/>
        <v>1.0106382156942706E-2</v>
      </c>
      <c r="H803" s="2">
        <f t="shared" si="112"/>
        <v>1.3412823452528069</v>
      </c>
      <c r="I803" s="2">
        <f t="shared" si="113"/>
        <v>57.288363702583595</v>
      </c>
    </row>
    <row r="804" spans="1:9" ht="13.5" x14ac:dyDescent="0.25">
      <c r="A804" s="3">
        <f>TITRES_STAT!B807</f>
        <v>43476</v>
      </c>
      <c r="B804" s="5">
        <f>TITRES_STAT!D807</f>
        <v>2.04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1.2587261107093432E-2</v>
      </c>
      <c r="G804" s="2">
        <f t="shared" si="114"/>
        <v>9.3844977171610843E-3</v>
      </c>
      <c r="H804" s="2">
        <f t="shared" si="112"/>
        <v>1.3412823452528069</v>
      </c>
      <c r="I804" s="2">
        <f t="shared" si="113"/>
        <v>57.288363702583595</v>
      </c>
    </row>
    <row r="805" spans="1:9" ht="13.5" x14ac:dyDescent="0.25">
      <c r="A805" s="3">
        <f>TITRES_STAT!B808</f>
        <v>43480</v>
      </c>
      <c r="B805" s="5">
        <f>TITRES_STAT!D808</f>
        <v>2.04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1.1688171028015329E-2</v>
      </c>
      <c r="G805" s="2">
        <f t="shared" si="114"/>
        <v>8.7141764516495777E-3</v>
      </c>
      <c r="H805" s="2">
        <f t="shared" si="112"/>
        <v>1.3412823452528069</v>
      </c>
      <c r="I805" s="2">
        <f t="shared" si="113"/>
        <v>57.288363702583595</v>
      </c>
    </row>
    <row r="806" spans="1:9" ht="13.5" x14ac:dyDescent="0.25">
      <c r="A806" s="3">
        <f>TITRES_STAT!B809</f>
        <v>43481</v>
      </c>
      <c r="B806" s="5">
        <f>TITRES_STAT!D809</f>
        <v>2.04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1.0853301668871376E-2</v>
      </c>
      <c r="G806" s="2">
        <f t="shared" si="114"/>
        <v>8.0917352765317498E-3</v>
      </c>
      <c r="H806" s="2">
        <f t="shared" si="112"/>
        <v>1.3412823452528069</v>
      </c>
      <c r="I806" s="2">
        <f t="shared" si="113"/>
        <v>57.288363702583595</v>
      </c>
    </row>
    <row r="807" spans="1:9" ht="13.5" x14ac:dyDescent="0.25">
      <c r="A807" s="3">
        <f>TITRES_STAT!B810</f>
        <v>43482</v>
      </c>
      <c r="B807" s="5">
        <f>TITRES_STAT!D810</f>
        <v>2.04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1.0078065835380564E-2</v>
      </c>
      <c r="G807" s="2">
        <f t="shared" si="114"/>
        <v>7.5137541853509109E-3</v>
      </c>
      <c r="H807" s="2">
        <f t="shared" si="112"/>
        <v>1.3412823452528069</v>
      </c>
      <c r="I807" s="2">
        <f t="shared" si="113"/>
        <v>57.288363702583595</v>
      </c>
    </row>
    <row r="808" spans="1:9" ht="13.5" x14ac:dyDescent="0.25">
      <c r="A808" s="3">
        <f>TITRES_STAT!B811</f>
        <v>43483</v>
      </c>
      <c r="B808" s="5">
        <f>TITRES_STAT!D811</f>
        <v>2.04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9.3582039899962367E-3</v>
      </c>
      <c r="G808" s="2">
        <f t="shared" si="114"/>
        <v>6.9770574578258459E-3</v>
      </c>
      <c r="H808" s="2">
        <f t="shared" si="112"/>
        <v>1.3412823452528069</v>
      </c>
      <c r="I808" s="2">
        <f t="shared" si="113"/>
        <v>57.288363702583595</v>
      </c>
    </row>
    <row r="809" spans="1:9" ht="13.5" x14ac:dyDescent="0.25">
      <c r="A809" s="3">
        <f>TITRES_STAT!B812</f>
        <v>43486</v>
      </c>
      <c r="B809" s="5">
        <f>TITRES_STAT!D812</f>
        <v>2.04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8.6897608478536479E-3</v>
      </c>
      <c r="G809" s="2">
        <f t="shared" si="114"/>
        <v>6.4786962108382851E-3</v>
      </c>
      <c r="H809" s="2">
        <f t="shared" si="112"/>
        <v>1.3412823452528069</v>
      </c>
      <c r="I809" s="2">
        <f t="shared" si="113"/>
        <v>57.288363702583595</v>
      </c>
    </row>
    <row r="810" spans="1:9" ht="13.5" x14ac:dyDescent="0.25">
      <c r="A810" s="3">
        <f>TITRES_STAT!B813</f>
        <v>43487</v>
      </c>
      <c r="B810" s="5">
        <f>TITRES_STAT!D813</f>
        <v>2.04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8.0690636444355306E-3</v>
      </c>
      <c r="G810" s="2">
        <f t="shared" si="114"/>
        <v>6.0159321957784081E-3</v>
      </c>
      <c r="H810" s="2">
        <f t="shared" si="112"/>
        <v>1.3412823452528067</v>
      </c>
      <c r="I810" s="2">
        <f t="shared" si="113"/>
        <v>57.288363702583581</v>
      </c>
    </row>
    <row r="811" spans="1:9" ht="13.5" x14ac:dyDescent="0.25">
      <c r="A811" s="3">
        <f>TITRES_STAT!B814</f>
        <v>43488</v>
      </c>
      <c r="B811" s="5">
        <f>TITRES_STAT!D814</f>
        <v>2.04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7.4927019555472785E-3</v>
      </c>
      <c r="G811" s="2">
        <f t="shared" si="114"/>
        <v>5.5862227532228071E-3</v>
      </c>
      <c r="H811" s="2">
        <f t="shared" si="112"/>
        <v>1.3412823452528069</v>
      </c>
      <c r="I811" s="2">
        <f t="shared" si="113"/>
        <v>57.288363702583595</v>
      </c>
    </row>
    <row r="812" spans="1:9" ht="13.5" x14ac:dyDescent="0.25">
      <c r="A812" s="3">
        <f>TITRES_STAT!B815</f>
        <v>43489</v>
      </c>
      <c r="B812" s="5">
        <f>TITRES_STAT!D815</f>
        <v>2.04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6.9575089587224723E-3</v>
      </c>
      <c r="G812" s="2">
        <f t="shared" si="114"/>
        <v>5.1872068422783215E-3</v>
      </c>
      <c r="H812" s="2">
        <f t="shared" si="112"/>
        <v>1.3412823452528067</v>
      </c>
      <c r="I812" s="2">
        <f t="shared" si="113"/>
        <v>57.288363702583581</v>
      </c>
    </row>
    <row r="813" spans="1:9" ht="13.5" x14ac:dyDescent="0.25">
      <c r="A813" s="3">
        <f>TITRES_STAT!B816</f>
        <v>43490</v>
      </c>
      <c r="B813" s="5">
        <f>TITRES_STAT!D816</f>
        <v>2.04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6.4605440330994385E-3</v>
      </c>
      <c r="G813" s="2">
        <f t="shared" si="115"/>
        <v>4.8166920678298702E-3</v>
      </c>
      <c r="H813" s="2">
        <f t="shared" si="112"/>
        <v>1.3412823452528064</v>
      </c>
      <c r="I813" s="2">
        <f t="shared" si="113"/>
        <v>57.288363702583581</v>
      </c>
    </row>
    <row r="814" spans="1:9" ht="13.5" x14ac:dyDescent="0.25">
      <c r="A814" s="3">
        <f>TITRES_STAT!B817</f>
        <v>43493</v>
      </c>
      <c r="B814" s="5">
        <f>TITRES_STAT!D817</f>
        <v>1.98</v>
      </c>
      <c r="C814" s="2">
        <f t="shared" si="108"/>
        <v>-6.0000000000000053E-2</v>
      </c>
      <c r="D814" s="2">
        <f t="shared" si="109"/>
        <v>0</v>
      </c>
      <c r="E814" s="2">
        <f t="shared" si="110"/>
        <v>6.0000000000000053E-2</v>
      </c>
      <c r="F814" s="2">
        <f t="shared" si="115"/>
        <v>5.9990766021637641E-3</v>
      </c>
      <c r="G814" s="2">
        <f t="shared" si="115"/>
        <v>8.7583569201277415E-3</v>
      </c>
      <c r="H814" s="2">
        <f t="shared" si="112"/>
        <v>0.68495457046026242</v>
      </c>
      <c r="I814" s="2">
        <f t="shared" si="113"/>
        <v>40.651218879637817</v>
      </c>
    </row>
    <row r="815" spans="1:9" ht="13.5" x14ac:dyDescent="0.25">
      <c r="A815" s="3">
        <f>TITRES_STAT!B818</f>
        <v>43494</v>
      </c>
      <c r="B815" s="5">
        <f>TITRES_STAT!D818</f>
        <v>1.98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5.5705711305806382E-3</v>
      </c>
      <c r="G815" s="2">
        <f t="shared" si="115"/>
        <v>8.1327599972614746E-3</v>
      </c>
      <c r="H815" s="2">
        <f t="shared" si="112"/>
        <v>0.68495457046026242</v>
      </c>
      <c r="I815" s="2">
        <f t="shared" si="113"/>
        <v>40.651218879637817</v>
      </c>
    </row>
    <row r="816" spans="1:9" ht="13.5" x14ac:dyDescent="0.25">
      <c r="A816" s="3">
        <f>TITRES_STAT!B819</f>
        <v>43495</v>
      </c>
      <c r="B816" s="5">
        <f>TITRES_STAT!D819</f>
        <v>1.98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5.1726731926820205E-3</v>
      </c>
      <c r="G816" s="2">
        <f t="shared" si="115"/>
        <v>7.5518485688856546E-3</v>
      </c>
      <c r="H816" s="2">
        <f t="shared" si="112"/>
        <v>0.68495457046026231</v>
      </c>
      <c r="I816" s="2">
        <f t="shared" si="113"/>
        <v>40.651218879637817</v>
      </c>
    </row>
    <row r="817" spans="1:9" ht="13.5" x14ac:dyDescent="0.25">
      <c r="A817" s="3">
        <f>TITRES_STAT!B820</f>
        <v>43496</v>
      </c>
      <c r="B817" s="5">
        <f>TITRES_STAT!D820</f>
        <v>1.98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4.8031965360618763E-3</v>
      </c>
      <c r="G817" s="2">
        <f t="shared" si="115"/>
        <v>7.0124308139652503E-3</v>
      </c>
      <c r="H817" s="2">
        <f t="shared" si="112"/>
        <v>0.68495457046026242</v>
      </c>
      <c r="I817" s="2">
        <f t="shared" si="113"/>
        <v>40.651218879637817</v>
      </c>
    </row>
    <row r="818" spans="1:9" ht="13.5" x14ac:dyDescent="0.25">
      <c r="A818" s="3">
        <f>TITRES_STAT!B821</f>
        <v>43497</v>
      </c>
      <c r="B818" s="5">
        <f>TITRES_STAT!D821</f>
        <v>1.98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4.460111069200314E-3</v>
      </c>
      <c r="G818" s="2">
        <f t="shared" si="115"/>
        <v>6.5115428986820181E-3</v>
      </c>
      <c r="H818" s="2">
        <f t="shared" si="112"/>
        <v>0.68495457046026242</v>
      </c>
      <c r="I818" s="2">
        <f t="shared" si="113"/>
        <v>40.651218879637817</v>
      </c>
    </row>
    <row r="819" spans="1:9" ht="13.5" x14ac:dyDescent="0.25">
      <c r="A819" s="3">
        <f>TITRES_STAT!B822</f>
        <v>43500</v>
      </c>
      <c r="B819" s="5">
        <f>TITRES_STAT!D822</f>
        <v>1.98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4.1415317071145773E-3</v>
      </c>
      <c r="G819" s="2">
        <f t="shared" si="115"/>
        <v>6.0464326916333027E-3</v>
      </c>
      <c r="H819" s="2">
        <f t="shared" si="112"/>
        <v>0.68495457046026242</v>
      </c>
      <c r="I819" s="2">
        <f t="shared" si="113"/>
        <v>40.651218879637817</v>
      </c>
    </row>
    <row r="820" spans="1:9" ht="13.5" x14ac:dyDescent="0.25">
      <c r="A820" s="3">
        <f>TITRES_STAT!B823</f>
        <v>43501</v>
      </c>
      <c r="B820" s="5">
        <f>TITRES_STAT!D823</f>
        <v>1.93</v>
      </c>
      <c r="C820" s="2">
        <f t="shared" si="108"/>
        <v>-5.0000000000000044E-2</v>
      </c>
      <c r="D820" s="2">
        <f t="shared" si="109"/>
        <v>0</v>
      </c>
      <c r="E820" s="2">
        <f t="shared" si="110"/>
        <v>5.0000000000000044E-2</v>
      </c>
      <c r="F820" s="2">
        <f t="shared" si="115"/>
        <v>3.8457080137492506E-3</v>
      </c>
      <c r="G820" s="2">
        <f t="shared" si="115"/>
        <v>9.1859732136594981E-3</v>
      </c>
      <c r="H820" s="2">
        <f t="shared" si="112"/>
        <v>0.41865003569036119</v>
      </c>
      <c r="I820" s="2">
        <f t="shared" si="113"/>
        <v>29.510451849150556</v>
      </c>
    </row>
    <row r="821" spans="1:9" ht="13.5" x14ac:dyDescent="0.25">
      <c r="A821" s="3">
        <f>TITRES_STAT!B824</f>
        <v>43502</v>
      </c>
      <c r="B821" s="5">
        <f>TITRES_STAT!D824</f>
        <v>1.93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3.571014584195733E-3</v>
      </c>
      <c r="G821" s="2">
        <f t="shared" si="115"/>
        <v>8.5298322698266777E-3</v>
      </c>
      <c r="H821" s="2">
        <f t="shared" si="112"/>
        <v>0.41865003569036119</v>
      </c>
      <c r="I821" s="2">
        <f t="shared" si="113"/>
        <v>29.510451849150556</v>
      </c>
    </row>
    <row r="822" spans="1:9" ht="13.5" x14ac:dyDescent="0.25">
      <c r="A822" s="3">
        <f>TITRES_STAT!B825</f>
        <v>43503</v>
      </c>
      <c r="B822" s="5">
        <f>TITRES_STAT!D825</f>
        <v>1.93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3.3159421138960377E-3</v>
      </c>
      <c r="G822" s="2">
        <f t="shared" si="115"/>
        <v>7.9205585362676304E-3</v>
      </c>
      <c r="H822" s="2">
        <f t="shared" si="112"/>
        <v>0.41865003569036108</v>
      </c>
      <c r="I822" s="2">
        <f t="shared" si="113"/>
        <v>29.510451849150542</v>
      </c>
    </row>
    <row r="823" spans="1:9" ht="13.5" x14ac:dyDescent="0.25">
      <c r="A823" s="3">
        <f>TITRES_STAT!B826</f>
        <v>43504</v>
      </c>
      <c r="B823" s="5">
        <f>TITRES_STAT!D826</f>
        <v>1.88</v>
      </c>
      <c r="C823" s="2">
        <f t="shared" si="108"/>
        <v>-5.0000000000000044E-2</v>
      </c>
      <c r="D823" s="2">
        <f t="shared" si="109"/>
        <v>0</v>
      </c>
      <c r="E823" s="2">
        <f t="shared" si="110"/>
        <v>5.0000000000000044E-2</v>
      </c>
      <c r="F823" s="2">
        <f t="shared" si="115"/>
        <v>3.0790891057606061E-3</v>
      </c>
      <c r="G823" s="2">
        <f t="shared" si="115"/>
        <v>1.0926232926534231E-2</v>
      </c>
      <c r="H823" s="2">
        <f t="shared" si="112"/>
        <v>0.28180701678829068</v>
      </c>
      <c r="I823" s="2">
        <f t="shared" si="113"/>
        <v>21.985136069420918</v>
      </c>
    </row>
    <row r="824" spans="1:9" ht="13.5" x14ac:dyDescent="0.25">
      <c r="A824" s="3">
        <f>TITRES_STAT!B827</f>
        <v>43507</v>
      </c>
      <c r="B824" s="5">
        <f>TITRES_STAT!D827</f>
        <v>1.88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2.8591541696348483E-3</v>
      </c>
      <c r="G824" s="2">
        <f t="shared" si="115"/>
        <v>1.0145787717496071E-2</v>
      </c>
      <c r="H824" s="2">
        <f t="shared" si="112"/>
        <v>0.28180701678829062</v>
      </c>
      <c r="I824" s="2">
        <f t="shared" si="113"/>
        <v>21.985136069420918</v>
      </c>
    </row>
    <row r="825" spans="1:9" ht="13.5" x14ac:dyDescent="0.25">
      <c r="A825" s="3">
        <f>TITRES_STAT!B828</f>
        <v>43508</v>
      </c>
      <c r="B825" s="5">
        <f>TITRES_STAT!D828</f>
        <v>1.88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2.6549288718037876E-3</v>
      </c>
      <c r="G825" s="2">
        <f t="shared" si="115"/>
        <v>9.4210885948177812E-3</v>
      </c>
      <c r="H825" s="2">
        <f t="shared" si="112"/>
        <v>0.28180701678829062</v>
      </c>
      <c r="I825" s="2">
        <f t="shared" si="113"/>
        <v>21.985136069420918</v>
      </c>
    </row>
    <row r="826" spans="1:9" ht="13.5" x14ac:dyDescent="0.25">
      <c r="A826" s="3">
        <f>TITRES_STAT!B829</f>
        <v>43509</v>
      </c>
      <c r="B826" s="5">
        <f>TITRES_STAT!D829</f>
        <v>1.88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2.4652910952463743E-3</v>
      </c>
      <c r="G826" s="2">
        <f t="shared" si="115"/>
        <v>8.74815369518794E-3</v>
      </c>
      <c r="H826" s="2">
        <f t="shared" si="112"/>
        <v>0.28180701678829062</v>
      </c>
      <c r="I826" s="2">
        <f t="shared" si="113"/>
        <v>21.985136069420918</v>
      </c>
    </row>
    <row r="827" spans="1:9" ht="13.5" x14ac:dyDescent="0.25">
      <c r="A827" s="3">
        <f>TITRES_STAT!B830</f>
        <v>43510</v>
      </c>
      <c r="B827" s="5">
        <f>TITRES_STAT!D830</f>
        <v>1.88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2.2891988741573473E-3</v>
      </c>
      <c r="G827" s="2">
        <f t="shared" si="115"/>
        <v>8.1232855741030872E-3</v>
      </c>
      <c r="H827" s="2">
        <f t="shared" si="112"/>
        <v>0.28180701678829057</v>
      </c>
      <c r="I827" s="2">
        <f t="shared" si="113"/>
        <v>21.985136069420903</v>
      </c>
    </row>
    <row r="828" spans="1:9" ht="13.5" x14ac:dyDescent="0.25">
      <c r="A828" s="3">
        <f>TITRES_STAT!B831</f>
        <v>43511</v>
      </c>
      <c r="B828" s="5">
        <f>TITRES_STAT!D831</f>
        <v>1.88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2.1256846688603938E-3</v>
      </c>
      <c r="G828" s="2">
        <f t="shared" si="115"/>
        <v>7.5430508902385807E-3</v>
      </c>
      <c r="H828" s="2">
        <f t="shared" si="112"/>
        <v>0.28180701678829057</v>
      </c>
      <c r="I828" s="2">
        <f t="shared" si="113"/>
        <v>21.985136069420903</v>
      </c>
    </row>
    <row r="829" spans="1:9" ht="13.5" x14ac:dyDescent="0.25">
      <c r="A829" s="3">
        <f>TITRES_STAT!B832</f>
        <v>43514</v>
      </c>
      <c r="B829" s="5">
        <f>TITRES_STAT!D832</f>
        <v>1.83</v>
      </c>
      <c r="C829" s="2">
        <f t="shared" si="108"/>
        <v>-4.9999999999999822E-2</v>
      </c>
      <c r="D829" s="2">
        <f t="shared" si="109"/>
        <v>0</v>
      </c>
      <c r="E829" s="2">
        <f t="shared" si="110"/>
        <v>4.9999999999999822E-2</v>
      </c>
      <c r="F829" s="2">
        <f t="shared" ref="F829:G844" si="116">((F828*13)+D829)/14</f>
        <v>1.9738500496560801E-3</v>
      </c>
      <c r="G829" s="2">
        <f t="shared" si="116"/>
        <v>1.0575690112364382E-2</v>
      </c>
      <c r="H829" s="2">
        <f t="shared" si="112"/>
        <v>0.18664030703286097</v>
      </c>
      <c r="I829" s="2">
        <f t="shared" si="113"/>
        <v>15.728465140337804</v>
      </c>
    </row>
    <row r="830" spans="1:9" ht="13.5" x14ac:dyDescent="0.25">
      <c r="A830" s="3">
        <f>TITRES_STAT!B833</f>
        <v>43515</v>
      </c>
      <c r="B830" s="5">
        <f>TITRES_STAT!D833</f>
        <v>1.78</v>
      </c>
      <c r="C830" s="2">
        <f t="shared" si="108"/>
        <v>-5.0000000000000044E-2</v>
      </c>
      <c r="D830" s="2">
        <f t="shared" si="109"/>
        <v>0</v>
      </c>
      <c r="E830" s="2">
        <f t="shared" si="110"/>
        <v>5.0000000000000044E-2</v>
      </c>
      <c r="F830" s="2">
        <f t="shared" si="116"/>
        <v>1.8328607603949314E-3</v>
      </c>
      <c r="G830" s="2">
        <f t="shared" si="116"/>
        <v>1.33917122471955E-2</v>
      </c>
      <c r="H830" s="2">
        <f t="shared" si="112"/>
        <v>0.13686530344756848</v>
      </c>
      <c r="I830" s="2">
        <f t="shared" si="113"/>
        <v>12.038831955951281</v>
      </c>
    </row>
    <row r="831" spans="1:9" ht="13.5" x14ac:dyDescent="0.25">
      <c r="A831" s="3">
        <f>TITRES_STAT!B834</f>
        <v>43516</v>
      </c>
      <c r="B831" s="5">
        <f>TITRES_STAT!D834</f>
        <v>1.78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1.7019421346524365E-3</v>
      </c>
      <c r="G831" s="2">
        <f t="shared" si="116"/>
        <v>1.2435161372395821E-2</v>
      </c>
      <c r="H831" s="2">
        <f t="shared" si="112"/>
        <v>0.1368653034475685</v>
      </c>
      <c r="I831" s="2">
        <f t="shared" si="113"/>
        <v>12.038831955951281</v>
      </c>
    </row>
    <row r="832" spans="1:9" ht="13.5" x14ac:dyDescent="0.25">
      <c r="A832" s="3">
        <f>TITRES_STAT!B835</f>
        <v>43517</v>
      </c>
      <c r="B832" s="5">
        <f>TITRES_STAT!D835</f>
        <v>1.78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1.5803748393201195E-3</v>
      </c>
      <c r="G832" s="2">
        <f t="shared" si="116"/>
        <v>1.1546935560081835E-2</v>
      </c>
      <c r="H832" s="2">
        <f t="shared" si="112"/>
        <v>0.1368653034475685</v>
      </c>
      <c r="I832" s="2">
        <f t="shared" si="113"/>
        <v>12.038831955951281</v>
      </c>
    </row>
    <row r="833" spans="1:9" ht="13.5" x14ac:dyDescent="0.25">
      <c r="A833" s="3">
        <f>TITRES_STAT!B836</f>
        <v>43518</v>
      </c>
      <c r="B833" s="5">
        <f>TITRES_STAT!D836</f>
        <v>1.78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1.4674909222258253E-3</v>
      </c>
      <c r="G833" s="2">
        <f t="shared" si="116"/>
        <v>1.0722154448647419E-2</v>
      </c>
      <c r="H833" s="2">
        <f t="shared" si="112"/>
        <v>0.13686530344756848</v>
      </c>
      <c r="I833" s="2">
        <f t="shared" si="113"/>
        <v>12.038831955951281</v>
      </c>
    </row>
    <row r="834" spans="1:9" ht="13.5" x14ac:dyDescent="0.25">
      <c r="A834" s="3">
        <f>TITRES_STAT!B837</f>
        <v>43521</v>
      </c>
      <c r="B834" s="5">
        <f>TITRES_STAT!D837</f>
        <v>1.73</v>
      </c>
      <c r="C834" s="2">
        <f t="shared" si="108"/>
        <v>-5.0000000000000044E-2</v>
      </c>
      <c r="D834" s="2">
        <f t="shared" si="109"/>
        <v>0</v>
      </c>
      <c r="E834" s="2">
        <f t="shared" si="110"/>
        <v>5.0000000000000044E-2</v>
      </c>
      <c r="F834" s="2">
        <f t="shared" si="116"/>
        <v>1.3626701420668377E-3</v>
      </c>
      <c r="G834" s="2">
        <f t="shared" si="116"/>
        <v>1.3527714845172607E-2</v>
      </c>
      <c r="H834" s="2">
        <f t="shared" si="112"/>
        <v>0.10073173168290943</v>
      </c>
      <c r="I834" s="2">
        <f t="shared" si="113"/>
        <v>9.1513425827109245</v>
      </c>
    </row>
    <row r="835" spans="1:9" ht="13.5" x14ac:dyDescent="0.25">
      <c r="A835" s="3">
        <f>TITRES_STAT!B838</f>
        <v>43522</v>
      </c>
      <c r="B835" s="5">
        <f>TITRES_STAT!D838</f>
        <v>1.66</v>
      </c>
      <c r="C835" s="2">
        <f t="shared" ref="C835:C898" si="117">B835-B834</f>
        <v>-7.0000000000000062E-2</v>
      </c>
      <c r="D835" s="2">
        <f t="shared" ref="D835:D898" si="118">IF(C835&gt;0,C835,0)</f>
        <v>0</v>
      </c>
      <c r="E835" s="2">
        <f t="shared" ref="E835:E898" si="119">IF(C835&lt;0,-C835,0)</f>
        <v>7.0000000000000062E-2</v>
      </c>
      <c r="F835" s="2">
        <f t="shared" si="116"/>
        <v>1.2653365604906352E-3</v>
      </c>
      <c r="G835" s="2">
        <f t="shared" si="116"/>
        <v>1.7561449499088853E-2</v>
      </c>
      <c r="H835" s="2">
        <f t="shared" si="112"/>
        <v>7.205194312441493E-2</v>
      </c>
      <c r="I835" s="2">
        <f t="shared" si="113"/>
        <v>6.7209376921070572</v>
      </c>
    </row>
    <row r="836" spans="1:9" ht="13.5" x14ac:dyDescent="0.25">
      <c r="A836" s="3">
        <f>TITRES_STAT!B839</f>
        <v>43523</v>
      </c>
      <c r="B836" s="5">
        <f>TITRES_STAT!D839</f>
        <v>1.66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1.174955377598447E-3</v>
      </c>
      <c r="G836" s="2">
        <f t="shared" si="116"/>
        <v>1.6307060249153935E-2</v>
      </c>
      <c r="H836" s="2">
        <f t="shared" si="112"/>
        <v>7.205194312441493E-2</v>
      </c>
      <c r="I836" s="2">
        <f t="shared" si="113"/>
        <v>6.7209376921070572</v>
      </c>
    </row>
    <row r="837" spans="1:9" ht="13.5" x14ac:dyDescent="0.25">
      <c r="A837" s="3">
        <f>TITRES_STAT!B840</f>
        <v>43524</v>
      </c>
      <c r="B837" s="5">
        <f>TITRES_STAT!D840</f>
        <v>1.66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1.0910299934842722E-3</v>
      </c>
      <c r="G837" s="2">
        <f t="shared" si="116"/>
        <v>1.5142270231357226E-2</v>
      </c>
      <c r="H837" s="2">
        <f t="shared" si="112"/>
        <v>7.205194312441493E-2</v>
      </c>
      <c r="I837" s="2">
        <f t="shared" si="113"/>
        <v>6.7209376921070572</v>
      </c>
    </row>
    <row r="838" spans="1:9" ht="13.5" x14ac:dyDescent="0.25">
      <c r="A838" s="3">
        <f>TITRES_STAT!B841</f>
        <v>43525</v>
      </c>
      <c r="B838" s="5">
        <f>TITRES_STAT!D841</f>
        <v>1.66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1.0130992796639671E-3</v>
      </c>
      <c r="G838" s="2">
        <f t="shared" si="116"/>
        <v>1.4060679500545997E-2</v>
      </c>
      <c r="H838" s="2">
        <f t="shared" si="112"/>
        <v>7.205194312441493E-2</v>
      </c>
      <c r="I838" s="2">
        <f t="shared" si="113"/>
        <v>6.7209376921070572</v>
      </c>
    </row>
    <row r="839" spans="1:9" ht="13.5" x14ac:dyDescent="0.25">
      <c r="A839" s="3">
        <f>TITRES_STAT!B842</f>
        <v>43528</v>
      </c>
      <c r="B839" s="5">
        <f>TITRES_STAT!D842</f>
        <v>1.66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9.4073504540225503E-4</v>
      </c>
      <c r="G839" s="2">
        <f t="shared" si="116"/>
        <v>1.3056345250506998E-2</v>
      </c>
      <c r="H839" s="2">
        <f t="shared" si="112"/>
        <v>7.2051943124414916E-2</v>
      </c>
      <c r="I839" s="2">
        <f t="shared" si="113"/>
        <v>6.7209376921070572</v>
      </c>
    </row>
    <row r="840" spans="1:9" ht="13.5" x14ac:dyDescent="0.25">
      <c r="A840" s="3">
        <f>TITRES_STAT!B843</f>
        <v>43529</v>
      </c>
      <c r="B840" s="5">
        <f>TITRES_STAT!D843</f>
        <v>1.7</v>
      </c>
      <c r="C840" s="2">
        <f t="shared" si="117"/>
        <v>4.0000000000000036E-2</v>
      </c>
      <c r="D840" s="2">
        <f t="shared" si="118"/>
        <v>4.0000000000000036E-2</v>
      </c>
      <c r="E840" s="2">
        <f t="shared" si="119"/>
        <v>0</v>
      </c>
      <c r="F840" s="2">
        <f t="shared" si="116"/>
        <v>3.7306825421592393E-3</v>
      </c>
      <c r="G840" s="2">
        <f t="shared" si="116"/>
        <v>1.2123749161185068E-2</v>
      </c>
      <c r="H840" s="2">
        <f t="shared" si="112"/>
        <v>0.3077169027963107</v>
      </c>
      <c r="I840" s="2">
        <f t="shared" si="113"/>
        <v>23.530849998062649</v>
      </c>
    </row>
    <row r="841" spans="1:9" ht="13.5" x14ac:dyDescent="0.25">
      <c r="A841" s="3">
        <f>TITRES_STAT!B844</f>
        <v>43530</v>
      </c>
      <c r="B841" s="5">
        <f>TITRES_STAT!D844</f>
        <v>1.75</v>
      </c>
      <c r="C841" s="2">
        <f t="shared" si="117"/>
        <v>5.0000000000000044E-2</v>
      </c>
      <c r="D841" s="2">
        <f t="shared" si="118"/>
        <v>5.0000000000000044E-2</v>
      </c>
      <c r="E841" s="2">
        <f t="shared" si="119"/>
        <v>0</v>
      </c>
      <c r="F841" s="2">
        <f t="shared" si="116"/>
        <v>7.0356337891478672E-3</v>
      </c>
      <c r="G841" s="2">
        <f t="shared" si="116"/>
        <v>1.1257767078243278E-2</v>
      </c>
      <c r="H841" s="2">
        <f t="shared" si="112"/>
        <v>0.62495819466232416</v>
      </c>
      <c r="I841" s="2">
        <f t="shared" si="113"/>
        <v>38.459955260091732</v>
      </c>
    </row>
    <row r="842" spans="1:9" ht="13.5" x14ac:dyDescent="0.25">
      <c r="A842" s="3">
        <f>TITRES_STAT!B845</f>
        <v>43531</v>
      </c>
      <c r="B842" s="5">
        <f>TITRES_STAT!D845</f>
        <v>1.7</v>
      </c>
      <c r="C842" s="2">
        <f t="shared" si="117"/>
        <v>-5.0000000000000044E-2</v>
      </c>
      <c r="D842" s="2">
        <f t="shared" si="118"/>
        <v>0</v>
      </c>
      <c r="E842" s="2">
        <f t="shared" si="119"/>
        <v>5.0000000000000044E-2</v>
      </c>
      <c r="F842" s="2">
        <f t="shared" si="116"/>
        <v>6.5330885184944482E-3</v>
      </c>
      <c r="G842" s="2">
        <f t="shared" si="116"/>
        <v>1.4025069429797334E-2</v>
      </c>
      <c r="H842" s="2">
        <f t="shared" si="112"/>
        <v>0.46581505718712529</v>
      </c>
      <c r="I842" s="2">
        <f t="shared" si="113"/>
        <v>31.778569533936746</v>
      </c>
    </row>
    <row r="843" spans="1:9" ht="13.5" x14ac:dyDescent="0.25">
      <c r="A843" s="3">
        <f>TITRES_STAT!B846</f>
        <v>43532</v>
      </c>
      <c r="B843" s="5">
        <f>TITRES_STAT!D846</f>
        <v>1.7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6.0664393386019875E-3</v>
      </c>
      <c r="G843" s="2">
        <f t="shared" si="116"/>
        <v>1.302327875624038E-2</v>
      </c>
      <c r="H843" s="2">
        <f t="shared" si="112"/>
        <v>0.46581505718712535</v>
      </c>
      <c r="I843" s="2">
        <f t="shared" si="113"/>
        <v>31.778569533936746</v>
      </c>
    </row>
    <row r="844" spans="1:9" ht="13.5" x14ac:dyDescent="0.25">
      <c r="A844" s="3">
        <f>TITRES_STAT!B847</f>
        <v>43535</v>
      </c>
      <c r="B844" s="5">
        <f>TITRES_STAT!D847</f>
        <v>1.7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5.6331222429875597E-3</v>
      </c>
      <c r="G844" s="2">
        <f t="shared" si="116"/>
        <v>1.2093044559366066E-2</v>
      </c>
      <c r="H844" s="2">
        <f t="shared" si="112"/>
        <v>0.4658150571871254</v>
      </c>
      <c r="I844" s="2">
        <f t="shared" si="113"/>
        <v>31.778569533936746</v>
      </c>
    </row>
    <row r="845" spans="1:9" ht="13.5" x14ac:dyDescent="0.25">
      <c r="A845" s="3">
        <f>TITRES_STAT!B848</f>
        <v>43536</v>
      </c>
      <c r="B845" s="5">
        <f>TITRES_STAT!D848</f>
        <v>1.7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5.2307563684884486E-3</v>
      </c>
      <c r="G845" s="2">
        <f t="shared" si="120"/>
        <v>1.1229255662268489E-2</v>
      </c>
      <c r="H845" s="2">
        <f t="shared" si="112"/>
        <v>0.46581505718712546</v>
      </c>
      <c r="I845" s="2">
        <f t="shared" si="113"/>
        <v>31.778569533936746</v>
      </c>
    </row>
    <row r="846" spans="1:9" ht="13.5" x14ac:dyDescent="0.25">
      <c r="A846" s="3">
        <f>TITRES_STAT!B849</f>
        <v>43537</v>
      </c>
      <c r="B846" s="5">
        <f>TITRES_STAT!D849</f>
        <v>1.7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4.8571309135964167E-3</v>
      </c>
      <c r="G846" s="2">
        <f t="shared" si="120"/>
        <v>1.0427165972106453E-2</v>
      </c>
      <c r="H846" s="2">
        <f t="shared" si="112"/>
        <v>0.46581505718712551</v>
      </c>
      <c r="I846" s="2">
        <f t="shared" si="113"/>
        <v>31.778569533936761</v>
      </c>
    </row>
    <row r="847" spans="1:9" ht="13.5" x14ac:dyDescent="0.25">
      <c r="A847" s="3">
        <f>TITRES_STAT!B850</f>
        <v>43538</v>
      </c>
      <c r="B847" s="5">
        <f>TITRES_STAT!D850</f>
        <v>1.7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4.5101929911966722E-3</v>
      </c>
      <c r="G847" s="2">
        <f t="shared" si="120"/>
        <v>9.6823684026702793E-3</v>
      </c>
      <c r="H847" s="2">
        <f t="shared" si="112"/>
        <v>0.4658150571871254</v>
      </c>
      <c r="I847" s="2">
        <f t="shared" si="113"/>
        <v>31.778569533936746</v>
      </c>
    </row>
    <row r="848" spans="1:9" ht="13.5" x14ac:dyDescent="0.25">
      <c r="A848" s="3">
        <f>TITRES_STAT!B851</f>
        <v>43539</v>
      </c>
      <c r="B848" s="5">
        <f>TITRES_STAT!D851</f>
        <v>1.7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4.1880363489683386E-3</v>
      </c>
      <c r="G848" s="2">
        <f t="shared" si="120"/>
        <v>8.9907706596224022E-3</v>
      </c>
      <c r="H848" s="2">
        <f t="shared" si="112"/>
        <v>0.4658150571871254</v>
      </c>
      <c r="I848" s="2">
        <f t="shared" si="113"/>
        <v>31.778569533936746</v>
      </c>
    </row>
    <row r="849" spans="1:9" ht="13.5" x14ac:dyDescent="0.25">
      <c r="A849" s="3">
        <f>TITRES_STAT!B852</f>
        <v>43542</v>
      </c>
      <c r="B849" s="5">
        <f>TITRES_STAT!D852</f>
        <v>1.7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3.8888908954705999E-3</v>
      </c>
      <c r="G849" s="2">
        <f t="shared" si="120"/>
        <v>8.3485727553636591E-3</v>
      </c>
      <c r="H849" s="2">
        <f t="shared" ref="H849:H912" si="121">F849/G849</f>
        <v>0.4658150571871254</v>
      </c>
      <c r="I849" s="2">
        <f t="shared" ref="I849:I912" si="122">IF(G849=0,100,100-(100/(1+H849)))</f>
        <v>31.778569533936746</v>
      </c>
    </row>
    <row r="850" spans="1:9" ht="13.5" x14ac:dyDescent="0.25">
      <c r="A850" s="3">
        <f>TITRES_STAT!B853</f>
        <v>43543</v>
      </c>
      <c r="B850" s="5">
        <f>TITRES_STAT!D853</f>
        <v>1.7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3.6111129743655571E-3</v>
      </c>
      <c r="G850" s="2">
        <f t="shared" si="120"/>
        <v>7.7522461299805402E-3</v>
      </c>
      <c r="H850" s="2">
        <f t="shared" si="121"/>
        <v>0.4658150571871254</v>
      </c>
      <c r="I850" s="2">
        <f t="shared" si="122"/>
        <v>31.778569533936746</v>
      </c>
    </row>
    <row r="851" spans="1:9" ht="13.5" x14ac:dyDescent="0.25">
      <c r="A851" s="3">
        <f>TITRES_STAT!B854</f>
        <v>43545</v>
      </c>
      <c r="B851" s="5">
        <f>TITRES_STAT!D854</f>
        <v>1.7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3.3531763333394457E-3</v>
      </c>
      <c r="G851" s="2">
        <f t="shared" si="120"/>
        <v>7.1985142635533584E-3</v>
      </c>
      <c r="H851" s="2">
        <f t="shared" si="121"/>
        <v>0.4658150571871254</v>
      </c>
      <c r="I851" s="2">
        <f t="shared" si="122"/>
        <v>31.778569533936746</v>
      </c>
    </row>
    <row r="852" spans="1:9" ht="13.5" x14ac:dyDescent="0.25">
      <c r="A852" s="3">
        <f>TITRES_STAT!B855</f>
        <v>43546</v>
      </c>
      <c r="B852" s="5">
        <f>TITRES_STAT!D855</f>
        <v>1.75</v>
      </c>
      <c r="C852" s="2">
        <f t="shared" si="117"/>
        <v>5.0000000000000044E-2</v>
      </c>
      <c r="D852" s="2">
        <f t="shared" si="118"/>
        <v>5.0000000000000044E-2</v>
      </c>
      <c r="E852" s="2">
        <f t="shared" si="119"/>
        <v>0</v>
      </c>
      <c r="F852" s="2">
        <f t="shared" si="120"/>
        <v>6.685092309529489E-3</v>
      </c>
      <c r="G852" s="2">
        <f t="shared" si="120"/>
        <v>6.6843346732995473E-3</v>
      </c>
      <c r="H852" s="2">
        <f t="shared" si="121"/>
        <v>1.0001133450473341</v>
      </c>
      <c r="I852" s="2">
        <f t="shared" si="122"/>
        <v>50.002833465603707</v>
      </c>
    </row>
    <row r="853" spans="1:9" ht="13.5" x14ac:dyDescent="0.25">
      <c r="A853" s="3">
        <f>TITRES_STAT!B856</f>
        <v>43549</v>
      </c>
      <c r="B853" s="5">
        <f>TITRES_STAT!D856</f>
        <v>1.75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6.2075857159916686E-3</v>
      </c>
      <c r="G853" s="2">
        <f t="shared" si="120"/>
        <v>6.2068821966352944E-3</v>
      </c>
      <c r="H853" s="2">
        <f t="shared" si="121"/>
        <v>1.0001133450473341</v>
      </c>
      <c r="I853" s="2">
        <f t="shared" si="122"/>
        <v>50.002833465603707</v>
      </c>
    </row>
    <row r="854" spans="1:9" ht="13.5" x14ac:dyDescent="0.25">
      <c r="A854" s="3">
        <f>TITRES_STAT!B857</f>
        <v>43550</v>
      </c>
      <c r="B854" s="5">
        <f>TITRES_STAT!D857</f>
        <v>1.8</v>
      </c>
      <c r="C854" s="2">
        <f t="shared" si="117"/>
        <v>5.0000000000000044E-2</v>
      </c>
      <c r="D854" s="2">
        <f t="shared" si="118"/>
        <v>5.0000000000000044E-2</v>
      </c>
      <c r="E854" s="2">
        <f t="shared" si="119"/>
        <v>0</v>
      </c>
      <c r="F854" s="2">
        <f t="shared" si="120"/>
        <v>9.3356153077065514E-3</v>
      </c>
      <c r="G854" s="2">
        <f t="shared" si="120"/>
        <v>5.7635334683042022E-3</v>
      </c>
      <c r="H854" s="2">
        <f t="shared" si="121"/>
        <v>1.6197728978319543</v>
      </c>
      <c r="I854" s="2">
        <f t="shared" si="122"/>
        <v>61.828752376682345</v>
      </c>
    </row>
    <row r="855" spans="1:9" ht="13.5" x14ac:dyDescent="0.25">
      <c r="A855" s="3">
        <f>TITRES_STAT!B858</f>
        <v>43551</v>
      </c>
      <c r="B855" s="5">
        <f>TITRES_STAT!D858</f>
        <v>1.8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8.6687856428703698E-3</v>
      </c>
      <c r="G855" s="2">
        <f t="shared" si="120"/>
        <v>5.3518525062824732E-3</v>
      </c>
      <c r="H855" s="2">
        <f t="shared" si="121"/>
        <v>1.6197728978319543</v>
      </c>
      <c r="I855" s="2">
        <f t="shared" si="122"/>
        <v>61.828752376682345</v>
      </c>
    </row>
    <row r="856" spans="1:9" ht="13.5" x14ac:dyDescent="0.25">
      <c r="A856" s="3">
        <f>TITRES_STAT!B859</f>
        <v>43552</v>
      </c>
      <c r="B856" s="5">
        <f>TITRES_STAT!D859</f>
        <v>1.8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8.0495866683796286E-3</v>
      </c>
      <c r="G856" s="2">
        <f t="shared" si="120"/>
        <v>4.9695773272622965E-3</v>
      </c>
      <c r="H856" s="2">
        <f t="shared" si="121"/>
        <v>1.6197728978319543</v>
      </c>
      <c r="I856" s="2">
        <f t="shared" si="122"/>
        <v>61.828752376682345</v>
      </c>
    </row>
    <row r="857" spans="1:9" ht="13.5" x14ac:dyDescent="0.25">
      <c r="A857" s="3">
        <f>TITRES_STAT!B860</f>
        <v>43553</v>
      </c>
      <c r="B857" s="5">
        <f>TITRES_STAT!D860</f>
        <v>1.8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7.4746161920667981E-3</v>
      </c>
      <c r="G857" s="2">
        <f t="shared" si="120"/>
        <v>4.6146075181721325E-3</v>
      </c>
      <c r="H857" s="2">
        <f t="shared" si="121"/>
        <v>1.6197728978319543</v>
      </c>
      <c r="I857" s="2">
        <f t="shared" si="122"/>
        <v>61.828752376682345</v>
      </c>
    </row>
    <row r="858" spans="1:9" ht="13.5" x14ac:dyDescent="0.25">
      <c r="A858" s="3">
        <f>TITRES_STAT!B861</f>
        <v>43556</v>
      </c>
      <c r="B858" s="5">
        <f>TITRES_STAT!D861</f>
        <v>1.85</v>
      </c>
      <c r="C858" s="2">
        <f t="shared" si="117"/>
        <v>5.0000000000000044E-2</v>
      </c>
      <c r="D858" s="2">
        <f t="shared" si="118"/>
        <v>5.0000000000000044E-2</v>
      </c>
      <c r="E858" s="2">
        <f t="shared" si="119"/>
        <v>0</v>
      </c>
      <c r="F858" s="2">
        <f t="shared" si="120"/>
        <v>1.0512143606919173E-2</v>
      </c>
      <c r="G858" s="2">
        <f t="shared" si="120"/>
        <v>4.2849926954455515E-3</v>
      </c>
      <c r="H858" s="2">
        <f t="shared" si="121"/>
        <v>2.4532465640121996</v>
      </c>
      <c r="I858" s="2">
        <f t="shared" si="122"/>
        <v>71.041743430039446</v>
      </c>
    </row>
    <row r="859" spans="1:9" ht="13.5" x14ac:dyDescent="0.25">
      <c r="A859" s="3">
        <f>TITRES_STAT!B862</f>
        <v>43557</v>
      </c>
      <c r="B859" s="5">
        <f>TITRES_STAT!D862</f>
        <v>1.85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9.7612762064249459E-3</v>
      </c>
      <c r="G859" s="2">
        <f t="shared" si="120"/>
        <v>3.9789217886280117E-3</v>
      </c>
      <c r="H859" s="2">
        <f t="shared" si="121"/>
        <v>2.4532465640121996</v>
      </c>
      <c r="I859" s="2">
        <f t="shared" si="122"/>
        <v>71.041743430039446</v>
      </c>
    </row>
    <row r="860" spans="1:9" ht="13.5" x14ac:dyDescent="0.25">
      <c r="A860" s="3">
        <f>TITRES_STAT!B863</f>
        <v>43558</v>
      </c>
      <c r="B860" s="5">
        <f>TITRES_STAT!D863</f>
        <v>1.9</v>
      </c>
      <c r="C860" s="2">
        <f t="shared" si="117"/>
        <v>4.9999999999999822E-2</v>
      </c>
      <c r="D860" s="2">
        <f t="shared" si="118"/>
        <v>4.9999999999999822E-2</v>
      </c>
      <c r="E860" s="2">
        <f t="shared" si="119"/>
        <v>0</v>
      </c>
      <c r="F860" s="2">
        <f t="shared" si="120"/>
        <v>1.2635470763108865E-2</v>
      </c>
      <c r="G860" s="2">
        <f t="shared" si="120"/>
        <v>3.6947130894402968E-3</v>
      </c>
      <c r="H860" s="2">
        <f t="shared" si="121"/>
        <v>3.4198787449076273</v>
      </c>
      <c r="I860" s="2">
        <f t="shared" si="122"/>
        <v>77.374944931415769</v>
      </c>
    </row>
    <row r="861" spans="1:9" ht="13.5" x14ac:dyDescent="0.25">
      <c r="A861" s="3">
        <f>TITRES_STAT!B864</f>
        <v>43559</v>
      </c>
      <c r="B861" s="5">
        <f>TITRES_STAT!D864</f>
        <v>1.9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1.1732937137172519E-2</v>
      </c>
      <c r="G861" s="2">
        <f t="shared" si="123"/>
        <v>3.4308050116231325E-3</v>
      </c>
      <c r="H861" s="2">
        <f t="shared" si="121"/>
        <v>3.4198787449076282</v>
      </c>
      <c r="I861" s="2">
        <f t="shared" si="122"/>
        <v>77.374944931415769</v>
      </c>
    </row>
    <row r="862" spans="1:9" ht="13.5" x14ac:dyDescent="0.25">
      <c r="A862" s="3">
        <f>TITRES_STAT!B865</f>
        <v>43560</v>
      </c>
      <c r="B862" s="5">
        <f>TITRES_STAT!D865</f>
        <v>1.9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1.0894870198803053E-2</v>
      </c>
      <c r="G862" s="2">
        <f t="shared" si="123"/>
        <v>3.1857475107929085E-3</v>
      </c>
      <c r="H862" s="2">
        <f t="shared" si="121"/>
        <v>3.4198787449076282</v>
      </c>
      <c r="I862" s="2">
        <f t="shared" si="122"/>
        <v>77.374944931415769</v>
      </c>
    </row>
    <row r="863" spans="1:9" ht="13.5" x14ac:dyDescent="0.25">
      <c r="A863" s="3">
        <f>TITRES_STAT!B866</f>
        <v>43563</v>
      </c>
      <c r="B863" s="5">
        <f>TITRES_STAT!D866</f>
        <v>1.9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1.0116665184602835E-2</v>
      </c>
      <c r="G863" s="2">
        <f t="shared" si="123"/>
        <v>2.9581941171648437E-3</v>
      </c>
      <c r="H863" s="2">
        <f t="shared" si="121"/>
        <v>3.4198787449076282</v>
      </c>
      <c r="I863" s="2">
        <f t="shared" si="122"/>
        <v>77.374944931415769</v>
      </c>
    </row>
    <row r="864" spans="1:9" ht="13.5" x14ac:dyDescent="0.25">
      <c r="A864" s="3">
        <f>TITRES_STAT!B867</f>
        <v>43565</v>
      </c>
      <c r="B864" s="5">
        <f>TITRES_STAT!D867</f>
        <v>1.95</v>
      </c>
      <c r="C864" s="2">
        <f t="shared" si="117"/>
        <v>5.0000000000000044E-2</v>
      </c>
      <c r="D864" s="2">
        <f t="shared" si="118"/>
        <v>5.0000000000000044E-2</v>
      </c>
      <c r="E864" s="2">
        <f t="shared" si="119"/>
        <v>0</v>
      </c>
      <c r="F864" s="2">
        <f t="shared" si="123"/>
        <v>1.2965474814274064E-2</v>
      </c>
      <c r="G864" s="2">
        <f t="shared" si="123"/>
        <v>2.7468945373673548E-3</v>
      </c>
      <c r="H864" s="2">
        <f t="shared" si="121"/>
        <v>4.7200482719297545</v>
      </c>
      <c r="I864" s="2">
        <f t="shared" si="122"/>
        <v>82.51763005379965</v>
      </c>
    </row>
    <row r="865" spans="1:9" ht="13.5" x14ac:dyDescent="0.25">
      <c r="A865" s="3">
        <f>TITRES_STAT!B868</f>
        <v>43566</v>
      </c>
      <c r="B865" s="5">
        <f>TITRES_STAT!D868</f>
        <v>1.95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1.2039369470397345E-2</v>
      </c>
      <c r="G865" s="2">
        <f t="shared" si="123"/>
        <v>2.550687784698258E-3</v>
      </c>
      <c r="H865" s="2">
        <f t="shared" si="121"/>
        <v>4.7200482719297545</v>
      </c>
      <c r="I865" s="2">
        <f t="shared" si="122"/>
        <v>82.51763005379965</v>
      </c>
    </row>
    <row r="866" spans="1:9" ht="13.5" x14ac:dyDescent="0.25">
      <c r="A866" s="3">
        <f>TITRES_STAT!B869</f>
        <v>43567</v>
      </c>
      <c r="B866" s="5">
        <f>TITRES_STAT!D869</f>
        <v>1.95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1.1179414508226107E-2</v>
      </c>
      <c r="G866" s="2">
        <f t="shared" si="123"/>
        <v>2.3684958000769539E-3</v>
      </c>
      <c r="H866" s="2">
        <f t="shared" si="121"/>
        <v>4.7200482719297545</v>
      </c>
      <c r="I866" s="2">
        <f t="shared" si="122"/>
        <v>82.51763005379965</v>
      </c>
    </row>
    <row r="867" spans="1:9" ht="13.5" x14ac:dyDescent="0.25">
      <c r="A867" s="3">
        <f>TITRES_STAT!B870</f>
        <v>43570</v>
      </c>
      <c r="B867" s="5">
        <f>TITRES_STAT!D870</f>
        <v>1.95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1.0380884900495671E-2</v>
      </c>
      <c r="G867" s="2">
        <f t="shared" si="123"/>
        <v>2.1993175286428857E-3</v>
      </c>
      <c r="H867" s="2">
        <f t="shared" si="121"/>
        <v>4.7200482719297545</v>
      </c>
      <c r="I867" s="2">
        <f t="shared" si="122"/>
        <v>82.51763005379965</v>
      </c>
    </row>
    <row r="868" spans="1:9" ht="13.5" x14ac:dyDescent="0.25">
      <c r="A868" s="3">
        <f>TITRES_STAT!B871</f>
        <v>43571</v>
      </c>
      <c r="B868" s="5">
        <f>TITRES_STAT!D871</f>
        <v>1.95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9.6393931218888371E-3</v>
      </c>
      <c r="G868" s="2">
        <f t="shared" si="123"/>
        <v>2.0422234194541083E-3</v>
      </c>
      <c r="H868" s="2">
        <f t="shared" si="121"/>
        <v>4.7200482719297536</v>
      </c>
      <c r="I868" s="2">
        <f t="shared" si="122"/>
        <v>82.51763005379965</v>
      </c>
    </row>
    <row r="869" spans="1:9" ht="13.5" x14ac:dyDescent="0.25">
      <c r="A869" s="3">
        <f>TITRES_STAT!B872</f>
        <v>43572</v>
      </c>
      <c r="B869" s="5">
        <f>TITRES_STAT!D872</f>
        <v>1.95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8.9508650417539203E-3</v>
      </c>
      <c r="G869" s="2">
        <f t="shared" si="123"/>
        <v>1.8963503180645291E-3</v>
      </c>
      <c r="H869" s="2">
        <f t="shared" si="121"/>
        <v>4.7200482719297545</v>
      </c>
      <c r="I869" s="2">
        <f t="shared" si="122"/>
        <v>82.51763005379965</v>
      </c>
    </row>
    <row r="870" spans="1:9" ht="13.5" x14ac:dyDescent="0.25">
      <c r="A870" s="3">
        <f>TITRES_STAT!B873</f>
        <v>43573</v>
      </c>
      <c r="B870" s="5">
        <f>TITRES_STAT!D873</f>
        <v>1.95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8.3115175387714971E-3</v>
      </c>
      <c r="G870" s="2">
        <f t="shared" si="123"/>
        <v>1.7608967239170629E-3</v>
      </c>
      <c r="H870" s="2">
        <f t="shared" si="121"/>
        <v>4.7200482719297536</v>
      </c>
      <c r="I870" s="2">
        <f t="shared" si="122"/>
        <v>82.51763005379965</v>
      </c>
    </row>
    <row r="871" spans="1:9" ht="13.5" x14ac:dyDescent="0.25">
      <c r="A871" s="3">
        <f>TITRES_STAT!B874</f>
        <v>43574</v>
      </c>
      <c r="B871" s="5">
        <f>TITRES_STAT!D874</f>
        <v>1.95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7.7178377145735323E-3</v>
      </c>
      <c r="G871" s="2">
        <f t="shared" si="123"/>
        <v>1.6351183864944155E-3</v>
      </c>
      <c r="H871" s="2">
        <f t="shared" si="121"/>
        <v>4.7200482719297527</v>
      </c>
      <c r="I871" s="2">
        <f t="shared" si="122"/>
        <v>82.51763005379965</v>
      </c>
    </row>
    <row r="872" spans="1:9" ht="13.5" x14ac:dyDescent="0.25">
      <c r="A872" s="3">
        <f>TITRES_STAT!B875</f>
        <v>43577</v>
      </c>
      <c r="B872" s="5">
        <f>TITRES_STAT!D875</f>
        <v>1.9</v>
      </c>
      <c r="C872" s="2">
        <f t="shared" si="117"/>
        <v>-5.0000000000000044E-2</v>
      </c>
      <c r="D872" s="2">
        <f t="shared" si="118"/>
        <v>0</v>
      </c>
      <c r="E872" s="2">
        <f t="shared" si="119"/>
        <v>5.0000000000000044E-2</v>
      </c>
      <c r="F872" s="2">
        <f t="shared" si="123"/>
        <v>7.1665635921039942E-3</v>
      </c>
      <c r="G872" s="2">
        <f t="shared" si="123"/>
        <v>5.0897527874591026E-3</v>
      </c>
      <c r="H872" s="2">
        <f t="shared" si="121"/>
        <v>1.4080376574992111</v>
      </c>
      <c r="I872" s="2">
        <f t="shared" si="122"/>
        <v>58.472410226403291</v>
      </c>
    </row>
    <row r="873" spans="1:9" ht="13.5" x14ac:dyDescent="0.25">
      <c r="A873" s="3">
        <f>TITRES_STAT!B876</f>
        <v>43578</v>
      </c>
      <c r="B873" s="5">
        <f>TITRES_STAT!D876</f>
        <v>1.9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6.6546661926679945E-3</v>
      </c>
      <c r="G873" s="2">
        <f t="shared" si="123"/>
        <v>4.7261990169263097E-3</v>
      </c>
      <c r="H873" s="2">
        <f t="shared" si="121"/>
        <v>1.4080376574992108</v>
      </c>
      <c r="I873" s="2">
        <f t="shared" si="122"/>
        <v>58.472410226403291</v>
      </c>
    </row>
    <row r="874" spans="1:9" ht="13.5" x14ac:dyDescent="0.25">
      <c r="A874" s="3">
        <f>TITRES_STAT!B877</f>
        <v>43579</v>
      </c>
      <c r="B874" s="5">
        <f>TITRES_STAT!D877</f>
        <v>1.95</v>
      </c>
      <c r="C874" s="2">
        <f t="shared" si="117"/>
        <v>5.0000000000000044E-2</v>
      </c>
      <c r="D874" s="2">
        <f t="shared" si="118"/>
        <v>5.0000000000000044E-2</v>
      </c>
      <c r="E874" s="2">
        <f t="shared" si="119"/>
        <v>0</v>
      </c>
      <c r="F874" s="2">
        <f t="shared" si="123"/>
        <v>9.7507614646202834E-3</v>
      </c>
      <c r="G874" s="2">
        <f t="shared" si="123"/>
        <v>4.3886133728601442E-3</v>
      </c>
      <c r="H874" s="2">
        <f t="shared" si="121"/>
        <v>2.2218319628975483</v>
      </c>
      <c r="I874" s="2">
        <f t="shared" si="122"/>
        <v>68.96175804585873</v>
      </c>
    </row>
    <row r="875" spans="1:9" ht="13.5" x14ac:dyDescent="0.25">
      <c r="A875" s="3">
        <f>TITRES_STAT!B878</f>
        <v>43580</v>
      </c>
      <c r="B875" s="5">
        <f>TITRES_STAT!D878</f>
        <v>1.9</v>
      </c>
      <c r="C875" s="2">
        <f t="shared" si="117"/>
        <v>-5.0000000000000044E-2</v>
      </c>
      <c r="D875" s="2">
        <f t="shared" si="118"/>
        <v>0</v>
      </c>
      <c r="E875" s="2">
        <f t="shared" si="119"/>
        <v>5.0000000000000044E-2</v>
      </c>
      <c r="F875" s="2">
        <f t="shared" si="123"/>
        <v>9.0542785028616922E-3</v>
      </c>
      <c r="G875" s="2">
        <f t="shared" si="123"/>
        <v>7.6465695605129943E-3</v>
      </c>
      <c r="H875" s="2">
        <f t="shared" si="121"/>
        <v>1.1840967941517369</v>
      </c>
      <c r="I875" s="2">
        <f t="shared" si="122"/>
        <v>54.214483411282067</v>
      </c>
    </row>
    <row r="876" spans="1:9" ht="13.5" x14ac:dyDescent="0.25">
      <c r="A876" s="3">
        <f>TITRES_STAT!B879</f>
        <v>43581</v>
      </c>
      <c r="B876" s="5">
        <f>TITRES_STAT!D879</f>
        <v>1.95</v>
      </c>
      <c r="C876" s="2">
        <f t="shared" si="117"/>
        <v>5.0000000000000044E-2</v>
      </c>
      <c r="D876" s="2">
        <f t="shared" si="118"/>
        <v>5.0000000000000044E-2</v>
      </c>
      <c r="E876" s="2">
        <f t="shared" si="119"/>
        <v>0</v>
      </c>
      <c r="F876" s="2">
        <f t="shared" si="123"/>
        <v>1.1978972895514433E-2</v>
      </c>
      <c r="G876" s="2">
        <f t="shared" si="123"/>
        <v>7.1003860204763517E-3</v>
      </c>
      <c r="H876" s="2">
        <f t="shared" si="121"/>
        <v>1.6870875556581058</v>
      </c>
      <c r="I876" s="2">
        <f t="shared" si="122"/>
        <v>62.784986373282287</v>
      </c>
    </row>
    <row r="877" spans="1:9" ht="13.5" x14ac:dyDescent="0.25">
      <c r="A877" s="3">
        <f>TITRES_STAT!B880</f>
        <v>43584</v>
      </c>
      <c r="B877" s="5">
        <f>TITRES_STAT!D880</f>
        <v>1.95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1.1123331974406259E-2</v>
      </c>
      <c r="G877" s="2">
        <f t="shared" si="124"/>
        <v>6.5932155904423265E-3</v>
      </c>
      <c r="H877" s="2">
        <f t="shared" si="121"/>
        <v>1.6870875556581058</v>
      </c>
      <c r="I877" s="2">
        <f t="shared" si="122"/>
        <v>62.784986373282287</v>
      </c>
    </row>
    <row r="878" spans="1:9" ht="13.5" x14ac:dyDescent="0.25">
      <c r="A878" s="3">
        <f>TITRES_STAT!B881</f>
        <v>43585</v>
      </c>
      <c r="B878" s="5">
        <f>TITRES_STAT!D881</f>
        <v>1.95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1.0328808261948669E-2</v>
      </c>
      <c r="G878" s="2">
        <f t="shared" si="124"/>
        <v>6.1222716196964455E-3</v>
      </c>
      <c r="H878" s="2">
        <f t="shared" si="121"/>
        <v>1.687087555658106</v>
      </c>
      <c r="I878" s="2">
        <f t="shared" si="122"/>
        <v>62.784986373282294</v>
      </c>
    </row>
    <row r="879" spans="1:9" ht="13.5" x14ac:dyDescent="0.25">
      <c r="A879" s="3">
        <f>TITRES_STAT!B882</f>
        <v>43587</v>
      </c>
      <c r="B879" s="5">
        <f>TITRES_STAT!D882</f>
        <v>1.95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9.5910362432380502E-3</v>
      </c>
      <c r="G879" s="2">
        <f t="shared" si="124"/>
        <v>5.6849665040038426E-3</v>
      </c>
      <c r="H879" s="2">
        <f t="shared" si="121"/>
        <v>1.6870875556581058</v>
      </c>
      <c r="I879" s="2">
        <f t="shared" si="122"/>
        <v>62.784986373282287</v>
      </c>
    </row>
    <row r="880" spans="1:9" ht="13.5" x14ac:dyDescent="0.25">
      <c r="A880" s="3">
        <f>TITRES_STAT!B883</f>
        <v>43588</v>
      </c>
      <c r="B880" s="5">
        <f>TITRES_STAT!D883</f>
        <v>1.95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8.9059622258639039E-3</v>
      </c>
      <c r="G880" s="2">
        <f t="shared" si="124"/>
        <v>5.2788974680035685E-3</v>
      </c>
      <c r="H880" s="2">
        <f t="shared" si="121"/>
        <v>1.6870875556581058</v>
      </c>
      <c r="I880" s="2">
        <f t="shared" si="122"/>
        <v>62.784986373282287</v>
      </c>
    </row>
    <row r="881" spans="1:9" ht="13.5" x14ac:dyDescent="0.25">
      <c r="A881" s="3">
        <f>TITRES_STAT!B884</f>
        <v>43591</v>
      </c>
      <c r="B881" s="5">
        <f>TITRES_STAT!D884</f>
        <v>1.95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8.2698220668736243E-3</v>
      </c>
      <c r="G881" s="2">
        <f t="shared" si="124"/>
        <v>4.9018333631461715E-3</v>
      </c>
      <c r="H881" s="2">
        <f t="shared" si="121"/>
        <v>1.6870875556581053</v>
      </c>
      <c r="I881" s="2">
        <f t="shared" si="122"/>
        <v>62.78498637328228</v>
      </c>
    </row>
    <row r="882" spans="1:9" ht="13.5" x14ac:dyDescent="0.25">
      <c r="A882" s="3">
        <f>TITRES_STAT!B885</f>
        <v>43592</v>
      </c>
      <c r="B882" s="5">
        <f>TITRES_STAT!D885</f>
        <v>1.95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7.6791204906683655E-3</v>
      </c>
      <c r="G882" s="2">
        <f t="shared" si="124"/>
        <v>4.5517024086357315E-3</v>
      </c>
      <c r="H882" s="2">
        <f t="shared" si="121"/>
        <v>1.6870875556581051</v>
      </c>
      <c r="I882" s="2">
        <f t="shared" si="122"/>
        <v>62.78498637328228</v>
      </c>
    </row>
    <row r="883" spans="1:9" ht="13.5" x14ac:dyDescent="0.25">
      <c r="A883" s="3">
        <f>TITRES_STAT!B886</f>
        <v>43593</v>
      </c>
      <c r="B883" s="5">
        <f>TITRES_STAT!D886</f>
        <v>2</v>
      </c>
      <c r="C883" s="2">
        <f t="shared" si="117"/>
        <v>5.0000000000000044E-2</v>
      </c>
      <c r="D883" s="2">
        <f t="shared" si="118"/>
        <v>5.0000000000000044E-2</v>
      </c>
      <c r="E883" s="2">
        <f t="shared" si="119"/>
        <v>0</v>
      </c>
      <c r="F883" s="2">
        <f t="shared" si="124"/>
        <v>1.0702040455620629E-2</v>
      </c>
      <c r="G883" s="2">
        <f t="shared" si="124"/>
        <v>4.2265808080188937E-3</v>
      </c>
      <c r="H883" s="2">
        <f t="shared" si="121"/>
        <v>2.532079934522049</v>
      </c>
      <c r="I883" s="2">
        <f t="shared" si="122"/>
        <v>71.688069960531138</v>
      </c>
    </row>
    <row r="884" spans="1:9" ht="13.5" x14ac:dyDescent="0.25">
      <c r="A884" s="3">
        <f>TITRES_STAT!B887</f>
        <v>43594</v>
      </c>
      <c r="B884" s="5">
        <f>TITRES_STAT!D887</f>
        <v>2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9.9376089945048696E-3</v>
      </c>
      <c r="G884" s="2">
        <f t="shared" si="124"/>
        <v>3.9246821788746873E-3</v>
      </c>
      <c r="H884" s="2">
        <f t="shared" si="121"/>
        <v>2.5320799345220486</v>
      </c>
      <c r="I884" s="2">
        <f t="shared" si="122"/>
        <v>71.688069960531138</v>
      </c>
    </row>
    <row r="885" spans="1:9" ht="13.5" x14ac:dyDescent="0.25">
      <c r="A885" s="3">
        <f>TITRES_STAT!B888</f>
        <v>43595</v>
      </c>
      <c r="B885" s="5">
        <f>TITRES_STAT!D888</f>
        <v>2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9.227779780611664E-3</v>
      </c>
      <c r="G885" s="2">
        <f t="shared" si="124"/>
        <v>3.6443477375264952E-3</v>
      </c>
      <c r="H885" s="2">
        <f t="shared" si="121"/>
        <v>2.5320799345220486</v>
      </c>
      <c r="I885" s="2">
        <f t="shared" si="122"/>
        <v>71.688069960531138</v>
      </c>
    </row>
    <row r="886" spans="1:9" ht="13.5" x14ac:dyDescent="0.25">
      <c r="A886" s="3">
        <f>TITRES_STAT!B889</f>
        <v>43598</v>
      </c>
      <c r="B886" s="5">
        <f>TITRES_STAT!D889</f>
        <v>2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8.5686526534251174E-3</v>
      </c>
      <c r="G886" s="2">
        <f t="shared" si="124"/>
        <v>3.3840371848460312E-3</v>
      </c>
      <c r="H886" s="2">
        <f t="shared" si="121"/>
        <v>2.532079934522049</v>
      </c>
      <c r="I886" s="2">
        <f t="shared" si="122"/>
        <v>71.688069960531138</v>
      </c>
    </row>
    <row r="887" spans="1:9" ht="13.5" x14ac:dyDescent="0.25">
      <c r="A887" s="3">
        <f>TITRES_STAT!B890</f>
        <v>43599</v>
      </c>
      <c r="B887" s="5">
        <f>TITRES_STAT!D890</f>
        <v>2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7.9566060353233239E-3</v>
      </c>
      <c r="G887" s="2">
        <f t="shared" si="124"/>
        <v>3.1423202430713145E-3</v>
      </c>
      <c r="H887" s="2">
        <f t="shared" si="121"/>
        <v>2.532079934522049</v>
      </c>
      <c r="I887" s="2">
        <f t="shared" si="122"/>
        <v>71.688069960531138</v>
      </c>
    </row>
    <row r="888" spans="1:9" ht="13.5" x14ac:dyDescent="0.25">
      <c r="A888" s="3">
        <f>TITRES_STAT!B891</f>
        <v>43600</v>
      </c>
      <c r="B888" s="5">
        <f>TITRES_STAT!D891</f>
        <v>2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7.3882770328002291E-3</v>
      </c>
      <c r="G888" s="2">
        <f t="shared" si="124"/>
        <v>2.917868797137649E-3</v>
      </c>
      <c r="H888" s="2">
        <f t="shared" si="121"/>
        <v>2.5320799345220495</v>
      </c>
      <c r="I888" s="2">
        <f t="shared" si="122"/>
        <v>71.688069960531152</v>
      </c>
    </row>
    <row r="889" spans="1:9" ht="13.5" x14ac:dyDescent="0.25">
      <c r="A889" s="3">
        <f>TITRES_STAT!B892</f>
        <v>43601</v>
      </c>
      <c r="B889" s="5">
        <f>TITRES_STAT!D892</f>
        <v>2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6.8605429590287842E-3</v>
      </c>
      <c r="G889" s="2">
        <f t="shared" si="124"/>
        <v>2.7094495973421025E-3</v>
      </c>
      <c r="H889" s="2">
        <f t="shared" si="121"/>
        <v>2.5320799345220495</v>
      </c>
      <c r="I889" s="2">
        <f t="shared" si="122"/>
        <v>71.688069960531152</v>
      </c>
    </row>
    <row r="890" spans="1:9" ht="13.5" x14ac:dyDescent="0.25">
      <c r="A890" s="3">
        <f>TITRES_STAT!B893</f>
        <v>43602</v>
      </c>
      <c r="B890" s="5">
        <f>TITRES_STAT!D893</f>
        <v>2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6.3705041762410139E-3</v>
      </c>
      <c r="G890" s="2">
        <f t="shared" si="124"/>
        <v>2.5159174832462381E-3</v>
      </c>
      <c r="H890" s="2">
        <f t="shared" si="121"/>
        <v>2.5320799345220495</v>
      </c>
      <c r="I890" s="2">
        <f t="shared" si="122"/>
        <v>71.688069960531152</v>
      </c>
    </row>
    <row r="891" spans="1:9" ht="13.5" x14ac:dyDescent="0.25">
      <c r="A891" s="3">
        <f>TITRES_STAT!B894</f>
        <v>43605</v>
      </c>
      <c r="B891" s="5">
        <f>TITRES_STAT!D894</f>
        <v>2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5.9154681636523704E-3</v>
      </c>
      <c r="G891" s="2">
        <f t="shared" si="124"/>
        <v>2.3362090915857925E-3</v>
      </c>
      <c r="H891" s="2">
        <f t="shared" si="121"/>
        <v>2.5320799345220495</v>
      </c>
      <c r="I891" s="2">
        <f t="shared" si="122"/>
        <v>71.688069960531152</v>
      </c>
    </row>
    <row r="892" spans="1:9" ht="13.5" x14ac:dyDescent="0.25">
      <c r="A892" s="3">
        <f>TITRES_STAT!B895</f>
        <v>43606</v>
      </c>
      <c r="B892" s="5">
        <f>TITRES_STAT!D895</f>
        <v>2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5.4929347233914861E-3</v>
      </c>
      <c r="G892" s="2">
        <f t="shared" si="124"/>
        <v>2.1693370136153787E-3</v>
      </c>
      <c r="H892" s="2">
        <f t="shared" si="121"/>
        <v>2.5320799345220495</v>
      </c>
      <c r="I892" s="2">
        <f t="shared" si="122"/>
        <v>71.688069960531152</v>
      </c>
    </row>
    <row r="893" spans="1:9" ht="13.5" x14ac:dyDescent="0.25">
      <c r="A893" s="3">
        <f>TITRES_STAT!B896</f>
        <v>43607</v>
      </c>
      <c r="B893" s="5">
        <f>TITRES_STAT!D896</f>
        <v>2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5.1005822431492371E-3</v>
      </c>
      <c r="G893" s="2">
        <f t="shared" si="125"/>
        <v>2.0143843697857087E-3</v>
      </c>
      <c r="H893" s="2">
        <f t="shared" si="121"/>
        <v>2.5320799345220495</v>
      </c>
      <c r="I893" s="2">
        <f t="shared" si="122"/>
        <v>71.688069960531152</v>
      </c>
    </row>
    <row r="894" spans="1:9" ht="13.5" x14ac:dyDescent="0.25">
      <c r="A894" s="3">
        <f>TITRES_STAT!B897</f>
        <v>43608</v>
      </c>
      <c r="B894" s="5">
        <f>TITRES_STAT!D897</f>
        <v>2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4.7362549400671488E-3</v>
      </c>
      <c r="G894" s="2">
        <f t="shared" si="125"/>
        <v>1.8704997719438724E-3</v>
      </c>
      <c r="H894" s="2">
        <f t="shared" si="121"/>
        <v>2.5320799345220495</v>
      </c>
      <c r="I894" s="2">
        <f t="shared" si="122"/>
        <v>71.688069960531152</v>
      </c>
    </row>
    <row r="895" spans="1:9" ht="13.5" x14ac:dyDescent="0.25">
      <c r="A895" s="3">
        <f>TITRES_STAT!B898</f>
        <v>43609</v>
      </c>
      <c r="B895" s="5">
        <f>TITRES_STAT!D898</f>
        <v>2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4.3979510157766384E-3</v>
      </c>
      <c r="G895" s="2">
        <f t="shared" si="125"/>
        <v>1.7368926453764529E-3</v>
      </c>
      <c r="H895" s="2">
        <f t="shared" si="121"/>
        <v>2.5320799345220495</v>
      </c>
      <c r="I895" s="2">
        <f t="shared" si="122"/>
        <v>71.688069960531152</v>
      </c>
    </row>
    <row r="896" spans="1:9" ht="13.5" x14ac:dyDescent="0.25">
      <c r="A896" s="3">
        <f>TITRES_STAT!B899</f>
        <v>43612</v>
      </c>
      <c r="B896" s="5">
        <f>TITRES_STAT!D899</f>
        <v>2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4.0838116575068785E-3</v>
      </c>
      <c r="G896" s="2">
        <f t="shared" si="125"/>
        <v>1.6128288849924205E-3</v>
      </c>
      <c r="H896" s="2">
        <f t="shared" si="121"/>
        <v>2.5320799345220499</v>
      </c>
      <c r="I896" s="2">
        <f t="shared" si="122"/>
        <v>71.688069960531152</v>
      </c>
    </row>
    <row r="897" spans="1:9" ht="13.5" x14ac:dyDescent="0.25">
      <c r="A897" s="3">
        <f>TITRES_STAT!B900</f>
        <v>43613</v>
      </c>
      <c r="B897" s="5">
        <f>TITRES_STAT!D900</f>
        <v>2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3.7921108248278154E-3</v>
      </c>
      <c r="G897" s="2">
        <f t="shared" si="125"/>
        <v>1.4976268217786761E-3</v>
      </c>
      <c r="H897" s="2">
        <f t="shared" si="121"/>
        <v>2.5320799345220495</v>
      </c>
      <c r="I897" s="2">
        <f t="shared" si="122"/>
        <v>71.688069960531152</v>
      </c>
    </row>
    <row r="898" spans="1:9" ht="13.5" x14ac:dyDescent="0.25">
      <c r="A898" s="3">
        <f>TITRES_STAT!B901</f>
        <v>43614</v>
      </c>
      <c r="B898" s="5">
        <f>TITRES_STAT!D901</f>
        <v>1.98</v>
      </c>
      <c r="C898" s="2">
        <f t="shared" si="117"/>
        <v>-2.0000000000000018E-2</v>
      </c>
      <c r="D898" s="2">
        <f t="shared" si="118"/>
        <v>0</v>
      </c>
      <c r="E898" s="2">
        <f t="shared" si="119"/>
        <v>2.0000000000000018E-2</v>
      </c>
      <c r="F898" s="2">
        <f t="shared" si="125"/>
        <v>3.5212457659115426E-3</v>
      </c>
      <c r="G898" s="2">
        <f t="shared" si="125"/>
        <v>2.8192249059373433E-3</v>
      </c>
      <c r="H898" s="2">
        <f t="shared" si="121"/>
        <v>1.2490120098243065</v>
      </c>
      <c r="I898" s="2">
        <f t="shared" si="122"/>
        <v>55.536031126924911</v>
      </c>
    </row>
    <row r="899" spans="1:9" ht="13.5" x14ac:dyDescent="0.25">
      <c r="A899" s="3">
        <f>TITRES_STAT!B902</f>
        <v>43615</v>
      </c>
      <c r="B899" s="5">
        <f>TITRES_STAT!D902</f>
        <v>1.98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3.2697282112035754E-3</v>
      </c>
      <c r="G899" s="2">
        <f t="shared" si="125"/>
        <v>2.6178516983703902E-3</v>
      </c>
      <c r="H899" s="2">
        <f t="shared" si="121"/>
        <v>1.2490120098243065</v>
      </c>
      <c r="I899" s="2">
        <f t="shared" si="122"/>
        <v>55.536031126924911</v>
      </c>
    </row>
    <row r="900" spans="1:9" ht="13.5" x14ac:dyDescent="0.25">
      <c r="A900" s="3">
        <f>TITRES_STAT!B903</f>
        <v>43616</v>
      </c>
      <c r="B900" s="5">
        <f>TITRES_STAT!D903</f>
        <v>1.98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3.0361761961176059E-3</v>
      </c>
      <c r="G900" s="2">
        <f t="shared" si="125"/>
        <v>2.430862291343934E-3</v>
      </c>
      <c r="H900" s="2">
        <f t="shared" si="121"/>
        <v>1.2490120098243065</v>
      </c>
      <c r="I900" s="2">
        <f t="shared" si="122"/>
        <v>55.536031126924911</v>
      </c>
    </row>
    <row r="901" spans="1:9" ht="13.5" x14ac:dyDescent="0.25">
      <c r="A901" s="3">
        <f>TITRES_STAT!B904</f>
        <v>43619</v>
      </c>
      <c r="B901" s="5">
        <f>TITRES_STAT!D904</f>
        <v>1.98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2.8193064678234915E-3</v>
      </c>
      <c r="G901" s="2">
        <f t="shared" si="125"/>
        <v>2.2572292705336531E-3</v>
      </c>
      <c r="H901" s="2">
        <f t="shared" si="121"/>
        <v>1.2490120098243065</v>
      </c>
      <c r="I901" s="2">
        <f t="shared" si="122"/>
        <v>55.536031126924911</v>
      </c>
    </row>
    <row r="902" spans="1:9" ht="13.5" x14ac:dyDescent="0.25">
      <c r="A902" s="3">
        <f>TITRES_STAT!B905</f>
        <v>43623</v>
      </c>
      <c r="B902" s="5">
        <f>TITRES_STAT!D905</f>
        <v>1.98</v>
      </c>
      <c r="C902" s="2">
        <f t="shared" si="126"/>
        <v>0</v>
      </c>
      <c r="D902" s="2">
        <f t="shared" si="127"/>
        <v>0</v>
      </c>
      <c r="E902" s="2">
        <f t="shared" si="128"/>
        <v>0</v>
      </c>
      <c r="F902" s="2">
        <f t="shared" si="125"/>
        <v>2.6179274344075277E-3</v>
      </c>
      <c r="G902" s="2">
        <f t="shared" si="125"/>
        <v>2.0959986083526781E-3</v>
      </c>
      <c r="H902" s="2">
        <f t="shared" si="121"/>
        <v>1.2490120098243065</v>
      </c>
      <c r="I902" s="2">
        <f t="shared" si="122"/>
        <v>55.536031126924911</v>
      </c>
    </row>
    <row r="903" spans="1:9" ht="13.5" x14ac:dyDescent="0.25">
      <c r="A903" s="3">
        <f>TITRES_STAT!B906</f>
        <v>43626</v>
      </c>
      <c r="B903" s="5">
        <f>TITRES_STAT!D906</f>
        <v>2</v>
      </c>
      <c r="C903" s="2">
        <f t="shared" si="126"/>
        <v>2.0000000000000018E-2</v>
      </c>
      <c r="D903" s="2">
        <f t="shared" si="127"/>
        <v>2.0000000000000018E-2</v>
      </c>
      <c r="E903" s="2">
        <f t="shared" si="128"/>
        <v>0</v>
      </c>
      <c r="F903" s="2">
        <f t="shared" si="125"/>
        <v>3.8595040462355628E-3</v>
      </c>
      <c r="G903" s="2">
        <f t="shared" si="125"/>
        <v>1.9462844220417726E-3</v>
      </c>
      <c r="H903" s="2">
        <f t="shared" si="121"/>
        <v>1.9830113227678741</v>
      </c>
      <c r="I903" s="2">
        <f t="shared" si="122"/>
        <v>66.476828553499388</v>
      </c>
    </row>
    <row r="904" spans="1:9" ht="13.5" x14ac:dyDescent="0.25">
      <c r="A904" s="3">
        <f>TITRES_STAT!B907</f>
        <v>43627</v>
      </c>
      <c r="B904" s="5">
        <f>TITRES_STAT!D907</f>
        <v>2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3.5838251857901655E-3</v>
      </c>
      <c r="G904" s="2">
        <f t="shared" si="125"/>
        <v>1.807264106181646E-3</v>
      </c>
      <c r="H904" s="2">
        <f t="shared" si="121"/>
        <v>1.9830113227678741</v>
      </c>
      <c r="I904" s="2">
        <f t="shared" si="122"/>
        <v>66.476828553499388</v>
      </c>
    </row>
    <row r="905" spans="1:9" ht="13.5" x14ac:dyDescent="0.25">
      <c r="A905" s="3">
        <f>TITRES_STAT!B908</f>
        <v>43628</v>
      </c>
      <c r="B905" s="5">
        <f>TITRES_STAT!D908</f>
        <v>1.91</v>
      </c>
      <c r="C905" s="2">
        <f t="shared" si="126"/>
        <v>-9.000000000000008E-2</v>
      </c>
      <c r="D905" s="2">
        <f t="shared" si="127"/>
        <v>0</v>
      </c>
      <c r="E905" s="2">
        <f t="shared" si="128"/>
        <v>9.000000000000008E-2</v>
      </c>
      <c r="F905" s="2">
        <f t="shared" si="125"/>
        <v>3.3278376725194396E-3</v>
      </c>
      <c r="G905" s="2">
        <f t="shared" si="125"/>
        <v>8.1067452414543915E-3</v>
      </c>
      <c r="H905" s="2">
        <f t="shared" si="121"/>
        <v>0.41050231300008244</v>
      </c>
      <c r="I905" s="2">
        <f t="shared" si="122"/>
        <v>29.103271169187963</v>
      </c>
    </row>
    <row r="906" spans="1:9" ht="13.5" x14ac:dyDescent="0.25">
      <c r="A906" s="3">
        <f>TITRES_STAT!B909</f>
        <v>43629</v>
      </c>
      <c r="B906" s="5">
        <f>TITRES_STAT!D909</f>
        <v>1.86</v>
      </c>
      <c r="C906" s="2">
        <f t="shared" si="126"/>
        <v>-4.9999999999999822E-2</v>
      </c>
      <c r="D906" s="2">
        <f t="shared" si="127"/>
        <v>0</v>
      </c>
      <c r="E906" s="2">
        <f t="shared" si="128"/>
        <v>4.9999999999999822E-2</v>
      </c>
      <c r="F906" s="2">
        <f t="shared" si="125"/>
        <v>3.0901349816251943E-3</v>
      </c>
      <c r="G906" s="2">
        <f t="shared" si="125"/>
        <v>1.1099120581350494E-2</v>
      </c>
      <c r="H906" s="2">
        <f t="shared" si="121"/>
        <v>0.27841259665359902</v>
      </c>
      <c r="I906" s="2">
        <f t="shared" si="122"/>
        <v>21.777992283741412</v>
      </c>
    </row>
    <row r="907" spans="1:9" ht="13.5" x14ac:dyDescent="0.25">
      <c r="A907" s="3">
        <f>TITRES_STAT!B910</f>
        <v>43630</v>
      </c>
      <c r="B907" s="5">
        <f>TITRES_STAT!D910</f>
        <v>1.86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2.869411054366252E-3</v>
      </c>
      <c r="G907" s="2">
        <f t="shared" si="125"/>
        <v>1.0306326254111172E-2</v>
      </c>
      <c r="H907" s="2">
        <f t="shared" si="121"/>
        <v>0.27841259665359902</v>
      </c>
      <c r="I907" s="2">
        <f t="shared" si="122"/>
        <v>21.777992283741412</v>
      </c>
    </row>
    <row r="908" spans="1:9" ht="13.5" x14ac:dyDescent="0.25">
      <c r="A908" s="3">
        <f>TITRES_STAT!B911</f>
        <v>43633</v>
      </c>
      <c r="B908" s="5">
        <f>TITRES_STAT!D911</f>
        <v>1.94</v>
      </c>
      <c r="C908" s="2">
        <f t="shared" si="126"/>
        <v>7.9999999999999849E-2</v>
      </c>
      <c r="D908" s="2">
        <f t="shared" si="127"/>
        <v>7.9999999999999849E-2</v>
      </c>
      <c r="E908" s="2">
        <f t="shared" si="128"/>
        <v>0</v>
      </c>
      <c r="F908" s="2">
        <f t="shared" si="125"/>
        <v>8.3787388361972227E-3</v>
      </c>
      <c r="G908" s="2">
        <f t="shared" si="125"/>
        <v>9.5701600931032312E-3</v>
      </c>
      <c r="H908" s="2">
        <f t="shared" si="121"/>
        <v>0.8755066534608329</v>
      </c>
      <c r="I908" s="2">
        <f t="shared" si="122"/>
        <v>46.681074249738273</v>
      </c>
    </row>
    <row r="909" spans="1:9" ht="13.5" x14ac:dyDescent="0.25">
      <c r="A909" s="3">
        <f>TITRES_STAT!B912</f>
        <v>43634</v>
      </c>
      <c r="B909" s="5">
        <f>TITRES_STAT!D912</f>
        <v>2</v>
      </c>
      <c r="C909" s="2">
        <f t="shared" si="126"/>
        <v>6.0000000000000053E-2</v>
      </c>
      <c r="D909" s="2">
        <f t="shared" si="127"/>
        <v>6.0000000000000053E-2</v>
      </c>
      <c r="E909" s="2">
        <f t="shared" si="128"/>
        <v>0</v>
      </c>
      <c r="F909" s="2">
        <f t="shared" ref="F909:G924" si="129">((F908*13)+D909)/14</f>
        <v>1.2065971776468854E-2</v>
      </c>
      <c r="G909" s="2">
        <f t="shared" si="129"/>
        <v>8.8865772293101435E-3</v>
      </c>
      <c r="H909" s="2">
        <f t="shared" si="121"/>
        <v>1.3577749301128308</v>
      </c>
      <c r="I909" s="2">
        <f t="shared" si="122"/>
        <v>57.587130678662987</v>
      </c>
    </row>
    <row r="910" spans="1:9" ht="13.5" x14ac:dyDescent="0.25">
      <c r="A910" s="3">
        <f>TITRES_STAT!B913</f>
        <v>43635</v>
      </c>
      <c r="B910" s="5">
        <f>TITRES_STAT!D913</f>
        <v>2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1.1204116649578223E-2</v>
      </c>
      <c r="G910" s="2">
        <f t="shared" si="129"/>
        <v>8.2518217129308475E-3</v>
      </c>
      <c r="H910" s="2">
        <f t="shared" si="121"/>
        <v>1.357774930112831</v>
      </c>
      <c r="I910" s="2">
        <f t="shared" si="122"/>
        <v>57.587130678662994</v>
      </c>
    </row>
    <row r="911" spans="1:9" ht="13.5" x14ac:dyDescent="0.25">
      <c r="A911" s="3">
        <f>TITRES_STAT!B914</f>
        <v>43636</v>
      </c>
      <c r="B911" s="5">
        <f>TITRES_STAT!D914</f>
        <v>2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1.0403822603179779E-2</v>
      </c>
      <c r="G911" s="2">
        <f t="shared" si="129"/>
        <v>7.6624058762929303E-3</v>
      </c>
      <c r="H911" s="2">
        <f t="shared" si="121"/>
        <v>1.357774930112831</v>
      </c>
      <c r="I911" s="2">
        <f t="shared" si="122"/>
        <v>57.587130678662994</v>
      </c>
    </row>
    <row r="912" spans="1:9" ht="13.5" x14ac:dyDescent="0.25">
      <c r="A912" s="3">
        <f>TITRES_STAT!B915</f>
        <v>43637</v>
      </c>
      <c r="B912" s="5">
        <f>TITRES_STAT!D915</f>
        <v>2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9.6606924172383656E-3</v>
      </c>
      <c r="G912" s="2">
        <f t="shared" si="129"/>
        <v>7.1150911708434354E-3</v>
      </c>
      <c r="H912" s="2">
        <f t="shared" si="121"/>
        <v>1.3577749301128308</v>
      </c>
      <c r="I912" s="2">
        <f t="shared" si="122"/>
        <v>57.587130678662987</v>
      </c>
    </row>
    <row r="913" spans="1:9" ht="13.5" x14ac:dyDescent="0.25">
      <c r="A913" s="3">
        <f>TITRES_STAT!B916</f>
        <v>43640</v>
      </c>
      <c r="B913" s="5">
        <f>TITRES_STAT!D916</f>
        <v>2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8.9706429588641973E-3</v>
      </c>
      <c r="G913" s="2">
        <f t="shared" si="129"/>
        <v>6.6068703729260467E-3</v>
      </c>
      <c r="H913" s="2">
        <f t="shared" ref="H913:H976" si="130">F913/G913</f>
        <v>1.357774930112831</v>
      </c>
      <c r="I913" s="2">
        <f t="shared" ref="I913:I976" si="131">IF(G913=0,100,100-(100/(1+H913)))</f>
        <v>57.587130678662994</v>
      </c>
    </row>
    <row r="914" spans="1:9" ht="13.5" x14ac:dyDescent="0.25">
      <c r="A914" s="3">
        <f>TITRES_STAT!B917</f>
        <v>43641</v>
      </c>
      <c r="B914" s="5">
        <f>TITRES_STAT!D917</f>
        <v>2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8.3298827475167554E-3</v>
      </c>
      <c r="G914" s="2">
        <f t="shared" si="129"/>
        <v>6.1349510605741859E-3</v>
      </c>
      <c r="H914" s="2">
        <f t="shared" si="130"/>
        <v>1.3577749301128312</v>
      </c>
      <c r="I914" s="2">
        <f t="shared" si="131"/>
        <v>57.587130678662994</v>
      </c>
    </row>
    <row r="915" spans="1:9" ht="13.5" x14ac:dyDescent="0.25">
      <c r="A915" s="3">
        <f>TITRES_STAT!B918</f>
        <v>43642</v>
      </c>
      <c r="B915" s="5">
        <f>TITRES_STAT!D918</f>
        <v>2.04</v>
      </c>
      <c r="C915" s="2">
        <f t="shared" si="126"/>
        <v>4.0000000000000036E-2</v>
      </c>
      <c r="D915" s="2">
        <f t="shared" si="127"/>
        <v>4.0000000000000036E-2</v>
      </c>
      <c r="E915" s="2">
        <f t="shared" si="128"/>
        <v>0</v>
      </c>
      <c r="F915" s="2">
        <f t="shared" si="129"/>
        <v>1.059203397983699E-2</v>
      </c>
      <c r="G915" s="2">
        <f t="shared" si="129"/>
        <v>5.6967402705331727E-3</v>
      </c>
      <c r="H915" s="2">
        <f t="shared" si="130"/>
        <v>1.859314884799137</v>
      </c>
      <c r="I915" s="2">
        <f t="shared" si="131"/>
        <v>65.026587126998123</v>
      </c>
    </row>
    <row r="916" spans="1:9" ht="13.5" x14ac:dyDescent="0.25">
      <c r="A916" s="3">
        <f>TITRES_STAT!B919</f>
        <v>43643</v>
      </c>
      <c r="B916" s="5">
        <f>TITRES_STAT!D919</f>
        <v>2.16</v>
      </c>
      <c r="C916" s="2">
        <f t="shared" si="126"/>
        <v>0.12000000000000011</v>
      </c>
      <c r="D916" s="2">
        <f t="shared" si="127"/>
        <v>0.12000000000000011</v>
      </c>
      <c r="E916" s="2">
        <f t="shared" si="128"/>
        <v>0</v>
      </c>
      <c r="F916" s="2">
        <f t="shared" si="129"/>
        <v>1.8406888695562926E-2</v>
      </c>
      <c r="G916" s="2">
        <f t="shared" si="129"/>
        <v>5.2898302512093751E-3</v>
      </c>
      <c r="H916" s="2">
        <f t="shared" si="130"/>
        <v>3.4796747384010471</v>
      </c>
      <c r="I916" s="2">
        <f t="shared" si="131"/>
        <v>77.676950707431601</v>
      </c>
    </row>
    <row r="917" spans="1:9" ht="13.5" x14ac:dyDescent="0.25">
      <c r="A917" s="3">
        <f>TITRES_STAT!B920</f>
        <v>43644</v>
      </c>
      <c r="B917" s="5">
        <f>TITRES_STAT!D920</f>
        <v>2.25</v>
      </c>
      <c r="C917" s="2">
        <f t="shared" si="126"/>
        <v>8.9999999999999858E-2</v>
      </c>
      <c r="D917" s="2">
        <f t="shared" si="127"/>
        <v>8.9999999999999858E-2</v>
      </c>
      <c r="E917" s="2">
        <f t="shared" si="128"/>
        <v>0</v>
      </c>
      <c r="F917" s="2">
        <f t="shared" si="129"/>
        <v>2.3520682360165562E-2</v>
      </c>
      <c r="G917" s="2">
        <f t="shared" si="129"/>
        <v>4.9119852332658491E-3</v>
      </c>
      <c r="H917" s="2">
        <f t="shared" si="130"/>
        <v>4.7884269278487386</v>
      </c>
      <c r="I917" s="2">
        <f t="shared" si="131"/>
        <v>82.724149195200283</v>
      </c>
    </row>
    <row r="918" spans="1:9" ht="13.5" x14ac:dyDescent="0.25">
      <c r="A918" s="3">
        <f>TITRES_STAT!B921</f>
        <v>43647</v>
      </c>
      <c r="B918" s="5">
        <f>TITRES_STAT!D921</f>
        <v>2.25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2.1840633620153736E-2</v>
      </c>
      <c r="G918" s="2">
        <f t="shared" si="129"/>
        <v>4.5611291451754313E-3</v>
      </c>
      <c r="H918" s="2">
        <f t="shared" si="130"/>
        <v>4.7884269278487395</v>
      </c>
      <c r="I918" s="2">
        <f t="shared" si="131"/>
        <v>82.724149195200283</v>
      </c>
    </row>
    <row r="919" spans="1:9" ht="13.5" x14ac:dyDescent="0.25">
      <c r="A919" s="3">
        <f>TITRES_STAT!B922</f>
        <v>43648</v>
      </c>
      <c r="B919" s="5">
        <f>TITRES_STAT!D922</f>
        <v>2.25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2.0280588361571324E-2</v>
      </c>
      <c r="G919" s="2">
        <f t="shared" si="129"/>
        <v>4.2353342062343294E-3</v>
      </c>
      <c r="H919" s="2">
        <f t="shared" si="130"/>
        <v>4.7884269278487377</v>
      </c>
      <c r="I919" s="2">
        <f t="shared" si="131"/>
        <v>82.724149195200283</v>
      </c>
    </row>
    <row r="920" spans="1:9" ht="13.5" x14ac:dyDescent="0.25">
      <c r="A920" s="3">
        <f>TITRES_STAT!B923</f>
        <v>43649</v>
      </c>
      <c r="B920" s="5">
        <f>TITRES_STAT!D923</f>
        <v>2.25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1.8831974907173372E-2</v>
      </c>
      <c r="G920" s="2">
        <f t="shared" si="129"/>
        <v>3.9328103343604492E-3</v>
      </c>
      <c r="H920" s="2">
        <f t="shared" si="130"/>
        <v>4.7884269278487377</v>
      </c>
      <c r="I920" s="2">
        <f t="shared" si="131"/>
        <v>82.724149195200283</v>
      </c>
    </row>
    <row r="921" spans="1:9" ht="13.5" x14ac:dyDescent="0.25">
      <c r="A921" s="3">
        <f>TITRES_STAT!B924</f>
        <v>43650</v>
      </c>
      <c r="B921" s="5">
        <f>TITRES_STAT!D924</f>
        <v>2.25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1.7486833842375274E-2</v>
      </c>
      <c r="G921" s="2">
        <f t="shared" si="129"/>
        <v>3.6518953104775599E-3</v>
      </c>
      <c r="H921" s="2">
        <f t="shared" si="130"/>
        <v>4.7884269278487377</v>
      </c>
      <c r="I921" s="2">
        <f t="shared" si="131"/>
        <v>82.724149195200283</v>
      </c>
    </row>
    <row r="922" spans="1:9" ht="13.5" x14ac:dyDescent="0.25">
      <c r="A922" s="3">
        <f>TITRES_STAT!B925</f>
        <v>43651</v>
      </c>
      <c r="B922" s="5">
        <f>TITRES_STAT!D925</f>
        <v>2.25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1.623777428220561E-2</v>
      </c>
      <c r="G922" s="2">
        <f t="shared" si="129"/>
        <v>3.3910456454434483E-3</v>
      </c>
      <c r="H922" s="2">
        <f t="shared" si="130"/>
        <v>4.7884269278487368</v>
      </c>
      <c r="I922" s="2">
        <f t="shared" si="131"/>
        <v>82.724149195200283</v>
      </c>
    </row>
    <row r="923" spans="1:9" ht="13.5" x14ac:dyDescent="0.25">
      <c r="A923" s="3">
        <f>TITRES_STAT!B926</f>
        <v>43654</v>
      </c>
      <c r="B923" s="5">
        <f>TITRES_STAT!D926</f>
        <v>2.25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1.5077933262048065E-2</v>
      </c>
      <c r="G923" s="2">
        <f t="shared" si="129"/>
        <v>3.1488280993403448E-3</v>
      </c>
      <c r="H923" s="2">
        <f t="shared" si="130"/>
        <v>4.7884269278487377</v>
      </c>
      <c r="I923" s="2">
        <f t="shared" si="131"/>
        <v>82.724149195200283</v>
      </c>
    </row>
    <row r="924" spans="1:9" ht="13.5" x14ac:dyDescent="0.25">
      <c r="A924" s="3">
        <f>TITRES_STAT!B927</f>
        <v>43655</v>
      </c>
      <c r="B924" s="5">
        <f>TITRES_STAT!D927</f>
        <v>2.25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1.4000938029044632E-2</v>
      </c>
      <c r="G924" s="2">
        <f t="shared" si="129"/>
        <v>2.9239118065303199E-3</v>
      </c>
      <c r="H924" s="2">
        <f t="shared" si="130"/>
        <v>4.7884269278487377</v>
      </c>
      <c r="I924" s="2">
        <f t="shared" si="131"/>
        <v>82.724149195200283</v>
      </c>
    </row>
    <row r="925" spans="1:9" ht="13.5" x14ac:dyDescent="0.25">
      <c r="A925" s="3">
        <f>TITRES_STAT!B928</f>
        <v>43656</v>
      </c>
      <c r="B925" s="5">
        <f>TITRES_STAT!D928</f>
        <v>2.25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1.3000871026970015E-2</v>
      </c>
      <c r="G925" s="2">
        <f t="shared" si="132"/>
        <v>2.7150609632067254E-3</v>
      </c>
      <c r="H925" s="2">
        <f t="shared" si="130"/>
        <v>4.7884269278487377</v>
      </c>
      <c r="I925" s="2">
        <f t="shared" si="131"/>
        <v>82.724149195200283</v>
      </c>
    </row>
    <row r="926" spans="1:9" ht="13.5" x14ac:dyDescent="0.25">
      <c r="A926" s="3">
        <f>TITRES_STAT!B929</f>
        <v>43657</v>
      </c>
      <c r="B926" s="5">
        <f>TITRES_STAT!D929</f>
        <v>2.25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1.2072237382186444E-2</v>
      </c>
      <c r="G926" s="2">
        <f t="shared" si="132"/>
        <v>2.5211280372633878E-3</v>
      </c>
      <c r="H926" s="2">
        <f t="shared" si="130"/>
        <v>4.7884269278487386</v>
      </c>
      <c r="I926" s="2">
        <f t="shared" si="131"/>
        <v>82.724149195200283</v>
      </c>
    </row>
    <row r="927" spans="1:9" ht="13.5" x14ac:dyDescent="0.25">
      <c r="A927" s="3">
        <f>TITRES_STAT!B930</f>
        <v>43658</v>
      </c>
      <c r="B927" s="5">
        <f>TITRES_STAT!D930</f>
        <v>2.25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1.1209934712030269E-2</v>
      </c>
      <c r="G927" s="2">
        <f t="shared" si="132"/>
        <v>2.3410474631731454E-3</v>
      </c>
      <c r="H927" s="2">
        <f t="shared" si="130"/>
        <v>4.7884269278487395</v>
      </c>
      <c r="I927" s="2">
        <f t="shared" si="131"/>
        <v>82.724149195200283</v>
      </c>
    </row>
    <row r="928" spans="1:9" ht="13.5" x14ac:dyDescent="0.25">
      <c r="A928" s="3">
        <f>TITRES_STAT!B931</f>
        <v>43661</v>
      </c>
      <c r="B928" s="5">
        <f>TITRES_STAT!D931</f>
        <v>2.29</v>
      </c>
      <c r="C928" s="2">
        <f t="shared" si="126"/>
        <v>4.0000000000000036E-2</v>
      </c>
      <c r="D928" s="2">
        <f t="shared" si="127"/>
        <v>4.0000000000000036E-2</v>
      </c>
      <c r="E928" s="2">
        <f t="shared" si="128"/>
        <v>0</v>
      </c>
      <c r="F928" s="2">
        <f t="shared" si="132"/>
        <v>1.3266367946885252E-2</v>
      </c>
      <c r="G928" s="2">
        <f t="shared" si="132"/>
        <v>2.1738297872322065E-3</v>
      </c>
      <c r="H928" s="2">
        <f t="shared" si="130"/>
        <v>6.1027629784098414</v>
      </c>
      <c r="I928" s="2">
        <f t="shared" si="131"/>
        <v>85.920971838146869</v>
      </c>
    </row>
    <row r="929" spans="1:9" ht="13.5" x14ac:dyDescent="0.25">
      <c r="A929" s="3">
        <f>TITRES_STAT!B932</f>
        <v>43662</v>
      </c>
      <c r="B929" s="5">
        <f>TITRES_STAT!D932</f>
        <v>2.29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1.2318770236393448E-2</v>
      </c>
      <c r="G929" s="2">
        <f t="shared" si="132"/>
        <v>2.0185562310013347E-3</v>
      </c>
      <c r="H929" s="2">
        <f t="shared" si="130"/>
        <v>6.1027629784098405</v>
      </c>
      <c r="I929" s="2">
        <f t="shared" si="131"/>
        <v>85.920971838146869</v>
      </c>
    </row>
    <row r="930" spans="1:9" ht="13.5" x14ac:dyDescent="0.25">
      <c r="A930" s="3">
        <f>TITRES_STAT!B933</f>
        <v>43663</v>
      </c>
      <c r="B930" s="5">
        <f>TITRES_STAT!D933</f>
        <v>2.29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1.1438858076651058E-2</v>
      </c>
      <c r="G930" s="2">
        <f t="shared" si="132"/>
        <v>1.874373643072668E-3</v>
      </c>
      <c r="H930" s="2">
        <f t="shared" si="130"/>
        <v>6.1027629784098405</v>
      </c>
      <c r="I930" s="2">
        <f t="shared" si="131"/>
        <v>85.920971838146869</v>
      </c>
    </row>
    <row r="931" spans="1:9" ht="13.5" x14ac:dyDescent="0.25">
      <c r="A931" s="3">
        <f>TITRES_STAT!B934</f>
        <v>43664</v>
      </c>
      <c r="B931" s="5">
        <f>TITRES_STAT!D934</f>
        <v>2.29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1.0621796785461697E-2</v>
      </c>
      <c r="G931" s="2">
        <f t="shared" si="132"/>
        <v>1.7404898114246202E-3</v>
      </c>
      <c r="H931" s="2">
        <f t="shared" si="130"/>
        <v>6.1027629784098405</v>
      </c>
      <c r="I931" s="2">
        <f t="shared" si="131"/>
        <v>85.920971838146869</v>
      </c>
    </row>
    <row r="932" spans="1:9" ht="13.5" x14ac:dyDescent="0.25">
      <c r="A932" s="3">
        <f>TITRES_STAT!B935</f>
        <v>43665</v>
      </c>
      <c r="B932" s="5">
        <f>TITRES_STAT!D935</f>
        <v>2.2999999999999998</v>
      </c>
      <c r="C932" s="2">
        <f t="shared" si="126"/>
        <v>9.9999999999997868E-3</v>
      </c>
      <c r="D932" s="2">
        <f t="shared" si="127"/>
        <v>9.9999999999997868E-3</v>
      </c>
      <c r="E932" s="2">
        <f t="shared" si="128"/>
        <v>0</v>
      </c>
      <c r="F932" s="2">
        <f t="shared" si="132"/>
        <v>1.0577382729357276E-2</v>
      </c>
      <c r="G932" s="2">
        <f t="shared" si="132"/>
        <v>1.6161691106085761E-3</v>
      </c>
      <c r="H932" s="2">
        <f t="shared" si="130"/>
        <v>6.5447252146616712</v>
      </c>
      <c r="I932" s="2">
        <f t="shared" si="131"/>
        <v>86.745706814388697</v>
      </c>
    </row>
    <row r="933" spans="1:9" ht="13.5" x14ac:dyDescent="0.25">
      <c r="A933" s="3">
        <f>TITRES_STAT!B936</f>
        <v>43668</v>
      </c>
      <c r="B933" s="5">
        <f>TITRES_STAT!D936</f>
        <v>2.2999999999999998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9.8218553915460412E-3</v>
      </c>
      <c r="G933" s="2">
        <f t="shared" si="132"/>
        <v>1.5007284598508206E-3</v>
      </c>
      <c r="H933" s="2">
        <f t="shared" si="130"/>
        <v>6.5447252146616712</v>
      </c>
      <c r="I933" s="2">
        <f t="shared" si="131"/>
        <v>86.745706814388697</v>
      </c>
    </row>
    <row r="934" spans="1:9" ht="13.5" x14ac:dyDescent="0.25">
      <c r="A934" s="3">
        <f>TITRES_STAT!B937</f>
        <v>43669</v>
      </c>
      <c r="B934" s="5">
        <f>TITRES_STAT!D937</f>
        <v>2.2999999999999998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9.1202942921498938E-3</v>
      </c>
      <c r="G934" s="2">
        <f t="shared" si="132"/>
        <v>1.3935335698614763E-3</v>
      </c>
      <c r="H934" s="2">
        <f t="shared" si="130"/>
        <v>6.5447252146616695</v>
      </c>
      <c r="I934" s="2">
        <f t="shared" si="131"/>
        <v>86.745706814388683</v>
      </c>
    </row>
    <row r="935" spans="1:9" ht="13.5" x14ac:dyDescent="0.25">
      <c r="A935" s="3">
        <f>TITRES_STAT!B938</f>
        <v>43670</v>
      </c>
      <c r="B935" s="5">
        <f>TITRES_STAT!D938</f>
        <v>2.2999999999999998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8.4688446998534735E-3</v>
      </c>
      <c r="G935" s="2">
        <f t="shared" si="132"/>
        <v>1.2939954577285138E-3</v>
      </c>
      <c r="H935" s="2">
        <f t="shared" si="130"/>
        <v>6.5447252146616703</v>
      </c>
      <c r="I935" s="2">
        <f t="shared" si="131"/>
        <v>86.745706814388683</v>
      </c>
    </row>
    <row r="936" spans="1:9" ht="13.5" x14ac:dyDescent="0.25">
      <c r="A936" s="3">
        <f>TITRES_STAT!B939</f>
        <v>43672</v>
      </c>
      <c r="B936" s="5">
        <f>TITRES_STAT!D939</f>
        <v>2.2999999999999998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7.8639272212925101E-3</v>
      </c>
      <c r="G936" s="2">
        <f t="shared" si="132"/>
        <v>1.2015672107479056E-3</v>
      </c>
      <c r="H936" s="2">
        <f t="shared" si="130"/>
        <v>6.5447252146616695</v>
      </c>
      <c r="I936" s="2">
        <f t="shared" si="131"/>
        <v>86.745706814388683</v>
      </c>
    </row>
    <row r="937" spans="1:9" ht="13.5" x14ac:dyDescent="0.25">
      <c r="A937" s="3">
        <f>TITRES_STAT!B940</f>
        <v>43675</v>
      </c>
      <c r="B937" s="5">
        <f>TITRES_STAT!D940</f>
        <v>2.29</v>
      </c>
      <c r="C937" s="2">
        <f t="shared" si="126"/>
        <v>-9.9999999999997868E-3</v>
      </c>
      <c r="D937" s="2">
        <f t="shared" si="127"/>
        <v>0</v>
      </c>
      <c r="E937" s="2">
        <f t="shared" si="128"/>
        <v>9.9999999999997868E-3</v>
      </c>
      <c r="F937" s="2">
        <f t="shared" si="132"/>
        <v>7.3022181340573313E-3</v>
      </c>
      <c r="G937" s="2">
        <f t="shared" si="132"/>
        <v>1.8300266956944686E-3</v>
      </c>
      <c r="H937" s="2">
        <f t="shared" si="130"/>
        <v>3.9902249247168742</v>
      </c>
      <c r="I937" s="2">
        <f t="shared" si="131"/>
        <v>79.960823107452697</v>
      </c>
    </row>
    <row r="938" spans="1:9" ht="13.5" x14ac:dyDescent="0.25">
      <c r="A938" s="3">
        <f>TITRES_STAT!B941</f>
        <v>43676</v>
      </c>
      <c r="B938" s="5">
        <f>TITRES_STAT!D941</f>
        <v>2.29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6.7806311244818082E-3</v>
      </c>
      <c r="G938" s="2">
        <f t="shared" si="132"/>
        <v>1.6993105031448638E-3</v>
      </c>
      <c r="H938" s="2">
        <f t="shared" si="130"/>
        <v>3.9902249247168746</v>
      </c>
      <c r="I938" s="2">
        <f t="shared" si="131"/>
        <v>79.960823107452697</v>
      </c>
    </row>
    <row r="939" spans="1:9" ht="13.5" x14ac:dyDescent="0.25">
      <c r="A939" s="3">
        <f>TITRES_STAT!B942</f>
        <v>43677</v>
      </c>
      <c r="B939" s="5">
        <f>TITRES_STAT!D942</f>
        <v>2.29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6.2963003298759646E-3</v>
      </c>
      <c r="G939" s="2">
        <f t="shared" si="132"/>
        <v>1.5779311814916592E-3</v>
      </c>
      <c r="H939" s="2">
        <f t="shared" si="130"/>
        <v>3.9902249247168742</v>
      </c>
      <c r="I939" s="2">
        <f t="shared" si="131"/>
        <v>79.960823107452697</v>
      </c>
    </row>
    <row r="940" spans="1:9" ht="13.5" x14ac:dyDescent="0.25">
      <c r="A940" s="3">
        <f>TITRES_STAT!B943</f>
        <v>43678</v>
      </c>
      <c r="B940" s="5">
        <f>TITRES_STAT!D943</f>
        <v>2.29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5.8465645920276815E-3</v>
      </c>
      <c r="G940" s="2">
        <f t="shared" si="132"/>
        <v>1.4652218113851122E-3</v>
      </c>
      <c r="H940" s="2">
        <f t="shared" si="130"/>
        <v>3.9902249247168746</v>
      </c>
      <c r="I940" s="2">
        <f t="shared" si="131"/>
        <v>79.960823107452697</v>
      </c>
    </row>
    <row r="941" spans="1:9" ht="13.5" x14ac:dyDescent="0.25">
      <c r="A941" s="3">
        <f>TITRES_STAT!B944</f>
        <v>43679</v>
      </c>
      <c r="B941" s="5">
        <f>TITRES_STAT!D944</f>
        <v>2.29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5.428952835454276E-3</v>
      </c>
      <c r="G941" s="2">
        <f t="shared" si="133"/>
        <v>1.3605631105718899E-3</v>
      </c>
      <c r="H941" s="2">
        <f t="shared" si="130"/>
        <v>3.9902249247168746</v>
      </c>
      <c r="I941" s="2">
        <f t="shared" si="131"/>
        <v>79.960823107452697</v>
      </c>
    </row>
    <row r="942" spans="1:9" ht="13.5" x14ac:dyDescent="0.25">
      <c r="A942" s="3">
        <f>TITRES_STAT!B945</f>
        <v>43682</v>
      </c>
      <c r="B942" s="5">
        <f>TITRES_STAT!D945</f>
        <v>2.29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5.0411704900646852E-3</v>
      </c>
      <c r="G942" s="2">
        <f t="shared" si="133"/>
        <v>1.2633800312453266E-3</v>
      </c>
      <c r="H942" s="2">
        <f t="shared" si="130"/>
        <v>3.9902249247168742</v>
      </c>
      <c r="I942" s="2">
        <f t="shared" si="131"/>
        <v>79.960823107452697</v>
      </c>
    </row>
    <row r="943" spans="1:9" ht="13.5" x14ac:dyDescent="0.25">
      <c r="A943" s="3">
        <f>TITRES_STAT!B946</f>
        <v>43683</v>
      </c>
      <c r="B943" s="5">
        <f>TITRES_STAT!D946</f>
        <v>2.29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4.6810868836314936E-3</v>
      </c>
      <c r="G943" s="2">
        <f t="shared" si="133"/>
        <v>1.1731386004420891E-3</v>
      </c>
      <c r="H943" s="2">
        <f t="shared" si="130"/>
        <v>3.9902249247168737</v>
      </c>
      <c r="I943" s="2">
        <f t="shared" si="131"/>
        <v>79.960823107452683</v>
      </c>
    </row>
    <row r="944" spans="1:9" ht="13.5" x14ac:dyDescent="0.25">
      <c r="A944" s="3">
        <f>TITRES_STAT!B947</f>
        <v>43684</v>
      </c>
      <c r="B944" s="5">
        <f>TITRES_STAT!D947</f>
        <v>2.2999999999999998</v>
      </c>
      <c r="C944" s="2">
        <f t="shared" si="126"/>
        <v>9.9999999999997868E-3</v>
      </c>
      <c r="D944" s="2">
        <f t="shared" si="127"/>
        <v>9.9999999999997868E-3</v>
      </c>
      <c r="E944" s="2">
        <f t="shared" si="128"/>
        <v>0</v>
      </c>
      <c r="F944" s="2">
        <f t="shared" si="133"/>
        <v>5.0610092490863722E-3</v>
      </c>
      <c r="G944" s="2">
        <f t="shared" si="133"/>
        <v>1.0893429861247969E-3</v>
      </c>
      <c r="H944" s="2">
        <f t="shared" si="130"/>
        <v>4.6459281544468256</v>
      </c>
      <c r="I944" s="2">
        <f t="shared" si="131"/>
        <v>82.288120347185369</v>
      </c>
    </row>
    <row r="945" spans="1:9" ht="13.5" x14ac:dyDescent="0.25">
      <c r="A945" s="3">
        <f>TITRES_STAT!B948</f>
        <v>43685</v>
      </c>
      <c r="B945" s="5">
        <f>TITRES_STAT!D948</f>
        <v>2.2999999999999998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4.6995085884373455E-3</v>
      </c>
      <c r="G945" s="2">
        <f t="shared" si="133"/>
        <v>1.0115327728301684E-3</v>
      </c>
      <c r="H945" s="2">
        <f t="shared" si="130"/>
        <v>4.6459281544468265</v>
      </c>
      <c r="I945" s="2">
        <f t="shared" si="131"/>
        <v>82.288120347185369</v>
      </c>
    </row>
    <row r="946" spans="1:9" ht="13.5" x14ac:dyDescent="0.25">
      <c r="A946" s="3">
        <f>TITRES_STAT!B949</f>
        <v>43686</v>
      </c>
      <c r="B946" s="5">
        <f>TITRES_STAT!D949</f>
        <v>2.2999999999999998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4.3638294035489638E-3</v>
      </c>
      <c r="G946" s="2">
        <f t="shared" si="133"/>
        <v>9.3928043191372778E-4</v>
      </c>
      <c r="H946" s="2">
        <f t="shared" si="130"/>
        <v>4.6459281544468274</v>
      </c>
      <c r="I946" s="2">
        <f t="shared" si="131"/>
        <v>82.288120347185369</v>
      </c>
    </row>
    <row r="947" spans="1:9" ht="13.5" x14ac:dyDescent="0.25">
      <c r="A947" s="3">
        <f>TITRES_STAT!B950</f>
        <v>43691</v>
      </c>
      <c r="B947" s="5">
        <f>TITRES_STAT!D950</f>
        <v>2.2999999999999998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4.052127303295466E-3</v>
      </c>
      <c r="G947" s="2">
        <f t="shared" si="133"/>
        <v>8.7218897249131868E-4</v>
      </c>
      <c r="H947" s="2">
        <f t="shared" si="130"/>
        <v>4.6459281544468265</v>
      </c>
      <c r="I947" s="2">
        <f t="shared" si="131"/>
        <v>82.288120347185369</v>
      </c>
    </row>
    <row r="948" spans="1:9" ht="13.5" x14ac:dyDescent="0.25">
      <c r="A948" s="3">
        <f>TITRES_STAT!B951</f>
        <v>43692</v>
      </c>
      <c r="B948" s="5">
        <f>TITRES_STAT!D951</f>
        <v>2.2999999999999998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3.7626896387743616E-3</v>
      </c>
      <c r="G948" s="2">
        <f t="shared" si="133"/>
        <v>8.0988976017051025E-4</v>
      </c>
      <c r="H948" s="2">
        <f t="shared" si="130"/>
        <v>4.6459281544468265</v>
      </c>
      <c r="I948" s="2">
        <f t="shared" si="131"/>
        <v>82.288120347185369</v>
      </c>
    </row>
    <row r="949" spans="1:9" ht="13.5" x14ac:dyDescent="0.25">
      <c r="A949" s="3">
        <f>TITRES_STAT!B952</f>
        <v>43693</v>
      </c>
      <c r="B949" s="5">
        <f>TITRES_STAT!D952</f>
        <v>2.2999999999999998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3.4939260931476216E-3</v>
      </c>
      <c r="G949" s="2">
        <f t="shared" si="133"/>
        <v>7.520404915869023E-4</v>
      </c>
      <c r="H949" s="2">
        <f t="shared" si="130"/>
        <v>4.6459281544468274</v>
      </c>
      <c r="I949" s="2">
        <f t="shared" si="131"/>
        <v>82.288120347185369</v>
      </c>
    </row>
    <row r="950" spans="1:9" ht="13.5" x14ac:dyDescent="0.25">
      <c r="A950" s="3">
        <f>TITRES_STAT!B953</f>
        <v>43696</v>
      </c>
      <c r="B950" s="5">
        <f>TITRES_STAT!D953</f>
        <v>2.2999999999999998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3.2443599436370774E-3</v>
      </c>
      <c r="G950" s="2">
        <f t="shared" si="133"/>
        <v>6.9832331361640936E-4</v>
      </c>
      <c r="H950" s="2">
        <f t="shared" si="130"/>
        <v>4.6459281544468265</v>
      </c>
      <c r="I950" s="2">
        <f t="shared" si="131"/>
        <v>82.288120347185369</v>
      </c>
    </row>
    <row r="951" spans="1:9" ht="13.5" x14ac:dyDescent="0.25">
      <c r="A951" s="3">
        <f>TITRES_STAT!B954</f>
        <v>43697</v>
      </c>
      <c r="B951" s="5">
        <f>TITRES_STAT!D954</f>
        <v>2.2999999999999998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3.0126199476630004E-3</v>
      </c>
      <c r="G951" s="2">
        <f t="shared" si="133"/>
        <v>6.4844307692952293E-4</v>
      </c>
      <c r="H951" s="2">
        <f t="shared" si="130"/>
        <v>4.6459281544468274</v>
      </c>
      <c r="I951" s="2">
        <f t="shared" si="131"/>
        <v>82.288120347185369</v>
      </c>
    </row>
    <row r="952" spans="1:9" ht="13.5" x14ac:dyDescent="0.25">
      <c r="A952" s="3">
        <f>TITRES_STAT!B955</f>
        <v>43698</v>
      </c>
      <c r="B952" s="5">
        <f>TITRES_STAT!D955</f>
        <v>2.2999999999999998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2.7974328085442145E-3</v>
      </c>
      <c r="G952" s="2">
        <f t="shared" si="133"/>
        <v>6.0212571429169991E-4</v>
      </c>
      <c r="H952" s="2">
        <f t="shared" si="130"/>
        <v>4.6459281544468265</v>
      </c>
      <c r="I952" s="2">
        <f t="shared" si="131"/>
        <v>82.288120347185369</v>
      </c>
    </row>
    <row r="953" spans="1:9" ht="13.5" x14ac:dyDescent="0.25">
      <c r="A953" s="3">
        <f>TITRES_STAT!B956</f>
        <v>43699</v>
      </c>
      <c r="B953" s="5">
        <f>TITRES_STAT!D956</f>
        <v>2.2999999999999998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2.5976161793624846E-3</v>
      </c>
      <c r="G953" s="2">
        <f t="shared" si="133"/>
        <v>5.5911673469943564E-4</v>
      </c>
      <c r="H953" s="2">
        <f t="shared" si="130"/>
        <v>4.6459281544468256</v>
      </c>
      <c r="I953" s="2">
        <f t="shared" si="131"/>
        <v>82.288120347185369</v>
      </c>
    </row>
    <row r="954" spans="1:9" ht="13.5" x14ac:dyDescent="0.25">
      <c r="A954" s="3">
        <f>TITRES_STAT!B957</f>
        <v>43700</v>
      </c>
      <c r="B954" s="5">
        <f>TITRES_STAT!D957</f>
        <v>2.2999999999999998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2.4120721665508785E-3</v>
      </c>
      <c r="G954" s="2">
        <f t="shared" si="133"/>
        <v>5.1917982507804737E-4</v>
      </c>
      <c r="H954" s="2">
        <f t="shared" si="130"/>
        <v>4.6459281544468256</v>
      </c>
      <c r="I954" s="2">
        <f t="shared" si="131"/>
        <v>82.288120347185369</v>
      </c>
    </row>
    <row r="955" spans="1:9" ht="13.5" x14ac:dyDescent="0.25">
      <c r="A955" s="3">
        <f>TITRES_STAT!B958</f>
        <v>43703</v>
      </c>
      <c r="B955" s="5">
        <f>TITRES_STAT!D958</f>
        <v>2.2999999999999998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2.2397812975115299E-3</v>
      </c>
      <c r="G955" s="2">
        <f t="shared" si="133"/>
        <v>4.8209555185818685E-4</v>
      </c>
      <c r="H955" s="2">
        <f t="shared" si="130"/>
        <v>4.6459281544468256</v>
      </c>
      <c r="I955" s="2">
        <f t="shared" si="131"/>
        <v>82.288120347185369</v>
      </c>
    </row>
    <row r="956" spans="1:9" ht="13.5" x14ac:dyDescent="0.25">
      <c r="A956" s="3">
        <f>TITRES_STAT!B959</f>
        <v>43704</v>
      </c>
      <c r="B956" s="5">
        <f>TITRES_STAT!D959</f>
        <v>2.2999999999999998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2.0797969191178492E-3</v>
      </c>
      <c r="G956" s="2">
        <f t="shared" si="133"/>
        <v>4.4766015529688777E-4</v>
      </c>
      <c r="H956" s="2">
        <f t="shared" si="130"/>
        <v>4.6459281544468256</v>
      </c>
      <c r="I956" s="2">
        <f t="shared" si="131"/>
        <v>82.288120347185369</v>
      </c>
    </row>
    <row r="957" spans="1:9" ht="13.5" x14ac:dyDescent="0.25">
      <c r="A957" s="3">
        <f>TITRES_STAT!B960</f>
        <v>43705</v>
      </c>
      <c r="B957" s="5">
        <f>TITRES_STAT!D960</f>
        <v>2.2999999999999998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1.9312399963237171E-3</v>
      </c>
      <c r="G957" s="2">
        <f t="shared" si="134"/>
        <v>4.1568442991853864E-4</v>
      </c>
      <c r="H957" s="2">
        <f t="shared" si="130"/>
        <v>4.6459281544468256</v>
      </c>
      <c r="I957" s="2">
        <f t="shared" si="131"/>
        <v>82.288120347185369</v>
      </c>
    </row>
    <row r="958" spans="1:9" ht="13.5" x14ac:dyDescent="0.25">
      <c r="A958" s="3">
        <f>TITRES_STAT!B961</f>
        <v>43706</v>
      </c>
      <c r="B958" s="5">
        <f>TITRES_STAT!D961</f>
        <v>2.35</v>
      </c>
      <c r="C958" s="2">
        <f t="shared" si="126"/>
        <v>5.0000000000000266E-2</v>
      </c>
      <c r="D958" s="2">
        <f t="shared" si="127"/>
        <v>5.0000000000000266E-2</v>
      </c>
      <c r="E958" s="2">
        <f t="shared" si="128"/>
        <v>0</v>
      </c>
      <c r="F958" s="2">
        <f t="shared" si="134"/>
        <v>5.3647228537291852E-3</v>
      </c>
      <c r="G958" s="2">
        <f t="shared" si="134"/>
        <v>3.8599268492435729E-4</v>
      </c>
      <c r="H958" s="2">
        <f t="shared" si="130"/>
        <v>13.898509125323207</v>
      </c>
      <c r="I958" s="2">
        <f t="shared" si="131"/>
        <v>93.287919001906801</v>
      </c>
    </row>
    <row r="959" spans="1:9" ht="13.5" x14ac:dyDescent="0.25">
      <c r="A959" s="3">
        <f>TITRES_STAT!B962</f>
        <v>43707</v>
      </c>
      <c r="B959" s="5">
        <f>TITRES_STAT!D962</f>
        <v>2.35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4.9815283641770998E-3</v>
      </c>
      <c r="G959" s="2">
        <f t="shared" si="134"/>
        <v>3.5842177885833177E-4</v>
      </c>
      <c r="H959" s="2">
        <f t="shared" si="130"/>
        <v>13.898509125323205</v>
      </c>
      <c r="I959" s="2">
        <f t="shared" si="131"/>
        <v>93.287919001906801</v>
      </c>
    </row>
    <row r="960" spans="1:9" ht="13.5" x14ac:dyDescent="0.25">
      <c r="A960" s="3">
        <f>TITRES_STAT!B963</f>
        <v>43710</v>
      </c>
      <c r="B960" s="5">
        <f>TITRES_STAT!D963</f>
        <v>2.35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4.6257049095930211E-3</v>
      </c>
      <c r="G960" s="2">
        <f t="shared" si="134"/>
        <v>3.3282022322559383E-4</v>
      </c>
      <c r="H960" s="2">
        <f t="shared" si="130"/>
        <v>13.898509125323203</v>
      </c>
      <c r="I960" s="2">
        <f t="shared" si="131"/>
        <v>93.287919001906801</v>
      </c>
    </row>
    <row r="961" spans="1:9" ht="13.5" x14ac:dyDescent="0.25">
      <c r="A961" s="3">
        <f>TITRES_STAT!B964</f>
        <v>43711</v>
      </c>
      <c r="B961" s="5">
        <f>TITRES_STAT!D964</f>
        <v>2.35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4.2952974160506627E-3</v>
      </c>
      <c r="G961" s="2">
        <f t="shared" si="134"/>
        <v>3.0904735013805143E-4</v>
      </c>
      <c r="H961" s="2">
        <f t="shared" si="130"/>
        <v>13.898509125323203</v>
      </c>
      <c r="I961" s="2">
        <f t="shared" si="131"/>
        <v>93.287919001906801</v>
      </c>
    </row>
    <row r="962" spans="1:9" ht="13.5" x14ac:dyDescent="0.25">
      <c r="A962" s="3">
        <f>TITRES_STAT!B965</f>
        <v>43712</v>
      </c>
      <c r="B962" s="5">
        <f>TITRES_STAT!D965</f>
        <v>2.35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3.9884904577613296E-3</v>
      </c>
      <c r="G962" s="2">
        <f t="shared" si="134"/>
        <v>2.869725394139049E-4</v>
      </c>
      <c r="H962" s="2">
        <f t="shared" si="130"/>
        <v>13.898509125323203</v>
      </c>
      <c r="I962" s="2">
        <f t="shared" si="131"/>
        <v>93.287919001906801</v>
      </c>
    </row>
    <row r="963" spans="1:9" ht="13.5" x14ac:dyDescent="0.25">
      <c r="A963" s="3">
        <f>TITRES_STAT!B966</f>
        <v>43713</v>
      </c>
      <c r="B963" s="5">
        <f>TITRES_STAT!D966</f>
        <v>2.35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3.7035982822069486E-3</v>
      </c>
      <c r="G963" s="2">
        <f t="shared" si="134"/>
        <v>2.6647450088434024E-4</v>
      </c>
      <c r="H963" s="2">
        <f t="shared" si="130"/>
        <v>13.898509125323203</v>
      </c>
      <c r="I963" s="2">
        <f t="shared" si="131"/>
        <v>93.287919001906801</v>
      </c>
    </row>
    <row r="964" spans="1:9" ht="13.5" x14ac:dyDescent="0.25">
      <c r="A964" s="3">
        <f>TITRES_STAT!B967</f>
        <v>43714</v>
      </c>
      <c r="B964" s="5">
        <f>TITRES_STAT!D967</f>
        <v>2.35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3.4390555477635952E-3</v>
      </c>
      <c r="G964" s="2">
        <f t="shared" si="134"/>
        <v>2.4744060796403022E-4</v>
      </c>
      <c r="H964" s="2">
        <f t="shared" si="130"/>
        <v>13.898509125323203</v>
      </c>
      <c r="I964" s="2">
        <f t="shared" si="131"/>
        <v>93.287919001906801</v>
      </c>
    </row>
    <row r="965" spans="1:9" ht="13.5" x14ac:dyDescent="0.25">
      <c r="A965" s="3">
        <f>TITRES_STAT!B968</f>
        <v>43717</v>
      </c>
      <c r="B965" s="5">
        <f>TITRES_STAT!D968</f>
        <v>2.35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3.1934087229233384E-3</v>
      </c>
      <c r="G965" s="2">
        <f t="shared" si="134"/>
        <v>2.2976627882374234E-4</v>
      </c>
      <c r="H965" s="2">
        <f t="shared" si="130"/>
        <v>13.898509125323203</v>
      </c>
      <c r="I965" s="2">
        <f t="shared" si="131"/>
        <v>93.287919001906801</v>
      </c>
    </row>
    <row r="966" spans="1:9" ht="13.5" x14ac:dyDescent="0.25">
      <c r="A966" s="3">
        <f>TITRES_STAT!B969</f>
        <v>43718</v>
      </c>
      <c r="B966" s="5">
        <f>TITRES_STAT!D969</f>
        <v>2.35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2.9653080998573856E-3</v>
      </c>
      <c r="G966" s="2">
        <f t="shared" si="134"/>
        <v>2.1335440176490362E-4</v>
      </c>
      <c r="H966" s="2">
        <f t="shared" si="130"/>
        <v>13.898509125323201</v>
      </c>
      <c r="I966" s="2">
        <f t="shared" si="131"/>
        <v>93.287919001906801</v>
      </c>
    </row>
    <row r="967" spans="1:9" ht="13.5" x14ac:dyDescent="0.25">
      <c r="A967" s="3">
        <f>TITRES_STAT!B970</f>
        <v>43719</v>
      </c>
      <c r="B967" s="5">
        <f>TITRES_STAT!D970</f>
        <v>2.35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2.7535003784390009E-3</v>
      </c>
      <c r="G967" s="2">
        <f t="shared" si="134"/>
        <v>1.981148016388391E-4</v>
      </c>
      <c r="H967" s="2">
        <f t="shared" si="130"/>
        <v>13.8985091253232</v>
      </c>
      <c r="I967" s="2">
        <f t="shared" si="131"/>
        <v>93.287919001906801</v>
      </c>
    </row>
    <row r="968" spans="1:9" ht="13.5" x14ac:dyDescent="0.25">
      <c r="A968" s="3">
        <f>TITRES_STAT!B971</f>
        <v>43720</v>
      </c>
      <c r="B968" s="5">
        <f>TITRES_STAT!D971</f>
        <v>2.35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2.5568217799790721E-3</v>
      </c>
      <c r="G968" s="2">
        <f t="shared" si="134"/>
        <v>1.8396374437892204E-4</v>
      </c>
      <c r="H968" s="2">
        <f t="shared" si="130"/>
        <v>13.898509125323198</v>
      </c>
      <c r="I968" s="2">
        <f t="shared" si="131"/>
        <v>93.287919001906801</v>
      </c>
    </row>
    <row r="969" spans="1:9" ht="13.5" x14ac:dyDescent="0.25">
      <c r="A969" s="3">
        <f>TITRES_STAT!B972</f>
        <v>43721</v>
      </c>
      <c r="B969" s="5">
        <f>TITRES_STAT!D972</f>
        <v>2.35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2.3741916528377096E-3</v>
      </c>
      <c r="G969" s="2">
        <f t="shared" si="134"/>
        <v>1.7082347692328476E-4</v>
      </c>
      <c r="H969" s="2">
        <f t="shared" si="130"/>
        <v>13.898509125323196</v>
      </c>
      <c r="I969" s="2">
        <f t="shared" si="131"/>
        <v>93.287919001906801</v>
      </c>
    </row>
    <row r="970" spans="1:9" ht="13.5" x14ac:dyDescent="0.25">
      <c r="A970" s="3">
        <f>TITRES_STAT!B973</f>
        <v>43724</v>
      </c>
      <c r="B970" s="5">
        <f>TITRES_STAT!D973</f>
        <v>2.35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2.204606534777873E-3</v>
      </c>
      <c r="G970" s="2">
        <f t="shared" si="134"/>
        <v>1.5862180000019297E-4</v>
      </c>
      <c r="H970" s="2">
        <f t="shared" si="130"/>
        <v>13.898509125323196</v>
      </c>
      <c r="I970" s="2">
        <f t="shared" si="131"/>
        <v>93.287919001906801</v>
      </c>
    </row>
    <row r="971" spans="1:9" ht="13.5" x14ac:dyDescent="0.25">
      <c r="A971" s="3">
        <f>TITRES_STAT!B974</f>
        <v>43725</v>
      </c>
      <c r="B971" s="5">
        <f>TITRES_STAT!D974</f>
        <v>2.35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2.0471346394365965E-3</v>
      </c>
      <c r="G971" s="2">
        <f t="shared" si="134"/>
        <v>1.4729167142875062E-4</v>
      </c>
      <c r="H971" s="2">
        <f t="shared" si="130"/>
        <v>13.898509125323196</v>
      </c>
      <c r="I971" s="2">
        <f t="shared" si="131"/>
        <v>93.287919001906801</v>
      </c>
    </row>
    <row r="972" spans="1:9" ht="13.5" x14ac:dyDescent="0.25">
      <c r="A972" s="3">
        <f>TITRES_STAT!B975</f>
        <v>43726</v>
      </c>
      <c r="B972" s="5">
        <f>TITRES_STAT!D975</f>
        <v>2.35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1.9009107366196967E-3</v>
      </c>
      <c r="G972" s="2">
        <f t="shared" si="134"/>
        <v>1.3677083775526843E-4</v>
      </c>
      <c r="H972" s="2">
        <f t="shared" si="130"/>
        <v>13.898509125323196</v>
      </c>
      <c r="I972" s="2">
        <f t="shared" si="131"/>
        <v>93.287919001906801</v>
      </c>
    </row>
    <row r="973" spans="1:9" ht="13.5" x14ac:dyDescent="0.25">
      <c r="A973" s="3">
        <f>TITRES_STAT!B976</f>
        <v>43727</v>
      </c>
      <c r="B973" s="5">
        <f>TITRES_STAT!D976</f>
        <v>2.35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1.7651313982897183E-3</v>
      </c>
      <c r="G973" s="2">
        <f t="shared" si="138"/>
        <v>1.270014922013207E-4</v>
      </c>
      <c r="H973" s="2">
        <f t="shared" si="130"/>
        <v>13.898509125323194</v>
      </c>
      <c r="I973" s="2">
        <f t="shared" si="131"/>
        <v>93.287919001906801</v>
      </c>
    </row>
    <row r="974" spans="1:9" ht="13.5" x14ac:dyDescent="0.25">
      <c r="A974" s="3">
        <f>TITRES_STAT!B977</f>
        <v>43728</v>
      </c>
      <c r="B974" s="5">
        <f>TITRES_STAT!D977</f>
        <v>2.35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1.6390505841261671E-3</v>
      </c>
      <c r="G974" s="2">
        <f t="shared" si="138"/>
        <v>1.1792995704408351E-4</v>
      </c>
      <c r="H974" s="2">
        <f t="shared" si="130"/>
        <v>13.898509125323196</v>
      </c>
      <c r="I974" s="2">
        <f t="shared" si="131"/>
        <v>93.287919001906801</v>
      </c>
    </row>
    <row r="975" spans="1:9" ht="13.5" x14ac:dyDescent="0.25">
      <c r="A975" s="3">
        <f>TITRES_STAT!B978</f>
        <v>43731</v>
      </c>
      <c r="B975" s="5">
        <f>TITRES_STAT!D978</f>
        <v>2.35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1.5219755424028694E-3</v>
      </c>
      <c r="G975" s="2">
        <f t="shared" si="138"/>
        <v>1.0950638868379184E-4</v>
      </c>
      <c r="H975" s="2">
        <f t="shared" si="130"/>
        <v>13.898509125323194</v>
      </c>
      <c r="I975" s="2">
        <f t="shared" si="131"/>
        <v>93.287919001906801</v>
      </c>
    </row>
    <row r="976" spans="1:9" ht="13.5" x14ac:dyDescent="0.25">
      <c r="A976" s="3">
        <f>TITRES_STAT!B979</f>
        <v>43732</v>
      </c>
      <c r="B976" s="5">
        <f>TITRES_STAT!D979</f>
        <v>2.35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1.4132630036598072E-3</v>
      </c>
      <c r="G976" s="2">
        <f t="shared" si="138"/>
        <v>1.016845037778067E-4</v>
      </c>
      <c r="H976" s="2">
        <f t="shared" si="130"/>
        <v>13.898509125323194</v>
      </c>
      <c r="I976" s="2">
        <f t="shared" si="131"/>
        <v>93.287919001906801</v>
      </c>
    </row>
    <row r="977" spans="1:9" ht="13.5" x14ac:dyDescent="0.25">
      <c r="A977" s="3">
        <f>TITRES_STAT!B980</f>
        <v>43733</v>
      </c>
      <c r="B977" s="5">
        <f>TITRES_STAT!D980</f>
        <v>2.35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1.3123156462555351E-3</v>
      </c>
      <c r="G977" s="2">
        <f t="shared" si="138"/>
        <v>9.4421324936534801E-5</v>
      </c>
      <c r="H977" s="2">
        <f t="shared" ref="H977:H1040" si="139">F977/G977</f>
        <v>13.898509125323191</v>
      </c>
      <c r="I977" s="2">
        <f t="shared" ref="I977:I1040" si="140">IF(G977=0,100,100-(100/(1+H977)))</f>
        <v>93.287919001906801</v>
      </c>
    </row>
    <row r="978" spans="1:9" ht="13.5" x14ac:dyDescent="0.25">
      <c r="A978" s="3">
        <f>TITRES_STAT!B981</f>
        <v>43734</v>
      </c>
      <c r="B978" s="5">
        <f>TITRES_STAT!D981</f>
        <v>2.35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1.2185788143801396E-3</v>
      </c>
      <c r="G978" s="2">
        <f t="shared" si="138"/>
        <v>8.7676944583925176E-5</v>
      </c>
      <c r="H978" s="2">
        <f t="shared" si="139"/>
        <v>13.898509125323189</v>
      </c>
      <c r="I978" s="2">
        <f t="shared" si="140"/>
        <v>93.287919001906801</v>
      </c>
    </row>
    <row r="979" spans="1:9" ht="13.5" x14ac:dyDescent="0.25">
      <c r="A979" s="3">
        <f>TITRES_STAT!B982</f>
        <v>43735</v>
      </c>
      <c r="B979" s="5">
        <f>TITRES_STAT!D982</f>
        <v>2.35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1.1315374704958438E-3</v>
      </c>
      <c r="G979" s="2">
        <f t="shared" si="138"/>
        <v>8.1414305685073381E-5</v>
      </c>
      <c r="H979" s="2">
        <f t="shared" si="139"/>
        <v>13.898509125323187</v>
      </c>
      <c r="I979" s="2">
        <f t="shared" si="140"/>
        <v>93.287919001906801</v>
      </c>
    </row>
    <row r="980" spans="1:9" ht="13.5" x14ac:dyDescent="0.25">
      <c r="A980" s="3">
        <f>TITRES_STAT!B983</f>
        <v>43738</v>
      </c>
      <c r="B980" s="5">
        <f>TITRES_STAT!D983</f>
        <v>2.35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1.0507133654604265E-3</v>
      </c>
      <c r="G980" s="2">
        <f t="shared" si="138"/>
        <v>7.5598998136139567E-5</v>
      </c>
      <c r="H980" s="2">
        <f t="shared" si="139"/>
        <v>13.898509125323187</v>
      </c>
      <c r="I980" s="2">
        <f t="shared" si="140"/>
        <v>93.287919001906801</v>
      </c>
    </row>
    <row r="981" spans="1:9" ht="13.5" x14ac:dyDescent="0.25">
      <c r="A981" s="3">
        <f>TITRES_STAT!B984</f>
        <v>43739</v>
      </c>
      <c r="B981" s="5">
        <f>TITRES_STAT!D984</f>
        <v>2.35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9.7566241078468174E-4</v>
      </c>
      <c r="G981" s="2">
        <f t="shared" si="138"/>
        <v>7.0199069697843888E-5</v>
      </c>
      <c r="H981" s="2">
        <f t="shared" si="139"/>
        <v>13.898509125323187</v>
      </c>
      <c r="I981" s="2">
        <f t="shared" si="140"/>
        <v>93.287919001906801</v>
      </c>
    </row>
    <row r="982" spans="1:9" ht="13.5" x14ac:dyDescent="0.25">
      <c r="A982" s="3">
        <f>TITRES_STAT!B985</f>
        <v>43740</v>
      </c>
      <c r="B982" s="5">
        <f>TITRES_STAT!D985</f>
        <v>2.35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9.0597223858577592E-4</v>
      </c>
      <c r="G982" s="2">
        <f t="shared" si="138"/>
        <v>6.5184850433712185E-5</v>
      </c>
      <c r="H982" s="2">
        <f t="shared" si="139"/>
        <v>13.898509125323187</v>
      </c>
      <c r="I982" s="2">
        <f t="shared" si="140"/>
        <v>93.287919001906801</v>
      </c>
    </row>
    <row r="983" spans="1:9" ht="13.5" x14ac:dyDescent="0.25">
      <c r="A983" s="3">
        <f>TITRES_STAT!B986</f>
        <v>43741</v>
      </c>
      <c r="B983" s="5">
        <f>TITRES_STAT!D986</f>
        <v>2.35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8.4125993582964914E-4</v>
      </c>
      <c r="G983" s="2">
        <f t="shared" si="138"/>
        <v>6.0528789688447026E-5</v>
      </c>
      <c r="H983" s="2">
        <f t="shared" si="139"/>
        <v>13.898509125323189</v>
      </c>
      <c r="I983" s="2">
        <f t="shared" si="140"/>
        <v>93.287919001906801</v>
      </c>
    </row>
    <row r="984" spans="1:9" ht="13.5" x14ac:dyDescent="0.25">
      <c r="A984" s="3">
        <f>TITRES_STAT!B987</f>
        <v>43742</v>
      </c>
      <c r="B984" s="5">
        <f>TITRES_STAT!D987</f>
        <v>2.35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7.8116994041324561E-4</v>
      </c>
      <c r="G984" s="2">
        <f t="shared" si="138"/>
        <v>5.6205304710700812E-5</v>
      </c>
      <c r="H984" s="2">
        <f t="shared" si="139"/>
        <v>13.898509125323189</v>
      </c>
      <c r="I984" s="2">
        <f t="shared" si="140"/>
        <v>93.287919001906801</v>
      </c>
    </row>
    <row r="985" spans="1:9" ht="13.5" x14ac:dyDescent="0.25">
      <c r="A985" s="3">
        <f>TITRES_STAT!B988</f>
        <v>43745</v>
      </c>
      <c r="B985" s="5">
        <f>TITRES_STAT!D988</f>
        <v>2.35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7.2537208752658522E-4</v>
      </c>
      <c r="G985" s="2">
        <f t="shared" si="138"/>
        <v>5.2190640088507893E-5</v>
      </c>
      <c r="H985" s="2">
        <f t="shared" si="139"/>
        <v>13.898509125323189</v>
      </c>
      <c r="I985" s="2">
        <f t="shared" si="140"/>
        <v>93.287919001906801</v>
      </c>
    </row>
    <row r="986" spans="1:9" ht="13.5" x14ac:dyDescent="0.25">
      <c r="A986" s="3">
        <f>TITRES_STAT!B989</f>
        <v>43746</v>
      </c>
      <c r="B986" s="5">
        <f>TITRES_STAT!D989</f>
        <v>2.35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6.7355979556040055E-4</v>
      </c>
      <c r="G986" s="2">
        <f t="shared" si="138"/>
        <v>4.8462737225043041E-5</v>
      </c>
      <c r="H986" s="2">
        <f t="shared" si="139"/>
        <v>13.898509125323191</v>
      </c>
      <c r="I986" s="2">
        <f t="shared" si="140"/>
        <v>93.287919001906801</v>
      </c>
    </row>
    <row r="987" spans="1:9" ht="13.5" x14ac:dyDescent="0.25">
      <c r="A987" s="3">
        <f>TITRES_STAT!B990</f>
        <v>43747</v>
      </c>
      <c r="B987" s="5">
        <f>TITRES_STAT!D990</f>
        <v>2.35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6.254483815918005E-4</v>
      </c>
      <c r="G987" s="2">
        <f t="shared" si="138"/>
        <v>4.5001113137539964E-5</v>
      </c>
      <c r="H987" s="2">
        <f t="shared" si="139"/>
        <v>13.898509125323191</v>
      </c>
      <c r="I987" s="2">
        <f t="shared" si="140"/>
        <v>93.287919001906801</v>
      </c>
    </row>
    <row r="988" spans="1:9" ht="13.5" x14ac:dyDescent="0.25">
      <c r="A988" s="3">
        <f>TITRES_STAT!B991</f>
        <v>43748</v>
      </c>
      <c r="B988" s="5">
        <f>TITRES_STAT!D991</f>
        <v>2.35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5.8077349719238614E-4</v>
      </c>
      <c r="G988" s="2">
        <f t="shared" si="138"/>
        <v>4.1786747913429962E-5</v>
      </c>
      <c r="H988" s="2">
        <f t="shared" si="139"/>
        <v>13.898509125323191</v>
      </c>
      <c r="I988" s="2">
        <f t="shared" si="140"/>
        <v>93.287919001906801</v>
      </c>
    </row>
    <row r="989" spans="1:9" ht="13.5" x14ac:dyDescent="0.25">
      <c r="A989" s="3">
        <f>TITRES_STAT!B992</f>
        <v>43749</v>
      </c>
      <c r="B989" s="5">
        <f>TITRES_STAT!D992</f>
        <v>2.35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5.3928967596435858E-4</v>
      </c>
      <c r="G989" s="2">
        <f t="shared" si="141"/>
        <v>3.8801980205327818E-5</v>
      </c>
      <c r="H989" s="2">
        <f t="shared" si="139"/>
        <v>13.898509125323192</v>
      </c>
      <c r="I989" s="2">
        <f t="shared" si="140"/>
        <v>93.287919001906801</v>
      </c>
    </row>
    <row r="990" spans="1:9" ht="13.5" x14ac:dyDescent="0.25">
      <c r="A990" s="3">
        <f>TITRES_STAT!B993</f>
        <v>43752</v>
      </c>
      <c r="B990" s="5">
        <f>TITRES_STAT!D993</f>
        <v>2.35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5.0076898482404725E-4</v>
      </c>
      <c r="G990" s="2">
        <f t="shared" si="141"/>
        <v>3.6030410190661547E-5</v>
      </c>
      <c r="H990" s="2">
        <f t="shared" si="139"/>
        <v>13.898509125323192</v>
      </c>
      <c r="I990" s="2">
        <f t="shared" si="140"/>
        <v>93.287919001906801</v>
      </c>
    </row>
    <row r="991" spans="1:9" ht="13.5" x14ac:dyDescent="0.25">
      <c r="A991" s="3">
        <f>TITRES_STAT!B994</f>
        <v>43754</v>
      </c>
      <c r="B991" s="5">
        <f>TITRES_STAT!D994</f>
        <v>2.35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4.6499977162232957E-4</v>
      </c>
      <c r="G991" s="2">
        <f t="shared" si="141"/>
        <v>3.3456809462757151E-5</v>
      </c>
      <c r="H991" s="2">
        <f t="shared" si="139"/>
        <v>13.898509125323192</v>
      </c>
      <c r="I991" s="2">
        <f t="shared" si="140"/>
        <v>93.287919001906801</v>
      </c>
    </row>
    <row r="992" spans="1:9" ht="13.5" x14ac:dyDescent="0.25">
      <c r="A992" s="3">
        <f>TITRES_STAT!B995</f>
        <v>43755</v>
      </c>
      <c r="B992" s="5">
        <f>TITRES_STAT!D995</f>
        <v>2.35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4.3178550222073463E-4</v>
      </c>
      <c r="G992" s="2">
        <f t="shared" si="141"/>
        <v>3.10670373582745E-5</v>
      </c>
      <c r="H992" s="2">
        <f t="shared" si="139"/>
        <v>13.898509125323191</v>
      </c>
      <c r="I992" s="2">
        <f t="shared" si="140"/>
        <v>93.287919001906801</v>
      </c>
    </row>
    <row r="993" spans="1:9" ht="13.5" x14ac:dyDescent="0.25">
      <c r="A993" s="3">
        <f>TITRES_STAT!B996</f>
        <v>43756</v>
      </c>
      <c r="B993" s="5">
        <f>TITRES_STAT!D996</f>
        <v>2.35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4.0094368063353934E-4</v>
      </c>
      <c r="G993" s="2">
        <f t="shared" si="141"/>
        <v>2.8847963261254893E-5</v>
      </c>
      <c r="H993" s="2">
        <f t="shared" si="139"/>
        <v>13.898509125323192</v>
      </c>
      <c r="I993" s="2">
        <f t="shared" si="140"/>
        <v>93.287919001906801</v>
      </c>
    </row>
    <row r="994" spans="1:9" ht="13.5" x14ac:dyDescent="0.25">
      <c r="A994" s="3">
        <f>TITRES_STAT!B997</f>
        <v>43759</v>
      </c>
      <c r="B994" s="5">
        <f>TITRES_STAT!D997</f>
        <v>2.2999999999999998</v>
      </c>
      <c r="C994" s="2">
        <f t="shared" si="135"/>
        <v>-5.0000000000000266E-2</v>
      </c>
      <c r="D994" s="2">
        <f t="shared" si="136"/>
        <v>0</v>
      </c>
      <c r="E994" s="2">
        <f t="shared" si="137"/>
        <v>5.0000000000000266E-2</v>
      </c>
      <c r="F994" s="2">
        <f t="shared" si="141"/>
        <v>3.7230484630257224E-4</v>
      </c>
      <c r="G994" s="2">
        <f t="shared" si="141"/>
        <v>3.5982159658854702E-3</v>
      </c>
      <c r="H994" s="2">
        <f t="shared" si="139"/>
        <v>0.1034692886231339</v>
      </c>
      <c r="I994" s="2">
        <f t="shared" si="140"/>
        <v>9.3767257222209395</v>
      </c>
    </row>
    <row r="995" spans="1:9" ht="13.5" x14ac:dyDescent="0.25">
      <c r="A995" s="3">
        <f>TITRES_STAT!B998</f>
        <v>43760</v>
      </c>
      <c r="B995" s="5">
        <f>TITRES_STAT!D998</f>
        <v>2.2999999999999998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3.457116429952456E-4</v>
      </c>
      <c r="G995" s="2">
        <f t="shared" si="141"/>
        <v>3.3412005397507939E-3</v>
      </c>
      <c r="H995" s="2">
        <f t="shared" si="139"/>
        <v>0.10346928862313388</v>
      </c>
      <c r="I995" s="2">
        <f t="shared" si="140"/>
        <v>9.3767257222209395</v>
      </c>
    </row>
    <row r="996" spans="1:9" ht="13.5" x14ac:dyDescent="0.25">
      <c r="A996" s="3">
        <f>TITRES_STAT!B999</f>
        <v>43761</v>
      </c>
      <c r="B996" s="5">
        <f>TITRES_STAT!D999</f>
        <v>2.34</v>
      </c>
      <c r="C996" s="2">
        <f t="shared" si="135"/>
        <v>4.0000000000000036E-2</v>
      </c>
      <c r="D996" s="2">
        <f t="shared" si="136"/>
        <v>4.0000000000000036E-2</v>
      </c>
      <c r="E996" s="2">
        <f t="shared" si="137"/>
        <v>0</v>
      </c>
      <c r="F996" s="2">
        <f t="shared" si="141"/>
        <v>3.1781608113527304E-3</v>
      </c>
      <c r="G996" s="2">
        <f t="shared" si="141"/>
        <v>3.1025433583400232E-3</v>
      </c>
      <c r="H996" s="2">
        <f t="shared" si="139"/>
        <v>1.024372730459814</v>
      </c>
      <c r="I996" s="2">
        <f t="shared" si="140"/>
        <v>50.601982285502288</v>
      </c>
    </row>
    <row r="997" spans="1:9" ht="13.5" x14ac:dyDescent="0.25">
      <c r="A997" s="3">
        <f>TITRES_STAT!B1000</f>
        <v>43762</v>
      </c>
      <c r="B997" s="5">
        <f>TITRES_STAT!D1000</f>
        <v>2.34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2.9511493248275357E-3</v>
      </c>
      <c r="G997" s="2">
        <f t="shared" si="141"/>
        <v>2.8809331184585928E-3</v>
      </c>
      <c r="H997" s="2">
        <f t="shared" si="139"/>
        <v>1.024372730459814</v>
      </c>
      <c r="I997" s="2">
        <f t="shared" si="140"/>
        <v>50.601982285502288</v>
      </c>
    </row>
    <row r="998" spans="1:9" ht="13.5" x14ac:dyDescent="0.25">
      <c r="A998" s="3">
        <f>TITRES_STAT!B1001</f>
        <v>43763</v>
      </c>
      <c r="B998" s="5">
        <f>TITRES_STAT!D1001</f>
        <v>2.34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2.7403529444827118E-3</v>
      </c>
      <c r="G998" s="2">
        <f t="shared" si="141"/>
        <v>2.6751521814258362E-3</v>
      </c>
      <c r="H998" s="2">
        <f t="shared" si="139"/>
        <v>1.024372730459814</v>
      </c>
      <c r="I998" s="2">
        <f t="shared" si="140"/>
        <v>50.601982285502288</v>
      </c>
    </row>
    <row r="999" spans="1:9" ht="13.5" x14ac:dyDescent="0.25">
      <c r="A999" s="3">
        <f>TITRES_STAT!B1002</f>
        <v>43766</v>
      </c>
      <c r="B999" s="5">
        <f>TITRES_STAT!D1002</f>
        <v>2.34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2.5446134484482324E-3</v>
      </c>
      <c r="G999" s="2">
        <f t="shared" si="141"/>
        <v>2.4840698827525618E-3</v>
      </c>
      <c r="H999" s="2">
        <f t="shared" si="139"/>
        <v>1.0243727304598143</v>
      </c>
      <c r="I999" s="2">
        <f t="shared" si="140"/>
        <v>50.601982285502288</v>
      </c>
    </row>
    <row r="1000" spans="1:9" ht="13.5" x14ac:dyDescent="0.25">
      <c r="A1000" s="3">
        <f>TITRES_STAT!B1003</f>
        <v>43767</v>
      </c>
      <c r="B1000" s="5">
        <f>TITRES_STAT!D1003</f>
        <v>2.34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2.362855344987644E-3</v>
      </c>
      <c r="G1000" s="2">
        <f t="shared" si="141"/>
        <v>2.3066363196988073E-3</v>
      </c>
      <c r="H1000" s="2">
        <f t="shared" si="139"/>
        <v>1.0243727304598143</v>
      </c>
      <c r="I1000" s="2">
        <f t="shared" si="140"/>
        <v>50.601982285502288</v>
      </c>
    </row>
    <row r="1001" spans="1:9" ht="13.5" x14ac:dyDescent="0.25">
      <c r="A1001" s="3">
        <f>TITRES_STAT!B1004</f>
        <v>43768</v>
      </c>
      <c r="B1001" s="5">
        <f>TITRES_STAT!D1004</f>
        <v>2.34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2.194079963202812E-3</v>
      </c>
      <c r="G1001" s="2">
        <f t="shared" si="141"/>
        <v>2.1418765825774637E-3</v>
      </c>
      <c r="H1001" s="2">
        <f t="shared" si="139"/>
        <v>1.024372730459814</v>
      </c>
      <c r="I1001" s="2">
        <f t="shared" si="140"/>
        <v>50.601982285502288</v>
      </c>
    </row>
    <row r="1002" spans="1:9" ht="13.5" x14ac:dyDescent="0.25">
      <c r="A1002" s="3">
        <f>TITRES_STAT!B1005</f>
        <v>43769</v>
      </c>
      <c r="B1002" s="5">
        <f>TITRES_STAT!D1005</f>
        <v>2.34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2.0373599658311827E-3</v>
      </c>
      <c r="G1002" s="2">
        <f t="shared" si="141"/>
        <v>1.9888853981076446E-3</v>
      </c>
      <c r="H1002" s="2">
        <f t="shared" si="139"/>
        <v>1.0243727304598143</v>
      </c>
      <c r="I1002" s="2">
        <f t="shared" si="140"/>
        <v>50.601982285502288</v>
      </c>
    </row>
    <row r="1003" spans="1:9" ht="13.5" x14ac:dyDescent="0.25">
      <c r="A1003" s="3">
        <f>TITRES_STAT!B1006</f>
        <v>43770</v>
      </c>
      <c r="B1003" s="5">
        <f>TITRES_STAT!D1006</f>
        <v>2.34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1.8918342539860982E-3</v>
      </c>
      <c r="G1003" s="2">
        <f t="shared" si="141"/>
        <v>1.84682215538567E-3</v>
      </c>
      <c r="H1003" s="2">
        <f t="shared" si="139"/>
        <v>1.0243727304598143</v>
      </c>
      <c r="I1003" s="2">
        <f t="shared" si="140"/>
        <v>50.601982285502288</v>
      </c>
    </row>
    <row r="1004" spans="1:9" ht="13.5" x14ac:dyDescent="0.25">
      <c r="A1004" s="3">
        <f>TITRES_STAT!B1007</f>
        <v>43773</v>
      </c>
      <c r="B1004" s="5">
        <f>TITRES_STAT!D1007</f>
        <v>2.34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1.7567032358442342E-3</v>
      </c>
      <c r="G1004" s="2">
        <f t="shared" si="141"/>
        <v>1.7149062871438365E-3</v>
      </c>
      <c r="H1004" s="2">
        <f t="shared" si="139"/>
        <v>1.0243727304598143</v>
      </c>
      <c r="I1004" s="2">
        <f t="shared" si="140"/>
        <v>50.601982285502288</v>
      </c>
    </row>
    <row r="1005" spans="1:9" ht="13.5" x14ac:dyDescent="0.25">
      <c r="A1005" s="3">
        <f>TITRES_STAT!B1008</f>
        <v>43774</v>
      </c>
      <c r="B1005" s="5">
        <f>TITRES_STAT!D1008</f>
        <v>2.34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1.6312244332839319E-3</v>
      </c>
      <c r="G1005" s="2">
        <f t="shared" si="142"/>
        <v>1.5924129809192767E-3</v>
      </c>
      <c r="H1005" s="2">
        <f t="shared" si="139"/>
        <v>1.0243727304598145</v>
      </c>
      <c r="I1005" s="2">
        <f t="shared" si="140"/>
        <v>50.601982285502295</v>
      </c>
    </row>
    <row r="1006" spans="1:9" ht="13.5" x14ac:dyDescent="0.25">
      <c r="A1006" s="3">
        <f>TITRES_STAT!B1009</f>
        <v>43775</v>
      </c>
      <c r="B1006" s="5">
        <f>TITRES_STAT!D1009</f>
        <v>2.39</v>
      </c>
      <c r="C1006" s="2">
        <f t="shared" si="135"/>
        <v>5.0000000000000266E-2</v>
      </c>
      <c r="D1006" s="2">
        <f t="shared" si="136"/>
        <v>5.0000000000000266E-2</v>
      </c>
      <c r="E1006" s="2">
        <f t="shared" si="137"/>
        <v>0</v>
      </c>
      <c r="F1006" s="2">
        <f t="shared" si="142"/>
        <v>5.0861369737636702E-3</v>
      </c>
      <c r="G1006" s="2">
        <f t="shared" si="142"/>
        <v>1.4786691965678997E-3</v>
      </c>
      <c r="H1006" s="2">
        <f t="shared" si="139"/>
        <v>3.4396719601442767</v>
      </c>
      <c r="I1006" s="2">
        <f t="shared" si="140"/>
        <v>77.475813326363351</v>
      </c>
    </row>
    <row r="1007" spans="1:9" ht="13.5" x14ac:dyDescent="0.25">
      <c r="A1007" s="3">
        <f>TITRES_STAT!B1010</f>
        <v>43776</v>
      </c>
      <c r="B1007" s="5">
        <f>TITRES_STAT!D1010</f>
        <v>2.39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4.7228414756376935E-3</v>
      </c>
      <c r="G1007" s="2">
        <f t="shared" si="142"/>
        <v>1.3730499682416213E-3</v>
      </c>
      <c r="H1007" s="2">
        <f t="shared" si="139"/>
        <v>3.4396719601442758</v>
      </c>
      <c r="I1007" s="2">
        <f t="shared" si="140"/>
        <v>77.475813326363351</v>
      </c>
    </row>
    <row r="1008" spans="1:9" ht="13.5" x14ac:dyDescent="0.25">
      <c r="A1008" s="3">
        <f>TITRES_STAT!B1011</f>
        <v>43777</v>
      </c>
      <c r="B1008" s="5">
        <f>TITRES_STAT!D1011</f>
        <v>2.39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4.3854956559492867E-3</v>
      </c>
      <c r="G1008" s="2">
        <f t="shared" si="142"/>
        <v>1.2749749705100769E-3</v>
      </c>
      <c r="H1008" s="2">
        <f t="shared" si="139"/>
        <v>3.4396719601442758</v>
      </c>
      <c r="I1008" s="2">
        <f t="shared" si="140"/>
        <v>77.475813326363351</v>
      </c>
    </row>
    <row r="1009" spans="1:9" ht="13.5" x14ac:dyDescent="0.25">
      <c r="A1009" s="3">
        <f>TITRES_STAT!B1012</f>
        <v>43780</v>
      </c>
      <c r="B1009" s="5">
        <f>TITRES_STAT!D1012</f>
        <v>2.39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4.0722459662386233E-3</v>
      </c>
      <c r="G1009" s="2">
        <f t="shared" si="142"/>
        <v>1.1839053297593573E-3</v>
      </c>
      <c r="H1009" s="2">
        <f t="shared" si="139"/>
        <v>3.4396719601442758</v>
      </c>
      <c r="I1009" s="2">
        <f t="shared" si="140"/>
        <v>77.475813326363351</v>
      </c>
    </row>
    <row r="1010" spans="1:9" ht="13.5" x14ac:dyDescent="0.25">
      <c r="A1010" s="3">
        <f>TITRES_STAT!B1013</f>
        <v>43781</v>
      </c>
      <c r="B1010" s="5">
        <f>TITRES_STAT!D1013</f>
        <v>2.39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3.7813712543644357E-3</v>
      </c>
      <c r="G1010" s="2">
        <f t="shared" si="142"/>
        <v>1.0993406633479747E-3</v>
      </c>
      <c r="H1010" s="2">
        <f t="shared" si="139"/>
        <v>3.4396719601442749</v>
      </c>
      <c r="I1010" s="2">
        <f t="shared" si="140"/>
        <v>77.475813326363351</v>
      </c>
    </row>
    <row r="1011" spans="1:9" ht="13.5" x14ac:dyDescent="0.25">
      <c r="A1011" s="3">
        <f>TITRES_STAT!B1014</f>
        <v>43782</v>
      </c>
      <c r="B1011" s="5">
        <f>TITRES_STAT!D1014</f>
        <v>2.39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3.511273307624119E-3</v>
      </c>
      <c r="G1011" s="2">
        <f t="shared" si="142"/>
        <v>1.0208163302516909E-3</v>
      </c>
      <c r="H1011" s="2">
        <f t="shared" si="139"/>
        <v>3.4396719601442749</v>
      </c>
      <c r="I1011" s="2">
        <f t="shared" si="140"/>
        <v>77.475813326363351</v>
      </c>
    </row>
    <row r="1012" spans="1:9" ht="13.5" x14ac:dyDescent="0.25">
      <c r="A1012" s="3">
        <f>TITRES_STAT!B1015</f>
        <v>43783</v>
      </c>
      <c r="B1012" s="5">
        <f>TITRES_STAT!D1015</f>
        <v>2.39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3.2604680713652534E-3</v>
      </c>
      <c r="G1012" s="2">
        <f t="shared" si="142"/>
        <v>9.4790087809085589E-4</v>
      </c>
      <c r="H1012" s="2">
        <f t="shared" si="139"/>
        <v>3.4396719601442749</v>
      </c>
      <c r="I1012" s="2">
        <f t="shared" si="140"/>
        <v>77.475813326363351</v>
      </c>
    </row>
    <row r="1013" spans="1:9" ht="13.5" x14ac:dyDescent="0.25">
      <c r="A1013" s="3">
        <f>TITRES_STAT!B1016</f>
        <v>43784</v>
      </c>
      <c r="B1013" s="5">
        <f>TITRES_STAT!D1016</f>
        <v>2.39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3.0275774948391636E-3</v>
      </c>
      <c r="G1013" s="2">
        <f t="shared" si="142"/>
        <v>8.8019367251293752E-4</v>
      </c>
      <c r="H1013" s="2">
        <f t="shared" si="139"/>
        <v>3.4396719601442749</v>
      </c>
      <c r="I1013" s="2">
        <f t="shared" si="140"/>
        <v>77.475813326363351</v>
      </c>
    </row>
    <row r="1014" spans="1:9" ht="13.5" x14ac:dyDescent="0.25">
      <c r="A1014" s="3">
        <f>TITRES_STAT!B1017</f>
        <v>43787</v>
      </c>
      <c r="B1014" s="5">
        <f>TITRES_STAT!D1017</f>
        <v>2.39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2.8113219594935088E-3</v>
      </c>
      <c r="G1014" s="2">
        <f t="shared" si="142"/>
        <v>8.1732269590487061E-4</v>
      </c>
      <c r="H1014" s="2">
        <f t="shared" si="139"/>
        <v>3.439671960144274</v>
      </c>
      <c r="I1014" s="2">
        <f t="shared" si="140"/>
        <v>77.475813326363337</v>
      </c>
    </row>
    <row r="1015" spans="1:9" ht="13.5" x14ac:dyDescent="0.25">
      <c r="A1015" s="3">
        <f>TITRES_STAT!B1018</f>
        <v>43788</v>
      </c>
      <c r="B1015" s="5">
        <f>TITRES_STAT!D1018</f>
        <v>2.39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2.6105132481011152E-3</v>
      </c>
      <c r="G1015" s="2">
        <f t="shared" si="142"/>
        <v>7.5894250334023697E-4</v>
      </c>
      <c r="H1015" s="2">
        <f t="shared" si="139"/>
        <v>3.439671960144274</v>
      </c>
      <c r="I1015" s="2">
        <f t="shared" si="140"/>
        <v>77.475813326363337</v>
      </c>
    </row>
    <row r="1016" spans="1:9" ht="13.5" x14ac:dyDescent="0.25">
      <c r="A1016" s="3">
        <f>TITRES_STAT!B1019</f>
        <v>43789</v>
      </c>
      <c r="B1016" s="5">
        <f>TITRES_STAT!D1019</f>
        <v>2.46</v>
      </c>
      <c r="C1016" s="2">
        <f t="shared" si="135"/>
        <v>6.999999999999984E-2</v>
      </c>
      <c r="D1016" s="2">
        <f t="shared" si="136"/>
        <v>6.999999999999984E-2</v>
      </c>
      <c r="E1016" s="2">
        <f t="shared" si="137"/>
        <v>0</v>
      </c>
      <c r="F1016" s="2">
        <f t="shared" si="142"/>
        <v>7.4240480160938805E-3</v>
      </c>
      <c r="G1016" s="2">
        <f t="shared" si="142"/>
        <v>7.0473232453021999E-4</v>
      </c>
      <c r="H1016" s="2">
        <f t="shared" si="139"/>
        <v>10.534564341209704</v>
      </c>
      <c r="I1016" s="2">
        <f t="shared" si="140"/>
        <v>91.330405116149166</v>
      </c>
    </row>
    <row r="1017" spans="1:9" ht="13.5" x14ac:dyDescent="0.25">
      <c r="A1017" s="3">
        <f>TITRES_STAT!B1020</f>
        <v>43790</v>
      </c>
      <c r="B1017" s="5">
        <f>TITRES_STAT!D1020</f>
        <v>2.5299999999999998</v>
      </c>
      <c r="C1017" s="2">
        <f t="shared" si="135"/>
        <v>6.999999999999984E-2</v>
      </c>
      <c r="D1017" s="2">
        <f t="shared" si="136"/>
        <v>6.999999999999984E-2</v>
      </c>
      <c r="E1017" s="2">
        <f t="shared" si="137"/>
        <v>0</v>
      </c>
      <c r="F1017" s="2">
        <f t="shared" si="142"/>
        <v>1.1893758872087165E-2</v>
      </c>
      <c r="G1017" s="2">
        <f t="shared" si="142"/>
        <v>6.5439430134948994E-4</v>
      </c>
      <c r="H1017" s="2">
        <f t="shared" si="139"/>
        <v>18.17521767466479</v>
      </c>
      <c r="I1017" s="2">
        <f t="shared" si="140"/>
        <v>94.784935342239962</v>
      </c>
    </row>
    <row r="1018" spans="1:9" ht="13.5" x14ac:dyDescent="0.25">
      <c r="A1018" s="3">
        <f>TITRES_STAT!B1021</f>
        <v>43791</v>
      </c>
      <c r="B1018" s="5">
        <f>TITRES_STAT!D1021</f>
        <v>2.5299999999999998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1.1044204666938081E-2</v>
      </c>
      <c r="G1018" s="2">
        <f t="shared" si="142"/>
        <v>6.076518512530977E-4</v>
      </c>
      <c r="H1018" s="2">
        <f t="shared" si="139"/>
        <v>18.17521767466479</v>
      </c>
      <c r="I1018" s="2">
        <f t="shared" si="140"/>
        <v>94.784935342239962</v>
      </c>
    </row>
    <row r="1019" spans="1:9" ht="13.5" x14ac:dyDescent="0.25">
      <c r="A1019" s="3">
        <f>TITRES_STAT!B1022</f>
        <v>43794</v>
      </c>
      <c r="B1019" s="5">
        <f>TITRES_STAT!D1022</f>
        <v>2.5299999999999998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1.0255332905013933E-2</v>
      </c>
      <c r="G1019" s="2">
        <f t="shared" si="142"/>
        <v>5.6424814759216217E-4</v>
      </c>
      <c r="H1019" s="2">
        <f t="shared" si="139"/>
        <v>18.17521767466479</v>
      </c>
      <c r="I1019" s="2">
        <f t="shared" si="140"/>
        <v>94.784935342239962</v>
      </c>
    </row>
    <row r="1020" spans="1:9" ht="13.5" x14ac:dyDescent="0.25">
      <c r="A1020" s="3">
        <f>TITRES_STAT!B1023</f>
        <v>43795</v>
      </c>
      <c r="B1020" s="5">
        <f>TITRES_STAT!D1023</f>
        <v>2.5299999999999998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9.522809126084367E-3</v>
      </c>
      <c r="G1020" s="2">
        <f t="shared" si="142"/>
        <v>5.2394470847843633E-4</v>
      </c>
      <c r="H1020" s="2">
        <f t="shared" si="139"/>
        <v>18.17521767466479</v>
      </c>
      <c r="I1020" s="2">
        <f t="shared" si="140"/>
        <v>94.784935342239962</v>
      </c>
    </row>
    <row r="1021" spans="1:9" ht="13.5" x14ac:dyDescent="0.25">
      <c r="A1021" s="3">
        <f>TITRES_STAT!B1024</f>
        <v>43796</v>
      </c>
      <c r="B1021" s="5">
        <f>TITRES_STAT!D1024</f>
        <v>2.5299999999999998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8.8426084742211971E-3</v>
      </c>
      <c r="G1021" s="2">
        <f t="shared" si="143"/>
        <v>4.8652008644426228E-4</v>
      </c>
      <c r="H1021" s="2">
        <f t="shared" si="139"/>
        <v>18.17521767466479</v>
      </c>
      <c r="I1021" s="2">
        <f t="shared" si="140"/>
        <v>94.784935342239962</v>
      </c>
    </row>
    <row r="1022" spans="1:9" ht="13.5" x14ac:dyDescent="0.25">
      <c r="A1022" s="3">
        <f>TITRES_STAT!B1025</f>
        <v>43797</v>
      </c>
      <c r="B1022" s="5">
        <f>TITRES_STAT!D1025</f>
        <v>2.5299999999999998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8.2109935832053969E-3</v>
      </c>
      <c r="G1022" s="2">
        <f t="shared" si="143"/>
        <v>4.5176865169824356E-4</v>
      </c>
      <c r="H1022" s="2">
        <f t="shared" si="139"/>
        <v>18.17521767466479</v>
      </c>
      <c r="I1022" s="2">
        <f t="shared" si="140"/>
        <v>94.784935342239962</v>
      </c>
    </row>
    <row r="1023" spans="1:9" ht="13.5" x14ac:dyDescent="0.25">
      <c r="A1023" s="3">
        <f>TITRES_STAT!B1026</f>
        <v>43798</v>
      </c>
      <c r="B1023" s="5">
        <f>TITRES_STAT!D1026</f>
        <v>2.5299999999999998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7.6244940415478692E-3</v>
      </c>
      <c r="G1023" s="2">
        <f t="shared" si="143"/>
        <v>4.1949946229122612E-4</v>
      </c>
      <c r="H1023" s="2">
        <f t="shared" si="139"/>
        <v>18.17521767466479</v>
      </c>
      <c r="I1023" s="2">
        <f t="shared" si="140"/>
        <v>94.784935342239962</v>
      </c>
    </row>
    <row r="1024" spans="1:9" ht="13.5" x14ac:dyDescent="0.25">
      <c r="A1024" s="3">
        <f>TITRES_STAT!B1027</f>
        <v>43801</v>
      </c>
      <c r="B1024" s="5">
        <f>TITRES_STAT!D1027</f>
        <v>2.5299999999999998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7.0798873242944507E-3</v>
      </c>
      <c r="G1024" s="2">
        <f t="shared" si="143"/>
        <v>3.8953521498470998E-4</v>
      </c>
      <c r="H1024" s="2">
        <f t="shared" si="139"/>
        <v>18.175217674664793</v>
      </c>
      <c r="I1024" s="2">
        <f t="shared" si="140"/>
        <v>94.784935342239962</v>
      </c>
    </row>
    <row r="1025" spans="1:9" ht="13.5" x14ac:dyDescent="0.25">
      <c r="A1025" s="3">
        <f>TITRES_STAT!B1028</f>
        <v>43802</v>
      </c>
      <c r="B1025" s="5">
        <f>TITRES_STAT!D1028</f>
        <v>2.5299999999999998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6.5741810868448474E-3</v>
      </c>
      <c r="G1025" s="2">
        <f t="shared" si="143"/>
        <v>3.6171127105723072E-4</v>
      </c>
      <c r="H1025" s="2">
        <f t="shared" si="139"/>
        <v>18.175217674664793</v>
      </c>
      <c r="I1025" s="2">
        <f t="shared" si="140"/>
        <v>94.784935342239962</v>
      </c>
    </row>
    <row r="1026" spans="1:9" ht="13.5" x14ac:dyDescent="0.25">
      <c r="A1026" s="3">
        <f>TITRES_STAT!B1029</f>
        <v>43803</v>
      </c>
      <c r="B1026" s="5">
        <f>TITRES_STAT!D1029</f>
        <v>2.5</v>
      </c>
      <c r="C1026" s="2">
        <f t="shared" si="135"/>
        <v>-2.9999999999999805E-2</v>
      </c>
      <c r="D1026" s="2">
        <f t="shared" si="136"/>
        <v>0</v>
      </c>
      <c r="E1026" s="2">
        <f t="shared" si="137"/>
        <v>2.9999999999999805E-2</v>
      </c>
      <c r="F1026" s="2">
        <f t="shared" si="143"/>
        <v>6.1045967234987864E-3</v>
      </c>
      <c r="G1026" s="2">
        <f t="shared" si="143"/>
        <v>2.4787318945531287E-3</v>
      </c>
      <c r="H1026" s="2">
        <f t="shared" si="139"/>
        <v>2.4627902424273023</v>
      </c>
      <c r="I1026" s="2">
        <f t="shared" si="140"/>
        <v>71.121554296080234</v>
      </c>
    </row>
    <row r="1027" spans="1:9" ht="13.5" x14ac:dyDescent="0.25">
      <c r="A1027" s="3">
        <f>TITRES_STAT!B1030</f>
        <v>43804</v>
      </c>
      <c r="B1027" s="5">
        <f>TITRES_STAT!D1030</f>
        <v>2.5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5.6685541003917298E-3</v>
      </c>
      <c r="G1027" s="2">
        <f t="shared" si="143"/>
        <v>2.3016796163707622E-3</v>
      </c>
      <c r="H1027" s="2">
        <f t="shared" si="139"/>
        <v>2.4627902424273023</v>
      </c>
      <c r="I1027" s="2">
        <f t="shared" si="140"/>
        <v>71.121554296080234</v>
      </c>
    </row>
    <row r="1028" spans="1:9" ht="13.5" x14ac:dyDescent="0.25">
      <c r="A1028" s="3">
        <f>TITRES_STAT!B1031</f>
        <v>43805</v>
      </c>
      <c r="B1028" s="5">
        <f>TITRES_STAT!D1031</f>
        <v>2.5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5.2636573789351781E-3</v>
      </c>
      <c r="G1028" s="2">
        <f t="shared" si="143"/>
        <v>2.1372739294871364E-3</v>
      </c>
      <c r="H1028" s="2">
        <f t="shared" si="139"/>
        <v>2.4627902424273023</v>
      </c>
      <c r="I1028" s="2">
        <f t="shared" si="140"/>
        <v>71.121554296080234</v>
      </c>
    </row>
    <row r="1029" spans="1:9" ht="13.5" x14ac:dyDescent="0.25">
      <c r="A1029" s="3">
        <f>TITRES_STAT!B1032</f>
        <v>43808</v>
      </c>
      <c r="B1029" s="5">
        <f>TITRES_STAT!D1032</f>
        <v>2.5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4.8876818518683793E-3</v>
      </c>
      <c r="G1029" s="2">
        <f t="shared" si="143"/>
        <v>1.9846115059523411E-3</v>
      </c>
      <c r="H1029" s="2">
        <f t="shared" si="139"/>
        <v>2.4627902424273023</v>
      </c>
      <c r="I1029" s="2">
        <f t="shared" si="140"/>
        <v>71.121554296080234</v>
      </c>
    </row>
    <row r="1030" spans="1:9" ht="13.5" x14ac:dyDescent="0.25">
      <c r="A1030" s="3">
        <f>TITRES_STAT!B1033</f>
        <v>43809</v>
      </c>
      <c r="B1030" s="5">
        <f>TITRES_STAT!D1033</f>
        <v>2.5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4.5385617195920673E-3</v>
      </c>
      <c r="G1030" s="2">
        <f t="shared" si="143"/>
        <v>1.8428535412414596E-3</v>
      </c>
      <c r="H1030" s="2">
        <f t="shared" si="139"/>
        <v>2.4627902424273027</v>
      </c>
      <c r="I1030" s="2">
        <f t="shared" si="140"/>
        <v>71.121554296080234</v>
      </c>
    </row>
    <row r="1031" spans="1:9" ht="13.5" x14ac:dyDescent="0.25">
      <c r="A1031" s="3">
        <f>TITRES_STAT!B1034</f>
        <v>43810</v>
      </c>
      <c r="B1031" s="5">
        <f>TITRES_STAT!D1034</f>
        <v>2.5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4.214378739621205E-3</v>
      </c>
      <c r="G1031" s="2">
        <f t="shared" si="143"/>
        <v>1.7112211454384982E-3</v>
      </c>
      <c r="H1031" s="2">
        <f t="shared" si="139"/>
        <v>2.4627902424273023</v>
      </c>
      <c r="I1031" s="2">
        <f t="shared" si="140"/>
        <v>71.121554296080234</v>
      </c>
    </row>
    <row r="1032" spans="1:9" ht="13.5" x14ac:dyDescent="0.25">
      <c r="A1032" s="3">
        <f>TITRES_STAT!B1035</f>
        <v>43811</v>
      </c>
      <c r="B1032" s="5">
        <f>TITRES_STAT!D1035</f>
        <v>2.5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3.9133516867911186E-3</v>
      </c>
      <c r="G1032" s="2">
        <f t="shared" si="143"/>
        <v>1.5889910636214626E-3</v>
      </c>
      <c r="H1032" s="2">
        <f t="shared" si="139"/>
        <v>2.4627902424273023</v>
      </c>
      <c r="I1032" s="2">
        <f t="shared" si="140"/>
        <v>71.121554296080234</v>
      </c>
    </row>
    <row r="1033" spans="1:9" ht="13.5" x14ac:dyDescent="0.25">
      <c r="A1033" s="3">
        <f>TITRES_STAT!B1036</f>
        <v>43812</v>
      </c>
      <c r="B1033" s="5">
        <f>TITRES_STAT!D1036</f>
        <v>2.5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3.6338265663060387E-3</v>
      </c>
      <c r="G1033" s="2">
        <f t="shared" si="143"/>
        <v>1.4754917019342152E-3</v>
      </c>
      <c r="H1033" s="2">
        <f t="shared" si="139"/>
        <v>2.4627902424273023</v>
      </c>
      <c r="I1033" s="2">
        <f t="shared" si="140"/>
        <v>71.121554296080234</v>
      </c>
    </row>
    <row r="1034" spans="1:9" ht="13.5" x14ac:dyDescent="0.25">
      <c r="A1034" s="3">
        <f>TITRES_STAT!B1037</f>
        <v>43815</v>
      </c>
      <c r="B1034" s="5">
        <f>TITRES_STAT!D1037</f>
        <v>2.5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3.3742675258556071E-3</v>
      </c>
      <c r="G1034" s="2">
        <f t="shared" si="143"/>
        <v>1.3700994375103425E-3</v>
      </c>
      <c r="H1034" s="2">
        <f t="shared" si="139"/>
        <v>2.4627902424273027</v>
      </c>
      <c r="I1034" s="2">
        <f t="shared" si="140"/>
        <v>71.121554296080234</v>
      </c>
    </row>
    <row r="1035" spans="1:9" ht="13.5" x14ac:dyDescent="0.25">
      <c r="A1035" s="3">
        <f>TITRES_STAT!B1038</f>
        <v>43816</v>
      </c>
      <c r="B1035" s="5">
        <f>TITRES_STAT!D1038</f>
        <v>2.5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3.1332484168659211E-3</v>
      </c>
      <c r="G1035" s="2">
        <f t="shared" si="143"/>
        <v>1.2722351919738895E-3</v>
      </c>
      <c r="H1035" s="2">
        <f t="shared" si="139"/>
        <v>2.4627902424273023</v>
      </c>
      <c r="I1035" s="2">
        <f t="shared" si="140"/>
        <v>71.121554296080234</v>
      </c>
    </row>
    <row r="1036" spans="1:9" ht="13.5" x14ac:dyDescent="0.25">
      <c r="A1036" s="3">
        <f>TITRES_STAT!B1039</f>
        <v>43817</v>
      </c>
      <c r="B1036" s="5">
        <f>TITRES_STAT!D1039</f>
        <v>2.5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2.9094449585183551E-3</v>
      </c>
      <c r="G1036" s="2">
        <f t="shared" si="143"/>
        <v>1.1813612496900403E-3</v>
      </c>
      <c r="H1036" s="2">
        <f t="shared" si="139"/>
        <v>2.4627902424273023</v>
      </c>
      <c r="I1036" s="2">
        <f t="shared" si="140"/>
        <v>71.121554296080234</v>
      </c>
    </row>
    <row r="1037" spans="1:9" ht="13.5" x14ac:dyDescent="0.25">
      <c r="A1037" s="3">
        <f>TITRES_STAT!B1040</f>
        <v>43818</v>
      </c>
      <c r="B1037" s="5">
        <f>TITRES_STAT!D1040</f>
        <v>2.5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2.70162746148133E-3</v>
      </c>
      <c r="G1037" s="2">
        <f t="shared" si="147"/>
        <v>1.0969783032836089E-3</v>
      </c>
      <c r="H1037" s="2">
        <f t="shared" si="139"/>
        <v>2.4627902424273023</v>
      </c>
      <c r="I1037" s="2">
        <f t="shared" si="140"/>
        <v>71.121554296080234</v>
      </c>
    </row>
    <row r="1038" spans="1:9" ht="13.5" x14ac:dyDescent="0.25">
      <c r="A1038" s="3">
        <f>TITRES_STAT!B1041</f>
        <v>43819</v>
      </c>
      <c r="B1038" s="5">
        <f>TITRES_STAT!D1041</f>
        <v>2.5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2.5086540713755204E-3</v>
      </c>
      <c r="G1038" s="2">
        <f t="shared" si="147"/>
        <v>1.0186227101919225E-3</v>
      </c>
      <c r="H1038" s="2">
        <f t="shared" si="139"/>
        <v>2.4627902424273023</v>
      </c>
      <c r="I1038" s="2">
        <f t="shared" si="140"/>
        <v>71.121554296080234</v>
      </c>
    </row>
    <row r="1039" spans="1:9" ht="13.5" x14ac:dyDescent="0.25">
      <c r="A1039" s="3">
        <f>TITRES_STAT!B1042</f>
        <v>43822</v>
      </c>
      <c r="B1039" s="5">
        <f>TITRES_STAT!D1042</f>
        <v>2.5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2.3294644948486974E-3</v>
      </c>
      <c r="G1039" s="2">
        <f t="shared" si="147"/>
        <v>9.4586394517821371E-4</v>
      </c>
      <c r="H1039" s="2">
        <f t="shared" si="139"/>
        <v>2.4627902424273023</v>
      </c>
      <c r="I1039" s="2">
        <f t="shared" si="140"/>
        <v>71.121554296080234</v>
      </c>
    </row>
    <row r="1040" spans="1:9" ht="13.5" x14ac:dyDescent="0.25">
      <c r="A1040" s="3">
        <f>TITRES_STAT!B1043</f>
        <v>43823</v>
      </c>
      <c r="B1040" s="5">
        <f>TITRES_STAT!D1043</f>
        <v>2.59</v>
      </c>
      <c r="C1040" s="2">
        <f t="shared" si="144"/>
        <v>8.9999999999999858E-2</v>
      </c>
      <c r="D1040" s="2">
        <f t="shared" si="145"/>
        <v>8.9999999999999858E-2</v>
      </c>
      <c r="E1040" s="2">
        <f t="shared" si="146"/>
        <v>0</v>
      </c>
      <c r="F1040" s="2">
        <f t="shared" si="147"/>
        <v>8.5916456023594941E-3</v>
      </c>
      <c r="G1040" s="2">
        <f t="shared" si="147"/>
        <v>8.7830223480834125E-4</v>
      </c>
      <c r="H1040" s="2">
        <f t="shared" si="139"/>
        <v>9.782106047167602</v>
      </c>
      <c r="I1040" s="2">
        <f t="shared" si="140"/>
        <v>90.725374100149068</v>
      </c>
    </row>
    <row r="1041" spans="1:9" ht="13.5" x14ac:dyDescent="0.25">
      <c r="A1041" s="3">
        <f>TITRES_STAT!B1044</f>
        <v>43824</v>
      </c>
      <c r="B1041" s="5">
        <f>TITRES_STAT!D1044</f>
        <v>2.7</v>
      </c>
      <c r="C1041" s="2">
        <f t="shared" si="144"/>
        <v>0.11000000000000032</v>
      </c>
      <c r="D1041" s="2">
        <f t="shared" si="145"/>
        <v>0.11000000000000032</v>
      </c>
      <c r="E1041" s="2">
        <f t="shared" si="146"/>
        <v>0</v>
      </c>
      <c r="F1041" s="2">
        <f t="shared" si="147"/>
        <v>1.5835099487905267E-2</v>
      </c>
      <c r="G1041" s="2">
        <f t="shared" si="147"/>
        <v>8.1556636089345964E-4</v>
      </c>
      <c r="H1041" s="2">
        <f t="shared" ref="H1041:H1104" si="148">F1041/G1041</f>
        <v>19.416077277338641</v>
      </c>
      <c r="I1041" s="2">
        <f t="shared" ref="I1041:I1104" si="149">IF(G1041=0,100,100-(100/(1+H1041)))</f>
        <v>95.10189941772029</v>
      </c>
    </row>
    <row r="1042" spans="1:9" ht="13.5" x14ac:dyDescent="0.25">
      <c r="A1042" s="3">
        <f>TITRES_STAT!B1045</f>
        <v>43825</v>
      </c>
      <c r="B1042" s="5">
        <f>TITRES_STAT!D1045</f>
        <v>2.78</v>
      </c>
      <c r="C1042" s="2">
        <f t="shared" si="144"/>
        <v>7.9999999999999627E-2</v>
      </c>
      <c r="D1042" s="2">
        <f t="shared" si="145"/>
        <v>7.9999999999999627E-2</v>
      </c>
      <c r="E1042" s="2">
        <f t="shared" si="146"/>
        <v>0</v>
      </c>
      <c r="F1042" s="2">
        <f t="shared" si="147"/>
        <v>2.0418306667340576E-2</v>
      </c>
      <c r="G1042" s="2">
        <f t="shared" si="147"/>
        <v>7.5731162082964115E-4</v>
      </c>
      <c r="H1042" s="2">
        <f t="shared" si="148"/>
        <v>26.961565233836176</v>
      </c>
      <c r="I1042" s="2">
        <f t="shared" si="149"/>
        <v>96.423662296308422</v>
      </c>
    </row>
    <row r="1043" spans="1:9" ht="13.5" x14ac:dyDescent="0.25">
      <c r="A1043" s="3">
        <f>TITRES_STAT!B1046</f>
        <v>43826</v>
      </c>
      <c r="B1043" s="5">
        <f>TITRES_STAT!D1046</f>
        <v>2.78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1.8959856191101965E-2</v>
      </c>
      <c r="G1043" s="2">
        <f t="shared" si="147"/>
        <v>7.0321793362752394E-4</v>
      </c>
      <c r="H1043" s="2">
        <f t="shared" si="148"/>
        <v>26.961565233836176</v>
      </c>
      <c r="I1043" s="2">
        <f t="shared" si="149"/>
        <v>96.423662296308422</v>
      </c>
    </row>
    <row r="1044" spans="1:9" ht="13.5" x14ac:dyDescent="0.25">
      <c r="A1044" s="3">
        <f>TITRES_STAT!B1047</f>
        <v>43829</v>
      </c>
      <c r="B1044" s="5">
        <f>TITRES_STAT!D1047</f>
        <v>2.86</v>
      </c>
      <c r="C1044" s="2">
        <f t="shared" si="144"/>
        <v>8.0000000000000071E-2</v>
      </c>
      <c r="D1044" s="2">
        <f t="shared" si="145"/>
        <v>8.0000000000000071E-2</v>
      </c>
      <c r="E1044" s="2">
        <f t="shared" si="146"/>
        <v>0</v>
      </c>
      <c r="F1044" s="2">
        <f t="shared" si="147"/>
        <v>2.3319866463166115E-2</v>
      </c>
      <c r="G1044" s="2">
        <f t="shared" si="147"/>
        <v>6.5298808122555793E-4</v>
      </c>
      <c r="H1044" s="2">
        <f t="shared" si="148"/>
        <v>35.712545349064136</v>
      </c>
      <c r="I1044" s="2">
        <f t="shared" si="149"/>
        <v>97.276135472242615</v>
      </c>
    </row>
    <row r="1045" spans="1:9" ht="13.5" x14ac:dyDescent="0.25">
      <c r="A1045" s="3">
        <f>TITRES_STAT!B1048</f>
        <v>43830</v>
      </c>
      <c r="B1045" s="5">
        <f>TITRES_STAT!D1048</f>
        <v>2.9</v>
      </c>
      <c r="C1045" s="2">
        <f t="shared" si="144"/>
        <v>4.0000000000000036E-2</v>
      </c>
      <c r="D1045" s="2">
        <f t="shared" si="145"/>
        <v>4.0000000000000036E-2</v>
      </c>
      <c r="E1045" s="2">
        <f t="shared" si="146"/>
        <v>0</v>
      </c>
      <c r="F1045" s="2">
        <f t="shared" si="147"/>
        <v>2.4511304572939964E-2</v>
      </c>
      <c r="G1045" s="2">
        <f t="shared" si="147"/>
        <v>6.0634607542373238E-4</v>
      </c>
      <c r="H1045" s="2">
        <f t="shared" si="148"/>
        <v>40.424611564956116</v>
      </c>
      <c r="I1045" s="2">
        <f t="shared" si="149"/>
        <v>97.585976157116292</v>
      </c>
    </row>
    <row r="1046" spans="1:9" ht="13.5" x14ac:dyDescent="0.25">
      <c r="A1046" s="3">
        <f>TITRES_STAT!B1049</f>
        <v>43832</v>
      </c>
      <c r="B1046" s="5">
        <f>TITRES_STAT!D1049</f>
        <v>2.9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2.2760497103444251E-2</v>
      </c>
      <c r="G1046" s="2">
        <f t="shared" si="147"/>
        <v>5.6303564146489436E-4</v>
      </c>
      <c r="H1046" s="2">
        <f t="shared" si="148"/>
        <v>40.424611564956109</v>
      </c>
      <c r="I1046" s="2">
        <f t="shared" si="149"/>
        <v>97.585976157116292</v>
      </c>
    </row>
    <row r="1047" spans="1:9" ht="13.5" x14ac:dyDescent="0.25">
      <c r="A1047" s="3">
        <f>TITRES_STAT!B1050</f>
        <v>43833</v>
      </c>
      <c r="B1047" s="5">
        <f>TITRES_STAT!D1050</f>
        <v>2.9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2.1134747310341092E-2</v>
      </c>
      <c r="G1047" s="2">
        <f t="shared" si="147"/>
        <v>5.2281880993168756E-4</v>
      </c>
      <c r="H1047" s="2">
        <f t="shared" si="148"/>
        <v>40.424611564956116</v>
      </c>
      <c r="I1047" s="2">
        <f t="shared" si="149"/>
        <v>97.585976157116292</v>
      </c>
    </row>
    <row r="1048" spans="1:9" ht="13.5" x14ac:dyDescent="0.25">
      <c r="A1048" s="3">
        <f>TITRES_STAT!B1051</f>
        <v>43836</v>
      </c>
      <c r="B1048" s="5">
        <f>TITRES_STAT!D1051</f>
        <v>2.89</v>
      </c>
      <c r="C1048" s="2">
        <f t="shared" si="144"/>
        <v>-9.9999999999997868E-3</v>
      </c>
      <c r="D1048" s="2">
        <f t="shared" si="145"/>
        <v>0</v>
      </c>
      <c r="E1048" s="2">
        <f t="shared" si="146"/>
        <v>9.9999999999997868E-3</v>
      </c>
      <c r="F1048" s="2">
        <f t="shared" si="147"/>
        <v>1.9625122502459586E-2</v>
      </c>
      <c r="G1048" s="2">
        <f t="shared" si="147"/>
        <v>1.1997603235079804E-3</v>
      </c>
      <c r="H1048" s="2">
        <f t="shared" si="148"/>
        <v>16.357535849391709</v>
      </c>
      <c r="I1048" s="2">
        <f t="shared" si="149"/>
        <v>94.238813569640158</v>
      </c>
    </row>
    <row r="1049" spans="1:9" ht="13.5" x14ac:dyDescent="0.25">
      <c r="A1049" s="3">
        <f>TITRES_STAT!B1052</f>
        <v>43837</v>
      </c>
      <c r="B1049" s="5">
        <f>TITRES_STAT!D1052</f>
        <v>2.89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1.8223328037998188E-2</v>
      </c>
      <c r="G1049" s="2">
        <f t="shared" si="147"/>
        <v>1.1140631575431248E-3</v>
      </c>
      <c r="H1049" s="2">
        <f t="shared" si="148"/>
        <v>16.357535849391709</v>
      </c>
      <c r="I1049" s="2">
        <f t="shared" si="149"/>
        <v>94.238813569640158</v>
      </c>
    </row>
    <row r="1050" spans="1:9" ht="13.5" x14ac:dyDescent="0.25">
      <c r="A1050" s="3">
        <f>TITRES_STAT!B1053</f>
        <v>43838</v>
      </c>
      <c r="B1050" s="5">
        <f>TITRES_STAT!D1053</f>
        <v>2.89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1.6921661749569748E-2</v>
      </c>
      <c r="G1050" s="2">
        <f t="shared" si="147"/>
        <v>1.0344872177186159E-3</v>
      </c>
      <c r="H1050" s="2">
        <f t="shared" si="148"/>
        <v>16.357535849391713</v>
      </c>
      <c r="I1050" s="2">
        <f t="shared" si="149"/>
        <v>94.238813569640158</v>
      </c>
    </row>
    <row r="1051" spans="1:9" ht="13.5" x14ac:dyDescent="0.25">
      <c r="A1051" s="3">
        <f>TITRES_STAT!B1054</f>
        <v>43839</v>
      </c>
      <c r="B1051" s="5">
        <f>TITRES_STAT!D1054</f>
        <v>2.9</v>
      </c>
      <c r="C1051" s="2">
        <f t="shared" si="144"/>
        <v>9.9999999999997868E-3</v>
      </c>
      <c r="D1051" s="2">
        <f t="shared" si="145"/>
        <v>9.9999999999997868E-3</v>
      </c>
      <c r="E1051" s="2">
        <f t="shared" si="146"/>
        <v>0</v>
      </c>
      <c r="F1051" s="2">
        <f t="shared" si="147"/>
        <v>1.642725733888618E-2</v>
      </c>
      <c r="G1051" s="2">
        <f t="shared" si="147"/>
        <v>9.6059527359585763E-4</v>
      </c>
      <c r="H1051" s="2">
        <f t="shared" si="148"/>
        <v>17.101122387780421</v>
      </c>
      <c r="I1051" s="2">
        <f t="shared" si="149"/>
        <v>94.475480699058352</v>
      </c>
    </row>
    <row r="1052" spans="1:9" ht="13.5" x14ac:dyDescent="0.25">
      <c r="A1052" s="3">
        <f>TITRES_STAT!B1055</f>
        <v>43840</v>
      </c>
      <c r="B1052" s="5">
        <f>TITRES_STAT!D1055</f>
        <v>2.82</v>
      </c>
      <c r="C1052" s="2">
        <f t="shared" si="144"/>
        <v>-8.0000000000000071E-2</v>
      </c>
      <c r="D1052" s="2">
        <f t="shared" si="145"/>
        <v>0</v>
      </c>
      <c r="E1052" s="2">
        <f t="shared" si="146"/>
        <v>8.0000000000000071E-2</v>
      </c>
      <c r="F1052" s="2">
        <f t="shared" si="147"/>
        <v>1.5253881814680025E-2</v>
      </c>
      <c r="G1052" s="2">
        <f t="shared" si="147"/>
        <v>6.6062670397675867E-3</v>
      </c>
      <c r="H1052" s="2">
        <f t="shared" si="148"/>
        <v>2.3090016983655972</v>
      </c>
      <c r="I1052" s="2">
        <f t="shared" si="149"/>
        <v>69.779405054584103</v>
      </c>
    </row>
    <row r="1053" spans="1:9" ht="13.5" x14ac:dyDescent="0.25">
      <c r="A1053" s="3">
        <f>TITRES_STAT!B1056</f>
        <v>43843</v>
      </c>
      <c r="B1053" s="5">
        <f>TITRES_STAT!D1056</f>
        <v>2.82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1.4164318827917166E-2</v>
      </c>
      <c r="G1053" s="2">
        <f t="shared" si="150"/>
        <v>6.1343908226413309E-3</v>
      </c>
      <c r="H1053" s="2">
        <f t="shared" si="148"/>
        <v>2.3090016983655972</v>
      </c>
      <c r="I1053" s="2">
        <f t="shared" si="149"/>
        <v>69.779405054584103</v>
      </c>
    </row>
    <row r="1054" spans="1:9" ht="13.5" x14ac:dyDescent="0.25">
      <c r="A1054" s="3">
        <f>TITRES_STAT!B1057</f>
        <v>43845</v>
      </c>
      <c r="B1054" s="5">
        <f>TITRES_STAT!D1057</f>
        <v>2.9</v>
      </c>
      <c r="C1054" s="2">
        <f t="shared" si="144"/>
        <v>8.0000000000000071E-2</v>
      </c>
      <c r="D1054" s="2">
        <f t="shared" si="145"/>
        <v>8.0000000000000071E-2</v>
      </c>
      <c r="E1054" s="2">
        <f t="shared" si="146"/>
        <v>0</v>
      </c>
      <c r="F1054" s="2">
        <f t="shared" si="150"/>
        <v>1.8866867483065947E-2</v>
      </c>
      <c r="G1054" s="2">
        <f t="shared" si="150"/>
        <v>5.6962200495955222E-3</v>
      </c>
      <c r="H1054" s="2">
        <f t="shared" si="148"/>
        <v>3.312173216413163</v>
      </c>
      <c r="I1054" s="2">
        <f t="shared" si="149"/>
        <v>76.809836947324825</v>
      </c>
    </row>
    <row r="1055" spans="1:9" ht="13.5" x14ac:dyDescent="0.25">
      <c r="A1055" s="3">
        <f>TITRES_STAT!B1058</f>
        <v>43846</v>
      </c>
      <c r="B1055" s="5">
        <f>TITRES_STAT!D1058</f>
        <v>2.89</v>
      </c>
      <c r="C1055" s="2">
        <f t="shared" si="144"/>
        <v>-9.9999999999997868E-3</v>
      </c>
      <c r="D1055" s="2">
        <f t="shared" si="145"/>
        <v>0</v>
      </c>
      <c r="E1055" s="2">
        <f t="shared" si="146"/>
        <v>9.9999999999997868E-3</v>
      </c>
      <c r="F1055" s="2">
        <f t="shared" si="150"/>
        <v>1.7519234091418378E-2</v>
      </c>
      <c r="G1055" s="2">
        <f t="shared" si="150"/>
        <v>6.0036329031958264E-3</v>
      </c>
      <c r="H1055" s="2">
        <f t="shared" si="148"/>
        <v>2.918105482780704</v>
      </c>
      <c r="I1055" s="2">
        <f t="shared" si="149"/>
        <v>74.477460997545847</v>
      </c>
    </row>
    <row r="1056" spans="1:9" ht="13.5" x14ac:dyDescent="0.25">
      <c r="A1056" s="3">
        <f>TITRES_STAT!B1059</f>
        <v>43847</v>
      </c>
      <c r="B1056" s="5">
        <f>TITRES_STAT!D1059</f>
        <v>2.89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1.6267860227745637E-2</v>
      </c>
      <c r="G1056" s="2">
        <f t="shared" si="150"/>
        <v>5.5748019815389811E-3</v>
      </c>
      <c r="H1056" s="2">
        <f t="shared" si="148"/>
        <v>2.9181054827807045</v>
      </c>
      <c r="I1056" s="2">
        <f t="shared" si="149"/>
        <v>74.477460997545847</v>
      </c>
    </row>
    <row r="1057" spans="1:9" ht="13.5" x14ac:dyDescent="0.25">
      <c r="A1057" s="3">
        <f>TITRES_STAT!B1060</f>
        <v>43850</v>
      </c>
      <c r="B1057" s="5">
        <f>TITRES_STAT!D1060</f>
        <v>2.89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1.5105870211478091E-2</v>
      </c>
      <c r="G1057" s="2">
        <f t="shared" si="150"/>
        <v>5.1766018400004827E-3</v>
      </c>
      <c r="H1057" s="2">
        <f t="shared" si="148"/>
        <v>2.9181054827807045</v>
      </c>
      <c r="I1057" s="2">
        <f t="shared" si="149"/>
        <v>74.477460997545847</v>
      </c>
    </row>
    <row r="1058" spans="1:9" ht="13.5" x14ac:dyDescent="0.25">
      <c r="A1058" s="3">
        <f>TITRES_STAT!B1061</f>
        <v>43851</v>
      </c>
      <c r="B1058" s="5">
        <f>TITRES_STAT!D1061</f>
        <v>2.9</v>
      </c>
      <c r="C1058" s="2">
        <f t="shared" si="144"/>
        <v>9.9999999999997868E-3</v>
      </c>
      <c r="D1058" s="2">
        <f t="shared" si="145"/>
        <v>9.9999999999997868E-3</v>
      </c>
      <c r="E1058" s="2">
        <f t="shared" si="146"/>
        <v>0</v>
      </c>
      <c r="F1058" s="2">
        <f t="shared" si="150"/>
        <v>1.4741165196372499E-2</v>
      </c>
      <c r="G1058" s="2">
        <f t="shared" si="150"/>
        <v>4.806844565714734E-3</v>
      </c>
      <c r="H1058" s="2">
        <f t="shared" si="148"/>
        <v>3.0667031136216116</v>
      </c>
      <c r="I1058" s="2">
        <f t="shared" si="149"/>
        <v>75.410056449647058</v>
      </c>
    </row>
    <row r="1059" spans="1:9" ht="13.5" x14ac:dyDescent="0.25">
      <c r="A1059" s="3">
        <f>TITRES_STAT!B1062</f>
        <v>43852</v>
      </c>
      <c r="B1059" s="5">
        <f>TITRES_STAT!D1062</f>
        <v>2.89</v>
      </c>
      <c r="C1059" s="2">
        <f t="shared" si="144"/>
        <v>-9.9999999999997868E-3</v>
      </c>
      <c r="D1059" s="2">
        <f t="shared" si="145"/>
        <v>0</v>
      </c>
      <c r="E1059" s="2">
        <f t="shared" si="146"/>
        <v>9.9999999999997868E-3</v>
      </c>
      <c r="F1059" s="2">
        <f t="shared" si="150"/>
        <v>1.3688224825203033E-2</v>
      </c>
      <c r="G1059" s="2">
        <f t="shared" si="150"/>
        <v>5.1777842395922379E-3</v>
      </c>
      <c r="H1059" s="2">
        <f t="shared" si="148"/>
        <v>2.6436452721484995</v>
      </c>
      <c r="I1059" s="2">
        <f t="shared" si="149"/>
        <v>72.55495732134365</v>
      </c>
    </row>
    <row r="1060" spans="1:9" ht="13.5" x14ac:dyDescent="0.25">
      <c r="A1060" s="3">
        <f>TITRES_STAT!B1063</f>
        <v>43853</v>
      </c>
      <c r="B1060" s="5">
        <f>TITRES_STAT!D1063</f>
        <v>2.89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1.2710494480545674E-2</v>
      </c>
      <c r="G1060" s="2">
        <f t="shared" si="150"/>
        <v>4.8079425081927916E-3</v>
      </c>
      <c r="H1060" s="2">
        <f t="shared" si="148"/>
        <v>2.6436452721485</v>
      </c>
      <c r="I1060" s="2">
        <f t="shared" si="149"/>
        <v>72.55495732134365</v>
      </c>
    </row>
    <row r="1061" spans="1:9" ht="13.5" x14ac:dyDescent="0.25">
      <c r="A1061" s="3">
        <f>TITRES_STAT!B1064</f>
        <v>43854</v>
      </c>
      <c r="B1061" s="5">
        <f>TITRES_STAT!D1064</f>
        <v>2.89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1.1802602017649554E-2</v>
      </c>
      <c r="G1061" s="2">
        <f t="shared" si="150"/>
        <v>4.4645180433218771E-3</v>
      </c>
      <c r="H1061" s="2">
        <f t="shared" si="148"/>
        <v>2.6436452721485004</v>
      </c>
      <c r="I1061" s="2">
        <f t="shared" si="149"/>
        <v>72.554957321343664</v>
      </c>
    </row>
    <row r="1062" spans="1:9" ht="13.5" x14ac:dyDescent="0.25">
      <c r="A1062" s="3">
        <f>TITRES_STAT!B1065</f>
        <v>43857</v>
      </c>
      <c r="B1062" s="5">
        <f>TITRES_STAT!D1065</f>
        <v>2.9</v>
      </c>
      <c r="C1062" s="2">
        <f t="shared" si="144"/>
        <v>9.9999999999997868E-3</v>
      </c>
      <c r="D1062" s="2">
        <f t="shared" si="145"/>
        <v>9.9999999999997868E-3</v>
      </c>
      <c r="E1062" s="2">
        <f t="shared" si="146"/>
        <v>0</v>
      </c>
      <c r="F1062" s="2">
        <f t="shared" si="150"/>
        <v>1.167384473067457E-2</v>
      </c>
      <c r="G1062" s="2">
        <f t="shared" si="150"/>
        <v>4.1456238973703145E-3</v>
      </c>
      <c r="H1062" s="2">
        <f t="shared" si="148"/>
        <v>2.8159439977368947</v>
      </c>
      <c r="I1062" s="2">
        <f t="shared" si="149"/>
        <v>73.794164678699019</v>
      </c>
    </row>
    <row r="1063" spans="1:9" ht="13.5" x14ac:dyDescent="0.25">
      <c r="A1063" s="3">
        <f>TITRES_STAT!B1066</f>
        <v>43858</v>
      </c>
      <c r="B1063" s="5">
        <f>TITRES_STAT!D1066</f>
        <v>2.9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1.0839998678483528E-2</v>
      </c>
      <c r="G1063" s="2">
        <f t="shared" si="150"/>
        <v>3.8495079047010067E-3</v>
      </c>
      <c r="H1063" s="2">
        <f t="shared" si="148"/>
        <v>2.8159439977368943</v>
      </c>
      <c r="I1063" s="2">
        <f t="shared" si="149"/>
        <v>73.794164678699019</v>
      </c>
    </row>
    <row r="1064" spans="1:9" ht="13.5" x14ac:dyDescent="0.25">
      <c r="A1064" s="3">
        <f>TITRES_STAT!B1067</f>
        <v>43859</v>
      </c>
      <c r="B1064" s="5">
        <f>TITRES_STAT!D1067</f>
        <v>2.89</v>
      </c>
      <c r="C1064" s="2">
        <f t="shared" si="144"/>
        <v>-9.9999999999997868E-3</v>
      </c>
      <c r="D1064" s="2">
        <f t="shared" si="145"/>
        <v>0</v>
      </c>
      <c r="E1064" s="2">
        <f t="shared" si="146"/>
        <v>9.9999999999997868E-3</v>
      </c>
      <c r="F1064" s="2">
        <f t="shared" si="150"/>
        <v>1.0065713058591847E-2</v>
      </c>
      <c r="G1064" s="2">
        <f t="shared" si="150"/>
        <v>4.2888287686509196E-3</v>
      </c>
      <c r="H1064" s="2">
        <f t="shared" si="148"/>
        <v>2.3469608141427587</v>
      </c>
      <c r="I1064" s="2">
        <f t="shared" si="149"/>
        <v>70.122147956604465</v>
      </c>
    </row>
    <row r="1065" spans="1:9" ht="13.5" x14ac:dyDescent="0.25">
      <c r="A1065" s="3">
        <f>TITRES_STAT!B1068</f>
        <v>43860</v>
      </c>
      <c r="B1065" s="5">
        <f>TITRES_STAT!D1068</f>
        <v>2.89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9.3467335544067144E-3</v>
      </c>
      <c r="G1065" s="2">
        <f t="shared" si="150"/>
        <v>3.9824838566044256E-3</v>
      </c>
      <c r="H1065" s="2">
        <f t="shared" si="148"/>
        <v>2.3469608141427583</v>
      </c>
      <c r="I1065" s="2">
        <f t="shared" si="149"/>
        <v>70.122147956604465</v>
      </c>
    </row>
    <row r="1066" spans="1:9" ht="13.5" x14ac:dyDescent="0.25">
      <c r="A1066" s="3">
        <f>TITRES_STAT!B1069</f>
        <v>43861</v>
      </c>
      <c r="B1066" s="5">
        <f>TITRES_STAT!D1069</f>
        <v>2.89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8.6791097290919491E-3</v>
      </c>
      <c r="G1066" s="2">
        <f t="shared" si="150"/>
        <v>3.6980207239898236E-3</v>
      </c>
      <c r="H1066" s="2">
        <f t="shared" si="148"/>
        <v>2.3469608141427583</v>
      </c>
      <c r="I1066" s="2">
        <f t="shared" si="149"/>
        <v>70.122147956604465</v>
      </c>
    </row>
    <row r="1067" spans="1:9" ht="13.5" x14ac:dyDescent="0.25">
      <c r="A1067" s="3">
        <f>TITRES_STAT!B1070</f>
        <v>43864</v>
      </c>
      <c r="B1067" s="5">
        <f>TITRES_STAT!D1070</f>
        <v>2.89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8.059173319871096E-3</v>
      </c>
      <c r="G1067" s="2">
        <f t="shared" si="150"/>
        <v>3.4338763865619792E-3</v>
      </c>
      <c r="H1067" s="2">
        <f t="shared" si="148"/>
        <v>2.3469608141427583</v>
      </c>
      <c r="I1067" s="2">
        <f t="shared" si="149"/>
        <v>70.122147956604465</v>
      </c>
    </row>
    <row r="1068" spans="1:9" ht="13.5" x14ac:dyDescent="0.25">
      <c r="A1068" s="3">
        <f>TITRES_STAT!B1071</f>
        <v>43865</v>
      </c>
      <c r="B1068" s="5">
        <f>TITRES_STAT!D1071</f>
        <v>2.89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7.483518082737446E-3</v>
      </c>
      <c r="G1068" s="2">
        <f t="shared" si="150"/>
        <v>3.188599501807552E-3</v>
      </c>
      <c r="H1068" s="2">
        <f t="shared" si="148"/>
        <v>2.3469608141427583</v>
      </c>
      <c r="I1068" s="2">
        <f t="shared" si="149"/>
        <v>70.122147956604465</v>
      </c>
    </row>
    <row r="1069" spans="1:9" ht="13.5" x14ac:dyDescent="0.25">
      <c r="A1069" s="3">
        <f>TITRES_STAT!B1072</f>
        <v>43866</v>
      </c>
      <c r="B1069" s="5">
        <f>TITRES_STAT!D1072</f>
        <v>2.89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6.9489810768276284E-3</v>
      </c>
      <c r="G1069" s="2">
        <f t="shared" si="151"/>
        <v>2.9608423945355839E-3</v>
      </c>
      <c r="H1069" s="2">
        <f t="shared" si="148"/>
        <v>2.3469608141427583</v>
      </c>
      <c r="I1069" s="2">
        <f t="shared" si="149"/>
        <v>70.122147956604465</v>
      </c>
    </row>
    <row r="1070" spans="1:9" ht="13.5" x14ac:dyDescent="0.25">
      <c r="A1070" s="3">
        <f>TITRES_STAT!B1073</f>
        <v>43867</v>
      </c>
      <c r="B1070" s="5">
        <f>TITRES_STAT!D1073</f>
        <v>2.89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6.4526252856256542E-3</v>
      </c>
      <c r="G1070" s="2">
        <f t="shared" si="151"/>
        <v>2.7493536520687566E-3</v>
      </c>
      <c r="H1070" s="2">
        <f t="shared" si="148"/>
        <v>2.3469608141427583</v>
      </c>
      <c r="I1070" s="2">
        <f t="shared" si="149"/>
        <v>70.122147956604465</v>
      </c>
    </row>
    <row r="1071" spans="1:9" ht="13.5" x14ac:dyDescent="0.25">
      <c r="A1071" s="3">
        <f>TITRES_STAT!B1074</f>
        <v>43868</v>
      </c>
      <c r="B1071" s="5">
        <f>TITRES_STAT!D1074</f>
        <v>2.89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5.9917234795095354E-3</v>
      </c>
      <c r="G1071" s="2">
        <f t="shared" si="151"/>
        <v>2.5529712483495599E-3</v>
      </c>
      <c r="H1071" s="2">
        <f t="shared" si="148"/>
        <v>2.3469608141427578</v>
      </c>
      <c r="I1071" s="2">
        <f t="shared" si="149"/>
        <v>70.122147956604465</v>
      </c>
    </row>
    <row r="1072" spans="1:9" ht="13.5" x14ac:dyDescent="0.25">
      <c r="A1072" s="3">
        <f>TITRES_STAT!B1075</f>
        <v>43871</v>
      </c>
      <c r="B1072" s="5">
        <f>TITRES_STAT!D1075</f>
        <v>2.89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5.5637432309731403E-3</v>
      </c>
      <c r="G1072" s="2">
        <f t="shared" si="151"/>
        <v>2.3706161591817341E-3</v>
      </c>
      <c r="H1072" s="2">
        <f t="shared" si="148"/>
        <v>2.3469608141427578</v>
      </c>
      <c r="I1072" s="2">
        <f t="shared" si="149"/>
        <v>70.122147956604465</v>
      </c>
    </row>
    <row r="1073" spans="1:9" ht="13.5" x14ac:dyDescent="0.25">
      <c r="A1073" s="3">
        <f>TITRES_STAT!B1076</f>
        <v>43872</v>
      </c>
      <c r="B1073" s="5">
        <f>TITRES_STAT!D1076</f>
        <v>2.89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5.1663330001893446E-3</v>
      </c>
      <c r="G1073" s="2">
        <f t="shared" si="151"/>
        <v>2.201286433525896E-3</v>
      </c>
      <c r="H1073" s="2">
        <f t="shared" si="148"/>
        <v>2.3469608141427578</v>
      </c>
      <c r="I1073" s="2">
        <f t="shared" si="149"/>
        <v>70.122147956604465</v>
      </c>
    </row>
    <row r="1074" spans="1:9" ht="13.5" x14ac:dyDescent="0.25">
      <c r="A1074" s="3">
        <f>TITRES_STAT!B1077</f>
        <v>43873</v>
      </c>
      <c r="B1074" s="5">
        <f>TITRES_STAT!D1077</f>
        <v>2.89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4.7973092144615341E-3</v>
      </c>
      <c r="G1074" s="2">
        <f t="shared" si="151"/>
        <v>2.0440516882740461E-3</v>
      </c>
      <c r="H1074" s="2">
        <f t="shared" si="148"/>
        <v>2.3469608141427578</v>
      </c>
      <c r="I1074" s="2">
        <f t="shared" si="149"/>
        <v>70.122147956604465</v>
      </c>
    </row>
    <row r="1075" spans="1:9" ht="13.5" x14ac:dyDescent="0.25">
      <c r="A1075" s="3">
        <f>TITRES_STAT!B1078</f>
        <v>43874</v>
      </c>
      <c r="B1075" s="5">
        <f>TITRES_STAT!D1078</f>
        <v>2.89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4.4546442705714244E-3</v>
      </c>
      <c r="G1075" s="2">
        <f t="shared" si="151"/>
        <v>1.8980479962544714E-3</v>
      </c>
      <c r="H1075" s="2">
        <f t="shared" si="148"/>
        <v>2.3469608141427578</v>
      </c>
      <c r="I1075" s="2">
        <f t="shared" si="149"/>
        <v>70.122147956604465</v>
      </c>
    </row>
    <row r="1076" spans="1:9" ht="13.5" x14ac:dyDescent="0.25">
      <c r="A1076" s="3">
        <f>TITRES_STAT!B1079</f>
        <v>43875</v>
      </c>
      <c r="B1076" s="5">
        <f>TITRES_STAT!D1079</f>
        <v>2.89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4.1364553941020373E-3</v>
      </c>
      <c r="G1076" s="2">
        <f t="shared" si="151"/>
        <v>1.7624731393791522E-3</v>
      </c>
      <c r="H1076" s="2">
        <f t="shared" si="148"/>
        <v>2.3469608141427578</v>
      </c>
      <c r="I1076" s="2">
        <f t="shared" si="149"/>
        <v>70.122147956604465</v>
      </c>
    </row>
    <row r="1077" spans="1:9" ht="13.5" x14ac:dyDescent="0.25">
      <c r="A1077" s="3">
        <f>TITRES_STAT!B1080</f>
        <v>43878</v>
      </c>
      <c r="B1077" s="5">
        <f>TITRES_STAT!D1080</f>
        <v>2.89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3.8409942945233201E-3</v>
      </c>
      <c r="G1077" s="2">
        <f t="shared" si="151"/>
        <v>1.6365822008520699E-3</v>
      </c>
      <c r="H1077" s="2">
        <f t="shared" si="148"/>
        <v>2.3469608141427578</v>
      </c>
      <c r="I1077" s="2">
        <f t="shared" si="149"/>
        <v>70.122147956604465</v>
      </c>
    </row>
    <row r="1078" spans="1:9" ht="13.5" x14ac:dyDescent="0.25">
      <c r="A1078" s="3">
        <f>TITRES_STAT!B1081</f>
        <v>43879</v>
      </c>
      <c r="B1078" s="5">
        <f>TITRES_STAT!D1081</f>
        <v>2.89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3.5666375592002257E-3</v>
      </c>
      <c r="G1078" s="2">
        <f t="shared" si="151"/>
        <v>1.5196834722197793E-3</v>
      </c>
      <c r="H1078" s="2">
        <f t="shared" si="148"/>
        <v>2.3469608141427574</v>
      </c>
      <c r="I1078" s="2">
        <f t="shared" si="149"/>
        <v>70.122147956604451</v>
      </c>
    </row>
    <row r="1079" spans="1:9" ht="13.5" x14ac:dyDescent="0.25">
      <c r="A1079" s="3">
        <f>TITRES_STAT!B1082</f>
        <v>43880</v>
      </c>
      <c r="B1079" s="5">
        <f>TITRES_STAT!D1082</f>
        <v>2.89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3.311877733543067E-3</v>
      </c>
      <c r="G1079" s="2">
        <f t="shared" si="151"/>
        <v>1.4111346527755093E-3</v>
      </c>
      <c r="H1079" s="2">
        <f t="shared" si="148"/>
        <v>2.3469608141427578</v>
      </c>
      <c r="I1079" s="2">
        <f t="shared" si="149"/>
        <v>70.122147956604465</v>
      </c>
    </row>
    <row r="1080" spans="1:9" ht="13.5" x14ac:dyDescent="0.25">
      <c r="A1080" s="3">
        <f>TITRES_STAT!B1083</f>
        <v>43881</v>
      </c>
      <c r="B1080" s="5">
        <f>TITRES_STAT!D1083</f>
        <v>2.89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3.0753150382899909E-3</v>
      </c>
      <c r="G1080" s="2">
        <f t="shared" si="151"/>
        <v>1.3103393204344014E-3</v>
      </c>
      <c r="H1080" s="2">
        <f t="shared" si="148"/>
        <v>2.3469608141427578</v>
      </c>
      <c r="I1080" s="2">
        <f t="shared" si="149"/>
        <v>70.122147956604465</v>
      </c>
    </row>
    <row r="1081" spans="1:9" ht="13.5" x14ac:dyDescent="0.25">
      <c r="A1081" s="3">
        <f>TITRES_STAT!B1084</f>
        <v>43882</v>
      </c>
      <c r="B1081" s="5">
        <f>TITRES_STAT!D1084</f>
        <v>2.89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2.8556496784121342E-3</v>
      </c>
      <c r="G1081" s="2">
        <f t="shared" si="151"/>
        <v>1.216743654689087E-3</v>
      </c>
      <c r="H1081" s="2">
        <f t="shared" si="148"/>
        <v>2.3469608141427578</v>
      </c>
      <c r="I1081" s="2">
        <f t="shared" si="149"/>
        <v>70.122147956604465</v>
      </c>
    </row>
    <row r="1082" spans="1:9" ht="13.5" x14ac:dyDescent="0.25">
      <c r="A1082" s="3">
        <f>TITRES_STAT!B1085</f>
        <v>43885</v>
      </c>
      <c r="B1082" s="5">
        <f>TITRES_STAT!D1085</f>
        <v>2.89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2.651674701382696E-3</v>
      </c>
      <c r="G1082" s="2">
        <f t="shared" si="151"/>
        <v>1.1298333936398664E-3</v>
      </c>
      <c r="H1082" s="2">
        <f t="shared" si="148"/>
        <v>2.3469608141427578</v>
      </c>
      <c r="I1082" s="2">
        <f t="shared" si="149"/>
        <v>70.122147956604465</v>
      </c>
    </row>
    <row r="1083" spans="1:9" ht="13.5" x14ac:dyDescent="0.25">
      <c r="A1083" s="3">
        <f>TITRES_STAT!B1086</f>
        <v>43886</v>
      </c>
      <c r="B1083" s="5">
        <f>TITRES_STAT!D1086</f>
        <v>2.89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2.4622693655696462E-3</v>
      </c>
      <c r="G1083" s="2">
        <f t="shared" si="151"/>
        <v>1.049131008379876E-3</v>
      </c>
      <c r="H1083" s="2">
        <f t="shared" si="148"/>
        <v>2.3469608141427578</v>
      </c>
      <c r="I1083" s="2">
        <f t="shared" si="149"/>
        <v>70.122147956604465</v>
      </c>
    </row>
    <row r="1084" spans="1:9" ht="13.5" x14ac:dyDescent="0.25">
      <c r="A1084" s="3">
        <f>TITRES_STAT!B1087</f>
        <v>43887</v>
      </c>
      <c r="B1084" s="5">
        <f>TITRES_STAT!D1087</f>
        <v>2.89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2.2863929823146714E-3</v>
      </c>
      <c r="G1084" s="2">
        <f t="shared" si="151"/>
        <v>9.741930792098849E-4</v>
      </c>
      <c r="H1084" s="2">
        <f t="shared" si="148"/>
        <v>2.3469608141427574</v>
      </c>
      <c r="I1084" s="2">
        <f t="shared" si="149"/>
        <v>70.122147956604451</v>
      </c>
    </row>
    <row r="1085" spans="1:9" ht="13.5" x14ac:dyDescent="0.25">
      <c r="A1085" s="3">
        <f>TITRES_STAT!B1088</f>
        <v>43888</v>
      </c>
      <c r="B1085" s="5">
        <f>TITRES_STAT!D1088</f>
        <v>2.89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2.1230791978636234E-3</v>
      </c>
      <c r="G1085" s="2">
        <f t="shared" si="152"/>
        <v>9.046078592663216E-4</v>
      </c>
      <c r="H1085" s="2">
        <f t="shared" si="148"/>
        <v>2.3469608141427578</v>
      </c>
      <c r="I1085" s="2">
        <f t="shared" si="149"/>
        <v>70.122147956604465</v>
      </c>
    </row>
    <row r="1086" spans="1:9" ht="13.5" x14ac:dyDescent="0.25">
      <c r="A1086" s="3">
        <f>TITRES_STAT!B1089</f>
        <v>43889</v>
      </c>
      <c r="B1086" s="5">
        <f>TITRES_STAT!D1089</f>
        <v>2.89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1.9714306837305073E-3</v>
      </c>
      <c r="G1086" s="2">
        <f t="shared" si="152"/>
        <v>8.3999301217587005E-4</v>
      </c>
      <c r="H1086" s="2">
        <f t="shared" si="148"/>
        <v>2.3469608141427574</v>
      </c>
      <c r="I1086" s="2">
        <f t="shared" si="149"/>
        <v>70.122147956604451</v>
      </c>
    </row>
    <row r="1087" spans="1:9" ht="13.5" x14ac:dyDescent="0.25">
      <c r="A1087" s="3">
        <f>TITRES_STAT!B1090</f>
        <v>43892</v>
      </c>
      <c r="B1087" s="5">
        <f>TITRES_STAT!D1090</f>
        <v>2.89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1.8306142063211853E-3</v>
      </c>
      <c r="G1087" s="2">
        <f t="shared" si="152"/>
        <v>7.7999351130616514E-4</v>
      </c>
      <c r="H1087" s="2">
        <f t="shared" si="148"/>
        <v>2.3469608141427574</v>
      </c>
      <c r="I1087" s="2">
        <f t="shared" si="149"/>
        <v>70.122147956604451</v>
      </c>
    </row>
    <row r="1088" spans="1:9" ht="13.5" x14ac:dyDescent="0.25">
      <c r="A1088" s="3">
        <f>TITRES_STAT!B1091</f>
        <v>43893</v>
      </c>
      <c r="B1088" s="5">
        <f>TITRES_STAT!D1091</f>
        <v>2.89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1.6998560487268149E-3</v>
      </c>
      <c r="G1088" s="2">
        <f t="shared" si="152"/>
        <v>7.2427968907001056E-4</v>
      </c>
      <c r="H1088" s="2">
        <f t="shared" si="148"/>
        <v>2.3469608141427569</v>
      </c>
      <c r="I1088" s="2">
        <f t="shared" si="149"/>
        <v>70.122147956604451</v>
      </c>
    </row>
    <row r="1089" spans="1:9" ht="13.5" x14ac:dyDescent="0.25">
      <c r="A1089" s="3">
        <f>TITRES_STAT!B1092</f>
        <v>43894</v>
      </c>
      <c r="B1089" s="5">
        <f>TITRES_STAT!D1092</f>
        <v>2.89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1.5784377595320423E-3</v>
      </c>
      <c r="G1089" s="2">
        <f t="shared" si="152"/>
        <v>6.7254542556500975E-4</v>
      </c>
      <c r="H1089" s="2">
        <f t="shared" si="148"/>
        <v>2.3469608141427569</v>
      </c>
      <c r="I1089" s="2">
        <f t="shared" si="149"/>
        <v>70.122147956604451</v>
      </c>
    </row>
    <row r="1090" spans="1:9" ht="13.5" x14ac:dyDescent="0.25">
      <c r="A1090" s="3">
        <f>TITRES_STAT!B1093</f>
        <v>43895</v>
      </c>
      <c r="B1090" s="5">
        <f>TITRES_STAT!D1093</f>
        <v>2.88</v>
      </c>
      <c r="C1090" s="2">
        <f t="shared" si="144"/>
        <v>-1.0000000000000231E-2</v>
      </c>
      <c r="D1090" s="2">
        <f t="shared" si="145"/>
        <v>0</v>
      </c>
      <c r="E1090" s="2">
        <f t="shared" si="146"/>
        <v>1.0000000000000231E-2</v>
      </c>
      <c r="F1090" s="2">
        <f t="shared" si="152"/>
        <v>1.4656922052797537E-3</v>
      </c>
      <c r="G1090" s="2">
        <f t="shared" si="152"/>
        <v>1.3387921808818114E-3</v>
      </c>
      <c r="H1090" s="2">
        <f t="shared" si="148"/>
        <v>1.0947869476757461</v>
      </c>
      <c r="I1090" s="2">
        <f t="shared" si="149"/>
        <v>52.262448402710262</v>
      </c>
    </row>
    <row r="1091" spans="1:9" ht="13.5" x14ac:dyDescent="0.25">
      <c r="A1091" s="3">
        <f>TITRES_STAT!B1094</f>
        <v>43896</v>
      </c>
      <c r="B1091" s="5">
        <f>TITRES_STAT!D1094</f>
        <v>2.88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1.3609999049026284E-3</v>
      </c>
      <c r="G1091" s="2">
        <f t="shared" si="152"/>
        <v>1.2431641679616821E-3</v>
      </c>
      <c r="H1091" s="2">
        <f t="shared" si="148"/>
        <v>1.0947869476757461</v>
      </c>
      <c r="I1091" s="2">
        <f t="shared" si="149"/>
        <v>52.262448402710262</v>
      </c>
    </row>
    <row r="1092" spans="1:9" ht="13.5" x14ac:dyDescent="0.25">
      <c r="A1092" s="3">
        <f>TITRES_STAT!B1095</f>
        <v>43899</v>
      </c>
      <c r="B1092" s="5">
        <f>TITRES_STAT!D1095</f>
        <v>2.88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1.2637856259810119E-3</v>
      </c>
      <c r="G1092" s="2">
        <f t="shared" si="152"/>
        <v>1.1543667273929904E-3</v>
      </c>
      <c r="H1092" s="2">
        <f t="shared" si="148"/>
        <v>1.0947869476757459</v>
      </c>
      <c r="I1092" s="2">
        <f t="shared" si="149"/>
        <v>52.262448402710262</v>
      </c>
    </row>
    <row r="1093" spans="1:9" ht="13.5" x14ac:dyDescent="0.25">
      <c r="A1093" s="3">
        <f>TITRES_STAT!B1096</f>
        <v>43900</v>
      </c>
      <c r="B1093" s="5">
        <f>TITRES_STAT!D1096</f>
        <v>2.88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1.1735152241252253E-3</v>
      </c>
      <c r="G1093" s="2">
        <f t="shared" si="152"/>
        <v>1.071911961150634E-3</v>
      </c>
      <c r="H1093" s="2">
        <f t="shared" si="148"/>
        <v>1.0947869476757459</v>
      </c>
      <c r="I1093" s="2">
        <f t="shared" si="149"/>
        <v>52.262448402710262</v>
      </c>
    </row>
    <row r="1094" spans="1:9" ht="13.5" x14ac:dyDescent="0.25">
      <c r="A1094" s="3">
        <f>TITRES_STAT!B1097</f>
        <v>43901</v>
      </c>
      <c r="B1094" s="5">
        <f>TITRES_STAT!D1097</f>
        <v>2.88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1.0896927081162806E-3</v>
      </c>
      <c r="G1094" s="2">
        <f t="shared" si="152"/>
        <v>9.9534682106844569E-4</v>
      </c>
      <c r="H1094" s="2">
        <f t="shared" si="148"/>
        <v>1.0947869476757461</v>
      </c>
      <c r="I1094" s="2">
        <f t="shared" si="149"/>
        <v>52.262448402710262</v>
      </c>
    </row>
    <row r="1095" spans="1:9" ht="13.5" x14ac:dyDescent="0.25">
      <c r="A1095" s="3">
        <f>TITRES_STAT!B1098</f>
        <v>43902</v>
      </c>
      <c r="B1095" s="5">
        <f>TITRES_STAT!D1098</f>
        <v>2.88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1.0118575146794034E-3</v>
      </c>
      <c r="G1095" s="2">
        <f t="shared" si="152"/>
        <v>9.2425061956355665E-4</v>
      </c>
      <c r="H1095" s="2">
        <f t="shared" si="148"/>
        <v>1.0947869476757461</v>
      </c>
      <c r="I1095" s="2">
        <f t="shared" si="149"/>
        <v>52.262448402710262</v>
      </c>
    </row>
    <row r="1096" spans="1:9" ht="13.5" x14ac:dyDescent="0.25">
      <c r="A1096" s="3">
        <f>TITRES_STAT!B1099</f>
        <v>43903</v>
      </c>
      <c r="B1096" s="5">
        <f>TITRES_STAT!D1099</f>
        <v>2.88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9.3958197791658884E-4</v>
      </c>
      <c r="G1096" s="2">
        <f t="shared" si="152"/>
        <v>8.5823271816615979E-4</v>
      </c>
      <c r="H1096" s="2">
        <f t="shared" si="148"/>
        <v>1.0947869476757459</v>
      </c>
      <c r="I1096" s="2">
        <f t="shared" si="149"/>
        <v>52.262448402710262</v>
      </c>
    </row>
    <row r="1097" spans="1:9" ht="13.5" x14ac:dyDescent="0.25">
      <c r="A1097" s="3">
        <f>TITRES_STAT!B1100</f>
        <v>43906</v>
      </c>
      <c r="B1097" s="5">
        <f>TITRES_STAT!D1100</f>
        <v>2.88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8.7246897949397534E-4</v>
      </c>
      <c r="G1097" s="2">
        <f t="shared" si="152"/>
        <v>7.9693038115429113E-4</v>
      </c>
      <c r="H1097" s="2">
        <f t="shared" si="148"/>
        <v>1.0947869476757461</v>
      </c>
      <c r="I1097" s="2">
        <f t="shared" si="149"/>
        <v>52.262448402710262</v>
      </c>
    </row>
    <row r="1098" spans="1:9" ht="13.5" x14ac:dyDescent="0.25">
      <c r="A1098" s="3">
        <f>TITRES_STAT!B1101</f>
        <v>43907</v>
      </c>
      <c r="B1098" s="5">
        <f>TITRES_STAT!D1101</f>
        <v>2.88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8.1014976667297708E-4</v>
      </c>
      <c r="G1098" s="2">
        <f t="shared" si="152"/>
        <v>7.4000678250041318E-4</v>
      </c>
      <c r="H1098" s="2">
        <f t="shared" si="148"/>
        <v>1.0947869476757461</v>
      </c>
      <c r="I1098" s="2">
        <f t="shared" si="149"/>
        <v>52.262448402710262</v>
      </c>
    </row>
    <row r="1099" spans="1:9" ht="13.5" x14ac:dyDescent="0.25">
      <c r="A1099" s="3">
        <f>TITRES_STAT!B1102</f>
        <v>43908</v>
      </c>
      <c r="B1099" s="5">
        <f>TITRES_STAT!D1102</f>
        <v>2.88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7.5228192619633592E-4</v>
      </c>
      <c r="G1099" s="2">
        <f t="shared" si="152"/>
        <v>6.8714915517895515E-4</v>
      </c>
      <c r="H1099" s="2">
        <f t="shared" si="148"/>
        <v>1.0947869476757461</v>
      </c>
      <c r="I1099" s="2">
        <f t="shared" si="149"/>
        <v>52.262448402710262</v>
      </c>
    </row>
    <row r="1100" spans="1:9" ht="13.5" x14ac:dyDescent="0.25">
      <c r="A1100" s="3">
        <f>TITRES_STAT!B1103</f>
        <v>43909</v>
      </c>
      <c r="B1100" s="5">
        <f>TITRES_STAT!D1103</f>
        <v>2.88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6.9854750289659762E-4</v>
      </c>
      <c r="G1100" s="2">
        <f t="shared" si="152"/>
        <v>6.3806707266617264E-4</v>
      </c>
      <c r="H1100" s="2">
        <f t="shared" si="148"/>
        <v>1.0947869476757461</v>
      </c>
      <c r="I1100" s="2">
        <f t="shared" si="149"/>
        <v>52.262448402710262</v>
      </c>
    </row>
    <row r="1101" spans="1:9" ht="13.5" x14ac:dyDescent="0.25">
      <c r="A1101" s="3">
        <f>TITRES_STAT!B1104</f>
        <v>43913</v>
      </c>
      <c r="B1101" s="5">
        <f>TITRES_STAT!D1104</f>
        <v>2.88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6.4865125268969771E-4</v>
      </c>
      <c r="G1101" s="2">
        <f t="shared" si="156"/>
        <v>5.9249085319001743E-4</v>
      </c>
      <c r="H1101" s="2">
        <f t="shared" si="148"/>
        <v>1.0947869476757459</v>
      </c>
      <c r="I1101" s="2">
        <f t="shared" si="149"/>
        <v>52.262448402710262</v>
      </c>
    </row>
    <row r="1102" spans="1:9" ht="13.5" x14ac:dyDescent="0.25">
      <c r="A1102" s="3">
        <f>TITRES_STAT!B1105</f>
        <v>43914</v>
      </c>
      <c r="B1102" s="5">
        <f>TITRES_STAT!D1105</f>
        <v>2.88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6.0231902035471924E-4</v>
      </c>
      <c r="G1102" s="2">
        <f t="shared" si="156"/>
        <v>5.5017007796215908E-4</v>
      </c>
      <c r="H1102" s="2">
        <f t="shared" si="148"/>
        <v>1.0947869476757459</v>
      </c>
      <c r="I1102" s="2">
        <f t="shared" si="149"/>
        <v>52.262448402710262</v>
      </c>
    </row>
    <row r="1103" spans="1:9" ht="13.5" x14ac:dyDescent="0.25">
      <c r="A1103" s="3">
        <f>TITRES_STAT!B1106</f>
        <v>43915</v>
      </c>
      <c r="B1103" s="5">
        <f>TITRES_STAT!D1106</f>
        <v>2.96</v>
      </c>
      <c r="C1103" s="2">
        <f t="shared" si="153"/>
        <v>8.0000000000000071E-2</v>
      </c>
      <c r="D1103" s="2">
        <f t="shared" si="154"/>
        <v>8.0000000000000071E-2</v>
      </c>
      <c r="E1103" s="2">
        <f t="shared" si="155"/>
        <v>0</v>
      </c>
      <c r="F1103" s="2">
        <f t="shared" si="156"/>
        <v>6.2735819474722442E-3</v>
      </c>
      <c r="G1103" s="2">
        <f t="shared" si="156"/>
        <v>5.1087221525057626E-4</v>
      </c>
      <c r="H1103" s="2">
        <f t="shared" si="148"/>
        <v>12.280139260255391</v>
      </c>
      <c r="I1103" s="2">
        <f t="shared" si="149"/>
        <v>92.469958481589231</v>
      </c>
    </row>
    <row r="1104" spans="1:9" ht="13.5" x14ac:dyDescent="0.25">
      <c r="A1104" s="3">
        <f>TITRES_STAT!B1107</f>
        <v>43916</v>
      </c>
      <c r="B1104" s="5">
        <f>TITRES_STAT!D1107</f>
        <v>2.96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5.8254689512242264E-3</v>
      </c>
      <c r="G1104" s="2">
        <f t="shared" si="156"/>
        <v>4.7438134273267797E-4</v>
      </c>
      <c r="H1104" s="2">
        <f t="shared" si="148"/>
        <v>12.280139260255389</v>
      </c>
      <c r="I1104" s="2">
        <f t="shared" si="149"/>
        <v>92.469958481589231</v>
      </c>
    </row>
    <row r="1105" spans="1:9" ht="13.5" x14ac:dyDescent="0.25">
      <c r="A1105" s="3">
        <f>TITRES_STAT!B1108</f>
        <v>43917</v>
      </c>
      <c r="B1105" s="5">
        <f>TITRES_STAT!D1108</f>
        <v>2.96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5.4093640261367818E-3</v>
      </c>
      <c r="G1105" s="2">
        <f t="shared" si="156"/>
        <v>4.4049696110891529E-4</v>
      </c>
      <c r="H1105" s="2">
        <f t="shared" ref="H1105:H1168" si="157">F1105/G1105</f>
        <v>12.280139260255389</v>
      </c>
      <c r="I1105" s="2">
        <f t="shared" ref="I1105:I1168" si="158">IF(G1105=0,100,100-(100/(1+H1105)))</f>
        <v>92.469958481589231</v>
      </c>
    </row>
    <row r="1106" spans="1:9" ht="13.5" x14ac:dyDescent="0.25">
      <c r="A1106" s="3">
        <f>TITRES_STAT!B1109</f>
        <v>43920</v>
      </c>
      <c r="B1106" s="5">
        <f>TITRES_STAT!D1109</f>
        <v>2.96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5.0229808814127256E-3</v>
      </c>
      <c r="G1106" s="2">
        <f t="shared" si="156"/>
        <v>4.0903289245827849E-4</v>
      </c>
      <c r="H1106" s="2">
        <f t="shared" si="157"/>
        <v>12.280139260255387</v>
      </c>
      <c r="I1106" s="2">
        <f t="shared" si="158"/>
        <v>92.469958481589231</v>
      </c>
    </row>
    <row r="1107" spans="1:9" ht="13.5" x14ac:dyDescent="0.25">
      <c r="A1107" s="3">
        <f>TITRES_STAT!B1110</f>
        <v>43921</v>
      </c>
      <c r="B1107" s="5">
        <f>TITRES_STAT!D1110</f>
        <v>3.04</v>
      </c>
      <c r="C1107" s="2">
        <f t="shared" si="153"/>
        <v>8.0000000000000071E-2</v>
      </c>
      <c r="D1107" s="2">
        <f t="shared" si="154"/>
        <v>8.0000000000000071E-2</v>
      </c>
      <c r="E1107" s="2">
        <f t="shared" si="155"/>
        <v>0</v>
      </c>
      <c r="F1107" s="2">
        <f t="shared" si="156"/>
        <v>1.0378482247026108E-2</v>
      </c>
      <c r="G1107" s="2">
        <f t="shared" si="156"/>
        <v>3.7981625728268718E-4</v>
      </c>
      <c r="H1107" s="2">
        <f t="shared" si="157"/>
        <v>27.325007942726575</v>
      </c>
      <c r="I1107" s="2">
        <f t="shared" si="158"/>
        <v>96.469550857595493</v>
      </c>
    </row>
    <row r="1108" spans="1:9" ht="13.5" x14ac:dyDescent="0.25">
      <c r="A1108" s="3">
        <f>TITRES_STAT!B1111</f>
        <v>43922</v>
      </c>
      <c r="B1108" s="5">
        <f>TITRES_STAT!D1111</f>
        <v>3.04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9.6371620865242421E-3</v>
      </c>
      <c r="G1108" s="2">
        <f t="shared" si="156"/>
        <v>3.526865246196381E-4</v>
      </c>
      <c r="H1108" s="2">
        <f t="shared" si="157"/>
        <v>27.325007942726572</v>
      </c>
      <c r="I1108" s="2">
        <f t="shared" si="158"/>
        <v>96.469550857595493</v>
      </c>
    </row>
    <row r="1109" spans="1:9" ht="13.5" x14ac:dyDescent="0.25">
      <c r="A1109" s="3">
        <f>TITRES_STAT!B1112</f>
        <v>43923</v>
      </c>
      <c r="B1109" s="5">
        <f>TITRES_STAT!D1112</f>
        <v>3.04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8.9487933660582237E-3</v>
      </c>
      <c r="G1109" s="2">
        <f t="shared" si="156"/>
        <v>3.2749463000394968E-4</v>
      </c>
      <c r="H1109" s="2">
        <f t="shared" si="157"/>
        <v>27.325007942726568</v>
      </c>
      <c r="I1109" s="2">
        <f t="shared" si="158"/>
        <v>96.469550857595493</v>
      </c>
    </row>
    <row r="1110" spans="1:9" ht="13.5" x14ac:dyDescent="0.25">
      <c r="A1110" s="3">
        <f>TITRES_STAT!B1113</f>
        <v>43924</v>
      </c>
      <c r="B1110" s="5">
        <f>TITRES_STAT!D1113</f>
        <v>3.04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8.3095938399112088E-3</v>
      </c>
      <c r="G1110" s="2">
        <f t="shared" si="156"/>
        <v>3.0410215643223896E-4</v>
      </c>
      <c r="H1110" s="2">
        <f t="shared" si="157"/>
        <v>27.325007942726575</v>
      </c>
      <c r="I1110" s="2">
        <f t="shared" si="158"/>
        <v>96.469550857595493</v>
      </c>
    </row>
    <row r="1111" spans="1:9" ht="13.5" x14ac:dyDescent="0.25">
      <c r="A1111" s="3">
        <f>TITRES_STAT!B1114</f>
        <v>43927</v>
      </c>
      <c r="B1111" s="5">
        <f>TITRES_STAT!D1114</f>
        <v>3.07</v>
      </c>
      <c r="C1111" s="2">
        <f t="shared" si="153"/>
        <v>2.9999999999999805E-2</v>
      </c>
      <c r="D1111" s="2">
        <f t="shared" si="154"/>
        <v>2.9999999999999805E-2</v>
      </c>
      <c r="E1111" s="2">
        <f t="shared" si="155"/>
        <v>0</v>
      </c>
      <c r="F1111" s="2">
        <f t="shared" si="156"/>
        <v>9.8589085656318222E-3</v>
      </c>
      <c r="G1111" s="2">
        <f t="shared" si="156"/>
        <v>2.8238057382993619E-4</v>
      </c>
      <c r="H1111" s="2">
        <f t="shared" si="157"/>
        <v>34.913550999330973</v>
      </c>
      <c r="I1111" s="2">
        <f t="shared" si="158"/>
        <v>97.215535717928233</v>
      </c>
    </row>
    <row r="1112" spans="1:9" ht="13.5" x14ac:dyDescent="0.25">
      <c r="A1112" s="3">
        <f>TITRES_STAT!B1115</f>
        <v>43928</v>
      </c>
      <c r="B1112" s="5">
        <f>TITRES_STAT!D1115</f>
        <v>3.07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9.1547008109438364E-3</v>
      </c>
      <c r="G1112" s="2">
        <f t="shared" si="156"/>
        <v>2.6221053284208363E-4</v>
      </c>
      <c r="H1112" s="2">
        <f t="shared" si="157"/>
        <v>34.913550999330973</v>
      </c>
      <c r="I1112" s="2">
        <f t="shared" si="158"/>
        <v>97.215535717928233</v>
      </c>
    </row>
    <row r="1113" spans="1:9" ht="13.5" x14ac:dyDescent="0.25">
      <c r="A1113" s="3">
        <f>TITRES_STAT!B1116</f>
        <v>43929</v>
      </c>
      <c r="B1113" s="5">
        <f>TITRES_STAT!D1116</f>
        <v>3.07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8.5007936101621339E-3</v>
      </c>
      <c r="G1113" s="2">
        <f t="shared" si="156"/>
        <v>2.4348120906764908E-4</v>
      </c>
      <c r="H1113" s="2">
        <f t="shared" si="157"/>
        <v>34.91355099933098</v>
      </c>
      <c r="I1113" s="2">
        <f t="shared" si="158"/>
        <v>97.215535717928233</v>
      </c>
    </row>
    <row r="1114" spans="1:9" ht="13.5" x14ac:dyDescent="0.25">
      <c r="A1114" s="3">
        <f>TITRES_STAT!B1117</f>
        <v>43934</v>
      </c>
      <c r="B1114" s="5">
        <f>TITRES_STAT!D1117</f>
        <v>3.07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7.8935940665791245E-3</v>
      </c>
      <c r="G1114" s="2">
        <f t="shared" si="156"/>
        <v>2.2608969413424556E-4</v>
      </c>
      <c r="H1114" s="2">
        <f t="shared" si="157"/>
        <v>34.91355099933098</v>
      </c>
      <c r="I1114" s="2">
        <f t="shared" si="158"/>
        <v>97.215535717928233</v>
      </c>
    </row>
    <row r="1115" spans="1:9" ht="13.5" x14ac:dyDescent="0.25">
      <c r="A1115" s="3">
        <f>TITRES_STAT!B1118</f>
        <v>43935</v>
      </c>
      <c r="B1115" s="5">
        <f>TITRES_STAT!D1118</f>
        <v>3.07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7.3297659189663295E-3</v>
      </c>
      <c r="G1115" s="2">
        <f t="shared" si="156"/>
        <v>2.0994043026751374E-4</v>
      </c>
      <c r="H1115" s="2">
        <f t="shared" si="157"/>
        <v>34.913550999330973</v>
      </c>
      <c r="I1115" s="2">
        <f t="shared" si="158"/>
        <v>97.215535717928233</v>
      </c>
    </row>
    <row r="1116" spans="1:9" ht="13.5" x14ac:dyDescent="0.25">
      <c r="A1116" s="3">
        <f>TITRES_STAT!B1119</f>
        <v>43936</v>
      </c>
      <c r="B1116" s="5">
        <f>TITRES_STAT!D1119</f>
        <v>3.07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6.806211210468734E-3</v>
      </c>
      <c r="G1116" s="2">
        <f t="shared" si="156"/>
        <v>1.9494468524840561E-4</v>
      </c>
      <c r="H1116" s="2">
        <f t="shared" si="157"/>
        <v>34.913550999330973</v>
      </c>
      <c r="I1116" s="2">
        <f t="shared" si="158"/>
        <v>97.215535717928233</v>
      </c>
    </row>
    <row r="1117" spans="1:9" ht="13.5" x14ac:dyDescent="0.25">
      <c r="A1117" s="3">
        <f>TITRES_STAT!B1120</f>
        <v>43937</v>
      </c>
      <c r="B1117" s="5">
        <f>TITRES_STAT!D1120</f>
        <v>3.07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6.3200532668638244E-3</v>
      </c>
      <c r="G1117" s="2">
        <f t="shared" si="159"/>
        <v>1.810200648735195E-4</v>
      </c>
      <c r="H1117" s="2">
        <f t="shared" si="157"/>
        <v>34.913550999330973</v>
      </c>
      <c r="I1117" s="2">
        <f t="shared" si="158"/>
        <v>97.215535717928233</v>
      </c>
    </row>
    <row r="1118" spans="1:9" ht="13.5" x14ac:dyDescent="0.25">
      <c r="A1118" s="3">
        <f>TITRES_STAT!B1121</f>
        <v>43938</v>
      </c>
      <c r="B1118" s="5">
        <f>TITRES_STAT!D1121</f>
        <v>3.07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5.8686208906592657E-3</v>
      </c>
      <c r="G1118" s="2">
        <f t="shared" si="159"/>
        <v>1.6809006023969669E-4</v>
      </c>
      <c r="H1118" s="2">
        <f t="shared" si="157"/>
        <v>34.913550999330973</v>
      </c>
      <c r="I1118" s="2">
        <f t="shared" si="158"/>
        <v>97.215535717928233</v>
      </c>
    </row>
    <row r="1119" spans="1:9" ht="13.5" x14ac:dyDescent="0.25">
      <c r="A1119" s="3">
        <f>TITRES_STAT!B1122</f>
        <v>43941</v>
      </c>
      <c r="B1119" s="5">
        <f>TITRES_STAT!D1122</f>
        <v>3.07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5.4494336841836039E-3</v>
      </c>
      <c r="G1119" s="2">
        <f t="shared" si="159"/>
        <v>1.5608362736543264E-4</v>
      </c>
      <c r="H1119" s="2">
        <f t="shared" si="157"/>
        <v>34.913550999330973</v>
      </c>
      <c r="I1119" s="2">
        <f t="shared" si="158"/>
        <v>97.215535717928233</v>
      </c>
    </row>
    <row r="1120" spans="1:9" ht="13.5" x14ac:dyDescent="0.25">
      <c r="A1120" s="3">
        <f>TITRES_STAT!B1123</f>
        <v>43942</v>
      </c>
      <c r="B1120" s="5">
        <f>TITRES_STAT!D1123</f>
        <v>3.07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5.0601884210276322E-3</v>
      </c>
      <c r="G1120" s="2">
        <f t="shared" si="159"/>
        <v>1.4493479683933032E-4</v>
      </c>
      <c r="H1120" s="2">
        <f t="shared" si="157"/>
        <v>34.913550999330973</v>
      </c>
      <c r="I1120" s="2">
        <f t="shared" si="158"/>
        <v>97.215535717928233</v>
      </c>
    </row>
    <row r="1121" spans="1:9" ht="13.5" x14ac:dyDescent="0.25">
      <c r="A1121" s="3">
        <f>TITRES_STAT!B1124</f>
        <v>43943</v>
      </c>
      <c r="B1121" s="5">
        <f>TITRES_STAT!D1124</f>
        <v>3.07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4.6987463909542301E-3</v>
      </c>
      <c r="G1121" s="2">
        <f t="shared" si="159"/>
        <v>1.3458231135080672E-4</v>
      </c>
      <c r="H1121" s="2">
        <f t="shared" si="157"/>
        <v>34.913550999330973</v>
      </c>
      <c r="I1121" s="2">
        <f t="shared" si="158"/>
        <v>97.215535717928233</v>
      </c>
    </row>
    <row r="1122" spans="1:9" ht="13.5" x14ac:dyDescent="0.25">
      <c r="A1122" s="3">
        <f>TITRES_STAT!B1125</f>
        <v>43944</v>
      </c>
      <c r="B1122" s="5">
        <f>TITRES_STAT!D1125</f>
        <v>3.07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4.3631216487432138E-3</v>
      </c>
      <c r="G1122" s="2">
        <f t="shared" si="159"/>
        <v>1.2496928911146337E-4</v>
      </c>
      <c r="H1122" s="2">
        <f t="shared" si="157"/>
        <v>34.91355099933098</v>
      </c>
      <c r="I1122" s="2">
        <f t="shared" si="158"/>
        <v>97.215535717928233</v>
      </c>
    </row>
    <row r="1123" spans="1:9" ht="13.5" x14ac:dyDescent="0.25">
      <c r="A1123" s="3">
        <f>TITRES_STAT!B1126</f>
        <v>43945</v>
      </c>
      <c r="B1123" s="5">
        <f>TITRES_STAT!D1126</f>
        <v>3.07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4.0514701024044128E-3</v>
      </c>
      <c r="G1123" s="2">
        <f t="shared" si="159"/>
        <v>1.1604291131778741E-4</v>
      </c>
      <c r="H1123" s="2">
        <f t="shared" si="157"/>
        <v>34.91355099933098</v>
      </c>
      <c r="I1123" s="2">
        <f t="shared" si="158"/>
        <v>97.215535717928233</v>
      </c>
    </row>
    <row r="1124" spans="1:9" ht="13.5" x14ac:dyDescent="0.25">
      <c r="A1124" s="3">
        <f>TITRES_STAT!B1127</f>
        <v>43948</v>
      </c>
      <c r="B1124" s="5">
        <f>TITRES_STAT!D1127</f>
        <v>3</v>
      </c>
      <c r="C1124" s="2">
        <f t="shared" si="153"/>
        <v>-6.999999999999984E-2</v>
      </c>
      <c r="D1124" s="2">
        <f t="shared" si="154"/>
        <v>0</v>
      </c>
      <c r="E1124" s="2">
        <f t="shared" si="155"/>
        <v>6.999999999999984E-2</v>
      </c>
      <c r="F1124" s="2">
        <f t="shared" si="159"/>
        <v>3.7620793808040977E-3</v>
      </c>
      <c r="G1124" s="2">
        <f t="shared" si="159"/>
        <v>5.1077541319379336E-3</v>
      </c>
      <c r="H1124" s="2">
        <f t="shared" si="157"/>
        <v>0.73654277078069275</v>
      </c>
      <c r="I1124" s="2">
        <f t="shared" si="158"/>
        <v>42.414317871915543</v>
      </c>
    </row>
    <row r="1125" spans="1:9" ht="13.5" x14ac:dyDescent="0.25">
      <c r="A1125" s="3">
        <f>TITRES_STAT!B1128</f>
        <v>43949</v>
      </c>
      <c r="B1125" s="5">
        <f>TITRES_STAT!D1128</f>
        <v>3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3.4933594250323762E-3</v>
      </c>
      <c r="G1125" s="2">
        <f t="shared" si="159"/>
        <v>4.7429145510852243E-3</v>
      </c>
      <c r="H1125" s="2">
        <f t="shared" si="157"/>
        <v>0.73654277078069263</v>
      </c>
      <c r="I1125" s="2">
        <f t="shared" si="158"/>
        <v>42.414317871915543</v>
      </c>
    </row>
    <row r="1126" spans="1:9" ht="13.5" x14ac:dyDescent="0.25">
      <c r="A1126" s="3">
        <f>TITRES_STAT!B1129</f>
        <v>43950</v>
      </c>
      <c r="B1126" s="5">
        <f>TITRES_STAT!D1129</f>
        <v>3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3.2438337518157778E-3</v>
      </c>
      <c r="G1126" s="2">
        <f t="shared" si="159"/>
        <v>4.4041349402934226E-3</v>
      </c>
      <c r="H1126" s="2">
        <f t="shared" si="157"/>
        <v>0.73654277078069263</v>
      </c>
      <c r="I1126" s="2">
        <f t="shared" si="158"/>
        <v>42.414317871915543</v>
      </c>
    </row>
    <row r="1127" spans="1:9" ht="13.5" x14ac:dyDescent="0.25">
      <c r="A1127" s="3">
        <f>TITRES_STAT!B1130</f>
        <v>43951</v>
      </c>
      <c r="B1127" s="5">
        <f>TITRES_STAT!D1130</f>
        <v>3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3.0121313409717937E-3</v>
      </c>
      <c r="G1127" s="2">
        <f t="shared" si="159"/>
        <v>4.0895538731296069E-3</v>
      </c>
      <c r="H1127" s="2">
        <f t="shared" si="157"/>
        <v>0.73654277078069263</v>
      </c>
      <c r="I1127" s="2">
        <f t="shared" si="158"/>
        <v>42.414317871915543</v>
      </c>
    </row>
    <row r="1128" spans="1:9" ht="13.5" x14ac:dyDescent="0.25">
      <c r="A1128" s="3">
        <f>TITRES_STAT!B1131</f>
        <v>43955</v>
      </c>
      <c r="B1128" s="5">
        <f>TITRES_STAT!D1131</f>
        <v>3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2.7969791023309512E-3</v>
      </c>
      <c r="G1128" s="2">
        <f t="shared" si="159"/>
        <v>3.7974428821917782E-3</v>
      </c>
      <c r="H1128" s="2">
        <f t="shared" si="157"/>
        <v>0.73654277078069252</v>
      </c>
      <c r="I1128" s="2">
        <f t="shared" si="158"/>
        <v>42.414317871915543</v>
      </c>
    </row>
    <row r="1129" spans="1:9" ht="13.5" x14ac:dyDescent="0.25">
      <c r="A1129" s="3">
        <f>TITRES_STAT!B1132</f>
        <v>43956</v>
      </c>
      <c r="B1129" s="5">
        <f>TITRES_STAT!D1132</f>
        <v>3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2.5971948807358832E-3</v>
      </c>
      <c r="G1129" s="2">
        <f t="shared" si="159"/>
        <v>3.5261969620352224E-3</v>
      </c>
      <c r="H1129" s="2">
        <f t="shared" si="157"/>
        <v>0.73654277078069252</v>
      </c>
      <c r="I1129" s="2">
        <f t="shared" si="158"/>
        <v>42.414317871915543</v>
      </c>
    </row>
    <row r="1130" spans="1:9" ht="13.5" x14ac:dyDescent="0.25">
      <c r="A1130" s="3">
        <f>TITRES_STAT!B1133</f>
        <v>43957</v>
      </c>
      <c r="B1130" s="5">
        <f>TITRES_STAT!D1133</f>
        <v>3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2.41168096068332E-3</v>
      </c>
      <c r="G1130" s="2">
        <f t="shared" si="159"/>
        <v>3.274325750461278E-3</v>
      </c>
      <c r="H1130" s="2">
        <f t="shared" si="157"/>
        <v>0.73654277078069252</v>
      </c>
      <c r="I1130" s="2">
        <f t="shared" si="158"/>
        <v>42.414317871915543</v>
      </c>
    </row>
    <row r="1131" spans="1:9" ht="13.5" x14ac:dyDescent="0.25">
      <c r="A1131" s="3">
        <f>TITRES_STAT!B1134</f>
        <v>43958</v>
      </c>
      <c r="B1131" s="5">
        <f>TITRES_STAT!D1134</f>
        <v>3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2.239418034920226E-3</v>
      </c>
      <c r="G1131" s="2">
        <f t="shared" si="159"/>
        <v>3.0404453397140439E-3</v>
      </c>
      <c r="H1131" s="2">
        <f t="shared" si="157"/>
        <v>0.73654277078069252</v>
      </c>
      <c r="I1131" s="2">
        <f t="shared" si="158"/>
        <v>42.414317871915543</v>
      </c>
    </row>
    <row r="1132" spans="1:9" ht="13.5" x14ac:dyDescent="0.25">
      <c r="A1132" s="3">
        <f>TITRES_STAT!B1135</f>
        <v>43959</v>
      </c>
      <c r="B1132" s="5">
        <f>TITRES_STAT!D1135</f>
        <v>3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2.0794596038544956E-3</v>
      </c>
      <c r="G1132" s="2">
        <f t="shared" si="159"/>
        <v>2.8232706725916123E-3</v>
      </c>
      <c r="H1132" s="2">
        <f t="shared" si="157"/>
        <v>0.73654277078069252</v>
      </c>
      <c r="I1132" s="2">
        <f t="shared" si="158"/>
        <v>42.414317871915543</v>
      </c>
    </row>
    <row r="1133" spans="1:9" ht="13.5" x14ac:dyDescent="0.25">
      <c r="A1133" s="3">
        <f>TITRES_STAT!B1136</f>
        <v>43962</v>
      </c>
      <c r="B1133" s="5">
        <f>TITRES_STAT!D1136</f>
        <v>3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1.930926775007746E-3</v>
      </c>
      <c r="G1133" s="2">
        <f t="shared" si="160"/>
        <v>2.6216084816922114E-3</v>
      </c>
      <c r="H1133" s="2">
        <f t="shared" si="157"/>
        <v>0.73654277078069263</v>
      </c>
      <c r="I1133" s="2">
        <f t="shared" si="158"/>
        <v>42.414317871915543</v>
      </c>
    </row>
    <row r="1134" spans="1:9" ht="13.5" x14ac:dyDescent="0.25">
      <c r="A1134" s="3">
        <f>TITRES_STAT!B1137</f>
        <v>43963</v>
      </c>
      <c r="B1134" s="5">
        <f>TITRES_STAT!D1137</f>
        <v>3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1.7930034339357641E-3</v>
      </c>
      <c r="G1134" s="2">
        <f t="shared" si="160"/>
        <v>2.4343507329999104E-3</v>
      </c>
      <c r="H1134" s="2">
        <f t="shared" si="157"/>
        <v>0.73654277078069263</v>
      </c>
      <c r="I1134" s="2">
        <f t="shared" si="158"/>
        <v>42.414317871915543</v>
      </c>
    </row>
    <row r="1135" spans="1:9" ht="13.5" x14ac:dyDescent="0.25">
      <c r="A1135" s="3">
        <f>TITRES_STAT!B1138</f>
        <v>43964</v>
      </c>
      <c r="B1135" s="5">
        <f>TITRES_STAT!D1138</f>
        <v>3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1.6649317600832096E-3</v>
      </c>
      <c r="G1135" s="2">
        <f t="shared" si="160"/>
        <v>2.260468537785631E-3</v>
      </c>
      <c r="H1135" s="2">
        <f t="shared" si="157"/>
        <v>0.73654277078069275</v>
      </c>
      <c r="I1135" s="2">
        <f t="shared" si="158"/>
        <v>42.414317871915543</v>
      </c>
    </row>
    <row r="1136" spans="1:9" ht="13.5" x14ac:dyDescent="0.25">
      <c r="A1136" s="3">
        <f>TITRES_STAT!B1139</f>
        <v>43965</v>
      </c>
      <c r="B1136" s="5">
        <f>TITRES_STAT!D1139</f>
        <v>3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1.546008062934409E-3</v>
      </c>
      <c r="G1136" s="2">
        <f t="shared" si="160"/>
        <v>2.0990064993723716E-3</v>
      </c>
      <c r="H1136" s="2">
        <f t="shared" si="157"/>
        <v>0.73654277078069275</v>
      </c>
      <c r="I1136" s="2">
        <f t="shared" si="158"/>
        <v>42.414317871915543</v>
      </c>
    </row>
    <row r="1137" spans="1:9" ht="13.5" x14ac:dyDescent="0.25">
      <c r="A1137" s="3">
        <f>TITRES_STAT!B1140</f>
        <v>43966</v>
      </c>
      <c r="B1137" s="5">
        <f>TITRES_STAT!D1140</f>
        <v>3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1.435578915581951E-3</v>
      </c>
      <c r="G1137" s="2">
        <f t="shared" si="160"/>
        <v>1.9490774637029166E-3</v>
      </c>
      <c r="H1137" s="2">
        <f t="shared" si="157"/>
        <v>0.73654277078069263</v>
      </c>
      <c r="I1137" s="2">
        <f t="shared" si="158"/>
        <v>42.414317871915543</v>
      </c>
    </row>
    <row r="1138" spans="1:9" ht="13.5" x14ac:dyDescent="0.25">
      <c r="A1138" s="3">
        <f>TITRES_STAT!B1141</f>
        <v>43969</v>
      </c>
      <c r="B1138" s="5">
        <f>TITRES_STAT!D1141</f>
        <v>3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1.3330375644689545E-3</v>
      </c>
      <c r="G1138" s="2">
        <f t="shared" si="160"/>
        <v>1.809857644866994E-3</v>
      </c>
      <c r="H1138" s="2">
        <f t="shared" si="157"/>
        <v>0.73654277078069252</v>
      </c>
      <c r="I1138" s="2">
        <f t="shared" si="158"/>
        <v>42.414317871915543</v>
      </c>
    </row>
    <row r="1139" spans="1:9" ht="13.5" x14ac:dyDescent="0.25">
      <c r="A1139" s="3">
        <f>TITRES_STAT!B1142</f>
        <v>43970</v>
      </c>
      <c r="B1139" s="5">
        <f>TITRES_STAT!D1142</f>
        <v>2.91</v>
      </c>
      <c r="C1139" s="2">
        <f t="shared" si="153"/>
        <v>-8.9999999999999858E-2</v>
      </c>
      <c r="D1139" s="2">
        <f t="shared" si="154"/>
        <v>0</v>
      </c>
      <c r="E1139" s="2">
        <f t="shared" si="155"/>
        <v>8.9999999999999858E-2</v>
      </c>
      <c r="F1139" s="2">
        <f t="shared" si="160"/>
        <v>1.2378205955783149E-3</v>
      </c>
      <c r="G1139" s="2">
        <f t="shared" si="160"/>
        <v>8.1091535273764854E-3</v>
      </c>
      <c r="H1139" s="2">
        <f t="shared" si="157"/>
        <v>0.15264485884987072</v>
      </c>
      <c r="I1139" s="2">
        <f t="shared" si="158"/>
        <v>13.243008692389651</v>
      </c>
    </row>
    <row r="1140" spans="1:9" ht="13.5" x14ac:dyDescent="0.25">
      <c r="A1140" s="3">
        <f>TITRES_STAT!B1143</f>
        <v>43971</v>
      </c>
      <c r="B1140" s="5">
        <f>TITRES_STAT!D1143</f>
        <v>2.91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1.1494048387512923E-3</v>
      </c>
      <c r="G1140" s="2">
        <f t="shared" si="160"/>
        <v>7.5299282754210228E-3</v>
      </c>
      <c r="H1140" s="2">
        <f t="shared" si="157"/>
        <v>0.1526448588498707</v>
      </c>
      <c r="I1140" s="2">
        <f t="shared" si="158"/>
        <v>13.243008692389651</v>
      </c>
    </row>
    <row r="1141" spans="1:9" ht="13.5" x14ac:dyDescent="0.25">
      <c r="A1141" s="3">
        <f>TITRES_STAT!B1144</f>
        <v>43972</v>
      </c>
      <c r="B1141" s="5">
        <f>TITRES_STAT!D1144</f>
        <v>2.91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1.0673044931262001E-3</v>
      </c>
      <c r="G1141" s="2">
        <f t="shared" si="160"/>
        <v>6.9920762557480918E-3</v>
      </c>
      <c r="H1141" s="2">
        <f t="shared" si="157"/>
        <v>0.15264485884987072</v>
      </c>
      <c r="I1141" s="2">
        <f t="shared" si="158"/>
        <v>13.243008692389651</v>
      </c>
    </row>
    <row r="1142" spans="1:9" ht="13.5" x14ac:dyDescent="0.25">
      <c r="A1142" s="3">
        <f>TITRES_STAT!B1145</f>
        <v>43973</v>
      </c>
      <c r="B1142" s="5">
        <f>TITRES_STAT!D1145</f>
        <v>2.91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9.9106845790290017E-4</v>
      </c>
      <c r="G1142" s="2">
        <f t="shared" si="160"/>
        <v>6.4926422374803703E-3</v>
      </c>
      <c r="H1142" s="2">
        <f t="shared" si="157"/>
        <v>0.15264485884987075</v>
      </c>
      <c r="I1142" s="2">
        <f t="shared" si="158"/>
        <v>13.243008692389651</v>
      </c>
    </row>
    <row r="1143" spans="1:9" ht="13.5" x14ac:dyDescent="0.25">
      <c r="A1143" s="3">
        <f>TITRES_STAT!B1146</f>
        <v>43977</v>
      </c>
      <c r="B1143" s="5">
        <f>TITRES_STAT!D1146</f>
        <v>2.91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9.2027785376697872E-4</v>
      </c>
      <c r="G1143" s="2">
        <f t="shared" si="160"/>
        <v>6.0288820776603436E-3</v>
      </c>
      <c r="H1143" s="2">
        <f t="shared" si="157"/>
        <v>0.15264485884987075</v>
      </c>
      <c r="I1143" s="2">
        <f t="shared" si="158"/>
        <v>13.243008692389651</v>
      </c>
    </row>
    <row r="1144" spans="1:9" ht="13.5" x14ac:dyDescent="0.25">
      <c r="A1144" s="3">
        <f>TITRES_STAT!B1147</f>
        <v>43978</v>
      </c>
      <c r="B1144" s="5">
        <f>TITRES_STAT!D1147</f>
        <v>2.91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8.5454372135505157E-4</v>
      </c>
      <c r="G1144" s="2">
        <f t="shared" si="160"/>
        <v>5.5982476435417474E-3</v>
      </c>
      <c r="H1144" s="2">
        <f t="shared" si="157"/>
        <v>0.15264485884987075</v>
      </c>
      <c r="I1144" s="2">
        <f t="shared" si="158"/>
        <v>13.243008692389651</v>
      </c>
    </row>
    <row r="1145" spans="1:9" ht="13.5" x14ac:dyDescent="0.25">
      <c r="A1145" s="3">
        <f>TITRES_STAT!B1148</f>
        <v>43979</v>
      </c>
      <c r="B1145" s="5">
        <f>TITRES_STAT!D1148</f>
        <v>2.91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7.9350488411540512E-4</v>
      </c>
      <c r="G1145" s="2">
        <f t="shared" si="160"/>
        <v>5.1983728118601942E-3</v>
      </c>
      <c r="H1145" s="2">
        <f t="shared" si="157"/>
        <v>0.15264485884987075</v>
      </c>
      <c r="I1145" s="2">
        <f t="shared" si="158"/>
        <v>13.243008692389651</v>
      </c>
    </row>
    <row r="1146" spans="1:9" ht="13.5" x14ac:dyDescent="0.25">
      <c r="A1146" s="3">
        <f>TITRES_STAT!B1149</f>
        <v>43980</v>
      </c>
      <c r="B1146" s="5">
        <f>TITRES_STAT!D1149</f>
        <v>2.91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7.3682596382144765E-4</v>
      </c>
      <c r="G1146" s="2">
        <f t="shared" si="160"/>
        <v>4.8270604681558953E-3</v>
      </c>
      <c r="H1146" s="2">
        <f t="shared" si="157"/>
        <v>0.15264485884987075</v>
      </c>
      <c r="I1146" s="2">
        <f t="shared" si="158"/>
        <v>13.243008692389651</v>
      </c>
    </row>
    <row r="1147" spans="1:9" ht="13.5" x14ac:dyDescent="0.25">
      <c r="A1147" s="3">
        <f>TITRES_STAT!B1150</f>
        <v>43983</v>
      </c>
      <c r="B1147" s="5">
        <f>TITRES_STAT!D1150</f>
        <v>2.91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6.841955378342014E-4</v>
      </c>
      <c r="G1147" s="2">
        <f t="shared" si="160"/>
        <v>4.4822704347161884E-3</v>
      </c>
      <c r="H1147" s="2">
        <f t="shared" si="157"/>
        <v>0.15264485884987075</v>
      </c>
      <c r="I1147" s="2">
        <f t="shared" si="158"/>
        <v>13.243008692389651</v>
      </c>
    </row>
    <row r="1148" spans="1:9" ht="13.5" x14ac:dyDescent="0.25">
      <c r="A1148" s="3">
        <f>TITRES_STAT!B1151</f>
        <v>43984</v>
      </c>
      <c r="B1148" s="5">
        <f>TITRES_STAT!D1151</f>
        <v>2.91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6.353244279889012E-4</v>
      </c>
      <c r="G1148" s="2">
        <f t="shared" si="160"/>
        <v>4.1621082608078895E-3</v>
      </c>
      <c r="H1148" s="2">
        <f t="shared" si="157"/>
        <v>0.15264485884987072</v>
      </c>
      <c r="I1148" s="2">
        <f t="shared" si="158"/>
        <v>13.243008692389651</v>
      </c>
    </row>
    <row r="1149" spans="1:9" ht="13.5" x14ac:dyDescent="0.25">
      <c r="A1149" s="3">
        <f>TITRES_STAT!B1152</f>
        <v>43985</v>
      </c>
      <c r="B1149" s="5">
        <f>TITRES_STAT!D1152</f>
        <v>2.91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5.8994411170397963E-4</v>
      </c>
      <c r="G1149" s="2">
        <f t="shared" si="161"/>
        <v>3.8648148136073259E-3</v>
      </c>
      <c r="H1149" s="2">
        <f t="shared" si="157"/>
        <v>0.1526448588498707</v>
      </c>
      <c r="I1149" s="2">
        <f t="shared" si="158"/>
        <v>13.243008692389651</v>
      </c>
    </row>
    <row r="1150" spans="1:9" ht="13.5" x14ac:dyDescent="0.25">
      <c r="A1150" s="3">
        <f>TITRES_STAT!B1153</f>
        <v>43986</v>
      </c>
      <c r="B1150" s="5">
        <f>TITRES_STAT!D1153</f>
        <v>2.91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5.4780524658226682E-4</v>
      </c>
      <c r="G1150" s="2">
        <f t="shared" si="161"/>
        <v>3.5887566126353741E-3</v>
      </c>
      <c r="H1150" s="2">
        <f t="shared" si="157"/>
        <v>0.15264485884987072</v>
      </c>
      <c r="I1150" s="2">
        <f t="shared" si="158"/>
        <v>13.243008692389651</v>
      </c>
    </row>
    <row r="1151" spans="1:9" ht="13.5" x14ac:dyDescent="0.25">
      <c r="A1151" s="3">
        <f>TITRES_STAT!B1154</f>
        <v>43987</v>
      </c>
      <c r="B1151" s="5">
        <f>TITRES_STAT!D1154</f>
        <v>2.91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5.0867630039781915E-4</v>
      </c>
      <c r="G1151" s="2">
        <f t="shared" si="161"/>
        <v>3.3324168545899903E-3</v>
      </c>
      <c r="H1151" s="2">
        <f t="shared" si="157"/>
        <v>0.1526448588498707</v>
      </c>
      <c r="I1151" s="2">
        <f t="shared" si="158"/>
        <v>13.243008692389651</v>
      </c>
    </row>
    <row r="1152" spans="1:9" ht="13.5" x14ac:dyDescent="0.25">
      <c r="A1152" s="3">
        <f>TITRES_STAT!B1155</f>
        <v>43990</v>
      </c>
      <c r="B1152" s="5">
        <f>TITRES_STAT!D1155</f>
        <v>2.91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4.7234227894083207E-4</v>
      </c>
      <c r="G1152" s="2">
        <f t="shared" si="161"/>
        <v>3.0943870792621334E-3</v>
      </c>
      <c r="H1152" s="2">
        <f t="shared" si="157"/>
        <v>0.15264485884987072</v>
      </c>
      <c r="I1152" s="2">
        <f t="shared" si="158"/>
        <v>13.243008692389651</v>
      </c>
    </row>
    <row r="1153" spans="1:9" ht="13.5" x14ac:dyDescent="0.25">
      <c r="A1153" s="3">
        <f>TITRES_STAT!B1156</f>
        <v>43991</v>
      </c>
      <c r="B1153" s="5">
        <f>TITRES_STAT!D1156</f>
        <v>2.91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4.3860354473077267E-4</v>
      </c>
      <c r="G1153" s="2">
        <f t="shared" si="161"/>
        <v>2.8733594307434095E-3</v>
      </c>
      <c r="H1153" s="2">
        <f t="shared" si="157"/>
        <v>0.15264485884987072</v>
      </c>
      <c r="I1153" s="2">
        <f t="shared" si="158"/>
        <v>13.243008692389651</v>
      </c>
    </row>
    <row r="1154" spans="1:9" ht="13.5" x14ac:dyDescent="0.25">
      <c r="A1154" s="3">
        <f>TITRES_STAT!B1157</f>
        <v>43992</v>
      </c>
      <c r="B1154" s="5">
        <f>TITRES_STAT!D1157</f>
        <v>2.91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4.0727472010714606E-4</v>
      </c>
      <c r="G1154" s="2">
        <f t="shared" si="161"/>
        <v>2.6681194714045947E-3</v>
      </c>
      <c r="H1154" s="2">
        <f t="shared" si="157"/>
        <v>0.15264485884987072</v>
      </c>
      <c r="I1154" s="2">
        <f t="shared" si="158"/>
        <v>13.243008692389651</v>
      </c>
    </row>
    <row r="1155" spans="1:9" ht="13.5" x14ac:dyDescent="0.25">
      <c r="A1155" s="3">
        <f>TITRES_STAT!B1158</f>
        <v>43993</v>
      </c>
      <c r="B1155" s="5">
        <f>TITRES_STAT!D1158</f>
        <v>2.91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3.7818366867092135E-4</v>
      </c>
      <c r="G1155" s="2">
        <f t="shared" si="161"/>
        <v>2.4775395091614092E-3</v>
      </c>
      <c r="H1155" s="2">
        <f t="shared" si="157"/>
        <v>0.15264485884987075</v>
      </c>
      <c r="I1155" s="2">
        <f t="shared" si="158"/>
        <v>13.243008692389651</v>
      </c>
    </row>
    <row r="1156" spans="1:9" ht="13.5" x14ac:dyDescent="0.25">
      <c r="A1156" s="3">
        <f>TITRES_STAT!B1159</f>
        <v>43994</v>
      </c>
      <c r="B1156" s="5">
        <f>TITRES_STAT!D1159</f>
        <v>2.91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3.5117054948014122E-4</v>
      </c>
      <c r="G1156" s="2">
        <f t="shared" si="161"/>
        <v>2.3005724013641657E-3</v>
      </c>
      <c r="H1156" s="2">
        <f t="shared" si="157"/>
        <v>0.15264485884987072</v>
      </c>
      <c r="I1156" s="2">
        <f t="shared" si="158"/>
        <v>13.243008692389651</v>
      </c>
    </row>
    <row r="1157" spans="1:9" ht="13.5" x14ac:dyDescent="0.25">
      <c r="A1157" s="3">
        <f>TITRES_STAT!B1160</f>
        <v>43997</v>
      </c>
      <c r="B1157" s="5">
        <f>TITRES_STAT!D1160</f>
        <v>2.91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3.2608693880298826E-4</v>
      </c>
      <c r="G1157" s="2">
        <f t="shared" si="161"/>
        <v>2.1362458012667254E-3</v>
      </c>
      <c r="H1157" s="2">
        <f t="shared" si="157"/>
        <v>0.15264485884987072</v>
      </c>
      <c r="I1157" s="2">
        <f t="shared" si="158"/>
        <v>13.243008692389651</v>
      </c>
    </row>
    <row r="1158" spans="1:9" ht="13.5" x14ac:dyDescent="0.25">
      <c r="A1158" s="3">
        <f>TITRES_STAT!B1161</f>
        <v>43998</v>
      </c>
      <c r="B1158" s="5">
        <f>TITRES_STAT!D1161</f>
        <v>2.91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3.0279501460277484E-4</v>
      </c>
      <c r="G1158" s="2">
        <f t="shared" si="161"/>
        <v>1.9836568154619596E-3</v>
      </c>
      <c r="H1158" s="2">
        <f t="shared" si="157"/>
        <v>0.1526448588498707</v>
      </c>
      <c r="I1158" s="2">
        <f t="shared" si="158"/>
        <v>13.243008692389651</v>
      </c>
    </row>
    <row r="1159" spans="1:9" ht="13.5" x14ac:dyDescent="0.25">
      <c r="A1159" s="3">
        <f>TITRES_STAT!B1162</f>
        <v>43999</v>
      </c>
      <c r="B1159" s="5">
        <f>TITRES_STAT!D1162</f>
        <v>2.91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2.8116679927400523E-4</v>
      </c>
      <c r="G1159" s="2">
        <f t="shared" si="161"/>
        <v>1.8419670429289624E-3</v>
      </c>
      <c r="H1159" s="2">
        <f t="shared" si="157"/>
        <v>0.15264485884987072</v>
      </c>
      <c r="I1159" s="2">
        <f t="shared" si="158"/>
        <v>13.243008692389651</v>
      </c>
    </row>
    <row r="1160" spans="1:9" ht="13.5" x14ac:dyDescent="0.25">
      <c r="A1160" s="3">
        <f>TITRES_STAT!B1163</f>
        <v>44000</v>
      </c>
      <c r="B1160" s="5">
        <f>TITRES_STAT!D1163</f>
        <v>2.91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2.6108345646871911E-4</v>
      </c>
      <c r="G1160" s="2">
        <f t="shared" si="161"/>
        <v>1.7103979684340365E-3</v>
      </c>
      <c r="H1160" s="2">
        <f t="shared" si="157"/>
        <v>0.1526448588498707</v>
      </c>
      <c r="I1160" s="2">
        <f t="shared" si="158"/>
        <v>13.243008692389651</v>
      </c>
    </row>
    <row r="1161" spans="1:9" ht="13.5" x14ac:dyDescent="0.25">
      <c r="A1161" s="3">
        <f>TITRES_STAT!B1164</f>
        <v>44001</v>
      </c>
      <c r="B1161" s="5">
        <f>TITRES_STAT!D1164</f>
        <v>2.99</v>
      </c>
      <c r="C1161" s="2">
        <f t="shared" si="162"/>
        <v>8.0000000000000071E-2</v>
      </c>
      <c r="D1161" s="2">
        <f t="shared" si="163"/>
        <v>8.0000000000000071E-2</v>
      </c>
      <c r="E1161" s="2">
        <f t="shared" si="164"/>
        <v>0</v>
      </c>
      <c r="F1161" s="2">
        <f t="shared" si="161"/>
        <v>5.9567203524352446E-3</v>
      </c>
      <c r="G1161" s="2">
        <f t="shared" si="161"/>
        <v>1.5882266849744624E-3</v>
      </c>
      <c r="H1161" s="2">
        <f t="shared" si="157"/>
        <v>3.7505479594249636</v>
      </c>
      <c r="I1161" s="2">
        <f t="shared" si="158"/>
        <v>78.949796769948904</v>
      </c>
    </row>
    <row r="1162" spans="1:9" ht="13.5" x14ac:dyDescent="0.25">
      <c r="A1162" s="3">
        <f>TITRES_STAT!B1165</f>
        <v>44004</v>
      </c>
      <c r="B1162" s="5">
        <f>TITRES_STAT!D1165</f>
        <v>2.99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5.5312403272612986E-3</v>
      </c>
      <c r="G1162" s="2">
        <f t="shared" si="161"/>
        <v>1.474781921762001E-3</v>
      </c>
      <c r="H1162" s="2">
        <f t="shared" si="157"/>
        <v>3.7505479594249631</v>
      </c>
      <c r="I1162" s="2">
        <f t="shared" si="158"/>
        <v>78.949796769948904</v>
      </c>
    </row>
    <row r="1163" spans="1:9" ht="13.5" x14ac:dyDescent="0.25">
      <c r="A1163" s="3">
        <f>TITRES_STAT!B1166</f>
        <v>44005</v>
      </c>
      <c r="B1163" s="5">
        <f>TITRES_STAT!D1166</f>
        <v>2.99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5.13615173245692E-3</v>
      </c>
      <c r="G1163" s="2">
        <f t="shared" si="161"/>
        <v>1.3694403559218579E-3</v>
      </c>
      <c r="H1163" s="2">
        <f t="shared" si="157"/>
        <v>3.7505479594249636</v>
      </c>
      <c r="I1163" s="2">
        <f t="shared" si="158"/>
        <v>78.949796769948904</v>
      </c>
    </row>
    <row r="1164" spans="1:9" ht="13.5" x14ac:dyDescent="0.25">
      <c r="A1164" s="3">
        <f>TITRES_STAT!B1167</f>
        <v>44006</v>
      </c>
      <c r="B1164" s="5">
        <f>TITRES_STAT!D1167</f>
        <v>2.99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4.7692837515671401E-3</v>
      </c>
      <c r="G1164" s="2">
        <f t="shared" si="161"/>
        <v>1.2716231876417252E-3</v>
      </c>
      <c r="H1164" s="2">
        <f t="shared" si="157"/>
        <v>3.7505479594249636</v>
      </c>
      <c r="I1164" s="2">
        <f t="shared" si="158"/>
        <v>78.949796769948904</v>
      </c>
    </row>
    <row r="1165" spans="1:9" ht="13.5" x14ac:dyDescent="0.25">
      <c r="A1165" s="3">
        <f>TITRES_STAT!B1168</f>
        <v>44007</v>
      </c>
      <c r="B1165" s="5">
        <f>TITRES_STAT!D1168</f>
        <v>2.99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4.4286206264552014E-3</v>
      </c>
      <c r="G1165" s="2">
        <f t="shared" si="165"/>
        <v>1.1807929599530304E-3</v>
      </c>
      <c r="H1165" s="2">
        <f t="shared" si="157"/>
        <v>3.750547959424964</v>
      </c>
      <c r="I1165" s="2">
        <f t="shared" si="158"/>
        <v>78.949796769948904</v>
      </c>
    </row>
    <row r="1166" spans="1:9" ht="13.5" x14ac:dyDescent="0.25">
      <c r="A1166" s="3">
        <f>TITRES_STAT!B1169</f>
        <v>44008</v>
      </c>
      <c r="B1166" s="5">
        <f>TITRES_STAT!D1169</f>
        <v>2.99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4.1122905817084013E-3</v>
      </c>
      <c r="G1166" s="2">
        <f t="shared" si="165"/>
        <v>1.0964506056706711E-3</v>
      </c>
      <c r="H1166" s="2">
        <f t="shared" si="157"/>
        <v>3.750547959424964</v>
      </c>
      <c r="I1166" s="2">
        <f t="shared" si="158"/>
        <v>78.949796769948904</v>
      </c>
    </row>
    <row r="1167" spans="1:9" ht="13.5" x14ac:dyDescent="0.25">
      <c r="A1167" s="3">
        <f>TITRES_STAT!B1170</f>
        <v>44011</v>
      </c>
      <c r="B1167" s="5">
        <f>TITRES_STAT!D1170</f>
        <v>2.99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3.8185555401578013E-3</v>
      </c>
      <c r="G1167" s="2">
        <f t="shared" si="165"/>
        <v>1.0181327052656232E-3</v>
      </c>
      <c r="H1167" s="2">
        <f t="shared" si="157"/>
        <v>3.750547959424964</v>
      </c>
      <c r="I1167" s="2">
        <f t="shared" si="158"/>
        <v>78.949796769948904</v>
      </c>
    </row>
    <row r="1168" spans="1:9" ht="13.5" x14ac:dyDescent="0.25">
      <c r="A1168" s="3">
        <f>TITRES_STAT!B1171</f>
        <v>44012</v>
      </c>
      <c r="B1168" s="5">
        <f>TITRES_STAT!D1171</f>
        <v>2.99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3.5458015730036726E-3</v>
      </c>
      <c r="G1168" s="2">
        <f t="shared" si="165"/>
        <v>9.4540894060379289E-4</v>
      </c>
      <c r="H1168" s="2">
        <f t="shared" si="157"/>
        <v>3.750547959424964</v>
      </c>
      <c r="I1168" s="2">
        <f t="shared" si="158"/>
        <v>78.949796769948904</v>
      </c>
    </row>
    <row r="1169" spans="1:9" ht="13.5" x14ac:dyDescent="0.25">
      <c r="A1169" s="3">
        <f>TITRES_STAT!B1172</f>
        <v>44013</v>
      </c>
      <c r="B1169" s="5">
        <f>TITRES_STAT!D1172</f>
        <v>2.99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3.2925300320748386E-3</v>
      </c>
      <c r="G1169" s="2">
        <f t="shared" si="165"/>
        <v>8.7787973056066484E-4</v>
      </c>
      <c r="H1169" s="2">
        <f t="shared" ref="H1169:H1232" si="166">F1169/G1169</f>
        <v>3.750547959424964</v>
      </c>
      <c r="I1169" s="2">
        <f t="shared" ref="I1169:I1232" si="167">IF(G1169=0,100,100-(100/(1+H1169)))</f>
        <v>78.949796769948904</v>
      </c>
    </row>
    <row r="1170" spans="1:9" ht="13.5" x14ac:dyDescent="0.25">
      <c r="A1170" s="3">
        <f>TITRES_STAT!B1173</f>
        <v>44014</v>
      </c>
      <c r="B1170" s="5">
        <f>TITRES_STAT!D1173</f>
        <v>2.99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3.0573493154980647E-3</v>
      </c>
      <c r="G1170" s="2">
        <f t="shared" si="165"/>
        <v>8.1517403552061726E-4</v>
      </c>
      <c r="H1170" s="2">
        <f t="shared" si="166"/>
        <v>3.7505479594249649</v>
      </c>
      <c r="I1170" s="2">
        <f t="shared" si="167"/>
        <v>78.949796769948918</v>
      </c>
    </row>
    <row r="1171" spans="1:9" ht="13.5" x14ac:dyDescent="0.25">
      <c r="A1171" s="3">
        <f>TITRES_STAT!B1174</f>
        <v>44015</v>
      </c>
      <c r="B1171" s="5">
        <f>TITRES_STAT!D1174</f>
        <v>3</v>
      </c>
      <c r="C1171" s="2">
        <f t="shared" si="162"/>
        <v>9.9999999999997868E-3</v>
      </c>
      <c r="D1171" s="2">
        <f t="shared" si="163"/>
        <v>9.9999999999997868E-3</v>
      </c>
      <c r="E1171" s="2">
        <f t="shared" si="164"/>
        <v>0</v>
      </c>
      <c r="F1171" s="2">
        <f t="shared" si="165"/>
        <v>3.5532529358196165E-3</v>
      </c>
      <c r="G1171" s="2">
        <f t="shared" si="165"/>
        <v>7.5694731869771601E-4</v>
      </c>
      <c r="H1171" s="2">
        <f t="shared" si="166"/>
        <v>4.694187888706419</v>
      </c>
      <c r="I1171" s="2">
        <f t="shared" si="167"/>
        <v>82.438233167835008</v>
      </c>
    </row>
    <row r="1172" spans="1:9" ht="13.5" x14ac:dyDescent="0.25">
      <c r="A1172" s="3">
        <f>TITRES_STAT!B1175</f>
        <v>44018</v>
      </c>
      <c r="B1172" s="5">
        <f>TITRES_STAT!D1175</f>
        <v>3.03</v>
      </c>
      <c r="C1172" s="2">
        <f t="shared" si="162"/>
        <v>2.9999999999999805E-2</v>
      </c>
      <c r="D1172" s="2">
        <f t="shared" si="163"/>
        <v>2.9999999999999805E-2</v>
      </c>
      <c r="E1172" s="2">
        <f t="shared" si="164"/>
        <v>0</v>
      </c>
      <c r="F1172" s="2">
        <f t="shared" si="165"/>
        <v>5.4423062975467729E-3</v>
      </c>
      <c r="G1172" s="2">
        <f t="shared" si="165"/>
        <v>7.0287965307645056E-4</v>
      </c>
      <c r="H1172" s="2">
        <f t="shared" si="166"/>
        <v>7.7428707371542398</v>
      </c>
      <c r="I1172" s="2">
        <f t="shared" si="167"/>
        <v>88.562109288081558</v>
      </c>
    </row>
    <row r="1173" spans="1:9" ht="13.5" x14ac:dyDescent="0.25">
      <c r="A1173" s="3">
        <f>TITRES_STAT!B1176</f>
        <v>44019</v>
      </c>
      <c r="B1173" s="5">
        <f>TITRES_STAT!D1176</f>
        <v>3.12</v>
      </c>
      <c r="C1173" s="2">
        <f t="shared" si="162"/>
        <v>9.0000000000000302E-2</v>
      </c>
      <c r="D1173" s="2">
        <f t="shared" si="163"/>
        <v>9.0000000000000302E-2</v>
      </c>
      <c r="E1173" s="2">
        <f t="shared" si="164"/>
        <v>0</v>
      </c>
      <c r="F1173" s="2">
        <f t="shared" si="165"/>
        <v>1.1482141562007738E-2</v>
      </c>
      <c r="G1173" s="2">
        <f t="shared" si="165"/>
        <v>6.5267396357098981E-4</v>
      </c>
      <c r="H1173" s="2">
        <f t="shared" si="166"/>
        <v>17.592461478293448</v>
      </c>
      <c r="I1173" s="2">
        <f t="shared" si="167"/>
        <v>94.62147601506399</v>
      </c>
    </row>
    <row r="1174" spans="1:9" ht="13.5" x14ac:dyDescent="0.25">
      <c r="A1174" s="3">
        <f>TITRES_STAT!B1177</f>
        <v>44020</v>
      </c>
      <c r="B1174" s="5">
        <f>TITRES_STAT!D1177</f>
        <v>3.12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1.06619885932929E-2</v>
      </c>
      <c r="G1174" s="2">
        <f t="shared" si="165"/>
        <v>6.0605439474449053E-4</v>
      </c>
      <c r="H1174" s="2">
        <f t="shared" si="166"/>
        <v>17.592461478293448</v>
      </c>
      <c r="I1174" s="2">
        <f t="shared" si="167"/>
        <v>94.62147601506399</v>
      </c>
    </row>
    <row r="1175" spans="1:9" ht="13.5" x14ac:dyDescent="0.25">
      <c r="A1175" s="3">
        <f>TITRES_STAT!B1178</f>
        <v>44021</v>
      </c>
      <c r="B1175" s="5">
        <f>TITRES_STAT!D1178</f>
        <v>3.12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9.9004179794862646E-3</v>
      </c>
      <c r="G1175" s="2">
        <f t="shared" si="165"/>
        <v>5.627647951198841E-4</v>
      </c>
      <c r="H1175" s="2">
        <f t="shared" si="166"/>
        <v>17.592461478293448</v>
      </c>
      <c r="I1175" s="2">
        <f t="shared" si="167"/>
        <v>94.62147601506399</v>
      </c>
    </row>
    <row r="1176" spans="1:9" ht="13.5" x14ac:dyDescent="0.25">
      <c r="A1176" s="3">
        <f>TITRES_STAT!B1179</f>
        <v>44022</v>
      </c>
      <c r="B1176" s="5">
        <f>TITRES_STAT!D1179</f>
        <v>3.12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9.1932452666658171E-3</v>
      </c>
      <c r="G1176" s="2">
        <f t="shared" si="165"/>
        <v>5.2256730975417808E-4</v>
      </c>
      <c r="H1176" s="2">
        <f t="shared" si="166"/>
        <v>17.592461478293448</v>
      </c>
      <c r="I1176" s="2">
        <f t="shared" si="167"/>
        <v>94.62147601506399</v>
      </c>
    </row>
    <row r="1177" spans="1:9" ht="13.5" x14ac:dyDescent="0.25">
      <c r="A1177" s="3">
        <f>TITRES_STAT!B1180</f>
        <v>44025</v>
      </c>
      <c r="B1177" s="5">
        <f>TITRES_STAT!D1180</f>
        <v>3.12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8.5365848904754016E-3</v>
      </c>
      <c r="G1177" s="2">
        <f t="shared" si="165"/>
        <v>4.8524107334316533E-4</v>
      </c>
      <c r="H1177" s="2">
        <f t="shared" si="166"/>
        <v>17.592461478293448</v>
      </c>
      <c r="I1177" s="2">
        <f t="shared" si="167"/>
        <v>94.62147601506399</v>
      </c>
    </row>
    <row r="1178" spans="1:9" ht="13.5" x14ac:dyDescent="0.25">
      <c r="A1178" s="3">
        <f>TITRES_STAT!B1181</f>
        <v>44026</v>
      </c>
      <c r="B1178" s="5">
        <f>TITRES_STAT!D1181</f>
        <v>3.12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7.9268288268700155E-3</v>
      </c>
      <c r="G1178" s="2">
        <f t="shared" si="165"/>
        <v>4.5058099667579638E-4</v>
      </c>
      <c r="H1178" s="2">
        <f t="shared" si="166"/>
        <v>17.592461478293448</v>
      </c>
      <c r="I1178" s="2">
        <f t="shared" si="167"/>
        <v>94.62147601506399</v>
      </c>
    </row>
    <row r="1179" spans="1:9" ht="13.5" x14ac:dyDescent="0.25">
      <c r="A1179" s="3">
        <f>TITRES_STAT!B1182</f>
        <v>44027</v>
      </c>
      <c r="B1179" s="5">
        <f>TITRES_STAT!D1182</f>
        <v>3.12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7.3606267678078723E-3</v>
      </c>
      <c r="G1179" s="2">
        <f t="shared" si="165"/>
        <v>4.1839663977038231E-4</v>
      </c>
      <c r="H1179" s="2">
        <f t="shared" si="166"/>
        <v>17.592461478293451</v>
      </c>
      <c r="I1179" s="2">
        <f t="shared" si="167"/>
        <v>94.621476015064005</v>
      </c>
    </row>
    <row r="1180" spans="1:9" ht="13.5" x14ac:dyDescent="0.25">
      <c r="A1180" s="3">
        <f>TITRES_STAT!B1183</f>
        <v>44028</v>
      </c>
      <c r="B1180" s="5">
        <f>TITRES_STAT!D1183</f>
        <v>3.12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6.8348677129644528E-3</v>
      </c>
      <c r="G1180" s="2">
        <f t="shared" si="165"/>
        <v>3.885111655010693E-4</v>
      </c>
      <c r="H1180" s="2">
        <f t="shared" si="166"/>
        <v>17.592461478293451</v>
      </c>
      <c r="I1180" s="2">
        <f t="shared" si="167"/>
        <v>94.621476015064005</v>
      </c>
    </row>
    <row r="1181" spans="1:9" ht="13.5" x14ac:dyDescent="0.25">
      <c r="A1181" s="3">
        <f>TITRES_STAT!B1184</f>
        <v>44029</v>
      </c>
      <c r="B1181" s="5">
        <f>TITRES_STAT!D1184</f>
        <v>3.12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6.3466628763241351E-3</v>
      </c>
      <c r="G1181" s="2">
        <f t="shared" si="168"/>
        <v>3.6076036796527864E-4</v>
      </c>
      <c r="H1181" s="2">
        <f t="shared" si="166"/>
        <v>17.592461478293451</v>
      </c>
      <c r="I1181" s="2">
        <f t="shared" si="167"/>
        <v>94.621476015064005</v>
      </c>
    </row>
    <row r="1182" spans="1:9" ht="13.5" x14ac:dyDescent="0.25">
      <c r="A1182" s="3">
        <f>TITRES_STAT!B1185</f>
        <v>44032</v>
      </c>
      <c r="B1182" s="5">
        <f>TITRES_STAT!D1185</f>
        <v>3.12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5.8933298137295535E-3</v>
      </c>
      <c r="G1182" s="2">
        <f t="shared" si="168"/>
        <v>3.3499177025347307E-4</v>
      </c>
      <c r="H1182" s="2">
        <f t="shared" si="166"/>
        <v>17.592461478293448</v>
      </c>
      <c r="I1182" s="2">
        <f t="shared" si="167"/>
        <v>94.62147601506399</v>
      </c>
    </row>
    <row r="1183" spans="1:9" ht="13.5" x14ac:dyDescent="0.25">
      <c r="A1183" s="3">
        <f>TITRES_STAT!B1186</f>
        <v>44033</v>
      </c>
      <c r="B1183" s="5">
        <f>TITRES_STAT!D1186</f>
        <v>3.12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5.4723776841774426E-3</v>
      </c>
      <c r="G1183" s="2">
        <f t="shared" si="168"/>
        <v>3.1106378666393927E-4</v>
      </c>
      <c r="H1183" s="2">
        <f t="shared" si="166"/>
        <v>17.592461478293448</v>
      </c>
      <c r="I1183" s="2">
        <f t="shared" si="167"/>
        <v>94.62147601506399</v>
      </c>
    </row>
    <row r="1184" spans="1:9" ht="13.5" x14ac:dyDescent="0.25">
      <c r="A1184" s="3">
        <f>TITRES_STAT!B1187</f>
        <v>44034</v>
      </c>
      <c r="B1184" s="5">
        <f>TITRES_STAT!D1187</f>
        <v>3.12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5.081493563879054E-3</v>
      </c>
      <c r="G1184" s="2">
        <f t="shared" si="168"/>
        <v>2.888449447593722E-4</v>
      </c>
      <c r="H1184" s="2">
        <f t="shared" si="166"/>
        <v>17.592461478293448</v>
      </c>
      <c r="I1184" s="2">
        <f t="shared" si="167"/>
        <v>94.62147601506399</v>
      </c>
    </row>
    <row r="1185" spans="1:9" ht="13.5" x14ac:dyDescent="0.25">
      <c r="A1185" s="3">
        <f>TITRES_STAT!B1188</f>
        <v>44035</v>
      </c>
      <c r="B1185" s="5">
        <f>TITRES_STAT!D1188</f>
        <v>3.12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4.7185297378876927E-3</v>
      </c>
      <c r="G1185" s="2">
        <f t="shared" si="168"/>
        <v>2.6821316299084559E-4</v>
      </c>
      <c r="H1185" s="2">
        <f t="shared" si="166"/>
        <v>17.592461478293448</v>
      </c>
      <c r="I1185" s="2">
        <f t="shared" si="167"/>
        <v>94.62147601506399</v>
      </c>
    </row>
    <row r="1186" spans="1:9" ht="13.5" x14ac:dyDescent="0.25">
      <c r="A1186" s="3">
        <f>TITRES_STAT!B1189</f>
        <v>44036</v>
      </c>
      <c r="B1186" s="5">
        <f>TITRES_STAT!D1189</f>
        <v>3.12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4.3814918994671435E-3</v>
      </c>
      <c r="G1186" s="2">
        <f t="shared" si="168"/>
        <v>2.4905507992007092E-4</v>
      </c>
      <c r="H1186" s="2">
        <f t="shared" si="166"/>
        <v>17.592461478293448</v>
      </c>
      <c r="I1186" s="2">
        <f t="shared" si="167"/>
        <v>94.62147601506399</v>
      </c>
    </row>
    <row r="1187" spans="1:9" ht="13.5" x14ac:dyDescent="0.25">
      <c r="A1187" s="3">
        <f>TITRES_STAT!B1190</f>
        <v>44039</v>
      </c>
      <c r="B1187" s="5">
        <f>TITRES_STAT!D1190</f>
        <v>3.12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4.0685281923623475E-3</v>
      </c>
      <c r="G1187" s="2">
        <f t="shared" si="168"/>
        <v>2.3126543135435157E-4</v>
      </c>
      <c r="H1187" s="2">
        <f t="shared" si="166"/>
        <v>17.592461478293448</v>
      </c>
      <c r="I1187" s="2">
        <f t="shared" si="167"/>
        <v>94.62147601506399</v>
      </c>
    </row>
    <row r="1188" spans="1:9" ht="13.5" x14ac:dyDescent="0.25">
      <c r="A1188" s="3">
        <f>TITRES_STAT!B1191</f>
        <v>44040</v>
      </c>
      <c r="B1188" s="5">
        <f>TITRES_STAT!D1191</f>
        <v>3.12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3.777919035765037E-3</v>
      </c>
      <c r="G1188" s="2">
        <f t="shared" si="168"/>
        <v>2.1474647197189788E-4</v>
      </c>
      <c r="H1188" s="2">
        <f t="shared" si="166"/>
        <v>17.592461478293448</v>
      </c>
      <c r="I1188" s="2">
        <f t="shared" si="167"/>
        <v>94.62147601506399</v>
      </c>
    </row>
    <row r="1189" spans="1:9" ht="13.5" x14ac:dyDescent="0.25">
      <c r="A1189" s="3">
        <f>TITRES_STAT!B1192</f>
        <v>44041</v>
      </c>
      <c r="B1189" s="5">
        <f>TITRES_STAT!D1192</f>
        <v>3.12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3.5080676760675346E-3</v>
      </c>
      <c r="G1189" s="2">
        <f t="shared" si="168"/>
        <v>1.9940743825961946E-4</v>
      </c>
      <c r="H1189" s="2">
        <f t="shared" si="166"/>
        <v>17.592461478293448</v>
      </c>
      <c r="I1189" s="2">
        <f t="shared" si="167"/>
        <v>94.62147601506399</v>
      </c>
    </row>
    <row r="1190" spans="1:9" ht="13.5" x14ac:dyDescent="0.25">
      <c r="A1190" s="3">
        <f>TITRES_STAT!B1193</f>
        <v>44042</v>
      </c>
      <c r="B1190" s="5">
        <f>TITRES_STAT!D1193</f>
        <v>3.12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3.257491413491282E-3</v>
      </c>
      <c r="G1190" s="2">
        <f t="shared" si="168"/>
        <v>1.8516404981250379E-4</v>
      </c>
      <c r="H1190" s="2">
        <f t="shared" si="166"/>
        <v>17.592461478293448</v>
      </c>
      <c r="I1190" s="2">
        <f t="shared" si="167"/>
        <v>94.62147601506399</v>
      </c>
    </row>
    <row r="1191" spans="1:9" ht="13.5" x14ac:dyDescent="0.25">
      <c r="A1191" s="3">
        <f>TITRES_STAT!B1194</f>
        <v>44046</v>
      </c>
      <c r="B1191" s="5">
        <f>TITRES_STAT!D1194</f>
        <v>3.12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3.0248134553847619E-3</v>
      </c>
      <c r="G1191" s="2">
        <f t="shared" si="168"/>
        <v>1.7193804625446782E-4</v>
      </c>
      <c r="H1191" s="2">
        <f t="shared" si="166"/>
        <v>17.592461478293448</v>
      </c>
      <c r="I1191" s="2">
        <f t="shared" si="167"/>
        <v>94.62147601506399</v>
      </c>
    </row>
    <row r="1192" spans="1:9" ht="13.5" x14ac:dyDescent="0.25">
      <c r="A1192" s="3">
        <f>TITRES_STAT!B1195</f>
        <v>44047</v>
      </c>
      <c r="B1192" s="5">
        <f>TITRES_STAT!D1195</f>
        <v>3.12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2.8087553514287078E-3</v>
      </c>
      <c r="G1192" s="2">
        <f t="shared" si="168"/>
        <v>1.5965675723629154E-4</v>
      </c>
      <c r="H1192" s="2">
        <f t="shared" si="166"/>
        <v>17.592461478293448</v>
      </c>
      <c r="I1192" s="2">
        <f t="shared" si="167"/>
        <v>94.62147601506399</v>
      </c>
    </row>
    <row r="1193" spans="1:9" ht="13.5" x14ac:dyDescent="0.25">
      <c r="A1193" s="3">
        <f>TITRES_STAT!B1196</f>
        <v>44048</v>
      </c>
      <c r="B1193" s="5">
        <f>TITRES_STAT!D1196</f>
        <v>3.12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2.6081299691837999E-3</v>
      </c>
      <c r="G1193" s="2">
        <f t="shared" si="168"/>
        <v>1.4825270314798499E-4</v>
      </c>
      <c r="H1193" s="2">
        <f t="shared" si="166"/>
        <v>17.592461478293448</v>
      </c>
      <c r="I1193" s="2">
        <f t="shared" si="167"/>
        <v>94.62147601506399</v>
      </c>
    </row>
    <row r="1194" spans="1:9" ht="13.5" x14ac:dyDescent="0.25">
      <c r="A1194" s="3">
        <f>TITRES_STAT!B1197</f>
        <v>44049</v>
      </c>
      <c r="B1194" s="5">
        <f>TITRES_STAT!D1197</f>
        <v>3.12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2.4218349713849572E-3</v>
      </c>
      <c r="G1194" s="2">
        <f t="shared" si="168"/>
        <v>1.3766322435170036E-4</v>
      </c>
      <c r="H1194" s="2">
        <f t="shared" si="166"/>
        <v>17.592461478293448</v>
      </c>
      <c r="I1194" s="2">
        <f t="shared" si="167"/>
        <v>94.62147601506399</v>
      </c>
    </row>
    <row r="1195" spans="1:9" ht="13.5" x14ac:dyDescent="0.25">
      <c r="A1195" s="3">
        <f>TITRES_STAT!B1198</f>
        <v>44050</v>
      </c>
      <c r="B1195" s="5">
        <f>TITRES_STAT!D1198</f>
        <v>3.12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2.2488467591431746E-3</v>
      </c>
      <c r="G1195" s="2">
        <f t="shared" si="168"/>
        <v>1.2783013689800747E-4</v>
      </c>
      <c r="H1195" s="2">
        <f t="shared" si="166"/>
        <v>17.592461478293451</v>
      </c>
      <c r="I1195" s="2">
        <f t="shared" si="167"/>
        <v>94.621476015064005</v>
      </c>
    </row>
    <row r="1196" spans="1:9" ht="13.5" x14ac:dyDescent="0.25">
      <c r="A1196" s="3">
        <f>TITRES_STAT!B1199</f>
        <v>44053</v>
      </c>
      <c r="B1196" s="5">
        <f>TITRES_STAT!D1199</f>
        <v>3.12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2.088214847775805E-3</v>
      </c>
      <c r="G1196" s="2">
        <f t="shared" si="168"/>
        <v>1.1869941283386408E-4</v>
      </c>
      <c r="H1196" s="2">
        <f t="shared" si="166"/>
        <v>17.592461478293451</v>
      </c>
      <c r="I1196" s="2">
        <f t="shared" si="167"/>
        <v>94.621476015064005</v>
      </c>
    </row>
    <row r="1197" spans="1:9" ht="13.5" x14ac:dyDescent="0.25">
      <c r="A1197" s="3">
        <f>TITRES_STAT!B1200</f>
        <v>44054</v>
      </c>
      <c r="B1197" s="5">
        <f>TITRES_STAT!D1200</f>
        <v>3.12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1.9390566443632476E-3</v>
      </c>
      <c r="G1197" s="2">
        <f t="shared" si="169"/>
        <v>1.1022088334573094E-4</v>
      </c>
      <c r="H1197" s="2">
        <f t="shared" si="166"/>
        <v>17.592461478293451</v>
      </c>
      <c r="I1197" s="2">
        <f t="shared" si="167"/>
        <v>94.621476015064005</v>
      </c>
    </row>
    <row r="1198" spans="1:9" ht="13.5" x14ac:dyDescent="0.25">
      <c r="A1198" s="3">
        <f>TITRES_STAT!B1201</f>
        <v>44055</v>
      </c>
      <c r="B1198" s="5">
        <f>TITRES_STAT!D1201</f>
        <v>3.12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1.8005525983373015E-3</v>
      </c>
      <c r="G1198" s="2">
        <f t="shared" si="169"/>
        <v>1.0234796310675017E-4</v>
      </c>
      <c r="H1198" s="2">
        <f t="shared" si="166"/>
        <v>17.592461478293451</v>
      </c>
      <c r="I1198" s="2">
        <f t="shared" si="167"/>
        <v>94.621476015064005</v>
      </c>
    </row>
    <row r="1199" spans="1:9" ht="13.5" x14ac:dyDescent="0.25">
      <c r="A1199" s="3">
        <f>TITRES_STAT!B1202</f>
        <v>44057</v>
      </c>
      <c r="B1199" s="5">
        <f>TITRES_STAT!D1202</f>
        <v>3.12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1.6719416984560657E-3</v>
      </c>
      <c r="G1199" s="2">
        <f t="shared" si="169"/>
        <v>9.5037394313410867E-5</v>
      </c>
      <c r="H1199" s="2">
        <f t="shared" si="166"/>
        <v>17.592461478293451</v>
      </c>
      <c r="I1199" s="2">
        <f t="shared" si="167"/>
        <v>94.621476015064005</v>
      </c>
    </row>
    <row r="1200" spans="1:9" ht="13.5" x14ac:dyDescent="0.25">
      <c r="A1200" s="3">
        <f>TITRES_STAT!B1203</f>
        <v>44060</v>
      </c>
      <c r="B1200" s="5">
        <f>TITRES_STAT!D1203</f>
        <v>3.12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1.5525172914234895E-3</v>
      </c>
      <c r="G1200" s="2">
        <f t="shared" si="169"/>
        <v>8.824900900531009E-5</v>
      </c>
      <c r="H1200" s="2">
        <f t="shared" si="166"/>
        <v>17.592461478293451</v>
      </c>
      <c r="I1200" s="2">
        <f t="shared" si="167"/>
        <v>94.621476015064005</v>
      </c>
    </row>
    <row r="1201" spans="1:9" ht="13.5" x14ac:dyDescent="0.25">
      <c r="A1201" s="3">
        <f>TITRES_STAT!B1204</f>
        <v>44061</v>
      </c>
      <c r="B1201" s="5">
        <f>TITRES_STAT!D1204</f>
        <v>3.12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1.4416231991789545E-3</v>
      </c>
      <c r="G1201" s="2">
        <f t="shared" si="169"/>
        <v>8.1945508362073644E-5</v>
      </c>
      <c r="H1201" s="2">
        <f t="shared" si="166"/>
        <v>17.592461478293451</v>
      </c>
      <c r="I1201" s="2">
        <f t="shared" si="167"/>
        <v>94.621476015064005</v>
      </c>
    </row>
    <row r="1202" spans="1:9" ht="13.5" x14ac:dyDescent="0.25">
      <c r="A1202" s="3">
        <f>TITRES_STAT!B1205</f>
        <v>44062</v>
      </c>
      <c r="B1202" s="5">
        <f>TITRES_STAT!D1205</f>
        <v>3.12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1.3386501135233149E-3</v>
      </c>
      <c r="G1202" s="2">
        <f t="shared" si="169"/>
        <v>7.6092257764782666E-5</v>
      </c>
      <c r="H1202" s="2">
        <f t="shared" si="166"/>
        <v>17.592461478293451</v>
      </c>
      <c r="I1202" s="2">
        <f t="shared" si="167"/>
        <v>94.621476015064005</v>
      </c>
    </row>
    <row r="1203" spans="1:9" ht="13.5" x14ac:dyDescent="0.25">
      <c r="A1203" s="3">
        <f>TITRES_STAT!B1206</f>
        <v>44064</v>
      </c>
      <c r="B1203" s="5">
        <f>TITRES_STAT!D1206</f>
        <v>3.12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1.2430322482716496E-3</v>
      </c>
      <c r="G1203" s="2">
        <f t="shared" si="169"/>
        <v>7.0657096495869615E-5</v>
      </c>
      <c r="H1203" s="2">
        <f t="shared" si="166"/>
        <v>17.592461478293455</v>
      </c>
      <c r="I1203" s="2">
        <f t="shared" si="167"/>
        <v>94.621476015064005</v>
      </c>
    </row>
    <row r="1204" spans="1:9" ht="13.5" x14ac:dyDescent="0.25">
      <c r="A1204" s="3">
        <f>TITRES_STAT!B1207</f>
        <v>44067</v>
      </c>
      <c r="B1204" s="5">
        <f>TITRES_STAT!D1207</f>
        <v>3.12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1.1542442305379605E-3</v>
      </c>
      <c r="G1204" s="2">
        <f t="shared" si="169"/>
        <v>6.5610161031878929E-5</v>
      </c>
      <c r="H1204" s="2">
        <f t="shared" si="166"/>
        <v>17.592461478293455</v>
      </c>
      <c r="I1204" s="2">
        <f t="shared" si="167"/>
        <v>94.621476015064005</v>
      </c>
    </row>
    <row r="1205" spans="1:9" ht="13.5" x14ac:dyDescent="0.25">
      <c r="A1205" s="3">
        <f>TITRES_STAT!B1208</f>
        <v>44068</v>
      </c>
      <c r="B1205" s="5">
        <f>TITRES_STAT!D1208</f>
        <v>3.12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1.0717982140709633E-3</v>
      </c>
      <c r="G1205" s="2">
        <f t="shared" si="169"/>
        <v>6.0923720958173294E-5</v>
      </c>
      <c r="H1205" s="2">
        <f t="shared" si="166"/>
        <v>17.592461478293455</v>
      </c>
      <c r="I1205" s="2">
        <f t="shared" si="167"/>
        <v>94.621476015064005</v>
      </c>
    </row>
    <row r="1206" spans="1:9" ht="13.5" x14ac:dyDescent="0.25">
      <c r="A1206" s="3">
        <f>TITRES_STAT!B1209</f>
        <v>44069</v>
      </c>
      <c r="B1206" s="5">
        <f>TITRES_STAT!D1209</f>
        <v>3.12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9.9524119878018026E-4</v>
      </c>
      <c r="G1206" s="2">
        <f t="shared" si="169"/>
        <v>5.6572026604018061E-5</v>
      </c>
      <c r="H1206" s="2">
        <f t="shared" si="166"/>
        <v>17.592461478293455</v>
      </c>
      <c r="I1206" s="2">
        <f t="shared" si="167"/>
        <v>94.621476015064005</v>
      </c>
    </row>
    <row r="1207" spans="1:9" ht="13.5" x14ac:dyDescent="0.25">
      <c r="A1207" s="3">
        <f>TITRES_STAT!B1210</f>
        <v>44070</v>
      </c>
      <c r="B1207" s="5">
        <f>TITRES_STAT!D1210</f>
        <v>3.12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9.2415254172445308E-4</v>
      </c>
      <c r="G1207" s="2">
        <f t="shared" si="169"/>
        <v>5.253116756087391E-5</v>
      </c>
      <c r="H1207" s="2">
        <f t="shared" si="166"/>
        <v>17.592461478293455</v>
      </c>
      <c r="I1207" s="2">
        <f t="shared" si="167"/>
        <v>94.621476015064005</v>
      </c>
    </row>
    <row r="1208" spans="1:9" ht="13.5" x14ac:dyDescent="0.25">
      <c r="A1208" s="3">
        <f>TITRES_STAT!B1211</f>
        <v>44071</v>
      </c>
      <c r="B1208" s="5">
        <f>TITRES_STAT!D1211</f>
        <v>3.12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8.5814164588699209E-4</v>
      </c>
      <c r="G1208" s="2">
        <f t="shared" si="169"/>
        <v>4.8778941306525774E-5</v>
      </c>
      <c r="H1208" s="2">
        <f t="shared" si="166"/>
        <v>17.592461478293455</v>
      </c>
      <c r="I1208" s="2">
        <f t="shared" si="167"/>
        <v>94.621476015064005</v>
      </c>
    </row>
    <row r="1209" spans="1:9" ht="13.5" x14ac:dyDescent="0.25">
      <c r="A1209" s="3">
        <f>TITRES_STAT!B1212</f>
        <v>44074</v>
      </c>
      <c r="B1209" s="5">
        <f>TITRES_STAT!D1212</f>
        <v>3.12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7.9684581403792129E-4</v>
      </c>
      <c r="G1209" s="2">
        <f t="shared" si="169"/>
        <v>4.5294731213202499E-5</v>
      </c>
      <c r="H1209" s="2">
        <f t="shared" si="166"/>
        <v>17.592461478293458</v>
      </c>
      <c r="I1209" s="2">
        <f t="shared" si="167"/>
        <v>94.621476015064005</v>
      </c>
    </row>
    <row r="1210" spans="1:9" ht="13.5" x14ac:dyDescent="0.25">
      <c r="A1210" s="3">
        <f>TITRES_STAT!B1213</f>
        <v>44075</v>
      </c>
      <c r="B1210" s="5">
        <f>TITRES_STAT!D1213</f>
        <v>3.12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7.3992825589235553E-4</v>
      </c>
      <c r="G1210" s="2">
        <f t="shared" si="169"/>
        <v>4.2059393269402325E-5</v>
      </c>
      <c r="H1210" s="2">
        <f t="shared" si="166"/>
        <v>17.592461478293458</v>
      </c>
      <c r="I1210" s="2">
        <f t="shared" si="167"/>
        <v>94.621476015064005</v>
      </c>
    </row>
    <row r="1211" spans="1:9" ht="13.5" x14ac:dyDescent="0.25">
      <c r="A1211" s="3">
        <f>TITRES_STAT!B1214</f>
        <v>44076</v>
      </c>
      <c r="B1211" s="5">
        <f>TITRES_STAT!D1214</f>
        <v>3.12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6.8707623761433013E-4</v>
      </c>
      <c r="G1211" s="2">
        <f t="shared" si="169"/>
        <v>3.9055150893016443E-5</v>
      </c>
      <c r="H1211" s="2">
        <f t="shared" si="166"/>
        <v>17.592461478293458</v>
      </c>
      <c r="I1211" s="2">
        <f t="shared" si="167"/>
        <v>94.621476015064005</v>
      </c>
    </row>
    <row r="1212" spans="1:9" ht="13.5" x14ac:dyDescent="0.25">
      <c r="A1212" s="3">
        <f>TITRES_STAT!B1215</f>
        <v>44077</v>
      </c>
      <c r="B1212" s="5">
        <f>TITRES_STAT!D1215</f>
        <v>3.12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6.379993634990208E-4</v>
      </c>
      <c r="G1212" s="2">
        <f t="shared" si="169"/>
        <v>3.6265497257800981E-5</v>
      </c>
      <c r="H1212" s="2">
        <f t="shared" si="166"/>
        <v>17.592461478293458</v>
      </c>
      <c r="I1212" s="2">
        <f t="shared" si="167"/>
        <v>94.621476015064005</v>
      </c>
    </row>
    <row r="1213" spans="1:9" ht="13.5" x14ac:dyDescent="0.25">
      <c r="A1213" s="3">
        <f>TITRES_STAT!B1216</f>
        <v>44078</v>
      </c>
      <c r="B1213" s="5">
        <f>TITRES_STAT!D1216</f>
        <v>3.12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5.9242798039194783E-4</v>
      </c>
      <c r="G1213" s="2">
        <f t="shared" si="170"/>
        <v>3.3675104596529482E-5</v>
      </c>
      <c r="H1213" s="2">
        <f t="shared" si="166"/>
        <v>17.592461478293458</v>
      </c>
      <c r="I1213" s="2">
        <f t="shared" si="167"/>
        <v>94.621476015064005</v>
      </c>
    </row>
    <row r="1214" spans="1:9" ht="13.5" x14ac:dyDescent="0.25">
      <c r="A1214" s="3">
        <f>TITRES_STAT!B1217</f>
        <v>44081</v>
      </c>
      <c r="B1214" s="5">
        <f>TITRES_STAT!D1217</f>
        <v>3.12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5.5011169607823731E-4</v>
      </c>
      <c r="G1214" s="2">
        <f t="shared" si="170"/>
        <v>3.1269739982491666E-5</v>
      </c>
      <c r="H1214" s="2">
        <f t="shared" si="166"/>
        <v>17.592461478293455</v>
      </c>
      <c r="I1214" s="2">
        <f t="shared" si="167"/>
        <v>94.621476015064005</v>
      </c>
    </row>
    <row r="1215" spans="1:9" ht="13.5" x14ac:dyDescent="0.25">
      <c r="A1215" s="3">
        <f>TITRES_STAT!B1218</f>
        <v>44082</v>
      </c>
      <c r="B1215" s="5">
        <f>TITRES_STAT!D1218</f>
        <v>3.12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5.1081800350122038E-4</v>
      </c>
      <c r="G1215" s="2">
        <f t="shared" si="170"/>
        <v>2.9036187126599404E-5</v>
      </c>
      <c r="H1215" s="2">
        <f t="shared" si="166"/>
        <v>17.592461478293458</v>
      </c>
      <c r="I1215" s="2">
        <f t="shared" si="167"/>
        <v>94.621476015064005</v>
      </c>
    </row>
    <row r="1216" spans="1:9" ht="13.5" x14ac:dyDescent="0.25">
      <c r="A1216" s="3">
        <f>TITRES_STAT!B1219</f>
        <v>44083</v>
      </c>
      <c r="B1216" s="5">
        <f>TITRES_STAT!D1219</f>
        <v>3.12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4.7433100325113318E-4</v>
      </c>
      <c r="G1216" s="2">
        <f t="shared" si="170"/>
        <v>2.6962173760413732E-5</v>
      </c>
      <c r="H1216" s="2">
        <f t="shared" si="166"/>
        <v>17.592461478293455</v>
      </c>
      <c r="I1216" s="2">
        <f t="shared" si="167"/>
        <v>94.621476015064005</v>
      </c>
    </row>
    <row r="1217" spans="1:9" ht="13.5" x14ac:dyDescent="0.25">
      <c r="A1217" s="3">
        <f>TITRES_STAT!B1220</f>
        <v>44084</v>
      </c>
      <c r="B1217" s="5">
        <f>TITRES_STAT!D1220</f>
        <v>3.12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4.4045021730462368E-4</v>
      </c>
      <c r="G1217" s="2">
        <f t="shared" si="170"/>
        <v>2.5036304206098465E-5</v>
      </c>
      <c r="H1217" s="2">
        <f t="shared" si="166"/>
        <v>17.592461478293455</v>
      </c>
      <c r="I1217" s="2">
        <f t="shared" si="167"/>
        <v>94.621476015064005</v>
      </c>
    </row>
    <row r="1218" spans="1:9" ht="13.5" x14ac:dyDescent="0.25">
      <c r="A1218" s="3">
        <f>TITRES_STAT!B1221</f>
        <v>44085</v>
      </c>
      <c r="B1218" s="5">
        <f>TITRES_STAT!D1221</f>
        <v>3.12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4.0898948749715057E-4</v>
      </c>
      <c r="G1218" s="2">
        <f t="shared" si="170"/>
        <v>2.3247996762805716E-5</v>
      </c>
      <c r="H1218" s="2">
        <f t="shared" si="166"/>
        <v>17.592461478293458</v>
      </c>
      <c r="I1218" s="2">
        <f t="shared" si="167"/>
        <v>94.621476015064005</v>
      </c>
    </row>
    <row r="1219" spans="1:9" ht="13.5" x14ac:dyDescent="0.25">
      <c r="A1219" s="3">
        <f>TITRES_STAT!B1222</f>
        <v>44088</v>
      </c>
      <c r="B1219" s="5">
        <f>TITRES_STAT!D1222</f>
        <v>3.12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3.7977595267592556E-4</v>
      </c>
      <c r="G1219" s="2">
        <f t="shared" si="170"/>
        <v>2.1587425565462449E-5</v>
      </c>
      <c r="H1219" s="2">
        <f t="shared" si="166"/>
        <v>17.592461478293462</v>
      </c>
      <c r="I1219" s="2">
        <f t="shared" si="167"/>
        <v>94.621476015064005</v>
      </c>
    </row>
    <row r="1220" spans="1:9" ht="13.5" x14ac:dyDescent="0.25">
      <c r="A1220" s="3">
        <f>TITRES_STAT!B1223</f>
        <v>44089</v>
      </c>
      <c r="B1220" s="5">
        <f>TITRES_STAT!D1223</f>
        <v>3.12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3.5264909891335945E-4</v>
      </c>
      <c r="G1220" s="2">
        <f t="shared" si="170"/>
        <v>2.0045466596500842E-5</v>
      </c>
      <c r="H1220" s="2">
        <f t="shared" si="166"/>
        <v>17.592461478293465</v>
      </c>
      <c r="I1220" s="2">
        <f t="shared" si="167"/>
        <v>94.621476015064005</v>
      </c>
    </row>
    <row r="1221" spans="1:9" ht="13.5" x14ac:dyDescent="0.25">
      <c r="A1221" s="3">
        <f>TITRES_STAT!B1224</f>
        <v>44090</v>
      </c>
      <c r="B1221" s="5">
        <f>TITRES_STAT!D1224</f>
        <v>3.12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3.2745987756240517E-4</v>
      </c>
      <c r="G1221" s="2">
        <f t="shared" si="170"/>
        <v>1.8613647553893641E-5</v>
      </c>
      <c r="H1221" s="2">
        <f t="shared" si="166"/>
        <v>17.592461478293462</v>
      </c>
      <c r="I1221" s="2">
        <f t="shared" si="167"/>
        <v>94.621476015064005</v>
      </c>
    </row>
    <row r="1222" spans="1:9" ht="13.5" x14ac:dyDescent="0.25">
      <c r="A1222" s="3">
        <f>TITRES_STAT!B1225</f>
        <v>44091</v>
      </c>
      <c r="B1222" s="5">
        <f>TITRES_STAT!D1225</f>
        <v>3.12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3.0406988630794768E-4</v>
      </c>
      <c r="G1222" s="2">
        <f t="shared" si="170"/>
        <v>1.7284101300044093E-5</v>
      </c>
      <c r="H1222" s="2">
        <f t="shared" si="166"/>
        <v>17.592461478293462</v>
      </c>
      <c r="I1222" s="2">
        <f t="shared" si="167"/>
        <v>94.621476015064005</v>
      </c>
    </row>
    <row r="1223" spans="1:9" ht="13.5" x14ac:dyDescent="0.25">
      <c r="A1223" s="3">
        <f>TITRES_STAT!B1226</f>
        <v>44092</v>
      </c>
      <c r="B1223" s="5">
        <f>TITRES_STAT!D1226</f>
        <v>3.12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2.8235060871452286E-4</v>
      </c>
      <c r="G1223" s="2">
        <f t="shared" si="170"/>
        <v>1.6049522635755228E-5</v>
      </c>
      <c r="H1223" s="2">
        <f t="shared" si="166"/>
        <v>17.592461478293465</v>
      </c>
      <c r="I1223" s="2">
        <f t="shared" si="167"/>
        <v>94.621476015064005</v>
      </c>
    </row>
    <row r="1224" spans="1:9" ht="13.5" x14ac:dyDescent="0.25">
      <c r="A1224" s="3">
        <f>TITRES_STAT!B1227</f>
        <v>44095</v>
      </c>
      <c r="B1224" s="5">
        <f>TITRES_STAT!D1227</f>
        <v>3.12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2.6218270809205696E-4</v>
      </c>
      <c r="G1224" s="2">
        <f t="shared" si="170"/>
        <v>1.4903128161772713E-5</v>
      </c>
      <c r="H1224" s="2">
        <f t="shared" si="166"/>
        <v>17.592461478293465</v>
      </c>
      <c r="I1224" s="2">
        <f t="shared" si="167"/>
        <v>94.621476015064005</v>
      </c>
    </row>
    <row r="1225" spans="1:9" ht="13.5" x14ac:dyDescent="0.25">
      <c r="A1225" s="3">
        <f>TITRES_STAT!B1228</f>
        <v>44096</v>
      </c>
      <c r="B1225" s="5">
        <f>TITRES_STAT!D1228</f>
        <v>3.12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2.434553717997672E-4</v>
      </c>
      <c r="G1225" s="2">
        <f t="shared" si="170"/>
        <v>1.3838619007360378E-5</v>
      </c>
      <c r="H1225" s="2">
        <f t="shared" si="166"/>
        <v>17.592461478293465</v>
      </c>
      <c r="I1225" s="2">
        <f t="shared" si="167"/>
        <v>94.621476015064005</v>
      </c>
    </row>
    <row r="1226" spans="1:9" ht="13.5" x14ac:dyDescent="0.25">
      <c r="A1226" s="3">
        <f>TITRES_STAT!B1229</f>
        <v>44097</v>
      </c>
      <c r="B1226" s="5">
        <f>TITRES_STAT!D1229</f>
        <v>3.12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2.2606570238549811E-4</v>
      </c>
      <c r="G1226" s="2">
        <f t="shared" si="170"/>
        <v>1.2850146221120351E-5</v>
      </c>
      <c r="H1226" s="2">
        <f t="shared" si="166"/>
        <v>17.592461478293465</v>
      </c>
      <c r="I1226" s="2">
        <f t="shared" si="167"/>
        <v>94.621476015064005</v>
      </c>
    </row>
    <row r="1227" spans="1:9" ht="13.5" x14ac:dyDescent="0.25">
      <c r="A1227" s="3">
        <f>TITRES_STAT!B1230</f>
        <v>44098</v>
      </c>
      <c r="B1227" s="5">
        <f>TITRES_STAT!D1230</f>
        <v>3.12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2.0991815221510539E-4</v>
      </c>
      <c r="G1227" s="2">
        <f t="shared" si="170"/>
        <v>1.193227863389747E-5</v>
      </c>
      <c r="H1227" s="2">
        <f t="shared" si="166"/>
        <v>17.592461478293465</v>
      </c>
      <c r="I1227" s="2">
        <f t="shared" si="167"/>
        <v>94.621476015064005</v>
      </c>
    </row>
    <row r="1228" spans="1:9" ht="13.5" x14ac:dyDescent="0.25">
      <c r="A1228" s="3">
        <f>TITRES_STAT!B1231</f>
        <v>44099</v>
      </c>
      <c r="B1228" s="5">
        <f>TITRES_STAT!D1231</f>
        <v>3.12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1.9492399848545499E-4</v>
      </c>
      <c r="G1228" s="2">
        <f t="shared" si="170"/>
        <v>1.1079973017190507E-5</v>
      </c>
      <c r="H1228" s="2">
        <f t="shared" si="166"/>
        <v>17.592461478293465</v>
      </c>
      <c r="I1228" s="2">
        <f t="shared" si="167"/>
        <v>94.621476015064005</v>
      </c>
    </row>
    <row r="1229" spans="1:9" ht="13.5" x14ac:dyDescent="0.25">
      <c r="A1229" s="3">
        <f>TITRES_STAT!B1232</f>
        <v>44102</v>
      </c>
      <c r="B1229" s="5">
        <f>TITRES_STAT!D1232</f>
        <v>3.12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1.8100085573649394E-4</v>
      </c>
      <c r="G1229" s="2">
        <f t="shared" si="174"/>
        <v>1.0288546373105471E-5</v>
      </c>
      <c r="H1229" s="2">
        <f t="shared" si="166"/>
        <v>17.592461478293465</v>
      </c>
      <c r="I1229" s="2">
        <f t="shared" si="167"/>
        <v>94.621476015064005</v>
      </c>
    </row>
    <row r="1230" spans="1:9" ht="13.5" x14ac:dyDescent="0.25">
      <c r="A1230" s="3">
        <f>TITRES_STAT!B1233</f>
        <v>44103</v>
      </c>
      <c r="B1230" s="5">
        <f>TITRES_STAT!D1233</f>
        <v>3.12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1.6807222318388721E-4</v>
      </c>
      <c r="G1230" s="2">
        <f t="shared" si="174"/>
        <v>9.5536502035979362E-6</v>
      </c>
      <c r="H1230" s="2">
        <f t="shared" si="166"/>
        <v>17.592461478293465</v>
      </c>
      <c r="I1230" s="2">
        <f t="shared" si="167"/>
        <v>94.621476015064005</v>
      </c>
    </row>
    <row r="1231" spans="1:9" ht="13.5" x14ac:dyDescent="0.25">
      <c r="A1231" s="3">
        <f>TITRES_STAT!B1234</f>
        <v>44104</v>
      </c>
      <c r="B1231" s="5">
        <f>TITRES_STAT!D1234</f>
        <v>3.18</v>
      </c>
      <c r="C1231" s="2">
        <f t="shared" si="171"/>
        <v>6.0000000000000053E-2</v>
      </c>
      <c r="D1231" s="2">
        <f t="shared" si="172"/>
        <v>6.0000000000000053E-2</v>
      </c>
      <c r="E1231" s="2">
        <f t="shared" si="173"/>
        <v>0</v>
      </c>
      <c r="F1231" s="2">
        <f t="shared" si="174"/>
        <v>4.4417813500993277E-3</v>
      </c>
      <c r="G1231" s="2">
        <f t="shared" si="174"/>
        <v>8.8712466176266552E-6</v>
      </c>
      <c r="H1231" s="2">
        <f t="shared" si="166"/>
        <v>500.69415737735937</v>
      </c>
      <c r="I1231" s="2">
        <f t="shared" si="167"/>
        <v>99.800675374569323</v>
      </c>
    </row>
    <row r="1232" spans="1:9" ht="13.5" x14ac:dyDescent="0.25">
      <c r="A1232" s="3">
        <f>TITRES_STAT!B1235</f>
        <v>44105</v>
      </c>
      <c r="B1232" s="5">
        <f>TITRES_STAT!D1235</f>
        <v>3.2</v>
      </c>
      <c r="C1232" s="2">
        <f t="shared" si="171"/>
        <v>2.0000000000000018E-2</v>
      </c>
      <c r="D1232" s="2">
        <f t="shared" si="172"/>
        <v>2.0000000000000018E-2</v>
      </c>
      <c r="E1232" s="2">
        <f t="shared" si="173"/>
        <v>0</v>
      </c>
      <c r="F1232" s="2">
        <f t="shared" si="174"/>
        <v>5.5530826822350905E-3</v>
      </c>
      <c r="G1232" s="2">
        <f t="shared" si="174"/>
        <v>8.2375861449390371E-6</v>
      </c>
      <c r="H1232" s="2">
        <f t="shared" si="166"/>
        <v>674.11527898215218</v>
      </c>
      <c r="I1232" s="2">
        <f t="shared" si="167"/>
        <v>99.851877148817067</v>
      </c>
    </row>
    <row r="1233" spans="1:9" ht="13.5" x14ac:dyDescent="0.25">
      <c r="A1233" s="3">
        <f>TITRES_STAT!B1236</f>
        <v>44106</v>
      </c>
      <c r="B1233" s="5">
        <f>TITRES_STAT!D1236</f>
        <v>3.2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5.1564339192182989E-3</v>
      </c>
      <c r="G1233" s="2">
        <f t="shared" si="174"/>
        <v>7.6491871345862481E-6</v>
      </c>
      <c r="H1233" s="2">
        <f t="shared" ref="H1233:H1296" si="175">F1233/G1233</f>
        <v>674.11527898215229</v>
      </c>
      <c r="I1233" s="2">
        <f t="shared" ref="I1233:I1296" si="176">IF(G1233=0,100,100-(100/(1+H1233)))</f>
        <v>99.851877148817067</v>
      </c>
    </row>
    <row r="1234" spans="1:9" ht="13.5" x14ac:dyDescent="0.25">
      <c r="A1234" s="3">
        <f>TITRES_STAT!B1237</f>
        <v>44109</v>
      </c>
      <c r="B1234" s="5">
        <f>TITRES_STAT!D1237</f>
        <v>3.2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4.7881172107027059E-3</v>
      </c>
      <c r="G1234" s="2">
        <f t="shared" si="174"/>
        <v>7.1028166249729446E-6</v>
      </c>
      <c r="H1234" s="2">
        <f t="shared" si="175"/>
        <v>674.11527898215229</v>
      </c>
      <c r="I1234" s="2">
        <f t="shared" si="176"/>
        <v>99.851877148817067</v>
      </c>
    </row>
    <row r="1235" spans="1:9" ht="13.5" x14ac:dyDescent="0.25">
      <c r="A1235" s="3">
        <f>TITRES_STAT!B1238</f>
        <v>44110</v>
      </c>
      <c r="B1235" s="5">
        <f>TITRES_STAT!D1238</f>
        <v>3.2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4.4461088385096556E-3</v>
      </c>
      <c r="G1235" s="2">
        <f t="shared" si="174"/>
        <v>6.5954725803320198E-6</v>
      </c>
      <c r="H1235" s="2">
        <f t="shared" si="175"/>
        <v>674.11527898215229</v>
      </c>
      <c r="I1235" s="2">
        <f t="shared" si="176"/>
        <v>99.851877148817067</v>
      </c>
    </row>
    <row r="1236" spans="1:9" ht="13.5" x14ac:dyDescent="0.25">
      <c r="A1236" s="3">
        <f>TITRES_STAT!B1239</f>
        <v>44111</v>
      </c>
      <c r="B1236" s="5">
        <f>TITRES_STAT!D1239</f>
        <v>3.2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4.128529635758966E-3</v>
      </c>
      <c r="G1236" s="2">
        <f t="shared" si="174"/>
        <v>6.1243673960225904E-6</v>
      </c>
      <c r="H1236" s="2">
        <f t="shared" si="175"/>
        <v>674.11527898215229</v>
      </c>
      <c r="I1236" s="2">
        <f t="shared" si="176"/>
        <v>99.851877148817067</v>
      </c>
    </row>
    <row r="1237" spans="1:9" ht="13.5" x14ac:dyDescent="0.25">
      <c r="A1237" s="3">
        <f>TITRES_STAT!B1240</f>
        <v>44112</v>
      </c>
      <c r="B1237" s="5">
        <f>TITRES_STAT!D1240</f>
        <v>3.2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3.8336346617761827E-3</v>
      </c>
      <c r="G1237" s="2">
        <f t="shared" si="174"/>
        <v>5.6869125820209766E-6</v>
      </c>
      <c r="H1237" s="2">
        <f t="shared" si="175"/>
        <v>674.11527898215229</v>
      </c>
      <c r="I1237" s="2">
        <f t="shared" si="176"/>
        <v>99.851877148817067</v>
      </c>
    </row>
    <row r="1238" spans="1:9" ht="13.5" x14ac:dyDescent="0.25">
      <c r="A1238" s="3">
        <f>TITRES_STAT!B1241</f>
        <v>44113</v>
      </c>
      <c r="B1238" s="5">
        <f>TITRES_STAT!D1241</f>
        <v>3.2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3.5598036145064555E-3</v>
      </c>
      <c r="G1238" s="2">
        <f t="shared" si="174"/>
        <v>5.2807045404480492E-6</v>
      </c>
      <c r="H1238" s="2">
        <f t="shared" si="175"/>
        <v>674.1152789821524</v>
      </c>
      <c r="I1238" s="2">
        <f t="shared" si="176"/>
        <v>99.851877148817067</v>
      </c>
    </row>
    <row r="1239" spans="1:9" ht="13.5" x14ac:dyDescent="0.25">
      <c r="A1239" s="3">
        <f>TITRES_STAT!B1242</f>
        <v>44116</v>
      </c>
      <c r="B1239" s="5">
        <f>TITRES_STAT!D1242</f>
        <v>3.2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3.3055319277559944E-3</v>
      </c>
      <c r="G1239" s="2">
        <f t="shared" si="174"/>
        <v>4.903511358987474E-6</v>
      </c>
      <c r="H1239" s="2">
        <f t="shared" si="175"/>
        <v>674.1152789821524</v>
      </c>
      <c r="I1239" s="2">
        <f t="shared" si="176"/>
        <v>99.851877148817067</v>
      </c>
    </row>
    <row r="1240" spans="1:9" ht="13.5" x14ac:dyDescent="0.25">
      <c r="A1240" s="3">
        <f>TITRES_STAT!B1243</f>
        <v>44117</v>
      </c>
      <c r="B1240" s="5">
        <f>TITRES_STAT!D1243</f>
        <v>3.2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3.0694225043448519E-3</v>
      </c>
      <c r="G1240" s="2">
        <f t="shared" si="174"/>
        <v>4.5532605476312261E-6</v>
      </c>
      <c r="H1240" s="2">
        <f t="shared" si="175"/>
        <v>674.1152789821524</v>
      </c>
      <c r="I1240" s="2">
        <f t="shared" si="176"/>
        <v>99.851877148817067</v>
      </c>
    </row>
    <row r="1241" spans="1:9" ht="13.5" x14ac:dyDescent="0.25">
      <c r="A1241" s="3">
        <f>TITRES_STAT!B1244</f>
        <v>44118</v>
      </c>
      <c r="B1241" s="5">
        <f>TITRES_STAT!D1244</f>
        <v>3.2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2.8501780397487907E-3</v>
      </c>
      <c r="G1241" s="2">
        <f t="shared" si="174"/>
        <v>4.228027651371853E-6</v>
      </c>
      <c r="H1241" s="2">
        <f t="shared" si="175"/>
        <v>674.11527898215229</v>
      </c>
      <c r="I1241" s="2">
        <f t="shared" si="176"/>
        <v>99.851877148817067</v>
      </c>
    </row>
    <row r="1242" spans="1:9" ht="13.5" x14ac:dyDescent="0.25">
      <c r="A1242" s="3">
        <f>TITRES_STAT!B1245</f>
        <v>44120</v>
      </c>
      <c r="B1242" s="5">
        <f>TITRES_STAT!D1245</f>
        <v>3.2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2.6465938940524484E-3</v>
      </c>
      <c r="G1242" s="2">
        <f t="shared" si="174"/>
        <v>3.9260256762738633E-6</v>
      </c>
      <c r="H1242" s="2">
        <f t="shared" si="175"/>
        <v>674.11527898215229</v>
      </c>
      <c r="I1242" s="2">
        <f t="shared" si="176"/>
        <v>99.851877148817067</v>
      </c>
    </row>
    <row r="1243" spans="1:9" ht="13.5" x14ac:dyDescent="0.25">
      <c r="A1243" s="3">
        <f>TITRES_STAT!B1246</f>
        <v>44123</v>
      </c>
      <c r="B1243" s="5">
        <f>TITRES_STAT!D1246</f>
        <v>3.2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2.4575514730487023E-3</v>
      </c>
      <c r="G1243" s="2">
        <f t="shared" si="174"/>
        <v>3.6455952708257304E-6</v>
      </c>
      <c r="H1243" s="2">
        <f t="shared" si="175"/>
        <v>674.11527898215229</v>
      </c>
      <c r="I1243" s="2">
        <f t="shared" si="176"/>
        <v>99.851877148817067</v>
      </c>
    </row>
    <row r="1244" spans="1:9" ht="13.5" x14ac:dyDescent="0.25">
      <c r="A1244" s="3">
        <f>TITRES_STAT!B1247</f>
        <v>44124</v>
      </c>
      <c r="B1244" s="5">
        <f>TITRES_STAT!D1247</f>
        <v>3.2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2.2820120821166524E-3</v>
      </c>
      <c r="G1244" s="2">
        <f t="shared" si="174"/>
        <v>3.3851956086238922E-6</v>
      </c>
      <c r="H1244" s="2">
        <f t="shared" si="175"/>
        <v>674.1152789821524</v>
      </c>
      <c r="I1244" s="2">
        <f t="shared" si="176"/>
        <v>99.851877148817067</v>
      </c>
    </row>
    <row r="1245" spans="1:9" ht="13.5" x14ac:dyDescent="0.25">
      <c r="A1245" s="3">
        <f>TITRES_STAT!B1248</f>
        <v>44125</v>
      </c>
      <c r="B1245" s="5">
        <f>TITRES_STAT!D1248</f>
        <v>3.2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2.1190112191083201E-3</v>
      </c>
      <c r="G1245" s="2">
        <f t="shared" si="177"/>
        <v>3.1433959222936143E-6</v>
      </c>
      <c r="H1245" s="2">
        <f t="shared" si="175"/>
        <v>674.1152789821524</v>
      </c>
      <c r="I1245" s="2">
        <f t="shared" si="176"/>
        <v>99.851877148817067</v>
      </c>
    </row>
    <row r="1246" spans="1:9" ht="13.5" x14ac:dyDescent="0.25">
      <c r="A1246" s="3">
        <f>TITRES_STAT!B1249</f>
        <v>44126</v>
      </c>
      <c r="B1246" s="5">
        <f>TITRES_STAT!D1249</f>
        <v>3.2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1.9676532748862971E-3</v>
      </c>
      <c r="G1246" s="2">
        <f t="shared" si="177"/>
        <v>2.9188676421297848E-6</v>
      </c>
      <c r="H1246" s="2">
        <f t="shared" si="175"/>
        <v>674.11527898215229</v>
      </c>
      <c r="I1246" s="2">
        <f t="shared" si="176"/>
        <v>99.851877148817067</v>
      </c>
    </row>
    <row r="1247" spans="1:9" ht="13.5" x14ac:dyDescent="0.25">
      <c r="A1247" s="3">
        <f>TITRES_STAT!B1250</f>
        <v>44127</v>
      </c>
      <c r="B1247" s="5">
        <f>TITRES_STAT!D1250</f>
        <v>3.2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1.8271066123944186E-3</v>
      </c>
      <c r="G1247" s="2">
        <f t="shared" si="177"/>
        <v>2.7103770962633716E-6</v>
      </c>
      <c r="H1247" s="2">
        <f t="shared" si="175"/>
        <v>674.11527898215229</v>
      </c>
      <c r="I1247" s="2">
        <f t="shared" si="176"/>
        <v>99.851877148817067</v>
      </c>
    </row>
    <row r="1248" spans="1:9" ht="13.5" x14ac:dyDescent="0.25">
      <c r="A1248" s="3">
        <f>TITRES_STAT!B1251</f>
        <v>44130</v>
      </c>
      <c r="B1248" s="5">
        <f>TITRES_STAT!D1251</f>
        <v>3.2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1.6965989972233888E-3</v>
      </c>
      <c r="G1248" s="2">
        <f t="shared" si="177"/>
        <v>2.5167787322445593E-6</v>
      </c>
      <c r="H1248" s="2">
        <f t="shared" si="175"/>
        <v>674.1152789821524</v>
      </c>
      <c r="I1248" s="2">
        <f t="shared" si="176"/>
        <v>99.851877148817067</v>
      </c>
    </row>
    <row r="1249" spans="1:9" ht="13.5" x14ac:dyDescent="0.25">
      <c r="A1249" s="3">
        <f>TITRES_STAT!B1252</f>
        <v>44131</v>
      </c>
      <c r="B1249" s="5">
        <f>TITRES_STAT!D1252</f>
        <v>3.2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1.5754133545645753E-3</v>
      </c>
      <c r="G1249" s="2">
        <f t="shared" si="177"/>
        <v>2.337008822798519E-6</v>
      </c>
      <c r="H1249" s="2">
        <f t="shared" si="175"/>
        <v>674.1152789821524</v>
      </c>
      <c r="I1249" s="2">
        <f t="shared" si="176"/>
        <v>99.851877148817067</v>
      </c>
    </row>
    <row r="1250" spans="1:9" ht="13.5" x14ac:dyDescent="0.25">
      <c r="A1250" s="3">
        <f>TITRES_STAT!B1253</f>
        <v>44132</v>
      </c>
      <c r="B1250" s="5">
        <f>TITRES_STAT!D1253</f>
        <v>3.2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1.4628838292385341E-3</v>
      </c>
      <c r="G1250" s="2">
        <f t="shared" si="177"/>
        <v>2.1700796211700532E-6</v>
      </c>
      <c r="H1250" s="2">
        <f t="shared" si="175"/>
        <v>674.1152789821524</v>
      </c>
      <c r="I1250" s="2">
        <f t="shared" si="176"/>
        <v>99.851877148817067</v>
      </c>
    </row>
    <row r="1251" spans="1:9" ht="13.5" x14ac:dyDescent="0.25">
      <c r="A1251" s="3">
        <f>TITRES_STAT!B1254</f>
        <v>44134</v>
      </c>
      <c r="B1251" s="5">
        <f>TITRES_STAT!D1254</f>
        <v>3.2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1.3583921271500675E-3</v>
      </c>
      <c r="G1251" s="2">
        <f t="shared" si="177"/>
        <v>2.0150739339436207E-6</v>
      </c>
      <c r="H1251" s="2">
        <f t="shared" si="175"/>
        <v>674.11527898215252</v>
      </c>
      <c r="I1251" s="2">
        <f t="shared" si="176"/>
        <v>99.851877148817067</v>
      </c>
    </row>
    <row r="1252" spans="1:9" ht="13.5" x14ac:dyDescent="0.25">
      <c r="A1252" s="3">
        <f>TITRES_STAT!B1255</f>
        <v>44137</v>
      </c>
      <c r="B1252" s="5">
        <f>TITRES_STAT!D1255</f>
        <v>3.2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1.2613641180679199E-3</v>
      </c>
      <c r="G1252" s="2">
        <f t="shared" si="177"/>
        <v>1.8711400815190764E-6</v>
      </c>
      <c r="H1252" s="2">
        <f t="shared" si="175"/>
        <v>674.11527898215252</v>
      </c>
      <c r="I1252" s="2">
        <f t="shared" si="176"/>
        <v>99.851877148817067</v>
      </c>
    </row>
    <row r="1253" spans="1:9" ht="13.5" x14ac:dyDescent="0.25">
      <c r="A1253" s="3">
        <f>TITRES_STAT!B1256</f>
        <v>44138</v>
      </c>
      <c r="B1253" s="5">
        <f>TITRES_STAT!D1256</f>
        <v>3.29</v>
      </c>
      <c r="C1253" s="2">
        <f t="shared" si="171"/>
        <v>8.9999999999999858E-2</v>
      </c>
      <c r="D1253" s="2">
        <f t="shared" si="172"/>
        <v>8.9999999999999858E-2</v>
      </c>
      <c r="E1253" s="2">
        <f t="shared" si="173"/>
        <v>0</v>
      </c>
      <c r="F1253" s="2">
        <f t="shared" si="177"/>
        <v>7.5998381096344866E-3</v>
      </c>
      <c r="G1253" s="2">
        <f t="shared" si="177"/>
        <v>1.7374872185534279E-6</v>
      </c>
      <c r="H1253" s="2">
        <f t="shared" si="175"/>
        <v>4374.0397215479088</v>
      </c>
      <c r="I1253" s="2">
        <f t="shared" si="176"/>
        <v>99.977143064665796</v>
      </c>
    </row>
    <row r="1254" spans="1:9" ht="13.5" x14ac:dyDescent="0.25">
      <c r="A1254" s="3">
        <f>TITRES_STAT!B1257</f>
        <v>44139</v>
      </c>
      <c r="B1254" s="5">
        <f>TITRES_STAT!D1257</f>
        <v>3.29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7.0569925303748809E-3</v>
      </c>
      <c r="G1254" s="2">
        <f t="shared" si="177"/>
        <v>1.6133809886567546E-6</v>
      </c>
      <c r="H1254" s="2">
        <f t="shared" si="175"/>
        <v>4374.0397215479088</v>
      </c>
      <c r="I1254" s="2">
        <f t="shared" si="176"/>
        <v>99.977143064665796</v>
      </c>
    </row>
    <row r="1255" spans="1:9" ht="13.5" x14ac:dyDescent="0.25">
      <c r="A1255" s="3">
        <f>TITRES_STAT!B1258</f>
        <v>44140</v>
      </c>
      <c r="B1255" s="5">
        <f>TITRES_STAT!D1258</f>
        <v>3.29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6.5529216353481037E-3</v>
      </c>
      <c r="G1255" s="2">
        <f t="shared" si="177"/>
        <v>1.4981394894669863E-6</v>
      </c>
      <c r="H1255" s="2">
        <f t="shared" si="175"/>
        <v>4374.0397215479097</v>
      </c>
      <c r="I1255" s="2">
        <f t="shared" si="176"/>
        <v>99.977143064665796</v>
      </c>
    </row>
    <row r="1256" spans="1:9" ht="13.5" x14ac:dyDescent="0.25">
      <c r="A1256" s="3">
        <f>TITRES_STAT!B1259</f>
        <v>44141</v>
      </c>
      <c r="B1256" s="5">
        <f>TITRES_STAT!D1259</f>
        <v>3.29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6.0848558042518102E-3</v>
      </c>
      <c r="G1256" s="2">
        <f t="shared" si="177"/>
        <v>1.3911295259336302E-6</v>
      </c>
      <c r="H1256" s="2">
        <f t="shared" si="175"/>
        <v>4374.0397215479088</v>
      </c>
      <c r="I1256" s="2">
        <f t="shared" si="176"/>
        <v>99.977143064665796</v>
      </c>
    </row>
    <row r="1257" spans="1:9" ht="13.5" x14ac:dyDescent="0.25">
      <c r="A1257" s="3">
        <f>TITRES_STAT!B1260</f>
        <v>44144</v>
      </c>
      <c r="B1257" s="5">
        <f>TITRES_STAT!D1260</f>
        <v>3.29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5.6502232468052527E-3</v>
      </c>
      <c r="G1257" s="2">
        <f t="shared" si="177"/>
        <v>1.2917631312240852E-6</v>
      </c>
      <c r="H1257" s="2">
        <f t="shared" si="175"/>
        <v>4374.0397215479088</v>
      </c>
      <c r="I1257" s="2">
        <f t="shared" si="176"/>
        <v>99.977143064665796</v>
      </c>
    </row>
    <row r="1258" spans="1:9" ht="13.5" x14ac:dyDescent="0.25">
      <c r="A1258" s="3">
        <f>TITRES_STAT!B1261</f>
        <v>44145</v>
      </c>
      <c r="B1258" s="5">
        <f>TITRES_STAT!D1261</f>
        <v>3.29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5.2466358720334493E-3</v>
      </c>
      <c r="G1258" s="2">
        <f t="shared" si="177"/>
        <v>1.1994943361366505E-6</v>
      </c>
      <c r="H1258" s="2">
        <f t="shared" si="175"/>
        <v>4374.0397215479097</v>
      </c>
      <c r="I1258" s="2">
        <f t="shared" si="176"/>
        <v>99.977143064665796</v>
      </c>
    </row>
    <row r="1259" spans="1:9" ht="13.5" x14ac:dyDescent="0.25">
      <c r="A1259" s="3">
        <f>TITRES_STAT!B1262</f>
        <v>44146</v>
      </c>
      <c r="B1259" s="5">
        <f>TITRES_STAT!D1262</f>
        <v>3.29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4.8718761668882027E-3</v>
      </c>
      <c r="G1259" s="2">
        <f t="shared" si="177"/>
        <v>1.1138161692697467E-6</v>
      </c>
      <c r="H1259" s="2">
        <f t="shared" si="175"/>
        <v>4374.0397215479106</v>
      </c>
      <c r="I1259" s="2">
        <f t="shared" si="176"/>
        <v>99.977143064665796</v>
      </c>
    </row>
    <row r="1260" spans="1:9" ht="13.5" x14ac:dyDescent="0.25">
      <c r="A1260" s="3">
        <f>TITRES_STAT!B1263</f>
        <v>44147</v>
      </c>
      <c r="B1260" s="5">
        <f>TITRES_STAT!D1263</f>
        <v>3.29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4.5238850121104733E-3</v>
      </c>
      <c r="G1260" s="2">
        <f t="shared" si="177"/>
        <v>1.0342578714647648E-6</v>
      </c>
      <c r="H1260" s="2">
        <f t="shared" si="175"/>
        <v>4374.0397215479097</v>
      </c>
      <c r="I1260" s="2">
        <f t="shared" si="176"/>
        <v>99.977143064665796</v>
      </c>
    </row>
    <row r="1261" spans="1:9" ht="13.5" x14ac:dyDescent="0.25">
      <c r="A1261" s="3">
        <f>TITRES_STAT!B1264</f>
        <v>44148</v>
      </c>
      <c r="B1261" s="5">
        <f>TITRES_STAT!D1264</f>
        <v>3.29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4.2007503683882969E-3</v>
      </c>
      <c r="G1261" s="2">
        <f t="shared" si="178"/>
        <v>9.6038230921728157E-7</v>
      </c>
      <c r="H1261" s="2">
        <f t="shared" si="175"/>
        <v>4374.0397215479097</v>
      </c>
      <c r="I1261" s="2">
        <f t="shared" si="176"/>
        <v>99.977143064665796</v>
      </c>
    </row>
    <row r="1262" spans="1:9" ht="13.5" x14ac:dyDescent="0.25">
      <c r="A1262" s="3">
        <f>TITRES_STAT!B1265</f>
        <v>44151</v>
      </c>
      <c r="B1262" s="5">
        <f>TITRES_STAT!D1265</f>
        <v>3.3</v>
      </c>
      <c r="C1262" s="2">
        <f t="shared" si="171"/>
        <v>9.9999999999997868E-3</v>
      </c>
      <c r="D1262" s="2">
        <f t="shared" si="172"/>
        <v>9.9999999999997868E-3</v>
      </c>
      <c r="E1262" s="2">
        <f t="shared" si="173"/>
        <v>0</v>
      </c>
      <c r="F1262" s="2">
        <f t="shared" si="178"/>
        <v>4.6149824849319749E-3</v>
      </c>
      <c r="G1262" s="2">
        <f t="shared" si="178"/>
        <v>8.9178357284461858E-7</v>
      </c>
      <c r="H1262" s="2">
        <f t="shared" si="175"/>
        <v>5175.0027982810516</v>
      </c>
      <c r="I1262" s="2">
        <f t="shared" si="176"/>
        <v>99.980680072268655</v>
      </c>
    </row>
    <row r="1263" spans="1:9" ht="13.5" x14ac:dyDescent="0.25">
      <c r="A1263" s="3">
        <f>TITRES_STAT!B1266</f>
        <v>44152</v>
      </c>
      <c r="B1263" s="5">
        <f>TITRES_STAT!D1266</f>
        <v>3.3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4.2853408788654053E-3</v>
      </c>
      <c r="G1263" s="2">
        <f t="shared" si="178"/>
        <v>8.2808474621286012E-7</v>
      </c>
      <c r="H1263" s="2">
        <f t="shared" si="175"/>
        <v>5175.0027982810516</v>
      </c>
      <c r="I1263" s="2">
        <f t="shared" si="176"/>
        <v>99.980680072268655</v>
      </c>
    </row>
    <row r="1264" spans="1:9" ht="13.5" x14ac:dyDescent="0.25">
      <c r="A1264" s="3">
        <f>TITRES_STAT!B1267</f>
        <v>44153</v>
      </c>
      <c r="B1264" s="5">
        <f>TITRES_STAT!D1267</f>
        <v>3.35</v>
      </c>
      <c r="C1264" s="2">
        <f t="shared" si="171"/>
        <v>5.0000000000000266E-2</v>
      </c>
      <c r="D1264" s="2">
        <f t="shared" si="172"/>
        <v>5.0000000000000266E-2</v>
      </c>
      <c r="E1264" s="2">
        <f t="shared" si="173"/>
        <v>0</v>
      </c>
      <c r="F1264" s="2">
        <f t="shared" si="178"/>
        <v>7.5506736732321809E-3</v>
      </c>
      <c r="G1264" s="2">
        <f t="shared" si="178"/>
        <v>7.6893583576908446E-7</v>
      </c>
      <c r="H1264" s="2">
        <f t="shared" si="175"/>
        <v>9819.6407580354844</v>
      </c>
      <c r="I1264" s="2">
        <f t="shared" si="176"/>
        <v>99.989817365031072</v>
      </c>
    </row>
    <row r="1265" spans="1:9" ht="13.5" x14ac:dyDescent="0.25">
      <c r="A1265" s="3">
        <f>TITRES_STAT!B1268</f>
        <v>44154</v>
      </c>
      <c r="B1265" s="5">
        <f>TITRES_STAT!D1268</f>
        <v>3.35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7.0113398394298825E-3</v>
      </c>
      <c r="G1265" s="2">
        <f t="shared" si="178"/>
        <v>7.1401184749986416E-7</v>
      </c>
      <c r="H1265" s="2">
        <f t="shared" si="175"/>
        <v>9819.6407580354844</v>
      </c>
      <c r="I1265" s="2">
        <f t="shared" si="176"/>
        <v>99.989817365031072</v>
      </c>
    </row>
    <row r="1266" spans="1:9" ht="13.5" x14ac:dyDescent="0.25">
      <c r="A1266" s="3">
        <f>TITRES_STAT!B1269</f>
        <v>44155</v>
      </c>
      <c r="B1266" s="5">
        <f>TITRES_STAT!D1269</f>
        <v>3.35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6.5105298508991768E-3</v>
      </c>
      <c r="G1266" s="2">
        <f t="shared" si="178"/>
        <v>6.630110012498738E-7</v>
      </c>
      <c r="H1266" s="2">
        <f t="shared" si="175"/>
        <v>9819.6407580354844</v>
      </c>
      <c r="I1266" s="2">
        <f t="shared" si="176"/>
        <v>99.989817365031072</v>
      </c>
    </row>
    <row r="1267" spans="1:9" ht="13.5" x14ac:dyDescent="0.25">
      <c r="A1267" s="3">
        <f>TITRES_STAT!B1270</f>
        <v>44158</v>
      </c>
      <c r="B1267" s="5">
        <f>TITRES_STAT!D1270</f>
        <v>3.35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6.0454920044063784E-3</v>
      </c>
      <c r="G1267" s="2">
        <f t="shared" si="178"/>
        <v>6.156530725891686E-7</v>
      </c>
      <c r="H1267" s="2">
        <f t="shared" si="175"/>
        <v>9819.6407580354844</v>
      </c>
      <c r="I1267" s="2">
        <f t="shared" si="176"/>
        <v>99.989817365031072</v>
      </c>
    </row>
    <row r="1268" spans="1:9" ht="13.5" x14ac:dyDescent="0.25">
      <c r="A1268" s="3">
        <f>TITRES_STAT!B1271</f>
        <v>44159</v>
      </c>
      <c r="B1268" s="5">
        <f>TITRES_STAT!D1271</f>
        <v>3.35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5.6136711469487802E-3</v>
      </c>
      <c r="G1268" s="2">
        <f t="shared" si="178"/>
        <v>5.7167785311851366E-7</v>
      </c>
      <c r="H1268" s="2">
        <f t="shared" si="175"/>
        <v>9819.6407580354844</v>
      </c>
      <c r="I1268" s="2">
        <f t="shared" si="176"/>
        <v>99.989817365031072</v>
      </c>
    </row>
    <row r="1269" spans="1:9" ht="13.5" x14ac:dyDescent="0.25">
      <c r="A1269" s="3">
        <f>TITRES_STAT!B1272</f>
        <v>44160</v>
      </c>
      <c r="B1269" s="5">
        <f>TITRES_STAT!D1272</f>
        <v>3.35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5.212694636452438E-3</v>
      </c>
      <c r="G1269" s="2">
        <f t="shared" si="178"/>
        <v>5.3084372075290551E-7</v>
      </c>
      <c r="H1269" s="2">
        <f t="shared" si="175"/>
        <v>9819.6407580354844</v>
      </c>
      <c r="I1269" s="2">
        <f t="shared" si="176"/>
        <v>99.989817365031072</v>
      </c>
    </row>
    <row r="1270" spans="1:9" ht="13.5" x14ac:dyDescent="0.25">
      <c r="A1270" s="3">
        <f>TITRES_STAT!B1273</f>
        <v>44161</v>
      </c>
      <c r="B1270" s="5">
        <f>TITRES_STAT!D1273</f>
        <v>3.35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4.8403593052772642E-3</v>
      </c>
      <c r="G1270" s="2">
        <f t="shared" si="178"/>
        <v>4.9292631212769797E-7</v>
      </c>
      <c r="H1270" s="2">
        <f t="shared" si="175"/>
        <v>9819.6407580354844</v>
      </c>
      <c r="I1270" s="2">
        <f t="shared" si="176"/>
        <v>99.989817365031072</v>
      </c>
    </row>
    <row r="1271" spans="1:9" ht="13.5" x14ac:dyDescent="0.25">
      <c r="A1271" s="3">
        <f>TITRES_STAT!B1274</f>
        <v>44162</v>
      </c>
      <c r="B1271" s="5">
        <f>TITRES_STAT!D1274</f>
        <v>3.35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4.4946193549003166E-3</v>
      </c>
      <c r="G1271" s="2">
        <f t="shared" si="178"/>
        <v>4.5771728983286241E-7</v>
      </c>
      <c r="H1271" s="2">
        <f t="shared" si="175"/>
        <v>9819.6407580354844</v>
      </c>
      <c r="I1271" s="2">
        <f t="shared" si="176"/>
        <v>99.989817365031072</v>
      </c>
    </row>
    <row r="1272" spans="1:9" ht="13.5" x14ac:dyDescent="0.25">
      <c r="A1272" s="3">
        <f>TITRES_STAT!B1275</f>
        <v>44165</v>
      </c>
      <c r="B1272" s="5">
        <f>TITRES_STAT!D1275</f>
        <v>3.35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4.1735751152645797E-3</v>
      </c>
      <c r="G1272" s="2">
        <f t="shared" si="178"/>
        <v>4.250231977019437E-7</v>
      </c>
      <c r="H1272" s="2">
        <f t="shared" si="175"/>
        <v>9819.6407580354844</v>
      </c>
      <c r="I1272" s="2">
        <f t="shared" si="176"/>
        <v>99.989817365031072</v>
      </c>
    </row>
    <row r="1273" spans="1:9" ht="13.5" x14ac:dyDescent="0.25">
      <c r="A1273" s="3">
        <f>TITRES_STAT!B1276</f>
        <v>44166</v>
      </c>
      <c r="B1273" s="5">
        <f>TITRES_STAT!D1276</f>
        <v>3.45</v>
      </c>
      <c r="C1273" s="2">
        <f t="shared" si="171"/>
        <v>0.10000000000000009</v>
      </c>
      <c r="D1273" s="2">
        <f t="shared" si="172"/>
        <v>0.10000000000000009</v>
      </c>
      <c r="E1273" s="2">
        <f t="shared" si="173"/>
        <v>0</v>
      </c>
      <c r="F1273" s="2">
        <f t="shared" si="178"/>
        <v>1.1018319749888544E-2</v>
      </c>
      <c r="G1273" s="2">
        <f t="shared" si="178"/>
        <v>3.9466439786609058E-7</v>
      </c>
      <c r="H1273" s="2">
        <f t="shared" si="175"/>
        <v>27918.200398777935</v>
      </c>
      <c r="I1273" s="2">
        <f t="shared" si="176"/>
        <v>99.996418235530683</v>
      </c>
    </row>
    <row r="1274" spans="1:9" ht="13.5" x14ac:dyDescent="0.25">
      <c r="A1274" s="3">
        <f>TITRES_STAT!B1277</f>
        <v>44167</v>
      </c>
      <c r="B1274" s="5">
        <f>TITRES_STAT!D1277</f>
        <v>3.45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1.0231296910610791E-2</v>
      </c>
      <c r="G1274" s="2">
        <f t="shared" si="178"/>
        <v>3.6647408373279844E-7</v>
      </c>
      <c r="H1274" s="2">
        <f t="shared" si="175"/>
        <v>27918.200398777932</v>
      </c>
      <c r="I1274" s="2">
        <f t="shared" si="176"/>
        <v>99.996418235530683</v>
      </c>
    </row>
    <row r="1275" spans="1:9" ht="13.5" x14ac:dyDescent="0.25">
      <c r="A1275" s="3">
        <f>TITRES_STAT!B1278</f>
        <v>44168</v>
      </c>
      <c r="B1275" s="5">
        <f>TITRES_STAT!D1278</f>
        <v>3.45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9.5004899884243051E-3</v>
      </c>
      <c r="G1275" s="2">
        <f t="shared" si="178"/>
        <v>3.4029736346617E-7</v>
      </c>
      <c r="H1275" s="2">
        <f t="shared" si="175"/>
        <v>27918.200398777928</v>
      </c>
      <c r="I1275" s="2">
        <f t="shared" si="176"/>
        <v>99.996418235530683</v>
      </c>
    </row>
    <row r="1276" spans="1:9" ht="13.5" x14ac:dyDescent="0.25">
      <c r="A1276" s="3">
        <f>TITRES_STAT!B1279</f>
        <v>44169</v>
      </c>
      <c r="B1276" s="5">
        <f>TITRES_STAT!D1279</f>
        <v>3.45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8.8218835606797118E-3</v>
      </c>
      <c r="G1276" s="2">
        <f t="shared" si="178"/>
        <v>3.1599040893287212E-7</v>
      </c>
      <c r="H1276" s="2">
        <f t="shared" si="175"/>
        <v>27918.200398777932</v>
      </c>
      <c r="I1276" s="2">
        <f t="shared" si="176"/>
        <v>99.996418235530683</v>
      </c>
    </row>
    <row r="1277" spans="1:9" ht="13.5" x14ac:dyDescent="0.25">
      <c r="A1277" s="3">
        <f>TITRES_STAT!B1280</f>
        <v>44172</v>
      </c>
      <c r="B1277" s="5">
        <f>TITRES_STAT!D1280</f>
        <v>3.45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8.1917490206311599E-3</v>
      </c>
      <c r="G1277" s="2">
        <f t="shared" si="179"/>
        <v>2.93419665437667E-7</v>
      </c>
      <c r="H1277" s="2">
        <f t="shared" si="175"/>
        <v>27918.200398777924</v>
      </c>
      <c r="I1277" s="2">
        <f t="shared" si="176"/>
        <v>99.996418235530683</v>
      </c>
    </row>
    <row r="1278" spans="1:9" ht="13.5" x14ac:dyDescent="0.25">
      <c r="A1278" s="3">
        <f>TITRES_STAT!B1281</f>
        <v>44173</v>
      </c>
      <c r="B1278" s="5">
        <f>TITRES_STAT!D1281</f>
        <v>3.45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7.606624090586077E-3</v>
      </c>
      <c r="G1278" s="2">
        <f t="shared" si="179"/>
        <v>2.7246111790640505E-7</v>
      </c>
      <c r="H1278" s="2">
        <f t="shared" si="175"/>
        <v>27918.200398777924</v>
      </c>
      <c r="I1278" s="2">
        <f t="shared" si="176"/>
        <v>99.996418235530683</v>
      </c>
    </row>
    <row r="1279" spans="1:9" ht="13.5" x14ac:dyDescent="0.25">
      <c r="A1279" s="3">
        <f>TITRES_STAT!B1282</f>
        <v>44174</v>
      </c>
      <c r="B1279" s="5">
        <f>TITRES_STAT!D1282</f>
        <v>3.54</v>
      </c>
      <c r="C1279" s="2">
        <f t="shared" si="171"/>
        <v>8.9999999999999858E-2</v>
      </c>
      <c r="D1279" s="2">
        <f t="shared" si="172"/>
        <v>8.9999999999999858E-2</v>
      </c>
      <c r="E1279" s="2">
        <f t="shared" si="173"/>
        <v>0</v>
      </c>
      <c r="F1279" s="2">
        <f t="shared" si="179"/>
        <v>1.3491865226972776E-2</v>
      </c>
      <c r="G1279" s="2">
        <f t="shared" si="179"/>
        <v>2.5299960948451895E-7</v>
      </c>
      <c r="H1279" s="2">
        <f t="shared" si="175"/>
        <v>53327.61285466863</v>
      </c>
      <c r="I1279" s="2">
        <f t="shared" si="176"/>
        <v>99.998124834030989</v>
      </c>
    </row>
    <row r="1280" spans="1:9" ht="13.5" x14ac:dyDescent="0.25">
      <c r="A1280" s="3">
        <f>TITRES_STAT!B1283</f>
        <v>44175</v>
      </c>
      <c r="B1280" s="5">
        <f>TITRES_STAT!D1283</f>
        <v>3.54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1.2528160567903292E-2</v>
      </c>
      <c r="G1280" s="2">
        <f t="shared" si="179"/>
        <v>2.3492820880705332E-7</v>
      </c>
      <c r="H1280" s="2">
        <f t="shared" si="175"/>
        <v>53327.61285466863</v>
      </c>
      <c r="I1280" s="2">
        <f t="shared" si="176"/>
        <v>99.998124834030989</v>
      </c>
    </row>
    <row r="1281" spans="1:9" ht="13.5" x14ac:dyDescent="0.25">
      <c r="A1281" s="3">
        <f>TITRES_STAT!B1284</f>
        <v>44176</v>
      </c>
      <c r="B1281" s="5">
        <f>TITRES_STAT!D1284</f>
        <v>3.54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1.16332919559102E-2</v>
      </c>
      <c r="G1281" s="2">
        <f t="shared" si="179"/>
        <v>2.1814762246369237E-7</v>
      </c>
      <c r="H1281" s="2">
        <f t="shared" si="175"/>
        <v>53327.61285466863</v>
      </c>
      <c r="I1281" s="2">
        <f t="shared" si="176"/>
        <v>99.998124834030989</v>
      </c>
    </row>
    <row r="1282" spans="1:9" ht="13.5" x14ac:dyDescent="0.25">
      <c r="A1282" s="3">
        <f>TITRES_STAT!B1285</f>
        <v>44179</v>
      </c>
      <c r="B1282" s="5">
        <f>TITRES_STAT!D1285</f>
        <v>3.54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1.0802342530488044E-2</v>
      </c>
      <c r="G1282" s="2">
        <f t="shared" si="179"/>
        <v>2.0256564943057148E-7</v>
      </c>
      <c r="H1282" s="2">
        <f t="shared" si="175"/>
        <v>53327.612854668638</v>
      </c>
      <c r="I1282" s="2">
        <f t="shared" si="176"/>
        <v>99.998124834030989</v>
      </c>
    </row>
    <row r="1283" spans="1:9" ht="13.5" x14ac:dyDescent="0.25">
      <c r="A1283" s="3">
        <f>TITRES_STAT!B1286</f>
        <v>44180</v>
      </c>
      <c r="B1283" s="5">
        <f>TITRES_STAT!D1286</f>
        <v>3.54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1.0030746635453183E-2</v>
      </c>
      <c r="G1283" s="2">
        <f t="shared" si="179"/>
        <v>1.8809667447124496E-7</v>
      </c>
      <c r="H1283" s="2">
        <f t="shared" si="175"/>
        <v>53327.61285466863</v>
      </c>
      <c r="I1283" s="2">
        <f t="shared" si="176"/>
        <v>99.998124834030989</v>
      </c>
    </row>
    <row r="1284" spans="1:9" ht="13.5" x14ac:dyDescent="0.25">
      <c r="A1284" s="3">
        <f>TITRES_STAT!B1287</f>
        <v>44181</v>
      </c>
      <c r="B1284" s="5">
        <f>TITRES_STAT!D1287</f>
        <v>3.54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9.3142647329208118E-3</v>
      </c>
      <c r="G1284" s="2">
        <f t="shared" si="179"/>
        <v>1.7466119772329891E-7</v>
      </c>
      <c r="H1284" s="2">
        <f t="shared" si="175"/>
        <v>53327.612854668616</v>
      </c>
      <c r="I1284" s="2">
        <f t="shared" si="176"/>
        <v>99.998124834030989</v>
      </c>
    </row>
    <row r="1285" spans="1:9" ht="13.5" x14ac:dyDescent="0.25">
      <c r="A1285" s="3">
        <f>TITRES_STAT!B1288</f>
        <v>44182</v>
      </c>
      <c r="B1285" s="5">
        <f>TITRES_STAT!D1288</f>
        <v>3.54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8.6489601091407544E-3</v>
      </c>
      <c r="G1285" s="2">
        <f t="shared" si="179"/>
        <v>1.6218539788592042E-7</v>
      </c>
      <c r="H1285" s="2">
        <f t="shared" si="175"/>
        <v>53327.612854668616</v>
      </c>
      <c r="I1285" s="2">
        <f t="shared" si="176"/>
        <v>99.998124834030989</v>
      </c>
    </row>
    <row r="1286" spans="1:9" ht="13.5" x14ac:dyDescent="0.25">
      <c r="A1286" s="3">
        <f>TITRES_STAT!B1289</f>
        <v>44183</v>
      </c>
      <c r="B1286" s="5">
        <f>TITRES_STAT!D1289</f>
        <v>3.54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8.0311772442021295E-3</v>
      </c>
      <c r="G1286" s="2">
        <f t="shared" si="179"/>
        <v>1.5060072660835468E-7</v>
      </c>
      <c r="H1286" s="2">
        <f t="shared" si="175"/>
        <v>53327.612854668623</v>
      </c>
      <c r="I1286" s="2">
        <f t="shared" si="176"/>
        <v>99.998124834030989</v>
      </c>
    </row>
    <row r="1287" spans="1:9" ht="13.5" x14ac:dyDescent="0.25">
      <c r="A1287" s="3">
        <f>TITRES_STAT!B1290</f>
        <v>44186</v>
      </c>
      <c r="B1287" s="5">
        <f>TITRES_STAT!D1290</f>
        <v>3.54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7.4575217267591198E-3</v>
      </c>
      <c r="G1287" s="2">
        <f t="shared" si="179"/>
        <v>1.3984353185061506E-7</v>
      </c>
      <c r="H1287" s="2">
        <f t="shared" si="175"/>
        <v>53327.612854668616</v>
      </c>
      <c r="I1287" s="2">
        <f t="shared" si="176"/>
        <v>99.998124834030989</v>
      </c>
    </row>
    <row r="1288" spans="1:9" ht="13.5" x14ac:dyDescent="0.25">
      <c r="A1288" s="3">
        <f>TITRES_STAT!B1291</f>
        <v>44187</v>
      </c>
      <c r="B1288" s="5">
        <f>TITRES_STAT!D1291</f>
        <v>3.54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6.9248416034191828E-3</v>
      </c>
      <c r="G1288" s="2">
        <f t="shared" si="179"/>
        <v>1.298547081469997E-7</v>
      </c>
      <c r="H1288" s="2">
        <f t="shared" si="175"/>
        <v>53327.612854668616</v>
      </c>
      <c r="I1288" s="2">
        <f t="shared" si="176"/>
        <v>99.998124834030989</v>
      </c>
    </row>
    <row r="1289" spans="1:9" ht="13.5" x14ac:dyDescent="0.25">
      <c r="A1289" s="3">
        <f>TITRES_STAT!B1292</f>
        <v>44188</v>
      </c>
      <c r="B1289" s="5">
        <f>TITRES_STAT!D1292</f>
        <v>3.54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6.4302100603178128E-3</v>
      </c>
      <c r="G1289" s="2">
        <f t="shared" si="179"/>
        <v>1.2057937185078544E-7</v>
      </c>
      <c r="H1289" s="2">
        <f t="shared" si="175"/>
        <v>53327.612854668616</v>
      </c>
      <c r="I1289" s="2">
        <f t="shared" si="176"/>
        <v>99.998124834030989</v>
      </c>
    </row>
    <row r="1290" spans="1:9" ht="13.5" x14ac:dyDescent="0.25">
      <c r="A1290" s="3">
        <f>TITRES_STAT!B1293</f>
        <v>44189</v>
      </c>
      <c r="B1290" s="5">
        <f>TITRES_STAT!D1293</f>
        <v>3.54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5.9709093417236831E-3</v>
      </c>
      <c r="G1290" s="2">
        <f t="shared" si="179"/>
        <v>1.1196655957572934E-7</v>
      </c>
      <c r="H1290" s="2">
        <f t="shared" si="175"/>
        <v>53327.612854668616</v>
      </c>
      <c r="I1290" s="2">
        <f t="shared" si="176"/>
        <v>99.998124834030989</v>
      </c>
    </row>
    <row r="1291" spans="1:9" ht="13.5" x14ac:dyDescent="0.25">
      <c r="A1291" s="3">
        <f>TITRES_STAT!B1294</f>
        <v>44190</v>
      </c>
      <c r="B1291" s="5">
        <f>TITRES_STAT!D1294</f>
        <v>3.54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5.5444158173148491E-3</v>
      </c>
      <c r="G1291" s="2">
        <f t="shared" si="179"/>
        <v>1.0396894817746295E-7</v>
      </c>
      <c r="H1291" s="2">
        <f t="shared" si="175"/>
        <v>53327.612854668623</v>
      </c>
      <c r="I1291" s="2">
        <f t="shared" si="176"/>
        <v>99.998124834030989</v>
      </c>
    </row>
    <row r="1292" spans="1:9" ht="13.5" x14ac:dyDescent="0.25">
      <c r="A1292" s="3">
        <f>TITRES_STAT!B1295</f>
        <v>44193</v>
      </c>
      <c r="B1292" s="5">
        <f>TITRES_STAT!D1295</f>
        <v>3.54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5.1483861160780747E-3</v>
      </c>
      <c r="G1292" s="2">
        <f t="shared" si="179"/>
        <v>9.6542594736215603E-8</v>
      </c>
      <c r="H1292" s="2">
        <f t="shared" si="175"/>
        <v>53327.612854668623</v>
      </c>
      <c r="I1292" s="2">
        <f t="shared" si="176"/>
        <v>99.998124834030989</v>
      </c>
    </row>
    <row r="1293" spans="1:9" ht="13.5" x14ac:dyDescent="0.25">
      <c r="A1293" s="3">
        <f>TITRES_STAT!B1296</f>
        <v>44194</v>
      </c>
      <c r="B1293" s="5">
        <f>TITRES_STAT!D1296</f>
        <v>3.54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4.7806442506439272E-3</v>
      </c>
      <c r="G1293" s="2">
        <f t="shared" si="183"/>
        <v>8.9646695112200208E-8</v>
      </c>
      <c r="H1293" s="2">
        <f t="shared" si="175"/>
        <v>53327.61285466863</v>
      </c>
      <c r="I1293" s="2">
        <f t="shared" si="176"/>
        <v>99.998124834030989</v>
      </c>
    </row>
    <row r="1294" spans="1:9" ht="13.5" x14ac:dyDescent="0.25">
      <c r="A1294" s="3">
        <f>TITRES_STAT!B1297</f>
        <v>44195</v>
      </c>
      <c r="B1294" s="5">
        <f>TITRES_STAT!D1297</f>
        <v>3.54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4.4391696613122183E-3</v>
      </c>
      <c r="G1294" s="2">
        <f t="shared" si="183"/>
        <v>8.3243359747043055E-8</v>
      </c>
      <c r="H1294" s="2">
        <f t="shared" si="175"/>
        <v>53327.61285466863</v>
      </c>
      <c r="I1294" s="2">
        <f t="shared" si="176"/>
        <v>99.998124834030989</v>
      </c>
    </row>
    <row r="1295" spans="1:9" ht="13.5" x14ac:dyDescent="0.25">
      <c r="A1295" s="3">
        <f>TITRES_STAT!B1298</f>
        <v>44196</v>
      </c>
      <c r="B1295" s="5">
        <f>TITRES_STAT!D1298</f>
        <v>3.54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4.1220861140756314E-3</v>
      </c>
      <c r="G1295" s="2">
        <f t="shared" si="183"/>
        <v>7.7297405479397124E-8</v>
      </c>
      <c r="H1295" s="2">
        <f t="shared" si="175"/>
        <v>53327.61285466863</v>
      </c>
      <c r="I1295" s="2">
        <f t="shared" si="176"/>
        <v>99.998124834030989</v>
      </c>
    </row>
    <row r="1296" spans="1:9" ht="13.5" x14ac:dyDescent="0.25">
      <c r="A1296" s="3">
        <f>TITRES_STAT!B1299</f>
        <v>44200</v>
      </c>
      <c r="B1296" s="5">
        <f>TITRES_STAT!D1299</f>
        <v>3.54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3.827651391641658E-3</v>
      </c>
      <c r="G1296" s="2">
        <f t="shared" si="183"/>
        <v>7.1776162230868768E-8</v>
      </c>
      <c r="H1296" s="2">
        <f t="shared" si="175"/>
        <v>53327.612854668623</v>
      </c>
      <c r="I1296" s="2">
        <f t="shared" si="176"/>
        <v>99.998124834030989</v>
      </c>
    </row>
    <row r="1297" spans="1:9" ht="13.5" x14ac:dyDescent="0.25">
      <c r="A1297" s="3">
        <f>TITRES_STAT!B1300</f>
        <v>44201</v>
      </c>
      <c r="B1297" s="5">
        <f>TITRES_STAT!D1300</f>
        <v>3.54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3.5542477208101108E-3</v>
      </c>
      <c r="G1297" s="2">
        <f t="shared" si="183"/>
        <v>6.6649293500092429E-8</v>
      </c>
      <c r="H1297" s="2">
        <f t="shared" ref="H1297:H1360" si="184">F1297/G1297</f>
        <v>53327.612854668623</v>
      </c>
      <c r="I1297" s="2">
        <f t="shared" ref="I1297:I1360" si="185">IF(G1297=0,100,100-(100/(1+H1297)))</f>
        <v>99.998124834030989</v>
      </c>
    </row>
    <row r="1298" spans="1:9" ht="13.5" x14ac:dyDescent="0.25">
      <c r="A1298" s="3">
        <f>TITRES_STAT!B1301</f>
        <v>44202</v>
      </c>
      <c r="B1298" s="5">
        <f>TITRES_STAT!D1301</f>
        <v>3.54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3.3003728836093886E-3</v>
      </c>
      <c r="G1298" s="2">
        <f t="shared" si="183"/>
        <v>6.188862967865726E-8</v>
      </c>
      <c r="H1298" s="2">
        <f t="shared" si="184"/>
        <v>53327.612854668616</v>
      </c>
      <c r="I1298" s="2">
        <f t="shared" si="185"/>
        <v>99.998124834030989</v>
      </c>
    </row>
    <row r="1299" spans="1:9" ht="13.5" x14ac:dyDescent="0.25">
      <c r="A1299" s="3">
        <f>TITRES_STAT!B1302</f>
        <v>44203</v>
      </c>
      <c r="B1299" s="5">
        <f>TITRES_STAT!D1302</f>
        <v>3.53</v>
      </c>
      <c r="C1299" s="2">
        <f t="shared" si="180"/>
        <v>-1.0000000000000231E-2</v>
      </c>
      <c r="D1299" s="2">
        <f t="shared" si="181"/>
        <v>0</v>
      </c>
      <c r="E1299" s="2">
        <f t="shared" si="182"/>
        <v>1.0000000000000231E-2</v>
      </c>
      <c r="F1299" s="2">
        <f t="shared" si="183"/>
        <v>3.0646319633515751E-3</v>
      </c>
      <c r="G1299" s="2">
        <f t="shared" si="183"/>
        <v>7.143431822990039E-4</v>
      </c>
      <c r="H1299" s="2">
        <f t="shared" si="184"/>
        <v>4.2901395845740806</v>
      </c>
      <c r="I1299" s="2">
        <f t="shared" si="185"/>
        <v>81.096907104002014</v>
      </c>
    </row>
    <row r="1300" spans="1:9" ht="13.5" x14ac:dyDescent="0.25">
      <c r="A1300" s="3">
        <f>TITRES_STAT!B1303</f>
        <v>44204</v>
      </c>
      <c r="B1300" s="5">
        <f>TITRES_STAT!D1303</f>
        <v>3.53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2.8457296802550341E-3</v>
      </c>
      <c r="G1300" s="2">
        <f t="shared" si="183"/>
        <v>6.6331866927764652E-4</v>
      </c>
      <c r="H1300" s="2">
        <f t="shared" si="184"/>
        <v>4.2901395845740797</v>
      </c>
      <c r="I1300" s="2">
        <f t="shared" si="185"/>
        <v>81.096907104002014</v>
      </c>
    </row>
    <row r="1301" spans="1:9" ht="13.5" x14ac:dyDescent="0.25">
      <c r="A1301" s="3">
        <f>TITRES_STAT!B1304</f>
        <v>44207</v>
      </c>
      <c r="B1301" s="5">
        <f>TITRES_STAT!D1304</f>
        <v>3.53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2.6424632745225317E-3</v>
      </c>
      <c r="G1301" s="2">
        <f t="shared" si="183"/>
        <v>6.1593876432924314E-4</v>
      </c>
      <c r="H1301" s="2">
        <f t="shared" si="184"/>
        <v>4.2901395845740806</v>
      </c>
      <c r="I1301" s="2">
        <f t="shared" si="185"/>
        <v>81.096907104002014</v>
      </c>
    </row>
    <row r="1302" spans="1:9" ht="13.5" x14ac:dyDescent="0.25">
      <c r="A1302" s="3">
        <f>TITRES_STAT!B1305</f>
        <v>44208</v>
      </c>
      <c r="B1302" s="5">
        <f>TITRES_STAT!D1305</f>
        <v>3.53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2.4537158977709222E-3</v>
      </c>
      <c r="G1302" s="2">
        <f t="shared" si="183"/>
        <v>5.719431383057257E-4</v>
      </c>
      <c r="H1302" s="2">
        <f t="shared" si="184"/>
        <v>4.2901395845740815</v>
      </c>
      <c r="I1302" s="2">
        <f t="shared" si="185"/>
        <v>81.096907104002028</v>
      </c>
    </row>
    <row r="1303" spans="1:9" ht="13.5" x14ac:dyDescent="0.25">
      <c r="A1303" s="3">
        <f>TITRES_STAT!B1306</f>
        <v>44209</v>
      </c>
      <c r="B1303" s="5">
        <f>TITRES_STAT!D1306</f>
        <v>3.53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2.2784504765015708E-3</v>
      </c>
      <c r="G1303" s="2">
        <f t="shared" si="183"/>
        <v>5.3109005699817388E-4</v>
      </c>
      <c r="H1303" s="2">
        <f t="shared" si="184"/>
        <v>4.2901395845740815</v>
      </c>
      <c r="I1303" s="2">
        <f t="shared" si="185"/>
        <v>81.096907104002028</v>
      </c>
    </row>
    <row r="1304" spans="1:9" ht="13.5" x14ac:dyDescent="0.25">
      <c r="A1304" s="3">
        <f>TITRES_STAT!B1307</f>
        <v>44211</v>
      </c>
      <c r="B1304" s="5">
        <f>TITRES_STAT!D1307</f>
        <v>3.53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2.1157040138943158E-3</v>
      </c>
      <c r="G1304" s="2">
        <f t="shared" si="183"/>
        <v>4.9315505292687578E-4</v>
      </c>
      <c r="H1304" s="2">
        <f t="shared" si="184"/>
        <v>4.2901395845740806</v>
      </c>
      <c r="I1304" s="2">
        <f t="shared" si="185"/>
        <v>81.096907104002014</v>
      </c>
    </row>
    <row r="1305" spans="1:9" ht="13.5" x14ac:dyDescent="0.25">
      <c r="A1305" s="3">
        <f>TITRES_STAT!B1308</f>
        <v>44214</v>
      </c>
      <c r="B1305" s="5">
        <f>TITRES_STAT!D1308</f>
        <v>3.53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1.9645822986161503E-3</v>
      </c>
      <c r="G1305" s="2">
        <f t="shared" si="183"/>
        <v>4.5792969200352749E-4</v>
      </c>
      <c r="H1305" s="2">
        <f t="shared" si="184"/>
        <v>4.2901395845740815</v>
      </c>
      <c r="I1305" s="2">
        <f t="shared" si="185"/>
        <v>81.096907104002028</v>
      </c>
    </row>
    <row r="1306" spans="1:9" ht="13.5" x14ac:dyDescent="0.25">
      <c r="A1306" s="3">
        <f>TITRES_STAT!B1309</f>
        <v>44215</v>
      </c>
      <c r="B1306" s="5">
        <f>TITRES_STAT!D1309</f>
        <v>3.53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1.8242549915721397E-3</v>
      </c>
      <c r="G1306" s="2">
        <f t="shared" si="183"/>
        <v>4.252204282889898E-4</v>
      </c>
      <c r="H1306" s="2">
        <f t="shared" si="184"/>
        <v>4.2901395845740815</v>
      </c>
      <c r="I1306" s="2">
        <f t="shared" si="185"/>
        <v>81.096907104002028</v>
      </c>
    </row>
    <row r="1307" spans="1:9" ht="13.5" x14ac:dyDescent="0.25">
      <c r="A1307" s="3">
        <f>TITRES_STAT!B1310</f>
        <v>44216</v>
      </c>
      <c r="B1307" s="5">
        <f>TITRES_STAT!D1310</f>
        <v>3.53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1.693951063602701E-3</v>
      </c>
      <c r="G1307" s="2">
        <f t="shared" si="183"/>
        <v>3.9484754055406194E-4</v>
      </c>
      <c r="H1307" s="2">
        <f t="shared" si="184"/>
        <v>4.2901395845740815</v>
      </c>
      <c r="I1307" s="2">
        <f t="shared" si="185"/>
        <v>81.096907104002028</v>
      </c>
    </row>
    <row r="1308" spans="1:9" ht="13.5" x14ac:dyDescent="0.25">
      <c r="A1308" s="3">
        <f>TITRES_STAT!B1311</f>
        <v>44217</v>
      </c>
      <c r="B1308" s="5">
        <f>TITRES_STAT!D1311</f>
        <v>3.53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1.5729545590596509E-3</v>
      </c>
      <c r="G1308" s="2">
        <f t="shared" si="183"/>
        <v>3.6664414480020038E-4</v>
      </c>
      <c r="H1308" s="2">
        <f t="shared" si="184"/>
        <v>4.2901395845740815</v>
      </c>
      <c r="I1308" s="2">
        <f t="shared" si="185"/>
        <v>81.096907104002028</v>
      </c>
    </row>
    <row r="1309" spans="1:9" ht="13.5" x14ac:dyDescent="0.25">
      <c r="A1309" s="3">
        <f>TITRES_STAT!B1312</f>
        <v>44218</v>
      </c>
      <c r="B1309" s="5">
        <f>TITRES_STAT!D1312</f>
        <v>3.38</v>
      </c>
      <c r="C1309" s="2">
        <f t="shared" si="180"/>
        <v>-0.14999999999999991</v>
      </c>
      <c r="D1309" s="2">
        <f t="shared" si="181"/>
        <v>0</v>
      </c>
      <c r="E1309" s="2">
        <f t="shared" si="182"/>
        <v>0.14999999999999991</v>
      </c>
      <c r="F1309" s="2">
        <f t="shared" ref="F1309:G1324" si="186">((F1308*13)+D1309)/14</f>
        <v>1.4606006619839616E-3</v>
      </c>
      <c r="G1309" s="2">
        <f t="shared" si="186"/>
        <v>1.1054740991600181E-2</v>
      </c>
      <c r="H1309" s="2">
        <f t="shared" si="184"/>
        <v>0.13212436755359375</v>
      </c>
      <c r="I1309" s="2">
        <f t="shared" si="185"/>
        <v>11.670481736834361</v>
      </c>
    </row>
    <row r="1310" spans="1:9" ht="13.5" x14ac:dyDescent="0.25">
      <c r="A1310" s="3">
        <f>TITRES_STAT!B1313</f>
        <v>44221</v>
      </c>
      <c r="B1310" s="5">
        <f>TITRES_STAT!D1313</f>
        <v>3.38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1.3562720432708216E-3</v>
      </c>
      <c r="G1310" s="2">
        <f t="shared" si="186"/>
        <v>1.0265116635057312E-2</v>
      </c>
      <c r="H1310" s="2">
        <f t="shared" si="184"/>
        <v>0.13212436755359372</v>
      </c>
      <c r="I1310" s="2">
        <f t="shared" si="185"/>
        <v>11.670481736834361</v>
      </c>
    </row>
    <row r="1311" spans="1:9" ht="13.5" x14ac:dyDescent="0.25">
      <c r="A1311" s="3">
        <f>TITRES_STAT!B1314</f>
        <v>44222</v>
      </c>
      <c r="B1311" s="5">
        <f>TITRES_STAT!D1314</f>
        <v>3.38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1.259395468751477E-3</v>
      </c>
      <c r="G1311" s="2">
        <f t="shared" si="186"/>
        <v>9.5318940182675029E-3</v>
      </c>
      <c r="H1311" s="2">
        <f t="shared" si="184"/>
        <v>0.13212436755359372</v>
      </c>
      <c r="I1311" s="2">
        <f t="shared" si="185"/>
        <v>11.670481736834361</v>
      </c>
    </row>
    <row r="1312" spans="1:9" ht="13.5" x14ac:dyDescent="0.25">
      <c r="A1312" s="3">
        <f>TITRES_STAT!B1315</f>
        <v>44223</v>
      </c>
      <c r="B1312" s="5">
        <f>TITRES_STAT!D1315</f>
        <v>3.28</v>
      </c>
      <c r="C1312" s="2">
        <f t="shared" si="180"/>
        <v>-0.10000000000000009</v>
      </c>
      <c r="D1312" s="2">
        <f t="shared" si="181"/>
        <v>0</v>
      </c>
      <c r="E1312" s="2">
        <f t="shared" si="182"/>
        <v>0.10000000000000009</v>
      </c>
      <c r="F1312" s="2">
        <f t="shared" si="186"/>
        <v>1.1694386495549429E-3</v>
      </c>
      <c r="G1312" s="2">
        <f t="shared" si="186"/>
        <v>1.5993901588391261E-2</v>
      </c>
      <c r="H1312" s="2">
        <f t="shared" si="184"/>
        <v>7.3117784493794066E-2</v>
      </c>
      <c r="I1312" s="2">
        <f t="shared" si="185"/>
        <v>6.8135842635657013</v>
      </c>
    </row>
    <row r="1313" spans="1:9" ht="13.5" x14ac:dyDescent="0.25">
      <c r="A1313" s="3">
        <f>TITRES_STAT!B1316</f>
        <v>44224</v>
      </c>
      <c r="B1313" s="5">
        <f>TITRES_STAT!D1316</f>
        <v>3.28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1.0859073174438755E-3</v>
      </c>
      <c r="G1313" s="2">
        <f t="shared" si="186"/>
        <v>1.4851480046363314E-2</v>
      </c>
      <c r="H1313" s="2">
        <f t="shared" si="184"/>
        <v>7.3117784493794066E-2</v>
      </c>
      <c r="I1313" s="2">
        <f t="shared" si="185"/>
        <v>6.8135842635657013</v>
      </c>
    </row>
    <row r="1314" spans="1:9" ht="13.5" x14ac:dyDescent="0.25">
      <c r="A1314" s="3">
        <f>TITRES_STAT!B1317</f>
        <v>44225</v>
      </c>
      <c r="B1314" s="5">
        <f>TITRES_STAT!D1317</f>
        <v>3.28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1.0083425090550273E-3</v>
      </c>
      <c r="G1314" s="2">
        <f t="shared" si="186"/>
        <v>1.3790660043051651E-2</v>
      </c>
      <c r="H1314" s="2">
        <f t="shared" si="184"/>
        <v>7.3117784493794052E-2</v>
      </c>
      <c r="I1314" s="2">
        <f t="shared" si="185"/>
        <v>6.8135842635657013</v>
      </c>
    </row>
    <row r="1315" spans="1:9" ht="13.5" x14ac:dyDescent="0.25">
      <c r="A1315" s="3">
        <f>TITRES_STAT!B1318</f>
        <v>44228</v>
      </c>
      <c r="B1315" s="5">
        <f>TITRES_STAT!D1318</f>
        <v>3.28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9.363180441225253E-4</v>
      </c>
      <c r="G1315" s="2">
        <f t="shared" si="186"/>
        <v>1.280561289711939E-2</v>
      </c>
      <c r="H1315" s="2">
        <f t="shared" si="184"/>
        <v>7.3117784493794052E-2</v>
      </c>
      <c r="I1315" s="2">
        <f t="shared" si="185"/>
        <v>6.8135842635657013</v>
      </c>
    </row>
    <row r="1316" spans="1:9" ht="13.5" x14ac:dyDescent="0.25">
      <c r="A1316" s="3">
        <f>TITRES_STAT!B1319</f>
        <v>44229</v>
      </c>
      <c r="B1316" s="5">
        <f>TITRES_STAT!D1319</f>
        <v>3.28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8.6943818382805916E-4</v>
      </c>
      <c r="G1316" s="2">
        <f t="shared" si="186"/>
        <v>1.1890926261610863E-2</v>
      </c>
      <c r="H1316" s="2">
        <f t="shared" si="184"/>
        <v>7.3117784493794052E-2</v>
      </c>
      <c r="I1316" s="2">
        <f t="shared" si="185"/>
        <v>6.8135842635657013</v>
      </c>
    </row>
    <row r="1317" spans="1:9" ht="13.5" x14ac:dyDescent="0.25">
      <c r="A1317" s="3">
        <f>TITRES_STAT!B1320</f>
        <v>44230</v>
      </c>
      <c r="B1317" s="5">
        <f>TITRES_STAT!D1320</f>
        <v>3.28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8.0733545641176912E-4</v>
      </c>
      <c r="G1317" s="2">
        <f t="shared" si="186"/>
        <v>1.1041574385781516E-2</v>
      </c>
      <c r="H1317" s="2">
        <f t="shared" si="184"/>
        <v>7.3117784493794039E-2</v>
      </c>
      <c r="I1317" s="2">
        <f t="shared" si="185"/>
        <v>6.8135842635657013</v>
      </c>
    </row>
    <row r="1318" spans="1:9" ht="13.5" x14ac:dyDescent="0.25">
      <c r="A1318" s="3">
        <f>TITRES_STAT!B1321</f>
        <v>44231</v>
      </c>
      <c r="B1318" s="5">
        <f>TITRES_STAT!D1321</f>
        <v>3.28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7.4966863809664268E-4</v>
      </c>
      <c r="G1318" s="2">
        <f t="shared" si="186"/>
        <v>1.0252890501082837E-2</v>
      </c>
      <c r="H1318" s="2">
        <f t="shared" si="184"/>
        <v>7.3117784493794025E-2</v>
      </c>
      <c r="I1318" s="2">
        <f t="shared" si="185"/>
        <v>6.8135842635657013</v>
      </c>
    </row>
    <row r="1319" spans="1:9" ht="13.5" x14ac:dyDescent="0.25">
      <c r="A1319" s="3">
        <f>TITRES_STAT!B1322</f>
        <v>44232</v>
      </c>
      <c r="B1319" s="5">
        <f>TITRES_STAT!D1322</f>
        <v>3.28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6.9612087823259672E-4</v>
      </c>
      <c r="G1319" s="2">
        <f t="shared" si="186"/>
        <v>9.5205411795769197E-3</v>
      </c>
      <c r="H1319" s="2">
        <f t="shared" si="184"/>
        <v>7.3117784493794025E-2</v>
      </c>
      <c r="I1319" s="2">
        <f t="shared" si="185"/>
        <v>6.8135842635657013</v>
      </c>
    </row>
    <row r="1320" spans="1:9" ht="13.5" x14ac:dyDescent="0.25">
      <c r="A1320" s="3">
        <f>TITRES_STAT!B1323</f>
        <v>44235</v>
      </c>
      <c r="B1320" s="5">
        <f>TITRES_STAT!D1323</f>
        <v>3.28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6.4639795835883982E-4</v>
      </c>
      <c r="G1320" s="2">
        <f t="shared" si="186"/>
        <v>8.8405025238928545E-3</v>
      </c>
      <c r="H1320" s="2">
        <f t="shared" si="184"/>
        <v>7.3117784493794011E-2</v>
      </c>
      <c r="I1320" s="2">
        <f t="shared" si="185"/>
        <v>6.8135842635657013</v>
      </c>
    </row>
    <row r="1321" spans="1:9" ht="13.5" x14ac:dyDescent="0.25">
      <c r="A1321" s="3">
        <f>TITRES_STAT!B1324</f>
        <v>44236</v>
      </c>
      <c r="B1321" s="5">
        <f>TITRES_STAT!D1324</f>
        <v>3.28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6.0022667561892271E-4</v>
      </c>
      <c r="G1321" s="2">
        <f t="shared" si="186"/>
        <v>8.2090380579005074E-3</v>
      </c>
      <c r="H1321" s="2">
        <f t="shared" si="184"/>
        <v>7.3117784493794025E-2</v>
      </c>
      <c r="I1321" s="2">
        <f t="shared" si="185"/>
        <v>6.8135842635657013</v>
      </c>
    </row>
    <row r="1322" spans="1:9" ht="13.5" x14ac:dyDescent="0.25">
      <c r="A1322" s="3">
        <f>TITRES_STAT!B1325</f>
        <v>44237</v>
      </c>
      <c r="B1322" s="5">
        <f>TITRES_STAT!D1325</f>
        <v>3.28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5.5735334164614249E-4</v>
      </c>
      <c r="G1322" s="2">
        <f t="shared" si="186"/>
        <v>7.6226781966219001E-3</v>
      </c>
      <c r="H1322" s="2">
        <f t="shared" si="184"/>
        <v>7.3117784493794011E-2</v>
      </c>
      <c r="I1322" s="2">
        <f t="shared" si="185"/>
        <v>6.8135842635657013</v>
      </c>
    </row>
    <row r="1323" spans="1:9" ht="13.5" x14ac:dyDescent="0.25">
      <c r="A1323" s="3">
        <f>TITRES_STAT!B1326</f>
        <v>44238</v>
      </c>
      <c r="B1323" s="5">
        <f>TITRES_STAT!D1326</f>
        <v>3.28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5.1754238867141803E-4</v>
      </c>
      <c r="G1323" s="2">
        <f t="shared" si="186"/>
        <v>7.0782011825774793E-3</v>
      </c>
      <c r="H1323" s="2">
        <f t="shared" si="184"/>
        <v>7.3117784493794011E-2</v>
      </c>
      <c r="I1323" s="2">
        <f t="shared" si="185"/>
        <v>6.8135842635657013</v>
      </c>
    </row>
    <row r="1324" spans="1:9" ht="13.5" x14ac:dyDescent="0.25">
      <c r="A1324" s="3">
        <f>TITRES_STAT!B1327</f>
        <v>44239</v>
      </c>
      <c r="B1324" s="5">
        <f>TITRES_STAT!D1327</f>
        <v>3.28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4.8057507519488814E-4</v>
      </c>
      <c r="G1324" s="2">
        <f t="shared" si="186"/>
        <v>6.5726153838219451E-3</v>
      </c>
      <c r="H1324" s="2">
        <f t="shared" si="184"/>
        <v>7.3117784493793997E-2</v>
      </c>
      <c r="I1324" s="2">
        <f t="shared" si="185"/>
        <v>6.8135842635657013</v>
      </c>
    </row>
    <row r="1325" spans="1:9" ht="13.5" x14ac:dyDescent="0.25">
      <c r="A1325" s="3">
        <f>TITRES_STAT!B1328</f>
        <v>44242</v>
      </c>
      <c r="B1325" s="5">
        <f>TITRES_STAT!D1328</f>
        <v>3.28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4.4624828410953901E-4</v>
      </c>
      <c r="G1325" s="2">
        <f t="shared" si="187"/>
        <v>6.1031428564060916E-3</v>
      </c>
      <c r="H1325" s="2">
        <f t="shared" si="184"/>
        <v>7.3117784493794011E-2</v>
      </c>
      <c r="I1325" s="2">
        <f t="shared" si="185"/>
        <v>6.8135842635657013</v>
      </c>
    </row>
    <row r="1326" spans="1:9" ht="13.5" x14ac:dyDescent="0.25">
      <c r="A1326" s="3">
        <f>TITRES_STAT!B1329</f>
        <v>44243</v>
      </c>
      <c r="B1326" s="5">
        <f>TITRES_STAT!D1329</f>
        <v>3.28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4.143734066731434E-4</v>
      </c>
      <c r="G1326" s="2">
        <f t="shared" si="187"/>
        <v>5.6672040809485139E-3</v>
      </c>
      <c r="H1326" s="2">
        <f t="shared" si="184"/>
        <v>7.3117784493794011E-2</v>
      </c>
      <c r="I1326" s="2">
        <f t="shared" si="185"/>
        <v>6.8135842635657013</v>
      </c>
    </row>
    <row r="1327" spans="1:9" ht="13.5" x14ac:dyDescent="0.25">
      <c r="A1327" s="3">
        <f>TITRES_STAT!B1330</f>
        <v>44244</v>
      </c>
      <c r="B1327" s="5">
        <f>TITRES_STAT!D1330</f>
        <v>3.28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3.8477530619649032E-4</v>
      </c>
      <c r="G1327" s="2">
        <f t="shared" si="187"/>
        <v>5.2624037894521908E-3</v>
      </c>
      <c r="H1327" s="2">
        <f t="shared" si="184"/>
        <v>7.3117784493794025E-2</v>
      </c>
      <c r="I1327" s="2">
        <f t="shared" si="185"/>
        <v>6.8135842635657013</v>
      </c>
    </row>
    <row r="1328" spans="1:9" ht="13.5" x14ac:dyDescent="0.25">
      <c r="A1328" s="3">
        <f>TITRES_STAT!B1331</f>
        <v>44245</v>
      </c>
      <c r="B1328" s="5">
        <f>TITRES_STAT!D1331</f>
        <v>3.28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3.5729135575388385E-4</v>
      </c>
      <c r="G1328" s="2">
        <f t="shared" si="187"/>
        <v>4.8865178044913199E-3</v>
      </c>
      <c r="H1328" s="2">
        <f t="shared" si="184"/>
        <v>7.3117784493794025E-2</v>
      </c>
      <c r="I1328" s="2">
        <f t="shared" si="185"/>
        <v>6.8135842635657013</v>
      </c>
    </row>
    <row r="1329" spans="1:9" ht="13.5" x14ac:dyDescent="0.25">
      <c r="A1329" s="3">
        <f>TITRES_STAT!B1332</f>
        <v>44246</v>
      </c>
      <c r="B1329" s="5">
        <f>TITRES_STAT!D1332</f>
        <v>3.28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3.3177054462860643E-4</v>
      </c>
      <c r="G1329" s="2">
        <f t="shared" si="187"/>
        <v>4.5374808184562255E-3</v>
      </c>
      <c r="H1329" s="2">
        <f t="shared" si="184"/>
        <v>7.3117784493794025E-2</v>
      </c>
      <c r="I1329" s="2">
        <f t="shared" si="185"/>
        <v>6.8135842635657013</v>
      </c>
    </row>
    <row r="1330" spans="1:9" ht="13.5" x14ac:dyDescent="0.25">
      <c r="A1330" s="3">
        <f>TITRES_STAT!B1333</f>
        <v>44249</v>
      </c>
      <c r="B1330" s="5">
        <f>TITRES_STAT!D1333</f>
        <v>3.28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3.0807264858370595E-4</v>
      </c>
      <c r="G1330" s="2">
        <f t="shared" si="187"/>
        <v>4.2133750457093522E-3</v>
      </c>
      <c r="H1330" s="2">
        <f t="shared" si="184"/>
        <v>7.3117784493794025E-2</v>
      </c>
      <c r="I1330" s="2">
        <f t="shared" si="185"/>
        <v>6.8135842635657013</v>
      </c>
    </row>
    <row r="1331" spans="1:9" ht="13.5" x14ac:dyDescent="0.25">
      <c r="A1331" s="3">
        <f>TITRES_STAT!B1334</f>
        <v>44250</v>
      </c>
      <c r="B1331" s="5">
        <f>TITRES_STAT!D1334</f>
        <v>3.28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2.8606745939915553E-4</v>
      </c>
      <c r="G1331" s="2">
        <f t="shared" si="187"/>
        <v>3.9124196853015415E-3</v>
      </c>
      <c r="H1331" s="2">
        <f t="shared" si="184"/>
        <v>7.3117784493794025E-2</v>
      </c>
      <c r="I1331" s="2">
        <f t="shared" si="185"/>
        <v>6.8135842635657013</v>
      </c>
    </row>
    <row r="1332" spans="1:9" ht="13.5" x14ac:dyDescent="0.25">
      <c r="A1332" s="3">
        <f>TITRES_STAT!B1335</f>
        <v>44251</v>
      </c>
      <c r="B1332" s="5">
        <f>TITRES_STAT!D1335</f>
        <v>3.28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2.6563406944207297E-4</v>
      </c>
      <c r="G1332" s="2">
        <f t="shared" si="187"/>
        <v>3.6329611363514311E-3</v>
      </c>
      <c r="H1332" s="2">
        <f t="shared" si="184"/>
        <v>7.3117784493794025E-2</v>
      </c>
      <c r="I1332" s="2">
        <f t="shared" si="185"/>
        <v>6.8135842635657013</v>
      </c>
    </row>
    <row r="1333" spans="1:9" ht="13.5" x14ac:dyDescent="0.25">
      <c r="A1333" s="3">
        <f>TITRES_STAT!B1336</f>
        <v>44252</v>
      </c>
      <c r="B1333" s="5">
        <f>TITRES_STAT!D1336</f>
        <v>3.28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2.4666020733906774E-4</v>
      </c>
      <c r="G1333" s="2">
        <f t="shared" si="187"/>
        <v>3.3734639123263288E-3</v>
      </c>
      <c r="H1333" s="2">
        <f t="shared" si="184"/>
        <v>7.3117784493794011E-2</v>
      </c>
      <c r="I1333" s="2">
        <f t="shared" si="185"/>
        <v>6.8135842635657013</v>
      </c>
    </row>
    <row r="1334" spans="1:9" ht="13.5" x14ac:dyDescent="0.25">
      <c r="A1334" s="3">
        <f>TITRES_STAT!B1337</f>
        <v>44253</v>
      </c>
      <c r="B1334" s="5">
        <f>TITRES_STAT!D1337</f>
        <v>3.28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2.2904162110056289E-4</v>
      </c>
      <c r="G1334" s="2">
        <f t="shared" si="187"/>
        <v>3.1325022043030199E-3</v>
      </c>
      <c r="H1334" s="2">
        <f t="shared" si="184"/>
        <v>7.3117784493793997E-2</v>
      </c>
      <c r="I1334" s="2">
        <f t="shared" si="185"/>
        <v>6.8135842635657013</v>
      </c>
    </row>
    <row r="1335" spans="1:9" ht="13.5" x14ac:dyDescent="0.25">
      <c r="A1335" s="3">
        <f>TITRES_STAT!B1338</f>
        <v>44256</v>
      </c>
      <c r="B1335" s="5">
        <f>TITRES_STAT!D1338</f>
        <v>3.28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2.1268150530766552E-4</v>
      </c>
      <c r="G1335" s="2">
        <f t="shared" si="187"/>
        <v>2.9087520468528043E-3</v>
      </c>
      <c r="H1335" s="2">
        <f t="shared" si="184"/>
        <v>7.3117784493793997E-2</v>
      </c>
      <c r="I1335" s="2">
        <f t="shared" si="185"/>
        <v>6.8135842635657013</v>
      </c>
    </row>
    <row r="1336" spans="1:9" ht="13.5" x14ac:dyDescent="0.25">
      <c r="A1336" s="3">
        <f>TITRES_STAT!B1339</f>
        <v>44257</v>
      </c>
      <c r="B1336" s="5">
        <f>TITRES_STAT!D1339</f>
        <v>3.28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1.9748996921426084E-4</v>
      </c>
      <c r="G1336" s="2">
        <f t="shared" si="187"/>
        <v>2.7009840435061752E-3</v>
      </c>
      <c r="H1336" s="2">
        <f t="shared" si="184"/>
        <v>7.3117784493793997E-2</v>
      </c>
      <c r="I1336" s="2">
        <f t="shared" si="185"/>
        <v>6.8135842635657013</v>
      </c>
    </row>
    <row r="1337" spans="1:9" ht="13.5" x14ac:dyDescent="0.25">
      <c r="A1337" s="3">
        <f>TITRES_STAT!B1340</f>
        <v>44258</v>
      </c>
      <c r="B1337" s="5">
        <f>TITRES_STAT!D1340</f>
        <v>3.28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1.8338354284181364E-4</v>
      </c>
      <c r="G1337" s="2">
        <f t="shared" si="187"/>
        <v>2.508056611827163E-3</v>
      </c>
      <c r="H1337" s="2">
        <f t="shared" si="184"/>
        <v>7.3117784493793997E-2</v>
      </c>
      <c r="I1337" s="2">
        <f t="shared" si="185"/>
        <v>6.8135842635657013</v>
      </c>
    </row>
    <row r="1338" spans="1:9" ht="13.5" x14ac:dyDescent="0.25">
      <c r="A1338" s="3">
        <f>TITRES_STAT!B1341</f>
        <v>44259</v>
      </c>
      <c r="B1338" s="5">
        <f>TITRES_STAT!D1341</f>
        <v>3.35</v>
      </c>
      <c r="C1338" s="2">
        <f t="shared" si="180"/>
        <v>7.0000000000000284E-2</v>
      </c>
      <c r="D1338" s="2">
        <f t="shared" si="181"/>
        <v>7.0000000000000284E-2</v>
      </c>
      <c r="E1338" s="2">
        <f t="shared" si="182"/>
        <v>0</v>
      </c>
      <c r="F1338" s="2">
        <f t="shared" si="187"/>
        <v>5.1702847183531329E-3</v>
      </c>
      <c r="G1338" s="2">
        <f t="shared" si="187"/>
        <v>2.328909710982366E-3</v>
      </c>
      <c r="H1338" s="2">
        <f t="shared" si="184"/>
        <v>2.2200451541645365</v>
      </c>
      <c r="I1338" s="2">
        <f t="shared" si="185"/>
        <v>68.9445348706777</v>
      </c>
    </row>
    <row r="1339" spans="1:9" ht="13.5" x14ac:dyDescent="0.25">
      <c r="A1339" s="3">
        <f>TITRES_STAT!B1342</f>
        <v>44260</v>
      </c>
      <c r="B1339" s="5">
        <f>TITRES_STAT!D1342</f>
        <v>3.35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4.8009786670421949E-3</v>
      </c>
      <c r="G1339" s="2">
        <f t="shared" si="187"/>
        <v>2.1625590173407682E-3</v>
      </c>
      <c r="H1339" s="2">
        <f t="shared" si="184"/>
        <v>2.220045154164537</v>
      </c>
      <c r="I1339" s="2">
        <f t="shared" si="185"/>
        <v>68.9445348706777</v>
      </c>
    </row>
    <row r="1340" spans="1:9" ht="13.5" x14ac:dyDescent="0.25">
      <c r="A1340" s="3">
        <f>TITRES_STAT!B1343</f>
        <v>44263</v>
      </c>
      <c r="B1340" s="5">
        <f>TITRES_STAT!D1343</f>
        <v>3.35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4.4580516193963244E-3</v>
      </c>
      <c r="G1340" s="2">
        <f t="shared" si="187"/>
        <v>2.0080905161021421E-3</v>
      </c>
      <c r="H1340" s="2">
        <f t="shared" si="184"/>
        <v>2.220045154164537</v>
      </c>
      <c r="I1340" s="2">
        <f t="shared" si="185"/>
        <v>68.9445348706777</v>
      </c>
    </row>
    <row r="1341" spans="1:9" ht="13.5" x14ac:dyDescent="0.25">
      <c r="A1341" s="3">
        <f>TITRES_STAT!B1344</f>
        <v>44264</v>
      </c>
      <c r="B1341" s="5">
        <f>TITRES_STAT!D1344</f>
        <v>3.35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4.1396193608680158E-3</v>
      </c>
      <c r="G1341" s="2">
        <f t="shared" si="188"/>
        <v>1.8646554792377033E-3</v>
      </c>
      <c r="H1341" s="2">
        <f t="shared" si="184"/>
        <v>2.220045154164537</v>
      </c>
      <c r="I1341" s="2">
        <f t="shared" si="185"/>
        <v>68.9445348706777</v>
      </c>
    </row>
    <row r="1342" spans="1:9" ht="13.5" x14ac:dyDescent="0.25">
      <c r="A1342" s="3">
        <f>TITRES_STAT!B1345</f>
        <v>44265</v>
      </c>
      <c r="B1342" s="5">
        <f>TITRES_STAT!D1345</f>
        <v>3.35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3.8439322636631577E-3</v>
      </c>
      <c r="G1342" s="2">
        <f t="shared" si="188"/>
        <v>1.7314658021492959E-3</v>
      </c>
      <c r="H1342" s="2">
        <f t="shared" si="184"/>
        <v>2.220045154164537</v>
      </c>
      <c r="I1342" s="2">
        <f t="shared" si="185"/>
        <v>68.9445348706777</v>
      </c>
    </row>
    <row r="1343" spans="1:9" ht="13.5" x14ac:dyDescent="0.25">
      <c r="A1343" s="3">
        <f>TITRES_STAT!B1346</f>
        <v>44266</v>
      </c>
      <c r="B1343" s="5">
        <f>TITRES_STAT!D1346</f>
        <v>3.35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3.5693656734015035E-3</v>
      </c>
      <c r="G1343" s="2">
        <f t="shared" si="188"/>
        <v>1.6077896734243461E-3</v>
      </c>
      <c r="H1343" s="2">
        <f t="shared" si="184"/>
        <v>2.2200451541645374</v>
      </c>
      <c r="I1343" s="2">
        <f t="shared" si="185"/>
        <v>68.944534870677714</v>
      </c>
    </row>
    <row r="1344" spans="1:9" ht="13.5" x14ac:dyDescent="0.25">
      <c r="A1344" s="3">
        <f>TITRES_STAT!B1347</f>
        <v>44267</v>
      </c>
      <c r="B1344" s="5">
        <f>TITRES_STAT!D1347</f>
        <v>3.35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3.3144109824442534E-3</v>
      </c>
      <c r="G1344" s="2">
        <f t="shared" si="188"/>
        <v>1.4929475538940358E-3</v>
      </c>
      <c r="H1344" s="2">
        <f t="shared" si="184"/>
        <v>2.2200451541645374</v>
      </c>
      <c r="I1344" s="2">
        <f t="shared" si="185"/>
        <v>68.944534870677714</v>
      </c>
    </row>
    <row r="1345" spans="1:9" ht="13.5" x14ac:dyDescent="0.25">
      <c r="A1345" s="3">
        <f>TITRES_STAT!B1348</f>
        <v>44270</v>
      </c>
      <c r="B1345" s="5">
        <f>TITRES_STAT!D1348</f>
        <v>3.35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3.0776673408410928E-3</v>
      </c>
      <c r="G1345" s="2">
        <f t="shared" si="188"/>
        <v>1.3863084429016047E-3</v>
      </c>
      <c r="H1345" s="2">
        <f t="shared" si="184"/>
        <v>2.2200451541645374</v>
      </c>
      <c r="I1345" s="2">
        <f t="shared" si="185"/>
        <v>68.944534870677714</v>
      </c>
    </row>
    <row r="1346" spans="1:9" ht="13.5" x14ac:dyDescent="0.25">
      <c r="A1346" s="3">
        <f>TITRES_STAT!B1349</f>
        <v>44271</v>
      </c>
      <c r="B1346" s="5">
        <f>TITRES_STAT!D1349</f>
        <v>3.35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2.8578339593524431E-3</v>
      </c>
      <c r="G1346" s="2">
        <f t="shared" si="188"/>
        <v>1.2872864112657757E-3</v>
      </c>
      <c r="H1346" s="2">
        <f t="shared" si="184"/>
        <v>2.2200451541645374</v>
      </c>
      <c r="I1346" s="2">
        <f t="shared" si="185"/>
        <v>68.944534870677714</v>
      </c>
    </row>
    <row r="1347" spans="1:9" ht="13.5" x14ac:dyDescent="0.25">
      <c r="A1347" s="3">
        <f>TITRES_STAT!B1350</f>
        <v>44272</v>
      </c>
      <c r="B1347" s="5">
        <f>TITRES_STAT!D1350</f>
        <v>3.35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2.6537029622558397E-3</v>
      </c>
      <c r="G1347" s="2">
        <f t="shared" si="188"/>
        <v>1.1953373818896489E-3</v>
      </c>
      <c r="H1347" s="2">
        <f t="shared" si="184"/>
        <v>2.220045154164537</v>
      </c>
      <c r="I1347" s="2">
        <f t="shared" si="185"/>
        <v>68.9445348706777</v>
      </c>
    </row>
    <row r="1348" spans="1:9" ht="13.5" x14ac:dyDescent="0.25">
      <c r="A1348" s="3">
        <f>TITRES_STAT!B1351</f>
        <v>44273</v>
      </c>
      <c r="B1348" s="5">
        <f>TITRES_STAT!D1351</f>
        <v>3.35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2.4641527506661367E-3</v>
      </c>
      <c r="G1348" s="2">
        <f t="shared" si="188"/>
        <v>1.1099561403261026E-3</v>
      </c>
      <c r="H1348" s="2">
        <f t="shared" si="184"/>
        <v>2.220045154164537</v>
      </c>
      <c r="I1348" s="2">
        <f t="shared" si="185"/>
        <v>68.9445348706777</v>
      </c>
    </row>
    <row r="1349" spans="1:9" ht="13.5" x14ac:dyDescent="0.25">
      <c r="A1349" s="3">
        <f>TITRES_STAT!B1352</f>
        <v>44274</v>
      </c>
      <c r="B1349" s="5">
        <f>TITRES_STAT!D1352</f>
        <v>3.35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2.2881418399042694E-3</v>
      </c>
      <c r="G1349" s="2">
        <f t="shared" si="188"/>
        <v>1.0306735588742381E-3</v>
      </c>
      <c r="H1349" s="2">
        <f t="shared" si="184"/>
        <v>2.2200451541645365</v>
      </c>
      <c r="I1349" s="2">
        <f t="shared" si="185"/>
        <v>68.9445348706777</v>
      </c>
    </row>
    <row r="1350" spans="1:9" ht="13.5" x14ac:dyDescent="0.25">
      <c r="A1350" s="3">
        <f>TITRES_STAT!B1353</f>
        <v>44277</v>
      </c>
      <c r="B1350" s="5">
        <f>TITRES_STAT!D1353</f>
        <v>3.35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2.1247031370539645E-3</v>
      </c>
      <c r="G1350" s="2">
        <f t="shared" si="188"/>
        <v>9.5705401895464974E-4</v>
      </c>
      <c r="H1350" s="2">
        <f t="shared" si="184"/>
        <v>2.2200451541645365</v>
      </c>
      <c r="I1350" s="2">
        <f t="shared" si="185"/>
        <v>68.9445348706777</v>
      </c>
    </row>
    <row r="1351" spans="1:9" ht="13.5" x14ac:dyDescent="0.25">
      <c r="A1351" s="3">
        <f>TITRES_STAT!B1354</f>
        <v>44278</v>
      </c>
      <c r="B1351" s="5">
        <f>TITRES_STAT!D1354</f>
        <v>3.35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1.9729386272643958E-3</v>
      </c>
      <c r="G1351" s="2">
        <f t="shared" si="188"/>
        <v>8.8869301760074613E-4</v>
      </c>
      <c r="H1351" s="2">
        <f t="shared" si="184"/>
        <v>2.220045154164537</v>
      </c>
      <c r="I1351" s="2">
        <f t="shared" si="185"/>
        <v>68.9445348706777</v>
      </c>
    </row>
    <row r="1352" spans="1:9" ht="13.5" x14ac:dyDescent="0.25">
      <c r="A1352" s="3">
        <f>TITRES_STAT!B1355</f>
        <v>44279</v>
      </c>
      <c r="B1352" s="5">
        <f>TITRES_STAT!D1355</f>
        <v>3.35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1.8320144396026532E-3</v>
      </c>
      <c r="G1352" s="2">
        <f t="shared" si="188"/>
        <v>8.2521494491497851E-4</v>
      </c>
      <c r="H1352" s="2">
        <f t="shared" si="184"/>
        <v>2.220045154164537</v>
      </c>
      <c r="I1352" s="2">
        <f t="shared" si="185"/>
        <v>68.9445348706777</v>
      </c>
    </row>
    <row r="1353" spans="1:9" ht="13.5" x14ac:dyDescent="0.25">
      <c r="A1353" s="3">
        <f>TITRES_STAT!B1356</f>
        <v>44280</v>
      </c>
      <c r="B1353" s="5">
        <f>TITRES_STAT!D1356</f>
        <v>3.35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1.7011562653453209E-3</v>
      </c>
      <c r="G1353" s="2">
        <f t="shared" si="188"/>
        <v>7.6627102027819439E-4</v>
      </c>
      <c r="H1353" s="2">
        <f t="shared" si="184"/>
        <v>2.2200451541645365</v>
      </c>
      <c r="I1353" s="2">
        <f t="shared" si="185"/>
        <v>68.9445348706777</v>
      </c>
    </row>
    <row r="1354" spans="1:9" ht="13.5" x14ac:dyDescent="0.25">
      <c r="A1354" s="3">
        <f>TITRES_STAT!B1357</f>
        <v>44281</v>
      </c>
      <c r="B1354" s="5">
        <f>TITRES_STAT!D1357</f>
        <v>3.35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1.5796451035349408E-3</v>
      </c>
      <c r="G1354" s="2">
        <f t="shared" si="188"/>
        <v>7.115373759726091E-4</v>
      </c>
      <c r="H1354" s="2">
        <f t="shared" si="184"/>
        <v>2.2200451541645365</v>
      </c>
      <c r="I1354" s="2">
        <f t="shared" si="185"/>
        <v>68.9445348706777</v>
      </c>
    </row>
    <row r="1355" spans="1:9" ht="13.5" x14ac:dyDescent="0.25">
      <c r="A1355" s="3">
        <f>TITRES_STAT!B1358</f>
        <v>44284</v>
      </c>
      <c r="B1355" s="5">
        <f>TITRES_STAT!D1358</f>
        <v>3.35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1.4668133104253022E-3</v>
      </c>
      <c r="G1355" s="2">
        <f t="shared" si="188"/>
        <v>6.6071327768885135E-4</v>
      </c>
      <c r="H1355" s="2">
        <f t="shared" si="184"/>
        <v>2.2200451541645365</v>
      </c>
      <c r="I1355" s="2">
        <f t="shared" si="185"/>
        <v>68.9445348706777</v>
      </c>
    </row>
    <row r="1356" spans="1:9" ht="13.5" x14ac:dyDescent="0.25">
      <c r="A1356" s="3">
        <f>TITRES_STAT!B1359</f>
        <v>44285</v>
      </c>
      <c r="B1356" s="5">
        <f>TITRES_STAT!D1359</f>
        <v>3.35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1.3620409311092092E-3</v>
      </c>
      <c r="G1356" s="2">
        <f t="shared" si="188"/>
        <v>6.1351947213964767E-4</v>
      </c>
      <c r="H1356" s="2">
        <f t="shared" si="184"/>
        <v>2.2200451541645365</v>
      </c>
      <c r="I1356" s="2">
        <f t="shared" si="185"/>
        <v>68.9445348706777</v>
      </c>
    </row>
    <row r="1357" spans="1:9" ht="13.5" x14ac:dyDescent="0.25">
      <c r="A1357" s="3">
        <f>TITRES_STAT!B1360</f>
        <v>44286</v>
      </c>
      <c r="B1357" s="5">
        <f>TITRES_STAT!D1360</f>
        <v>3.35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1.2647522931728372E-3</v>
      </c>
      <c r="G1357" s="2">
        <f t="shared" si="192"/>
        <v>5.6969665270110135E-4</v>
      </c>
      <c r="H1357" s="2">
        <f t="shared" si="184"/>
        <v>2.220045154164537</v>
      </c>
      <c r="I1357" s="2">
        <f t="shared" si="185"/>
        <v>68.9445348706777</v>
      </c>
    </row>
    <row r="1358" spans="1:9" ht="13.5" x14ac:dyDescent="0.25">
      <c r="A1358" s="3">
        <f>TITRES_STAT!B1361</f>
        <v>44287</v>
      </c>
      <c r="B1358" s="5">
        <f>TITRES_STAT!D1361</f>
        <v>3.35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1.1744128436604916E-3</v>
      </c>
      <c r="G1358" s="2">
        <f t="shared" si="192"/>
        <v>5.2900403465102274E-4</v>
      </c>
      <c r="H1358" s="2">
        <f t="shared" si="184"/>
        <v>2.2200451541645365</v>
      </c>
      <c r="I1358" s="2">
        <f t="shared" si="185"/>
        <v>68.9445348706777</v>
      </c>
    </row>
    <row r="1359" spans="1:9" ht="13.5" x14ac:dyDescent="0.25">
      <c r="A1359" s="3">
        <f>TITRES_STAT!B1362</f>
        <v>44288</v>
      </c>
      <c r="B1359" s="5">
        <f>TITRES_STAT!D1362</f>
        <v>3.35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1.0905262119704565E-3</v>
      </c>
      <c r="G1359" s="2">
        <f t="shared" si="192"/>
        <v>4.912180321759497E-4</v>
      </c>
      <c r="H1359" s="2">
        <f t="shared" si="184"/>
        <v>2.2200451541645365</v>
      </c>
      <c r="I1359" s="2">
        <f t="shared" si="185"/>
        <v>68.9445348706777</v>
      </c>
    </row>
    <row r="1360" spans="1:9" ht="13.5" x14ac:dyDescent="0.25">
      <c r="A1360" s="3">
        <f>TITRES_STAT!B1363</f>
        <v>44291</v>
      </c>
      <c r="B1360" s="5">
        <f>TITRES_STAT!D1363</f>
        <v>3.33</v>
      </c>
      <c r="C1360" s="2">
        <f t="shared" si="189"/>
        <v>-2.0000000000000018E-2</v>
      </c>
      <c r="D1360" s="2">
        <f t="shared" si="190"/>
        <v>0</v>
      </c>
      <c r="E1360" s="2">
        <f t="shared" si="191"/>
        <v>2.0000000000000018E-2</v>
      </c>
      <c r="F1360" s="2">
        <f t="shared" si="192"/>
        <v>1.0126314825439954E-3</v>
      </c>
      <c r="G1360" s="2">
        <f t="shared" si="192"/>
        <v>1.8847024584490973E-3</v>
      </c>
      <c r="H1360" s="2">
        <f t="shared" si="184"/>
        <v>0.53728984010414016</v>
      </c>
      <c r="I1360" s="2">
        <f t="shared" si="185"/>
        <v>34.950458013027827</v>
      </c>
    </row>
    <row r="1361" spans="1:9" ht="13.5" x14ac:dyDescent="0.25">
      <c r="A1361" s="3">
        <f>TITRES_STAT!B1364</f>
        <v>44292</v>
      </c>
      <c r="B1361" s="5">
        <f>TITRES_STAT!D1364</f>
        <v>3.33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9.4030066236228138E-4</v>
      </c>
      <c r="G1361" s="2">
        <f t="shared" si="192"/>
        <v>1.7500808542741616E-3</v>
      </c>
      <c r="H1361" s="2">
        <f t="shared" ref="H1361:H1424" si="193">F1361/G1361</f>
        <v>0.53728984010414016</v>
      </c>
      <c r="I1361" s="2">
        <f t="shared" ref="I1361:I1424" si="194">IF(G1361=0,100,100-(100/(1+H1361)))</f>
        <v>34.950458013027827</v>
      </c>
    </row>
    <row r="1362" spans="1:9" ht="13.5" x14ac:dyDescent="0.25">
      <c r="A1362" s="3">
        <f>TITRES_STAT!B1365</f>
        <v>44293</v>
      </c>
      <c r="B1362" s="5">
        <f>TITRES_STAT!D1365</f>
        <v>3.33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8.7313632933640423E-4</v>
      </c>
      <c r="G1362" s="2">
        <f t="shared" si="192"/>
        <v>1.6250750789688643E-3</v>
      </c>
      <c r="H1362" s="2">
        <f t="shared" si="193"/>
        <v>0.53728984010414027</v>
      </c>
      <c r="I1362" s="2">
        <f t="shared" si="194"/>
        <v>34.950458013027841</v>
      </c>
    </row>
    <row r="1363" spans="1:9" ht="13.5" x14ac:dyDescent="0.25">
      <c r="A1363" s="3">
        <f>TITRES_STAT!B1366</f>
        <v>44294</v>
      </c>
      <c r="B1363" s="5">
        <f>TITRES_STAT!D1366</f>
        <v>3.33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8.1076944866951823E-4</v>
      </c>
      <c r="G1363" s="2">
        <f t="shared" si="192"/>
        <v>1.5089982876139456E-3</v>
      </c>
      <c r="H1363" s="2">
        <f t="shared" si="193"/>
        <v>0.53728984010414027</v>
      </c>
      <c r="I1363" s="2">
        <f t="shared" si="194"/>
        <v>34.950458013027841</v>
      </c>
    </row>
    <row r="1364" spans="1:9" ht="13.5" x14ac:dyDescent="0.25">
      <c r="A1364" s="3">
        <f>TITRES_STAT!B1367</f>
        <v>44298</v>
      </c>
      <c r="B1364" s="5">
        <f>TITRES_STAT!D1367</f>
        <v>3.33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7.5285734519312409E-4</v>
      </c>
      <c r="G1364" s="2">
        <f t="shared" si="192"/>
        <v>1.4012126956415209E-3</v>
      </c>
      <c r="H1364" s="2">
        <f t="shared" si="193"/>
        <v>0.53728984010414027</v>
      </c>
      <c r="I1364" s="2">
        <f t="shared" si="194"/>
        <v>34.950458013027841</v>
      </c>
    </row>
    <row r="1365" spans="1:9" ht="13.5" x14ac:dyDescent="0.25">
      <c r="A1365" s="3">
        <f>TITRES_STAT!B1368</f>
        <v>44299</v>
      </c>
      <c r="B1365" s="5">
        <f>TITRES_STAT!D1368</f>
        <v>3.33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6.9908182053647226E-4</v>
      </c>
      <c r="G1365" s="2">
        <f t="shared" si="192"/>
        <v>1.3011260745242695E-3</v>
      </c>
      <c r="H1365" s="2">
        <f t="shared" si="193"/>
        <v>0.53728984010414016</v>
      </c>
      <c r="I1365" s="2">
        <f t="shared" si="194"/>
        <v>34.950458013027827</v>
      </c>
    </row>
    <row r="1366" spans="1:9" ht="13.5" x14ac:dyDescent="0.25">
      <c r="A1366" s="3">
        <f>TITRES_STAT!B1369</f>
        <v>44300</v>
      </c>
      <c r="B1366" s="5">
        <f>TITRES_STAT!D1369</f>
        <v>3.33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6.4914740478386711E-4</v>
      </c>
      <c r="G1366" s="2">
        <f t="shared" si="192"/>
        <v>1.2081884977725359E-3</v>
      </c>
      <c r="H1366" s="2">
        <f t="shared" si="193"/>
        <v>0.53728984010414016</v>
      </c>
      <c r="I1366" s="2">
        <f t="shared" si="194"/>
        <v>34.950458013027827</v>
      </c>
    </row>
    <row r="1367" spans="1:9" ht="13.5" x14ac:dyDescent="0.25">
      <c r="A1367" s="3">
        <f>TITRES_STAT!B1370</f>
        <v>44301</v>
      </c>
      <c r="B1367" s="5">
        <f>TITRES_STAT!D1370</f>
        <v>3.33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6.0277973301359092E-4</v>
      </c>
      <c r="G1367" s="2">
        <f t="shared" si="192"/>
        <v>1.1218893193602117E-3</v>
      </c>
      <c r="H1367" s="2">
        <f t="shared" si="193"/>
        <v>0.53728984010414027</v>
      </c>
      <c r="I1367" s="2">
        <f t="shared" si="194"/>
        <v>34.950458013027841</v>
      </c>
    </row>
    <row r="1368" spans="1:9" ht="13.5" x14ac:dyDescent="0.25">
      <c r="A1368" s="3">
        <f>TITRES_STAT!B1371</f>
        <v>44302</v>
      </c>
      <c r="B1368" s="5">
        <f>TITRES_STAT!D1371</f>
        <v>3.33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5.5972403779833439E-4</v>
      </c>
      <c r="G1368" s="2">
        <f t="shared" si="192"/>
        <v>1.0417543679773396E-3</v>
      </c>
      <c r="H1368" s="2">
        <f t="shared" si="193"/>
        <v>0.53728984010414016</v>
      </c>
      <c r="I1368" s="2">
        <f t="shared" si="194"/>
        <v>34.950458013027827</v>
      </c>
    </row>
    <row r="1369" spans="1:9" ht="13.5" x14ac:dyDescent="0.25">
      <c r="A1369" s="3">
        <f>TITRES_STAT!B1372</f>
        <v>44305</v>
      </c>
      <c r="B1369" s="5">
        <f>TITRES_STAT!D1372</f>
        <v>3.33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5.197437493841677E-4</v>
      </c>
      <c r="G1369" s="2">
        <f t="shared" si="192"/>
        <v>9.6734334169324386E-4</v>
      </c>
      <c r="H1369" s="2">
        <f t="shared" si="193"/>
        <v>0.53728984010414027</v>
      </c>
      <c r="I1369" s="2">
        <f t="shared" si="194"/>
        <v>34.950458013027841</v>
      </c>
    </row>
    <row r="1370" spans="1:9" ht="13.5" x14ac:dyDescent="0.25">
      <c r="A1370" s="3">
        <f>TITRES_STAT!B1373</f>
        <v>44306</v>
      </c>
      <c r="B1370" s="5">
        <f>TITRES_STAT!D1373</f>
        <v>3.33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4.8261919585672715E-4</v>
      </c>
      <c r="G1370" s="2">
        <f t="shared" si="192"/>
        <v>8.9824738871515503E-4</v>
      </c>
      <c r="H1370" s="2">
        <f t="shared" si="193"/>
        <v>0.53728984010414027</v>
      </c>
      <c r="I1370" s="2">
        <f t="shared" si="194"/>
        <v>34.950458013027841</v>
      </c>
    </row>
    <row r="1371" spans="1:9" ht="13.5" x14ac:dyDescent="0.25">
      <c r="A1371" s="3">
        <f>TITRES_STAT!B1374</f>
        <v>44307</v>
      </c>
      <c r="B1371" s="5">
        <f>TITRES_STAT!D1374</f>
        <v>3.33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4.4814639615267524E-4</v>
      </c>
      <c r="G1371" s="2">
        <f t="shared" si="192"/>
        <v>8.3408686094978677E-4</v>
      </c>
      <c r="H1371" s="2">
        <f t="shared" si="193"/>
        <v>0.53728984010414027</v>
      </c>
      <c r="I1371" s="2">
        <f t="shared" si="194"/>
        <v>34.950458013027841</v>
      </c>
    </row>
    <row r="1372" spans="1:9" ht="13.5" x14ac:dyDescent="0.25">
      <c r="A1372" s="3">
        <f>TITRES_STAT!B1375</f>
        <v>44308</v>
      </c>
      <c r="B1372" s="5">
        <f>TITRES_STAT!D1375</f>
        <v>3.33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4.1613593928462701E-4</v>
      </c>
      <c r="G1372" s="2">
        <f t="shared" si="192"/>
        <v>7.74509228024802E-4</v>
      </c>
      <c r="H1372" s="2">
        <f t="shared" si="193"/>
        <v>0.53728984010414027</v>
      </c>
      <c r="I1372" s="2">
        <f t="shared" si="194"/>
        <v>34.950458013027841</v>
      </c>
    </row>
    <row r="1373" spans="1:9" ht="13.5" x14ac:dyDescent="0.25">
      <c r="A1373" s="3">
        <f>TITRES_STAT!B1376</f>
        <v>44309</v>
      </c>
      <c r="B1373" s="5">
        <f>TITRES_STAT!D1376</f>
        <v>3.33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3.8641194362143937E-4</v>
      </c>
      <c r="G1373" s="2">
        <f t="shared" si="195"/>
        <v>7.191871403087448E-4</v>
      </c>
      <c r="H1373" s="2">
        <f t="shared" si="193"/>
        <v>0.53728984010414027</v>
      </c>
      <c r="I1373" s="2">
        <f t="shared" si="194"/>
        <v>34.950458013027841</v>
      </c>
    </row>
    <row r="1374" spans="1:9" ht="13.5" x14ac:dyDescent="0.25">
      <c r="A1374" s="3">
        <f>TITRES_STAT!B1377</f>
        <v>44312</v>
      </c>
      <c r="B1374" s="5">
        <f>TITRES_STAT!D1377</f>
        <v>3.33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3.5881109050562226E-4</v>
      </c>
      <c r="G1374" s="2">
        <f t="shared" si="195"/>
        <v>6.6781663028669166E-4</v>
      </c>
      <c r="H1374" s="2">
        <f t="shared" si="193"/>
        <v>0.53728984010414016</v>
      </c>
      <c r="I1374" s="2">
        <f t="shared" si="194"/>
        <v>34.950458013027827</v>
      </c>
    </row>
    <row r="1375" spans="1:9" ht="13.5" x14ac:dyDescent="0.25">
      <c r="A1375" s="3">
        <f>TITRES_STAT!B1378</f>
        <v>44313</v>
      </c>
      <c r="B1375" s="5">
        <f>TITRES_STAT!D1378</f>
        <v>3.33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3.331817268980778E-4</v>
      </c>
      <c r="G1375" s="2">
        <f t="shared" si="195"/>
        <v>6.2011544240907093E-4</v>
      </c>
      <c r="H1375" s="2">
        <f t="shared" si="193"/>
        <v>0.53728984010414005</v>
      </c>
      <c r="I1375" s="2">
        <f t="shared" si="194"/>
        <v>34.950458013027813</v>
      </c>
    </row>
    <row r="1376" spans="1:9" ht="13.5" x14ac:dyDescent="0.25">
      <c r="A1376" s="3">
        <f>TITRES_STAT!B1379</f>
        <v>44314</v>
      </c>
      <c r="B1376" s="5">
        <f>TITRES_STAT!D1379</f>
        <v>3.33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3.0938303211964368E-4</v>
      </c>
      <c r="G1376" s="2">
        <f t="shared" si="195"/>
        <v>5.7582148223699438E-4</v>
      </c>
      <c r="H1376" s="2">
        <f t="shared" si="193"/>
        <v>0.53728984010414016</v>
      </c>
      <c r="I1376" s="2">
        <f t="shared" si="194"/>
        <v>34.950458013027827</v>
      </c>
    </row>
    <row r="1377" spans="1:9" ht="13.5" x14ac:dyDescent="0.25">
      <c r="A1377" s="3">
        <f>TITRES_STAT!B1380</f>
        <v>44315</v>
      </c>
      <c r="B1377" s="5">
        <f>TITRES_STAT!D1380</f>
        <v>3.33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2.8728424411109772E-4</v>
      </c>
      <c r="G1377" s="2">
        <f t="shared" si="195"/>
        <v>5.3469137636292336E-4</v>
      </c>
      <c r="H1377" s="2">
        <f t="shared" si="193"/>
        <v>0.53728984010414016</v>
      </c>
      <c r="I1377" s="2">
        <f t="shared" si="194"/>
        <v>34.950458013027827</v>
      </c>
    </row>
    <row r="1378" spans="1:9" ht="13.5" x14ac:dyDescent="0.25">
      <c r="A1378" s="3">
        <f>TITRES_STAT!B1381</f>
        <v>44316</v>
      </c>
      <c r="B1378" s="5">
        <f>TITRES_STAT!D1381</f>
        <v>3.33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2.66763940960305E-4</v>
      </c>
      <c r="G1378" s="2">
        <f t="shared" si="195"/>
        <v>4.9649913519414317E-4</v>
      </c>
      <c r="H1378" s="2">
        <f t="shared" si="193"/>
        <v>0.53728984010414005</v>
      </c>
      <c r="I1378" s="2">
        <f t="shared" si="194"/>
        <v>34.950458013027813</v>
      </c>
    </row>
    <row r="1379" spans="1:9" ht="13.5" x14ac:dyDescent="0.25">
      <c r="A1379" s="3">
        <f>TITRES_STAT!B1382</f>
        <v>44319</v>
      </c>
      <c r="B1379" s="5">
        <f>TITRES_STAT!D1382</f>
        <v>3.33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2.4770937374885466E-4</v>
      </c>
      <c r="G1379" s="2">
        <f t="shared" si="195"/>
        <v>4.6103491125170433E-4</v>
      </c>
      <c r="H1379" s="2">
        <f t="shared" si="193"/>
        <v>0.53728984010414016</v>
      </c>
      <c r="I1379" s="2">
        <f t="shared" si="194"/>
        <v>34.950458013027827</v>
      </c>
    </row>
    <row r="1380" spans="1:9" ht="13.5" x14ac:dyDescent="0.25">
      <c r="A1380" s="3">
        <f>TITRES_STAT!B1383</f>
        <v>44320</v>
      </c>
      <c r="B1380" s="5">
        <f>TITRES_STAT!D1383</f>
        <v>3.33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2.3001584705250789E-4</v>
      </c>
      <c r="G1380" s="2">
        <f t="shared" si="195"/>
        <v>4.281038461622969E-4</v>
      </c>
      <c r="H1380" s="2">
        <f t="shared" si="193"/>
        <v>0.53728984010414005</v>
      </c>
      <c r="I1380" s="2">
        <f t="shared" si="194"/>
        <v>34.950458013027813</v>
      </c>
    </row>
    <row r="1381" spans="1:9" ht="13.5" x14ac:dyDescent="0.25">
      <c r="A1381" s="3">
        <f>TITRES_STAT!B1384</f>
        <v>44321</v>
      </c>
      <c r="B1381" s="5">
        <f>TITRES_STAT!D1384</f>
        <v>3.33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2.1358614369161445E-4</v>
      </c>
      <c r="G1381" s="2">
        <f t="shared" si="195"/>
        <v>3.9752500000784716E-4</v>
      </c>
      <c r="H1381" s="2">
        <f t="shared" si="193"/>
        <v>0.53728984010413994</v>
      </c>
      <c r="I1381" s="2">
        <f t="shared" si="194"/>
        <v>34.950458013027813</v>
      </c>
    </row>
    <row r="1382" spans="1:9" ht="13.5" x14ac:dyDescent="0.25">
      <c r="A1382" s="3">
        <f>TITRES_STAT!B1385</f>
        <v>44322</v>
      </c>
      <c r="B1382" s="5">
        <f>TITRES_STAT!D1385</f>
        <v>3.33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1.9832999057078484E-4</v>
      </c>
      <c r="G1382" s="2">
        <f t="shared" si="195"/>
        <v>3.6913035715014378E-4</v>
      </c>
      <c r="H1382" s="2">
        <f t="shared" si="193"/>
        <v>0.53728984010413994</v>
      </c>
      <c r="I1382" s="2">
        <f t="shared" si="194"/>
        <v>34.950458013027813</v>
      </c>
    </row>
    <row r="1383" spans="1:9" ht="13.5" x14ac:dyDescent="0.25">
      <c r="A1383" s="3">
        <f>TITRES_STAT!B1386</f>
        <v>44323</v>
      </c>
      <c r="B1383" s="5">
        <f>TITRES_STAT!D1386</f>
        <v>3.33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1.8416356267287164E-4</v>
      </c>
      <c r="G1383" s="2">
        <f t="shared" si="195"/>
        <v>3.4276390306799061E-4</v>
      </c>
      <c r="H1383" s="2">
        <f t="shared" si="193"/>
        <v>0.53728984010414005</v>
      </c>
      <c r="I1383" s="2">
        <f t="shared" si="194"/>
        <v>34.950458013027813</v>
      </c>
    </row>
    <row r="1384" spans="1:9" ht="13.5" x14ac:dyDescent="0.25">
      <c r="A1384" s="3">
        <f>TITRES_STAT!B1387</f>
        <v>44326</v>
      </c>
      <c r="B1384" s="5">
        <f>TITRES_STAT!D1387</f>
        <v>3.33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1.7100902248195224E-4</v>
      </c>
      <c r="G1384" s="2">
        <f t="shared" si="195"/>
        <v>3.1828076713456268E-4</v>
      </c>
      <c r="H1384" s="2">
        <f t="shared" si="193"/>
        <v>0.53728984010414016</v>
      </c>
      <c r="I1384" s="2">
        <f t="shared" si="194"/>
        <v>34.950458013027827</v>
      </c>
    </row>
    <row r="1385" spans="1:9" ht="13.5" x14ac:dyDescent="0.25">
      <c r="A1385" s="3">
        <f>TITRES_STAT!B1388</f>
        <v>44327</v>
      </c>
      <c r="B1385" s="5">
        <f>TITRES_STAT!D1388</f>
        <v>3.33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1.5879409230466993E-4</v>
      </c>
      <c r="G1385" s="2">
        <f t="shared" si="195"/>
        <v>2.9554642662495107E-4</v>
      </c>
      <c r="H1385" s="2">
        <f t="shared" si="193"/>
        <v>0.53728984010414005</v>
      </c>
      <c r="I1385" s="2">
        <f t="shared" si="194"/>
        <v>34.950458013027813</v>
      </c>
    </row>
    <row r="1386" spans="1:9" ht="13.5" x14ac:dyDescent="0.25">
      <c r="A1386" s="3">
        <f>TITRES_STAT!B1389</f>
        <v>44333</v>
      </c>
      <c r="B1386" s="5">
        <f>TITRES_STAT!D1389</f>
        <v>3.33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1.4745165714005062E-4</v>
      </c>
      <c r="G1386" s="2">
        <f t="shared" si="195"/>
        <v>2.7443596758031173E-4</v>
      </c>
      <c r="H1386" s="2">
        <f t="shared" si="193"/>
        <v>0.53728984010413994</v>
      </c>
      <c r="I1386" s="2">
        <f t="shared" si="194"/>
        <v>34.950458013027813</v>
      </c>
    </row>
    <row r="1387" spans="1:9" ht="13.5" x14ac:dyDescent="0.25">
      <c r="A1387" s="3">
        <f>TITRES_STAT!B1390</f>
        <v>44334</v>
      </c>
      <c r="B1387" s="5">
        <f>TITRES_STAT!D1390</f>
        <v>3.33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1.369193959157613E-4</v>
      </c>
      <c r="G1387" s="2">
        <f t="shared" si="195"/>
        <v>2.5483339846743233E-4</v>
      </c>
      <c r="H1387" s="2">
        <f t="shared" si="193"/>
        <v>0.53728984010413994</v>
      </c>
      <c r="I1387" s="2">
        <f t="shared" si="194"/>
        <v>34.950458013027813</v>
      </c>
    </row>
    <row r="1388" spans="1:9" ht="13.5" x14ac:dyDescent="0.25">
      <c r="A1388" s="3">
        <f>TITRES_STAT!B1391</f>
        <v>44335</v>
      </c>
      <c r="B1388" s="5">
        <f>TITRES_STAT!D1391</f>
        <v>3.33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1.271394390646355E-4</v>
      </c>
      <c r="G1388" s="2">
        <f t="shared" si="195"/>
        <v>2.3663101286261571E-4</v>
      </c>
      <c r="H1388" s="2">
        <f t="shared" si="193"/>
        <v>0.53728984010414005</v>
      </c>
      <c r="I1388" s="2">
        <f t="shared" si="194"/>
        <v>34.950458013027813</v>
      </c>
    </row>
    <row r="1389" spans="1:9" ht="13.5" x14ac:dyDescent="0.25">
      <c r="A1389" s="3">
        <f>TITRES_STAT!B1392</f>
        <v>44336</v>
      </c>
      <c r="B1389" s="5">
        <f>TITRES_STAT!D1392</f>
        <v>3.33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1.1805805056001868E-4</v>
      </c>
      <c r="G1389" s="2">
        <f t="shared" si="196"/>
        <v>2.1972879765814316E-4</v>
      </c>
      <c r="H1389" s="2">
        <f t="shared" si="193"/>
        <v>0.53728984010414005</v>
      </c>
      <c r="I1389" s="2">
        <f t="shared" si="194"/>
        <v>34.950458013027813</v>
      </c>
    </row>
    <row r="1390" spans="1:9" ht="13.5" x14ac:dyDescent="0.25">
      <c r="A1390" s="3">
        <f>TITRES_STAT!B1393</f>
        <v>44337</v>
      </c>
      <c r="B1390" s="5">
        <f>TITRES_STAT!D1393</f>
        <v>3.33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1.096253326628745E-4</v>
      </c>
      <c r="G1390" s="2">
        <f t="shared" si="196"/>
        <v>2.0403388353970437E-4</v>
      </c>
      <c r="H1390" s="2">
        <f t="shared" si="193"/>
        <v>0.53728984010414005</v>
      </c>
      <c r="I1390" s="2">
        <f t="shared" si="194"/>
        <v>34.950458013027813</v>
      </c>
    </row>
    <row r="1391" spans="1:9" ht="13.5" x14ac:dyDescent="0.25">
      <c r="A1391" s="3">
        <f>TITRES_STAT!B1394</f>
        <v>44340</v>
      </c>
      <c r="B1391" s="5">
        <f>TITRES_STAT!D1394</f>
        <v>3.33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1.0179495175838346E-4</v>
      </c>
      <c r="G1391" s="2">
        <f t="shared" si="196"/>
        <v>1.8946003471543977E-4</v>
      </c>
      <c r="H1391" s="2">
        <f t="shared" si="193"/>
        <v>0.53728984010414005</v>
      </c>
      <c r="I1391" s="2">
        <f t="shared" si="194"/>
        <v>34.950458013027813</v>
      </c>
    </row>
    <row r="1392" spans="1:9" ht="13.5" x14ac:dyDescent="0.25">
      <c r="A1392" s="3">
        <f>TITRES_STAT!B1395</f>
        <v>44341</v>
      </c>
      <c r="B1392" s="5">
        <f>TITRES_STAT!D1395</f>
        <v>3.33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9.4523883775641783E-5</v>
      </c>
      <c r="G1392" s="2">
        <f t="shared" si="196"/>
        <v>1.7592717509290834E-4</v>
      </c>
      <c r="H1392" s="2">
        <f t="shared" si="193"/>
        <v>0.53728984010414016</v>
      </c>
      <c r="I1392" s="2">
        <f t="shared" si="194"/>
        <v>34.950458013027827</v>
      </c>
    </row>
    <row r="1393" spans="1:9" ht="13.5" x14ac:dyDescent="0.25">
      <c r="A1393" s="3">
        <f>TITRES_STAT!B1396</f>
        <v>44342</v>
      </c>
      <c r="B1393" s="5">
        <f>TITRES_STAT!D1396</f>
        <v>3.33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8.7772177791667374E-5</v>
      </c>
      <c r="G1393" s="2">
        <f t="shared" si="196"/>
        <v>1.6336094830055772E-4</v>
      </c>
      <c r="H1393" s="2">
        <f t="shared" si="193"/>
        <v>0.53728984010414027</v>
      </c>
      <c r="I1393" s="2">
        <f t="shared" si="194"/>
        <v>34.950458013027841</v>
      </c>
    </row>
    <row r="1394" spans="1:9" ht="13.5" x14ac:dyDescent="0.25">
      <c r="A1394" s="3">
        <f>TITRES_STAT!B1397</f>
        <v>44343</v>
      </c>
      <c r="B1394" s="5">
        <f>TITRES_STAT!D1397</f>
        <v>3.33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8.1502736520833993E-5</v>
      </c>
      <c r="G1394" s="2">
        <f t="shared" si="196"/>
        <v>1.5169230913623217E-4</v>
      </c>
      <c r="H1394" s="2">
        <f t="shared" si="193"/>
        <v>0.53728984010414027</v>
      </c>
      <c r="I1394" s="2">
        <f t="shared" si="194"/>
        <v>34.950458013027841</v>
      </c>
    </row>
    <row r="1395" spans="1:9" ht="13.5" x14ac:dyDescent="0.25">
      <c r="A1395" s="3">
        <f>TITRES_STAT!B1398</f>
        <v>44344</v>
      </c>
      <c r="B1395" s="5">
        <f>TITRES_STAT!D1398</f>
        <v>3.33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7.5681112483631563E-5</v>
      </c>
      <c r="G1395" s="2">
        <f t="shared" si="196"/>
        <v>1.4085714419792989E-4</v>
      </c>
      <c r="H1395" s="2">
        <f t="shared" si="193"/>
        <v>0.53728984010414016</v>
      </c>
      <c r="I1395" s="2">
        <f t="shared" si="194"/>
        <v>34.950458013027827</v>
      </c>
    </row>
    <row r="1396" spans="1:9" ht="13.5" x14ac:dyDescent="0.25">
      <c r="A1396" s="3">
        <f>TITRES_STAT!B1399</f>
        <v>44347</v>
      </c>
      <c r="B1396" s="5">
        <f>TITRES_STAT!D1399</f>
        <v>3.33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7.0275318734800747E-5</v>
      </c>
      <c r="G1396" s="2">
        <f t="shared" si="196"/>
        <v>1.3079591961236348E-4</v>
      </c>
      <c r="H1396" s="2">
        <f t="shared" si="193"/>
        <v>0.53728984010414016</v>
      </c>
      <c r="I1396" s="2">
        <f t="shared" si="194"/>
        <v>34.950458013027827</v>
      </c>
    </row>
    <row r="1397" spans="1:9" ht="13.5" x14ac:dyDescent="0.25">
      <c r="A1397" s="3">
        <f>TITRES_STAT!B1400</f>
        <v>44348</v>
      </c>
      <c r="B1397" s="5">
        <f>TITRES_STAT!D1400</f>
        <v>3.33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6.5255653110886415E-5</v>
      </c>
      <c r="G1397" s="2">
        <f t="shared" si="196"/>
        <v>1.2145335392576609E-4</v>
      </c>
      <c r="H1397" s="2">
        <f t="shared" si="193"/>
        <v>0.53728984010414027</v>
      </c>
      <c r="I1397" s="2">
        <f t="shared" si="194"/>
        <v>34.950458013027841</v>
      </c>
    </row>
    <row r="1398" spans="1:9" ht="13.5" x14ac:dyDescent="0.25">
      <c r="A1398" s="3">
        <f>TITRES_STAT!B1401</f>
        <v>44349</v>
      </c>
      <c r="B1398" s="5">
        <f>TITRES_STAT!D1401</f>
        <v>3.33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6.0594535031537388E-5</v>
      </c>
      <c r="G1398" s="2">
        <f t="shared" si="196"/>
        <v>1.1277811435963993E-4</v>
      </c>
      <c r="H1398" s="2">
        <f t="shared" si="193"/>
        <v>0.53728984010414027</v>
      </c>
      <c r="I1398" s="2">
        <f t="shared" si="194"/>
        <v>34.950458013027841</v>
      </c>
    </row>
    <row r="1399" spans="1:9" ht="13.5" x14ac:dyDescent="0.25">
      <c r="A1399" s="3">
        <f>TITRES_STAT!B1402</f>
        <v>44350</v>
      </c>
      <c r="B1399" s="5">
        <f>TITRES_STAT!D1402</f>
        <v>3.33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5.6266353957856148E-5</v>
      </c>
      <c r="G1399" s="2">
        <f t="shared" si="196"/>
        <v>1.0472253476252279E-4</v>
      </c>
      <c r="H1399" s="2">
        <f t="shared" si="193"/>
        <v>0.53728984010414038</v>
      </c>
      <c r="I1399" s="2">
        <f t="shared" si="194"/>
        <v>34.950458013027841</v>
      </c>
    </row>
    <row r="1400" spans="1:9" ht="13.5" x14ac:dyDescent="0.25">
      <c r="A1400" s="3">
        <f>TITRES_STAT!B1403</f>
        <v>44351</v>
      </c>
      <c r="B1400" s="5">
        <f>TITRES_STAT!D1403</f>
        <v>3.33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5.2247328675152141E-5</v>
      </c>
      <c r="G1400" s="2">
        <f t="shared" si="196"/>
        <v>9.7242353708056878E-5</v>
      </c>
      <c r="H1400" s="2">
        <f t="shared" si="193"/>
        <v>0.53728984010414038</v>
      </c>
      <c r="I1400" s="2">
        <f t="shared" si="194"/>
        <v>34.950458013027841</v>
      </c>
    </row>
    <row r="1401" spans="1:9" ht="13.5" x14ac:dyDescent="0.25">
      <c r="A1401" s="3">
        <f>TITRES_STAT!B1404</f>
        <v>44354</v>
      </c>
      <c r="B1401" s="5">
        <f>TITRES_STAT!D1404</f>
        <v>3.33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4.8515376626926985E-5</v>
      </c>
      <c r="G1401" s="2">
        <f t="shared" si="196"/>
        <v>9.0296471300338523E-5</v>
      </c>
      <c r="H1401" s="2">
        <f t="shared" si="193"/>
        <v>0.53728984010414038</v>
      </c>
      <c r="I1401" s="2">
        <f t="shared" si="194"/>
        <v>34.950458013027841</v>
      </c>
    </row>
    <row r="1402" spans="1:9" ht="13.5" x14ac:dyDescent="0.25">
      <c r="A1402" s="3">
        <f>TITRES_STAT!B1405</f>
        <v>44355</v>
      </c>
      <c r="B1402" s="5">
        <f>TITRES_STAT!D1405</f>
        <v>3.33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4.5049992582146489E-5</v>
      </c>
      <c r="G1402" s="2">
        <f t="shared" si="196"/>
        <v>8.3846723350314349E-5</v>
      </c>
      <c r="H1402" s="2">
        <f t="shared" si="193"/>
        <v>0.53728984010414038</v>
      </c>
      <c r="I1402" s="2">
        <f t="shared" si="194"/>
        <v>34.950458013027841</v>
      </c>
    </row>
    <row r="1403" spans="1:9" ht="13.5" x14ac:dyDescent="0.25">
      <c r="A1403" s="3">
        <f>TITRES_STAT!B1406</f>
        <v>44356</v>
      </c>
      <c r="B1403" s="5">
        <f>TITRES_STAT!D1406</f>
        <v>3.33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4.1832135969136024E-5</v>
      </c>
      <c r="G1403" s="2">
        <f t="shared" si="196"/>
        <v>7.7857671682434753E-5</v>
      </c>
      <c r="H1403" s="2">
        <f t="shared" si="193"/>
        <v>0.53728984010414038</v>
      </c>
      <c r="I1403" s="2">
        <f t="shared" si="194"/>
        <v>34.950458013027841</v>
      </c>
    </row>
    <row r="1404" spans="1:9" ht="13.5" x14ac:dyDescent="0.25">
      <c r="A1404" s="3">
        <f>TITRES_STAT!B1407</f>
        <v>44357</v>
      </c>
      <c r="B1404" s="5">
        <f>TITRES_STAT!D1407</f>
        <v>3.33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3.8844126257054883E-5</v>
      </c>
      <c r="G1404" s="2">
        <f t="shared" si="196"/>
        <v>7.2296409419403694E-5</v>
      </c>
      <c r="H1404" s="2">
        <f t="shared" si="193"/>
        <v>0.53728984010414038</v>
      </c>
      <c r="I1404" s="2">
        <f t="shared" si="194"/>
        <v>34.950458013027841</v>
      </c>
    </row>
    <row r="1405" spans="1:9" ht="13.5" x14ac:dyDescent="0.25">
      <c r="A1405" s="3">
        <f>TITRES_STAT!B1408</f>
        <v>44358</v>
      </c>
      <c r="B1405" s="5">
        <f>TITRES_STAT!D1408</f>
        <v>3.33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3.6069545810122389E-5</v>
      </c>
      <c r="G1405" s="2">
        <f t="shared" si="197"/>
        <v>6.7132380175160565E-5</v>
      </c>
      <c r="H1405" s="2">
        <f t="shared" si="193"/>
        <v>0.53728984010414049</v>
      </c>
      <c r="I1405" s="2">
        <f t="shared" si="194"/>
        <v>34.950458013027841</v>
      </c>
    </row>
    <row r="1406" spans="1:9" ht="13.5" x14ac:dyDescent="0.25">
      <c r="A1406" s="3">
        <f>TITRES_STAT!B1409</f>
        <v>44361</v>
      </c>
      <c r="B1406" s="5">
        <f>TITRES_STAT!D1409</f>
        <v>3.33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3.3493149680827933E-5</v>
      </c>
      <c r="G1406" s="2">
        <f t="shared" si="197"/>
        <v>6.2337210162649094E-5</v>
      </c>
      <c r="H1406" s="2">
        <f t="shared" si="193"/>
        <v>0.53728984010414049</v>
      </c>
      <c r="I1406" s="2">
        <f t="shared" si="194"/>
        <v>34.950458013027841</v>
      </c>
    </row>
    <row r="1407" spans="1:9" ht="13.5" x14ac:dyDescent="0.25">
      <c r="A1407" s="3">
        <f>TITRES_STAT!B1410</f>
        <v>44362</v>
      </c>
      <c r="B1407" s="5">
        <f>TITRES_STAT!D1410</f>
        <v>3.33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3.1100781846483081E-5</v>
      </c>
      <c r="G1407" s="2">
        <f t="shared" si="197"/>
        <v>5.7884552293888442E-5</v>
      </c>
      <c r="H1407" s="2">
        <f t="shared" si="193"/>
        <v>0.53728984010414049</v>
      </c>
      <c r="I1407" s="2">
        <f t="shared" si="194"/>
        <v>34.950458013027841</v>
      </c>
    </row>
    <row r="1408" spans="1:9" ht="13.5" x14ac:dyDescent="0.25">
      <c r="A1408" s="3">
        <f>TITRES_STAT!B1411</f>
        <v>44363</v>
      </c>
      <c r="B1408" s="5">
        <f>TITRES_STAT!D1411</f>
        <v>3.33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2.8879297428877147E-5</v>
      </c>
      <c r="G1408" s="2">
        <f t="shared" si="197"/>
        <v>5.3749941415753549E-5</v>
      </c>
      <c r="H1408" s="2">
        <f t="shared" si="193"/>
        <v>0.5372898401041406</v>
      </c>
      <c r="I1408" s="2">
        <f t="shared" si="194"/>
        <v>34.950458013027841</v>
      </c>
    </row>
    <row r="1409" spans="1:9" ht="13.5" x14ac:dyDescent="0.25">
      <c r="A1409" s="3">
        <f>TITRES_STAT!B1412</f>
        <v>44364</v>
      </c>
      <c r="B1409" s="5">
        <f>TITRES_STAT!D1412</f>
        <v>3.33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2.6816490469671637E-5</v>
      </c>
      <c r="G1409" s="2">
        <f t="shared" si="197"/>
        <v>4.9910659886056871E-5</v>
      </c>
      <c r="H1409" s="2">
        <f t="shared" si="193"/>
        <v>0.53728984010414049</v>
      </c>
      <c r="I1409" s="2">
        <f t="shared" si="194"/>
        <v>34.950458013027841</v>
      </c>
    </row>
    <row r="1410" spans="1:9" ht="13.5" x14ac:dyDescent="0.25">
      <c r="A1410" s="3">
        <f>TITRES_STAT!B1413</f>
        <v>44365</v>
      </c>
      <c r="B1410" s="5">
        <f>TITRES_STAT!D1413</f>
        <v>3.33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2.4901026864695091E-5</v>
      </c>
      <c r="G1410" s="2">
        <f t="shared" si="197"/>
        <v>4.6345612751338524E-5</v>
      </c>
      <c r="H1410" s="2">
        <f t="shared" si="193"/>
        <v>0.53728984010414049</v>
      </c>
      <c r="I1410" s="2">
        <f t="shared" si="194"/>
        <v>34.950458013027841</v>
      </c>
    </row>
    <row r="1411" spans="1:9" ht="13.5" x14ac:dyDescent="0.25">
      <c r="A1411" s="3">
        <f>TITRES_STAT!B1414</f>
        <v>44368</v>
      </c>
      <c r="B1411" s="5">
        <f>TITRES_STAT!D1414</f>
        <v>3.33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2.3122382088645438E-5</v>
      </c>
      <c r="G1411" s="2">
        <f t="shared" si="197"/>
        <v>4.303521184052863E-5</v>
      </c>
      <c r="H1411" s="2">
        <f t="shared" si="193"/>
        <v>0.53728984010414038</v>
      </c>
      <c r="I1411" s="2">
        <f t="shared" si="194"/>
        <v>34.950458013027841</v>
      </c>
    </row>
    <row r="1412" spans="1:9" ht="13.5" x14ac:dyDescent="0.25">
      <c r="A1412" s="3">
        <f>TITRES_STAT!B1415</f>
        <v>44369</v>
      </c>
      <c r="B1412" s="5">
        <f>TITRES_STAT!D1415</f>
        <v>3.33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2.1470783368027909E-5</v>
      </c>
      <c r="G1412" s="2">
        <f t="shared" si="197"/>
        <v>3.9961268137633725E-5</v>
      </c>
      <c r="H1412" s="2">
        <f t="shared" si="193"/>
        <v>0.53728984010414049</v>
      </c>
      <c r="I1412" s="2">
        <f t="shared" si="194"/>
        <v>34.950458013027841</v>
      </c>
    </row>
    <row r="1413" spans="1:9" ht="13.5" x14ac:dyDescent="0.25">
      <c r="A1413" s="3">
        <f>TITRES_STAT!B1416</f>
        <v>44370</v>
      </c>
      <c r="B1413" s="5">
        <f>TITRES_STAT!D1416</f>
        <v>3.33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1.9937155984597345E-5</v>
      </c>
      <c r="G1413" s="2">
        <f t="shared" si="197"/>
        <v>3.7106891842088461E-5</v>
      </c>
      <c r="H1413" s="2">
        <f t="shared" si="193"/>
        <v>0.53728984010414049</v>
      </c>
      <c r="I1413" s="2">
        <f t="shared" si="194"/>
        <v>34.950458013027841</v>
      </c>
    </row>
    <row r="1414" spans="1:9" ht="13.5" x14ac:dyDescent="0.25">
      <c r="A1414" s="3">
        <f>TITRES_STAT!B1417</f>
        <v>44371</v>
      </c>
      <c r="B1414" s="5">
        <f>TITRES_STAT!D1417</f>
        <v>3.33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1.8513073414268964E-5</v>
      </c>
      <c r="G1414" s="2">
        <f t="shared" si="197"/>
        <v>3.4456399567653571E-5</v>
      </c>
      <c r="H1414" s="2">
        <f t="shared" si="193"/>
        <v>0.53728984010414049</v>
      </c>
      <c r="I1414" s="2">
        <f t="shared" si="194"/>
        <v>34.950458013027841</v>
      </c>
    </row>
    <row r="1415" spans="1:9" ht="13.5" x14ac:dyDescent="0.25">
      <c r="A1415" s="3">
        <f>TITRES_STAT!B1418</f>
        <v>44372</v>
      </c>
      <c r="B1415" s="5">
        <f>TITRES_STAT!D1418</f>
        <v>3.33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1.7190711027535467E-5</v>
      </c>
      <c r="G1415" s="2">
        <f t="shared" si="197"/>
        <v>3.199522816996403E-5</v>
      </c>
      <c r="H1415" s="2">
        <f t="shared" si="193"/>
        <v>0.53728984010414049</v>
      </c>
      <c r="I1415" s="2">
        <f t="shared" si="194"/>
        <v>34.950458013027841</v>
      </c>
    </row>
    <row r="1416" spans="1:9" ht="13.5" x14ac:dyDescent="0.25">
      <c r="A1416" s="3">
        <f>TITRES_STAT!B1419</f>
        <v>44375</v>
      </c>
      <c r="B1416" s="5">
        <f>TITRES_STAT!D1419</f>
        <v>3.33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1.596280309699722E-5</v>
      </c>
      <c r="G1416" s="2">
        <f t="shared" si="197"/>
        <v>2.9709854729252314E-5</v>
      </c>
      <c r="H1416" s="2">
        <f t="shared" si="193"/>
        <v>0.5372898401041406</v>
      </c>
      <c r="I1416" s="2">
        <f t="shared" si="194"/>
        <v>34.950458013027841</v>
      </c>
    </row>
    <row r="1417" spans="1:9" ht="13.5" x14ac:dyDescent="0.25">
      <c r="A1417" s="3">
        <f>TITRES_STAT!B1420</f>
        <v>44376</v>
      </c>
      <c r="B1417" s="5">
        <f>TITRES_STAT!D1420</f>
        <v>3.33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1.4822602875783132E-5</v>
      </c>
      <c r="G1417" s="2">
        <f t="shared" si="197"/>
        <v>2.7587722248591434E-5</v>
      </c>
      <c r="H1417" s="2">
        <f t="shared" si="193"/>
        <v>0.53728984010414049</v>
      </c>
      <c r="I1417" s="2">
        <f t="shared" si="194"/>
        <v>34.950458013027841</v>
      </c>
    </row>
    <row r="1418" spans="1:9" ht="13.5" x14ac:dyDescent="0.25">
      <c r="A1418" s="3">
        <f>TITRES_STAT!B1421</f>
        <v>44377</v>
      </c>
      <c r="B1418" s="5">
        <f>TITRES_STAT!D1421</f>
        <v>3.33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1.3763845527512909E-5</v>
      </c>
      <c r="G1418" s="2">
        <f t="shared" si="197"/>
        <v>2.5617170659406331E-5</v>
      </c>
      <c r="H1418" s="2">
        <f t="shared" si="193"/>
        <v>0.5372898401041406</v>
      </c>
      <c r="I1418" s="2">
        <f t="shared" si="194"/>
        <v>34.950458013027841</v>
      </c>
    </row>
    <row r="1419" spans="1:9" ht="13.5" x14ac:dyDescent="0.25">
      <c r="A1419" s="3">
        <f>TITRES_STAT!B1422</f>
        <v>44378</v>
      </c>
      <c r="B1419" s="5">
        <f>TITRES_STAT!D1422</f>
        <v>3.33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1.2780713704119129E-5</v>
      </c>
      <c r="G1419" s="2">
        <f t="shared" si="197"/>
        <v>2.3787372755163021E-5</v>
      </c>
      <c r="H1419" s="2">
        <f t="shared" si="193"/>
        <v>0.5372898401041406</v>
      </c>
      <c r="I1419" s="2">
        <f t="shared" si="194"/>
        <v>34.950458013027841</v>
      </c>
    </row>
    <row r="1420" spans="1:9" ht="13.5" x14ac:dyDescent="0.25">
      <c r="A1420" s="3">
        <f>TITRES_STAT!B1423</f>
        <v>44379</v>
      </c>
      <c r="B1420" s="5">
        <f>TITRES_STAT!D1423</f>
        <v>3.24</v>
      </c>
      <c r="C1420" s="2">
        <f t="shared" si="198"/>
        <v>-8.9999999999999858E-2</v>
      </c>
      <c r="D1420" s="2">
        <f t="shared" si="199"/>
        <v>0</v>
      </c>
      <c r="E1420" s="2">
        <f t="shared" si="200"/>
        <v>8.9999999999999858E-2</v>
      </c>
      <c r="F1420" s="2">
        <f t="shared" si="197"/>
        <v>1.1867805582396335E-5</v>
      </c>
      <c r="G1420" s="2">
        <f t="shared" si="197"/>
        <v>6.4506597032726407E-3</v>
      </c>
      <c r="H1420" s="2">
        <f t="shared" si="193"/>
        <v>1.8397816856430033E-3</v>
      </c>
      <c r="I1420" s="2">
        <f t="shared" si="194"/>
        <v>0.18364031048432139</v>
      </c>
    </row>
    <row r="1421" spans="1:9" ht="13.5" x14ac:dyDescent="0.25">
      <c r="A1421" s="3">
        <f>TITRES_STAT!B1424</f>
        <v>44382</v>
      </c>
      <c r="B1421" s="5">
        <f>TITRES_STAT!D1424</f>
        <v>3.24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1.102010518365374E-5</v>
      </c>
      <c r="G1421" s="2">
        <f t="shared" si="201"/>
        <v>5.9898982958960234E-3</v>
      </c>
      <c r="H1421" s="2">
        <f t="shared" si="193"/>
        <v>1.8397816856430035E-3</v>
      </c>
      <c r="I1421" s="2">
        <f t="shared" si="194"/>
        <v>0.18364031048432139</v>
      </c>
    </row>
    <row r="1422" spans="1:9" ht="13.5" x14ac:dyDescent="0.25">
      <c r="A1422" s="3">
        <f>TITRES_STAT!B1425</f>
        <v>44383</v>
      </c>
      <c r="B1422" s="5">
        <f>TITRES_STAT!D1425</f>
        <v>3.15</v>
      </c>
      <c r="C1422" s="2">
        <f t="shared" si="198"/>
        <v>-9.0000000000000302E-2</v>
      </c>
      <c r="D1422" s="2">
        <f t="shared" si="199"/>
        <v>0</v>
      </c>
      <c r="E1422" s="2">
        <f t="shared" si="200"/>
        <v>9.0000000000000302E-2</v>
      </c>
      <c r="F1422" s="2">
        <f t="shared" si="201"/>
        <v>1.0232954813392759E-5</v>
      </c>
      <c r="G1422" s="2">
        <f t="shared" si="201"/>
        <v>1.1990619846189186E-2</v>
      </c>
      <c r="H1422" s="2">
        <f t="shared" si="193"/>
        <v>8.5341333014114014E-4</v>
      </c>
      <c r="I1422" s="2">
        <f t="shared" si="194"/>
        <v>8.5268563685232834E-2</v>
      </c>
    </row>
    <row r="1423" spans="1:9" ht="13.5" x14ac:dyDescent="0.25">
      <c r="A1423" s="3">
        <f>TITRES_STAT!B1426</f>
        <v>44384</v>
      </c>
      <c r="B1423" s="5">
        <f>TITRES_STAT!D1426</f>
        <v>3.15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9.5020294695789901E-6</v>
      </c>
      <c r="G1423" s="2">
        <f t="shared" si="201"/>
        <v>1.1134147000032816E-2</v>
      </c>
      <c r="H1423" s="2">
        <f t="shared" si="193"/>
        <v>8.5341333014114003E-4</v>
      </c>
      <c r="I1423" s="2">
        <f t="shared" si="194"/>
        <v>8.5268563685232834E-2</v>
      </c>
    </row>
    <row r="1424" spans="1:9" ht="13.5" x14ac:dyDescent="0.25">
      <c r="A1424" s="3">
        <f>TITRES_STAT!B1427</f>
        <v>44385</v>
      </c>
      <c r="B1424" s="5">
        <f>TITRES_STAT!D1427</f>
        <v>3.15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8.8233130788947777E-6</v>
      </c>
      <c r="G1424" s="2">
        <f t="shared" si="201"/>
        <v>1.0338850785744758E-2</v>
      </c>
      <c r="H1424" s="2">
        <f t="shared" si="193"/>
        <v>8.5341333014114025E-4</v>
      </c>
      <c r="I1424" s="2">
        <f t="shared" si="194"/>
        <v>8.5268563685232834E-2</v>
      </c>
    </row>
    <row r="1425" spans="1:9" ht="13.5" x14ac:dyDescent="0.25">
      <c r="A1425" s="3">
        <f>TITRES_STAT!B1428</f>
        <v>44386</v>
      </c>
      <c r="B1425" s="5">
        <f>TITRES_STAT!D1428</f>
        <v>3.15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8.193076430402293E-6</v>
      </c>
      <c r="G1425" s="2">
        <f t="shared" si="201"/>
        <v>9.6003614439058461E-3</v>
      </c>
      <c r="H1425" s="2">
        <f t="shared" ref="H1425:H1488" si="202">F1425/G1425</f>
        <v>8.5341333014114014E-4</v>
      </c>
      <c r="I1425" s="2">
        <f t="shared" ref="I1425:I1488" si="203">IF(G1425=0,100,100-(100/(1+H1425)))</f>
        <v>8.5268563685232834E-2</v>
      </c>
    </row>
    <row r="1426" spans="1:9" ht="13.5" x14ac:dyDescent="0.25">
      <c r="A1426" s="3">
        <f>TITRES_STAT!B1429</f>
        <v>44389</v>
      </c>
      <c r="B1426" s="5">
        <f>TITRES_STAT!D1429</f>
        <v>3.15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7.6078566853735576E-6</v>
      </c>
      <c r="G1426" s="2">
        <f t="shared" si="201"/>
        <v>8.9146213407697138E-3</v>
      </c>
      <c r="H1426" s="2">
        <f t="shared" si="202"/>
        <v>8.5341333014114014E-4</v>
      </c>
      <c r="I1426" s="2">
        <f t="shared" si="203"/>
        <v>8.5268563685232834E-2</v>
      </c>
    </row>
    <row r="1427" spans="1:9" ht="13.5" x14ac:dyDescent="0.25">
      <c r="A1427" s="3">
        <f>TITRES_STAT!B1430</f>
        <v>44390</v>
      </c>
      <c r="B1427" s="5">
        <f>TITRES_STAT!D1430</f>
        <v>3.15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7.0644383507040183E-6</v>
      </c>
      <c r="G1427" s="2">
        <f t="shared" si="201"/>
        <v>8.2778626735718775E-3</v>
      </c>
      <c r="H1427" s="2">
        <f t="shared" si="202"/>
        <v>8.5341333014114025E-4</v>
      </c>
      <c r="I1427" s="2">
        <f t="shared" si="203"/>
        <v>8.5268563685232834E-2</v>
      </c>
    </row>
    <row r="1428" spans="1:9" ht="13.5" x14ac:dyDescent="0.25">
      <c r="A1428" s="3">
        <f>TITRES_STAT!B1431</f>
        <v>44391</v>
      </c>
      <c r="B1428" s="5">
        <f>TITRES_STAT!D1431</f>
        <v>3.15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6.5598356113680172E-6</v>
      </c>
      <c r="G1428" s="2">
        <f t="shared" si="201"/>
        <v>7.686586768316744E-3</v>
      </c>
      <c r="H1428" s="2">
        <f t="shared" si="202"/>
        <v>8.5341333014114014E-4</v>
      </c>
      <c r="I1428" s="2">
        <f t="shared" si="203"/>
        <v>8.5268563685232834E-2</v>
      </c>
    </row>
    <row r="1429" spans="1:9" ht="13.5" x14ac:dyDescent="0.25">
      <c r="A1429" s="3">
        <f>TITRES_STAT!B1432</f>
        <v>44392</v>
      </c>
      <c r="B1429" s="5">
        <f>TITRES_STAT!D1432</f>
        <v>3.15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6.0912759248417305E-6</v>
      </c>
      <c r="G1429" s="2">
        <f t="shared" si="201"/>
        <v>7.1375448562941198E-3</v>
      </c>
      <c r="H1429" s="2">
        <f t="shared" si="202"/>
        <v>8.5341333014114014E-4</v>
      </c>
      <c r="I1429" s="2">
        <f t="shared" si="203"/>
        <v>8.5268563685232834E-2</v>
      </c>
    </row>
    <row r="1430" spans="1:9" ht="13.5" x14ac:dyDescent="0.25">
      <c r="A1430" s="3">
        <f>TITRES_STAT!B1433</f>
        <v>44393</v>
      </c>
      <c r="B1430" s="5">
        <f>TITRES_STAT!D1433</f>
        <v>3.15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5.6561847873530358E-6</v>
      </c>
      <c r="G1430" s="2">
        <f t="shared" si="201"/>
        <v>6.6277202237016832E-3</v>
      </c>
      <c r="H1430" s="2">
        <f t="shared" si="202"/>
        <v>8.5341333014114014E-4</v>
      </c>
      <c r="I1430" s="2">
        <f t="shared" si="203"/>
        <v>8.5268563685232834E-2</v>
      </c>
    </row>
    <row r="1431" spans="1:9" ht="13.5" x14ac:dyDescent="0.25">
      <c r="A1431" s="3">
        <f>TITRES_STAT!B1434</f>
        <v>44396</v>
      </c>
      <c r="B1431" s="5">
        <f>TITRES_STAT!D1434</f>
        <v>3.15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5.2521715882563902E-6</v>
      </c>
      <c r="G1431" s="2">
        <f t="shared" si="201"/>
        <v>6.1543116362944208E-3</v>
      </c>
      <c r="H1431" s="2">
        <f t="shared" si="202"/>
        <v>8.5341333014114003E-4</v>
      </c>
      <c r="I1431" s="2">
        <f t="shared" si="203"/>
        <v>8.5268563685232834E-2</v>
      </c>
    </row>
    <row r="1432" spans="1:9" ht="13.5" x14ac:dyDescent="0.25">
      <c r="A1432" s="3">
        <f>TITRES_STAT!B1435</f>
        <v>44399</v>
      </c>
      <c r="B1432" s="5">
        <f>TITRES_STAT!D1435</f>
        <v>3.15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4.8770164748095055E-6</v>
      </c>
      <c r="G1432" s="2">
        <f t="shared" si="201"/>
        <v>5.7147179479876764E-3</v>
      </c>
      <c r="H1432" s="2">
        <f t="shared" si="202"/>
        <v>8.5341333014114003E-4</v>
      </c>
      <c r="I1432" s="2">
        <f t="shared" si="203"/>
        <v>8.5268563685232834E-2</v>
      </c>
    </row>
    <row r="1433" spans="1:9" ht="13.5" x14ac:dyDescent="0.25">
      <c r="A1433" s="3">
        <f>TITRES_STAT!B1436</f>
        <v>44400</v>
      </c>
      <c r="B1433" s="5">
        <f>TITRES_STAT!D1436</f>
        <v>3.15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4.5286581551802548E-6</v>
      </c>
      <c r="G1433" s="2">
        <f t="shared" si="201"/>
        <v>5.3065238088456992E-3</v>
      </c>
      <c r="H1433" s="2">
        <f t="shared" si="202"/>
        <v>8.5341333014114003E-4</v>
      </c>
      <c r="I1433" s="2">
        <f t="shared" si="203"/>
        <v>8.5268563685232834E-2</v>
      </c>
    </row>
    <row r="1434" spans="1:9" ht="13.5" x14ac:dyDescent="0.25">
      <c r="A1434" s="3">
        <f>TITRES_STAT!B1437</f>
        <v>44403</v>
      </c>
      <c r="B1434" s="5">
        <f>TITRES_STAT!D1437</f>
        <v>3.15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4.2051825726673797E-6</v>
      </c>
      <c r="G1434" s="2">
        <f t="shared" si="201"/>
        <v>4.9274863939281488E-3</v>
      </c>
      <c r="H1434" s="2">
        <f t="shared" si="202"/>
        <v>8.5341333014114025E-4</v>
      </c>
      <c r="I1434" s="2">
        <f t="shared" si="203"/>
        <v>8.5268563685232834E-2</v>
      </c>
    </row>
    <row r="1435" spans="1:9" ht="13.5" x14ac:dyDescent="0.25">
      <c r="A1435" s="3">
        <f>TITRES_STAT!B1438</f>
        <v>44404</v>
      </c>
      <c r="B1435" s="5">
        <f>TITRES_STAT!D1438</f>
        <v>3.15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3.9048123889054239E-6</v>
      </c>
      <c r="G1435" s="2">
        <f t="shared" si="201"/>
        <v>4.5755230800761382E-3</v>
      </c>
      <c r="H1435" s="2">
        <f t="shared" si="202"/>
        <v>8.5341333014114014E-4</v>
      </c>
      <c r="I1435" s="2">
        <f t="shared" si="203"/>
        <v>8.5268563685232834E-2</v>
      </c>
    </row>
    <row r="1436" spans="1:9" ht="13.5" x14ac:dyDescent="0.25">
      <c r="A1436" s="3">
        <f>TITRES_STAT!B1439</f>
        <v>44405</v>
      </c>
      <c r="B1436" s="5">
        <f>TITRES_STAT!D1439</f>
        <v>3.15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3.6258972182693223E-6</v>
      </c>
      <c r="G1436" s="2">
        <f t="shared" si="201"/>
        <v>4.2487000029278422E-3</v>
      </c>
      <c r="H1436" s="2">
        <f t="shared" si="202"/>
        <v>8.5341333014114025E-4</v>
      </c>
      <c r="I1436" s="2">
        <f t="shared" si="203"/>
        <v>8.5268563685232834E-2</v>
      </c>
    </row>
    <row r="1437" spans="1:9" ht="13.5" x14ac:dyDescent="0.25">
      <c r="A1437" s="3">
        <f>TITRES_STAT!B1440</f>
        <v>44406</v>
      </c>
      <c r="B1437" s="5">
        <f>TITRES_STAT!D1440</f>
        <v>3.15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3.3669045598215136E-6</v>
      </c>
      <c r="G1437" s="2">
        <f t="shared" si="204"/>
        <v>3.9452214312901395E-3</v>
      </c>
      <c r="H1437" s="2">
        <f t="shared" si="202"/>
        <v>8.5341333014114025E-4</v>
      </c>
      <c r="I1437" s="2">
        <f t="shared" si="203"/>
        <v>8.5268563685232834E-2</v>
      </c>
    </row>
    <row r="1438" spans="1:9" ht="13.5" x14ac:dyDescent="0.25">
      <c r="A1438" s="3">
        <f>TITRES_STAT!B1441</f>
        <v>44407</v>
      </c>
      <c r="B1438" s="5">
        <f>TITRES_STAT!D1441</f>
        <v>3.15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3.1264113769771199E-6</v>
      </c>
      <c r="G1438" s="2">
        <f t="shared" si="204"/>
        <v>3.6634199004837013E-3</v>
      </c>
      <c r="H1438" s="2">
        <f t="shared" si="202"/>
        <v>8.5341333014114014E-4</v>
      </c>
      <c r="I1438" s="2">
        <f t="shared" si="203"/>
        <v>8.5268563685232834E-2</v>
      </c>
    </row>
    <row r="1439" spans="1:9" ht="13.5" x14ac:dyDescent="0.25">
      <c r="A1439" s="3">
        <f>TITRES_STAT!B1442</f>
        <v>44410</v>
      </c>
      <c r="B1439" s="5">
        <f>TITRES_STAT!D1442</f>
        <v>3.15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2.9030962786216113E-6</v>
      </c>
      <c r="G1439" s="2">
        <f t="shared" si="204"/>
        <v>3.4017470504491515E-3</v>
      </c>
      <c r="H1439" s="2">
        <f t="shared" si="202"/>
        <v>8.5341333014114014E-4</v>
      </c>
      <c r="I1439" s="2">
        <f t="shared" si="203"/>
        <v>8.5268563685232834E-2</v>
      </c>
    </row>
    <row r="1440" spans="1:9" ht="13.5" x14ac:dyDescent="0.25">
      <c r="A1440" s="3">
        <f>TITRES_STAT!B1443</f>
        <v>44411</v>
      </c>
      <c r="B1440" s="5">
        <f>TITRES_STAT!D1443</f>
        <v>3.15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2.6957322587200676E-6</v>
      </c>
      <c r="G1440" s="2">
        <f t="shared" si="204"/>
        <v>3.158765118274212E-3</v>
      </c>
      <c r="H1440" s="2">
        <f t="shared" si="202"/>
        <v>8.5341333014114014E-4</v>
      </c>
      <c r="I1440" s="2">
        <f t="shared" si="203"/>
        <v>8.5268563685232834E-2</v>
      </c>
    </row>
    <row r="1441" spans="1:9" ht="13.5" x14ac:dyDescent="0.25">
      <c r="A1441" s="3">
        <f>TITRES_STAT!B1444</f>
        <v>44412</v>
      </c>
      <c r="B1441" s="5">
        <f>TITRES_STAT!D1444</f>
        <v>3.15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2.503179954525777E-6</v>
      </c>
      <c r="G1441" s="2">
        <f t="shared" si="204"/>
        <v>2.9331390383974822E-3</v>
      </c>
      <c r="H1441" s="2">
        <f t="shared" si="202"/>
        <v>8.5341333014114025E-4</v>
      </c>
      <c r="I1441" s="2">
        <f t="shared" si="203"/>
        <v>8.5268563685232834E-2</v>
      </c>
    </row>
    <row r="1442" spans="1:9" ht="13.5" x14ac:dyDescent="0.25">
      <c r="A1442" s="3">
        <f>TITRES_STAT!B1445</f>
        <v>44413</v>
      </c>
      <c r="B1442" s="5">
        <f>TITRES_STAT!D1445</f>
        <v>3.15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2.3243813863453643E-6</v>
      </c>
      <c r="G1442" s="2">
        <f t="shared" si="204"/>
        <v>2.723629107083376E-3</v>
      </c>
      <c r="H1442" s="2">
        <f t="shared" si="202"/>
        <v>8.5341333014114025E-4</v>
      </c>
      <c r="I1442" s="2">
        <f t="shared" si="203"/>
        <v>8.5268563685232834E-2</v>
      </c>
    </row>
    <row r="1443" spans="1:9" ht="13.5" x14ac:dyDescent="0.25">
      <c r="A1443" s="3">
        <f>TITRES_STAT!B1446</f>
        <v>44414</v>
      </c>
      <c r="B1443" s="5">
        <f>TITRES_STAT!D1446</f>
        <v>3.15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2.1583541444635524E-6</v>
      </c>
      <c r="G1443" s="2">
        <f t="shared" si="204"/>
        <v>2.5290841708631349E-3</v>
      </c>
      <c r="H1443" s="2">
        <f t="shared" si="202"/>
        <v>8.5341333014114025E-4</v>
      </c>
      <c r="I1443" s="2">
        <f t="shared" si="203"/>
        <v>8.5268563685232834E-2</v>
      </c>
    </row>
    <row r="1444" spans="1:9" ht="13.5" x14ac:dyDescent="0.25">
      <c r="A1444" s="3">
        <f>TITRES_STAT!B1447</f>
        <v>44417</v>
      </c>
      <c r="B1444" s="5">
        <f>TITRES_STAT!D1447</f>
        <v>3.15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2.0041859912875845E-6</v>
      </c>
      <c r="G1444" s="2">
        <f t="shared" si="204"/>
        <v>2.3484353015157679E-3</v>
      </c>
      <c r="H1444" s="2">
        <f t="shared" si="202"/>
        <v>8.5341333014114036E-4</v>
      </c>
      <c r="I1444" s="2">
        <f t="shared" si="203"/>
        <v>8.5268563685232834E-2</v>
      </c>
    </row>
    <row r="1445" spans="1:9" ht="13.5" x14ac:dyDescent="0.25">
      <c r="A1445" s="3">
        <f>TITRES_STAT!B1448</f>
        <v>44419</v>
      </c>
      <c r="B1445" s="5">
        <f>TITRES_STAT!D1448</f>
        <v>3.15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1.861029849052757E-6</v>
      </c>
      <c r="G1445" s="2">
        <f t="shared" si="204"/>
        <v>2.1806899228360701E-3</v>
      </c>
      <c r="H1445" s="2">
        <f t="shared" si="202"/>
        <v>8.5341333014114036E-4</v>
      </c>
      <c r="I1445" s="2">
        <f t="shared" si="203"/>
        <v>8.5268563685232834E-2</v>
      </c>
    </row>
    <row r="1446" spans="1:9" ht="13.5" x14ac:dyDescent="0.25">
      <c r="A1446" s="3">
        <f>TITRES_STAT!B1449</f>
        <v>44420</v>
      </c>
      <c r="B1446" s="5">
        <f>TITRES_STAT!D1449</f>
        <v>3.15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1.7280991455489887E-6</v>
      </c>
      <c r="G1446" s="2">
        <f t="shared" si="204"/>
        <v>2.024926356919208E-3</v>
      </c>
      <c r="H1446" s="2">
        <f t="shared" si="202"/>
        <v>8.5341333014114036E-4</v>
      </c>
      <c r="I1446" s="2">
        <f t="shared" si="203"/>
        <v>8.5268563685232834E-2</v>
      </c>
    </row>
    <row r="1447" spans="1:9" ht="13.5" x14ac:dyDescent="0.25">
      <c r="A1447" s="3">
        <f>TITRES_STAT!B1450</f>
        <v>44424</v>
      </c>
      <c r="B1447" s="5">
        <f>TITRES_STAT!D1450</f>
        <v>3.15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1.6046634922954895E-6</v>
      </c>
      <c r="G1447" s="2">
        <f t="shared" si="204"/>
        <v>1.8802887599964073E-3</v>
      </c>
      <c r="H1447" s="2">
        <f t="shared" si="202"/>
        <v>8.5341333014114047E-4</v>
      </c>
      <c r="I1447" s="2">
        <f t="shared" si="203"/>
        <v>8.5268563685232834E-2</v>
      </c>
    </row>
    <row r="1448" spans="1:9" ht="13.5" x14ac:dyDescent="0.25">
      <c r="A1448" s="3">
        <f>TITRES_STAT!B1451</f>
        <v>44425</v>
      </c>
      <c r="B1448" s="5">
        <f>TITRES_STAT!D1451</f>
        <v>3.15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1.4900446714172402E-6</v>
      </c>
      <c r="G1448" s="2">
        <f t="shared" si="204"/>
        <v>1.7459824199966641E-3</v>
      </c>
      <c r="H1448" s="2">
        <f t="shared" si="202"/>
        <v>8.5341333014114036E-4</v>
      </c>
      <c r="I1448" s="2">
        <f t="shared" si="203"/>
        <v>8.5268563685232834E-2</v>
      </c>
    </row>
    <row r="1449" spans="1:9" ht="13.5" x14ac:dyDescent="0.25">
      <c r="A1449" s="3">
        <f>TITRES_STAT!B1452</f>
        <v>44426</v>
      </c>
      <c r="B1449" s="5">
        <f>TITRES_STAT!D1452</f>
        <v>3.15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1.3836129091731516E-6</v>
      </c>
      <c r="G1449" s="2">
        <f t="shared" si="204"/>
        <v>1.6212693899969024E-3</v>
      </c>
      <c r="H1449" s="2">
        <f t="shared" si="202"/>
        <v>8.5341333014114025E-4</v>
      </c>
      <c r="I1449" s="2">
        <f t="shared" si="203"/>
        <v>8.5268563685232834E-2</v>
      </c>
    </row>
    <row r="1450" spans="1:9" ht="13.5" x14ac:dyDescent="0.25">
      <c r="A1450" s="3">
        <f>TITRES_STAT!B1453</f>
        <v>44427</v>
      </c>
      <c r="B1450" s="5">
        <f>TITRES_STAT!D1453</f>
        <v>3.15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1.2847834156607836E-6</v>
      </c>
      <c r="G1450" s="2">
        <f t="shared" si="204"/>
        <v>1.5054644335685523E-3</v>
      </c>
      <c r="H1450" s="2">
        <f t="shared" si="202"/>
        <v>8.5341333014114014E-4</v>
      </c>
      <c r="I1450" s="2">
        <f t="shared" si="203"/>
        <v>8.5268563685232834E-2</v>
      </c>
    </row>
    <row r="1451" spans="1:9" ht="13.5" x14ac:dyDescent="0.25">
      <c r="A1451" s="3">
        <f>TITRES_STAT!B1454</f>
        <v>44428</v>
      </c>
      <c r="B1451" s="5">
        <f>TITRES_STAT!D1454</f>
        <v>3.15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1.1930131716850134E-6</v>
      </c>
      <c r="G1451" s="2">
        <f t="shared" si="204"/>
        <v>1.3979312597422273E-3</v>
      </c>
      <c r="H1451" s="2">
        <f t="shared" si="202"/>
        <v>8.5341333014114014E-4</v>
      </c>
      <c r="I1451" s="2">
        <f t="shared" si="203"/>
        <v>8.5268563685232834E-2</v>
      </c>
    </row>
    <row r="1452" spans="1:9" ht="13.5" x14ac:dyDescent="0.25">
      <c r="A1452" s="3">
        <f>TITRES_STAT!B1455</f>
        <v>44431</v>
      </c>
      <c r="B1452" s="5">
        <f>TITRES_STAT!D1455</f>
        <v>3.15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1.107797945136084E-6</v>
      </c>
      <c r="G1452" s="2">
        <f t="shared" si="204"/>
        <v>1.298079026903497E-3</v>
      </c>
      <c r="H1452" s="2">
        <f t="shared" si="202"/>
        <v>8.5341333014114014E-4</v>
      </c>
      <c r="I1452" s="2">
        <f t="shared" si="203"/>
        <v>8.5268563685232834E-2</v>
      </c>
    </row>
    <row r="1453" spans="1:9" ht="13.5" x14ac:dyDescent="0.25">
      <c r="A1453" s="3">
        <f>TITRES_STAT!B1456</f>
        <v>44432</v>
      </c>
      <c r="B1453" s="5">
        <f>TITRES_STAT!D1456</f>
        <v>3.15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1.0286695204835065E-6</v>
      </c>
      <c r="G1453" s="2">
        <f t="shared" si="205"/>
        <v>1.2053590964103899E-3</v>
      </c>
      <c r="H1453" s="2">
        <f t="shared" si="202"/>
        <v>8.5341333014114014E-4</v>
      </c>
      <c r="I1453" s="2">
        <f t="shared" si="203"/>
        <v>8.5268563685232834E-2</v>
      </c>
    </row>
    <row r="1454" spans="1:9" ht="13.5" x14ac:dyDescent="0.25">
      <c r="A1454" s="3">
        <f>TITRES_STAT!B1457</f>
        <v>44433</v>
      </c>
      <c r="B1454" s="5">
        <f>TITRES_STAT!D1457</f>
        <v>3.2</v>
      </c>
      <c r="C1454" s="2">
        <f t="shared" si="198"/>
        <v>5.0000000000000266E-2</v>
      </c>
      <c r="D1454" s="2">
        <f t="shared" si="199"/>
        <v>5.0000000000000266E-2</v>
      </c>
      <c r="E1454" s="2">
        <f t="shared" si="200"/>
        <v>0</v>
      </c>
      <c r="F1454" s="2">
        <f t="shared" si="205"/>
        <v>3.5723837645547539E-3</v>
      </c>
      <c r="G1454" s="2">
        <f t="shared" si="205"/>
        <v>1.119262018095362E-3</v>
      </c>
      <c r="H1454" s="2">
        <f t="shared" si="202"/>
        <v>3.1917314326754758</v>
      </c>
      <c r="I1454" s="2">
        <f t="shared" si="203"/>
        <v>76.143509762939999</v>
      </c>
    </row>
    <row r="1455" spans="1:9" ht="13.5" x14ac:dyDescent="0.25">
      <c r="A1455" s="3">
        <f>TITRES_STAT!B1458</f>
        <v>44434</v>
      </c>
      <c r="B1455" s="5">
        <f>TITRES_STAT!D1458</f>
        <v>3.2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3.3172134956579859E-3</v>
      </c>
      <c r="G1455" s="2">
        <f t="shared" si="205"/>
        <v>1.0393147310885505E-3</v>
      </c>
      <c r="H1455" s="2">
        <f t="shared" si="202"/>
        <v>3.1917314326754753</v>
      </c>
      <c r="I1455" s="2">
        <f t="shared" si="203"/>
        <v>76.143509762939999</v>
      </c>
    </row>
    <row r="1456" spans="1:9" ht="13.5" x14ac:dyDescent="0.25">
      <c r="A1456" s="3">
        <f>TITRES_STAT!B1459</f>
        <v>44435</v>
      </c>
      <c r="B1456" s="5">
        <f>TITRES_STAT!D1459</f>
        <v>3.2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3.0802696745395584E-3</v>
      </c>
      <c r="G1456" s="2">
        <f t="shared" si="205"/>
        <v>9.6507796458222557E-4</v>
      </c>
      <c r="H1456" s="2">
        <f t="shared" si="202"/>
        <v>3.1917314326754753</v>
      </c>
      <c r="I1456" s="2">
        <f t="shared" si="203"/>
        <v>76.143509762939999</v>
      </c>
    </row>
    <row r="1457" spans="1:9" ht="13.5" x14ac:dyDescent="0.25">
      <c r="A1457" s="3">
        <f>TITRES_STAT!B1460</f>
        <v>44438</v>
      </c>
      <c r="B1457" s="5">
        <f>TITRES_STAT!D1460</f>
        <v>3.2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2.8602504120724473E-3</v>
      </c>
      <c r="G1457" s="2">
        <f t="shared" si="205"/>
        <v>8.9614382425492382E-4</v>
      </c>
      <c r="H1457" s="2">
        <f t="shared" si="202"/>
        <v>3.1917314326754753</v>
      </c>
      <c r="I1457" s="2">
        <f t="shared" si="203"/>
        <v>76.143509762939999</v>
      </c>
    </row>
    <row r="1458" spans="1:9" ht="13.5" x14ac:dyDescent="0.25">
      <c r="A1458" s="3">
        <f>TITRES_STAT!B1461</f>
        <v>44439</v>
      </c>
      <c r="B1458" s="5">
        <f>TITRES_STAT!D1461</f>
        <v>3.2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2.6559468112101296E-3</v>
      </c>
      <c r="G1458" s="2">
        <f t="shared" si="205"/>
        <v>8.3213355109385781E-4</v>
      </c>
      <c r="H1458" s="2">
        <f t="shared" si="202"/>
        <v>3.1917314326754753</v>
      </c>
      <c r="I1458" s="2">
        <f t="shared" si="203"/>
        <v>76.143509762939999</v>
      </c>
    </row>
    <row r="1459" spans="1:9" ht="13.5" x14ac:dyDescent="0.25">
      <c r="A1459" s="3">
        <f>TITRES_STAT!B1462</f>
        <v>44440</v>
      </c>
      <c r="B1459" s="5">
        <f>TITRES_STAT!D1462</f>
        <v>3.2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2.4662363246951207E-3</v>
      </c>
      <c r="G1459" s="2">
        <f t="shared" si="205"/>
        <v>7.7269544030143941E-4</v>
      </c>
      <c r="H1459" s="2">
        <f t="shared" si="202"/>
        <v>3.1917314326754758</v>
      </c>
      <c r="I1459" s="2">
        <f t="shared" si="203"/>
        <v>76.143509762939999</v>
      </c>
    </row>
    <row r="1460" spans="1:9" ht="13.5" x14ac:dyDescent="0.25">
      <c r="A1460" s="3">
        <f>TITRES_STAT!B1463</f>
        <v>44441</v>
      </c>
      <c r="B1460" s="5">
        <f>TITRES_STAT!D1463</f>
        <v>3.2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2.2900765872168978E-3</v>
      </c>
      <c r="G1460" s="2">
        <f t="shared" si="205"/>
        <v>7.175029088513366E-4</v>
      </c>
      <c r="H1460" s="2">
        <f t="shared" si="202"/>
        <v>3.1917314326754758</v>
      </c>
      <c r="I1460" s="2">
        <f t="shared" si="203"/>
        <v>76.143509762939999</v>
      </c>
    </row>
    <row r="1461" spans="1:9" ht="13.5" x14ac:dyDescent="0.25">
      <c r="A1461" s="3">
        <f>TITRES_STAT!B1464</f>
        <v>44442</v>
      </c>
      <c r="B1461" s="5">
        <f>TITRES_STAT!D1464</f>
        <v>3.2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2.1264996881299766E-3</v>
      </c>
      <c r="G1461" s="2">
        <f t="shared" si="205"/>
        <v>6.662527010762411E-4</v>
      </c>
      <c r="H1461" s="2">
        <f t="shared" si="202"/>
        <v>3.1917314326754758</v>
      </c>
      <c r="I1461" s="2">
        <f t="shared" si="203"/>
        <v>76.143509762939999</v>
      </c>
    </row>
    <row r="1462" spans="1:9" ht="13.5" x14ac:dyDescent="0.25">
      <c r="A1462" s="3">
        <f>TITRES_STAT!B1465</f>
        <v>44445</v>
      </c>
      <c r="B1462" s="5">
        <f>TITRES_STAT!D1465</f>
        <v>3.2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1.9746068532635495E-3</v>
      </c>
      <c r="G1462" s="2">
        <f t="shared" si="205"/>
        <v>6.1866322242793814E-4</v>
      </c>
      <c r="H1462" s="2">
        <f t="shared" si="202"/>
        <v>3.1917314326754758</v>
      </c>
      <c r="I1462" s="2">
        <f t="shared" si="203"/>
        <v>76.143509762939999</v>
      </c>
    </row>
    <row r="1463" spans="1:9" ht="13.5" x14ac:dyDescent="0.25">
      <c r="A1463" s="3">
        <f>TITRES_STAT!B1466</f>
        <v>44446</v>
      </c>
      <c r="B1463" s="5">
        <f>TITRES_STAT!D1466</f>
        <v>3.2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1.8335635066018675E-3</v>
      </c>
      <c r="G1463" s="2">
        <f t="shared" si="205"/>
        <v>5.7447299225451404E-4</v>
      </c>
      <c r="H1463" s="2">
        <f t="shared" si="202"/>
        <v>3.1917314326754758</v>
      </c>
      <c r="I1463" s="2">
        <f t="shared" si="203"/>
        <v>76.143509762939999</v>
      </c>
    </row>
    <row r="1464" spans="1:9" ht="13.5" x14ac:dyDescent="0.25">
      <c r="A1464" s="3">
        <f>TITRES_STAT!B1467</f>
        <v>44447</v>
      </c>
      <c r="B1464" s="5">
        <f>TITRES_STAT!D1467</f>
        <v>3.2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1.7025946847017341E-3</v>
      </c>
      <c r="G1464" s="2">
        <f t="shared" si="205"/>
        <v>5.3343920709347727E-4</v>
      </c>
      <c r="H1464" s="2">
        <f t="shared" si="202"/>
        <v>3.1917314326754758</v>
      </c>
      <c r="I1464" s="2">
        <f t="shared" si="203"/>
        <v>76.143509762939999</v>
      </c>
    </row>
    <row r="1465" spans="1:9" ht="13.5" x14ac:dyDescent="0.25">
      <c r="A1465" s="3">
        <f>TITRES_STAT!B1468</f>
        <v>44448</v>
      </c>
      <c r="B1465" s="5">
        <f>TITRES_STAT!D1468</f>
        <v>3.2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1.58098077865161E-3</v>
      </c>
      <c r="G1465" s="2">
        <f t="shared" si="205"/>
        <v>4.9533640658680034E-4</v>
      </c>
      <c r="H1465" s="2">
        <f t="shared" si="202"/>
        <v>3.1917314326754753</v>
      </c>
      <c r="I1465" s="2">
        <f t="shared" si="203"/>
        <v>76.143509762939999</v>
      </c>
    </row>
    <row r="1466" spans="1:9" ht="13.5" x14ac:dyDescent="0.25">
      <c r="A1466" s="3">
        <f>TITRES_STAT!B1469</f>
        <v>44449</v>
      </c>
      <c r="B1466" s="5">
        <f>TITRES_STAT!D1469</f>
        <v>3.2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1.4680535801764952E-3</v>
      </c>
      <c r="G1466" s="2">
        <f t="shared" si="205"/>
        <v>4.5995523468774321E-4</v>
      </c>
      <c r="H1466" s="2">
        <f t="shared" si="202"/>
        <v>3.1917314326754753</v>
      </c>
      <c r="I1466" s="2">
        <f t="shared" si="203"/>
        <v>76.143509762939999</v>
      </c>
    </row>
    <row r="1467" spans="1:9" ht="13.5" x14ac:dyDescent="0.25">
      <c r="A1467" s="3">
        <f>TITRES_STAT!B1470</f>
        <v>44452</v>
      </c>
      <c r="B1467" s="5">
        <f>TITRES_STAT!D1470</f>
        <v>3.2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1.3631926101638884E-3</v>
      </c>
      <c r="G1467" s="2">
        <f t="shared" si="205"/>
        <v>4.2710128935290442E-4</v>
      </c>
      <c r="H1467" s="2">
        <f t="shared" si="202"/>
        <v>3.1917314326754753</v>
      </c>
      <c r="I1467" s="2">
        <f t="shared" si="203"/>
        <v>76.143509762939999</v>
      </c>
    </row>
    <row r="1468" spans="1:9" ht="13.5" x14ac:dyDescent="0.25">
      <c r="A1468" s="3">
        <f>TITRES_STAT!B1471</f>
        <v>44453</v>
      </c>
      <c r="B1468" s="5">
        <f>TITRES_STAT!D1471</f>
        <v>3.2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1.2658217094378963E-3</v>
      </c>
      <c r="G1468" s="2">
        <f t="shared" si="205"/>
        <v>3.9659405439912551E-4</v>
      </c>
      <c r="H1468" s="2">
        <f t="shared" si="202"/>
        <v>3.1917314326754753</v>
      </c>
      <c r="I1468" s="2">
        <f t="shared" si="203"/>
        <v>76.143509762939999</v>
      </c>
    </row>
    <row r="1469" spans="1:9" ht="13.5" x14ac:dyDescent="0.25">
      <c r="A1469" s="3">
        <f>TITRES_STAT!B1472</f>
        <v>44454</v>
      </c>
      <c r="B1469" s="5">
        <f>TITRES_STAT!D1472</f>
        <v>3.2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1.1754058730494752E-3</v>
      </c>
      <c r="G1469" s="2">
        <f t="shared" si="206"/>
        <v>3.6826590765633084E-4</v>
      </c>
      <c r="H1469" s="2">
        <f t="shared" si="202"/>
        <v>3.1917314326754753</v>
      </c>
      <c r="I1469" s="2">
        <f t="shared" si="203"/>
        <v>76.143509762939999</v>
      </c>
    </row>
    <row r="1470" spans="1:9" ht="13.5" x14ac:dyDescent="0.25">
      <c r="A1470" s="3">
        <f>TITRES_STAT!B1473</f>
        <v>44455</v>
      </c>
      <c r="B1470" s="5">
        <f>TITRES_STAT!D1473</f>
        <v>3.2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1.0914483106887983E-3</v>
      </c>
      <c r="G1470" s="2">
        <f t="shared" si="206"/>
        <v>3.4196119996659293E-4</v>
      </c>
      <c r="H1470" s="2">
        <f t="shared" si="202"/>
        <v>3.1917314326754753</v>
      </c>
      <c r="I1470" s="2">
        <f t="shared" si="203"/>
        <v>76.143509762939999</v>
      </c>
    </row>
    <row r="1471" spans="1:9" ht="13.5" x14ac:dyDescent="0.25">
      <c r="A1471" s="3">
        <f>TITRES_STAT!B1474</f>
        <v>44456</v>
      </c>
      <c r="B1471" s="5">
        <f>TITRES_STAT!D1474</f>
        <v>3.2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1.0134877170681698E-3</v>
      </c>
      <c r="G1471" s="2">
        <f t="shared" si="206"/>
        <v>3.1753539996897914E-4</v>
      </c>
      <c r="H1471" s="2">
        <f t="shared" si="202"/>
        <v>3.1917314326754753</v>
      </c>
      <c r="I1471" s="2">
        <f t="shared" si="203"/>
        <v>76.143509762939999</v>
      </c>
    </row>
    <row r="1472" spans="1:9" ht="13.5" x14ac:dyDescent="0.25">
      <c r="A1472" s="3">
        <f>TITRES_STAT!B1475</f>
        <v>44459</v>
      </c>
      <c r="B1472" s="5">
        <f>TITRES_STAT!D1475</f>
        <v>3.2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9.4109573727758629E-4</v>
      </c>
      <c r="G1472" s="2">
        <f t="shared" si="206"/>
        <v>2.948542999711949E-4</v>
      </c>
      <c r="H1472" s="2">
        <f t="shared" si="202"/>
        <v>3.1917314326754753</v>
      </c>
      <c r="I1472" s="2">
        <f t="shared" si="203"/>
        <v>76.143509762939999</v>
      </c>
    </row>
    <row r="1473" spans="1:9" ht="13.5" x14ac:dyDescent="0.25">
      <c r="A1473" s="3">
        <f>TITRES_STAT!B1476</f>
        <v>44460</v>
      </c>
      <c r="B1473" s="5">
        <f>TITRES_STAT!D1476</f>
        <v>3.2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8.7387461318633012E-4</v>
      </c>
      <c r="G1473" s="2">
        <f t="shared" si="206"/>
        <v>2.7379327854468096E-4</v>
      </c>
      <c r="H1473" s="2">
        <f t="shared" si="202"/>
        <v>3.1917314326754758</v>
      </c>
      <c r="I1473" s="2">
        <f t="shared" si="203"/>
        <v>76.143509762939999</v>
      </c>
    </row>
    <row r="1474" spans="1:9" ht="13.5" x14ac:dyDescent="0.25">
      <c r="A1474" s="3">
        <f>TITRES_STAT!B1477</f>
        <v>44461</v>
      </c>
      <c r="B1474" s="5">
        <f>TITRES_STAT!D1477</f>
        <v>3.2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8.1145499795873515E-4</v>
      </c>
      <c r="G1474" s="2">
        <f t="shared" si="206"/>
        <v>2.5423661579148944E-4</v>
      </c>
      <c r="H1474" s="2">
        <f t="shared" si="202"/>
        <v>3.1917314326754762</v>
      </c>
      <c r="I1474" s="2">
        <f t="shared" si="203"/>
        <v>76.143509762940013</v>
      </c>
    </row>
    <row r="1475" spans="1:9" ht="13.5" x14ac:dyDescent="0.25">
      <c r="A1475" s="3">
        <f>TITRES_STAT!B1478</f>
        <v>44462</v>
      </c>
      <c r="B1475" s="5">
        <f>TITRES_STAT!D1478</f>
        <v>3.1</v>
      </c>
      <c r="C1475" s="2">
        <f t="shared" ref="C1475:C1538" si="207">B1475-B1474</f>
        <v>-0.10000000000000009</v>
      </c>
      <c r="D1475" s="2">
        <f t="shared" ref="D1475:D1538" si="208">IF(C1475&gt;0,C1475,0)</f>
        <v>0</v>
      </c>
      <c r="E1475" s="2">
        <f t="shared" ref="E1475:E1538" si="209">IF(C1475&lt;0,-C1475,0)</f>
        <v>0.10000000000000009</v>
      </c>
      <c r="F1475" s="2">
        <f t="shared" si="206"/>
        <v>7.5349392667596843E-4</v>
      </c>
      <c r="G1475" s="2">
        <f t="shared" si="206"/>
        <v>7.3789340003778178E-3</v>
      </c>
      <c r="H1475" s="2">
        <f t="shared" si="202"/>
        <v>0.10211419788242962</v>
      </c>
      <c r="I1475" s="2">
        <f t="shared" si="203"/>
        <v>9.2653010077021776</v>
      </c>
    </row>
    <row r="1476" spans="1:9" ht="13.5" x14ac:dyDescent="0.25">
      <c r="A1476" s="3">
        <f>TITRES_STAT!B1479</f>
        <v>44463</v>
      </c>
      <c r="B1476" s="5">
        <f>TITRES_STAT!D1479</f>
        <v>3.1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6.9967293191339924E-4</v>
      </c>
      <c r="G1476" s="2">
        <f t="shared" si="206"/>
        <v>6.8518672860651162E-3</v>
      </c>
      <c r="H1476" s="2">
        <f t="shared" si="202"/>
        <v>0.10211419788242962</v>
      </c>
      <c r="I1476" s="2">
        <f t="shared" si="203"/>
        <v>9.2653010077021776</v>
      </c>
    </row>
    <row r="1477" spans="1:9" ht="13.5" x14ac:dyDescent="0.25">
      <c r="A1477" s="3">
        <f>TITRES_STAT!B1480</f>
        <v>44466</v>
      </c>
      <c r="B1477" s="5">
        <f>TITRES_STAT!D1480</f>
        <v>3.1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6.4969629391958502E-4</v>
      </c>
      <c r="G1477" s="2">
        <f t="shared" si="206"/>
        <v>6.3624481942033215E-3</v>
      </c>
      <c r="H1477" s="2">
        <f t="shared" si="202"/>
        <v>0.10211419788242963</v>
      </c>
      <c r="I1477" s="2">
        <f t="shared" si="203"/>
        <v>9.2653010077021776</v>
      </c>
    </row>
    <row r="1478" spans="1:9" ht="13.5" x14ac:dyDescent="0.25">
      <c r="A1478" s="3">
        <f>TITRES_STAT!B1481</f>
        <v>44467</v>
      </c>
      <c r="B1478" s="5">
        <f>TITRES_STAT!D1481</f>
        <v>3.1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6.0328941578247184E-4</v>
      </c>
      <c r="G1478" s="2">
        <f t="shared" si="206"/>
        <v>5.9079876089030842E-3</v>
      </c>
      <c r="H1478" s="2">
        <f t="shared" si="202"/>
        <v>0.10211419788242963</v>
      </c>
      <c r="I1478" s="2">
        <f t="shared" si="203"/>
        <v>9.2653010077021776</v>
      </c>
    </row>
    <row r="1479" spans="1:9" ht="13.5" x14ac:dyDescent="0.25">
      <c r="A1479" s="3">
        <f>TITRES_STAT!B1482</f>
        <v>44468</v>
      </c>
      <c r="B1479" s="5">
        <f>TITRES_STAT!D1482</f>
        <v>3.1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5.6019731465515243E-4</v>
      </c>
      <c r="G1479" s="2">
        <f t="shared" si="206"/>
        <v>5.4859884939814354E-3</v>
      </c>
      <c r="H1479" s="2">
        <f t="shared" si="202"/>
        <v>0.10211419788242963</v>
      </c>
      <c r="I1479" s="2">
        <f t="shared" si="203"/>
        <v>9.2653010077021776</v>
      </c>
    </row>
    <row r="1480" spans="1:9" ht="13.5" x14ac:dyDescent="0.25">
      <c r="A1480" s="3">
        <f>TITRES_STAT!B1483</f>
        <v>44469</v>
      </c>
      <c r="B1480" s="5">
        <f>TITRES_STAT!D1483</f>
        <v>3.15</v>
      </c>
      <c r="C1480" s="2">
        <f t="shared" si="207"/>
        <v>4.9999999999999822E-2</v>
      </c>
      <c r="D1480" s="2">
        <f t="shared" si="208"/>
        <v>4.9999999999999822E-2</v>
      </c>
      <c r="E1480" s="2">
        <f t="shared" si="209"/>
        <v>0</v>
      </c>
      <c r="F1480" s="2">
        <f t="shared" si="206"/>
        <v>4.0916117921797716E-3</v>
      </c>
      <c r="G1480" s="2">
        <f t="shared" si="206"/>
        <v>5.0941321729827613E-3</v>
      </c>
      <c r="H1480" s="2">
        <f t="shared" si="202"/>
        <v>0.80320094831462041</v>
      </c>
      <c r="I1480" s="2">
        <f t="shared" si="203"/>
        <v>44.543063770310248</v>
      </c>
    </row>
    <row r="1481" spans="1:9" ht="13.5" x14ac:dyDescent="0.25">
      <c r="A1481" s="3">
        <f>TITRES_STAT!B1484</f>
        <v>44470</v>
      </c>
      <c r="B1481" s="5">
        <f>TITRES_STAT!D1484</f>
        <v>3.15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3.799353807024074E-3</v>
      </c>
      <c r="G1481" s="2">
        <f t="shared" si="206"/>
        <v>4.7302655891982787E-3</v>
      </c>
      <c r="H1481" s="2">
        <f t="shared" si="202"/>
        <v>0.80320094831462041</v>
      </c>
      <c r="I1481" s="2">
        <f t="shared" si="203"/>
        <v>44.543063770310248</v>
      </c>
    </row>
    <row r="1482" spans="1:9" ht="13.5" x14ac:dyDescent="0.25">
      <c r="A1482" s="3">
        <f>TITRES_STAT!B1485</f>
        <v>44473</v>
      </c>
      <c r="B1482" s="5">
        <f>TITRES_STAT!D1485</f>
        <v>3.15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3.5279713922366403E-3</v>
      </c>
      <c r="G1482" s="2">
        <f t="shared" si="206"/>
        <v>4.3923894756841162E-3</v>
      </c>
      <c r="H1482" s="2">
        <f t="shared" si="202"/>
        <v>0.80320094831462041</v>
      </c>
      <c r="I1482" s="2">
        <f t="shared" si="203"/>
        <v>44.543063770310248</v>
      </c>
    </row>
    <row r="1483" spans="1:9" ht="13.5" x14ac:dyDescent="0.25">
      <c r="A1483" s="3">
        <f>TITRES_STAT!B1486</f>
        <v>44474</v>
      </c>
      <c r="B1483" s="5">
        <f>TITRES_STAT!D1486</f>
        <v>3.15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3.2759734356483084E-3</v>
      </c>
      <c r="G1483" s="2">
        <f t="shared" si="206"/>
        <v>4.078647370278108E-3</v>
      </c>
      <c r="H1483" s="2">
        <f t="shared" si="202"/>
        <v>0.80320094831462019</v>
      </c>
      <c r="I1483" s="2">
        <f t="shared" si="203"/>
        <v>44.543063770310233</v>
      </c>
    </row>
    <row r="1484" spans="1:9" ht="13.5" x14ac:dyDescent="0.25">
      <c r="A1484" s="3">
        <f>TITRES_STAT!B1487</f>
        <v>44475</v>
      </c>
      <c r="B1484" s="5">
        <f>TITRES_STAT!D1487</f>
        <v>3.15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3.0419753331020006E-3</v>
      </c>
      <c r="G1484" s="2">
        <f t="shared" si="206"/>
        <v>3.787315415258243E-3</v>
      </c>
      <c r="H1484" s="2">
        <f t="shared" si="202"/>
        <v>0.80320094831462019</v>
      </c>
      <c r="I1484" s="2">
        <f t="shared" si="203"/>
        <v>44.543063770310233</v>
      </c>
    </row>
    <row r="1485" spans="1:9" ht="13.5" x14ac:dyDescent="0.25">
      <c r="A1485" s="3">
        <f>TITRES_STAT!B1488</f>
        <v>44476</v>
      </c>
      <c r="B1485" s="5">
        <f>TITRES_STAT!D1488</f>
        <v>3.15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2.8246913807375719E-3</v>
      </c>
      <c r="G1485" s="2">
        <f t="shared" si="210"/>
        <v>3.5167928855969399E-3</v>
      </c>
      <c r="H1485" s="2">
        <f t="shared" si="202"/>
        <v>0.8032009483146203</v>
      </c>
      <c r="I1485" s="2">
        <f t="shared" si="203"/>
        <v>44.543063770310241</v>
      </c>
    </row>
    <row r="1486" spans="1:9" ht="13.5" x14ac:dyDescent="0.25">
      <c r="A1486" s="3">
        <f>TITRES_STAT!B1489</f>
        <v>44477</v>
      </c>
      <c r="B1486" s="5">
        <f>TITRES_STAT!D1489</f>
        <v>3.15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2.6229277106848878E-3</v>
      </c>
      <c r="G1486" s="2">
        <f t="shared" si="210"/>
        <v>3.265593393768587E-3</v>
      </c>
      <c r="H1486" s="2">
        <f t="shared" si="202"/>
        <v>0.80320094831462019</v>
      </c>
      <c r="I1486" s="2">
        <f t="shared" si="203"/>
        <v>44.543063770310233</v>
      </c>
    </row>
    <row r="1487" spans="1:9" ht="13.5" x14ac:dyDescent="0.25">
      <c r="A1487" s="3">
        <f>TITRES_STAT!B1490</f>
        <v>44480</v>
      </c>
      <c r="B1487" s="5">
        <f>TITRES_STAT!D1490</f>
        <v>3.15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2.4355757313502531E-3</v>
      </c>
      <c r="G1487" s="2">
        <f t="shared" si="210"/>
        <v>3.0323367227851165E-3</v>
      </c>
      <c r="H1487" s="2">
        <f t="shared" si="202"/>
        <v>0.80320094831462019</v>
      </c>
      <c r="I1487" s="2">
        <f t="shared" si="203"/>
        <v>44.543063770310233</v>
      </c>
    </row>
    <row r="1488" spans="1:9" ht="13.5" x14ac:dyDescent="0.25">
      <c r="A1488" s="3">
        <f>TITRES_STAT!B1491</f>
        <v>44481</v>
      </c>
      <c r="B1488" s="5">
        <f>TITRES_STAT!D1491</f>
        <v>3.15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2.2616060362538062E-3</v>
      </c>
      <c r="G1488" s="2">
        <f t="shared" si="210"/>
        <v>2.81574124258618E-3</v>
      </c>
      <c r="H1488" s="2">
        <f t="shared" si="202"/>
        <v>0.80320094831461997</v>
      </c>
      <c r="I1488" s="2">
        <f t="shared" si="203"/>
        <v>44.543063770310233</v>
      </c>
    </row>
    <row r="1489" spans="1:9" ht="13.5" x14ac:dyDescent="0.25">
      <c r="A1489" s="3">
        <f>TITRES_STAT!B1492</f>
        <v>44482</v>
      </c>
      <c r="B1489" s="5">
        <f>TITRES_STAT!D1492</f>
        <v>3.15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2.100062747949963E-3</v>
      </c>
      <c r="G1489" s="2">
        <f t="shared" si="210"/>
        <v>2.6146168681157387E-3</v>
      </c>
      <c r="H1489" s="2">
        <f t="shared" ref="H1489:H1552" si="211">F1489/G1489</f>
        <v>0.80320094831461997</v>
      </c>
      <c r="I1489" s="2">
        <f t="shared" ref="I1489:I1552" si="212">IF(G1489=0,100,100-(100/(1+H1489)))</f>
        <v>44.543063770310233</v>
      </c>
    </row>
    <row r="1490" spans="1:9" ht="13.5" x14ac:dyDescent="0.25">
      <c r="A1490" s="3">
        <f>TITRES_STAT!B1493</f>
        <v>44483</v>
      </c>
      <c r="B1490" s="5">
        <f>TITRES_STAT!D1493</f>
        <v>3.15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1.9500582659535369E-3</v>
      </c>
      <c r="G1490" s="2">
        <f t="shared" si="210"/>
        <v>2.4278585203931858E-3</v>
      </c>
      <c r="H1490" s="2">
        <f t="shared" si="211"/>
        <v>0.80320094831461997</v>
      </c>
      <c r="I1490" s="2">
        <f t="shared" si="212"/>
        <v>44.543063770310233</v>
      </c>
    </row>
    <row r="1491" spans="1:9" ht="13.5" x14ac:dyDescent="0.25">
      <c r="A1491" s="3">
        <f>TITRES_STAT!B1494</f>
        <v>44488</v>
      </c>
      <c r="B1491" s="5">
        <f>TITRES_STAT!D1494</f>
        <v>3.15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1.8107683898139985E-3</v>
      </c>
      <c r="G1491" s="2">
        <f t="shared" si="210"/>
        <v>2.2544400546508155E-3</v>
      </c>
      <c r="H1491" s="2">
        <f t="shared" si="211"/>
        <v>0.80320094831461986</v>
      </c>
      <c r="I1491" s="2">
        <f t="shared" si="212"/>
        <v>44.543063770310226</v>
      </c>
    </row>
    <row r="1492" spans="1:9" ht="13.5" x14ac:dyDescent="0.25">
      <c r="A1492" s="3">
        <f>TITRES_STAT!B1495</f>
        <v>44489</v>
      </c>
      <c r="B1492" s="5">
        <f>TITRES_STAT!D1495</f>
        <v>3.15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1.68142779054157E-3</v>
      </c>
      <c r="G1492" s="2">
        <f t="shared" si="210"/>
        <v>2.0934086221757573E-3</v>
      </c>
      <c r="H1492" s="2">
        <f t="shared" si="211"/>
        <v>0.80320094831461986</v>
      </c>
      <c r="I1492" s="2">
        <f t="shared" si="212"/>
        <v>44.543063770310226</v>
      </c>
    </row>
    <row r="1493" spans="1:9" ht="13.5" x14ac:dyDescent="0.25">
      <c r="A1493" s="3">
        <f>TITRES_STAT!B1496</f>
        <v>44490</v>
      </c>
      <c r="B1493" s="5">
        <f>TITRES_STAT!D1496</f>
        <v>3.15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1.5613258055028865E-3</v>
      </c>
      <c r="G1493" s="2">
        <f t="shared" si="210"/>
        <v>1.943879434877489E-3</v>
      </c>
      <c r="H1493" s="2">
        <f t="shared" si="211"/>
        <v>0.80320094831461986</v>
      </c>
      <c r="I1493" s="2">
        <f t="shared" si="212"/>
        <v>44.543063770310226</v>
      </c>
    </row>
    <row r="1494" spans="1:9" ht="13.5" x14ac:dyDescent="0.25">
      <c r="A1494" s="3">
        <f>TITRES_STAT!B1497</f>
        <v>44491</v>
      </c>
      <c r="B1494" s="5">
        <f>TITRES_STAT!D1497</f>
        <v>3.15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1.4498025336812518E-3</v>
      </c>
      <c r="G1494" s="2">
        <f t="shared" si="210"/>
        <v>1.8050309038148114E-3</v>
      </c>
      <c r="H1494" s="2">
        <f t="shared" si="211"/>
        <v>0.80320094831461974</v>
      </c>
      <c r="I1494" s="2">
        <f t="shared" si="212"/>
        <v>44.543063770310219</v>
      </c>
    </row>
    <row r="1495" spans="1:9" ht="13.5" x14ac:dyDescent="0.25">
      <c r="A1495" s="3">
        <f>TITRES_STAT!B1498</f>
        <v>44494</v>
      </c>
      <c r="B1495" s="5">
        <f>TITRES_STAT!D1498</f>
        <v>3.15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1.3462452098468767E-3</v>
      </c>
      <c r="G1495" s="2">
        <f t="shared" si="210"/>
        <v>1.6761001249708963E-3</v>
      </c>
      <c r="H1495" s="2">
        <f t="shared" si="211"/>
        <v>0.80320094831461986</v>
      </c>
      <c r="I1495" s="2">
        <f t="shared" si="212"/>
        <v>44.543063770310226</v>
      </c>
    </row>
    <row r="1496" spans="1:9" ht="13.5" x14ac:dyDescent="0.25">
      <c r="A1496" s="3">
        <f>TITRES_STAT!B1499</f>
        <v>44495</v>
      </c>
      <c r="B1496" s="5">
        <f>TITRES_STAT!D1499</f>
        <v>3.15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1.2500848377149569E-3</v>
      </c>
      <c r="G1496" s="2">
        <f t="shared" si="210"/>
        <v>1.556378687472975E-3</v>
      </c>
      <c r="H1496" s="2">
        <f t="shared" si="211"/>
        <v>0.80320094831461986</v>
      </c>
      <c r="I1496" s="2">
        <f t="shared" si="212"/>
        <v>44.543063770310226</v>
      </c>
    </row>
    <row r="1497" spans="1:9" ht="13.5" x14ac:dyDescent="0.25">
      <c r="A1497" s="3">
        <f>TITRES_STAT!B1500</f>
        <v>44496</v>
      </c>
      <c r="B1497" s="5">
        <f>TITRES_STAT!D1500</f>
        <v>3.15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1.1607930635924599E-3</v>
      </c>
      <c r="G1497" s="2">
        <f t="shared" si="210"/>
        <v>1.4452087812249054E-3</v>
      </c>
      <c r="H1497" s="2">
        <f t="shared" si="211"/>
        <v>0.80320094831461974</v>
      </c>
      <c r="I1497" s="2">
        <f t="shared" si="212"/>
        <v>44.543063770310219</v>
      </c>
    </row>
    <row r="1498" spans="1:9" ht="13.5" x14ac:dyDescent="0.25">
      <c r="A1498" s="3">
        <f>TITRES_STAT!B1501</f>
        <v>44497</v>
      </c>
      <c r="B1498" s="5">
        <f>TITRES_STAT!D1501</f>
        <v>3.15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1.0778792733358556E-3</v>
      </c>
      <c r="G1498" s="2">
        <f t="shared" si="210"/>
        <v>1.3419795825659836E-3</v>
      </c>
      <c r="H1498" s="2">
        <f t="shared" si="211"/>
        <v>0.80320094831461974</v>
      </c>
      <c r="I1498" s="2">
        <f t="shared" si="212"/>
        <v>44.543063770310219</v>
      </c>
    </row>
    <row r="1499" spans="1:9" ht="13.5" x14ac:dyDescent="0.25">
      <c r="A1499" s="3">
        <f>TITRES_STAT!B1502</f>
        <v>44498</v>
      </c>
      <c r="B1499" s="5">
        <f>TITRES_STAT!D1502</f>
        <v>3.15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1.0008878966690088E-3</v>
      </c>
      <c r="G1499" s="2">
        <f t="shared" si="210"/>
        <v>1.2461238980969846E-3</v>
      </c>
      <c r="H1499" s="2">
        <f t="shared" si="211"/>
        <v>0.80320094831461986</v>
      </c>
      <c r="I1499" s="2">
        <f t="shared" si="212"/>
        <v>44.543063770310226</v>
      </c>
    </row>
    <row r="1500" spans="1:9" ht="13.5" x14ac:dyDescent="0.25">
      <c r="A1500" s="3">
        <f>TITRES_STAT!B1503</f>
        <v>44501</v>
      </c>
      <c r="B1500" s="5">
        <f>TITRES_STAT!D1503</f>
        <v>3.15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9.2939590404979386E-4</v>
      </c>
      <c r="G1500" s="2">
        <f t="shared" si="210"/>
        <v>1.1571150482329142E-3</v>
      </c>
      <c r="H1500" s="2">
        <f t="shared" si="211"/>
        <v>0.80320094831461997</v>
      </c>
      <c r="I1500" s="2">
        <f t="shared" si="212"/>
        <v>44.543063770310233</v>
      </c>
    </row>
    <row r="1501" spans="1:9" ht="13.5" x14ac:dyDescent="0.25">
      <c r="A1501" s="3">
        <f>TITRES_STAT!B1504</f>
        <v>44502</v>
      </c>
      <c r="B1501" s="5">
        <f>TITRES_STAT!D1504</f>
        <v>3.15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8.6301048233195139E-4</v>
      </c>
      <c r="G1501" s="2">
        <f t="shared" si="213"/>
        <v>1.0744639733591345E-3</v>
      </c>
      <c r="H1501" s="2">
        <f t="shared" si="211"/>
        <v>0.80320094831461997</v>
      </c>
      <c r="I1501" s="2">
        <f t="shared" si="212"/>
        <v>44.543063770310233</v>
      </c>
    </row>
    <row r="1502" spans="1:9" ht="13.5" x14ac:dyDescent="0.25">
      <c r="A1502" s="3">
        <f>TITRES_STAT!B1505</f>
        <v>44503</v>
      </c>
      <c r="B1502" s="5">
        <f>TITRES_STAT!D1505</f>
        <v>3.15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8.0136687645109776E-4</v>
      </c>
      <c r="G1502" s="2">
        <f t="shared" si="213"/>
        <v>9.977165466906249E-4</v>
      </c>
      <c r="H1502" s="2">
        <f t="shared" si="211"/>
        <v>0.80320094831461997</v>
      </c>
      <c r="I1502" s="2">
        <f t="shared" si="212"/>
        <v>44.543063770310233</v>
      </c>
    </row>
    <row r="1503" spans="1:9" ht="13.5" x14ac:dyDescent="0.25">
      <c r="A1503" s="3">
        <f>TITRES_STAT!B1506</f>
        <v>44504</v>
      </c>
      <c r="B1503" s="5">
        <f>TITRES_STAT!D1506</f>
        <v>3.15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7.4412638527601943E-4</v>
      </c>
      <c r="G1503" s="2">
        <f t="shared" si="213"/>
        <v>9.2645107906986601E-4</v>
      </c>
      <c r="H1503" s="2">
        <f t="shared" si="211"/>
        <v>0.80320094831462008</v>
      </c>
      <c r="I1503" s="2">
        <f t="shared" si="212"/>
        <v>44.543063770310233</v>
      </c>
    </row>
    <row r="1504" spans="1:9" ht="13.5" x14ac:dyDescent="0.25">
      <c r="A1504" s="3">
        <f>TITRES_STAT!B1507</f>
        <v>44505</v>
      </c>
      <c r="B1504" s="5">
        <f>TITRES_STAT!D1507</f>
        <v>3.15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6.9097450061344665E-4</v>
      </c>
      <c r="G1504" s="2">
        <f t="shared" si="213"/>
        <v>8.6027600199344706E-4</v>
      </c>
      <c r="H1504" s="2">
        <f t="shared" si="211"/>
        <v>0.80320094831462008</v>
      </c>
      <c r="I1504" s="2">
        <f t="shared" si="212"/>
        <v>44.543063770310233</v>
      </c>
    </row>
    <row r="1505" spans="1:9" ht="13.5" x14ac:dyDescent="0.25">
      <c r="A1505" s="3">
        <f>TITRES_STAT!B1508</f>
        <v>44508</v>
      </c>
      <c r="B1505" s="5">
        <f>TITRES_STAT!D1508</f>
        <v>3.15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6.4161917914105763E-4</v>
      </c>
      <c r="G1505" s="2">
        <f t="shared" si="213"/>
        <v>7.9882771613677228E-4</v>
      </c>
      <c r="H1505" s="2">
        <f t="shared" si="211"/>
        <v>0.80320094831462008</v>
      </c>
      <c r="I1505" s="2">
        <f t="shared" si="212"/>
        <v>44.543063770310233</v>
      </c>
    </row>
    <row r="1506" spans="1:9" ht="13.5" x14ac:dyDescent="0.25">
      <c r="A1506" s="3">
        <f>TITRES_STAT!B1509</f>
        <v>44509</v>
      </c>
      <c r="B1506" s="5">
        <f>TITRES_STAT!D1509</f>
        <v>3.15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5.9578923777383924E-4</v>
      </c>
      <c r="G1506" s="2">
        <f t="shared" si="213"/>
        <v>7.4176859355557423E-4</v>
      </c>
      <c r="H1506" s="2">
        <f t="shared" si="211"/>
        <v>0.80320094831462008</v>
      </c>
      <c r="I1506" s="2">
        <f t="shared" si="212"/>
        <v>44.543063770310233</v>
      </c>
    </row>
    <row r="1507" spans="1:9" ht="13.5" x14ac:dyDescent="0.25">
      <c r="A1507" s="3">
        <f>TITRES_STAT!B1510</f>
        <v>44510</v>
      </c>
      <c r="B1507" s="5">
        <f>TITRES_STAT!D1510</f>
        <v>3.15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5.5323286364713641E-4</v>
      </c>
      <c r="G1507" s="2">
        <f t="shared" si="213"/>
        <v>6.887851225873189E-4</v>
      </c>
      <c r="H1507" s="2">
        <f t="shared" si="211"/>
        <v>0.80320094831462008</v>
      </c>
      <c r="I1507" s="2">
        <f t="shared" si="212"/>
        <v>44.543063770310233</v>
      </c>
    </row>
    <row r="1508" spans="1:9" ht="13.5" x14ac:dyDescent="0.25">
      <c r="A1508" s="3">
        <f>TITRES_STAT!B1511</f>
        <v>44511</v>
      </c>
      <c r="B1508" s="5">
        <f>TITRES_STAT!D1511</f>
        <v>3.15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5.1371623052948385E-4</v>
      </c>
      <c r="G1508" s="2">
        <f t="shared" si="213"/>
        <v>6.3958618525965325E-4</v>
      </c>
      <c r="H1508" s="2">
        <f t="shared" si="211"/>
        <v>0.80320094831462019</v>
      </c>
      <c r="I1508" s="2">
        <f t="shared" si="212"/>
        <v>44.543063770310233</v>
      </c>
    </row>
    <row r="1509" spans="1:9" ht="13.5" x14ac:dyDescent="0.25">
      <c r="A1509" s="3">
        <f>TITRES_STAT!B1512</f>
        <v>44512</v>
      </c>
      <c r="B1509" s="5">
        <f>TITRES_STAT!D1512</f>
        <v>3.15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4.7702221406309214E-4</v>
      </c>
      <c r="G1509" s="2">
        <f t="shared" si="213"/>
        <v>5.939014577411065E-4</v>
      </c>
      <c r="H1509" s="2">
        <f t="shared" si="211"/>
        <v>0.8032009483146203</v>
      </c>
      <c r="I1509" s="2">
        <f t="shared" si="212"/>
        <v>44.543063770310241</v>
      </c>
    </row>
    <row r="1510" spans="1:9" ht="13.5" x14ac:dyDescent="0.25">
      <c r="A1510" s="3">
        <f>TITRES_STAT!B1513</f>
        <v>44515</v>
      </c>
      <c r="B1510" s="5">
        <f>TITRES_STAT!D1513</f>
        <v>3.15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4.4294919877287125E-4</v>
      </c>
      <c r="G1510" s="2">
        <f t="shared" si="213"/>
        <v>5.5147992504531315E-4</v>
      </c>
      <c r="H1510" s="2">
        <f t="shared" si="211"/>
        <v>0.8032009483146203</v>
      </c>
      <c r="I1510" s="2">
        <f t="shared" si="212"/>
        <v>44.543063770310241</v>
      </c>
    </row>
    <row r="1511" spans="1:9" ht="13.5" x14ac:dyDescent="0.25">
      <c r="A1511" s="3">
        <f>TITRES_STAT!B1514</f>
        <v>44516</v>
      </c>
      <c r="B1511" s="5">
        <f>TITRES_STAT!D1514</f>
        <v>3.15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4.1130997028909473E-4</v>
      </c>
      <c r="G1511" s="2">
        <f t="shared" si="213"/>
        <v>5.1208850182779075E-4</v>
      </c>
      <c r="H1511" s="2">
        <f t="shared" si="211"/>
        <v>0.8032009483146203</v>
      </c>
      <c r="I1511" s="2">
        <f t="shared" si="212"/>
        <v>44.543063770310241</v>
      </c>
    </row>
    <row r="1512" spans="1:9" ht="13.5" x14ac:dyDescent="0.25">
      <c r="A1512" s="3">
        <f>TITRES_STAT!B1515</f>
        <v>44517</v>
      </c>
      <c r="B1512" s="5">
        <f>TITRES_STAT!D1515</f>
        <v>3.15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3.8193068669701652E-4</v>
      </c>
      <c r="G1512" s="2">
        <f t="shared" si="213"/>
        <v>4.7551075169723425E-4</v>
      </c>
      <c r="H1512" s="2">
        <f t="shared" si="211"/>
        <v>0.80320094831462041</v>
      </c>
      <c r="I1512" s="2">
        <f t="shared" si="212"/>
        <v>44.543063770310248</v>
      </c>
    </row>
    <row r="1513" spans="1:9" ht="13.5" x14ac:dyDescent="0.25">
      <c r="A1513" s="3">
        <f>TITRES_STAT!B1516</f>
        <v>44518</v>
      </c>
      <c r="B1513" s="5">
        <f>TITRES_STAT!D1516</f>
        <v>3.15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3.546499233615153E-4</v>
      </c>
      <c r="G1513" s="2">
        <f t="shared" si="213"/>
        <v>4.4154569800457466E-4</v>
      </c>
      <c r="H1513" s="2">
        <f t="shared" si="211"/>
        <v>0.8032009483146203</v>
      </c>
      <c r="I1513" s="2">
        <f t="shared" si="212"/>
        <v>44.543063770310241</v>
      </c>
    </row>
    <row r="1514" spans="1:9" ht="13.5" x14ac:dyDescent="0.25">
      <c r="A1514" s="3">
        <f>TITRES_STAT!B1517</f>
        <v>44519</v>
      </c>
      <c r="B1514" s="5">
        <f>TITRES_STAT!D1517</f>
        <v>3.15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3.2931778597854991E-4</v>
      </c>
      <c r="G1514" s="2">
        <f t="shared" si="213"/>
        <v>4.1000671957567647E-4</v>
      </c>
      <c r="H1514" s="2">
        <f t="shared" si="211"/>
        <v>0.80320094831462019</v>
      </c>
      <c r="I1514" s="2">
        <f t="shared" si="212"/>
        <v>44.543063770310233</v>
      </c>
    </row>
    <row r="1515" spans="1:9" ht="13.5" x14ac:dyDescent="0.25">
      <c r="A1515" s="3">
        <f>TITRES_STAT!B1518</f>
        <v>44522</v>
      </c>
      <c r="B1515" s="5">
        <f>TITRES_STAT!D1518</f>
        <v>3.15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3.0579508698008208E-4</v>
      </c>
      <c r="G1515" s="2">
        <f t="shared" si="213"/>
        <v>3.8072052532027098E-4</v>
      </c>
      <c r="H1515" s="2">
        <f t="shared" si="211"/>
        <v>0.8032009483146203</v>
      </c>
      <c r="I1515" s="2">
        <f t="shared" si="212"/>
        <v>44.543063770310241</v>
      </c>
    </row>
    <row r="1516" spans="1:9" ht="13.5" x14ac:dyDescent="0.25">
      <c r="A1516" s="3">
        <f>TITRES_STAT!B1519</f>
        <v>44523</v>
      </c>
      <c r="B1516" s="5">
        <f>TITRES_STAT!D1519</f>
        <v>3.15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2.8395258076721906E-4</v>
      </c>
      <c r="G1516" s="2">
        <f t="shared" si="213"/>
        <v>3.5352620208310877E-4</v>
      </c>
      <c r="H1516" s="2">
        <f t="shared" si="211"/>
        <v>0.8032009483146203</v>
      </c>
      <c r="I1516" s="2">
        <f t="shared" si="212"/>
        <v>44.543063770310241</v>
      </c>
    </row>
    <row r="1517" spans="1:9" ht="13.5" x14ac:dyDescent="0.25">
      <c r="A1517" s="3">
        <f>TITRES_STAT!B1520</f>
        <v>44524</v>
      </c>
      <c r="B1517" s="5">
        <f>TITRES_STAT!D1520</f>
        <v>3.15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2.6367025356956056E-4</v>
      </c>
      <c r="G1517" s="2">
        <f t="shared" si="214"/>
        <v>3.2827433050574385E-4</v>
      </c>
      <c r="H1517" s="2">
        <f t="shared" si="211"/>
        <v>0.8032009483146203</v>
      </c>
      <c r="I1517" s="2">
        <f t="shared" si="212"/>
        <v>44.543063770310241</v>
      </c>
    </row>
    <row r="1518" spans="1:9" ht="13.5" x14ac:dyDescent="0.25">
      <c r="A1518" s="3">
        <f>TITRES_STAT!B1521</f>
        <v>44525</v>
      </c>
      <c r="B1518" s="5">
        <f>TITRES_STAT!D1521</f>
        <v>3.15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2.4483666402887763E-4</v>
      </c>
      <c r="G1518" s="2">
        <f t="shared" si="214"/>
        <v>3.0482616404104785E-4</v>
      </c>
      <c r="H1518" s="2">
        <f t="shared" si="211"/>
        <v>0.8032009483146203</v>
      </c>
      <c r="I1518" s="2">
        <f t="shared" si="212"/>
        <v>44.543063770310241</v>
      </c>
    </row>
    <row r="1519" spans="1:9" ht="13.5" x14ac:dyDescent="0.25">
      <c r="A1519" s="3">
        <f>TITRES_STAT!B1522</f>
        <v>44526</v>
      </c>
      <c r="B1519" s="5">
        <f>TITRES_STAT!D1522</f>
        <v>3.15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2.2734833088395781E-4</v>
      </c>
      <c r="G1519" s="2">
        <f t="shared" si="214"/>
        <v>2.8305286660954443E-4</v>
      </c>
      <c r="H1519" s="2">
        <f t="shared" si="211"/>
        <v>0.8032009483146203</v>
      </c>
      <c r="I1519" s="2">
        <f t="shared" si="212"/>
        <v>44.543063770310241</v>
      </c>
    </row>
    <row r="1520" spans="1:9" ht="13.5" x14ac:dyDescent="0.25">
      <c r="A1520" s="3">
        <f>TITRES_STAT!B1523</f>
        <v>44529</v>
      </c>
      <c r="B1520" s="5">
        <f>TITRES_STAT!D1523</f>
        <v>3.15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2.1110916439224652E-4</v>
      </c>
      <c r="G1520" s="2">
        <f t="shared" si="214"/>
        <v>2.6283480470886268E-4</v>
      </c>
      <c r="H1520" s="2">
        <f t="shared" si="211"/>
        <v>0.8032009483146203</v>
      </c>
      <c r="I1520" s="2">
        <f t="shared" si="212"/>
        <v>44.543063770310241</v>
      </c>
    </row>
    <row r="1521" spans="1:9" ht="13.5" x14ac:dyDescent="0.25">
      <c r="A1521" s="3">
        <f>TITRES_STAT!B1524</f>
        <v>44530</v>
      </c>
      <c r="B1521" s="5">
        <f>TITRES_STAT!D1524</f>
        <v>3.15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1.9602993836422892E-4</v>
      </c>
      <c r="G1521" s="2">
        <f t="shared" si="214"/>
        <v>2.4406089008680108E-4</v>
      </c>
      <c r="H1521" s="2">
        <f t="shared" si="211"/>
        <v>0.80320094831462019</v>
      </c>
      <c r="I1521" s="2">
        <f t="shared" si="212"/>
        <v>44.543063770310233</v>
      </c>
    </row>
    <row r="1522" spans="1:9" ht="13.5" x14ac:dyDescent="0.25">
      <c r="A1522" s="3">
        <f>TITRES_STAT!B1525</f>
        <v>44531</v>
      </c>
      <c r="B1522" s="5">
        <f>TITRES_STAT!D1525</f>
        <v>3.15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1.8202779990964113E-4</v>
      </c>
      <c r="G1522" s="2">
        <f t="shared" si="214"/>
        <v>2.266279693663153E-4</v>
      </c>
      <c r="H1522" s="2">
        <f t="shared" si="211"/>
        <v>0.80320094831462008</v>
      </c>
      <c r="I1522" s="2">
        <f t="shared" si="212"/>
        <v>44.543063770310233</v>
      </c>
    </row>
    <row r="1523" spans="1:9" ht="13.5" x14ac:dyDescent="0.25">
      <c r="A1523" s="3">
        <f>TITRES_STAT!B1526</f>
        <v>44532</v>
      </c>
      <c r="B1523" s="5">
        <f>TITRES_STAT!D1526</f>
        <v>3.15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1.6902581420180963E-4</v>
      </c>
      <c r="G1523" s="2">
        <f t="shared" si="214"/>
        <v>2.1044025726872135E-4</v>
      </c>
      <c r="H1523" s="2">
        <f t="shared" si="211"/>
        <v>0.80320094831462019</v>
      </c>
      <c r="I1523" s="2">
        <f t="shared" si="212"/>
        <v>44.543063770310233</v>
      </c>
    </row>
    <row r="1524" spans="1:9" ht="13.5" x14ac:dyDescent="0.25">
      <c r="A1524" s="3">
        <f>TITRES_STAT!B1527</f>
        <v>44533</v>
      </c>
      <c r="B1524" s="5">
        <f>TITRES_STAT!D1527</f>
        <v>3.15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1.5695254175882324E-4</v>
      </c>
      <c r="G1524" s="2">
        <f t="shared" si="214"/>
        <v>1.9540881032095554E-4</v>
      </c>
      <c r="H1524" s="2">
        <f t="shared" si="211"/>
        <v>0.80320094831462019</v>
      </c>
      <c r="I1524" s="2">
        <f t="shared" si="212"/>
        <v>44.543063770310233</v>
      </c>
    </row>
    <row r="1525" spans="1:9" ht="13.5" x14ac:dyDescent="0.25">
      <c r="A1525" s="3">
        <f>TITRES_STAT!B1528</f>
        <v>44536</v>
      </c>
      <c r="B1525" s="5">
        <f>TITRES_STAT!D1528</f>
        <v>3.15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1.4574164591890729E-4</v>
      </c>
      <c r="G1525" s="2">
        <f t="shared" si="214"/>
        <v>1.8145103815517301E-4</v>
      </c>
      <c r="H1525" s="2">
        <f t="shared" si="211"/>
        <v>0.80320094831462019</v>
      </c>
      <c r="I1525" s="2">
        <f t="shared" si="212"/>
        <v>44.543063770310233</v>
      </c>
    </row>
    <row r="1526" spans="1:9" ht="13.5" x14ac:dyDescent="0.25">
      <c r="A1526" s="3">
        <f>TITRES_STAT!B1529</f>
        <v>44537</v>
      </c>
      <c r="B1526" s="5">
        <f>TITRES_STAT!D1529</f>
        <v>3.15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1.3533152835327106E-4</v>
      </c>
      <c r="G1526" s="2">
        <f t="shared" si="214"/>
        <v>1.684902497155178E-4</v>
      </c>
      <c r="H1526" s="2">
        <f t="shared" si="211"/>
        <v>0.80320094831462019</v>
      </c>
      <c r="I1526" s="2">
        <f t="shared" si="212"/>
        <v>44.543063770310233</v>
      </c>
    </row>
    <row r="1527" spans="1:9" ht="13.5" x14ac:dyDescent="0.25">
      <c r="A1527" s="3">
        <f>TITRES_STAT!B1530</f>
        <v>44538</v>
      </c>
      <c r="B1527" s="5">
        <f>TITRES_STAT!D1530</f>
        <v>3.15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1.2566499061375169E-4</v>
      </c>
      <c r="G1527" s="2">
        <f t="shared" si="214"/>
        <v>1.564552318786951E-4</v>
      </c>
      <c r="H1527" s="2">
        <f t="shared" si="211"/>
        <v>0.80320094831462019</v>
      </c>
      <c r="I1527" s="2">
        <f t="shared" si="212"/>
        <v>44.543063770310233</v>
      </c>
    </row>
    <row r="1528" spans="1:9" ht="13.5" x14ac:dyDescent="0.25">
      <c r="A1528" s="3">
        <f>TITRES_STAT!B1531</f>
        <v>44539</v>
      </c>
      <c r="B1528" s="5">
        <f>TITRES_STAT!D1531</f>
        <v>3.15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1.1668891985562657E-4</v>
      </c>
      <c r="G1528" s="2">
        <f t="shared" si="214"/>
        <v>1.45279858173074E-4</v>
      </c>
      <c r="H1528" s="2">
        <f t="shared" si="211"/>
        <v>0.80320094831462019</v>
      </c>
      <c r="I1528" s="2">
        <f t="shared" si="212"/>
        <v>44.543063770310233</v>
      </c>
    </row>
    <row r="1529" spans="1:9" ht="13.5" x14ac:dyDescent="0.25">
      <c r="A1529" s="3">
        <f>TITRES_STAT!B1532</f>
        <v>44540</v>
      </c>
      <c r="B1529" s="5">
        <f>TITRES_STAT!D1532</f>
        <v>3.15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1.083539970087961E-4</v>
      </c>
      <c r="G1529" s="2">
        <f t="shared" si="214"/>
        <v>1.3490272544642586E-4</v>
      </c>
      <c r="H1529" s="2">
        <f t="shared" si="211"/>
        <v>0.80320094831462019</v>
      </c>
      <c r="I1529" s="2">
        <f t="shared" si="212"/>
        <v>44.543063770310233</v>
      </c>
    </row>
    <row r="1530" spans="1:9" ht="13.5" x14ac:dyDescent="0.25">
      <c r="A1530" s="3">
        <f>TITRES_STAT!B1533</f>
        <v>44543</v>
      </c>
      <c r="B1530" s="5">
        <f>TITRES_STAT!D1533</f>
        <v>3.15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1.006144257938821E-4</v>
      </c>
      <c r="G1530" s="2">
        <f t="shared" si="214"/>
        <v>1.2526681648596688E-4</v>
      </c>
      <c r="H1530" s="2">
        <f t="shared" si="211"/>
        <v>0.80320094831462019</v>
      </c>
      <c r="I1530" s="2">
        <f t="shared" si="212"/>
        <v>44.543063770310233</v>
      </c>
    </row>
    <row r="1531" spans="1:9" ht="13.5" x14ac:dyDescent="0.25">
      <c r="A1531" s="3">
        <f>TITRES_STAT!B1534</f>
        <v>44544</v>
      </c>
      <c r="B1531" s="5">
        <f>TITRES_STAT!D1534</f>
        <v>3.15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9.3427681094319085E-5</v>
      </c>
      <c r="G1531" s="2">
        <f t="shared" si="214"/>
        <v>1.1631918673696924E-4</v>
      </c>
      <c r="H1531" s="2">
        <f t="shared" si="211"/>
        <v>0.80320094831462019</v>
      </c>
      <c r="I1531" s="2">
        <f t="shared" si="212"/>
        <v>44.543063770310233</v>
      </c>
    </row>
    <row r="1532" spans="1:9" ht="13.5" x14ac:dyDescent="0.25">
      <c r="A1532" s="3">
        <f>TITRES_STAT!B1535</f>
        <v>44545</v>
      </c>
      <c r="B1532" s="5">
        <f>TITRES_STAT!D1535</f>
        <v>3.15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8.6754275301867732E-5</v>
      </c>
      <c r="G1532" s="2">
        <f t="shared" si="214"/>
        <v>1.080106733986143E-4</v>
      </c>
      <c r="H1532" s="2">
        <f t="shared" si="211"/>
        <v>0.80320094831462019</v>
      </c>
      <c r="I1532" s="2">
        <f t="shared" si="212"/>
        <v>44.543063770310233</v>
      </c>
    </row>
    <row r="1533" spans="1:9" ht="13.5" x14ac:dyDescent="0.25">
      <c r="A1533" s="3">
        <f>TITRES_STAT!B1536</f>
        <v>44546</v>
      </c>
      <c r="B1533" s="5">
        <f>TITRES_STAT!D1536</f>
        <v>3.15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8.0557541351734322E-5</v>
      </c>
      <c r="G1533" s="2">
        <f t="shared" si="215"/>
        <v>1.0029562529871327E-4</v>
      </c>
      <c r="H1533" s="2">
        <f t="shared" si="211"/>
        <v>0.8032009483146203</v>
      </c>
      <c r="I1533" s="2">
        <f t="shared" si="212"/>
        <v>44.543063770310241</v>
      </c>
    </row>
    <row r="1534" spans="1:9" ht="13.5" x14ac:dyDescent="0.25">
      <c r="A1534" s="3">
        <f>TITRES_STAT!B1537</f>
        <v>44550</v>
      </c>
      <c r="B1534" s="5">
        <f>TITRES_STAT!D1537</f>
        <v>3.15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7.480343125518187E-5</v>
      </c>
      <c r="G1534" s="2">
        <f t="shared" si="215"/>
        <v>9.3131652063090887E-5</v>
      </c>
      <c r="H1534" s="2">
        <f t="shared" si="211"/>
        <v>0.80320094831462041</v>
      </c>
      <c r="I1534" s="2">
        <f t="shared" si="212"/>
        <v>44.543063770310248</v>
      </c>
    </row>
    <row r="1535" spans="1:9" ht="13.5" x14ac:dyDescent="0.25">
      <c r="A1535" s="3">
        <f>TITRES_STAT!B1538</f>
        <v>44551</v>
      </c>
      <c r="B1535" s="5">
        <f>TITRES_STAT!D1538</f>
        <v>3.15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6.9460329022668881E-5</v>
      </c>
      <c r="G1535" s="2">
        <f t="shared" si="215"/>
        <v>8.6479391201441544E-5</v>
      </c>
      <c r="H1535" s="2">
        <f t="shared" si="211"/>
        <v>0.8032009483146203</v>
      </c>
      <c r="I1535" s="2">
        <f t="shared" si="212"/>
        <v>44.543063770310241</v>
      </c>
    </row>
    <row r="1536" spans="1:9" ht="13.5" x14ac:dyDescent="0.25">
      <c r="A1536" s="3">
        <f>TITRES_STAT!B1539</f>
        <v>44552</v>
      </c>
      <c r="B1536" s="5">
        <f>TITRES_STAT!D1539</f>
        <v>3.15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6.4498876949621107E-5</v>
      </c>
      <c r="G1536" s="2">
        <f t="shared" si="215"/>
        <v>8.0302291829910014E-5</v>
      </c>
      <c r="H1536" s="2">
        <f t="shared" si="211"/>
        <v>0.8032009483146203</v>
      </c>
      <c r="I1536" s="2">
        <f t="shared" si="212"/>
        <v>44.543063770310241</v>
      </c>
    </row>
    <row r="1537" spans="1:9" ht="13.5" x14ac:dyDescent="0.25">
      <c r="A1537" s="3">
        <f>TITRES_STAT!B1540</f>
        <v>44553</v>
      </c>
      <c r="B1537" s="5">
        <f>TITRES_STAT!D1540</f>
        <v>3.15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5.989181431036246E-5</v>
      </c>
      <c r="G1537" s="2">
        <f t="shared" si="215"/>
        <v>7.4566413842059299E-5</v>
      </c>
      <c r="H1537" s="2">
        <f t="shared" si="211"/>
        <v>0.8032009483146203</v>
      </c>
      <c r="I1537" s="2">
        <f t="shared" si="212"/>
        <v>44.543063770310241</v>
      </c>
    </row>
    <row r="1538" spans="1:9" ht="13.5" x14ac:dyDescent="0.25">
      <c r="A1538" s="3">
        <f>TITRES_STAT!B1541</f>
        <v>44554</v>
      </c>
      <c r="B1538" s="5">
        <f>TITRES_STAT!D1541</f>
        <v>3.15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5.5613827573908E-5</v>
      </c>
      <c r="G1538" s="2">
        <f t="shared" si="215"/>
        <v>6.9240241424769344E-5</v>
      </c>
      <c r="H1538" s="2">
        <f t="shared" si="211"/>
        <v>0.80320094831462041</v>
      </c>
      <c r="I1538" s="2">
        <f t="shared" si="212"/>
        <v>44.543063770310248</v>
      </c>
    </row>
    <row r="1539" spans="1:9" ht="13.5" x14ac:dyDescent="0.25">
      <c r="A1539" s="3">
        <f>TITRES_STAT!B1542</f>
        <v>44557</v>
      </c>
      <c r="B1539" s="5">
        <f>TITRES_STAT!D1542</f>
        <v>3.15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5.1641411318628858E-5</v>
      </c>
      <c r="G1539" s="2">
        <f t="shared" si="215"/>
        <v>6.4294509894428673E-5</v>
      </c>
      <c r="H1539" s="2">
        <f t="shared" si="211"/>
        <v>0.80320094831462041</v>
      </c>
      <c r="I1539" s="2">
        <f t="shared" si="212"/>
        <v>44.543063770310248</v>
      </c>
    </row>
    <row r="1540" spans="1:9" ht="13.5" x14ac:dyDescent="0.25">
      <c r="A1540" s="3">
        <f>TITRES_STAT!B1543</f>
        <v>44558</v>
      </c>
      <c r="B1540" s="5">
        <f>TITRES_STAT!D1543</f>
        <v>3.15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4.7952739081583943E-5</v>
      </c>
      <c r="G1540" s="2">
        <f t="shared" si="215"/>
        <v>5.9702044901969484E-5</v>
      </c>
      <c r="H1540" s="2">
        <f t="shared" si="211"/>
        <v>0.80320094831462052</v>
      </c>
      <c r="I1540" s="2">
        <f t="shared" si="212"/>
        <v>44.543063770310248</v>
      </c>
    </row>
    <row r="1541" spans="1:9" ht="13.5" x14ac:dyDescent="0.25">
      <c r="A1541" s="3">
        <f>TITRES_STAT!B1544</f>
        <v>44559</v>
      </c>
      <c r="B1541" s="5">
        <f>TITRES_STAT!D1544</f>
        <v>3.05</v>
      </c>
      <c r="C1541" s="2">
        <f t="shared" si="216"/>
        <v>-0.10000000000000009</v>
      </c>
      <c r="D1541" s="2">
        <f t="shared" si="217"/>
        <v>0</v>
      </c>
      <c r="E1541" s="2">
        <f t="shared" si="218"/>
        <v>0.10000000000000009</v>
      </c>
      <c r="F1541" s="2">
        <f t="shared" si="215"/>
        <v>4.452754343289937E-5</v>
      </c>
      <c r="G1541" s="2">
        <f t="shared" si="215"/>
        <v>7.1982947559804059E-3</v>
      </c>
      <c r="H1541" s="2">
        <f t="shared" si="211"/>
        <v>6.1858460847140917E-3</v>
      </c>
      <c r="I1541" s="2">
        <f t="shared" si="212"/>
        <v>0.6147816637239174</v>
      </c>
    </row>
    <row r="1542" spans="1:9" ht="13.5" x14ac:dyDescent="0.25">
      <c r="A1542" s="3">
        <f>TITRES_STAT!B1545</f>
        <v>44560</v>
      </c>
      <c r="B1542" s="5">
        <f>TITRES_STAT!D1545</f>
        <v>3.05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4.13470046162637E-5</v>
      </c>
      <c r="G1542" s="2">
        <f t="shared" si="215"/>
        <v>6.6841308448389479E-3</v>
      </c>
      <c r="H1542" s="2">
        <f t="shared" si="211"/>
        <v>6.1858460847140917E-3</v>
      </c>
      <c r="I1542" s="2">
        <f t="shared" si="212"/>
        <v>0.6147816637239174</v>
      </c>
    </row>
    <row r="1543" spans="1:9" ht="13.5" x14ac:dyDescent="0.25">
      <c r="A1543" s="3">
        <f>TITRES_STAT!B1546</f>
        <v>44561</v>
      </c>
      <c r="B1543" s="5">
        <f>TITRES_STAT!D1546</f>
        <v>3.05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3.8393647143673437E-5</v>
      </c>
      <c r="G1543" s="2">
        <f t="shared" si="215"/>
        <v>6.2066929273504514E-3</v>
      </c>
      <c r="H1543" s="2">
        <f t="shared" si="211"/>
        <v>6.1858460847140917E-3</v>
      </c>
      <c r="I1543" s="2">
        <f t="shared" si="212"/>
        <v>0.6147816637239174</v>
      </c>
    </row>
    <row r="1544" spans="1:9" ht="13.5" x14ac:dyDescent="0.25">
      <c r="A1544" s="3">
        <f>TITRES_STAT!B1547</f>
        <v>44564</v>
      </c>
      <c r="B1544" s="5">
        <f>TITRES_STAT!D1547</f>
        <v>3.05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3.5651243776268196E-5</v>
      </c>
      <c r="G1544" s="2">
        <f t="shared" si="215"/>
        <v>5.7633577182539903E-3</v>
      </c>
      <c r="H1544" s="2">
        <f t="shared" si="211"/>
        <v>6.1858460847140934E-3</v>
      </c>
      <c r="I1544" s="2">
        <f t="shared" si="212"/>
        <v>0.6147816637239174</v>
      </c>
    </row>
    <row r="1545" spans="1:9" ht="13.5" x14ac:dyDescent="0.25">
      <c r="A1545" s="3">
        <f>TITRES_STAT!B1548</f>
        <v>44565</v>
      </c>
      <c r="B1545" s="5">
        <f>TITRES_STAT!D1548</f>
        <v>3.15</v>
      </c>
      <c r="C1545" s="2">
        <f t="shared" si="216"/>
        <v>0.10000000000000009</v>
      </c>
      <c r="D1545" s="2">
        <f t="shared" si="217"/>
        <v>0.10000000000000009</v>
      </c>
      <c r="E1545" s="2">
        <f t="shared" si="218"/>
        <v>0</v>
      </c>
      <c r="F1545" s="2">
        <f t="shared" si="215"/>
        <v>7.1759618692208271E-3</v>
      </c>
      <c r="G1545" s="2">
        <f t="shared" si="215"/>
        <v>5.3516893098072768E-3</v>
      </c>
      <c r="H1545" s="2">
        <f t="shared" si="211"/>
        <v>1.3408778899160807</v>
      </c>
      <c r="I1545" s="2">
        <f t="shared" si="212"/>
        <v>57.280984014255885</v>
      </c>
    </row>
    <row r="1546" spans="1:9" ht="13.5" x14ac:dyDescent="0.25">
      <c r="A1546" s="3">
        <f>TITRES_STAT!B1549</f>
        <v>44566</v>
      </c>
      <c r="B1546" s="5">
        <f>TITRES_STAT!D1549</f>
        <v>3.15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6.6633931642764823E-3</v>
      </c>
      <c r="G1546" s="2">
        <f t="shared" si="215"/>
        <v>4.9694257876781861E-3</v>
      </c>
      <c r="H1546" s="2">
        <f t="shared" si="211"/>
        <v>1.3408778899160805</v>
      </c>
      <c r="I1546" s="2">
        <f t="shared" si="212"/>
        <v>57.280984014255878</v>
      </c>
    </row>
    <row r="1547" spans="1:9" ht="13.5" x14ac:dyDescent="0.25">
      <c r="A1547" s="3">
        <f>TITRES_STAT!B1550</f>
        <v>44567</v>
      </c>
      <c r="B1547" s="5">
        <f>TITRES_STAT!D1550</f>
        <v>3.15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6.1874365096853054E-3</v>
      </c>
      <c r="G1547" s="2">
        <f t="shared" si="215"/>
        <v>4.6144668028440302E-3</v>
      </c>
      <c r="H1547" s="2">
        <f t="shared" si="211"/>
        <v>1.3408778899160805</v>
      </c>
      <c r="I1547" s="2">
        <f t="shared" si="212"/>
        <v>57.280984014255878</v>
      </c>
    </row>
    <row r="1548" spans="1:9" ht="13.5" x14ac:dyDescent="0.25">
      <c r="A1548" s="3">
        <f>TITRES_STAT!B1551</f>
        <v>44568</v>
      </c>
      <c r="B1548" s="5">
        <f>TITRES_STAT!D1551</f>
        <v>3.15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5.7454767589934985E-3</v>
      </c>
      <c r="G1548" s="2">
        <f t="shared" si="215"/>
        <v>4.2848620312123135E-3</v>
      </c>
      <c r="H1548" s="2">
        <f t="shared" si="211"/>
        <v>1.3408778899160807</v>
      </c>
      <c r="I1548" s="2">
        <f t="shared" si="212"/>
        <v>57.280984014255885</v>
      </c>
    </row>
    <row r="1549" spans="1:9" ht="13.5" x14ac:dyDescent="0.25">
      <c r="A1549" s="3">
        <f>TITRES_STAT!B1552</f>
        <v>44571</v>
      </c>
      <c r="B1549" s="5">
        <f>TITRES_STAT!D1552</f>
        <v>3.15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5.3350855619225344E-3</v>
      </c>
      <c r="G1549" s="2">
        <f t="shared" si="219"/>
        <v>3.9788004575542915E-3</v>
      </c>
      <c r="H1549" s="2">
        <f t="shared" si="211"/>
        <v>1.3408778899160805</v>
      </c>
      <c r="I1549" s="2">
        <f t="shared" si="212"/>
        <v>57.280984014255878</v>
      </c>
    </row>
    <row r="1550" spans="1:9" ht="13.5" x14ac:dyDescent="0.25">
      <c r="A1550" s="3">
        <f>TITRES_STAT!B1553</f>
        <v>44572</v>
      </c>
      <c r="B1550" s="5">
        <f>TITRES_STAT!D1553</f>
        <v>3.14</v>
      </c>
      <c r="C1550" s="2">
        <f t="shared" si="216"/>
        <v>-9.9999999999997868E-3</v>
      </c>
      <c r="D1550" s="2">
        <f t="shared" si="217"/>
        <v>0</v>
      </c>
      <c r="E1550" s="2">
        <f t="shared" si="218"/>
        <v>9.9999999999997868E-3</v>
      </c>
      <c r="F1550" s="2">
        <f t="shared" si="219"/>
        <v>4.9540080217852101E-3</v>
      </c>
      <c r="G1550" s="2">
        <f t="shared" si="219"/>
        <v>4.4088861391575413E-3</v>
      </c>
      <c r="H1550" s="2">
        <f t="shared" si="211"/>
        <v>1.1236416331522301</v>
      </c>
      <c r="I1550" s="2">
        <f t="shared" si="212"/>
        <v>52.911075748894191</v>
      </c>
    </row>
    <row r="1551" spans="1:9" ht="13.5" x14ac:dyDescent="0.25">
      <c r="A1551" s="3">
        <f>TITRES_STAT!B1554</f>
        <v>44573</v>
      </c>
      <c r="B1551" s="5">
        <f>TITRES_STAT!D1554</f>
        <v>3.14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4.6001503059434094E-3</v>
      </c>
      <c r="G1551" s="2">
        <f t="shared" si="219"/>
        <v>4.0939657006462881E-3</v>
      </c>
      <c r="H1551" s="2">
        <f t="shared" si="211"/>
        <v>1.1236416331522301</v>
      </c>
      <c r="I1551" s="2">
        <f t="shared" si="212"/>
        <v>52.911075748894191</v>
      </c>
    </row>
    <row r="1552" spans="1:9" ht="13.5" x14ac:dyDescent="0.25">
      <c r="A1552" s="3">
        <f>TITRES_STAT!B1555</f>
        <v>44574</v>
      </c>
      <c r="B1552" s="5">
        <f>TITRES_STAT!D1555</f>
        <v>3.14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4.2715681412331657E-3</v>
      </c>
      <c r="G1552" s="2">
        <f t="shared" si="219"/>
        <v>3.8015395791715532E-3</v>
      </c>
      <c r="H1552" s="2">
        <f t="shared" si="211"/>
        <v>1.1236416331522301</v>
      </c>
      <c r="I1552" s="2">
        <f t="shared" si="212"/>
        <v>52.911075748894191</v>
      </c>
    </row>
    <row r="1553" spans="1:9" ht="13.5" x14ac:dyDescent="0.25">
      <c r="A1553" s="3">
        <f>TITRES_STAT!B1556</f>
        <v>44575</v>
      </c>
      <c r="B1553" s="5">
        <f>TITRES_STAT!D1556</f>
        <v>3.14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3.9664561311450828E-3</v>
      </c>
      <c r="G1553" s="2">
        <f t="shared" si="219"/>
        <v>3.5300010378021564E-3</v>
      </c>
      <c r="H1553" s="2">
        <f t="shared" ref="H1553:H1616" si="220">F1553/G1553</f>
        <v>1.1236416331522303</v>
      </c>
      <c r="I1553" s="2">
        <f t="shared" ref="I1553:I1616" si="221">IF(G1553=0,100,100-(100/(1+H1553)))</f>
        <v>52.911075748894191</v>
      </c>
    </row>
    <row r="1554" spans="1:9" ht="13.5" x14ac:dyDescent="0.25">
      <c r="A1554" s="3">
        <f>TITRES_STAT!B1557</f>
        <v>44578</v>
      </c>
      <c r="B1554" s="5">
        <f>TITRES_STAT!D1557</f>
        <v>3.14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3.683137836063291E-3</v>
      </c>
      <c r="G1554" s="2">
        <f t="shared" si="219"/>
        <v>3.2778581065305737E-3</v>
      </c>
      <c r="H1554" s="2">
        <f t="shared" si="220"/>
        <v>1.1236416331522303</v>
      </c>
      <c r="I1554" s="2">
        <f t="shared" si="221"/>
        <v>52.911075748894191</v>
      </c>
    </row>
    <row r="1555" spans="1:9" ht="13.5" x14ac:dyDescent="0.25">
      <c r="A1555" s="3">
        <f>TITRES_STAT!B1558</f>
        <v>44579</v>
      </c>
      <c r="B1555" s="5">
        <f>TITRES_STAT!D1558</f>
        <v>3.14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3.4200565620587701E-3</v>
      </c>
      <c r="G1555" s="2">
        <f t="shared" si="219"/>
        <v>3.0437253846355328E-3</v>
      </c>
      <c r="H1555" s="2">
        <f t="shared" si="220"/>
        <v>1.1236416331522301</v>
      </c>
      <c r="I1555" s="2">
        <f t="shared" si="221"/>
        <v>52.911075748894191</v>
      </c>
    </row>
    <row r="1556" spans="1:9" ht="13.5" x14ac:dyDescent="0.25">
      <c r="A1556" s="3">
        <f>TITRES_STAT!B1559</f>
        <v>44580</v>
      </c>
      <c r="B1556" s="5">
        <f>TITRES_STAT!D1559</f>
        <v>3.14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3.1757668076260008E-3</v>
      </c>
      <c r="G1556" s="2">
        <f t="shared" si="219"/>
        <v>2.8263164285901375E-3</v>
      </c>
      <c r="H1556" s="2">
        <f t="shared" si="220"/>
        <v>1.1236416331522303</v>
      </c>
      <c r="I1556" s="2">
        <f t="shared" si="221"/>
        <v>52.911075748894191</v>
      </c>
    </row>
    <row r="1557" spans="1:9" ht="13.5" x14ac:dyDescent="0.25">
      <c r="A1557" s="3">
        <f>TITRES_STAT!B1560</f>
        <v>44581</v>
      </c>
      <c r="B1557" s="5">
        <f>TITRES_STAT!D1560</f>
        <v>3.14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2.9489263213670009E-3</v>
      </c>
      <c r="G1557" s="2">
        <f t="shared" si="219"/>
        <v>2.6244366836908417E-3</v>
      </c>
      <c r="H1557" s="2">
        <f t="shared" si="220"/>
        <v>1.1236416331522303</v>
      </c>
      <c r="I1557" s="2">
        <f t="shared" si="221"/>
        <v>52.911075748894191</v>
      </c>
    </row>
    <row r="1558" spans="1:9" ht="13.5" x14ac:dyDescent="0.25">
      <c r="A1558" s="3">
        <f>TITRES_STAT!B1561</f>
        <v>44582</v>
      </c>
      <c r="B1558" s="5">
        <f>TITRES_STAT!D1561</f>
        <v>3.14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2.738288726983644E-3</v>
      </c>
      <c r="G1558" s="2">
        <f t="shared" si="219"/>
        <v>2.4369769205700676E-3</v>
      </c>
      <c r="H1558" s="2">
        <f t="shared" si="220"/>
        <v>1.1236416331522303</v>
      </c>
      <c r="I1558" s="2">
        <f t="shared" si="221"/>
        <v>52.911075748894191</v>
      </c>
    </row>
    <row r="1559" spans="1:9" ht="13.5" x14ac:dyDescent="0.25">
      <c r="A1559" s="3">
        <f>TITRES_STAT!B1562</f>
        <v>44585</v>
      </c>
      <c r="B1559" s="5">
        <f>TITRES_STAT!D1562</f>
        <v>3.14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2.542696675056241E-3</v>
      </c>
      <c r="G1559" s="2">
        <f t="shared" si="219"/>
        <v>2.2629071405293488E-3</v>
      </c>
      <c r="H1559" s="2">
        <f t="shared" si="220"/>
        <v>1.1236416331522303</v>
      </c>
      <c r="I1559" s="2">
        <f t="shared" si="221"/>
        <v>52.911075748894191</v>
      </c>
    </row>
    <row r="1560" spans="1:9" ht="13.5" x14ac:dyDescent="0.25">
      <c r="A1560" s="3">
        <f>TITRES_STAT!B1563</f>
        <v>44586</v>
      </c>
      <c r="B1560" s="5">
        <f>TITRES_STAT!D1563</f>
        <v>3.14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2.3610754839807949E-3</v>
      </c>
      <c r="G1560" s="2">
        <f t="shared" si="219"/>
        <v>2.101270916205824E-3</v>
      </c>
      <c r="H1560" s="2">
        <f t="shared" si="220"/>
        <v>1.1236416331522301</v>
      </c>
      <c r="I1560" s="2">
        <f t="shared" si="221"/>
        <v>52.911075748894191</v>
      </c>
    </row>
    <row r="1561" spans="1:9" ht="13.5" x14ac:dyDescent="0.25">
      <c r="A1561" s="3">
        <f>TITRES_STAT!B1564</f>
        <v>44587</v>
      </c>
      <c r="B1561" s="5">
        <f>TITRES_STAT!D1564</f>
        <v>3.14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2.1924272351250239E-3</v>
      </c>
      <c r="G1561" s="2">
        <f t="shared" si="219"/>
        <v>1.9511801364768366E-3</v>
      </c>
      <c r="H1561" s="2">
        <f t="shared" si="220"/>
        <v>1.1236416331522301</v>
      </c>
      <c r="I1561" s="2">
        <f t="shared" si="221"/>
        <v>52.911075748894191</v>
      </c>
    </row>
    <row r="1562" spans="1:9" ht="13.5" x14ac:dyDescent="0.25">
      <c r="A1562" s="3">
        <f>TITRES_STAT!B1565</f>
        <v>44588</v>
      </c>
      <c r="B1562" s="5">
        <f>TITRES_STAT!D1565</f>
        <v>3.14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2.0358252897589506E-3</v>
      </c>
      <c r="G1562" s="2">
        <f t="shared" si="219"/>
        <v>1.8118101267284911E-3</v>
      </c>
      <c r="H1562" s="2">
        <f t="shared" si="220"/>
        <v>1.1236416331522301</v>
      </c>
      <c r="I1562" s="2">
        <f t="shared" si="221"/>
        <v>52.911075748894191</v>
      </c>
    </row>
    <row r="1563" spans="1:9" ht="13.5" x14ac:dyDescent="0.25">
      <c r="A1563" s="3">
        <f>TITRES_STAT!B1566</f>
        <v>44589</v>
      </c>
      <c r="B1563" s="5">
        <f>TITRES_STAT!D1566</f>
        <v>3.14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1.8904091976333112E-3</v>
      </c>
      <c r="G1563" s="2">
        <f t="shared" si="219"/>
        <v>1.6823951176764562E-3</v>
      </c>
      <c r="H1563" s="2">
        <f t="shared" si="220"/>
        <v>1.1236416331522299</v>
      </c>
      <c r="I1563" s="2">
        <f t="shared" si="221"/>
        <v>52.911075748894184</v>
      </c>
    </row>
    <row r="1564" spans="1:9" ht="13.5" x14ac:dyDescent="0.25">
      <c r="A1564" s="3">
        <f>TITRES_STAT!B1567</f>
        <v>44592</v>
      </c>
      <c r="B1564" s="5">
        <f>TITRES_STAT!D1567</f>
        <v>3.14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1.7553799692309317E-3</v>
      </c>
      <c r="G1564" s="2">
        <f t="shared" si="219"/>
        <v>1.5622240378424235E-3</v>
      </c>
      <c r="H1564" s="2">
        <f t="shared" si="220"/>
        <v>1.1236416331522299</v>
      </c>
      <c r="I1564" s="2">
        <f t="shared" si="221"/>
        <v>52.911075748894184</v>
      </c>
    </row>
    <row r="1565" spans="1:9" ht="13.5" x14ac:dyDescent="0.25">
      <c r="A1565" s="3">
        <f>TITRES_STAT!B1568</f>
        <v>44593</v>
      </c>
      <c r="B1565" s="5">
        <f>TITRES_STAT!D1568</f>
        <v>3.14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1.6299956857144366E-3</v>
      </c>
      <c r="G1565" s="2">
        <f t="shared" si="222"/>
        <v>1.4506366065679646E-3</v>
      </c>
      <c r="H1565" s="2">
        <f t="shared" si="220"/>
        <v>1.1236416331522299</v>
      </c>
      <c r="I1565" s="2">
        <f t="shared" si="221"/>
        <v>52.911075748894184</v>
      </c>
    </row>
    <row r="1566" spans="1:9" ht="13.5" x14ac:dyDescent="0.25">
      <c r="A1566" s="3">
        <f>TITRES_STAT!B1569</f>
        <v>44594</v>
      </c>
      <c r="B1566" s="5">
        <f>TITRES_STAT!D1569</f>
        <v>3.14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1.5135674224491197E-3</v>
      </c>
      <c r="G1566" s="2">
        <f t="shared" si="222"/>
        <v>1.3470197060988245E-3</v>
      </c>
      <c r="H1566" s="2">
        <f t="shared" si="220"/>
        <v>1.1236416331522299</v>
      </c>
      <c r="I1566" s="2">
        <f t="shared" si="221"/>
        <v>52.911075748894184</v>
      </c>
    </row>
    <row r="1567" spans="1:9" ht="13.5" x14ac:dyDescent="0.25">
      <c r="A1567" s="3">
        <f>TITRES_STAT!B1570</f>
        <v>44595</v>
      </c>
      <c r="B1567" s="5">
        <f>TITRES_STAT!D1570</f>
        <v>3.14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1.4054554637027538E-3</v>
      </c>
      <c r="G1567" s="2">
        <f t="shared" si="222"/>
        <v>1.2508040128060512E-3</v>
      </c>
      <c r="H1567" s="2">
        <f t="shared" si="220"/>
        <v>1.1236416331522296</v>
      </c>
      <c r="I1567" s="2">
        <f t="shared" si="221"/>
        <v>52.91107574889417</v>
      </c>
    </row>
    <row r="1568" spans="1:9" ht="13.5" x14ac:dyDescent="0.25">
      <c r="A1568" s="3">
        <f>TITRES_STAT!B1571</f>
        <v>44596</v>
      </c>
      <c r="B1568" s="5">
        <f>TITRES_STAT!D1571</f>
        <v>3.14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1.3050657877239857E-3</v>
      </c>
      <c r="G1568" s="2">
        <f t="shared" si="222"/>
        <v>1.1614608690341903E-3</v>
      </c>
      <c r="H1568" s="2">
        <f t="shared" si="220"/>
        <v>1.1236416331522296</v>
      </c>
      <c r="I1568" s="2">
        <f t="shared" si="221"/>
        <v>52.91107574889417</v>
      </c>
    </row>
    <row r="1569" spans="1:9" ht="13.5" x14ac:dyDescent="0.25">
      <c r="A1569" s="3">
        <f>TITRES_STAT!B1572</f>
        <v>44599</v>
      </c>
      <c r="B1569" s="5">
        <f>TITRES_STAT!D1572</f>
        <v>3.14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1.2118468028865582E-3</v>
      </c>
      <c r="G1569" s="2">
        <f t="shared" si="222"/>
        <v>1.0784993783888911E-3</v>
      </c>
      <c r="H1569" s="2">
        <f t="shared" si="220"/>
        <v>1.1236416331522296</v>
      </c>
      <c r="I1569" s="2">
        <f t="shared" si="221"/>
        <v>52.91107574889417</v>
      </c>
    </row>
    <row r="1570" spans="1:9" ht="13.5" x14ac:dyDescent="0.25">
      <c r="A1570" s="3">
        <f>TITRES_STAT!B1573</f>
        <v>44600</v>
      </c>
      <c r="B1570" s="5">
        <f>TITRES_STAT!D1573</f>
        <v>3.14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1.1252863169660897E-3</v>
      </c>
      <c r="G1570" s="2">
        <f t="shared" si="222"/>
        <v>1.0014637085039703E-3</v>
      </c>
      <c r="H1570" s="2">
        <f t="shared" si="220"/>
        <v>1.1236416331522296</v>
      </c>
      <c r="I1570" s="2">
        <f t="shared" si="221"/>
        <v>52.91107574889417</v>
      </c>
    </row>
    <row r="1571" spans="1:9" ht="13.5" x14ac:dyDescent="0.25">
      <c r="A1571" s="3">
        <f>TITRES_STAT!B1574</f>
        <v>44601</v>
      </c>
      <c r="B1571" s="5">
        <f>TITRES_STAT!D1574</f>
        <v>3.14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1.0449087228970833E-3</v>
      </c>
      <c r="G1571" s="2">
        <f t="shared" si="222"/>
        <v>9.2993058646797242E-4</v>
      </c>
      <c r="H1571" s="2">
        <f t="shared" si="220"/>
        <v>1.1236416331522296</v>
      </c>
      <c r="I1571" s="2">
        <f t="shared" si="221"/>
        <v>52.91107574889417</v>
      </c>
    </row>
    <row r="1572" spans="1:9" ht="13.5" x14ac:dyDescent="0.25">
      <c r="A1572" s="3">
        <f>TITRES_STAT!B1575</f>
        <v>44602</v>
      </c>
      <c r="B1572" s="5">
        <f>TITRES_STAT!D1575</f>
        <v>3.14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9.7027238554729168E-4</v>
      </c>
      <c r="G1572" s="2">
        <f t="shared" si="222"/>
        <v>8.6350697314883148E-4</v>
      </c>
      <c r="H1572" s="2">
        <f t="shared" si="220"/>
        <v>1.1236416331522299</v>
      </c>
      <c r="I1572" s="2">
        <f t="shared" si="221"/>
        <v>52.911075748894184</v>
      </c>
    </row>
    <row r="1573" spans="1:9" ht="13.5" x14ac:dyDescent="0.25">
      <c r="A1573" s="3">
        <f>TITRES_STAT!B1576</f>
        <v>44603</v>
      </c>
      <c r="B1573" s="5">
        <f>TITRES_STAT!D1576</f>
        <v>3.14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9.0096721515105661E-4</v>
      </c>
      <c r="G1573" s="2">
        <f t="shared" si="222"/>
        <v>8.0182790363820069E-4</v>
      </c>
      <c r="H1573" s="2">
        <f t="shared" si="220"/>
        <v>1.1236416331522299</v>
      </c>
      <c r="I1573" s="2">
        <f t="shared" si="221"/>
        <v>52.911075748894184</v>
      </c>
    </row>
    <row r="1574" spans="1:9" ht="13.5" x14ac:dyDescent="0.25">
      <c r="A1574" s="3">
        <f>TITRES_STAT!B1577</f>
        <v>44606</v>
      </c>
      <c r="B1574" s="5">
        <f>TITRES_STAT!D1577</f>
        <v>3.14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8.3661241406883817E-4</v>
      </c>
      <c r="G1574" s="2">
        <f t="shared" si="222"/>
        <v>7.445544819497578E-4</v>
      </c>
      <c r="H1574" s="2">
        <f t="shared" si="220"/>
        <v>1.1236416331522296</v>
      </c>
      <c r="I1574" s="2">
        <f t="shared" si="221"/>
        <v>52.91107574889417</v>
      </c>
    </row>
    <row r="1575" spans="1:9" ht="13.5" x14ac:dyDescent="0.25">
      <c r="A1575" s="3">
        <f>TITRES_STAT!B1578</f>
        <v>44607</v>
      </c>
      <c r="B1575" s="5">
        <f>TITRES_STAT!D1578</f>
        <v>3.14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7.7685438449249264E-4</v>
      </c>
      <c r="G1575" s="2">
        <f t="shared" si="222"/>
        <v>6.9137201895334659E-4</v>
      </c>
      <c r="H1575" s="2">
        <f t="shared" si="220"/>
        <v>1.1236416331522296</v>
      </c>
      <c r="I1575" s="2">
        <f t="shared" si="221"/>
        <v>52.91107574889417</v>
      </c>
    </row>
    <row r="1576" spans="1:9" ht="13.5" x14ac:dyDescent="0.25">
      <c r="A1576" s="3">
        <f>TITRES_STAT!B1579</f>
        <v>44608</v>
      </c>
      <c r="B1576" s="5">
        <f>TITRES_STAT!D1579</f>
        <v>3.14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7.2136478560017178E-4</v>
      </c>
      <c r="G1576" s="2">
        <f t="shared" si="222"/>
        <v>6.4198830331382178E-4</v>
      </c>
      <c r="H1576" s="2">
        <f t="shared" si="220"/>
        <v>1.1236416331522299</v>
      </c>
      <c r="I1576" s="2">
        <f t="shared" si="221"/>
        <v>52.911075748894184</v>
      </c>
    </row>
    <row r="1577" spans="1:9" ht="13.5" x14ac:dyDescent="0.25">
      <c r="A1577" s="3">
        <f>TITRES_STAT!B1580</f>
        <v>44609</v>
      </c>
      <c r="B1577" s="5">
        <f>TITRES_STAT!D1580</f>
        <v>3.14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6.698387294858738E-4</v>
      </c>
      <c r="G1577" s="2">
        <f t="shared" si="222"/>
        <v>5.9613199593426308E-4</v>
      </c>
      <c r="H1577" s="2">
        <f t="shared" si="220"/>
        <v>1.1236416331522299</v>
      </c>
      <c r="I1577" s="2">
        <f t="shared" si="221"/>
        <v>52.911075748894184</v>
      </c>
    </row>
    <row r="1578" spans="1:9" ht="13.5" x14ac:dyDescent="0.25">
      <c r="A1578" s="3">
        <f>TITRES_STAT!B1581</f>
        <v>44610</v>
      </c>
      <c r="B1578" s="5">
        <f>TITRES_STAT!D1581</f>
        <v>3.14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6.2199310595116846E-4</v>
      </c>
      <c r="G1578" s="2">
        <f t="shared" si="222"/>
        <v>5.5355113908181573E-4</v>
      </c>
      <c r="H1578" s="2">
        <f t="shared" si="220"/>
        <v>1.1236416331522296</v>
      </c>
      <c r="I1578" s="2">
        <f t="shared" si="221"/>
        <v>52.91107574889417</v>
      </c>
    </row>
    <row r="1579" spans="1:9" ht="13.5" x14ac:dyDescent="0.25">
      <c r="A1579" s="3">
        <f>TITRES_STAT!B1582</f>
        <v>44613</v>
      </c>
      <c r="B1579" s="5">
        <f>TITRES_STAT!D1582</f>
        <v>3.14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5.7756502695465643E-4</v>
      </c>
      <c r="G1579" s="2">
        <f t="shared" si="222"/>
        <v>5.1401177200454317E-4</v>
      </c>
      <c r="H1579" s="2">
        <f t="shared" si="220"/>
        <v>1.1236416331522296</v>
      </c>
      <c r="I1579" s="2">
        <f t="shared" si="221"/>
        <v>52.91107574889417</v>
      </c>
    </row>
    <row r="1580" spans="1:9" ht="13.5" x14ac:dyDescent="0.25">
      <c r="A1580" s="3">
        <f>TITRES_STAT!B1583</f>
        <v>44614</v>
      </c>
      <c r="B1580" s="5">
        <f>TITRES_STAT!D1583</f>
        <v>3.14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5.3631038217218097E-4</v>
      </c>
      <c r="G1580" s="2">
        <f t="shared" si="222"/>
        <v>4.7729664543279011E-4</v>
      </c>
      <c r="H1580" s="2">
        <f t="shared" si="220"/>
        <v>1.1236416331522296</v>
      </c>
      <c r="I1580" s="2">
        <f t="shared" si="221"/>
        <v>52.91107574889417</v>
      </c>
    </row>
    <row r="1581" spans="1:9" ht="13.5" x14ac:dyDescent="0.25">
      <c r="A1581" s="3">
        <f>TITRES_STAT!B1584</f>
        <v>44615</v>
      </c>
      <c r="B1581" s="5">
        <f>TITRES_STAT!D1584</f>
        <v>3.14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4.9800249773131091E-4</v>
      </c>
      <c r="G1581" s="2">
        <f t="shared" si="223"/>
        <v>4.4320402790187655E-4</v>
      </c>
      <c r="H1581" s="2">
        <f t="shared" si="220"/>
        <v>1.1236416331522296</v>
      </c>
      <c r="I1581" s="2">
        <f t="shared" si="221"/>
        <v>52.91107574889417</v>
      </c>
    </row>
    <row r="1582" spans="1:9" ht="13.5" x14ac:dyDescent="0.25">
      <c r="A1582" s="3">
        <f>TITRES_STAT!B1585</f>
        <v>44616</v>
      </c>
      <c r="B1582" s="5">
        <f>TITRES_STAT!D1585</f>
        <v>3.14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4.6243089075050298E-4</v>
      </c>
      <c r="G1582" s="2">
        <f t="shared" si="223"/>
        <v>4.1154659733745678E-4</v>
      </c>
      <c r="H1582" s="2">
        <f t="shared" si="220"/>
        <v>1.1236416331522296</v>
      </c>
      <c r="I1582" s="2">
        <f t="shared" si="221"/>
        <v>52.91107574889417</v>
      </c>
    </row>
    <row r="1583" spans="1:9" ht="13.5" x14ac:dyDescent="0.25">
      <c r="A1583" s="3">
        <f>TITRES_STAT!B1586</f>
        <v>44617</v>
      </c>
      <c r="B1583" s="5">
        <f>TITRES_STAT!D1586</f>
        <v>3.14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4.2940011283975276E-4</v>
      </c>
      <c r="G1583" s="2">
        <f t="shared" si="223"/>
        <v>3.8215041181335272E-4</v>
      </c>
      <c r="H1583" s="2">
        <f t="shared" si="220"/>
        <v>1.1236416331522296</v>
      </c>
      <c r="I1583" s="2">
        <f t="shared" si="221"/>
        <v>52.91107574889417</v>
      </c>
    </row>
    <row r="1584" spans="1:9" ht="13.5" x14ac:dyDescent="0.25">
      <c r="A1584" s="3">
        <f>TITRES_STAT!B1587</f>
        <v>44620</v>
      </c>
      <c r="B1584" s="5">
        <f>TITRES_STAT!D1587</f>
        <v>3.14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3.9872867620834187E-4</v>
      </c>
      <c r="G1584" s="2">
        <f t="shared" si="223"/>
        <v>3.5485395382668471E-4</v>
      </c>
      <c r="H1584" s="2">
        <f t="shared" si="220"/>
        <v>1.1236416331522296</v>
      </c>
      <c r="I1584" s="2">
        <f t="shared" si="221"/>
        <v>52.91107574889417</v>
      </c>
    </row>
    <row r="1585" spans="1:9" ht="13.5" x14ac:dyDescent="0.25">
      <c r="A1585" s="3">
        <f>TITRES_STAT!B1588</f>
        <v>44621</v>
      </c>
      <c r="B1585" s="5">
        <f>TITRES_STAT!D1588</f>
        <v>3.14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3.7024805647917463E-4</v>
      </c>
      <c r="G1585" s="2">
        <f t="shared" si="223"/>
        <v>3.2950724283906438E-4</v>
      </c>
      <c r="H1585" s="2">
        <f t="shared" si="220"/>
        <v>1.1236416331522296</v>
      </c>
      <c r="I1585" s="2">
        <f t="shared" si="221"/>
        <v>52.91107574889417</v>
      </c>
    </row>
    <row r="1586" spans="1:9" ht="13.5" x14ac:dyDescent="0.25">
      <c r="A1586" s="3">
        <f>TITRES_STAT!B1589</f>
        <v>44622</v>
      </c>
      <c r="B1586" s="5">
        <f>TITRES_STAT!D1589</f>
        <v>3.14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3.4380176673066211E-4</v>
      </c>
      <c r="G1586" s="2">
        <f t="shared" si="223"/>
        <v>3.0597101120770267E-4</v>
      </c>
      <c r="H1586" s="2">
        <f t="shared" si="220"/>
        <v>1.1236416331522294</v>
      </c>
      <c r="I1586" s="2">
        <f t="shared" si="221"/>
        <v>52.91107574889417</v>
      </c>
    </row>
    <row r="1587" spans="1:9" ht="13.5" x14ac:dyDescent="0.25">
      <c r="A1587" s="3">
        <f>TITRES_STAT!B1590</f>
        <v>44623</v>
      </c>
      <c r="B1587" s="5">
        <f>TITRES_STAT!D1590</f>
        <v>3.14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3.1924449767847194E-4</v>
      </c>
      <c r="G1587" s="2">
        <f t="shared" si="223"/>
        <v>2.8411593897858107E-4</v>
      </c>
      <c r="H1587" s="2">
        <f t="shared" si="220"/>
        <v>1.1236416331522292</v>
      </c>
      <c r="I1587" s="2">
        <f t="shared" si="221"/>
        <v>52.91107574889417</v>
      </c>
    </row>
    <row r="1588" spans="1:9" ht="13.5" x14ac:dyDescent="0.25">
      <c r="A1588" s="3">
        <f>TITRES_STAT!B1591</f>
        <v>44624</v>
      </c>
      <c r="B1588" s="5">
        <f>TITRES_STAT!D1591</f>
        <v>3.14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2.9644131927286681E-4</v>
      </c>
      <c r="G1588" s="2">
        <f t="shared" si="223"/>
        <v>2.6382194333725387E-4</v>
      </c>
      <c r="H1588" s="2">
        <f t="shared" si="220"/>
        <v>1.1236416331522292</v>
      </c>
      <c r="I1588" s="2">
        <f t="shared" si="221"/>
        <v>52.91107574889417</v>
      </c>
    </row>
    <row r="1589" spans="1:9" ht="13.5" x14ac:dyDescent="0.25">
      <c r="A1589" s="3">
        <f>TITRES_STAT!B1592</f>
        <v>44627</v>
      </c>
      <c r="B1589" s="5">
        <f>TITRES_STAT!D1592</f>
        <v>3.14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2.7526693932480487E-4</v>
      </c>
      <c r="G1589" s="2">
        <f t="shared" si="223"/>
        <v>2.4497751881316431E-4</v>
      </c>
      <c r="H1589" s="2">
        <f t="shared" si="220"/>
        <v>1.123641633152229</v>
      </c>
      <c r="I1589" s="2">
        <f t="shared" si="221"/>
        <v>52.911075748894163</v>
      </c>
    </row>
    <row r="1590" spans="1:9" ht="13.5" x14ac:dyDescent="0.25">
      <c r="A1590" s="3">
        <f>TITRES_STAT!B1593</f>
        <v>44628</v>
      </c>
      <c r="B1590" s="5">
        <f>TITRES_STAT!D1593</f>
        <v>3.14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2.5560501508731882E-4</v>
      </c>
      <c r="G1590" s="2">
        <f t="shared" si="223"/>
        <v>2.2747912461222402E-4</v>
      </c>
      <c r="H1590" s="2">
        <f t="shared" si="220"/>
        <v>1.123641633152229</v>
      </c>
      <c r="I1590" s="2">
        <f t="shared" si="221"/>
        <v>52.911075748894163</v>
      </c>
    </row>
    <row r="1591" spans="1:9" ht="13.5" x14ac:dyDescent="0.25">
      <c r="A1591" s="3">
        <f>TITRES_STAT!B1594</f>
        <v>44629</v>
      </c>
      <c r="B1591" s="5">
        <f>TITRES_STAT!D1594</f>
        <v>3.14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2.3734751400965318E-4</v>
      </c>
      <c r="G1591" s="2">
        <f t="shared" si="223"/>
        <v>2.1123061571135088E-4</v>
      </c>
      <c r="H1591" s="2">
        <f t="shared" si="220"/>
        <v>1.123641633152229</v>
      </c>
      <c r="I1591" s="2">
        <f t="shared" si="221"/>
        <v>52.911075748894163</v>
      </c>
    </row>
    <row r="1592" spans="1:9" ht="13.5" x14ac:dyDescent="0.25">
      <c r="A1592" s="3">
        <f>TITRES_STAT!B1595</f>
        <v>44630</v>
      </c>
      <c r="B1592" s="5">
        <f>TITRES_STAT!D1595</f>
        <v>3.14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2.2039412015182082E-4</v>
      </c>
      <c r="G1592" s="2">
        <f t="shared" si="223"/>
        <v>1.9614271458911152E-4</v>
      </c>
      <c r="H1592" s="2">
        <f t="shared" si="220"/>
        <v>1.123641633152229</v>
      </c>
      <c r="I1592" s="2">
        <f t="shared" si="221"/>
        <v>52.911075748894163</v>
      </c>
    </row>
    <row r="1593" spans="1:9" ht="13.5" x14ac:dyDescent="0.25">
      <c r="A1593" s="3">
        <f>TITRES_STAT!B1596</f>
        <v>44631</v>
      </c>
      <c r="B1593" s="5">
        <f>TITRES_STAT!D1596</f>
        <v>3.14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2.0465168299811933E-4</v>
      </c>
      <c r="G1593" s="2">
        <f t="shared" si="223"/>
        <v>1.8213252068988926E-4</v>
      </c>
      <c r="H1593" s="2">
        <f t="shared" si="220"/>
        <v>1.1236416331522292</v>
      </c>
      <c r="I1593" s="2">
        <f t="shared" si="221"/>
        <v>52.91107574889417</v>
      </c>
    </row>
    <row r="1594" spans="1:9" ht="13.5" x14ac:dyDescent="0.25">
      <c r="A1594" s="3">
        <f>TITRES_STAT!B1597</f>
        <v>44634</v>
      </c>
      <c r="B1594" s="5">
        <f>TITRES_STAT!D1597</f>
        <v>3.14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1.9003370564111083E-4</v>
      </c>
      <c r="G1594" s="2">
        <f t="shared" si="223"/>
        <v>1.6912305492632575E-4</v>
      </c>
      <c r="H1594" s="2">
        <f t="shared" si="220"/>
        <v>1.1236416331522292</v>
      </c>
      <c r="I1594" s="2">
        <f t="shared" si="221"/>
        <v>52.91107574889417</v>
      </c>
    </row>
    <row r="1595" spans="1:9" ht="13.5" x14ac:dyDescent="0.25">
      <c r="A1595" s="3">
        <f>TITRES_STAT!B1598</f>
        <v>44635</v>
      </c>
      <c r="B1595" s="5">
        <f>TITRES_STAT!D1598</f>
        <v>3.14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1.7645986952388861E-4</v>
      </c>
      <c r="G1595" s="2">
        <f t="shared" si="223"/>
        <v>1.5704283671730249E-4</v>
      </c>
      <c r="H1595" s="2">
        <f t="shared" si="220"/>
        <v>1.123641633152229</v>
      </c>
      <c r="I1595" s="2">
        <f t="shared" si="221"/>
        <v>52.911075748894163</v>
      </c>
    </row>
    <row r="1596" spans="1:9" ht="13.5" x14ac:dyDescent="0.25">
      <c r="A1596" s="3">
        <f>TITRES_STAT!B1599</f>
        <v>44636</v>
      </c>
      <c r="B1596" s="5">
        <f>TITRES_STAT!D1599</f>
        <v>3.14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1.6385559312932516E-4</v>
      </c>
      <c r="G1596" s="2">
        <f t="shared" si="223"/>
        <v>1.4582549123749516E-4</v>
      </c>
      <c r="H1596" s="2">
        <f t="shared" si="220"/>
        <v>1.1236416331522292</v>
      </c>
      <c r="I1596" s="2">
        <f t="shared" si="221"/>
        <v>52.91107574889417</v>
      </c>
    </row>
    <row r="1597" spans="1:9" ht="13.5" x14ac:dyDescent="0.25">
      <c r="A1597" s="3">
        <f>TITRES_STAT!B1600</f>
        <v>44637</v>
      </c>
      <c r="B1597" s="5">
        <f>TITRES_STAT!D1600</f>
        <v>3.14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1.5215162219151625E-4</v>
      </c>
      <c r="G1597" s="2">
        <f t="shared" si="224"/>
        <v>1.3540938472053122E-4</v>
      </c>
      <c r="H1597" s="2">
        <f t="shared" si="220"/>
        <v>1.1236416331522294</v>
      </c>
      <c r="I1597" s="2">
        <f t="shared" si="221"/>
        <v>52.91107574889417</v>
      </c>
    </row>
    <row r="1598" spans="1:9" ht="13.5" x14ac:dyDescent="0.25">
      <c r="A1598" s="3">
        <f>TITRES_STAT!B1601</f>
        <v>44638</v>
      </c>
      <c r="B1598" s="5">
        <f>TITRES_STAT!D1601</f>
        <v>3.14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1.4128364917783651E-4</v>
      </c>
      <c r="G1598" s="2">
        <f t="shared" si="224"/>
        <v>1.2573728581192185E-4</v>
      </c>
      <c r="H1598" s="2">
        <f t="shared" si="220"/>
        <v>1.1236416331522294</v>
      </c>
      <c r="I1598" s="2">
        <f t="shared" si="221"/>
        <v>52.91107574889417</v>
      </c>
    </row>
    <row r="1599" spans="1:9" ht="13.5" x14ac:dyDescent="0.25">
      <c r="A1599" s="3">
        <f>TITRES_STAT!B1602</f>
        <v>44641</v>
      </c>
      <c r="B1599" s="5">
        <f>TITRES_STAT!D1602</f>
        <v>3.14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1.3119195995084818E-4</v>
      </c>
      <c r="G1599" s="2">
        <f t="shared" si="224"/>
        <v>1.167560511110703E-4</v>
      </c>
      <c r="H1599" s="2">
        <f t="shared" si="220"/>
        <v>1.1236416331522292</v>
      </c>
      <c r="I1599" s="2">
        <f t="shared" si="221"/>
        <v>52.91107574889417</v>
      </c>
    </row>
    <row r="1600" spans="1:9" ht="13.5" x14ac:dyDescent="0.25">
      <c r="A1600" s="3">
        <f>TITRES_STAT!B1603</f>
        <v>44642</v>
      </c>
      <c r="B1600" s="5">
        <f>TITRES_STAT!D1603</f>
        <v>3.14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1.2182110566864474E-4</v>
      </c>
      <c r="G1600" s="2">
        <f t="shared" si="224"/>
        <v>1.0841633317456528E-4</v>
      </c>
      <c r="H1600" s="2">
        <f t="shared" si="220"/>
        <v>1.1236416331522294</v>
      </c>
      <c r="I1600" s="2">
        <f t="shared" si="221"/>
        <v>52.91107574889417</v>
      </c>
    </row>
    <row r="1601" spans="1:9" ht="13.5" x14ac:dyDescent="0.25">
      <c r="A1601" s="3">
        <f>TITRES_STAT!B1604</f>
        <v>44643</v>
      </c>
      <c r="B1601" s="5">
        <f>TITRES_STAT!D1604</f>
        <v>3.14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1.131195981208844E-4</v>
      </c>
      <c r="G1601" s="2">
        <f t="shared" si="224"/>
        <v>1.0067230937638204E-4</v>
      </c>
      <c r="H1601" s="2">
        <f t="shared" si="220"/>
        <v>1.1236416331522292</v>
      </c>
      <c r="I1601" s="2">
        <f t="shared" si="221"/>
        <v>52.91107574889417</v>
      </c>
    </row>
    <row r="1602" spans="1:9" ht="13.5" x14ac:dyDescent="0.25">
      <c r="A1602" s="3">
        <f>TITRES_STAT!B1605</f>
        <v>44644</v>
      </c>
      <c r="B1602" s="5">
        <f>TITRES_STAT!D1605</f>
        <v>3.14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1.0503962682653551E-4</v>
      </c>
      <c r="G1602" s="2">
        <f t="shared" si="224"/>
        <v>9.3481430135211908E-5</v>
      </c>
      <c r="H1602" s="2">
        <f t="shared" si="220"/>
        <v>1.123641633152229</v>
      </c>
      <c r="I1602" s="2">
        <f t="shared" si="221"/>
        <v>52.911075748894163</v>
      </c>
    </row>
    <row r="1603" spans="1:9" ht="13.5" x14ac:dyDescent="0.25">
      <c r="A1603" s="3">
        <f>TITRES_STAT!B1606</f>
        <v>44645</v>
      </c>
      <c r="B1603" s="5">
        <f>TITRES_STAT!D1606</f>
        <v>3.14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9.7536796338925828E-5</v>
      </c>
      <c r="G1603" s="2">
        <f t="shared" si="224"/>
        <v>8.6804185125553915E-5</v>
      </c>
      <c r="H1603" s="2">
        <f t="shared" si="220"/>
        <v>1.123641633152229</v>
      </c>
      <c r="I1603" s="2">
        <f t="shared" si="221"/>
        <v>52.911075748894163</v>
      </c>
    </row>
    <row r="1604" spans="1:9" ht="13.5" x14ac:dyDescent="0.25">
      <c r="A1604" s="3">
        <f>TITRES_STAT!B1607</f>
        <v>44648</v>
      </c>
      <c r="B1604" s="5">
        <f>TITRES_STAT!D1607</f>
        <v>3.14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9.0569882314716832E-5</v>
      </c>
      <c r="G1604" s="2">
        <f t="shared" si="224"/>
        <v>8.0603886188014342E-5</v>
      </c>
      <c r="H1604" s="2">
        <f t="shared" si="220"/>
        <v>1.123641633152229</v>
      </c>
      <c r="I1604" s="2">
        <f t="shared" si="221"/>
        <v>52.911075748894163</v>
      </c>
    </row>
    <row r="1605" spans="1:9" ht="13.5" x14ac:dyDescent="0.25">
      <c r="A1605" s="3">
        <f>TITRES_STAT!B1608</f>
        <v>44649</v>
      </c>
      <c r="B1605" s="5">
        <f>TITRES_STAT!D1608</f>
        <v>3.14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8.410060500652277E-5</v>
      </c>
      <c r="G1605" s="2">
        <f t="shared" si="224"/>
        <v>7.4846465746013311E-5</v>
      </c>
      <c r="H1605" s="2">
        <f t="shared" si="220"/>
        <v>1.1236416331522292</v>
      </c>
      <c r="I1605" s="2">
        <f t="shared" si="221"/>
        <v>52.91107574889417</v>
      </c>
    </row>
    <row r="1606" spans="1:9" ht="13.5" x14ac:dyDescent="0.25">
      <c r="A1606" s="3">
        <f>TITRES_STAT!B1609</f>
        <v>44650</v>
      </c>
      <c r="B1606" s="5">
        <f>TITRES_STAT!D1609</f>
        <v>3.14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7.8093418934628293E-5</v>
      </c>
      <c r="G1606" s="2">
        <f t="shared" si="224"/>
        <v>6.9500289621298076E-5</v>
      </c>
      <c r="H1606" s="2">
        <f t="shared" si="220"/>
        <v>1.1236416331522292</v>
      </c>
      <c r="I1606" s="2">
        <f t="shared" si="221"/>
        <v>52.91107574889417</v>
      </c>
    </row>
    <row r="1607" spans="1:9" ht="13.5" x14ac:dyDescent="0.25">
      <c r="A1607" s="3">
        <f>TITRES_STAT!B1610</f>
        <v>44651</v>
      </c>
      <c r="B1607" s="5">
        <f>TITRES_STAT!D1610</f>
        <v>3.14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7.2515317582154835E-5</v>
      </c>
      <c r="G1607" s="2">
        <f t="shared" si="224"/>
        <v>6.4535983219776786E-5</v>
      </c>
      <c r="H1607" s="2">
        <f t="shared" si="220"/>
        <v>1.123641633152229</v>
      </c>
      <c r="I1607" s="2">
        <f t="shared" si="221"/>
        <v>52.911075748894163</v>
      </c>
    </row>
    <row r="1608" spans="1:9" ht="13.5" x14ac:dyDescent="0.25">
      <c r="A1608" s="3">
        <f>TITRES_STAT!B1611</f>
        <v>44652</v>
      </c>
      <c r="B1608" s="5">
        <f>TITRES_STAT!D1611</f>
        <v>3.14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6.7335652040572351E-5</v>
      </c>
      <c r="G1608" s="2">
        <f t="shared" si="224"/>
        <v>5.9926270132649873E-5</v>
      </c>
      <c r="H1608" s="2">
        <f t="shared" si="220"/>
        <v>1.123641633152229</v>
      </c>
      <c r="I1608" s="2">
        <f t="shared" si="221"/>
        <v>52.911075748894163</v>
      </c>
    </row>
    <row r="1609" spans="1:9" ht="13.5" x14ac:dyDescent="0.25">
      <c r="A1609" s="3">
        <f>TITRES_STAT!B1612</f>
        <v>44655</v>
      </c>
      <c r="B1609" s="5">
        <f>TITRES_STAT!D1612</f>
        <v>3.14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6.252596260910289E-5</v>
      </c>
      <c r="G1609" s="2">
        <f t="shared" si="224"/>
        <v>5.5645822266032024E-5</v>
      </c>
      <c r="H1609" s="2">
        <f t="shared" si="220"/>
        <v>1.123641633152229</v>
      </c>
      <c r="I1609" s="2">
        <f t="shared" si="221"/>
        <v>52.911075748894163</v>
      </c>
    </row>
    <row r="1610" spans="1:9" ht="13.5" x14ac:dyDescent="0.25">
      <c r="A1610" s="3">
        <f>TITRES_STAT!B1613</f>
        <v>44656</v>
      </c>
      <c r="B1610" s="5">
        <f>TITRES_STAT!D1613</f>
        <v>3.14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5.8059822422738392E-5</v>
      </c>
      <c r="G1610" s="2">
        <f t="shared" si="224"/>
        <v>5.1671120675601165E-5</v>
      </c>
      <c r="H1610" s="2">
        <f t="shared" si="220"/>
        <v>1.1236416331522288</v>
      </c>
      <c r="I1610" s="2">
        <f t="shared" si="221"/>
        <v>52.911075748894156</v>
      </c>
    </row>
    <row r="1611" spans="1:9" ht="13.5" x14ac:dyDescent="0.25">
      <c r="A1611" s="3">
        <f>TITRES_STAT!B1614</f>
        <v>44657</v>
      </c>
      <c r="B1611" s="5">
        <f>TITRES_STAT!D1614</f>
        <v>3.14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5.3912692249685649E-5</v>
      </c>
      <c r="G1611" s="2">
        <f t="shared" si="224"/>
        <v>4.7980326341629655E-5</v>
      </c>
      <c r="H1611" s="2">
        <f t="shared" si="220"/>
        <v>1.1236416331522288</v>
      </c>
      <c r="I1611" s="2">
        <f t="shared" si="221"/>
        <v>52.911075748894156</v>
      </c>
    </row>
    <row r="1612" spans="1:9" ht="13.5" x14ac:dyDescent="0.25">
      <c r="A1612" s="3">
        <f>TITRES_STAT!B1615</f>
        <v>44658</v>
      </c>
      <c r="B1612" s="5">
        <f>TITRES_STAT!D1615</f>
        <v>3.14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5.0061785660422395E-5</v>
      </c>
      <c r="G1612" s="2">
        <f t="shared" si="224"/>
        <v>4.4553160174370388E-5</v>
      </c>
      <c r="H1612" s="2">
        <f t="shared" si="220"/>
        <v>1.123641633152229</v>
      </c>
      <c r="I1612" s="2">
        <f t="shared" si="221"/>
        <v>52.911075748894163</v>
      </c>
    </row>
    <row r="1613" spans="1:9" ht="13.5" x14ac:dyDescent="0.25">
      <c r="A1613" s="3">
        <f>TITRES_STAT!B1616</f>
        <v>44659</v>
      </c>
      <c r="B1613" s="5">
        <f>TITRES_STAT!D1616</f>
        <v>3.14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4.6485943827535081E-5</v>
      </c>
      <c r="G1613" s="2">
        <f t="shared" si="228"/>
        <v>4.1370791590486789E-5</v>
      </c>
      <c r="H1613" s="2">
        <f t="shared" si="220"/>
        <v>1.1236416331522292</v>
      </c>
      <c r="I1613" s="2">
        <f t="shared" si="221"/>
        <v>52.91107574889417</v>
      </c>
    </row>
    <row r="1614" spans="1:9" ht="13.5" x14ac:dyDescent="0.25">
      <c r="A1614" s="3">
        <f>TITRES_STAT!B1617</f>
        <v>44662</v>
      </c>
      <c r="B1614" s="5">
        <f>TITRES_STAT!D1617</f>
        <v>3.14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4.3165519268425429E-5</v>
      </c>
      <c r="G1614" s="2">
        <f t="shared" si="228"/>
        <v>3.8415735048309157E-5</v>
      </c>
      <c r="H1614" s="2">
        <f t="shared" si="220"/>
        <v>1.1236416331522292</v>
      </c>
      <c r="I1614" s="2">
        <f t="shared" si="221"/>
        <v>52.91107574889417</v>
      </c>
    </row>
    <row r="1615" spans="1:9" ht="13.5" x14ac:dyDescent="0.25">
      <c r="A1615" s="3">
        <f>TITRES_STAT!B1618</f>
        <v>44663</v>
      </c>
      <c r="B1615" s="5">
        <f>TITRES_STAT!D1618</f>
        <v>3.14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4.0082267892109327E-5</v>
      </c>
      <c r="G1615" s="2">
        <f t="shared" si="228"/>
        <v>3.5671753973429932E-5</v>
      </c>
      <c r="H1615" s="2">
        <f t="shared" si="220"/>
        <v>1.1236416331522292</v>
      </c>
      <c r="I1615" s="2">
        <f t="shared" si="221"/>
        <v>52.91107574889417</v>
      </c>
    </row>
    <row r="1616" spans="1:9" ht="13.5" x14ac:dyDescent="0.25">
      <c r="A1616" s="3">
        <f>TITRES_STAT!B1619</f>
        <v>44664</v>
      </c>
      <c r="B1616" s="5">
        <f>TITRES_STAT!D1619</f>
        <v>3</v>
      </c>
      <c r="C1616" s="2">
        <f t="shared" si="225"/>
        <v>-0.14000000000000012</v>
      </c>
      <c r="D1616" s="2">
        <f t="shared" si="226"/>
        <v>0</v>
      </c>
      <c r="E1616" s="2">
        <f t="shared" si="227"/>
        <v>0.14000000000000012</v>
      </c>
      <c r="F1616" s="2">
        <f t="shared" si="228"/>
        <v>3.721924875695866E-5</v>
      </c>
      <c r="G1616" s="2">
        <f t="shared" si="228"/>
        <v>1.0033123771546765E-2</v>
      </c>
      <c r="H1616" s="2">
        <f t="shared" si="220"/>
        <v>3.709637158320506E-3</v>
      </c>
      <c r="I1616" s="2">
        <f t="shared" si="221"/>
        <v>0.36959266116275558</v>
      </c>
    </row>
    <row r="1617" spans="1:9" ht="13.5" x14ac:dyDescent="0.25">
      <c r="A1617" s="3">
        <f>TITRES_STAT!B1620</f>
        <v>44665</v>
      </c>
      <c r="B1617" s="5">
        <f>TITRES_STAT!D1620</f>
        <v>2.87</v>
      </c>
      <c r="C1617" s="2">
        <f t="shared" si="225"/>
        <v>-0.12999999999999989</v>
      </c>
      <c r="D1617" s="2">
        <f t="shared" si="226"/>
        <v>0</v>
      </c>
      <c r="E1617" s="2">
        <f t="shared" si="227"/>
        <v>0.12999999999999989</v>
      </c>
      <c r="F1617" s="2">
        <f t="shared" si="228"/>
        <v>3.4560730988604474E-5</v>
      </c>
      <c r="G1617" s="2">
        <f t="shared" si="228"/>
        <v>1.8602186359293418E-2</v>
      </c>
      <c r="H1617" s="2">
        <f t="shared" ref="H1617:H1680" si="229">F1617/G1617</f>
        <v>1.8578854292220532E-3</v>
      </c>
      <c r="I1617" s="2">
        <f t="shared" ref="I1617:I1680" si="230">IF(G1617=0,100,100-(100/(1+H1617)))</f>
        <v>0.18544400919958548</v>
      </c>
    </row>
    <row r="1618" spans="1:9" ht="13.5" x14ac:dyDescent="0.25">
      <c r="A1618" s="3">
        <f>TITRES_STAT!B1621</f>
        <v>44666</v>
      </c>
      <c r="B1618" s="5">
        <f>TITRES_STAT!D1621</f>
        <v>2.75</v>
      </c>
      <c r="C1618" s="2">
        <f t="shared" si="225"/>
        <v>-0.12000000000000011</v>
      </c>
      <c r="D1618" s="2">
        <f t="shared" si="226"/>
        <v>0</v>
      </c>
      <c r="E1618" s="2">
        <f t="shared" si="227"/>
        <v>0.12000000000000011</v>
      </c>
      <c r="F1618" s="2">
        <f t="shared" si="228"/>
        <v>3.2092107346561297E-5</v>
      </c>
      <c r="G1618" s="2">
        <f t="shared" si="228"/>
        <v>2.5844887333629607E-2</v>
      </c>
      <c r="H1618" s="2">
        <f t="shared" si="229"/>
        <v>1.2417197619121656E-3</v>
      </c>
      <c r="I1618" s="2">
        <f t="shared" si="230"/>
        <v>0.12401798061385705</v>
      </c>
    </row>
    <row r="1619" spans="1:9" ht="13.5" x14ac:dyDescent="0.25">
      <c r="A1619" s="3">
        <f>TITRES_STAT!B1622</f>
        <v>44669</v>
      </c>
      <c r="B1619" s="5">
        <f>TITRES_STAT!D1622</f>
        <v>2.75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2.9799813964664063E-5</v>
      </c>
      <c r="G1619" s="2">
        <f t="shared" si="228"/>
        <v>2.3998823952656064E-2</v>
      </c>
      <c r="H1619" s="2">
        <f t="shared" si="229"/>
        <v>1.2417197619121656E-3</v>
      </c>
      <c r="I1619" s="2">
        <f t="shared" si="230"/>
        <v>0.12401798061385705</v>
      </c>
    </row>
    <row r="1620" spans="1:9" ht="13.5" x14ac:dyDescent="0.25">
      <c r="A1620" s="3">
        <f>TITRES_STAT!B1623</f>
        <v>44670</v>
      </c>
      <c r="B1620" s="5">
        <f>TITRES_STAT!D1623</f>
        <v>2.75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2.7671255824330913E-5</v>
      </c>
      <c r="G1620" s="2">
        <f t="shared" si="228"/>
        <v>2.228462224175206E-2</v>
      </c>
      <c r="H1620" s="2">
        <f t="shared" si="229"/>
        <v>1.2417197619121654E-3</v>
      </c>
      <c r="I1620" s="2">
        <f t="shared" si="230"/>
        <v>0.12401798061385705</v>
      </c>
    </row>
    <row r="1621" spans="1:9" ht="13.5" x14ac:dyDescent="0.25">
      <c r="A1621" s="3">
        <f>TITRES_STAT!B1624</f>
        <v>44671</v>
      </c>
      <c r="B1621" s="5">
        <f>TITRES_STAT!D1624</f>
        <v>2.75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2.5694737551164418E-5</v>
      </c>
      <c r="G1621" s="2">
        <f t="shared" si="228"/>
        <v>2.0692863510198341E-2</v>
      </c>
      <c r="H1621" s="2">
        <f t="shared" si="229"/>
        <v>1.2417197619121654E-3</v>
      </c>
      <c r="I1621" s="2">
        <f t="shared" si="230"/>
        <v>0.12401798061385705</v>
      </c>
    </row>
    <row r="1622" spans="1:9" ht="13.5" x14ac:dyDescent="0.25">
      <c r="A1622" s="3">
        <f>TITRES_STAT!B1625</f>
        <v>44672</v>
      </c>
      <c r="B1622" s="5">
        <f>TITRES_STAT!D1625</f>
        <v>2.87</v>
      </c>
      <c r="C1622" s="2">
        <f t="shared" si="225"/>
        <v>0.12000000000000011</v>
      </c>
      <c r="D1622" s="2">
        <f t="shared" si="226"/>
        <v>0.12000000000000011</v>
      </c>
      <c r="E1622" s="2">
        <f t="shared" si="227"/>
        <v>0</v>
      </c>
      <c r="F1622" s="2">
        <f t="shared" si="228"/>
        <v>8.5952879705832319E-3</v>
      </c>
      <c r="G1622" s="2">
        <f t="shared" si="228"/>
        <v>1.9214801830898461E-2</v>
      </c>
      <c r="H1622" s="2">
        <f t="shared" si="229"/>
        <v>0.4473263917175318</v>
      </c>
      <c r="I1622" s="2">
        <f t="shared" si="230"/>
        <v>30.907084557940848</v>
      </c>
    </row>
    <row r="1623" spans="1:9" ht="13.5" x14ac:dyDescent="0.25">
      <c r="A1623" s="3">
        <f>TITRES_STAT!B1626</f>
        <v>44673</v>
      </c>
      <c r="B1623" s="5">
        <f>TITRES_STAT!D1626</f>
        <v>2.99</v>
      </c>
      <c r="C1623" s="2">
        <f t="shared" si="225"/>
        <v>0.12000000000000011</v>
      </c>
      <c r="D1623" s="2">
        <f t="shared" si="226"/>
        <v>0.12000000000000011</v>
      </c>
      <c r="E1623" s="2">
        <f t="shared" si="227"/>
        <v>0</v>
      </c>
      <c r="F1623" s="2">
        <f t="shared" si="228"/>
        <v>1.6552767401255865E-2</v>
      </c>
      <c r="G1623" s="2">
        <f t="shared" si="228"/>
        <v>1.7842315985834283E-2</v>
      </c>
      <c r="H1623" s="2">
        <f t="shared" si="229"/>
        <v>0.92772526920819909</v>
      </c>
      <c r="I1623" s="2">
        <f t="shared" si="230"/>
        <v>48.125388198560906</v>
      </c>
    </row>
    <row r="1624" spans="1:9" ht="13.5" x14ac:dyDescent="0.25">
      <c r="A1624" s="3">
        <f>TITRES_STAT!B1627</f>
        <v>44676</v>
      </c>
      <c r="B1624" s="5">
        <f>TITRES_STAT!D1627</f>
        <v>3.1</v>
      </c>
      <c r="C1624" s="2">
        <f t="shared" si="225"/>
        <v>0.10999999999999988</v>
      </c>
      <c r="D1624" s="2">
        <f t="shared" si="226"/>
        <v>0.10999999999999988</v>
      </c>
      <c r="E1624" s="2">
        <f t="shared" si="227"/>
        <v>0</v>
      </c>
      <c r="F1624" s="2">
        <f t="shared" si="228"/>
        <v>2.3227569729737579E-2</v>
      </c>
      <c r="G1624" s="2">
        <f t="shared" si="228"/>
        <v>1.6567864843988978E-2</v>
      </c>
      <c r="H1624" s="2">
        <f t="shared" si="229"/>
        <v>1.4019651867310363</v>
      </c>
      <c r="I1624" s="2">
        <f t="shared" si="230"/>
        <v>58.36742324475761</v>
      </c>
    </row>
    <row r="1625" spans="1:9" ht="13.5" x14ac:dyDescent="0.25">
      <c r="A1625" s="3">
        <f>TITRES_STAT!B1628</f>
        <v>44677</v>
      </c>
      <c r="B1625" s="5">
        <f>TITRES_STAT!D1628</f>
        <v>2.98</v>
      </c>
      <c r="C1625" s="2">
        <f t="shared" si="225"/>
        <v>-0.12000000000000011</v>
      </c>
      <c r="D1625" s="2">
        <f t="shared" si="226"/>
        <v>0</v>
      </c>
      <c r="E1625" s="2">
        <f t="shared" si="227"/>
        <v>0.12000000000000011</v>
      </c>
      <c r="F1625" s="2">
        <f t="shared" si="228"/>
        <v>2.1568457606184897E-2</v>
      </c>
      <c r="G1625" s="2">
        <f t="shared" si="228"/>
        <v>2.3955874497989773E-2</v>
      </c>
      <c r="H1625" s="2">
        <f t="shared" si="229"/>
        <v>0.90034106698942618</v>
      </c>
      <c r="I1625" s="2">
        <f t="shared" si="230"/>
        <v>47.377867196006648</v>
      </c>
    </row>
    <row r="1626" spans="1:9" ht="13.5" x14ac:dyDescent="0.25">
      <c r="A1626" s="3">
        <f>TITRES_STAT!B1629</f>
        <v>44678</v>
      </c>
      <c r="B1626" s="5">
        <f>TITRES_STAT!D1629</f>
        <v>2.85</v>
      </c>
      <c r="C1626" s="2">
        <f t="shared" si="225"/>
        <v>-0.12999999999999989</v>
      </c>
      <c r="D1626" s="2">
        <f t="shared" si="226"/>
        <v>0</v>
      </c>
      <c r="E1626" s="2">
        <f t="shared" si="227"/>
        <v>0.12999999999999989</v>
      </c>
      <c r="F1626" s="2">
        <f t="shared" si="228"/>
        <v>2.0027853491457404E-2</v>
      </c>
      <c r="G1626" s="2">
        <f t="shared" si="228"/>
        <v>3.1530454890990496E-2</v>
      </c>
      <c r="H1626" s="2">
        <f t="shared" si="229"/>
        <v>0.63519075638772837</v>
      </c>
      <c r="I1626" s="2">
        <f t="shared" si="230"/>
        <v>38.845055471749198</v>
      </c>
    </row>
    <row r="1627" spans="1:9" ht="13.5" x14ac:dyDescent="0.25">
      <c r="A1627" s="3">
        <f>TITRES_STAT!B1630</f>
        <v>44679</v>
      </c>
      <c r="B1627" s="5">
        <f>TITRES_STAT!D1630</f>
        <v>2.73</v>
      </c>
      <c r="C1627" s="2">
        <f t="shared" si="225"/>
        <v>-0.12000000000000011</v>
      </c>
      <c r="D1627" s="2">
        <f t="shared" si="226"/>
        <v>0</v>
      </c>
      <c r="E1627" s="2">
        <f t="shared" si="227"/>
        <v>0.12000000000000011</v>
      </c>
      <c r="F1627" s="2">
        <f t="shared" si="228"/>
        <v>1.8597292527781879E-2</v>
      </c>
      <c r="G1627" s="2">
        <f t="shared" si="228"/>
        <v>3.7849708113062611E-2</v>
      </c>
      <c r="H1627" s="2">
        <f t="shared" si="229"/>
        <v>0.49134573170892221</v>
      </c>
      <c r="I1627" s="2">
        <f t="shared" si="230"/>
        <v>32.946467157946856</v>
      </c>
    </row>
    <row r="1628" spans="1:9" ht="13.5" x14ac:dyDescent="0.25">
      <c r="A1628" s="3">
        <f>TITRES_STAT!B1631</f>
        <v>44680</v>
      </c>
      <c r="B1628" s="5">
        <f>TITRES_STAT!D1631</f>
        <v>2.61</v>
      </c>
      <c r="C1628" s="2">
        <f t="shared" si="225"/>
        <v>-0.12000000000000011</v>
      </c>
      <c r="D1628" s="2">
        <f t="shared" si="226"/>
        <v>0</v>
      </c>
      <c r="E1628" s="2">
        <f t="shared" si="227"/>
        <v>0.12000000000000011</v>
      </c>
      <c r="F1628" s="2">
        <f t="shared" si="228"/>
        <v>1.7268914490083172E-2</v>
      </c>
      <c r="G1628" s="2">
        <f t="shared" si="228"/>
        <v>4.3717586104986716E-2</v>
      </c>
      <c r="H1628" s="2">
        <f t="shared" si="229"/>
        <v>0.39501070458493054</v>
      </c>
      <c r="I1628" s="2">
        <f t="shared" si="230"/>
        <v>28.315962256537773</v>
      </c>
    </row>
    <row r="1629" spans="1:9" ht="13.5" x14ac:dyDescent="0.25">
      <c r="A1629" s="3">
        <f>TITRES_STAT!B1632</f>
        <v>44685</v>
      </c>
      <c r="B1629" s="5">
        <f>TITRES_STAT!D1632</f>
        <v>2.5</v>
      </c>
      <c r="C1629" s="2">
        <f t="shared" si="225"/>
        <v>-0.10999999999999988</v>
      </c>
      <c r="D1629" s="2">
        <f t="shared" si="226"/>
        <v>0</v>
      </c>
      <c r="E1629" s="2">
        <f t="shared" si="227"/>
        <v>0.10999999999999988</v>
      </c>
      <c r="F1629" s="2">
        <f t="shared" ref="F1629:G1644" si="231">((F1628*13)+D1629)/14</f>
        <v>1.6035420597934374E-2</v>
      </c>
      <c r="G1629" s="2">
        <f t="shared" si="231"/>
        <v>4.8452044240344806E-2</v>
      </c>
      <c r="H1629" s="2">
        <f t="shared" si="229"/>
        <v>0.33095446950372592</v>
      </c>
      <c r="I1629" s="2">
        <f t="shared" si="230"/>
        <v>24.865949744105762</v>
      </c>
    </row>
    <row r="1630" spans="1:9" ht="13.5" x14ac:dyDescent="0.25">
      <c r="A1630" s="3">
        <f>TITRES_STAT!B1633</f>
        <v>44686</v>
      </c>
      <c r="B1630" s="5">
        <f>TITRES_STAT!D1633</f>
        <v>2.39</v>
      </c>
      <c r="C1630" s="2">
        <f t="shared" si="225"/>
        <v>-0.10999999999999988</v>
      </c>
      <c r="D1630" s="2">
        <f t="shared" si="226"/>
        <v>0</v>
      </c>
      <c r="E1630" s="2">
        <f t="shared" si="227"/>
        <v>0.10999999999999988</v>
      </c>
      <c r="F1630" s="2">
        <f t="shared" si="231"/>
        <v>1.4890033412367634E-2</v>
      </c>
      <c r="G1630" s="2">
        <f t="shared" si="231"/>
        <v>5.2848326794605882E-2</v>
      </c>
      <c r="H1630" s="2">
        <f t="shared" si="229"/>
        <v>0.28175032807069739</v>
      </c>
      <c r="I1630" s="2">
        <f t="shared" si="230"/>
        <v>21.981685660638036</v>
      </c>
    </row>
    <row r="1631" spans="1:9" ht="13.5" x14ac:dyDescent="0.25">
      <c r="A1631" s="3">
        <f>TITRES_STAT!B1634</f>
        <v>44687</v>
      </c>
      <c r="B1631" s="5">
        <f>TITRES_STAT!D1634</f>
        <v>2.39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1.3826459597198516E-2</v>
      </c>
      <c r="G1631" s="2">
        <f t="shared" si="231"/>
        <v>4.9073446309276889E-2</v>
      </c>
      <c r="H1631" s="2">
        <f t="shared" si="229"/>
        <v>0.28175032807069733</v>
      </c>
      <c r="I1631" s="2">
        <f t="shared" si="230"/>
        <v>21.981685660638036</v>
      </c>
    </row>
    <row r="1632" spans="1:9" ht="13.5" x14ac:dyDescent="0.25">
      <c r="A1632" s="3">
        <f>TITRES_STAT!B1635</f>
        <v>44690</v>
      </c>
      <c r="B1632" s="5">
        <f>TITRES_STAT!D1635</f>
        <v>2.39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1.2838855340255764E-2</v>
      </c>
      <c r="G1632" s="2">
        <f t="shared" si="231"/>
        <v>4.5568200144328538E-2</v>
      </c>
      <c r="H1632" s="2">
        <f t="shared" si="229"/>
        <v>0.28175032807069733</v>
      </c>
      <c r="I1632" s="2">
        <f t="shared" si="230"/>
        <v>21.981685660638036</v>
      </c>
    </row>
    <row r="1633" spans="1:9" ht="13.5" x14ac:dyDescent="0.25">
      <c r="A1633" s="3">
        <f>TITRES_STAT!B1636</f>
        <v>44691</v>
      </c>
      <c r="B1633" s="5">
        <f>TITRES_STAT!D1636</f>
        <v>2.39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1.1921794244523208E-2</v>
      </c>
      <c r="G1633" s="2">
        <f t="shared" si="231"/>
        <v>4.2313328705447927E-2</v>
      </c>
      <c r="H1633" s="2">
        <f t="shared" si="229"/>
        <v>0.28175032807069733</v>
      </c>
      <c r="I1633" s="2">
        <f t="shared" si="230"/>
        <v>21.981685660638036</v>
      </c>
    </row>
    <row r="1634" spans="1:9" ht="13.5" x14ac:dyDescent="0.25">
      <c r="A1634" s="3">
        <f>TITRES_STAT!B1637</f>
        <v>44692</v>
      </c>
      <c r="B1634" s="5">
        <f>TITRES_STAT!D1637</f>
        <v>2.39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1.1070237512771549E-2</v>
      </c>
      <c r="G1634" s="2">
        <f t="shared" si="231"/>
        <v>3.9290948083630213E-2</v>
      </c>
      <c r="H1634" s="2">
        <f t="shared" si="229"/>
        <v>0.28175032807069733</v>
      </c>
      <c r="I1634" s="2">
        <f t="shared" si="230"/>
        <v>21.981685660638036</v>
      </c>
    </row>
    <row r="1635" spans="1:9" ht="13.5" x14ac:dyDescent="0.25">
      <c r="A1635" s="3">
        <f>TITRES_STAT!B1638</f>
        <v>44693</v>
      </c>
      <c r="B1635" s="5">
        <f>TITRES_STAT!D1638</f>
        <v>2.39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1.0279506261859295E-2</v>
      </c>
      <c r="G1635" s="2">
        <f t="shared" si="231"/>
        <v>3.6484451791942339E-2</v>
      </c>
      <c r="H1635" s="2">
        <f t="shared" si="229"/>
        <v>0.28175032807069733</v>
      </c>
      <c r="I1635" s="2">
        <f t="shared" si="230"/>
        <v>21.981685660638036</v>
      </c>
    </row>
    <row r="1636" spans="1:9" ht="13.5" x14ac:dyDescent="0.25">
      <c r="A1636" s="3">
        <f>TITRES_STAT!B1639</f>
        <v>44694</v>
      </c>
      <c r="B1636" s="5">
        <f>TITRES_STAT!D1639</f>
        <v>2.39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9.5452558145836305E-3</v>
      </c>
      <c r="G1636" s="2">
        <f t="shared" si="231"/>
        <v>3.3878419521089317E-2</v>
      </c>
      <c r="H1636" s="2">
        <f t="shared" si="229"/>
        <v>0.28175032807069728</v>
      </c>
      <c r="I1636" s="2">
        <f t="shared" si="230"/>
        <v>21.981685660638021</v>
      </c>
    </row>
    <row r="1637" spans="1:9" ht="13.5" x14ac:dyDescent="0.25">
      <c r="A1637" s="3">
        <f>TITRES_STAT!B1640</f>
        <v>44697</v>
      </c>
      <c r="B1637" s="5">
        <f>TITRES_STAT!D1640</f>
        <v>2.39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8.8634518278276567E-3</v>
      </c>
      <c r="G1637" s="2">
        <f t="shared" si="231"/>
        <v>3.1458532412440079E-2</v>
      </c>
      <c r="H1637" s="2">
        <f t="shared" si="229"/>
        <v>0.28175032807069728</v>
      </c>
      <c r="I1637" s="2">
        <f t="shared" si="230"/>
        <v>21.981685660638021</v>
      </c>
    </row>
    <row r="1638" spans="1:9" ht="13.5" x14ac:dyDescent="0.25">
      <c r="A1638" s="3">
        <f>TITRES_STAT!B1641</f>
        <v>44698</v>
      </c>
      <c r="B1638" s="5">
        <f>TITRES_STAT!D1641</f>
        <v>2.39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8.2303481258399671E-3</v>
      </c>
      <c r="G1638" s="2">
        <f t="shared" si="231"/>
        <v>2.9211494382980072E-2</v>
      </c>
      <c r="H1638" s="2">
        <f t="shared" si="229"/>
        <v>0.28175032807069733</v>
      </c>
      <c r="I1638" s="2">
        <f t="shared" si="230"/>
        <v>21.981685660638036</v>
      </c>
    </row>
    <row r="1639" spans="1:9" ht="13.5" x14ac:dyDescent="0.25">
      <c r="A1639" s="3">
        <f>TITRES_STAT!B1642</f>
        <v>44699</v>
      </c>
      <c r="B1639" s="5">
        <f>TITRES_STAT!D1642</f>
        <v>2.39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7.642466116851398E-3</v>
      </c>
      <c r="G1639" s="2">
        <f t="shared" si="231"/>
        <v>2.7124959069910064E-2</v>
      </c>
      <c r="H1639" s="2">
        <f t="shared" si="229"/>
        <v>0.28175032807069733</v>
      </c>
      <c r="I1639" s="2">
        <f t="shared" si="230"/>
        <v>21.981685660638036</v>
      </c>
    </row>
    <row r="1640" spans="1:9" ht="13.5" x14ac:dyDescent="0.25">
      <c r="A1640" s="3">
        <f>TITRES_STAT!B1643</f>
        <v>44700</v>
      </c>
      <c r="B1640" s="5">
        <f>TITRES_STAT!D1643</f>
        <v>2.39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7.0965756799334411E-3</v>
      </c>
      <c r="G1640" s="2">
        <f t="shared" si="231"/>
        <v>2.5187461993487918E-2</v>
      </c>
      <c r="H1640" s="2">
        <f t="shared" si="229"/>
        <v>0.28175032807069733</v>
      </c>
      <c r="I1640" s="2">
        <f t="shared" si="230"/>
        <v>21.981685660638036</v>
      </c>
    </row>
    <row r="1641" spans="1:9" ht="13.5" x14ac:dyDescent="0.25">
      <c r="A1641" s="3">
        <f>TITRES_STAT!B1644</f>
        <v>44701</v>
      </c>
      <c r="B1641" s="5">
        <f>TITRES_STAT!D1644</f>
        <v>2.39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6.5896774170810524E-3</v>
      </c>
      <c r="G1641" s="2">
        <f t="shared" si="231"/>
        <v>2.3388357565381636E-2</v>
      </c>
      <c r="H1641" s="2">
        <f t="shared" si="229"/>
        <v>0.28175032807069733</v>
      </c>
      <c r="I1641" s="2">
        <f t="shared" si="230"/>
        <v>21.981685660638036</v>
      </c>
    </row>
    <row r="1642" spans="1:9" ht="13.5" x14ac:dyDescent="0.25">
      <c r="A1642" s="3">
        <f>TITRES_STAT!B1645</f>
        <v>44704</v>
      </c>
      <c r="B1642" s="5">
        <f>TITRES_STAT!D1645</f>
        <v>2.39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6.1189861730038342E-3</v>
      </c>
      <c r="G1642" s="2">
        <f t="shared" si="231"/>
        <v>2.1717760596425804E-2</v>
      </c>
      <c r="H1642" s="2">
        <f t="shared" si="229"/>
        <v>0.28175032807069739</v>
      </c>
      <c r="I1642" s="2">
        <f t="shared" si="230"/>
        <v>21.981685660638036</v>
      </c>
    </row>
    <row r="1643" spans="1:9" ht="13.5" x14ac:dyDescent="0.25">
      <c r="A1643" s="3">
        <f>TITRES_STAT!B1646</f>
        <v>44705</v>
      </c>
      <c r="B1643" s="5">
        <f>TITRES_STAT!D1646</f>
        <v>2.39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5.6819157320749884E-3</v>
      </c>
      <c r="G1643" s="2">
        <f t="shared" si="231"/>
        <v>2.0166491982395389E-2</v>
      </c>
      <c r="H1643" s="2">
        <f t="shared" si="229"/>
        <v>0.28175032807069733</v>
      </c>
      <c r="I1643" s="2">
        <f t="shared" si="230"/>
        <v>21.981685660638036</v>
      </c>
    </row>
    <row r="1644" spans="1:9" ht="13.5" x14ac:dyDescent="0.25">
      <c r="A1644" s="3">
        <f>TITRES_STAT!B1647</f>
        <v>44706</v>
      </c>
      <c r="B1644" s="5">
        <f>TITRES_STAT!D1647</f>
        <v>2.39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5.2760646083553466E-3</v>
      </c>
      <c r="G1644" s="2">
        <f t="shared" si="231"/>
        <v>1.8726028269367145E-2</v>
      </c>
      <c r="H1644" s="2">
        <f t="shared" si="229"/>
        <v>0.28175032807069739</v>
      </c>
      <c r="I1644" s="2">
        <f t="shared" si="230"/>
        <v>21.981685660638036</v>
      </c>
    </row>
    <row r="1645" spans="1:9" ht="13.5" x14ac:dyDescent="0.25">
      <c r="A1645" s="3">
        <f>TITRES_STAT!B1648</f>
        <v>44707</v>
      </c>
      <c r="B1645" s="5">
        <f>TITRES_STAT!D1648</f>
        <v>2.39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4.8992028506156795E-3</v>
      </c>
      <c r="G1645" s="2">
        <f t="shared" si="232"/>
        <v>1.7388454821555207E-2</v>
      </c>
      <c r="H1645" s="2">
        <f t="shared" si="229"/>
        <v>0.28175032807069739</v>
      </c>
      <c r="I1645" s="2">
        <f t="shared" si="230"/>
        <v>21.981685660638036</v>
      </c>
    </row>
    <row r="1646" spans="1:9" ht="13.5" x14ac:dyDescent="0.25">
      <c r="A1646" s="3">
        <f>TITRES_STAT!B1649</f>
        <v>44708</v>
      </c>
      <c r="B1646" s="5">
        <f>TITRES_STAT!D1649</f>
        <v>2.39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4.5492597898574164E-3</v>
      </c>
      <c r="G1646" s="2">
        <f t="shared" si="232"/>
        <v>1.6146422334301264E-2</v>
      </c>
      <c r="H1646" s="2">
        <f t="shared" si="229"/>
        <v>0.28175032807069739</v>
      </c>
      <c r="I1646" s="2">
        <f t="shared" si="230"/>
        <v>21.981685660638036</v>
      </c>
    </row>
    <row r="1647" spans="1:9" ht="13.5" x14ac:dyDescent="0.25">
      <c r="A1647" s="3">
        <f>TITRES_STAT!B1650</f>
        <v>44711</v>
      </c>
      <c r="B1647" s="5">
        <f>TITRES_STAT!D1650</f>
        <v>2.39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4.2243126620104586E-3</v>
      </c>
      <c r="G1647" s="2">
        <f t="shared" si="232"/>
        <v>1.4993106453279744E-2</v>
      </c>
      <c r="H1647" s="2">
        <f t="shared" si="229"/>
        <v>0.28175032807069744</v>
      </c>
      <c r="I1647" s="2">
        <f t="shared" si="230"/>
        <v>21.981685660638036</v>
      </c>
    </row>
    <row r="1648" spans="1:9" ht="13.5" x14ac:dyDescent="0.25">
      <c r="A1648" s="3">
        <f>TITRES_STAT!B1651</f>
        <v>44712</v>
      </c>
      <c r="B1648" s="5">
        <f>TITRES_STAT!D1651</f>
        <v>2.39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3.9225760432954259E-3</v>
      </c>
      <c r="G1648" s="2">
        <f t="shared" si="232"/>
        <v>1.3922170278045477E-2</v>
      </c>
      <c r="H1648" s="2">
        <f t="shared" si="229"/>
        <v>0.28175032807069744</v>
      </c>
      <c r="I1648" s="2">
        <f t="shared" si="230"/>
        <v>21.981685660638036</v>
      </c>
    </row>
    <row r="1649" spans="1:9" ht="13.5" x14ac:dyDescent="0.25">
      <c r="A1649" s="3">
        <f>TITRES_STAT!B1652</f>
        <v>44713</v>
      </c>
      <c r="B1649" s="5">
        <f>TITRES_STAT!D1652</f>
        <v>2.4900000000000002</v>
      </c>
      <c r="C1649" s="2">
        <f t="shared" si="225"/>
        <v>0.10000000000000009</v>
      </c>
      <c r="D1649" s="2">
        <f t="shared" si="226"/>
        <v>0.10000000000000009</v>
      </c>
      <c r="E1649" s="2">
        <f t="shared" si="227"/>
        <v>0</v>
      </c>
      <c r="F1649" s="2">
        <f t="shared" si="232"/>
        <v>1.0785249183060045E-2</v>
      </c>
      <c r="G1649" s="2">
        <f t="shared" si="232"/>
        <v>1.2927729543899371E-2</v>
      </c>
      <c r="H1649" s="2">
        <f t="shared" si="229"/>
        <v>0.83427249513814528</v>
      </c>
      <c r="I1649" s="2">
        <f t="shared" si="230"/>
        <v>45.482473152131817</v>
      </c>
    </row>
    <row r="1650" spans="1:9" ht="13.5" x14ac:dyDescent="0.25">
      <c r="A1650" s="3">
        <f>TITRES_STAT!B1653</f>
        <v>44714</v>
      </c>
      <c r="B1650" s="5">
        <f>TITRES_STAT!D1653</f>
        <v>2.6</v>
      </c>
      <c r="C1650" s="2">
        <f t="shared" si="225"/>
        <v>0.10999999999999988</v>
      </c>
      <c r="D1650" s="2">
        <f t="shared" si="226"/>
        <v>0.10999999999999988</v>
      </c>
      <c r="E1650" s="2">
        <f t="shared" si="227"/>
        <v>0</v>
      </c>
      <c r="F1650" s="2">
        <f t="shared" si="232"/>
        <v>1.7872017098555744E-2</v>
      </c>
      <c r="G1650" s="2">
        <f t="shared" si="232"/>
        <v>1.2004320290763702E-2</v>
      </c>
      <c r="H1650" s="2">
        <f t="shared" si="229"/>
        <v>1.4887987545872741</v>
      </c>
      <c r="I1650" s="2">
        <f t="shared" si="230"/>
        <v>59.819973464835918</v>
      </c>
    </row>
    <row r="1651" spans="1:9" ht="13.5" x14ac:dyDescent="0.25">
      <c r="A1651" s="3">
        <f>TITRES_STAT!B1654</f>
        <v>44715</v>
      </c>
      <c r="B1651" s="5">
        <f>TITRES_STAT!D1654</f>
        <v>2.71</v>
      </c>
      <c r="C1651" s="2">
        <f t="shared" si="225"/>
        <v>0.10999999999999988</v>
      </c>
      <c r="D1651" s="2">
        <f t="shared" si="226"/>
        <v>0.10999999999999988</v>
      </c>
      <c r="E1651" s="2">
        <f t="shared" si="227"/>
        <v>0</v>
      </c>
      <c r="F1651" s="2">
        <f t="shared" si="232"/>
        <v>2.445258730580175E-2</v>
      </c>
      <c r="G1651" s="2">
        <f t="shared" si="232"/>
        <v>1.1146868841423437E-2</v>
      </c>
      <c r="H1651" s="2">
        <f t="shared" si="229"/>
        <v>2.1936731878401821</v>
      </c>
      <c r="I1651" s="2">
        <f t="shared" si="230"/>
        <v>68.688092325555701</v>
      </c>
    </row>
    <row r="1652" spans="1:9" ht="13.5" x14ac:dyDescent="0.25">
      <c r="A1652" s="3">
        <f>TITRES_STAT!B1655</f>
        <v>44718</v>
      </c>
      <c r="B1652" s="5">
        <f>TITRES_STAT!D1655</f>
        <v>2.83</v>
      </c>
      <c r="C1652" s="2">
        <f t="shared" si="225"/>
        <v>0.12000000000000011</v>
      </c>
      <c r="D1652" s="2">
        <f t="shared" si="226"/>
        <v>0.12000000000000011</v>
      </c>
      <c r="E1652" s="2">
        <f t="shared" si="227"/>
        <v>0</v>
      </c>
      <c r="F1652" s="2">
        <f t="shared" si="232"/>
        <v>3.127740249824449E-2</v>
      </c>
      <c r="G1652" s="2">
        <f t="shared" si="232"/>
        <v>1.0350663924178907E-2</v>
      </c>
      <c r="H1652" s="2">
        <f t="shared" si="229"/>
        <v>3.0217774171163279</v>
      </c>
      <c r="I1652" s="2">
        <f t="shared" si="230"/>
        <v>75.135371844695115</v>
      </c>
    </row>
    <row r="1653" spans="1:9" ht="13.5" x14ac:dyDescent="0.25">
      <c r="A1653" s="3">
        <f>TITRES_STAT!B1656</f>
        <v>44719</v>
      </c>
      <c r="B1653" s="5">
        <f>TITRES_STAT!D1656</f>
        <v>2.95</v>
      </c>
      <c r="C1653" s="2">
        <f t="shared" si="225"/>
        <v>0.12000000000000011</v>
      </c>
      <c r="D1653" s="2">
        <f t="shared" si="226"/>
        <v>0.12000000000000011</v>
      </c>
      <c r="E1653" s="2">
        <f t="shared" si="227"/>
        <v>0</v>
      </c>
      <c r="F1653" s="2">
        <f t="shared" si="232"/>
        <v>3.7614730891227036E-2</v>
      </c>
      <c r="G1653" s="2">
        <f t="shared" si="232"/>
        <v>9.6113307867375548E-3</v>
      </c>
      <c r="H1653" s="2">
        <f t="shared" si="229"/>
        <v>3.9135819717214084</v>
      </c>
      <c r="I1653" s="2">
        <f t="shared" si="230"/>
        <v>79.648248350079655</v>
      </c>
    </row>
    <row r="1654" spans="1:9" ht="13.5" x14ac:dyDescent="0.25">
      <c r="A1654" s="3">
        <f>TITRES_STAT!B1657</f>
        <v>44720</v>
      </c>
      <c r="B1654" s="5">
        <f>TITRES_STAT!D1657</f>
        <v>3.08</v>
      </c>
      <c r="C1654" s="2">
        <f t="shared" si="225"/>
        <v>0.12999999999999989</v>
      </c>
      <c r="D1654" s="2">
        <f t="shared" si="226"/>
        <v>0.12999999999999989</v>
      </c>
      <c r="E1654" s="2">
        <f t="shared" si="227"/>
        <v>0</v>
      </c>
      <c r="F1654" s="2">
        <f t="shared" si="232"/>
        <v>4.4213678684710808E-2</v>
      </c>
      <c r="G1654" s="2">
        <f t="shared" si="232"/>
        <v>8.9248071591134428E-3</v>
      </c>
      <c r="H1654" s="2">
        <f t="shared" si="229"/>
        <v>4.9540206187606666</v>
      </c>
      <c r="I1654" s="2">
        <f t="shared" si="230"/>
        <v>83.204626519950637</v>
      </c>
    </row>
    <row r="1655" spans="1:9" ht="13.5" x14ac:dyDescent="0.25">
      <c r="A1655" s="3">
        <f>TITRES_STAT!B1658</f>
        <v>44721</v>
      </c>
      <c r="B1655" s="5">
        <f>TITRES_STAT!D1658</f>
        <v>3.07</v>
      </c>
      <c r="C1655" s="2">
        <f t="shared" si="225"/>
        <v>-1.0000000000000231E-2</v>
      </c>
      <c r="D1655" s="2">
        <f t="shared" si="226"/>
        <v>0</v>
      </c>
      <c r="E1655" s="2">
        <f t="shared" si="227"/>
        <v>1.0000000000000231E-2</v>
      </c>
      <c r="F1655" s="2">
        <f t="shared" si="232"/>
        <v>4.1055558778660031E-2</v>
      </c>
      <c r="G1655" s="2">
        <f t="shared" si="232"/>
        <v>9.0016066477482132E-3</v>
      </c>
      <c r="H1655" s="2">
        <f t="shared" si="229"/>
        <v>4.5609145550622605</v>
      </c>
      <c r="I1655" s="2">
        <f t="shared" si="230"/>
        <v>82.017346425694114</v>
      </c>
    </row>
    <row r="1656" spans="1:9" ht="13.5" x14ac:dyDescent="0.25">
      <c r="A1656" s="3">
        <f>TITRES_STAT!B1659</f>
        <v>44722</v>
      </c>
      <c r="B1656" s="5">
        <f>TITRES_STAT!D1659</f>
        <v>3.15</v>
      </c>
      <c r="C1656" s="2">
        <f t="shared" si="225"/>
        <v>8.0000000000000071E-2</v>
      </c>
      <c r="D1656" s="2">
        <f t="shared" si="226"/>
        <v>8.0000000000000071E-2</v>
      </c>
      <c r="E1656" s="2">
        <f t="shared" si="227"/>
        <v>0</v>
      </c>
      <c r="F1656" s="2">
        <f t="shared" si="232"/>
        <v>4.3837304580184318E-2</v>
      </c>
      <c r="G1656" s="2">
        <f t="shared" si="232"/>
        <v>8.3586347443376265E-3</v>
      </c>
      <c r="H1656" s="2">
        <f t="shared" si="229"/>
        <v>5.2445531981022304</v>
      </c>
      <c r="I1656" s="2">
        <f t="shared" si="230"/>
        <v>83.986044024672452</v>
      </c>
    </row>
    <row r="1657" spans="1:9" ht="13.5" x14ac:dyDescent="0.25">
      <c r="A1657" s="3">
        <f>TITRES_STAT!B1660</f>
        <v>44725</v>
      </c>
      <c r="B1657" s="5">
        <f>TITRES_STAT!D1660</f>
        <v>3.15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4.0706068538742583E-2</v>
      </c>
      <c r="G1657" s="2">
        <f t="shared" si="232"/>
        <v>7.7615894054563674E-3</v>
      </c>
      <c r="H1657" s="2">
        <f t="shared" si="229"/>
        <v>5.2445531981022304</v>
      </c>
      <c r="I1657" s="2">
        <f t="shared" si="230"/>
        <v>83.986044024672452</v>
      </c>
    </row>
    <row r="1658" spans="1:9" ht="13.5" x14ac:dyDescent="0.25">
      <c r="A1658" s="3">
        <f>TITRES_STAT!B1661</f>
        <v>44726</v>
      </c>
      <c r="B1658" s="5">
        <f>TITRES_STAT!D1661</f>
        <v>3.15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3.7798492214546682E-2</v>
      </c>
      <c r="G1658" s="2">
        <f t="shared" si="232"/>
        <v>7.2071901622094842E-3</v>
      </c>
      <c r="H1658" s="2">
        <f t="shared" si="229"/>
        <v>5.2445531981022304</v>
      </c>
      <c r="I1658" s="2">
        <f t="shared" si="230"/>
        <v>83.986044024672452</v>
      </c>
    </row>
    <row r="1659" spans="1:9" ht="13.5" x14ac:dyDescent="0.25">
      <c r="A1659" s="3">
        <f>TITRES_STAT!B1662</f>
        <v>44727</v>
      </c>
      <c r="B1659" s="5">
        <f>TITRES_STAT!D1662</f>
        <v>3.15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3.5098599913507632E-2</v>
      </c>
      <c r="G1659" s="2">
        <f t="shared" si="232"/>
        <v>6.6923908649088064E-3</v>
      </c>
      <c r="H1659" s="2">
        <f t="shared" si="229"/>
        <v>5.2445531981022304</v>
      </c>
      <c r="I1659" s="2">
        <f t="shared" si="230"/>
        <v>83.986044024672452</v>
      </c>
    </row>
    <row r="1660" spans="1:9" ht="13.5" x14ac:dyDescent="0.25">
      <c r="A1660" s="3">
        <f>TITRES_STAT!B1663</f>
        <v>44728</v>
      </c>
      <c r="B1660" s="5">
        <f>TITRES_STAT!D1663</f>
        <v>3.14</v>
      </c>
      <c r="C1660" s="2">
        <f t="shared" si="225"/>
        <v>-9.9999999999997868E-3</v>
      </c>
      <c r="D1660" s="2">
        <f t="shared" si="226"/>
        <v>0</v>
      </c>
      <c r="E1660" s="2">
        <f t="shared" si="227"/>
        <v>9.9999999999997868E-3</v>
      </c>
      <c r="F1660" s="2">
        <f t="shared" si="232"/>
        <v>3.2591557062542804E-2</v>
      </c>
      <c r="G1660" s="2">
        <f t="shared" si="232"/>
        <v>6.9286486602724478E-3</v>
      </c>
      <c r="H1660" s="2">
        <f t="shared" si="229"/>
        <v>4.703883637427972</v>
      </c>
      <c r="I1660" s="2">
        <f t="shared" si="230"/>
        <v>82.468085543713414</v>
      </c>
    </row>
    <row r="1661" spans="1:9" ht="13.5" x14ac:dyDescent="0.25">
      <c r="A1661" s="3">
        <f>TITRES_STAT!B1664</f>
        <v>44729</v>
      </c>
      <c r="B1661" s="5">
        <f>TITRES_STAT!D1664</f>
        <v>3.15</v>
      </c>
      <c r="C1661" s="2">
        <f t="shared" si="225"/>
        <v>9.9999999999997868E-3</v>
      </c>
      <c r="D1661" s="2">
        <f t="shared" si="226"/>
        <v>9.9999999999997868E-3</v>
      </c>
      <c r="E1661" s="2">
        <f t="shared" si="227"/>
        <v>0</v>
      </c>
      <c r="F1661" s="2">
        <f t="shared" ref="F1661:G1676" si="233">((F1660*13)+D1661)/14</f>
        <v>3.0977874415218303E-2</v>
      </c>
      <c r="G1661" s="2">
        <f t="shared" si="233"/>
        <v>6.4337451845387014E-3</v>
      </c>
      <c r="H1661" s="2">
        <f t="shared" si="229"/>
        <v>4.8149053975067266</v>
      </c>
      <c r="I1661" s="2">
        <f t="shared" si="230"/>
        <v>82.802815666979328</v>
      </c>
    </row>
    <row r="1662" spans="1:9" ht="13.5" x14ac:dyDescent="0.25">
      <c r="A1662" s="3">
        <f>TITRES_STAT!B1665</f>
        <v>44732</v>
      </c>
      <c r="B1662" s="5">
        <f>TITRES_STAT!D1665</f>
        <v>3.15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2.8765169099845566E-2</v>
      </c>
      <c r="G1662" s="2">
        <f t="shared" si="233"/>
        <v>5.9741919570716522E-3</v>
      </c>
      <c r="H1662" s="2">
        <f t="shared" si="229"/>
        <v>4.8149053975067257</v>
      </c>
      <c r="I1662" s="2">
        <f t="shared" si="230"/>
        <v>82.802815666979328</v>
      </c>
    </row>
    <row r="1663" spans="1:9" ht="13.5" x14ac:dyDescent="0.25">
      <c r="A1663" s="3">
        <f>TITRES_STAT!B1666</f>
        <v>44733</v>
      </c>
      <c r="B1663" s="5">
        <f>TITRES_STAT!D1666</f>
        <v>3.14</v>
      </c>
      <c r="C1663" s="2">
        <f t="shared" si="225"/>
        <v>-9.9999999999997868E-3</v>
      </c>
      <c r="D1663" s="2">
        <f t="shared" si="226"/>
        <v>0</v>
      </c>
      <c r="E1663" s="2">
        <f t="shared" si="227"/>
        <v>9.9999999999997868E-3</v>
      </c>
      <c r="F1663" s="2">
        <f t="shared" si="233"/>
        <v>2.6710514164142309E-2</v>
      </c>
      <c r="G1663" s="2">
        <f t="shared" si="233"/>
        <v>6.2617496744236615E-3</v>
      </c>
      <c r="H1663" s="2">
        <f t="shared" si="229"/>
        <v>4.2656630419517327</v>
      </c>
      <c r="I1663" s="2">
        <f t="shared" si="230"/>
        <v>81.009039278948109</v>
      </c>
    </row>
    <row r="1664" spans="1:9" ht="13.5" x14ac:dyDescent="0.25">
      <c r="A1664" s="3">
        <f>TITRES_STAT!B1667</f>
        <v>44734</v>
      </c>
      <c r="B1664" s="5">
        <f>TITRES_STAT!D1667</f>
        <v>3.14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2.4802620295275E-2</v>
      </c>
      <c r="G1664" s="2">
        <f t="shared" si="233"/>
        <v>5.8144818405362567E-3</v>
      </c>
      <c r="H1664" s="2">
        <f t="shared" si="229"/>
        <v>4.2656630419517327</v>
      </c>
      <c r="I1664" s="2">
        <f t="shared" si="230"/>
        <v>81.009039278948109</v>
      </c>
    </row>
    <row r="1665" spans="1:9" ht="13.5" x14ac:dyDescent="0.25">
      <c r="A1665" s="3">
        <f>TITRES_STAT!B1668</f>
        <v>44735</v>
      </c>
      <c r="B1665" s="5">
        <f>TITRES_STAT!D1668</f>
        <v>3.14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2.3031004559898212E-2</v>
      </c>
      <c r="G1665" s="2">
        <f t="shared" si="233"/>
        <v>5.3991617090693809E-3</v>
      </c>
      <c r="H1665" s="2">
        <f t="shared" si="229"/>
        <v>4.2656630419517327</v>
      </c>
      <c r="I1665" s="2">
        <f t="shared" si="230"/>
        <v>81.009039278948109</v>
      </c>
    </row>
    <row r="1666" spans="1:9" ht="13.5" x14ac:dyDescent="0.25">
      <c r="A1666" s="3">
        <f>TITRES_STAT!B1669</f>
        <v>44736</v>
      </c>
      <c r="B1666" s="5">
        <f>TITRES_STAT!D1669</f>
        <v>3.15</v>
      </c>
      <c r="C1666" s="2">
        <f t="shared" si="225"/>
        <v>9.9999999999997868E-3</v>
      </c>
      <c r="D1666" s="2">
        <f t="shared" si="226"/>
        <v>9.9999999999997868E-3</v>
      </c>
      <c r="E1666" s="2">
        <f t="shared" si="227"/>
        <v>0</v>
      </c>
      <c r="F1666" s="2">
        <f t="shared" si="233"/>
        <v>2.2100218519905467E-2</v>
      </c>
      <c r="G1666" s="2">
        <f t="shared" si="233"/>
        <v>5.0135073012787107E-3</v>
      </c>
      <c r="H1666" s="2">
        <f t="shared" si="229"/>
        <v>4.4081353016617202</v>
      </c>
      <c r="I1666" s="2">
        <f t="shared" si="230"/>
        <v>81.50933835378089</v>
      </c>
    </row>
    <row r="1667" spans="1:9" ht="13.5" x14ac:dyDescent="0.25">
      <c r="A1667" s="3">
        <f>TITRES_STAT!B1670</f>
        <v>44739</v>
      </c>
      <c r="B1667" s="5">
        <f>TITRES_STAT!D1670</f>
        <v>3.14</v>
      </c>
      <c r="C1667" s="2">
        <f t="shared" ref="C1667:C1730" si="234">B1667-B1666</f>
        <v>-9.9999999999997868E-3</v>
      </c>
      <c r="D1667" s="2">
        <f t="shared" ref="D1667:D1730" si="235">IF(C1667&gt;0,C1667,0)</f>
        <v>0</v>
      </c>
      <c r="E1667" s="2">
        <f t="shared" ref="E1667:E1730" si="236">IF(C1667&lt;0,-C1667,0)</f>
        <v>9.9999999999997868E-3</v>
      </c>
      <c r="F1667" s="2">
        <f t="shared" si="233"/>
        <v>2.0521631482769361E-2</v>
      </c>
      <c r="G1667" s="2">
        <f t="shared" si="233"/>
        <v>5.3696853511873586E-3</v>
      </c>
      <c r="H1667" s="2">
        <f t="shared" si="229"/>
        <v>3.8217567959045433</v>
      </c>
      <c r="I1667" s="2">
        <f t="shared" si="230"/>
        <v>79.26067111370341</v>
      </c>
    </row>
    <row r="1668" spans="1:9" ht="13.5" x14ac:dyDescent="0.25">
      <c r="A1668" s="3">
        <f>TITRES_STAT!B1671</f>
        <v>44740</v>
      </c>
      <c r="B1668" s="5">
        <f>TITRES_STAT!D1671</f>
        <v>3.14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1.9055800662571547E-2</v>
      </c>
      <c r="G1668" s="2">
        <f t="shared" si="233"/>
        <v>4.9861363975311187E-3</v>
      </c>
      <c r="H1668" s="2">
        <f t="shared" si="229"/>
        <v>3.8217567959045429</v>
      </c>
      <c r="I1668" s="2">
        <f t="shared" si="230"/>
        <v>79.26067111370341</v>
      </c>
    </row>
    <row r="1669" spans="1:9" ht="13.5" x14ac:dyDescent="0.25">
      <c r="A1669" s="3">
        <f>TITRES_STAT!B1672</f>
        <v>44741</v>
      </c>
      <c r="B1669" s="5">
        <f>TITRES_STAT!D1672</f>
        <v>3.14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1.7694672043816438E-2</v>
      </c>
      <c r="G1669" s="2">
        <f t="shared" si="233"/>
        <v>4.6299837977074676E-3</v>
      </c>
      <c r="H1669" s="2">
        <f t="shared" si="229"/>
        <v>3.8217567959045429</v>
      </c>
      <c r="I1669" s="2">
        <f t="shared" si="230"/>
        <v>79.26067111370341</v>
      </c>
    </row>
    <row r="1670" spans="1:9" ht="13.5" x14ac:dyDescent="0.25">
      <c r="A1670" s="3">
        <f>TITRES_STAT!B1673</f>
        <v>44742</v>
      </c>
      <c r="B1670" s="5">
        <f>TITRES_STAT!D1673</f>
        <v>3.14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1.643076689782955E-2</v>
      </c>
      <c r="G1670" s="2">
        <f t="shared" si="233"/>
        <v>4.2992706692997918E-3</v>
      </c>
      <c r="H1670" s="2">
        <f t="shared" si="229"/>
        <v>3.8217567959045424</v>
      </c>
      <c r="I1670" s="2">
        <f t="shared" si="230"/>
        <v>79.26067111370341</v>
      </c>
    </row>
    <row r="1671" spans="1:9" ht="13.5" x14ac:dyDescent="0.25">
      <c r="A1671" s="3">
        <f>TITRES_STAT!B1674</f>
        <v>44743</v>
      </c>
      <c r="B1671" s="5">
        <f>TITRES_STAT!D1674</f>
        <v>3.14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1.5257140690841725E-2</v>
      </c>
      <c r="G1671" s="2">
        <f t="shared" si="233"/>
        <v>3.9921799072069495E-3</v>
      </c>
      <c r="H1671" s="2">
        <f t="shared" si="229"/>
        <v>3.8217567959045424</v>
      </c>
      <c r="I1671" s="2">
        <f t="shared" si="230"/>
        <v>79.26067111370341</v>
      </c>
    </row>
    <row r="1672" spans="1:9" ht="13.5" x14ac:dyDescent="0.25">
      <c r="A1672" s="3">
        <f>TITRES_STAT!B1675</f>
        <v>44746</v>
      </c>
      <c r="B1672" s="5">
        <f>TITRES_STAT!D1675</f>
        <v>3.14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1.4167344927210172E-2</v>
      </c>
      <c r="G1672" s="2">
        <f t="shared" si="233"/>
        <v>3.7070241995493104E-3</v>
      </c>
      <c r="H1672" s="2">
        <f t="shared" si="229"/>
        <v>3.821756795904542</v>
      </c>
      <c r="I1672" s="2">
        <f t="shared" si="230"/>
        <v>79.26067111370341</v>
      </c>
    </row>
    <row r="1673" spans="1:9" ht="13.5" x14ac:dyDescent="0.25">
      <c r="A1673" s="3">
        <f>TITRES_STAT!B1676</f>
        <v>44747</v>
      </c>
      <c r="B1673" s="5">
        <f>TITRES_STAT!D1676</f>
        <v>3.14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1.3155391718123731E-2</v>
      </c>
      <c r="G1673" s="2">
        <f t="shared" si="233"/>
        <v>3.4422367567243594E-3</v>
      </c>
      <c r="H1673" s="2">
        <f t="shared" si="229"/>
        <v>3.8217567959045424</v>
      </c>
      <c r="I1673" s="2">
        <f t="shared" si="230"/>
        <v>79.26067111370341</v>
      </c>
    </row>
    <row r="1674" spans="1:9" ht="13.5" x14ac:dyDescent="0.25">
      <c r="A1674" s="3">
        <f>TITRES_STAT!B1677</f>
        <v>44748</v>
      </c>
      <c r="B1674" s="5">
        <f>TITRES_STAT!D1677</f>
        <v>3.14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1.2215720881114892E-2</v>
      </c>
      <c r="G1674" s="2">
        <f t="shared" si="233"/>
        <v>3.1963627026726192E-3</v>
      </c>
      <c r="H1674" s="2">
        <f t="shared" si="229"/>
        <v>3.8217567959045424</v>
      </c>
      <c r="I1674" s="2">
        <f t="shared" si="230"/>
        <v>79.26067111370341</v>
      </c>
    </row>
    <row r="1675" spans="1:9" ht="13.5" x14ac:dyDescent="0.25">
      <c r="A1675" s="3">
        <f>TITRES_STAT!B1678</f>
        <v>44749</v>
      </c>
      <c r="B1675" s="5">
        <f>TITRES_STAT!D1678</f>
        <v>3.14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1.1343169389606686E-2</v>
      </c>
      <c r="G1675" s="2">
        <f t="shared" si="233"/>
        <v>2.9680510810531466E-3</v>
      </c>
      <c r="H1675" s="2">
        <f t="shared" si="229"/>
        <v>3.821756795904542</v>
      </c>
      <c r="I1675" s="2">
        <f t="shared" si="230"/>
        <v>79.26067111370341</v>
      </c>
    </row>
    <row r="1676" spans="1:9" ht="13.5" x14ac:dyDescent="0.25">
      <c r="A1676" s="3">
        <f>TITRES_STAT!B1679</f>
        <v>44750</v>
      </c>
      <c r="B1676" s="5">
        <f>TITRES_STAT!D1679</f>
        <v>3.14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1.053294300463478E-2</v>
      </c>
      <c r="G1676" s="2">
        <f t="shared" si="233"/>
        <v>2.7560474324064932E-3</v>
      </c>
      <c r="H1676" s="2">
        <f t="shared" si="229"/>
        <v>3.8217567959045424</v>
      </c>
      <c r="I1676" s="2">
        <f t="shared" si="230"/>
        <v>79.26067111370341</v>
      </c>
    </row>
    <row r="1677" spans="1:9" ht="13.5" x14ac:dyDescent="0.25">
      <c r="A1677" s="3">
        <f>TITRES_STAT!B1680</f>
        <v>44753</v>
      </c>
      <c r="B1677" s="5">
        <f>TITRES_STAT!D1680</f>
        <v>3.14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9.7805899328751531E-3</v>
      </c>
      <c r="G1677" s="2">
        <f t="shared" si="237"/>
        <v>2.5591869015203152E-3</v>
      </c>
      <c r="H1677" s="2">
        <f t="shared" si="229"/>
        <v>3.8217567959045424</v>
      </c>
      <c r="I1677" s="2">
        <f t="shared" si="230"/>
        <v>79.26067111370341</v>
      </c>
    </row>
    <row r="1678" spans="1:9" ht="13.5" x14ac:dyDescent="0.25">
      <c r="A1678" s="3">
        <f>TITRES_STAT!B1681</f>
        <v>44754</v>
      </c>
      <c r="B1678" s="5">
        <f>TITRES_STAT!D1681</f>
        <v>3.14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9.081976366241213E-3</v>
      </c>
      <c r="G1678" s="2">
        <f t="shared" si="237"/>
        <v>2.3763878371260072E-3</v>
      </c>
      <c r="H1678" s="2">
        <f t="shared" si="229"/>
        <v>3.8217567959045415</v>
      </c>
      <c r="I1678" s="2">
        <f t="shared" si="230"/>
        <v>79.260671113703395</v>
      </c>
    </row>
    <row r="1679" spans="1:9" ht="13.5" x14ac:dyDescent="0.25">
      <c r="A1679" s="3">
        <f>TITRES_STAT!B1682</f>
        <v>44755</v>
      </c>
      <c r="B1679" s="5">
        <f>TITRES_STAT!D1682</f>
        <v>3.14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8.4332637686525547E-3</v>
      </c>
      <c r="G1679" s="2">
        <f t="shared" si="237"/>
        <v>2.2066458487598637E-3</v>
      </c>
      <c r="H1679" s="2">
        <f t="shared" si="229"/>
        <v>3.8217567959045415</v>
      </c>
      <c r="I1679" s="2">
        <f t="shared" si="230"/>
        <v>79.260671113703395</v>
      </c>
    </row>
    <row r="1680" spans="1:9" ht="13.5" x14ac:dyDescent="0.25">
      <c r="A1680" s="3">
        <f>TITRES_STAT!B1683</f>
        <v>44756</v>
      </c>
      <c r="B1680" s="5">
        <f>TITRES_STAT!D1683</f>
        <v>3.14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7.8308877851773727E-3</v>
      </c>
      <c r="G1680" s="2">
        <f t="shared" si="237"/>
        <v>2.0490282881341594E-3</v>
      </c>
      <c r="H1680" s="2">
        <f t="shared" si="229"/>
        <v>3.8217567959045415</v>
      </c>
      <c r="I1680" s="2">
        <f t="shared" si="230"/>
        <v>79.260671113703395</v>
      </c>
    </row>
    <row r="1681" spans="1:9" ht="13.5" x14ac:dyDescent="0.25">
      <c r="A1681" s="3">
        <f>TITRES_STAT!B1684</f>
        <v>44757</v>
      </c>
      <c r="B1681" s="5">
        <f>TITRES_STAT!D1684</f>
        <v>3</v>
      </c>
      <c r="C1681" s="2">
        <f t="shared" si="234"/>
        <v>-0.14000000000000012</v>
      </c>
      <c r="D1681" s="2">
        <f t="shared" si="235"/>
        <v>0</v>
      </c>
      <c r="E1681" s="2">
        <f t="shared" si="236"/>
        <v>0.14000000000000012</v>
      </c>
      <c r="F1681" s="2">
        <f t="shared" si="237"/>
        <v>7.2715386576647032E-3</v>
      </c>
      <c r="G1681" s="2">
        <f t="shared" si="237"/>
        <v>1.1902669124696013E-2</v>
      </c>
      <c r="H1681" s="2">
        <f t="shared" ref="H1681:H1744" si="238">F1681/G1681</f>
        <v>0.61091664243421651</v>
      </c>
      <c r="I1681" s="2">
        <f t="shared" ref="I1681:I1744" si="239">IF(G1681=0,100,100-(100/(1+H1681)))</f>
        <v>37.923541562713972</v>
      </c>
    </row>
    <row r="1682" spans="1:9" ht="13.5" x14ac:dyDescent="0.25">
      <c r="A1682" s="3">
        <f>TITRES_STAT!B1685</f>
        <v>44760</v>
      </c>
      <c r="B1682" s="5">
        <f>TITRES_STAT!D1685</f>
        <v>2.87</v>
      </c>
      <c r="C1682" s="2">
        <f t="shared" si="234"/>
        <v>-0.12999999999999989</v>
      </c>
      <c r="D1682" s="2">
        <f t="shared" si="235"/>
        <v>0</v>
      </c>
      <c r="E1682" s="2">
        <f t="shared" si="236"/>
        <v>0.12999999999999989</v>
      </c>
      <c r="F1682" s="2">
        <f t="shared" si="237"/>
        <v>6.7521430392600817E-3</v>
      </c>
      <c r="G1682" s="2">
        <f t="shared" si="237"/>
        <v>2.033819275864629E-2</v>
      </c>
      <c r="H1682" s="2">
        <f t="shared" si="238"/>
        <v>0.3319932660383294</v>
      </c>
      <c r="I1682" s="2">
        <f t="shared" si="239"/>
        <v>24.924545378953582</v>
      </c>
    </row>
    <row r="1683" spans="1:9" ht="13.5" x14ac:dyDescent="0.25">
      <c r="A1683" s="3">
        <f>TITRES_STAT!B1686</f>
        <v>44761</v>
      </c>
      <c r="B1683" s="5">
        <f>TITRES_STAT!D1686</f>
        <v>2.75</v>
      </c>
      <c r="C1683" s="2">
        <f t="shared" si="234"/>
        <v>-0.12000000000000011</v>
      </c>
      <c r="D1683" s="2">
        <f t="shared" si="235"/>
        <v>0</v>
      </c>
      <c r="E1683" s="2">
        <f t="shared" si="236"/>
        <v>0.12000000000000011</v>
      </c>
      <c r="F1683" s="2">
        <f t="shared" si="237"/>
        <v>6.2698471078843614E-3</v>
      </c>
      <c r="G1683" s="2">
        <f t="shared" si="237"/>
        <v>2.7456893275885848E-2</v>
      </c>
      <c r="H1683" s="2">
        <f t="shared" si="238"/>
        <v>0.22835238658959589</v>
      </c>
      <c r="I1683" s="2">
        <f t="shared" si="239"/>
        <v>18.590136599448854</v>
      </c>
    </row>
    <row r="1684" spans="1:9" ht="13.5" x14ac:dyDescent="0.25">
      <c r="A1684" s="3">
        <f>TITRES_STAT!B1687</f>
        <v>44762</v>
      </c>
      <c r="B1684" s="5">
        <f>TITRES_STAT!D1687</f>
        <v>2.63</v>
      </c>
      <c r="C1684" s="2">
        <f t="shared" si="234"/>
        <v>-0.12000000000000011</v>
      </c>
      <c r="D1684" s="2">
        <f t="shared" si="235"/>
        <v>0</v>
      </c>
      <c r="E1684" s="2">
        <f t="shared" si="236"/>
        <v>0.12000000000000011</v>
      </c>
      <c r="F1684" s="2">
        <f t="shared" si="237"/>
        <v>5.8220008858926213E-3</v>
      </c>
      <c r="G1684" s="2">
        <f t="shared" si="237"/>
        <v>3.4067115184751154E-2</v>
      </c>
      <c r="H1684" s="2">
        <f t="shared" si="238"/>
        <v>0.17089797167500165</v>
      </c>
      <c r="I1684" s="2">
        <f t="shared" si="239"/>
        <v>14.595462269913014</v>
      </c>
    </row>
    <row r="1685" spans="1:9" ht="13.5" x14ac:dyDescent="0.25">
      <c r="A1685" s="3">
        <f>TITRES_STAT!B1688</f>
        <v>44763</v>
      </c>
      <c r="B1685" s="5">
        <f>TITRES_STAT!D1688</f>
        <v>2.52</v>
      </c>
      <c r="C1685" s="2">
        <f t="shared" si="234"/>
        <v>-0.10999999999999988</v>
      </c>
      <c r="D1685" s="2">
        <f t="shared" si="235"/>
        <v>0</v>
      </c>
      <c r="E1685" s="2">
        <f t="shared" si="236"/>
        <v>0.10999999999999988</v>
      </c>
      <c r="F1685" s="2">
        <f t="shared" si="237"/>
        <v>5.4061436797574339E-3</v>
      </c>
      <c r="G1685" s="2">
        <f t="shared" si="237"/>
        <v>3.9490892671554638E-2</v>
      </c>
      <c r="H1685" s="2">
        <f t="shared" si="238"/>
        <v>0.13689596041093011</v>
      </c>
      <c r="I1685" s="2">
        <f t="shared" si="239"/>
        <v>12.041203872467733</v>
      </c>
    </row>
    <row r="1686" spans="1:9" ht="13.5" x14ac:dyDescent="0.25">
      <c r="A1686" s="3">
        <f>TITRES_STAT!B1689</f>
        <v>44764</v>
      </c>
      <c r="B1686" s="5">
        <f>TITRES_STAT!D1689</f>
        <v>2.5</v>
      </c>
      <c r="C1686" s="2">
        <f t="shared" si="234"/>
        <v>-2.0000000000000018E-2</v>
      </c>
      <c r="D1686" s="2">
        <f t="shared" si="235"/>
        <v>0</v>
      </c>
      <c r="E1686" s="2">
        <f t="shared" si="236"/>
        <v>2.0000000000000018E-2</v>
      </c>
      <c r="F1686" s="2">
        <f t="shared" si="237"/>
        <v>5.0199905597747606E-3</v>
      </c>
      <c r="G1686" s="2">
        <f t="shared" si="237"/>
        <v>3.8098686052157882E-2</v>
      </c>
      <c r="H1686" s="2">
        <f t="shared" si="238"/>
        <v>0.13176282648966661</v>
      </c>
      <c r="I1686" s="2">
        <f t="shared" si="239"/>
        <v>11.64226491678906</v>
      </c>
    </row>
    <row r="1687" spans="1:9" ht="13.5" x14ac:dyDescent="0.25">
      <c r="A1687" s="3">
        <f>TITRES_STAT!B1690</f>
        <v>44768</v>
      </c>
      <c r="B1687" s="5">
        <f>TITRES_STAT!D1690</f>
        <v>2.61</v>
      </c>
      <c r="C1687" s="2">
        <f t="shared" si="234"/>
        <v>0.10999999999999988</v>
      </c>
      <c r="D1687" s="2">
        <f t="shared" si="235"/>
        <v>0.10999999999999988</v>
      </c>
      <c r="E1687" s="2">
        <f t="shared" si="236"/>
        <v>0</v>
      </c>
      <c r="F1687" s="2">
        <f t="shared" si="237"/>
        <v>1.2518562662647984E-2</v>
      </c>
      <c r="G1687" s="2">
        <f t="shared" si="237"/>
        <v>3.5377351334146608E-2</v>
      </c>
      <c r="H1687" s="2">
        <f t="shared" si="238"/>
        <v>0.3538581095121423</v>
      </c>
      <c r="I1687" s="2">
        <f t="shared" si="239"/>
        <v>26.13701591222538</v>
      </c>
    </row>
    <row r="1688" spans="1:9" ht="13.5" x14ac:dyDescent="0.25">
      <c r="A1688" s="3">
        <f>TITRES_STAT!B1691</f>
        <v>44769</v>
      </c>
      <c r="B1688" s="5">
        <f>TITRES_STAT!D1691</f>
        <v>2.72</v>
      </c>
      <c r="C1688" s="2">
        <f t="shared" si="234"/>
        <v>0.11000000000000032</v>
      </c>
      <c r="D1688" s="2">
        <f t="shared" si="235"/>
        <v>0.11000000000000032</v>
      </c>
      <c r="E1688" s="2">
        <f t="shared" si="236"/>
        <v>0</v>
      </c>
      <c r="F1688" s="2">
        <f t="shared" si="237"/>
        <v>1.9481522472458861E-2</v>
      </c>
      <c r="G1688" s="2">
        <f t="shared" si="237"/>
        <v>3.285039766742185E-2</v>
      </c>
      <c r="H1688" s="2">
        <f t="shared" si="238"/>
        <v>0.59303764507480927</v>
      </c>
      <c r="I1688" s="2">
        <f t="shared" si="239"/>
        <v>37.226844381757232</v>
      </c>
    </row>
    <row r="1689" spans="1:9" ht="13.5" x14ac:dyDescent="0.25">
      <c r="A1689" s="3">
        <f>TITRES_STAT!B1692</f>
        <v>44770</v>
      </c>
      <c r="B1689" s="5">
        <f>TITRES_STAT!D1692</f>
        <v>2.84</v>
      </c>
      <c r="C1689" s="2">
        <f t="shared" si="234"/>
        <v>0.11999999999999966</v>
      </c>
      <c r="D1689" s="2">
        <f t="shared" si="235"/>
        <v>0.11999999999999966</v>
      </c>
      <c r="E1689" s="2">
        <f t="shared" si="236"/>
        <v>0</v>
      </c>
      <c r="F1689" s="2">
        <f t="shared" si="237"/>
        <v>2.6661413724426063E-2</v>
      </c>
      <c r="G1689" s="2">
        <f t="shared" si="237"/>
        <v>3.0503940691177431E-2</v>
      </c>
      <c r="H1689" s="2">
        <f t="shared" si="238"/>
        <v>0.87403178475682219</v>
      </c>
      <c r="I1689" s="2">
        <f t="shared" si="239"/>
        <v>46.639112093300923</v>
      </c>
    </row>
    <row r="1690" spans="1:9" ht="13.5" x14ac:dyDescent="0.25">
      <c r="A1690" s="3">
        <f>TITRES_STAT!B1693</f>
        <v>44771</v>
      </c>
      <c r="B1690" s="5">
        <f>TITRES_STAT!D1693</f>
        <v>2.96</v>
      </c>
      <c r="C1690" s="2">
        <f t="shared" si="234"/>
        <v>0.12000000000000011</v>
      </c>
      <c r="D1690" s="2">
        <f t="shared" si="235"/>
        <v>0.12000000000000011</v>
      </c>
      <c r="E1690" s="2">
        <f t="shared" si="236"/>
        <v>0</v>
      </c>
      <c r="F1690" s="2">
        <f t="shared" si="237"/>
        <v>3.3328455601252784E-2</v>
      </c>
      <c r="G1690" s="2">
        <f t="shared" si="237"/>
        <v>2.8325087784664756E-2</v>
      </c>
      <c r="H1690" s="2">
        <f t="shared" si="238"/>
        <v>1.1766408582605297</v>
      </c>
      <c r="I1690" s="2">
        <f t="shared" si="239"/>
        <v>54.057648224100987</v>
      </c>
    </row>
    <row r="1691" spans="1:9" ht="13.5" x14ac:dyDescent="0.25">
      <c r="A1691" s="3">
        <f>TITRES_STAT!B1694</f>
        <v>44774</v>
      </c>
      <c r="B1691" s="5">
        <f>TITRES_STAT!D1694</f>
        <v>3.09</v>
      </c>
      <c r="C1691" s="2">
        <f t="shared" si="234"/>
        <v>0.12999999999999989</v>
      </c>
      <c r="D1691" s="2">
        <f t="shared" si="235"/>
        <v>0.12999999999999989</v>
      </c>
      <c r="E1691" s="2">
        <f t="shared" si="236"/>
        <v>0</v>
      </c>
      <c r="F1691" s="2">
        <f t="shared" si="237"/>
        <v>4.0233565915449007E-2</v>
      </c>
      <c r="G1691" s="2">
        <f t="shared" si="237"/>
        <v>2.6301867228617274E-2</v>
      </c>
      <c r="H1691" s="2">
        <f t="shared" si="238"/>
        <v>1.5296847773481876</v>
      </c>
      <c r="I1691" s="2">
        <f t="shared" si="239"/>
        <v>60.469383025331808</v>
      </c>
    </row>
    <row r="1692" spans="1:9" ht="13.5" x14ac:dyDescent="0.25">
      <c r="A1692" s="3">
        <f>TITRES_STAT!B1695</f>
        <v>44775</v>
      </c>
      <c r="B1692" s="5">
        <f>TITRES_STAT!D1695</f>
        <v>3.13</v>
      </c>
      <c r="C1692" s="2">
        <f t="shared" si="234"/>
        <v>4.0000000000000036E-2</v>
      </c>
      <c r="D1692" s="2">
        <f t="shared" si="235"/>
        <v>4.0000000000000036E-2</v>
      </c>
      <c r="E1692" s="2">
        <f t="shared" si="236"/>
        <v>0</v>
      </c>
      <c r="F1692" s="2">
        <f t="shared" si="237"/>
        <v>4.0216882635774075E-2</v>
      </c>
      <c r="G1692" s="2">
        <f t="shared" si="237"/>
        <v>2.4423162426573185E-2</v>
      </c>
      <c r="H1692" s="2">
        <f t="shared" si="238"/>
        <v>1.6466697446198375</v>
      </c>
      <c r="I1692" s="2">
        <f t="shared" si="239"/>
        <v>62.216668625437507</v>
      </c>
    </row>
    <row r="1693" spans="1:9" ht="13.5" x14ac:dyDescent="0.25">
      <c r="A1693" s="3">
        <f>TITRES_STAT!B1696</f>
        <v>44776</v>
      </c>
      <c r="B1693" s="5">
        <f>TITRES_STAT!D1696</f>
        <v>3.15</v>
      </c>
      <c r="C1693" s="2">
        <f t="shared" si="234"/>
        <v>2.0000000000000018E-2</v>
      </c>
      <c r="D1693" s="2">
        <f t="shared" si="235"/>
        <v>2.0000000000000018E-2</v>
      </c>
      <c r="E1693" s="2">
        <f t="shared" si="236"/>
        <v>0</v>
      </c>
      <c r="F1693" s="2">
        <f t="shared" ref="F1693:G1708" si="240">((F1692*13)+D1693)/14</f>
        <v>3.8772819590361642E-2</v>
      </c>
      <c r="G1693" s="2">
        <f t="shared" si="240"/>
        <v>2.2678650824675101E-2</v>
      </c>
      <c r="H1693" s="2">
        <f t="shared" si="238"/>
        <v>1.7096616500738029</v>
      </c>
      <c r="I1693" s="2">
        <f t="shared" si="239"/>
        <v>63.095023322459355</v>
      </c>
    </row>
    <row r="1694" spans="1:9" ht="13.5" x14ac:dyDescent="0.25">
      <c r="A1694" s="3">
        <f>TITRES_STAT!B1697</f>
        <v>44777</v>
      </c>
      <c r="B1694" s="5">
        <f>TITRES_STAT!D1697</f>
        <v>3.15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3.6003332476764384E-2</v>
      </c>
      <c r="G1694" s="2">
        <f t="shared" si="240"/>
        <v>2.1058747194341167E-2</v>
      </c>
      <c r="H1694" s="2">
        <f t="shared" si="238"/>
        <v>1.7096616500738027</v>
      </c>
      <c r="I1694" s="2">
        <f t="shared" si="239"/>
        <v>63.095023322459348</v>
      </c>
    </row>
    <row r="1695" spans="1:9" ht="13.5" x14ac:dyDescent="0.25">
      <c r="A1695" s="3">
        <f>TITRES_STAT!B1698</f>
        <v>44778</v>
      </c>
      <c r="B1695" s="5">
        <f>TITRES_STAT!D1698</f>
        <v>3.15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3.3431665871281213E-2</v>
      </c>
      <c r="G1695" s="2">
        <f t="shared" si="240"/>
        <v>1.9554550966173943E-2</v>
      </c>
      <c r="H1695" s="2">
        <f t="shared" si="238"/>
        <v>1.7096616500738024</v>
      </c>
      <c r="I1695" s="2">
        <f t="shared" si="239"/>
        <v>63.095023322459348</v>
      </c>
    </row>
    <row r="1696" spans="1:9" ht="13.5" x14ac:dyDescent="0.25">
      <c r="A1696" s="3">
        <f>TITRES_STAT!B1699</f>
        <v>44781</v>
      </c>
      <c r="B1696" s="5">
        <f>TITRES_STAT!D1699</f>
        <v>3.15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3.1043689737618268E-2</v>
      </c>
      <c r="G1696" s="2">
        <f t="shared" si="240"/>
        <v>1.8157797325732947E-2</v>
      </c>
      <c r="H1696" s="2">
        <f t="shared" si="238"/>
        <v>1.7096616500738024</v>
      </c>
      <c r="I1696" s="2">
        <f t="shared" si="239"/>
        <v>63.095023322459348</v>
      </c>
    </row>
    <row r="1697" spans="1:9" ht="13.5" x14ac:dyDescent="0.25">
      <c r="A1697" s="3">
        <f>TITRES_STAT!B1700</f>
        <v>44782</v>
      </c>
      <c r="B1697" s="5">
        <f>TITRES_STAT!D1700</f>
        <v>3.15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2.8826283327788391E-2</v>
      </c>
      <c r="G1697" s="2">
        <f t="shared" si="240"/>
        <v>1.6860811802466309E-2</v>
      </c>
      <c r="H1697" s="2">
        <f t="shared" si="238"/>
        <v>1.7096616500738024</v>
      </c>
      <c r="I1697" s="2">
        <f t="shared" si="239"/>
        <v>63.095023322459348</v>
      </c>
    </row>
    <row r="1698" spans="1:9" ht="13.5" x14ac:dyDescent="0.25">
      <c r="A1698" s="3">
        <f>TITRES_STAT!B1701</f>
        <v>44783</v>
      </c>
      <c r="B1698" s="5">
        <f>TITRES_STAT!D1701</f>
        <v>3.15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2.676726309008922E-2</v>
      </c>
      <c r="G1698" s="2">
        <f t="shared" si="240"/>
        <v>1.5656468102290145E-2</v>
      </c>
      <c r="H1698" s="2">
        <f t="shared" si="238"/>
        <v>1.7096616500738022</v>
      </c>
      <c r="I1698" s="2">
        <f t="shared" si="239"/>
        <v>63.095023322459348</v>
      </c>
    </row>
    <row r="1699" spans="1:9" ht="13.5" x14ac:dyDescent="0.25">
      <c r="A1699" s="3">
        <f>TITRES_STAT!B1702</f>
        <v>44784</v>
      </c>
      <c r="B1699" s="5">
        <f>TITRES_STAT!D1702</f>
        <v>3.15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2.485531572651142E-2</v>
      </c>
      <c r="G1699" s="2">
        <f t="shared" si="240"/>
        <v>1.4538148952126562E-2</v>
      </c>
      <c r="H1699" s="2">
        <f t="shared" si="238"/>
        <v>1.7096616500738024</v>
      </c>
      <c r="I1699" s="2">
        <f t="shared" si="239"/>
        <v>63.095023322459348</v>
      </c>
    </row>
    <row r="1700" spans="1:9" ht="13.5" x14ac:dyDescent="0.25">
      <c r="A1700" s="3">
        <f>TITRES_STAT!B1703</f>
        <v>44785</v>
      </c>
      <c r="B1700" s="5">
        <f>TITRES_STAT!D1703</f>
        <v>3.15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2.3079936031760607E-2</v>
      </c>
      <c r="G1700" s="2">
        <f t="shared" si="240"/>
        <v>1.349970974126038E-2</v>
      </c>
      <c r="H1700" s="2">
        <f t="shared" si="238"/>
        <v>1.7096616500738024</v>
      </c>
      <c r="I1700" s="2">
        <f t="shared" si="239"/>
        <v>63.095023322459348</v>
      </c>
    </row>
    <row r="1701" spans="1:9" ht="13.5" x14ac:dyDescent="0.25">
      <c r="A1701" s="3">
        <f>TITRES_STAT!B1704</f>
        <v>44788</v>
      </c>
      <c r="B1701" s="5">
        <f>TITRES_STAT!D1704</f>
        <v>3.15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2.1431369172349137E-2</v>
      </c>
      <c r="G1701" s="2">
        <f t="shared" si="240"/>
        <v>1.2535444759741781E-2</v>
      </c>
      <c r="H1701" s="2">
        <f t="shared" si="238"/>
        <v>1.7096616500738027</v>
      </c>
      <c r="I1701" s="2">
        <f t="shared" si="239"/>
        <v>63.095023322459348</v>
      </c>
    </row>
    <row r="1702" spans="1:9" ht="13.5" x14ac:dyDescent="0.25">
      <c r="A1702" s="3">
        <f>TITRES_STAT!B1705</f>
        <v>44789</v>
      </c>
      <c r="B1702" s="5">
        <f>TITRES_STAT!D1705</f>
        <v>3.15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1.9900557088609914E-2</v>
      </c>
      <c r="G1702" s="2">
        <f t="shared" si="240"/>
        <v>1.1640055848331653E-2</v>
      </c>
      <c r="H1702" s="2">
        <f t="shared" si="238"/>
        <v>1.7096616500738029</v>
      </c>
      <c r="I1702" s="2">
        <f t="shared" si="239"/>
        <v>63.095023322459355</v>
      </c>
    </row>
    <row r="1703" spans="1:9" ht="13.5" x14ac:dyDescent="0.25">
      <c r="A1703" s="3">
        <f>TITRES_STAT!B1706</f>
        <v>44790</v>
      </c>
      <c r="B1703" s="5">
        <f>TITRES_STAT!D1706</f>
        <v>3.15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1.8479088725137777E-2</v>
      </c>
      <c r="G1703" s="2">
        <f t="shared" si="240"/>
        <v>1.0808623287736534E-2</v>
      </c>
      <c r="H1703" s="2">
        <f t="shared" si="238"/>
        <v>1.7096616500738031</v>
      </c>
      <c r="I1703" s="2">
        <f t="shared" si="239"/>
        <v>63.095023322459362</v>
      </c>
    </row>
    <row r="1704" spans="1:9" ht="13.5" x14ac:dyDescent="0.25">
      <c r="A1704" s="3">
        <f>TITRES_STAT!B1707</f>
        <v>44791</v>
      </c>
      <c r="B1704" s="5">
        <f>TITRES_STAT!D1707</f>
        <v>3.15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1.7159153816199365E-2</v>
      </c>
      <c r="G1704" s="2">
        <f t="shared" si="240"/>
        <v>1.0036578767183923E-2</v>
      </c>
      <c r="H1704" s="2">
        <f t="shared" si="238"/>
        <v>1.7096616500738033</v>
      </c>
      <c r="I1704" s="2">
        <f t="shared" si="239"/>
        <v>63.095023322459362</v>
      </c>
    </row>
    <row r="1705" spans="1:9" ht="13.5" x14ac:dyDescent="0.25">
      <c r="A1705" s="3">
        <f>TITRES_STAT!B1708</f>
        <v>44792</v>
      </c>
      <c r="B1705" s="5">
        <f>TITRES_STAT!D1708</f>
        <v>3.15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1.5933499972185124E-2</v>
      </c>
      <c r="G1705" s="2">
        <f t="shared" si="240"/>
        <v>9.3196802838136413E-3</v>
      </c>
      <c r="H1705" s="2">
        <f t="shared" si="238"/>
        <v>1.7096616500738036</v>
      </c>
      <c r="I1705" s="2">
        <f t="shared" si="239"/>
        <v>63.095023322459362</v>
      </c>
    </row>
    <row r="1706" spans="1:9" ht="13.5" x14ac:dyDescent="0.25">
      <c r="A1706" s="3">
        <f>TITRES_STAT!B1709</f>
        <v>44795</v>
      </c>
      <c r="B1706" s="5">
        <f>TITRES_STAT!D1709</f>
        <v>3.15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1.4795392831314758E-2</v>
      </c>
      <c r="G1706" s="2">
        <f t="shared" si="240"/>
        <v>8.6539888349698099E-3</v>
      </c>
      <c r="H1706" s="2">
        <f t="shared" si="238"/>
        <v>1.7096616500738036</v>
      </c>
      <c r="I1706" s="2">
        <f t="shared" si="239"/>
        <v>63.095023322459362</v>
      </c>
    </row>
    <row r="1707" spans="1:9" ht="13.5" x14ac:dyDescent="0.25">
      <c r="A1707" s="3">
        <f>TITRES_STAT!B1710</f>
        <v>44796</v>
      </c>
      <c r="B1707" s="5">
        <f>TITRES_STAT!D1710</f>
        <v>3.15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1.3738579057649417E-2</v>
      </c>
      <c r="G1707" s="2">
        <f t="shared" si="240"/>
        <v>8.0358467753291092E-3</v>
      </c>
      <c r="H1707" s="2">
        <f t="shared" si="238"/>
        <v>1.7096616500738033</v>
      </c>
      <c r="I1707" s="2">
        <f t="shared" si="239"/>
        <v>63.095023322459362</v>
      </c>
    </row>
    <row r="1708" spans="1:9" ht="13.5" x14ac:dyDescent="0.25">
      <c r="A1708" s="3">
        <f>TITRES_STAT!B1711</f>
        <v>44797</v>
      </c>
      <c r="B1708" s="5">
        <f>TITRES_STAT!D1711</f>
        <v>3.15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1.2757251982103032E-2</v>
      </c>
      <c r="G1708" s="2">
        <f t="shared" si="240"/>
        <v>7.4618577199484582E-3</v>
      </c>
      <c r="H1708" s="2">
        <f t="shared" si="238"/>
        <v>1.7096616500738038</v>
      </c>
      <c r="I1708" s="2">
        <f t="shared" si="239"/>
        <v>63.095023322459369</v>
      </c>
    </row>
    <row r="1709" spans="1:9" ht="13.5" x14ac:dyDescent="0.25">
      <c r="A1709" s="3">
        <f>TITRES_STAT!B1712</f>
        <v>44798</v>
      </c>
      <c r="B1709" s="5">
        <f>TITRES_STAT!D1712</f>
        <v>3.15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1.18460196976671E-2</v>
      </c>
      <c r="G1709" s="2">
        <f t="shared" si="241"/>
        <v>6.9288678828092823E-3</v>
      </c>
      <c r="H1709" s="2">
        <f t="shared" si="238"/>
        <v>1.7096616500738038</v>
      </c>
      <c r="I1709" s="2">
        <f t="shared" si="239"/>
        <v>63.095023322459369</v>
      </c>
    </row>
    <row r="1710" spans="1:9" ht="13.5" x14ac:dyDescent="0.25">
      <c r="A1710" s="3">
        <f>TITRES_STAT!B1713</f>
        <v>44799</v>
      </c>
      <c r="B1710" s="5">
        <f>TITRES_STAT!D1713</f>
        <v>3.15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1.0999875433548021E-2</v>
      </c>
      <c r="G1710" s="2">
        <f t="shared" si="241"/>
        <v>6.4339487483229046E-3</v>
      </c>
      <c r="H1710" s="2">
        <f t="shared" si="238"/>
        <v>1.7096616500738038</v>
      </c>
      <c r="I1710" s="2">
        <f t="shared" si="239"/>
        <v>63.095023322459369</v>
      </c>
    </row>
    <row r="1711" spans="1:9" ht="13.5" x14ac:dyDescent="0.25">
      <c r="A1711" s="3">
        <f>TITRES_STAT!B1714</f>
        <v>44802</v>
      </c>
      <c r="B1711" s="5">
        <f>TITRES_STAT!D1714</f>
        <v>3.15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1.0214170045437449E-2</v>
      </c>
      <c r="G1711" s="2">
        <f t="shared" si="241"/>
        <v>5.9743809805855542E-3</v>
      </c>
      <c r="H1711" s="2">
        <f t="shared" si="238"/>
        <v>1.7096616500738038</v>
      </c>
      <c r="I1711" s="2">
        <f t="shared" si="239"/>
        <v>63.095023322459369</v>
      </c>
    </row>
    <row r="1712" spans="1:9" ht="13.5" x14ac:dyDescent="0.25">
      <c r="A1712" s="3">
        <f>TITRES_STAT!B1715</f>
        <v>44803</v>
      </c>
      <c r="B1712" s="5">
        <f>TITRES_STAT!D1715</f>
        <v>3.15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9.4845864707633464E-3</v>
      </c>
      <c r="G1712" s="2">
        <f t="shared" si="241"/>
        <v>5.5476394819723007E-3</v>
      </c>
      <c r="H1712" s="2">
        <f t="shared" si="238"/>
        <v>1.709661650073804</v>
      </c>
      <c r="I1712" s="2">
        <f t="shared" si="239"/>
        <v>63.095023322459369</v>
      </c>
    </row>
    <row r="1713" spans="1:9" ht="13.5" x14ac:dyDescent="0.25">
      <c r="A1713" s="3">
        <f>TITRES_STAT!B1716</f>
        <v>44804</v>
      </c>
      <c r="B1713" s="5">
        <f>TITRES_STAT!D1716</f>
        <v>3.01</v>
      </c>
      <c r="C1713" s="2">
        <f t="shared" si="234"/>
        <v>-0.14000000000000012</v>
      </c>
      <c r="D1713" s="2">
        <f t="shared" si="235"/>
        <v>0</v>
      </c>
      <c r="E1713" s="2">
        <f t="shared" si="236"/>
        <v>0.14000000000000012</v>
      </c>
      <c r="F1713" s="2">
        <f t="shared" si="241"/>
        <v>8.8071160085659642E-3</v>
      </c>
      <c r="G1713" s="2">
        <f t="shared" si="241"/>
        <v>1.5151379518974288E-2</v>
      </c>
      <c r="H1713" s="2">
        <f t="shared" si="238"/>
        <v>0.58127485999124284</v>
      </c>
      <c r="I1713" s="2">
        <f t="shared" si="239"/>
        <v>36.75988752483309</v>
      </c>
    </row>
    <row r="1714" spans="1:9" ht="13.5" x14ac:dyDescent="0.25">
      <c r="A1714" s="3">
        <f>TITRES_STAT!B1717</f>
        <v>44805</v>
      </c>
      <c r="B1714" s="5">
        <f>TITRES_STAT!D1717</f>
        <v>2.88</v>
      </c>
      <c r="C1714" s="2">
        <f t="shared" si="234"/>
        <v>-0.12999999999999989</v>
      </c>
      <c r="D1714" s="2">
        <f t="shared" si="235"/>
        <v>0</v>
      </c>
      <c r="E1714" s="2">
        <f t="shared" si="236"/>
        <v>0.12999999999999989</v>
      </c>
      <c r="F1714" s="2">
        <f t="shared" si="241"/>
        <v>8.1780362936683948E-3</v>
      </c>
      <c r="G1714" s="2">
        <f t="shared" si="241"/>
        <v>2.3354852410476117E-2</v>
      </c>
      <c r="H1714" s="2">
        <f t="shared" si="238"/>
        <v>0.35016433201693159</v>
      </c>
      <c r="I1714" s="2">
        <f t="shared" si="239"/>
        <v>25.934941674384305</v>
      </c>
    </row>
    <row r="1715" spans="1:9" ht="13.5" x14ac:dyDescent="0.25">
      <c r="A1715" s="3">
        <f>TITRES_STAT!B1718</f>
        <v>44806</v>
      </c>
      <c r="B1715" s="5">
        <f>TITRES_STAT!D1718</f>
        <v>2.76</v>
      </c>
      <c r="C1715" s="2">
        <f t="shared" si="234"/>
        <v>-0.12000000000000011</v>
      </c>
      <c r="D1715" s="2">
        <f t="shared" si="235"/>
        <v>0</v>
      </c>
      <c r="E1715" s="2">
        <f t="shared" si="236"/>
        <v>0.12000000000000011</v>
      </c>
      <c r="F1715" s="2">
        <f t="shared" si="241"/>
        <v>7.5938908441206526E-3</v>
      </c>
      <c r="G1715" s="2">
        <f t="shared" si="241"/>
        <v>3.025807723829926E-2</v>
      </c>
      <c r="H1715" s="2">
        <f t="shared" si="238"/>
        <v>0.25097070062696053</v>
      </c>
      <c r="I1715" s="2">
        <f t="shared" si="239"/>
        <v>20.062076633863555</v>
      </c>
    </row>
    <row r="1716" spans="1:9" ht="13.5" x14ac:dyDescent="0.25">
      <c r="A1716" s="3">
        <f>TITRES_STAT!B1719</f>
        <v>44809</v>
      </c>
      <c r="B1716" s="5">
        <f>TITRES_STAT!D1719</f>
        <v>2.64</v>
      </c>
      <c r="C1716" s="2">
        <f t="shared" si="234"/>
        <v>-0.11999999999999966</v>
      </c>
      <c r="D1716" s="2">
        <f t="shared" si="235"/>
        <v>0</v>
      </c>
      <c r="E1716" s="2">
        <f t="shared" si="236"/>
        <v>0.11999999999999966</v>
      </c>
      <c r="F1716" s="2">
        <f t="shared" si="241"/>
        <v>7.0514700695406057E-3</v>
      </c>
      <c r="G1716" s="2">
        <f t="shared" si="241"/>
        <v>3.6668214578420719E-2</v>
      </c>
      <c r="H1716" s="2">
        <f t="shared" si="238"/>
        <v>0.19230470178633685</v>
      </c>
      <c r="I1716" s="2">
        <f t="shared" si="239"/>
        <v>16.128821894119994</v>
      </c>
    </row>
    <row r="1717" spans="1:9" ht="13.5" x14ac:dyDescent="0.25">
      <c r="A1717" s="3">
        <f>TITRES_STAT!B1720</f>
        <v>44810</v>
      </c>
      <c r="B1717" s="5">
        <f>TITRES_STAT!D1720</f>
        <v>2.5299999999999998</v>
      </c>
      <c r="C1717" s="2">
        <f t="shared" si="234"/>
        <v>-0.11000000000000032</v>
      </c>
      <c r="D1717" s="2">
        <f t="shared" si="235"/>
        <v>0</v>
      </c>
      <c r="E1717" s="2">
        <f t="shared" si="236"/>
        <v>0.11000000000000032</v>
      </c>
      <c r="F1717" s="2">
        <f t="shared" si="241"/>
        <v>6.5477936360019912E-3</v>
      </c>
      <c r="G1717" s="2">
        <f t="shared" si="241"/>
        <v>4.1906199251390684E-2</v>
      </c>
      <c r="H1717" s="2">
        <f t="shared" si="238"/>
        <v>0.15624880693003193</v>
      </c>
      <c r="I1717" s="2">
        <f t="shared" si="239"/>
        <v>13.513424272833603</v>
      </c>
    </row>
    <row r="1718" spans="1:9" ht="13.5" x14ac:dyDescent="0.25">
      <c r="A1718" s="3">
        <f>TITRES_STAT!B1721</f>
        <v>44811</v>
      </c>
      <c r="B1718" s="5">
        <f>TITRES_STAT!D1721</f>
        <v>2.64</v>
      </c>
      <c r="C1718" s="2">
        <f t="shared" si="234"/>
        <v>0.11000000000000032</v>
      </c>
      <c r="D1718" s="2">
        <f t="shared" si="235"/>
        <v>0.11000000000000032</v>
      </c>
      <c r="E1718" s="2">
        <f t="shared" si="236"/>
        <v>0</v>
      </c>
      <c r="F1718" s="2">
        <f t="shared" si="241"/>
        <v>1.3937236947716158E-2</v>
      </c>
      <c r="G1718" s="2">
        <f t="shared" si="241"/>
        <v>3.8912899304862782E-2</v>
      </c>
      <c r="H1718" s="2">
        <f t="shared" si="238"/>
        <v>0.35816495806506199</v>
      </c>
      <c r="I1718" s="2">
        <f t="shared" si="239"/>
        <v>26.371241279507686</v>
      </c>
    </row>
    <row r="1719" spans="1:9" ht="13.5" x14ac:dyDescent="0.25">
      <c r="A1719" s="3">
        <f>TITRES_STAT!B1722</f>
        <v>44812</v>
      </c>
      <c r="B1719" s="5">
        <f>TITRES_STAT!D1722</f>
        <v>2.75</v>
      </c>
      <c r="C1719" s="2">
        <f t="shared" si="234"/>
        <v>0.10999999999999988</v>
      </c>
      <c r="D1719" s="2">
        <f t="shared" si="235"/>
        <v>0.10999999999999988</v>
      </c>
      <c r="E1719" s="2">
        <f t="shared" si="236"/>
        <v>0</v>
      </c>
      <c r="F1719" s="2">
        <f t="shared" si="241"/>
        <v>2.079886288002214E-2</v>
      </c>
      <c r="G1719" s="2">
        <f t="shared" si="241"/>
        <v>3.613340649737258E-2</v>
      </c>
      <c r="H1719" s="2">
        <f t="shared" si="238"/>
        <v>0.5756131208258628</v>
      </c>
      <c r="I1719" s="2">
        <f t="shared" si="239"/>
        <v>36.532643275028917</v>
      </c>
    </row>
    <row r="1720" spans="1:9" ht="13.5" x14ac:dyDescent="0.25">
      <c r="A1720" s="3">
        <f>TITRES_STAT!B1723</f>
        <v>44813</v>
      </c>
      <c r="B1720" s="5">
        <f>TITRES_STAT!D1723</f>
        <v>2.87</v>
      </c>
      <c r="C1720" s="2">
        <f t="shared" si="234"/>
        <v>0.12000000000000011</v>
      </c>
      <c r="D1720" s="2">
        <f t="shared" si="235"/>
        <v>0.12000000000000011</v>
      </c>
      <c r="E1720" s="2">
        <f t="shared" si="236"/>
        <v>0</v>
      </c>
      <c r="F1720" s="2">
        <f t="shared" si="241"/>
        <v>2.7884658388591995E-2</v>
      </c>
      <c r="G1720" s="2">
        <f t="shared" si="241"/>
        <v>3.3552448890417398E-2</v>
      </c>
      <c r="H1720" s="2">
        <f t="shared" si="238"/>
        <v>0.83107669665673412</v>
      </c>
      <c r="I1720" s="2">
        <f t="shared" si="239"/>
        <v>45.387323107445631</v>
      </c>
    </row>
    <row r="1721" spans="1:9" ht="13.5" x14ac:dyDescent="0.25">
      <c r="A1721" s="3">
        <f>TITRES_STAT!B1724</f>
        <v>44816</v>
      </c>
      <c r="B1721" s="5">
        <f>TITRES_STAT!D1724</f>
        <v>2.99</v>
      </c>
      <c r="C1721" s="2">
        <f t="shared" si="234"/>
        <v>0.12000000000000011</v>
      </c>
      <c r="D1721" s="2">
        <f t="shared" si="235"/>
        <v>0.12000000000000011</v>
      </c>
      <c r="E1721" s="2">
        <f t="shared" si="236"/>
        <v>0</v>
      </c>
      <c r="F1721" s="2">
        <f t="shared" si="241"/>
        <v>3.4464325646549714E-2</v>
      </c>
      <c r="G1721" s="2">
        <f t="shared" si="241"/>
        <v>3.1155845398244727E-2</v>
      </c>
      <c r="H1721" s="2">
        <f t="shared" si="238"/>
        <v>1.1061913167822877</v>
      </c>
      <c r="I1721" s="2">
        <f t="shared" si="239"/>
        <v>52.520932356337887</v>
      </c>
    </row>
    <row r="1722" spans="1:9" ht="13.5" x14ac:dyDescent="0.25">
      <c r="A1722" s="3">
        <f>TITRES_STAT!B1725</f>
        <v>44817</v>
      </c>
      <c r="B1722" s="5">
        <f>TITRES_STAT!D1725</f>
        <v>3.12</v>
      </c>
      <c r="C1722" s="2">
        <f t="shared" si="234"/>
        <v>0.12999999999999989</v>
      </c>
      <c r="D1722" s="2">
        <f t="shared" si="235"/>
        <v>0.12999999999999989</v>
      </c>
      <c r="E1722" s="2">
        <f t="shared" si="236"/>
        <v>0</v>
      </c>
      <c r="F1722" s="2">
        <f t="shared" si="241"/>
        <v>4.1288302386081867E-2</v>
      </c>
      <c r="G1722" s="2">
        <f t="shared" si="241"/>
        <v>2.8930427869798676E-2</v>
      </c>
      <c r="H1722" s="2">
        <f t="shared" si="238"/>
        <v>1.427158373595433</v>
      </c>
      <c r="I1722" s="2">
        <f t="shared" si="239"/>
        <v>58.799557091997023</v>
      </c>
    </row>
    <row r="1723" spans="1:9" ht="13.5" x14ac:dyDescent="0.25">
      <c r="A1723" s="3">
        <f>TITRES_STAT!B1726</f>
        <v>44818</v>
      </c>
      <c r="B1723" s="5">
        <f>TITRES_STAT!D1726</f>
        <v>3.14</v>
      </c>
      <c r="C1723" s="2">
        <f t="shared" si="234"/>
        <v>2.0000000000000018E-2</v>
      </c>
      <c r="D1723" s="2">
        <f t="shared" si="235"/>
        <v>2.0000000000000018E-2</v>
      </c>
      <c r="E1723" s="2">
        <f t="shared" si="236"/>
        <v>0</v>
      </c>
      <c r="F1723" s="2">
        <f t="shared" si="241"/>
        <v>3.9767709358504592E-2</v>
      </c>
      <c r="G1723" s="2">
        <f t="shared" si="241"/>
        <v>2.6863968736241629E-2</v>
      </c>
      <c r="H1723" s="2">
        <f t="shared" si="238"/>
        <v>1.4803363475053033</v>
      </c>
      <c r="I1723" s="2">
        <f t="shared" si="239"/>
        <v>59.682887322689531</v>
      </c>
    </row>
    <row r="1724" spans="1:9" ht="13.5" x14ac:dyDescent="0.25">
      <c r="A1724" s="3">
        <f>TITRES_STAT!B1727</f>
        <v>44819</v>
      </c>
      <c r="B1724" s="5">
        <f>TITRES_STAT!D1727</f>
        <v>3.14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3.6927158690039978E-2</v>
      </c>
      <c r="G1724" s="2">
        <f t="shared" si="241"/>
        <v>2.4945113826510084E-2</v>
      </c>
      <c r="H1724" s="2">
        <f t="shared" si="238"/>
        <v>1.4803363475053033</v>
      </c>
      <c r="I1724" s="2">
        <f t="shared" si="239"/>
        <v>59.682887322689531</v>
      </c>
    </row>
    <row r="1725" spans="1:9" ht="13.5" x14ac:dyDescent="0.25">
      <c r="A1725" s="3">
        <f>TITRES_STAT!B1728</f>
        <v>44820</v>
      </c>
      <c r="B1725" s="5">
        <f>TITRES_STAT!D1728</f>
        <v>3.14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3.4289504497894266E-2</v>
      </c>
      <c r="G1725" s="2">
        <f t="shared" si="242"/>
        <v>2.3163319981759363E-2</v>
      </c>
      <c r="H1725" s="2">
        <f t="shared" si="238"/>
        <v>1.4803363475053033</v>
      </c>
      <c r="I1725" s="2">
        <f t="shared" si="239"/>
        <v>59.682887322689531</v>
      </c>
    </row>
    <row r="1726" spans="1:9" ht="13.5" x14ac:dyDescent="0.25">
      <c r="A1726" s="3">
        <f>TITRES_STAT!B1729</f>
        <v>44823</v>
      </c>
      <c r="B1726" s="5">
        <f>TITRES_STAT!D1729</f>
        <v>3.14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3.1840254176616102E-2</v>
      </c>
      <c r="G1726" s="2">
        <f t="shared" si="242"/>
        <v>2.150879712591941E-2</v>
      </c>
      <c r="H1726" s="2">
        <f t="shared" si="238"/>
        <v>1.4803363475053033</v>
      </c>
      <c r="I1726" s="2">
        <f t="shared" si="239"/>
        <v>59.682887322689531</v>
      </c>
    </row>
    <row r="1727" spans="1:9" ht="13.5" x14ac:dyDescent="0.25">
      <c r="A1727" s="3">
        <f>TITRES_STAT!B1730</f>
        <v>44824</v>
      </c>
      <c r="B1727" s="5">
        <f>TITRES_STAT!D1730</f>
        <v>3.13</v>
      </c>
      <c r="C1727" s="2">
        <f t="shared" si="234"/>
        <v>-1.0000000000000231E-2</v>
      </c>
      <c r="D1727" s="2">
        <f t="shared" si="235"/>
        <v>0</v>
      </c>
      <c r="E1727" s="2">
        <f t="shared" si="236"/>
        <v>1.0000000000000231E-2</v>
      </c>
      <c r="F1727" s="2">
        <f t="shared" si="242"/>
        <v>2.9565950306857807E-2</v>
      </c>
      <c r="G1727" s="2">
        <f t="shared" si="242"/>
        <v>2.0686740188353755E-2</v>
      </c>
      <c r="H1727" s="2">
        <f t="shared" si="238"/>
        <v>1.4292222959083172</v>
      </c>
      <c r="I1727" s="2">
        <f t="shared" si="239"/>
        <v>58.834561921963292</v>
      </c>
    </row>
    <row r="1728" spans="1:9" ht="13.5" x14ac:dyDescent="0.25">
      <c r="A1728" s="3">
        <f>TITRES_STAT!B1731</f>
        <v>44825</v>
      </c>
      <c r="B1728" s="5">
        <f>TITRES_STAT!D1731</f>
        <v>3.13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2.7454096713510821E-2</v>
      </c>
      <c r="G1728" s="2">
        <f t="shared" si="242"/>
        <v>1.920911588918563E-2</v>
      </c>
      <c r="H1728" s="2">
        <f t="shared" si="238"/>
        <v>1.4292222959083172</v>
      </c>
      <c r="I1728" s="2">
        <f t="shared" si="239"/>
        <v>58.834561921963292</v>
      </c>
    </row>
    <row r="1729" spans="1:9" ht="13.5" x14ac:dyDescent="0.25">
      <c r="A1729" s="3">
        <f>TITRES_STAT!B1732</f>
        <v>44826</v>
      </c>
      <c r="B1729" s="5">
        <f>TITRES_STAT!D1732</f>
        <v>3.13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2.5493089805402904E-2</v>
      </c>
      <c r="G1729" s="2">
        <f t="shared" si="242"/>
        <v>1.7837036182815229E-2</v>
      </c>
      <c r="H1729" s="2">
        <f t="shared" si="238"/>
        <v>1.429222295908317</v>
      </c>
      <c r="I1729" s="2">
        <f t="shared" si="239"/>
        <v>58.834561921963285</v>
      </c>
    </row>
    <row r="1730" spans="1:9" ht="13.5" x14ac:dyDescent="0.25">
      <c r="A1730" s="3">
        <f>TITRES_STAT!B1733</f>
        <v>44827</v>
      </c>
      <c r="B1730" s="5">
        <f>TITRES_STAT!D1733</f>
        <v>3.13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2.3672154819302699E-2</v>
      </c>
      <c r="G1730" s="2">
        <f t="shared" si="242"/>
        <v>1.6562962169756997E-2</v>
      </c>
      <c r="H1730" s="2">
        <f t="shared" si="238"/>
        <v>1.4292222959083172</v>
      </c>
      <c r="I1730" s="2">
        <f t="shared" si="239"/>
        <v>58.834561921963292</v>
      </c>
    </row>
    <row r="1731" spans="1:9" ht="13.5" x14ac:dyDescent="0.25">
      <c r="A1731" s="3">
        <f>TITRES_STAT!B1734</f>
        <v>44830</v>
      </c>
      <c r="B1731" s="5">
        <f>TITRES_STAT!D1734</f>
        <v>3.13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2.1981286617923933E-2</v>
      </c>
      <c r="G1731" s="2">
        <f t="shared" si="242"/>
        <v>1.5379893443345782E-2</v>
      </c>
      <c r="H1731" s="2">
        <f t="shared" si="238"/>
        <v>1.4292222959083172</v>
      </c>
      <c r="I1731" s="2">
        <f t="shared" si="239"/>
        <v>58.834561921963292</v>
      </c>
    </row>
    <row r="1732" spans="1:9" ht="13.5" x14ac:dyDescent="0.25">
      <c r="A1732" s="3">
        <f>TITRES_STAT!B1735</f>
        <v>44831</v>
      </c>
      <c r="B1732" s="5">
        <f>TITRES_STAT!D1735</f>
        <v>3.13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2.0411194716643651E-2</v>
      </c>
      <c r="G1732" s="2">
        <f t="shared" si="242"/>
        <v>1.4281329625963941E-2</v>
      </c>
      <c r="H1732" s="2">
        <f t="shared" si="238"/>
        <v>1.4292222959083172</v>
      </c>
      <c r="I1732" s="2">
        <f t="shared" si="239"/>
        <v>58.834561921963292</v>
      </c>
    </row>
    <row r="1733" spans="1:9" ht="13.5" x14ac:dyDescent="0.25">
      <c r="A1733" s="3">
        <f>TITRES_STAT!B1736</f>
        <v>44832</v>
      </c>
      <c r="B1733" s="5">
        <f>TITRES_STAT!D1736</f>
        <v>3.13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1.8953252236883388E-2</v>
      </c>
      <c r="G1733" s="2">
        <f t="shared" si="242"/>
        <v>1.3261234652680804E-2</v>
      </c>
      <c r="H1733" s="2">
        <f t="shared" si="238"/>
        <v>1.4292222959083167</v>
      </c>
      <c r="I1733" s="2">
        <f t="shared" si="239"/>
        <v>58.834561921963285</v>
      </c>
    </row>
    <row r="1734" spans="1:9" ht="13.5" x14ac:dyDescent="0.25">
      <c r="A1734" s="3">
        <f>TITRES_STAT!B1737</f>
        <v>44833</v>
      </c>
      <c r="B1734" s="5">
        <f>TITRES_STAT!D1737</f>
        <v>3.13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1.7599448505677431E-2</v>
      </c>
      <c r="G1734" s="2">
        <f t="shared" si="242"/>
        <v>1.2314003606060747E-2</v>
      </c>
      <c r="H1734" s="2">
        <f t="shared" si="238"/>
        <v>1.4292222959083165</v>
      </c>
      <c r="I1734" s="2">
        <f t="shared" si="239"/>
        <v>58.834561921963285</v>
      </c>
    </row>
    <row r="1735" spans="1:9" ht="13.5" x14ac:dyDescent="0.25">
      <c r="A1735" s="3">
        <f>TITRES_STAT!B1738</f>
        <v>44834</v>
      </c>
      <c r="B1735" s="5">
        <f>TITRES_STAT!D1738</f>
        <v>3.13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1.6342345040986184E-2</v>
      </c>
      <c r="G1735" s="2">
        <f t="shared" si="242"/>
        <v>1.1434431919913552E-2</v>
      </c>
      <c r="H1735" s="2">
        <f t="shared" si="238"/>
        <v>1.4292222959083163</v>
      </c>
      <c r="I1735" s="2">
        <f t="shared" si="239"/>
        <v>58.834561921963278</v>
      </c>
    </row>
    <row r="1736" spans="1:9" ht="13.5" x14ac:dyDescent="0.25">
      <c r="A1736" s="3">
        <f>TITRES_STAT!B1739</f>
        <v>44837</v>
      </c>
      <c r="B1736" s="5">
        <f>TITRES_STAT!D1739</f>
        <v>3.15</v>
      </c>
      <c r="C1736" s="2">
        <f t="shared" si="243"/>
        <v>2.0000000000000018E-2</v>
      </c>
      <c r="D1736" s="2">
        <f t="shared" si="244"/>
        <v>2.0000000000000018E-2</v>
      </c>
      <c r="E1736" s="2">
        <f t="shared" si="245"/>
        <v>0</v>
      </c>
      <c r="F1736" s="2">
        <f t="shared" si="242"/>
        <v>1.6603606109487173E-2</v>
      </c>
      <c r="G1736" s="2">
        <f t="shared" si="242"/>
        <v>1.0617686782776871E-2</v>
      </c>
      <c r="H1736" s="2">
        <f t="shared" si="238"/>
        <v>1.5637686860776645</v>
      </c>
      <c r="I1736" s="2">
        <f t="shared" si="239"/>
        <v>60.994921053899368</v>
      </c>
    </row>
    <row r="1737" spans="1:9" ht="13.5" x14ac:dyDescent="0.25">
      <c r="A1737" s="3">
        <f>TITRES_STAT!B1740</f>
        <v>44838</v>
      </c>
      <c r="B1737" s="5">
        <f>TITRES_STAT!D1740</f>
        <v>3.14</v>
      </c>
      <c r="C1737" s="2">
        <f t="shared" si="243"/>
        <v>-9.9999999999997868E-3</v>
      </c>
      <c r="D1737" s="2">
        <f t="shared" si="244"/>
        <v>0</v>
      </c>
      <c r="E1737" s="2">
        <f t="shared" si="245"/>
        <v>9.9999999999997868E-3</v>
      </c>
      <c r="F1737" s="2">
        <f t="shared" si="242"/>
        <v>1.5417634244523803E-2</v>
      </c>
      <c r="G1737" s="2">
        <f t="shared" si="242"/>
        <v>1.0573566298292794E-2</v>
      </c>
      <c r="H1737" s="2">
        <f t="shared" si="238"/>
        <v>1.4581300017018033</v>
      </c>
      <c r="I1737" s="2">
        <f t="shared" si="239"/>
        <v>59.318669097741626</v>
      </c>
    </row>
    <row r="1738" spans="1:9" ht="13.5" x14ac:dyDescent="0.25">
      <c r="A1738" s="3">
        <f>TITRES_STAT!B1741</f>
        <v>44839</v>
      </c>
      <c r="B1738" s="5">
        <f>TITRES_STAT!D1741</f>
        <v>3.14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1.4316374655629247E-2</v>
      </c>
      <c r="G1738" s="2">
        <f t="shared" si="242"/>
        <v>9.8183115627004519E-3</v>
      </c>
      <c r="H1738" s="2">
        <f t="shared" si="238"/>
        <v>1.4581300017018035</v>
      </c>
      <c r="I1738" s="2">
        <f t="shared" si="239"/>
        <v>59.318669097741633</v>
      </c>
    </row>
    <row r="1739" spans="1:9" ht="13.5" x14ac:dyDescent="0.25">
      <c r="A1739" s="3">
        <f>TITRES_STAT!B1742</f>
        <v>44840</v>
      </c>
      <c r="B1739" s="5">
        <f>TITRES_STAT!D1742</f>
        <v>3.14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1.3293776465941444E-2</v>
      </c>
      <c r="G1739" s="2">
        <f t="shared" si="242"/>
        <v>9.1170035939361349E-3</v>
      </c>
      <c r="H1739" s="2">
        <f t="shared" si="238"/>
        <v>1.4581300017018033</v>
      </c>
      <c r="I1739" s="2">
        <f t="shared" si="239"/>
        <v>59.318669097741626</v>
      </c>
    </row>
    <row r="1740" spans="1:9" ht="13.5" x14ac:dyDescent="0.25">
      <c r="A1740" s="3">
        <f>TITRES_STAT!B1743</f>
        <v>44841</v>
      </c>
      <c r="B1740" s="5">
        <f>TITRES_STAT!D1743</f>
        <v>3.14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1.2344221004088484E-2</v>
      </c>
      <c r="G1740" s="2">
        <f t="shared" si="242"/>
        <v>8.4657890515121258E-3</v>
      </c>
      <c r="H1740" s="2">
        <f t="shared" si="238"/>
        <v>1.4581300017018033</v>
      </c>
      <c r="I1740" s="2">
        <f t="shared" si="239"/>
        <v>59.318669097741626</v>
      </c>
    </row>
    <row r="1741" spans="1:9" ht="13.5" x14ac:dyDescent="0.25">
      <c r="A1741" s="3">
        <f>TITRES_STAT!B1744</f>
        <v>44844</v>
      </c>
      <c r="B1741" s="5">
        <f>TITRES_STAT!D1744</f>
        <v>3.14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1.1462490932367878E-2</v>
      </c>
      <c r="G1741" s="2">
        <f t="shared" si="246"/>
        <v>7.8610898335469744E-3</v>
      </c>
      <c r="H1741" s="2">
        <f t="shared" si="238"/>
        <v>1.4581300017018033</v>
      </c>
      <c r="I1741" s="2">
        <f t="shared" si="239"/>
        <v>59.318669097741626</v>
      </c>
    </row>
    <row r="1742" spans="1:9" ht="13.5" x14ac:dyDescent="0.25">
      <c r="A1742" s="3">
        <f>TITRES_STAT!B1745</f>
        <v>44845</v>
      </c>
      <c r="B1742" s="5">
        <f>TITRES_STAT!D1745</f>
        <v>3.14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1.0643741580055887E-2</v>
      </c>
      <c r="G1742" s="2">
        <f t="shared" si="246"/>
        <v>7.2995834168650478E-3</v>
      </c>
      <c r="H1742" s="2">
        <f t="shared" si="238"/>
        <v>1.4581300017018033</v>
      </c>
      <c r="I1742" s="2">
        <f t="shared" si="239"/>
        <v>59.318669097741626</v>
      </c>
    </row>
    <row r="1743" spans="1:9" ht="13.5" x14ac:dyDescent="0.25">
      <c r="A1743" s="3">
        <f>TITRES_STAT!B1746</f>
        <v>44846</v>
      </c>
      <c r="B1743" s="5">
        <f>TITRES_STAT!D1746</f>
        <v>3.14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9.8834743243376103E-3</v>
      </c>
      <c r="G1743" s="2">
        <f t="shared" si="246"/>
        <v>6.7781846013746866E-3</v>
      </c>
      <c r="H1743" s="2">
        <f t="shared" si="238"/>
        <v>1.4581300017018035</v>
      </c>
      <c r="I1743" s="2">
        <f t="shared" si="239"/>
        <v>59.318669097741633</v>
      </c>
    </row>
    <row r="1744" spans="1:9" ht="13.5" x14ac:dyDescent="0.25">
      <c r="A1744" s="3">
        <f>TITRES_STAT!B1747</f>
        <v>44847</v>
      </c>
      <c r="B1744" s="5">
        <f>TITRES_STAT!D1747</f>
        <v>3.14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9.1775118725992109E-3</v>
      </c>
      <c r="G1744" s="2">
        <f t="shared" si="246"/>
        <v>6.2940285584193517E-3</v>
      </c>
      <c r="H1744" s="2">
        <f t="shared" si="238"/>
        <v>1.4581300017018037</v>
      </c>
      <c r="I1744" s="2">
        <f t="shared" si="239"/>
        <v>59.318669097741633</v>
      </c>
    </row>
    <row r="1745" spans="1:9" ht="13.5" x14ac:dyDescent="0.25">
      <c r="A1745" s="3">
        <f>TITRES_STAT!B1748</f>
        <v>44848</v>
      </c>
      <c r="B1745" s="5">
        <f>TITRES_STAT!D1748</f>
        <v>3.14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8.5219753102706956E-3</v>
      </c>
      <c r="G1745" s="2">
        <f t="shared" si="246"/>
        <v>5.8444550899608271E-3</v>
      </c>
      <c r="H1745" s="2">
        <f t="shared" ref="H1745:H1808" si="247">F1745/G1745</f>
        <v>1.4581300017018035</v>
      </c>
      <c r="I1745" s="2">
        <f t="shared" ref="I1745:I1808" si="248">IF(G1745=0,100,100-(100/(1+H1745)))</f>
        <v>59.318669097741633</v>
      </c>
    </row>
    <row r="1746" spans="1:9" ht="13.5" x14ac:dyDescent="0.25">
      <c r="A1746" s="3">
        <f>TITRES_STAT!B1749</f>
        <v>44851</v>
      </c>
      <c r="B1746" s="5">
        <f>TITRES_STAT!D1749</f>
        <v>3.14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7.9132627881085028E-3</v>
      </c>
      <c r="G1746" s="2">
        <f t="shared" si="246"/>
        <v>5.4269940121064817E-3</v>
      </c>
      <c r="H1746" s="2">
        <f t="shared" si="247"/>
        <v>1.4581300017018037</v>
      </c>
      <c r="I1746" s="2">
        <f t="shared" si="248"/>
        <v>59.318669097741633</v>
      </c>
    </row>
    <row r="1747" spans="1:9" ht="13.5" x14ac:dyDescent="0.25">
      <c r="A1747" s="3">
        <f>TITRES_STAT!B1750</f>
        <v>44852</v>
      </c>
      <c r="B1747" s="5">
        <f>TITRES_STAT!D1750</f>
        <v>3.14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7.3480297318150381E-3</v>
      </c>
      <c r="G1747" s="2">
        <f t="shared" si="246"/>
        <v>5.0393515826703044E-3</v>
      </c>
      <c r="H1747" s="2">
        <f t="shared" si="247"/>
        <v>1.4581300017018037</v>
      </c>
      <c r="I1747" s="2">
        <f t="shared" si="248"/>
        <v>59.318669097741633</v>
      </c>
    </row>
    <row r="1748" spans="1:9" ht="13.5" x14ac:dyDescent="0.25">
      <c r="A1748" s="3">
        <f>TITRES_STAT!B1751</f>
        <v>44853</v>
      </c>
      <c r="B1748" s="5">
        <f>TITRES_STAT!D1751</f>
        <v>3.14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6.8231704652568208E-3</v>
      </c>
      <c r="G1748" s="2">
        <f t="shared" si="246"/>
        <v>4.6793978981938544E-3</v>
      </c>
      <c r="H1748" s="2">
        <f t="shared" si="247"/>
        <v>1.4581300017018035</v>
      </c>
      <c r="I1748" s="2">
        <f t="shared" si="248"/>
        <v>59.318669097741633</v>
      </c>
    </row>
    <row r="1749" spans="1:9" ht="13.5" x14ac:dyDescent="0.25">
      <c r="A1749" s="3">
        <f>TITRES_STAT!B1752</f>
        <v>44854</v>
      </c>
      <c r="B1749" s="5">
        <f>TITRES_STAT!D1752</f>
        <v>3.14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6.3358011463099046E-3</v>
      </c>
      <c r="G1749" s="2">
        <f t="shared" si="246"/>
        <v>4.3451551911800074E-3</v>
      </c>
      <c r="H1749" s="2">
        <f t="shared" si="247"/>
        <v>1.4581300017018035</v>
      </c>
      <c r="I1749" s="2">
        <f t="shared" si="248"/>
        <v>59.318669097741633</v>
      </c>
    </row>
    <row r="1750" spans="1:9" ht="13.5" x14ac:dyDescent="0.25">
      <c r="A1750" s="3">
        <f>TITRES_STAT!B1753</f>
        <v>44855</v>
      </c>
      <c r="B1750" s="5">
        <f>TITRES_STAT!D1753</f>
        <v>3.14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5.8832439215734823E-3</v>
      </c>
      <c r="G1750" s="2">
        <f t="shared" si="246"/>
        <v>4.0347869632385786E-3</v>
      </c>
      <c r="H1750" s="2">
        <f t="shared" si="247"/>
        <v>1.4581300017018033</v>
      </c>
      <c r="I1750" s="2">
        <f t="shared" si="248"/>
        <v>59.318669097741626</v>
      </c>
    </row>
    <row r="1751" spans="1:9" ht="13.5" x14ac:dyDescent="0.25">
      <c r="A1751" s="3">
        <f>TITRES_STAT!B1754</f>
        <v>44858</v>
      </c>
      <c r="B1751" s="5">
        <f>TITRES_STAT!D1754</f>
        <v>3.14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5.4630122128896622E-3</v>
      </c>
      <c r="G1751" s="2">
        <f t="shared" si="246"/>
        <v>3.7465878944358232E-3</v>
      </c>
      <c r="H1751" s="2">
        <f t="shared" si="247"/>
        <v>1.4581300017018033</v>
      </c>
      <c r="I1751" s="2">
        <f t="shared" si="248"/>
        <v>59.318669097741626</v>
      </c>
    </row>
    <row r="1752" spans="1:9" ht="13.5" x14ac:dyDescent="0.25">
      <c r="A1752" s="3">
        <f>TITRES_STAT!B1755</f>
        <v>44859</v>
      </c>
      <c r="B1752" s="5">
        <f>TITRES_STAT!D1755</f>
        <v>3.14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5.0727970548261146E-3</v>
      </c>
      <c r="G1752" s="2">
        <f t="shared" si="246"/>
        <v>3.4789744734046932E-3</v>
      </c>
      <c r="H1752" s="2">
        <f t="shared" si="247"/>
        <v>1.4581300017018031</v>
      </c>
      <c r="I1752" s="2">
        <f t="shared" si="248"/>
        <v>59.318669097741619</v>
      </c>
    </row>
    <row r="1753" spans="1:9" ht="13.5" x14ac:dyDescent="0.25">
      <c r="A1753" s="3">
        <f>TITRES_STAT!B1756</f>
        <v>44860</v>
      </c>
      <c r="B1753" s="5">
        <f>TITRES_STAT!D1756</f>
        <v>3.14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4.7104544080528209E-3</v>
      </c>
      <c r="G1753" s="2">
        <f t="shared" si="246"/>
        <v>3.2304762967329294E-3</v>
      </c>
      <c r="H1753" s="2">
        <f t="shared" si="247"/>
        <v>1.4581300017018031</v>
      </c>
      <c r="I1753" s="2">
        <f t="shared" si="248"/>
        <v>59.318669097741619</v>
      </c>
    </row>
    <row r="1754" spans="1:9" ht="13.5" x14ac:dyDescent="0.25">
      <c r="A1754" s="3">
        <f>TITRES_STAT!B1757</f>
        <v>44861</v>
      </c>
      <c r="B1754" s="5">
        <f>TITRES_STAT!D1757</f>
        <v>3.14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4.3739933789061908E-3</v>
      </c>
      <c r="G1754" s="2">
        <f t="shared" si="246"/>
        <v>2.9997279898234344E-3</v>
      </c>
      <c r="H1754" s="2">
        <f t="shared" si="247"/>
        <v>1.4581300017018031</v>
      </c>
      <c r="I1754" s="2">
        <f t="shared" si="248"/>
        <v>59.318669097741619</v>
      </c>
    </row>
    <row r="1755" spans="1:9" ht="13.5" x14ac:dyDescent="0.25">
      <c r="A1755" s="3">
        <f>TITRES_STAT!B1758</f>
        <v>44862</v>
      </c>
      <c r="B1755" s="5">
        <f>TITRES_STAT!D1758</f>
        <v>3.14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4.0615652804128913E-3</v>
      </c>
      <c r="G1755" s="2">
        <f t="shared" si="246"/>
        <v>2.7854617048360462E-3</v>
      </c>
      <c r="H1755" s="2">
        <f t="shared" si="247"/>
        <v>1.4581300017018031</v>
      </c>
      <c r="I1755" s="2">
        <f t="shared" si="248"/>
        <v>59.318669097741619</v>
      </c>
    </row>
    <row r="1756" spans="1:9" ht="13.5" x14ac:dyDescent="0.25">
      <c r="A1756" s="3">
        <f>TITRES_STAT!B1759</f>
        <v>44865</v>
      </c>
      <c r="B1756" s="5">
        <f>TITRES_STAT!D1759</f>
        <v>3.14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3.7714534746691136E-3</v>
      </c>
      <c r="G1756" s="2">
        <f t="shared" si="246"/>
        <v>2.5865001544906141E-3</v>
      </c>
      <c r="H1756" s="2">
        <f t="shared" si="247"/>
        <v>1.4581300017018033</v>
      </c>
      <c r="I1756" s="2">
        <f t="shared" si="248"/>
        <v>59.318669097741626</v>
      </c>
    </row>
    <row r="1757" spans="1:9" ht="13.5" x14ac:dyDescent="0.25">
      <c r="A1757" s="3">
        <f>TITRES_STAT!B1760</f>
        <v>44866</v>
      </c>
      <c r="B1757" s="5">
        <f>TITRES_STAT!D1760</f>
        <v>3.14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3.5020639407641772E-3</v>
      </c>
      <c r="G1757" s="2">
        <f t="shared" si="249"/>
        <v>2.4017501434555706E-3</v>
      </c>
      <c r="H1757" s="2">
        <f t="shared" si="247"/>
        <v>1.4581300017018033</v>
      </c>
      <c r="I1757" s="2">
        <f t="shared" si="248"/>
        <v>59.318669097741626</v>
      </c>
    </row>
    <row r="1758" spans="1:9" ht="13.5" x14ac:dyDescent="0.25">
      <c r="A1758" s="3">
        <f>TITRES_STAT!B1761</f>
        <v>44867</v>
      </c>
      <c r="B1758" s="5">
        <f>TITRES_STAT!D1761</f>
        <v>3.14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3.251916516423879E-3</v>
      </c>
      <c r="G1758" s="2">
        <f t="shared" si="249"/>
        <v>2.2301965617801726E-3</v>
      </c>
      <c r="H1758" s="2">
        <f t="shared" si="247"/>
        <v>1.4581300017018033</v>
      </c>
      <c r="I1758" s="2">
        <f t="shared" si="248"/>
        <v>59.318669097741626</v>
      </c>
    </row>
    <row r="1759" spans="1:9" ht="13.5" x14ac:dyDescent="0.25">
      <c r="A1759" s="3">
        <f>TITRES_STAT!B1762</f>
        <v>44868</v>
      </c>
      <c r="B1759" s="5">
        <f>TITRES_STAT!D1762</f>
        <v>3.14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3.0196367652507447E-3</v>
      </c>
      <c r="G1759" s="2">
        <f t="shared" si="249"/>
        <v>2.0708968073673032E-3</v>
      </c>
      <c r="H1759" s="2">
        <f t="shared" si="247"/>
        <v>1.4581300017018033</v>
      </c>
      <c r="I1759" s="2">
        <f t="shared" si="248"/>
        <v>59.318669097741626</v>
      </c>
    </row>
    <row r="1760" spans="1:9" ht="13.5" x14ac:dyDescent="0.25">
      <c r="A1760" s="3">
        <f>TITRES_STAT!B1763</f>
        <v>44869</v>
      </c>
      <c r="B1760" s="5">
        <f>TITRES_STAT!D1763</f>
        <v>3.14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2.8039484248756916E-3</v>
      </c>
      <c r="G1760" s="2">
        <f t="shared" si="249"/>
        <v>1.9229756068410674E-3</v>
      </c>
      <c r="H1760" s="2">
        <f t="shared" si="247"/>
        <v>1.4581300017018033</v>
      </c>
      <c r="I1760" s="2">
        <f t="shared" si="248"/>
        <v>59.318669097741626</v>
      </c>
    </row>
    <row r="1761" spans="1:9" ht="13.5" x14ac:dyDescent="0.25">
      <c r="A1761" s="3">
        <f>TITRES_STAT!B1764</f>
        <v>44872</v>
      </c>
      <c r="B1761" s="5">
        <f>TITRES_STAT!D1764</f>
        <v>3.14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2.6036663945274282E-3</v>
      </c>
      <c r="G1761" s="2">
        <f t="shared" si="249"/>
        <v>1.7856202063524197E-3</v>
      </c>
      <c r="H1761" s="2">
        <f t="shared" si="247"/>
        <v>1.4581300017018035</v>
      </c>
      <c r="I1761" s="2">
        <f t="shared" si="248"/>
        <v>59.318669097741633</v>
      </c>
    </row>
    <row r="1762" spans="1:9" ht="13.5" x14ac:dyDescent="0.25">
      <c r="A1762" s="3">
        <f>TITRES_STAT!B1765</f>
        <v>44873</v>
      </c>
      <c r="B1762" s="5">
        <f>TITRES_STAT!D1765</f>
        <v>3.14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2.4176902234897546E-3</v>
      </c>
      <c r="G1762" s="2">
        <f t="shared" si="249"/>
        <v>1.6580759058986755E-3</v>
      </c>
      <c r="H1762" s="2">
        <f t="shared" si="247"/>
        <v>1.4581300017018033</v>
      </c>
      <c r="I1762" s="2">
        <f t="shared" si="248"/>
        <v>59.318669097741626</v>
      </c>
    </row>
    <row r="1763" spans="1:9" ht="13.5" x14ac:dyDescent="0.25">
      <c r="A1763" s="3">
        <f>TITRES_STAT!B1766</f>
        <v>44874</v>
      </c>
      <c r="B1763" s="5">
        <f>TITRES_STAT!D1766</f>
        <v>3.14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2.2449980646690577E-3</v>
      </c>
      <c r="G1763" s="2">
        <f t="shared" si="249"/>
        <v>1.5396419126201988E-3</v>
      </c>
      <c r="H1763" s="2">
        <f t="shared" si="247"/>
        <v>1.4581300017018028</v>
      </c>
      <c r="I1763" s="2">
        <f t="shared" si="248"/>
        <v>59.318669097741619</v>
      </c>
    </row>
    <row r="1764" spans="1:9" ht="13.5" x14ac:dyDescent="0.25">
      <c r="A1764" s="3">
        <f>TITRES_STAT!B1767</f>
        <v>44875</v>
      </c>
      <c r="B1764" s="5">
        <f>TITRES_STAT!D1767</f>
        <v>3.14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2.0846410600498392E-3</v>
      </c>
      <c r="G1764" s="2">
        <f t="shared" si="249"/>
        <v>1.4296674902901847E-3</v>
      </c>
      <c r="H1764" s="2">
        <f t="shared" si="247"/>
        <v>1.4581300017018028</v>
      </c>
      <c r="I1764" s="2">
        <f t="shared" si="248"/>
        <v>59.318669097741619</v>
      </c>
    </row>
    <row r="1765" spans="1:9" ht="13.5" x14ac:dyDescent="0.25">
      <c r="A1765" s="3">
        <f>TITRES_STAT!B1768</f>
        <v>44876</v>
      </c>
      <c r="B1765" s="5">
        <f>TITRES_STAT!D1768</f>
        <v>3.14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1.9357381271891364E-3</v>
      </c>
      <c r="G1765" s="2">
        <f t="shared" si="249"/>
        <v>1.3275483838408857E-3</v>
      </c>
      <c r="H1765" s="2">
        <f t="shared" si="247"/>
        <v>1.4581300017018028</v>
      </c>
      <c r="I1765" s="2">
        <f t="shared" si="248"/>
        <v>59.318669097741619</v>
      </c>
    </row>
    <row r="1766" spans="1:9" ht="13.5" x14ac:dyDescent="0.25">
      <c r="A1766" s="3">
        <f>TITRES_STAT!B1769</f>
        <v>44879</v>
      </c>
      <c r="B1766" s="5">
        <f>TITRES_STAT!D1769</f>
        <v>3.14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1.7974711181041982E-3</v>
      </c>
      <c r="G1766" s="2">
        <f t="shared" si="249"/>
        <v>1.2327234992808227E-3</v>
      </c>
      <c r="H1766" s="2">
        <f t="shared" si="247"/>
        <v>1.4581300017018028</v>
      </c>
      <c r="I1766" s="2">
        <f t="shared" si="248"/>
        <v>59.318669097741619</v>
      </c>
    </row>
    <row r="1767" spans="1:9" ht="13.5" x14ac:dyDescent="0.25">
      <c r="A1767" s="3">
        <f>TITRES_STAT!B1770</f>
        <v>44880</v>
      </c>
      <c r="B1767" s="5">
        <f>TITRES_STAT!D1770</f>
        <v>3.14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1.6690803239538983E-3</v>
      </c>
      <c r="G1767" s="2">
        <f t="shared" si="249"/>
        <v>1.1446718207607637E-3</v>
      </c>
      <c r="H1767" s="2">
        <f t="shared" si="247"/>
        <v>1.4581300017018031</v>
      </c>
      <c r="I1767" s="2">
        <f t="shared" si="248"/>
        <v>59.318669097741619</v>
      </c>
    </row>
    <row r="1768" spans="1:9" ht="13.5" x14ac:dyDescent="0.25">
      <c r="A1768" s="3">
        <f>TITRES_STAT!B1771</f>
        <v>44881</v>
      </c>
      <c r="B1768" s="5">
        <f>TITRES_STAT!D1771</f>
        <v>3.14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1.5498603008143341E-3</v>
      </c>
      <c r="G1768" s="2">
        <f t="shared" si="249"/>
        <v>1.0629095478492806E-3</v>
      </c>
      <c r="H1768" s="2">
        <f t="shared" si="247"/>
        <v>1.4581300017018028</v>
      </c>
      <c r="I1768" s="2">
        <f t="shared" si="248"/>
        <v>59.318669097741619</v>
      </c>
    </row>
    <row r="1769" spans="1:9" ht="13.5" x14ac:dyDescent="0.25">
      <c r="A1769" s="3">
        <f>TITRES_STAT!B1772</f>
        <v>44882</v>
      </c>
      <c r="B1769" s="5">
        <f>TITRES_STAT!D1772</f>
        <v>3.14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1.4391559936133102E-3</v>
      </c>
      <c r="G1769" s="2">
        <f t="shared" si="249"/>
        <v>9.8698743728861779E-4</v>
      </c>
      <c r="H1769" s="2">
        <f t="shared" si="247"/>
        <v>1.4581300017018028</v>
      </c>
      <c r="I1769" s="2">
        <f t="shared" si="248"/>
        <v>59.318669097741619</v>
      </c>
    </row>
    <row r="1770" spans="1:9" ht="13.5" x14ac:dyDescent="0.25">
      <c r="A1770" s="3">
        <f>TITRES_STAT!B1773</f>
        <v>44883</v>
      </c>
      <c r="B1770" s="5">
        <f>TITRES_STAT!D1773</f>
        <v>3.14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1.3363591369266452E-3</v>
      </c>
      <c r="G1770" s="2">
        <f t="shared" si="249"/>
        <v>9.1648833462514511E-4</v>
      </c>
      <c r="H1770" s="2">
        <f t="shared" si="247"/>
        <v>1.4581300017018028</v>
      </c>
      <c r="I1770" s="2">
        <f t="shared" si="248"/>
        <v>59.318669097741619</v>
      </c>
    </row>
    <row r="1771" spans="1:9" ht="13.5" x14ac:dyDescent="0.25">
      <c r="A1771" s="3">
        <f>TITRES_STAT!B1774</f>
        <v>44886</v>
      </c>
      <c r="B1771" s="5">
        <f>TITRES_STAT!D1774</f>
        <v>3.14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1.2409049128604564E-3</v>
      </c>
      <c r="G1771" s="2">
        <f t="shared" si="249"/>
        <v>8.5102488215192044E-4</v>
      </c>
      <c r="H1771" s="2">
        <f t="shared" si="247"/>
        <v>1.4581300017018031</v>
      </c>
      <c r="I1771" s="2">
        <f t="shared" si="248"/>
        <v>59.318669097741619</v>
      </c>
    </row>
    <row r="1772" spans="1:9" ht="13.5" x14ac:dyDescent="0.25">
      <c r="A1772" s="3">
        <f>TITRES_STAT!B1775</f>
        <v>44887</v>
      </c>
      <c r="B1772" s="5">
        <f>TITRES_STAT!D1775</f>
        <v>3.14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1.1522688476561381E-3</v>
      </c>
      <c r="G1772" s="2">
        <f t="shared" si="249"/>
        <v>7.9023739056964038E-4</v>
      </c>
      <c r="H1772" s="2">
        <f t="shared" si="247"/>
        <v>1.4581300017018031</v>
      </c>
      <c r="I1772" s="2">
        <f t="shared" si="248"/>
        <v>59.318669097741619</v>
      </c>
    </row>
    <row r="1773" spans="1:9" ht="13.5" x14ac:dyDescent="0.25">
      <c r="A1773" s="3">
        <f>TITRES_STAT!B1776</f>
        <v>44888</v>
      </c>
      <c r="B1773" s="5">
        <f>TITRES_STAT!D1776</f>
        <v>3.14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1.0699639299664139E-3</v>
      </c>
      <c r="G1773" s="2">
        <f t="shared" si="250"/>
        <v>7.337918626718089E-4</v>
      </c>
      <c r="H1773" s="2">
        <f t="shared" si="247"/>
        <v>1.4581300017018031</v>
      </c>
      <c r="I1773" s="2">
        <f t="shared" si="248"/>
        <v>59.318669097741619</v>
      </c>
    </row>
    <row r="1774" spans="1:9" ht="13.5" x14ac:dyDescent="0.25">
      <c r="A1774" s="3">
        <f>TITRES_STAT!B1777</f>
        <v>44889</v>
      </c>
      <c r="B1774" s="5">
        <f>TITRES_STAT!D1777</f>
        <v>3.14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9.9353793496881294E-4</v>
      </c>
      <c r="G1774" s="2">
        <f t="shared" si="250"/>
        <v>6.8137815819525112E-4</v>
      </c>
      <c r="H1774" s="2">
        <f t="shared" si="247"/>
        <v>1.4581300017018031</v>
      </c>
      <c r="I1774" s="2">
        <f t="shared" si="248"/>
        <v>59.318669097741619</v>
      </c>
    </row>
    <row r="1775" spans="1:9" ht="13.5" x14ac:dyDescent="0.25">
      <c r="A1775" s="3">
        <f>TITRES_STAT!B1778</f>
        <v>44890</v>
      </c>
      <c r="B1775" s="5">
        <f>TITRES_STAT!D1778</f>
        <v>3.14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9.2257093961389781E-4</v>
      </c>
      <c r="G1775" s="2">
        <f t="shared" si="250"/>
        <v>6.3270828975273315E-4</v>
      </c>
      <c r="H1775" s="2">
        <f t="shared" si="247"/>
        <v>1.4581300017018033</v>
      </c>
      <c r="I1775" s="2">
        <f t="shared" si="248"/>
        <v>59.318669097741626</v>
      </c>
    </row>
    <row r="1776" spans="1:9" ht="13.5" x14ac:dyDescent="0.25">
      <c r="A1776" s="3">
        <f>TITRES_STAT!B1779</f>
        <v>44893</v>
      </c>
      <c r="B1776" s="5">
        <f>TITRES_STAT!D1779</f>
        <v>3.14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8.566730153557623E-4</v>
      </c>
      <c r="G1776" s="2">
        <f t="shared" si="250"/>
        <v>5.8751484048468079E-4</v>
      </c>
      <c r="H1776" s="2">
        <f t="shared" si="247"/>
        <v>1.4581300017018033</v>
      </c>
      <c r="I1776" s="2">
        <f t="shared" si="248"/>
        <v>59.318669097741626</v>
      </c>
    </row>
    <row r="1777" spans="1:9" ht="13.5" x14ac:dyDescent="0.25">
      <c r="A1777" s="3">
        <f>TITRES_STAT!B1780</f>
        <v>44894</v>
      </c>
      <c r="B1777" s="5">
        <f>TITRES_STAT!D1780</f>
        <v>3.14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7.9548208568749358E-4</v>
      </c>
      <c r="G1777" s="2">
        <f t="shared" si="250"/>
        <v>5.4554949473577502E-4</v>
      </c>
      <c r="H1777" s="2">
        <f t="shared" si="247"/>
        <v>1.4581300017018033</v>
      </c>
      <c r="I1777" s="2">
        <f t="shared" si="248"/>
        <v>59.318669097741626</v>
      </c>
    </row>
    <row r="1778" spans="1:9" ht="13.5" x14ac:dyDescent="0.25">
      <c r="A1778" s="3">
        <f>TITRES_STAT!B1781</f>
        <v>44895</v>
      </c>
      <c r="B1778" s="5">
        <f>TITRES_STAT!D1781</f>
        <v>3.14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7.3866193670981545E-4</v>
      </c>
      <c r="G1778" s="2">
        <f t="shared" si="250"/>
        <v>5.0658167368321965E-4</v>
      </c>
      <c r="H1778" s="2">
        <f t="shared" si="247"/>
        <v>1.4581300017018033</v>
      </c>
      <c r="I1778" s="2">
        <f t="shared" si="248"/>
        <v>59.318669097741626</v>
      </c>
    </row>
    <row r="1779" spans="1:9" ht="13.5" x14ac:dyDescent="0.25">
      <c r="A1779" s="3">
        <f>TITRES_STAT!B1782</f>
        <v>44896</v>
      </c>
      <c r="B1779" s="5">
        <f>TITRES_STAT!D1782</f>
        <v>3.14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6.8590036980197152E-4</v>
      </c>
      <c r="G1779" s="2">
        <f t="shared" si="250"/>
        <v>4.7039726842013253E-4</v>
      </c>
      <c r="H1779" s="2">
        <f t="shared" si="247"/>
        <v>1.4581300017018033</v>
      </c>
      <c r="I1779" s="2">
        <f t="shared" si="248"/>
        <v>59.318669097741626</v>
      </c>
    </row>
    <row r="1780" spans="1:9" ht="13.5" x14ac:dyDescent="0.25">
      <c r="A1780" s="3">
        <f>TITRES_STAT!B1783</f>
        <v>44897</v>
      </c>
      <c r="B1780" s="5">
        <f>TITRES_STAT!D1783</f>
        <v>3.14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6.3690748624468778E-4</v>
      </c>
      <c r="G1780" s="2">
        <f t="shared" si="250"/>
        <v>4.3679746353298023E-4</v>
      </c>
      <c r="H1780" s="2">
        <f t="shared" si="247"/>
        <v>1.4581300017018033</v>
      </c>
      <c r="I1780" s="2">
        <f t="shared" si="248"/>
        <v>59.318669097741626</v>
      </c>
    </row>
    <row r="1781" spans="1:9" ht="13.5" x14ac:dyDescent="0.25">
      <c r="A1781" s="3">
        <f>TITRES_STAT!B1784</f>
        <v>44900</v>
      </c>
      <c r="B1781" s="5">
        <f>TITRES_STAT!D1784</f>
        <v>3.14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5.9141409437006727E-4</v>
      </c>
      <c r="G1781" s="2">
        <f t="shared" si="250"/>
        <v>4.0559764470919591E-4</v>
      </c>
      <c r="H1781" s="2">
        <f t="shared" si="247"/>
        <v>1.4581300017018033</v>
      </c>
      <c r="I1781" s="2">
        <f t="shared" si="248"/>
        <v>59.318669097741626</v>
      </c>
    </row>
    <row r="1782" spans="1:9" ht="13.5" x14ac:dyDescent="0.25">
      <c r="A1782" s="3">
        <f>TITRES_STAT!B1785</f>
        <v>44901</v>
      </c>
      <c r="B1782" s="5">
        <f>TITRES_STAT!D1785</f>
        <v>3.14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5.4917023048649109E-4</v>
      </c>
      <c r="G1782" s="2">
        <f t="shared" si="250"/>
        <v>3.7662638437282482E-4</v>
      </c>
      <c r="H1782" s="2">
        <f t="shared" si="247"/>
        <v>1.4581300017018033</v>
      </c>
      <c r="I1782" s="2">
        <f t="shared" si="248"/>
        <v>59.318669097741626</v>
      </c>
    </row>
    <row r="1783" spans="1:9" ht="13.5" x14ac:dyDescent="0.25">
      <c r="A1783" s="3">
        <f>TITRES_STAT!B1786</f>
        <v>44902</v>
      </c>
      <c r="B1783" s="5">
        <f>TITRES_STAT!D1786</f>
        <v>3.14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5.0994378545174174E-4</v>
      </c>
      <c r="G1783" s="2">
        <f t="shared" si="250"/>
        <v>3.4972449977476588E-4</v>
      </c>
      <c r="H1783" s="2">
        <f t="shared" si="247"/>
        <v>1.4581300017018035</v>
      </c>
      <c r="I1783" s="2">
        <f t="shared" si="248"/>
        <v>59.318669097741633</v>
      </c>
    </row>
    <row r="1784" spans="1:9" ht="13.5" x14ac:dyDescent="0.25">
      <c r="A1784" s="3">
        <f>TITRES_STAT!B1787</f>
        <v>44903</v>
      </c>
      <c r="B1784" s="5">
        <f>TITRES_STAT!D1787</f>
        <v>3.14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4.7351922934804586E-4</v>
      </c>
      <c r="G1784" s="2">
        <f t="shared" si="250"/>
        <v>3.2474417836228259E-4</v>
      </c>
      <c r="H1784" s="2">
        <f t="shared" si="247"/>
        <v>1.4581300017018033</v>
      </c>
      <c r="I1784" s="2">
        <f t="shared" si="248"/>
        <v>59.318669097741626</v>
      </c>
    </row>
    <row r="1785" spans="1:9" ht="13.5" x14ac:dyDescent="0.25">
      <c r="A1785" s="3">
        <f>TITRES_STAT!B1788</f>
        <v>44904</v>
      </c>
      <c r="B1785" s="5">
        <f>TITRES_STAT!D1788</f>
        <v>3.14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4.3969642725175687E-4</v>
      </c>
      <c r="G1785" s="2">
        <f t="shared" si="250"/>
        <v>3.015481656221196E-4</v>
      </c>
      <c r="H1785" s="2">
        <f t="shared" si="247"/>
        <v>1.4581300017018031</v>
      </c>
      <c r="I1785" s="2">
        <f t="shared" si="248"/>
        <v>59.318669097741619</v>
      </c>
    </row>
    <row r="1786" spans="1:9" ht="13.5" x14ac:dyDescent="0.25">
      <c r="A1786" s="3">
        <f>TITRES_STAT!B1789</f>
        <v>44907</v>
      </c>
      <c r="B1786" s="5">
        <f>TITRES_STAT!D1789</f>
        <v>3.15</v>
      </c>
      <c r="C1786" s="2">
        <f t="shared" si="243"/>
        <v>9.9999999999997868E-3</v>
      </c>
      <c r="D1786" s="2">
        <f t="shared" si="244"/>
        <v>9.9999999999997868E-3</v>
      </c>
      <c r="E1786" s="2">
        <f t="shared" si="245"/>
        <v>0</v>
      </c>
      <c r="F1786" s="2">
        <f t="shared" si="250"/>
        <v>1.1225752538766161E-3</v>
      </c>
      <c r="G1786" s="2">
        <f t="shared" si="250"/>
        <v>2.8000901093482537E-4</v>
      </c>
      <c r="H1786" s="2">
        <f t="shared" si="247"/>
        <v>4.0090683157975429</v>
      </c>
      <c r="I1786" s="2">
        <f t="shared" si="248"/>
        <v>80.036207594809369</v>
      </c>
    </row>
    <row r="1787" spans="1:9" ht="13.5" x14ac:dyDescent="0.25">
      <c r="A1787" s="3">
        <f>TITRES_STAT!B1790</f>
        <v>44908</v>
      </c>
      <c r="B1787" s="5">
        <f>TITRES_STAT!D1790</f>
        <v>3.29</v>
      </c>
      <c r="C1787" s="2">
        <f t="shared" si="243"/>
        <v>0.14000000000000012</v>
      </c>
      <c r="D1787" s="2">
        <f t="shared" si="244"/>
        <v>0.14000000000000012</v>
      </c>
      <c r="E1787" s="2">
        <f t="shared" si="245"/>
        <v>0</v>
      </c>
      <c r="F1787" s="2">
        <f t="shared" si="250"/>
        <v>1.1042391307171152E-2</v>
      </c>
      <c r="G1787" s="2">
        <f t="shared" si="250"/>
        <v>2.6000836729662356E-4</v>
      </c>
      <c r="H1787" s="2">
        <f t="shared" si="247"/>
        <v>42.469369051395702</v>
      </c>
      <c r="I1787" s="2">
        <f t="shared" si="248"/>
        <v>97.699529526601467</v>
      </c>
    </row>
    <row r="1788" spans="1:9" ht="13.5" x14ac:dyDescent="0.25">
      <c r="A1788" s="3">
        <f>TITRES_STAT!B1791</f>
        <v>44909</v>
      </c>
      <c r="B1788" s="5">
        <f>TITRES_STAT!D1791</f>
        <v>3.4</v>
      </c>
      <c r="C1788" s="2">
        <f t="shared" si="243"/>
        <v>0.10999999999999988</v>
      </c>
      <c r="D1788" s="2">
        <f t="shared" si="244"/>
        <v>0.10999999999999988</v>
      </c>
      <c r="E1788" s="2">
        <f t="shared" si="245"/>
        <v>0</v>
      </c>
      <c r="F1788" s="2">
        <f t="shared" si="250"/>
        <v>1.8110791928087486E-2</v>
      </c>
      <c r="G1788" s="2">
        <f t="shared" si="250"/>
        <v>2.4143634106115044E-4</v>
      </c>
      <c r="H1788" s="2">
        <f t="shared" si="247"/>
        <v>75.012700443055621</v>
      </c>
      <c r="I1788" s="2">
        <f t="shared" si="248"/>
        <v>98.684430372593923</v>
      </c>
    </row>
    <row r="1789" spans="1:9" ht="13.5" x14ac:dyDescent="0.25">
      <c r="A1789" s="3">
        <f>TITRES_STAT!B1792</f>
        <v>44910</v>
      </c>
      <c r="B1789" s="5">
        <f>TITRES_STAT!D1792</f>
        <v>3.4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1.6817163933224095E-2</v>
      </c>
      <c r="G1789" s="2">
        <f t="shared" si="251"/>
        <v>2.2419088812821112E-4</v>
      </c>
      <c r="H1789" s="2">
        <f t="shared" si="247"/>
        <v>75.012700443055621</v>
      </c>
      <c r="I1789" s="2">
        <f t="shared" si="248"/>
        <v>98.684430372593923</v>
      </c>
    </row>
    <row r="1790" spans="1:9" ht="13.5" x14ac:dyDescent="0.25">
      <c r="A1790" s="3">
        <f>TITRES_STAT!B1793</f>
        <v>44911</v>
      </c>
      <c r="B1790" s="5">
        <f>TITRES_STAT!D1793</f>
        <v>3.4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1.5615937937993802E-2</v>
      </c>
      <c r="G1790" s="2">
        <f t="shared" si="251"/>
        <v>2.0817725326191031E-4</v>
      </c>
      <c r="H1790" s="2">
        <f t="shared" si="247"/>
        <v>75.012700443055621</v>
      </c>
      <c r="I1790" s="2">
        <f t="shared" si="248"/>
        <v>98.684430372593923</v>
      </c>
    </row>
    <row r="1791" spans="1:9" ht="13.5" x14ac:dyDescent="0.25">
      <c r="A1791" s="3">
        <f>TITRES_STAT!B1794</f>
        <v>44914</v>
      </c>
      <c r="B1791" s="5">
        <f>TITRES_STAT!D1794</f>
        <v>3.4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1.4500513799565674E-2</v>
      </c>
      <c r="G1791" s="2">
        <f t="shared" si="251"/>
        <v>1.9330744945748814E-4</v>
      </c>
      <c r="H1791" s="2">
        <f t="shared" si="247"/>
        <v>75.012700443055621</v>
      </c>
      <c r="I1791" s="2">
        <f t="shared" si="248"/>
        <v>98.684430372593923</v>
      </c>
    </row>
    <row r="1792" spans="1:9" ht="13.5" x14ac:dyDescent="0.25">
      <c r="A1792" s="3">
        <f>TITRES_STAT!B1795</f>
        <v>44915</v>
      </c>
      <c r="B1792" s="5">
        <f>TITRES_STAT!D1795</f>
        <v>3.39</v>
      </c>
      <c r="C1792" s="2">
        <f t="shared" si="243"/>
        <v>-9.9999999999997868E-3</v>
      </c>
      <c r="D1792" s="2">
        <f t="shared" si="244"/>
        <v>0</v>
      </c>
      <c r="E1792" s="2">
        <f t="shared" si="245"/>
        <v>9.9999999999997868E-3</v>
      </c>
      <c r="F1792" s="2">
        <f t="shared" si="251"/>
        <v>1.3464762813882411E-2</v>
      </c>
      <c r="G1792" s="2">
        <f t="shared" si="251"/>
        <v>8.9378548878193801E-4</v>
      </c>
      <c r="H1792" s="2">
        <f t="shared" si="247"/>
        <v>15.064870690877246</v>
      </c>
      <c r="I1792" s="2">
        <f t="shared" si="248"/>
        <v>93.775237789073088</v>
      </c>
    </row>
    <row r="1793" spans="1:9" ht="13.5" x14ac:dyDescent="0.25">
      <c r="A1793" s="3">
        <f>TITRES_STAT!B1796</f>
        <v>44916</v>
      </c>
      <c r="B1793" s="5">
        <f>TITRES_STAT!D1796</f>
        <v>3.39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1.250299404146224E-2</v>
      </c>
      <c r="G1793" s="2">
        <f t="shared" si="251"/>
        <v>8.299436681546568E-4</v>
      </c>
      <c r="H1793" s="2">
        <f t="shared" si="247"/>
        <v>15.064870690877246</v>
      </c>
      <c r="I1793" s="2">
        <f t="shared" si="248"/>
        <v>93.775237789073088</v>
      </c>
    </row>
    <row r="1794" spans="1:9" ht="13.5" x14ac:dyDescent="0.25">
      <c r="A1794" s="3">
        <f>TITRES_STAT!B1797</f>
        <v>44917</v>
      </c>
      <c r="B1794" s="5">
        <f>TITRES_STAT!D1797</f>
        <v>3.4</v>
      </c>
      <c r="C1794" s="2">
        <f t="shared" si="243"/>
        <v>9.9999999999997868E-3</v>
      </c>
      <c r="D1794" s="2">
        <f t="shared" si="244"/>
        <v>9.9999999999997868E-3</v>
      </c>
      <c r="E1794" s="2">
        <f t="shared" si="245"/>
        <v>0</v>
      </c>
      <c r="F1794" s="2">
        <f t="shared" si="251"/>
        <v>1.232420875278635E-2</v>
      </c>
      <c r="G1794" s="2">
        <f t="shared" si="251"/>
        <v>7.7066197757218126E-4</v>
      </c>
      <c r="H1794" s="2">
        <f t="shared" si="247"/>
        <v>15.991717655010492</v>
      </c>
      <c r="I1794" s="2">
        <f t="shared" si="248"/>
        <v>94.114779798585445</v>
      </c>
    </row>
    <row r="1795" spans="1:9" ht="13.5" x14ac:dyDescent="0.25">
      <c r="A1795" s="3">
        <f>TITRES_STAT!B1798</f>
        <v>44918</v>
      </c>
      <c r="B1795" s="5">
        <f>TITRES_STAT!D1798</f>
        <v>3.4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1.1443908127587324E-2</v>
      </c>
      <c r="G1795" s="2">
        <f t="shared" si="251"/>
        <v>7.1561469345988256E-4</v>
      </c>
      <c r="H1795" s="2">
        <f t="shared" si="247"/>
        <v>15.99171765501049</v>
      </c>
      <c r="I1795" s="2">
        <f t="shared" si="248"/>
        <v>94.114779798585445</v>
      </c>
    </row>
    <row r="1796" spans="1:9" ht="13.5" x14ac:dyDescent="0.25">
      <c r="A1796" s="3">
        <f>TITRES_STAT!B1799</f>
        <v>44921</v>
      </c>
      <c r="B1796" s="5">
        <f>TITRES_STAT!D1799</f>
        <v>3.38</v>
      </c>
      <c r="C1796" s="2">
        <f t="shared" si="252"/>
        <v>-2.0000000000000018E-2</v>
      </c>
      <c r="D1796" s="2">
        <f t="shared" si="253"/>
        <v>0</v>
      </c>
      <c r="E1796" s="2">
        <f t="shared" si="254"/>
        <v>2.0000000000000018E-2</v>
      </c>
      <c r="F1796" s="2">
        <f t="shared" si="251"/>
        <v>1.0626486118473943E-2</v>
      </c>
      <c r="G1796" s="2">
        <f t="shared" si="251"/>
        <v>2.093070786784178E-3</v>
      </c>
      <c r="H1796" s="2">
        <f t="shared" si="247"/>
        <v>5.076983628824431</v>
      </c>
      <c r="I1796" s="2">
        <f t="shared" si="248"/>
        <v>83.544467764290388</v>
      </c>
    </row>
    <row r="1797" spans="1:9" ht="13.5" x14ac:dyDescent="0.25">
      <c r="A1797" s="3">
        <f>TITRES_STAT!B1800</f>
        <v>44922</v>
      </c>
      <c r="B1797" s="5">
        <f>TITRES_STAT!D1800</f>
        <v>3.38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9.8674513957258039E-3</v>
      </c>
      <c r="G1797" s="2">
        <f t="shared" si="251"/>
        <v>1.9435657305853081E-3</v>
      </c>
      <c r="H1797" s="2">
        <f t="shared" si="247"/>
        <v>5.076983628824431</v>
      </c>
      <c r="I1797" s="2">
        <f t="shared" si="248"/>
        <v>83.544467764290388</v>
      </c>
    </row>
    <row r="1798" spans="1:9" ht="13.5" x14ac:dyDescent="0.25">
      <c r="A1798" s="3">
        <f>TITRES_STAT!B1801</f>
        <v>44923</v>
      </c>
      <c r="B1798" s="5">
        <f>TITRES_STAT!D1801</f>
        <v>3.3</v>
      </c>
      <c r="C1798" s="2">
        <f t="shared" si="252"/>
        <v>-8.0000000000000071E-2</v>
      </c>
      <c r="D1798" s="2">
        <f t="shared" si="253"/>
        <v>0</v>
      </c>
      <c r="E1798" s="2">
        <f t="shared" si="254"/>
        <v>8.0000000000000071E-2</v>
      </c>
      <c r="F1798" s="2">
        <f t="shared" si="251"/>
        <v>9.1626334388882468E-3</v>
      </c>
      <c r="G1798" s="2">
        <f t="shared" si="251"/>
        <v>7.5190253212577907E-3</v>
      </c>
      <c r="H1798" s="2">
        <f t="shared" si="247"/>
        <v>1.2185932414649072</v>
      </c>
      <c r="I1798" s="2">
        <f t="shared" si="248"/>
        <v>54.926392936286348</v>
      </c>
    </row>
    <row r="1799" spans="1:9" ht="13.5" x14ac:dyDescent="0.25">
      <c r="A1799" s="3">
        <f>TITRES_STAT!B1802</f>
        <v>44924</v>
      </c>
      <c r="B1799" s="5">
        <f>TITRES_STAT!D1802</f>
        <v>3.3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8.5081596218247995E-3</v>
      </c>
      <c r="G1799" s="2">
        <f t="shared" si="251"/>
        <v>6.9819520840250912E-3</v>
      </c>
      <c r="H1799" s="2">
        <f t="shared" si="247"/>
        <v>1.2185932414649072</v>
      </c>
      <c r="I1799" s="2">
        <f t="shared" si="248"/>
        <v>54.926392936286348</v>
      </c>
    </row>
    <row r="1800" spans="1:9" ht="13.5" x14ac:dyDescent="0.25">
      <c r="A1800" s="3">
        <f>TITRES_STAT!B1803</f>
        <v>44925</v>
      </c>
      <c r="B1800" s="5">
        <f>TITRES_STAT!D1803</f>
        <v>3.4</v>
      </c>
      <c r="C1800" s="2">
        <f t="shared" si="252"/>
        <v>0.10000000000000009</v>
      </c>
      <c r="D1800" s="2">
        <f t="shared" si="253"/>
        <v>0.10000000000000009</v>
      </c>
      <c r="E1800" s="2">
        <f t="shared" si="254"/>
        <v>0</v>
      </c>
      <c r="F1800" s="2">
        <f t="shared" si="251"/>
        <v>1.5043291077408748E-2</v>
      </c>
      <c r="G1800" s="2">
        <f t="shared" si="251"/>
        <v>6.4832412208804414E-3</v>
      </c>
      <c r="H1800" s="2">
        <f t="shared" si="247"/>
        <v>2.3203349320027042</v>
      </c>
      <c r="I1800" s="2">
        <f t="shared" si="248"/>
        <v>69.882556414366405</v>
      </c>
    </row>
    <row r="1801" spans="1:9" ht="13.5" x14ac:dyDescent="0.25">
      <c r="A1801" s="3">
        <f>TITRES_STAT!B1804</f>
        <v>44928</v>
      </c>
      <c r="B1801" s="5">
        <f>TITRES_STAT!D1804</f>
        <v>3.4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1.3968770286165265E-2</v>
      </c>
      <c r="G1801" s="2">
        <f t="shared" si="251"/>
        <v>6.0201525622461246E-3</v>
      </c>
      <c r="H1801" s="2">
        <f t="shared" si="247"/>
        <v>2.3203349320027038</v>
      </c>
      <c r="I1801" s="2">
        <f t="shared" si="248"/>
        <v>69.882556414366405</v>
      </c>
    </row>
    <row r="1802" spans="1:9" ht="13.5" x14ac:dyDescent="0.25">
      <c r="A1802" s="3">
        <f>TITRES_STAT!B1805</f>
        <v>44929</v>
      </c>
      <c r="B1802" s="5">
        <f>TITRES_STAT!D1805</f>
        <v>3.4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1.2971000980010602E-2</v>
      </c>
      <c r="G1802" s="2">
        <f t="shared" si="251"/>
        <v>5.5901416649428298E-3</v>
      </c>
      <c r="H1802" s="2">
        <f t="shared" si="247"/>
        <v>2.3203349320027038</v>
      </c>
      <c r="I1802" s="2">
        <f t="shared" si="248"/>
        <v>69.882556414366405</v>
      </c>
    </row>
    <row r="1803" spans="1:9" ht="13.5" x14ac:dyDescent="0.25">
      <c r="A1803" s="3">
        <f>TITRES_STAT!B1806</f>
        <v>44930</v>
      </c>
      <c r="B1803" s="5">
        <f>TITRES_STAT!D1806</f>
        <v>3.4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1.2044500910009845E-2</v>
      </c>
      <c r="G1803" s="2">
        <f t="shared" si="251"/>
        <v>5.1908458317326276E-3</v>
      </c>
      <c r="H1803" s="2">
        <f t="shared" si="247"/>
        <v>2.3203349320027038</v>
      </c>
      <c r="I1803" s="2">
        <f t="shared" si="248"/>
        <v>69.882556414366405</v>
      </c>
    </row>
    <row r="1804" spans="1:9" ht="13.5" x14ac:dyDescent="0.25">
      <c r="A1804" s="3">
        <f>TITRES_STAT!B1807</f>
        <v>44931</v>
      </c>
      <c r="B1804" s="5">
        <f>TITRES_STAT!D1807</f>
        <v>3.4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1.1184179416437715E-2</v>
      </c>
      <c r="G1804" s="2">
        <f t="shared" si="251"/>
        <v>4.8200711294660113E-3</v>
      </c>
      <c r="H1804" s="2">
        <f t="shared" si="247"/>
        <v>2.3203349320027042</v>
      </c>
      <c r="I1804" s="2">
        <f t="shared" si="248"/>
        <v>69.882556414366405</v>
      </c>
    </row>
    <row r="1805" spans="1:9" ht="13.5" x14ac:dyDescent="0.25">
      <c r="A1805" s="3">
        <f>TITRES_STAT!B1808</f>
        <v>44932</v>
      </c>
      <c r="B1805" s="5">
        <f>TITRES_STAT!D1808</f>
        <v>3.4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1.0385309458120735E-2</v>
      </c>
      <c r="G1805" s="2">
        <f t="shared" si="255"/>
        <v>4.4757803345041531E-3</v>
      </c>
      <c r="H1805" s="2">
        <f t="shared" si="247"/>
        <v>2.3203349320027042</v>
      </c>
      <c r="I1805" s="2">
        <f t="shared" si="248"/>
        <v>69.882556414366405</v>
      </c>
    </row>
    <row r="1806" spans="1:9" ht="13.5" x14ac:dyDescent="0.25">
      <c r="A1806" s="3">
        <f>TITRES_STAT!B1809</f>
        <v>44935</v>
      </c>
      <c r="B1806" s="5">
        <f>TITRES_STAT!D1809</f>
        <v>3.4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9.6435016396835393E-3</v>
      </c>
      <c r="G1806" s="2">
        <f t="shared" si="255"/>
        <v>4.1560817391824278E-3</v>
      </c>
      <c r="H1806" s="2">
        <f t="shared" si="247"/>
        <v>2.3203349320027042</v>
      </c>
      <c r="I1806" s="2">
        <f t="shared" si="248"/>
        <v>69.882556414366405</v>
      </c>
    </row>
    <row r="1807" spans="1:9" ht="13.5" x14ac:dyDescent="0.25">
      <c r="A1807" s="3">
        <f>TITRES_STAT!B1810</f>
        <v>44936</v>
      </c>
      <c r="B1807" s="5">
        <f>TITRES_STAT!D1810</f>
        <v>3.4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8.954680093991859E-3</v>
      </c>
      <c r="G1807" s="2">
        <f t="shared" si="255"/>
        <v>3.8592187578122546E-3</v>
      </c>
      <c r="H1807" s="2">
        <f t="shared" si="247"/>
        <v>2.3203349320027042</v>
      </c>
      <c r="I1807" s="2">
        <f t="shared" si="248"/>
        <v>69.882556414366405</v>
      </c>
    </row>
    <row r="1808" spans="1:9" ht="13.5" x14ac:dyDescent="0.25">
      <c r="A1808" s="3">
        <f>TITRES_STAT!B1811</f>
        <v>44937</v>
      </c>
      <c r="B1808" s="5">
        <f>TITRES_STAT!D1811</f>
        <v>3.4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8.3150600872781543E-3</v>
      </c>
      <c r="G1808" s="2">
        <f t="shared" si="255"/>
        <v>3.5835602751113789E-3</v>
      </c>
      <c r="H1808" s="2">
        <f t="shared" si="247"/>
        <v>2.3203349320027042</v>
      </c>
      <c r="I1808" s="2">
        <f t="shared" si="248"/>
        <v>69.882556414366405</v>
      </c>
    </row>
    <row r="1809" spans="1:9" ht="13.5" x14ac:dyDescent="0.25">
      <c r="A1809" s="3">
        <f>TITRES_STAT!B1812</f>
        <v>44938</v>
      </c>
      <c r="B1809" s="5">
        <f>TITRES_STAT!D1812</f>
        <v>3.4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7.7211272239011428E-3</v>
      </c>
      <c r="G1809" s="2">
        <f t="shared" si="255"/>
        <v>3.3275916840319946E-3</v>
      </c>
      <c r="H1809" s="2">
        <f t="shared" ref="H1809:H1872" si="256">F1809/G1809</f>
        <v>2.3203349320027042</v>
      </c>
      <c r="I1809" s="2">
        <f t="shared" ref="I1809:I1872" si="257">IF(G1809=0,100,100-(100/(1+H1809)))</f>
        <v>69.882556414366405</v>
      </c>
    </row>
    <row r="1810" spans="1:9" ht="13.5" x14ac:dyDescent="0.25">
      <c r="A1810" s="3">
        <f>TITRES_STAT!B1813</f>
        <v>44939</v>
      </c>
      <c r="B1810" s="5">
        <f>TITRES_STAT!D1813</f>
        <v>3.4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7.1696181364796331E-3</v>
      </c>
      <c r="G1810" s="2">
        <f t="shared" si="255"/>
        <v>3.089906563743995E-3</v>
      </c>
      <c r="H1810" s="2">
        <f t="shared" si="256"/>
        <v>2.3203349320027047</v>
      </c>
      <c r="I1810" s="2">
        <f t="shared" si="257"/>
        <v>69.882556414366405</v>
      </c>
    </row>
    <row r="1811" spans="1:9" ht="13.5" x14ac:dyDescent="0.25">
      <c r="A1811" s="3">
        <f>TITRES_STAT!B1814</f>
        <v>44942</v>
      </c>
      <c r="B1811" s="5">
        <f>TITRES_STAT!D1814</f>
        <v>3.4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6.6575025553025167E-3</v>
      </c>
      <c r="G1811" s="2">
        <f t="shared" si="255"/>
        <v>2.8691989520479954E-3</v>
      </c>
      <c r="H1811" s="2">
        <f t="shared" si="256"/>
        <v>2.3203349320027047</v>
      </c>
      <c r="I1811" s="2">
        <f t="shared" si="257"/>
        <v>69.882556414366405</v>
      </c>
    </row>
    <row r="1812" spans="1:9" ht="13.5" x14ac:dyDescent="0.25">
      <c r="A1812" s="3">
        <f>TITRES_STAT!B1815</f>
        <v>44943</v>
      </c>
      <c r="B1812" s="5">
        <f>TITRES_STAT!D1815</f>
        <v>3.4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6.1819666584951938E-3</v>
      </c>
      <c r="G1812" s="2">
        <f t="shared" si="255"/>
        <v>2.6642561697588531E-3</v>
      </c>
      <c r="H1812" s="2">
        <f t="shared" si="256"/>
        <v>2.3203349320027042</v>
      </c>
      <c r="I1812" s="2">
        <f t="shared" si="257"/>
        <v>69.882556414366405</v>
      </c>
    </row>
    <row r="1813" spans="1:9" ht="13.5" x14ac:dyDescent="0.25">
      <c r="A1813" s="3">
        <f>TITRES_STAT!B1816</f>
        <v>44944</v>
      </c>
      <c r="B1813" s="5">
        <f>TITRES_STAT!D1816</f>
        <v>3.4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5.7403976114598224E-3</v>
      </c>
      <c r="G1813" s="2">
        <f t="shared" si="255"/>
        <v>2.4739521576332205E-3</v>
      </c>
      <c r="H1813" s="2">
        <f t="shared" si="256"/>
        <v>2.3203349320027042</v>
      </c>
      <c r="I1813" s="2">
        <f t="shared" si="257"/>
        <v>69.882556414366405</v>
      </c>
    </row>
    <row r="1814" spans="1:9" ht="13.5" x14ac:dyDescent="0.25">
      <c r="A1814" s="3">
        <f>TITRES_STAT!B1817</f>
        <v>44945</v>
      </c>
      <c r="B1814" s="5">
        <f>TITRES_STAT!D1817</f>
        <v>3.4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5.3303692106412637E-3</v>
      </c>
      <c r="G1814" s="2">
        <f t="shared" si="255"/>
        <v>2.2972412892308474E-3</v>
      </c>
      <c r="H1814" s="2">
        <f t="shared" si="256"/>
        <v>2.3203349320027047</v>
      </c>
      <c r="I1814" s="2">
        <f t="shared" si="257"/>
        <v>69.882556414366405</v>
      </c>
    </row>
    <row r="1815" spans="1:9" ht="13.5" x14ac:dyDescent="0.25">
      <c r="A1815" s="3">
        <f>TITRES_STAT!B1818</f>
        <v>44946</v>
      </c>
      <c r="B1815" s="5">
        <f>TITRES_STAT!D1818</f>
        <v>3.4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4.9496285527383162E-3</v>
      </c>
      <c r="G1815" s="2">
        <f t="shared" si="255"/>
        <v>2.1331526257143585E-3</v>
      </c>
      <c r="H1815" s="2">
        <f t="shared" si="256"/>
        <v>2.3203349320027042</v>
      </c>
      <c r="I1815" s="2">
        <f t="shared" si="257"/>
        <v>69.882556414366405</v>
      </c>
    </row>
    <row r="1816" spans="1:9" ht="13.5" x14ac:dyDescent="0.25">
      <c r="A1816" s="3">
        <f>TITRES_STAT!B1819</f>
        <v>44949</v>
      </c>
      <c r="B1816" s="5">
        <f>TITRES_STAT!D1819</f>
        <v>3.4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4.5960836561141508E-3</v>
      </c>
      <c r="G1816" s="2">
        <f t="shared" si="255"/>
        <v>1.9807845810204758E-3</v>
      </c>
      <c r="H1816" s="2">
        <f t="shared" si="256"/>
        <v>2.3203349320027042</v>
      </c>
      <c r="I1816" s="2">
        <f t="shared" si="257"/>
        <v>69.882556414366405</v>
      </c>
    </row>
    <row r="1817" spans="1:9" ht="13.5" x14ac:dyDescent="0.25">
      <c r="A1817" s="3">
        <f>TITRES_STAT!B1820</f>
        <v>44950</v>
      </c>
      <c r="B1817" s="5">
        <f>TITRES_STAT!D1820</f>
        <v>3.4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4.2677919663917114E-3</v>
      </c>
      <c r="G1817" s="2">
        <f t="shared" si="255"/>
        <v>1.8392999680904418E-3</v>
      </c>
      <c r="H1817" s="2">
        <f t="shared" si="256"/>
        <v>2.3203349320027042</v>
      </c>
      <c r="I1817" s="2">
        <f t="shared" si="257"/>
        <v>69.882556414366405</v>
      </c>
    </row>
    <row r="1818" spans="1:9" ht="13.5" x14ac:dyDescent="0.25">
      <c r="A1818" s="3">
        <f>TITRES_STAT!B1821</f>
        <v>44951</v>
      </c>
      <c r="B1818" s="5">
        <f>TITRES_STAT!D1821</f>
        <v>3.4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3.9629496830780172E-3</v>
      </c>
      <c r="G1818" s="2">
        <f t="shared" si="255"/>
        <v>1.7079213989411245E-3</v>
      </c>
      <c r="H1818" s="2">
        <f t="shared" si="256"/>
        <v>2.3203349320027038</v>
      </c>
      <c r="I1818" s="2">
        <f t="shared" si="257"/>
        <v>69.882556414366405</v>
      </c>
    </row>
    <row r="1819" spans="1:9" ht="13.5" x14ac:dyDescent="0.25">
      <c r="A1819" s="3">
        <f>TITRES_STAT!B1822</f>
        <v>44952</v>
      </c>
      <c r="B1819" s="5">
        <f>TITRES_STAT!D1822</f>
        <v>3.4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3.6798818485724444E-3</v>
      </c>
      <c r="G1819" s="2">
        <f t="shared" si="255"/>
        <v>1.5859270133024728E-3</v>
      </c>
      <c r="H1819" s="2">
        <f t="shared" si="256"/>
        <v>2.3203349320027038</v>
      </c>
      <c r="I1819" s="2">
        <f t="shared" si="257"/>
        <v>69.882556414366405</v>
      </c>
    </row>
    <row r="1820" spans="1:9" ht="13.5" x14ac:dyDescent="0.25">
      <c r="A1820" s="3">
        <f>TITRES_STAT!B1823</f>
        <v>44953</v>
      </c>
      <c r="B1820" s="5">
        <f>TITRES_STAT!D1823</f>
        <v>3.4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3.4170331451029842E-3</v>
      </c>
      <c r="G1820" s="2">
        <f t="shared" si="255"/>
        <v>1.472646512352296E-3</v>
      </c>
      <c r="H1820" s="2">
        <f t="shared" si="256"/>
        <v>2.3203349320027042</v>
      </c>
      <c r="I1820" s="2">
        <f t="shared" si="257"/>
        <v>69.882556414366405</v>
      </c>
    </row>
    <row r="1821" spans="1:9" ht="13.5" x14ac:dyDescent="0.25">
      <c r="A1821" s="3">
        <f>TITRES_STAT!B1824</f>
        <v>44956</v>
      </c>
      <c r="B1821" s="5">
        <f>TITRES_STAT!D1824</f>
        <v>3.4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3.1729593490241992E-3</v>
      </c>
      <c r="G1821" s="2">
        <f t="shared" si="258"/>
        <v>1.3674574757557034E-3</v>
      </c>
      <c r="H1821" s="2">
        <f t="shared" si="256"/>
        <v>2.3203349320027038</v>
      </c>
      <c r="I1821" s="2">
        <f t="shared" si="257"/>
        <v>69.882556414366405</v>
      </c>
    </row>
    <row r="1822" spans="1:9" ht="13.5" x14ac:dyDescent="0.25">
      <c r="A1822" s="3">
        <f>TITRES_STAT!B1825</f>
        <v>44957</v>
      </c>
      <c r="B1822" s="5">
        <f>TITRES_STAT!D1825</f>
        <v>3.4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2.9463193955224709E-3</v>
      </c>
      <c r="G1822" s="2">
        <f t="shared" si="258"/>
        <v>1.2697819417731532E-3</v>
      </c>
      <c r="H1822" s="2">
        <f t="shared" si="256"/>
        <v>2.3203349320027042</v>
      </c>
      <c r="I1822" s="2">
        <f t="shared" si="257"/>
        <v>69.882556414366405</v>
      </c>
    </row>
    <row r="1823" spans="1:9" ht="13.5" x14ac:dyDescent="0.25">
      <c r="A1823" s="3">
        <f>TITRES_STAT!B1826</f>
        <v>44958</v>
      </c>
      <c r="B1823" s="5">
        <f>TITRES_STAT!D1826</f>
        <v>3.4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2.7358680101280085E-3</v>
      </c>
      <c r="G1823" s="2">
        <f t="shared" si="258"/>
        <v>1.1790832316464993E-3</v>
      </c>
      <c r="H1823" s="2">
        <f t="shared" si="256"/>
        <v>2.3203349320027038</v>
      </c>
      <c r="I1823" s="2">
        <f t="shared" si="257"/>
        <v>69.882556414366405</v>
      </c>
    </row>
    <row r="1824" spans="1:9" ht="13.5" x14ac:dyDescent="0.25">
      <c r="A1824" s="3">
        <f>TITRES_STAT!B1827</f>
        <v>44959</v>
      </c>
      <c r="B1824" s="5">
        <f>TITRES_STAT!D1827</f>
        <v>3.4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2.5404488665474365E-3</v>
      </c>
      <c r="G1824" s="2">
        <f t="shared" si="258"/>
        <v>1.0948630008146066E-3</v>
      </c>
      <c r="H1824" s="2">
        <f t="shared" si="256"/>
        <v>2.3203349320027038</v>
      </c>
      <c r="I1824" s="2">
        <f t="shared" si="257"/>
        <v>69.882556414366405</v>
      </c>
    </row>
    <row r="1825" spans="1:9" ht="13.5" x14ac:dyDescent="0.25">
      <c r="A1825" s="3">
        <f>TITRES_STAT!B1828</f>
        <v>44960</v>
      </c>
      <c r="B1825" s="5">
        <f>TITRES_STAT!D1828</f>
        <v>3.4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2.3589882332226198E-3</v>
      </c>
      <c r="G1825" s="2">
        <f t="shared" si="258"/>
        <v>1.0166585007564204E-3</v>
      </c>
      <c r="H1825" s="2">
        <f t="shared" si="256"/>
        <v>2.3203349320027042</v>
      </c>
      <c r="I1825" s="2">
        <f t="shared" si="257"/>
        <v>69.882556414366405</v>
      </c>
    </row>
    <row r="1826" spans="1:9" ht="13.5" x14ac:dyDescent="0.25">
      <c r="A1826" s="3">
        <f>TITRES_STAT!B1829</f>
        <v>44963</v>
      </c>
      <c r="B1826" s="5">
        <f>TITRES_STAT!D1829</f>
        <v>3.4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2.1904890737067186E-3</v>
      </c>
      <c r="G1826" s="2">
        <f t="shared" si="258"/>
        <v>9.4404003641667615E-4</v>
      </c>
      <c r="H1826" s="2">
        <f t="shared" si="256"/>
        <v>2.3203349320027042</v>
      </c>
      <c r="I1826" s="2">
        <f t="shared" si="257"/>
        <v>69.882556414366405</v>
      </c>
    </row>
    <row r="1827" spans="1:9" ht="13.5" x14ac:dyDescent="0.25">
      <c r="A1827" s="3">
        <f>TITRES_STAT!B1830</f>
        <v>44964</v>
      </c>
      <c r="B1827" s="5">
        <f>TITRES_STAT!D1830</f>
        <v>3.4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2.0340255684419529E-3</v>
      </c>
      <c r="G1827" s="2">
        <f t="shared" si="258"/>
        <v>8.7660860524405645E-4</v>
      </c>
      <c r="H1827" s="2">
        <f t="shared" si="256"/>
        <v>2.3203349320027038</v>
      </c>
      <c r="I1827" s="2">
        <f t="shared" si="257"/>
        <v>69.882556414366405</v>
      </c>
    </row>
    <row r="1828" spans="1:9" ht="13.5" x14ac:dyDescent="0.25">
      <c r="A1828" s="3">
        <f>TITRES_STAT!B1831</f>
        <v>44965</v>
      </c>
      <c r="B1828" s="5">
        <f>TITRES_STAT!D1831</f>
        <v>3.4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1.8887380278389562E-3</v>
      </c>
      <c r="G1828" s="2">
        <f t="shared" si="258"/>
        <v>8.1399370486948098E-4</v>
      </c>
      <c r="H1828" s="2">
        <f t="shared" si="256"/>
        <v>2.3203349320027038</v>
      </c>
      <c r="I1828" s="2">
        <f t="shared" si="257"/>
        <v>69.882556414366405</v>
      </c>
    </row>
    <row r="1829" spans="1:9" ht="13.5" x14ac:dyDescent="0.25">
      <c r="A1829" s="3">
        <f>TITRES_STAT!B1832</f>
        <v>44966</v>
      </c>
      <c r="B1829" s="5">
        <f>TITRES_STAT!D1832</f>
        <v>3.4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1.7538281687076022E-3</v>
      </c>
      <c r="G1829" s="2">
        <f t="shared" si="258"/>
        <v>7.5585129737880375E-4</v>
      </c>
      <c r="H1829" s="2">
        <f t="shared" si="256"/>
        <v>2.3203349320027038</v>
      </c>
      <c r="I1829" s="2">
        <f t="shared" si="257"/>
        <v>69.882556414366405</v>
      </c>
    </row>
    <row r="1830" spans="1:9" ht="13.5" x14ac:dyDescent="0.25">
      <c r="A1830" s="3">
        <f>TITRES_STAT!B1833</f>
        <v>44967</v>
      </c>
      <c r="B1830" s="5">
        <f>TITRES_STAT!D1833</f>
        <v>3.4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1.6285547280856306E-3</v>
      </c>
      <c r="G1830" s="2">
        <f t="shared" si="258"/>
        <v>7.0186191899460342E-4</v>
      </c>
      <c r="H1830" s="2">
        <f t="shared" si="256"/>
        <v>2.3203349320027042</v>
      </c>
      <c r="I1830" s="2">
        <f t="shared" si="257"/>
        <v>69.882556414366405</v>
      </c>
    </row>
    <row r="1831" spans="1:9" ht="13.5" x14ac:dyDescent="0.25">
      <c r="A1831" s="3">
        <f>TITRES_STAT!B1834</f>
        <v>44970</v>
      </c>
      <c r="B1831" s="5">
        <f>TITRES_STAT!D1834</f>
        <v>3.4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1.5122293903652283E-3</v>
      </c>
      <c r="G1831" s="2">
        <f t="shared" si="258"/>
        <v>6.5172892478070315E-4</v>
      </c>
      <c r="H1831" s="2">
        <f t="shared" si="256"/>
        <v>2.3203349320027042</v>
      </c>
      <c r="I1831" s="2">
        <f t="shared" si="257"/>
        <v>69.882556414366405</v>
      </c>
    </row>
    <row r="1832" spans="1:9" ht="13.5" x14ac:dyDescent="0.25">
      <c r="A1832" s="3">
        <f>TITRES_STAT!B1835</f>
        <v>44971</v>
      </c>
      <c r="B1832" s="5">
        <f>TITRES_STAT!D1835</f>
        <v>3.4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1.4042130053391407E-3</v>
      </c>
      <c r="G1832" s="2">
        <f t="shared" si="258"/>
        <v>6.0517685872493873E-4</v>
      </c>
      <c r="H1832" s="2">
        <f t="shared" si="256"/>
        <v>2.3203349320027038</v>
      </c>
      <c r="I1832" s="2">
        <f t="shared" si="257"/>
        <v>69.882556414366405</v>
      </c>
    </row>
    <row r="1833" spans="1:9" ht="13.5" x14ac:dyDescent="0.25">
      <c r="A1833" s="3">
        <f>TITRES_STAT!B1836</f>
        <v>44972</v>
      </c>
      <c r="B1833" s="5">
        <f>TITRES_STAT!D1836</f>
        <v>3.4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1.3039120763863449E-3</v>
      </c>
      <c r="G1833" s="2">
        <f t="shared" si="258"/>
        <v>5.6194994024458603E-4</v>
      </c>
      <c r="H1833" s="2">
        <f t="shared" si="256"/>
        <v>2.3203349320027038</v>
      </c>
      <c r="I1833" s="2">
        <f t="shared" si="257"/>
        <v>69.882556414366405</v>
      </c>
    </row>
    <row r="1834" spans="1:9" ht="13.5" x14ac:dyDescent="0.25">
      <c r="A1834" s="3">
        <f>TITRES_STAT!B1837</f>
        <v>44973</v>
      </c>
      <c r="B1834" s="5">
        <f>TITRES_STAT!D1837</f>
        <v>3.4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1.210775499501606E-3</v>
      </c>
      <c r="G1834" s="2">
        <f t="shared" si="258"/>
        <v>5.2181065879854419E-4</v>
      </c>
      <c r="H1834" s="2">
        <f t="shared" si="256"/>
        <v>2.3203349320027034</v>
      </c>
      <c r="I1834" s="2">
        <f t="shared" si="257"/>
        <v>69.882556414366405</v>
      </c>
    </row>
    <row r="1835" spans="1:9" ht="13.5" x14ac:dyDescent="0.25">
      <c r="A1835" s="3">
        <f>TITRES_STAT!B1838</f>
        <v>44974</v>
      </c>
      <c r="B1835" s="5">
        <f>TITRES_STAT!D1838</f>
        <v>3.25</v>
      </c>
      <c r="C1835" s="2">
        <f t="shared" si="252"/>
        <v>-0.14999999999999991</v>
      </c>
      <c r="D1835" s="2">
        <f t="shared" si="253"/>
        <v>0</v>
      </c>
      <c r="E1835" s="2">
        <f t="shared" si="254"/>
        <v>0.14999999999999991</v>
      </c>
      <c r="F1835" s="2">
        <f t="shared" si="258"/>
        <v>1.1242915352514913E-3</v>
      </c>
      <c r="G1835" s="2">
        <f t="shared" si="258"/>
        <v>1.1198824183170071E-2</v>
      </c>
      <c r="H1835" s="2">
        <f t="shared" si="256"/>
        <v>0.10039371248823696</v>
      </c>
      <c r="I1835" s="2">
        <f t="shared" si="257"/>
        <v>9.1234356711494087</v>
      </c>
    </row>
    <row r="1836" spans="1:9" ht="13.5" x14ac:dyDescent="0.25">
      <c r="A1836" s="3">
        <f>TITRES_STAT!B1839</f>
        <v>44977</v>
      </c>
      <c r="B1836" s="5">
        <f>TITRES_STAT!D1839</f>
        <v>3.11</v>
      </c>
      <c r="C1836" s="2">
        <f t="shared" si="252"/>
        <v>-0.14000000000000012</v>
      </c>
      <c r="D1836" s="2">
        <f t="shared" si="253"/>
        <v>0</v>
      </c>
      <c r="E1836" s="2">
        <f t="shared" si="254"/>
        <v>0.14000000000000012</v>
      </c>
      <c r="F1836" s="2">
        <f t="shared" si="258"/>
        <v>1.0439849970192419E-3</v>
      </c>
      <c r="G1836" s="2">
        <f t="shared" si="258"/>
        <v>2.0398908170086501E-2</v>
      </c>
      <c r="H1836" s="2">
        <f t="shared" si="256"/>
        <v>5.1178474274920713E-2</v>
      </c>
      <c r="I1836" s="2">
        <f t="shared" si="257"/>
        <v>4.8686760171932093</v>
      </c>
    </row>
    <row r="1837" spans="1:9" ht="13.5" x14ac:dyDescent="0.25">
      <c r="A1837" s="3">
        <f>TITRES_STAT!B1840</f>
        <v>44978</v>
      </c>
      <c r="B1837" s="5">
        <f>TITRES_STAT!D1840</f>
        <v>2.98</v>
      </c>
      <c r="C1837" s="2">
        <f t="shared" si="252"/>
        <v>-0.12999999999999989</v>
      </c>
      <c r="D1837" s="2">
        <f t="shared" si="253"/>
        <v>0</v>
      </c>
      <c r="E1837" s="2">
        <f t="shared" si="254"/>
        <v>0.12999999999999989</v>
      </c>
      <c r="F1837" s="2">
        <f t="shared" ref="F1837:G1852" si="259">((F1836*13)+D1837)/14</f>
        <v>9.6941464008929606E-4</v>
      </c>
      <c r="G1837" s="2">
        <f t="shared" si="259"/>
        <v>2.8227557586508887E-2</v>
      </c>
      <c r="H1837" s="2">
        <f t="shared" si="256"/>
        <v>3.434284518305683E-2</v>
      </c>
      <c r="I1837" s="2">
        <f t="shared" si="257"/>
        <v>3.3202574313721698</v>
      </c>
    </row>
    <row r="1838" spans="1:9" ht="13.5" x14ac:dyDescent="0.25">
      <c r="A1838" s="3">
        <f>TITRES_STAT!B1841</f>
        <v>44979</v>
      </c>
      <c r="B1838" s="5">
        <f>TITRES_STAT!D1841</f>
        <v>2.85</v>
      </c>
      <c r="C1838" s="2">
        <f t="shared" si="252"/>
        <v>-0.12999999999999989</v>
      </c>
      <c r="D1838" s="2">
        <f t="shared" si="253"/>
        <v>0</v>
      </c>
      <c r="E1838" s="2">
        <f t="shared" si="254"/>
        <v>0.12999999999999989</v>
      </c>
      <c r="F1838" s="2">
        <f t="shared" si="259"/>
        <v>9.0017073722577494E-4</v>
      </c>
      <c r="G1838" s="2">
        <f t="shared" si="259"/>
        <v>3.54970177589011E-2</v>
      </c>
      <c r="H1838" s="2">
        <f t="shared" si="256"/>
        <v>2.5359052508011085E-2</v>
      </c>
      <c r="I1838" s="2">
        <f t="shared" si="257"/>
        <v>2.4731875576641471</v>
      </c>
    </row>
    <row r="1839" spans="1:9" ht="13.5" x14ac:dyDescent="0.25">
      <c r="A1839" s="3">
        <f>TITRES_STAT!B1842</f>
        <v>44980</v>
      </c>
      <c r="B1839" s="5">
        <f>TITRES_STAT!D1842</f>
        <v>2.73</v>
      </c>
      <c r="C1839" s="2">
        <f t="shared" si="252"/>
        <v>-0.12000000000000011</v>
      </c>
      <c r="D1839" s="2">
        <f t="shared" si="253"/>
        <v>0</v>
      </c>
      <c r="E1839" s="2">
        <f t="shared" si="254"/>
        <v>0.12000000000000011</v>
      </c>
      <c r="F1839" s="2">
        <f t="shared" si="259"/>
        <v>8.3587282742393382E-4</v>
      </c>
      <c r="G1839" s="2">
        <f t="shared" si="259"/>
        <v>4.1532945061836746E-2</v>
      </c>
      <c r="H1839" s="2">
        <f t="shared" si="256"/>
        <v>2.0125537117087075E-2</v>
      </c>
      <c r="I1839" s="2">
        <f t="shared" si="257"/>
        <v>1.9728490646320296</v>
      </c>
    </row>
    <row r="1840" spans="1:9" ht="13.5" x14ac:dyDescent="0.25">
      <c r="A1840" s="3">
        <f>TITRES_STAT!B1843</f>
        <v>44981</v>
      </c>
      <c r="B1840" s="5">
        <f>TITRES_STAT!D1843</f>
        <v>2.61</v>
      </c>
      <c r="C1840" s="2">
        <f t="shared" si="252"/>
        <v>-0.12000000000000011</v>
      </c>
      <c r="D1840" s="2">
        <f t="shared" si="253"/>
        <v>0</v>
      </c>
      <c r="E1840" s="2">
        <f t="shared" si="254"/>
        <v>0.12000000000000011</v>
      </c>
      <c r="F1840" s="2">
        <f t="shared" si="259"/>
        <v>7.7616762546508134E-4</v>
      </c>
      <c r="G1840" s="2">
        <f t="shared" si="259"/>
        <v>4.7137734700276983E-2</v>
      </c>
      <c r="H1840" s="2">
        <f t="shared" si="256"/>
        <v>1.6465950907490694E-2</v>
      </c>
      <c r="I1840" s="2">
        <f t="shared" si="257"/>
        <v>1.6199215421618476</v>
      </c>
    </row>
    <row r="1841" spans="1:9" ht="13.5" x14ac:dyDescent="0.25">
      <c r="A1841" s="3">
        <f>TITRES_STAT!B1844</f>
        <v>44984</v>
      </c>
      <c r="B1841" s="5">
        <f>TITRES_STAT!D1844</f>
        <v>2.5</v>
      </c>
      <c r="C1841" s="2">
        <f t="shared" si="252"/>
        <v>-0.10999999999999988</v>
      </c>
      <c r="D1841" s="2">
        <f t="shared" si="253"/>
        <v>0</v>
      </c>
      <c r="E1841" s="2">
        <f t="shared" si="254"/>
        <v>0.10999999999999988</v>
      </c>
      <c r="F1841" s="2">
        <f t="shared" si="259"/>
        <v>7.2072708078900407E-4</v>
      </c>
      <c r="G1841" s="2">
        <f t="shared" si="259"/>
        <v>5.1627896507400052E-2</v>
      </c>
      <c r="H1841" s="2">
        <f t="shared" si="256"/>
        <v>1.3960031873188929E-2</v>
      </c>
      <c r="I1841" s="2">
        <f t="shared" si="257"/>
        <v>1.376783249276528</v>
      </c>
    </row>
    <row r="1842" spans="1:9" ht="13.5" x14ac:dyDescent="0.25">
      <c r="A1842" s="3">
        <f>TITRES_STAT!B1845</f>
        <v>44985</v>
      </c>
      <c r="B1842" s="5">
        <f>TITRES_STAT!D1845</f>
        <v>2.39</v>
      </c>
      <c r="C1842" s="2">
        <f t="shared" si="252"/>
        <v>-0.10999999999999988</v>
      </c>
      <c r="D1842" s="2">
        <f t="shared" si="253"/>
        <v>0</v>
      </c>
      <c r="E1842" s="2">
        <f t="shared" si="254"/>
        <v>0.10999999999999988</v>
      </c>
      <c r="F1842" s="2">
        <f t="shared" si="259"/>
        <v>6.6924657501836091E-4</v>
      </c>
      <c r="G1842" s="2">
        <f t="shared" si="259"/>
        <v>5.5797332471157188E-2</v>
      </c>
      <c r="H1842" s="2">
        <f t="shared" si="256"/>
        <v>1.199423960570711E-2</v>
      </c>
      <c r="I1842" s="2">
        <f t="shared" si="257"/>
        <v>1.1852082883772397</v>
      </c>
    </row>
    <row r="1843" spans="1:9" ht="13.5" x14ac:dyDescent="0.25">
      <c r="A1843" s="3">
        <f>TITRES_STAT!B1846</f>
        <v>44986</v>
      </c>
      <c r="B1843" s="5">
        <f>TITRES_STAT!D1846</f>
        <v>2.39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6.2144324823133507E-4</v>
      </c>
      <c r="G1843" s="2">
        <f t="shared" si="259"/>
        <v>5.181180872321739E-2</v>
      </c>
      <c r="H1843" s="2">
        <f t="shared" si="256"/>
        <v>1.1994239605707108E-2</v>
      </c>
      <c r="I1843" s="2">
        <f t="shared" si="257"/>
        <v>1.1852082883772397</v>
      </c>
    </row>
    <row r="1844" spans="1:9" ht="13.5" x14ac:dyDescent="0.25">
      <c r="A1844" s="3">
        <f>TITRES_STAT!B1847</f>
        <v>44987</v>
      </c>
      <c r="B1844" s="5">
        <f>TITRES_STAT!D1847</f>
        <v>2.39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5.7705444478623965E-4</v>
      </c>
      <c r="G1844" s="2">
        <f t="shared" si="259"/>
        <v>4.8110965242987573E-2</v>
      </c>
      <c r="H1844" s="2">
        <f t="shared" si="256"/>
        <v>1.1994239605707108E-2</v>
      </c>
      <c r="I1844" s="2">
        <f t="shared" si="257"/>
        <v>1.1852082883772397</v>
      </c>
    </row>
    <row r="1845" spans="1:9" ht="13.5" x14ac:dyDescent="0.25">
      <c r="A1845" s="3">
        <f>TITRES_STAT!B1848</f>
        <v>44988</v>
      </c>
      <c r="B1845" s="5">
        <f>TITRES_STAT!D1848</f>
        <v>2.39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5.3583627015865113E-4</v>
      </c>
      <c r="G1845" s="2">
        <f t="shared" si="259"/>
        <v>4.4674467725631321E-2</v>
      </c>
      <c r="H1845" s="2">
        <f t="shared" si="256"/>
        <v>1.1994239605707108E-2</v>
      </c>
      <c r="I1845" s="2">
        <f t="shared" si="257"/>
        <v>1.1852082883772397</v>
      </c>
    </row>
    <row r="1846" spans="1:9" ht="13.5" x14ac:dyDescent="0.25">
      <c r="A1846" s="3">
        <f>TITRES_STAT!B1849</f>
        <v>44991</v>
      </c>
      <c r="B1846" s="5">
        <f>TITRES_STAT!D1849</f>
        <v>2.39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4.9756225086160461E-4</v>
      </c>
      <c r="G1846" s="2">
        <f t="shared" si="259"/>
        <v>4.1483434316657651E-2</v>
      </c>
      <c r="H1846" s="2">
        <f t="shared" si="256"/>
        <v>1.1994239605707108E-2</v>
      </c>
      <c r="I1846" s="2">
        <f t="shared" si="257"/>
        <v>1.1852082883772397</v>
      </c>
    </row>
    <row r="1847" spans="1:9" ht="13.5" x14ac:dyDescent="0.25">
      <c r="A1847" s="3">
        <f>TITRES_STAT!B1850</f>
        <v>44992</v>
      </c>
      <c r="B1847" s="5">
        <f>TITRES_STAT!D1850</f>
        <v>2.39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4.6202209008577567E-4</v>
      </c>
      <c r="G1847" s="2">
        <f t="shared" si="259"/>
        <v>3.852033186546782E-2</v>
      </c>
      <c r="H1847" s="2">
        <f t="shared" si="256"/>
        <v>1.1994239605707108E-2</v>
      </c>
      <c r="I1847" s="2">
        <f t="shared" si="257"/>
        <v>1.1852082883772397</v>
      </c>
    </row>
    <row r="1848" spans="1:9" ht="13.5" x14ac:dyDescent="0.25">
      <c r="A1848" s="3">
        <f>TITRES_STAT!B1851</f>
        <v>44993</v>
      </c>
      <c r="B1848" s="5">
        <f>TITRES_STAT!D1851</f>
        <v>2.39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4.2902051222250601E-4</v>
      </c>
      <c r="G1848" s="2">
        <f t="shared" si="259"/>
        <v>3.5768879589362979E-2</v>
      </c>
      <c r="H1848" s="2">
        <f t="shared" si="256"/>
        <v>1.1994239605707108E-2</v>
      </c>
      <c r="I1848" s="2">
        <f t="shared" si="257"/>
        <v>1.1852082883772397</v>
      </c>
    </row>
    <row r="1849" spans="1:9" ht="13.5" x14ac:dyDescent="0.25">
      <c r="A1849" s="3">
        <f>TITRES_STAT!B1852</f>
        <v>44994</v>
      </c>
      <c r="B1849" s="5">
        <f>TITRES_STAT!D1852</f>
        <v>2.29</v>
      </c>
      <c r="C1849" s="2">
        <f t="shared" si="252"/>
        <v>-0.10000000000000009</v>
      </c>
      <c r="D1849" s="2">
        <f t="shared" si="253"/>
        <v>0</v>
      </c>
      <c r="E1849" s="2">
        <f t="shared" si="254"/>
        <v>0.10000000000000009</v>
      </c>
      <c r="F1849" s="2">
        <f t="shared" si="259"/>
        <v>3.9837618992089849E-4</v>
      </c>
      <c r="G1849" s="2">
        <f t="shared" si="259"/>
        <v>4.035681676155134E-2</v>
      </c>
      <c r="H1849" s="2">
        <f t="shared" si="256"/>
        <v>9.8713481857280322E-3</v>
      </c>
      <c r="I1849" s="2">
        <f t="shared" si="257"/>
        <v>0.97748571671651518</v>
      </c>
    </row>
    <row r="1850" spans="1:9" ht="13.5" x14ac:dyDescent="0.25">
      <c r="A1850" s="3">
        <f>TITRES_STAT!B1853</f>
        <v>44995</v>
      </c>
      <c r="B1850" s="5">
        <f>TITRES_STAT!D1853</f>
        <v>2.29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3.6992074778369145E-4</v>
      </c>
      <c r="G1850" s="2">
        <f t="shared" si="259"/>
        <v>3.7474186992869099E-2</v>
      </c>
      <c r="H1850" s="2">
        <f t="shared" si="256"/>
        <v>9.8713481857280339E-3</v>
      </c>
      <c r="I1850" s="2">
        <f t="shared" si="257"/>
        <v>0.97748571671651518</v>
      </c>
    </row>
    <row r="1851" spans="1:9" ht="13.5" x14ac:dyDescent="0.25">
      <c r="A1851" s="3">
        <f>TITRES_STAT!B1854</f>
        <v>44998</v>
      </c>
      <c r="B1851" s="5">
        <f>TITRES_STAT!D1854</f>
        <v>2.29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3.4349783722771354E-4</v>
      </c>
      <c r="G1851" s="2">
        <f t="shared" si="259"/>
        <v>3.4797459350521302E-2</v>
      </c>
      <c r="H1851" s="2">
        <f t="shared" si="256"/>
        <v>9.8713481857280357E-3</v>
      </c>
      <c r="I1851" s="2">
        <f t="shared" si="257"/>
        <v>0.97748571671651518</v>
      </c>
    </row>
    <row r="1852" spans="1:9" ht="13.5" x14ac:dyDescent="0.25">
      <c r="A1852" s="3">
        <f>TITRES_STAT!B1855</f>
        <v>44999</v>
      </c>
      <c r="B1852" s="5">
        <f>TITRES_STAT!D1855</f>
        <v>2.29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3.1896227742573402E-4</v>
      </c>
      <c r="G1852" s="2">
        <f t="shared" si="259"/>
        <v>3.2311926539769782E-2</v>
      </c>
      <c r="H1852" s="2">
        <f t="shared" si="256"/>
        <v>9.8713481857280357E-3</v>
      </c>
      <c r="I1852" s="2">
        <f t="shared" si="257"/>
        <v>0.97748571671651518</v>
      </c>
    </row>
    <row r="1853" spans="1:9" ht="13.5" x14ac:dyDescent="0.25">
      <c r="A1853" s="3">
        <f>TITRES_STAT!B1856</f>
        <v>45000</v>
      </c>
      <c r="B1853" s="5">
        <f>TITRES_STAT!D1856</f>
        <v>2.29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2.9617925760961017E-4</v>
      </c>
      <c r="G1853" s="2">
        <f t="shared" si="260"/>
        <v>3.0003931786929085E-2</v>
      </c>
      <c r="H1853" s="2">
        <f t="shared" si="256"/>
        <v>9.8713481857280357E-3</v>
      </c>
      <c r="I1853" s="2">
        <f t="shared" si="257"/>
        <v>0.97748571671651518</v>
      </c>
    </row>
    <row r="1854" spans="1:9" ht="13.5" x14ac:dyDescent="0.25">
      <c r="A1854" s="3">
        <f>TITRES_STAT!B1857</f>
        <v>45001</v>
      </c>
      <c r="B1854" s="5">
        <f>TITRES_STAT!D1857</f>
        <v>2.19</v>
      </c>
      <c r="C1854" s="2">
        <f t="shared" si="252"/>
        <v>-0.10000000000000009</v>
      </c>
      <c r="D1854" s="2">
        <f t="shared" si="253"/>
        <v>0</v>
      </c>
      <c r="E1854" s="2">
        <f t="shared" si="254"/>
        <v>0.10000000000000009</v>
      </c>
      <c r="F1854" s="2">
        <f t="shared" si="260"/>
        <v>2.7502359635178089E-4</v>
      </c>
      <c r="G1854" s="2">
        <f t="shared" si="260"/>
        <v>3.5003650945005585E-2</v>
      </c>
      <c r="H1854" s="2">
        <f t="shared" si="256"/>
        <v>7.856997453890506E-3</v>
      </c>
      <c r="I1854" s="2">
        <f t="shared" si="257"/>
        <v>0.77957462950986667</v>
      </c>
    </row>
    <row r="1855" spans="1:9" ht="13.5" x14ac:dyDescent="0.25">
      <c r="A1855" s="3">
        <f>TITRES_STAT!B1858</f>
        <v>45002</v>
      </c>
      <c r="B1855" s="5">
        <f>TITRES_STAT!D1858</f>
        <v>2.19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2.5537905375522512E-4</v>
      </c>
      <c r="G1855" s="2">
        <f t="shared" si="260"/>
        <v>3.2503390163219473E-2</v>
      </c>
      <c r="H1855" s="2">
        <f t="shared" si="256"/>
        <v>7.856997453890506E-3</v>
      </c>
      <c r="I1855" s="2">
        <f t="shared" si="257"/>
        <v>0.77957462950986667</v>
      </c>
    </row>
    <row r="1856" spans="1:9" ht="13.5" x14ac:dyDescent="0.25">
      <c r="A1856" s="3">
        <f>TITRES_STAT!B1859</f>
        <v>45006</v>
      </c>
      <c r="B1856" s="5">
        <f>TITRES_STAT!D1859</f>
        <v>2.19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2.3713769277270905E-4</v>
      </c>
      <c r="G1856" s="2">
        <f t="shared" si="260"/>
        <v>3.0181719437275222E-2</v>
      </c>
      <c r="H1856" s="2">
        <f t="shared" si="256"/>
        <v>7.8569974538905078E-3</v>
      </c>
      <c r="I1856" s="2">
        <f t="shared" si="257"/>
        <v>0.77957462950986667</v>
      </c>
    </row>
    <row r="1857" spans="1:9" ht="13.5" x14ac:dyDescent="0.25">
      <c r="A1857" s="3">
        <f>TITRES_STAT!B1860</f>
        <v>45007</v>
      </c>
      <c r="B1857" s="5">
        <f>TITRES_STAT!D1860</f>
        <v>2.19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2.2019928614608697E-4</v>
      </c>
      <c r="G1857" s="2">
        <f t="shared" si="260"/>
        <v>2.8025882334612704E-2</v>
      </c>
      <c r="H1857" s="2">
        <f t="shared" si="256"/>
        <v>7.8569974538905078E-3</v>
      </c>
      <c r="I1857" s="2">
        <f t="shared" si="257"/>
        <v>0.77957462950986667</v>
      </c>
    </row>
    <row r="1858" spans="1:9" ht="13.5" x14ac:dyDescent="0.25">
      <c r="A1858" s="3">
        <f>TITRES_STAT!B1861</f>
        <v>45008</v>
      </c>
      <c r="B1858" s="5">
        <f>TITRES_STAT!D1861</f>
        <v>2.19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2.0447076570708077E-4</v>
      </c>
      <c r="G1858" s="2">
        <f t="shared" si="260"/>
        <v>2.6024033596426081E-2</v>
      </c>
      <c r="H1858" s="2">
        <f t="shared" si="256"/>
        <v>7.8569974538905095E-3</v>
      </c>
      <c r="I1858" s="2">
        <f t="shared" si="257"/>
        <v>0.77957462950986667</v>
      </c>
    </row>
    <row r="1859" spans="1:9" ht="13.5" x14ac:dyDescent="0.25">
      <c r="A1859" s="3">
        <f>TITRES_STAT!B1862</f>
        <v>45009</v>
      </c>
      <c r="B1859" s="5">
        <f>TITRES_STAT!D1862</f>
        <v>2.1</v>
      </c>
      <c r="C1859" s="2">
        <f t="shared" ref="C1859:C1922" si="261">B1859-B1858</f>
        <v>-8.9999999999999858E-2</v>
      </c>
      <c r="D1859" s="2">
        <f t="shared" ref="D1859:D1922" si="262">IF(C1859&gt;0,C1859,0)</f>
        <v>0</v>
      </c>
      <c r="E1859" s="2">
        <f t="shared" ref="E1859:E1922" si="263">IF(C1859&lt;0,-C1859,0)</f>
        <v>8.9999999999999858E-2</v>
      </c>
      <c r="F1859" s="2">
        <f t="shared" si="260"/>
        <v>1.8986571101371787E-4</v>
      </c>
      <c r="G1859" s="2">
        <f t="shared" si="260"/>
        <v>3.0593745482395636E-2</v>
      </c>
      <c r="H1859" s="2">
        <f t="shared" si="256"/>
        <v>6.206030285601058E-3</v>
      </c>
      <c r="I1859" s="2">
        <f t="shared" si="257"/>
        <v>0.61677530235428435</v>
      </c>
    </row>
    <row r="1860" spans="1:9" ht="13.5" x14ac:dyDescent="0.25">
      <c r="A1860" s="3">
        <f>TITRES_STAT!B1863</f>
        <v>45012</v>
      </c>
      <c r="B1860" s="5">
        <f>TITRES_STAT!D1863</f>
        <v>2.0099999999999998</v>
      </c>
      <c r="C1860" s="2">
        <f t="shared" si="261"/>
        <v>-9.0000000000000302E-2</v>
      </c>
      <c r="D1860" s="2">
        <f t="shared" si="262"/>
        <v>0</v>
      </c>
      <c r="E1860" s="2">
        <f t="shared" si="263"/>
        <v>9.0000000000000302E-2</v>
      </c>
      <c r="F1860" s="2">
        <f t="shared" si="260"/>
        <v>1.7630387451273805E-4</v>
      </c>
      <c r="G1860" s="2">
        <f t="shared" si="260"/>
        <v>3.4837049376510255E-2</v>
      </c>
      <c r="H1860" s="2">
        <f t="shared" si="256"/>
        <v>5.0608153580198245E-3</v>
      </c>
      <c r="I1860" s="2">
        <f t="shared" si="257"/>
        <v>0.50353324701222846</v>
      </c>
    </row>
    <row r="1861" spans="1:9" ht="13.5" x14ac:dyDescent="0.25">
      <c r="A1861" s="3">
        <f>TITRES_STAT!B1864</f>
        <v>45013</v>
      </c>
      <c r="B1861" s="5">
        <f>TITRES_STAT!D1864</f>
        <v>1.92</v>
      </c>
      <c r="C1861" s="2">
        <f t="shared" si="261"/>
        <v>-8.9999999999999858E-2</v>
      </c>
      <c r="D1861" s="2">
        <f t="shared" si="262"/>
        <v>0</v>
      </c>
      <c r="E1861" s="2">
        <f t="shared" si="263"/>
        <v>8.9999999999999858E-2</v>
      </c>
      <c r="F1861" s="2">
        <f t="shared" si="260"/>
        <v>1.6371074061897103E-4</v>
      </c>
      <c r="G1861" s="2">
        <f t="shared" si="260"/>
        <v>3.8777260135330942E-2</v>
      </c>
      <c r="H1861" s="2">
        <f t="shared" si="256"/>
        <v>4.2218233069491688E-3</v>
      </c>
      <c r="I1861" s="2">
        <f t="shared" si="257"/>
        <v>0.42040744474626024</v>
      </c>
    </row>
    <row r="1862" spans="1:9" ht="13.5" x14ac:dyDescent="0.25">
      <c r="A1862" s="3">
        <f>TITRES_STAT!B1865</f>
        <v>45014</v>
      </c>
      <c r="B1862" s="5">
        <f>TITRES_STAT!D1865</f>
        <v>1.84</v>
      </c>
      <c r="C1862" s="2">
        <f t="shared" si="261"/>
        <v>-7.9999999999999849E-2</v>
      </c>
      <c r="D1862" s="2">
        <f t="shared" si="262"/>
        <v>0</v>
      </c>
      <c r="E1862" s="2">
        <f t="shared" si="263"/>
        <v>7.9999999999999849E-2</v>
      </c>
      <c r="F1862" s="2">
        <f t="shared" si="260"/>
        <v>1.5201711628904453E-4</v>
      </c>
      <c r="G1862" s="2">
        <f t="shared" si="260"/>
        <v>4.1721741554235865E-2</v>
      </c>
      <c r="H1862" s="2">
        <f t="shared" si="256"/>
        <v>3.6435946972978349E-3</v>
      </c>
      <c r="I1862" s="2">
        <f t="shared" si="257"/>
        <v>0.363036711094324</v>
      </c>
    </row>
    <row r="1863" spans="1:9" ht="13.5" x14ac:dyDescent="0.25">
      <c r="A1863" s="3">
        <f>TITRES_STAT!B1866</f>
        <v>45015</v>
      </c>
      <c r="B1863" s="5">
        <f>TITRES_STAT!D1866</f>
        <v>1.76</v>
      </c>
      <c r="C1863" s="2">
        <f t="shared" si="261"/>
        <v>-8.0000000000000071E-2</v>
      </c>
      <c r="D1863" s="2">
        <f t="shared" si="262"/>
        <v>0</v>
      </c>
      <c r="E1863" s="2">
        <f t="shared" si="263"/>
        <v>8.0000000000000071E-2</v>
      </c>
      <c r="F1863" s="2">
        <f t="shared" si="260"/>
        <v>1.4115875083982706E-4</v>
      </c>
      <c r="G1863" s="2">
        <f t="shared" si="260"/>
        <v>4.4455902871790451E-2</v>
      </c>
      <c r="H1863" s="2">
        <f t="shared" si="256"/>
        <v>3.1752532671965937E-3</v>
      </c>
      <c r="I1863" s="2">
        <f t="shared" si="257"/>
        <v>0.31652029462004805</v>
      </c>
    </row>
    <row r="1864" spans="1:9" ht="13.5" x14ac:dyDescent="0.25">
      <c r="A1864" s="3">
        <f>TITRES_STAT!B1867</f>
        <v>45016</v>
      </c>
      <c r="B1864" s="5">
        <f>TITRES_STAT!D1867</f>
        <v>1.69</v>
      </c>
      <c r="C1864" s="2">
        <f t="shared" si="261"/>
        <v>-7.0000000000000062E-2</v>
      </c>
      <c r="D1864" s="2">
        <f t="shared" si="262"/>
        <v>0</v>
      </c>
      <c r="E1864" s="2">
        <f t="shared" si="263"/>
        <v>7.0000000000000062E-2</v>
      </c>
      <c r="F1864" s="2">
        <f t="shared" si="260"/>
        <v>1.3107598292269655E-4</v>
      </c>
      <c r="G1864" s="2">
        <f t="shared" si="260"/>
        <v>4.6280481238091135E-2</v>
      </c>
      <c r="H1864" s="2">
        <f t="shared" si="256"/>
        <v>2.8322087285214854E-3</v>
      </c>
      <c r="I1864" s="2">
        <f t="shared" si="257"/>
        <v>0.28242099763753004</v>
      </c>
    </row>
    <row r="1865" spans="1:9" ht="13.5" x14ac:dyDescent="0.25">
      <c r="A1865" s="3">
        <f>TITRES_STAT!B1868</f>
        <v>45019</v>
      </c>
      <c r="B1865" s="5">
        <f>TITRES_STAT!D1868</f>
        <v>1.62</v>
      </c>
      <c r="C1865" s="2">
        <f t="shared" si="261"/>
        <v>-6.999999999999984E-2</v>
      </c>
      <c r="D1865" s="2">
        <f t="shared" si="262"/>
        <v>0</v>
      </c>
      <c r="E1865" s="2">
        <f t="shared" si="263"/>
        <v>6.999999999999984E-2</v>
      </c>
      <c r="F1865" s="2">
        <f t="shared" si="260"/>
        <v>1.2171341271393252E-4</v>
      </c>
      <c r="G1865" s="2">
        <f t="shared" si="260"/>
        <v>4.7974732578227472E-2</v>
      </c>
      <c r="H1865" s="2">
        <f t="shared" si="256"/>
        <v>2.5370316033646867E-3</v>
      </c>
      <c r="I1865" s="2">
        <f t="shared" si="257"/>
        <v>0.25306113623624071</v>
      </c>
    </row>
    <row r="1866" spans="1:9" ht="13.5" x14ac:dyDescent="0.25">
      <c r="A1866" s="3">
        <f>TITRES_STAT!B1869</f>
        <v>45020</v>
      </c>
      <c r="B1866" s="5">
        <f>TITRES_STAT!D1869</f>
        <v>1.55</v>
      </c>
      <c r="C1866" s="2">
        <f t="shared" si="261"/>
        <v>-7.0000000000000062E-2</v>
      </c>
      <c r="D1866" s="2">
        <f t="shared" si="262"/>
        <v>0</v>
      </c>
      <c r="E1866" s="2">
        <f t="shared" si="263"/>
        <v>7.0000000000000062E-2</v>
      </c>
      <c r="F1866" s="2">
        <f t="shared" si="260"/>
        <v>1.1301959752008019E-4</v>
      </c>
      <c r="G1866" s="2">
        <f t="shared" si="260"/>
        <v>4.9547965965496939E-2</v>
      </c>
      <c r="H1866" s="2">
        <f t="shared" si="256"/>
        <v>2.2810138684357328E-3</v>
      </c>
      <c r="I1866" s="2">
        <f t="shared" si="257"/>
        <v>0.22758226853284214</v>
      </c>
    </row>
    <row r="1867" spans="1:9" ht="13.5" x14ac:dyDescent="0.25">
      <c r="A1867" s="3">
        <f>TITRES_STAT!B1870</f>
        <v>45021</v>
      </c>
      <c r="B1867" s="5">
        <f>TITRES_STAT!D1870</f>
        <v>1.49</v>
      </c>
      <c r="C1867" s="2">
        <f t="shared" si="261"/>
        <v>-6.0000000000000053E-2</v>
      </c>
      <c r="D1867" s="2">
        <f t="shared" si="262"/>
        <v>0</v>
      </c>
      <c r="E1867" s="2">
        <f t="shared" si="263"/>
        <v>6.0000000000000053E-2</v>
      </c>
      <c r="F1867" s="2">
        <f t="shared" si="260"/>
        <v>1.0494676912578874E-4</v>
      </c>
      <c r="G1867" s="2">
        <f t="shared" si="260"/>
        <v>5.0294539825104304E-2</v>
      </c>
      <c r="H1867" s="2">
        <f t="shared" si="256"/>
        <v>2.0866433909273985E-3</v>
      </c>
      <c r="I1867" s="2">
        <f t="shared" si="257"/>
        <v>0.20822983767816083</v>
      </c>
    </row>
    <row r="1868" spans="1:9" ht="13.5" x14ac:dyDescent="0.25">
      <c r="A1868" s="3">
        <f>TITRES_STAT!B1871</f>
        <v>45022</v>
      </c>
      <c r="B1868" s="5">
        <f>TITRES_STAT!D1871</f>
        <v>1.43</v>
      </c>
      <c r="C1868" s="2">
        <f t="shared" si="261"/>
        <v>-6.0000000000000053E-2</v>
      </c>
      <c r="D1868" s="2">
        <f t="shared" si="262"/>
        <v>0</v>
      </c>
      <c r="E1868" s="2">
        <f t="shared" si="263"/>
        <v>6.0000000000000053E-2</v>
      </c>
      <c r="F1868" s="2">
        <f t="shared" si="260"/>
        <v>9.7450571331089545E-5</v>
      </c>
      <c r="G1868" s="2">
        <f t="shared" si="260"/>
        <v>5.0987786980453996E-2</v>
      </c>
      <c r="H1868" s="2">
        <f t="shared" si="256"/>
        <v>1.9112532059578681E-3</v>
      </c>
      <c r="I1868" s="2">
        <f t="shared" si="257"/>
        <v>0.19076072854180381</v>
      </c>
    </row>
    <row r="1869" spans="1:9" ht="13.5" x14ac:dyDescent="0.25">
      <c r="A1869" s="3">
        <f>TITRES_STAT!B1872</f>
        <v>45023</v>
      </c>
      <c r="B1869" s="5">
        <f>TITRES_STAT!D1872</f>
        <v>1.37</v>
      </c>
      <c r="C1869" s="2">
        <f t="shared" si="261"/>
        <v>-5.9999999999999831E-2</v>
      </c>
      <c r="D1869" s="2">
        <f t="shared" si="262"/>
        <v>0</v>
      </c>
      <c r="E1869" s="2">
        <f t="shared" si="263"/>
        <v>5.9999999999999831E-2</v>
      </c>
      <c r="F1869" s="2">
        <f t="shared" ref="F1869:G1884" si="264">((F1868*13)+D1869)/14</f>
        <v>9.0489816236011717E-5</v>
      </c>
      <c r="G1869" s="2">
        <f t="shared" si="264"/>
        <v>5.1631516481850125E-2</v>
      </c>
      <c r="H1869" s="2">
        <f t="shared" si="256"/>
        <v>1.7526081432804967E-3</v>
      </c>
      <c r="I1869" s="2">
        <f t="shared" si="257"/>
        <v>0.17495418819312647</v>
      </c>
    </row>
    <row r="1870" spans="1:9" ht="13.5" x14ac:dyDescent="0.25">
      <c r="A1870" s="3">
        <f>TITRES_STAT!B1873</f>
        <v>45026</v>
      </c>
      <c r="B1870" s="5">
        <f>TITRES_STAT!D1873</f>
        <v>1.31</v>
      </c>
      <c r="C1870" s="2">
        <f t="shared" si="261"/>
        <v>-6.0000000000000053E-2</v>
      </c>
      <c r="D1870" s="2">
        <f t="shared" si="262"/>
        <v>0</v>
      </c>
      <c r="E1870" s="2">
        <f t="shared" si="263"/>
        <v>6.0000000000000053E-2</v>
      </c>
      <c r="F1870" s="2">
        <f t="shared" si="264"/>
        <v>8.4026257933439444E-5</v>
      </c>
      <c r="G1870" s="2">
        <f t="shared" si="264"/>
        <v>5.2229265304575119E-2</v>
      </c>
      <c r="H1870" s="2">
        <f t="shared" si="256"/>
        <v>1.6087964753752531E-3</v>
      </c>
      <c r="I1870" s="2">
        <f t="shared" si="257"/>
        <v>0.16062124065169314</v>
      </c>
    </row>
    <row r="1871" spans="1:9" ht="13.5" x14ac:dyDescent="0.25">
      <c r="A1871" s="3">
        <f>TITRES_STAT!B1874</f>
        <v>45027</v>
      </c>
      <c r="B1871" s="5">
        <f>TITRES_STAT!D1874</f>
        <v>1.36</v>
      </c>
      <c r="C1871" s="2">
        <f t="shared" si="261"/>
        <v>5.0000000000000044E-2</v>
      </c>
      <c r="D1871" s="2">
        <f t="shared" si="262"/>
        <v>5.0000000000000044E-2</v>
      </c>
      <c r="E1871" s="2">
        <f t="shared" si="263"/>
        <v>0</v>
      </c>
      <c r="F1871" s="2">
        <f t="shared" si="264"/>
        <v>3.6494529537953397E-3</v>
      </c>
      <c r="G1871" s="2">
        <f t="shared" si="264"/>
        <v>4.8498603497105462E-2</v>
      </c>
      <c r="H1871" s="2">
        <f t="shared" si="256"/>
        <v>7.5248619354846988E-2</v>
      </c>
      <c r="I1871" s="2">
        <f t="shared" si="257"/>
        <v>6.9982530551860975</v>
      </c>
    </row>
    <row r="1872" spans="1:9" ht="13.5" x14ac:dyDescent="0.25">
      <c r="A1872" s="3">
        <f>TITRES_STAT!B1875</f>
        <v>45028</v>
      </c>
      <c r="B1872" s="5">
        <f>TITRES_STAT!D1875</f>
        <v>1.42</v>
      </c>
      <c r="C1872" s="2">
        <f t="shared" si="261"/>
        <v>5.9999999999999831E-2</v>
      </c>
      <c r="D1872" s="2">
        <f t="shared" si="262"/>
        <v>5.9999999999999831E-2</v>
      </c>
      <c r="E1872" s="2">
        <f t="shared" si="263"/>
        <v>0</v>
      </c>
      <c r="F1872" s="2">
        <f t="shared" si="264"/>
        <v>7.6744920285242314E-3</v>
      </c>
      <c r="G1872" s="2">
        <f t="shared" si="264"/>
        <v>4.5034417533026498E-2</v>
      </c>
      <c r="H1872" s="2">
        <f t="shared" si="256"/>
        <v>0.17041392892216395</v>
      </c>
      <c r="I1872" s="2">
        <f t="shared" si="257"/>
        <v>14.560141904590836</v>
      </c>
    </row>
    <row r="1873" spans="1:9" ht="13.5" x14ac:dyDescent="0.25">
      <c r="A1873" s="3">
        <f>TITRES_STAT!B1876</f>
        <v>45029</v>
      </c>
      <c r="B1873" s="5">
        <f>TITRES_STAT!D1876</f>
        <v>1.48</v>
      </c>
      <c r="C1873" s="2">
        <f t="shared" si="261"/>
        <v>6.0000000000000053E-2</v>
      </c>
      <c r="D1873" s="2">
        <f t="shared" si="262"/>
        <v>6.0000000000000053E-2</v>
      </c>
      <c r="E1873" s="2">
        <f t="shared" si="263"/>
        <v>0</v>
      </c>
      <c r="F1873" s="2">
        <f t="shared" si="264"/>
        <v>1.1412028312201077E-2</v>
      </c>
      <c r="G1873" s="2">
        <f t="shared" si="264"/>
        <v>4.1817673423524604E-2</v>
      </c>
      <c r="H1873" s="2">
        <f t="shared" ref="H1873:H1936" si="265">F1873/G1873</f>
        <v>0.27289964691773649</v>
      </c>
      <c r="I1873" s="2">
        <f t="shared" ref="I1873:I1936" si="266">IF(G1873=0,100,100-(100/(1+H1873)))</f>
        <v>21.43921145540024</v>
      </c>
    </row>
    <row r="1874" spans="1:9" ht="13.5" x14ac:dyDescent="0.25">
      <c r="A1874" s="3">
        <f>TITRES_STAT!B1877</f>
        <v>45030</v>
      </c>
      <c r="B1874" s="5">
        <f>TITRES_STAT!D1877</f>
        <v>1.54</v>
      </c>
      <c r="C1874" s="2">
        <f t="shared" si="261"/>
        <v>6.0000000000000053E-2</v>
      </c>
      <c r="D1874" s="2">
        <f t="shared" si="262"/>
        <v>6.0000000000000053E-2</v>
      </c>
      <c r="E1874" s="2">
        <f t="shared" si="263"/>
        <v>0</v>
      </c>
      <c r="F1874" s="2">
        <f t="shared" si="264"/>
        <v>1.4882597718472432E-2</v>
      </c>
      <c r="G1874" s="2">
        <f t="shared" si="264"/>
        <v>3.8830696750415707E-2</v>
      </c>
      <c r="H1874" s="2">
        <f t="shared" si="265"/>
        <v>0.38326888168219914</v>
      </c>
      <c r="I1874" s="2">
        <f t="shared" si="266"/>
        <v>27.70747515234379</v>
      </c>
    </row>
    <row r="1875" spans="1:9" ht="13.5" x14ac:dyDescent="0.25">
      <c r="A1875" s="3">
        <f>TITRES_STAT!B1878</f>
        <v>45033</v>
      </c>
      <c r="B1875" s="5">
        <f>TITRES_STAT!D1878</f>
        <v>1.6</v>
      </c>
      <c r="C1875" s="2">
        <f t="shared" si="261"/>
        <v>6.0000000000000053E-2</v>
      </c>
      <c r="D1875" s="2">
        <f t="shared" si="262"/>
        <v>6.0000000000000053E-2</v>
      </c>
      <c r="E1875" s="2">
        <f t="shared" si="263"/>
        <v>0</v>
      </c>
      <c r="F1875" s="2">
        <f t="shared" si="264"/>
        <v>1.8105269310010118E-2</v>
      </c>
      <c r="G1875" s="2">
        <f t="shared" si="264"/>
        <v>3.6057075553957443E-2</v>
      </c>
      <c r="H1875" s="2">
        <f t="shared" si="265"/>
        <v>0.50212805758238965</v>
      </c>
      <c r="I1875" s="2">
        <f t="shared" si="266"/>
        <v>33.42777967882067</v>
      </c>
    </row>
    <row r="1876" spans="1:9" ht="13.5" x14ac:dyDescent="0.25">
      <c r="A1876" s="3">
        <f>TITRES_STAT!B1879</f>
        <v>45034</v>
      </c>
      <c r="B1876" s="5">
        <f>TITRES_STAT!D1879</f>
        <v>1.67</v>
      </c>
      <c r="C1876" s="2">
        <f t="shared" si="261"/>
        <v>6.999999999999984E-2</v>
      </c>
      <c r="D1876" s="2">
        <f t="shared" si="262"/>
        <v>6.999999999999984E-2</v>
      </c>
      <c r="E1876" s="2">
        <f t="shared" si="263"/>
        <v>0</v>
      </c>
      <c r="F1876" s="2">
        <f t="shared" si="264"/>
        <v>2.1812035787866526E-2</v>
      </c>
      <c r="G1876" s="2">
        <f t="shared" si="264"/>
        <v>3.3481570157246197E-2</v>
      </c>
      <c r="H1876" s="2">
        <f t="shared" si="265"/>
        <v>0.65146394525185936</v>
      </c>
      <c r="I1876" s="2">
        <f t="shared" si="266"/>
        <v>39.447663821235089</v>
      </c>
    </row>
    <row r="1877" spans="1:9" ht="13.5" x14ac:dyDescent="0.25">
      <c r="A1877" s="3">
        <f>TITRES_STAT!B1880</f>
        <v>45035</v>
      </c>
      <c r="B1877" s="5">
        <f>TITRES_STAT!D1880</f>
        <v>1.74</v>
      </c>
      <c r="C1877" s="2">
        <f t="shared" si="261"/>
        <v>7.0000000000000062E-2</v>
      </c>
      <c r="D1877" s="2">
        <f t="shared" si="262"/>
        <v>7.0000000000000062E-2</v>
      </c>
      <c r="E1877" s="2">
        <f t="shared" si="263"/>
        <v>0</v>
      </c>
      <c r="F1877" s="2">
        <f t="shared" si="264"/>
        <v>2.525403323159035E-2</v>
      </c>
      <c r="G1877" s="2">
        <f t="shared" si="264"/>
        <v>3.1090029431728613E-2</v>
      </c>
      <c r="H1877" s="2">
        <f t="shared" si="265"/>
        <v>0.81228720889590422</v>
      </c>
      <c r="I1877" s="2">
        <f t="shared" si="266"/>
        <v>44.821108095265544</v>
      </c>
    </row>
    <row r="1878" spans="1:9" ht="13.5" x14ac:dyDescent="0.25">
      <c r="A1878" s="3">
        <f>TITRES_STAT!B1881</f>
        <v>45036</v>
      </c>
      <c r="B1878" s="5">
        <f>TITRES_STAT!D1881</f>
        <v>1.81</v>
      </c>
      <c r="C1878" s="2">
        <f t="shared" si="261"/>
        <v>7.0000000000000062E-2</v>
      </c>
      <c r="D1878" s="2">
        <f t="shared" si="262"/>
        <v>7.0000000000000062E-2</v>
      </c>
      <c r="E1878" s="2">
        <f t="shared" si="263"/>
        <v>0</v>
      </c>
      <c r="F1878" s="2">
        <f t="shared" si="264"/>
        <v>2.8450173715048186E-2</v>
      </c>
      <c r="G1878" s="2">
        <f t="shared" si="264"/>
        <v>2.8869313043747995E-2</v>
      </c>
      <c r="H1878" s="2">
        <f t="shared" si="265"/>
        <v>0.98548149282026021</v>
      </c>
      <c r="I1878" s="2">
        <f t="shared" si="266"/>
        <v>49.63438321555148</v>
      </c>
    </row>
    <row r="1879" spans="1:9" ht="13.5" x14ac:dyDescent="0.25">
      <c r="A1879" s="3">
        <f>TITRES_STAT!B1882</f>
        <v>45040</v>
      </c>
      <c r="B1879" s="5">
        <f>TITRES_STAT!D1882</f>
        <v>1.89</v>
      </c>
      <c r="C1879" s="2">
        <f t="shared" si="261"/>
        <v>7.9999999999999849E-2</v>
      </c>
      <c r="D1879" s="2">
        <f t="shared" si="262"/>
        <v>7.9999999999999849E-2</v>
      </c>
      <c r="E1879" s="2">
        <f t="shared" si="263"/>
        <v>0</v>
      </c>
      <c r="F1879" s="2">
        <f t="shared" si="264"/>
        <v>3.2132304163973301E-2</v>
      </c>
      <c r="G1879" s="2">
        <f t="shared" si="264"/>
        <v>2.6807219254908855E-2</v>
      </c>
      <c r="H1879" s="2">
        <f t="shared" si="265"/>
        <v>1.1986436884194669</v>
      </c>
      <c r="I1879" s="2">
        <f t="shared" si="266"/>
        <v>54.517414291950722</v>
      </c>
    </row>
    <row r="1880" spans="1:9" ht="13.5" x14ac:dyDescent="0.25">
      <c r="A1880" s="3">
        <f>TITRES_STAT!B1883</f>
        <v>45041</v>
      </c>
      <c r="B1880" s="5">
        <f>TITRES_STAT!D1883</f>
        <v>1.93</v>
      </c>
      <c r="C1880" s="2">
        <f t="shared" si="261"/>
        <v>4.0000000000000036E-2</v>
      </c>
      <c r="D1880" s="2">
        <f t="shared" si="262"/>
        <v>4.0000000000000036E-2</v>
      </c>
      <c r="E1880" s="2">
        <f t="shared" si="263"/>
        <v>0</v>
      </c>
      <c r="F1880" s="2">
        <f t="shared" si="264"/>
        <v>3.269428243797521E-2</v>
      </c>
      <c r="G1880" s="2">
        <f t="shared" si="264"/>
        <v>2.4892417879558225E-2</v>
      </c>
      <c r="H1880" s="2">
        <f t="shared" si="265"/>
        <v>1.3134233322036553</v>
      </c>
      <c r="I1880" s="2">
        <f t="shared" si="266"/>
        <v>56.77401597538794</v>
      </c>
    </row>
    <row r="1881" spans="1:9" ht="13.5" x14ac:dyDescent="0.25">
      <c r="A1881" s="3">
        <f>TITRES_STAT!B1884</f>
        <v>45042</v>
      </c>
      <c r="B1881" s="5">
        <f>TITRES_STAT!D1884</f>
        <v>1.93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3.035897654954841E-2</v>
      </c>
      <c r="G1881" s="2">
        <f t="shared" si="264"/>
        <v>2.3114388031018351E-2</v>
      </c>
      <c r="H1881" s="2">
        <f t="shared" si="265"/>
        <v>1.3134233322036553</v>
      </c>
      <c r="I1881" s="2">
        <f t="shared" si="266"/>
        <v>56.77401597538794</v>
      </c>
    </row>
    <row r="1882" spans="1:9" ht="13.5" x14ac:dyDescent="0.25">
      <c r="A1882" s="3">
        <f>TITRES_STAT!B1885</f>
        <v>45043</v>
      </c>
      <c r="B1882" s="5">
        <f>TITRES_STAT!D1885</f>
        <v>1.93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2.8190478224580668E-2</v>
      </c>
      <c r="G1882" s="2">
        <f t="shared" si="264"/>
        <v>2.1463360314517038E-2</v>
      </c>
      <c r="H1882" s="2">
        <f t="shared" si="265"/>
        <v>1.3134233322036555</v>
      </c>
      <c r="I1882" s="2">
        <f t="shared" si="266"/>
        <v>56.774015975387947</v>
      </c>
    </row>
    <row r="1883" spans="1:9" ht="13.5" x14ac:dyDescent="0.25">
      <c r="A1883" s="3">
        <f>TITRES_STAT!B1886</f>
        <v>45044</v>
      </c>
      <c r="B1883" s="5">
        <f>TITRES_STAT!D1886</f>
        <v>1.93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2.6176872637110622E-2</v>
      </c>
      <c r="G1883" s="2">
        <f t="shared" si="264"/>
        <v>1.993026314919439E-2</v>
      </c>
      <c r="H1883" s="2">
        <f t="shared" si="265"/>
        <v>1.3134233322036557</v>
      </c>
      <c r="I1883" s="2">
        <f t="shared" si="266"/>
        <v>56.774015975387954</v>
      </c>
    </row>
    <row r="1884" spans="1:9" ht="13.5" x14ac:dyDescent="0.25">
      <c r="A1884" s="3">
        <f>TITRES_STAT!B1887</f>
        <v>45048</v>
      </c>
      <c r="B1884" s="5">
        <f>TITRES_STAT!D1887</f>
        <v>2.0099999999999998</v>
      </c>
      <c r="C1884" s="2">
        <f t="shared" si="261"/>
        <v>7.9999999999999849E-2</v>
      </c>
      <c r="D1884" s="2">
        <f t="shared" si="262"/>
        <v>7.9999999999999849E-2</v>
      </c>
      <c r="E1884" s="2">
        <f t="shared" si="263"/>
        <v>0</v>
      </c>
      <c r="F1884" s="2">
        <f t="shared" si="264"/>
        <v>3.002138173445985E-2</v>
      </c>
      <c r="G1884" s="2">
        <f t="shared" si="264"/>
        <v>1.8506672924251934E-2</v>
      </c>
      <c r="H1884" s="2">
        <f t="shared" si="265"/>
        <v>1.6221922685583614</v>
      </c>
      <c r="I1884" s="2">
        <f t="shared" si="266"/>
        <v>61.863971151521099</v>
      </c>
    </row>
    <row r="1885" spans="1:9" ht="13.5" x14ac:dyDescent="0.25">
      <c r="A1885" s="3">
        <f>TITRES_STAT!B1888</f>
        <v>45049</v>
      </c>
      <c r="B1885" s="5">
        <f>TITRES_STAT!D1888</f>
        <v>1.92</v>
      </c>
      <c r="C1885" s="2">
        <f t="shared" si="261"/>
        <v>-8.9999999999999858E-2</v>
      </c>
      <c r="D1885" s="2">
        <f t="shared" si="262"/>
        <v>0</v>
      </c>
      <c r="E1885" s="2">
        <f t="shared" si="263"/>
        <v>8.9999999999999858E-2</v>
      </c>
      <c r="F1885" s="2">
        <f t="shared" ref="F1885:G1900" si="267">((F1884*13)+D1885)/14</f>
        <v>2.7876997324855574E-2</v>
      </c>
      <c r="G1885" s="2">
        <f t="shared" si="267"/>
        <v>2.3613339143948215E-2</v>
      </c>
      <c r="H1885" s="2">
        <f t="shared" si="265"/>
        <v>1.180561425680454</v>
      </c>
      <c r="I1885" s="2">
        <f t="shared" si="266"/>
        <v>54.140250844438121</v>
      </c>
    </row>
    <row r="1886" spans="1:9" ht="13.5" x14ac:dyDescent="0.25">
      <c r="A1886" s="3">
        <f>TITRES_STAT!B1889</f>
        <v>45050</v>
      </c>
      <c r="B1886" s="5">
        <f>TITRES_STAT!D1889</f>
        <v>1.85</v>
      </c>
      <c r="C1886" s="2">
        <f t="shared" si="261"/>
        <v>-6.999999999999984E-2</v>
      </c>
      <c r="D1886" s="2">
        <f t="shared" si="262"/>
        <v>0</v>
      </c>
      <c r="E1886" s="2">
        <f t="shared" si="263"/>
        <v>6.999999999999984E-2</v>
      </c>
      <c r="F1886" s="2">
        <f t="shared" si="267"/>
        <v>2.5885783230223034E-2</v>
      </c>
      <c r="G1886" s="2">
        <f t="shared" si="267"/>
        <v>2.6926672062237617E-2</v>
      </c>
      <c r="H1886" s="2">
        <f t="shared" si="265"/>
        <v>0.96134357674766868</v>
      </c>
      <c r="I1886" s="2">
        <f t="shared" si="266"/>
        <v>49.014542283396565</v>
      </c>
    </row>
    <row r="1887" spans="1:9" ht="13.5" x14ac:dyDescent="0.25">
      <c r="A1887" s="3">
        <f>TITRES_STAT!B1890</f>
        <v>45051</v>
      </c>
      <c r="B1887" s="5">
        <f>TITRES_STAT!D1890</f>
        <v>1.93</v>
      </c>
      <c r="C1887" s="2">
        <f t="shared" si="261"/>
        <v>7.9999999999999849E-2</v>
      </c>
      <c r="D1887" s="2">
        <f t="shared" si="262"/>
        <v>7.9999999999999849E-2</v>
      </c>
      <c r="E1887" s="2">
        <f t="shared" si="263"/>
        <v>0</v>
      </c>
      <c r="F1887" s="2">
        <f t="shared" si="267"/>
        <v>2.9751084428064234E-2</v>
      </c>
      <c r="G1887" s="2">
        <f t="shared" si="267"/>
        <v>2.5003338343506359E-2</v>
      </c>
      <c r="H1887" s="2">
        <f t="shared" si="265"/>
        <v>1.1898844873964967</v>
      </c>
      <c r="I1887" s="2">
        <f t="shared" si="266"/>
        <v>54.335490946881997</v>
      </c>
    </row>
    <row r="1888" spans="1:9" ht="13.5" x14ac:dyDescent="0.25">
      <c r="A1888" s="3">
        <f>TITRES_STAT!B1891</f>
        <v>45054</v>
      </c>
      <c r="B1888" s="5">
        <f>TITRES_STAT!D1891</f>
        <v>2.0099999999999998</v>
      </c>
      <c r="C1888" s="2">
        <f t="shared" si="261"/>
        <v>7.9999999999999849E-2</v>
      </c>
      <c r="D1888" s="2">
        <f t="shared" si="262"/>
        <v>7.9999999999999849E-2</v>
      </c>
      <c r="E1888" s="2">
        <f t="shared" si="263"/>
        <v>0</v>
      </c>
      <c r="F1888" s="2">
        <f t="shared" si="267"/>
        <v>3.3340292683202495E-2</v>
      </c>
      <c r="G1888" s="2">
        <f t="shared" si="267"/>
        <v>2.3217385604684476E-2</v>
      </c>
      <c r="H1888" s="2">
        <f t="shared" si="265"/>
        <v>1.4360054680952348</v>
      </c>
      <c r="I1888" s="2">
        <f t="shared" si="266"/>
        <v>58.949189026988449</v>
      </c>
    </row>
    <row r="1889" spans="1:9" ht="13.5" x14ac:dyDescent="0.25">
      <c r="A1889" s="3">
        <f>TITRES_STAT!B1892</f>
        <v>45055</v>
      </c>
      <c r="B1889" s="5">
        <f>TITRES_STAT!D1892</f>
        <v>2.1</v>
      </c>
      <c r="C1889" s="2">
        <f t="shared" si="261"/>
        <v>9.0000000000000302E-2</v>
      </c>
      <c r="D1889" s="2">
        <f t="shared" si="262"/>
        <v>9.0000000000000302E-2</v>
      </c>
      <c r="E1889" s="2">
        <f t="shared" si="263"/>
        <v>0</v>
      </c>
      <c r="F1889" s="2">
        <f t="shared" si="267"/>
        <v>3.7387414634402337E-2</v>
      </c>
      <c r="G1889" s="2">
        <f t="shared" si="267"/>
        <v>2.1559000918635583E-2</v>
      </c>
      <c r="H1889" s="2">
        <f t="shared" si="265"/>
        <v>1.7341905024033226</v>
      </c>
      <c r="I1889" s="2">
        <f t="shared" si="266"/>
        <v>63.426103663186183</v>
      </c>
    </row>
    <row r="1890" spans="1:9" ht="13.5" x14ac:dyDescent="0.25">
      <c r="A1890" s="3">
        <f>TITRES_STAT!B1893</f>
        <v>45056</v>
      </c>
      <c r="B1890" s="5">
        <f>TITRES_STAT!D1893</f>
        <v>2.19</v>
      </c>
      <c r="C1890" s="2">
        <f t="shared" si="261"/>
        <v>8.9999999999999858E-2</v>
      </c>
      <c r="D1890" s="2">
        <f t="shared" si="262"/>
        <v>8.9999999999999858E-2</v>
      </c>
      <c r="E1890" s="2">
        <f t="shared" si="263"/>
        <v>0</v>
      </c>
      <c r="F1890" s="2">
        <f t="shared" si="267"/>
        <v>4.1145456446230737E-2</v>
      </c>
      <c r="G1890" s="2">
        <f t="shared" si="267"/>
        <v>2.0019072281590184E-2</v>
      </c>
      <c r="H1890" s="2">
        <f t="shared" si="265"/>
        <v>2.0553128470428006</v>
      </c>
      <c r="I1890" s="2">
        <f t="shared" si="266"/>
        <v>67.270127477522067</v>
      </c>
    </row>
    <row r="1891" spans="1:9" ht="13.5" x14ac:dyDescent="0.25">
      <c r="A1891" s="3">
        <f>TITRES_STAT!B1894</f>
        <v>45057</v>
      </c>
      <c r="B1891" s="5">
        <f>TITRES_STAT!D1894</f>
        <v>2.2799999999999998</v>
      </c>
      <c r="C1891" s="2">
        <f t="shared" si="261"/>
        <v>8.9999999999999858E-2</v>
      </c>
      <c r="D1891" s="2">
        <f t="shared" si="262"/>
        <v>8.9999999999999858E-2</v>
      </c>
      <c r="E1891" s="2">
        <f t="shared" si="263"/>
        <v>0</v>
      </c>
      <c r="F1891" s="2">
        <f t="shared" si="267"/>
        <v>4.4635066700071391E-2</v>
      </c>
      <c r="G1891" s="2">
        <f t="shared" si="267"/>
        <v>1.8589138547190884E-2</v>
      </c>
      <c r="H1891" s="2">
        <f t="shared" si="265"/>
        <v>2.4011369105006999</v>
      </c>
      <c r="I1891" s="2">
        <f t="shared" si="266"/>
        <v>70.598066872503978</v>
      </c>
    </row>
    <row r="1892" spans="1:9" ht="13.5" x14ac:dyDescent="0.25">
      <c r="A1892" s="3">
        <f>TITRES_STAT!B1895</f>
        <v>45058</v>
      </c>
      <c r="B1892" s="5">
        <f>TITRES_STAT!D1895</f>
        <v>2.34</v>
      </c>
      <c r="C1892" s="2">
        <f t="shared" si="261"/>
        <v>6.0000000000000053E-2</v>
      </c>
      <c r="D1892" s="2">
        <f t="shared" si="262"/>
        <v>6.0000000000000053E-2</v>
      </c>
      <c r="E1892" s="2">
        <f t="shared" si="263"/>
        <v>0</v>
      </c>
      <c r="F1892" s="2">
        <f t="shared" si="267"/>
        <v>4.5732561935780583E-2</v>
      </c>
      <c r="G1892" s="2">
        <f t="shared" si="267"/>
        <v>1.7261342936677252E-2</v>
      </c>
      <c r="H1892" s="2">
        <f t="shared" si="265"/>
        <v>2.6494208534961152</v>
      </c>
      <c r="I1892" s="2">
        <f t="shared" si="266"/>
        <v>72.598391905334566</v>
      </c>
    </row>
    <row r="1893" spans="1:9" ht="13.5" x14ac:dyDescent="0.25">
      <c r="A1893" s="3">
        <f>TITRES_STAT!B1896</f>
        <v>45061</v>
      </c>
      <c r="B1893" s="5">
        <f>TITRES_STAT!D1896</f>
        <v>2.44</v>
      </c>
      <c r="C1893" s="2">
        <f t="shared" si="261"/>
        <v>0.10000000000000009</v>
      </c>
      <c r="D1893" s="2">
        <f t="shared" si="262"/>
        <v>0.10000000000000009</v>
      </c>
      <c r="E1893" s="2">
        <f t="shared" si="263"/>
        <v>0</v>
      </c>
      <c r="F1893" s="2">
        <f t="shared" si="267"/>
        <v>4.9608807511796263E-2</v>
      </c>
      <c r="G1893" s="2">
        <f t="shared" si="267"/>
        <v>1.6028389869771734E-2</v>
      </c>
      <c r="H1893" s="2">
        <f t="shared" si="265"/>
        <v>3.0950586998981424</v>
      </c>
      <c r="I1893" s="2">
        <f t="shared" si="266"/>
        <v>75.580325624517343</v>
      </c>
    </row>
    <row r="1894" spans="1:9" ht="13.5" x14ac:dyDescent="0.25">
      <c r="A1894" s="3">
        <f>TITRES_STAT!B1897</f>
        <v>45062</v>
      </c>
      <c r="B1894" s="5">
        <f>TITRES_STAT!D1897</f>
        <v>2.52</v>
      </c>
      <c r="C1894" s="2">
        <f t="shared" si="261"/>
        <v>8.0000000000000071E-2</v>
      </c>
      <c r="D1894" s="2">
        <f t="shared" si="262"/>
        <v>8.0000000000000071E-2</v>
      </c>
      <c r="E1894" s="2">
        <f t="shared" si="263"/>
        <v>0</v>
      </c>
      <c r="F1894" s="2">
        <f t="shared" si="267"/>
        <v>5.1779606975239388E-2</v>
      </c>
      <c r="G1894" s="2">
        <f t="shared" si="267"/>
        <v>1.4883504879073754E-2</v>
      </c>
      <c r="H1894" s="2">
        <f t="shared" si="265"/>
        <v>3.4789928444906582</v>
      </c>
      <c r="I1894" s="2">
        <f t="shared" si="266"/>
        <v>77.673552186401906</v>
      </c>
    </row>
    <row r="1895" spans="1:9" ht="13.5" x14ac:dyDescent="0.25">
      <c r="A1895" s="3">
        <f>TITRES_STAT!B1898</f>
        <v>45063</v>
      </c>
      <c r="B1895" s="5">
        <f>TITRES_STAT!D1898</f>
        <v>2.63</v>
      </c>
      <c r="C1895" s="2">
        <f t="shared" si="261"/>
        <v>0.10999999999999988</v>
      </c>
      <c r="D1895" s="2">
        <f t="shared" si="262"/>
        <v>0.10999999999999988</v>
      </c>
      <c r="E1895" s="2">
        <f t="shared" si="263"/>
        <v>0</v>
      </c>
      <c r="F1895" s="2">
        <f t="shared" si="267"/>
        <v>5.5938206477007993E-2</v>
      </c>
      <c r="G1895" s="2">
        <f t="shared" si="267"/>
        <v>1.3820397387711344E-2</v>
      </c>
      <c r="H1895" s="2">
        <f t="shared" si="265"/>
        <v>4.047510712444959</v>
      </c>
      <c r="I1895" s="2">
        <f t="shared" si="266"/>
        <v>80.188254033132878</v>
      </c>
    </row>
    <row r="1896" spans="1:9" ht="13.5" x14ac:dyDescent="0.25">
      <c r="A1896" s="3">
        <f>TITRES_STAT!B1899</f>
        <v>45064</v>
      </c>
      <c r="B1896" s="5">
        <f>TITRES_STAT!D1899</f>
        <v>2.74</v>
      </c>
      <c r="C1896" s="2">
        <f t="shared" si="261"/>
        <v>0.11000000000000032</v>
      </c>
      <c r="D1896" s="2">
        <f t="shared" si="262"/>
        <v>0.11000000000000032</v>
      </c>
      <c r="E1896" s="2">
        <f t="shared" si="263"/>
        <v>0</v>
      </c>
      <c r="F1896" s="2">
        <f t="shared" si="267"/>
        <v>5.9799763157221734E-2</v>
      </c>
      <c r="G1896" s="2">
        <f t="shared" si="267"/>
        <v>1.2833226145731961E-2</v>
      </c>
      <c r="H1896" s="2">
        <f t="shared" si="265"/>
        <v>4.6597607240880556</v>
      </c>
      <c r="I1896" s="2">
        <f t="shared" si="266"/>
        <v>82.331408539163505</v>
      </c>
    </row>
    <row r="1897" spans="1:9" ht="13.5" x14ac:dyDescent="0.25">
      <c r="A1897" s="3">
        <f>TITRES_STAT!B1900</f>
        <v>45065</v>
      </c>
      <c r="B1897" s="5">
        <f>TITRES_STAT!D1900</f>
        <v>2.86</v>
      </c>
      <c r="C1897" s="2">
        <f t="shared" si="261"/>
        <v>0.11999999999999966</v>
      </c>
      <c r="D1897" s="2">
        <f t="shared" si="262"/>
        <v>0.11999999999999966</v>
      </c>
      <c r="E1897" s="2">
        <f t="shared" si="263"/>
        <v>0</v>
      </c>
      <c r="F1897" s="2">
        <f t="shared" si="267"/>
        <v>6.4099780074563018E-2</v>
      </c>
      <c r="G1897" s="2">
        <f t="shared" si="267"/>
        <v>1.1916567135322536E-2</v>
      </c>
      <c r="H1897" s="2">
        <f t="shared" si="265"/>
        <v>5.3790474510533679</v>
      </c>
      <c r="I1897" s="2">
        <f t="shared" si="266"/>
        <v>84.323678297221775</v>
      </c>
    </row>
    <row r="1898" spans="1:9" ht="13.5" x14ac:dyDescent="0.25">
      <c r="A1898" s="3">
        <f>TITRES_STAT!B1901</f>
        <v>45068</v>
      </c>
      <c r="B1898" s="5">
        <f>TITRES_STAT!D1901</f>
        <v>2.9</v>
      </c>
      <c r="C1898" s="2">
        <f t="shared" si="261"/>
        <v>4.0000000000000036E-2</v>
      </c>
      <c r="D1898" s="2">
        <f t="shared" si="262"/>
        <v>4.0000000000000036E-2</v>
      </c>
      <c r="E1898" s="2">
        <f t="shared" si="263"/>
        <v>0</v>
      </c>
      <c r="F1898" s="2">
        <f t="shared" si="267"/>
        <v>6.2378367212094235E-2</v>
      </c>
      <c r="G1898" s="2">
        <f t="shared" si="267"/>
        <v>1.1065383768513782E-2</v>
      </c>
      <c r="H1898" s="2">
        <f t="shared" si="265"/>
        <v>5.6372529427845066</v>
      </c>
      <c r="I1898" s="2">
        <f t="shared" si="266"/>
        <v>84.933525833347659</v>
      </c>
    </row>
    <row r="1899" spans="1:9" ht="13.5" x14ac:dyDescent="0.25">
      <c r="A1899" s="3">
        <f>TITRES_STAT!B1902</f>
        <v>45069</v>
      </c>
      <c r="B1899" s="5">
        <f>TITRES_STAT!D1902</f>
        <v>3.03</v>
      </c>
      <c r="C1899" s="2">
        <f t="shared" si="261"/>
        <v>0.12999999999999989</v>
      </c>
      <c r="D1899" s="2">
        <f t="shared" si="262"/>
        <v>0.12999999999999989</v>
      </c>
      <c r="E1899" s="2">
        <f t="shared" si="263"/>
        <v>0</v>
      </c>
      <c r="F1899" s="2">
        <f t="shared" si="267"/>
        <v>6.7208483839801783E-2</v>
      </c>
      <c r="G1899" s="2">
        <f t="shared" si="267"/>
        <v>1.0274999213619939E-2</v>
      </c>
      <c r="H1899" s="2">
        <f t="shared" si="265"/>
        <v>6.5409721638434908</v>
      </c>
      <c r="I1899" s="2">
        <f t="shared" si="266"/>
        <v>86.739110312663996</v>
      </c>
    </row>
    <row r="1900" spans="1:9" ht="13.5" x14ac:dyDescent="0.25">
      <c r="A1900" s="3">
        <f>TITRES_STAT!B1903</f>
        <v>45070</v>
      </c>
      <c r="B1900" s="5">
        <f>TITRES_STAT!D1903</f>
        <v>3.09</v>
      </c>
      <c r="C1900" s="2">
        <f t="shared" si="261"/>
        <v>6.0000000000000053E-2</v>
      </c>
      <c r="D1900" s="2">
        <f t="shared" si="262"/>
        <v>6.0000000000000053E-2</v>
      </c>
      <c r="E1900" s="2">
        <f t="shared" si="263"/>
        <v>0</v>
      </c>
      <c r="F1900" s="2">
        <f t="shared" si="267"/>
        <v>6.6693592136958801E-2</v>
      </c>
      <c r="G1900" s="2">
        <f t="shared" si="267"/>
        <v>9.5410706983613709E-3</v>
      </c>
      <c r="H1900" s="2">
        <f t="shared" si="265"/>
        <v>6.9901580488668928</v>
      </c>
      <c r="I1900" s="2">
        <f t="shared" si="266"/>
        <v>87.48460300930077</v>
      </c>
    </row>
    <row r="1901" spans="1:9" ht="13.5" x14ac:dyDescent="0.25">
      <c r="A1901" s="3">
        <f>TITRES_STAT!B1904</f>
        <v>45071</v>
      </c>
      <c r="B1901" s="5">
        <f>TITRES_STAT!D1904</f>
        <v>3.1</v>
      </c>
      <c r="C1901" s="2">
        <f t="shared" si="261"/>
        <v>1.0000000000000231E-2</v>
      </c>
      <c r="D1901" s="2">
        <f t="shared" si="262"/>
        <v>1.0000000000000231E-2</v>
      </c>
      <c r="E1901" s="2">
        <f t="shared" si="263"/>
        <v>0</v>
      </c>
      <c r="F1901" s="2">
        <f t="shared" ref="F1901:G1916" si="268">((F1900*13)+D1901)/14</f>
        <v>6.2644049841461755E-2</v>
      </c>
      <c r="G1901" s="2">
        <f t="shared" si="268"/>
        <v>8.8595656484784149E-3</v>
      </c>
      <c r="H1901" s="2">
        <f t="shared" si="265"/>
        <v>7.0707811564351974</v>
      </c>
      <c r="I1901" s="2">
        <f t="shared" si="266"/>
        <v>87.609625628336417</v>
      </c>
    </row>
    <row r="1902" spans="1:9" ht="13.5" x14ac:dyDescent="0.25">
      <c r="A1902" s="3">
        <f>TITRES_STAT!B1905</f>
        <v>45072</v>
      </c>
      <c r="B1902" s="5">
        <f>TITRES_STAT!D1905</f>
        <v>3.1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5.816947485278591E-2</v>
      </c>
      <c r="G1902" s="2">
        <f t="shared" si="268"/>
        <v>8.2267395307299568E-3</v>
      </c>
      <c r="H1902" s="2">
        <f t="shared" si="265"/>
        <v>7.0707811564351966</v>
      </c>
      <c r="I1902" s="2">
        <f t="shared" si="266"/>
        <v>87.609625628336417</v>
      </c>
    </row>
    <row r="1903" spans="1:9" ht="13.5" x14ac:dyDescent="0.25">
      <c r="A1903" s="3">
        <f>TITRES_STAT!B1906</f>
        <v>45075</v>
      </c>
      <c r="B1903" s="5">
        <f>TITRES_STAT!D1906</f>
        <v>3.1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5.4014512363301202E-2</v>
      </c>
      <c r="G1903" s="2">
        <f t="shared" si="268"/>
        <v>7.63911527853496E-3</v>
      </c>
      <c r="H1903" s="2">
        <f t="shared" si="265"/>
        <v>7.0707811564351966</v>
      </c>
      <c r="I1903" s="2">
        <f t="shared" si="266"/>
        <v>87.609625628336417</v>
      </c>
    </row>
    <row r="1904" spans="1:9" ht="13.5" x14ac:dyDescent="0.25">
      <c r="A1904" s="3">
        <f>TITRES_STAT!B1907</f>
        <v>45076</v>
      </c>
      <c r="B1904" s="5">
        <f>TITRES_STAT!D1907</f>
        <v>3.1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5.0156332908779688E-2</v>
      </c>
      <c r="G1904" s="2">
        <f t="shared" si="268"/>
        <v>7.0934641872110338E-3</v>
      </c>
      <c r="H1904" s="2">
        <f t="shared" si="265"/>
        <v>7.0707811564351966</v>
      </c>
      <c r="I1904" s="2">
        <f t="shared" si="266"/>
        <v>87.609625628336417</v>
      </c>
    </row>
    <row r="1905" spans="1:9" ht="13.5" x14ac:dyDescent="0.25">
      <c r="A1905" s="3">
        <f>TITRES_STAT!B1908</f>
        <v>45077</v>
      </c>
      <c r="B1905" s="5">
        <f>TITRES_STAT!D1908</f>
        <v>3.1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4.6573737701009713E-2</v>
      </c>
      <c r="G1905" s="2">
        <f t="shared" si="268"/>
        <v>6.5867881738388171E-3</v>
      </c>
      <c r="H1905" s="2">
        <f t="shared" si="265"/>
        <v>7.0707811564351974</v>
      </c>
      <c r="I1905" s="2">
        <f t="shared" si="266"/>
        <v>87.609625628336417</v>
      </c>
    </row>
    <row r="1906" spans="1:9" ht="13.5" x14ac:dyDescent="0.25">
      <c r="A1906" s="3">
        <f>TITRES_STAT!B1909</f>
        <v>45078</v>
      </c>
      <c r="B1906" s="5">
        <f>TITRES_STAT!D1909</f>
        <v>3.1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4.3247042150937595E-2</v>
      </c>
      <c r="G1906" s="2">
        <f t="shared" si="268"/>
        <v>6.1163033042789016E-3</v>
      </c>
      <c r="H1906" s="2">
        <f t="shared" si="265"/>
        <v>7.0707811564351983</v>
      </c>
      <c r="I1906" s="2">
        <f t="shared" si="266"/>
        <v>87.609625628336431</v>
      </c>
    </row>
    <row r="1907" spans="1:9" ht="13.5" x14ac:dyDescent="0.25">
      <c r="A1907" s="3">
        <f>TITRES_STAT!B1910</f>
        <v>45079</v>
      </c>
      <c r="B1907" s="5">
        <f>TITRES_STAT!D1910</f>
        <v>3.2</v>
      </c>
      <c r="C1907" s="2">
        <f t="shared" si="261"/>
        <v>0.10000000000000009</v>
      </c>
      <c r="D1907" s="2">
        <f t="shared" si="262"/>
        <v>0.10000000000000009</v>
      </c>
      <c r="E1907" s="2">
        <f t="shared" si="263"/>
        <v>0</v>
      </c>
      <c r="F1907" s="2">
        <f t="shared" si="268"/>
        <v>4.7300824854442057E-2</v>
      </c>
      <c r="G1907" s="2">
        <f t="shared" si="268"/>
        <v>5.6794244968304082E-3</v>
      </c>
      <c r="H1907" s="2">
        <f t="shared" si="265"/>
        <v>8.3284538566961945</v>
      </c>
      <c r="I1907" s="2">
        <f t="shared" si="266"/>
        <v>89.280109915726541</v>
      </c>
    </row>
    <row r="1908" spans="1:9" ht="13.5" x14ac:dyDescent="0.25">
      <c r="A1908" s="3">
        <f>TITRES_STAT!B1911</f>
        <v>45082</v>
      </c>
      <c r="B1908" s="5">
        <f>TITRES_STAT!D1911</f>
        <v>3.2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4.3922194507696195E-2</v>
      </c>
      <c r="G1908" s="2">
        <f t="shared" si="268"/>
        <v>5.2737513184853788E-3</v>
      </c>
      <c r="H1908" s="2">
        <f t="shared" si="265"/>
        <v>8.3284538566961945</v>
      </c>
      <c r="I1908" s="2">
        <f t="shared" si="266"/>
        <v>89.280109915726541</v>
      </c>
    </row>
    <row r="1909" spans="1:9" ht="13.5" x14ac:dyDescent="0.25">
      <c r="A1909" s="3">
        <f>TITRES_STAT!B1912</f>
        <v>45083</v>
      </c>
      <c r="B1909" s="5">
        <f>TITRES_STAT!D1912</f>
        <v>3.2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4.0784894900003608E-2</v>
      </c>
      <c r="G1909" s="2">
        <f t="shared" si="268"/>
        <v>4.8970547957364234E-3</v>
      </c>
      <c r="H1909" s="2">
        <f t="shared" si="265"/>
        <v>8.3284538566961945</v>
      </c>
      <c r="I1909" s="2">
        <f t="shared" si="266"/>
        <v>89.280109915726541</v>
      </c>
    </row>
    <row r="1910" spans="1:9" ht="13.5" x14ac:dyDescent="0.25">
      <c r="A1910" s="3">
        <f>TITRES_STAT!B1913</f>
        <v>45084</v>
      </c>
      <c r="B1910" s="5">
        <f>TITRES_STAT!D1913</f>
        <v>3.34</v>
      </c>
      <c r="C1910" s="2">
        <f t="shared" si="261"/>
        <v>0.13999999999999968</v>
      </c>
      <c r="D1910" s="2">
        <f t="shared" si="262"/>
        <v>0.13999999999999968</v>
      </c>
      <c r="E1910" s="2">
        <f t="shared" si="263"/>
        <v>0</v>
      </c>
      <c r="F1910" s="2">
        <f t="shared" si="268"/>
        <v>4.7871688121431895E-2</v>
      </c>
      <c r="G1910" s="2">
        <f t="shared" si="268"/>
        <v>4.5472651674695356E-3</v>
      </c>
      <c r="H1910" s="2">
        <f t="shared" si="265"/>
        <v>10.527577864580868</v>
      </c>
      <c r="I1910" s="2">
        <f t="shared" si="266"/>
        <v>91.325150766731696</v>
      </c>
    </row>
    <row r="1911" spans="1:9" ht="13.5" x14ac:dyDescent="0.25">
      <c r="A1911" s="3">
        <f>TITRES_STAT!B1914</f>
        <v>45085</v>
      </c>
      <c r="B1911" s="5">
        <f>TITRES_STAT!D1914</f>
        <v>3.34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4.4452281827043902E-2</v>
      </c>
      <c r="G1911" s="2">
        <f t="shared" si="268"/>
        <v>4.2224605126502833E-3</v>
      </c>
      <c r="H1911" s="2">
        <f t="shared" si="265"/>
        <v>10.527577864580866</v>
      </c>
      <c r="I1911" s="2">
        <f t="shared" si="266"/>
        <v>91.325150766731696</v>
      </c>
    </row>
    <row r="1912" spans="1:9" ht="13.5" x14ac:dyDescent="0.25">
      <c r="A1912" s="3">
        <f>TITRES_STAT!B1915</f>
        <v>45086</v>
      </c>
      <c r="B1912" s="5">
        <f>TITRES_STAT!D1915</f>
        <v>3.34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4.1277118839397907E-2</v>
      </c>
      <c r="G1912" s="2">
        <f t="shared" si="268"/>
        <v>3.9208561903181201E-3</v>
      </c>
      <c r="H1912" s="2">
        <f t="shared" si="265"/>
        <v>10.527577864580866</v>
      </c>
      <c r="I1912" s="2">
        <f t="shared" si="266"/>
        <v>91.325150766731696</v>
      </c>
    </row>
    <row r="1913" spans="1:9" ht="13.5" x14ac:dyDescent="0.25">
      <c r="A1913" s="3">
        <f>TITRES_STAT!B1916</f>
        <v>45089</v>
      </c>
      <c r="B1913" s="5">
        <f>TITRES_STAT!D1916</f>
        <v>3.39</v>
      </c>
      <c r="C1913" s="2">
        <f t="shared" si="261"/>
        <v>5.0000000000000266E-2</v>
      </c>
      <c r="D1913" s="2">
        <f t="shared" si="262"/>
        <v>5.0000000000000266E-2</v>
      </c>
      <c r="E1913" s="2">
        <f t="shared" si="263"/>
        <v>0</v>
      </c>
      <c r="F1913" s="2">
        <f t="shared" si="268"/>
        <v>4.190018177944093E-2</v>
      </c>
      <c r="G1913" s="2">
        <f t="shared" si="268"/>
        <v>3.6407950338668256E-3</v>
      </c>
      <c r="H1913" s="2">
        <f t="shared" si="265"/>
        <v>11.50852530551259</v>
      </c>
      <c r="I1913" s="2">
        <f t="shared" si="266"/>
        <v>92.005452476805615</v>
      </c>
    </row>
    <row r="1914" spans="1:9" ht="13.5" x14ac:dyDescent="0.25">
      <c r="A1914" s="3">
        <f>TITRES_STAT!B1917</f>
        <v>45090</v>
      </c>
      <c r="B1914" s="5">
        <f>TITRES_STAT!D1917</f>
        <v>3.39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3.890731165233801E-2</v>
      </c>
      <c r="G1914" s="2">
        <f t="shared" si="268"/>
        <v>3.3807382457334808E-3</v>
      </c>
      <c r="H1914" s="2">
        <f t="shared" si="265"/>
        <v>11.508525305512592</v>
      </c>
      <c r="I1914" s="2">
        <f t="shared" si="266"/>
        <v>92.005452476805615</v>
      </c>
    </row>
    <row r="1915" spans="1:9" ht="13.5" x14ac:dyDescent="0.25">
      <c r="A1915" s="3">
        <f>TITRES_STAT!B1918</f>
        <v>45091</v>
      </c>
      <c r="B1915" s="5">
        <f>TITRES_STAT!D1918</f>
        <v>3.39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3.6128217962885296E-2</v>
      </c>
      <c r="G1915" s="2">
        <f t="shared" si="268"/>
        <v>3.1392569424668034E-3</v>
      </c>
      <c r="H1915" s="2">
        <f t="shared" si="265"/>
        <v>11.508525305512594</v>
      </c>
      <c r="I1915" s="2">
        <f t="shared" si="266"/>
        <v>92.005452476805615</v>
      </c>
    </row>
    <row r="1916" spans="1:9" ht="13.5" x14ac:dyDescent="0.25">
      <c r="A1916" s="3">
        <f>TITRES_STAT!B1919</f>
        <v>45092</v>
      </c>
      <c r="B1916" s="5">
        <f>TITRES_STAT!D1919</f>
        <v>3.39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3.3547630965536347E-2</v>
      </c>
      <c r="G1916" s="2">
        <f t="shared" si="268"/>
        <v>2.9150243037191744E-3</v>
      </c>
      <c r="H1916" s="2">
        <f t="shared" si="265"/>
        <v>11.508525305512594</v>
      </c>
      <c r="I1916" s="2">
        <f t="shared" si="266"/>
        <v>92.005452476805615</v>
      </c>
    </row>
    <row r="1917" spans="1:9" ht="13.5" x14ac:dyDescent="0.25">
      <c r="A1917" s="3">
        <f>TITRES_STAT!B1920</f>
        <v>45093</v>
      </c>
      <c r="B1917" s="5">
        <f>TITRES_STAT!D1920</f>
        <v>3.39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3.115137161085518E-2</v>
      </c>
      <c r="G1917" s="2">
        <f t="shared" si="269"/>
        <v>2.7068082820249474E-3</v>
      </c>
      <c r="H1917" s="2">
        <f t="shared" si="265"/>
        <v>11.508525305512595</v>
      </c>
      <c r="I1917" s="2">
        <f t="shared" si="266"/>
        <v>92.005452476805615</v>
      </c>
    </row>
    <row r="1918" spans="1:9" ht="13.5" x14ac:dyDescent="0.25">
      <c r="A1918" s="3">
        <f>TITRES_STAT!B1921</f>
        <v>45096</v>
      </c>
      <c r="B1918" s="5">
        <f>TITRES_STAT!D1921</f>
        <v>3.39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2.8926273638651238E-2</v>
      </c>
      <c r="G1918" s="2">
        <f t="shared" si="269"/>
        <v>2.5134648333088798E-3</v>
      </c>
      <c r="H1918" s="2">
        <f t="shared" si="265"/>
        <v>11.508525305512595</v>
      </c>
      <c r="I1918" s="2">
        <f t="shared" si="266"/>
        <v>92.005452476805615</v>
      </c>
    </row>
    <row r="1919" spans="1:9" ht="13.5" x14ac:dyDescent="0.25">
      <c r="A1919" s="3">
        <f>TITRES_STAT!B1922</f>
        <v>45097</v>
      </c>
      <c r="B1919" s="5">
        <f>TITRES_STAT!D1922</f>
        <v>3.39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2.6860111235890435E-2</v>
      </c>
      <c r="G1919" s="2">
        <f t="shared" si="269"/>
        <v>2.333931630929674E-3</v>
      </c>
      <c r="H1919" s="2">
        <f t="shared" si="265"/>
        <v>11.508525305512595</v>
      </c>
      <c r="I1919" s="2">
        <f t="shared" si="266"/>
        <v>92.005452476805615</v>
      </c>
    </row>
    <row r="1920" spans="1:9" ht="13.5" x14ac:dyDescent="0.25">
      <c r="A1920" s="3">
        <f>TITRES_STAT!B1923</f>
        <v>45098</v>
      </c>
      <c r="B1920" s="5">
        <f>TITRES_STAT!D1923</f>
        <v>3.39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2.4941531861898261E-2</v>
      </c>
      <c r="G1920" s="2">
        <f t="shared" si="269"/>
        <v>2.1672222287204114E-3</v>
      </c>
      <c r="H1920" s="2">
        <f t="shared" si="265"/>
        <v>11.508525305512595</v>
      </c>
      <c r="I1920" s="2">
        <f t="shared" si="266"/>
        <v>92.005452476805615</v>
      </c>
    </row>
    <row r="1921" spans="1:9" ht="13.5" x14ac:dyDescent="0.25">
      <c r="A1921" s="3">
        <f>TITRES_STAT!B1924</f>
        <v>45099</v>
      </c>
      <c r="B1921" s="5">
        <f>TITRES_STAT!D1924</f>
        <v>3.39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2.3159993871762673E-2</v>
      </c>
      <c r="G1921" s="2">
        <f t="shared" si="269"/>
        <v>2.0124206409546678E-3</v>
      </c>
      <c r="H1921" s="2">
        <f t="shared" si="265"/>
        <v>11.508525305512595</v>
      </c>
      <c r="I1921" s="2">
        <f t="shared" si="266"/>
        <v>92.005452476805615</v>
      </c>
    </row>
    <row r="1922" spans="1:9" ht="13.5" x14ac:dyDescent="0.25">
      <c r="A1922" s="3">
        <f>TITRES_STAT!B1925</f>
        <v>45100</v>
      </c>
      <c r="B1922" s="5">
        <f>TITRES_STAT!D1925</f>
        <v>3.39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2.1505708595208197E-2</v>
      </c>
      <c r="G1922" s="2">
        <f t="shared" si="269"/>
        <v>1.8686763094579058E-3</v>
      </c>
      <c r="H1922" s="2">
        <f t="shared" si="265"/>
        <v>11.508525305512597</v>
      </c>
      <c r="I1922" s="2">
        <f t="shared" si="266"/>
        <v>92.005452476805615</v>
      </c>
    </row>
    <row r="1923" spans="1:9" ht="13.5" x14ac:dyDescent="0.25">
      <c r="A1923" s="3">
        <f>TITRES_STAT!B1926</f>
        <v>45103</v>
      </c>
      <c r="B1923" s="5">
        <f>TITRES_STAT!D1926</f>
        <v>3.34</v>
      </c>
      <c r="C1923" s="2">
        <f t="shared" ref="C1923:C1986" si="270">B1923-B1922</f>
        <v>-5.0000000000000266E-2</v>
      </c>
      <c r="D1923" s="2">
        <f t="shared" ref="D1923:D1986" si="271">IF(C1923&gt;0,C1923,0)</f>
        <v>0</v>
      </c>
      <c r="E1923" s="2">
        <f t="shared" ref="E1923:E1986" si="272">IF(C1923&lt;0,-C1923,0)</f>
        <v>5.0000000000000266E-2</v>
      </c>
      <c r="F1923" s="2">
        <f t="shared" si="269"/>
        <v>1.9969586552693326E-2</v>
      </c>
      <c r="G1923" s="2">
        <f t="shared" si="269"/>
        <v>5.3066280016395026E-3</v>
      </c>
      <c r="H1923" s="2">
        <f t="shared" si="265"/>
        <v>3.763140462554309</v>
      </c>
      <c r="I1923" s="2">
        <f t="shared" si="266"/>
        <v>79.005448026117335</v>
      </c>
    </row>
    <row r="1924" spans="1:9" ht="13.5" x14ac:dyDescent="0.25">
      <c r="A1924" s="3">
        <f>TITRES_STAT!B1927</f>
        <v>45104</v>
      </c>
      <c r="B1924" s="5">
        <f>TITRES_STAT!D1927</f>
        <v>3.34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1.8543187513215233E-2</v>
      </c>
      <c r="G1924" s="2">
        <f t="shared" si="269"/>
        <v>4.927583144379538E-3</v>
      </c>
      <c r="H1924" s="2">
        <f t="shared" si="265"/>
        <v>3.7631404625543095</v>
      </c>
      <c r="I1924" s="2">
        <f t="shared" si="266"/>
        <v>79.005448026117335</v>
      </c>
    </row>
    <row r="1925" spans="1:9" ht="13.5" x14ac:dyDescent="0.25">
      <c r="A1925" s="3">
        <f>TITRES_STAT!B1928</f>
        <v>45107</v>
      </c>
      <c r="B1925" s="5">
        <f>TITRES_STAT!D1928</f>
        <v>3.34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1.7218674119414145E-2</v>
      </c>
      <c r="G1925" s="2">
        <f t="shared" si="269"/>
        <v>4.5756129197809994E-3</v>
      </c>
      <c r="H1925" s="2">
        <f t="shared" si="265"/>
        <v>3.7631404625543095</v>
      </c>
      <c r="I1925" s="2">
        <f t="shared" si="266"/>
        <v>79.005448026117335</v>
      </c>
    </row>
    <row r="1926" spans="1:9" ht="13.5" x14ac:dyDescent="0.25">
      <c r="A1926" s="3">
        <f>TITRES_STAT!B1929</f>
        <v>45110</v>
      </c>
      <c r="B1926" s="5">
        <f>TITRES_STAT!D1929</f>
        <v>3.34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1.5988768825170276E-2</v>
      </c>
      <c r="G1926" s="2">
        <f t="shared" si="269"/>
        <v>4.2487834255109285E-3</v>
      </c>
      <c r="H1926" s="2">
        <f t="shared" si="265"/>
        <v>3.763140462554309</v>
      </c>
      <c r="I1926" s="2">
        <f t="shared" si="266"/>
        <v>79.005448026117335</v>
      </c>
    </row>
    <row r="1927" spans="1:9" ht="13.5" x14ac:dyDescent="0.25">
      <c r="A1927" s="3">
        <f>TITRES_STAT!B1930</f>
        <v>45111</v>
      </c>
      <c r="B1927" s="5">
        <f>TITRES_STAT!D1930</f>
        <v>3.34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1.4846713909086684E-2</v>
      </c>
      <c r="G1927" s="2">
        <f t="shared" si="269"/>
        <v>3.9452988951172909E-3</v>
      </c>
      <c r="H1927" s="2">
        <f t="shared" si="265"/>
        <v>3.7631404625543081</v>
      </c>
      <c r="I1927" s="2">
        <f t="shared" si="266"/>
        <v>79.005448026117321</v>
      </c>
    </row>
    <row r="1928" spans="1:9" ht="13.5" x14ac:dyDescent="0.25">
      <c r="A1928" s="3">
        <f>TITRES_STAT!B1931</f>
        <v>45112</v>
      </c>
      <c r="B1928" s="5">
        <f>TITRES_STAT!D1931</f>
        <v>3.34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1.378623434415192E-2</v>
      </c>
      <c r="G1928" s="2">
        <f t="shared" si="269"/>
        <v>3.6634918311803416E-3</v>
      </c>
      <c r="H1928" s="2">
        <f t="shared" si="265"/>
        <v>3.7631404625543081</v>
      </c>
      <c r="I1928" s="2">
        <f t="shared" si="266"/>
        <v>79.005448026117321</v>
      </c>
    </row>
    <row r="1929" spans="1:9" ht="13.5" x14ac:dyDescent="0.25">
      <c r="A1929" s="3">
        <f>TITRES_STAT!B1932</f>
        <v>45113</v>
      </c>
      <c r="B1929" s="5">
        <f>TITRES_STAT!D1932</f>
        <v>3.34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1.280150331956964E-2</v>
      </c>
      <c r="G1929" s="2">
        <f t="shared" si="269"/>
        <v>3.4018138432388885E-3</v>
      </c>
      <c r="H1929" s="2">
        <f t="shared" si="265"/>
        <v>3.7631404625543086</v>
      </c>
      <c r="I1929" s="2">
        <f t="shared" si="266"/>
        <v>79.005448026117321</v>
      </c>
    </row>
    <row r="1930" spans="1:9" ht="13.5" x14ac:dyDescent="0.25">
      <c r="A1930" s="3">
        <f>TITRES_STAT!B1933</f>
        <v>45114</v>
      </c>
      <c r="B1930" s="5">
        <f>TITRES_STAT!D1933</f>
        <v>3.34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1.1887110225314666E-2</v>
      </c>
      <c r="G1930" s="2">
        <f t="shared" si="269"/>
        <v>3.1588271401503964E-3</v>
      </c>
      <c r="H1930" s="2">
        <f t="shared" si="265"/>
        <v>3.7631404625543081</v>
      </c>
      <c r="I1930" s="2">
        <f t="shared" si="266"/>
        <v>79.005448026117321</v>
      </c>
    </row>
    <row r="1931" spans="1:9" ht="13.5" x14ac:dyDescent="0.25">
      <c r="A1931" s="3">
        <f>TITRES_STAT!B1934</f>
        <v>45117</v>
      </c>
      <c r="B1931" s="5">
        <f>TITRES_STAT!D1934</f>
        <v>3.34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1.1038030923506475E-2</v>
      </c>
      <c r="G1931" s="2">
        <f t="shared" si="269"/>
        <v>2.9331966301396539E-3</v>
      </c>
      <c r="H1931" s="2">
        <f t="shared" si="265"/>
        <v>3.7631404625543081</v>
      </c>
      <c r="I1931" s="2">
        <f t="shared" si="266"/>
        <v>79.005448026117321</v>
      </c>
    </row>
    <row r="1932" spans="1:9" ht="13.5" x14ac:dyDescent="0.25">
      <c r="A1932" s="3">
        <f>TITRES_STAT!B1935</f>
        <v>45118</v>
      </c>
      <c r="B1932" s="5">
        <f>TITRES_STAT!D1935</f>
        <v>3.34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1.0249600143256012E-2</v>
      </c>
      <c r="G1932" s="2">
        <f t="shared" si="269"/>
        <v>2.7236825851296785E-3</v>
      </c>
      <c r="H1932" s="2">
        <f t="shared" si="265"/>
        <v>3.7631404625543081</v>
      </c>
      <c r="I1932" s="2">
        <f t="shared" si="266"/>
        <v>79.005448026117321</v>
      </c>
    </row>
    <row r="1933" spans="1:9" ht="13.5" x14ac:dyDescent="0.25">
      <c r="A1933" s="3">
        <f>TITRES_STAT!B1936</f>
        <v>45119</v>
      </c>
      <c r="B1933" s="5">
        <f>TITRES_STAT!D1936</f>
        <v>3.34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9.5174858473091543E-3</v>
      </c>
      <c r="G1933" s="2">
        <f t="shared" si="273"/>
        <v>2.5291338290489873E-3</v>
      </c>
      <c r="H1933" s="2">
        <f t="shared" si="265"/>
        <v>3.7631404625543081</v>
      </c>
      <c r="I1933" s="2">
        <f t="shared" si="266"/>
        <v>79.005448026117321</v>
      </c>
    </row>
    <row r="1934" spans="1:9" ht="13.5" x14ac:dyDescent="0.25">
      <c r="A1934" s="3">
        <f>TITRES_STAT!B1937</f>
        <v>45120</v>
      </c>
      <c r="B1934" s="5">
        <f>TITRES_STAT!D1937</f>
        <v>3.34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8.8376654296442141E-3</v>
      </c>
      <c r="G1934" s="2">
        <f t="shared" si="273"/>
        <v>2.3484814126883452E-3</v>
      </c>
      <c r="H1934" s="2">
        <f t="shared" si="265"/>
        <v>3.7631404625543081</v>
      </c>
      <c r="I1934" s="2">
        <f t="shared" si="266"/>
        <v>79.005448026117321</v>
      </c>
    </row>
    <row r="1935" spans="1:9" ht="13.5" x14ac:dyDescent="0.25">
      <c r="A1935" s="3">
        <f>TITRES_STAT!B1938</f>
        <v>45121</v>
      </c>
      <c r="B1935" s="5">
        <f>TITRES_STAT!D1938</f>
        <v>3.34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8.2064036132410562E-3</v>
      </c>
      <c r="G1935" s="2">
        <f t="shared" si="273"/>
        <v>2.1807327403534633E-3</v>
      </c>
      <c r="H1935" s="2">
        <f t="shared" si="265"/>
        <v>3.7631404625543081</v>
      </c>
      <c r="I1935" s="2">
        <f t="shared" si="266"/>
        <v>79.005448026117321</v>
      </c>
    </row>
    <row r="1936" spans="1:9" ht="13.5" x14ac:dyDescent="0.25">
      <c r="A1936" s="3">
        <f>TITRES_STAT!B1939</f>
        <v>45124</v>
      </c>
      <c r="B1936" s="5">
        <f>TITRES_STAT!D1939</f>
        <v>3.34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7.6202319265809811E-3</v>
      </c>
      <c r="G1936" s="2">
        <f t="shared" si="273"/>
        <v>2.0249661160425016E-3</v>
      </c>
      <c r="H1936" s="2">
        <f t="shared" si="265"/>
        <v>3.7631404625543086</v>
      </c>
      <c r="I1936" s="2">
        <f t="shared" si="266"/>
        <v>79.005448026117321</v>
      </c>
    </row>
    <row r="1937" spans="1:9" ht="13.5" x14ac:dyDescent="0.25">
      <c r="A1937" s="3">
        <f>TITRES_STAT!B1940</f>
        <v>45125</v>
      </c>
      <c r="B1937" s="5">
        <f>TITRES_STAT!D1940</f>
        <v>3.34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7.0759296461109112E-3</v>
      </c>
      <c r="G1937" s="2">
        <f t="shared" si="273"/>
        <v>1.880325679182323E-3</v>
      </c>
      <c r="H1937" s="2">
        <f t="shared" ref="H1937:H2000" si="274">F1937/G1937</f>
        <v>3.7631404625543086</v>
      </c>
      <c r="I1937" s="2">
        <f t="shared" ref="I1937:I2000" si="275">IF(G1937=0,100,100-(100/(1+H1937)))</f>
        <v>79.005448026117321</v>
      </c>
    </row>
    <row r="1938" spans="1:9" ht="13.5" x14ac:dyDescent="0.25">
      <c r="A1938" s="3">
        <f>TITRES_STAT!B1941</f>
        <v>45127</v>
      </c>
      <c r="B1938" s="5">
        <f>TITRES_STAT!D1941</f>
        <v>3.34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6.5705060999601324E-3</v>
      </c>
      <c r="G1938" s="2">
        <f t="shared" si="273"/>
        <v>1.7460167020978714E-3</v>
      </c>
      <c r="H1938" s="2">
        <f t="shared" si="274"/>
        <v>3.763140462554309</v>
      </c>
      <c r="I1938" s="2">
        <f t="shared" si="275"/>
        <v>79.005448026117335</v>
      </c>
    </row>
    <row r="1939" spans="1:9" ht="13.5" x14ac:dyDescent="0.25">
      <c r="A1939" s="3">
        <f>TITRES_STAT!B1942</f>
        <v>45128</v>
      </c>
      <c r="B1939" s="5">
        <f>TITRES_STAT!D1942</f>
        <v>3.34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6.1011842356772658E-3</v>
      </c>
      <c r="G1939" s="2">
        <f t="shared" si="273"/>
        <v>1.6213012233765949E-3</v>
      </c>
      <c r="H1939" s="2">
        <f t="shared" si="274"/>
        <v>3.7631404625543086</v>
      </c>
      <c r="I1939" s="2">
        <f t="shared" si="275"/>
        <v>79.005448026117321</v>
      </c>
    </row>
    <row r="1940" spans="1:9" ht="13.5" x14ac:dyDescent="0.25">
      <c r="A1940" s="3">
        <f>TITRES_STAT!B1943</f>
        <v>45131</v>
      </c>
      <c r="B1940" s="5">
        <f>TITRES_STAT!D1943</f>
        <v>3.34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5.6653853617003183E-3</v>
      </c>
      <c r="G1940" s="2">
        <f t="shared" si="273"/>
        <v>1.5054939931354095E-3</v>
      </c>
      <c r="H1940" s="2">
        <f t="shared" si="274"/>
        <v>3.7631404625543086</v>
      </c>
      <c r="I1940" s="2">
        <f t="shared" si="275"/>
        <v>79.005448026117321</v>
      </c>
    </row>
    <row r="1941" spans="1:9" ht="13.5" x14ac:dyDescent="0.25">
      <c r="A1941" s="3">
        <f>TITRES_STAT!B1944</f>
        <v>45133</v>
      </c>
      <c r="B1941" s="5">
        <f>TITRES_STAT!D1944</f>
        <v>3.34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5.260714978721724E-3</v>
      </c>
      <c r="G1941" s="2">
        <f t="shared" si="273"/>
        <v>1.3979587079114516E-3</v>
      </c>
      <c r="H1941" s="2">
        <f t="shared" si="274"/>
        <v>3.763140462554309</v>
      </c>
      <c r="I1941" s="2">
        <f t="shared" si="275"/>
        <v>79.005448026117335</v>
      </c>
    </row>
    <row r="1942" spans="1:9" ht="13.5" x14ac:dyDescent="0.25">
      <c r="A1942" s="3">
        <f>TITRES_STAT!B1945</f>
        <v>45134</v>
      </c>
      <c r="B1942" s="5">
        <f>TITRES_STAT!D1945</f>
        <v>3.34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4.884949623098744E-3</v>
      </c>
      <c r="G1942" s="2">
        <f t="shared" si="273"/>
        <v>1.2981045144892049E-3</v>
      </c>
      <c r="H1942" s="2">
        <f t="shared" si="274"/>
        <v>3.7631404625543095</v>
      </c>
      <c r="I1942" s="2">
        <f t="shared" si="275"/>
        <v>79.005448026117335</v>
      </c>
    </row>
    <row r="1943" spans="1:9" ht="13.5" x14ac:dyDescent="0.25">
      <c r="A1943" s="3">
        <f>TITRES_STAT!B1946</f>
        <v>45135</v>
      </c>
      <c r="B1943" s="5">
        <f>TITRES_STAT!D1946</f>
        <v>3.34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4.5360246500202621E-3</v>
      </c>
      <c r="G1943" s="2">
        <f t="shared" si="273"/>
        <v>1.2053827634542617E-3</v>
      </c>
      <c r="H1943" s="2">
        <f t="shared" si="274"/>
        <v>3.7631404625543095</v>
      </c>
      <c r="I1943" s="2">
        <f t="shared" si="275"/>
        <v>79.005448026117335</v>
      </c>
    </row>
    <row r="1944" spans="1:9" ht="13.5" x14ac:dyDescent="0.25">
      <c r="A1944" s="3">
        <f>TITRES_STAT!B1947</f>
        <v>45138</v>
      </c>
      <c r="B1944" s="5">
        <f>TITRES_STAT!D1947</f>
        <v>3.34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4.2120228893045295E-3</v>
      </c>
      <c r="G1944" s="2">
        <f t="shared" si="273"/>
        <v>1.1192839946361E-3</v>
      </c>
      <c r="H1944" s="2">
        <f t="shared" si="274"/>
        <v>3.7631404625543103</v>
      </c>
      <c r="I1944" s="2">
        <f t="shared" si="275"/>
        <v>79.005448026117335</v>
      </c>
    </row>
    <row r="1945" spans="1:9" ht="13.5" x14ac:dyDescent="0.25">
      <c r="A1945" s="3">
        <f>TITRES_STAT!B1948</f>
        <v>45139</v>
      </c>
      <c r="B1945" s="5">
        <f>TITRES_STAT!D1948</f>
        <v>3.34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3.9111641114970633E-3</v>
      </c>
      <c r="G1945" s="2">
        <f t="shared" si="273"/>
        <v>1.0393351378763787E-3</v>
      </c>
      <c r="H1945" s="2">
        <f t="shared" si="274"/>
        <v>3.7631404625543099</v>
      </c>
      <c r="I1945" s="2">
        <f t="shared" si="275"/>
        <v>79.005448026117335</v>
      </c>
    </row>
    <row r="1946" spans="1:9" ht="13.5" x14ac:dyDescent="0.25">
      <c r="A1946" s="3">
        <f>TITRES_STAT!B1949</f>
        <v>45140</v>
      </c>
      <c r="B1946" s="5">
        <f>TITRES_STAT!D1949</f>
        <v>3.19</v>
      </c>
      <c r="C1946" s="2">
        <f t="shared" si="270"/>
        <v>-0.14999999999999991</v>
      </c>
      <c r="D1946" s="2">
        <f t="shared" si="271"/>
        <v>0</v>
      </c>
      <c r="E1946" s="2">
        <f t="shared" si="272"/>
        <v>0.14999999999999991</v>
      </c>
      <c r="F1946" s="2">
        <f t="shared" si="273"/>
        <v>3.6317952463901302E-3</v>
      </c>
      <c r="G1946" s="2">
        <f t="shared" si="273"/>
        <v>1.167938262802806E-2</v>
      </c>
      <c r="H1946" s="2">
        <f t="shared" si="274"/>
        <v>0.31095781019063334</v>
      </c>
      <c r="I1946" s="2">
        <f t="shared" si="275"/>
        <v>23.719894551405531</v>
      </c>
    </row>
    <row r="1947" spans="1:9" ht="13.5" x14ac:dyDescent="0.25">
      <c r="A1947" s="3">
        <f>TITRES_STAT!B1950</f>
        <v>45141</v>
      </c>
      <c r="B1947" s="5">
        <f>TITRES_STAT!D1950</f>
        <v>3.05</v>
      </c>
      <c r="C1947" s="2">
        <f t="shared" si="270"/>
        <v>-0.14000000000000012</v>
      </c>
      <c r="D1947" s="2">
        <f t="shared" si="271"/>
        <v>0</v>
      </c>
      <c r="E1947" s="2">
        <f t="shared" si="272"/>
        <v>0.14000000000000012</v>
      </c>
      <c r="F1947" s="2">
        <f t="shared" si="273"/>
        <v>3.3723813002194064E-3</v>
      </c>
      <c r="G1947" s="2">
        <f t="shared" si="273"/>
        <v>2.0845141011740349E-2</v>
      </c>
      <c r="H1947" s="2">
        <f t="shared" si="274"/>
        <v>0.16178260911355899</v>
      </c>
      <c r="I1947" s="2">
        <f t="shared" si="275"/>
        <v>13.925377075234351</v>
      </c>
    </row>
    <row r="1948" spans="1:9" ht="13.5" x14ac:dyDescent="0.25">
      <c r="A1948" s="3">
        <f>TITRES_STAT!B1951</f>
        <v>45142</v>
      </c>
      <c r="B1948" s="5">
        <f>TITRES_STAT!D1951</f>
        <v>2.92</v>
      </c>
      <c r="C1948" s="2">
        <f t="shared" si="270"/>
        <v>-0.12999999999999989</v>
      </c>
      <c r="D1948" s="2">
        <f t="shared" si="271"/>
        <v>0</v>
      </c>
      <c r="E1948" s="2">
        <f t="shared" si="272"/>
        <v>0.12999999999999989</v>
      </c>
      <c r="F1948" s="2">
        <f t="shared" si="273"/>
        <v>3.1314969216323062E-3</v>
      </c>
      <c r="G1948" s="2">
        <f t="shared" si="273"/>
        <v>2.8641916653758891E-2</v>
      </c>
      <c r="H1948" s="2">
        <f t="shared" si="274"/>
        <v>0.10933265952442246</v>
      </c>
      <c r="I1948" s="2">
        <f t="shared" si="275"/>
        <v>9.855714477142854</v>
      </c>
    </row>
    <row r="1949" spans="1:9" ht="13.5" x14ac:dyDescent="0.25">
      <c r="A1949" s="3">
        <f>TITRES_STAT!B1952</f>
        <v>45145</v>
      </c>
      <c r="B1949" s="5">
        <f>TITRES_STAT!D1952</f>
        <v>2.79</v>
      </c>
      <c r="C1949" s="2">
        <f t="shared" si="270"/>
        <v>-0.12999999999999989</v>
      </c>
      <c r="D1949" s="2">
        <f t="shared" si="271"/>
        <v>0</v>
      </c>
      <c r="E1949" s="2">
        <f t="shared" si="272"/>
        <v>0.12999999999999989</v>
      </c>
      <c r="F1949" s="2">
        <f t="shared" ref="F1949:G1964" si="276">((F1948*13)+D1949)/14</f>
        <v>2.9078185700871415E-3</v>
      </c>
      <c r="G1949" s="2">
        <f t="shared" si="276"/>
        <v>3.5881779749918963E-2</v>
      </c>
      <c r="H1949" s="2">
        <f t="shared" si="274"/>
        <v>8.1038861236912549E-2</v>
      </c>
      <c r="I1949" s="2">
        <f t="shared" si="275"/>
        <v>7.4963874235000958</v>
      </c>
    </row>
    <row r="1950" spans="1:9" ht="13.5" x14ac:dyDescent="0.25">
      <c r="A1950" s="3">
        <f>TITRES_STAT!B1953</f>
        <v>45146</v>
      </c>
      <c r="B1950" s="5">
        <f>TITRES_STAT!D1953</f>
        <v>2.67</v>
      </c>
      <c r="C1950" s="2">
        <f t="shared" si="270"/>
        <v>-0.12000000000000011</v>
      </c>
      <c r="D1950" s="2">
        <f t="shared" si="271"/>
        <v>0</v>
      </c>
      <c r="E1950" s="2">
        <f t="shared" si="272"/>
        <v>0.12000000000000011</v>
      </c>
      <c r="F1950" s="2">
        <f t="shared" si="276"/>
        <v>2.7001172436523458E-3</v>
      </c>
      <c r="G1950" s="2">
        <f t="shared" si="276"/>
        <v>4.1890224053496183E-2</v>
      </c>
      <c r="H1950" s="2">
        <f t="shared" si="274"/>
        <v>6.4456977842948363E-2</v>
      </c>
      <c r="I1950" s="2">
        <f t="shared" si="275"/>
        <v>6.0553859089322941</v>
      </c>
    </row>
    <row r="1951" spans="1:9" ht="13.5" x14ac:dyDescent="0.25">
      <c r="A1951" s="3">
        <f>TITRES_STAT!B1954</f>
        <v>45147</v>
      </c>
      <c r="B1951" s="5">
        <f>TITRES_STAT!D1954</f>
        <v>2.5499999999999998</v>
      </c>
      <c r="C1951" s="2">
        <f t="shared" si="270"/>
        <v>-0.12000000000000011</v>
      </c>
      <c r="D1951" s="2">
        <f t="shared" si="271"/>
        <v>0</v>
      </c>
      <c r="E1951" s="2">
        <f t="shared" si="272"/>
        <v>0.12000000000000011</v>
      </c>
      <c r="F1951" s="2">
        <f t="shared" si="276"/>
        <v>2.5072517262486071E-3</v>
      </c>
      <c r="G1951" s="2">
        <f t="shared" si="276"/>
        <v>4.746949376396075E-2</v>
      </c>
      <c r="H1951" s="2">
        <f t="shared" si="274"/>
        <v>5.2818168626692502E-2</v>
      </c>
      <c r="I1951" s="2">
        <f t="shared" si="275"/>
        <v>5.0168367340762217</v>
      </c>
    </row>
    <row r="1952" spans="1:9" ht="13.5" x14ac:dyDescent="0.25">
      <c r="A1952" s="3">
        <f>TITRES_STAT!B1955</f>
        <v>45148</v>
      </c>
      <c r="B1952" s="5">
        <f>TITRES_STAT!D1955</f>
        <v>2.44</v>
      </c>
      <c r="C1952" s="2">
        <f t="shared" si="270"/>
        <v>-0.10999999999999988</v>
      </c>
      <c r="D1952" s="2">
        <f t="shared" si="271"/>
        <v>0</v>
      </c>
      <c r="E1952" s="2">
        <f t="shared" si="272"/>
        <v>0.10999999999999988</v>
      </c>
      <c r="F1952" s="2">
        <f t="shared" si="276"/>
        <v>2.3281623172308496E-3</v>
      </c>
      <c r="G1952" s="2">
        <f t="shared" si="276"/>
        <v>5.1935958495106405E-2</v>
      </c>
      <c r="H1952" s="2">
        <f t="shared" si="274"/>
        <v>4.4827560416550657E-2</v>
      </c>
      <c r="I1952" s="2">
        <f t="shared" si="275"/>
        <v>4.2904266804255116</v>
      </c>
    </row>
    <row r="1953" spans="1:9" ht="13.5" x14ac:dyDescent="0.25">
      <c r="A1953" s="3">
        <f>TITRES_STAT!B1956</f>
        <v>45149</v>
      </c>
      <c r="B1953" s="5">
        <f>TITRES_STAT!D1956</f>
        <v>2.34</v>
      </c>
      <c r="C1953" s="2">
        <f t="shared" si="270"/>
        <v>-0.10000000000000009</v>
      </c>
      <c r="D1953" s="2">
        <f t="shared" si="271"/>
        <v>0</v>
      </c>
      <c r="E1953" s="2">
        <f t="shared" si="272"/>
        <v>0.10000000000000009</v>
      </c>
      <c r="F1953" s="2">
        <f t="shared" si="276"/>
        <v>2.1618650088572173E-3</v>
      </c>
      <c r="G1953" s="2">
        <f t="shared" si="276"/>
        <v>5.5369104316884528E-2</v>
      </c>
      <c r="H1953" s="2">
        <f t="shared" si="274"/>
        <v>3.9044608641031736E-2</v>
      </c>
      <c r="I1953" s="2">
        <f t="shared" si="275"/>
        <v>3.7577413247057905</v>
      </c>
    </row>
    <row r="1954" spans="1:9" ht="13.5" x14ac:dyDescent="0.25">
      <c r="A1954" s="3">
        <f>TITRES_STAT!B1957</f>
        <v>45152</v>
      </c>
      <c r="B1954" s="5">
        <f>TITRES_STAT!D1957</f>
        <v>2.2400000000000002</v>
      </c>
      <c r="C1954" s="2">
        <f t="shared" si="270"/>
        <v>-9.9999999999999645E-2</v>
      </c>
      <c r="D1954" s="2">
        <f t="shared" si="271"/>
        <v>0</v>
      </c>
      <c r="E1954" s="2">
        <f t="shared" si="272"/>
        <v>9.9999999999999645E-2</v>
      </c>
      <c r="F1954" s="2">
        <f t="shared" si="276"/>
        <v>2.0074460796531304E-3</v>
      </c>
      <c r="G1954" s="2">
        <f t="shared" si="276"/>
        <v>5.8557025437107037E-2</v>
      </c>
      <c r="H1954" s="2">
        <f t="shared" si="274"/>
        <v>3.4281899817626846E-2</v>
      </c>
      <c r="I1954" s="2">
        <f t="shared" si="275"/>
        <v>3.3145605490796726</v>
      </c>
    </row>
    <row r="1955" spans="1:9" ht="13.5" x14ac:dyDescent="0.25">
      <c r="A1955" s="3">
        <f>TITRES_STAT!B1958</f>
        <v>45153</v>
      </c>
      <c r="B1955" s="5">
        <f>TITRES_STAT!D1958</f>
        <v>2.14</v>
      </c>
      <c r="C1955" s="2">
        <f t="shared" si="270"/>
        <v>-0.10000000000000009</v>
      </c>
      <c r="D1955" s="2">
        <f t="shared" si="271"/>
        <v>0</v>
      </c>
      <c r="E1955" s="2">
        <f t="shared" si="272"/>
        <v>0.10000000000000009</v>
      </c>
      <c r="F1955" s="2">
        <f t="shared" si="276"/>
        <v>1.8640570739636209E-3</v>
      </c>
      <c r="G1955" s="2">
        <f t="shared" si="276"/>
        <v>6.1517237905885112E-2</v>
      </c>
      <c r="H1955" s="2">
        <f t="shared" si="274"/>
        <v>3.0301377913218921E-2</v>
      </c>
      <c r="I1955" s="2">
        <f t="shared" si="275"/>
        <v>2.9410208083572087</v>
      </c>
    </row>
    <row r="1956" spans="1:9" ht="13.5" x14ac:dyDescent="0.25">
      <c r="A1956" s="3">
        <f>TITRES_STAT!B1959</f>
        <v>45154</v>
      </c>
      <c r="B1956" s="5">
        <f>TITRES_STAT!D1959</f>
        <v>2.0499999999999998</v>
      </c>
      <c r="C1956" s="2">
        <f t="shared" si="270"/>
        <v>-9.0000000000000302E-2</v>
      </c>
      <c r="D1956" s="2">
        <f t="shared" si="271"/>
        <v>0</v>
      </c>
      <c r="E1956" s="2">
        <f t="shared" si="272"/>
        <v>9.0000000000000302E-2</v>
      </c>
      <c r="F1956" s="2">
        <f t="shared" si="276"/>
        <v>1.7309101401090765E-3</v>
      </c>
      <c r="G1956" s="2">
        <f t="shared" si="276"/>
        <v>6.355172091260762E-2</v>
      </c>
      <c r="H1956" s="2">
        <f t="shared" si="274"/>
        <v>2.723624341328721E-2</v>
      </c>
      <c r="I1956" s="2">
        <f t="shared" si="275"/>
        <v>2.6514098960125239</v>
      </c>
    </row>
    <row r="1957" spans="1:9" ht="13.5" x14ac:dyDescent="0.25">
      <c r="A1957" s="3">
        <f>TITRES_STAT!B1960</f>
        <v>45155</v>
      </c>
      <c r="B1957" s="5">
        <f>TITRES_STAT!D1960</f>
        <v>2.14</v>
      </c>
      <c r="C1957" s="2">
        <f t="shared" si="270"/>
        <v>9.0000000000000302E-2</v>
      </c>
      <c r="D1957" s="2">
        <f t="shared" si="271"/>
        <v>9.0000000000000302E-2</v>
      </c>
      <c r="E1957" s="2">
        <f t="shared" si="272"/>
        <v>0</v>
      </c>
      <c r="F1957" s="2">
        <f t="shared" si="276"/>
        <v>8.0358451301013063E-3</v>
      </c>
      <c r="G1957" s="2">
        <f t="shared" si="276"/>
        <v>5.9012312275992788E-2</v>
      </c>
      <c r="H1957" s="2">
        <f t="shared" si="274"/>
        <v>0.13617234811133513</v>
      </c>
      <c r="I1957" s="2">
        <f t="shared" si="275"/>
        <v>11.985184143734443</v>
      </c>
    </row>
    <row r="1958" spans="1:9" ht="13.5" x14ac:dyDescent="0.25">
      <c r="A1958" s="3">
        <f>TITRES_STAT!B1961</f>
        <v>45156</v>
      </c>
      <c r="B1958" s="5">
        <f>TITRES_STAT!D1961</f>
        <v>2.23</v>
      </c>
      <c r="C1958" s="2">
        <f t="shared" si="270"/>
        <v>8.9999999999999858E-2</v>
      </c>
      <c r="D1958" s="2">
        <f t="shared" si="271"/>
        <v>8.9999999999999858E-2</v>
      </c>
      <c r="E1958" s="2">
        <f t="shared" si="272"/>
        <v>0</v>
      </c>
      <c r="F1958" s="2">
        <f t="shared" si="276"/>
        <v>1.3890427620808346E-2</v>
      </c>
      <c r="G1958" s="2">
        <f t="shared" si="276"/>
        <v>5.4797147113421873E-2</v>
      </c>
      <c r="H1958" s="2">
        <f t="shared" si="274"/>
        <v>0.25348815317077084</v>
      </c>
      <c r="I1958" s="2">
        <f t="shared" si="275"/>
        <v>20.222620575197141</v>
      </c>
    </row>
    <row r="1959" spans="1:9" ht="13.5" x14ac:dyDescent="0.25">
      <c r="A1959" s="3">
        <f>TITRES_STAT!B1962</f>
        <v>45159</v>
      </c>
      <c r="B1959" s="5">
        <f>TITRES_STAT!D1962</f>
        <v>2.23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1.2898254219322034E-2</v>
      </c>
      <c r="G1959" s="2">
        <f t="shared" si="276"/>
        <v>5.0883065176748885E-2</v>
      </c>
      <c r="H1959" s="2">
        <f t="shared" si="274"/>
        <v>0.25348815317077078</v>
      </c>
      <c r="I1959" s="2">
        <f t="shared" si="275"/>
        <v>20.222620575197126</v>
      </c>
    </row>
    <row r="1960" spans="1:9" ht="13.5" x14ac:dyDescent="0.25">
      <c r="A1960" s="3">
        <f>TITRES_STAT!B1963</f>
        <v>45160</v>
      </c>
      <c r="B1960" s="5">
        <f>TITRES_STAT!D1963</f>
        <v>2.23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1.1976950346513318E-2</v>
      </c>
      <c r="G1960" s="2">
        <f t="shared" si="276"/>
        <v>4.7248560521266816E-2</v>
      </c>
      <c r="H1960" s="2">
        <f t="shared" si="274"/>
        <v>0.25348815317077084</v>
      </c>
      <c r="I1960" s="2">
        <f t="shared" si="275"/>
        <v>20.222620575197141</v>
      </c>
    </row>
    <row r="1961" spans="1:9" ht="13.5" x14ac:dyDescent="0.25">
      <c r="A1961" s="3">
        <f>TITRES_STAT!B1964</f>
        <v>45161</v>
      </c>
      <c r="B1961" s="5">
        <f>TITRES_STAT!D1964</f>
        <v>2.23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1.1121453893190938E-2</v>
      </c>
      <c r="G1961" s="2">
        <f t="shared" si="276"/>
        <v>4.387366334117633E-2</v>
      </c>
      <c r="H1961" s="2">
        <f t="shared" si="274"/>
        <v>0.25348815317077078</v>
      </c>
      <c r="I1961" s="2">
        <f t="shared" si="275"/>
        <v>20.222620575197126</v>
      </c>
    </row>
    <row r="1962" spans="1:9" ht="13.5" x14ac:dyDescent="0.25">
      <c r="A1962" s="3">
        <f>TITRES_STAT!B1965</f>
        <v>45162</v>
      </c>
      <c r="B1962" s="5">
        <f>TITRES_STAT!D1965</f>
        <v>2.23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1.0327064329391584E-2</v>
      </c>
      <c r="G1962" s="2">
        <f t="shared" si="276"/>
        <v>4.0739830245378021E-2</v>
      </c>
      <c r="H1962" s="2">
        <f t="shared" si="274"/>
        <v>0.25348815317077078</v>
      </c>
      <c r="I1962" s="2">
        <f t="shared" si="275"/>
        <v>20.222620575197126</v>
      </c>
    </row>
    <row r="1963" spans="1:9" ht="13.5" x14ac:dyDescent="0.25">
      <c r="A1963" s="3">
        <f>TITRES_STAT!B1966</f>
        <v>45163</v>
      </c>
      <c r="B1963" s="5">
        <f>TITRES_STAT!D1966</f>
        <v>2.23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9.589416877292185E-3</v>
      </c>
      <c r="G1963" s="2">
        <f t="shared" si="276"/>
        <v>3.7829842370708168E-2</v>
      </c>
      <c r="H1963" s="2">
        <f t="shared" si="274"/>
        <v>0.25348815317077072</v>
      </c>
      <c r="I1963" s="2">
        <f t="shared" si="275"/>
        <v>20.222620575197126</v>
      </c>
    </row>
    <row r="1964" spans="1:9" ht="13.5" x14ac:dyDescent="0.25">
      <c r="A1964" s="3">
        <f>TITRES_STAT!B1967</f>
        <v>45166</v>
      </c>
      <c r="B1964" s="5">
        <f>TITRES_STAT!D1967</f>
        <v>2.23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8.9044585289141717E-3</v>
      </c>
      <c r="G1964" s="2">
        <f t="shared" si="276"/>
        <v>3.5127710772800441E-2</v>
      </c>
      <c r="H1964" s="2">
        <f t="shared" si="274"/>
        <v>0.25348815317077072</v>
      </c>
      <c r="I1964" s="2">
        <f t="shared" si="275"/>
        <v>20.222620575197126</v>
      </c>
    </row>
    <row r="1965" spans="1:9" ht="13.5" x14ac:dyDescent="0.25">
      <c r="A1965" s="3">
        <f>TITRES_STAT!B1968</f>
        <v>45167</v>
      </c>
      <c r="B1965" s="5">
        <f>TITRES_STAT!D1968</f>
        <v>2.23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8.2684257768488745E-3</v>
      </c>
      <c r="G1965" s="2">
        <f t="shared" si="277"/>
        <v>3.2618588574743264E-2</v>
      </c>
      <c r="H1965" s="2">
        <f t="shared" si="274"/>
        <v>0.25348815317077078</v>
      </c>
      <c r="I1965" s="2">
        <f t="shared" si="275"/>
        <v>20.222620575197126</v>
      </c>
    </row>
    <row r="1966" spans="1:9" ht="13.5" x14ac:dyDescent="0.25">
      <c r="A1966" s="3">
        <f>TITRES_STAT!B1969</f>
        <v>45168</v>
      </c>
      <c r="B1966" s="5">
        <f>TITRES_STAT!D1969</f>
        <v>2.23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7.6778239356453835E-3</v>
      </c>
      <c r="G1966" s="2">
        <f t="shared" si="277"/>
        <v>3.0288689390833033E-2</v>
      </c>
      <c r="H1966" s="2">
        <f t="shared" si="274"/>
        <v>0.25348815317077078</v>
      </c>
      <c r="I1966" s="2">
        <f t="shared" si="275"/>
        <v>20.222620575197126</v>
      </c>
    </row>
    <row r="1967" spans="1:9" ht="13.5" x14ac:dyDescent="0.25">
      <c r="A1967" s="3">
        <f>TITRES_STAT!B1970</f>
        <v>45169</v>
      </c>
      <c r="B1967" s="5">
        <f>TITRES_STAT!D1970</f>
        <v>2.23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7.129407940242141E-3</v>
      </c>
      <c r="G1967" s="2">
        <f t="shared" si="277"/>
        <v>2.8125211577202103E-2</v>
      </c>
      <c r="H1967" s="2">
        <f t="shared" si="274"/>
        <v>0.25348815317077072</v>
      </c>
      <c r="I1967" s="2">
        <f t="shared" si="275"/>
        <v>20.222620575197126</v>
      </c>
    </row>
    <row r="1968" spans="1:9" ht="13.5" x14ac:dyDescent="0.25">
      <c r="A1968" s="3">
        <f>TITRES_STAT!B1971</f>
        <v>45170</v>
      </c>
      <c r="B1968" s="5">
        <f>TITRES_STAT!D1971</f>
        <v>2.33</v>
      </c>
      <c r="C1968" s="2">
        <f t="shared" si="270"/>
        <v>0.10000000000000009</v>
      </c>
      <c r="D1968" s="2">
        <f t="shared" si="271"/>
        <v>0.10000000000000009</v>
      </c>
      <c r="E1968" s="2">
        <f t="shared" si="272"/>
        <v>0</v>
      </c>
      <c r="F1968" s="2">
        <f t="shared" si="277"/>
        <v>1.376302165879628E-2</v>
      </c>
      <c r="G1968" s="2">
        <f t="shared" si="277"/>
        <v>2.6116267893116239E-2</v>
      </c>
      <c r="H1968" s="2">
        <f t="shared" si="274"/>
        <v>0.52699036918762632</v>
      </c>
      <c r="I1968" s="2">
        <f t="shared" si="275"/>
        <v>34.511702222980645</v>
      </c>
    </row>
    <row r="1969" spans="1:9" ht="13.5" x14ac:dyDescent="0.25">
      <c r="A1969" s="3">
        <f>TITRES_STAT!B1972</f>
        <v>45173</v>
      </c>
      <c r="B1969" s="5">
        <f>TITRES_STAT!D1972</f>
        <v>2.33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1.2779948683167975E-2</v>
      </c>
      <c r="G1969" s="2">
        <f t="shared" si="277"/>
        <v>2.4250820186465079E-2</v>
      </c>
      <c r="H1969" s="2">
        <f t="shared" si="274"/>
        <v>0.52699036918762643</v>
      </c>
      <c r="I1969" s="2">
        <f t="shared" si="275"/>
        <v>34.511702222980645</v>
      </c>
    </row>
    <row r="1970" spans="1:9" ht="13.5" x14ac:dyDescent="0.25">
      <c r="A1970" s="3">
        <f>TITRES_STAT!B1973</f>
        <v>45174</v>
      </c>
      <c r="B1970" s="5">
        <f>TITRES_STAT!D1973</f>
        <v>2.33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1.1867095205798834E-2</v>
      </c>
      <c r="G1970" s="2">
        <f t="shared" si="277"/>
        <v>2.2518618744574719E-2</v>
      </c>
      <c r="H1970" s="2">
        <f t="shared" si="274"/>
        <v>0.52699036918762632</v>
      </c>
      <c r="I1970" s="2">
        <f t="shared" si="275"/>
        <v>34.511702222980645</v>
      </c>
    </row>
    <row r="1971" spans="1:9" ht="13.5" x14ac:dyDescent="0.25">
      <c r="A1971" s="3">
        <f>TITRES_STAT!B1974</f>
        <v>45175</v>
      </c>
      <c r="B1971" s="5">
        <f>TITRES_STAT!D1974</f>
        <v>2.33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1.1019445548241774E-2</v>
      </c>
      <c r="G1971" s="2">
        <f t="shared" si="277"/>
        <v>2.0910145977105093E-2</v>
      </c>
      <c r="H1971" s="2">
        <f t="shared" si="274"/>
        <v>0.52699036918762643</v>
      </c>
      <c r="I1971" s="2">
        <f t="shared" si="275"/>
        <v>34.511702222980645</v>
      </c>
    </row>
    <row r="1972" spans="1:9" ht="13.5" x14ac:dyDescent="0.25">
      <c r="A1972" s="3">
        <f>TITRES_STAT!B1975</f>
        <v>45176</v>
      </c>
      <c r="B1972" s="5">
        <f>TITRES_STAT!D1975</f>
        <v>2.33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1.0232342294795933E-2</v>
      </c>
      <c r="G1972" s="2">
        <f t="shared" si="277"/>
        <v>1.9416564121597587E-2</v>
      </c>
      <c r="H1972" s="2">
        <f t="shared" si="274"/>
        <v>0.52699036918762632</v>
      </c>
      <c r="I1972" s="2">
        <f t="shared" si="275"/>
        <v>34.511702222980645</v>
      </c>
    </row>
    <row r="1973" spans="1:9" ht="13.5" x14ac:dyDescent="0.25">
      <c r="A1973" s="3">
        <f>TITRES_STAT!B1976</f>
        <v>45177</v>
      </c>
      <c r="B1973" s="5">
        <f>TITRES_STAT!D1976</f>
        <v>2.33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9.5014607023105081E-3</v>
      </c>
      <c r="G1973" s="2">
        <f t="shared" si="277"/>
        <v>1.8029666684340615E-2</v>
      </c>
      <c r="H1973" s="2">
        <f t="shared" si="274"/>
        <v>0.52699036918762632</v>
      </c>
      <c r="I1973" s="2">
        <f t="shared" si="275"/>
        <v>34.511702222980645</v>
      </c>
    </row>
    <row r="1974" spans="1:9" ht="13.5" x14ac:dyDescent="0.25">
      <c r="A1974" s="3">
        <f>TITRES_STAT!B1977</f>
        <v>45180</v>
      </c>
      <c r="B1974" s="5">
        <f>TITRES_STAT!D1977</f>
        <v>2.33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8.8227849378597571E-3</v>
      </c>
      <c r="G1974" s="2">
        <f t="shared" si="277"/>
        <v>1.6741833349744859E-2</v>
      </c>
      <c r="H1974" s="2">
        <f t="shared" si="274"/>
        <v>0.52699036918762632</v>
      </c>
      <c r="I1974" s="2">
        <f t="shared" si="275"/>
        <v>34.511702222980645</v>
      </c>
    </row>
    <row r="1975" spans="1:9" ht="13.5" x14ac:dyDescent="0.25">
      <c r="A1975" s="3">
        <f>TITRES_STAT!B1978</f>
        <v>45181</v>
      </c>
      <c r="B1975" s="5">
        <f>TITRES_STAT!D1978</f>
        <v>2.23</v>
      </c>
      <c r="C1975" s="2">
        <f t="shared" si="270"/>
        <v>-0.10000000000000009</v>
      </c>
      <c r="D1975" s="2">
        <f t="shared" si="271"/>
        <v>0</v>
      </c>
      <c r="E1975" s="2">
        <f t="shared" si="272"/>
        <v>0.10000000000000009</v>
      </c>
      <c r="F1975" s="2">
        <f t="shared" si="277"/>
        <v>8.1925860137269171E-3</v>
      </c>
      <c r="G1975" s="2">
        <f t="shared" si="277"/>
        <v>2.2688845253334516E-2</v>
      </c>
      <c r="H1975" s="2">
        <f t="shared" si="274"/>
        <v>0.3610843091506773</v>
      </c>
      <c r="I1975" s="2">
        <f t="shared" si="275"/>
        <v>26.529165513339549</v>
      </c>
    </row>
    <row r="1976" spans="1:9" ht="13.5" x14ac:dyDescent="0.25">
      <c r="A1976" s="3">
        <f>TITRES_STAT!B1979</f>
        <v>45182</v>
      </c>
      <c r="B1976" s="5">
        <f>TITRES_STAT!D1979</f>
        <v>2.13</v>
      </c>
      <c r="C1976" s="2">
        <f t="shared" si="270"/>
        <v>-0.10000000000000009</v>
      </c>
      <c r="D1976" s="2">
        <f t="shared" si="271"/>
        <v>0</v>
      </c>
      <c r="E1976" s="2">
        <f t="shared" si="272"/>
        <v>0.10000000000000009</v>
      </c>
      <c r="F1976" s="2">
        <f t="shared" si="277"/>
        <v>7.6074012984607082E-3</v>
      </c>
      <c r="G1976" s="2">
        <f t="shared" si="277"/>
        <v>2.8211070592382058E-2</v>
      </c>
      <c r="H1976" s="2">
        <f t="shared" si="274"/>
        <v>0.26966014187759907</v>
      </c>
      <c r="I1976" s="2">
        <f t="shared" si="275"/>
        <v>21.238765633677389</v>
      </c>
    </row>
    <row r="1977" spans="1:9" ht="13.5" x14ac:dyDescent="0.25">
      <c r="A1977" s="3">
        <f>TITRES_STAT!B1980</f>
        <v>45183</v>
      </c>
      <c r="B1977" s="5">
        <f>TITRES_STAT!D1980</f>
        <v>2.2200000000000002</v>
      </c>
      <c r="C1977" s="2">
        <f t="shared" si="270"/>
        <v>9.0000000000000302E-2</v>
      </c>
      <c r="D1977" s="2">
        <f t="shared" si="271"/>
        <v>9.0000000000000302E-2</v>
      </c>
      <c r="E1977" s="2">
        <f t="shared" si="272"/>
        <v>0</v>
      </c>
      <c r="F1977" s="2">
        <f t="shared" si="277"/>
        <v>1.349258691999925E-2</v>
      </c>
      <c r="G1977" s="2">
        <f t="shared" si="277"/>
        <v>2.6195994121497625E-2</v>
      </c>
      <c r="H1977" s="2">
        <f t="shared" si="274"/>
        <v>0.51506298472279088</v>
      </c>
      <c r="I1977" s="2">
        <f t="shared" si="275"/>
        <v>33.996143389182677</v>
      </c>
    </row>
    <row r="1978" spans="1:9" ht="13.5" x14ac:dyDescent="0.25">
      <c r="A1978" s="3">
        <f>TITRES_STAT!B1981</f>
        <v>45184</v>
      </c>
      <c r="B1978" s="5">
        <f>TITRES_STAT!D1981</f>
        <v>2.31</v>
      </c>
      <c r="C1978" s="2">
        <f t="shared" si="270"/>
        <v>8.9999999999999858E-2</v>
      </c>
      <c r="D1978" s="2">
        <f t="shared" si="271"/>
        <v>8.9999999999999858E-2</v>
      </c>
      <c r="E1978" s="2">
        <f t="shared" si="272"/>
        <v>0</v>
      </c>
      <c r="F1978" s="2">
        <f t="shared" si="277"/>
        <v>1.8957402139999295E-2</v>
      </c>
      <c r="G1978" s="2">
        <f t="shared" si="277"/>
        <v>2.4324851684247795E-2</v>
      </c>
      <c r="H1978" s="2">
        <f t="shared" si="274"/>
        <v>0.77934296932530389</v>
      </c>
      <c r="I1978" s="2">
        <f t="shared" si="275"/>
        <v>43.799480075548182</v>
      </c>
    </row>
    <row r="1979" spans="1:9" ht="13.5" x14ac:dyDescent="0.25">
      <c r="A1979" s="3">
        <f>TITRES_STAT!B1982</f>
        <v>45187</v>
      </c>
      <c r="B1979" s="5">
        <f>TITRES_STAT!D1982</f>
        <v>2.41</v>
      </c>
      <c r="C1979" s="2">
        <f t="shared" si="270"/>
        <v>0.10000000000000009</v>
      </c>
      <c r="D1979" s="2">
        <f t="shared" si="271"/>
        <v>0.10000000000000009</v>
      </c>
      <c r="E1979" s="2">
        <f t="shared" si="272"/>
        <v>0</v>
      </c>
      <c r="F1979" s="2">
        <f t="shared" si="277"/>
        <v>2.4746159129999352E-2</v>
      </c>
      <c r="G1979" s="2">
        <f t="shared" si="277"/>
        <v>2.2587362278230098E-2</v>
      </c>
      <c r="H1979" s="2">
        <f t="shared" si="274"/>
        <v>1.0955754295334397</v>
      </c>
      <c r="I1979" s="2">
        <f t="shared" si="275"/>
        <v>52.280410148603401</v>
      </c>
    </row>
    <row r="1980" spans="1:9" ht="13.5" x14ac:dyDescent="0.25">
      <c r="A1980" s="3">
        <f>TITRES_STAT!B1983</f>
        <v>45188</v>
      </c>
      <c r="B1980" s="5">
        <f>TITRES_STAT!D1983</f>
        <v>2.5099999999999998</v>
      </c>
      <c r="C1980" s="2">
        <f t="shared" si="270"/>
        <v>9.9999999999999645E-2</v>
      </c>
      <c r="D1980" s="2">
        <f t="shared" si="271"/>
        <v>9.9999999999999645E-2</v>
      </c>
      <c r="E1980" s="2">
        <f t="shared" si="272"/>
        <v>0</v>
      </c>
      <c r="F1980" s="2">
        <f t="shared" si="277"/>
        <v>3.0121433477856514E-2</v>
      </c>
      <c r="G1980" s="2">
        <f t="shared" si="277"/>
        <v>2.0973979258356517E-2</v>
      </c>
      <c r="H1980" s="2">
        <f t="shared" si="274"/>
        <v>1.4361334636037384</v>
      </c>
      <c r="I1980" s="2">
        <f t="shared" si="275"/>
        <v>58.951345854396912</v>
      </c>
    </row>
    <row r="1981" spans="1:9" ht="13.5" x14ac:dyDescent="0.25">
      <c r="A1981" s="3">
        <f>TITRES_STAT!B1984</f>
        <v>45189</v>
      </c>
      <c r="B1981" s="5">
        <f>TITRES_STAT!D1984</f>
        <v>2.62</v>
      </c>
      <c r="C1981" s="2">
        <f t="shared" si="270"/>
        <v>0.11000000000000032</v>
      </c>
      <c r="D1981" s="2">
        <f t="shared" si="271"/>
        <v>0.11000000000000032</v>
      </c>
      <c r="E1981" s="2">
        <f t="shared" si="272"/>
        <v>0</v>
      </c>
      <c r="F1981" s="2">
        <f t="shared" ref="F1981:G1996" si="278">((F1980*13)+D1981)/14</f>
        <v>3.5827045372295356E-2</v>
      </c>
      <c r="G1981" s="2">
        <f t="shared" si="278"/>
        <v>1.9475837882759622E-2</v>
      </c>
      <c r="H1981" s="2">
        <f t="shared" si="274"/>
        <v>1.8395637501177873</v>
      </c>
      <c r="I1981" s="2">
        <f t="shared" si="275"/>
        <v>64.78332279180141</v>
      </c>
    </row>
    <row r="1982" spans="1:9" ht="13.5" x14ac:dyDescent="0.25">
      <c r="A1982" s="3">
        <f>TITRES_STAT!B1985</f>
        <v>45190</v>
      </c>
      <c r="B1982" s="5">
        <f>TITRES_STAT!D1985</f>
        <v>2.73</v>
      </c>
      <c r="C1982" s="2">
        <f t="shared" si="270"/>
        <v>0.10999999999999988</v>
      </c>
      <c r="D1982" s="2">
        <f t="shared" si="271"/>
        <v>0.10999999999999988</v>
      </c>
      <c r="E1982" s="2">
        <f t="shared" si="272"/>
        <v>0</v>
      </c>
      <c r="F1982" s="2">
        <f t="shared" si="278"/>
        <v>4.112511355998854E-2</v>
      </c>
      <c r="G1982" s="2">
        <f t="shared" si="278"/>
        <v>1.8084706605419647E-2</v>
      </c>
      <c r="H1982" s="2">
        <f t="shared" si="274"/>
        <v>2.2740271355944537</v>
      </c>
      <c r="I1982" s="2">
        <f t="shared" si="275"/>
        <v>69.4565756915013</v>
      </c>
    </row>
    <row r="1983" spans="1:9" ht="13.5" x14ac:dyDescent="0.25">
      <c r="A1983" s="3">
        <f>TITRES_STAT!B1986</f>
        <v>45191</v>
      </c>
      <c r="B1983" s="5">
        <f>TITRES_STAT!D1986</f>
        <v>2.85</v>
      </c>
      <c r="C1983" s="2">
        <f t="shared" si="270"/>
        <v>0.12000000000000011</v>
      </c>
      <c r="D1983" s="2">
        <f t="shared" si="271"/>
        <v>0.12000000000000011</v>
      </c>
      <c r="E1983" s="2">
        <f t="shared" si="272"/>
        <v>0</v>
      </c>
      <c r="F1983" s="2">
        <f t="shared" si="278"/>
        <v>4.6759034019989369E-2</v>
      </c>
      <c r="G1983" s="2">
        <f t="shared" si="278"/>
        <v>1.6792941847889674E-2</v>
      </c>
      <c r="H1983" s="2">
        <f t="shared" si="274"/>
        <v>2.7844456583922166</v>
      </c>
      <c r="I1983" s="2">
        <f t="shared" si="275"/>
        <v>73.576050754423051</v>
      </c>
    </row>
    <row r="1984" spans="1:9" ht="13.5" x14ac:dyDescent="0.25">
      <c r="A1984" s="3">
        <f>TITRES_STAT!B1987</f>
        <v>45194</v>
      </c>
      <c r="B1984" s="5">
        <f>TITRES_STAT!D1987</f>
        <v>2.97</v>
      </c>
      <c r="C1984" s="2">
        <f t="shared" si="270"/>
        <v>0.12000000000000011</v>
      </c>
      <c r="D1984" s="2">
        <f t="shared" si="271"/>
        <v>0.12000000000000011</v>
      </c>
      <c r="E1984" s="2">
        <f t="shared" si="272"/>
        <v>0</v>
      </c>
      <c r="F1984" s="2">
        <f t="shared" si="278"/>
        <v>5.1990531589990133E-2</v>
      </c>
      <c r="G1984" s="2">
        <f t="shared" si="278"/>
        <v>1.5593446001611841E-2</v>
      </c>
      <c r="H1984" s="2">
        <f t="shared" si="274"/>
        <v>3.3341271444821143</v>
      </c>
      <c r="I1984" s="2">
        <f t="shared" si="275"/>
        <v>76.927303545464156</v>
      </c>
    </row>
    <row r="1985" spans="1:9" ht="13.5" x14ac:dyDescent="0.25">
      <c r="A1985" s="3">
        <f>TITRES_STAT!B1988</f>
        <v>45195</v>
      </c>
      <c r="B1985" s="5">
        <f>TITRES_STAT!D1988</f>
        <v>3.1</v>
      </c>
      <c r="C1985" s="2">
        <f t="shared" si="270"/>
        <v>0.12999999999999989</v>
      </c>
      <c r="D1985" s="2">
        <f t="shared" si="271"/>
        <v>0.12999999999999989</v>
      </c>
      <c r="E1985" s="2">
        <f t="shared" si="272"/>
        <v>0</v>
      </c>
      <c r="F1985" s="2">
        <f t="shared" si="278"/>
        <v>5.7562636476419404E-2</v>
      </c>
      <c r="G1985" s="2">
        <f t="shared" si="278"/>
        <v>1.4479628430068139E-2</v>
      </c>
      <c r="H1985" s="2">
        <f t="shared" si="274"/>
        <v>3.9754222115869946</v>
      </c>
      <c r="I1985" s="2">
        <f t="shared" si="275"/>
        <v>79.901203205003313</v>
      </c>
    </row>
    <row r="1986" spans="1:9" ht="13.5" x14ac:dyDescent="0.25">
      <c r="A1986" s="3">
        <f>TITRES_STAT!B1989</f>
        <v>45197</v>
      </c>
      <c r="B1986" s="5">
        <f>TITRES_STAT!D1989</f>
        <v>3.1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5.3451019585246597E-2</v>
      </c>
      <c r="G1986" s="2">
        <f t="shared" si="278"/>
        <v>1.3445369256491842E-2</v>
      </c>
      <c r="H1986" s="2">
        <f t="shared" si="274"/>
        <v>3.9754222115869955</v>
      </c>
      <c r="I1986" s="2">
        <f t="shared" si="275"/>
        <v>79.901203205003313</v>
      </c>
    </row>
    <row r="1987" spans="1:9" ht="13.5" x14ac:dyDescent="0.25">
      <c r="A1987" s="3">
        <f>TITRES_STAT!B1990</f>
        <v>45198</v>
      </c>
      <c r="B1987" s="5">
        <f>TITRES_STAT!D1990</f>
        <v>3.23</v>
      </c>
      <c r="C1987" s="2">
        <f t="shared" ref="C1987:C2050" si="279">B1987-B1986</f>
        <v>0.12999999999999989</v>
      </c>
      <c r="D1987" s="2">
        <f t="shared" ref="D1987:D2050" si="280">IF(C1987&gt;0,C1987,0)</f>
        <v>0.12999999999999989</v>
      </c>
      <c r="E1987" s="2">
        <f t="shared" ref="E1987:E2050" si="281">IF(C1987&lt;0,-C1987,0)</f>
        <v>0</v>
      </c>
      <c r="F1987" s="2">
        <f t="shared" si="278"/>
        <v>5.8918803900586118E-2</v>
      </c>
      <c r="G1987" s="2">
        <f t="shared" si="278"/>
        <v>1.2484985738170997E-2</v>
      </c>
      <c r="H1987" s="2">
        <f t="shared" si="274"/>
        <v>4.7191727036139568</v>
      </c>
      <c r="I1987" s="2">
        <f t="shared" si="275"/>
        <v>82.514953616139309</v>
      </c>
    </row>
    <row r="1988" spans="1:9" ht="13.5" x14ac:dyDescent="0.25">
      <c r="A1988" s="3">
        <f>TITRES_STAT!B1991</f>
        <v>45201</v>
      </c>
      <c r="B1988" s="5">
        <f>TITRES_STAT!D1991</f>
        <v>3.37</v>
      </c>
      <c r="C1988" s="2">
        <f t="shared" si="279"/>
        <v>0.14000000000000012</v>
      </c>
      <c r="D1988" s="2">
        <f t="shared" si="280"/>
        <v>0.14000000000000012</v>
      </c>
      <c r="E1988" s="2">
        <f t="shared" si="281"/>
        <v>0</v>
      </c>
      <c r="F1988" s="2">
        <f t="shared" si="278"/>
        <v>6.4710317907687123E-2</v>
      </c>
      <c r="G1988" s="2">
        <f t="shared" si="278"/>
        <v>1.1593201042587353E-2</v>
      </c>
      <c r="H1988" s="2">
        <f t="shared" si="274"/>
        <v>5.5817472387458205</v>
      </c>
      <c r="I1988" s="2">
        <f t="shared" si="275"/>
        <v>84.806466068567005</v>
      </c>
    </row>
    <row r="1989" spans="1:9" ht="13.5" x14ac:dyDescent="0.25">
      <c r="A1989" s="3">
        <f>TITRES_STAT!B1992</f>
        <v>45202</v>
      </c>
      <c r="B1989" s="5">
        <f>TITRES_STAT!D1992</f>
        <v>3.37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6.0088152342852329E-2</v>
      </c>
      <c r="G1989" s="2">
        <f t="shared" si="278"/>
        <v>1.0765115253831113E-2</v>
      </c>
      <c r="H1989" s="2">
        <f t="shared" si="274"/>
        <v>5.5817472387458205</v>
      </c>
      <c r="I1989" s="2">
        <f t="shared" si="275"/>
        <v>84.806466068567005</v>
      </c>
    </row>
    <row r="1990" spans="1:9" ht="13.5" x14ac:dyDescent="0.25">
      <c r="A1990" s="3">
        <f>TITRES_STAT!B1993</f>
        <v>45203</v>
      </c>
      <c r="B1990" s="5">
        <f>TITRES_STAT!D1993</f>
        <v>3.39</v>
      </c>
      <c r="C1990" s="2">
        <f t="shared" si="279"/>
        <v>2.0000000000000018E-2</v>
      </c>
      <c r="D1990" s="2">
        <f t="shared" si="280"/>
        <v>2.0000000000000018E-2</v>
      </c>
      <c r="E1990" s="2">
        <f t="shared" si="281"/>
        <v>0</v>
      </c>
      <c r="F1990" s="2">
        <f t="shared" si="278"/>
        <v>5.7224712889791453E-2</v>
      </c>
      <c r="G1990" s="2">
        <f t="shared" si="278"/>
        <v>9.9961784499860325E-3</v>
      </c>
      <c r="H1990" s="2">
        <f t="shared" si="274"/>
        <v>5.7246589960457754</v>
      </c>
      <c r="I1990" s="2">
        <f t="shared" si="275"/>
        <v>85.129357479865988</v>
      </c>
    </row>
    <row r="1991" spans="1:9" ht="13.5" x14ac:dyDescent="0.25">
      <c r="A1991" s="3">
        <f>TITRES_STAT!B1994</f>
        <v>45204</v>
      </c>
      <c r="B1991" s="5">
        <f>TITRES_STAT!D1994</f>
        <v>3.39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5.3137233397663498E-2</v>
      </c>
      <c r="G1991" s="2">
        <f t="shared" si="278"/>
        <v>9.2821657035584582E-3</v>
      </c>
      <c r="H1991" s="2">
        <f t="shared" si="274"/>
        <v>5.7246589960457763</v>
      </c>
      <c r="I1991" s="2">
        <f t="shared" si="275"/>
        <v>85.129357479865988</v>
      </c>
    </row>
    <row r="1992" spans="1:9" ht="13.5" x14ac:dyDescent="0.25">
      <c r="A1992" s="3">
        <f>TITRES_STAT!B1995</f>
        <v>45205</v>
      </c>
      <c r="B1992" s="5">
        <f>TITRES_STAT!D1995</f>
        <v>3.39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4.9341716726401821E-2</v>
      </c>
      <c r="G1992" s="2">
        <f t="shared" si="278"/>
        <v>8.6191538675899973E-3</v>
      </c>
      <c r="H1992" s="2">
        <f t="shared" si="274"/>
        <v>5.7246589960457763</v>
      </c>
      <c r="I1992" s="2">
        <f t="shared" si="275"/>
        <v>85.129357479865988</v>
      </c>
    </row>
    <row r="1993" spans="1:9" ht="13.5" x14ac:dyDescent="0.25">
      <c r="A1993" s="3">
        <f>TITRES_STAT!B1996</f>
        <v>45208</v>
      </c>
      <c r="B1993" s="5">
        <f>TITRES_STAT!D1996</f>
        <v>3.4</v>
      </c>
      <c r="C1993" s="2">
        <f t="shared" si="279"/>
        <v>9.9999999999997868E-3</v>
      </c>
      <c r="D1993" s="2">
        <f t="shared" si="280"/>
        <v>9.9999999999997868E-3</v>
      </c>
      <c r="E1993" s="2">
        <f t="shared" si="281"/>
        <v>0</v>
      </c>
      <c r="F1993" s="2">
        <f t="shared" si="278"/>
        <v>4.6531594103087388E-2</v>
      </c>
      <c r="G1993" s="2">
        <f t="shared" si="278"/>
        <v>8.0035000199049963E-3</v>
      </c>
      <c r="H1993" s="2">
        <f t="shared" si="274"/>
        <v>5.8139056646918998</v>
      </c>
      <c r="I1993" s="2">
        <f t="shared" si="275"/>
        <v>85.324129079423983</v>
      </c>
    </row>
    <row r="1994" spans="1:9" ht="13.5" x14ac:dyDescent="0.25">
      <c r="A1994" s="3">
        <f>TITRES_STAT!B1997</f>
        <v>45209</v>
      </c>
      <c r="B1994" s="5">
        <f>TITRES_STAT!D1997</f>
        <v>3.4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4.3207908810009722E-2</v>
      </c>
      <c r="G1994" s="2">
        <f t="shared" si="278"/>
        <v>7.4318214470546397E-3</v>
      </c>
      <c r="H1994" s="2">
        <f t="shared" si="274"/>
        <v>5.8139056646918998</v>
      </c>
      <c r="I1994" s="2">
        <f t="shared" si="275"/>
        <v>85.324129079423983</v>
      </c>
    </row>
    <row r="1995" spans="1:9" ht="13.5" x14ac:dyDescent="0.25">
      <c r="A1995" s="3">
        <f>TITRES_STAT!B1998</f>
        <v>45210</v>
      </c>
      <c r="B1995" s="5">
        <f>TITRES_STAT!D1998</f>
        <v>3.4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4.0121629609294739E-2</v>
      </c>
      <c r="G1995" s="2">
        <f t="shared" si="278"/>
        <v>6.9009770579793088E-3</v>
      </c>
      <c r="H1995" s="2">
        <f t="shared" si="274"/>
        <v>5.813905664691899</v>
      </c>
      <c r="I1995" s="2">
        <f t="shared" si="275"/>
        <v>85.324129079423983</v>
      </c>
    </row>
    <row r="1996" spans="1:9" ht="13.5" x14ac:dyDescent="0.25">
      <c r="A1996" s="3">
        <f>TITRES_STAT!B1999</f>
        <v>45211</v>
      </c>
      <c r="B1996" s="5">
        <f>TITRES_STAT!D1999</f>
        <v>3.25</v>
      </c>
      <c r="C1996" s="2">
        <f t="shared" si="279"/>
        <v>-0.14999999999999991</v>
      </c>
      <c r="D1996" s="2">
        <f t="shared" si="280"/>
        <v>0</v>
      </c>
      <c r="E1996" s="2">
        <f t="shared" si="281"/>
        <v>0.14999999999999991</v>
      </c>
      <c r="F1996" s="2">
        <f t="shared" si="278"/>
        <v>3.7255798922916541E-2</v>
      </c>
      <c r="G1996" s="2">
        <f t="shared" si="278"/>
        <v>1.7122335839552211E-2</v>
      </c>
      <c r="H1996" s="2">
        <f t="shared" si="274"/>
        <v>2.1758596065413274</v>
      </c>
      <c r="I1996" s="2">
        <f t="shared" si="275"/>
        <v>68.512462013739622</v>
      </c>
    </row>
    <row r="1997" spans="1:9" ht="13.5" x14ac:dyDescent="0.25">
      <c r="A1997" s="3">
        <f>TITRES_STAT!B2000</f>
        <v>45212</v>
      </c>
      <c r="B1997" s="5">
        <f>TITRES_STAT!D2000</f>
        <v>3.11</v>
      </c>
      <c r="C1997" s="2">
        <f t="shared" si="279"/>
        <v>-0.14000000000000012</v>
      </c>
      <c r="D1997" s="2">
        <f t="shared" si="280"/>
        <v>0</v>
      </c>
      <c r="E1997" s="2">
        <f t="shared" si="281"/>
        <v>0.14000000000000012</v>
      </c>
      <c r="F1997" s="2">
        <f t="shared" ref="F1997:G2012" si="282">((F1996*13)+D1997)/14</f>
        <v>3.45946704284225E-2</v>
      </c>
      <c r="G1997" s="2">
        <f t="shared" si="282"/>
        <v>2.5899311851012775E-2</v>
      </c>
      <c r="H1997" s="2">
        <f t="shared" si="274"/>
        <v>1.3357370507537134</v>
      </c>
      <c r="I1997" s="2">
        <f t="shared" si="275"/>
        <v>57.186961619788818</v>
      </c>
    </row>
    <row r="1998" spans="1:9" ht="13.5" x14ac:dyDescent="0.25">
      <c r="A1998" s="3">
        <f>TITRES_STAT!B2001</f>
        <v>45215</v>
      </c>
      <c r="B1998" s="5">
        <f>TITRES_STAT!D2001</f>
        <v>3.11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3.2123622540678035E-2</v>
      </c>
      <c r="G1998" s="2">
        <f t="shared" si="282"/>
        <v>2.4049361004511861E-2</v>
      </c>
      <c r="H1998" s="2">
        <f t="shared" si="274"/>
        <v>1.3357370507537134</v>
      </c>
      <c r="I1998" s="2">
        <f t="shared" si="275"/>
        <v>57.186961619788818</v>
      </c>
    </row>
    <row r="1999" spans="1:9" ht="13.5" x14ac:dyDescent="0.25">
      <c r="A1999" s="3">
        <f>TITRES_STAT!B2002</f>
        <v>45216</v>
      </c>
      <c r="B1999" s="5">
        <f>TITRES_STAT!D2002</f>
        <v>3.15</v>
      </c>
      <c r="C1999" s="2">
        <f t="shared" si="279"/>
        <v>4.0000000000000036E-2</v>
      </c>
      <c r="D1999" s="2">
        <f t="shared" si="280"/>
        <v>4.0000000000000036E-2</v>
      </c>
      <c r="E1999" s="2">
        <f t="shared" si="281"/>
        <v>0</v>
      </c>
      <c r="F1999" s="2">
        <f t="shared" si="282"/>
        <v>3.2686220930629603E-2</v>
      </c>
      <c r="G1999" s="2">
        <f t="shared" si="282"/>
        <v>2.2331549504189585E-2</v>
      </c>
      <c r="H1999" s="2">
        <f t="shared" si="274"/>
        <v>1.4636790395801866</v>
      </c>
      <c r="I1999" s="2">
        <f t="shared" si="275"/>
        <v>59.410297204525435</v>
      </c>
    </row>
    <row r="2000" spans="1:9" ht="13.5" x14ac:dyDescent="0.25">
      <c r="A2000" s="3">
        <f>TITRES_STAT!B2003</f>
        <v>45217</v>
      </c>
      <c r="B2000" s="5">
        <f>TITRES_STAT!D2003</f>
        <v>3.2</v>
      </c>
      <c r="C2000" s="2">
        <f t="shared" si="279"/>
        <v>5.0000000000000266E-2</v>
      </c>
      <c r="D2000" s="2">
        <f t="shared" si="280"/>
        <v>5.0000000000000266E-2</v>
      </c>
      <c r="E2000" s="2">
        <f t="shared" si="281"/>
        <v>0</v>
      </c>
      <c r="F2000" s="2">
        <f t="shared" si="282"/>
        <v>3.3922919435584654E-2</v>
      </c>
      <c r="G2000" s="2">
        <f t="shared" si="282"/>
        <v>2.0736438825318899E-2</v>
      </c>
      <c r="H2000" s="2">
        <f t="shared" si="274"/>
        <v>1.635908639923517</v>
      </c>
      <c r="I2000" s="2">
        <f t="shared" si="275"/>
        <v>62.062418065103508</v>
      </c>
    </row>
    <row r="2001" spans="1:9" ht="13.5" x14ac:dyDescent="0.25">
      <c r="A2001" s="3">
        <f>TITRES_STAT!B2004</f>
        <v>45218</v>
      </c>
      <c r="B2001" s="5">
        <f>TITRES_STAT!D2004</f>
        <v>3.06</v>
      </c>
      <c r="C2001" s="2">
        <f t="shared" si="279"/>
        <v>-0.14000000000000012</v>
      </c>
      <c r="D2001" s="2">
        <f t="shared" si="280"/>
        <v>0</v>
      </c>
      <c r="E2001" s="2">
        <f t="shared" si="281"/>
        <v>0.14000000000000012</v>
      </c>
      <c r="F2001" s="2">
        <f t="shared" si="282"/>
        <v>3.1499853761614321E-2</v>
      </c>
      <c r="G2001" s="2">
        <f t="shared" si="282"/>
        <v>2.9255264623510416E-2</v>
      </c>
      <c r="H2001" s="2">
        <f t="shared" ref="H2001:H2064" si="283">F2001/G2001</f>
        <v>1.0767242808085928</v>
      </c>
      <c r="I2001" s="2">
        <f t="shared" ref="I2001:I2064" si="284">IF(G2001=0,100,100-(100/(1+H2001)))</f>
        <v>51.847242831357455</v>
      </c>
    </row>
    <row r="2002" spans="1:9" ht="13.5" x14ac:dyDescent="0.25">
      <c r="A2002" s="3">
        <f>TITRES_STAT!B2005</f>
        <v>45219</v>
      </c>
      <c r="B2002" s="5">
        <f>TITRES_STAT!D2005</f>
        <v>3.19</v>
      </c>
      <c r="C2002" s="2">
        <f t="shared" si="279"/>
        <v>0.12999999999999989</v>
      </c>
      <c r="D2002" s="2">
        <f t="shared" si="280"/>
        <v>0.12999999999999989</v>
      </c>
      <c r="E2002" s="2">
        <f t="shared" si="281"/>
        <v>0</v>
      </c>
      <c r="F2002" s="2">
        <f t="shared" si="282"/>
        <v>3.8535578492927582E-2</v>
      </c>
      <c r="G2002" s="2">
        <f t="shared" si="282"/>
        <v>2.7165602864688245E-2</v>
      </c>
      <c r="H2002" s="2">
        <f t="shared" si="283"/>
        <v>1.4185430997012338</v>
      </c>
      <c r="I2002" s="2">
        <f t="shared" si="284"/>
        <v>58.652793902100335</v>
      </c>
    </row>
    <row r="2003" spans="1:9" ht="13.5" x14ac:dyDescent="0.25">
      <c r="A2003" s="3">
        <f>TITRES_STAT!B2006</f>
        <v>45222</v>
      </c>
      <c r="B2003" s="5">
        <f>TITRES_STAT!D2006</f>
        <v>3.05</v>
      </c>
      <c r="C2003" s="2">
        <f t="shared" si="279"/>
        <v>-0.14000000000000012</v>
      </c>
      <c r="D2003" s="2">
        <f t="shared" si="280"/>
        <v>0</v>
      </c>
      <c r="E2003" s="2">
        <f t="shared" si="281"/>
        <v>0.14000000000000012</v>
      </c>
      <c r="F2003" s="2">
        <f t="shared" si="282"/>
        <v>3.5783037172004185E-2</v>
      </c>
      <c r="G2003" s="2">
        <f t="shared" si="282"/>
        <v>3.5225202660067664E-2</v>
      </c>
      <c r="H2003" s="2">
        <f t="shared" si="283"/>
        <v>1.0158362328620156</v>
      </c>
      <c r="I2003" s="2">
        <f t="shared" si="284"/>
        <v>50.392795620096877</v>
      </c>
    </row>
    <row r="2004" spans="1:9" ht="13.5" x14ac:dyDescent="0.25">
      <c r="A2004" s="3">
        <f>TITRES_STAT!B2007</f>
        <v>45223</v>
      </c>
      <c r="B2004" s="5">
        <f>TITRES_STAT!D2007</f>
        <v>3.18</v>
      </c>
      <c r="C2004" s="2">
        <f t="shared" si="279"/>
        <v>0.13000000000000034</v>
      </c>
      <c r="D2004" s="2">
        <f t="shared" si="280"/>
        <v>0.13000000000000034</v>
      </c>
      <c r="E2004" s="2">
        <f t="shared" si="281"/>
        <v>0</v>
      </c>
      <c r="F2004" s="2">
        <f t="shared" si="282"/>
        <v>4.2512820231146768E-2</v>
      </c>
      <c r="G2004" s="2">
        <f t="shared" si="282"/>
        <v>3.2709116755777118E-2</v>
      </c>
      <c r="H2004" s="2">
        <f t="shared" si="283"/>
        <v>1.2997238827501543</v>
      </c>
      <c r="I2004" s="2">
        <f t="shared" si="284"/>
        <v>56.516518895992974</v>
      </c>
    </row>
    <row r="2005" spans="1:9" ht="13.5" x14ac:dyDescent="0.25">
      <c r="A2005" s="3">
        <f>TITRES_STAT!B2008</f>
        <v>45224</v>
      </c>
      <c r="B2005" s="5">
        <f>TITRES_STAT!D2008</f>
        <v>3.19</v>
      </c>
      <c r="C2005" s="2">
        <f t="shared" si="279"/>
        <v>9.9999999999997868E-3</v>
      </c>
      <c r="D2005" s="2">
        <f t="shared" si="280"/>
        <v>9.9999999999997868E-3</v>
      </c>
      <c r="E2005" s="2">
        <f t="shared" si="281"/>
        <v>0</v>
      </c>
      <c r="F2005" s="2">
        <f t="shared" si="282"/>
        <v>4.0190475928921984E-2</v>
      </c>
      <c r="G2005" s="2">
        <f t="shared" si="282"/>
        <v>3.0372751273221612E-2</v>
      </c>
      <c r="H2005" s="2">
        <f t="shared" si="283"/>
        <v>1.3232412028592302</v>
      </c>
      <c r="I2005" s="2">
        <f t="shared" si="284"/>
        <v>56.956686254991837</v>
      </c>
    </row>
    <row r="2006" spans="1:9" ht="13.5" x14ac:dyDescent="0.25">
      <c r="A2006" s="3">
        <f>TITRES_STAT!B2009</f>
        <v>45225</v>
      </c>
      <c r="B2006" s="5">
        <f>TITRES_STAT!D2009</f>
        <v>3.19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3.7319727648284694E-2</v>
      </c>
      <c r="G2006" s="2">
        <f t="shared" si="282"/>
        <v>2.8203269039420071E-2</v>
      </c>
      <c r="H2006" s="2">
        <f t="shared" si="283"/>
        <v>1.32324120285923</v>
      </c>
      <c r="I2006" s="2">
        <f t="shared" si="284"/>
        <v>56.956686254991837</v>
      </c>
    </row>
    <row r="2007" spans="1:9" ht="13.5" x14ac:dyDescent="0.25">
      <c r="A2007" s="3">
        <f>TITRES_STAT!B2010</f>
        <v>45226</v>
      </c>
      <c r="B2007" s="5">
        <f>TITRES_STAT!D2010</f>
        <v>3.05</v>
      </c>
      <c r="C2007" s="2">
        <f t="shared" si="279"/>
        <v>-0.14000000000000012</v>
      </c>
      <c r="D2007" s="2">
        <f t="shared" si="280"/>
        <v>0</v>
      </c>
      <c r="E2007" s="2">
        <f t="shared" si="281"/>
        <v>0.14000000000000012</v>
      </c>
      <c r="F2007" s="2">
        <f t="shared" si="282"/>
        <v>3.4654032816264356E-2</v>
      </c>
      <c r="G2007" s="2">
        <f t="shared" si="282"/>
        <v>3.6188749822318643E-2</v>
      </c>
      <c r="H2007" s="2">
        <f t="shared" si="283"/>
        <v>0.95759132289483562</v>
      </c>
      <c r="I2007" s="2">
        <f t="shared" si="284"/>
        <v>48.916814847686098</v>
      </c>
    </row>
    <row r="2008" spans="1:9" ht="13.5" x14ac:dyDescent="0.25">
      <c r="A2008" s="3">
        <f>TITRES_STAT!B2011</f>
        <v>45229</v>
      </c>
      <c r="B2008" s="5">
        <f>TITRES_STAT!D2011</f>
        <v>3.18</v>
      </c>
      <c r="C2008" s="2">
        <f t="shared" si="279"/>
        <v>0.13000000000000034</v>
      </c>
      <c r="D2008" s="2">
        <f t="shared" si="280"/>
        <v>0.13000000000000034</v>
      </c>
      <c r="E2008" s="2">
        <f t="shared" si="281"/>
        <v>0</v>
      </c>
      <c r="F2008" s="2">
        <f t="shared" si="282"/>
        <v>4.1464459043674066E-2</v>
      </c>
      <c r="G2008" s="2">
        <f t="shared" si="282"/>
        <v>3.3603839120724455E-2</v>
      </c>
      <c r="H2008" s="2">
        <f t="shared" si="283"/>
        <v>1.2339202938899247</v>
      </c>
      <c r="I2008" s="2">
        <f t="shared" si="284"/>
        <v>55.235645482287985</v>
      </c>
    </row>
    <row r="2009" spans="1:9" ht="13.5" x14ac:dyDescent="0.25">
      <c r="A2009" s="3">
        <f>TITRES_STAT!B2012</f>
        <v>45230</v>
      </c>
      <c r="B2009" s="5">
        <f>TITRES_STAT!D2012</f>
        <v>3.04</v>
      </c>
      <c r="C2009" s="2">
        <f t="shared" si="279"/>
        <v>-0.14000000000000012</v>
      </c>
      <c r="D2009" s="2">
        <f t="shared" si="280"/>
        <v>0</v>
      </c>
      <c r="E2009" s="2">
        <f t="shared" si="281"/>
        <v>0.14000000000000012</v>
      </c>
      <c r="F2009" s="2">
        <f t="shared" si="282"/>
        <v>3.850271196912592E-2</v>
      </c>
      <c r="G2009" s="2">
        <f t="shared" si="282"/>
        <v>4.1203564897815577E-2</v>
      </c>
      <c r="H2009" s="2">
        <f t="shared" si="283"/>
        <v>0.93445098900088508</v>
      </c>
      <c r="I2009" s="2">
        <f t="shared" si="284"/>
        <v>48.30574640112826</v>
      </c>
    </row>
    <row r="2010" spans="1:9" ht="13.5" x14ac:dyDescent="0.25">
      <c r="A2010" s="3">
        <f>TITRES_STAT!B2013</f>
        <v>45231</v>
      </c>
      <c r="B2010" s="5">
        <f>TITRES_STAT!D2013</f>
        <v>2.91</v>
      </c>
      <c r="C2010" s="2">
        <f t="shared" si="279"/>
        <v>-0.12999999999999989</v>
      </c>
      <c r="D2010" s="2">
        <f t="shared" si="280"/>
        <v>0</v>
      </c>
      <c r="E2010" s="2">
        <f t="shared" si="281"/>
        <v>0.12999999999999989</v>
      </c>
      <c r="F2010" s="2">
        <f t="shared" si="282"/>
        <v>3.57525182570455E-2</v>
      </c>
      <c r="G2010" s="2">
        <f t="shared" si="282"/>
        <v>4.7546167405114456E-2</v>
      </c>
      <c r="H2010" s="2">
        <f t="shared" si="283"/>
        <v>0.75195373693147904</v>
      </c>
      <c r="I2010" s="2">
        <f t="shared" si="284"/>
        <v>42.920867205575583</v>
      </c>
    </row>
    <row r="2011" spans="1:9" ht="13.5" x14ac:dyDescent="0.25">
      <c r="A2011" s="3">
        <f>TITRES_STAT!B2014</f>
        <v>45232</v>
      </c>
      <c r="B2011" s="5">
        <f>TITRES_STAT!D2014</f>
        <v>3.04</v>
      </c>
      <c r="C2011" s="2">
        <f t="shared" si="279"/>
        <v>0.12999999999999989</v>
      </c>
      <c r="D2011" s="2">
        <f t="shared" si="280"/>
        <v>0.12999999999999989</v>
      </c>
      <c r="E2011" s="2">
        <f t="shared" si="281"/>
        <v>0</v>
      </c>
      <c r="F2011" s="2">
        <f t="shared" si="282"/>
        <v>4.2484481238685097E-2</v>
      </c>
      <c r="G2011" s="2">
        <f t="shared" si="282"/>
        <v>4.4150012590463424E-2</v>
      </c>
      <c r="H2011" s="2">
        <f t="shared" si="283"/>
        <v>0.96227563132930816</v>
      </c>
      <c r="I2011" s="2">
        <f t="shared" si="284"/>
        <v>49.038759691340196</v>
      </c>
    </row>
    <row r="2012" spans="1:9" ht="13.5" x14ac:dyDescent="0.25">
      <c r="A2012" s="3">
        <f>TITRES_STAT!B2015</f>
        <v>45233</v>
      </c>
      <c r="B2012" s="5">
        <f>TITRES_STAT!D2015</f>
        <v>3.17</v>
      </c>
      <c r="C2012" s="2">
        <f t="shared" si="279"/>
        <v>0.12999999999999989</v>
      </c>
      <c r="D2012" s="2">
        <f t="shared" si="280"/>
        <v>0.12999999999999989</v>
      </c>
      <c r="E2012" s="2">
        <f t="shared" si="281"/>
        <v>0</v>
      </c>
      <c r="F2012" s="2">
        <f t="shared" si="282"/>
        <v>4.8735589721636156E-2</v>
      </c>
      <c r="G2012" s="2">
        <f t="shared" si="282"/>
        <v>4.0996440262573174E-2</v>
      </c>
      <c r="H2012" s="2">
        <f t="shared" si="283"/>
        <v>1.1887761329885091</v>
      </c>
      <c r="I2012" s="2">
        <f t="shared" si="284"/>
        <v>54.312367312109664</v>
      </c>
    </row>
    <row r="2013" spans="1:9" ht="13.5" x14ac:dyDescent="0.25">
      <c r="A2013" s="3">
        <f>TITRES_STAT!B2016</f>
        <v>45236</v>
      </c>
      <c r="B2013" s="5">
        <f>TITRES_STAT!D2016</f>
        <v>3.03</v>
      </c>
      <c r="C2013" s="2">
        <f t="shared" si="279"/>
        <v>-0.14000000000000012</v>
      </c>
      <c r="D2013" s="2">
        <f t="shared" si="280"/>
        <v>0</v>
      </c>
      <c r="E2013" s="2">
        <f t="shared" si="281"/>
        <v>0.14000000000000012</v>
      </c>
      <c r="F2013" s="2">
        <f t="shared" ref="F2013:G2028" si="285">((F2012*13)+D2013)/14</f>
        <v>4.5254476170090714E-2</v>
      </c>
      <c r="G2013" s="2">
        <f t="shared" si="285"/>
        <v>4.8068123100960813E-2</v>
      </c>
      <c r="H2013" s="2">
        <f t="shared" si="283"/>
        <v>0.94146542969942049</v>
      </c>
      <c r="I2013" s="2">
        <f t="shared" si="284"/>
        <v>48.492515771716782</v>
      </c>
    </row>
    <row r="2014" spans="1:9" ht="13.5" x14ac:dyDescent="0.25">
      <c r="A2014" s="3">
        <f>TITRES_STAT!B2017</f>
        <v>45237</v>
      </c>
      <c r="B2014" s="5">
        <f>TITRES_STAT!D2017</f>
        <v>2.9</v>
      </c>
      <c r="C2014" s="2">
        <f t="shared" si="279"/>
        <v>-0.12999999999999989</v>
      </c>
      <c r="D2014" s="2">
        <f t="shared" si="280"/>
        <v>0</v>
      </c>
      <c r="E2014" s="2">
        <f t="shared" si="281"/>
        <v>0.12999999999999989</v>
      </c>
      <c r="F2014" s="2">
        <f t="shared" si="285"/>
        <v>4.2022013586512807E-2</v>
      </c>
      <c r="G2014" s="2">
        <f t="shared" si="285"/>
        <v>5.3920400022320743E-2</v>
      </c>
      <c r="H2014" s="2">
        <f t="shared" si="283"/>
        <v>0.77933423285282544</v>
      </c>
      <c r="I2014" s="2">
        <f t="shared" si="284"/>
        <v>43.799204132846398</v>
      </c>
    </row>
    <row r="2015" spans="1:9" ht="13.5" x14ac:dyDescent="0.25">
      <c r="A2015" s="3">
        <f>TITRES_STAT!B2018</f>
        <v>45238</v>
      </c>
      <c r="B2015" s="5">
        <f>TITRES_STAT!D2018</f>
        <v>2.9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3.9020441187476176E-2</v>
      </c>
      <c r="G2015" s="2">
        <f t="shared" si="285"/>
        <v>5.0068942877869262E-2</v>
      </c>
      <c r="H2015" s="2">
        <f t="shared" si="283"/>
        <v>0.77933423285282544</v>
      </c>
      <c r="I2015" s="2">
        <f t="shared" si="284"/>
        <v>43.799204132846398</v>
      </c>
    </row>
    <row r="2016" spans="1:9" ht="13.5" x14ac:dyDescent="0.25">
      <c r="A2016" s="3">
        <f>TITRES_STAT!B2019</f>
        <v>45239</v>
      </c>
      <c r="B2016" s="5">
        <f>TITRES_STAT!D2019</f>
        <v>3.03</v>
      </c>
      <c r="C2016" s="2">
        <f t="shared" si="279"/>
        <v>0.12999999999999989</v>
      </c>
      <c r="D2016" s="2">
        <f t="shared" si="280"/>
        <v>0.12999999999999989</v>
      </c>
      <c r="E2016" s="2">
        <f t="shared" si="281"/>
        <v>0</v>
      </c>
      <c r="F2016" s="2">
        <f t="shared" si="285"/>
        <v>4.5518981102656446E-2</v>
      </c>
      <c r="G2016" s="2">
        <f t="shared" si="285"/>
        <v>4.6492589815164312E-2</v>
      </c>
      <c r="H2016" s="2">
        <f t="shared" si="283"/>
        <v>0.97905884106739294</v>
      </c>
      <c r="I2016" s="2">
        <f t="shared" si="284"/>
        <v>49.470931371567694</v>
      </c>
    </row>
    <row r="2017" spans="1:9" ht="13.5" x14ac:dyDescent="0.25">
      <c r="A2017" s="3">
        <f>TITRES_STAT!B2020</f>
        <v>45240</v>
      </c>
      <c r="B2017" s="5">
        <f>TITRES_STAT!D2020</f>
        <v>3.16</v>
      </c>
      <c r="C2017" s="2">
        <f t="shared" si="279"/>
        <v>0.13000000000000034</v>
      </c>
      <c r="D2017" s="2">
        <f t="shared" si="280"/>
        <v>0.13000000000000034</v>
      </c>
      <c r="E2017" s="2">
        <f t="shared" si="281"/>
        <v>0</v>
      </c>
      <c r="F2017" s="2">
        <f t="shared" si="285"/>
        <v>5.155333959532387E-2</v>
      </c>
      <c r="G2017" s="2">
        <f t="shared" si="285"/>
        <v>4.3171690542652574E-2</v>
      </c>
      <c r="H2017" s="2">
        <f t="shared" si="283"/>
        <v>1.1941468806830817</v>
      </c>
      <c r="I2017" s="2">
        <f t="shared" si="284"/>
        <v>54.424199728658095</v>
      </c>
    </row>
    <row r="2018" spans="1:9" ht="13.5" x14ac:dyDescent="0.25">
      <c r="A2018" s="3">
        <f>TITRES_STAT!B2021</f>
        <v>45243</v>
      </c>
      <c r="B2018" s="5">
        <f>TITRES_STAT!D2021</f>
        <v>3.19</v>
      </c>
      <c r="C2018" s="2">
        <f t="shared" si="279"/>
        <v>2.9999999999999805E-2</v>
      </c>
      <c r="D2018" s="2">
        <f t="shared" si="280"/>
        <v>2.9999999999999805E-2</v>
      </c>
      <c r="E2018" s="2">
        <f t="shared" si="281"/>
        <v>0</v>
      </c>
      <c r="F2018" s="2">
        <f t="shared" si="285"/>
        <v>5.0013815338515011E-2</v>
      </c>
      <c r="G2018" s="2">
        <f t="shared" si="285"/>
        <v>4.0087998361034535E-2</v>
      </c>
      <c r="H2018" s="2">
        <f t="shared" si="283"/>
        <v>1.2476007130136073</v>
      </c>
      <c r="I2018" s="2">
        <f t="shared" si="284"/>
        <v>55.508111640559633</v>
      </c>
    </row>
    <row r="2019" spans="1:9" ht="13.5" x14ac:dyDescent="0.25">
      <c r="A2019" s="3">
        <f>TITRES_STAT!B2022</f>
        <v>45244</v>
      </c>
      <c r="B2019" s="5">
        <f>TITRES_STAT!D2022</f>
        <v>3.19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4.6441399957192507E-2</v>
      </c>
      <c r="G2019" s="2">
        <f t="shared" si="285"/>
        <v>3.7224569906674929E-2</v>
      </c>
      <c r="H2019" s="2">
        <f t="shared" si="283"/>
        <v>1.2476007130136073</v>
      </c>
      <c r="I2019" s="2">
        <f t="shared" si="284"/>
        <v>55.508111640559633</v>
      </c>
    </row>
    <row r="2020" spans="1:9" ht="13.5" x14ac:dyDescent="0.25">
      <c r="A2020" s="3">
        <f>TITRES_STAT!B2023</f>
        <v>45245</v>
      </c>
      <c r="B2020" s="5">
        <f>TITRES_STAT!D2023</f>
        <v>3.05</v>
      </c>
      <c r="C2020" s="2">
        <f t="shared" si="279"/>
        <v>-0.14000000000000012</v>
      </c>
      <c r="D2020" s="2">
        <f t="shared" si="280"/>
        <v>0</v>
      </c>
      <c r="E2020" s="2">
        <f t="shared" si="281"/>
        <v>0.14000000000000012</v>
      </c>
      <c r="F2020" s="2">
        <f t="shared" si="285"/>
        <v>4.3124157103107331E-2</v>
      </c>
      <c r="G2020" s="2">
        <f t="shared" si="285"/>
        <v>4.4565672056198158E-2</v>
      </c>
      <c r="H2020" s="2">
        <f t="shared" si="283"/>
        <v>0.96765414080880352</v>
      </c>
      <c r="I2020" s="2">
        <f t="shared" si="284"/>
        <v>49.17806034809805</v>
      </c>
    </row>
    <row r="2021" spans="1:9" ht="13.5" x14ac:dyDescent="0.25">
      <c r="A2021" s="3">
        <f>TITRES_STAT!B2024</f>
        <v>45246</v>
      </c>
      <c r="B2021" s="5">
        <f>TITRES_STAT!D2024</f>
        <v>3.05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4.0043860167171097E-2</v>
      </c>
      <c r="G2021" s="2">
        <f t="shared" si="285"/>
        <v>4.1382409766469723E-2</v>
      </c>
      <c r="H2021" s="2">
        <f t="shared" si="283"/>
        <v>0.96765414080880341</v>
      </c>
      <c r="I2021" s="2">
        <f t="shared" si="284"/>
        <v>49.178060348098043</v>
      </c>
    </row>
    <row r="2022" spans="1:9" ht="13.5" x14ac:dyDescent="0.25">
      <c r="A2022" s="3">
        <f>TITRES_STAT!B2025</f>
        <v>45247</v>
      </c>
      <c r="B2022" s="5">
        <f>TITRES_STAT!D2025</f>
        <v>3.05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3.7183584440944592E-2</v>
      </c>
      <c r="G2022" s="2">
        <f t="shared" si="285"/>
        <v>3.842652335457903E-2</v>
      </c>
      <c r="H2022" s="2">
        <f t="shared" si="283"/>
        <v>0.96765414080880352</v>
      </c>
      <c r="I2022" s="2">
        <f t="shared" si="284"/>
        <v>49.17806034809805</v>
      </c>
    </row>
    <row r="2023" spans="1:9" ht="13.5" x14ac:dyDescent="0.25">
      <c r="A2023" s="3">
        <f>TITRES_STAT!B2026</f>
        <v>45250</v>
      </c>
      <c r="B2023" s="5">
        <f>TITRES_STAT!D2026</f>
        <v>3.05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3.4527614123734264E-2</v>
      </c>
      <c r="G2023" s="2">
        <f t="shared" si="285"/>
        <v>3.5681771686394817E-2</v>
      </c>
      <c r="H2023" s="2">
        <f t="shared" si="283"/>
        <v>0.96765414080880341</v>
      </c>
      <c r="I2023" s="2">
        <f t="shared" si="284"/>
        <v>49.178060348098043</v>
      </c>
    </row>
    <row r="2024" spans="1:9" ht="13.5" x14ac:dyDescent="0.25">
      <c r="A2024" s="3">
        <f>TITRES_STAT!B2027</f>
        <v>45251</v>
      </c>
      <c r="B2024" s="5">
        <f>TITRES_STAT!D2027</f>
        <v>3.05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3.2061355972038956E-2</v>
      </c>
      <c r="G2024" s="2">
        <f t="shared" si="285"/>
        <v>3.3133073708795188E-2</v>
      </c>
      <c r="H2024" s="2">
        <f t="shared" si="283"/>
        <v>0.9676541408088033</v>
      </c>
      <c r="I2024" s="2">
        <f t="shared" si="284"/>
        <v>49.178060348098043</v>
      </c>
    </row>
    <row r="2025" spans="1:9" ht="13.5" x14ac:dyDescent="0.25">
      <c r="A2025" s="3">
        <f>TITRES_STAT!B2028</f>
        <v>45252</v>
      </c>
      <c r="B2025" s="5">
        <f>TITRES_STAT!D2028</f>
        <v>2.92</v>
      </c>
      <c r="C2025" s="2">
        <f t="shared" si="279"/>
        <v>-0.12999999999999989</v>
      </c>
      <c r="D2025" s="2">
        <f t="shared" si="280"/>
        <v>0</v>
      </c>
      <c r="E2025" s="2">
        <f t="shared" si="281"/>
        <v>0.12999999999999989</v>
      </c>
      <c r="F2025" s="2">
        <f t="shared" si="285"/>
        <v>2.9771259116893316E-2</v>
      </c>
      <c r="G2025" s="2">
        <f t="shared" si="285"/>
        <v>4.0052139872452666E-2</v>
      </c>
      <c r="H2025" s="2">
        <f t="shared" si="283"/>
        <v>0.74331257235445725</v>
      </c>
      <c r="I2025" s="2">
        <f t="shared" si="284"/>
        <v>42.637940214620556</v>
      </c>
    </row>
    <row r="2026" spans="1:9" ht="13.5" x14ac:dyDescent="0.25">
      <c r="A2026" s="3">
        <f>TITRES_STAT!B2029</f>
        <v>45253</v>
      </c>
      <c r="B2026" s="5">
        <f>TITRES_STAT!D2029</f>
        <v>2.79</v>
      </c>
      <c r="C2026" s="2">
        <f t="shared" si="279"/>
        <v>-0.12999999999999989</v>
      </c>
      <c r="D2026" s="2">
        <f t="shared" si="280"/>
        <v>0</v>
      </c>
      <c r="E2026" s="2">
        <f t="shared" si="281"/>
        <v>0.12999999999999989</v>
      </c>
      <c r="F2026" s="2">
        <f t="shared" si="285"/>
        <v>2.7644740608543793E-2</v>
      </c>
      <c r="G2026" s="2">
        <f t="shared" si="285"/>
        <v>4.6476987024420324E-2</v>
      </c>
      <c r="H2026" s="2">
        <f t="shared" si="283"/>
        <v>0.5948049212832679</v>
      </c>
      <c r="I2026" s="2">
        <f t="shared" si="284"/>
        <v>37.29640618393973</v>
      </c>
    </row>
    <row r="2027" spans="1:9" ht="13.5" x14ac:dyDescent="0.25">
      <c r="A2027" s="3">
        <f>TITRES_STAT!B2030</f>
        <v>45254</v>
      </c>
      <c r="B2027" s="5">
        <f>TITRES_STAT!D2030</f>
        <v>2.91</v>
      </c>
      <c r="C2027" s="2">
        <f t="shared" si="279"/>
        <v>0.12000000000000011</v>
      </c>
      <c r="D2027" s="2">
        <f t="shared" si="280"/>
        <v>0.12000000000000011</v>
      </c>
      <c r="E2027" s="2">
        <f t="shared" si="281"/>
        <v>0</v>
      </c>
      <c r="F2027" s="2">
        <f t="shared" si="285"/>
        <v>3.4241544850790673E-2</v>
      </c>
      <c r="G2027" s="2">
        <f t="shared" si="285"/>
        <v>4.3157202236961734E-2</v>
      </c>
      <c r="H2027" s="2">
        <f t="shared" si="283"/>
        <v>0.79341437989380836</v>
      </c>
      <c r="I2027" s="2">
        <f t="shared" si="284"/>
        <v>44.24043817139394</v>
      </c>
    </row>
    <row r="2028" spans="1:9" ht="13.5" x14ac:dyDescent="0.25">
      <c r="A2028" s="3">
        <f>TITRES_STAT!B2031</f>
        <v>45257</v>
      </c>
      <c r="B2028" s="5">
        <f>TITRES_STAT!D2031</f>
        <v>2.91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3.1795720218591339E-2</v>
      </c>
      <c r="G2028" s="2">
        <f t="shared" si="285"/>
        <v>4.007454493432161E-2</v>
      </c>
      <c r="H2028" s="2">
        <f t="shared" si="283"/>
        <v>0.79341437989380836</v>
      </c>
      <c r="I2028" s="2">
        <f t="shared" si="284"/>
        <v>44.24043817139394</v>
      </c>
    </row>
    <row r="2029" spans="1:9" ht="13.5" x14ac:dyDescent="0.25">
      <c r="A2029" s="3">
        <f>TITRES_STAT!B2032</f>
        <v>45258</v>
      </c>
      <c r="B2029" s="5">
        <f>TITRES_STAT!D2032</f>
        <v>2.91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2.9524597345834815E-2</v>
      </c>
      <c r="G2029" s="2">
        <f t="shared" si="286"/>
        <v>3.7212077439012926E-2</v>
      </c>
      <c r="H2029" s="2">
        <f t="shared" si="283"/>
        <v>0.79341437989380825</v>
      </c>
      <c r="I2029" s="2">
        <f t="shared" si="284"/>
        <v>44.24043817139394</v>
      </c>
    </row>
    <row r="2030" spans="1:9" ht="13.5" x14ac:dyDescent="0.25">
      <c r="A2030" s="3">
        <f>TITRES_STAT!B2033</f>
        <v>45259</v>
      </c>
      <c r="B2030" s="5">
        <f>TITRES_STAT!D2033</f>
        <v>2.91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2.7415697535418043E-2</v>
      </c>
      <c r="G2030" s="2">
        <f t="shared" si="286"/>
        <v>3.455407190765486E-2</v>
      </c>
      <c r="H2030" s="2">
        <f t="shared" si="283"/>
        <v>0.79341437989380836</v>
      </c>
      <c r="I2030" s="2">
        <f t="shared" si="284"/>
        <v>44.24043817139394</v>
      </c>
    </row>
    <row r="2031" spans="1:9" ht="13.5" x14ac:dyDescent="0.25">
      <c r="A2031" s="3">
        <f>TITRES_STAT!B2034</f>
        <v>45260</v>
      </c>
      <c r="B2031" s="5">
        <f>TITRES_STAT!D2034</f>
        <v>2.78</v>
      </c>
      <c r="C2031" s="2">
        <f t="shared" si="279"/>
        <v>-0.13000000000000034</v>
      </c>
      <c r="D2031" s="2">
        <f t="shared" si="280"/>
        <v>0</v>
      </c>
      <c r="E2031" s="2">
        <f t="shared" si="281"/>
        <v>0.13000000000000034</v>
      </c>
      <c r="F2031" s="2">
        <f t="shared" si="286"/>
        <v>2.5457433425745326E-2</v>
      </c>
      <c r="G2031" s="2">
        <f t="shared" si="286"/>
        <v>4.1371638199965255E-2</v>
      </c>
      <c r="H2031" s="2">
        <f t="shared" si="283"/>
        <v>0.61533539722791797</v>
      </c>
      <c r="I2031" s="2">
        <f t="shared" si="284"/>
        <v>38.093351899791031</v>
      </c>
    </row>
    <row r="2032" spans="1:9" ht="13.5" x14ac:dyDescent="0.25">
      <c r="A2032" s="3">
        <f>TITRES_STAT!B2035</f>
        <v>45261</v>
      </c>
      <c r="B2032" s="5">
        <f>TITRES_STAT!D2035</f>
        <v>2.9</v>
      </c>
      <c r="C2032" s="2">
        <f t="shared" si="279"/>
        <v>0.12000000000000011</v>
      </c>
      <c r="D2032" s="2">
        <f t="shared" si="280"/>
        <v>0.12000000000000011</v>
      </c>
      <c r="E2032" s="2">
        <f t="shared" si="281"/>
        <v>0</v>
      </c>
      <c r="F2032" s="2">
        <f t="shared" si="286"/>
        <v>3.2210473895334955E-2</v>
      </c>
      <c r="G2032" s="2">
        <f t="shared" si="286"/>
        <v>3.841652118568202E-2</v>
      </c>
      <c r="H2032" s="2">
        <f t="shared" si="283"/>
        <v>0.83845368870463777</v>
      </c>
      <c r="I2032" s="2">
        <f t="shared" si="284"/>
        <v>45.606462314283618</v>
      </c>
    </row>
    <row r="2033" spans="1:9" ht="13.5" x14ac:dyDescent="0.25">
      <c r="A2033" s="3">
        <f>TITRES_STAT!B2036</f>
        <v>45264</v>
      </c>
      <c r="B2033" s="5">
        <f>TITRES_STAT!D2036</f>
        <v>3.03</v>
      </c>
      <c r="C2033" s="2">
        <f t="shared" si="279"/>
        <v>0.12999999999999989</v>
      </c>
      <c r="D2033" s="2">
        <f t="shared" si="280"/>
        <v>0.12999999999999989</v>
      </c>
      <c r="E2033" s="2">
        <f t="shared" si="281"/>
        <v>0</v>
      </c>
      <c r="F2033" s="2">
        <f t="shared" si="286"/>
        <v>3.9195440045668169E-2</v>
      </c>
      <c r="G2033" s="2">
        <f t="shared" si="286"/>
        <v>3.5672483958133307E-2</v>
      </c>
      <c r="H2033" s="2">
        <f t="shared" si="283"/>
        <v>1.0987583620941437</v>
      </c>
      <c r="I2033" s="2">
        <f t="shared" si="284"/>
        <v>52.352780669700408</v>
      </c>
    </row>
    <row r="2034" spans="1:9" ht="13.5" x14ac:dyDescent="0.25">
      <c r="A2034" s="3">
        <f>TITRES_STAT!B2037</f>
        <v>45265</v>
      </c>
      <c r="B2034" s="5">
        <f>TITRES_STAT!D2037</f>
        <v>3.03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3.6395765756691865E-2</v>
      </c>
      <c r="G2034" s="2">
        <f t="shared" si="286"/>
        <v>3.3124449389695214E-2</v>
      </c>
      <c r="H2034" s="2">
        <f t="shared" si="283"/>
        <v>1.0987583620941435</v>
      </c>
      <c r="I2034" s="2">
        <f t="shared" si="284"/>
        <v>52.352780669700394</v>
      </c>
    </row>
    <row r="2035" spans="1:9" ht="13.5" x14ac:dyDescent="0.25">
      <c r="A2035" s="3">
        <f>TITRES_STAT!B2038</f>
        <v>45266</v>
      </c>
      <c r="B2035" s="5">
        <f>TITRES_STAT!D2038</f>
        <v>3.16</v>
      </c>
      <c r="C2035" s="2">
        <f t="shared" si="279"/>
        <v>0.13000000000000034</v>
      </c>
      <c r="D2035" s="2">
        <f t="shared" si="280"/>
        <v>0.13000000000000034</v>
      </c>
      <c r="E2035" s="2">
        <f t="shared" si="281"/>
        <v>0</v>
      </c>
      <c r="F2035" s="2">
        <f t="shared" si="286"/>
        <v>4.3081782488356757E-2</v>
      </c>
      <c r="G2035" s="2">
        <f t="shared" si="286"/>
        <v>3.0758417290431269E-2</v>
      </c>
      <c r="H2035" s="2">
        <f t="shared" si="283"/>
        <v>1.4006501726523881</v>
      </c>
      <c r="I2035" s="2">
        <f t="shared" si="284"/>
        <v>58.344617995918263</v>
      </c>
    </row>
    <row r="2036" spans="1:9" ht="13.5" x14ac:dyDescent="0.25">
      <c r="A2036" s="3">
        <f>TITRES_STAT!B2039</f>
        <v>45267</v>
      </c>
      <c r="B2036" s="5">
        <f>TITRES_STAT!D2039</f>
        <v>3.16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4.0004512310616983E-2</v>
      </c>
      <c r="G2036" s="2">
        <f t="shared" si="286"/>
        <v>2.8561387483971891E-2</v>
      </c>
      <c r="H2036" s="2">
        <f t="shared" si="283"/>
        <v>1.4006501726523879</v>
      </c>
      <c r="I2036" s="2">
        <f t="shared" si="284"/>
        <v>58.344617995918263</v>
      </c>
    </row>
    <row r="2037" spans="1:9" ht="13.5" x14ac:dyDescent="0.25">
      <c r="A2037" s="3">
        <f>TITRES_STAT!B2040</f>
        <v>45268</v>
      </c>
      <c r="B2037" s="5">
        <f>TITRES_STAT!D2040</f>
        <v>3.14</v>
      </c>
      <c r="C2037" s="2">
        <f t="shared" si="279"/>
        <v>-2.0000000000000018E-2</v>
      </c>
      <c r="D2037" s="2">
        <f t="shared" si="280"/>
        <v>0</v>
      </c>
      <c r="E2037" s="2">
        <f t="shared" si="281"/>
        <v>2.0000000000000018E-2</v>
      </c>
      <c r="F2037" s="2">
        <f t="shared" si="286"/>
        <v>3.7147047145572917E-2</v>
      </c>
      <c r="G2037" s="2">
        <f t="shared" si="286"/>
        <v>2.7949859806545328E-2</v>
      </c>
      <c r="H2037" s="2">
        <f t="shared" si="283"/>
        <v>1.329060231524803</v>
      </c>
      <c r="I2037" s="2">
        <f t="shared" si="284"/>
        <v>57.064227602851041</v>
      </c>
    </row>
    <row r="2038" spans="1:9" ht="13.5" x14ac:dyDescent="0.25">
      <c r="A2038" s="3">
        <f>TITRES_STAT!B2041</f>
        <v>45271</v>
      </c>
      <c r="B2038" s="5">
        <f>TITRES_STAT!D2041</f>
        <v>3.14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3.4493686635174853E-2</v>
      </c>
      <c r="G2038" s="2">
        <f t="shared" si="286"/>
        <v>2.5953441248934946E-2</v>
      </c>
      <c r="H2038" s="2">
        <f t="shared" si="283"/>
        <v>1.329060231524803</v>
      </c>
      <c r="I2038" s="2">
        <f t="shared" si="284"/>
        <v>57.064227602851041</v>
      </c>
    </row>
    <row r="2039" spans="1:9" ht="13.5" x14ac:dyDescent="0.25">
      <c r="A2039" s="3">
        <f>TITRES_STAT!B2042</f>
        <v>45272</v>
      </c>
      <c r="B2039" s="5">
        <f>TITRES_STAT!D2042</f>
        <v>3</v>
      </c>
      <c r="C2039" s="2">
        <f t="shared" si="279"/>
        <v>-0.14000000000000012</v>
      </c>
      <c r="D2039" s="2">
        <f t="shared" si="280"/>
        <v>0</v>
      </c>
      <c r="E2039" s="2">
        <f t="shared" si="281"/>
        <v>0.14000000000000012</v>
      </c>
      <c r="F2039" s="2">
        <f t="shared" si="286"/>
        <v>3.2029851875519502E-2</v>
      </c>
      <c r="G2039" s="2">
        <f t="shared" si="286"/>
        <v>3.4099624016868176E-2</v>
      </c>
      <c r="H2039" s="2">
        <f t="shared" si="283"/>
        <v>0.93930220050740698</v>
      </c>
      <c r="I2039" s="2">
        <f t="shared" si="284"/>
        <v>48.435060830727885</v>
      </c>
    </row>
    <row r="2040" spans="1:9" ht="13.5" x14ac:dyDescent="0.25">
      <c r="A2040" s="3">
        <f>TITRES_STAT!B2043</f>
        <v>45273</v>
      </c>
      <c r="B2040" s="5">
        <f>TITRES_STAT!D2043</f>
        <v>3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2.9742005312982395E-2</v>
      </c>
      <c r="G2040" s="2">
        <f t="shared" si="286"/>
        <v>3.1663936587091879E-2</v>
      </c>
      <c r="H2040" s="2">
        <f t="shared" si="283"/>
        <v>0.93930220050740698</v>
      </c>
      <c r="I2040" s="2">
        <f t="shared" si="284"/>
        <v>48.435060830727885</v>
      </c>
    </row>
    <row r="2041" spans="1:9" ht="13.5" x14ac:dyDescent="0.25">
      <c r="A2041" s="3">
        <f>TITRES_STAT!B2044</f>
        <v>45274</v>
      </c>
      <c r="B2041" s="5">
        <f>TITRES_STAT!D2044</f>
        <v>3.13</v>
      </c>
      <c r="C2041" s="2">
        <f t="shared" si="279"/>
        <v>0.12999999999999989</v>
      </c>
      <c r="D2041" s="2">
        <f t="shared" si="280"/>
        <v>0.12999999999999989</v>
      </c>
      <c r="E2041" s="2">
        <f t="shared" si="281"/>
        <v>0</v>
      </c>
      <c r="F2041" s="2">
        <f t="shared" si="286"/>
        <v>3.6903290647769364E-2</v>
      </c>
      <c r="G2041" s="2">
        <f t="shared" si="286"/>
        <v>2.9402226830871032E-2</v>
      </c>
      <c r="H2041" s="2">
        <f t="shared" si="283"/>
        <v>1.2551189017092592</v>
      </c>
      <c r="I2041" s="2">
        <f t="shared" si="284"/>
        <v>55.656440144151439</v>
      </c>
    </row>
    <row r="2042" spans="1:9" ht="13.5" x14ac:dyDescent="0.25">
      <c r="A2042" s="3">
        <f>TITRES_STAT!B2045</f>
        <v>45275</v>
      </c>
      <c r="B2042" s="5">
        <f>TITRES_STAT!D2045</f>
        <v>3.13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3.4267341315785835E-2</v>
      </c>
      <c r="G2042" s="2">
        <f t="shared" si="286"/>
        <v>2.7302067771523102E-2</v>
      </c>
      <c r="H2042" s="2">
        <f t="shared" si="283"/>
        <v>1.2551189017092592</v>
      </c>
      <c r="I2042" s="2">
        <f t="shared" si="284"/>
        <v>55.656440144151439</v>
      </c>
    </row>
    <row r="2043" spans="1:9" ht="13.5" x14ac:dyDescent="0.25">
      <c r="A2043" s="3">
        <f>TITRES_STAT!B2046</f>
        <v>45278</v>
      </c>
      <c r="B2043" s="5">
        <f>TITRES_STAT!D2046</f>
        <v>3.13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3.1819674078943989E-2</v>
      </c>
      <c r="G2043" s="2">
        <f t="shared" si="286"/>
        <v>2.5351920073557164E-2</v>
      </c>
      <c r="H2043" s="2">
        <f t="shared" si="283"/>
        <v>1.2551189017092592</v>
      </c>
      <c r="I2043" s="2">
        <f t="shared" si="284"/>
        <v>55.656440144151439</v>
      </c>
    </row>
    <row r="2044" spans="1:9" ht="13.5" x14ac:dyDescent="0.25">
      <c r="A2044" s="3">
        <f>TITRES_STAT!B2047</f>
        <v>45279</v>
      </c>
      <c r="B2044" s="5">
        <f>TITRES_STAT!D2047</f>
        <v>3.13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2.9546840216162277E-2</v>
      </c>
      <c r="G2044" s="2">
        <f t="shared" si="286"/>
        <v>2.3541068639731651E-2</v>
      </c>
      <c r="H2044" s="2">
        <f t="shared" si="283"/>
        <v>1.2551189017092592</v>
      </c>
      <c r="I2044" s="2">
        <f t="shared" si="284"/>
        <v>55.656440144151439</v>
      </c>
    </row>
    <row r="2045" spans="1:9" ht="13.5" x14ac:dyDescent="0.25">
      <c r="A2045" s="3">
        <f>TITRES_STAT!B2048</f>
        <v>45280</v>
      </c>
      <c r="B2045" s="5">
        <f>TITRES_STAT!D2048</f>
        <v>3.13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2.7436351629293542E-2</v>
      </c>
      <c r="G2045" s="2">
        <f t="shared" si="287"/>
        <v>2.1859563736893677E-2</v>
      </c>
      <c r="H2045" s="2">
        <f t="shared" si="283"/>
        <v>1.2551189017092592</v>
      </c>
      <c r="I2045" s="2">
        <f t="shared" si="284"/>
        <v>55.656440144151439</v>
      </c>
    </row>
    <row r="2046" spans="1:9" ht="13.5" x14ac:dyDescent="0.25">
      <c r="A2046" s="3">
        <f>TITRES_STAT!B2049</f>
        <v>45281</v>
      </c>
      <c r="B2046" s="5">
        <f>TITRES_STAT!D2049</f>
        <v>3.13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2.5476612227201146E-2</v>
      </c>
      <c r="G2046" s="2">
        <f t="shared" si="287"/>
        <v>2.0298166327115556E-2</v>
      </c>
      <c r="H2046" s="2">
        <f t="shared" si="283"/>
        <v>1.2551189017092592</v>
      </c>
      <c r="I2046" s="2">
        <f t="shared" si="284"/>
        <v>55.656440144151439</v>
      </c>
    </row>
    <row r="2047" spans="1:9" ht="13.5" x14ac:dyDescent="0.25">
      <c r="A2047" s="3">
        <f>TITRES_STAT!B2050</f>
        <v>45282</v>
      </c>
      <c r="B2047" s="5">
        <f>TITRES_STAT!D2050</f>
        <v>2.99</v>
      </c>
      <c r="C2047" s="2">
        <f t="shared" si="279"/>
        <v>-0.13999999999999968</v>
      </c>
      <c r="D2047" s="2">
        <f t="shared" si="280"/>
        <v>0</v>
      </c>
      <c r="E2047" s="2">
        <f t="shared" si="281"/>
        <v>0.13999999999999968</v>
      </c>
      <c r="F2047" s="2">
        <f t="shared" si="287"/>
        <v>2.3656854210972494E-2</v>
      </c>
      <c r="G2047" s="2">
        <f t="shared" si="287"/>
        <v>2.8848297303750135E-2</v>
      </c>
      <c r="H2047" s="2">
        <f t="shared" si="283"/>
        <v>0.8200433447383122</v>
      </c>
      <c r="I2047" s="2">
        <f t="shared" si="284"/>
        <v>45.056253583686981</v>
      </c>
    </row>
    <row r="2048" spans="1:9" ht="13.5" x14ac:dyDescent="0.25">
      <c r="A2048" s="3">
        <f>TITRES_STAT!B2051</f>
        <v>45285</v>
      </c>
      <c r="B2048" s="5">
        <f>TITRES_STAT!D2051</f>
        <v>3.12</v>
      </c>
      <c r="C2048" s="2">
        <f t="shared" si="279"/>
        <v>0.12999999999999989</v>
      </c>
      <c r="D2048" s="2">
        <f t="shared" si="280"/>
        <v>0.12999999999999989</v>
      </c>
      <c r="E2048" s="2">
        <f t="shared" si="281"/>
        <v>0</v>
      </c>
      <c r="F2048" s="2">
        <f t="shared" si="287"/>
        <v>3.1252793195903024E-2</v>
      </c>
      <c r="G2048" s="2">
        <f t="shared" si="287"/>
        <v>2.6787704639196552E-2</v>
      </c>
      <c r="H2048" s="2">
        <f t="shared" si="283"/>
        <v>1.1666842537218745</v>
      </c>
      <c r="I2048" s="2">
        <f t="shared" si="284"/>
        <v>53.846528478608469</v>
      </c>
    </row>
    <row r="2049" spans="1:9" ht="13.5" x14ac:dyDescent="0.25">
      <c r="A2049" s="3">
        <f>TITRES_STAT!B2052</f>
        <v>45286</v>
      </c>
      <c r="B2049" s="5">
        <f>TITRES_STAT!D2052</f>
        <v>2.98</v>
      </c>
      <c r="C2049" s="2">
        <f t="shared" si="279"/>
        <v>-0.14000000000000012</v>
      </c>
      <c r="D2049" s="2">
        <f t="shared" si="280"/>
        <v>0</v>
      </c>
      <c r="E2049" s="2">
        <f t="shared" si="281"/>
        <v>0.14000000000000012</v>
      </c>
      <c r="F2049" s="2">
        <f t="shared" si="287"/>
        <v>2.9020450824767095E-2</v>
      </c>
      <c r="G2049" s="2">
        <f t="shared" si="287"/>
        <v>3.4874297164968239E-2</v>
      </c>
      <c r="H2049" s="2">
        <f t="shared" si="283"/>
        <v>0.83214439240136362</v>
      </c>
      <c r="I2049" s="2">
        <f t="shared" si="284"/>
        <v>45.419149050293179</v>
      </c>
    </row>
    <row r="2050" spans="1:9" ht="13.5" x14ac:dyDescent="0.25">
      <c r="A2050" s="3">
        <f>TITRES_STAT!B2053</f>
        <v>45287</v>
      </c>
      <c r="B2050" s="5">
        <f>TITRES_STAT!D2053</f>
        <v>3.11</v>
      </c>
      <c r="C2050" s="2">
        <f t="shared" si="279"/>
        <v>0.12999999999999989</v>
      </c>
      <c r="D2050" s="2">
        <f t="shared" si="280"/>
        <v>0.12999999999999989</v>
      </c>
      <c r="E2050" s="2">
        <f t="shared" si="281"/>
        <v>0</v>
      </c>
      <c r="F2050" s="2">
        <f t="shared" si="287"/>
        <v>3.6233275765855152E-2</v>
      </c>
      <c r="G2050" s="2">
        <f t="shared" si="287"/>
        <v>3.238327593889908E-2</v>
      </c>
      <c r="H2050" s="2">
        <f t="shared" si="283"/>
        <v>1.1188885224033625</v>
      </c>
      <c r="I2050" s="2">
        <f t="shared" si="284"/>
        <v>52.805445429203431</v>
      </c>
    </row>
    <row r="2051" spans="1:9" ht="13.5" x14ac:dyDescent="0.25">
      <c r="A2051" s="3">
        <f>TITRES_STAT!B2054</f>
        <v>45288</v>
      </c>
      <c r="B2051" s="5">
        <f>TITRES_STAT!D2054</f>
        <v>3.11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3.3645184639722645E-2</v>
      </c>
      <c r="G2051" s="2">
        <f t="shared" si="287"/>
        <v>3.007018480040629E-2</v>
      </c>
      <c r="H2051" s="2">
        <f t="shared" si="283"/>
        <v>1.1188885224033625</v>
      </c>
      <c r="I2051" s="2">
        <f t="shared" si="284"/>
        <v>52.805445429203431</v>
      </c>
    </row>
    <row r="2052" spans="1:9" ht="13.5" x14ac:dyDescent="0.25">
      <c r="A2052" s="3">
        <f>TITRES_STAT!B2055</f>
        <v>45289</v>
      </c>
      <c r="B2052" s="5">
        <f>TITRES_STAT!D2055</f>
        <v>3.14</v>
      </c>
      <c r="C2052" s="2">
        <f t="shared" si="288"/>
        <v>3.0000000000000249E-2</v>
      </c>
      <c r="D2052" s="2">
        <f t="shared" si="289"/>
        <v>3.0000000000000249E-2</v>
      </c>
      <c r="E2052" s="2">
        <f t="shared" si="290"/>
        <v>0</v>
      </c>
      <c r="F2052" s="2">
        <f t="shared" si="287"/>
        <v>3.3384814308313901E-2</v>
      </c>
      <c r="G2052" s="2">
        <f t="shared" si="287"/>
        <v>2.7922314457520126E-2</v>
      </c>
      <c r="H2052" s="2">
        <f t="shared" si="283"/>
        <v>1.1956320583347129</v>
      </c>
      <c r="I2052" s="2">
        <f t="shared" si="284"/>
        <v>54.455028281994821</v>
      </c>
    </row>
    <row r="2053" spans="1:9" ht="13.5" x14ac:dyDescent="0.25">
      <c r="A2053" s="3">
        <f>TITRES_STAT!B2056</f>
        <v>45293</v>
      </c>
      <c r="B2053" s="5">
        <f>TITRES_STAT!D2056</f>
        <v>3.14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3.1000184714862909E-2</v>
      </c>
      <c r="G2053" s="2">
        <f t="shared" si="287"/>
        <v>2.592786342484012E-2</v>
      </c>
      <c r="H2053" s="2">
        <f t="shared" si="283"/>
        <v>1.1956320583347129</v>
      </c>
      <c r="I2053" s="2">
        <f t="shared" si="284"/>
        <v>54.455028281994821</v>
      </c>
    </row>
    <row r="2054" spans="1:9" ht="13.5" x14ac:dyDescent="0.25">
      <c r="A2054" s="3">
        <f>TITRES_STAT!B2057</f>
        <v>45294</v>
      </c>
      <c r="B2054" s="5">
        <f>TITRES_STAT!D2057</f>
        <v>3.14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2.8785885806658414E-2</v>
      </c>
      <c r="G2054" s="2">
        <f t="shared" si="287"/>
        <v>2.4075873180208682E-2</v>
      </c>
      <c r="H2054" s="2">
        <f t="shared" si="283"/>
        <v>1.1956320583347129</v>
      </c>
      <c r="I2054" s="2">
        <f t="shared" si="284"/>
        <v>54.455028281994821</v>
      </c>
    </row>
    <row r="2055" spans="1:9" ht="13.5" x14ac:dyDescent="0.25">
      <c r="A2055" s="3">
        <f>TITRES_STAT!B2058</f>
        <v>45295</v>
      </c>
      <c r="B2055" s="5">
        <f>TITRES_STAT!D2058</f>
        <v>3.14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2.6729751106182812E-2</v>
      </c>
      <c r="G2055" s="2">
        <f t="shared" si="287"/>
        <v>2.2356167953050919E-2</v>
      </c>
      <c r="H2055" s="2">
        <f t="shared" si="283"/>
        <v>1.1956320583347126</v>
      </c>
      <c r="I2055" s="2">
        <f t="shared" si="284"/>
        <v>54.455028281994821</v>
      </c>
    </row>
    <row r="2056" spans="1:9" ht="13.5" x14ac:dyDescent="0.25">
      <c r="A2056" s="3">
        <f>TITRES_STAT!B2059</f>
        <v>45296</v>
      </c>
      <c r="B2056" s="5">
        <f>TITRES_STAT!D2059</f>
        <v>3</v>
      </c>
      <c r="C2056" s="2">
        <f t="shared" si="288"/>
        <v>-0.14000000000000012</v>
      </c>
      <c r="D2056" s="2">
        <f t="shared" si="289"/>
        <v>0</v>
      </c>
      <c r="E2056" s="2">
        <f t="shared" si="290"/>
        <v>0.14000000000000012</v>
      </c>
      <c r="F2056" s="2">
        <f t="shared" si="287"/>
        <v>2.4820483170026896E-2</v>
      </c>
      <c r="G2056" s="2">
        <f t="shared" si="287"/>
        <v>3.0759298813547293E-2</v>
      </c>
      <c r="H2056" s="2">
        <f t="shared" si="283"/>
        <v>0.80692616956194174</v>
      </c>
      <c r="I2056" s="2">
        <f t="shared" si="284"/>
        <v>44.657395700764411</v>
      </c>
    </row>
    <row r="2057" spans="1:9" ht="13.5" x14ac:dyDescent="0.25">
      <c r="A2057" s="3">
        <f>TITRES_STAT!B2060</f>
        <v>45299</v>
      </c>
      <c r="B2057" s="5">
        <f>TITRES_STAT!D2060</f>
        <v>3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2.3047591515024973E-2</v>
      </c>
      <c r="G2057" s="2">
        <f t="shared" si="287"/>
        <v>2.8562206041151058E-2</v>
      </c>
      <c r="H2057" s="2">
        <f t="shared" si="283"/>
        <v>0.80692616956194163</v>
      </c>
      <c r="I2057" s="2">
        <f t="shared" si="284"/>
        <v>44.657395700764411</v>
      </c>
    </row>
    <row r="2058" spans="1:9" ht="13.5" x14ac:dyDescent="0.25">
      <c r="A2058" s="3">
        <f>TITRES_STAT!B2061</f>
        <v>45300</v>
      </c>
      <c r="B2058" s="5">
        <f>TITRES_STAT!D2061</f>
        <v>3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2.1401334978237478E-2</v>
      </c>
      <c r="G2058" s="2">
        <f t="shared" si="287"/>
        <v>2.6522048466783125E-2</v>
      </c>
      <c r="H2058" s="2">
        <f t="shared" si="283"/>
        <v>0.80692616956194174</v>
      </c>
      <c r="I2058" s="2">
        <f t="shared" si="284"/>
        <v>44.657395700764411</v>
      </c>
    </row>
    <row r="2059" spans="1:9" ht="13.5" x14ac:dyDescent="0.25">
      <c r="A2059" s="3">
        <f>TITRES_STAT!B2062</f>
        <v>45301</v>
      </c>
      <c r="B2059" s="5">
        <f>TITRES_STAT!D2062</f>
        <v>2.87</v>
      </c>
      <c r="C2059" s="2">
        <f t="shared" si="288"/>
        <v>-0.12999999999999989</v>
      </c>
      <c r="D2059" s="2">
        <f t="shared" si="289"/>
        <v>0</v>
      </c>
      <c r="E2059" s="2">
        <f t="shared" si="290"/>
        <v>0.12999999999999989</v>
      </c>
      <c r="F2059" s="2">
        <f t="shared" si="287"/>
        <v>1.9872668194077656E-2</v>
      </c>
      <c r="G2059" s="2">
        <f t="shared" si="287"/>
        <v>3.3913330719155747E-2</v>
      </c>
      <c r="H2059" s="2">
        <f t="shared" si="283"/>
        <v>0.58598397068833752</v>
      </c>
      <c r="I2059" s="2">
        <f t="shared" si="284"/>
        <v>36.94766034955655</v>
      </c>
    </row>
    <row r="2060" spans="1:9" ht="13.5" x14ac:dyDescent="0.25">
      <c r="A2060" s="3">
        <f>TITRES_STAT!B2063</f>
        <v>45302</v>
      </c>
      <c r="B2060" s="5">
        <f>TITRES_STAT!D2063</f>
        <v>2.87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1.8453191894500679E-2</v>
      </c>
      <c r="G2060" s="2">
        <f t="shared" si="287"/>
        <v>3.1490949953501761E-2</v>
      </c>
      <c r="H2060" s="2">
        <f t="shared" si="283"/>
        <v>0.58598397068833752</v>
      </c>
      <c r="I2060" s="2">
        <f t="shared" si="284"/>
        <v>36.94766034955655</v>
      </c>
    </row>
    <row r="2061" spans="1:9" ht="13.5" x14ac:dyDescent="0.25">
      <c r="A2061" s="3">
        <f>TITRES_STAT!B2064</f>
        <v>45303</v>
      </c>
      <c r="B2061" s="5">
        <f>TITRES_STAT!D2064</f>
        <v>2.75</v>
      </c>
      <c r="C2061" s="2">
        <f t="shared" si="288"/>
        <v>-0.12000000000000011</v>
      </c>
      <c r="D2061" s="2">
        <f t="shared" si="289"/>
        <v>0</v>
      </c>
      <c r="E2061" s="2">
        <f t="shared" si="290"/>
        <v>0.12000000000000011</v>
      </c>
      <c r="F2061" s="2">
        <f t="shared" ref="F2061:G2076" si="291">((F2060*13)+D2061)/14</f>
        <v>1.7135106759179203E-2</v>
      </c>
      <c r="G2061" s="2">
        <f t="shared" si="291"/>
        <v>3.7813024956823073E-2</v>
      </c>
      <c r="H2061" s="2">
        <f t="shared" si="283"/>
        <v>0.45315355697527454</v>
      </c>
      <c r="I2061" s="2">
        <f t="shared" si="284"/>
        <v>31.184148075755274</v>
      </c>
    </row>
    <row r="2062" spans="1:9" ht="13.5" x14ac:dyDescent="0.25">
      <c r="A2062" s="3">
        <f>TITRES_STAT!B2065</f>
        <v>45306</v>
      </c>
      <c r="B2062" s="5">
        <f>TITRES_STAT!D2065</f>
        <v>2.75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1.5911170562094974E-2</v>
      </c>
      <c r="G2062" s="2">
        <f t="shared" si="291"/>
        <v>3.5112094602764279E-2</v>
      </c>
      <c r="H2062" s="2">
        <f t="shared" si="283"/>
        <v>0.45315355697527454</v>
      </c>
      <c r="I2062" s="2">
        <f t="shared" si="284"/>
        <v>31.184148075755274</v>
      </c>
    </row>
    <row r="2063" spans="1:9" ht="13.5" x14ac:dyDescent="0.25">
      <c r="A2063" s="3">
        <f>TITRES_STAT!B2066</f>
        <v>45307</v>
      </c>
      <c r="B2063" s="5">
        <f>TITRES_STAT!D2066</f>
        <v>2.63</v>
      </c>
      <c r="C2063" s="2">
        <f t="shared" si="288"/>
        <v>-0.12000000000000011</v>
      </c>
      <c r="D2063" s="2">
        <f t="shared" si="289"/>
        <v>0</v>
      </c>
      <c r="E2063" s="2">
        <f t="shared" si="290"/>
        <v>0.12000000000000011</v>
      </c>
      <c r="F2063" s="2">
        <f t="shared" si="291"/>
        <v>1.4774658379088189E-2</v>
      </c>
      <c r="G2063" s="2">
        <f t="shared" si="291"/>
        <v>4.1175516416852555E-2</v>
      </c>
      <c r="H2063" s="2">
        <f t="shared" si="283"/>
        <v>0.35882144693736329</v>
      </c>
      <c r="I2063" s="2">
        <f t="shared" si="284"/>
        <v>26.406813621179452</v>
      </c>
    </row>
    <row r="2064" spans="1:9" ht="13.5" x14ac:dyDescent="0.25">
      <c r="A2064" s="3">
        <f>TITRES_STAT!B2067</f>
        <v>45308</v>
      </c>
      <c r="B2064" s="5">
        <f>TITRES_STAT!D2067</f>
        <v>2.63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1.3719325637724747E-2</v>
      </c>
      <c r="G2064" s="2">
        <f t="shared" si="291"/>
        <v>3.8234408101363089E-2</v>
      </c>
      <c r="H2064" s="2">
        <f t="shared" si="283"/>
        <v>0.35882144693736323</v>
      </c>
      <c r="I2064" s="2">
        <f t="shared" si="284"/>
        <v>26.406813621179438</v>
      </c>
    </row>
    <row r="2065" spans="1:9" ht="13.5" x14ac:dyDescent="0.25">
      <c r="A2065" s="3">
        <f>TITRES_STAT!B2068</f>
        <v>45309</v>
      </c>
      <c r="B2065" s="5">
        <f>TITRES_STAT!D2068</f>
        <v>2.63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1.2739373806458693E-2</v>
      </c>
      <c r="G2065" s="2">
        <f t="shared" si="291"/>
        <v>3.5503378951265728E-2</v>
      </c>
      <c r="H2065" s="2">
        <f t="shared" ref="H2065:H2128" si="292">F2065/G2065</f>
        <v>0.35882144693736323</v>
      </c>
      <c r="I2065" s="2">
        <f t="shared" ref="I2065:I2128" si="293">IF(G2065=0,100,100-(100/(1+H2065)))</f>
        <v>26.406813621179438</v>
      </c>
    </row>
    <row r="2066" spans="1:9" ht="13.5" x14ac:dyDescent="0.25">
      <c r="A2066" s="3">
        <f>TITRES_STAT!B2069</f>
        <v>45310</v>
      </c>
      <c r="B2066" s="5">
        <f>TITRES_STAT!D2069</f>
        <v>2.63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1.1829418534568786E-2</v>
      </c>
      <c r="G2066" s="2">
        <f t="shared" si="291"/>
        <v>3.2967423311889607E-2</v>
      </c>
      <c r="H2066" s="2">
        <f t="shared" si="292"/>
        <v>0.35882144693736318</v>
      </c>
      <c r="I2066" s="2">
        <f t="shared" si="293"/>
        <v>26.406813621179438</v>
      </c>
    </row>
    <row r="2067" spans="1:9" ht="13.5" x14ac:dyDescent="0.25">
      <c r="A2067" s="3">
        <f>TITRES_STAT!B2070</f>
        <v>45313</v>
      </c>
      <c r="B2067" s="5">
        <f>TITRES_STAT!D2070</f>
        <v>2.63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1.0984460067813872E-2</v>
      </c>
      <c r="G2067" s="2">
        <f t="shared" si="291"/>
        <v>3.061260736104035E-2</v>
      </c>
      <c r="H2067" s="2">
        <f t="shared" si="292"/>
        <v>0.35882144693736312</v>
      </c>
      <c r="I2067" s="2">
        <f t="shared" si="293"/>
        <v>26.406813621179438</v>
      </c>
    </row>
    <row r="2068" spans="1:9" ht="13.5" x14ac:dyDescent="0.25">
      <c r="A2068" s="3">
        <f>TITRES_STAT!B2071</f>
        <v>45314</v>
      </c>
      <c r="B2068" s="5">
        <f>TITRES_STAT!D2071</f>
        <v>2.52</v>
      </c>
      <c r="C2068" s="2">
        <f t="shared" si="288"/>
        <v>-0.10999999999999988</v>
      </c>
      <c r="D2068" s="2">
        <f t="shared" si="289"/>
        <v>0</v>
      </c>
      <c r="E2068" s="2">
        <f t="shared" si="290"/>
        <v>0.10999999999999988</v>
      </c>
      <c r="F2068" s="2">
        <f t="shared" si="291"/>
        <v>1.0199855777255738E-2</v>
      </c>
      <c r="G2068" s="2">
        <f t="shared" si="291"/>
        <v>3.6283135406680316E-2</v>
      </c>
      <c r="H2068" s="2">
        <f t="shared" si="292"/>
        <v>0.28111836705759941</v>
      </c>
      <c r="I2068" s="2">
        <f t="shared" si="293"/>
        <v>21.943200120005798</v>
      </c>
    </row>
    <row r="2069" spans="1:9" ht="13.5" x14ac:dyDescent="0.25">
      <c r="A2069" s="3">
        <f>TITRES_STAT!B2072</f>
        <v>45315</v>
      </c>
      <c r="B2069" s="5">
        <f>TITRES_STAT!D2072</f>
        <v>2.52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9.4712946503088986E-3</v>
      </c>
      <c r="G2069" s="2">
        <f t="shared" si="291"/>
        <v>3.3691482877631719E-2</v>
      </c>
      <c r="H2069" s="2">
        <f t="shared" si="292"/>
        <v>0.28111836705759941</v>
      </c>
      <c r="I2069" s="2">
        <f t="shared" si="293"/>
        <v>21.943200120005798</v>
      </c>
    </row>
    <row r="2070" spans="1:9" ht="13.5" x14ac:dyDescent="0.25">
      <c r="A2070" s="3">
        <f>TITRES_STAT!B2073</f>
        <v>45316</v>
      </c>
      <c r="B2070" s="5">
        <f>TITRES_STAT!D2073</f>
        <v>2.63</v>
      </c>
      <c r="C2070" s="2">
        <f t="shared" si="288"/>
        <v>0.10999999999999988</v>
      </c>
      <c r="D2070" s="2">
        <f t="shared" si="289"/>
        <v>0.10999999999999988</v>
      </c>
      <c r="E2070" s="2">
        <f t="shared" si="290"/>
        <v>0</v>
      </c>
      <c r="F2070" s="2">
        <f t="shared" si="291"/>
        <v>1.6651916461001112E-2</v>
      </c>
      <c r="G2070" s="2">
        <f t="shared" si="291"/>
        <v>3.1284948386372309E-2</v>
      </c>
      <c r="H2070" s="2">
        <f t="shared" si="292"/>
        <v>0.53226606786587094</v>
      </c>
      <c r="I2070" s="2">
        <f t="shared" si="293"/>
        <v>34.7371829885398</v>
      </c>
    </row>
    <row r="2071" spans="1:9" ht="13.5" x14ac:dyDescent="0.25">
      <c r="A2071" s="3">
        <f>TITRES_STAT!B2074</f>
        <v>45317</v>
      </c>
      <c r="B2071" s="5">
        <f>TITRES_STAT!D2074</f>
        <v>2.52</v>
      </c>
      <c r="C2071" s="2">
        <f t="shared" si="288"/>
        <v>-0.10999999999999988</v>
      </c>
      <c r="D2071" s="2">
        <f t="shared" si="289"/>
        <v>0</v>
      </c>
      <c r="E2071" s="2">
        <f t="shared" si="290"/>
        <v>0.10999999999999988</v>
      </c>
      <c r="F2071" s="2">
        <f t="shared" si="291"/>
        <v>1.5462493856643889E-2</v>
      </c>
      <c r="G2071" s="2">
        <f t="shared" si="291"/>
        <v>3.6907452073059996E-2</v>
      </c>
      <c r="H2071" s="2">
        <f t="shared" si="292"/>
        <v>0.41895316496070151</v>
      </c>
      <c r="I2071" s="2">
        <f t="shared" si="293"/>
        <v>29.525510447154502</v>
      </c>
    </row>
    <row r="2072" spans="1:9" ht="13.5" x14ac:dyDescent="0.25">
      <c r="A2072" s="3">
        <f>TITRES_STAT!B2075</f>
        <v>45320</v>
      </c>
      <c r="B2072" s="5">
        <f>TITRES_STAT!D2075</f>
        <v>2.52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1.4358030009740754E-2</v>
      </c>
      <c r="G2072" s="2">
        <f t="shared" si="291"/>
        <v>3.4271205496412854E-2</v>
      </c>
      <c r="H2072" s="2">
        <f t="shared" si="292"/>
        <v>0.41895316496070151</v>
      </c>
      <c r="I2072" s="2">
        <f t="shared" si="293"/>
        <v>29.525510447154502</v>
      </c>
    </row>
    <row r="2073" spans="1:9" ht="13.5" x14ac:dyDescent="0.25">
      <c r="A2073" s="3">
        <f>TITRES_STAT!B2076</f>
        <v>45321</v>
      </c>
      <c r="B2073" s="5">
        <f>TITRES_STAT!D2076</f>
        <v>2.52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1.3332456437616413E-2</v>
      </c>
      <c r="G2073" s="2">
        <f t="shared" si="291"/>
        <v>3.1823262246669079E-2</v>
      </c>
      <c r="H2073" s="2">
        <f t="shared" si="292"/>
        <v>0.41895316496070145</v>
      </c>
      <c r="I2073" s="2">
        <f t="shared" si="293"/>
        <v>29.525510447154502</v>
      </c>
    </row>
    <row r="2074" spans="1:9" ht="13.5" x14ac:dyDescent="0.25">
      <c r="A2074" s="3">
        <f>TITRES_STAT!B2077</f>
        <v>45322</v>
      </c>
      <c r="B2074" s="5">
        <f>TITRES_STAT!D2077</f>
        <v>2.52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1.2380138120643812E-2</v>
      </c>
      <c r="G2074" s="2">
        <f t="shared" si="291"/>
        <v>2.9550172086192716E-2</v>
      </c>
      <c r="H2074" s="2">
        <f t="shared" si="292"/>
        <v>0.41895316496070145</v>
      </c>
      <c r="I2074" s="2">
        <f t="shared" si="293"/>
        <v>29.525510447154502</v>
      </c>
    </row>
    <row r="2075" spans="1:9" ht="13.5" x14ac:dyDescent="0.25">
      <c r="A2075" s="3">
        <f>TITRES_STAT!B2078</f>
        <v>45323</v>
      </c>
      <c r="B2075" s="5">
        <f>TITRES_STAT!D2078</f>
        <v>2.52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1.1495842540597824E-2</v>
      </c>
      <c r="G2075" s="2">
        <f t="shared" si="291"/>
        <v>2.743944550860752E-2</v>
      </c>
      <c r="H2075" s="2">
        <f t="shared" si="292"/>
        <v>0.41895316496070145</v>
      </c>
      <c r="I2075" s="2">
        <f t="shared" si="293"/>
        <v>29.525510447154502</v>
      </c>
    </row>
    <row r="2076" spans="1:9" ht="13.5" x14ac:dyDescent="0.25">
      <c r="A2076" s="3">
        <f>TITRES_STAT!B2079</f>
        <v>45324</v>
      </c>
      <c r="B2076" s="5">
        <f>TITRES_STAT!D2079</f>
        <v>2.52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1.0674710930555123E-2</v>
      </c>
      <c r="G2076" s="2">
        <f t="shared" si="291"/>
        <v>2.5479485115135557E-2</v>
      </c>
      <c r="H2076" s="2">
        <f t="shared" si="292"/>
        <v>0.4189531649607014</v>
      </c>
      <c r="I2076" s="2">
        <f t="shared" si="293"/>
        <v>29.525510447154502</v>
      </c>
    </row>
    <row r="2077" spans="1:9" ht="13.5" x14ac:dyDescent="0.25">
      <c r="A2077" s="3">
        <f>TITRES_STAT!B2080</f>
        <v>45327</v>
      </c>
      <c r="B2077" s="5">
        <f>TITRES_STAT!D2080</f>
        <v>2.52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9.9122315783726125E-3</v>
      </c>
      <c r="G2077" s="2">
        <f t="shared" si="294"/>
        <v>2.3659521892625875E-2</v>
      </c>
      <c r="H2077" s="2">
        <f t="shared" si="292"/>
        <v>0.41895316496070129</v>
      </c>
      <c r="I2077" s="2">
        <f t="shared" si="293"/>
        <v>29.525510447154502</v>
      </c>
    </row>
    <row r="2078" spans="1:9" ht="13.5" x14ac:dyDescent="0.25">
      <c r="A2078" s="3">
        <f>TITRES_STAT!B2081</f>
        <v>45328</v>
      </c>
      <c r="B2078" s="5">
        <f>TITRES_STAT!D2081</f>
        <v>2.52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9.2042150370602836E-3</v>
      </c>
      <c r="G2078" s="2">
        <f t="shared" si="294"/>
        <v>2.1969556043152597E-2</v>
      </c>
      <c r="H2078" s="2">
        <f t="shared" si="292"/>
        <v>0.41895316496070134</v>
      </c>
      <c r="I2078" s="2">
        <f t="shared" si="293"/>
        <v>29.525510447154502</v>
      </c>
    </row>
    <row r="2079" spans="1:9" ht="13.5" x14ac:dyDescent="0.25">
      <c r="A2079" s="3">
        <f>TITRES_STAT!B2082</f>
        <v>45329</v>
      </c>
      <c r="B2079" s="5">
        <f>TITRES_STAT!D2082</f>
        <v>2.52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8.5467711058416929E-3</v>
      </c>
      <c r="G2079" s="2">
        <f t="shared" si="294"/>
        <v>2.0400302040070269E-2</v>
      </c>
      <c r="H2079" s="2">
        <f t="shared" si="292"/>
        <v>0.4189531649607014</v>
      </c>
      <c r="I2079" s="2">
        <f t="shared" si="293"/>
        <v>29.525510447154502</v>
      </c>
    </row>
    <row r="2080" spans="1:9" ht="13.5" x14ac:dyDescent="0.25">
      <c r="A2080" s="3">
        <f>TITRES_STAT!B2083</f>
        <v>45330</v>
      </c>
      <c r="B2080" s="5">
        <f>TITRES_STAT!D2083</f>
        <v>2.52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7.9362874554244293E-3</v>
      </c>
      <c r="G2080" s="2">
        <f t="shared" si="294"/>
        <v>1.8943137608636678E-2</v>
      </c>
      <c r="H2080" s="2">
        <f t="shared" si="292"/>
        <v>0.41895316496070145</v>
      </c>
      <c r="I2080" s="2">
        <f t="shared" si="293"/>
        <v>29.525510447154502</v>
      </c>
    </row>
    <row r="2081" spans="1:9" ht="13.5" x14ac:dyDescent="0.25">
      <c r="A2081" s="3">
        <f>TITRES_STAT!B2084</f>
        <v>45331</v>
      </c>
      <c r="B2081" s="5">
        <f>TITRES_STAT!D2084</f>
        <v>2.52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7.3694097800369703E-3</v>
      </c>
      <c r="G2081" s="2">
        <f t="shared" si="294"/>
        <v>1.7590056350876914E-2</v>
      </c>
      <c r="H2081" s="2">
        <f t="shared" si="292"/>
        <v>0.41895316496070145</v>
      </c>
      <c r="I2081" s="2">
        <f t="shared" si="293"/>
        <v>29.525510447154502</v>
      </c>
    </row>
    <row r="2082" spans="1:9" ht="13.5" x14ac:dyDescent="0.25">
      <c r="A2082" s="3">
        <f>TITRES_STAT!B2085</f>
        <v>45334</v>
      </c>
      <c r="B2082" s="5">
        <f>TITRES_STAT!D2085</f>
        <v>2.52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6.8430233671771873E-3</v>
      </c>
      <c r="G2082" s="2">
        <f t="shared" si="294"/>
        <v>1.6333623754385705E-2</v>
      </c>
      <c r="H2082" s="2">
        <f t="shared" si="292"/>
        <v>0.41895316496070151</v>
      </c>
      <c r="I2082" s="2">
        <f t="shared" si="293"/>
        <v>29.525510447154502</v>
      </c>
    </row>
    <row r="2083" spans="1:9" ht="13.5" x14ac:dyDescent="0.25">
      <c r="A2083" s="3">
        <f>TITRES_STAT!B2086</f>
        <v>45335</v>
      </c>
      <c r="B2083" s="5">
        <f>TITRES_STAT!D2086</f>
        <v>2.52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6.3542359838073886E-3</v>
      </c>
      <c r="G2083" s="2">
        <f t="shared" si="294"/>
        <v>1.5166936343358155E-2</v>
      </c>
      <c r="H2083" s="2">
        <f t="shared" si="292"/>
        <v>0.41895316496070156</v>
      </c>
      <c r="I2083" s="2">
        <f t="shared" si="293"/>
        <v>29.525510447154517</v>
      </c>
    </row>
    <row r="2084" spans="1:9" ht="13.5" x14ac:dyDescent="0.25">
      <c r="A2084" s="3">
        <f>TITRES_STAT!B2087</f>
        <v>45336</v>
      </c>
      <c r="B2084" s="5">
        <f>TITRES_STAT!D2087</f>
        <v>2.41</v>
      </c>
      <c r="C2084" s="2">
        <f t="shared" si="288"/>
        <v>-0.10999999999999988</v>
      </c>
      <c r="D2084" s="2">
        <f t="shared" si="289"/>
        <v>0</v>
      </c>
      <c r="E2084" s="2">
        <f t="shared" si="290"/>
        <v>0.10999999999999988</v>
      </c>
      <c r="F2084" s="2">
        <f t="shared" si="294"/>
        <v>5.9003619849640043E-3</v>
      </c>
      <c r="G2084" s="2">
        <f t="shared" si="294"/>
        <v>2.1940726604546847E-2</v>
      </c>
      <c r="H2084" s="2">
        <f t="shared" si="292"/>
        <v>0.26892281606304019</v>
      </c>
      <c r="I2084" s="2">
        <f t="shared" si="293"/>
        <v>21.193000288023825</v>
      </c>
    </row>
    <row r="2085" spans="1:9" ht="13.5" x14ac:dyDescent="0.25">
      <c r="A2085" s="3">
        <f>TITRES_STAT!B2088</f>
        <v>45337</v>
      </c>
      <c r="B2085" s="5">
        <f>TITRES_STAT!D2088</f>
        <v>2.31</v>
      </c>
      <c r="C2085" s="2">
        <f t="shared" si="288"/>
        <v>-0.10000000000000009</v>
      </c>
      <c r="D2085" s="2">
        <f t="shared" si="289"/>
        <v>0</v>
      </c>
      <c r="E2085" s="2">
        <f t="shared" si="290"/>
        <v>0.10000000000000009</v>
      </c>
      <c r="F2085" s="2">
        <f t="shared" si="294"/>
        <v>5.4789075574665754E-3</v>
      </c>
      <c r="G2085" s="2">
        <f t="shared" si="294"/>
        <v>2.7516388989936365E-2</v>
      </c>
      <c r="H2085" s="2">
        <f t="shared" si="292"/>
        <v>0.19911433725807515</v>
      </c>
      <c r="I2085" s="2">
        <f t="shared" si="293"/>
        <v>16.605116882629801</v>
      </c>
    </row>
    <row r="2086" spans="1:9" ht="13.5" x14ac:dyDescent="0.25">
      <c r="A2086" s="3">
        <f>TITRES_STAT!B2089</f>
        <v>45338</v>
      </c>
      <c r="B2086" s="5">
        <f>TITRES_STAT!D2089</f>
        <v>2.31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5.0875570176475348E-3</v>
      </c>
      <c r="G2086" s="2">
        <f t="shared" si="294"/>
        <v>2.5550932633512342E-2</v>
      </c>
      <c r="H2086" s="2">
        <f t="shared" si="292"/>
        <v>0.19911433725807515</v>
      </c>
      <c r="I2086" s="2">
        <f t="shared" si="293"/>
        <v>16.605116882629801</v>
      </c>
    </row>
    <row r="2087" spans="1:9" ht="13.5" x14ac:dyDescent="0.25">
      <c r="A2087" s="3">
        <f>TITRES_STAT!B2090</f>
        <v>45341</v>
      </c>
      <c r="B2087" s="5">
        <f>TITRES_STAT!D2090</f>
        <v>2.21</v>
      </c>
      <c r="C2087" s="2">
        <f t="shared" si="288"/>
        <v>-0.10000000000000009</v>
      </c>
      <c r="D2087" s="2">
        <f t="shared" si="289"/>
        <v>0</v>
      </c>
      <c r="E2087" s="2">
        <f t="shared" si="290"/>
        <v>0.10000000000000009</v>
      </c>
      <c r="F2087" s="2">
        <f t="shared" si="294"/>
        <v>4.724160087815568E-3</v>
      </c>
      <c r="G2087" s="2">
        <f t="shared" si="294"/>
        <v>3.0868723159690036E-2</v>
      </c>
      <c r="H2087" s="2">
        <f t="shared" si="292"/>
        <v>0.15304034648198922</v>
      </c>
      <c r="I2087" s="2">
        <f t="shared" si="293"/>
        <v>13.272765948644079</v>
      </c>
    </row>
    <row r="2088" spans="1:9" ht="13.5" x14ac:dyDescent="0.25">
      <c r="A2088" s="3">
        <f>TITRES_STAT!B2091</f>
        <v>45342</v>
      </c>
      <c r="B2088" s="5">
        <f>TITRES_STAT!D2091</f>
        <v>2.21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4.3867200815430277E-3</v>
      </c>
      <c r="G2088" s="2">
        <f t="shared" si="294"/>
        <v>2.8663814362569318E-2</v>
      </c>
      <c r="H2088" s="2">
        <f t="shared" si="292"/>
        <v>0.15304034648198925</v>
      </c>
      <c r="I2088" s="2">
        <f t="shared" si="293"/>
        <v>13.272765948644079</v>
      </c>
    </row>
    <row r="2089" spans="1:9" ht="13.5" x14ac:dyDescent="0.25">
      <c r="A2089" s="3">
        <f>TITRES_STAT!B2092</f>
        <v>45343</v>
      </c>
      <c r="B2089" s="5">
        <f>TITRES_STAT!D2092</f>
        <v>2.21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4.0733829328613832E-3</v>
      </c>
      <c r="G2089" s="2">
        <f t="shared" si="294"/>
        <v>2.6616399050957223E-2</v>
      </c>
      <c r="H2089" s="2">
        <f t="shared" si="292"/>
        <v>0.15304034648198925</v>
      </c>
      <c r="I2089" s="2">
        <f t="shared" si="293"/>
        <v>13.272765948644079</v>
      </c>
    </row>
    <row r="2090" spans="1:9" ht="13.5" x14ac:dyDescent="0.25">
      <c r="A2090" s="3">
        <f>TITRES_STAT!B2093</f>
        <v>45344</v>
      </c>
      <c r="B2090" s="5">
        <f>TITRES_STAT!D2093</f>
        <v>2.21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3.7824270090855701E-3</v>
      </c>
      <c r="G2090" s="2">
        <f t="shared" si="294"/>
        <v>2.4715227690174566E-2</v>
      </c>
      <c r="H2090" s="2">
        <f t="shared" si="292"/>
        <v>0.15304034648198925</v>
      </c>
      <c r="I2090" s="2">
        <f t="shared" si="293"/>
        <v>13.272765948644079</v>
      </c>
    </row>
    <row r="2091" spans="1:9" ht="13.5" x14ac:dyDescent="0.25">
      <c r="A2091" s="3">
        <f>TITRES_STAT!B2094</f>
        <v>45345</v>
      </c>
      <c r="B2091" s="5">
        <f>TITRES_STAT!D2094</f>
        <v>2.21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3.5122536512937437E-3</v>
      </c>
      <c r="G2091" s="2">
        <f t="shared" si="294"/>
        <v>2.2949854283733525E-2</v>
      </c>
      <c r="H2091" s="2">
        <f t="shared" si="292"/>
        <v>0.15304034648198925</v>
      </c>
      <c r="I2091" s="2">
        <f t="shared" si="293"/>
        <v>13.272765948644079</v>
      </c>
    </row>
    <row r="2092" spans="1:9" ht="13.5" x14ac:dyDescent="0.25">
      <c r="A2092" s="3">
        <f>TITRES_STAT!B2095</f>
        <v>45348</v>
      </c>
      <c r="B2092" s="5">
        <f>TITRES_STAT!D2095</f>
        <v>2.12</v>
      </c>
      <c r="C2092" s="2">
        <f t="shared" si="288"/>
        <v>-8.9999999999999858E-2</v>
      </c>
      <c r="D2092" s="2">
        <f t="shared" si="289"/>
        <v>0</v>
      </c>
      <c r="E2092" s="2">
        <f t="shared" si="290"/>
        <v>8.9999999999999858E-2</v>
      </c>
      <c r="F2092" s="2">
        <f t="shared" si="294"/>
        <v>3.2613783904870478E-3</v>
      </c>
      <c r="G2092" s="2">
        <f t="shared" si="294"/>
        <v>2.7739150406323975E-2</v>
      </c>
      <c r="H2092" s="2">
        <f t="shared" si="292"/>
        <v>0.11757311751493003</v>
      </c>
      <c r="I2092" s="2">
        <f t="shared" si="293"/>
        <v>10.520395996672605</v>
      </c>
    </row>
    <row r="2093" spans="1:9" ht="13.5" x14ac:dyDescent="0.25">
      <c r="A2093" s="3">
        <f>TITRES_STAT!B2096</f>
        <v>45349</v>
      </c>
      <c r="B2093" s="5">
        <f>TITRES_STAT!D2096</f>
        <v>2.0299999999999998</v>
      </c>
      <c r="C2093" s="2">
        <f t="shared" si="288"/>
        <v>-9.0000000000000302E-2</v>
      </c>
      <c r="D2093" s="2">
        <f t="shared" si="289"/>
        <v>0</v>
      </c>
      <c r="E2093" s="2">
        <f t="shared" si="290"/>
        <v>9.0000000000000302E-2</v>
      </c>
      <c r="F2093" s="2">
        <f t="shared" ref="F2093:G2108" si="295">((F2092*13)+D2093)/14</f>
        <v>3.0284227911665444E-3</v>
      </c>
      <c r="G2093" s="2">
        <f t="shared" si="295"/>
        <v>3.2186353948729422E-2</v>
      </c>
      <c r="H2093" s="2">
        <f t="shared" si="292"/>
        <v>9.4090271796258965E-2</v>
      </c>
      <c r="I2093" s="2">
        <f t="shared" si="293"/>
        <v>8.5998636695474175</v>
      </c>
    </row>
    <row r="2094" spans="1:9" ht="13.5" x14ac:dyDescent="0.25">
      <c r="A2094" s="3">
        <f>TITRES_STAT!B2097</f>
        <v>45350</v>
      </c>
      <c r="B2094" s="5">
        <f>TITRES_STAT!D2097</f>
        <v>1.94</v>
      </c>
      <c r="C2094" s="2">
        <f t="shared" si="288"/>
        <v>-8.9999999999999858E-2</v>
      </c>
      <c r="D2094" s="2">
        <f t="shared" si="289"/>
        <v>0</v>
      </c>
      <c r="E2094" s="2">
        <f t="shared" si="290"/>
        <v>8.9999999999999858E-2</v>
      </c>
      <c r="F2094" s="2">
        <f t="shared" si="295"/>
        <v>2.8121068775117911E-3</v>
      </c>
      <c r="G2094" s="2">
        <f t="shared" si="295"/>
        <v>3.6315900095248731E-2</v>
      </c>
      <c r="H2094" s="2">
        <f t="shared" si="292"/>
        <v>7.743459118832921E-2</v>
      </c>
      <c r="I2094" s="2">
        <f t="shared" si="293"/>
        <v>7.186941260436484</v>
      </c>
    </row>
    <row r="2095" spans="1:9" ht="13.5" x14ac:dyDescent="0.25">
      <c r="A2095" s="3">
        <f>TITRES_STAT!B2098</f>
        <v>45351</v>
      </c>
      <c r="B2095" s="5">
        <f>TITRES_STAT!D2098</f>
        <v>1.86</v>
      </c>
      <c r="C2095" s="2">
        <f t="shared" si="288"/>
        <v>-7.9999999999999849E-2</v>
      </c>
      <c r="D2095" s="2">
        <f t="shared" si="289"/>
        <v>0</v>
      </c>
      <c r="E2095" s="2">
        <f t="shared" si="290"/>
        <v>7.9999999999999849E-2</v>
      </c>
      <c r="F2095" s="2">
        <f t="shared" si="295"/>
        <v>2.6112421005466632E-3</v>
      </c>
      <c r="G2095" s="2">
        <f t="shared" si="295"/>
        <v>3.9436192945588096E-2</v>
      </c>
      <c r="H2095" s="2">
        <f t="shared" si="292"/>
        <v>6.621435553248034E-2</v>
      </c>
      <c r="I2095" s="2">
        <f t="shared" si="293"/>
        <v>6.210229227256292</v>
      </c>
    </row>
    <row r="2096" spans="1:9" ht="13.5" x14ac:dyDescent="0.25">
      <c r="A2096" s="3">
        <f>TITRES_STAT!B2099</f>
        <v>45352</v>
      </c>
      <c r="B2096" s="5">
        <f>TITRES_STAT!D2099</f>
        <v>1.94</v>
      </c>
      <c r="C2096" s="2">
        <f t="shared" si="288"/>
        <v>7.9999999999999849E-2</v>
      </c>
      <c r="D2096" s="2">
        <f t="shared" si="289"/>
        <v>7.9999999999999849E-2</v>
      </c>
      <c r="E2096" s="2">
        <f t="shared" si="290"/>
        <v>0</v>
      </c>
      <c r="F2096" s="2">
        <f t="shared" si="295"/>
        <v>8.1390105219361769E-3</v>
      </c>
      <c r="G2096" s="2">
        <f t="shared" si="295"/>
        <v>3.6619322020903233E-2</v>
      </c>
      <c r="H2096" s="2">
        <f t="shared" si="292"/>
        <v>0.22226000026134357</v>
      </c>
      <c r="I2096" s="2">
        <f t="shared" si="293"/>
        <v>18.184347046767456</v>
      </c>
    </row>
    <row r="2097" spans="1:9" ht="13.5" x14ac:dyDescent="0.25">
      <c r="A2097" s="3">
        <f>TITRES_STAT!B2100</f>
        <v>45355</v>
      </c>
      <c r="B2097" s="5">
        <f>TITRES_STAT!D2100</f>
        <v>1.86</v>
      </c>
      <c r="C2097" s="2">
        <f t="shared" si="288"/>
        <v>-7.9999999999999849E-2</v>
      </c>
      <c r="D2097" s="2">
        <f t="shared" si="289"/>
        <v>0</v>
      </c>
      <c r="E2097" s="2">
        <f t="shared" si="290"/>
        <v>7.9999999999999849E-2</v>
      </c>
      <c r="F2097" s="2">
        <f t="shared" si="295"/>
        <v>7.5576526275121644E-3</v>
      </c>
      <c r="G2097" s="2">
        <f t="shared" si="295"/>
        <v>3.971794187655299E-2</v>
      </c>
      <c r="H2097" s="2">
        <f t="shared" si="292"/>
        <v>0.19028308795561569</v>
      </c>
      <c r="I2097" s="2">
        <f t="shared" si="293"/>
        <v>15.986372475680426</v>
      </c>
    </row>
    <row r="2098" spans="1:9" ht="13.5" x14ac:dyDescent="0.25">
      <c r="A2098" s="3">
        <f>TITRES_STAT!B2101</f>
        <v>45356</v>
      </c>
      <c r="B2098" s="5">
        <f>TITRES_STAT!D2101</f>
        <v>1.86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7.0178202969755814E-3</v>
      </c>
      <c r="G2098" s="2">
        <f t="shared" si="295"/>
        <v>3.6880946028227779E-2</v>
      </c>
      <c r="H2098" s="2">
        <f t="shared" si="292"/>
        <v>0.19028308795561569</v>
      </c>
      <c r="I2098" s="2">
        <f t="shared" si="293"/>
        <v>15.986372475680426</v>
      </c>
    </row>
    <row r="2099" spans="1:9" ht="13.5" x14ac:dyDescent="0.25">
      <c r="A2099" s="3">
        <f>TITRES_STAT!B2102</f>
        <v>45357</v>
      </c>
      <c r="B2099" s="5">
        <f>TITRES_STAT!D2102</f>
        <v>1.8</v>
      </c>
      <c r="C2099" s="2">
        <f t="shared" si="288"/>
        <v>-6.0000000000000053E-2</v>
      </c>
      <c r="D2099" s="2">
        <f t="shared" si="289"/>
        <v>0</v>
      </c>
      <c r="E2099" s="2">
        <f t="shared" si="290"/>
        <v>6.0000000000000053E-2</v>
      </c>
      <c r="F2099" s="2">
        <f t="shared" si="295"/>
        <v>6.5165474186201829E-3</v>
      </c>
      <c r="G2099" s="2">
        <f t="shared" si="295"/>
        <v>3.8532307026211514E-2</v>
      </c>
      <c r="H2099" s="2">
        <f t="shared" si="292"/>
        <v>0.16911905674859584</v>
      </c>
      <c r="I2099" s="2">
        <f t="shared" si="293"/>
        <v>14.465511940155011</v>
      </c>
    </row>
    <row r="2100" spans="1:9" ht="13.5" x14ac:dyDescent="0.25">
      <c r="A2100" s="3">
        <f>TITRES_STAT!B2103</f>
        <v>45358</v>
      </c>
      <c r="B2100" s="5">
        <f>TITRES_STAT!D2103</f>
        <v>1.8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6.0510797458615982E-3</v>
      </c>
      <c r="G2100" s="2">
        <f t="shared" si="295"/>
        <v>3.5779999381482123E-2</v>
      </c>
      <c r="H2100" s="2">
        <f t="shared" si="292"/>
        <v>0.16911905674859581</v>
      </c>
      <c r="I2100" s="2">
        <f t="shared" si="293"/>
        <v>14.465511940155011</v>
      </c>
    </row>
    <row r="2101" spans="1:9" ht="13.5" x14ac:dyDescent="0.25">
      <c r="A2101" s="3">
        <f>TITRES_STAT!B2104</f>
        <v>45359</v>
      </c>
      <c r="B2101" s="5">
        <f>TITRES_STAT!D2104</f>
        <v>1.8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5.6188597640143409E-3</v>
      </c>
      <c r="G2101" s="2">
        <f t="shared" si="295"/>
        <v>3.3224285139947685E-2</v>
      </c>
      <c r="H2101" s="2">
        <f t="shared" si="292"/>
        <v>0.16911905674859581</v>
      </c>
      <c r="I2101" s="2">
        <f t="shared" si="293"/>
        <v>14.465511940155011</v>
      </c>
    </row>
    <row r="2102" spans="1:9" ht="13.5" x14ac:dyDescent="0.25">
      <c r="A2102" s="3">
        <f>TITRES_STAT!B2105</f>
        <v>45362</v>
      </c>
      <c r="B2102" s="5">
        <f>TITRES_STAT!D2105</f>
        <v>1.8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5.2175126380133163E-3</v>
      </c>
      <c r="G2102" s="2">
        <f t="shared" si="295"/>
        <v>3.0851121915665709E-2</v>
      </c>
      <c r="H2102" s="2">
        <f t="shared" si="292"/>
        <v>0.16911905674859579</v>
      </c>
      <c r="I2102" s="2">
        <f t="shared" si="293"/>
        <v>14.465511940155011</v>
      </c>
    </row>
    <row r="2103" spans="1:9" ht="13.5" x14ac:dyDescent="0.25">
      <c r="A2103" s="3">
        <f>TITRES_STAT!B2106</f>
        <v>45363</v>
      </c>
      <c r="B2103" s="5">
        <f>TITRES_STAT!D2106</f>
        <v>1.8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4.844833163869508E-3</v>
      </c>
      <c r="G2103" s="2">
        <f t="shared" si="295"/>
        <v>2.8647470350261016E-2</v>
      </c>
      <c r="H2103" s="2">
        <f t="shared" si="292"/>
        <v>0.16911905674859579</v>
      </c>
      <c r="I2103" s="2">
        <f t="shared" si="293"/>
        <v>14.465511940155011</v>
      </c>
    </row>
    <row r="2104" spans="1:9" ht="13.5" x14ac:dyDescent="0.25">
      <c r="A2104" s="3">
        <f>TITRES_STAT!B2107</f>
        <v>45364</v>
      </c>
      <c r="B2104" s="5">
        <f>TITRES_STAT!D2107</f>
        <v>1.8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4.498773652164543E-3</v>
      </c>
      <c r="G2104" s="2">
        <f t="shared" si="295"/>
        <v>2.6601222468099515E-2</v>
      </c>
      <c r="H2104" s="2">
        <f t="shared" si="292"/>
        <v>0.16911905674859579</v>
      </c>
      <c r="I2104" s="2">
        <f t="shared" si="293"/>
        <v>14.465511940155011</v>
      </c>
    </row>
    <row r="2105" spans="1:9" ht="13.5" x14ac:dyDescent="0.25">
      <c r="A2105" s="3">
        <f>TITRES_STAT!B2108</f>
        <v>45365</v>
      </c>
      <c r="B2105" s="5">
        <f>TITRES_STAT!D2108</f>
        <v>1.8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4.1774326770099334E-3</v>
      </c>
      <c r="G2105" s="2">
        <f t="shared" si="295"/>
        <v>2.470113514894955E-2</v>
      </c>
      <c r="H2105" s="2">
        <f t="shared" si="292"/>
        <v>0.16911905674859581</v>
      </c>
      <c r="I2105" s="2">
        <f t="shared" si="293"/>
        <v>14.465511940155011</v>
      </c>
    </row>
    <row r="2106" spans="1:9" ht="13.5" x14ac:dyDescent="0.25">
      <c r="A2106" s="3">
        <f>TITRES_STAT!B2109</f>
        <v>45366</v>
      </c>
      <c r="B2106" s="5">
        <f>TITRES_STAT!D2109</f>
        <v>1.8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3.8790446286520808E-3</v>
      </c>
      <c r="G2106" s="2">
        <f t="shared" si="295"/>
        <v>2.2936768352596011E-2</v>
      </c>
      <c r="H2106" s="2">
        <f t="shared" si="292"/>
        <v>0.16911905674859579</v>
      </c>
      <c r="I2106" s="2">
        <f t="shared" si="293"/>
        <v>14.465511940155011</v>
      </c>
    </row>
    <row r="2107" spans="1:9" ht="13.5" x14ac:dyDescent="0.25">
      <c r="A2107" s="3">
        <f>TITRES_STAT!B2110</f>
        <v>45369</v>
      </c>
      <c r="B2107" s="5">
        <f>TITRES_STAT!D2110</f>
        <v>1.8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3.6019700123197896E-3</v>
      </c>
      <c r="G2107" s="2">
        <f t="shared" si="295"/>
        <v>2.1298427755982011E-2</v>
      </c>
      <c r="H2107" s="2">
        <f t="shared" si="292"/>
        <v>0.16911905674859579</v>
      </c>
      <c r="I2107" s="2">
        <f t="shared" si="293"/>
        <v>14.465511940155011</v>
      </c>
    </row>
    <row r="2108" spans="1:9" ht="13.5" x14ac:dyDescent="0.25">
      <c r="A2108" s="3">
        <f>TITRES_STAT!B2111</f>
        <v>45370</v>
      </c>
      <c r="B2108" s="5">
        <f>TITRES_STAT!D2111</f>
        <v>1.8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3.3446864400112331E-3</v>
      </c>
      <c r="G2108" s="2">
        <f t="shared" si="295"/>
        <v>1.9777111487697584E-2</v>
      </c>
      <c r="H2108" s="2">
        <f t="shared" si="292"/>
        <v>0.16911905674859579</v>
      </c>
      <c r="I2108" s="2">
        <f t="shared" si="293"/>
        <v>14.465511940155011</v>
      </c>
    </row>
    <row r="2109" spans="1:9" ht="13.5" x14ac:dyDescent="0.25">
      <c r="A2109" s="3">
        <f>TITRES_STAT!B2112</f>
        <v>45372</v>
      </c>
      <c r="B2109" s="5">
        <f>TITRES_STAT!D2112</f>
        <v>1.8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3.1057802657247164E-3</v>
      </c>
      <c r="G2109" s="2">
        <f t="shared" si="296"/>
        <v>1.8364460667147756E-2</v>
      </c>
      <c r="H2109" s="2">
        <f t="shared" si="292"/>
        <v>0.16911905674859576</v>
      </c>
      <c r="I2109" s="2">
        <f t="shared" si="293"/>
        <v>14.465511940155011</v>
      </c>
    </row>
    <row r="2110" spans="1:9" ht="13.5" x14ac:dyDescent="0.25">
      <c r="A2110" s="3">
        <f>TITRES_STAT!B2113</f>
        <v>45373</v>
      </c>
      <c r="B2110" s="5">
        <f>TITRES_STAT!D2113</f>
        <v>1.8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2.8839388181729512E-3</v>
      </c>
      <c r="G2110" s="2">
        <f t="shared" si="296"/>
        <v>1.7052713476637203E-2</v>
      </c>
      <c r="H2110" s="2">
        <f t="shared" si="292"/>
        <v>0.16911905674859579</v>
      </c>
      <c r="I2110" s="2">
        <f t="shared" si="293"/>
        <v>14.465511940155011</v>
      </c>
    </row>
    <row r="2111" spans="1:9" ht="13.5" x14ac:dyDescent="0.25">
      <c r="A2111" s="3">
        <f>TITRES_STAT!B2114</f>
        <v>45376</v>
      </c>
      <c r="B2111" s="5">
        <f>TITRES_STAT!D2114</f>
        <v>1.8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2.6779431883034548E-3</v>
      </c>
      <c r="G2111" s="2">
        <f t="shared" si="296"/>
        <v>1.583466251402026E-2</v>
      </c>
      <c r="H2111" s="2">
        <f t="shared" si="292"/>
        <v>0.16911905674859579</v>
      </c>
      <c r="I2111" s="2">
        <f t="shared" si="293"/>
        <v>14.465511940155011</v>
      </c>
    </row>
    <row r="2112" spans="1:9" ht="13.5" x14ac:dyDescent="0.25">
      <c r="A2112" s="3">
        <f>TITRES_STAT!B2115</f>
        <v>45377</v>
      </c>
      <c r="B2112" s="5">
        <f>TITRES_STAT!D2115</f>
        <v>1.8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2.4866615319960655E-3</v>
      </c>
      <c r="G2112" s="2">
        <f t="shared" si="296"/>
        <v>1.4703615191590242E-2</v>
      </c>
      <c r="H2112" s="2">
        <f t="shared" si="292"/>
        <v>0.16911905674859581</v>
      </c>
      <c r="I2112" s="2">
        <f t="shared" si="293"/>
        <v>14.465511940155011</v>
      </c>
    </row>
    <row r="2113" spans="1:9" ht="13.5" x14ac:dyDescent="0.25">
      <c r="A2113" s="3">
        <f>TITRES_STAT!B2116</f>
        <v>45378</v>
      </c>
      <c r="B2113" s="5">
        <f>TITRES_STAT!D2116</f>
        <v>1.8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2.3090428511392037E-3</v>
      </c>
      <c r="G2113" s="2">
        <f t="shared" si="296"/>
        <v>1.3653356963619511E-2</v>
      </c>
      <c r="H2113" s="2">
        <f t="shared" si="292"/>
        <v>0.16911905674859581</v>
      </c>
      <c r="I2113" s="2">
        <f t="shared" si="293"/>
        <v>14.465511940155011</v>
      </c>
    </row>
    <row r="2114" spans="1:9" ht="13.5" x14ac:dyDescent="0.25">
      <c r="A2114" s="3">
        <f>TITRES_STAT!B2117</f>
        <v>45379</v>
      </c>
      <c r="B2114" s="5">
        <f>TITRES_STAT!D2117</f>
        <v>1.8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2.1441112189149749E-3</v>
      </c>
      <c r="G2114" s="2">
        <f t="shared" si="296"/>
        <v>1.2678117180503832E-2</v>
      </c>
      <c r="H2114" s="2">
        <f t="shared" si="292"/>
        <v>0.16911905674859581</v>
      </c>
      <c r="I2114" s="2">
        <f t="shared" si="293"/>
        <v>14.465511940155011</v>
      </c>
    </row>
    <row r="2115" spans="1:9" ht="13.5" x14ac:dyDescent="0.25">
      <c r="A2115" s="3">
        <f>TITRES_STAT!B2118</f>
        <v>45380</v>
      </c>
      <c r="B2115" s="5">
        <f>TITRES_STAT!D2118</f>
        <v>1.72</v>
      </c>
      <c r="C2115" s="2">
        <f t="shared" ref="C2115:C2178" si="297">B2115-B2114</f>
        <v>-8.0000000000000071E-2</v>
      </c>
      <c r="D2115" s="2">
        <f t="shared" ref="D2115:D2178" si="298">IF(C2115&gt;0,C2115,0)</f>
        <v>0</v>
      </c>
      <c r="E2115" s="2">
        <f t="shared" ref="E2115:E2178" si="299">IF(C2115&lt;0,-C2115,0)</f>
        <v>8.0000000000000071E-2</v>
      </c>
      <c r="F2115" s="2">
        <f t="shared" si="296"/>
        <v>1.9909604175639053E-3</v>
      </c>
      <c r="G2115" s="2">
        <f t="shared" si="296"/>
        <v>1.7486823096182134E-2</v>
      </c>
      <c r="H2115" s="2">
        <f t="shared" si="292"/>
        <v>0.11385489557554843</v>
      </c>
      <c r="I2115" s="2">
        <f t="shared" si="293"/>
        <v>10.221699076585523</v>
      </c>
    </row>
    <row r="2116" spans="1:9" ht="13.5" x14ac:dyDescent="0.25">
      <c r="A2116" s="3">
        <f>TITRES_STAT!B2119</f>
        <v>45383</v>
      </c>
      <c r="B2116" s="5">
        <f>TITRES_STAT!D2119</f>
        <v>1.65</v>
      </c>
      <c r="C2116" s="2">
        <f t="shared" si="297"/>
        <v>-7.0000000000000062E-2</v>
      </c>
      <c r="D2116" s="2">
        <f t="shared" si="298"/>
        <v>0</v>
      </c>
      <c r="E2116" s="2">
        <f t="shared" si="299"/>
        <v>7.0000000000000062E-2</v>
      </c>
      <c r="F2116" s="2">
        <f t="shared" si="296"/>
        <v>1.8487489591664835E-3</v>
      </c>
      <c r="G2116" s="2">
        <f t="shared" si="296"/>
        <v>2.1237764303597702E-2</v>
      </c>
      <c r="H2116" s="2">
        <f t="shared" si="292"/>
        <v>8.7050074232780869E-2</v>
      </c>
      <c r="I2116" s="2">
        <f t="shared" si="293"/>
        <v>8.0079176016081135</v>
      </c>
    </row>
    <row r="2117" spans="1:9" ht="13.5" x14ac:dyDescent="0.25">
      <c r="A2117" s="3">
        <f>TITRES_STAT!B2120</f>
        <v>45384</v>
      </c>
      <c r="B2117" s="5">
        <f>TITRES_STAT!D2120</f>
        <v>1.58</v>
      </c>
      <c r="C2117" s="2">
        <f t="shared" si="297"/>
        <v>-6.999999999999984E-2</v>
      </c>
      <c r="D2117" s="2">
        <f t="shared" si="298"/>
        <v>0</v>
      </c>
      <c r="E2117" s="2">
        <f t="shared" si="299"/>
        <v>6.999999999999984E-2</v>
      </c>
      <c r="F2117" s="2">
        <f t="shared" si="296"/>
        <v>1.7166954620831635E-3</v>
      </c>
      <c r="G2117" s="2">
        <f t="shared" si="296"/>
        <v>2.4720781139054997E-2</v>
      </c>
      <c r="H2117" s="2">
        <f t="shared" si="292"/>
        <v>6.9443414932024577E-2</v>
      </c>
      <c r="I2117" s="2">
        <f t="shared" si="293"/>
        <v>6.4934164783686583</v>
      </c>
    </row>
    <row r="2118" spans="1:9" ht="13.5" x14ac:dyDescent="0.25">
      <c r="A2118" s="3">
        <f>TITRES_STAT!B2121</f>
        <v>45385</v>
      </c>
      <c r="B2118" s="5">
        <f>TITRES_STAT!D2121</f>
        <v>1.51</v>
      </c>
      <c r="C2118" s="2">
        <f t="shared" si="297"/>
        <v>-7.0000000000000062E-2</v>
      </c>
      <c r="D2118" s="2">
        <f t="shared" si="298"/>
        <v>0</v>
      </c>
      <c r="E2118" s="2">
        <f t="shared" si="299"/>
        <v>7.0000000000000062E-2</v>
      </c>
      <c r="F2118" s="2">
        <f t="shared" si="296"/>
        <v>1.5940743576486518E-3</v>
      </c>
      <c r="G2118" s="2">
        <f t="shared" si="296"/>
        <v>2.7955011057693931E-2</v>
      </c>
      <c r="H2118" s="2">
        <f t="shared" si="292"/>
        <v>5.7022848403056596E-2</v>
      </c>
      <c r="I2118" s="2">
        <f t="shared" si="293"/>
        <v>5.3946656393668633</v>
      </c>
    </row>
    <row r="2119" spans="1:9" ht="13.5" x14ac:dyDescent="0.25">
      <c r="A2119" s="3">
        <f>TITRES_STAT!B2122</f>
        <v>45386</v>
      </c>
      <c r="B2119" s="5">
        <f>TITRES_STAT!D2122</f>
        <v>1.45</v>
      </c>
      <c r="C2119" s="2">
        <f t="shared" si="297"/>
        <v>-6.0000000000000053E-2</v>
      </c>
      <c r="D2119" s="2">
        <f t="shared" si="298"/>
        <v>0</v>
      </c>
      <c r="E2119" s="2">
        <f t="shared" si="299"/>
        <v>6.0000000000000053E-2</v>
      </c>
      <c r="F2119" s="2">
        <f t="shared" si="296"/>
        <v>1.4802119035308909E-3</v>
      </c>
      <c r="G2119" s="2">
        <f t="shared" si="296"/>
        <v>3.0243938839287225E-2</v>
      </c>
      <c r="H2119" s="2">
        <f t="shared" si="292"/>
        <v>4.8942431453672913E-2</v>
      </c>
      <c r="I2119" s="2">
        <f t="shared" si="293"/>
        <v>4.6658834637708537</v>
      </c>
    </row>
    <row r="2120" spans="1:9" ht="13.5" x14ac:dyDescent="0.25">
      <c r="A2120" s="3">
        <f>TITRES_STAT!B2123</f>
        <v>45387</v>
      </c>
      <c r="B2120" s="5">
        <f>TITRES_STAT!D2123</f>
        <v>1.39</v>
      </c>
      <c r="C2120" s="2">
        <f t="shared" si="297"/>
        <v>-6.0000000000000053E-2</v>
      </c>
      <c r="D2120" s="2">
        <f t="shared" si="298"/>
        <v>0</v>
      </c>
      <c r="E2120" s="2">
        <f t="shared" si="299"/>
        <v>6.0000000000000053E-2</v>
      </c>
      <c r="F2120" s="2">
        <f t="shared" si="296"/>
        <v>1.374482481850113E-3</v>
      </c>
      <c r="G2120" s="2">
        <f t="shared" si="296"/>
        <v>3.2369371779338144E-2</v>
      </c>
      <c r="H2120" s="2">
        <f t="shared" si="292"/>
        <v>4.2462439222483328E-2</v>
      </c>
      <c r="I2120" s="2">
        <f t="shared" si="293"/>
        <v>4.0732824152545675</v>
      </c>
    </row>
    <row r="2121" spans="1:9" ht="13.5" x14ac:dyDescent="0.25">
      <c r="A2121" s="3">
        <f>TITRES_STAT!B2124</f>
        <v>45390</v>
      </c>
      <c r="B2121" s="5">
        <f>TITRES_STAT!D2124</f>
        <v>1.33</v>
      </c>
      <c r="C2121" s="2">
        <f t="shared" si="297"/>
        <v>-5.9999999999999831E-2</v>
      </c>
      <c r="D2121" s="2">
        <f t="shared" si="298"/>
        <v>0</v>
      </c>
      <c r="E2121" s="2">
        <f t="shared" si="299"/>
        <v>5.9999999999999831E-2</v>
      </c>
      <c r="F2121" s="2">
        <f t="shared" si="296"/>
        <v>1.2763051617179621E-3</v>
      </c>
      <c r="G2121" s="2">
        <f t="shared" si="296"/>
        <v>3.4342988080813978E-2</v>
      </c>
      <c r="H2121" s="2">
        <f t="shared" si="292"/>
        <v>3.7163486144963072E-2</v>
      </c>
      <c r="I2121" s="2">
        <f t="shared" si="293"/>
        <v>3.5831849695264708</v>
      </c>
    </row>
    <row r="2122" spans="1:9" ht="13.5" x14ac:dyDescent="0.25">
      <c r="A2122" s="3">
        <f>TITRES_STAT!B2125</f>
        <v>45394</v>
      </c>
      <c r="B2122" s="5">
        <f>TITRES_STAT!D2125</f>
        <v>1.28</v>
      </c>
      <c r="C2122" s="2">
        <f t="shared" si="297"/>
        <v>-5.0000000000000044E-2</v>
      </c>
      <c r="D2122" s="2">
        <f t="shared" si="298"/>
        <v>0</v>
      </c>
      <c r="E2122" s="2">
        <f t="shared" si="299"/>
        <v>5.0000000000000044E-2</v>
      </c>
      <c r="F2122" s="2">
        <f t="shared" si="296"/>
        <v>1.1851405073095363E-3</v>
      </c>
      <c r="G2122" s="2">
        <f t="shared" si="296"/>
        <v>3.5461346075041554E-2</v>
      </c>
      <c r="H2122" s="2">
        <f t="shared" si="292"/>
        <v>3.3420629459513476E-2</v>
      </c>
      <c r="I2122" s="2">
        <f t="shared" si="293"/>
        <v>3.2339812566924167</v>
      </c>
    </row>
    <row r="2123" spans="1:9" ht="13.5" x14ac:dyDescent="0.25">
      <c r="A2123" s="3">
        <f>TITRES_STAT!B2126</f>
        <v>45397</v>
      </c>
      <c r="B2123" s="5">
        <f>TITRES_STAT!D2126</f>
        <v>1.28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1.1004876139302836E-3</v>
      </c>
      <c r="G2123" s="2">
        <f t="shared" si="296"/>
        <v>3.2928392783967156E-2</v>
      </c>
      <c r="H2123" s="2">
        <f t="shared" si="292"/>
        <v>3.3420629459513476E-2</v>
      </c>
      <c r="I2123" s="2">
        <f t="shared" si="293"/>
        <v>3.2339812566924167</v>
      </c>
    </row>
    <row r="2124" spans="1:9" ht="13.5" x14ac:dyDescent="0.25">
      <c r="A2124" s="3">
        <f>TITRES_STAT!B2127</f>
        <v>45398</v>
      </c>
      <c r="B2124" s="5">
        <f>TITRES_STAT!D2127</f>
        <v>1.28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1.0218813557924063E-3</v>
      </c>
      <c r="G2124" s="2">
        <f t="shared" si="296"/>
        <v>3.0576364727969502E-2</v>
      </c>
      <c r="H2124" s="2">
        <f t="shared" si="292"/>
        <v>3.3420629459513476E-2</v>
      </c>
      <c r="I2124" s="2">
        <f t="shared" si="293"/>
        <v>3.2339812566924167</v>
      </c>
    </row>
    <row r="2125" spans="1:9" ht="13.5" x14ac:dyDescent="0.25">
      <c r="A2125" s="3">
        <f>TITRES_STAT!B2128</f>
        <v>45399</v>
      </c>
      <c r="B2125" s="5">
        <f>TITRES_STAT!D2128</f>
        <v>1.28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9.4888983037866293E-4</v>
      </c>
      <c r="G2125" s="2">
        <f t="shared" si="300"/>
        <v>2.8392338675971681E-2</v>
      </c>
      <c r="H2125" s="2">
        <f t="shared" si="292"/>
        <v>3.3420629459513476E-2</v>
      </c>
      <c r="I2125" s="2">
        <f t="shared" si="293"/>
        <v>3.2339812566924167</v>
      </c>
    </row>
    <row r="2126" spans="1:9" ht="13.5" x14ac:dyDescent="0.25">
      <c r="A2126" s="3">
        <f>TITRES_STAT!B2129</f>
        <v>45400</v>
      </c>
      <c r="B2126" s="5">
        <f>TITRES_STAT!D2129</f>
        <v>1.28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8.8111198535161558E-4</v>
      </c>
      <c r="G2126" s="2">
        <f t="shared" si="300"/>
        <v>2.6364314484830845E-2</v>
      </c>
      <c r="H2126" s="2">
        <f t="shared" si="292"/>
        <v>3.3420629459513476E-2</v>
      </c>
      <c r="I2126" s="2">
        <f t="shared" si="293"/>
        <v>3.2339812566924167</v>
      </c>
    </row>
    <row r="2127" spans="1:9" ht="13.5" x14ac:dyDescent="0.25">
      <c r="A2127" s="3">
        <f>TITRES_STAT!B2130</f>
        <v>45401</v>
      </c>
      <c r="B2127" s="5">
        <f>TITRES_STAT!D2130</f>
        <v>1.28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8.1817541496935736E-4</v>
      </c>
      <c r="G2127" s="2">
        <f t="shared" si="300"/>
        <v>2.4481149164485787E-2</v>
      </c>
      <c r="H2127" s="2">
        <f t="shared" si="292"/>
        <v>3.3420629459513476E-2</v>
      </c>
      <c r="I2127" s="2">
        <f t="shared" si="293"/>
        <v>3.2339812566924167</v>
      </c>
    </row>
    <row r="2128" spans="1:9" ht="13.5" x14ac:dyDescent="0.25">
      <c r="A2128" s="3">
        <f>TITRES_STAT!B2131</f>
        <v>45404</v>
      </c>
      <c r="B2128" s="5">
        <f>TITRES_STAT!D2131</f>
        <v>1.28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7.5973431390011757E-4</v>
      </c>
      <c r="G2128" s="2">
        <f t="shared" si="300"/>
        <v>2.2732495652736801E-2</v>
      </c>
      <c r="H2128" s="2">
        <f t="shared" si="292"/>
        <v>3.3420629459513476E-2</v>
      </c>
      <c r="I2128" s="2">
        <f t="shared" si="293"/>
        <v>3.2339812566924167</v>
      </c>
    </row>
    <row r="2129" spans="1:9" ht="13.5" x14ac:dyDescent="0.25">
      <c r="A2129" s="3">
        <f>TITRES_STAT!B2132</f>
        <v>45405</v>
      </c>
      <c r="B2129" s="5">
        <f>TITRES_STAT!D2132</f>
        <v>1.28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7.0546757719296637E-4</v>
      </c>
      <c r="G2129" s="2">
        <f t="shared" si="300"/>
        <v>2.1108745963255602E-2</v>
      </c>
      <c r="H2129" s="2">
        <f t="shared" ref="H2129:H2192" si="301">F2129/G2129</f>
        <v>3.3420629459513476E-2</v>
      </c>
      <c r="I2129" s="2">
        <f t="shared" ref="I2129:I2192" si="302">IF(G2129=0,100,100-(100/(1+H2129)))</f>
        <v>3.2339812566924167</v>
      </c>
    </row>
    <row r="2130" spans="1:9" ht="13.5" x14ac:dyDescent="0.25">
      <c r="A2130" s="3">
        <f>TITRES_STAT!B2133</f>
        <v>45406</v>
      </c>
      <c r="B2130" s="5">
        <f>TITRES_STAT!D2133</f>
        <v>1.28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6.550770359648973E-4</v>
      </c>
      <c r="G2130" s="2">
        <f t="shared" si="300"/>
        <v>1.9600978394451629E-2</v>
      </c>
      <c r="H2130" s="2">
        <f t="shared" si="301"/>
        <v>3.3420629459513476E-2</v>
      </c>
      <c r="I2130" s="2">
        <f t="shared" si="302"/>
        <v>3.2339812566924167</v>
      </c>
    </row>
    <row r="2131" spans="1:9" ht="13.5" x14ac:dyDescent="0.25">
      <c r="A2131" s="3">
        <f>TITRES_STAT!B2134</f>
        <v>45407</v>
      </c>
      <c r="B2131" s="5">
        <f>TITRES_STAT!D2134</f>
        <v>1.28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6.0828581911026179E-4</v>
      </c>
      <c r="G2131" s="2">
        <f t="shared" si="300"/>
        <v>1.8200908509133657E-2</v>
      </c>
      <c r="H2131" s="2">
        <f t="shared" si="301"/>
        <v>3.3420629459513476E-2</v>
      </c>
      <c r="I2131" s="2">
        <f t="shared" si="302"/>
        <v>3.2339812566924167</v>
      </c>
    </row>
    <row r="2132" spans="1:9" ht="13.5" x14ac:dyDescent="0.25">
      <c r="A2132" s="3">
        <f>TITRES_STAT!B2135</f>
        <v>45408</v>
      </c>
      <c r="B2132" s="5">
        <f>TITRES_STAT!D2135</f>
        <v>1.28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5.6483683203095735E-4</v>
      </c>
      <c r="G2132" s="2">
        <f t="shared" si="300"/>
        <v>1.6900843615624109E-2</v>
      </c>
      <c r="H2132" s="2">
        <f t="shared" si="301"/>
        <v>3.3420629459513476E-2</v>
      </c>
      <c r="I2132" s="2">
        <f t="shared" si="302"/>
        <v>3.2339812566924167</v>
      </c>
    </row>
    <row r="2133" spans="1:9" ht="13.5" x14ac:dyDescent="0.25">
      <c r="A2133" s="3">
        <f>TITRES_STAT!B2136</f>
        <v>45411</v>
      </c>
      <c r="B2133" s="5">
        <f>TITRES_STAT!D2136</f>
        <v>1.23</v>
      </c>
      <c r="C2133" s="2">
        <f t="shared" si="297"/>
        <v>-5.0000000000000044E-2</v>
      </c>
      <c r="D2133" s="2">
        <f t="shared" si="298"/>
        <v>0</v>
      </c>
      <c r="E2133" s="2">
        <f t="shared" si="299"/>
        <v>5.0000000000000044E-2</v>
      </c>
      <c r="F2133" s="2">
        <f t="shared" si="300"/>
        <v>5.2449134402874611E-4</v>
      </c>
      <c r="G2133" s="2">
        <f t="shared" si="300"/>
        <v>1.9265069071650962E-2</v>
      </c>
      <c r="H2133" s="2">
        <f t="shared" si="301"/>
        <v>2.7224991619705555E-2</v>
      </c>
      <c r="I2133" s="2">
        <f t="shared" si="302"/>
        <v>2.6503435802100057</v>
      </c>
    </row>
    <row r="2134" spans="1:9" ht="13.5" x14ac:dyDescent="0.25">
      <c r="A2134" s="3">
        <f>TITRES_STAT!B2137</f>
        <v>45412</v>
      </c>
      <c r="B2134" s="5">
        <f>TITRES_STAT!D2137</f>
        <v>1.23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4.870276765981214E-4</v>
      </c>
      <c r="G2134" s="2">
        <f t="shared" si="300"/>
        <v>1.7888992709390178E-2</v>
      </c>
      <c r="H2134" s="2">
        <f t="shared" si="301"/>
        <v>2.7224991619705558E-2</v>
      </c>
      <c r="I2134" s="2">
        <f t="shared" si="302"/>
        <v>2.6503435802100057</v>
      </c>
    </row>
    <row r="2135" spans="1:9" ht="13.5" x14ac:dyDescent="0.25">
      <c r="A2135" s="3">
        <f>TITRES_STAT!B2138</f>
        <v>45414</v>
      </c>
      <c r="B2135" s="5">
        <f>TITRES_STAT!D2138</f>
        <v>1.23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4.5223998541254128E-4</v>
      </c>
      <c r="G2135" s="2">
        <f t="shared" si="300"/>
        <v>1.6611207515862307E-2</v>
      </c>
      <c r="H2135" s="2">
        <f t="shared" si="301"/>
        <v>2.7224991619705558E-2</v>
      </c>
      <c r="I2135" s="2">
        <f t="shared" si="302"/>
        <v>2.6503435802100057</v>
      </c>
    </row>
    <row r="2136" spans="1:9" ht="13.5" x14ac:dyDescent="0.25">
      <c r="A2136" s="3">
        <f>TITRES_STAT!B2139</f>
        <v>45415</v>
      </c>
      <c r="B2136" s="5">
        <f>TITRES_STAT!D2139</f>
        <v>1.23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4.1993712931164549E-4</v>
      </c>
      <c r="G2136" s="2">
        <f t="shared" si="300"/>
        <v>1.5424692693300714E-2</v>
      </c>
      <c r="H2136" s="2">
        <f t="shared" si="301"/>
        <v>2.7224991619705558E-2</v>
      </c>
      <c r="I2136" s="2">
        <f t="shared" si="302"/>
        <v>2.6503435802100057</v>
      </c>
    </row>
    <row r="2137" spans="1:9" ht="13.5" x14ac:dyDescent="0.25">
      <c r="A2137" s="3">
        <f>TITRES_STAT!B2140</f>
        <v>45418</v>
      </c>
      <c r="B2137" s="5">
        <f>TITRES_STAT!D2140</f>
        <v>1.23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3.8994162007509938E-4</v>
      </c>
      <c r="G2137" s="2">
        <f t="shared" si="300"/>
        <v>1.4322928929493521E-2</v>
      </c>
      <c r="H2137" s="2">
        <f t="shared" si="301"/>
        <v>2.7224991619705558E-2</v>
      </c>
      <c r="I2137" s="2">
        <f t="shared" si="302"/>
        <v>2.6503435802100057</v>
      </c>
    </row>
    <row r="2138" spans="1:9" ht="13.5" x14ac:dyDescent="0.25">
      <c r="A2138" s="3">
        <f>TITRES_STAT!B2141</f>
        <v>45419</v>
      </c>
      <c r="B2138" s="5">
        <f>TITRES_STAT!D2141</f>
        <v>1.23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3.6208864721259227E-4</v>
      </c>
      <c r="G2138" s="2">
        <f t="shared" si="300"/>
        <v>1.3299862577386841E-2</v>
      </c>
      <c r="H2138" s="2">
        <f t="shared" si="301"/>
        <v>2.7224991619705555E-2</v>
      </c>
      <c r="I2138" s="2">
        <f t="shared" si="302"/>
        <v>2.6503435802100057</v>
      </c>
    </row>
    <row r="2139" spans="1:9" ht="13.5" x14ac:dyDescent="0.25">
      <c r="A2139" s="3">
        <f>TITRES_STAT!B2142</f>
        <v>45420</v>
      </c>
      <c r="B2139" s="5">
        <f>TITRES_STAT!D2142</f>
        <v>1.23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3.3622517241169283E-4</v>
      </c>
      <c r="G2139" s="2">
        <f t="shared" si="300"/>
        <v>1.234987239328778E-2</v>
      </c>
      <c r="H2139" s="2">
        <f t="shared" si="301"/>
        <v>2.7224991619705558E-2</v>
      </c>
      <c r="I2139" s="2">
        <f t="shared" si="302"/>
        <v>2.6503435802100057</v>
      </c>
    </row>
    <row r="2140" spans="1:9" ht="13.5" x14ac:dyDescent="0.25">
      <c r="A2140" s="3">
        <f>TITRES_STAT!B2143</f>
        <v>45421</v>
      </c>
      <c r="B2140" s="5">
        <f>TITRES_STAT!D2143</f>
        <v>1.23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3.1220908866800049E-4</v>
      </c>
      <c r="G2140" s="2">
        <f t="shared" si="300"/>
        <v>1.1467738650910081E-2</v>
      </c>
      <c r="H2140" s="2">
        <f t="shared" si="301"/>
        <v>2.7224991619705558E-2</v>
      </c>
      <c r="I2140" s="2">
        <f t="shared" si="302"/>
        <v>2.6503435802100057</v>
      </c>
    </row>
    <row r="2141" spans="1:9" ht="13.5" x14ac:dyDescent="0.25">
      <c r="A2141" s="3">
        <f>TITRES_STAT!B2144</f>
        <v>45422</v>
      </c>
      <c r="B2141" s="5">
        <f>TITRES_STAT!D2144</f>
        <v>1.23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2.8990843947742902E-4</v>
      </c>
      <c r="G2141" s="2">
        <f t="shared" si="303"/>
        <v>1.0648614461559361E-2</v>
      </c>
      <c r="H2141" s="2">
        <f t="shared" si="301"/>
        <v>2.7224991619705558E-2</v>
      </c>
      <c r="I2141" s="2">
        <f t="shared" si="302"/>
        <v>2.6503435802100057</v>
      </c>
    </row>
    <row r="2142" spans="1:9" ht="13.5" x14ac:dyDescent="0.25">
      <c r="A2142" s="3">
        <f>TITRES_STAT!B2145</f>
        <v>45425</v>
      </c>
      <c r="B2142" s="5">
        <f>TITRES_STAT!D2145</f>
        <v>1.23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2.692006938004698E-4</v>
      </c>
      <c r="G2142" s="2">
        <f t="shared" si="303"/>
        <v>9.8879991428765489E-3</v>
      </c>
      <c r="H2142" s="2">
        <f t="shared" si="301"/>
        <v>2.7224991619705562E-2</v>
      </c>
      <c r="I2142" s="2">
        <f t="shared" si="302"/>
        <v>2.6503435802100057</v>
      </c>
    </row>
    <row r="2143" spans="1:9" ht="13.5" x14ac:dyDescent="0.25">
      <c r="A2143" s="3">
        <f>TITRES_STAT!B2146</f>
        <v>45426</v>
      </c>
      <c r="B2143" s="5">
        <f>TITRES_STAT!D2146</f>
        <v>1.23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2.4997207281472197E-4</v>
      </c>
      <c r="G2143" s="2">
        <f t="shared" si="303"/>
        <v>9.181713489813937E-3</v>
      </c>
      <c r="H2143" s="2">
        <f t="shared" si="301"/>
        <v>2.7224991619705565E-2</v>
      </c>
      <c r="I2143" s="2">
        <f t="shared" si="302"/>
        <v>2.6503435802100057</v>
      </c>
    </row>
    <row r="2144" spans="1:9" ht="13.5" x14ac:dyDescent="0.25">
      <c r="A2144" s="3">
        <f>TITRES_STAT!B2147</f>
        <v>45427</v>
      </c>
      <c r="B2144" s="5">
        <f>TITRES_STAT!D2147</f>
        <v>1.23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2.3211692475652755E-4</v>
      </c>
      <c r="G2144" s="2">
        <f t="shared" si="303"/>
        <v>8.5258768119700849E-3</v>
      </c>
      <c r="H2144" s="2">
        <f t="shared" si="301"/>
        <v>2.7224991619705565E-2</v>
      </c>
      <c r="I2144" s="2">
        <f t="shared" si="302"/>
        <v>2.6503435802100057</v>
      </c>
    </row>
    <row r="2145" spans="1:9" ht="13.5" x14ac:dyDescent="0.25">
      <c r="A2145" s="3">
        <f>TITRES_STAT!B2148</f>
        <v>45428</v>
      </c>
      <c r="B2145" s="5">
        <f>TITRES_STAT!D2148</f>
        <v>1.23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2.155371444167756E-4</v>
      </c>
      <c r="G2145" s="2">
        <f t="shared" si="303"/>
        <v>7.9168856111150789E-3</v>
      </c>
      <c r="H2145" s="2">
        <f t="shared" si="301"/>
        <v>2.7224991619705565E-2</v>
      </c>
      <c r="I2145" s="2">
        <f t="shared" si="302"/>
        <v>2.6503435802100057</v>
      </c>
    </row>
    <row r="2146" spans="1:9" ht="13.5" x14ac:dyDescent="0.25">
      <c r="A2146" s="3">
        <f>TITRES_STAT!B2149</f>
        <v>45429</v>
      </c>
      <c r="B2146" s="5">
        <f>TITRES_STAT!D2149</f>
        <v>1.28</v>
      </c>
      <c r="C2146" s="2">
        <f t="shared" si="297"/>
        <v>5.0000000000000044E-2</v>
      </c>
      <c r="D2146" s="2">
        <f t="shared" si="298"/>
        <v>5.0000000000000044E-2</v>
      </c>
      <c r="E2146" s="2">
        <f t="shared" si="299"/>
        <v>0</v>
      </c>
      <c r="F2146" s="2">
        <f t="shared" si="303"/>
        <v>3.7715702055298663E-3</v>
      </c>
      <c r="G2146" s="2">
        <f t="shared" si="303"/>
        <v>7.3513937817497165E-3</v>
      </c>
      <c r="H2146" s="2">
        <f t="shared" si="301"/>
        <v>0.51304151532366815</v>
      </c>
      <c r="I2146" s="2">
        <f t="shared" si="302"/>
        <v>33.90796023292981</v>
      </c>
    </row>
    <row r="2147" spans="1:9" ht="13.5" x14ac:dyDescent="0.25">
      <c r="A2147" s="3">
        <f>TITRES_STAT!B2150</f>
        <v>45432</v>
      </c>
      <c r="B2147" s="5">
        <f>TITRES_STAT!D2150</f>
        <v>1.33</v>
      </c>
      <c r="C2147" s="2">
        <f t="shared" si="297"/>
        <v>5.0000000000000044E-2</v>
      </c>
      <c r="D2147" s="2">
        <f t="shared" si="298"/>
        <v>5.0000000000000044E-2</v>
      </c>
      <c r="E2147" s="2">
        <f t="shared" si="299"/>
        <v>0</v>
      </c>
      <c r="F2147" s="2">
        <f t="shared" si="303"/>
        <v>7.0736009051348787E-3</v>
      </c>
      <c r="G2147" s="2">
        <f t="shared" si="303"/>
        <v>6.826294225910451E-3</v>
      </c>
      <c r="H2147" s="2">
        <f t="shared" si="301"/>
        <v>1.0362285408510126</v>
      </c>
      <c r="I2147" s="2">
        <f t="shared" si="302"/>
        <v>50.889599082917066</v>
      </c>
    </row>
    <row r="2148" spans="1:9" ht="13.5" x14ac:dyDescent="0.25">
      <c r="A2148" s="3">
        <f>TITRES_STAT!B2151</f>
        <v>45433</v>
      </c>
      <c r="B2148" s="5">
        <f>TITRES_STAT!D2151</f>
        <v>1.38</v>
      </c>
      <c r="C2148" s="2">
        <f t="shared" si="297"/>
        <v>4.9999999999999822E-2</v>
      </c>
      <c r="D2148" s="2">
        <f t="shared" si="298"/>
        <v>4.9999999999999822E-2</v>
      </c>
      <c r="E2148" s="2">
        <f t="shared" si="299"/>
        <v>0</v>
      </c>
      <c r="F2148" s="2">
        <f t="shared" si="303"/>
        <v>1.0139772269053802E-2</v>
      </c>
      <c r="G2148" s="2">
        <f t="shared" si="303"/>
        <v>6.3387017812025622E-3</v>
      </c>
      <c r="H2148" s="2">
        <f t="shared" si="301"/>
        <v>1.5996607221881498</v>
      </c>
      <c r="I2148" s="2">
        <f t="shared" si="302"/>
        <v>61.533441980909949</v>
      </c>
    </row>
    <row r="2149" spans="1:9" ht="13.5" x14ac:dyDescent="0.25">
      <c r="A2149" s="3">
        <f>TITRES_STAT!B2152</f>
        <v>45434</v>
      </c>
      <c r="B2149" s="5">
        <f>TITRES_STAT!D2152</f>
        <v>1.44</v>
      </c>
      <c r="C2149" s="2">
        <f t="shared" si="297"/>
        <v>6.0000000000000053E-2</v>
      </c>
      <c r="D2149" s="2">
        <f t="shared" si="298"/>
        <v>6.0000000000000053E-2</v>
      </c>
      <c r="E2149" s="2">
        <f t="shared" si="299"/>
        <v>0</v>
      </c>
      <c r="F2149" s="2">
        <f t="shared" si="303"/>
        <v>1.3701217106978535E-2</v>
      </c>
      <c r="G2149" s="2">
        <f t="shared" si="303"/>
        <v>5.8859373682595218E-3</v>
      </c>
      <c r="H2149" s="2">
        <f t="shared" si="301"/>
        <v>2.3277884642238389</v>
      </c>
      <c r="I2149" s="2">
        <f t="shared" si="302"/>
        <v>69.950013026647227</v>
      </c>
    </row>
    <row r="2150" spans="1:9" ht="13.5" x14ac:dyDescent="0.25">
      <c r="A2150" s="3">
        <f>TITRES_STAT!B2153</f>
        <v>45435</v>
      </c>
      <c r="B2150" s="5">
        <f>TITRES_STAT!D2153</f>
        <v>1.5</v>
      </c>
      <c r="C2150" s="2">
        <f t="shared" si="297"/>
        <v>6.0000000000000053E-2</v>
      </c>
      <c r="D2150" s="2">
        <f t="shared" si="298"/>
        <v>6.0000000000000053E-2</v>
      </c>
      <c r="E2150" s="2">
        <f t="shared" si="299"/>
        <v>0</v>
      </c>
      <c r="F2150" s="2">
        <f t="shared" si="303"/>
        <v>1.7008273027908645E-2</v>
      </c>
      <c r="G2150" s="2">
        <f t="shared" si="303"/>
        <v>5.4655132705266982E-3</v>
      </c>
      <c r="H2150" s="2">
        <f t="shared" si="301"/>
        <v>3.1119260325699654</v>
      </c>
      <c r="I2150" s="2">
        <f t="shared" si="302"/>
        <v>75.68049638833125</v>
      </c>
    </row>
    <row r="2151" spans="1:9" ht="13.5" x14ac:dyDescent="0.25">
      <c r="A2151" s="3">
        <f>TITRES_STAT!B2154</f>
        <v>45436</v>
      </c>
      <c r="B2151" s="5">
        <f>TITRES_STAT!D2154</f>
        <v>1.56</v>
      </c>
      <c r="C2151" s="2">
        <f t="shared" si="297"/>
        <v>6.0000000000000053E-2</v>
      </c>
      <c r="D2151" s="2">
        <f t="shared" si="298"/>
        <v>6.0000000000000053E-2</v>
      </c>
      <c r="E2151" s="2">
        <f t="shared" si="299"/>
        <v>0</v>
      </c>
      <c r="F2151" s="2">
        <f t="shared" si="303"/>
        <v>2.0079110668772319E-2</v>
      </c>
      <c r="G2151" s="2">
        <f t="shared" si="303"/>
        <v>5.0751194654890764E-3</v>
      </c>
      <c r="H2151" s="2">
        <f t="shared" si="301"/>
        <v>3.9563818754042566</v>
      </c>
      <c r="I2151" s="2">
        <f t="shared" si="302"/>
        <v>79.823992074492097</v>
      </c>
    </row>
    <row r="2152" spans="1:9" ht="13.5" x14ac:dyDescent="0.25">
      <c r="A2152" s="3">
        <f>TITRES_STAT!B2155</f>
        <v>45439</v>
      </c>
      <c r="B2152" s="5">
        <f>TITRES_STAT!D2155</f>
        <v>1.63</v>
      </c>
      <c r="C2152" s="2">
        <f t="shared" si="297"/>
        <v>6.999999999999984E-2</v>
      </c>
      <c r="D2152" s="2">
        <f t="shared" si="298"/>
        <v>6.999999999999984E-2</v>
      </c>
      <c r="E2152" s="2">
        <f t="shared" si="299"/>
        <v>0</v>
      </c>
      <c r="F2152" s="2">
        <f t="shared" si="303"/>
        <v>2.3644888478145713E-2</v>
      </c>
      <c r="G2152" s="2">
        <f t="shared" si="303"/>
        <v>4.7126109322398564E-3</v>
      </c>
      <c r="H2152" s="2">
        <f t="shared" si="301"/>
        <v>5.0173648574268226</v>
      </c>
      <c r="I2152" s="2">
        <f t="shared" si="302"/>
        <v>83.381429850214772</v>
      </c>
    </row>
    <row r="2153" spans="1:9" ht="13.5" x14ac:dyDescent="0.25">
      <c r="A2153" s="3">
        <f>TITRES_STAT!B2156</f>
        <v>45440</v>
      </c>
      <c r="B2153" s="5">
        <f>TITRES_STAT!D2156</f>
        <v>1.66</v>
      </c>
      <c r="C2153" s="2">
        <f t="shared" si="297"/>
        <v>3.0000000000000027E-2</v>
      </c>
      <c r="D2153" s="2">
        <f t="shared" si="298"/>
        <v>3.0000000000000027E-2</v>
      </c>
      <c r="E2153" s="2">
        <f t="shared" si="299"/>
        <v>0</v>
      </c>
      <c r="F2153" s="2">
        <f t="shared" si="303"/>
        <v>2.4098825015421019E-2</v>
      </c>
      <c r="G2153" s="2">
        <f t="shared" si="303"/>
        <v>4.3759958656512951E-3</v>
      </c>
      <c r="H2153" s="2">
        <f t="shared" si="301"/>
        <v>5.5070493106680081</v>
      </c>
      <c r="I2153" s="2">
        <f t="shared" si="302"/>
        <v>84.632051299188007</v>
      </c>
    </row>
    <row r="2154" spans="1:9" ht="13.5" x14ac:dyDescent="0.25">
      <c r="A2154" s="3">
        <f>TITRES_STAT!B2157</f>
        <v>45441</v>
      </c>
      <c r="B2154" s="5">
        <f>TITRES_STAT!D2157</f>
        <v>1.66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2.2377480371462373E-2</v>
      </c>
      <c r="G2154" s="2">
        <f t="shared" si="303"/>
        <v>4.0634247323904889E-3</v>
      </c>
      <c r="H2154" s="2">
        <f t="shared" si="301"/>
        <v>5.5070493106680072</v>
      </c>
      <c r="I2154" s="2">
        <f t="shared" si="302"/>
        <v>84.632051299188007</v>
      </c>
    </row>
    <row r="2155" spans="1:9" ht="13.5" x14ac:dyDescent="0.25">
      <c r="A2155" s="3">
        <f>TITRES_STAT!B2158</f>
        <v>45442</v>
      </c>
      <c r="B2155" s="5">
        <f>TITRES_STAT!D2158</f>
        <v>1.59</v>
      </c>
      <c r="C2155" s="2">
        <f t="shared" si="297"/>
        <v>-6.999999999999984E-2</v>
      </c>
      <c r="D2155" s="2">
        <f t="shared" si="298"/>
        <v>0</v>
      </c>
      <c r="E2155" s="2">
        <f t="shared" si="299"/>
        <v>6.999999999999984E-2</v>
      </c>
      <c r="F2155" s="2">
        <f t="shared" si="303"/>
        <v>2.0779088916357918E-2</v>
      </c>
      <c r="G2155" s="2">
        <f t="shared" si="303"/>
        <v>8.7731801086483006E-3</v>
      </c>
      <c r="H2155" s="2">
        <f t="shared" si="301"/>
        <v>2.3684785515658802</v>
      </c>
      <c r="I2155" s="2">
        <f t="shared" si="302"/>
        <v>70.313006756859494</v>
      </c>
    </row>
    <row r="2156" spans="1:9" ht="13.5" x14ac:dyDescent="0.25">
      <c r="A2156" s="3">
        <f>TITRES_STAT!B2159</f>
        <v>45443</v>
      </c>
      <c r="B2156" s="5">
        <f>TITRES_STAT!D2159</f>
        <v>1.66</v>
      </c>
      <c r="C2156" s="2">
        <f t="shared" si="297"/>
        <v>6.999999999999984E-2</v>
      </c>
      <c r="D2156" s="2">
        <f t="shared" si="298"/>
        <v>6.999999999999984E-2</v>
      </c>
      <c r="E2156" s="2">
        <f t="shared" si="299"/>
        <v>0</v>
      </c>
      <c r="F2156" s="2">
        <f t="shared" si="303"/>
        <v>2.4294868279475197E-2</v>
      </c>
      <c r="G2156" s="2">
        <f t="shared" si="303"/>
        <v>8.1465243866019939E-3</v>
      </c>
      <c r="H2156" s="2">
        <f t="shared" si="301"/>
        <v>2.9822372249239479</v>
      </c>
      <c r="I2156" s="2">
        <f t="shared" si="302"/>
        <v>74.888487462745317</v>
      </c>
    </row>
    <row r="2157" spans="1:9" ht="13.5" x14ac:dyDescent="0.25">
      <c r="A2157" s="3">
        <f>TITRES_STAT!B2160</f>
        <v>45446</v>
      </c>
      <c r="B2157" s="5">
        <f>TITRES_STAT!D2160</f>
        <v>1.73</v>
      </c>
      <c r="C2157" s="2">
        <f t="shared" si="297"/>
        <v>7.0000000000000062E-2</v>
      </c>
      <c r="D2157" s="2">
        <f t="shared" si="298"/>
        <v>7.0000000000000062E-2</v>
      </c>
      <c r="E2157" s="2">
        <f t="shared" si="299"/>
        <v>0</v>
      </c>
      <c r="F2157" s="2">
        <f t="shared" ref="F2157:G2172" si="304">((F2156*13)+D2157)/14</f>
        <v>2.7559520545226975E-2</v>
      </c>
      <c r="G2157" s="2">
        <f t="shared" si="304"/>
        <v>7.5646297875589944E-3</v>
      </c>
      <c r="H2157" s="2">
        <f t="shared" si="301"/>
        <v>3.6432081039249464</v>
      </c>
      <c r="I2157" s="2">
        <f t="shared" si="302"/>
        <v>78.463166465558785</v>
      </c>
    </row>
    <row r="2158" spans="1:9" ht="13.5" x14ac:dyDescent="0.25">
      <c r="A2158" s="3">
        <f>TITRES_STAT!B2161</f>
        <v>45447</v>
      </c>
      <c r="B2158" s="5">
        <f>TITRES_STAT!D2161</f>
        <v>1.8</v>
      </c>
      <c r="C2158" s="2">
        <f t="shared" si="297"/>
        <v>7.0000000000000062E-2</v>
      </c>
      <c r="D2158" s="2">
        <f t="shared" si="298"/>
        <v>7.0000000000000062E-2</v>
      </c>
      <c r="E2158" s="2">
        <f t="shared" si="299"/>
        <v>0</v>
      </c>
      <c r="F2158" s="2">
        <f t="shared" si="304"/>
        <v>3.0590983363425053E-2</v>
      </c>
      <c r="G2158" s="2">
        <f t="shared" si="304"/>
        <v>7.0242990884476376E-3</v>
      </c>
      <c r="H2158" s="2">
        <f t="shared" si="301"/>
        <v>4.3550228966952522</v>
      </c>
      <c r="I2158" s="2">
        <f t="shared" si="302"/>
        <v>81.325943524590144</v>
      </c>
    </row>
    <row r="2159" spans="1:9" ht="13.5" x14ac:dyDescent="0.25">
      <c r="A2159" s="3">
        <f>TITRES_STAT!B2162</f>
        <v>45448</v>
      </c>
      <c r="B2159" s="5">
        <f>TITRES_STAT!D2162</f>
        <v>1.8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2.8405913123180408E-2</v>
      </c>
      <c r="G2159" s="2">
        <f t="shared" si="304"/>
        <v>6.5225634392728068E-3</v>
      </c>
      <c r="H2159" s="2">
        <f t="shared" si="301"/>
        <v>4.3550228966952522</v>
      </c>
      <c r="I2159" s="2">
        <f t="shared" si="302"/>
        <v>81.325943524590144</v>
      </c>
    </row>
    <row r="2160" spans="1:9" ht="13.5" x14ac:dyDescent="0.25">
      <c r="A2160" s="3">
        <f>TITRES_STAT!B2163</f>
        <v>45449</v>
      </c>
      <c r="B2160" s="5">
        <f>TITRES_STAT!D2163</f>
        <v>1.8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2.6376919328667519E-2</v>
      </c>
      <c r="G2160" s="2">
        <f t="shared" si="304"/>
        <v>6.0566660507533204E-3</v>
      </c>
      <c r="H2160" s="2">
        <f t="shared" si="301"/>
        <v>4.3550228966952522</v>
      </c>
      <c r="I2160" s="2">
        <f t="shared" si="302"/>
        <v>81.325943524590144</v>
      </c>
    </row>
    <row r="2161" spans="1:9" ht="13.5" x14ac:dyDescent="0.25">
      <c r="A2161" s="3">
        <f>TITRES_STAT!B2164</f>
        <v>45450</v>
      </c>
      <c r="B2161" s="5">
        <f>TITRES_STAT!D2164</f>
        <v>1.8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2.4492853662334124E-2</v>
      </c>
      <c r="G2161" s="2">
        <f t="shared" si="304"/>
        <v>5.6240470471280836E-3</v>
      </c>
      <c r="H2161" s="2">
        <f t="shared" si="301"/>
        <v>4.3550228966952513</v>
      </c>
      <c r="I2161" s="2">
        <f t="shared" si="302"/>
        <v>81.325943524590144</v>
      </c>
    </row>
    <row r="2162" spans="1:9" ht="13.5" x14ac:dyDescent="0.25">
      <c r="A2162" s="3">
        <f>TITRES_STAT!B2165</f>
        <v>45453</v>
      </c>
      <c r="B2162" s="5">
        <f>TITRES_STAT!D2165</f>
        <v>1.8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2.2743364115024541E-2</v>
      </c>
      <c r="G2162" s="2">
        <f t="shared" si="304"/>
        <v>5.2223294009046493E-3</v>
      </c>
      <c r="H2162" s="2">
        <f t="shared" si="301"/>
        <v>4.3550228966952513</v>
      </c>
      <c r="I2162" s="2">
        <f t="shared" si="302"/>
        <v>81.325943524590144</v>
      </c>
    </row>
    <row r="2163" spans="1:9" ht="13.5" x14ac:dyDescent="0.25">
      <c r="A2163" s="3">
        <f>TITRES_STAT!B2166</f>
        <v>45454</v>
      </c>
      <c r="B2163" s="5">
        <f>TITRES_STAT!D2166</f>
        <v>1.8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2.1118838106808504E-2</v>
      </c>
      <c r="G2163" s="2">
        <f t="shared" si="304"/>
        <v>4.8493058722686028E-3</v>
      </c>
      <c r="H2163" s="2">
        <f t="shared" si="301"/>
        <v>4.3550228966952513</v>
      </c>
      <c r="I2163" s="2">
        <f t="shared" si="302"/>
        <v>81.325943524590144</v>
      </c>
    </row>
    <row r="2164" spans="1:9" ht="13.5" x14ac:dyDescent="0.25">
      <c r="A2164" s="3">
        <f>TITRES_STAT!B2167</f>
        <v>45455</v>
      </c>
      <c r="B2164" s="5">
        <f>TITRES_STAT!D2167</f>
        <v>1.72</v>
      </c>
      <c r="C2164" s="2">
        <f t="shared" si="297"/>
        <v>-8.0000000000000071E-2</v>
      </c>
      <c r="D2164" s="2">
        <f t="shared" si="298"/>
        <v>0</v>
      </c>
      <c r="E2164" s="2">
        <f t="shared" si="299"/>
        <v>8.0000000000000071E-2</v>
      </c>
      <c r="F2164" s="2">
        <f t="shared" si="304"/>
        <v>1.9610349670607898E-2</v>
      </c>
      <c r="G2164" s="2">
        <f t="shared" si="304"/>
        <v>1.0217212595677995E-2</v>
      </c>
      <c r="H2164" s="2">
        <f t="shared" si="301"/>
        <v>1.9193443893790871</v>
      </c>
      <c r="I2164" s="2">
        <f t="shared" si="302"/>
        <v>65.745733746312496</v>
      </c>
    </row>
    <row r="2165" spans="1:9" ht="13.5" x14ac:dyDescent="0.25">
      <c r="A2165" s="3">
        <f>TITRES_STAT!B2168</f>
        <v>45456</v>
      </c>
      <c r="B2165" s="5">
        <f>TITRES_STAT!D2168</f>
        <v>1.72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1.8209610408421621E-2</v>
      </c>
      <c r="G2165" s="2">
        <f t="shared" si="304"/>
        <v>9.4874116959867104E-3</v>
      </c>
      <c r="H2165" s="2">
        <f t="shared" si="301"/>
        <v>1.9193443893790869</v>
      </c>
      <c r="I2165" s="2">
        <f t="shared" si="302"/>
        <v>65.745733746312496</v>
      </c>
    </row>
    <row r="2166" spans="1:9" ht="13.5" x14ac:dyDescent="0.25">
      <c r="A2166" s="3">
        <f>TITRES_STAT!B2169</f>
        <v>45457</v>
      </c>
      <c r="B2166" s="5">
        <f>TITRES_STAT!D2169</f>
        <v>1.65</v>
      </c>
      <c r="C2166" s="2">
        <f t="shared" si="297"/>
        <v>-7.0000000000000062E-2</v>
      </c>
      <c r="D2166" s="2">
        <f t="shared" si="298"/>
        <v>0</v>
      </c>
      <c r="E2166" s="2">
        <f t="shared" si="299"/>
        <v>7.0000000000000062E-2</v>
      </c>
      <c r="F2166" s="2">
        <f t="shared" si="304"/>
        <v>1.690892395067722E-2</v>
      </c>
      <c r="G2166" s="2">
        <f t="shared" si="304"/>
        <v>1.3809739431987664E-2</v>
      </c>
      <c r="H2166" s="2">
        <f t="shared" si="301"/>
        <v>1.2244202024196691</v>
      </c>
      <c r="I2166" s="2">
        <f t="shared" si="302"/>
        <v>55.044465118945382</v>
      </c>
    </row>
    <row r="2167" spans="1:9" ht="13.5" x14ac:dyDescent="0.25">
      <c r="A2167" s="3">
        <f>TITRES_STAT!B2170</f>
        <v>45461</v>
      </c>
      <c r="B2167" s="5">
        <f>TITRES_STAT!D2170</f>
        <v>1.65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1.570114366848599E-2</v>
      </c>
      <c r="G2167" s="2">
        <f t="shared" si="304"/>
        <v>1.2823329472559973E-2</v>
      </c>
      <c r="H2167" s="2">
        <f t="shared" si="301"/>
        <v>1.2244202024196689</v>
      </c>
      <c r="I2167" s="2">
        <f t="shared" si="302"/>
        <v>55.044465118945382</v>
      </c>
    </row>
    <row r="2168" spans="1:9" ht="13.5" x14ac:dyDescent="0.25">
      <c r="A2168" s="3">
        <f>TITRES_STAT!B2171</f>
        <v>45462</v>
      </c>
      <c r="B2168" s="5">
        <f>TITRES_STAT!D2171</f>
        <v>1.58</v>
      </c>
      <c r="C2168" s="2">
        <f t="shared" si="297"/>
        <v>-6.999999999999984E-2</v>
      </c>
      <c r="D2168" s="2">
        <f t="shared" si="298"/>
        <v>0</v>
      </c>
      <c r="E2168" s="2">
        <f t="shared" si="299"/>
        <v>6.999999999999984E-2</v>
      </c>
      <c r="F2168" s="2">
        <f t="shared" si="304"/>
        <v>1.4579633406451275E-2</v>
      </c>
      <c r="G2168" s="2">
        <f t="shared" si="304"/>
        <v>1.6907377367377106E-2</v>
      </c>
      <c r="H2168" s="2">
        <f t="shared" si="301"/>
        <v>0.86232377083998679</v>
      </c>
      <c r="I2168" s="2">
        <f t="shared" si="302"/>
        <v>46.303644100028983</v>
      </c>
    </row>
    <row r="2169" spans="1:9" ht="13.5" x14ac:dyDescent="0.25">
      <c r="A2169" s="3">
        <f>TITRES_STAT!B2172</f>
        <v>45463</v>
      </c>
      <c r="B2169" s="5">
        <f>TITRES_STAT!D2172</f>
        <v>1.58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1.3538231020276183E-2</v>
      </c>
      <c r="G2169" s="2">
        <f t="shared" si="304"/>
        <v>1.5699707555421598E-2</v>
      </c>
      <c r="H2169" s="2">
        <f t="shared" si="301"/>
        <v>0.86232377083998679</v>
      </c>
      <c r="I2169" s="2">
        <f t="shared" si="302"/>
        <v>46.303644100028983</v>
      </c>
    </row>
    <row r="2170" spans="1:9" ht="13.5" x14ac:dyDescent="0.25">
      <c r="A2170" s="3">
        <f>TITRES_STAT!B2173</f>
        <v>45464</v>
      </c>
      <c r="B2170" s="5">
        <f>TITRES_STAT!D2173</f>
        <v>1.65</v>
      </c>
      <c r="C2170" s="2">
        <f t="shared" si="297"/>
        <v>6.999999999999984E-2</v>
      </c>
      <c r="D2170" s="2">
        <f t="shared" si="298"/>
        <v>6.999999999999984E-2</v>
      </c>
      <c r="E2170" s="2">
        <f t="shared" si="299"/>
        <v>0</v>
      </c>
      <c r="F2170" s="2">
        <f t="shared" si="304"/>
        <v>1.7571214518827875E-2</v>
      </c>
      <c r="G2170" s="2">
        <f t="shared" si="304"/>
        <v>1.4578299872891484E-2</v>
      </c>
      <c r="H2170" s="2">
        <f t="shared" si="301"/>
        <v>1.2052992922378931</v>
      </c>
      <c r="I2170" s="2">
        <f t="shared" si="302"/>
        <v>54.654680953294999</v>
      </c>
    </row>
    <row r="2171" spans="1:9" ht="13.5" x14ac:dyDescent="0.25">
      <c r="A2171" s="3">
        <f>TITRES_STAT!B2174</f>
        <v>45467</v>
      </c>
      <c r="B2171" s="5">
        <f>TITRES_STAT!D2174</f>
        <v>1.72</v>
      </c>
      <c r="C2171" s="2">
        <f t="shared" si="297"/>
        <v>7.0000000000000062E-2</v>
      </c>
      <c r="D2171" s="2">
        <f t="shared" si="298"/>
        <v>7.0000000000000062E-2</v>
      </c>
      <c r="E2171" s="2">
        <f t="shared" si="299"/>
        <v>0</v>
      </c>
      <c r="F2171" s="2">
        <f t="shared" si="304"/>
        <v>2.1316127767483033E-2</v>
      </c>
      <c r="G2171" s="2">
        <f t="shared" si="304"/>
        <v>1.3536992739113522E-2</v>
      </c>
      <c r="H2171" s="2">
        <f t="shared" si="301"/>
        <v>1.5746575460510244</v>
      </c>
      <c r="I2171" s="2">
        <f t="shared" si="302"/>
        <v>61.159883125669012</v>
      </c>
    </row>
    <row r="2172" spans="1:9" ht="13.5" x14ac:dyDescent="0.25">
      <c r="A2172" s="3">
        <f>TITRES_STAT!B2175</f>
        <v>45468</v>
      </c>
      <c r="B2172" s="5">
        <f>TITRES_STAT!D2175</f>
        <v>1.65</v>
      </c>
      <c r="C2172" s="2">
        <f t="shared" si="297"/>
        <v>-7.0000000000000062E-2</v>
      </c>
      <c r="D2172" s="2">
        <f t="shared" si="298"/>
        <v>0</v>
      </c>
      <c r="E2172" s="2">
        <f t="shared" si="299"/>
        <v>7.0000000000000062E-2</v>
      </c>
      <c r="F2172" s="2">
        <f t="shared" si="304"/>
        <v>1.9793547212662816E-2</v>
      </c>
      <c r="G2172" s="2">
        <f t="shared" si="304"/>
        <v>1.7570064686319702E-2</v>
      </c>
      <c r="H2172" s="2">
        <f t="shared" si="301"/>
        <v>1.1265494786751895</v>
      </c>
      <c r="I2172" s="2">
        <f t="shared" si="302"/>
        <v>52.97546518301629</v>
      </c>
    </row>
    <row r="2173" spans="1:9" ht="13.5" x14ac:dyDescent="0.25">
      <c r="A2173" s="3">
        <f>TITRES_STAT!B2176</f>
        <v>45469</v>
      </c>
      <c r="B2173" s="5">
        <f>TITRES_STAT!D2176</f>
        <v>1.72</v>
      </c>
      <c r="C2173" s="2">
        <f t="shared" si="297"/>
        <v>7.0000000000000062E-2</v>
      </c>
      <c r="D2173" s="2">
        <f t="shared" si="298"/>
        <v>7.0000000000000062E-2</v>
      </c>
      <c r="E2173" s="2">
        <f t="shared" si="299"/>
        <v>0</v>
      </c>
      <c r="F2173" s="2">
        <f t="shared" ref="F2173:G2188" si="305">((F2172*13)+D2173)/14</f>
        <v>2.3379722411758334E-2</v>
      </c>
      <c r="G2173" s="2">
        <f t="shared" si="305"/>
        <v>1.6315060065868296E-2</v>
      </c>
      <c r="H2173" s="2">
        <f t="shared" si="301"/>
        <v>1.4330147923065004</v>
      </c>
      <c r="I2173" s="2">
        <f t="shared" si="302"/>
        <v>58.898729133824993</v>
      </c>
    </row>
    <row r="2174" spans="1:9" ht="13.5" x14ac:dyDescent="0.25">
      <c r="A2174" s="3">
        <f>TITRES_STAT!B2177</f>
        <v>45470</v>
      </c>
      <c r="B2174" s="5">
        <f>TITRES_STAT!D2177</f>
        <v>1.79</v>
      </c>
      <c r="C2174" s="2">
        <f t="shared" si="297"/>
        <v>7.0000000000000062E-2</v>
      </c>
      <c r="D2174" s="2">
        <f t="shared" si="298"/>
        <v>7.0000000000000062E-2</v>
      </c>
      <c r="E2174" s="2">
        <f t="shared" si="299"/>
        <v>0</v>
      </c>
      <c r="F2174" s="2">
        <f t="shared" si="305"/>
        <v>2.6709742239489884E-2</v>
      </c>
      <c r="G2174" s="2">
        <f t="shared" si="305"/>
        <v>1.5149698632591991E-2</v>
      </c>
      <c r="H2174" s="2">
        <f t="shared" si="301"/>
        <v>1.7630543608325273</v>
      </c>
      <c r="I2174" s="2">
        <f t="shared" si="302"/>
        <v>63.808167722813344</v>
      </c>
    </row>
    <row r="2175" spans="1:9" ht="13.5" x14ac:dyDescent="0.25">
      <c r="A2175" s="3">
        <f>TITRES_STAT!B2178</f>
        <v>45471</v>
      </c>
      <c r="B2175" s="5">
        <f>TITRES_STAT!D2178</f>
        <v>1.79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2.4801903508097748E-2</v>
      </c>
      <c r="G2175" s="2">
        <f t="shared" si="305"/>
        <v>1.4067577301692563E-2</v>
      </c>
      <c r="H2175" s="2">
        <f t="shared" si="301"/>
        <v>1.7630543608325271</v>
      </c>
      <c r="I2175" s="2">
        <f t="shared" si="302"/>
        <v>63.808167722813337</v>
      </c>
    </row>
    <row r="2176" spans="1:9" ht="13.5" x14ac:dyDescent="0.25">
      <c r="A2176" s="3">
        <f>TITRES_STAT!B2179</f>
        <v>45474</v>
      </c>
      <c r="B2176" s="5">
        <f>TITRES_STAT!D2179</f>
        <v>1.71</v>
      </c>
      <c r="C2176" s="2">
        <f t="shared" si="297"/>
        <v>-8.0000000000000071E-2</v>
      </c>
      <c r="D2176" s="2">
        <f t="shared" si="298"/>
        <v>0</v>
      </c>
      <c r="E2176" s="2">
        <f t="shared" si="299"/>
        <v>8.0000000000000071E-2</v>
      </c>
      <c r="F2176" s="2">
        <f t="shared" si="305"/>
        <v>2.3030338971805054E-2</v>
      </c>
      <c r="G2176" s="2">
        <f t="shared" si="305"/>
        <v>1.8777036065857382E-2</v>
      </c>
      <c r="H2176" s="2">
        <f t="shared" si="301"/>
        <v>1.226516202612058</v>
      </c>
      <c r="I2176" s="2">
        <f t="shared" si="302"/>
        <v>55.086785408215725</v>
      </c>
    </row>
    <row r="2177" spans="1:9" ht="13.5" x14ac:dyDescent="0.25">
      <c r="A2177" s="3">
        <f>TITRES_STAT!B2180</f>
        <v>45475</v>
      </c>
      <c r="B2177" s="5">
        <f>TITRES_STAT!D2180</f>
        <v>1.71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2.1385314759533265E-2</v>
      </c>
      <c r="G2177" s="2">
        <f t="shared" si="305"/>
        <v>1.7435819204010428E-2</v>
      </c>
      <c r="H2177" s="2">
        <f t="shared" si="301"/>
        <v>1.226516202612058</v>
      </c>
      <c r="I2177" s="2">
        <f t="shared" si="302"/>
        <v>55.086785408215725</v>
      </c>
    </row>
    <row r="2178" spans="1:9" ht="13.5" x14ac:dyDescent="0.25">
      <c r="A2178" s="3">
        <f>TITRES_STAT!B2181</f>
        <v>45476</v>
      </c>
      <c r="B2178" s="5">
        <f>TITRES_STAT!D2181</f>
        <v>1.71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1.9857792276709463E-2</v>
      </c>
      <c r="G2178" s="2">
        <f t="shared" si="305"/>
        <v>1.6190403546581113E-2</v>
      </c>
      <c r="H2178" s="2">
        <f t="shared" si="301"/>
        <v>1.226516202612058</v>
      </c>
      <c r="I2178" s="2">
        <f t="shared" si="302"/>
        <v>55.086785408215725</v>
      </c>
    </row>
    <row r="2179" spans="1:9" ht="13.5" x14ac:dyDescent="0.25">
      <c r="A2179" s="3">
        <f>TITRES_STAT!B2182</f>
        <v>45477</v>
      </c>
      <c r="B2179" s="5">
        <f>TITRES_STAT!D2182</f>
        <v>1.71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1.8439378542658789E-2</v>
      </c>
      <c r="G2179" s="2">
        <f t="shared" si="305"/>
        <v>1.5033946150396747E-2</v>
      </c>
      <c r="H2179" s="2">
        <f t="shared" si="301"/>
        <v>1.2265162026120582</v>
      </c>
      <c r="I2179" s="2">
        <f t="shared" si="302"/>
        <v>55.086785408215725</v>
      </c>
    </row>
    <row r="2180" spans="1:9" ht="13.5" x14ac:dyDescent="0.25">
      <c r="A2180" s="3">
        <f>TITRES_STAT!B2183</f>
        <v>45478</v>
      </c>
      <c r="B2180" s="5">
        <f>TITRES_STAT!D2183</f>
        <v>1.71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1.712228007532602E-2</v>
      </c>
      <c r="G2180" s="2">
        <f t="shared" si="305"/>
        <v>1.3960092853939838E-2</v>
      </c>
      <c r="H2180" s="2">
        <f t="shared" si="301"/>
        <v>1.2265162026120582</v>
      </c>
      <c r="I2180" s="2">
        <f t="shared" si="302"/>
        <v>55.086785408215725</v>
      </c>
    </row>
    <row r="2181" spans="1:9" ht="13.5" x14ac:dyDescent="0.25">
      <c r="A2181" s="3">
        <f>TITRES_STAT!B2184</f>
        <v>45481</v>
      </c>
      <c r="B2181" s="5">
        <f>TITRES_STAT!D2184</f>
        <v>1.71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1.5899260069945589E-2</v>
      </c>
      <c r="G2181" s="2">
        <f t="shared" si="305"/>
        <v>1.2962943364372707E-2</v>
      </c>
      <c r="H2181" s="2">
        <f t="shared" si="301"/>
        <v>1.2265162026120582</v>
      </c>
      <c r="I2181" s="2">
        <f t="shared" si="302"/>
        <v>55.086785408215725</v>
      </c>
    </row>
    <row r="2182" spans="1:9" ht="13.5" x14ac:dyDescent="0.25">
      <c r="A2182" s="3">
        <f>TITRES_STAT!B2185</f>
        <v>45482</v>
      </c>
      <c r="B2182" s="5">
        <f>TITRES_STAT!D2185</f>
        <v>1.71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1.4763598636378047E-2</v>
      </c>
      <c r="G2182" s="2">
        <f t="shared" si="305"/>
        <v>1.2037018838346085E-2</v>
      </c>
      <c r="H2182" s="2">
        <f t="shared" si="301"/>
        <v>1.226516202612058</v>
      </c>
      <c r="I2182" s="2">
        <f t="shared" si="302"/>
        <v>55.086785408215725</v>
      </c>
    </row>
    <row r="2183" spans="1:9" ht="13.5" x14ac:dyDescent="0.25">
      <c r="A2183" s="3">
        <f>TITRES_STAT!B2186</f>
        <v>45483</v>
      </c>
      <c r="B2183" s="5">
        <f>TITRES_STAT!D2186</f>
        <v>1.64</v>
      </c>
      <c r="C2183" s="2">
        <f t="shared" si="306"/>
        <v>-7.0000000000000062E-2</v>
      </c>
      <c r="D2183" s="2">
        <f t="shared" si="307"/>
        <v>0</v>
      </c>
      <c r="E2183" s="2">
        <f t="shared" si="308"/>
        <v>7.0000000000000062E-2</v>
      </c>
      <c r="F2183" s="2">
        <f t="shared" si="305"/>
        <v>1.3709055876636757E-2</v>
      </c>
      <c r="G2183" s="2">
        <f t="shared" si="305"/>
        <v>1.6177231778464227E-2</v>
      </c>
      <c r="H2183" s="2">
        <f t="shared" si="301"/>
        <v>0.84742903262885783</v>
      </c>
      <c r="I2183" s="2">
        <f t="shared" si="302"/>
        <v>45.870721833519191</v>
      </c>
    </row>
    <row r="2184" spans="1:9" ht="13.5" x14ac:dyDescent="0.25">
      <c r="A2184" s="3">
        <f>TITRES_STAT!B2187</f>
        <v>45484</v>
      </c>
      <c r="B2184" s="5">
        <f>TITRES_STAT!D2187</f>
        <v>1.64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1.2729837599734131E-2</v>
      </c>
      <c r="G2184" s="2">
        <f t="shared" si="305"/>
        <v>1.502171522285964E-2</v>
      </c>
      <c r="H2184" s="2">
        <f t="shared" si="301"/>
        <v>0.84742903262885771</v>
      </c>
      <c r="I2184" s="2">
        <f t="shared" si="302"/>
        <v>45.870721833519191</v>
      </c>
    </row>
    <row r="2185" spans="1:9" ht="13.5" x14ac:dyDescent="0.25">
      <c r="A2185" s="3">
        <f>TITRES_STAT!B2188</f>
        <v>45485</v>
      </c>
      <c r="B2185" s="5">
        <f>TITRES_STAT!D2188</f>
        <v>1.64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1.1820563485467407E-2</v>
      </c>
      <c r="G2185" s="2">
        <f t="shared" si="305"/>
        <v>1.3948735564083952E-2</v>
      </c>
      <c r="H2185" s="2">
        <f t="shared" si="301"/>
        <v>0.84742903262885771</v>
      </c>
      <c r="I2185" s="2">
        <f t="shared" si="302"/>
        <v>45.870721833519191</v>
      </c>
    </row>
    <row r="2186" spans="1:9" ht="13.5" x14ac:dyDescent="0.25">
      <c r="A2186" s="3">
        <f>TITRES_STAT!B2189</f>
        <v>45488</v>
      </c>
      <c r="B2186" s="5">
        <f>TITRES_STAT!D2189</f>
        <v>1.64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1.0976237522219736E-2</v>
      </c>
      <c r="G2186" s="2">
        <f t="shared" si="305"/>
        <v>1.2952397309506525E-2</v>
      </c>
      <c r="H2186" s="2">
        <f t="shared" si="301"/>
        <v>0.84742903262885783</v>
      </c>
      <c r="I2186" s="2">
        <f t="shared" si="302"/>
        <v>45.870721833519191</v>
      </c>
    </row>
    <row r="2187" spans="1:9" ht="13.5" x14ac:dyDescent="0.25">
      <c r="A2187" s="3">
        <f>TITRES_STAT!B2190</f>
        <v>45489</v>
      </c>
      <c r="B2187" s="5">
        <f>TITRES_STAT!D2190</f>
        <v>1.64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1.0192220556346897E-2</v>
      </c>
      <c r="G2187" s="2">
        <f t="shared" si="305"/>
        <v>1.2027226073113201E-2</v>
      </c>
      <c r="H2187" s="2">
        <f t="shared" si="301"/>
        <v>0.84742903262885783</v>
      </c>
      <c r="I2187" s="2">
        <f t="shared" si="302"/>
        <v>45.870721833519191</v>
      </c>
    </row>
    <row r="2188" spans="1:9" ht="13.5" x14ac:dyDescent="0.25">
      <c r="A2188" s="3">
        <f>TITRES_STAT!B2191</f>
        <v>45490</v>
      </c>
      <c r="B2188" s="5">
        <f>TITRES_STAT!D2191</f>
        <v>1.57</v>
      </c>
      <c r="C2188" s="2">
        <f t="shared" si="306"/>
        <v>-6.999999999999984E-2</v>
      </c>
      <c r="D2188" s="2">
        <f t="shared" si="307"/>
        <v>0</v>
      </c>
      <c r="E2188" s="2">
        <f t="shared" si="308"/>
        <v>6.999999999999984E-2</v>
      </c>
      <c r="F2188" s="2">
        <f t="shared" si="305"/>
        <v>9.4642048023221188E-3</v>
      </c>
      <c r="G2188" s="2">
        <f t="shared" si="305"/>
        <v>1.6168138496462248E-2</v>
      </c>
      <c r="H2188" s="2">
        <f t="shared" si="301"/>
        <v>0.58536143813915142</v>
      </c>
      <c r="I2188" s="2">
        <f t="shared" si="302"/>
        <v>36.922901242396229</v>
      </c>
    </row>
    <row r="2189" spans="1:9" ht="13.5" x14ac:dyDescent="0.25">
      <c r="A2189" s="3">
        <f>TITRES_STAT!B2192</f>
        <v>45491</v>
      </c>
      <c r="B2189" s="5">
        <f>TITRES_STAT!D2192</f>
        <v>1.57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8.7881901735848249E-3</v>
      </c>
      <c r="G2189" s="2">
        <f t="shared" si="309"/>
        <v>1.5013271461000659E-2</v>
      </c>
      <c r="H2189" s="2">
        <f t="shared" si="301"/>
        <v>0.58536143813915142</v>
      </c>
      <c r="I2189" s="2">
        <f t="shared" si="302"/>
        <v>36.922901242396229</v>
      </c>
    </row>
    <row r="2190" spans="1:9" ht="13.5" x14ac:dyDescent="0.25">
      <c r="A2190" s="3">
        <f>TITRES_STAT!B2193</f>
        <v>45492</v>
      </c>
      <c r="B2190" s="5">
        <f>TITRES_STAT!D2193</f>
        <v>1.57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8.1604623040430514E-3</v>
      </c>
      <c r="G2190" s="2">
        <f t="shared" si="309"/>
        <v>1.3940894928072042E-2</v>
      </c>
      <c r="H2190" s="2">
        <f t="shared" si="301"/>
        <v>0.58536143813915131</v>
      </c>
      <c r="I2190" s="2">
        <f t="shared" si="302"/>
        <v>36.922901242396229</v>
      </c>
    </row>
    <row r="2191" spans="1:9" ht="13.5" x14ac:dyDescent="0.25">
      <c r="A2191" s="3">
        <f>TITRES_STAT!B2194</f>
        <v>45495</v>
      </c>
      <c r="B2191" s="5">
        <f>TITRES_STAT!D2194</f>
        <v>1.57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7.5775721394685473E-3</v>
      </c>
      <c r="G2191" s="2">
        <f t="shared" si="309"/>
        <v>1.2945116718924038E-2</v>
      </c>
      <c r="H2191" s="2">
        <f t="shared" si="301"/>
        <v>0.58536143813915131</v>
      </c>
      <c r="I2191" s="2">
        <f t="shared" si="302"/>
        <v>36.922901242396229</v>
      </c>
    </row>
    <row r="2192" spans="1:9" ht="13.5" x14ac:dyDescent="0.25">
      <c r="A2192" s="3">
        <f>TITRES_STAT!B2195</f>
        <v>45496</v>
      </c>
      <c r="B2192" s="5">
        <f>TITRES_STAT!D2195</f>
        <v>1.57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7.0363169866493654E-3</v>
      </c>
      <c r="G2192" s="2">
        <f t="shared" si="309"/>
        <v>1.2020465524715179E-2</v>
      </c>
      <c r="H2192" s="2">
        <f t="shared" si="301"/>
        <v>0.58536143813915131</v>
      </c>
      <c r="I2192" s="2">
        <f t="shared" si="302"/>
        <v>36.922901242396229</v>
      </c>
    </row>
    <row r="2193" spans="1:9" ht="13.5" x14ac:dyDescent="0.25">
      <c r="A2193" s="3">
        <f>TITRES_STAT!B2196</f>
        <v>45497</v>
      </c>
      <c r="B2193" s="5">
        <f>TITRES_STAT!D2196</f>
        <v>1.57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6.5337229161744111E-3</v>
      </c>
      <c r="G2193" s="2">
        <f t="shared" si="309"/>
        <v>1.1161860844378381E-2</v>
      </c>
      <c r="H2193" s="2">
        <f t="shared" ref="H2193:H2256" si="310">F2193/G2193</f>
        <v>0.58536143813915131</v>
      </c>
      <c r="I2193" s="2">
        <f t="shared" ref="I2193:I2256" si="311">IF(G2193=0,100,100-(100/(1+H2193)))</f>
        <v>36.922901242396229</v>
      </c>
    </row>
    <row r="2194" spans="1:9" ht="13.5" x14ac:dyDescent="0.25">
      <c r="A2194" s="3">
        <f>TITRES_STAT!B2197</f>
        <v>45499</v>
      </c>
      <c r="B2194" s="5">
        <f>TITRES_STAT!D2197</f>
        <v>1.5</v>
      </c>
      <c r="C2194" s="2">
        <f t="shared" si="306"/>
        <v>-7.0000000000000062E-2</v>
      </c>
      <c r="D2194" s="2">
        <f t="shared" si="307"/>
        <v>0</v>
      </c>
      <c r="E2194" s="2">
        <f t="shared" si="308"/>
        <v>7.0000000000000062E-2</v>
      </c>
      <c r="F2194" s="2">
        <f t="shared" si="309"/>
        <v>6.0670284221619533E-3</v>
      </c>
      <c r="G2194" s="2">
        <f t="shared" si="309"/>
        <v>1.536458506977993E-2</v>
      </c>
      <c r="H2194" s="2">
        <f t="shared" si="310"/>
        <v>0.39487095776474829</v>
      </c>
      <c r="I2194" s="2">
        <f t="shared" si="311"/>
        <v>28.308780505224703</v>
      </c>
    </row>
    <row r="2195" spans="1:9" ht="13.5" x14ac:dyDescent="0.25">
      <c r="A2195" s="3">
        <f>TITRES_STAT!B2198</f>
        <v>45502</v>
      </c>
      <c r="B2195" s="5">
        <f>TITRES_STAT!D2198</f>
        <v>1.44</v>
      </c>
      <c r="C2195" s="2">
        <f t="shared" si="306"/>
        <v>-6.0000000000000053E-2</v>
      </c>
      <c r="D2195" s="2">
        <f t="shared" si="307"/>
        <v>0</v>
      </c>
      <c r="E2195" s="2">
        <f t="shared" si="308"/>
        <v>6.0000000000000053E-2</v>
      </c>
      <c r="F2195" s="2">
        <f t="shared" si="309"/>
        <v>5.6336692491503844E-3</v>
      </c>
      <c r="G2195" s="2">
        <f t="shared" si="309"/>
        <v>1.8552828993367083E-2</v>
      </c>
      <c r="H2195" s="2">
        <f t="shared" si="310"/>
        <v>0.3036555369083877</v>
      </c>
      <c r="I2195" s="2">
        <f t="shared" si="311"/>
        <v>23.292620505298913</v>
      </c>
    </row>
    <row r="2196" spans="1:9" ht="13.5" x14ac:dyDescent="0.25">
      <c r="A2196" s="3">
        <f>TITRES_STAT!B2199</f>
        <v>45503</v>
      </c>
      <c r="B2196" s="5">
        <f>TITRES_STAT!D2199</f>
        <v>1.38</v>
      </c>
      <c r="C2196" s="2">
        <f t="shared" si="306"/>
        <v>-6.0000000000000053E-2</v>
      </c>
      <c r="D2196" s="2">
        <f t="shared" si="307"/>
        <v>0</v>
      </c>
      <c r="E2196" s="2">
        <f t="shared" si="308"/>
        <v>6.0000000000000053E-2</v>
      </c>
      <c r="F2196" s="2">
        <f t="shared" si="309"/>
        <v>5.2312643027824998E-3</v>
      </c>
      <c r="G2196" s="2">
        <f t="shared" si="309"/>
        <v>2.1513341208126584E-2</v>
      </c>
      <c r="H2196" s="2">
        <f t="shared" si="310"/>
        <v>0.24316373045793599</v>
      </c>
      <c r="I2196" s="2">
        <f t="shared" si="311"/>
        <v>19.560072780466598</v>
      </c>
    </row>
    <row r="2197" spans="1:9" ht="13.5" x14ac:dyDescent="0.25">
      <c r="A2197" s="3">
        <f>TITRES_STAT!B2200</f>
        <v>45504</v>
      </c>
      <c r="B2197" s="5">
        <f>TITRES_STAT!D2200</f>
        <v>1.32</v>
      </c>
      <c r="C2197" s="2">
        <f t="shared" si="306"/>
        <v>-5.9999999999999831E-2</v>
      </c>
      <c r="D2197" s="2">
        <f t="shared" si="307"/>
        <v>0</v>
      </c>
      <c r="E2197" s="2">
        <f t="shared" si="308"/>
        <v>5.9999999999999831E-2</v>
      </c>
      <c r="F2197" s="2">
        <f t="shared" si="309"/>
        <v>4.8576025668694645E-3</v>
      </c>
      <c r="G2197" s="2">
        <f t="shared" si="309"/>
        <v>2.4262388264688958E-2</v>
      </c>
      <c r="H2197" s="2">
        <f t="shared" si="310"/>
        <v>0.20021122874944391</v>
      </c>
      <c r="I2197" s="2">
        <f t="shared" si="311"/>
        <v>16.681332748240777</v>
      </c>
    </row>
    <row r="2198" spans="1:9" ht="13.5" x14ac:dyDescent="0.25">
      <c r="A2198" s="3">
        <f>TITRES_STAT!B2201</f>
        <v>45505</v>
      </c>
      <c r="B2198" s="5">
        <f>TITRES_STAT!D2201</f>
        <v>1.32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4.5106309549502168E-3</v>
      </c>
      <c r="G2198" s="2">
        <f t="shared" si="309"/>
        <v>2.252936053149689E-2</v>
      </c>
      <c r="H2198" s="2">
        <f t="shared" si="310"/>
        <v>0.20021122874944389</v>
      </c>
      <c r="I2198" s="2">
        <f t="shared" si="311"/>
        <v>16.681332748240777</v>
      </c>
    </row>
    <row r="2199" spans="1:9" ht="13.5" x14ac:dyDescent="0.25">
      <c r="A2199" s="3">
        <f>TITRES_STAT!B2202</f>
        <v>45506</v>
      </c>
      <c r="B2199" s="5">
        <f>TITRES_STAT!D2202</f>
        <v>1.32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4.1884430295966299E-3</v>
      </c>
      <c r="G2199" s="2">
        <f t="shared" si="309"/>
        <v>2.092012049353283E-2</v>
      </c>
      <c r="H2199" s="2">
        <f t="shared" si="310"/>
        <v>0.20021122874944386</v>
      </c>
      <c r="I2199" s="2">
        <f t="shared" si="311"/>
        <v>16.681332748240763</v>
      </c>
    </row>
    <row r="2200" spans="1:9" ht="13.5" x14ac:dyDescent="0.25">
      <c r="A2200" s="3">
        <f>TITRES_STAT!B2203</f>
        <v>45509</v>
      </c>
      <c r="B2200" s="5">
        <f>TITRES_STAT!D2203</f>
        <v>1.32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3.8892685274825845E-3</v>
      </c>
      <c r="G2200" s="2">
        <f t="shared" si="309"/>
        <v>1.9425826172566198E-2</v>
      </c>
      <c r="H2200" s="2">
        <f t="shared" si="310"/>
        <v>0.20021122874944386</v>
      </c>
      <c r="I2200" s="2">
        <f t="shared" si="311"/>
        <v>16.681332748240763</v>
      </c>
    </row>
    <row r="2201" spans="1:9" ht="13.5" x14ac:dyDescent="0.25">
      <c r="A2201" s="3">
        <f>TITRES_STAT!B2204</f>
        <v>45510</v>
      </c>
      <c r="B2201" s="5">
        <f>TITRES_STAT!D2204</f>
        <v>1.32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3.6114636326624E-3</v>
      </c>
      <c r="G2201" s="2">
        <f t="shared" si="309"/>
        <v>1.803826716024004E-2</v>
      </c>
      <c r="H2201" s="2">
        <f t="shared" si="310"/>
        <v>0.20021122874944386</v>
      </c>
      <c r="I2201" s="2">
        <f t="shared" si="311"/>
        <v>16.681332748240763</v>
      </c>
    </row>
    <row r="2202" spans="1:9" ht="13.5" x14ac:dyDescent="0.25">
      <c r="A2202" s="3">
        <f>TITRES_STAT!B2205</f>
        <v>45511</v>
      </c>
      <c r="B2202" s="5">
        <f>TITRES_STAT!D2205</f>
        <v>1.32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3.3535019446150859E-3</v>
      </c>
      <c r="G2202" s="2">
        <f t="shared" si="309"/>
        <v>1.674981950593718E-2</v>
      </c>
      <c r="H2202" s="2">
        <f t="shared" si="310"/>
        <v>0.20021122874944389</v>
      </c>
      <c r="I2202" s="2">
        <f t="shared" si="311"/>
        <v>16.681332748240777</v>
      </c>
    </row>
    <row r="2203" spans="1:9" ht="13.5" x14ac:dyDescent="0.25">
      <c r="A2203" s="3">
        <f>TITRES_STAT!B2206</f>
        <v>45512</v>
      </c>
      <c r="B2203" s="5">
        <f>TITRES_STAT!D2206</f>
        <v>1.32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3.1139660914282943E-3</v>
      </c>
      <c r="G2203" s="2">
        <f t="shared" si="309"/>
        <v>1.5553403826941667E-2</v>
      </c>
      <c r="H2203" s="2">
        <f t="shared" si="310"/>
        <v>0.20021122874944391</v>
      </c>
      <c r="I2203" s="2">
        <f t="shared" si="311"/>
        <v>16.681332748240777</v>
      </c>
    </row>
    <row r="2204" spans="1:9" ht="13.5" x14ac:dyDescent="0.25">
      <c r="A2204" s="3">
        <f>TITRES_STAT!B2207</f>
        <v>45513</v>
      </c>
      <c r="B2204" s="5">
        <f>TITRES_STAT!D2207</f>
        <v>1.32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2.8915399420405591E-3</v>
      </c>
      <c r="G2204" s="2">
        <f t="shared" si="309"/>
        <v>1.4442446410731547E-2</v>
      </c>
      <c r="H2204" s="2">
        <f t="shared" si="310"/>
        <v>0.20021122874944391</v>
      </c>
      <c r="I2204" s="2">
        <f t="shared" si="311"/>
        <v>16.681332748240777</v>
      </c>
    </row>
    <row r="2205" spans="1:9" ht="13.5" x14ac:dyDescent="0.25">
      <c r="A2205" s="3">
        <f>TITRES_STAT!B2208</f>
        <v>45516</v>
      </c>
      <c r="B2205" s="5">
        <f>TITRES_STAT!D2208</f>
        <v>1.32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2.6850013747519476E-3</v>
      </c>
      <c r="G2205" s="2">
        <f t="shared" si="312"/>
        <v>1.3410843095679293E-2</v>
      </c>
      <c r="H2205" s="2">
        <f t="shared" si="310"/>
        <v>0.20021122874944391</v>
      </c>
      <c r="I2205" s="2">
        <f t="shared" si="311"/>
        <v>16.681332748240777</v>
      </c>
    </row>
    <row r="2206" spans="1:9" ht="13.5" x14ac:dyDescent="0.25">
      <c r="A2206" s="3">
        <f>TITRES_STAT!B2209</f>
        <v>45518</v>
      </c>
      <c r="B2206" s="5">
        <f>TITRES_STAT!D2209</f>
        <v>1.32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2.4932155622696653E-3</v>
      </c>
      <c r="G2206" s="2">
        <f t="shared" si="312"/>
        <v>1.2452925731702201E-2</v>
      </c>
      <c r="H2206" s="2">
        <f t="shared" si="310"/>
        <v>0.20021122874944389</v>
      </c>
      <c r="I2206" s="2">
        <f t="shared" si="311"/>
        <v>16.681332748240777</v>
      </c>
    </row>
    <row r="2207" spans="1:9" ht="13.5" x14ac:dyDescent="0.25">
      <c r="A2207" s="3">
        <f>TITRES_STAT!B2210</f>
        <v>45519</v>
      </c>
      <c r="B2207" s="5">
        <f>TITRES_STAT!D2210</f>
        <v>1.32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2.3151287363932607E-3</v>
      </c>
      <c r="G2207" s="2">
        <f t="shared" si="312"/>
        <v>1.1563431036580614E-2</v>
      </c>
      <c r="H2207" s="2">
        <f t="shared" si="310"/>
        <v>0.20021122874944391</v>
      </c>
      <c r="I2207" s="2">
        <f t="shared" si="311"/>
        <v>16.681332748240777</v>
      </c>
    </row>
    <row r="2208" spans="1:9" ht="13.5" x14ac:dyDescent="0.25">
      <c r="A2208" s="3">
        <f>TITRES_STAT!B2211</f>
        <v>45520</v>
      </c>
      <c r="B2208" s="5">
        <f>TITRES_STAT!D2211</f>
        <v>1.32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2.1497623980794565E-3</v>
      </c>
      <c r="G2208" s="2">
        <f t="shared" si="312"/>
        <v>1.0737471676824857E-2</v>
      </c>
      <c r="H2208" s="2">
        <f t="shared" si="310"/>
        <v>0.20021122874944391</v>
      </c>
      <c r="I2208" s="2">
        <f t="shared" si="311"/>
        <v>16.681332748240777</v>
      </c>
    </row>
    <row r="2209" spans="1:9" ht="13.5" x14ac:dyDescent="0.25">
      <c r="A2209" s="3">
        <f>TITRES_STAT!B2212</f>
        <v>45523</v>
      </c>
      <c r="B2209" s="5">
        <f>TITRES_STAT!D2212</f>
        <v>1.32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1.9962079410737808E-3</v>
      </c>
      <c r="G2209" s="2">
        <f t="shared" si="312"/>
        <v>9.9705094141945109E-3</v>
      </c>
      <c r="H2209" s="2">
        <f t="shared" si="310"/>
        <v>0.20021122874944386</v>
      </c>
      <c r="I2209" s="2">
        <f t="shared" si="311"/>
        <v>16.681332748240763</v>
      </c>
    </row>
    <row r="2210" spans="1:9" ht="13.5" x14ac:dyDescent="0.25">
      <c r="A2210" s="3">
        <f>TITRES_STAT!B2213</f>
        <v>45524</v>
      </c>
      <c r="B2210" s="5">
        <f>TITRES_STAT!D2213</f>
        <v>1.32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1.8536216595685107E-3</v>
      </c>
      <c r="G2210" s="2">
        <f t="shared" si="312"/>
        <v>9.2583301703234745E-3</v>
      </c>
      <c r="H2210" s="2">
        <f t="shared" si="310"/>
        <v>0.20021122874944386</v>
      </c>
      <c r="I2210" s="2">
        <f t="shared" si="311"/>
        <v>16.681332748240763</v>
      </c>
    </row>
    <row r="2211" spans="1:9" ht="13.5" x14ac:dyDescent="0.25">
      <c r="A2211" s="3">
        <f>TITRES_STAT!B2214</f>
        <v>45525</v>
      </c>
      <c r="B2211" s="5">
        <f>TITRES_STAT!D2214</f>
        <v>1.32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1.7212201124564741E-3</v>
      </c>
      <c r="G2211" s="2">
        <f t="shared" si="312"/>
        <v>8.5970208724432274E-3</v>
      </c>
      <c r="H2211" s="2">
        <f t="shared" si="310"/>
        <v>0.20021122874944383</v>
      </c>
      <c r="I2211" s="2">
        <f t="shared" si="311"/>
        <v>16.681332748240763</v>
      </c>
    </row>
    <row r="2212" spans="1:9" ht="13.5" x14ac:dyDescent="0.25">
      <c r="A2212" s="3">
        <f>TITRES_STAT!B2215</f>
        <v>45526</v>
      </c>
      <c r="B2212" s="5">
        <f>TITRES_STAT!D2215</f>
        <v>1.27</v>
      </c>
      <c r="C2212" s="2">
        <f t="shared" si="306"/>
        <v>-5.0000000000000044E-2</v>
      </c>
      <c r="D2212" s="2">
        <f t="shared" si="307"/>
        <v>0</v>
      </c>
      <c r="E2212" s="2">
        <f t="shared" si="308"/>
        <v>5.0000000000000044E-2</v>
      </c>
      <c r="F2212" s="2">
        <f t="shared" si="312"/>
        <v>1.5982758187095831E-3</v>
      </c>
      <c r="G2212" s="2">
        <f t="shared" si="312"/>
        <v>1.1554376524411571E-2</v>
      </c>
      <c r="H2212" s="2">
        <f t="shared" si="310"/>
        <v>0.13832644412554992</v>
      </c>
      <c r="I2212" s="2">
        <f t="shared" si="311"/>
        <v>12.151737740908828</v>
      </c>
    </row>
    <row r="2213" spans="1:9" ht="13.5" x14ac:dyDescent="0.25">
      <c r="A2213" s="3">
        <f>TITRES_STAT!B2216</f>
        <v>45527</v>
      </c>
      <c r="B2213" s="5">
        <f>TITRES_STAT!D2216</f>
        <v>1.22</v>
      </c>
      <c r="C2213" s="2">
        <f t="shared" si="306"/>
        <v>-5.0000000000000044E-2</v>
      </c>
      <c r="D2213" s="2">
        <f t="shared" si="307"/>
        <v>0</v>
      </c>
      <c r="E2213" s="2">
        <f t="shared" si="308"/>
        <v>5.0000000000000044E-2</v>
      </c>
      <c r="F2213" s="2">
        <f t="shared" si="312"/>
        <v>1.4841132602303271E-3</v>
      </c>
      <c r="G2213" s="2">
        <f t="shared" si="312"/>
        <v>1.4300492486953604E-2</v>
      </c>
      <c r="H2213" s="2">
        <f t="shared" si="310"/>
        <v>0.10378056990584691</v>
      </c>
      <c r="I2213" s="2">
        <f t="shared" si="311"/>
        <v>9.402282730407137</v>
      </c>
    </row>
    <row r="2214" spans="1:9" ht="13.5" x14ac:dyDescent="0.25">
      <c r="A2214" s="3">
        <f>TITRES_STAT!B2217</f>
        <v>45530</v>
      </c>
      <c r="B2214" s="5">
        <f>TITRES_STAT!D2217</f>
        <v>1.17</v>
      </c>
      <c r="C2214" s="2">
        <f t="shared" si="306"/>
        <v>-5.0000000000000044E-2</v>
      </c>
      <c r="D2214" s="2">
        <f t="shared" si="307"/>
        <v>0</v>
      </c>
      <c r="E2214" s="2">
        <f t="shared" si="308"/>
        <v>5.0000000000000044E-2</v>
      </c>
      <c r="F2214" s="2">
        <f t="shared" si="312"/>
        <v>1.3781051702138752E-3</v>
      </c>
      <c r="G2214" s="2">
        <f t="shared" si="312"/>
        <v>1.6850457309314063E-2</v>
      </c>
      <c r="H2214" s="2">
        <f t="shared" si="310"/>
        <v>8.1784437354832484E-2</v>
      </c>
      <c r="I2214" s="2">
        <f t="shared" si="311"/>
        <v>7.5601417926487073</v>
      </c>
    </row>
    <row r="2215" spans="1:9" ht="13.5" x14ac:dyDescent="0.25">
      <c r="A2215" s="3">
        <f>TITRES_STAT!B2218</f>
        <v>45531</v>
      </c>
      <c r="B2215" s="5">
        <f>TITRES_STAT!D2218</f>
        <v>1.1200000000000001</v>
      </c>
      <c r="C2215" s="2">
        <f t="shared" si="306"/>
        <v>-4.9999999999999822E-2</v>
      </c>
      <c r="D2215" s="2">
        <f t="shared" si="307"/>
        <v>0</v>
      </c>
      <c r="E2215" s="2">
        <f t="shared" si="308"/>
        <v>4.9999999999999822E-2</v>
      </c>
      <c r="F2215" s="2">
        <f t="shared" si="312"/>
        <v>1.2796690866271698E-3</v>
      </c>
      <c r="G2215" s="2">
        <f t="shared" si="312"/>
        <v>1.9218281787220189E-2</v>
      </c>
      <c r="H2215" s="2">
        <f t="shared" si="310"/>
        <v>6.6586029947699424E-2</v>
      </c>
      <c r="I2215" s="2">
        <f t="shared" si="311"/>
        <v>6.2429122525601173</v>
      </c>
    </row>
    <row r="2216" spans="1:9" ht="13.5" x14ac:dyDescent="0.25">
      <c r="A2216" s="3">
        <f>TITRES_STAT!B2219</f>
        <v>45532</v>
      </c>
      <c r="B2216" s="5">
        <f>TITRES_STAT!D2219</f>
        <v>1.1200000000000001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1.1882641518680861E-3</v>
      </c>
      <c r="G2216" s="2">
        <f t="shared" si="312"/>
        <v>1.7845547373847317E-2</v>
      </c>
      <c r="H2216" s="2">
        <f t="shared" si="310"/>
        <v>6.658602994769941E-2</v>
      </c>
      <c r="I2216" s="2">
        <f t="shared" si="311"/>
        <v>6.2429122525601173</v>
      </c>
    </row>
    <row r="2217" spans="1:9" ht="13.5" x14ac:dyDescent="0.25">
      <c r="A2217" s="3">
        <f>TITRES_STAT!B2220</f>
        <v>45533</v>
      </c>
      <c r="B2217" s="5">
        <f>TITRES_STAT!D2220</f>
        <v>1.1200000000000001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1.1033881410203656E-3</v>
      </c>
      <c r="G2217" s="2">
        <f t="shared" si="312"/>
        <v>1.6570865418572507E-2</v>
      </c>
      <c r="H2217" s="2">
        <f t="shared" si="310"/>
        <v>6.6586029947699424E-2</v>
      </c>
      <c r="I2217" s="2">
        <f t="shared" si="311"/>
        <v>6.2429122525601173</v>
      </c>
    </row>
    <row r="2218" spans="1:9" ht="13.5" x14ac:dyDescent="0.25">
      <c r="A2218" s="3">
        <f>TITRES_STAT!B2221</f>
        <v>45534</v>
      </c>
      <c r="B2218" s="5">
        <f>TITRES_STAT!D2221</f>
        <v>1.1200000000000001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1.0245747023760537E-3</v>
      </c>
      <c r="G2218" s="2">
        <f t="shared" si="312"/>
        <v>1.5387232174388756E-2</v>
      </c>
      <c r="H2218" s="2">
        <f t="shared" si="310"/>
        <v>6.658602994769941E-2</v>
      </c>
      <c r="I2218" s="2">
        <f t="shared" si="311"/>
        <v>6.2429122525601173</v>
      </c>
    </row>
    <row r="2219" spans="1:9" ht="13.5" x14ac:dyDescent="0.25">
      <c r="A2219" s="3">
        <f>TITRES_STAT!B2222</f>
        <v>45537</v>
      </c>
      <c r="B2219" s="5">
        <f>TITRES_STAT!D2222</f>
        <v>1.1200000000000001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9.5139079506347847E-4</v>
      </c>
      <c r="G2219" s="2">
        <f t="shared" si="312"/>
        <v>1.4288144161932416E-2</v>
      </c>
      <c r="H2219" s="2">
        <f t="shared" si="310"/>
        <v>6.6586029947699424E-2</v>
      </c>
      <c r="I2219" s="2">
        <f t="shared" si="311"/>
        <v>6.2429122525601173</v>
      </c>
    </row>
    <row r="2220" spans="1:9" ht="13.5" x14ac:dyDescent="0.25">
      <c r="A2220" s="3">
        <f>TITRES_STAT!B2223</f>
        <v>45538</v>
      </c>
      <c r="B2220" s="5">
        <f>TITRES_STAT!D2223</f>
        <v>1.1200000000000001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8.8343430970180142E-4</v>
      </c>
      <c r="G2220" s="2">
        <f t="shared" si="312"/>
        <v>1.3267562436080101E-2</v>
      </c>
      <c r="H2220" s="2">
        <f t="shared" si="310"/>
        <v>6.658602994769941E-2</v>
      </c>
      <c r="I2220" s="2">
        <f t="shared" si="311"/>
        <v>6.2429122525601173</v>
      </c>
    </row>
    <row r="2221" spans="1:9" ht="13.5" x14ac:dyDescent="0.25">
      <c r="A2221" s="3">
        <f>TITRES_STAT!B2224</f>
        <v>45539</v>
      </c>
      <c r="B2221" s="5">
        <f>TITRES_STAT!D2224</f>
        <v>1.1200000000000001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8.2033185900881567E-4</v>
      </c>
      <c r="G2221" s="2">
        <f t="shared" si="313"/>
        <v>1.2319879404931523E-2</v>
      </c>
      <c r="H2221" s="2">
        <f t="shared" si="310"/>
        <v>6.6586029947699424E-2</v>
      </c>
      <c r="I2221" s="2">
        <f t="shared" si="311"/>
        <v>6.2429122525601173</v>
      </c>
    </row>
    <row r="2222" spans="1:9" ht="13.5" x14ac:dyDescent="0.25">
      <c r="A2222" s="3">
        <f>TITRES_STAT!B2225</f>
        <v>45540</v>
      </c>
      <c r="B2222" s="5">
        <f>TITRES_STAT!D2225</f>
        <v>1.1200000000000001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7.6173672622247175E-4</v>
      </c>
      <c r="G2222" s="2">
        <f t="shared" si="313"/>
        <v>1.1439888018864986E-2</v>
      </c>
      <c r="H2222" s="2">
        <f t="shared" si="310"/>
        <v>6.6586029947699424E-2</v>
      </c>
      <c r="I2222" s="2">
        <f t="shared" si="311"/>
        <v>6.2429122525601173</v>
      </c>
    </row>
    <row r="2223" spans="1:9" ht="13.5" x14ac:dyDescent="0.25">
      <c r="A2223" s="3">
        <f>TITRES_STAT!B2226</f>
        <v>45541</v>
      </c>
      <c r="B2223" s="5">
        <f>TITRES_STAT!D2226</f>
        <v>1.07</v>
      </c>
      <c r="C2223" s="2">
        <f t="shared" si="306"/>
        <v>-5.0000000000000044E-2</v>
      </c>
      <c r="D2223" s="2">
        <f t="shared" si="307"/>
        <v>0</v>
      </c>
      <c r="E2223" s="2">
        <f t="shared" si="308"/>
        <v>5.0000000000000044E-2</v>
      </c>
      <c r="F2223" s="2">
        <f t="shared" si="313"/>
        <v>7.0732696006372382E-4</v>
      </c>
      <c r="G2223" s="2">
        <f t="shared" si="313"/>
        <v>1.4194181731803205E-2</v>
      </c>
      <c r="H2223" s="2">
        <f t="shared" si="310"/>
        <v>4.9832175847016311E-2</v>
      </c>
      <c r="I2223" s="2">
        <f t="shared" si="311"/>
        <v>4.7466801831265286</v>
      </c>
    </row>
    <row r="2224" spans="1:9" ht="13.5" x14ac:dyDescent="0.25">
      <c r="A2224" s="3">
        <f>TITRES_STAT!B2227</f>
        <v>45544</v>
      </c>
      <c r="B2224" s="5">
        <f>TITRES_STAT!D2227</f>
        <v>1.07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6.5680360577345784E-4</v>
      </c>
      <c r="G2224" s="2">
        <f t="shared" si="313"/>
        <v>1.3180311608102976E-2</v>
      </c>
      <c r="H2224" s="2">
        <f t="shared" si="310"/>
        <v>4.9832175847016311E-2</v>
      </c>
      <c r="I2224" s="2">
        <f t="shared" si="311"/>
        <v>4.7466801831265286</v>
      </c>
    </row>
    <row r="2225" spans="1:9" ht="13.5" x14ac:dyDescent="0.25">
      <c r="A2225" s="3">
        <f>TITRES_STAT!B2228</f>
        <v>45545</v>
      </c>
      <c r="B2225" s="5">
        <f>TITRES_STAT!D2228</f>
        <v>1.07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6.0988906250392517E-4</v>
      </c>
      <c r="G2225" s="2">
        <f t="shared" si="313"/>
        <v>1.2238860778952764E-2</v>
      </c>
      <c r="H2225" s="2">
        <f t="shared" si="310"/>
        <v>4.9832175847016311E-2</v>
      </c>
      <c r="I2225" s="2">
        <f t="shared" si="311"/>
        <v>4.7466801831265286</v>
      </c>
    </row>
    <row r="2226" spans="1:9" ht="13.5" x14ac:dyDescent="0.25">
      <c r="A2226" s="3">
        <f>TITRES_STAT!B2229</f>
        <v>45546</v>
      </c>
      <c r="B2226" s="5">
        <f>TITRES_STAT!D2229</f>
        <v>1.03</v>
      </c>
      <c r="C2226" s="2">
        <f t="shared" si="306"/>
        <v>-4.0000000000000036E-2</v>
      </c>
      <c r="D2226" s="2">
        <f t="shared" si="307"/>
        <v>0</v>
      </c>
      <c r="E2226" s="2">
        <f t="shared" si="308"/>
        <v>4.0000000000000036E-2</v>
      </c>
      <c r="F2226" s="2">
        <f t="shared" si="313"/>
        <v>5.6632555803935909E-4</v>
      </c>
      <c r="G2226" s="2">
        <f t="shared" si="313"/>
        <v>1.4221799294741854E-2</v>
      </c>
      <c r="H2226" s="2">
        <f t="shared" si="310"/>
        <v>3.9820949958754057E-2</v>
      </c>
      <c r="I2226" s="2">
        <f t="shared" si="311"/>
        <v>3.8295968128295215</v>
      </c>
    </row>
    <row r="2227" spans="1:9" ht="13.5" x14ac:dyDescent="0.25">
      <c r="A2227" s="3">
        <f>TITRES_STAT!B2230</f>
        <v>45547</v>
      </c>
      <c r="B2227" s="5">
        <f>TITRES_STAT!D2230</f>
        <v>1.03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5.2587373246511921E-4</v>
      </c>
      <c r="G2227" s="2">
        <f t="shared" si="313"/>
        <v>1.3205956487974579E-2</v>
      </c>
      <c r="H2227" s="2">
        <f t="shared" si="310"/>
        <v>3.9820949958754057E-2</v>
      </c>
      <c r="I2227" s="2">
        <f t="shared" si="311"/>
        <v>3.8295968128295215</v>
      </c>
    </row>
    <row r="2228" spans="1:9" ht="13.5" x14ac:dyDescent="0.25">
      <c r="A2228" s="3">
        <f>TITRES_STAT!B2231</f>
        <v>45548</v>
      </c>
      <c r="B2228" s="5">
        <f>TITRES_STAT!D2231</f>
        <v>0.99</v>
      </c>
      <c r="C2228" s="2">
        <f t="shared" si="306"/>
        <v>-4.0000000000000036E-2</v>
      </c>
      <c r="D2228" s="2">
        <f t="shared" si="307"/>
        <v>0</v>
      </c>
      <c r="E2228" s="2">
        <f t="shared" si="308"/>
        <v>4.0000000000000036E-2</v>
      </c>
      <c r="F2228" s="2">
        <f t="shared" si="313"/>
        <v>4.88311323003325E-4</v>
      </c>
      <c r="G2228" s="2">
        <f t="shared" si="313"/>
        <v>1.5119816738833541E-2</v>
      </c>
      <c r="H2228" s="2">
        <f t="shared" si="310"/>
        <v>3.2296113864207929E-2</v>
      </c>
      <c r="I2228" s="2">
        <f t="shared" si="311"/>
        <v>3.1285707105215579</v>
      </c>
    </row>
    <row r="2229" spans="1:9" ht="13.5" x14ac:dyDescent="0.25">
      <c r="A2229" s="3">
        <f>TITRES_STAT!B2232</f>
        <v>45551</v>
      </c>
      <c r="B2229" s="5">
        <f>TITRES_STAT!D2232</f>
        <v>1.03</v>
      </c>
      <c r="C2229" s="2">
        <f t="shared" si="306"/>
        <v>4.0000000000000036E-2</v>
      </c>
      <c r="D2229" s="2">
        <f t="shared" si="307"/>
        <v>4.0000000000000036E-2</v>
      </c>
      <c r="E2229" s="2">
        <f t="shared" si="308"/>
        <v>0</v>
      </c>
      <c r="F2229" s="2">
        <f t="shared" si="313"/>
        <v>3.3105747999316614E-3</v>
      </c>
      <c r="G2229" s="2">
        <f t="shared" si="313"/>
        <v>1.4039829828916859E-2</v>
      </c>
      <c r="H2229" s="2">
        <f t="shared" si="310"/>
        <v>0.23579878390784348</v>
      </c>
      <c r="I2229" s="2">
        <f t="shared" si="311"/>
        <v>19.080677775244325</v>
      </c>
    </row>
    <row r="2230" spans="1:9" ht="13.5" x14ac:dyDescent="0.25">
      <c r="A2230" s="3">
        <f>TITRES_STAT!B2233</f>
        <v>45552</v>
      </c>
      <c r="B2230" s="5">
        <f>TITRES_STAT!D2233</f>
        <v>1.07</v>
      </c>
      <c r="C2230" s="2">
        <f t="shared" si="306"/>
        <v>4.0000000000000036E-2</v>
      </c>
      <c r="D2230" s="2">
        <f t="shared" si="307"/>
        <v>4.0000000000000036E-2</v>
      </c>
      <c r="E2230" s="2">
        <f t="shared" si="308"/>
        <v>0</v>
      </c>
      <c r="F2230" s="2">
        <f t="shared" si="313"/>
        <v>5.9312480285079738E-3</v>
      </c>
      <c r="G2230" s="2">
        <f t="shared" si="313"/>
        <v>1.3036984841137083E-2</v>
      </c>
      <c r="H2230" s="2">
        <f t="shared" si="310"/>
        <v>0.45495550549329716</v>
      </c>
      <c r="I2230" s="2">
        <f t="shared" si="311"/>
        <v>31.26937585208465</v>
      </c>
    </row>
    <row r="2231" spans="1:9" ht="13.5" x14ac:dyDescent="0.25">
      <c r="A2231" s="3">
        <f>TITRES_STAT!B2234</f>
        <v>45553</v>
      </c>
      <c r="B2231" s="5">
        <f>TITRES_STAT!D2234</f>
        <v>1.1100000000000001</v>
      </c>
      <c r="C2231" s="2">
        <f t="shared" si="306"/>
        <v>4.0000000000000036E-2</v>
      </c>
      <c r="D2231" s="2">
        <f t="shared" si="307"/>
        <v>4.0000000000000036E-2</v>
      </c>
      <c r="E2231" s="2">
        <f t="shared" si="308"/>
        <v>0</v>
      </c>
      <c r="F2231" s="2">
        <f t="shared" si="313"/>
        <v>8.3647303121859775E-3</v>
      </c>
      <c r="G2231" s="2">
        <f t="shared" si="313"/>
        <v>1.2105771638198719E-2</v>
      </c>
      <c r="H2231" s="2">
        <f t="shared" si="310"/>
        <v>0.69097043643147804</v>
      </c>
      <c r="I2231" s="2">
        <f t="shared" si="311"/>
        <v>40.862360544260042</v>
      </c>
    </row>
    <row r="2232" spans="1:9" ht="13.5" x14ac:dyDescent="0.25">
      <c r="A2232" s="3">
        <f>TITRES_STAT!B2235</f>
        <v>45554</v>
      </c>
      <c r="B2232" s="5">
        <f>TITRES_STAT!D2235</f>
        <v>1.1499999999999999</v>
      </c>
      <c r="C2232" s="2">
        <f t="shared" si="306"/>
        <v>3.9999999999999813E-2</v>
      </c>
      <c r="D2232" s="2">
        <f t="shared" si="307"/>
        <v>3.9999999999999813E-2</v>
      </c>
      <c r="E2232" s="2">
        <f t="shared" si="308"/>
        <v>0</v>
      </c>
      <c r="F2232" s="2">
        <f t="shared" si="313"/>
        <v>1.062439243274411E-2</v>
      </c>
      <c r="G2232" s="2">
        <f t="shared" si="313"/>
        <v>1.1241073664041668E-2</v>
      </c>
      <c r="H2232" s="2">
        <f t="shared" si="310"/>
        <v>0.94514036205720997</v>
      </c>
      <c r="I2232" s="2">
        <f t="shared" si="311"/>
        <v>48.589828296895504</v>
      </c>
    </row>
    <row r="2233" spans="1:9" ht="13.5" x14ac:dyDescent="0.25">
      <c r="A2233" s="3">
        <f>TITRES_STAT!B2236</f>
        <v>45555</v>
      </c>
      <c r="B2233" s="5">
        <f>TITRES_STAT!D2236</f>
        <v>1.2</v>
      </c>
      <c r="C2233" s="2">
        <f t="shared" si="306"/>
        <v>5.0000000000000044E-2</v>
      </c>
      <c r="D2233" s="2">
        <f t="shared" si="307"/>
        <v>5.0000000000000044E-2</v>
      </c>
      <c r="E2233" s="2">
        <f t="shared" si="308"/>
        <v>0</v>
      </c>
      <c r="F2233" s="2">
        <f t="shared" si="313"/>
        <v>1.3436935830405247E-2</v>
      </c>
      <c r="G2233" s="2">
        <f t="shared" si="313"/>
        <v>1.0438139830895836E-2</v>
      </c>
      <c r="H2233" s="2">
        <f t="shared" si="310"/>
        <v>1.2872921850149275</v>
      </c>
      <c r="I2233" s="2">
        <f t="shared" si="311"/>
        <v>56.280181143823846</v>
      </c>
    </row>
    <row r="2234" spans="1:9" ht="13.5" x14ac:dyDescent="0.25">
      <c r="A2234" s="3">
        <f>TITRES_STAT!B2237</f>
        <v>45558</v>
      </c>
      <c r="B2234" s="5">
        <f>TITRES_STAT!D2237</f>
        <v>1.25</v>
      </c>
      <c r="C2234" s="2">
        <f t="shared" si="306"/>
        <v>5.0000000000000044E-2</v>
      </c>
      <c r="D2234" s="2">
        <f t="shared" si="307"/>
        <v>5.0000000000000044E-2</v>
      </c>
      <c r="E2234" s="2">
        <f t="shared" si="308"/>
        <v>0</v>
      </c>
      <c r="F2234" s="2">
        <f t="shared" si="313"/>
        <v>1.6048583271090589E-2</v>
      </c>
      <c r="G2234" s="2">
        <f t="shared" si="313"/>
        <v>9.692558414403276E-3</v>
      </c>
      <c r="H2234" s="2">
        <f t="shared" si="310"/>
        <v>1.6557633789693929</v>
      </c>
      <c r="I2234" s="2">
        <f t="shared" si="311"/>
        <v>62.346043027821842</v>
      </c>
    </row>
    <row r="2235" spans="1:9" ht="13.5" x14ac:dyDescent="0.25">
      <c r="A2235" s="3">
        <f>TITRES_STAT!B2238</f>
        <v>45559</v>
      </c>
      <c r="B2235" s="5">
        <f>TITRES_STAT!D2238</f>
        <v>1.25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1.4902255894584118E-2</v>
      </c>
      <c r="G2235" s="2">
        <f t="shared" si="313"/>
        <v>9.0002328133744706E-3</v>
      </c>
      <c r="H2235" s="2">
        <f t="shared" si="310"/>
        <v>1.6557633789693929</v>
      </c>
      <c r="I2235" s="2">
        <f t="shared" si="311"/>
        <v>62.346043027821842</v>
      </c>
    </row>
    <row r="2236" spans="1:9" ht="13.5" x14ac:dyDescent="0.25">
      <c r="A2236" s="3">
        <f>TITRES_STAT!B2239</f>
        <v>45560</v>
      </c>
      <c r="B2236" s="5">
        <f>TITRES_STAT!D2239</f>
        <v>1.25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1.3837809044970966E-2</v>
      </c>
      <c r="G2236" s="2">
        <f t="shared" si="313"/>
        <v>8.357359040990579E-3</v>
      </c>
      <c r="H2236" s="2">
        <f t="shared" si="310"/>
        <v>1.6557633789693929</v>
      </c>
      <c r="I2236" s="2">
        <f t="shared" si="311"/>
        <v>62.346043027821842</v>
      </c>
    </row>
    <row r="2237" spans="1:9" ht="13.5" x14ac:dyDescent="0.25">
      <c r="A2237" s="3">
        <f>TITRES_STAT!B2240</f>
        <v>45561</v>
      </c>
      <c r="B2237" s="5">
        <f>TITRES_STAT!D2240</f>
        <v>1.3</v>
      </c>
      <c r="C2237" s="2">
        <f t="shared" si="306"/>
        <v>5.0000000000000044E-2</v>
      </c>
      <c r="D2237" s="2">
        <f t="shared" si="307"/>
        <v>5.0000000000000044E-2</v>
      </c>
      <c r="E2237" s="2">
        <f t="shared" si="308"/>
        <v>0</v>
      </c>
      <c r="F2237" s="2">
        <f t="shared" ref="F2237:G2252" si="314">((F2236*13)+D2237)/14</f>
        <v>1.64208226846159E-2</v>
      </c>
      <c r="G2237" s="2">
        <f t="shared" si="314"/>
        <v>7.7604048237769662E-3</v>
      </c>
      <c r="H2237" s="2">
        <f t="shared" si="310"/>
        <v>2.1159750112912197</v>
      </c>
      <c r="I2237" s="2">
        <f t="shared" si="311"/>
        <v>67.907316445852587</v>
      </c>
    </row>
    <row r="2238" spans="1:9" ht="13.5" x14ac:dyDescent="0.25">
      <c r="A2238" s="3">
        <f>TITRES_STAT!B2241</f>
        <v>45562</v>
      </c>
      <c r="B2238" s="5">
        <f>TITRES_STAT!D2241</f>
        <v>1.35</v>
      </c>
      <c r="C2238" s="2">
        <f t="shared" si="306"/>
        <v>5.0000000000000044E-2</v>
      </c>
      <c r="D2238" s="2">
        <f t="shared" si="307"/>
        <v>5.0000000000000044E-2</v>
      </c>
      <c r="E2238" s="2">
        <f t="shared" si="308"/>
        <v>0</v>
      </c>
      <c r="F2238" s="2">
        <f t="shared" si="314"/>
        <v>1.8819335350000483E-2</v>
      </c>
      <c r="G2238" s="2">
        <f t="shared" si="314"/>
        <v>7.2060901935071826E-3</v>
      </c>
      <c r="H2238" s="2">
        <f t="shared" si="310"/>
        <v>2.6115875384070328</v>
      </c>
      <c r="I2238" s="2">
        <f t="shared" si="311"/>
        <v>72.311345374697154</v>
      </c>
    </row>
    <row r="2239" spans="1:9" ht="13.5" x14ac:dyDescent="0.25">
      <c r="A2239" s="3">
        <f>TITRES_STAT!B2242</f>
        <v>45565</v>
      </c>
      <c r="B2239" s="5">
        <f>TITRES_STAT!D2242</f>
        <v>1.41</v>
      </c>
      <c r="C2239" s="2">
        <f t="shared" si="306"/>
        <v>5.9999999999999831E-2</v>
      </c>
      <c r="D2239" s="2">
        <f t="shared" si="307"/>
        <v>5.9999999999999831E-2</v>
      </c>
      <c r="E2239" s="2">
        <f t="shared" si="308"/>
        <v>0</v>
      </c>
      <c r="F2239" s="2">
        <f t="shared" si="314"/>
        <v>2.1760811396429009E-2</v>
      </c>
      <c r="G2239" s="2">
        <f t="shared" si="314"/>
        <v>6.691369465399527E-3</v>
      </c>
      <c r="H2239" s="2">
        <f t="shared" si="310"/>
        <v>3.2520714196028511</v>
      </c>
      <c r="I2239" s="2">
        <f t="shared" si="311"/>
        <v>76.482050715568619</v>
      </c>
    </row>
    <row r="2240" spans="1:9" ht="13.5" x14ac:dyDescent="0.25">
      <c r="A2240" s="3">
        <f>TITRES_STAT!B2243</f>
        <v>45566</v>
      </c>
      <c r="B2240" s="5">
        <f>TITRES_STAT!D2243</f>
        <v>1.47</v>
      </c>
      <c r="C2240" s="2">
        <f t="shared" si="306"/>
        <v>6.0000000000000053E-2</v>
      </c>
      <c r="D2240" s="2">
        <f t="shared" si="307"/>
        <v>6.0000000000000053E-2</v>
      </c>
      <c r="E2240" s="2">
        <f t="shared" si="308"/>
        <v>0</v>
      </c>
      <c r="F2240" s="2">
        <f t="shared" si="314"/>
        <v>2.4492182010969799E-2</v>
      </c>
      <c r="G2240" s="2">
        <f t="shared" si="314"/>
        <v>6.2134145035852755E-3</v>
      </c>
      <c r="H2240" s="2">
        <f t="shared" si="310"/>
        <v>3.9418232916598881</v>
      </c>
      <c r="I2240" s="2">
        <f t="shared" si="311"/>
        <v>79.764553668123682</v>
      </c>
    </row>
    <row r="2241" spans="1:9" ht="13.5" x14ac:dyDescent="0.25">
      <c r="A2241" s="3">
        <f>TITRES_STAT!B2244</f>
        <v>45567</v>
      </c>
      <c r="B2241" s="5">
        <f>TITRES_STAT!D2244</f>
        <v>1.53</v>
      </c>
      <c r="C2241" s="2">
        <f t="shared" si="306"/>
        <v>6.0000000000000053E-2</v>
      </c>
      <c r="D2241" s="2">
        <f t="shared" si="307"/>
        <v>6.0000000000000053E-2</v>
      </c>
      <c r="E2241" s="2">
        <f t="shared" si="308"/>
        <v>0</v>
      </c>
      <c r="F2241" s="2">
        <f t="shared" si="314"/>
        <v>2.7028454724471962E-2</v>
      </c>
      <c r="G2241" s="2">
        <f t="shared" si="314"/>
        <v>5.7695991819006129E-3</v>
      </c>
      <c r="H2241" s="2">
        <f t="shared" si="310"/>
        <v>4.6846330000290051</v>
      </c>
      <c r="I2241" s="2">
        <f t="shared" si="311"/>
        <v>82.408714863476717</v>
      </c>
    </row>
    <row r="2242" spans="1:9" ht="13.5" x14ac:dyDescent="0.25">
      <c r="A2242" s="3">
        <f>TITRES_STAT!B2245</f>
        <v>45568</v>
      </c>
      <c r="B2242" s="5">
        <f>TITRES_STAT!D2245</f>
        <v>1.59</v>
      </c>
      <c r="C2242" s="2">
        <f t="shared" si="306"/>
        <v>6.0000000000000053E-2</v>
      </c>
      <c r="D2242" s="2">
        <f t="shared" si="307"/>
        <v>6.0000000000000053E-2</v>
      </c>
      <c r="E2242" s="2">
        <f t="shared" si="308"/>
        <v>0</v>
      </c>
      <c r="F2242" s="2">
        <f t="shared" si="314"/>
        <v>2.9383565101295396E-2</v>
      </c>
      <c r="G2242" s="2">
        <f t="shared" si="314"/>
        <v>5.3574849546219978E-3</v>
      </c>
      <c r="H2242" s="2">
        <f t="shared" si="310"/>
        <v>5.484581916734208</v>
      </c>
      <c r="I2242" s="2">
        <f t="shared" si="311"/>
        <v>84.578805344113476</v>
      </c>
    </row>
    <row r="2243" spans="1:9" ht="13.5" x14ac:dyDescent="0.25">
      <c r="A2243" s="3">
        <f>TITRES_STAT!B2246</f>
        <v>45569</v>
      </c>
      <c r="B2243" s="5">
        <f>TITRES_STAT!D2246</f>
        <v>1.66</v>
      </c>
      <c r="C2243" s="2">
        <f t="shared" ref="C2243:C2306" si="315">B2243-B2242</f>
        <v>6.999999999999984E-2</v>
      </c>
      <c r="D2243" s="2">
        <f t="shared" ref="D2243:D2306" si="316">IF(C2243&gt;0,C2243,0)</f>
        <v>6.999999999999984E-2</v>
      </c>
      <c r="E2243" s="2">
        <f t="shared" ref="E2243:E2306" si="317">IF(C2243&lt;0,-C2243,0)</f>
        <v>0</v>
      </c>
      <c r="F2243" s="2">
        <f t="shared" si="314"/>
        <v>3.2284739022631424E-2</v>
      </c>
      <c r="G2243" s="2">
        <f t="shared" si="314"/>
        <v>4.9748074578632841E-3</v>
      </c>
      <c r="H2243" s="2">
        <f t="shared" si="310"/>
        <v>6.489645940286894</v>
      </c>
      <c r="I2243" s="2">
        <f t="shared" si="311"/>
        <v>86.648234002344651</v>
      </c>
    </row>
    <row r="2244" spans="1:9" ht="13.5" x14ac:dyDescent="0.25">
      <c r="A2244" s="3">
        <f>TITRES_STAT!B2247</f>
        <v>45572</v>
      </c>
      <c r="B2244" s="5">
        <f>TITRES_STAT!D2247</f>
        <v>1.6</v>
      </c>
      <c r="C2244" s="2">
        <f t="shared" si="315"/>
        <v>-5.9999999999999831E-2</v>
      </c>
      <c r="D2244" s="2">
        <f t="shared" si="316"/>
        <v>0</v>
      </c>
      <c r="E2244" s="2">
        <f t="shared" si="317"/>
        <v>5.9999999999999831E-2</v>
      </c>
      <c r="F2244" s="2">
        <f t="shared" si="314"/>
        <v>2.997868623530061E-2</v>
      </c>
      <c r="G2244" s="2">
        <f t="shared" si="314"/>
        <v>8.9051783537301803E-3</v>
      </c>
      <c r="H2244" s="2">
        <f t="shared" si="310"/>
        <v>3.3664329948813667</v>
      </c>
      <c r="I2244" s="2">
        <f t="shared" si="311"/>
        <v>77.09801109573263</v>
      </c>
    </row>
    <row r="2245" spans="1:9" ht="13.5" x14ac:dyDescent="0.25">
      <c r="A2245" s="3">
        <f>TITRES_STAT!B2248</f>
        <v>45573</v>
      </c>
      <c r="B2245" s="5">
        <f>TITRES_STAT!D2248</f>
        <v>1.6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2.783735150420771E-2</v>
      </c>
      <c r="G2245" s="2">
        <f t="shared" si="314"/>
        <v>8.2690941856065955E-3</v>
      </c>
      <c r="H2245" s="2">
        <f t="shared" si="310"/>
        <v>3.3664329948813672</v>
      </c>
      <c r="I2245" s="2">
        <f t="shared" si="311"/>
        <v>77.09801109573263</v>
      </c>
    </row>
    <row r="2246" spans="1:9" ht="13.5" x14ac:dyDescent="0.25">
      <c r="A2246" s="3">
        <f>TITRES_STAT!B2249</f>
        <v>45574</v>
      </c>
      <c r="B2246" s="5">
        <f>TITRES_STAT!D2249</f>
        <v>1.6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2.5848969253907162E-2</v>
      </c>
      <c r="G2246" s="2">
        <f t="shared" si="314"/>
        <v>7.6784446009204102E-3</v>
      </c>
      <c r="H2246" s="2">
        <f t="shared" si="310"/>
        <v>3.3664329948813672</v>
      </c>
      <c r="I2246" s="2">
        <f t="shared" si="311"/>
        <v>77.09801109573263</v>
      </c>
    </row>
    <row r="2247" spans="1:9" ht="13.5" x14ac:dyDescent="0.25">
      <c r="A2247" s="3">
        <f>TITRES_STAT!B2250</f>
        <v>45575</v>
      </c>
      <c r="B2247" s="5">
        <f>TITRES_STAT!D2250</f>
        <v>1.6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2.4002614307199511E-2</v>
      </c>
      <c r="G2247" s="2">
        <f t="shared" si="314"/>
        <v>7.1299842722832374E-3</v>
      </c>
      <c r="H2247" s="2">
        <f t="shared" si="310"/>
        <v>3.366432994881368</v>
      </c>
      <c r="I2247" s="2">
        <f t="shared" si="311"/>
        <v>77.09801109573263</v>
      </c>
    </row>
    <row r="2248" spans="1:9" ht="13.5" x14ac:dyDescent="0.25">
      <c r="A2248" s="3">
        <f>TITRES_STAT!B2251</f>
        <v>45576</v>
      </c>
      <c r="B2248" s="5">
        <f>TITRES_STAT!D2251</f>
        <v>1.6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2.2288141856685262E-2</v>
      </c>
      <c r="G2248" s="2">
        <f t="shared" si="314"/>
        <v>6.620699681405863E-3</v>
      </c>
      <c r="H2248" s="2">
        <f t="shared" si="310"/>
        <v>3.3664329948813685</v>
      </c>
      <c r="I2248" s="2">
        <f t="shared" si="311"/>
        <v>77.09801109573263</v>
      </c>
    </row>
    <row r="2249" spans="1:9" ht="13.5" x14ac:dyDescent="0.25">
      <c r="A2249" s="3">
        <f>TITRES_STAT!B2252</f>
        <v>45579</v>
      </c>
      <c r="B2249" s="5">
        <f>TITRES_STAT!D2252</f>
        <v>1.6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2.0696131724064887E-2</v>
      </c>
      <c r="G2249" s="2">
        <f t="shared" si="314"/>
        <v>6.147792561305444E-3</v>
      </c>
      <c r="H2249" s="2">
        <f t="shared" si="310"/>
        <v>3.3664329948813689</v>
      </c>
      <c r="I2249" s="2">
        <f t="shared" si="311"/>
        <v>77.098011095732645</v>
      </c>
    </row>
    <row r="2250" spans="1:9" ht="13.5" x14ac:dyDescent="0.25">
      <c r="A2250" s="3">
        <f>TITRES_STAT!B2253</f>
        <v>45581</v>
      </c>
      <c r="B2250" s="5">
        <f>TITRES_STAT!D2253</f>
        <v>1.67</v>
      </c>
      <c r="C2250" s="2">
        <f t="shared" si="315"/>
        <v>6.999999999999984E-2</v>
      </c>
      <c r="D2250" s="2">
        <f t="shared" si="316"/>
        <v>6.999999999999984E-2</v>
      </c>
      <c r="E2250" s="2">
        <f t="shared" si="317"/>
        <v>0</v>
      </c>
      <c r="F2250" s="2">
        <f t="shared" si="314"/>
        <v>2.4217836600917385E-2</v>
      </c>
      <c r="G2250" s="2">
        <f t="shared" si="314"/>
        <v>5.708664521212198E-3</v>
      </c>
      <c r="H2250" s="2">
        <f t="shared" si="310"/>
        <v>4.2422945876271045</v>
      </c>
      <c r="I2250" s="2">
        <f t="shared" si="311"/>
        <v>80.924383716241238</v>
      </c>
    </row>
    <row r="2251" spans="1:9" ht="13.5" x14ac:dyDescent="0.25">
      <c r="A2251" s="3">
        <f>TITRES_STAT!B2254</f>
        <v>45582</v>
      </c>
      <c r="B2251" s="5">
        <f>TITRES_STAT!D2254</f>
        <v>1.74</v>
      </c>
      <c r="C2251" s="2">
        <f t="shared" si="315"/>
        <v>7.0000000000000062E-2</v>
      </c>
      <c r="D2251" s="2">
        <f t="shared" si="316"/>
        <v>7.0000000000000062E-2</v>
      </c>
      <c r="E2251" s="2">
        <f t="shared" si="317"/>
        <v>0</v>
      </c>
      <c r="F2251" s="2">
        <f t="shared" si="314"/>
        <v>2.7487991129423291E-2</v>
      </c>
      <c r="G2251" s="2">
        <f t="shared" si="314"/>
        <v>5.300902769697041E-3</v>
      </c>
      <c r="H2251" s="2">
        <f t="shared" si="310"/>
        <v>5.1855301490455927</v>
      </c>
      <c r="I2251" s="2">
        <f t="shared" si="311"/>
        <v>83.83323699175088</v>
      </c>
    </row>
    <row r="2252" spans="1:9" ht="13.5" x14ac:dyDescent="0.25">
      <c r="A2252" s="3">
        <f>TITRES_STAT!B2255</f>
        <v>45583</v>
      </c>
      <c r="B2252" s="5">
        <f>TITRES_STAT!D2255</f>
        <v>1.81</v>
      </c>
      <c r="C2252" s="2">
        <f t="shared" si="315"/>
        <v>7.0000000000000062E-2</v>
      </c>
      <c r="D2252" s="2">
        <f t="shared" si="316"/>
        <v>7.0000000000000062E-2</v>
      </c>
      <c r="E2252" s="2">
        <f t="shared" si="317"/>
        <v>0</v>
      </c>
      <c r="F2252" s="2">
        <f t="shared" si="314"/>
        <v>3.0524563191607346E-2</v>
      </c>
      <c r="G2252" s="2">
        <f t="shared" si="314"/>
        <v>4.9222668575758235E-3</v>
      </c>
      <c r="H2252" s="2">
        <f t="shared" si="310"/>
        <v>6.201322292111656</v>
      </c>
      <c r="I2252" s="2">
        <f t="shared" si="311"/>
        <v>86.113661360561494</v>
      </c>
    </row>
    <row r="2253" spans="1:9" ht="13.5" x14ac:dyDescent="0.25">
      <c r="A2253" s="3">
        <f>TITRES_STAT!B2256</f>
        <v>45586</v>
      </c>
      <c r="B2253" s="5">
        <f>TITRES_STAT!D2256</f>
        <v>1.89</v>
      </c>
      <c r="C2253" s="2">
        <f t="shared" si="315"/>
        <v>7.9999999999999849E-2</v>
      </c>
      <c r="D2253" s="2">
        <f t="shared" si="316"/>
        <v>7.9999999999999849E-2</v>
      </c>
      <c r="E2253" s="2">
        <f t="shared" si="317"/>
        <v>0</v>
      </c>
      <c r="F2253" s="2">
        <f t="shared" ref="F2253:G2268" si="318">((F2252*13)+D2253)/14</f>
        <v>3.4058522963635381E-2</v>
      </c>
      <c r="G2253" s="2">
        <f t="shared" si="318"/>
        <v>4.5706763677489789E-3</v>
      </c>
      <c r="H2253" s="2">
        <f t="shared" si="310"/>
        <v>7.4515280066545007</v>
      </c>
      <c r="I2253" s="2">
        <f t="shared" si="311"/>
        <v>88.167820076882819</v>
      </c>
    </row>
    <row r="2254" spans="1:9" ht="13.5" x14ac:dyDescent="0.25">
      <c r="A2254" s="3">
        <f>TITRES_STAT!B2257</f>
        <v>45587</v>
      </c>
      <c r="B2254" s="5">
        <f>TITRES_STAT!D2257</f>
        <v>1.97</v>
      </c>
      <c r="C2254" s="2">
        <f t="shared" si="315"/>
        <v>8.0000000000000071E-2</v>
      </c>
      <c r="D2254" s="2">
        <f t="shared" si="316"/>
        <v>8.0000000000000071E-2</v>
      </c>
      <c r="E2254" s="2">
        <f t="shared" si="317"/>
        <v>0</v>
      </c>
      <c r="F2254" s="2">
        <f t="shared" si="318"/>
        <v>3.7340057037661425E-2</v>
      </c>
      <c r="G2254" s="2">
        <f t="shared" si="318"/>
        <v>4.2441994843383374E-3</v>
      </c>
      <c r="H2254" s="2">
        <f t="shared" si="310"/>
        <v>8.7979033915467966</v>
      </c>
      <c r="I2254" s="2">
        <f t="shared" si="311"/>
        <v>89.793734842673018</v>
      </c>
    </row>
    <row r="2255" spans="1:9" ht="13.5" x14ac:dyDescent="0.25">
      <c r="A2255" s="3">
        <f>TITRES_STAT!B2258</f>
        <v>45588</v>
      </c>
      <c r="B2255" s="5">
        <f>TITRES_STAT!D2258</f>
        <v>1.97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3.4672910106399897E-2</v>
      </c>
      <c r="G2255" s="2">
        <f t="shared" si="318"/>
        <v>3.9410423783141704E-3</v>
      </c>
      <c r="H2255" s="2">
        <f t="shared" si="310"/>
        <v>8.7979033915467983</v>
      </c>
      <c r="I2255" s="2">
        <f t="shared" si="311"/>
        <v>89.793734842673018</v>
      </c>
    </row>
    <row r="2256" spans="1:9" ht="13.5" x14ac:dyDescent="0.25">
      <c r="A2256" s="3">
        <f>TITRES_STAT!B2259</f>
        <v>45589</v>
      </c>
      <c r="B2256" s="5">
        <f>TITRES_STAT!D2259</f>
        <v>1.97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3.2196273670228474E-2</v>
      </c>
      <c r="G2256" s="2">
        <f t="shared" si="318"/>
        <v>3.6595393512917295E-3</v>
      </c>
      <c r="H2256" s="2">
        <f t="shared" si="310"/>
        <v>8.7979033915467983</v>
      </c>
      <c r="I2256" s="2">
        <f t="shared" si="311"/>
        <v>89.793734842673018</v>
      </c>
    </row>
    <row r="2257" spans="1:9" ht="13.5" x14ac:dyDescent="0.25">
      <c r="A2257" s="3">
        <f>TITRES_STAT!B2260</f>
        <v>45590</v>
      </c>
      <c r="B2257" s="5">
        <f>TITRES_STAT!D2260</f>
        <v>1.89</v>
      </c>
      <c r="C2257" s="2">
        <f t="shared" si="315"/>
        <v>-8.0000000000000071E-2</v>
      </c>
      <c r="D2257" s="2">
        <f t="shared" si="316"/>
        <v>0</v>
      </c>
      <c r="E2257" s="2">
        <f t="shared" si="317"/>
        <v>8.0000000000000071E-2</v>
      </c>
      <c r="F2257" s="2">
        <f t="shared" si="318"/>
        <v>2.9896539836640725E-2</v>
      </c>
      <c r="G2257" s="2">
        <f t="shared" si="318"/>
        <v>9.1124293976280381E-3</v>
      </c>
      <c r="H2257" s="2">
        <f t="shared" ref="H2257:H2320" si="319">F2257/G2257</f>
        <v>3.2808528365029401</v>
      </c>
      <c r="I2257" s="2">
        <f t="shared" ref="I2257:I2320" si="320">IF(G2257=0,100,100-(100/(1+H2257)))</f>
        <v>76.640168718882961</v>
      </c>
    </row>
    <row r="2258" spans="1:9" ht="13.5" x14ac:dyDescent="0.25">
      <c r="A2258" s="3">
        <f>TITRES_STAT!B2261</f>
        <v>45593</v>
      </c>
      <c r="B2258" s="5">
        <f>TITRES_STAT!D2261</f>
        <v>1.81</v>
      </c>
      <c r="C2258" s="2">
        <f t="shared" si="315"/>
        <v>-7.9999999999999849E-2</v>
      </c>
      <c r="D2258" s="2">
        <f t="shared" si="316"/>
        <v>0</v>
      </c>
      <c r="E2258" s="2">
        <f t="shared" si="317"/>
        <v>7.9999999999999849E-2</v>
      </c>
      <c r="F2258" s="2">
        <f t="shared" si="318"/>
        <v>2.7761072705452104E-2</v>
      </c>
      <c r="G2258" s="2">
        <f t="shared" si="318"/>
        <v>1.4175827297797454E-2</v>
      </c>
      <c r="H2258" s="2">
        <f t="shared" si="319"/>
        <v>1.9583388060720404</v>
      </c>
      <c r="I2258" s="2">
        <f t="shared" si="320"/>
        <v>66.197245631653715</v>
      </c>
    </row>
    <row r="2259" spans="1:9" ht="13.5" x14ac:dyDescent="0.25">
      <c r="A2259" s="3">
        <f>TITRES_STAT!B2262</f>
        <v>45594</v>
      </c>
      <c r="B2259" s="5">
        <f>TITRES_STAT!D2262</f>
        <v>1.73</v>
      </c>
      <c r="C2259" s="2">
        <f t="shared" si="315"/>
        <v>-8.0000000000000071E-2</v>
      </c>
      <c r="D2259" s="2">
        <f t="shared" si="316"/>
        <v>0</v>
      </c>
      <c r="E2259" s="2">
        <f t="shared" si="317"/>
        <v>8.0000000000000071E-2</v>
      </c>
      <c r="F2259" s="2">
        <f t="shared" si="318"/>
        <v>2.5778138940776955E-2</v>
      </c>
      <c r="G2259" s="2">
        <f t="shared" si="318"/>
        <v>1.8877553919383356E-2</v>
      </c>
      <c r="H2259" s="2">
        <f t="shared" si="319"/>
        <v>1.3655444477002987</v>
      </c>
      <c r="I2259" s="2">
        <f t="shared" si="320"/>
        <v>57.726433719215649</v>
      </c>
    </row>
    <row r="2260" spans="1:9" ht="13.5" x14ac:dyDescent="0.25">
      <c r="A2260" s="3">
        <f>TITRES_STAT!B2263</f>
        <v>45595</v>
      </c>
      <c r="B2260" s="5">
        <f>TITRES_STAT!D2263</f>
        <v>1.66</v>
      </c>
      <c r="C2260" s="2">
        <f t="shared" si="315"/>
        <v>-7.0000000000000062E-2</v>
      </c>
      <c r="D2260" s="2">
        <f t="shared" si="316"/>
        <v>0</v>
      </c>
      <c r="E2260" s="2">
        <f t="shared" si="317"/>
        <v>7.0000000000000062E-2</v>
      </c>
      <c r="F2260" s="2">
        <f t="shared" si="318"/>
        <v>2.393684330215003E-2</v>
      </c>
      <c r="G2260" s="2">
        <f t="shared" si="318"/>
        <v>2.2529157210855976E-2</v>
      </c>
      <c r="H2260" s="2">
        <f t="shared" si="319"/>
        <v>1.0624828562435411</v>
      </c>
      <c r="I2260" s="2">
        <f t="shared" si="320"/>
        <v>51.514748499712212</v>
      </c>
    </row>
    <row r="2261" spans="1:9" ht="13.5" x14ac:dyDescent="0.25">
      <c r="A2261" s="3">
        <f>TITRES_STAT!B2264</f>
        <v>45596</v>
      </c>
      <c r="B2261" s="5">
        <f>TITRES_STAT!D2264</f>
        <v>1.59</v>
      </c>
      <c r="C2261" s="2">
        <f t="shared" si="315"/>
        <v>-6.999999999999984E-2</v>
      </c>
      <c r="D2261" s="2">
        <f t="shared" si="316"/>
        <v>0</v>
      </c>
      <c r="E2261" s="2">
        <f t="shared" si="317"/>
        <v>6.999999999999984E-2</v>
      </c>
      <c r="F2261" s="2">
        <f t="shared" si="318"/>
        <v>2.2227068780567884E-2</v>
      </c>
      <c r="G2261" s="2">
        <f t="shared" si="318"/>
        <v>2.5919931695794821E-2</v>
      </c>
      <c r="H2261" s="2">
        <f t="shared" si="319"/>
        <v>0.85752806147147154</v>
      </c>
      <c r="I2261" s="2">
        <f t="shared" si="320"/>
        <v>46.165012483965732</v>
      </c>
    </row>
    <row r="2262" spans="1:9" ht="13.5" x14ac:dyDescent="0.25">
      <c r="A2262" s="3">
        <f>TITRES_STAT!B2265</f>
        <v>45597</v>
      </c>
      <c r="B2262" s="5">
        <f>TITRES_STAT!D2265</f>
        <v>1.66</v>
      </c>
      <c r="C2262" s="2">
        <f t="shared" si="315"/>
        <v>6.999999999999984E-2</v>
      </c>
      <c r="D2262" s="2">
        <f t="shared" si="316"/>
        <v>6.999999999999984E-2</v>
      </c>
      <c r="E2262" s="2">
        <f t="shared" si="317"/>
        <v>0</v>
      </c>
      <c r="F2262" s="2">
        <f t="shared" si="318"/>
        <v>2.5639421010527307E-2</v>
      </c>
      <c r="G2262" s="2">
        <f t="shared" si="318"/>
        <v>2.4068508003238048E-2</v>
      </c>
      <c r="H2262" s="2">
        <f t="shared" si="319"/>
        <v>1.0652683999805022</v>
      </c>
      <c r="I2262" s="2">
        <f t="shared" si="320"/>
        <v>51.580143287456444</v>
      </c>
    </row>
    <row r="2263" spans="1:9" ht="13.5" x14ac:dyDescent="0.25">
      <c r="A2263" s="3">
        <f>TITRES_STAT!B2266</f>
        <v>45600</v>
      </c>
      <c r="B2263" s="5">
        <f>TITRES_STAT!D2266</f>
        <v>1.66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2.3808033795489642E-2</v>
      </c>
      <c r="G2263" s="2">
        <f t="shared" si="318"/>
        <v>2.2349328860149616E-2</v>
      </c>
      <c r="H2263" s="2">
        <f t="shared" si="319"/>
        <v>1.0652683999805022</v>
      </c>
      <c r="I2263" s="2">
        <f t="shared" si="320"/>
        <v>51.580143287456444</v>
      </c>
    </row>
    <row r="2264" spans="1:9" ht="13.5" x14ac:dyDescent="0.25">
      <c r="A2264" s="3">
        <f>TITRES_STAT!B2267</f>
        <v>45601</v>
      </c>
      <c r="B2264" s="5">
        <f>TITRES_STAT!D2267</f>
        <v>1.66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2.2107459952954666E-2</v>
      </c>
      <c r="G2264" s="2">
        <f t="shared" si="318"/>
        <v>2.0752948227281787E-2</v>
      </c>
      <c r="H2264" s="2">
        <f t="shared" si="319"/>
        <v>1.0652683999805022</v>
      </c>
      <c r="I2264" s="2">
        <f t="shared" si="320"/>
        <v>51.580143287456444</v>
      </c>
    </row>
    <row r="2265" spans="1:9" ht="13.5" x14ac:dyDescent="0.25">
      <c r="A2265" s="3">
        <f>TITRES_STAT!B2268</f>
        <v>45602</v>
      </c>
      <c r="B2265" s="5">
        <f>TITRES_STAT!D2268</f>
        <v>1.73</v>
      </c>
      <c r="C2265" s="2">
        <f t="shared" si="315"/>
        <v>7.0000000000000062E-2</v>
      </c>
      <c r="D2265" s="2">
        <f t="shared" si="316"/>
        <v>7.0000000000000062E-2</v>
      </c>
      <c r="E2265" s="2">
        <f t="shared" si="317"/>
        <v>0</v>
      </c>
      <c r="F2265" s="2">
        <f t="shared" si="318"/>
        <v>2.5528355670600765E-2</v>
      </c>
      <c r="G2265" s="2">
        <f t="shared" si="318"/>
        <v>1.9270594782475947E-2</v>
      </c>
      <c r="H2265" s="2">
        <f t="shared" si="319"/>
        <v>1.324731071290826</v>
      </c>
      <c r="I2265" s="2">
        <f t="shared" si="320"/>
        <v>56.984271757303013</v>
      </c>
    </row>
    <row r="2266" spans="1:9" ht="13.5" x14ac:dyDescent="0.25">
      <c r="A2266" s="3">
        <f>TITRES_STAT!B2269</f>
        <v>45603</v>
      </c>
      <c r="B2266" s="5">
        <f>TITRES_STAT!D2269</f>
        <v>1.8</v>
      </c>
      <c r="C2266" s="2">
        <f t="shared" si="315"/>
        <v>7.0000000000000062E-2</v>
      </c>
      <c r="D2266" s="2">
        <f t="shared" si="316"/>
        <v>7.0000000000000062E-2</v>
      </c>
      <c r="E2266" s="2">
        <f t="shared" si="317"/>
        <v>0</v>
      </c>
      <c r="F2266" s="2">
        <f t="shared" si="318"/>
        <v>2.8704901694129287E-2</v>
      </c>
      <c r="G2266" s="2">
        <f t="shared" si="318"/>
        <v>1.7894123726584808E-2</v>
      </c>
      <c r="H2266" s="2">
        <f t="shared" si="319"/>
        <v>1.6041524096250215</v>
      </c>
      <c r="I2266" s="2">
        <f t="shared" si="320"/>
        <v>61.599789770215772</v>
      </c>
    </row>
    <row r="2267" spans="1:9" ht="13.5" x14ac:dyDescent="0.25">
      <c r="A2267" s="3">
        <f>TITRES_STAT!B2270</f>
        <v>45604</v>
      </c>
      <c r="B2267" s="5">
        <f>TITRES_STAT!D2270</f>
        <v>1.88</v>
      </c>
      <c r="C2267" s="2">
        <f t="shared" si="315"/>
        <v>7.9999999999999849E-2</v>
      </c>
      <c r="D2267" s="2">
        <f t="shared" si="316"/>
        <v>7.9999999999999849E-2</v>
      </c>
      <c r="E2267" s="2">
        <f t="shared" si="317"/>
        <v>0</v>
      </c>
      <c r="F2267" s="2">
        <f t="shared" si="318"/>
        <v>3.2368837287405756E-2</v>
      </c>
      <c r="G2267" s="2">
        <f t="shared" si="318"/>
        <v>1.6615972031828751E-2</v>
      </c>
      <c r="H2267" s="2">
        <f t="shared" si="319"/>
        <v>1.9480555952671068</v>
      </c>
      <c r="I2267" s="2">
        <f t="shared" si="320"/>
        <v>66.079337119509262</v>
      </c>
    </row>
    <row r="2268" spans="1:9" ht="13.5" x14ac:dyDescent="0.25">
      <c r="A2268" s="3">
        <f>TITRES_STAT!B2271</f>
        <v>45607</v>
      </c>
      <c r="B2268" s="5">
        <f>TITRES_STAT!D2271</f>
        <v>1.96</v>
      </c>
      <c r="C2268" s="2">
        <f t="shared" si="315"/>
        <v>8.0000000000000071E-2</v>
      </c>
      <c r="D2268" s="2">
        <f t="shared" si="316"/>
        <v>8.0000000000000071E-2</v>
      </c>
      <c r="E2268" s="2">
        <f t="shared" si="317"/>
        <v>0</v>
      </c>
      <c r="F2268" s="2">
        <f t="shared" si="318"/>
        <v>3.5771063195448205E-2</v>
      </c>
      <c r="G2268" s="2">
        <f t="shared" si="318"/>
        <v>1.5429116886698126E-2</v>
      </c>
      <c r="H2268" s="2">
        <f t="shared" si="319"/>
        <v>2.3184128721124306</v>
      </c>
      <c r="I2268" s="2">
        <f t="shared" si="320"/>
        <v>69.865112071982125</v>
      </c>
    </row>
    <row r="2269" spans="1:9" ht="13.5" x14ac:dyDescent="0.25">
      <c r="A2269" s="3">
        <f>TITRES_STAT!B2272</f>
        <v>45608</v>
      </c>
      <c r="B2269" s="5">
        <f>TITRES_STAT!D2272</f>
        <v>2.04</v>
      </c>
      <c r="C2269" s="2">
        <f t="shared" si="315"/>
        <v>8.0000000000000071E-2</v>
      </c>
      <c r="D2269" s="2">
        <f t="shared" si="316"/>
        <v>8.0000000000000071E-2</v>
      </c>
      <c r="E2269" s="2">
        <f t="shared" si="317"/>
        <v>0</v>
      </c>
      <c r="F2269" s="2">
        <f t="shared" ref="F2269:G2284" si="321">((F2268*13)+D2269)/14</f>
        <v>3.8930272967201911E-2</v>
      </c>
      <c r="G2269" s="2">
        <f t="shared" si="321"/>
        <v>1.4327037109076832E-2</v>
      </c>
      <c r="H2269" s="2">
        <f t="shared" si="319"/>
        <v>2.7172591702535485</v>
      </c>
      <c r="I2269" s="2">
        <f t="shared" si="320"/>
        <v>73.098458993597916</v>
      </c>
    </row>
    <row r="2270" spans="1:9" ht="13.5" x14ac:dyDescent="0.25">
      <c r="A2270" s="3">
        <f>TITRES_STAT!B2273</f>
        <v>45609</v>
      </c>
      <c r="B2270" s="5">
        <f>TITRES_STAT!D2273</f>
        <v>2</v>
      </c>
      <c r="C2270" s="2">
        <f t="shared" si="315"/>
        <v>-4.0000000000000036E-2</v>
      </c>
      <c r="D2270" s="2">
        <f t="shared" si="316"/>
        <v>0</v>
      </c>
      <c r="E2270" s="2">
        <f t="shared" si="317"/>
        <v>4.0000000000000036E-2</v>
      </c>
      <c r="F2270" s="2">
        <f t="shared" si="321"/>
        <v>3.6149539183830348E-2</v>
      </c>
      <c r="G2270" s="2">
        <f t="shared" si="321"/>
        <v>1.6160820172714203E-2</v>
      </c>
      <c r="H2270" s="2">
        <f t="shared" si="319"/>
        <v>2.2368629065537733</v>
      </c>
      <c r="I2270" s="2">
        <f t="shared" si="320"/>
        <v>69.10588959528468</v>
      </c>
    </row>
    <row r="2271" spans="1:9" ht="13.5" x14ac:dyDescent="0.25">
      <c r="A2271" s="3">
        <f>TITRES_STAT!B2274</f>
        <v>45610</v>
      </c>
      <c r="B2271" s="5">
        <f>TITRES_STAT!D2274</f>
        <v>2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3.3567429242128181E-2</v>
      </c>
      <c r="G2271" s="2">
        <f t="shared" si="321"/>
        <v>1.5006475874663189E-2</v>
      </c>
      <c r="H2271" s="2">
        <f t="shared" si="319"/>
        <v>2.2368629065537733</v>
      </c>
      <c r="I2271" s="2">
        <f t="shared" si="320"/>
        <v>69.10588959528468</v>
      </c>
    </row>
    <row r="2272" spans="1:9" ht="13.5" x14ac:dyDescent="0.25">
      <c r="A2272" s="3">
        <f>TITRES_STAT!B2275</f>
        <v>45611</v>
      </c>
      <c r="B2272" s="5">
        <f>TITRES_STAT!D2275</f>
        <v>2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3.1169755724833308E-2</v>
      </c>
      <c r="G2272" s="2">
        <f t="shared" si="321"/>
        <v>1.3934584740758676E-2</v>
      </c>
      <c r="H2272" s="2">
        <f t="shared" si="319"/>
        <v>2.2368629065537733</v>
      </c>
      <c r="I2272" s="2">
        <f t="shared" si="320"/>
        <v>69.10588959528468</v>
      </c>
    </row>
    <row r="2273" spans="1:9" ht="13.5" x14ac:dyDescent="0.25">
      <c r="A2273" s="3">
        <f>TITRES_STAT!B2276</f>
        <v>45614</v>
      </c>
      <c r="B2273" s="5">
        <f>TITRES_STAT!D2276</f>
        <v>2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2.8943344601630928E-2</v>
      </c>
      <c r="G2273" s="2">
        <f t="shared" si="321"/>
        <v>1.2939257259275914E-2</v>
      </c>
      <c r="H2273" s="2">
        <f t="shared" si="319"/>
        <v>2.2368629065537728</v>
      </c>
      <c r="I2273" s="2">
        <f t="shared" si="320"/>
        <v>69.10588959528468</v>
      </c>
    </row>
    <row r="2274" spans="1:9" ht="13.5" x14ac:dyDescent="0.25">
      <c r="A2274" s="3">
        <f>TITRES_STAT!B2277</f>
        <v>45615</v>
      </c>
      <c r="B2274" s="5">
        <f>TITRES_STAT!D2277</f>
        <v>2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2.6875962844371576E-2</v>
      </c>
      <c r="G2274" s="2">
        <f t="shared" si="321"/>
        <v>1.2015024597899063E-2</v>
      </c>
      <c r="H2274" s="2">
        <f t="shared" si="319"/>
        <v>2.2368629065537728</v>
      </c>
      <c r="I2274" s="2">
        <f t="shared" si="320"/>
        <v>69.10588959528468</v>
      </c>
    </row>
    <row r="2275" spans="1:9" ht="13.5" x14ac:dyDescent="0.25">
      <c r="A2275" s="3">
        <f>TITRES_STAT!B2278</f>
        <v>45616</v>
      </c>
      <c r="B2275" s="5">
        <f>TITRES_STAT!D2278</f>
        <v>2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2.4956251212630749E-2</v>
      </c>
      <c r="G2275" s="2">
        <f t="shared" si="321"/>
        <v>1.1156808555191985E-2</v>
      </c>
      <c r="H2275" s="2">
        <f t="shared" si="319"/>
        <v>2.2368629065537733</v>
      </c>
      <c r="I2275" s="2">
        <f t="shared" si="320"/>
        <v>69.10588959528468</v>
      </c>
    </row>
    <row r="2276" spans="1:9" ht="13.5" x14ac:dyDescent="0.25">
      <c r="A2276" s="3">
        <f>TITRES_STAT!B2279</f>
        <v>45617</v>
      </c>
      <c r="B2276" s="5">
        <f>TITRES_STAT!D2279</f>
        <v>2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2.3173661840299981E-2</v>
      </c>
      <c r="G2276" s="2">
        <f t="shared" si="321"/>
        <v>1.0359893658392558E-2</v>
      </c>
      <c r="H2276" s="2">
        <f t="shared" si="319"/>
        <v>2.2368629065537733</v>
      </c>
      <c r="I2276" s="2">
        <f t="shared" si="320"/>
        <v>69.10588959528468</v>
      </c>
    </row>
    <row r="2277" spans="1:9" ht="13.5" x14ac:dyDescent="0.25">
      <c r="A2277" s="3">
        <f>TITRES_STAT!B2280</f>
        <v>45618</v>
      </c>
      <c r="B2277" s="5">
        <f>TITRES_STAT!D2280</f>
        <v>2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2.1518400280278554E-2</v>
      </c>
      <c r="G2277" s="2">
        <f t="shared" si="321"/>
        <v>9.6199012542216612E-3</v>
      </c>
      <c r="H2277" s="2">
        <f t="shared" si="319"/>
        <v>2.2368629065537733</v>
      </c>
      <c r="I2277" s="2">
        <f t="shared" si="320"/>
        <v>69.10588959528468</v>
      </c>
    </row>
    <row r="2278" spans="1:9" ht="13.5" x14ac:dyDescent="0.25">
      <c r="A2278" s="3">
        <f>TITRES_STAT!B2281</f>
        <v>45621</v>
      </c>
      <c r="B2278" s="5">
        <f>TITRES_STAT!D2281</f>
        <v>2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1.9981371688830084E-2</v>
      </c>
      <c r="G2278" s="2">
        <f t="shared" si="321"/>
        <v>8.9327654503486859E-3</v>
      </c>
      <c r="H2278" s="2">
        <f t="shared" si="319"/>
        <v>2.2368629065537728</v>
      </c>
      <c r="I2278" s="2">
        <f t="shared" si="320"/>
        <v>69.10588959528468</v>
      </c>
    </row>
    <row r="2279" spans="1:9" ht="13.5" x14ac:dyDescent="0.25">
      <c r="A2279" s="3">
        <f>TITRES_STAT!B2282</f>
        <v>45622</v>
      </c>
      <c r="B2279" s="5">
        <f>TITRES_STAT!D2282</f>
        <v>1.91</v>
      </c>
      <c r="C2279" s="2">
        <f t="shared" si="315"/>
        <v>-9.000000000000008E-2</v>
      </c>
      <c r="D2279" s="2">
        <f t="shared" si="316"/>
        <v>0</v>
      </c>
      <c r="E2279" s="2">
        <f t="shared" si="317"/>
        <v>9.000000000000008E-2</v>
      </c>
      <c r="F2279" s="2">
        <f t="shared" si="321"/>
        <v>1.8554130853913647E-2</v>
      </c>
      <c r="G2279" s="2">
        <f t="shared" si="321"/>
        <v>1.4723282203895214E-2</v>
      </c>
      <c r="H2279" s="2">
        <f t="shared" si="319"/>
        <v>1.2601898542028174</v>
      </c>
      <c r="I2279" s="2">
        <f t="shared" si="320"/>
        <v>55.755929169379179</v>
      </c>
    </row>
    <row r="2280" spans="1:9" ht="13.5" x14ac:dyDescent="0.25">
      <c r="A2280" s="3">
        <f>TITRES_STAT!B2283</f>
        <v>45623</v>
      </c>
      <c r="B2280" s="5">
        <f>TITRES_STAT!D2283</f>
        <v>1.99</v>
      </c>
      <c r="C2280" s="2">
        <f t="shared" si="315"/>
        <v>8.0000000000000071E-2</v>
      </c>
      <c r="D2280" s="2">
        <f t="shared" si="316"/>
        <v>8.0000000000000071E-2</v>
      </c>
      <c r="E2280" s="2">
        <f t="shared" si="317"/>
        <v>0</v>
      </c>
      <c r="F2280" s="2">
        <f t="shared" si="321"/>
        <v>2.2943121507205535E-2</v>
      </c>
      <c r="G2280" s="2">
        <f t="shared" si="321"/>
        <v>1.3671619189331271E-2</v>
      </c>
      <c r="H2280" s="2">
        <f t="shared" si="319"/>
        <v>1.6781568583412079</v>
      </c>
      <c r="I2280" s="2">
        <f t="shared" si="320"/>
        <v>62.66088758447934</v>
      </c>
    </row>
    <row r="2281" spans="1:9" ht="13.5" x14ac:dyDescent="0.25">
      <c r="A2281" s="3">
        <f>TITRES_STAT!B2284</f>
        <v>45624</v>
      </c>
      <c r="B2281" s="5">
        <f>TITRES_STAT!D2284</f>
        <v>2</v>
      </c>
      <c r="C2281" s="2">
        <f t="shared" si="315"/>
        <v>1.0000000000000009E-2</v>
      </c>
      <c r="D2281" s="2">
        <f t="shared" si="316"/>
        <v>1.0000000000000009E-2</v>
      </c>
      <c r="E2281" s="2">
        <f t="shared" si="317"/>
        <v>0</v>
      </c>
      <c r="F2281" s="2">
        <f t="shared" si="321"/>
        <v>2.2018612828119427E-2</v>
      </c>
      <c r="G2281" s="2">
        <f t="shared" si="321"/>
        <v>1.2695074961521894E-2</v>
      </c>
      <c r="H2281" s="2">
        <f t="shared" si="319"/>
        <v>1.7344216473598373</v>
      </c>
      <c r="I2281" s="2">
        <f t="shared" si="320"/>
        <v>63.429195312086236</v>
      </c>
    </row>
    <row r="2282" spans="1:9" ht="13.5" x14ac:dyDescent="0.25">
      <c r="A2282" s="3">
        <f>TITRES_STAT!B2285</f>
        <v>45625</v>
      </c>
      <c r="B2282" s="5">
        <f>TITRES_STAT!D2285</f>
        <v>2.09</v>
      </c>
      <c r="C2282" s="2">
        <f t="shared" si="315"/>
        <v>8.9999999999999858E-2</v>
      </c>
      <c r="D2282" s="2">
        <f t="shared" si="316"/>
        <v>8.9999999999999858E-2</v>
      </c>
      <c r="E2282" s="2">
        <f t="shared" si="317"/>
        <v>0</v>
      </c>
      <c r="F2282" s="2">
        <f t="shared" si="321"/>
        <v>2.687442619753946E-2</v>
      </c>
      <c r="G2282" s="2">
        <f t="shared" si="321"/>
        <v>1.1788283892841759E-2</v>
      </c>
      <c r="H2282" s="2">
        <f t="shared" si="319"/>
        <v>2.279757294771168</v>
      </c>
      <c r="I2282" s="2">
        <f t="shared" si="320"/>
        <v>69.509938994745923</v>
      </c>
    </row>
    <row r="2283" spans="1:9" ht="13.5" x14ac:dyDescent="0.25">
      <c r="A2283" s="3">
        <f>TITRES_STAT!B2286</f>
        <v>45628</v>
      </c>
      <c r="B2283" s="5">
        <f>TITRES_STAT!D2286</f>
        <v>2.1800000000000002</v>
      </c>
      <c r="C2283" s="2">
        <f t="shared" si="315"/>
        <v>9.0000000000000302E-2</v>
      </c>
      <c r="D2283" s="2">
        <f t="shared" si="316"/>
        <v>9.0000000000000302E-2</v>
      </c>
      <c r="E2283" s="2">
        <f t="shared" si="317"/>
        <v>0</v>
      </c>
      <c r="F2283" s="2">
        <f t="shared" si="321"/>
        <v>3.1383395754858094E-2</v>
      </c>
      <c r="G2283" s="2">
        <f t="shared" si="321"/>
        <v>1.0946263614781635E-2</v>
      </c>
      <c r="H2283" s="2">
        <f t="shared" si="319"/>
        <v>2.8670418381372187</v>
      </c>
      <c r="I2283" s="2">
        <f t="shared" si="320"/>
        <v>74.140440112701057</v>
      </c>
    </row>
    <row r="2284" spans="1:9" ht="13.5" x14ac:dyDescent="0.25">
      <c r="A2284" s="3">
        <f>TITRES_STAT!B2287</f>
        <v>45629</v>
      </c>
      <c r="B2284" s="5">
        <f>TITRES_STAT!D2287</f>
        <v>2.27</v>
      </c>
      <c r="C2284" s="2">
        <f t="shared" si="315"/>
        <v>8.9999999999999858E-2</v>
      </c>
      <c r="D2284" s="2">
        <f t="shared" si="316"/>
        <v>8.9999999999999858E-2</v>
      </c>
      <c r="E2284" s="2">
        <f t="shared" si="317"/>
        <v>0</v>
      </c>
      <c r="F2284" s="2">
        <f t="shared" si="321"/>
        <v>3.5570296058082505E-2</v>
      </c>
      <c r="G2284" s="2">
        <f t="shared" si="321"/>
        <v>1.0164387642297231E-2</v>
      </c>
      <c r="H2284" s="2">
        <f t="shared" si="319"/>
        <v>3.4995021156083475</v>
      </c>
      <c r="I2284" s="2">
        <f t="shared" si="320"/>
        <v>77.775318817362162</v>
      </c>
    </row>
    <row r="2285" spans="1:9" ht="13.5" x14ac:dyDescent="0.25">
      <c r="A2285" s="3">
        <f>TITRES_STAT!B2288</f>
        <v>45630</v>
      </c>
      <c r="B2285" s="5">
        <f>TITRES_STAT!D2288</f>
        <v>2.27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3.3029560625362324E-2</v>
      </c>
      <c r="G2285" s="2">
        <f t="shared" si="322"/>
        <v>9.4383599535617143E-3</v>
      </c>
      <c r="H2285" s="2">
        <f t="shared" si="319"/>
        <v>3.4995021156083475</v>
      </c>
      <c r="I2285" s="2">
        <f t="shared" si="320"/>
        <v>77.775318817362162</v>
      </c>
    </row>
    <row r="2286" spans="1:9" ht="13.5" x14ac:dyDescent="0.25">
      <c r="A2286" s="3">
        <f>TITRES_STAT!B2289</f>
        <v>45631</v>
      </c>
      <c r="B2286" s="5">
        <f>TITRES_STAT!D2289</f>
        <v>2.37</v>
      </c>
      <c r="C2286" s="2">
        <f t="shared" si="315"/>
        <v>0.10000000000000009</v>
      </c>
      <c r="D2286" s="2">
        <f t="shared" si="316"/>
        <v>0.10000000000000009</v>
      </c>
      <c r="E2286" s="2">
        <f t="shared" si="317"/>
        <v>0</v>
      </c>
      <c r="F2286" s="2">
        <f t="shared" si="322"/>
        <v>3.7813163437836451E-2</v>
      </c>
      <c r="G2286" s="2">
        <f t="shared" si="322"/>
        <v>8.7641913854501641E-3</v>
      </c>
      <c r="H2286" s="2">
        <f t="shared" si="319"/>
        <v>4.3145068124153267</v>
      </c>
      <c r="I2286" s="2">
        <f t="shared" si="320"/>
        <v>81.183578546481868</v>
      </c>
    </row>
    <row r="2287" spans="1:9" ht="13.5" x14ac:dyDescent="0.25">
      <c r="A2287" s="3">
        <f>TITRES_STAT!B2290</f>
        <v>45632</v>
      </c>
      <c r="B2287" s="5">
        <f>TITRES_STAT!D2290</f>
        <v>2.4700000000000002</v>
      </c>
      <c r="C2287" s="2">
        <f t="shared" si="315"/>
        <v>0.10000000000000009</v>
      </c>
      <c r="D2287" s="2">
        <f t="shared" si="316"/>
        <v>0.10000000000000009</v>
      </c>
      <c r="E2287" s="2">
        <f t="shared" si="317"/>
        <v>0</v>
      </c>
      <c r="F2287" s="2">
        <f t="shared" si="322"/>
        <v>4.2255080335133859E-2</v>
      </c>
      <c r="G2287" s="2">
        <f t="shared" si="322"/>
        <v>8.1381777150608663E-3</v>
      </c>
      <c r="H2287" s="2">
        <f t="shared" si="319"/>
        <v>5.1922041782074588</v>
      </c>
      <c r="I2287" s="2">
        <f t="shared" si="320"/>
        <v>83.8506617155915</v>
      </c>
    </row>
    <row r="2288" spans="1:9" ht="13.5" x14ac:dyDescent="0.25">
      <c r="A2288" s="3">
        <f>TITRES_STAT!B2291</f>
        <v>45635</v>
      </c>
      <c r="B2288" s="5">
        <f>TITRES_STAT!D2291</f>
        <v>2.58</v>
      </c>
      <c r="C2288" s="2">
        <f t="shared" si="315"/>
        <v>0.10999999999999988</v>
      </c>
      <c r="D2288" s="2">
        <f t="shared" si="316"/>
        <v>0.10999999999999988</v>
      </c>
      <c r="E2288" s="2">
        <f t="shared" si="317"/>
        <v>0</v>
      </c>
      <c r="F2288" s="2">
        <f t="shared" si="322"/>
        <v>4.7094003168338575E-2</v>
      </c>
      <c r="G2288" s="2">
        <f t="shared" si="322"/>
        <v>7.5568793068422329E-3</v>
      </c>
      <c r="H2288" s="2">
        <f t="shared" si="319"/>
        <v>6.2319379807612121</v>
      </c>
      <c r="I2288" s="2">
        <f t="shared" si="320"/>
        <v>86.172447791169489</v>
      </c>
    </row>
    <row r="2289" spans="1:9" ht="13.5" x14ac:dyDescent="0.25">
      <c r="A2289" s="3">
        <f>TITRES_STAT!B2292</f>
        <v>45636</v>
      </c>
      <c r="B2289" s="5">
        <f>TITRES_STAT!D2292</f>
        <v>2.69</v>
      </c>
      <c r="C2289" s="2">
        <f t="shared" si="315"/>
        <v>0.10999999999999988</v>
      </c>
      <c r="D2289" s="2">
        <f t="shared" si="316"/>
        <v>0.10999999999999988</v>
      </c>
      <c r="E2289" s="2">
        <f t="shared" si="317"/>
        <v>0</v>
      </c>
      <c r="F2289" s="2">
        <f t="shared" si="322"/>
        <v>5.1587288656314387E-2</v>
      </c>
      <c r="G2289" s="2">
        <f t="shared" si="322"/>
        <v>7.0171022134963585E-3</v>
      </c>
      <c r="H2289" s="2">
        <f t="shared" si="319"/>
        <v>7.3516513065883329</v>
      </c>
      <c r="I2289" s="2">
        <f t="shared" si="320"/>
        <v>88.026320025943448</v>
      </c>
    </row>
    <row r="2290" spans="1:9" ht="13.5" x14ac:dyDescent="0.25">
      <c r="A2290" s="3">
        <f>TITRES_STAT!B2293</f>
        <v>45637</v>
      </c>
      <c r="B2290" s="5">
        <f>TITRES_STAT!D2293</f>
        <v>2.81</v>
      </c>
      <c r="C2290" s="2">
        <f t="shared" si="315"/>
        <v>0.12000000000000011</v>
      </c>
      <c r="D2290" s="2">
        <f t="shared" si="316"/>
        <v>0.12000000000000011</v>
      </c>
      <c r="E2290" s="2">
        <f t="shared" si="317"/>
        <v>0</v>
      </c>
      <c r="F2290" s="2">
        <f t="shared" si="322"/>
        <v>5.6473910895149082E-2</v>
      </c>
      <c r="G2290" s="2">
        <f t="shared" si="322"/>
        <v>6.5158806268180479E-3</v>
      </c>
      <c r="H2290" s="2">
        <f t="shared" si="319"/>
        <v>8.6671187103572578</v>
      </c>
      <c r="I2290" s="2">
        <f t="shared" si="320"/>
        <v>89.655656147797075</v>
      </c>
    </row>
    <row r="2291" spans="1:9" ht="13.5" x14ac:dyDescent="0.25">
      <c r="A2291" s="3">
        <f>TITRES_STAT!B2294</f>
        <v>45638</v>
      </c>
      <c r="B2291" s="5">
        <f>TITRES_STAT!D2294</f>
        <v>2.93</v>
      </c>
      <c r="C2291" s="2">
        <f t="shared" si="315"/>
        <v>0.12000000000000011</v>
      </c>
      <c r="D2291" s="2">
        <f t="shared" si="316"/>
        <v>0.12000000000000011</v>
      </c>
      <c r="E2291" s="2">
        <f t="shared" si="317"/>
        <v>0</v>
      </c>
      <c r="F2291" s="2">
        <f t="shared" si="322"/>
        <v>6.1011488688352725E-2</v>
      </c>
      <c r="G2291" s="2">
        <f t="shared" si="322"/>
        <v>6.05046058204533E-3</v>
      </c>
      <c r="H2291" s="2">
        <f t="shared" si="319"/>
        <v>10.083775914416101</v>
      </c>
      <c r="I2291" s="2">
        <f t="shared" si="320"/>
        <v>90.977803884510593</v>
      </c>
    </row>
    <row r="2292" spans="1:9" ht="13.5" x14ac:dyDescent="0.25">
      <c r="A2292" s="3">
        <f>TITRES_STAT!B2295</f>
        <v>45639</v>
      </c>
      <c r="B2292" s="5">
        <f>TITRES_STAT!D2295</f>
        <v>3.06</v>
      </c>
      <c r="C2292" s="2">
        <f t="shared" si="315"/>
        <v>0.12999999999999989</v>
      </c>
      <c r="D2292" s="2">
        <f t="shared" si="316"/>
        <v>0.12999999999999989</v>
      </c>
      <c r="E2292" s="2">
        <f t="shared" si="317"/>
        <v>0</v>
      </c>
      <c r="F2292" s="2">
        <f t="shared" si="322"/>
        <v>6.5939239496327531E-2</v>
      </c>
      <c r="G2292" s="2">
        <f t="shared" si="322"/>
        <v>5.6182848261849489E-3</v>
      </c>
      <c r="H2292" s="2">
        <f t="shared" si="319"/>
        <v>11.736542652484751</v>
      </c>
      <c r="I2292" s="2">
        <f t="shared" si="320"/>
        <v>92.148575737663691</v>
      </c>
    </row>
    <row r="2293" spans="1:9" ht="13.5" x14ac:dyDescent="0.25">
      <c r="A2293" s="3">
        <f>TITRES_STAT!B2296</f>
        <v>45642</v>
      </c>
      <c r="B2293" s="5">
        <f>TITRES_STAT!D2296</f>
        <v>3.19</v>
      </c>
      <c r="C2293" s="2">
        <f t="shared" si="315"/>
        <v>0.12999999999999989</v>
      </c>
      <c r="D2293" s="2">
        <f t="shared" si="316"/>
        <v>0.12999999999999989</v>
      </c>
      <c r="E2293" s="2">
        <f t="shared" si="317"/>
        <v>0</v>
      </c>
      <c r="F2293" s="2">
        <f t="shared" si="322"/>
        <v>7.0515008103732707E-2</v>
      </c>
      <c r="G2293" s="2">
        <f t="shared" si="322"/>
        <v>5.2169787671717382E-3</v>
      </c>
      <c r="H2293" s="2">
        <f t="shared" si="319"/>
        <v>13.516445293481759</v>
      </c>
      <c r="I2293" s="2">
        <f t="shared" si="320"/>
        <v>93.111261195266422</v>
      </c>
    </row>
    <row r="2294" spans="1:9" ht="13.5" x14ac:dyDescent="0.25">
      <c r="A2294" s="3">
        <f>TITRES_STAT!B2297</f>
        <v>45644</v>
      </c>
      <c r="B2294" s="5">
        <f>TITRES_STAT!D2297</f>
        <v>3.33</v>
      </c>
      <c r="C2294" s="2">
        <f t="shared" si="315"/>
        <v>0.14000000000000012</v>
      </c>
      <c r="D2294" s="2">
        <f t="shared" si="316"/>
        <v>0.14000000000000012</v>
      </c>
      <c r="E2294" s="2">
        <f t="shared" si="317"/>
        <v>0</v>
      </c>
      <c r="F2294" s="2">
        <f t="shared" si="322"/>
        <v>7.5478221810608953E-2</v>
      </c>
      <c r="G2294" s="2">
        <f t="shared" si="322"/>
        <v>4.8443374266594705E-3</v>
      </c>
      <c r="H2294" s="2">
        <f t="shared" si="319"/>
        <v>15.580711078306694</v>
      </c>
      <c r="I2294" s="2">
        <f t="shared" si="320"/>
        <v>93.968895572227012</v>
      </c>
    </row>
    <row r="2295" spans="1:9" ht="13.5" x14ac:dyDescent="0.25">
      <c r="A2295" s="3">
        <f>TITRES_STAT!B2298</f>
        <v>45645</v>
      </c>
      <c r="B2295" s="5">
        <f>TITRES_STAT!D2298</f>
        <v>3.47</v>
      </c>
      <c r="C2295" s="2">
        <f t="shared" si="315"/>
        <v>0.14000000000000012</v>
      </c>
      <c r="D2295" s="2">
        <f t="shared" si="316"/>
        <v>0.14000000000000012</v>
      </c>
      <c r="E2295" s="2">
        <f t="shared" si="317"/>
        <v>0</v>
      </c>
      <c r="F2295" s="2">
        <f t="shared" si="322"/>
        <v>8.0086920252708332E-2</v>
      </c>
      <c r="G2295" s="2">
        <f t="shared" si="322"/>
        <v>4.4983133247552222E-3</v>
      </c>
      <c r="H2295" s="2">
        <f t="shared" si="319"/>
        <v>17.803766538887395</v>
      </c>
      <c r="I2295" s="2">
        <f t="shared" si="320"/>
        <v>94.681916530223162</v>
      </c>
    </row>
    <row r="2296" spans="1:9" ht="13.5" x14ac:dyDescent="0.25">
      <c r="A2296" s="3">
        <f>TITRES_STAT!B2299</f>
        <v>45646</v>
      </c>
      <c r="B2296" s="5">
        <f>TITRES_STAT!D2299</f>
        <v>3.62</v>
      </c>
      <c r="C2296" s="2">
        <f t="shared" si="315"/>
        <v>0.14999999999999991</v>
      </c>
      <c r="D2296" s="2">
        <f t="shared" si="316"/>
        <v>0.14999999999999991</v>
      </c>
      <c r="E2296" s="2">
        <f t="shared" si="317"/>
        <v>0</v>
      </c>
      <c r="F2296" s="2">
        <f t="shared" si="322"/>
        <v>8.5080711663229155E-2</v>
      </c>
      <c r="G2296" s="2">
        <f t="shared" si="322"/>
        <v>4.1770052301298493E-3</v>
      </c>
      <c r="H2296" s="2">
        <f t="shared" si="319"/>
        <v>20.368830531865118</v>
      </c>
      <c r="I2296" s="2">
        <f t="shared" si="320"/>
        <v>95.320286720844152</v>
      </c>
    </row>
    <row r="2297" spans="1:9" ht="13.5" x14ac:dyDescent="0.25">
      <c r="A2297" s="3">
        <f>TITRES_STAT!B2300</f>
        <v>45649</v>
      </c>
      <c r="B2297" s="5">
        <f>TITRES_STAT!D2300</f>
        <v>3.78</v>
      </c>
      <c r="C2297" s="2">
        <f t="shared" si="315"/>
        <v>0.1599999999999997</v>
      </c>
      <c r="D2297" s="2">
        <f t="shared" si="316"/>
        <v>0.1599999999999997</v>
      </c>
      <c r="E2297" s="2">
        <f t="shared" si="317"/>
        <v>0</v>
      </c>
      <c r="F2297" s="2">
        <f t="shared" si="322"/>
        <v>9.0432089401569909E-2</v>
      </c>
      <c r="G2297" s="2">
        <f t="shared" si="322"/>
        <v>3.8786477136920029E-3</v>
      </c>
      <c r="H2297" s="2">
        <f t="shared" si="319"/>
        <v>23.315365580208756</v>
      </c>
      <c r="I2297" s="2">
        <f t="shared" si="320"/>
        <v>95.887374192663017</v>
      </c>
    </row>
    <row r="2298" spans="1:9" ht="13.5" x14ac:dyDescent="0.25">
      <c r="A2298" s="3">
        <f>TITRES_STAT!B2301</f>
        <v>45650</v>
      </c>
      <c r="B2298" s="5">
        <f>TITRES_STAT!D2301</f>
        <v>3.95</v>
      </c>
      <c r="C2298" s="2">
        <f t="shared" si="315"/>
        <v>0.17000000000000037</v>
      </c>
      <c r="D2298" s="2">
        <f t="shared" si="316"/>
        <v>0.17000000000000037</v>
      </c>
      <c r="E2298" s="2">
        <f t="shared" si="317"/>
        <v>0</v>
      </c>
      <c r="F2298" s="2">
        <f t="shared" si="322"/>
        <v>9.6115511587172089E-2</v>
      </c>
      <c r="G2298" s="2">
        <f t="shared" si="322"/>
        <v>3.6016014484282883E-3</v>
      </c>
      <c r="H2298" s="2">
        <f t="shared" si="319"/>
        <v>26.686881645140435</v>
      </c>
      <c r="I2298" s="2">
        <f t="shared" si="320"/>
        <v>96.38818118697192</v>
      </c>
    </row>
    <row r="2299" spans="1:9" ht="13.5" x14ac:dyDescent="0.25">
      <c r="A2299" s="3">
        <f>TITRES_STAT!B2302</f>
        <v>45651</v>
      </c>
      <c r="B2299" s="5">
        <f>TITRES_STAT!D2302</f>
        <v>4.12</v>
      </c>
      <c r="C2299" s="2">
        <f t="shared" si="315"/>
        <v>0.16999999999999993</v>
      </c>
      <c r="D2299" s="2">
        <f t="shared" si="316"/>
        <v>0.16999999999999993</v>
      </c>
      <c r="E2299" s="2">
        <f t="shared" si="317"/>
        <v>0</v>
      </c>
      <c r="F2299" s="2">
        <f t="shared" si="322"/>
        <v>0.10139297504523123</v>
      </c>
      <c r="G2299" s="2">
        <f t="shared" si="322"/>
        <v>3.3443442021119821E-3</v>
      </c>
      <c r="H2299" s="2">
        <f t="shared" si="319"/>
        <v>30.317745099682234</v>
      </c>
      <c r="I2299" s="2">
        <f t="shared" si="320"/>
        <v>96.806922092197027</v>
      </c>
    </row>
    <row r="2300" spans="1:9" ht="13.5" x14ac:dyDescent="0.25">
      <c r="A2300" s="3">
        <f>TITRES_STAT!B2303</f>
        <v>45652</v>
      </c>
      <c r="B2300" s="5">
        <f>TITRES_STAT!D2303</f>
        <v>4.12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9.4150619684857578E-2</v>
      </c>
      <c r="G2300" s="2">
        <f t="shared" si="322"/>
        <v>3.1054624733896979E-3</v>
      </c>
      <c r="H2300" s="2">
        <f t="shared" si="319"/>
        <v>30.317745099682231</v>
      </c>
      <c r="I2300" s="2">
        <f t="shared" si="320"/>
        <v>96.806922092197027</v>
      </c>
    </row>
    <row r="2301" spans="1:9" ht="13.5" x14ac:dyDescent="0.25">
      <c r="A2301" s="3">
        <f>TITRES_STAT!B2304</f>
        <v>45653</v>
      </c>
      <c r="B2301" s="5">
        <f>TITRES_STAT!D2304</f>
        <v>4.3</v>
      </c>
      <c r="C2301" s="2">
        <f t="shared" si="315"/>
        <v>0.17999999999999972</v>
      </c>
      <c r="D2301" s="2">
        <f t="shared" si="316"/>
        <v>0.17999999999999972</v>
      </c>
      <c r="E2301" s="2">
        <f t="shared" si="317"/>
        <v>0</v>
      </c>
      <c r="F2301" s="2">
        <f t="shared" ref="F2301:G2316" si="323">((F2300*13)+D2301)/14</f>
        <v>0.1002827182787963</v>
      </c>
      <c r="G2301" s="2">
        <f t="shared" si="323"/>
        <v>2.8836437252904336E-3</v>
      </c>
      <c r="H2301" s="2">
        <f t="shared" si="319"/>
        <v>34.776389815179428</v>
      </c>
      <c r="I2301" s="2">
        <f t="shared" si="320"/>
        <v>97.204860509498047</v>
      </c>
    </row>
    <row r="2302" spans="1:9" ht="13.5" x14ac:dyDescent="0.25">
      <c r="A2302" s="3">
        <f>TITRES_STAT!B2305</f>
        <v>45656</v>
      </c>
      <c r="B2302" s="5">
        <f>TITRES_STAT!D2305</f>
        <v>4.3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9.3119666973167994E-2</v>
      </c>
      <c r="G2302" s="2">
        <f t="shared" si="323"/>
        <v>2.6776691734839739E-3</v>
      </c>
      <c r="H2302" s="2">
        <f t="shared" si="319"/>
        <v>34.776389815179428</v>
      </c>
      <c r="I2302" s="2">
        <f t="shared" si="320"/>
        <v>97.204860509498047</v>
      </c>
    </row>
    <row r="2303" spans="1:9" ht="13.5" x14ac:dyDescent="0.25">
      <c r="A2303" s="3">
        <f>TITRES_STAT!B2306</f>
        <v>45657</v>
      </c>
      <c r="B2303" s="5">
        <f>TITRES_STAT!D2306</f>
        <v>4.3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8.6468262189370287E-2</v>
      </c>
      <c r="G2303" s="2">
        <f t="shared" si="323"/>
        <v>2.48640708966369E-3</v>
      </c>
      <c r="H2303" s="2">
        <f t="shared" si="319"/>
        <v>34.776389815179435</v>
      </c>
      <c r="I2303" s="2">
        <f t="shared" si="320"/>
        <v>97.204860509498047</v>
      </c>
    </row>
    <row r="2304" spans="1:9" ht="13.5" x14ac:dyDescent="0.25">
      <c r="A2304" s="3">
        <f>TITRES_STAT!B2307</f>
        <v>45659</v>
      </c>
      <c r="B2304" s="5">
        <f>TITRES_STAT!D2307</f>
        <v>4.3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8.0291957747272408E-2</v>
      </c>
      <c r="G2304" s="2">
        <f t="shared" si="323"/>
        <v>2.3088065832591411E-3</v>
      </c>
      <c r="H2304" s="2">
        <f t="shared" si="319"/>
        <v>34.776389815179428</v>
      </c>
      <c r="I2304" s="2">
        <f t="shared" si="320"/>
        <v>97.204860509498047</v>
      </c>
    </row>
    <row r="2305" spans="1:9" ht="13.5" x14ac:dyDescent="0.25">
      <c r="A2305" s="3">
        <f>TITRES_STAT!B2308</f>
        <v>45660</v>
      </c>
      <c r="B2305" s="5">
        <f>TITRES_STAT!D2308</f>
        <v>4.3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7.4556817908181514E-2</v>
      </c>
      <c r="G2305" s="2">
        <f t="shared" si="323"/>
        <v>2.1438918273120598E-3</v>
      </c>
      <c r="H2305" s="2">
        <f t="shared" si="319"/>
        <v>34.776389815179421</v>
      </c>
      <c r="I2305" s="2">
        <f t="shared" si="320"/>
        <v>97.204860509498047</v>
      </c>
    </row>
    <row r="2306" spans="1:9" ht="13.5" x14ac:dyDescent="0.25">
      <c r="A2306" s="3">
        <f>TITRES_STAT!B2309</f>
        <v>45663</v>
      </c>
      <c r="B2306" s="5">
        <f>TITRES_STAT!D2309</f>
        <v>4.3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6.9231330914739972E-2</v>
      </c>
      <c r="G2306" s="2">
        <f t="shared" si="323"/>
        <v>1.9907566967897698E-3</v>
      </c>
      <c r="H2306" s="2">
        <f t="shared" si="319"/>
        <v>34.776389815179421</v>
      </c>
      <c r="I2306" s="2">
        <f t="shared" si="320"/>
        <v>97.204860509498047</v>
      </c>
    </row>
    <row r="2307" spans="1:9" ht="13.5" x14ac:dyDescent="0.25">
      <c r="A2307" s="3">
        <f>TITRES_STAT!B2310</f>
        <v>45664</v>
      </c>
      <c r="B2307" s="5">
        <f>TITRES_STAT!D2310</f>
        <v>4.3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6.4286235849401394E-2</v>
      </c>
      <c r="G2307" s="2">
        <f t="shared" si="323"/>
        <v>1.8485597898762146E-3</v>
      </c>
      <c r="H2307" s="2">
        <f t="shared" si="319"/>
        <v>34.776389815179414</v>
      </c>
      <c r="I2307" s="2">
        <f t="shared" si="320"/>
        <v>97.204860509498047</v>
      </c>
    </row>
    <row r="2308" spans="1:9" ht="13.5" x14ac:dyDescent="0.25">
      <c r="A2308" s="3">
        <f>TITRES_STAT!B2311</f>
        <v>45665</v>
      </c>
      <c r="B2308" s="5">
        <f>TITRES_STAT!D2311</f>
        <v>4.3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5.9694361860158432E-2</v>
      </c>
      <c r="G2308" s="2">
        <f t="shared" si="323"/>
        <v>1.7165198048850563E-3</v>
      </c>
      <c r="H2308" s="2">
        <f t="shared" si="319"/>
        <v>34.776389815179414</v>
      </c>
      <c r="I2308" s="2">
        <f t="shared" si="320"/>
        <v>97.204860509498047</v>
      </c>
    </row>
    <row r="2309" spans="1:9" ht="13.5" x14ac:dyDescent="0.25">
      <c r="A2309" s="3">
        <f>TITRES_STAT!B2312</f>
        <v>45666</v>
      </c>
      <c r="B2309" s="5">
        <f>TITRES_STAT!D2312</f>
        <v>4.3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5.5430478870147119E-2</v>
      </c>
      <c r="G2309" s="2">
        <f t="shared" si="323"/>
        <v>1.5939112473932666E-3</v>
      </c>
      <c r="H2309" s="2">
        <f t="shared" si="319"/>
        <v>34.776389815179421</v>
      </c>
      <c r="I2309" s="2">
        <f t="shared" si="320"/>
        <v>97.204860509498047</v>
      </c>
    </row>
    <row r="2310" spans="1:9" ht="13.5" x14ac:dyDescent="0.25">
      <c r="A2310" s="3">
        <f>TITRES_STAT!B2313</f>
        <v>45667</v>
      </c>
      <c r="B2310" s="5">
        <f>TITRES_STAT!D2313</f>
        <v>4.3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5.1471158950850901E-2</v>
      </c>
      <c r="G2310" s="2">
        <f t="shared" si="323"/>
        <v>1.4800604440080333E-3</v>
      </c>
      <c r="H2310" s="2">
        <f t="shared" si="319"/>
        <v>34.776389815179421</v>
      </c>
      <c r="I2310" s="2">
        <f t="shared" si="320"/>
        <v>97.204860509498047</v>
      </c>
    </row>
    <row r="2311" spans="1:9" ht="13.5" x14ac:dyDescent="0.25">
      <c r="A2311" s="3">
        <f>TITRES_STAT!B2314</f>
        <v>45670</v>
      </c>
      <c r="B2311" s="5">
        <f>TITRES_STAT!D2314</f>
        <v>4.3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4.7794647597218694E-2</v>
      </c>
      <c r="G2311" s="2">
        <f t="shared" si="323"/>
        <v>1.3743418408646024E-3</v>
      </c>
      <c r="H2311" s="2">
        <f t="shared" si="319"/>
        <v>34.776389815179421</v>
      </c>
      <c r="I2311" s="2">
        <f t="shared" si="320"/>
        <v>97.204860509498047</v>
      </c>
    </row>
    <row r="2312" spans="1:9" ht="13.5" x14ac:dyDescent="0.25">
      <c r="A2312" s="3">
        <f>TITRES_STAT!B2315</f>
        <v>45671</v>
      </c>
      <c r="B2312" s="5">
        <f>TITRES_STAT!D2315</f>
        <v>4.3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4.4380744197417353E-2</v>
      </c>
      <c r="G2312" s="2">
        <f t="shared" si="323"/>
        <v>1.2761745665171309E-3</v>
      </c>
      <c r="H2312" s="2">
        <f t="shared" si="319"/>
        <v>34.776389815179414</v>
      </c>
      <c r="I2312" s="2">
        <f t="shared" si="320"/>
        <v>97.204860509498047</v>
      </c>
    </row>
    <row r="2313" spans="1:9" ht="13.5" x14ac:dyDescent="0.25">
      <c r="A2313" s="3">
        <f>TITRES_STAT!B2316</f>
        <v>45672</v>
      </c>
      <c r="B2313" s="5">
        <f>TITRES_STAT!D2316</f>
        <v>4.3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4.121069104045897E-2</v>
      </c>
      <c r="G2313" s="2">
        <f t="shared" si="323"/>
        <v>1.1850192403373358E-3</v>
      </c>
      <c r="H2313" s="2">
        <f t="shared" si="319"/>
        <v>34.776389815179414</v>
      </c>
      <c r="I2313" s="2">
        <f t="shared" si="320"/>
        <v>97.204860509498047</v>
      </c>
    </row>
    <row r="2314" spans="1:9" ht="13.5" x14ac:dyDescent="0.25">
      <c r="A2314" s="3">
        <f>TITRES_STAT!B2317</f>
        <v>45673</v>
      </c>
      <c r="B2314" s="5">
        <f>TITRES_STAT!D2317</f>
        <v>4.3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3.826707025185476E-2</v>
      </c>
      <c r="G2314" s="2">
        <f t="shared" si="323"/>
        <v>1.100375008884669E-3</v>
      </c>
      <c r="H2314" s="2">
        <f t="shared" si="319"/>
        <v>34.776389815179414</v>
      </c>
      <c r="I2314" s="2">
        <f t="shared" si="320"/>
        <v>97.204860509498047</v>
      </c>
    </row>
    <row r="2315" spans="1:9" ht="13.5" x14ac:dyDescent="0.25">
      <c r="A2315" s="3">
        <f>TITRES_STAT!B2318</f>
        <v>45674</v>
      </c>
      <c r="B2315" s="5">
        <f>TITRES_STAT!D2318</f>
        <v>4.3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3.553370809100799E-2</v>
      </c>
      <c r="G2315" s="2">
        <f t="shared" si="323"/>
        <v>1.0217767939643355E-3</v>
      </c>
      <c r="H2315" s="2">
        <f t="shared" si="319"/>
        <v>34.776389815179414</v>
      </c>
      <c r="I2315" s="2">
        <f t="shared" si="320"/>
        <v>97.204860509498047</v>
      </c>
    </row>
    <row r="2316" spans="1:9" ht="13.5" x14ac:dyDescent="0.25">
      <c r="A2316" s="3">
        <f>TITRES_STAT!B2319</f>
        <v>45677</v>
      </c>
      <c r="B2316" s="5">
        <f>TITRES_STAT!D2319</f>
        <v>4.3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3.2995586084507415E-2</v>
      </c>
      <c r="G2316" s="2">
        <f t="shared" si="323"/>
        <v>9.4879273725259725E-4</v>
      </c>
      <c r="H2316" s="2">
        <f t="shared" si="319"/>
        <v>34.776389815179407</v>
      </c>
      <c r="I2316" s="2">
        <f t="shared" si="320"/>
        <v>97.204860509498047</v>
      </c>
    </row>
    <row r="2317" spans="1:9" ht="13.5" x14ac:dyDescent="0.25">
      <c r="A2317" s="3">
        <f>TITRES_STAT!B2320</f>
        <v>45678</v>
      </c>
      <c r="B2317" s="5">
        <f>TITRES_STAT!D2320</f>
        <v>4.3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3.0638758507042597E-2</v>
      </c>
      <c r="G2317" s="2">
        <f t="shared" si="327"/>
        <v>8.810218274488403E-4</v>
      </c>
      <c r="H2317" s="2">
        <f t="shared" si="319"/>
        <v>34.776389815179407</v>
      </c>
      <c r="I2317" s="2">
        <f t="shared" si="320"/>
        <v>97.204860509498047</v>
      </c>
    </row>
    <row r="2318" spans="1:9" ht="13.5" x14ac:dyDescent="0.25">
      <c r="A2318" s="3">
        <f>TITRES_STAT!B2321</f>
        <v>45679</v>
      </c>
      <c r="B2318" s="5">
        <f>TITRES_STAT!D2321</f>
        <v>4.3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2.8450275756539554E-2</v>
      </c>
      <c r="G2318" s="2">
        <f t="shared" si="327"/>
        <v>8.1809169691678032E-4</v>
      </c>
      <c r="H2318" s="2">
        <f t="shared" si="319"/>
        <v>34.7763898151794</v>
      </c>
      <c r="I2318" s="2">
        <f t="shared" si="320"/>
        <v>97.204860509498047</v>
      </c>
    </row>
    <row r="2319" spans="1:9" ht="13.5" x14ac:dyDescent="0.25">
      <c r="A2319" s="3">
        <f>TITRES_STAT!B2322</f>
        <v>45680</v>
      </c>
      <c r="B2319" s="5">
        <f>TITRES_STAT!D2322</f>
        <v>4.3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2.6418113202501012E-2</v>
      </c>
      <c r="G2319" s="2">
        <f t="shared" si="327"/>
        <v>7.5965657570843898E-4</v>
      </c>
      <c r="H2319" s="2">
        <f t="shared" si="319"/>
        <v>34.776389815179392</v>
      </c>
      <c r="I2319" s="2">
        <f t="shared" si="320"/>
        <v>97.204860509498047</v>
      </c>
    </row>
    <row r="2320" spans="1:9" ht="13.5" x14ac:dyDescent="0.25">
      <c r="A2320" s="3">
        <f>TITRES_STAT!B2323</f>
        <v>45681</v>
      </c>
      <c r="B2320" s="5">
        <f>TITRES_STAT!D2323</f>
        <v>4.3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2.4531105116608082E-2</v>
      </c>
      <c r="G2320" s="2">
        <f t="shared" si="327"/>
        <v>7.0539539172926474E-4</v>
      </c>
      <c r="H2320" s="2">
        <f t="shared" si="319"/>
        <v>34.776389815179392</v>
      </c>
      <c r="I2320" s="2">
        <f t="shared" si="320"/>
        <v>97.204860509498047</v>
      </c>
    </row>
    <row r="2321" spans="1:9" ht="13.5" x14ac:dyDescent="0.25">
      <c r="A2321" s="3">
        <f>TITRES_STAT!B2324</f>
        <v>45684</v>
      </c>
      <c r="B2321" s="5">
        <f>TITRES_STAT!D2324</f>
        <v>4.3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2.2778883322564645E-2</v>
      </c>
      <c r="G2321" s="2">
        <f t="shared" si="327"/>
        <v>6.5501000660574582E-4</v>
      </c>
      <c r="H2321" s="2">
        <f t="shared" ref="H2321:H2384" si="328">F2321/G2321</f>
        <v>34.776389815179392</v>
      </c>
      <c r="I2321" s="2">
        <f t="shared" ref="I2321:I2384" si="329">IF(G2321=0,100,100-(100/(1+H2321)))</f>
        <v>97.204860509498047</v>
      </c>
    </row>
    <row r="2322" spans="1:9" ht="13.5" x14ac:dyDescent="0.25">
      <c r="A2322" s="3">
        <f>TITRES_STAT!B2325</f>
        <v>45685</v>
      </c>
      <c r="B2322" s="5">
        <f>TITRES_STAT!D2325</f>
        <v>4.1100000000000003</v>
      </c>
      <c r="C2322" s="2">
        <f t="shared" si="324"/>
        <v>-0.1899999999999995</v>
      </c>
      <c r="D2322" s="2">
        <f t="shared" si="325"/>
        <v>0</v>
      </c>
      <c r="E2322" s="2">
        <f t="shared" si="326"/>
        <v>0.1899999999999995</v>
      </c>
      <c r="F2322" s="2">
        <f t="shared" si="327"/>
        <v>2.1151820228095742E-2</v>
      </c>
      <c r="G2322" s="2">
        <f t="shared" si="327"/>
        <v>1.4179652148991015E-2</v>
      </c>
      <c r="H2322" s="2">
        <f t="shared" si="328"/>
        <v>1.4917023355612322</v>
      </c>
      <c r="I2322" s="2">
        <f t="shared" si="329"/>
        <v>59.866795253665018</v>
      </c>
    </row>
    <row r="2323" spans="1:9" ht="13.5" x14ac:dyDescent="0.25">
      <c r="A2323" s="3">
        <f>TITRES_STAT!B2326</f>
        <v>45686</v>
      </c>
      <c r="B2323" s="5">
        <f>TITRES_STAT!D2326</f>
        <v>3.93</v>
      </c>
      <c r="C2323" s="2">
        <f t="shared" si="324"/>
        <v>-0.18000000000000016</v>
      </c>
      <c r="D2323" s="2">
        <f t="shared" si="325"/>
        <v>0</v>
      </c>
      <c r="E2323" s="2">
        <f t="shared" si="326"/>
        <v>0.18000000000000016</v>
      </c>
      <c r="F2323" s="2">
        <f t="shared" si="327"/>
        <v>1.9640975926088905E-2</v>
      </c>
      <c r="G2323" s="2">
        <f t="shared" si="327"/>
        <v>2.6023962709777384E-2</v>
      </c>
      <c r="H2323" s="2">
        <f t="shared" si="328"/>
        <v>0.75472656278859684</v>
      </c>
      <c r="I2323" s="2">
        <f t="shared" si="329"/>
        <v>43.011063877051683</v>
      </c>
    </row>
    <row r="2324" spans="1:9" ht="13.5" x14ac:dyDescent="0.25">
      <c r="A2324" s="3">
        <f>TITRES_STAT!B2327</f>
        <v>45687</v>
      </c>
      <c r="B2324" s="5">
        <f>TITRES_STAT!D2327</f>
        <v>3.93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1.8238049074225413E-2</v>
      </c>
      <c r="G2324" s="2">
        <f t="shared" si="327"/>
        <v>2.4165108230507572E-2</v>
      </c>
      <c r="H2324" s="2">
        <f t="shared" si="328"/>
        <v>0.75472656278859696</v>
      </c>
      <c r="I2324" s="2">
        <f t="shared" si="329"/>
        <v>43.011063877051683</v>
      </c>
    </row>
    <row r="2325" spans="1:9" ht="13.5" x14ac:dyDescent="0.25">
      <c r="A2325" s="3">
        <f>TITRES_STAT!B2328</f>
        <v>45688</v>
      </c>
      <c r="B2325" s="5">
        <f>TITRES_STAT!D2328</f>
        <v>3.92</v>
      </c>
      <c r="C2325" s="2">
        <f t="shared" si="324"/>
        <v>-1.0000000000000231E-2</v>
      </c>
      <c r="D2325" s="2">
        <f t="shared" si="325"/>
        <v>0</v>
      </c>
      <c r="E2325" s="2">
        <f t="shared" si="326"/>
        <v>1.0000000000000231E-2</v>
      </c>
      <c r="F2325" s="2">
        <f t="shared" si="327"/>
        <v>1.6935331283209312E-2</v>
      </c>
      <c r="G2325" s="2">
        <f t="shared" si="327"/>
        <v>2.3153314785471335E-2</v>
      </c>
      <c r="H2325" s="2">
        <f t="shared" si="328"/>
        <v>0.73144305427213396</v>
      </c>
      <c r="I2325" s="2">
        <f t="shared" si="329"/>
        <v>42.244707526902687</v>
      </c>
    </row>
    <row r="2326" spans="1:9" ht="13.5" x14ac:dyDescent="0.25">
      <c r="A2326" s="3">
        <f>TITRES_STAT!B2329</f>
        <v>45691</v>
      </c>
      <c r="B2326" s="5">
        <f>TITRES_STAT!D2329</f>
        <v>3.75</v>
      </c>
      <c r="C2326" s="2">
        <f t="shared" si="324"/>
        <v>-0.16999999999999993</v>
      </c>
      <c r="D2326" s="2">
        <f t="shared" si="325"/>
        <v>0</v>
      </c>
      <c r="E2326" s="2">
        <f t="shared" si="326"/>
        <v>0.16999999999999993</v>
      </c>
      <c r="F2326" s="2">
        <f t="shared" si="327"/>
        <v>1.5725664762980075E-2</v>
      </c>
      <c r="G2326" s="2">
        <f t="shared" si="327"/>
        <v>3.3642363729366236E-2</v>
      </c>
      <c r="H2326" s="2">
        <f t="shared" si="328"/>
        <v>0.46743638138759042</v>
      </c>
      <c r="I2326" s="2">
        <f t="shared" si="329"/>
        <v>31.853945241945553</v>
      </c>
    </row>
    <row r="2327" spans="1:9" ht="13.5" x14ac:dyDescent="0.25">
      <c r="A2327" s="3">
        <f>TITRES_STAT!B2330</f>
        <v>45692</v>
      </c>
      <c r="B2327" s="5">
        <f>TITRES_STAT!D2330</f>
        <v>3.75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1.4602402994195783E-2</v>
      </c>
      <c r="G2327" s="2">
        <f t="shared" si="327"/>
        <v>3.1239337748697218E-2</v>
      </c>
      <c r="H2327" s="2">
        <f t="shared" si="328"/>
        <v>0.46743638138759042</v>
      </c>
      <c r="I2327" s="2">
        <f t="shared" si="329"/>
        <v>31.853945241945553</v>
      </c>
    </row>
    <row r="2328" spans="1:9" ht="13.5" x14ac:dyDescent="0.25">
      <c r="A2328" s="3">
        <f>TITRES_STAT!B2331</f>
        <v>45693</v>
      </c>
      <c r="B2328" s="5">
        <f>TITRES_STAT!D2331</f>
        <v>3.75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1.3559374208896083E-2</v>
      </c>
      <c r="G2328" s="2">
        <f t="shared" si="327"/>
        <v>2.9007956480933132E-2</v>
      </c>
      <c r="H2328" s="2">
        <f t="shared" si="328"/>
        <v>0.46743638138759036</v>
      </c>
      <c r="I2328" s="2">
        <f t="shared" si="329"/>
        <v>31.853945241945553</v>
      </c>
    </row>
    <row r="2329" spans="1:9" ht="13.5" x14ac:dyDescent="0.25">
      <c r="A2329" s="3">
        <f>TITRES_STAT!B2332</f>
        <v>45694</v>
      </c>
      <c r="B2329" s="5">
        <f>TITRES_STAT!D2332</f>
        <v>3.75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1.2590847479689221E-2</v>
      </c>
      <c r="G2329" s="2">
        <f t="shared" si="327"/>
        <v>2.6935959589437907E-2</v>
      </c>
      <c r="H2329" s="2">
        <f t="shared" si="328"/>
        <v>0.46743638138759042</v>
      </c>
      <c r="I2329" s="2">
        <f t="shared" si="329"/>
        <v>31.853945241945553</v>
      </c>
    </row>
    <row r="2330" spans="1:9" ht="13.5" x14ac:dyDescent="0.25">
      <c r="A2330" s="3">
        <f>TITRES_STAT!B2333</f>
        <v>45695</v>
      </c>
      <c r="B2330" s="5">
        <f>TITRES_STAT!D2333</f>
        <v>3.75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1.1691501231139991E-2</v>
      </c>
      <c r="G2330" s="2">
        <f t="shared" si="327"/>
        <v>2.5011962475906625E-2</v>
      </c>
      <c r="H2330" s="2">
        <f t="shared" si="328"/>
        <v>0.46743638138759047</v>
      </c>
      <c r="I2330" s="2">
        <f t="shared" si="329"/>
        <v>31.853945241945567</v>
      </c>
    </row>
    <row r="2331" spans="1:9" ht="13.5" x14ac:dyDescent="0.25">
      <c r="A2331" s="3">
        <f>TITRES_STAT!B2334</f>
        <v>45698</v>
      </c>
      <c r="B2331" s="5">
        <f>TITRES_STAT!D2334</f>
        <v>3.75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1.0856394000344277E-2</v>
      </c>
      <c r="G2331" s="2">
        <f t="shared" si="327"/>
        <v>2.322539372762758E-2</v>
      </c>
      <c r="H2331" s="2">
        <f t="shared" si="328"/>
        <v>0.46743638138759047</v>
      </c>
      <c r="I2331" s="2">
        <f t="shared" si="329"/>
        <v>31.853945241945567</v>
      </c>
    </row>
    <row r="2332" spans="1:9" ht="13.5" x14ac:dyDescent="0.25">
      <c r="A2332" s="3">
        <f>TITRES_STAT!B2335</f>
        <v>45699</v>
      </c>
      <c r="B2332" s="5">
        <f>TITRES_STAT!D2335</f>
        <v>3.75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1.0080937286033971E-2</v>
      </c>
      <c r="G2332" s="2">
        <f t="shared" si="327"/>
        <v>2.1566437032797037E-2</v>
      </c>
      <c r="H2332" s="2">
        <f t="shared" si="328"/>
        <v>0.46743638138759047</v>
      </c>
      <c r="I2332" s="2">
        <f t="shared" si="329"/>
        <v>31.853945241945567</v>
      </c>
    </row>
    <row r="2333" spans="1:9" ht="13.5" x14ac:dyDescent="0.25">
      <c r="A2333" s="3">
        <f>TITRES_STAT!B2336</f>
        <v>45700</v>
      </c>
      <c r="B2333" s="5">
        <f>TITRES_STAT!D2336</f>
        <v>3.75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9.3608703370315453E-3</v>
      </c>
      <c r="G2333" s="2">
        <f t="shared" si="330"/>
        <v>2.0025977244740107E-2</v>
      </c>
      <c r="H2333" s="2">
        <f t="shared" si="328"/>
        <v>0.46743638138759047</v>
      </c>
      <c r="I2333" s="2">
        <f t="shared" si="329"/>
        <v>31.853945241945567</v>
      </c>
    </row>
    <row r="2334" spans="1:9" ht="13.5" x14ac:dyDescent="0.25">
      <c r="A2334" s="3">
        <f>TITRES_STAT!B2337</f>
        <v>45701</v>
      </c>
      <c r="B2334" s="5">
        <f>TITRES_STAT!D2337</f>
        <v>3.75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8.6922367415292918E-3</v>
      </c>
      <c r="G2334" s="2">
        <f t="shared" si="330"/>
        <v>1.859555029868724E-2</v>
      </c>
      <c r="H2334" s="2">
        <f t="shared" si="328"/>
        <v>0.46743638138759053</v>
      </c>
      <c r="I2334" s="2">
        <f t="shared" si="329"/>
        <v>31.853945241945567</v>
      </c>
    </row>
    <row r="2335" spans="1:9" ht="13.5" x14ac:dyDescent="0.25">
      <c r="A2335" s="3">
        <f>TITRES_STAT!B2338</f>
        <v>45702</v>
      </c>
      <c r="B2335" s="5">
        <f>TITRES_STAT!D2338</f>
        <v>3.59</v>
      </c>
      <c r="C2335" s="2">
        <f t="shared" si="324"/>
        <v>-0.16000000000000014</v>
      </c>
      <c r="D2335" s="2">
        <f t="shared" si="325"/>
        <v>0</v>
      </c>
      <c r="E2335" s="2">
        <f t="shared" si="326"/>
        <v>0.16000000000000014</v>
      </c>
      <c r="F2335" s="2">
        <f t="shared" si="330"/>
        <v>8.0713626885629136E-3</v>
      </c>
      <c r="G2335" s="2">
        <f t="shared" si="330"/>
        <v>2.8695868134495307E-2</v>
      </c>
      <c r="H2335" s="2">
        <f t="shared" si="328"/>
        <v>0.28127264352948178</v>
      </c>
      <c r="I2335" s="2">
        <f t="shared" si="329"/>
        <v>21.952598843808033</v>
      </c>
    </row>
    <row r="2336" spans="1:9" ht="13.5" x14ac:dyDescent="0.25">
      <c r="A2336" s="3">
        <f>TITRES_STAT!B2339</f>
        <v>45705</v>
      </c>
      <c r="B2336" s="5">
        <f>TITRES_STAT!D2339</f>
        <v>3.43</v>
      </c>
      <c r="C2336" s="2">
        <f t="shared" si="324"/>
        <v>-0.1599999999999997</v>
      </c>
      <c r="D2336" s="2">
        <f t="shared" si="325"/>
        <v>0</v>
      </c>
      <c r="E2336" s="2">
        <f t="shared" si="326"/>
        <v>0.1599999999999997</v>
      </c>
      <c r="F2336" s="2">
        <f t="shared" si="330"/>
        <v>7.4948367822369908E-3</v>
      </c>
      <c r="G2336" s="2">
        <f t="shared" si="330"/>
        <v>3.8074734696317052E-2</v>
      </c>
      <c r="H2336" s="2">
        <f t="shared" si="328"/>
        <v>0.19684541053314186</v>
      </c>
      <c r="I2336" s="2">
        <f t="shared" si="329"/>
        <v>16.447020542565809</v>
      </c>
    </row>
    <row r="2337" spans="1:9" ht="13.5" x14ac:dyDescent="0.25">
      <c r="A2337" s="3">
        <f>TITRES_STAT!B2340</f>
        <v>45706</v>
      </c>
      <c r="B2337" s="5">
        <f>TITRES_STAT!D2340</f>
        <v>3.43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6.9594912977914911E-3</v>
      </c>
      <c r="G2337" s="2">
        <f t="shared" si="330"/>
        <v>3.5355110789437261E-2</v>
      </c>
      <c r="H2337" s="2">
        <f t="shared" si="328"/>
        <v>0.19684541053314186</v>
      </c>
      <c r="I2337" s="2">
        <f t="shared" si="329"/>
        <v>16.447020542565809</v>
      </c>
    </row>
    <row r="2338" spans="1:9" ht="13.5" x14ac:dyDescent="0.25">
      <c r="A2338" s="3">
        <f>TITRES_STAT!B2341</f>
        <v>45707</v>
      </c>
      <c r="B2338" s="5">
        <f>TITRES_STAT!D2341</f>
        <v>3.43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6.4623847765206705E-3</v>
      </c>
      <c r="G2338" s="2">
        <f t="shared" si="330"/>
        <v>3.2829745733048886E-2</v>
      </c>
      <c r="H2338" s="2">
        <f t="shared" si="328"/>
        <v>0.19684541053314186</v>
      </c>
      <c r="I2338" s="2">
        <f t="shared" si="329"/>
        <v>16.447020542565809</v>
      </c>
    </row>
    <row r="2339" spans="1:9" ht="13.5" x14ac:dyDescent="0.25">
      <c r="A2339" s="3">
        <f>TITRES_STAT!B2342</f>
        <v>45708</v>
      </c>
      <c r="B2339" s="5">
        <f>TITRES_STAT!D2342</f>
        <v>3.43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6.0007858639120519E-3</v>
      </c>
      <c r="G2339" s="2">
        <f t="shared" si="330"/>
        <v>3.0484763894973965E-2</v>
      </c>
      <c r="H2339" s="2">
        <f t="shared" si="328"/>
        <v>0.19684541053314189</v>
      </c>
      <c r="I2339" s="2">
        <f t="shared" si="329"/>
        <v>16.447020542565809</v>
      </c>
    </row>
    <row r="2340" spans="1:9" ht="13.5" x14ac:dyDescent="0.25">
      <c r="A2340" s="3">
        <f>TITRES_STAT!B2343</f>
        <v>45709</v>
      </c>
      <c r="B2340" s="5">
        <f>TITRES_STAT!D2343</f>
        <v>3.28</v>
      </c>
      <c r="C2340" s="2">
        <f t="shared" si="324"/>
        <v>-0.15000000000000036</v>
      </c>
      <c r="D2340" s="2">
        <f t="shared" si="325"/>
        <v>0</v>
      </c>
      <c r="E2340" s="2">
        <f t="shared" si="326"/>
        <v>0.15000000000000036</v>
      </c>
      <c r="F2340" s="2">
        <f t="shared" si="330"/>
        <v>5.572158302204048E-3</v>
      </c>
      <c r="G2340" s="2">
        <f t="shared" si="330"/>
        <v>3.9021566473904423E-2</v>
      </c>
      <c r="H2340" s="2">
        <f t="shared" si="328"/>
        <v>0.1427968891492456</v>
      </c>
      <c r="I2340" s="2">
        <f t="shared" si="329"/>
        <v>12.495386582260522</v>
      </c>
    </row>
    <row r="2341" spans="1:9" ht="13.5" x14ac:dyDescent="0.25">
      <c r="A2341" s="3">
        <f>TITRES_STAT!B2344</f>
        <v>45712</v>
      </c>
      <c r="B2341" s="5">
        <f>TITRES_STAT!D2344</f>
        <v>3.14</v>
      </c>
      <c r="C2341" s="2">
        <f t="shared" si="324"/>
        <v>-0.13999999999999968</v>
      </c>
      <c r="D2341" s="2">
        <f t="shared" si="325"/>
        <v>0</v>
      </c>
      <c r="E2341" s="2">
        <f t="shared" si="326"/>
        <v>0.13999999999999968</v>
      </c>
      <c r="F2341" s="2">
        <f t="shared" si="330"/>
        <v>5.1741469949037593E-3</v>
      </c>
      <c r="G2341" s="2">
        <f t="shared" si="330"/>
        <v>4.6234311725768369E-2</v>
      </c>
      <c r="H2341" s="2">
        <f t="shared" si="328"/>
        <v>0.11191140955213971</v>
      </c>
      <c r="I2341" s="2">
        <f t="shared" si="329"/>
        <v>10.064777516512379</v>
      </c>
    </row>
    <row r="2342" spans="1:9" ht="13.5" x14ac:dyDescent="0.25">
      <c r="A2342" s="3">
        <f>TITRES_STAT!B2345</f>
        <v>45713</v>
      </c>
      <c r="B2342" s="5">
        <f>TITRES_STAT!D2345</f>
        <v>3.14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4.8045650666963475E-3</v>
      </c>
      <c r="G2342" s="2">
        <f t="shared" si="330"/>
        <v>4.2931860888213484E-2</v>
      </c>
      <c r="H2342" s="2">
        <f t="shared" si="328"/>
        <v>0.1119114095521397</v>
      </c>
      <c r="I2342" s="2">
        <f t="shared" si="329"/>
        <v>10.064777516512379</v>
      </c>
    </row>
    <row r="2343" spans="1:9" ht="13.5" x14ac:dyDescent="0.25">
      <c r="A2343" s="3">
        <f>TITRES_STAT!B2346</f>
        <v>45714</v>
      </c>
      <c r="B2343" s="5">
        <f>TITRES_STAT!D2346</f>
        <v>3</v>
      </c>
      <c r="C2343" s="2">
        <f t="shared" si="324"/>
        <v>-0.14000000000000012</v>
      </c>
      <c r="D2343" s="2">
        <f t="shared" si="325"/>
        <v>0</v>
      </c>
      <c r="E2343" s="2">
        <f t="shared" si="326"/>
        <v>0.14000000000000012</v>
      </c>
      <c r="F2343" s="2">
        <f t="shared" si="330"/>
        <v>4.4613818476466087E-3</v>
      </c>
      <c r="G2343" s="2">
        <f t="shared" si="330"/>
        <v>4.986529939619825E-2</v>
      </c>
      <c r="H2343" s="2">
        <f t="shared" si="328"/>
        <v>8.9468666621236537E-2</v>
      </c>
      <c r="I2343" s="2">
        <f t="shared" si="329"/>
        <v>8.2121376559369281</v>
      </c>
    </row>
    <row r="2344" spans="1:9" ht="13.5" x14ac:dyDescent="0.25">
      <c r="A2344" s="3">
        <f>TITRES_STAT!B2347</f>
        <v>45715</v>
      </c>
      <c r="B2344" s="5">
        <f>TITRES_STAT!D2347</f>
        <v>2.87</v>
      </c>
      <c r="C2344" s="2">
        <f t="shared" si="324"/>
        <v>-0.12999999999999989</v>
      </c>
      <c r="D2344" s="2">
        <f t="shared" si="325"/>
        <v>0</v>
      </c>
      <c r="E2344" s="2">
        <f t="shared" si="326"/>
        <v>0.12999999999999989</v>
      </c>
      <c r="F2344" s="2">
        <f t="shared" si="330"/>
        <v>4.1427117156718511E-3</v>
      </c>
      <c r="G2344" s="2">
        <f t="shared" si="330"/>
        <v>5.5589206582184081E-2</v>
      </c>
      <c r="H2344" s="2">
        <f t="shared" si="328"/>
        <v>7.4523670517714469E-2</v>
      </c>
      <c r="I2344" s="2">
        <f t="shared" si="329"/>
        <v>6.9355075706995137</v>
      </c>
    </row>
    <row r="2345" spans="1:9" ht="13.5" x14ac:dyDescent="0.25">
      <c r="A2345" s="3">
        <f>TITRES_STAT!B2348</f>
        <v>45716</v>
      </c>
      <c r="B2345" s="5">
        <f>TITRES_STAT!D2348</f>
        <v>2.75</v>
      </c>
      <c r="C2345" s="2">
        <f t="shared" si="324"/>
        <v>-0.12000000000000011</v>
      </c>
      <c r="D2345" s="2">
        <f t="shared" si="325"/>
        <v>0</v>
      </c>
      <c r="E2345" s="2">
        <f t="shared" si="326"/>
        <v>0.12000000000000011</v>
      </c>
      <c r="F2345" s="2">
        <f t="shared" si="330"/>
        <v>3.8468037359810046E-3</v>
      </c>
      <c r="G2345" s="2">
        <f t="shared" si="330"/>
        <v>6.0189977540599515E-2</v>
      </c>
      <c r="H2345" s="2">
        <f t="shared" si="328"/>
        <v>6.3911034580238002E-2</v>
      </c>
      <c r="I2345" s="2">
        <f t="shared" si="329"/>
        <v>6.007178467272297</v>
      </c>
    </row>
    <row r="2346" spans="1:9" ht="13.5" x14ac:dyDescent="0.25">
      <c r="A2346" s="3">
        <f>TITRES_STAT!B2349</f>
        <v>45719</v>
      </c>
      <c r="B2346" s="5">
        <f>TITRES_STAT!D2349</f>
        <v>2.63</v>
      </c>
      <c r="C2346" s="2">
        <f t="shared" si="324"/>
        <v>-0.12000000000000011</v>
      </c>
      <c r="D2346" s="2">
        <f t="shared" si="325"/>
        <v>0</v>
      </c>
      <c r="E2346" s="2">
        <f t="shared" si="326"/>
        <v>0.12000000000000011</v>
      </c>
      <c r="F2346" s="2">
        <f t="shared" si="330"/>
        <v>3.5720320405537901E-3</v>
      </c>
      <c r="G2346" s="2">
        <f t="shared" si="330"/>
        <v>6.446212200198527E-2</v>
      </c>
      <c r="H2346" s="2">
        <f t="shared" si="328"/>
        <v>5.5412883250163261E-2</v>
      </c>
      <c r="I2346" s="2">
        <f t="shared" si="329"/>
        <v>5.2503512255334925</v>
      </c>
    </row>
    <row r="2347" spans="1:9" ht="13.5" x14ac:dyDescent="0.25">
      <c r="A2347" s="3">
        <f>TITRES_STAT!B2350</f>
        <v>45720</v>
      </c>
      <c r="B2347" s="5">
        <f>TITRES_STAT!D2350</f>
        <v>2.74</v>
      </c>
      <c r="C2347" s="2">
        <f t="shared" si="324"/>
        <v>0.11000000000000032</v>
      </c>
      <c r="D2347" s="2">
        <f t="shared" si="325"/>
        <v>0.11000000000000032</v>
      </c>
      <c r="E2347" s="2">
        <f t="shared" si="326"/>
        <v>0</v>
      </c>
      <c r="F2347" s="2">
        <f t="shared" si="330"/>
        <v>1.1174029751942828E-2</v>
      </c>
      <c r="G2347" s="2">
        <f t="shared" si="330"/>
        <v>5.9857684716129178E-2</v>
      </c>
      <c r="H2347" s="2">
        <f t="shared" si="328"/>
        <v>0.18667661144821873</v>
      </c>
      <c r="I2347" s="2">
        <f t="shared" si="329"/>
        <v>15.731043289072574</v>
      </c>
    </row>
    <row r="2348" spans="1:9" ht="13.5" x14ac:dyDescent="0.25">
      <c r="A2348" s="3">
        <f>TITRES_STAT!B2351</f>
        <v>45721</v>
      </c>
      <c r="B2348" s="5">
        <f>TITRES_STAT!D2351</f>
        <v>2.86</v>
      </c>
      <c r="C2348" s="2">
        <f t="shared" si="324"/>
        <v>0.11999999999999966</v>
      </c>
      <c r="D2348" s="2">
        <f t="shared" si="325"/>
        <v>0.11999999999999966</v>
      </c>
      <c r="E2348" s="2">
        <f t="shared" si="326"/>
        <v>0</v>
      </c>
      <c r="F2348" s="2">
        <f t="shared" si="330"/>
        <v>1.8947313341089744E-2</v>
      </c>
      <c r="G2348" s="2">
        <f t="shared" si="330"/>
        <v>5.5582135807834235E-2</v>
      </c>
      <c r="H2348" s="2">
        <f t="shared" si="328"/>
        <v>0.34088854387670259</v>
      </c>
      <c r="I2348" s="2">
        <f t="shared" si="329"/>
        <v>25.422586048139735</v>
      </c>
    </row>
    <row r="2349" spans="1:9" ht="13.5" x14ac:dyDescent="0.25">
      <c r="A2349" s="3">
        <f>TITRES_STAT!B2352</f>
        <v>45722</v>
      </c>
      <c r="B2349" s="5">
        <f>TITRES_STAT!D2352</f>
        <v>2.74</v>
      </c>
      <c r="C2349" s="2">
        <f t="shared" si="324"/>
        <v>-0.11999999999999966</v>
      </c>
      <c r="D2349" s="2">
        <f t="shared" si="325"/>
        <v>0</v>
      </c>
      <c r="E2349" s="2">
        <f t="shared" si="326"/>
        <v>0.11999999999999966</v>
      </c>
      <c r="F2349" s="2">
        <f t="shared" ref="F2349:G2364" si="331">((F2348*13)+D2349)/14</f>
        <v>1.7593933816726189E-2</v>
      </c>
      <c r="G2349" s="2">
        <f t="shared" si="331"/>
        <v>6.018341182156034E-2</v>
      </c>
      <c r="H2349" s="2">
        <f t="shared" si="328"/>
        <v>0.29233859105381044</v>
      </c>
      <c r="I2349" s="2">
        <f t="shared" si="329"/>
        <v>22.620897733575305</v>
      </c>
    </row>
    <row r="2350" spans="1:9" ht="13.5" x14ac:dyDescent="0.25">
      <c r="A2350" s="3">
        <f>TITRES_STAT!B2353</f>
        <v>45723</v>
      </c>
      <c r="B2350" s="5">
        <f>TITRES_STAT!D2353</f>
        <v>2.86</v>
      </c>
      <c r="C2350" s="2">
        <f t="shared" si="324"/>
        <v>0.11999999999999966</v>
      </c>
      <c r="D2350" s="2">
        <f t="shared" si="325"/>
        <v>0.11999999999999966</v>
      </c>
      <c r="E2350" s="2">
        <f t="shared" si="326"/>
        <v>0</v>
      </c>
      <c r="F2350" s="2">
        <f t="shared" si="331"/>
        <v>2.4908652829817152E-2</v>
      </c>
      <c r="G2350" s="2">
        <f t="shared" si="331"/>
        <v>5.5884596691448886E-2</v>
      </c>
      <c r="H2350" s="2">
        <f t="shared" si="328"/>
        <v>0.44571589139925777</v>
      </c>
      <c r="I2350" s="2">
        <f t="shared" si="329"/>
        <v>30.830116349337843</v>
      </c>
    </row>
    <row r="2351" spans="1:9" ht="13.5" x14ac:dyDescent="0.25">
      <c r="A2351" s="3">
        <f>TITRES_STAT!B2354</f>
        <v>45726</v>
      </c>
      <c r="B2351" s="5">
        <f>TITRES_STAT!D2354</f>
        <v>2.98</v>
      </c>
      <c r="C2351" s="2">
        <f t="shared" si="324"/>
        <v>0.12000000000000011</v>
      </c>
      <c r="D2351" s="2">
        <f t="shared" si="325"/>
        <v>0.12000000000000011</v>
      </c>
      <c r="E2351" s="2">
        <f t="shared" si="326"/>
        <v>0</v>
      </c>
      <c r="F2351" s="2">
        <f t="shared" si="331"/>
        <v>3.1700891913401648E-2</v>
      </c>
      <c r="G2351" s="2">
        <f t="shared" si="331"/>
        <v>5.1892839784916822E-2</v>
      </c>
      <c r="H2351" s="2">
        <f t="shared" si="328"/>
        <v>0.61089144561743236</v>
      </c>
      <c r="I2351" s="2">
        <f t="shared" si="329"/>
        <v>37.922570591545117</v>
      </c>
    </row>
    <row r="2352" spans="1:9" ht="13.5" x14ac:dyDescent="0.25">
      <c r="A2352" s="3">
        <f>TITRES_STAT!B2355</f>
        <v>45727</v>
      </c>
      <c r="B2352" s="5">
        <f>TITRES_STAT!D2355</f>
        <v>3.11</v>
      </c>
      <c r="C2352" s="2">
        <f t="shared" si="324"/>
        <v>0.12999999999999989</v>
      </c>
      <c r="D2352" s="2">
        <f t="shared" si="325"/>
        <v>0.12999999999999989</v>
      </c>
      <c r="E2352" s="2">
        <f t="shared" si="326"/>
        <v>0</v>
      </c>
      <c r="F2352" s="2">
        <f t="shared" si="331"/>
        <v>3.8722256776730093E-2</v>
      </c>
      <c r="G2352" s="2">
        <f t="shared" si="331"/>
        <v>4.8186208371708471E-2</v>
      </c>
      <c r="H2352" s="2">
        <f t="shared" si="328"/>
        <v>0.80359625887196928</v>
      </c>
      <c r="I2352" s="2">
        <f t="shared" si="329"/>
        <v>44.555218770223327</v>
      </c>
    </row>
    <row r="2353" spans="1:9" ht="13.5" x14ac:dyDescent="0.25">
      <c r="A2353" s="3">
        <f>TITRES_STAT!B2356</f>
        <v>45728</v>
      </c>
      <c r="B2353" s="5">
        <f>TITRES_STAT!D2356</f>
        <v>3.24</v>
      </c>
      <c r="C2353" s="2">
        <f t="shared" si="324"/>
        <v>0.13000000000000034</v>
      </c>
      <c r="D2353" s="2">
        <f t="shared" si="325"/>
        <v>0.13000000000000034</v>
      </c>
      <c r="E2353" s="2">
        <f t="shared" si="326"/>
        <v>0</v>
      </c>
      <c r="F2353" s="2">
        <f t="shared" si="331"/>
        <v>4.5242095578392254E-2</v>
      </c>
      <c r="G2353" s="2">
        <f t="shared" si="331"/>
        <v>4.4744336345157863E-2</v>
      </c>
      <c r="H2353" s="2">
        <f t="shared" si="328"/>
        <v>1.0111245192999327</v>
      </c>
      <c r="I2353" s="2">
        <f t="shared" si="329"/>
        <v>50.276574602745256</v>
      </c>
    </row>
    <row r="2354" spans="1:9" ht="13.5" x14ac:dyDescent="0.25">
      <c r="A2354" s="3">
        <f>TITRES_STAT!B2357</f>
        <v>45729</v>
      </c>
      <c r="B2354" s="5">
        <f>TITRES_STAT!D2357</f>
        <v>3.38</v>
      </c>
      <c r="C2354" s="2">
        <f t="shared" si="324"/>
        <v>0.13999999999999968</v>
      </c>
      <c r="D2354" s="2">
        <f t="shared" si="325"/>
        <v>0.13999999999999968</v>
      </c>
      <c r="E2354" s="2">
        <f t="shared" si="326"/>
        <v>0</v>
      </c>
      <c r="F2354" s="2">
        <f t="shared" si="331"/>
        <v>5.2010517322792785E-2</v>
      </c>
      <c r="G2354" s="2">
        <f t="shared" si="331"/>
        <v>4.1548312320503725E-2</v>
      </c>
      <c r="H2354" s="2">
        <f t="shared" si="328"/>
        <v>1.2518081822814751</v>
      </c>
      <c r="I2354" s="2">
        <f t="shared" si="329"/>
        <v>55.591244055840257</v>
      </c>
    </row>
    <row r="2355" spans="1:9" ht="13.5" x14ac:dyDescent="0.25">
      <c r="A2355" s="3">
        <f>TITRES_STAT!B2358</f>
        <v>45730</v>
      </c>
      <c r="B2355" s="5">
        <f>TITRES_STAT!D2358</f>
        <v>3.53</v>
      </c>
      <c r="C2355" s="2">
        <f t="shared" si="324"/>
        <v>0.14999999999999991</v>
      </c>
      <c r="D2355" s="2">
        <f t="shared" si="325"/>
        <v>0.14999999999999991</v>
      </c>
      <c r="E2355" s="2">
        <f t="shared" si="326"/>
        <v>0</v>
      </c>
      <c r="F2355" s="2">
        <f t="shared" si="331"/>
        <v>5.9009766085450437E-2</v>
      </c>
      <c r="G2355" s="2">
        <f t="shared" si="331"/>
        <v>3.858057572618203E-2</v>
      </c>
      <c r="H2355" s="2">
        <f t="shared" si="328"/>
        <v>1.529520101106332</v>
      </c>
      <c r="I2355" s="2">
        <f t="shared" si="329"/>
        <v>60.466809512103438</v>
      </c>
    </row>
    <row r="2356" spans="1:9" ht="13.5" x14ac:dyDescent="0.25">
      <c r="A2356" s="3">
        <f>TITRES_STAT!B2359</f>
        <v>45733</v>
      </c>
      <c r="B2356" s="5">
        <f>TITRES_STAT!D2359</f>
        <v>3.38</v>
      </c>
      <c r="C2356" s="2">
        <f t="shared" si="324"/>
        <v>-0.14999999999999991</v>
      </c>
      <c r="D2356" s="2">
        <f t="shared" si="325"/>
        <v>0</v>
      </c>
      <c r="E2356" s="2">
        <f t="shared" si="326"/>
        <v>0.14999999999999991</v>
      </c>
      <c r="F2356" s="2">
        <f t="shared" si="331"/>
        <v>5.4794782793632549E-2</v>
      </c>
      <c r="G2356" s="2">
        <f t="shared" si="331"/>
        <v>4.6539106031454731E-2</v>
      </c>
      <c r="H2356" s="2">
        <f t="shared" si="328"/>
        <v>1.1773922506504098</v>
      </c>
      <c r="I2356" s="2">
        <f t="shared" si="329"/>
        <v>54.073502387946434</v>
      </c>
    </row>
    <row r="2357" spans="1:9" ht="13.5" x14ac:dyDescent="0.25">
      <c r="A2357" s="3">
        <f>TITRES_STAT!B2360</f>
        <v>45734</v>
      </c>
      <c r="B2357" s="5">
        <f>TITRES_STAT!D2360</f>
        <v>3.23</v>
      </c>
      <c r="C2357" s="2">
        <f t="shared" si="324"/>
        <v>-0.14999999999999991</v>
      </c>
      <c r="D2357" s="2">
        <f t="shared" si="325"/>
        <v>0</v>
      </c>
      <c r="E2357" s="2">
        <f t="shared" si="326"/>
        <v>0.14999999999999991</v>
      </c>
      <c r="F2357" s="2">
        <f t="shared" si="331"/>
        <v>5.0880869736944508E-2</v>
      </c>
      <c r="G2357" s="2">
        <f t="shared" si="331"/>
        <v>5.3929169886350818E-2</v>
      </c>
      <c r="H2357" s="2">
        <f t="shared" si="328"/>
        <v>0.94347585627907438</v>
      </c>
      <c r="I2357" s="2">
        <f t="shared" si="329"/>
        <v>48.545797635244483</v>
      </c>
    </row>
    <row r="2358" spans="1:9" ht="13.5" x14ac:dyDescent="0.25">
      <c r="A2358" s="3">
        <f>TITRES_STAT!B2361</f>
        <v>45735</v>
      </c>
      <c r="B2358" s="5">
        <f>TITRES_STAT!D2361</f>
        <v>3.09</v>
      </c>
      <c r="C2358" s="2">
        <f t="shared" si="324"/>
        <v>-0.14000000000000012</v>
      </c>
      <c r="D2358" s="2">
        <f t="shared" si="325"/>
        <v>0</v>
      </c>
      <c r="E2358" s="2">
        <f t="shared" si="326"/>
        <v>0.14000000000000012</v>
      </c>
      <c r="F2358" s="2">
        <f t="shared" si="331"/>
        <v>4.7246521898591333E-2</v>
      </c>
      <c r="G2358" s="2">
        <f t="shared" si="331"/>
        <v>6.0077086323040055E-2</v>
      </c>
      <c r="H2358" s="2">
        <f t="shared" si="328"/>
        <v>0.7864316462443337</v>
      </c>
      <c r="I2358" s="2">
        <f t="shared" si="329"/>
        <v>44.022487392544321</v>
      </c>
    </row>
    <row r="2359" spans="1:9" ht="13.5" x14ac:dyDescent="0.25">
      <c r="A2359" s="3">
        <f>TITRES_STAT!B2362</f>
        <v>45737</v>
      </c>
      <c r="B2359" s="5">
        <f>TITRES_STAT!D2362</f>
        <v>2.96</v>
      </c>
      <c r="C2359" s="2">
        <f t="shared" si="324"/>
        <v>-0.12999999999999989</v>
      </c>
      <c r="D2359" s="2">
        <f t="shared" si="325"/>
        <v>0</v>
      </c>
      <c r="E2359" s="2">
        <f t="shared" si="326"/>
        <v>0.12999999999999989</v>
      </c>
      <c r="F2359" s="2">
        <f t="shared" si="331"/>
        <v>4.3871770334406243E-2</v>
      </c>
      <c r="G2359" s="2">
        <f t="shared" si="331"/>
        <v>6.5071580157108608E-2</v>
      </c>
      <c r="H2359" s="2">
        <f t="shared" si="328"/>
        <v>0.67420785277508843</v>
      </c>
      <c r="I2359" s="2">
        <f t="shared" si="329"/>
        <v>40.270259851998247</v>
      </c>
    </row>
    <row r="2360" spans="1:9" ht="13.5" x14ac:dyDescent="0.25">
      <c r="A2360" s="3">
        <f>TITRES_STAT!B2363</f>
        <v>45740</v>
      </c>
      <c r="B2360" s="5">
        <f>TITRES_STAT!D2363</f>
        <v>2.83</v>
      </c>
      <c r="C2360" s="2">
        <f t="shared" si="324"/>
        <v>-0.12999999999999989</v>
      </c>
      <c r="D2360" s="2">
        <f t="shared" si="325"/>
        <v>0</v>
      </c>
      <c r="E2360" s="2">
        <f t="shared" si="326"/>
        <v>0.12999999999999989</v>
      </c>
      <c r="F2360" s="2">
        <f t="shared" si="331"/>
        <v>4.0738072453377225E-2</v>
      </c>
      <c r="G2360" s="2">
        <f t="shared" si="331"/>
        <v>6.9709324431600841E-2</v>
      </c>
      <c r="H2360" s="2">
        <f t="shared" si="328"/>
        <v>0.5843991859847909</v>
      </c>
      <c r="I2360" s="2">
        <f t="shared" si="329"/>
        <v>36.884592667949072</v>
      </c>
    </row>
    <row r="2361" spans="1:9" ht="13.5" x14ac:dyDescent="0.25">
      <c r="A2361" s="3">
        <f>TITRES_STAT!B2364</f>
        <v>45741</v>
      </c>
      <c r="B2361" s="5">
        <f>TITRES_STAT!D2364</f>
        <v>2.71</v>
      </c>
      <c r="C2361" s="2">
        <f t="shared" si="324"/>
        <v>-0.12000000000000011</v>
      </c>
      <c r="D2361" s="2">
        <f t="shared" si="325"/>
        <v>0</v>
      </c>
      <c r="E2361" s="2">
        <f t="shared" si="326"/>
        <v>0.12000000000000011</v>
      </c>
      <c r="F2361" s="2">
        <f t="shared" si="331"/>
        <v>3.7828210135278852E-2</v>
      </c>
      <c r="G2361" s="2">
        <f t="shared" si="331"/>
        <v>7.3301515543629375E-2</v>
      </c>
      <c r="H2361" s="2">
        <f t="shared" si="328"/>
        <v>0.51606313805017223</v>
      </c>
      <c r="I2361" s="2">
        <f t="shared" si="329"/>
        <v>34.039686415295833</v>
      </c>
    </row>
    <row r="2362" spans="1:9" ht="13.5" x14ac:dyDescent="0.25">
      <c r="A2362" s="3">
        <f>TITRES_STAT!B2365</f>
        <v>45742</v>
      </c>
      <c r="B2362" s="5">
        <f>TITRES_STAT!D2365</f>
        <v>2.59</v>
      </c>
      <c r="C2362" s="2">
        <f t="shared" si="324"/>
        <v>-0.12000000000000011</v>
      </c>
      <c r="D2362" s="2">
        <f t="shared" si="325"/>
        <v>0</v>
      </c>
      <c r="E2362" s="2">
        <f t="shared" si="326"/>
        <v>0.12000000000000011</v>
      </c>
      <c r="F2362" s="2">
        <f t="shared" si="331"/>
        <v>3.5126195125616079E-2</v>
      </c>
      <c r="G2362" s="2">
        <f t="shared" si="331"/>
        <v>7.6637121576227277E-2</v>
      </c>
      <c r="H2362" s="2">
        <f t="shared" si="328"/>
        <v>0.45834439502895125</v>
      </c>
      <c r="I2362" s="2">
        <f t="shared" si="329"/>
        <v>31.429091550069145</v>
      </c>
    </row>
    <row r="2363" spans="1:9" ht="13.5" x14ac:dyDescent="0.25">
      <c r="A2363" s="3">
        <f>TITRES_STAT!B2366</f>
        <v>45743</v>
      </c>
      <c r="B2363" s="5">
        <f>TITRES_STAT!D2366</f>
        <v>2.48</v>
      </c>
      <c r="C2363" s="2">
        <f t="shared" si="324"/>
        <v>-0.10999999999999988</v>
      </c>
      <c r="D2363" s="2">
        <f t="shared" si="325"/>
        <v>0</v>
      </c>
      <c r="E2363" s="2">
        <f t="shared" si="326"/>
        <v>0.10999999999999988</v>
      </c>
      <c r="F2363" s="2">
        <f t="shared" si="331"/>
        <v>3.2617181188072074E-2</v>
      </c>
      <c r="G2363" s="2">
        <f t="shared" si="331"/>
        <v>7.9020184320782477E-2</v>
      </c>
      <c r="H2363" s="2">
        <f t="shared" si="328"/>
        <v>0.41277024937910306</v>
      </c>
      <c r="I2363" s="2">
        <f t="shared" si="329"/>
        <v>29.217082505843464</v>
      </c>
    </row>
    <row r="2364" spans="1:9" ht="13.5" x14ac:dyDescent="0.25">
      <c r="A2364" s="3">
        <f>TITRES_STAT!B2367</f>
        <v>45744</v>
      </c>
      <c r="B2364" s="5">
        <f>TITRES_STAT!D2367</f>
        <v>2.37</v>
      </c>
      <c r="C2364" s="2">
        <f t="shared" si="324"/>
        <v>-0.10999999999999988</v>
      </c>
      <c r="D2364" s="2">
        <f t="shared" si="325"/>
        <v>0</v>
      </c>
      <c r="E2364" s="2">
        <f t="shared" si="326"/>
        <v>0.10999999999999988</v>
      </c>
      <c r="F2364" s="2">
        <f t="shared" si="331"/>
        <v>3.0287382531781211E-2</v>
      </c>
      <c r="G2364" s="2">
        <f t="shared" si="331"/>
        <v>8.1233028297869422E-2</v>
      </c>
      <c r="H2364" s="2">
        <f t="shared" si="328"/>
        <v>0.37284566593678975</v>
      </c>
      <c r="I2364" s="2">
        <f t="shared" si="329"/>
        <v>27.158600211799538</v>
      </c>
    </row>
    <row r="2365" spans="1:9" ht="13.5" x14ac:dyDescent="0.25">
      <c r="A2365" s="3">
        <f>TITRES_STAT!B2368</f>
        <v>45749</v>
      </c>
      <c r="B2365" s="5">
        <f>TITRES_STAT!D2368</f>
        <v>2.37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2.8123998065225413E-2</v>
      </c>
      <c r="G2365" s="2">
        <f t="shared" si="332"/>
        <v>7.5430669133735889E-2</v>
      </c>
      <c r="H2365" s="2">
        <f t="shared" si="328"/>
        <v>0.37284566593678981</v>
      </c>
      <c r="I2365" s="2">
        <f t="shared" si="329"/>
        <v>27.158600211799538</v>
      </c>
    </row>
    <row r="2366" spans="1:9" ht="13.5" x14ac:dyDescent="0.25">
      <c r="A2366" s="3">
        <f>TITRES_STAT!B2369</f>
        <v>45750</v>
      </c>
      <c r="B2366" s="5">
        <f>TITRES_STAT!D2369</f>
        <v>2.37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2.6115141060566453E-2</v>
      </c>
      <c r="G2366" s="2">
        <f t="shared" si="332"/>
        <v>7.0042764195611895E-2</v>
      </c>
      <c r="H2366" s="2">
        <f t="shared" si="328"/>
        <v>0.37284566593678975</v>
      </c>
      <c r="I2366" s="2">
        <f t="shared" si="329"/>
        <v>27.158600211799538</v>
      </c>
    </row>
    <row r="2367" spans="1:9" ht="13.5" x14ac:dyDescent="0.25">
      <c r="A2367" s="3">
        <f>TITRES_STAT!B2370</f>
        <v>45751</v>
      </c>
      <c r="B2367" s="5">
        <f>TITRES_STAT!D2370</f>
        <v>2.37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2.4249773841954564E-2</v>
      </c>
      <c r="G2367" s="2">
        <f t="shared" si="332"/>
        <v>6.5039709610211036E-2</v>
      </c>
      <c r="H2367" s="2">
        <f t="shared" si="328"/>
        <v>0.37284566593678986</v>
      </c>
      <c r="I2367" s="2">
        <f t="shared" si="329"/>
        <v>27.158600211799538</v>
      </c>
    </row>
    <row r="2368" spans="1:9" ht="13.5" x14ac:dyDescent="0.25">
      <c r="A2368" s="3">
        <f>TITRES_STAT!B2371</f>
        <v>45754</v>
      </c>
      <c r="B2368" s="5">
        <f>TITRES_STAT!D2371</f>
        <v>2.37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2.2517647138957812E-2</v>
      </c>
      <c r="G2368" s="2">
        <f t="shared" si="332"/>
        <v>6.0394016066624534E-2</v>
      </c>
      <c r="H2368" s="2">
        <f t="shared" si="328"/>
        <v>0.37284566593678992</v>
      </c>
      <c r="I2368" s="2">
        <f t="shared" si="329"/>
        <v>27.158600211799552</v>
      </c>
    </row>
    <row r="2369" spans="1:9" ht="13.5" x14ac:dyDescent="0.25">
      <c r="A2369" s="3">
        <f>TITRES_STAT!B2372</f>
        <v>45755</v>
      </c>
      <c r="B2369" s="5">
        <f>TITRES_STAT!D2372</f>
        <v>2.37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2.0909243771889397E-2</v>
      </c>
      <c r="G2369" s="2">
        <f t="shared" si="332"/>
        <v>5.608015777615135E-2</v>
      </c>
      <c r="H2369" s="2">
        <f t="shared" si="328"/>
        <v>0.37284566593678992</v>
      </c>
      <c r="I2369" s="2">
        <f t="shared" si="329"/>
        <v>27.158600211799552</v>
      </c>
    </row>
    <row r="2370" spans="1:9" ht="13.5" x14ac:dyDescent="0.25">
      <c r="A2370" s="3">
        <f>TITRES_STAT!B2373</f>
        <v>45757</v>
      </c>
      <c r="B2370" s="5">
        <f>TITRES_STAT!D2373</f>
        <v>2.37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1.9415726359611585E-2</v>
      </c>
      <c r="G2370" s="2">
        <f t="shared" si="332"/>
        <v>5.2074432220711966E-2</v>
      </c>
      <c r="H2370" s="2">
        <f t="shared" si="328"/>
        <v>0.37284566593678997</v>
      </c>
      <c r="I2370" s="2">
        <f t="shared" si="329"/>
        <v>27.158600211799552</v>
      </c>
    </row>
    <row r="2371" spans="1:9" ht="13.5" x14ac:dyDescent="0.25">
      <c r="A2371" s="3">
        <f>TITRES_STAT!B2374</f>
        <v>45758</v>
      </c>
      <c r="B2371" s="5">
        <f>TITRES_STAT!D2374</f>
        <v>2.37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1.8028888762496472E-2</v>
      </c>
      <c r="G2371" s="2">
        <f t="shared" si="332"/>
        <v>4.8354829919232546E-2</v>
      </c>
      <c r="H2371" s="2">
        <f t="shared" si="328"/>
        <v>0.37284566593678992</v>
      </c>
      <c r="I2371" s="2">
        <f t="shared" si="329"/>
        <v>27.158600211799552</v>
      </c>
    </row>
    <row r="2372" spans="1:9" ht="13.5" x14ac:dyDescent="0.25">
      <c r="A2372" s="3">
        <f>TITRES_STAT!B2375</f>
        <v>45761</v>
      </c>
      <c r="B2372" s="5">
        <f>TITRES_STAT!D2375</f>
        <v>2.37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1.6741110993746724E-2</v>
      </c>
      <c r="G2372" s="2">
        <f t="shared" si="332"/>
        <v>4.4900913496430224E-2</v>
      </c>
      <c r="H2372" s="2">
        <f t="shared" si="328"/>
        <v>0.37284566593678992</v>
      </c>
      <c r="I2372" s="2">
        <f t="shared" si="329"/>
        <v>27.158600211799552</v>
      </c>
    </row>
    <row r="2373" spans="1:9" ht="13.5" x14ac:dyDescent="0.25">
      <c r="A2373" s="3">
        <f>TITRES_STAT!B2376</f>
        <v>45762</v>
      </c>
      <c r="B2373" s="5">
        <f>TITRES_STAT!D2376</f>
        <v>2.37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1.5545317351336243E-2</v>
      </c>
      <c r="G2373" s="2">
        <f t="shared" si="332"/>
        <v>4.1693705389542354E-2</v>
      </c>
      <c r="H2373" s="2">
        <f t="shared" si="328"/>
        <v>0.37284566593678986</v>
      </c>
      <c r="I2373" s="2">
        <f t="shared" si="329"/>
        <v>27.158600211799538</v>
      </c>
    </row>
    <row r="2374" spans="1:9" ht="13.5" x14ac:dyDescent="0.25">
      <c r="A2374" s="3">
        <f>TITRES_STAT!B2377</f>
        <v>45763</v>
      </c>
      <c r="B2374" s="5">
        <f>TITRES_STAT!D2377</f>
        <v>2.37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1.4434937540526511E-2</v>
      </c>
      <c r="G2374" s="2">
        <f t="shared" si="332"/>
        <v>3.8715583576003618E-2</v>
      </c>
      <c r="H2374" s="2">
        <f t="shared" si="328"/>
        <v>0.37284566593678981</v>
      </c>
      <c r="I2374" s="2">
        <f t="shared" si="329"/>
        <v>27.158600211799538</v>
      </c>
    </row>
    <row r="2375" spans="1:9" ht="13.5" x14ac:dyDescent="0.25">
      <c r="A2375" s="3">
        <f>TITRES_STAT!B2378</f>
        <v>45764</v>
      </c>
      <c r="B2375" s="5">
        <f>TITRES_STAT!D2378</f>
        <v>2.37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1.3403870573346046E-2</v>
      </c>
      <c r="G2375" s="2">
        <f t="shared" si="332"/>
        <v>3.595018474914622E-2</v>
      </c>
      <c r="H2375" s="2">
        <f t="shared" si="328"/>
        <v>0.37284566593678975</v>
      </c>
      <c r="I2375" s="2">
        <f t="shared" si="329"/>
        <v>27.158600211799538</v>
      </c>
    </row>
    <row r="2376" spans="1:9" ht="13.5" x14ac:dyDescent="0.25">
      <c r="A2376" s="3">
        <f>TITRES_STAT!B2379</f>
        <v>45765</v>
      </c>
      <c r="B2376" s="5">
        <f>TITRES_STAT!D2379</f>
        <v>2.4700000000000002</v>
      </c>
      <c r="C2376" s="2">
        <f t="shared" si="333"/>
        <v>0.10000000000000009</v>
      </c>
      <c r="D2376" s="2">
        <f t="shared" si="334"/>
        <v>0.10000000000000009</v>
      </c>
      <c r="E2376" s="2">
        <f t="shared" si="335"/>
        <v>0</v>
      </c>
      <c r="F2376" s="2">
        <f t="shared" si="332"/>
        <v>1.9589308389535622E-2</v>
      </c>
      <c r="G2376" s="2">
        <f t="shared" si="332"/>
        <v>3.3382314409921489E-2</v>
      </c>
      <c r="H2376" s="2">
        <f t="shared" si="328"/>
        <v>0.58681696388652804</v>
      </c>
      <c r="I2376" s="2">
        <f t="shared" si="329"/>
        <v>36.980759422262572</v>
      </c>
    </row>
    <row r="2377" spans="1:9" ht="13.5" x14ac:dyDescent="0.25">
      <c r="A2377" s="3">
        <f>TITRES_STAT!B2380</f>
        <v>45768</v>
      </c>
      <c r="B2377" s="5">
        <f>TITRES_STAT!D2380</f>
        <v>2.58</v>
      </c>
      <c r="C2377" s="2">
        <f t="shared" si="333"/>
        <v>0.10999999999999988</v>
      </c>
      <c r="D2377" s="2">
        <f t="shared" si="334"/>
        <v>0.10999999999999988</v>
      </c>
      <c r="E2377" s="2">
        <f t="shared" si="335"/>
        <v>0</v>
      </c>
      <c r="F2377" s="2">
        <f t="shared" si="332"/>
        <v>2.6047214933140213E-2</v>
      </c>
      <c r="G2377" s="2">
        <f t="shared" si="332"/>
        <v>3.0997863380641383E-2</v>
      </c>
      <c r="H2377" s="2">
        <f t="shared" si="328"/>
        <v>0.84029065530390967</v>
      </c>
      <c r="I2377" s="2">
        <f t="shared" si="329"/>
        <v>45.660757602724573</v>
      </c>
    </row>
    <row r="2378" spans="1:9" ht="13.5" x14ac:dyDescent="0.25">
      <c r="A2378" s="3">
        <f>TITRES_STAT!B2381</f>
        <v>45769</v>
      </c>
      <c r="B2378" s="5">
        <f>TITRES_STAT!D2381</f>
        <v>2.69</v>
      </c>
      <c r="C2378" s="2">
        <f t="shared" si="333"/>
        <v>0.10999999999999988</v>
      </c>
      <c r="D2378" s="2">
        <f t="shared" si="334"/>
        <v>0.10999999999999988</v>
      </c>
      <c r="E2378" s="2">
        <f t="shared" si="335"/>
        <v>0</v>
      </c>
      <c r="F2378" s="2">
        <f t="shared" si="332"/>
        <v>3.2043842437915901E-2</v>
      </c>
      <c r="G2378" s="2">
        <f t="shared" si="332"/>
        <v>2.8783730282024141E-2</v>
      </c>
      <c r="H2378" s="2">
        <f t="shared" si="328"/>
        <v>1.1132623229841667</v>
      </c>
      <c r="I2378" s="2">
        <f t="shared" si="329"/>
        <v>52.679798001230331</v>
      </c>
    </row>
    <row r="2379" spans="1:9" ht="13.5" x14ac:dyDescent="0.25">
      <c r="A2379" s="3">
        <f>TITRES_STAT!B2382</f>
        <v>45770</v>
      </c>
      <c r="B2379" s="5">
        <f>TITRES_STAT!D2382</f>
        <v>2.81</v>
      </c>
      <c r="C2379" s="2">
        <f t="shared" si="333"/>
        <v>0.12000000000000011</v>
      </c>
      <c r="D2379" s="2">
        <f t="shared" si="334"/>
        <v>0.12000000000000011</v>
      </c>
      <c r="E2379" s="2">
        <f t="shared" si="335"/>
        <v>0</v>
      </c>
      <c r="F2379" s="2">
        <f t="shared" si="332"/>
        <v>3.8326425120921916E-2</v>
      </c>
      <c r="G2379" s="2">
        <f t="shared" si="332"/>
        <v>2.6727749547593847E-2</v>
      </c>
      <c r="H2379" s="2">
        <f t="shared" si="328"/>
        <v>1.433956310188945</v>
      </c>
      <c r="I2379" s="2">
        <f t="shared" si="329"/>
        <v>58.914628179074782</v>
      </c>
    </row>
    <row r="2380" spans="1:9" ht="13.5" x14ac:dyDescent="0.25">
      <c r="A2380" s="3">
        <f>TITRES_STAT!B2383</f>
        <v>45771</v>
      </c>
      <c r="B2380" s="5">
        <f>TITRES_STAT!D2383</f>
        <v>2.81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3.5588823326570353E-2</v>
      </c>
      <c r="G2380" s="2">
        <f t="shared" si="332"/>
        <v>2.4818624579908573E-2</v>
      </c>
      <c r="H2380" s="2">
        <f t="shared" si="328"/>
        <v>1.433956310188945</v>
      </c>
      <c r="I2380" s="2">
        <f t="shared" si="329"/>
        <v>58.914628179074782</v>
      </c>
    </row>
    <row r="2381" spans="1:9" ht="13.5" x14ac:dyDescent="0.25">
      <c r="A2381" s="3">
        <f>TITRES_STAT!B2384</f>
        <v>45772</v>
      </c>
      <c r="B2381" s="5">
        <f>TITRES_STAT!D2384</f>
        <v>2.81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3.3046764517529616E-2</v>
      </c>
      <c r="G2381" s="2">
        <f t="shared" si="336"/>
        <v>2.3045865681343675E-2</v>
      </c>
      <c r="H2381" s="2">
        <f t="shared" si="328"/>
        <v>1.4339563101889452</v>
      </c>
      <c r="I2381" s="2">
        <f t="shared" si="329"/>
        <v>58.914628179074782</v>
      </c>
    </row>
    <row r="2382" spans="1:9" ht="13.5" x14ac:dyDescent="0.25">
      <c r="A2382" s="3">
        <f>TITRES_STAT!B2385</f>
        <v>45775</v>
      </c>
      <c r="B2382" s="5">
        <f>TITRES_STAT!D2385</f>
        <v>2.69</v>
      </c>
      <c r="C2382" s="2">
        <f t="shared" si="333"/>
        <v>-0.12000000000000011</v>
      </c>
      <c r="D2382" s="2">
        <f t="shared" si="334"/>
        <v>0</v>
      </c>
      <c r="E2382" s="2">
        <f t="shared" si="335"/>
        <v>0.12000000000000011</v>
      </c>
      <c r="F2382" s="2">
        <f t="shared" si="336"/>
        <v>3.0686281337706071E-2</v>
      </c>
      <c r="G2382" s="2">
        <f t="shared" si="336"/>
        <v>2.9971160989819137E-2</v>
      </c>
      <c r="H2382" s="2">
        <f t="shared" si="328"/>
        <v>1.0238602818265816</v>
      </c>
      <c r="I2382" s="2">
        <f t="shared" si="329"/>
        <v>50.58947453143967</v>
      </c>
    </row>
    <row r="2383" spans="1:9" ht="13.5" x14ac:dyDescent="0.25">
      <c r="A2383" s="3">
        <f>TITRES_STAT!B2386</f>
        <v>45776</v>
      </c>
      <c r="B2383" s="5">
        <f>TITRES_STAT!D2386</f>
        <v>2.69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2.8494404099298494E-2</v>
      </c>
      <c r="G2383" s="2">
        <f t="shared" si="336"/>
        <v>2.7830363776260629E-2</v>
      </c>
      <c r="H2383" s="2">
        <f t="shared" si="328"/>
        <v>1.0238602818265816</v>
      </c>
      <c r="I2383" s="2">
        <f t="shared" si="329"/>
        <v>50.58947453143967</v>
      </c>
    </row>
    <row r="2384" spans="1:9" ht="13.5" x14ac:dyDescent="0.25">
      <c r="A2384" s="3">
        <f>TITRES_STAT!B2387</f>
        <v>45777</v>
      </c>
      <c r="B2384" s="5">
        <f>TITRES_STAT!D2387</f>
        <v>2.81</v>
      </c>
      <c r="C2384" s="2">
        <f t="shared" si="333"/>
        <v>0.12000000000000011</v>
      </c>
      <c r="D2384" s="2">
        <f t="shared" si="334"/>
        <v>0.12000000000000011</v>
      </c>
      <c r="E2384" s="2">
        <f t="shared" si="335"/>
        <v>0</v>
      </c>
      <c r="F2384" s="2">
        <f t="shared" si="336"/>
        <v>3.5030518092205754E-2</v>
      </c>
      <c r="G2384" s="2">
        <f t="shared" si="336"/>
        <v>2.584248064938487E-2</v>
      </c>
      <c r="H2384" s="2">
        <f t="shared" si="328"/>
        <v>1.3555400724674467</v>
      </c>
      <c r="I2384" s="2">
        <f t="shared" si="329"/>
        <v>57.546890766647323</v>
      </c>
    </row>
    <row r="2385" spans="1:9" ht="13.5" x14ac:dyDescent="0.25">
      <c r="A2385" s="3">
        <f>TITRES_STAT!B2388</f>
        <v>45779</v>
      </c>
      <c r="B2385" s="5">
        <f>TITRES_STAT!D2388</f>
        <v>2.81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3.2528338228476769E-2</v>
      </c>
      <c r="G2385" s="2">
        <f t="shared" si="336"/>
        <v>2.399658917442881E-2</v>
      </c>
      <c r="H2385" s="2">
        <f t="shared" ref="H2385:H2448" si="337">F2385/G2385</f>
        <v>1.3555400724674465</v>
      </c>
      <c r="I2385" s="2">
        <f t="shared" ref="I2385:I2448" si="338">IF(G2385=0,100,100-(100/(1+H2385)))</f>
        <v>57.546890766647323</v>
      </c>
    </row>
    <row r="2386" spans="1:9" ht="13.5" x14ac:dyDescent="0.25">
      <c r="A2386" s="3">
        <f>TITRES_STAT!B2389</f>
        <v>45782</v>
      </c>
      <c r="B2386" s="5">
        <f>TITRES_STAT!D2389</f>
        <v>2.81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3.0204885497871287E-2</v>
      </c>
      <c r="G2386" s="2">
        <f t="shared" si="336"/>
        <v>2.2282547090541036E-2</v>
      </c>
      <c r="H2386" s="2">
        <f t="shared" si="337"/>
        <v>1.3555400724674465</v>
      </c>
      <c r="I2386" s="2">
        <f t="shared" si="338"/>
        <v>57.546890766647323</v>
      </c>
    </row>
    <row r="2387" spans="1:9" ht="13.5" x14ac:dyDescent="0.25">
      <c r="A2387" s="3">
        <f>TITRES_STAT!B2390</f>
        <v>45783</v>
      </c>
      <c r="B2387" s="5">
        <f>TITRES_STAT!D2390</f>
        <v>2.81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2.8047393676594763E-2</v>
      </c>
      <c r="G2387" s="2">
        <f t="shared" si="336"/>
        <v>2.0690936584073817E-2</v>
      </c>
      <c r="H2387" s="2">
        <f t="shared" si="337"/>
        <v>1.3555400724674465</v>
      </c>
      <c r="I2387" s="2">
        <f t="shared" si="338"/>
        <v>57.546890766647323</v>
      </c>
    </row>
    <row r="2388" spans="1:9" ht="13.5" x14ac:dyDescent="0.25">
      <c r="A2388" s="3">
        <f>TITRES_STAT!B2391</f>
        <v>45784</v>
      </c>
      <c r="B2388" s="5">
        <f>TITRES_STAT!D2391</f>
        <v>2.81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2.6044008413980854E-2</v>
      </c>
      <c r="G2388" s="2">
        <f t="shared" si="336"/>
        <v>1.9213012542354257E-2</v>
      </c>
      <c r="H2388" s="2">
        <f t="shared" si="337"/>
        <v>1.3555400724674469</v>
      </c>
      <c r="I2388" s="2">
        <f t="shared" si="338"/>
        <v>57.546890766647323</v>
      </c>
    </row>
    <row r="2389" spans="1:9" ht="13.5" x14ac:dyDescent="0.25">
      <c r="A2389" s="3">
        <f>TITRES_STAT!B2392</f>
        <v>45785</v>
      </c>
      <c r="B2389" s="5">
        <f>TITRES_STAT!D2392</f>
        <v>2.81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2.4183722098696507E-2</v>
      </c>
      <c r="G2389" s="2">
        <f t="shared" si="336"/>
        <v>1.7840654503614668E-2</v>
      </c>
      <c r="H2389" s="2">
        <f t="shared" si="337"/>
        <v>1.3555400724674467</v>
      </c>
      <c r="I2389" s="2">
        <f t="shared" si="338"/>
        <v>57.546890766647323</v>
      </c>
    </row>
    <row r="2390" spans="1:9" ht="13.5" x14ac:dyDescent="0.25">
      <c r="A2390" s="3">
        <f>TITRES_STAT!B2393</f>
        <v>45786</v>
      </c>
      <c r="B2390" s="5">
        <f>TITRES_STAT!D2393</f>
        <v>2.81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2.245631337736104E-2</v>
      </c>
      <c r="G2390" s="2">
        <f t="shared" si="336"/>
        <v>1.6566322039070762E-2</v>
      </c>
      <c r="H2390" s="2">
        <f t="shared" si="337"/>
        <v>1.3555400724674467</v>
      </c>
      <c r="I2390" s="2">
        <f t="shared" si="338"/>
        <v>57.546890766647323</v>
      </c>
    </row>
    <row r="2391" spans="1:9" ht="13.5" x14ac:dyDescent="0.25">
      <c r="A2391" s="3">
        <f>TITRES_STAT!B2394</f>
        <v>45789</v>
      </c>
      <c r="B2391" s="5">
        <f>TITRES_STAT!D2394</f>
        <v>2.81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2.0852290993263824E-2</v>
      </c>
      <c r="G2391" s="2">
        <f t="shared" si="336"/>
        <v>1.5383013321994279E-2</v>
      </c>
      <c r="H2391" s="2">
        <f t="shared" si="337"/>
        <v>1.3555400724674467</v>
      </c>
      <c r="I2391" s="2">
        <f t="shared" si="338"/>
        <v>57.546890766647323</v>
      </c>
    </row>
    <row r="2392" spans="1:9" ht="13.5" x14ac:dyDescent="0.25">
      <c r="A2392" s="3">
        <f>TITRES_STAT!B2395</f>
        <v>45790</v>
      </c>
      <c r="B2392" s="5">
        <f>TITRES_STAT!D2395</f>
        <v>2.81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1.9362841636602124E-2</v>
      </c>
      <c r="G2392" s="2">
        <f t="shared" si="336"/>
        <v>1.4284226656137544E-2</v>
      </c>
      <c r="H2392" s="2">
        <f t="shared" si="337"/>
        <v>1.3555400724674469</v>
      </c>
      <c r="I2392" s="2">
        <f t="shared" si="338"/>
        <v>57.546890766647323</v>
      </c>
    </row>
    <row r="2393" spans="1:9" ht="13.5" x14ac:dyDescent="0.25">
      <c r="A2393" s="3">
        <f>TITRES_STAT!B2396</f>
        <v>45791</v>
      </c>
      <c r="B2393" s="5">
        <f>TITRES_STAT!D2396</f>
        <v>2.81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1.7979781519701973E-2</v>
      </c>
      <c r="G2393" s="2">
        <f t="shared" si="336"/>
        <v>1.3263924752127719E-2</v>
      </c>
      <c r="H2393" s="2">
        <f t="shared" si="337"/>
        <v>1.3555400724674469</v>
      </c>
      <c r="I2393" s="2">
        <f t="shared" si="338"/>
        <v>57.546890766647323</v>
      </c>
    </row>
    <row r="2394" spans="1:9" ht="13.5" x14ac:dyDescent="0.25">
      <c r="A2394" s="3">
        <f>TITRES_STAT!B2397</f>
        <v>45792</v>
      </c>
      <c r="B2394" s="5">
        <f>TITRES_STAT!D2397</f>
        <v>2.81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1.6695511411151831E-2</v>
      </c>
      <c r="G2394" s="2">
        <f t="shared" si="336"/>
        <v>1.2316501555547168E-2</v>
      </c>
      <c r="H2394" s="2">
        <f t="shared" si="337"/>
        <v>1.3555400724674469</v>
      </c>
      <c r="I2394" s="2">
        <f t="shared" si="338"/>
        <v>57.546890766647323</v>
      </c>
    </row>
    <row r="2395" spans="1:9" ht="13.5" x14ac:dyDescent="0.25">
      <c r="A2395" s="3">
        <f>TITRES_STAT!B2398</f>
        <v>45793</v>
      </c>
      <c r="B2395" s="5">
        <f>TITRES_STAT!D2398</f>
        <v>2.81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1.5502974881783843E-2</v>
      </c>
      <c r="G2395" s="2">
        <f t="shared" si="336"/>
        <v>1.1436751444436654E-2</v>
      </c>
      <c r="H2395" s="2">
        <f t="shared" si="337"/>
        <v>1.3555400724674471</v>
      </c>
      <c r="I2395" s="2">
        <f t="shared" si="338"/>
        <v>57.54689076664733</v>
      </c>
    </row>
    <row r="2396" spans="1:9" ht="13.5" x14ac:dyDescent="0.25">
      <c r="A2396" s="3">
        <f>TITRES_STAT!B2399</f>
        <v>45796</v>
      </c>
      <c r="B2396" s="5">
        <f>TITRES_STAT!D2399</f>
        <v>2.81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1.4395619533084996E-2</v>
      </c>
      <c r="G2396" s="2">
        <f t="shared" si="336"/>
        <v>1.0619840626976892E-2</v>
      </c>
      <c r="H2396" s="2">
        <f t="shared" si="337"/>
        <v>1.3555400724674471</v>
      </c>
      <c r="I2396" s="2">
        <f t="shared" si="338"/>
        <v>57.54689076664733</v>
      </c>
    </row>
    <row r="2397" spans="1:9" ht="13.5" x14ac:dyDescent="0.25">
      <c r="A2397" s="3">
        <f>TITRES_STAT!B2400</f>
        <v>45797</v>
      </c>
      <c r="B2397" s="5">
        <f>TITRES_STAT!D2400</f>
        <v>2.81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1.3367360995007497E-2</v>
      </c>
      <c r="G2397" s="2">
        <f t="shared" si="339"/>
        <v>9.8612805821928304E-3</v>
      </c>
      <c r="H2397" s="2">
        <f t="shared" si="337"/>
        <v>1.3555400724674469</v>
      </c>
      <c r="I2397" s="2">
        <f t="shared" si="338"/>
        <v>57.546890766647323</v>
      </c>
    </row>
    <row r="2398" spans="1:9" ht="13.5" x14ac:dyDescent="0.25">
      <c r="A2398" s="3">
        <f>TITRES_STAT!B2401</f>
        <v>45798</v>
      </c>
      <c r="B2398" s="5">
        <f>TITRES_STAT!D2401</f>
        <v>2.81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1.2412549495364104E-2</v>
      </c>
      <c r="G2398" s="2">
        <f t="shared" si="339"/>
        <v>9.1569033977504845E-3</v>
      </c>
      <c r="H2398" s="2">
        <f t="shared" si="337"/>
        <v>1.3555400724674471</v>
      </c>
      <c r="I2398" s="2">
        <f t="shared" si="338"/>
        <v>57.54689076664733</v>
      </c>
    </row>
    <row r="2399" spans="1:9" ht="13.5" x14ac:dyDescent="0.25">
      <c r="A2399" s="3">
        <f>TITRES_STAT!B2402</f>
        <v>45799</v>
      </c>
      <c r="B2399" s="5">
        <f>TITRES_STAT!D2402</f>
        <v>2.81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1.1525938817123811E-2</v>
      </c>
      <c r="G2399" s="2">
        <f t="shared" si="339"/>
        <v>8.502838869339736E-3</v>
      </c>
      <c r="H2399" s="2">
        <f t="shared" si="337"/>
        <v>1.3555400724674469</v>
      </c>
      <c r="I2399" s="2">
        <f t="shared" si="338"/>
        <v>57.546890766647323</v>
      </c>
    </row>
    <row r="2400" spans="1:9" ht="13.5" x14ac:dyDescent="0.25">
      <c r="A2400" s="3">
        <f>TITRES_STAT!B2403</f>
        <v>45800</v>
      </c>
      <c r="B2400" s="5">
        <f>TITRES_STAT!D2403</f>
        <v>2.81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1.0702657473043539E-2</v>
      </c>
      <c r="G2400" s="2">
        <f t="shared" si="339"/>
        <v>7.8954932358154695E-3</v>
      </c>
      <c r="H2400" s="2">
        <f t="shared" si="337"/>
        <v>1.3555400724674469</v>
      </c>
      <c r="I2400" s="2">
        <f t="shared" si="338"/>
        <v>57.546890766647323</v>
      </c>
    </row>
    <row r="2401" spans="1:9" ht="13.5" x14ac:dyDescent="0.25">
      <c r="A2401" s="3">
        <f>TITRES_STAT!B2404</f>
        <v>45803</v>
      </c>
      <c r="B2401" s="5">
        <f>TITRES_STAT!D2404</f>
        <v>2.81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9.9381819392547165E-3</v>
      </c>
      <c r="G2401" s="2">
        <f t="shared" si="339"/>
        <v>7.3315294332572225E-3</v>
      </c>
      <c r="H2401" s="2">
        <f t="shared" si="337"/>
        <v>1.3555400724674471</v>
      </c>
      <c r="I2401" s="2">
        <f t="shared" si="338"/>
        <v>57.54689076664733</v>
      </c>
    </row>
    <row r="2402" spans="1:9" ht="13.5" x14ac:dyDescent="0.25">
      <c r="A2402" s="3">
        <f>TITRES_STAT!B2405</f>
        <v>45804</v>
      </c>
      <c r="B2402" s="5">
        <f>TITRES_STAT!D2405</f>
        <v>2.81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9.2283118007365217E-3</v>
      </c>
      <c r="G2402" s="2">
        <f t="shared" si="339"/>
        <v>6.8078487594531358E-3</v>
      </c>
      <c r="H2402" s="2">
        <f t="shared" si="337"/>
        <v>1.3555400724674469</v>
      </c>
      <c r="I2402" s="2">
        <f t="shared" si="338"/>
        <v>57.546890766647323</v>
      </c>
    </row>
    <row r="2403" spans="1:9" ht="13.5" x14ac:dyDescent="0.25">
      <c r="A2403" s="3">
        <f>TITRES_STAT!B2406</f>
        <v>45805</v>
      </c>
      <c r="B2403" s="5">
        <f>TITRES_STAT!D2406</f>
        <v>2.69</v>
      </c>
      <c r="C2403" s="2">
        <f t="shared" si="333"/>
        <v>-0.12000000000000011</v>
      </c>
      <c r="D2403" s="2">
        <f t="shared" si="334"/>
        <v>0</v>
      </c>
      <c r="E2403" s="2">
        <f t="shared" si="335"/>
        <v>0.12000000000000011</v>
      </c>
      <c r="F2403" s="2">
        <f t="shared" si="339"/>
        <v>8.5691466721124852E-3</v>
      </c>
      <c r="G2403" s="2">
        <f t="shared" si="339"/>
        <v>1.4893002419492206E-2</v>
      </c>
      <c r="H2403" s="2">
        <f t="shared" si="337"/>
        <v>0.57538073457216699</v>
      </c>
      <c r="I2403" s="2">
        <f t="shared" si="338"/>
        <v>36.523281131048343</v>
      </c>
    </row>
    <row r="2404" spans="1:9" ht="13.5" x14ac:dyDescent="0.25">
      <c r="A2404" s="3">
        <f>TITRES_STAT!B2407</f>
        <v>45806</v>
      </c>
      <c r="B2404" s="5">
        <f>TITRES_STAT!D2407</f>
        <v>2.69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7.957064766961593E-3</v>
      </c>
      <c r="G2404" s="2">
        <f t="shared" si="339"/>
        <v>1.3829216532385618E-2</v>
      </c>
      <c r="H2404" s="2">
        <f t="shared" si="337"/>
        <v>0.57538073457216699</v>
      </c>
      <c r="I2404" s="2">
        <f t="shared" si="338"/>
        <v>36.523281131048343</v>
      </c>
    </row>
    <row r="2405" spans="1:9" ht="13.5" x14ac:dyDescent="0.25">
      <c r="A2405" s="3">
        <f>TITRES_STAT!B2408</f>
        <v>45807</v>
      </c>
      <c r="B2405" s="5">
        <f>TITRES_STAT!D2408</f>
        <v>2.69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7.3887029978929085E-3</v>
      </c>
      <c r="G2405" s="2">
        <f t="shared" si="339"/>
        <v>1.2841415351500931E-2</v>
      </c>
      <c r="H2405" s="2">
        <f t="shared" si="337"/>
        <v>0.5753807345721671</v>
      </c>
      <c r="I2405" s="2">
        <f t="shared" si="338"/>
        <v>36.523281131048343</v>
      </c>
    </row>
    <row r="2406" spans="1:9" ht="13.5" x14ac:dyDescent="0.25">
      <c r="A2406" s="3">
        <f>TITRES_STAT!B2409</f>
        <v>45810</v>
      </c>
      <c r="B2406" s="5">
        <f>TITRES_STAT!D2409</f>
        <v>2.69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6.8609384980434151E-3</v>
      </c>
      <c r="G2406" s="2">
        <f t="shared" si="339"/>
        <v>1.1924171397822292E-2</v>
      </c>
      <c r="H2406" s="2">
        <f t="shared" si="337"/>
        <v>0.5753807345721671</v>
      </c>
      <c r="I2406" s="2">
        <f t="shared" si="338"/>
        <v>36.523281131048343</v>
      </c>
    </row>
    <row r="2407" spans="1:9" ht="13.5" x14ac:dyDescent="0.25">
      <c r="A2407" s="3">
        <f>TITRES_STAT!B2410</f>
        <v>45811</v>
      </c>
      <c r="B2407" s="5">
        <f>TITRES_STAT!D2410</f>
        <v>2.69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6.3708714624688854E-3</v>
      </c>
      <c r="G2407" s="2">
        <f t="shared" si="339"/>
        <v>1.1072444869406412E-2</v>
      </c>
      <c r="H2407" s="2">
        <f t="shared" si="337"/>
        <v>0.57538073457216721</v>
      </c>
      <c r="I2407" s="2">
        <f t="shared" si="338"/>
        <v>36.523281131048343</v>
      </c>
    </row>
    <row r="2408" spans="1:9" ht="13.5" x14ac:dyDescent="0.25">
      <c r="A2408" s="3">
        <f>TITRES_STAT!B2411</f>
        <v>45812</v>
      </c>
      <c r="B2408" s="5">
        <f>TITRES_STAT!D2411</f>
        <v>2.69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5.9158092151496786E-3</v>
      </c>
      <c r="G2408" s="2">
        <f t="shared" si="339"/>
        <v>1.0281555950163097E-2</v>
      </c>
      <c r="H2408" s="2">
        <f t="shared" si="337"/>
        <v>0.5753807345721671</v>
      </c>
      <c r="I2408" s="2">
        <f t="shared" si="338"/>
        <v>36.523281131048343</v>
      </c>
    </row>
    <row r="2409" spans="1:9" ht="13.5" x14ac:dyDescent="0.25">
      <c r="A2409" s="3">
        <f>TITRES_STAT!B2412</f>
        <v>45813</v>
      </c>
      <c r="B2409" s="5">
        <f>TITRES_STAT!D2412</f>
        <v>2.69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5.4932514140675582E-3</v>
      </c>
      <c r="G2409" s="2">
        <f t="shared" si="339"/>
        <v>9.5471590965800195E-3</v>
      </c>
      <c r="H2409" s="2">
        <f t="shared" si="337"/>
        <v>0.57538073457216699</v>
      </c>
      <c r="I2409" s="2">
        <f t="shared" si="338"/>
        <v>36.523281131048343</v>
      </c>
    </row>
    <row r="2410" spans="1:9" ht="13.5" x14ac:dyDescent="0.25">
      <c r="A2410" s="3">
        <f>TITRES_STAT!B2413</f>
        <v>45817</v>
      </c>
      <c r="B2410" s="5">
        <f>TITRES_STAT!D2413</f>
        <v>2.69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5.1008763130627327E-3</v>
      </c>
      <c r="G2410" s="2">
        <f t="shared" si="339"/>
        <v>8.8652191611100183E-3</v>
      </c>
      <c r="H2410" s="2">
        <f t="shared" si="337"/>
        <v>0.57538073457216699</v>
      </c>
      <c r="I2410" s="2">
        <f t="shared" si="338"/>
        <v>36.523281131048343</v>
      </c>
    </row>
    <row r="2411" spans="1:9" ht="13.5" x14ac:dyDescent="0.25">
      <c r="A2411" s="3">
        <f>TITRES_STAT!B2414</f>
        <v>45818</v>
      </c>
      <c r="B2411" s="5">
        <f>TITRES_STAT!D2414</f>
        <v>2.69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4.7365280049868229E-3</v>
      </c>
      <c r="G2411" s="2">
        <f t="shared" si="339"/>
        <v>8.2319892210307322E-3</v>
      </c>
      <c r="H2411" s="2">
        <f t="shared" si="337"/>
        <v>0.57538073457216687</v>
      </c>
      <c r="I2411" s="2">
        <f t="shared" si="338"/>
        <v>36.523281131048336</v>
      </c>
    </row>
    <row r="2412" spans="1:9" ht="13.5" x14ac:dyDescent="0.25">
      <c r="A2412" s="3">
        <f>TITRES_STAT!B2415</f>
        <v>45819</v>
      </c>
      <c r="B2412" s="5">
        <f>TITRES_STAT!D2415</f>
        <v>2.69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4.3982045760591927E-3</v>
      </c>
      <c r="G2412" s="2">
        <f t="shared" si="339"/>
        <v>7.6439899909571092E-3</v>
      </c>
      <c r="H2412" s="2">
        <f t="shared" si="337"/>
        <v>0.57538073457216687</v>
      </c>
      <c r="I2412" s="2">
        <f t="shared" si="338"/>
        <v>36.523281131048336</v>
      </c>
    </row>
    <row r="2413" spans="1:9" ht="13.5" x14ac:dyDescent="0.25">
      <c r="A2413" s="3">
        <f>TITRES_STAT!B2416</f>
        <v>45820</v>
      </c>
      <c r="B2413" s="5">
        <f>TITRES_STAT!D2416</f>
        <v>2.69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4.0840471063406788E-3</v>
      </c>
      <c r="G2413" s="2">
        <f t="shared" si="340"/>
        <v>7.0979907058887444E-3</v>
      </c>
      <c r="H2413" s="2">
        <f t="shared" si="337"/>
        <v>0.57538073457216687</v>
      </c>
      <c r="I2413" s="2">
        <f t="shared" si="338"/>
        <v>36.523281131048336</v>
      </c>
    </row>
    <row r="2414" spans="1:9" ht="13.5" x14ac:dyDescent="0.25">
      <c r="A2414" s="3">
        <f>TITRES_STAT!B2417</f>
        <v>45821</v>
      </c>
      <c r="B2414" s="5">
        <f>TITRES_STAT!D2417</f>
        <v>2.69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3.7923294558877729E-3</v>
      </c>
      <c r="G2414" s="2">
        <f t="shared" si="340"/>
        <v>6.5909913697538344E-3</v>
      </c>
      <c r="H2414" s="2">
        <f t="shared" si="337"/>
        <v>0.57538073457216676</v>
      </c>
      <c r="I2414" s="2">
        <f t="shared" si="338"/>
        <v>36.523281131048329</v>
      </c>
    </row>
    <row r="2415" spans="1:9" ht="13.5" x14ac:dyDescent="0.25">
      <c r="A2415" s="3">
        <f>TITRES_STAT!B2418</f>
        <v>45824</v>
      </c>
      <c r="B2415" s="5">
        <f>TITRES_STAT!D2418</f>
        <v>2.69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3.5214487804672177E-3</v>
      </c>
      <c r="G2415" s="2">
        <f t="shared" si="340"/>
        <v>6.1202062719142745E-3</v>
      </c>
      <c r="H2415" s="2">
        <f t="shared" si="337"/>
        <v>0.57538073457216676</v>
      </c>
      <c r="I2415" s="2">
        <f t="shared" si="338"/>
        <v>36.523281131048329</v>
      </c>
    </row>
    <row r="2416" spans="1:9" ht="13.5" x14ac:dyDescent="0.25">
      <c r="A2416" s="3">
        <f>TITRES_STAT!B2419</f>
        <v>45825</v>
      </c>
      <c r="B2416" s="5">
        <f>TITRES_STAT!D2419</f>
        <v>2.69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3.2699167247195594E-3</v>
      </c>
      <c r="G2416" s="2">
        <f t="shared" si="340"/>
        <v>5.6830486810632548E-3</v>
      </c>
      <c r="H2416" s="2">
        <f t="shared" si="337"/>
        <v>0.57538073457216687</v>
      </c>
      <c r="I2416" s="2">
        <f t="shared" si="338"/>
        <v>36.523281131048336</v>
      </c>
    </row>
    <row r="2417" spans="1:9" ht="13.5" x14ac:dyDescent="0.25">
      <c r="A2417" s="3">
        <f>TITRES_STAT!B2420</f>
        <v>45826</v>
      </c>
      <c r="B2417" s="5">
        <f>TITRES_STAT!D2420</f>
        <v>2.69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3.0363512443824479E-3</v>
      </c>
      <c r="G2417" s="2">
        <f t="shared" si="340"/>
        <v>5.2771166324158802E-3</v>
      </c>
      <c r="H2417" s="2">
        <f t="shared" si="337"/>
        <v>0.57538073457216676</v>
      </c>
      <c r="I2417" s="2">
        <f t="shared" si="338"/>
        <v>36.523281131048329</v>
      </c>
    </row>
    <row r="2418" spans="1:9" ht="13.5" x14ac:dyDescent="0.25">
      <c r="A2418" s="3">
        <f>TITRES_STAT!B2421</f>
        <v>45827</v>
      </c>
      <c r="B2418" s="5">
        <f>TITRES_STAT!D2421</f>
        <v>2.69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2.8194690126408448E-3</v>
      </c>
      <c r="G2418" s="2">
        <f t="shared" si="340"/>
        <v>4.9001797301004594E-3</v>
      </c>
      <c r="H2418" s="2">
        <f t="shared" si="337"/>
        <v>0.57538073457216687</v>
      </c>
      <c r="I2418" s="2">
        <f t="shared" si="338"/>
        <v>36.523281131048336</v>
      </c>
    </row>
    <row r="2419" spans="1:9" ht="13.5" x14ac:dyDescent="0.25">
      <c r="A2419" s="3">
        <f>TITRES_STAT!B2422</f>
        <v>45828</v>
      </c>
      <c r="B2419" s="5">
        <f>TITRES_STAT!D2422</f>
        <v>2.69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2.6180783688807842E-3</v>
      </c>
      <c r="G2419" s="2">
        <f t="shared" si="340"/>
        <v>4.5501668922361405E-3</v>
      </c>
      <c r="H2419" s="2">
        <f t="shared" si="337"/>
        <v>0.57538073457216687</v>
      </c>
      <c r="I2419" s="2">
        <f t="shared" si="338"/>
        <v>36.523281131048336</v>
      </c>
    </row>
    <row r="2420" spans="1:9" ht="13.5" x14ac:dyDescent="0.25">
      <c r="A2420" s="3">
        <f>TITRES_STAT!B2423</f>
        <v>45831</v>
      </c>
      <c r="B2420" s="5">
        <f>TITRES_STAT!D2423</f>
        <v>2.81</v>
      </c>
      <c r="C2420" s="2">
        <f t="shared" si="333"/>
        <v>0.12000000000000011</v>
      </c>
      <c r="D2420" s="2">
        <f t="shared" si="334"/>
        <v>0.12000000000000011</v>
      </c>
      <c r="E2420" s="2">
        <f t="shared" si="335"/>
        <v>0</v>
      </c>
      <c r="F2420" s="2">
        <f t="shared" si="340"/>
        <v>1.1002501342532164E-2</v>
      </c>
      <c r="G2420" s="2">
        <f t="shared" si="340"/>
        <v>4.2251549713621306E-3</v>
      </c>
      <c r="H2420" s="2">
        <f t="shared" si="337"/>
        <v>2.6040468141657565</v>
      </c>
      <c r="I2420" s="2">
        <f t="shared" si="338"/>
        <v>72.253412578618963</v>
      </c>
    </row>
    <row r="2421" spans="1:9" ht="13.5" x14ac:dyDescent="0.25">
      <c r="A2421" s="3">
        <f>TITRES_STAT!B2424</f>
        <v>45832</v>
      </c>
      <c r="B2421" s="5">
        <f>TITRES_STAT!D2424</f>
        <v>2.81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1.0216608389494151E-2</v>
      </c>
      <c r="G2421" s="2">
        <f t="shared" si="340"/>
        <v>3.9233581876934069E-3</v>
      </c>
      <c r="H2421" s="2">
        <f t="shared" si="337"/>
        <v>2.604046814165756</v>
      </c>
      <c r="I2421" s="2">
        <f t="shared" si="338"/>
        <v>72.253412578618949</v>
      </c>
    </row>
    <row r="2422" spans="1:9" ht="13.5" x14ac:dyDescent="0.25">
      <c r="A2422" s="3">
        <f>TITRES_STAT!B2425</f>
        <v>45833</v>
      </c>
      <c r="B2422" s="5">
        <f>TITRES_STAT!D2425</f>
        <v>2.93</v>
      </c>
      <c r="C2422" s="2">
        <f t="shared" si="333"/>
        <v>0.12000000000000011</v>
      </c>
      <c r="D2422" s="2">
        <f t="shared" si="334"/>
        <v>0.12000000000000011</v>
      </c>
      <c r="E2422" s="2">
        <f t="shared" si="335"/>
        <v>0</v>
      </c>
      <c r="F2422" s="2">
        <f t="shared" si="340"/>
        <v>1.8058279218816007E-2</v>
      </c>
      <c r="G2422" s="2">
        <f t="shared" si="340"/>
        <v>3.6431183171438779E-3</v>
      </c>
      <c r="H2422" s="2">
        <f t="shared" si="337"/>
        <v>4.9568193088423458</v>
      </c>
      <c r="I2422" s="2">
        <f t="shared" si="338"/>
        <v>83.212517483691457</v>
      </c>
    </row>
    <row r="2423" spans="1:9" ht="13.5" x14ac:dyDescent="0.25">
      <c r="A2423" s="3">
        <f>TITRES_STAT!B2426</f>
        <v>45835</v>
      </c>
      <c r="B2423" s="5">
        <f>TITRES_STAT!D2426</f>
        <v>3.06</v>
      </c>
      <c r="C2423" s="2">
        <f t="shared" si="333"/>
        <v>0.12999999999999989</v>
      </c>
      <c r="D2423" s="2">
        <f t="shared" si="334"/>
        <v>0.12999999999999989</v>
      </c>
      <c r="E2423" s="2">
        <f t="shared" si="335"/>
        <v>0</v>
      </c>
      <c r="F2423" s="2">
        <f t="shared" si="340"/>
        <v>2.6054116417472E-2</v>
      </c>
      <c r="G2423" s="2">
        <f t="shared" si="340"/>
        <v>3.3828955802050298E-3</v>
      </c>
      <c r="H2423" s="2">
        <f t="shared" si="337"/>
        <v>7.701720552631695</v>
      </c>
      <c r="I2423" s="2">
        <f t="shared" si="338"/>
        <v>88.508019834105497</v>
      </c>
    </row>
    <row r="2424" spans="1:9" ht="13.5" x14ac:dyDescent="0.25">
      <c r="A2424" s="3">
        <f>TITRES_STAT!B2427</f>
        <v>45838</v>
      </c>
      <c r="B2424" s="5">
        <f>TITRES_STAT!D2427</f>
        <v>3.19</v>
      </c>
      <c r="C2424" s="2">
        <f t="shared" si="333"/>
        <v>0.12999999999999989</v>
      </c>
      <c r="D2424" s="2">
        <f t="shared" si="334"/>
        <v>0.12999999999999989</v>
      </c>
      <c r="E2424" s="2">
        <f t="shared" si="335"/>
        <v>0</v>
      </c>
      <c r="F2424" s="2">
        <f t="shared" si="340"/>
        <v>3.3478822387652561E-2</v>
      </c>
      <c r="G2424" s="2">
        <f t="shared" si="340"/>
        <v>3.1412601816189563E-3</v>
      </c>
      <c r="H2424" s="2">
        <f t="shared" si="337"/>
        <v>10.6577680459433</v>
      </c>
      <c r="I2424" s="2">
        <f t="shared" si="338"/>
        <v>91.422028675995293</v>
      </c>
    </row>
    <row r="2425" spans="1:9" ht="13.5" x14ac:dyDescent="0.25">
      <c r="A2425" s="3">
        <f>TITRES_STAT!B2428</f>
        <v>45839</v>
      </c>
      <c r="B2425" s="5">
        <f>TITRES_STAT!D2428</f>
        <v>3.19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3.1087477931391664E-2</v>
      </c>
      <c r="G2425" s="2">
        <f t="shared" si="340"/>
        <v>2.9168844543604596E-3</v>
      </c>
      <c r="H2425" s="2">
        <f t="shared" si="337"/>
        <v>10.6577680459433</v>
      </c>
      <c r="I2425" s="2">
        <f t="shared" si="338"/>
        <v>91.422028675995293</v>
      </c>
    </row>
    <row r="2426" spans="1:9" ht="13.5" x14ac:dyDescent="0.25">
      <c r="A2426" s="3">
        <f>TITRES_STAT!B2429</f>
        <v>45840</v>
      </c>
      <c r="B2426" s="5">
        <f>TITRES_STAT!D2429</f>
        <v>3.19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2.8866943793435119E-2</v>
      </c>
      <c r="G2426" s="2">
        <f t="shared" si="340"/>
        <v>2.7085355647632836E-3</v>
      </c>
      <c r="H2426" s="2">
        <f t="shared" si="337"/>
        <v>10.657768045943302</v>
      </c>
      <c r="I2426" s="2">
        <f t="shared" si="338"/>
        <v>91.422028675995293</v>
      </c>
    </row>
    <row r="2427" spans="1:9" ht="13.5" x14ac:dyDescent="0.25">
      <c r="A2427" s="3">
        <f>TITRES_STAT!B2430</f>
        <v>45841</v>
      </c>
      <c r="B2427" s="5">
        <f>TITRES_STAT!D2430</f>
        <v>3.19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2.6805019236761183E-2</v>
      </c>
      <c r="G2427" s="2">
        <f t="shared" si="340"/>
        <v>2.5150687387087635E-3</v>
      </c>
      <c r="H2427" s="2">
        <f t="shared" si="337"/>
        <v>10.657768045943302</v>
      </c>
      <c r="I2427" s="2">
        <f t="shared" si="338"/>
        <v>91.422028675995293</v>
      </c>
    </row>
    <row r="2428" spans="1:9" ht="13.5" x14ac:dyDescent="0.25">
      <c r="A2428" s="3">
        <f>TITRES_STAT!B2431</f>
        <v>45842</v>
      </c>
      <c r="B2428" s="5">
        <f>TITRES_STAT!D2431</f>
        <v>3.19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2.4890375005563955E-2</v>
      </c>
      <c r="G2428" s="2">
        <f t="shared" si="340"/>
        <v>2.3354209716581376E-3</v>
      </c>
      <c r="H2428" s="2">
        <f t="shared" si="337"/>
        <v>10.657768045943302</v>
      </c>
      <c r="I2428" s="2">
        <f t="shared" si="338"/>
        <v>91.422028675995293</v>
      </c>
    </row>
    <row r="2429" spans="1:9" ht="13.5" x14ac:dyDescent="0.25">
      <c r="A2429" s="3">
        <f>TITRES_STAT!B2432</f>
        <v>45845</v>
      </c>
      <c r="B2429" s="5">
        <f>TITRES_STAT!D2432</f>
        <v>3.19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2.3112491076595101E-2</v>
      </c>
      <c r="G2429" s="2">
        <f t="shared" si="341"/>
        <v>2.1686051879682708E-3</v>
      </c>
      <c r="H2429" s="2">
        <f t="shared" si="337"/>
        <v>10.6577680459433</v>
      </c>
      <c r="I2429" s="2">
        <f t="shared" si="338"/>
        <v>91.422028675995293</v>
      </c>
    </row>
    <row r="2430" spans="1:9" ht="13.5" x14ac:dyDescent="0.25">
      <c r="A2430" s="3">
        <f>TITRES_STAT!B2433</f>
        <v>45846</v>
      </c>
      <c r="B2430" s="5">
        <f>TITRES_STAT!D2433</f>
        <v>3.05</v>
      </c>
      <c r="C2430" s="2">
        <f t="shared" si="333"/>
        <v>-0.14000000000000012</v>
      </c>
      <c r="D2430" s="2">
        <f t="shared" si="334"/>
        <v>0</v>
      </c>
      <c r="E2430" s="2">
        <f t="shared" si="335"/>
        <v>0.14000000000000012</v>
      </c>
      <c r="F2430" s="2">
        <f t="shared" si="341"/>
        <v>2.1461598856838311E-2</v>
      </c>
      <c r="G2430" s="2">
        <f t="shared" si="341"/>
        <v>1.2013704817399117E-2</v>
      </c>
      <c r="H2430" s="2">
        <f t="shared" si="337"/>
        <v>1.7864263508252733</v>
      </c>
      <c r="I2430" s="2">
        <f t="shared" si="338"/>
        <v>64.111737613168074</v>
      </c>
    </row>
    <row r="2431" spans="1:9" ht="13.5" x14ac:dyDescent="0.25">
      <c r="A2431" s="3">
        <f>TITRES_STAT!B2434</f>
        <v>45847</v>
      </c>
      <c r="B2431" s="5">
        <f>TITRES_STAT!D2434</f>
        <v>3.05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1.9928627509921287E-2</v>
      </c>
      <c r="G2431" s="2">
        <f t="shared" si="341"/>
        <v>1.1155583044727751E-2</v>
      </c>
      <c r="H2431" s="2">
        <f t="shared" si="337"/>
        <v>1.7864263508252731</v>
      </c>
      <c r="I2431" s="2">
        <f t="shared" si="338"/>
        <v>64.111737613168074</v>
      </c>
    </row>
    <row r="2432" spans="1:9" ht="13.5" x14ac:dyDescent="0.25">
      <c r="A2432" s="3">
        <f>TITRES_STAT!B2435</f>
        <v>45848</v>
      </c>
      <c r="B2432" s="5">
        <f>TITRES_STAT!D2435</f>
        <v>3.05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1.850515411635548E-2</v>
      </c>
      <c r="G2432" s="2">
        <f t="shared" si="341"/>
        <v>1.0358755684390054E-2</v>
      </c>
      <c r="H2432" s="2">
        <f t="shared" si="337"/>
        <v>1.7864263508252733</v>
      </c>
      <c r="I2432" s="2">
        <f t="shared" si="338"/>
        <v>64.111737613168074</v>
      </c>
    </row>
    <row r="2433" spans="1:9" ht="13.5" x14ac:dyDescent="0.25">
      <c r="A2433" s="3">
        <f>TITRES_STAT!B2436</f>
        <v>45849</v>
      </c>
      <c r="B2433" s="5">
        <f>TITRES_STAT!D2436</f>
        <v>3.05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1.7183357393758661E-2</v>
      </c>
      <c r="G2433" s="2">
        <f t="shared" si="341"/>
        <v>9.6188445640764796E-3</v>
      </c>
      <c r="H2433" s="2">
        <f t="shared" si="337"/>
        <v>1.7864263508252731</v>
      </c>
      <c r="I2433" s="2">
        <f t="shared" si="338"/>
        <v>64.111737613168074</v>
      </c>
    </row>
    <row r="2434" spans="1:9" ht="13.5" x14ac:dyDescent="0.25">
      <c r="A2434" s="3">
        <f>TITRES_STAT!B2437</f>
        <v>45852</v>
      </c>
      <c r="B2434" s="5">
        <f>TITRES_STAT!D2437</f>
        <v>3.05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1.5955974722775899E-2</v>
      </c>
      <c r="G2434" s="2">
        <f t="shared" si="341"/>
        <v>8.9317842380710177E-3</v>
      </c>
      <c r="H2434" s="2">
        <f t="shared" si="337"/>
        <v>1.7864263508252729</v>
      </c>
      <c r="I2434" s="2">
        <f t="shared" si="338"/>
        <v>64.11173761316806</v>
      </c>
    </row>
    <row r="2435" spans="1:9" ht="13.5" x14ac:dyDescent="0.25">
      <c r="A2435" s="3">
        <f>TITRES_STAT!B2438</f>
        <v>45853</v>
      </c>
      <c r="B2435" s="5">
        <f>TITRES_STAT!D2438</f>
        <v>3.05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1.4816262242577621E-2</v>
      </c>
      <c r="G2435" s="2">
        <f t="shared" si="341"/>
        <v>8.2937996496373727E-3</v>
      </c>
      <c r="H2435" s="2">
        <f t="shared" si="337"/>
        <v>1.7864263508252733</v>
      </c>
      <c r="I2435" s="2">
        <f t="shared" si="338"/>
        <v>64.111737613168074</v>
      </c>
    </row>
    <row r="2436" spans="1:9" ht="13.5" x14ac:dyDescent="0.25">
      <c r="A2436" s="3">
        <f>TITRES_STAT!B2439</f>
        <v>45854</v>
      </c>
      <c r="B2436" s="5">
        <f>TITRES_STAT!D2439</f>
        <v>3.05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1.375795779667922E-2</v>
      </c>
      <c r="G2436" s="2">
        <f t="shared" si="341"/>
        <v>7.7013853889489892E-3</v>
      </c>
      <c r="H2436" s="2">
        <f t="shared" si="337"/>
        <v>1.7864263508252733</v>
      </c>
      <c r="I2436" s="2">
        <f t="shared" si="338"/>
        <v>64.111737613168074</v>
      </c>
    </row>
    <row r="2437" spans="1:9" ht="13.5" x14ac:dyDescent="0.25">
      <c r="A2437" s="3">
        <f>TITRES_STAT!B2440</f>
        <v>45855</v>
      </c>
      <c r="B2437" s="5">
        <f>TITRES_STAT!D2440</f>
        <v>3.05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1.2775246525487848E-2</v>
      </c>
      <c r="G2437" s="2">
        <f t="shared" si="341"/>
        <v>7.1512864325954896E-3</v>
      </c>
      <c r="H2437" s="2">
        <f t="shared" si="337"/>
        <v>1.7864263508252733</v>
      </c>
      <c r="I2437" s="2">
        <f t="shared" si="338"/>
        <v>64.111737613168074</v>
      </c>
    </row>
    <row r="2438" spans="1:9" ht="13.5" x14ac:dyDescent="0.25">
      <c r="A2438" s="3">
        <f>TITRES_STAT!B2441</f>
        <v>45856</v>
      </c>
      <c r="B2438" s="5">
        <f>TITRES_STAT!D2441</f>
        <v>3.05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1.186272891652443E-2</v>
      </c>
      <c r="G2438" s="2">
        <f t="shared" si="341"/>
        <v>6.6404802588386691E-3</v>
      </c>
      <c r="H2438" s="2">
        <f t="shared" si="337"/>
        <v>1.7864263508252733</v>
      </c>
      <c r="I2438" s="2">
        <f t="shared" si="338"/>
        <v>64.111737613168074</v>
      </c>
    </row>
    <row r="2439" spans="1:9" ht="13.5" x14ac:dyDescent="0.25">
      <c r="A2439" s="3">
        <f>TITRES_STAT!B2442</f>
        <v>45859</v>
      </c>
      <c r="B2439" s="5">
        <f>TITRES_STAT!D2442</f>
        <v>3.05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1.1015391136772686E-2</v>
      </c>
      <c r="G2439" s="2">
        <f t="shared" si="341"/>
        <v>6.1661602403501933E-3</v>
      </c>
      <c r="H2439" s="2">
        <f t="shared" si="337"/>
        <v>1.7864263508252733</v>
      </c>
      <c r="I2439" s="2">
        <f t="shared" si="338"/>
        <v>64.111737613168074</v>
      </c>
    </row>
    <row r="2440" spans="1:9" ht="13.5" x14ac:dyDescent="0.25">
      <c r="A2440" s="3">
        <f>TITRES_STAT!B2443</f>
        <v>45860</v>
      </c>
      <c r="B2440" s="5">
        <f>TITRES_STAT!D2443</f>
        <v>3.05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1.0228577484146064E-2</v>
      </c>
      <c r="G2440" s="2">
        <f t="shared" si="341"/>
        <v>5.7257202231823226E-3</v>
      </c>
      <c r="H2440" s="2">
        <f t="shared" si="337"/>
        <v>1.7864263508252731</v>
      </c>
      <c r="I2440" s="2">
        <f t="shared" si="338"/>
        <v>64.111737613168074</v>
      </c>
    </row>
    <row r="2441" spans="1:9" ht="13.5" x14ac:dyDescent="0.25">
      <c r="A2441" s="3">
        <f>TITRES_STAT!B2444</f>
        <v>45861</v>
      </c>
      <c r="B2441" s="5">
        <f>TITRES_STAT!D2444</f>
        <v>3.05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9.4979648067070599E-3</v>
      </c>
      <c r="G2441" s="2">
        <f t="shared" si="341"/>
        <v>5.3167402072407275E-3</v>
      </c>
      <c r="H2441" s="2">
        <f t="shared" si="337"/>
        <v>1.7864263508252733</v>
      </c>
      <c r="I2441" s="2">
        <f t="shared" si="338"/>
        <v>64.111737613168074</v>
      </c>
    </row>
    <row r="2442" spans="1:9" ht="13.5" x14ac:dyDescent="0.25">
      <c r="A2442" s="3">
        <f>TITRES_STAT!B2445</f>
        <v>45862</v>
      </c>
      <c r="B2442" s="5">
        <f>TITRES_STAT!D2445</f>
        <v>3.05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8.8195387490851273E-3</v>
      </c>
      <c r="G2442" s="2">
        <f t="shared" si="341"/>
        <v>4.9369730495806754E-3</v>
      </c>
      <c r="H2442" s="2">
        <f t="shared" si="337"/>
        <v>1.7864263508252733</v>
      </c>
      <c r="I2442" s="2">
        <f t="shared" si="338"/>
        <v>64.111737613168074</v>
      </c>
    </row>
    <row r="2443" spans="1:9" ht="13.5" x14ac:dyDescent="0.25">
      <c r="A2443" s="3">
        <f>TITRES_STAT!B2446</f>
        <v>45866</v>
      </c>
      <c r="B2443" s="5">
        <f>TITRES_STAT!D2446</f>
        <v>3</v>
      </c>
      <c r="C2443" s="2">
        <f t="shared" si="342"/>
        <v>-4.9999999999999822E-2</v>
      </c>
      <c r="D2443" s="2">
        <f t="shared" si="343"/>
        <v>0</v>
      </c>
      <c r="E2443" s="2">
        <f t="shared" si="344"/>
        <v>4.9999999999999822E-2</v>
      </c>
      <c r="F2443" s="2">
        <f t="shared" si="341"/>
        <v>8.1895716955790471E-3</v>
      </c>
      <c r="G2443" s="2">
        <f t="shared" si="341"/>
        <v>8.1557606888963286E-3</v>
      </c>
      <c r="H2443" s="2">
        <f t="shared" si="337"/>
        <v>1.0041456594881151</v>
      </c>
      <c r="I2443" s="2">
        <f t="shared" si="338"/>
        <v>50.103427100432761</v>
      </c>
    </row>
    <row r="2444" spans="1:9" ht="13.5" x14ac:dyDescent="0.25">
      <c r="A2444" s="3">
        <f>TITRES_STAT!B2447</f>
        <v>45867</v>
      </c>
      <c r="B2444" s="5">
        <f>TITRES_STAT!D2447</f>
        <v>3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7.6046022887519731E-3</v>
      </c>
      <c r="G2444" s="2">
        <f t="shared" si="341"/>
        <v>7.5732063539751624E-3</v>
      </c>
      <c r="H2444" s="2">
        <f t="shared" si="337"/>
        <v>1.0041456594881151</v>
      </c>
      <c r="I2444" s="2">
        <f t="shared" si="338"/>
        <v>50.103427100432761</v>
      </c>
    </row>
    <row r="2445" spans="1:9" ht="13.5" x14ac:dyDescent="0.25">
      <c r="A2445" s="3">
        <f>TITRES_STAT!B2448</f>
        <v>45868</v>
      </c>
      <c r="B2445" s="5">
        <f>TITRES_STAT!D2448</f>
        <v>3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7.0614164109839752E-3</v>
      </c>
      <c r="G2445" s="2">
        <f t="shared" si="345"/>
        <v>7.0322630429769366E-3</v>
      </c>
      <c r="H2445" s="2">
        <f t="shared" si="337"/>
        <v>1.0041456594881151</v>
      </c>
      <c r="I2445" s="2">
        <f t="shared" si="338"/>
        <v>50.103427100432761</v>
      </c>
    </row>
    <row r="2446" spans="1:9" ht="13.5" x14ac:dyDescent="0.25">
      <c r="A2446" s="3">
        <f>TITRES_STAT!B2449</f>
        <v>45869</v>
      </c>
      <c r="B2446" s="5">
        <f>TITRES_STAT!D2449</f>
        <v>3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6.5570295244851201E-3</v>
      </c>
      <c r="G2446" s="2">
        <f t="shared" si="345"/>
        <v>6.5299585399071552E-3</v>
      </c>
      <c r="H2446" s="2">
        <f t="shared" si="337"/>
        <v>1.0041456594881151</v>
      </c>
      <c r="I2446" s="2">
        <f t="shared" si="338"/>
        <v>50.103427100432761</v>
      </c>
    </row>
    <row r="2447" spans="1:9" ht="13.5" x14ac:dyDescent="0.25">
      <c r="A2447" s="3">
        <f>TITRES_STAT!B2450</f>
        <v>45870</v>
      </c>
      <c r="B2447" s="5">
        <f>TITRES_STAT!D2450</f>
        <v>3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6.0886702727361835E-3</v>
      </c>
      <c r="G2447" s="2">
        <f t="shared" si="345"/>
        <v>6.0635329299137874E-3</v>
      </c>
      <c r="H2447" s="2">
        <f t="shared" si="337"/>
        <v>1.0041456594881153</v>
      </c>
      <c r="I2447" s="2">
        <f t="shared" si="338"/>
        <v>50.103427100432761</v>
      </c>
    </row>
    <row r="2448" spans="1:9" ht="13.5" x14ac:dyDescent="0.25">
      <c r="A2448" s="3">
        <f>TITRES_STAT!B2451</f>
        <v>45873</v>
      </c>
      <c r="B2448" s="5">
        <f>TITRES_STAT!D2451</f>
        <v>3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5.653765253255027E-3</v>
      </c>
      <c r="G2448" s="2">
        <f t="shared" si="345"/>
        <v>5.6304234349199454E-3</v>
      </c>
      <c r="H2448" s="2">
        <f t="shared" si="337"/>
        <v>1.0041456594881151</v>
      </c>
      <c r="I2448" s="2">
        <f t="shared" si="338"/>
        <v>50.103427100432761</v>
      </c>
    </row>
    <row r="2449" spans="1:9" ht="13.5" x14ac:dyDescent="0.25">
      <c r="A2449" s="3">
        <f>TITRES_STAT!B2452</f>
        <v>45874</v>
      </c>
      <c r="B2449" s="5">
        <f>TITRES_STAT!D2452</f>
        <v>3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5.2499248780225249E-3</v>
      </c>
      <c r="G2449" s="2">
        <f t="shared" si="345"/>
        <v>5.2282503324256628E-3</v>
      </c>
      <c r="H2449" s="2">
        <f t="shared" ref="H2449:H2508" si="346">F2449/G2449</f>
        <v>1.0041456594881153</v>
      </c>
      <c r="I2449" s="2">
        <f t="shared" ref="I2449:I2508" si="347">IF(G2449=0,100,100-(100/(1+H2449)))</f>
        <v>50.103427100432761</v>
      </c>
    </row>
    <row r="2450" spans="1:9" ht="13.5" x14ac:dyDescent="0.25">
      <c r="A2450" s="3">
        <f>TITRES_STAT!B2453</f>
        <v>45875</v>
      </c>
      <c r="B2450" s="5">
        <f>TITRES_STAT!D2453</f>
        <v>3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4.8749302438780588E-3</v>
      </c>
      <c r="G2450" s="2">
        <f t="shared" si="345"/>
        <v>4.8548038801095438E-3</v>
      </c>
      <c r="H2450" s="2">
        <f t="shared" si="346"/>
        <v>1.0041456594881153</v>
      </c>
      <c r="I2450" s="2">
        <f t="shared" si="347"/>
        <v>50.103427100432761</v>
      </c>
    </row>
    <row r="2451" spans="1:9" ht="13.5" x14ac:dyDescent="0.25">
      <c r="A2451" s="3">
        <f>TITRES_STAT!B2454</f>
        <v>45876</v>
      </c>
      <c r="B2451" s="5">
        <f>TITRES_STAT!D2454</f>
        <v>3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4.5267209407439113E-3</v>
      </c>
      <c r="G2451" s="2">
        <f t="shared" si="345"/>
        <v>4.5080321743874328E-3</v>
      </c>
      <c r="H2451" s="2">
        <f t="shared" si="346"/>
        <v>1.0041456594881153</v>
      </c>
      <c r="I2451" s="2">
        <f t="shared" si="347"/>
        <v>50.103427100432761</v>
      </c>
    </row>
    <row r="2452" spans="1:9" ht="13.5" x14ac:dyDescent="0.25">
      <c r="A2452" s="3">
        <f>TITRES_STAT!B2455</f>
        <v>45877</v>
      </c>
      <c r="B2452" s="5">
        <f>TITRES_STAT!D2455</f>
        <v>3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4.203383730690775E-3</v>
      </c>
      <c r="G2452" s="2">
        <f t="shared" si="345"/>
        <v>4.186029876216902E-3</v>
      </c>
      <c r="H2452" s="2">
        <f t="shared" si="346"/>
        <v>1.0041456594881153</v>
      </c>
      <c r="I2452" s="2">
        <f t="shared" si="347"/>
        <v>50.103427100432761</v>
      </c>
    </row>
    <row r="2453" spans="1:9" ht="13.5" x14ac:dyDescent="0.25">
      <c r="A2453" s="3">
        <f>TITRES_STAT!B2456</f>
        <v>45880</v>
      </c>
      <c r="B2453" s="5">
        <f>TITRES_STAT!D2456</f>
        <v>3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3.9031420356414339E-3</v>
      </c>
      <c r="G2453" s="2">
        <f t="shared" si="345"/>
        <v>3.8870277422014088E-3</v>
      </c>
      <c r="H2453" s="2">
        <f t="shared" si="346"/>
        <v>1.0041456594881155</v>
      </c>
      <c r="I2453" s="2">
        <f t="shared" si="347"/>
        <v>50.103427100432768</v>
      </c>
    </row>
    <row r="2454" spans="1:9" ht="13.5" x14ac:dyDescent="0.25">
      <c r="A2454" s="3">
        <f>TITRES_STAT!B2457</f>
        <v>45881</v>
      </c>
      <c r="B2454" s="5">
        <f>TITRES_STAT!D2457</f>
        <v>3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3.6243461759527598E-3</v>
      </c>
      <c r="G2454" s="2">
        <f t="shared" si="345"/>
        <v>3.6093829034727367E-3</v>
      </c>
      <c r="H2454" s="2">
        <f t="shared" si="346"/>
        <v>1.0041456594881153</v>
      </c>
      <c r="I2454" s="2">
        <f t="shared" si="347"/>
        <v>50.103427100432761</v>
      </c>
    </row>
    <row r="2455" spans="1:9" ht="13.5" x14ac:dyDescent="0.25">
      <c r="A2455" s="3">
        <f>TITRES_STAT!B2458</f>
        <v>45883</v>
      </c>
      <c r="B2455" s="5">
        <f>TITRES_STAT!D2458</f>
        <v>3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3.3654643062418486E-3</v>
      </c>
      <c r="G2455" s="2">
        <f t="shared" si="345"/>
        <v>3.3515698389389695E-3</v>
      </c>
      <c r="H2455" s="2">
        <f t="shared" si="346"/>
        <v>1.0041456594881155</v>
      </c>
      <c r="I2455" s="2">
        <f t="shared" si="347"/>
        <v>50.103427100432768</v>
      </c>
    </row>
    <row r="2456" spans="1:9" ht="13.5" x14ac:dyDescent="0.25">
      <c r="A2456" s="3">
        <f>TITRES_STAT!B2459</f>
        <v>45884</v>
      </c>
      <c r="B2456" s="5">
        <f>TITRES_STAT!D2459</f>
        <v>3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3.1250739986531453E-3</v>
      </c>
      <c r="G2456" s="2">
        <f t="shared" si="345"/>
        <v>3.1121719933004713E-3</v>
      </c>
      <c r="H2456" s="2">
        <f t="shared" si="346"/>
        <v>1.0041456594881157</v>
      </c>
      <c r="I2456" s="2">
        <f t="shared" si="347"/>
        <v>50.103427100432782</v>
      </c>
    </row>
    <row r="2457" spans="1:9" ht="13.5" x14ac:dyDescent="0.25">
      <c r="A2457" s="3">
        <f>TITRES_STAT!B2460</f>
        <v>45887</v>
      </c>
      <c r="B2457" s="5">
        <f>TITRES_STAT!D2460</f>
        <v>3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2.9018544273207779E-3</v>
      </c>
      <c r="G2457" s="2">
        <f t="shared" si="345"/>
        <v>2.889873993779009E-3</v>
      </c>
      <c r="H2457" s="2">
        <f t="shared" si="346"/>
        <v>1.0041456594881157</v>
      </c>
      <c r="I2457" s="2">
        <f t="shared" si="347"/>
        <v>50.103427100432782</v>
      </c>
    </row>
    <row r="2458" spans="1:9" ht="13.5" x14ac:dyDescent="0.25">
      <c r="A2458" s="3">
        <f>TITRES_STAT!B2461</f>
        <v>45888</v>
      </c>
      <c r="B2458" s="5">
        <f>TITRES_STAT!D2461</f>
        <v>3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2.6945791110835793E-3</v>
      </c>
      <c r="G2458" s="2">
        <f t="shared" si="345"/>
        <v>2.683454422794794E-3</v>
      </c>
      <c r="H2458" s="2">
        <f t="shared" si="346"/>
        <v>1.0041456594881157</v>
      </c>
      <c r="I2458" s="2">
        <f t="shared" si="347"/>
        <v>50.103427100432782</v>
      </c>
    </row>
    <row r="2459" spans="1:9" ht="13.5" x14ac:dyDescent="0.25">
      <c r="A2459" s="3">
        <f>TITRES_STAT!B2462</f>
        <v>45889</v>
      </c>
      <c r="B2459" s="5">
        <f>TITRES_STAT!D2462</f>
        <v>3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2.5021091745776091E-3</v>
      </c>
      <c r="G2459" s="2">
        <f t="shared" si="345"/>
        <v>2.49177910688088E-3</v>
      </c>
      <c r="H2459" s="2">
        <f t="shared" si="346"/>
        <v>1.0041456594881157</v>
      </c>
      <c r="I2459" s="2">
        <f t="shared" si="347"/>
        <v>50.103427100432782</v>
      </c>
    </row>
    <row r="2460" spans="1:9" ht="13.5" x14ac:dyDescent="0.25">
      <c r="A2460" s="3">
        <f>TITRES_STAT!B2463</f>
        <v>45890</v>
      </c>
      <c r="B2460" s="5">
        <f>TITRES_STAT!D2463</f>
        <v>3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2.3233870906792082E-3</v>
      </c>
      <c r="G2460" s="2">
        <f t="shared" si="345"/>
        <v>2.313794884960817E-3</v>
      </c>
      <c r="H2460" s="2">
        <f t="shared" si="346"/>
        <v>1.0041456594881155</v>
      </c>
      <c r="I2460" s="2">
        <f t="shared" si="347"/>
        <v>50.103427100432768</v>
      </c>
    </row>
    <row r="2461" spans="1:9" ht="13.5" x14ac:dyDescent="0.25">
      <c r="A2461" s="3">
        <f>TITRES_STAT!B2464</f>
        <v>45891</v>
      </c>
      <c r="B2461" s="5">
        <f>TITRES_STAT!D2464</f>
        <v>3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2.1574308699164077E-3</v>
      </c>
      <c r="G2461" s="2">
        <f t="shared" si="348"/>
        <v>2.1485238217493299E-3</v>
      </c>
      <c r="H2461" s="2">
        <f t="shared" si="346"/>
        <v>1.0041456594881157</v>
      </c>
      <c r="I2461" s="2">
        <f t="shared" si="347"/>
        <v>50.103427100432782</v>
      </c>
    </row>
    <row r="2462" spans="1:9" ht="13.5" x14ac:dyDescent="0.25">
      <c r="A2462" s="3">
        <f>TITRES_STAT!B2465</f>
        <v>45894</v>
      </c>
      <c r="B2462" s="5">
        <f>TITRES_STAT!D2465</f>
        <v>3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2.0033286649223784E-3</v>
      </c>
      <c r="G2462" s="2">
        <f t="shared" si="348"/>
        <v>1.9950578344815205E-3</v>
      </c>
      <c r="H2462" s="2">
        <f t="shared" si="346"/>
        <v>1.0041456594881157</v>
      </c>
      <c r="I2462" s="2">
        <f t="shared" si="347"/>
        <v>50.103427100432782</v>
      </c>
    </row>
    <row r="2463" spans="1:9" ht="13.5" x14ac:dyDescent="0.25">
      <c r="A2463" s="3">
        <f>TITRES_STAT!B2466</f>
        <v>45895</v>
      </c>
      <c r="B2463" s="5">
        <f>TITRES_STAT!D2466</f>
        <v>3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1.8602337602850656E-3</v>
      </c>
      <c r="G2463" s="2">
        <f t="shared" si="348"/>
        <v>1.8525537034471263E-3</v>
      </c>
      <c r="H2463" s="2">
        <f t="shared" si="346"/>
        <v>1.0041456594881155</v>
      </c>
      <c r="I2463" s="2">
        <f t="shared" si="347"/>
        <v>50.103427100432768</v>
      </c>
    </row>
    <row r="2464" spans="1:9" ht="13.5" x14ac:dyDescent="0.25">
      <c r="A2464" s="3">
        <f>TITRES_STAT!B2467</f>
        <v>45896</v>
      </c>
      <c r="B2464" s="5">
        <f>TITRES_STAT!D2467</f>
        <v>3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1.7273599202647038E-3</v>
      </c>
      <c r="G2464" s="2">
        <f t="shared" si="348"/>
        <v>1.7202284389151886E-3</v>
      </c>
      <c r="H2464" s="2">
        <f t="shared" si="346"/>
        <v>1.0041456594881157</v>
      </c>
      <c r="I2464" s="2">
        <f t="shared" si="347"/>
        <v>50.103427100432782</v>
      </c>
    </row>
    <row r="2465" spans="1:9" ht="13.5" x14ac:dyDescent="0.25">
      <c r="A2465" s="3">
        <f>TITRES_STAT!B2468</f>
        <v>45897</v>
      </c>
      <c r="B2465" s="5">
        <f>TITRES_STAT!D2468</f>
        <v>3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1.6039770688172251E-3</v>
      </c>
      <c r="G2465" s="2">
        <f t="shared" si="348"/>
        <v>1.5973549789926752E-3</v>
      </c>
      <c r="H2465" s="2">
        <f t="shared" si="346"/>
        <v>1.0041456594881157</v>
      </c>
      <c r="I2465" s="2">
        <f t="shared" si="347"/>
        <v>50.103427100432782</v>
      </c>
    </row>
    <row r="2466" spans="1:9" ht="13.5" x14ac:dyDescent="0.25">
      <c r="A2466" s="3">
        <f>TITRES_STAT!B2469</f>
        <v>45898</v>
      </c>
      <c r="B2466" s="5">
        <f>TITRES_STAT!D2469</f>
        <v>3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1.4894072781874233E-3</v>
      </c>
      <c r="G2466" s="2">
        <f t="shared" si="348"/>
        <v>1.4832581947789127E-3</v>
      </c>
      <c r="H2466" s="2">
        <f t="shared" si="346"/>
        <v>1.0041456594881157</v>
      </c>
      <c r="I2466" s="2">
        <f t="shared" si="347"/>
        <v>50.103427100432782</v>
      </c>
    </row>
    <row r="2467" spans="1:9" ht="13.5" x14ac:dyDescent="0.25">
      <c r="A2467" s="3">
        <f>TITRES_STAT!B2470</f>
        <v>45901</v>
      </c>
      <c r="B2467" s="5">
        <f>TITRES_STAT!D2470</f>
        <v>3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1.3830210440311786E-3</v>
      </c>
      <c r="G2467" s="2">
        <f t="shared" si="348"/>
        <v>1.3773111808661333E-3</v>
      </c>
      <c r="H2467" s="2">
        <f t="shared" si="346"/>
        <v>1.0041456594881155</v>
      </c>
      <c r="I2467" s="2">
        <f t="shared" si="347"/>
        <v>50.103427100432768</v>
      </c>
    </row>
    <row r="2468" spans="1:9" ht="13.5" x14ac:dyDescent="0.25">
      <c r="A2468" s="3">
        <f>TITRES_STAT!B2471</f>
        <v>45902</v>
      </c>
      <c r="B2468" s="5">
        <f>TITRES_STAT!D2471</f>
        <v>3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1.28423382660038E-3</v>
      </c>
      <c r="G2468" s="2">
        <f t="shared" si="348"/>
        <v>1.2789318108042665E-3</v>
      </c>
      <c r="H2468" s="2">
        <f t="shared" si="346"/>
        <v>1.0041456594881155</v>
      </c>
      <c r="I2468" s="2">
        <f t="shared" si="347"/>
        <v>50.103427100432768</v>
      </c>
    </row>
    <row r="2469" spans="1:9" ht="13.5" x14ac:dyDescent="0.25">
      <c r="A2469" s="3">
        <f>TITRES_STAT!B2472</f>
        <v>45903</v>
      </c>
      <c r="B2469" s="5">
        <f>TITRES_STAT!D2472</f>
        <v>3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1.1925028389860673E-3</v>
      </c>
      <c r="G2469" s="2">
        <f t="shared" si="348"/>
        <v>1.1875795386039616E-3</v>
      </c>
      <c r="H2469" s="2">
        <f t="shared" si="346"/>
        <v>1.0041456594881157</v>
      </c>
      <c r="I2469" s="2">
        <f t="shared" si="347"/>
        <v>50.103427100432782</v>
      </c>
    </row>
    <row r="2470" spans="1:9" ht="13.5" x14ac:dyDescent="0.25">
      <c r="A2470" s="3">
        <f>TITRES_STAT!B2473</f>
        <v>45905</v>
      </c>
      <c r="B2470" s="5">
        <f>TITRES_STAT!D2473</f>
        <v>2.87</v>
      </c>
      <c r="C2470" s="2">
        <f t="shared" si="342"/>
        <v>-0.12999999999999989</v>
      </c>
      <c r="D2470" s="2">
        <f t="shared" si="343"/>
        <v>0</v>
      </c>
      <c r="E2470" s="2">
        <f t="shared" si="344"/>
        <v>0.12999999999999989</v>
      </c>
      <c r="F2470" s="2">
        <f t="shared" si="348"/>
        <v>1.1073240647727768E-3</v>
      </c>
      <c r="G2470" s="2">
        <f t="shared" si="348"/>
        <v>1.0388466714417956E-2</v>
      </c>
      <c r="H2470" s="2">
        <f t="shared" si="346"/>
        <v>0.10659167471133567</v>
      </c>
      <c r="I2470" s="2">
        <f t="shared" si="347"/>
        <v>9.6324305656050626</v>
      </c>
    </row>
    <row r="2471" spans="1:9" ht="13.5" x14ac:dyDescent="0.25">
      <c r="A2471" s="3">
        <f>TITRES_STAT!B2474</f>
        <v>45908</v>
      </c>
      <c r="B2471" s="5">
        <f>TITRES_STAT!D2474</f>
        <v>2.87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1.0282294887175784E-3</v>
      </c>
      <c r="G2471" s="2">
        <f t="shared" si="348"/>
        <v>9.646433377673817E-3</v>
      </c>
      <c r="H2471" s="2">
        <f t="shared" si="346"/>
        <v>0.10659167471133565</v>
      </c>
      <c r="I2471" s="2">
        <f t="shared" si="347"/>
        <v>9.6324305656050626</v>
      </c>
    </row>
    <row r="2472" spans="1:9" ht="13.5" x14ac:dyDescent="0.25">
      <c r="A2472" s="3">
        <f>TITRES_STAT!B2475</f>
        <v>45909</v>
      </c>
      <c r="B2472" s="5">
        <f>TITRES_STAT!D2475</f>
        <v>2.87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9.5478452523775138E-4</v>
      </c>
      <c r="G2472" s="2">
        <f t="shared" si="348"/>
        <v>8.9574024221256866E-3</v>
      </c>
      <c r="H2472" s="2">
        <f t="shared" si="346"/>
        <v>0.10659167471133567</v>
      </c>
      <c r="I2472" s="2">
        <f t="shared" si="347"/>
        <v>9.6324305656050626</v>
      </c>
    </row>
    <row r="2473" spans="1:9" ht="13.5" x14ac:dyDescent="0.25">
      <c r="A2473" s="3">
        <f>TITRES_STAT!B2476</f>
        <v>45910</v>
      </c>
      <c r="B2473" s="5">
        <f>TITRES_STAT!D2476</f>
        <v>2.87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8.8658563057791189E-4</v>
      </c>
      <c r="G2473" s="2">
        <f t="shared" si="348"/>
        <v>8.3175879634024234E-3</v>
      </c>
      <c r="H2473" s="2">
        <f t="shared" si="346"/>
        <v>0.10659167471133565</v>
      </c>
      <c r="I2473" s="2">
        <f t="shared" si="347"/>
        <v>9.6324305656050626</v>
      </c>
    </row>
    <row r="2474" spans="1:9" ht="13.5" x14ac:dyDescent="0.25">
      <c r="A2474" s="3">
        <f>TITRES_STAT!B2477</f>
        <v>45911</v>
      </c>
      <c r="B2474" s="5">
        <f>TITRES_STAT!D2477</f>
        <v>2.87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8.2325808553663246E-4</v>
      </c>
      <c r="G2474" s="2">
        <f t="shared" si="348"/>
        <v>7.7234745374451077E-3</v>
      </c>
      <c r="H2474" s="2">
        <f t="shared" si="346"/>
        <v>0.10659167471133564</v>
      </c>
      <c r="I2474" s="2">
        <f t="shared" si="347"/>
        <v>9.6324305656050626</v>
      </c>
    </row>
    <row r="2475" spans="1:9" ht="13.5" x14ac:dyDescent="0.25">
      <c r="A2475" s="3">
        <f>TITRES_STAT!B2478</f>
        <v>45912</v>
      </c>
      <c r="B2475" s="5">
        <f>TITRES_STAT!D2478</f>
        <v>2.87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7.6445393656973009E-4</v>
      </c>
      <c r="G2475" s="2">
        <f t="shared" si="348"/>
        <v>7.1717977847704575E-3</v>
      </c>
      <c r="H2475" s="2">
        <f t="shared" si="346"/>
        <v>0.10659167471133563</v>
      </c>
      <c r="I2475" s="2">
        <f t="shared" si="347"/>
        <v>9.6324305656050626</v>
      </c>
    </row>
    <row r="2476" spans="1:9" ht="13.5" x14ac:dyDescent="0.25">
      <c r="A2476" s="3">
        <f>TITRES_STAT!B2479</f>
        <v>45915</v>
      </c>
      <c r="B2476" s="5">
        <f>TITRES_STAT!D2479</f>
        <v>2.99</v>
      </c>
      <c r="C2476" s="2">
        <f t="shared" si="342"/>
        <v>0.12000000000000011</v>
      </c>
      <c r="D2476" s="2">
        <f t="shared" si="343"/>
        <v>0.12000000000000011</v>
      </c>
      <c r="E2476" s="2">
        <f t="shared" si="344"/>
        <v>0</v>
      </c>
      <c r="F2476" s="2">
        <f t="shared" si="348"/>
        <v>9.281278655386185E-3</v>
      </c>
      <c r="G2476" s="2">
        <f t="shared" si="348"/>
        <v>6.6595265144297104E-3</v>
      </c>
      <c r="H2476" s="2">
        <f t="shared" si="346"/>
        <v>1.3936844661967667</v>
      </c>
      <c r="I2476" s="2">
        <f t="shared" si="347"/>
        <v>58.223399361033515</v>
      </c>
    </row>
    <row r="2477" spans="1:9" ht="13.5" x14ac:dyDescent="0.25">
      <c r="A2477" s="3">
        <f>TITRES_STAT!B2480</f>
        <v>45916</v>
      </c>
      <c r="B2477" s="5">
        <f>TITRES_STAT!D2480</f>
        <v>2.99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8.6183301800014569E-3</v>
      </c>
      <c r="G2477" s="2">
        <f t="shared" si="349"/>
        <v>6.1838460491133026E-3</v>
      </c>
      <c r="H2477" s="2">
        <f t="shared" si="346"/>
        <v>1.3936844661967664</v>
      </c>
      <c r="I2477" s="2">
        <f t="shared" si="347"/>
        <v>58.223399361033508</v>
      </c>
    </row>
    <row r="2478" spans="1:9" ht="13.5" x14ac:dyDescent="0.25">
      <c r="A2478" s="3">
        <f>TITRES_STAT!B2481</f>
        <v>45917</v>
      </c>
      <c r="B2478" s="5">
        <f>TITRES_STAT!D2481</f>
        <v>2.99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8.0027351671442103E-3</v>
      </c>
      <c r="G2478" s="2">
        <f t="shared" si="349"/>
        <v>5.742142759890924E-3</v>
      </c>
      <c r="H2478" s="2">
        <f t="shared" si="346"/>
        <v>1.3936844661967664</v>
      </c>
      <c r="I2478" s="2">
        <f t="shared" si="347"/>
        <v>58.223399361033508</v>
      </c>
    </row>
    <row r="2479" spans="1:9" ht="13.5" x14ac:dyDescent="0.25">
      <c r="A2479" s="3">
        <f>TITRES_STAT!B2482</f>
        <v>45918</v>
      </c>
      <c r="B2479" s="5">
        <f>TITRES_STAT!D2482</f>
        <v>2.99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7.4311112266339093E-3</v>
      </c>
      <c r="G2479" s="2">
        <f t="shared" si="349"/>
        <v>5.3319897056130008E-3</v>
      </c>
      <c r="H2479" s="2">
        <f t="shared" si="346"/>
        <v>1.3936844661967664</v>
      </c>
      <c r="I2479" s="2">
        <f t="shared" si="347"/>
        <v>58.223399361033508</v>
      </c>
    </row>
    <row r="2480" spans="1:9" ht="13.5" x14ac:dyDescent="0.25">
      <c r="A2480" s="3">
        <f>TITRES_STAT!B2483</f>
        <v>45919</v>
      </c>
      <c r="B2480" s="5">
        <f>TITRES_STAT!D2483</f>
        <v>2.99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6.9003175675886302E-3</v>
      </c>
      <c r="G2480" s="2">
        <f t="shared" si="349"/>
        <v>4.9511332980692142E-3</v>
      </c>
      <c r="H2480" s="2">
        <f t="shared" si="346"/>
        <v>1.3936844661967667</v>
      </c>
      <c r="I2480" s="2">
        <f t="shared" si="347"/>
        <v>58.223399361033515</v>
      </c>
    </row>
    <row r="2481" spans="1:9" ht="13.5" x14ac:dyDescent="0.25">
      <c r="A2481" s="3">
        <f>TITRES_STAT!B2484</f>
        <v>45922</v>
      </c>
      <c r="B2481" s="5">
        <f>TITRES_STAT!D2484</f>
        <v>2.99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6.4074377413322987E-3</v>
      </c>
      <c r="G2481" s="2">
        <f t="shared" si="349"/>
        <v>4.5974809196356993E-3</v>
      </c>
      <c r="H2481" s="2">
        <f t="shared" si="346"/>
        <v>1.3936844661967664</v>
      </c>
      <c r="I2481" s="2">
        <f t="shared" si="347"/>
        <v>58.223399361033508</v>
      </c>
    </row>
    <row r="2482" spans="1:9" ht="13.5" x14ac:dyDescent="0.25">
      <c r="A2482" s="3">
        <f>TITRES_STAT!B2485</f>
        <v>45923</v>
      </c>
      <c r="B2482" s="5">
        <f>TITRES_STAT!D2485</f>
        <v>3</v>
      </c>
      <c r="C2482" s="2">
        <f t="shared" si="342"/>
        <v>9.9999999999997868E-3</v>
      </c>
      <c r="D2482" s="2">
        <f t="shared" si="343"/>
        <v>9.9999999999997868E-3</v>
      </c>
      <c r="E2482" s="2">
        <f t="shared" si="344"/>
        <v>0</v>
      </c>
      <c r="F2482" s="2">
        <f t="shared" si="349"/>
        <v>6.6640493312371193E-3</v>
      </c>
      <c r="G2482" s="2">
        <f t="shared" si="349"/>
        <v>4.2690894253760063E-3</v>
      </c>
      <c r="H2482" s="2">
        <f t="shared" si="346"/>
        <v>1.5610001729233334</v>
      </c>
      <c r="I2482" s="2">
        <f t="shared" si="347"/>
        <v>60.952755467465707</v>
      </c>
    </row>
    <row r="2483" spans="1:9" ht="13.5" x14ac:dyDescent="0.25">
      <c r="A2483" s="3">
        <f>TITRES_STAT!B2486</f>
        <v>45924</v>
      </c>
      <c r="B2483" s="5">
        <f>TITRES_STAT!D2486</f>
        <v>3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6.1880458075773258E-3</v>
      </c>
      <c r="G2483" s="2">
        <f t="shared" si="349"/>
        <v>3.9641544664205776E-3</v>
      </c>
      <c r="H2483" s="2">
        <f t="shared" si="346"/>
        <v>1.5610001729233334</v>
      </c>
      <c r="I2483" s="2">
        <f t="shared" si="347"/>
        <v>60.952755467465707</v>
      </c>
    </row>
    <row r="2484" spans="1:9" ht="13.5" x14ac:dyDescent="0.25">
      <c r="A2484" s="3">
        <f>TITRES_STAT!B2487</f>
        <v>45925</v>
      </c>
      <c r="B2484" s="5">
        <f>TITRES_STAT!D2487</f>
        <v>3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5.7460425356075165E-3</v>
      </c>
      <c r="G2484" s="2">
        <f t="shared" si="349"/>
        <v>3.681000575961965E-3</v>
      </c>
      <c r="H2484" s="2">
        <f t="shared" si="346"/>
        <v>1.5610001729233332</v>
      </c>
      <c r="I2484" s="2">
        <f t="shared" si="347"/>
        <v>60.952755467465707</v>
      </c>
    </row>
    <row r="2485" spans="1:9" ht="13.5" x14ac:dyDescent="0.25">
      <c r="A2485" s="3">
        <f>TITRES_STAT!B2488</f>
        <v>45926</v>
      </c>
      <c r="B2485" s="5">
        <f>TITRES_STAT!D2488</f>
        <v>3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5.3356109259212652E-3</v>
      </c>
      <c r="G2485" s="2">
        <f t="shared" si="349"/>
        <v>3.4180719633932532E-3</v>
      </c>
      <c r="H2485" s="2">
        <f t="shared" si="346"/>
        <v>1.5610001729233332</v>
      </c>
      <c r="I2485" s="2">
        <f t="shared" si="347"/>
        <v>60.952755467465707</v>
      </c>
    </row>
    <row r="2486" spans="1:9" ht="13.5" x14ac:dyDescent="0.25">
      <c r="A2486" s="3">
        <f>TITRES_STAT!B2489</f>
        <v>45929</v>
      </c>
      <c r="B2486" s="5">
        <f>TITRES_STAT!D2489</f>
        <v>3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4.9544958597840319E-3</v>
      </c>
      <c r="G2486" s="2">
        <f t="shared" si="349"/>
        <v>3.1739239660080209E-3</v>
      </c>
      <c r="H2486" s="2">
        <f t="shared" si="346"/>
        <v>1.5610001729233332</v>
      </c>
      <c r="I2486" s="2">
        <f t="shared" si="347"/>
        <v>60.952755467465707</v>
      </c>
    </row>
    <row r="2487" spans="1:9" ht="13.5" x14ac:dyDescent="0.25">
      <c r="A2487" s="3">
        <f>TITRES_STAT!B2490</f>
        <v>45930</v>
      </c>
      <c r="B2487" s="5">
        <f>TITRES_STAT!D2490</f>
        <v>3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4.6006032983708861E-3</v>
      </c>
      <c r="G2487" s="2">
        <f t="shared" si="349"/>
        <v>2.9472151112931622E-3</v>
      </c>
      <c r="H2487" s="2">
        <f t="shared" si="346"/>
        <v>1.5610001729233329</v>
      </c>
      <c r="I2487" s="2">
        <f t="shared" si="347"/>
        <v>60.952755467465707</v>
      </c>
    </row>
    <row r="2488" spans="1:9" ht="13.5" x14ac:dyDescent="0.25">
      <c r="A2488" s="3">
        <f>TITRES_STAT!B2491</f>
        <v>45931</v>
      </c>
      <c r="B2488" s="5">
        <f>TITRES_STAT!D2491</f>
        <v>3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4.2719887770586804E-3</v>
      </c>
      <c r="G2488" s="2">
        <f t="shared" si="349"/>
        <v>2.7366997462007934E-3</v>
      </c>
      <c r="H2488" s="2">
        <f t="shared" si="346"/>
        <v>1.5610001729233332</v>
      </c>
      <c r="I2488" s="2">
        <f t="shared" si="347"/>
        <v>60.952755467465707</v>
      </c>
    </row>
    <row r="2489" spans="1:9" ht="13.5" x14ac:dyDescent="0.25">
      <c r="A2489" s="3">
        <f>TITRES_STAT!B2492</f>
        <v>45932</v>
      </c>
      <c r="B2489" s="5">
        <f>TITRES_STAT!D2492</f>
        <v>3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3.9668467215544885E-3</v>
      </c>
      <c r="G2489" s="2">
        <f t="shared" si="349"/>
        <v>2.5412211929007368E-3</v>
      </c>
      <c r="H2489" s="2">
        <f t="shared" si="346"/>
        <v>1.5610001729233329</v>
      </c>
      <c r="I2489" s="2">
        <f t="shared" si="347"/>
        <v>60.952755467465707</v>
      </c>
    </row>
    <row r="2490" spans="1:9" ht="13.5" x14ac:dyDescent="0.25">
      <c r="A2490" s="3">
        <f>TITRES_STAT!B2493</f>
        <v>45933</v>
      </c>
      <c r="B2490" s="5">
        <f>TITRES_STAT!D2493</f>
        <v>3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3.6835005271577395E-3</v>
      </c>
      <c r="G2490" s="2">
        <f t="shared" si="349"/>
        <v>2.3597053934078269E-3</v>
      </c>
      <c r="H2490" s="2">
        <f t="shared" si="346"/>
        <v>1.5610001729233332</v>
      </c>
      <c r="I2490" s="2">
        <f t="shared" si="347"/>
        <v>60.952755467465707</v>
      </c>
    </row>
    <row r="2491" spans="1:9" ht="13.5" x14ac:dyDescent="0.25">
      <c r="A2491" s="3">
        <f>TITRES_STAT!B2494</f>
        <v>45936</v>
      </c>
      <c r="B2491" s="5">
        <f>TITRES_STAT!D2494</f>
        <v>3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3.4203933466464722E-3</v>
      </c>
      <c r="G2491" s="2">
        <f t="shared" si="349"/>
        <v>2.1911550081644107E-3</v>
      </c>
      <c r="H2491" s="2">
        <f t="shared" si="346"/>
        <v>1.5610001729233329</v>
      </c>
      <c r="I2491" s="2">
        <f t="shared" si="347"/>
        <v>60.952755467465707</v>
      </c>
    </row>
    <row r="2492" spans="1:9" ht="13.5" x14ac:dyDescent="0.25">
      <c r="A2492" s="3">
        <f>TITRES_STAT!B2495</f>
        <v>45937</v>
      </c>
      <c r="B2492" s="5">
        <f>TITRES_STAT!D2495</f>
        <v>3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3.1760795361717243E-3</v>
      </c>
      <c r="G2492" s="2">
        <f t="shared" si="349"/>
        <v>2.0346439361526671E-3</v>
      </c>
      <c r="H2492" s="2">
        <f t="shared" si="346"/>
        <v>1.5610001729233329</v>
      </c>
      <c r="I2492" s="2">
        <f t="shared" si="347"/>
        <v>60.952755467465707</v>
      </c>
    </row>
    <row r="2493" spans="1:9" ht="13.5" x14ac:dyDescent="0.25">
      <c r="A2493" s="3">
        <f>TITRES_STAT!B2496</f>
        <v>45938</v>
      </c>
      <c r="B2493" s="5">
        <f>TITRES_STAT!D2496</f>
        <v>3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2.9492167121594583E-3</v>
      </c>
      <c r="G2493" s="2">
        <f t="shared" si="350"/>
        <v>1.8893122264274766E-3</v>
      </c>
      <c r="H2493" s="2">
        <f t="shared" si="346"/>
        <v>1.5610001729233332</v>
      </c>
      <c r="I2493" s="2">
        <f t="shared" si="347"/>
        <v>60.952755467465707</v>
      </c>
    </row>
    <row r="2494" spans="1:9" ht="13.5" x14ac:dyDescent="0.25">
      <c r="A2494" s="3">
        <f>TITRES_STAT!B2497</f>
        <v>45939</v>
      </c>
      <c r="B2494" s="5">
        <f>TITRES_STAT!D2497</f>
        <v>3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2.73855837557664E-3</v>
      </c>
      <c r="G2494" s="2">
        <f t="shared" si="350"/>
        <v>1.7543613531112283E-3</v>
      </c>
      <c r="H2494" s="2">
        <f t="shared" si="346"/>
        <v>1.5610001729233332</v>
      </c>
      <c r="I2494" s="2">
        <f t="shared" si="347"/>
        <v>60.952755467465707</v>
      </c>
    </row>
    <row r="2495" spans="1:9" ht="13.5" x14ac:dyDescent="0.25">
      <c r="A2495" s="3">
        <f>TITRES_STAT!B2498</f>
        <v>45940</v>
      </c>
      <c r="B2495" s="5">
        <f>TITRES_STAT!D2498</f>
        <v>3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2.5429470630354517E-3</v>
      </c>
      <c r="G2495" s="2">
        <f t="shared" si="350"/>
        <v>1.6290498278889976E-3</v>
      </c>
      <c r="H2495" s="2">
        <f t="shared" si="346"/>
        <v>1.5610001729233334</v>
      </c>
      <c r="I2495" s="2">
        <f t="shared" si="347"/>
        <v>60.952755467465707</v>
      </c>
    </row>
    <row r="2496" spans="1:9" ht="13.5" x14ac:dyDescent="0.25">
      <c r="A2496" s="3">
        <f>TITRES_STAT!B2499</f>
        <v>45943</v>
      </c>
      <c r="B2496" s="5">
        <f>TITRES_STAT!D2499</f>
        <v>3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2.3613079871043483E-3</v>
      </c>
      <c r="G2496" s="2">
        <f t="shared" si="350"/>
        <v>1.5126891258969264E-3</v>
      </c>
      <c r="H2496" s="2">
        <f t="shared" si="346"/>
        <v>1.5610001729233336</v>
      </c>
      <c r="I2496" s="2">
        <f t="shared" si="347"/>
        <v>60.952755467465707</v>
      </c>
    </row>
    <row r="2497" spans="1:9" ht="13.5" x14ac:dyDescent="0.25">
      <c r="A2497" s="3">
        <f>TITRES_STAT!B2500</f>
        <v>45944</v>
      </c>
      <c r="B2497" s="5">
        <f>TITRES_STAT!D2500</f>
        <v>3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2.1926431308826092E-3</v>
      </c>
      <c r="G2497" s="2">
        <f t="shared" si="350"/>
        <v>1.4046399026185746E-3</v>
      </c>
      <c r="H2497" s="2">
        <f t="shared" si="346"/>
        <v>1.5610001729233336</v>
      </c>
      <c r="I2497" s="2">
        <f t="shared" si="347"/>
        <v>60.952755467465707</v>
      </c>
    </row>
    <row r="2498" spans="1:9" ht="13.5" x14ac:dyDescent="0.25">
      <c r="A2498" s="3">
        <f>TITRES_STAT!B2501</f>
        <v>45946</v>
      </c>
      <c r="B2498" s="5">
        <f>TITRES_STAT!D2501</f>
        <v>3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2.0360257643909944E-3</v>
      </c>
      <c r="G2498" s="2">
        <f t="shared" si="350"/>
        <v>1.3043084810029622E-3</v>
      </c>
      <c r="H2498" s="2">
        <f t="shared" si="346"/>
        <v>1.5610001729233336</v>
      </c>
      <c r="I2498" s="2">
        <f t="shared" si="347"/>
        <v>60.952755467465707</v>
      </c>
    </row>
    <row r="2499" spans="1:9" ht="13.5" x14ac:dyDescent="0.25">
      <c r="A2499" s="3">
        <f>TITRES_STAT!B2502</f>
        <v>45947</v>
      </c>
      <c r="B2499" s="5">
        <f>TITRES_STAT!D2502</f>
        <v>3</v>
      </c>
      <c r="C2499" s="2">
        <f t="shared" ref="C2499:C2508" si="351">B2499-B2498</f>
        <v>0</v>
      </c>
      <c r="D2499" s="2">
        <f t="shared" ref="D2499:D2508" si="352">IF(C2499&gt;0,C2499,0)</f>
        <v>0</v>
      </c>
      <c r="E2499" s="2">
        <f t="shared" ref="E2499:E2508" si="353">IF(C2499&lt;0,-C2499,0)</f>
        <v>0</v>
      </c>
      <c r="F2499" s="2">
        <f t="shared" si="350"/>
        <v>1.8905953526487805E-3</v>
      </c>
      <c r="G2499" s="2">
        <f t="shared" si="350"/>
        <v>1.2111435895027505E-3</v>
      </c>
      <c r="H2499" s="2">
        <f t="shared" si="346"/>
        <v>1.5610001729233336</v>
      </c>
      <c r="I2499" s="2">
        <f t="shared" si="347"/>
        <v>60.952755467465707</v>
      </c>
    </row>
    <row r="2500" spans="1:9" ht="13.5" x14ac:dyDescent="0.25">
      <c r="A2500" s="3">
        <f>TITRES_STAT!B2503</f>
        <v>45950</v>
      </c>
      <c r="B2500" s="5">
        <f>TITRES_STAT!D2503</f>
        <v>3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1.755552827459582E-3</v>
      </c>
      <c r="G2500" s="2">
        <f t="shared" si="350"/>
        <v>1.124633333109697E-3</v>
      </c>
      <c r="H2500" s="2">
        <f t="shared" si="346"/>
        <v>1.5610001729233336</v>
      </c>
      <c r="I2500" s="2">
        <f t="shared" si="347"/>
        <v>60.952755467465707</v>
      </c>
    </row>
    <row r="2501" spans="1:9" ht="13.5" x14ac:dyDescent="0.25">
      <c r="A2501" s="3">
        <f>TITRES_STAT!B2504</f>
        <v>45951</v>
      </c>
      <c r="B2501" s="5">
        <f>TITRES_STAT!D2504</f>
        <v>3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1.6301561969267549E-3</v>
      </c>
      <c r="G2501" s="2">
        <f t="shared" si="350"/>
        <v>1.0443023807447187E-3</v>
      </c>
      <c r="H2501" s="2">
        <f t="shared" si="346"/>
        <v>1.5610001729233336</v>
      </c>
      <c r="I2501" s="2">
        <f t="shared" si="347"/>
        <v>60.952755467465707</v>
      </c>
    </row>
    <row r="2502" spans="1:9" ht="13.5" x14ac:dyDescent="0.25">
      <c r="A2502" s="3">
        <f>TITRES_STAT!B2505</f>
        <v>45952</v>
      </c>
      <c r="B2502" s="5">
        <f>TITRES_STAT!D2505</f>
        <v>2.87</v>
      </c>
      <c r="C2502" s="2">
        <f t="shared" si="351"/>
        <v>-0.12999999999999989</v>
      </c>
      <c r="D2502" s="2">
        <f t="shared" si="352"/>
        <v>0</v>
      </c>
      <c r="E2502" s="2">
        <f t="shared" si="353"/>
        <v>0.12999999999999989</v>
      </c>
      <c r="F2502" s="2">
        <f t="shared" si="350"/>
        <v>1.5137164685748439E-3</v>
      </c>
      <c r="G2502" s="2">
        <f t="shared" si="350"/>
        <v>1.0255423639262946E-2</v>
      </c>
      <c r="H2502" s="2">
        <f t="shared" si="346"/>
        <v>0.1476015542429249</v>
      </c>
      <c r="I2502" s="2">
        <f t="shared" si="347"/>
        <v>12.861742274329529</v>
      </c>
    </row>
    <row r="2503" spans="1:9" ht="13.5" x14ac:dyDescent="0.25">
      <c r="A2503" s="3">
        <f>TITRES_STAT!B2506</f>
        <v>45953</v>
      </c>
      <c r="B2503" s="5">
        <f>TITRES_STAT!D2506</f>
        <v>2.75</v>
      </c>
      <c r="C2503" s="2">
        <f t="shared" si="351"/>
        <v>-0.12000000000000011</v>
      </c>
      <c r="D2503" s="2">
        <f t="shared" si="352"/>
        <v>0</v>
      </c>
      <c r="E2503" s="2">
        <f t="shared" si="353"/>
        <v>0.12000000000000011</v>
      </c>
      <c r="F2503" s="2">
        <f t="shared" si="350"/>
        <v>1.4055938636766407E-3</v>
      </c>
      <c r="G2503" s="2">
        <f t="shared" si="350"/>
        <v>1.8094321950744174E-2</v>
      </c>
      <c r="H2503" s="2">
        <f t="shared" si="346"/>
        <v>7.7681488563257947E-2</v>
      </c>
      <c r="I2503" s="2">
        <f t="shared" si="347"/>
        <v>7.208204779208117</v>
      </c>
    </row>
    <row r="2504" spans="1:9" ht="13.5" x14ac:dyDescent="0.25">
      <c r="A2504" s="3">
        <f>TITRES_STAT!B2507</f>
        <v>45954</v>
      </c>
      <c r="B2504" s="5">
        <f>TITRES_STAT!D2507</f>
        <v>2.63</v>
      </c>
      <c r="C2504" s="2">
        <f t="shared" si="351"/>
        <v>-0.12000000000000011</v>
      </c>
      <c r="D2504" s="2">
        <f t="shared" si="352"/>
        <v>0</v>
      </c>
      <c r="E2504" s="2">
        <f t="shared" si="353"/>
        <v>0.12000000000000011</v>
      </c>
      <c r="F2504" s="2">
        <f t="shared" si="350"/>
        <v>1.305194301985452E-3</v>
      </c>
      <c r="G2504" s="2">
        <f t="shared" si="350"/>
        <v>2.5373298954262456E-2</v>
      </c>
      <c r="H2504" s="2">
        <f t="shared" si="346"/>
        <v>5.1439676974530453E-2</v>
      </c>
      <c r="I2504" s="2">
        <f t="shared" si="347"/>
        <v>4.8923089075871502</v>
      </c>
    </row>
    <row r="2505" spans="1:9" ht="13.5" x14ac:dyDescent="0.25">
      <c r="A2505" s="3">
        <f>TITRES_STAT!B2508</f>
        <v>45957</v>
      </c>
      <c r="B2505" s="5">
        <f>TITRES_STAT!D2508</f>
        <v>2.63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1.2119661375579198E-3</v>
      </c>
      <c r="G2505" s="2">
        <f t="shared" si="350"/>
        <v>2.3560920457529423E-2</v>
      </c>
      <c r="H2505" s="2">
        <f t="shared" si="346"/>
        <v>5.1439676974530453E-2</v>
      </c>
      <c r="I2505" s="2">
        <f t="shared" si="347"/>
        <v>4.8923089075871502</v>
      </c>
    </row>
    <row r="2506" spans="1:9" ht="13.5" x14ac:dyDescent="0.25">
      <c r="A2506" s="3">
        <f>TITRES_STAT!B2509</f>
        <v>45958</v>
      </c>
      <c r="B2506" s="5">
        <f>TITRES_STAT!D2509</f>
        <v>2.63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1.1253971277323542E-3</v>
      </c>
      <c r="G2506" s="2">
        <f t="shared" si="350"/>
        <v>2.1877997567705892E-2</v>
      </c>
      <c r="H2506" s="2">
        <f t="shared" si="346"/>
        <v>5.143967697453046E-2</v>
      </c>
      <c r="I2506" s="2">
        <f t="shared" si="347"/>
        <v>4.8923089075871502</v>
      </c>
    </row>
    <row r="2507" spans="1:9" ht="13.5" x14ac:dyDescent="0.25">
      <c r="A2507" s="3">
        <f>TITRES_STAT!B2510</f>
        <v>45959</v>
      </c>
      <c r="B2507" s="5">
        <f>TITRES_STAT!D2510</f>
        <v>2.52</v>
      </c>
      <c r="C2507" s="2">
        <f t="shared" si="351"/>
        <v>-0.10999999999999988</v>
      </c>
      <c r="D2507" s="2">
        <f t="shared" si="352"/>
        <v>0</v>
      </c>
      <c r="E2507" s="2">
        <f t="shared" si="353"/>
        <v>0.10999999999999988</v>
      </c>
      <c r="F2507" s="2">
        <f t="shared" si="350"/>
        <v>1.0450116186086146E-3</v>
      </c>
      <c r="G2507" s="2">
        <f t="shared" si="350"/>
        <v>2.8172426312869751E-2</v>
      </c>
      <c r="H2507" s="2">
        <f t="shared" si="346"/>
        <v>3.7093419182402172E-2</v>
      </c>
      <c r="I2507" s="2">
        <f t="shared" si="347"/>
        <v>3.576670962934557</v>
      </c>
    </row>
    <row r="2508" spans="1:9" ht="13.5" x14ac:dyDescent="0.25">
      <c r="A2508" s="3">
        <f>TITRES_STAT!B2511</f>
        <v>45960</v>
      </c>
      <c r="B2508" s="5">
        <f>TITRES_STAT!D2511</f>
        <v>2.52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9.7036793156514217E-4</v>
      </c>
      <c r="G2508" s="2">
        <f t="shared" si="350"/>
        <v>2.6160110147664766E-2</v>
      </c>
      <c r="H2508" s="2">
        <f t="shared" si="346"/>
        <v>3.7093419182402179E-2</v>
      </c>
      <c r="I2508" s="2">
        <f t="shared" si="347"/>
        <v>3.576670962934557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508"/>
  <sheetViews>
    <sheetView tabSelected="1" topLeftCell="A2420" workbookViewId="0">
      <selection activeCell="F36" sqref="F36:F2508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5">
        <f>TITRES_STAT!D5</f>
        <v>1.5674999999999999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5">
        <f>TITRES_STAT!D6</f>
        <v>1.5286</v>
      </c>
      <c r="C3" s="4" t="s">
        <v>40</v>
      </c>
      <c r="D3" s="4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5">
        <f>TITRES_STAT!D7</f>
        <v>1.5286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5">
        <f>TITRES_STAT!D8</f>
        <v>1.4896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5">
        <f>TITRES_STAT!D9</f>
        <v>1.4507000000000001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5">
        <f>TITRES_STAT!D10</f>
        <v>1.4215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5">
        <f>TITRES_STAT!D11</f>
        <v>1.4215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5">
        <f>TITRES_STAT!D12</f>
        <v>1.4312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5">
        <f>TITRES_STAT!D13</f>
        <v>1.5091000000000001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5">
        <f>TITRES_STAT!D14</f>
        <v>1.5967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5">
        <f>TITRES_STAT!D15</f>
        <v>1.6649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5">
        <f>TITRES_STAT!D16</f>
        <v>1.7330000000000001</v>
      </c>
      <c r="C13" s="2">
        <f>AVERAGE(B2:B13)</f>
        <v>1.528575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5">
        <f>TITRES_STAT!D17</f>
        <v>1.8109</v>
      </c>
      <c r="C14" s="2">
        <f>$C$4*B4+C13*(1-$C$4)</f>
        <v>1.5285788461538461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5">
        <f>TITRES_STAT!D18</f>
        <v>1.8985000000000001</v>
      </c>
      <c r="C15" s="2">
        <f t="shared" ref="C15:C78" si="0">$C$4*B5+C14*(1-$C$4)</f>
        <v>1.5225821005917159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5">
        <f>TITRES_STAT!D19</f>
        <v>1.9375</v>
      </c>
      <c r="C16" s="2">
        <f t="shared" si="0"/>
        <v>1.5115233158852983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5">
        <f>TITRES_STAT!D20</f>
        <v>1.9375</v>
      </c>
      <c r="C17" s="2">
        <f t="shared" si="0"/>
        <v>1.4976735749798677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5">
        <f>TITRES_STAT!D21</f>
        <v>1.9763999999999999</v>
      </c>
      <c r="C18" s="2">
        <f t="shared" si="0"/>
        <v>1.4859545634445035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5">
        <f>TITRES_STAT!D22</f>
        <v>1.9179999999999999</v>
      </c>
      <c r="C19" s="2">
        <f t="shared" si="0"/>
        <v>1.4775307844530414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5">
        <f>TITRES_STAT!D23</f>
        <v>1.9861</v>
      </c>
      <c r="C20" s="2">
        <f t="shared" si="0"/>
        <v>1.4823875868448813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5">
        <f>TITRES_STAT!D24</f>
        <v>2.0737999999999999</v>
      </c>
      <c r="C21" s="2">
        <f t="shared" si="0"/>
        <v>1.4999741119456687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5">
        <f>TITRES_STAT!D25</f>
        <v>2.1905999999999999</v>
      </c>
      <c r="C22" s="2">
        <f t="shared" si="0"/>
        <v>1.525347325492489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5">
        <f>TITRES_STAT!D26</f>
        <v>2.1808999999999998</v>
      </c>
      <c r="C23" s="2">
        <f t="shared" si="0"/>
        <v>1.557293890801337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5">
        <f>TITRES_STAT!D27</f>
        <v>2.1808999999999998</v>
      </c>
      <c r="C24" s="2">
        <f t="shared" si="0"/>
        <v>1.596310215293439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5">
        <f>TITRES_STAT!D28</f>
        <v>2.2101000000000002</v>
      </c>
      <c r="C25" s="2">
        <f t="shared" si="0"/>
        <v>1.6428009514021407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5">
        <f>TITRES_STAT!D29</f>
        <v>2.2294999999999998</v>
      </c>
      <c r="C26" s="2">
        <f t="shared" si="0"/>
        <v>1.6881392665710422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5">
        <f>TITRES_STAT!D30</f>
        <v>2.2294999999999998</v>
      </c>
      <c r="C27" s="2">
        <f t="shared" si="0"/>
        <v>1.7265024563293434</v>
      </c>
      <c r="D27" s="2">
        <f>AVERAGE(B2:B27)</f>
        <v>1.8116576923076921</v>
      </c>
      <c r="E27" s="2">
        <f>C27-D27</f>
        <v>-8.5155235978348731E-2</v>
      </c>
      <c r="F27" s="2"/>
      <c r="G27" s="2"/>
      <c r="H27" s="2"/>
    </row>
    <row r="28" spans="1:8" ht="13.5" x14ac:dyDescent="0.25">
      <c r="A28" s="3">
        <f>TITRES_STAT!B31</f>
        <v>42346</v>
      </c>
      <c r="B28" s="5">
        <f>TITRES_STAT!D31</f>
        <v>2.2294999999999998</v>
      </c>
      <c r="C28" s="2">
        <f t="shared" si="0"/>
        <v>1.7649482322786754</v>
      </c>
      <c r="D28" s="2">
        <f>$D$4*B28+(1-$D$4)*D27</f>
        <v>1.8426089743589742</v>
      </c>
      <c r="E28" s="2">
        <f t="shared" ref="E28:E91" si="1">C28-D28</f>
        <v>-7.7660742080298828E-2</v>
      </c>
      <c r="F28" s="2"/>
      <c r="G28" s="2"/>
      <c r="H28" s="2"/>
    </row>
    <row r="29" spans="1:8" ht="13.5" x14ac:dyDescent="0.25">
      <c r="A29" s="3">
        <f>TITRES_STAT!B32</f>
        <v>42347</v>
      </c>
      <c r="B29" s="5">
        <f>TITRES_STAT!D32</f>
        <v>2.2198000000000002</v>
      </c>
      <c r="C29" s="2">
        <f t="shared" si="0"/>
        <v>1.7884946580819561</v>
      </c>
      <c r="D29" s="2">
        <f t="shared" ref="D29:D92" si="2">$D$4*B29+(1-$D$4)*D28</f>
        <v>1.8705490503323836</v>
      </c>
      <c r="E29" s="2">
        <f t="shared" si="1"/>
        <v>-8.2054392250427544E-2</v>
      </c>
      <c r="F29" s="2"/>
      <c r="G29" s="2"/>
      <c r="H29" s="2"/>
    </row>
    <row r="30" spans="1:8" ht="13.5" x14ac:dyDescent="0.25">
      <c r="A30" s="3">
        <f>TITRES_STAT!B33</f>
        <v>42348</v>
      </c>
      <c r="B30" s="5">
        <f>TITRES_STAT!D33</f>
        <v>2.2002999999999999</v>
      </c>
      <c r="C30" s="2">
        <f t="shared" si="0"/>
        <v>1.8188954799155015</v>
      </c>
      <c r="D30" s="2">
        <f t="shared" si="2"/>
        <v>1.8949750466040589</v>
      </c>
      <c r="E30" s="2">
        <f t="shared" si="1"/>
        <v>-7.6079566688557421E-2</v>
      </c>
      <c r="F30" s="2"/>
      <c r="G30" s="2"/>
      <c r="H30" s="2"/>
    </row>
    <row r="31" spans="1:8" ht="13.5" x14ac:dyDescent="0.25">
      <c r="A31" s="3">
        <f>TITRES_STAT!B34</f>
        <v>42349</v>
      </c>
      <c r="B31" s="5">
        <f>TITRES_STAT!D34</f>
        <v>2.3269000000000002</v>
      </c>
      <c r="C31" s="2">
        <f t="shared" si="0"/>
        <v>1.8581115599285014</v>
      </c>
      <c r="D31" s="2">
        <f t="shared" si="2"/>
        <v>1.926969487596351</v>
      </c>
      <c r="E31" s="2">
        <f t="shared" si="1"/>
        <v>-6.8857927667849594E-2</v>
      </c>
      <c r="F31" s="2"/>
      <c r="G31" s="2"/>
      <c r="H31" s="2"/>
    </row>
    <row r="32" spans="1:8" ht="13.5" x14ac:dyDescent="0.25">
      <c r="A32" s="3">
        <f>TITRES_STAT!B35</f>
        <v>42352</v>
      </c>
      <c r="B32" s="5">
        <f>TITRES_STAT!D35</f>
        <v>2.3853</v>
      </c>
      <c r="C32" s="2">
        <f t="shared" si="0"/>
        <v>1.9092636276318089</v>
      </c>
      <c r="D32" s="2">
        <f t="shared" si="2"/>
        <v>1.9609198959225473</v>
      </c>
      <c r="E32" s="2">
        <f t="shared" si="1"/>
        <v>-5.1656268290738439E-2</v>
      </c>
      <c r="F32" s="2"/>
      <c r="G32" s="2"/>
      <c r="H32" s="2"/>
    </row>
    <row r="33" spans="1:8" ht="13.5" x14ac:dyDescent="0.25">
      <c r="A33" s="3">
        <f>TITRES_STAT!B36</f>
        <v>42353</v>
      </c>
      <c r="B33" s="5">
        <f>TITRES_STAT!D36</f>
        <v>2.4144999999999999</v>
      </c>
      <c r="C33" s="2">
        <f t="shared" si="0"/>
        <v>1.9510538387653766</v>
      </c>
      <c r="D33" s="2">
        <f t="shared" si="2"/>
        <v>1.9945184221505068</v>
      </c>
      <c r="E33" s="2">
        <f t="shared" si="1"/>
        <v>-4.3464583385130151E-2</v>
      </c>
      <c r="F33" s="2"/>
      <c r="G33" s="2"/>
      <c r="H33" s="2"/>
    </row>
    <row r="34" spans="1:8" ht="13.5" x14ac:dyDescent="0.25">
      <c r="A34" s="3">
        <f>TITRES_STAT!B37</f>
        <v>42354</v>
      </c>
      <c r="B34" s="5">
        <f>TITRES_STAT!D37</f>
        <v>2.3950999999999998</v>
      </c>
      <c r="C34" s="2">
        <f t="shared" si="0"/>
        <v>1.9864147866476265</v>
      </c>
      <c r="D34" s="2">
        <f t="shared" si="2"/>
        <v>2.0241911316208396</v>
      </c>
      <c r="E34" s="2">
        <f t="shared" si="1"/>
        <v>-3.7776344973213138E-2</v>
      </c>
      <c r="F34" s="2"/>
      <c r="G34" s="2"/>
      <c r="H34" s="2"/>
    </row>
    <row r="35" spans="1:8" ht="13.5" x14ac:dyDescent="0.25">
      <c r="A35" s="3">
        <f>TITRES_STAT!B38</f>
        <v>42355</v>
      </c>
      <c r="B35" s="5">
        <f>TITRES_STAT!D38</f>
        <v>2.3853</v>
      </c>
      <c r="C35" s="2">
        <f t="shared" si="0"/>
        <v>2.0208278963941457</v>
      </c>
      <c r="D35" s="2">
        <f t="shared" si="2"/>
        <v>2.0509399366859626</v>
      </c>
      <c r="E35" s="2">
        <f t="shared" si="1"/>
        <v>-3.0112040291816911E-2</v>
      </c>
      <c r="F35" s="2">
        <f>AVERAGE(E27:E35)</f>
        <v>-6.1424122400708971E-2</v>
      </c>
      <c r="G35" s="2">
        <f>E35-F35</f>
        <v>3.131208210889206E-2</v>
      </c>
      <c r="H35" s="2" t="str">
        <f>IF(G35&lt;0,"Hold","Sell")</f>
        <v>Sell</v>
      </c>
    </row>
    <row r="36" spans="1:8" ht="13.5" x14ac:dyDescent="0.25">
      <c r="A36" s="3">
        <f>TITRES_STAT!B39</f>
        <v>42356</v>
      </c>
      <c r="B36" s="5">
        <f>TITRES_STAT!D39</f>
        <v>2.3853</v>
      </c>
      <c r="C36" s="2">
        <f t="shared" si="0"/>
        <v>2.0529312969488922</v>
      </c>
      <c r="D36" s="2">
        <f t="shared" si="2"/>
        <v>2.0757073487832987</v>
      </c>
      <c r="E36" s="2">
        <f t="shared" si="1"/>
        <v>-2.2776051834406452E-2</v>
      </c>
      <c r="F36" s="2">
        <f>(E36*(2/(10)))+((1-(2/10))*F35)</f>
        <v>-5.369450828744847E-2</v>
      </c>
      <c r="G36" s="2">
        <f t="shared" ref="G36:G99" si="3">E36-F36</f>
        <v>3.0918456453042018E-2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42359</v>
      </c>
      <c r="B37" s="5">
        <f>TITRES_STAT!D40</f>
        <v>2.3853</v>
      </c>
      <c r="C37" s="2">
        <f t="shared" si="0"/>
        <v>2.0800957128029087</v>
      </c>
      <c r="D37" s="2">
        <f t="shared" si="2"/>
        <v>2.0986401377623136</v>
      </c>
      <c r="E37" s="2">
        <f t="shared" si="1"/>
        <v>-1.8544424959404893E-2</v>
      </c>
      <c r="F37" s="2">
        <f t="shared" ref="F37:F100" si="5">(E37*(2/(10)))+((1-(2/10))*F36)</f>
        <v>-4.6664491621839756E-2</v>
      </c>
      <c r="G37" s="2">
        <f t="shared" si="3"/>
        <v>2.8120066662434863E-2</v>
      </c>
      <c r="H37" s="2" t="str">
        <f t="shared" si="4"/>
        <v>Sell</v>
      </c>
    </row>
    <row r="38" spans="1:8" ht="13.5" x14ac:dyDescent="0.25">
      <c r="A38" s="3">
        <f>TITRES_STAT!B41</f>
        <v>42360</v>
      </c>
      <c r="B38" s="5">
        <f>TITRES_STAT!D41</f>
        <v>2.3172000000000001</v>
      </c>
      <c r="C38" s="2">
        <f t="shared" si="0"/>
        <v>2.1030809877563073</v>
      </c>
      <c r="D38" s="2">
        <f t="shared" si="2"/>
        <v>2.1148297571873274</v>
      </c>
      <c r="E38" s="2">
        <f t="shared" si="1"/>
        <v>-1.1748769431020101E-2</v>
      </c>
      <c r="F38" s="2">
        <f t="shared" si="5"/>
        <v>-3.968134718367583E-2</v>
      </c>
      <c r="G38" s="2">
        <f t="shared" si="3"/>
        <v>2.793257775265573E-2</v>
      </c>
      <c r="H38" s="2" t="str">
        <f t="shared" si="4"/>
        <v>Sell</v>
      </c>
    </row>
    <row r="39" spans="1:8" ht="13.5" x14ac:dyDescent="0.25">
      <c r="A39" s="3">
        <f>TITRES_STAT!B42</f>
        <v>42361</v>
      </c>
      <c r="B39" s="5">
        <f>TITRES_STAT!D42</f>
        <v>2.3365999999999998</v>
      </c>
      <c r="C39" s="2">
        <f t="shared" si="0"/>
        <v>2.1210377588707217</v>
      </c>
      <c r="D39" s="2">
        <f t="shared" si="2"/>
        <v>2.1312571825808586</v>
      </c>
      <c r="E39" s="2">
        <f t="shared" si="1"/>
        <v>-1.0219423710136954E-2</v>
      </c>
      <c r="F39" s="2">
        <f t="shared" si="5"/>
        <v>-3.3788962488968059E-2</v>
      </c>
      <c r="G39" s="2">
        <f t="shared" si="3"/>
        <v>2.3569538778831105E-2</v>
      </c>
      <c r="H39" s="2" t="str">
        <f t="shared" si="4"/>
        <v>Sell</v>
      </c>
    </row>
    <row r="40" spans="1:8" ht="13.5" x14ac:dyDescent="0.25">
      <c r="A40" s="3">
        <f>TITRES_STAT!B43</f>
        <v>42363</v>
      </c>
      <c r="B40" s="5">
        <f>TITRES_STAT!D43</f>
        <v>2.4340000000000002</v>
      </c>
      <c r="C40" s="2">
        <f t="shared" si="0"/>
        <v>2.1332319498136876</v>
      </c>
      <c r="D40" s="2">
        <f t="shared" si="2"/>
        <v>2.1536825764637579</v>
      </c>
      <c r="E40" s="2">
        <f t="shared" si="1"/>
        <v>-2.0450626650070358E-2</v>
      </c>
      <c r="F40" s="2">
        <f t="shared" si="5"/>
        <v>-3.112129532118852E-2</v>
      </c>
      <c r="G40" s="2">
        <f t="shared" si="3"/>
        <v>1.0670668671118162E-2</v>
      </c>
      <c r="H40" s="2" t="str">
        <f t="shared" si="4"/>
        <v>Sell</v>
      </c>
    </row>
    <row r="41" spans="1:8" ht="13.5" x14ac:dyDescent="0.25">
      <c r="A41" s="3">
        <f>TITRES_STAT!B44</f>
        <v>42366</v>
      </c>
      <c r="B41" s="5">
        <f>TITRES_STAT!D44</f>
        <v>2.4437000000000002</v>
      </c>
      <c r="C41" s="2">
        <f t="shared" si="0"/>
        <v>2.1630270344577358</v>
      </c>
      <c r="D41" s="2">
        <f t="shared" si="2"/>
        <v>2.1751653485775537</v>
      </c>
      <c r="E41" s="2">
        <f t="shared" si="1"/>
        <v>-1.2138314119817917E-2</v>
      </c>
      <c r="F41" s="2">
        <f t="shared" si="5"/>
        <v>-2.7324699080914401E-2</v>
      </c>
      <c r="G41" s="2">
        <f t="shared" si="3"/>
        <v>1.5186384961096484E-2</v>
      </c>
      <c r="H41" s="2" t="str">
        <f t="shared" si="4"/>
        <v>Sell</v>
      </c>
    </row>
    <row r="42" spans="1:8" ht="13.5" x14ac:dyDescent="0.25">
      <c r="A42" s="3">
        <f>TITRES_STAT!B45</f>
        <v>42367</v>
      </c>
      <c r="B42" s="5">
        <f>TITRES_STAT!D45</f>
        <v>2.4243000000000001</v>
      </c>
      <c r="C42" s="2">
        <f t="shared" si="0"/>
        <v>2.1972228753103917</v>
      </c>
      <c r="D42" s="2">
        <f t="shared" si="2"/>
        <v>2.1936197672014388</v>
      </c>
      <c r="E42" s="2">
        <f t="shared" si="1"/>
        <v>3.6031081089529238E-3</v>
      </c>
      <c r="F42" s="2">
        <f t="shared" si="5"/>
        <v>-2.1139137642940935E-2</v>
      </c>
      <c r="G42" s="2">
        <f t="shared" si="3"/>
        <v>2.4742245751893859E-2</v>
      </c>
      <c r="H42" s="2" t="str">
        <f t="shared" si="4"/>
        <v>Sell</v>
      </c>
    </row>
    <row r="43" spans="1:8" ht="13.5" x14ac:dyDescent="0.25">
      <c r="A43" s="3">
        <f>TITRES_STAT!B46</f>
        <v>42368</v>
      </c>
      <c r="B43" s="5">
        <f>TITRES_STAT!D46</f>
        <v>2.4632000000000001</v>
      </c>
      <c r="C43" s="2">
        <f t="shared" si="0"/>
        <v>2.2306501252626392</v>
      </c>
      <c r="D43" s="2">
        <f t="shared" si="2"/>
        <v>2.2135886733346655</v>
      </c>
      <c r="E43" s="2">
        <f t="shared" si="1"/>
        <v>1.7061451927973703E-2</v>
      </c>
      <c r="F43" s="2">
        <f t="shared" si="5"/>
        <v>-1.3499019728758008E-2</v>
      </c>
      <c r="G43" s="2">
        <f t="shared" si="3"/>
        <v>3.0560471656731709E-2</v>
      </c>
      <c r="H43" s="2" t="str">
        <f t="shared" si="4"/>
        <v>Sell</v>
      </c>
    </row>
    <row r="44" spans="1:8" ht="13.5" x14ac:dyDescent="0.25">
      <c r="A44" s="3">
        <f>TITRES_STAT!B47</f>
        <v>42369</v>
      </c>
      <c r="B44" s="5">
        <f>TITRES_STAT!D47</f>
        <v>2.5314000000000001</v>
      </c>
      <c r="C44" s="2">
        <f t="shared" si="0"/>
        <v>2.2559501059914639</v>
      </c>
      <c r="D44" s="2">
        <f t="shared" si="2"/>
        <v>2.2371302530876531</v>
      </c>
      <c r="E44" s="2">
        <f t="shared" si="1"/>
        <v>1.881985290381083E-2</v>
      </c>
      <c r="F44" s="2">
        <f t="shared" si="5"/>
        <v>-7.0352452022442412E-3</v>
      </c>
      <c r="G44" s="2">
        <f t="shared" si="3"/>
        <v>2.5855098106055071E-2</v>
      </c>
      <c r="H44" s="2" t="str">
        <f t="shared" si="4"/>
        <v>Sell</v>
      </c>
    </row>
    <row r="45" spans="1:8" ht="13.5" x14ac:dyDescent="0.25">
      <c r="A45" s="3">
        <f>TITRES_STAT!B48</f>
        <v>42373</v>
      </c>
      <c r="B45" s="5">
        <f>TITRES_STAT!D48</f>
        <v>2.4923999999999999</v>
      </c>
      <c r="C45" s="2">
        <f t="shared" si="0"/>
        <v>2.2758500896850848</v>
      </c>
      <c r="D45" s="2">
        <f t="shared" si="2"/>
        <v>2.2560391232293084</v>
      </c>
      <c r="E45" s="2">
        <f t="shared" si="1"/>
        <v>1.9810966455776402E-2</v>
      </c>
      <c r="F45" s="2">
        <f t="shared" si="5"/>
        <v>-1.6660028706401127E-3</v>
      </c>
      <c r="G45" s="2">
        <f t="shared" si="3"/>
        <v>2.1476969326416514E-2</v>
      </c>
      <c r="H45" s="2" t="str">
        <f t="shared" si="4"/>
        <v>Sell</v>
      </c>
    </row>
    <row r="46" spans="1:8" ht="13.5" x14ac:dyDescent="0.25">
      <c r="A46" s="3">
        <f>TITRES_STAT!B49</f>
        <v>42374</v>
      </c>
      <c r="B46" s="5">
        <f>TITRES_STAT!D49</f>
        <v>2.4923999999999999</v>
      </c>
      <c r="C46" s="2">
        <f t="shared" si="0"/>
        <v>2.2926885374258412</v>
      </c>
      <c r="D46" s="2">
        <f t="shared" si="2"/>
        <v>2.2735473363234338</v>
      </c>
      <c r="E46" s="2">
        <f t="shared" si="1"/>
        <v>1.9141201102407468E-2</v>
      </c>
      <c r="F46" s="2">
        <f t="shared" si="5"/>
        <v>2.4954379239694037E-3</v>
      </c>
      <c r="G46" s="2">
        <f t="shared" si="3"/>
        <v>1.6645763178438064E-2</v>
      </c>
      <c r="H46" s="2" t="str">
        <f t="shared" si="4"/>
        <v>Sell</v>
      </c>
    </row>
    <row r="47" spans="1:8" ht="13.5" x14ac:dyDescent="0.25">
      <c r="A47" s="3">
        <f>TITRES_STAT!B50</f>
        <v>42375</v>
      </c>
      <c r="B47" s="5">
        <f>TITRES_STAT!D50</f>
        <v>2.4243000000000001</v>
      </c>
      <c r="C47" s="2">
        <f t="shared" si="0"/>
        <v>2.3069364547449425</v>
      </c>
      <c r="D47" s="2">
        <f t="shared" si="2"/>
        <v>2.2847142002994758</v>
      </c>
      <c r="E47" s="2">
        <f t="shared" si="1"/>
        <v>2.222225444546666E-2</v>
      </c>
      <c r="F47" s="2">
        <f t="shared" si="5"/>
        <v>6.4408012282688547E-3</v>
      </c>
      <c r="G47" s="2">
        <f t="shared" si="3"/>
        <v>1.5781453217197806E-2</v>
      </c>
      <c r="H47" s="2" t="str">
        <f t="shared" si="4"/>
        <v>Sell</v>
      </c>
    </row>
    <row r="48" spans="1:8" ht="13.5" x14ac:dyDescent="0.25">
      <c r="A48" s="3">
        <f>TITRES_STAT!B51</f>
        <v>42376</v>
      </c>
      <c r="B48" s="5">
        <f>TITRES_STAT!D51</f>
        <v>2.4243000000000001</v>
      </c>
      <c r="C48" s="2">
        <f t="shared" si="0"/>
        <v>2.308515461707259</v>
      </c>
      <c r="D48" s="2">
        <f t="shared" si="2"/>
        <v>2.2950538891661814</v>
      </c>
      <c r="E48" s="2">
        <f t="shared" si="1"/>
        <v>1.3461572541077604E-2</v>
      </c>
      <c r="F48" s="2">
        <f t="shared" si="5"/>
        <v>7.844955490830606E-3</v>
      </c>
      <c r="G48" s="2">
        <f t="shared" si="3"/>
        <v>5.6166170502469984E-3</v>
      </c>
      <c r="H48" s="2" t="str">
        <f t="shared" si="4"/>
        <v>Sell</v>
      </c>
    </row>
    <row r="49" spans="1:8" ht="13.5" x14ac:dyDescent="0.25">
      <c r="A49" s="3">
        <f>TITRES_STAT!B52</f>
        <v>42377</v>
      </c>
      <c r="B49" s="5">
        <f>TITRES_STAT!D52</f>
        <v>2.4340000000000002</v>
      </c>
      <c r="C49" s="2">
        <f t="shared" si="0"/>
        <v>2.3128361599061424</v>
      </c>
      <c r="D49" s="2">
        <f t="shared" si="2"/>
        <v>2.3053461936723902</v>
      </c>
      <c r="E49" s="2">
        <f t="shared" si="1"/>
        <v>7.4899662337521988E-3</v>
      </c>
      <c r="F49" s="2">
        <f t="shared" si="5"/>
        <v>7.7739576394149253E-3</v>
      </c>
      <c r="G49" s="2">
        <f t="shared" si="3"/>
        <v>-2.8399140566272643E-4</v>
      </c>
      <c r="H49" s="2" t="str">
        <f t="shared" si="4"/>
        <v>Hold</v>
      </c>
    </row>
    <row r="50" spans="1:8" ht="13.5" x14ac:dyDescent="0.25">
      <c r="A50" s="3">
        <f>TITRES_STAT!B53</f>
        <v>42380</v>
      </c>
      <c r="B50" s="5">
        <f>TITRES_STAT!D53</f>
        <v>2.4340000000000002</v>
      </c>
      <c r="C50" s="2">
        <f t="shared" si="0"/>
        <v>2.3314767506898129</v>
      </c>
      <c r="D50" s="2">
        <f t="shared" si="2"/>
        <v>2.3148761052522131</v>
      </c>
      <c r="E50" s="2">
        <f t="shared" si="1"/>
        <v>1.6600645437599759E-2</v>
      </c>
      <c r="F50" s="2">
        <f t="shared" si="5"/>
        <v>9.5392951990518927E-3</v>
      </c>
      <c r="G50" s="2">
        <f t="shared" si="3"/>
        <v>7.0613502385478664E-3</v>
      </c>
      <c r="H50" s="2" t="str">
        <f t="shared" si="4"/>
        <v>Sell</v>
      </c>
    </row>
    <row r="51" spans="1:8" ht="13.5" x14ac:dyDescent="0.25">
      <c r="A51" s="3">
        <f>TITRES_STAT!B54</f>
        <v>42381</v>
      </c>
      <c r="B51" s="5">
        <f>TITRES_STAT!D54</f>
        <v>2.4340000000000002</v>
      </c>
      <c r="C51" s="2">
        <f t="shared" si="0"/>
        <v>2.3487418659683033</v>
      </c>
      <c r="D51" s="2">
        <f t="shared" si="2"/>
        <v>2.3237000974557529</v>
      </c>
      <c r="E51" s="2">
        <f t="shared" si="1"/>
        <v>2.5041768512550355E-2</v>
      </c>
      <c r="F51" s="2">
        <f t="shared" si="5"/>
        <v>1.2639789861751585E-2</v>
      </c>
      <c r="G51" s="2">
        <f t="shared" si="3"/>
        <v>1.240197865079877E-2</v>
      </c>
      <c r="H51" s="2" t="str">
        <f t="shared" si="4"/>
        <v>Sell</v>
      </c>
    </row>
    <row r="52" spans="1:8" ht="13.5" x14ac:dyDescent="0.25">
      <c r="A52" s="3">
        <f>TITRES_STAT!B55</f>
        <v>42382</v>
      </c>
      <c r="B52" s="5">
        <f>TITRES_STAT!D55</f>
        <v>2.4243000000000001</v>
      </c>
      <c r="C52" s="2">
        <f t="shared" si="0"/>
        <v>2.3603661942808722</v>
      </c>
      <c r="D52" s="2">
        <f t="shared" si="2"/>
        <v>2.3311519420886602</v>
      </c>
      <c r="E52" s="2">
        <f t="shared" si="1"/>
        <v>2.9214252192212076E-2</v>
      </c>
      <c r="F52" s="2">
        <f t="shared" si="5"/>
        <v>1.5954682327843684E-2</v>
      </c>
      <c r="G52" s="2">
        <f t="shared" si="3"/>
        <v>1.3259569864368392E-2</v>
      </c>
      <c r="H52" s="2" t="str">
        <f t="shared" si="4"/>
        <v>Sell</v>
      </c>
    </row>
    <row r="53" spans="1:8" ht="13.5" x14ac:dyDescent="0.25">
      <c r="A53" s="3">
        <f>TITRES_STAT!B56</f>
        <v>42384</v>
      </c>
      <c r="B53" s="5">
        <f>TITRES_STAT!D56</f>
        <v>2.3950999999999998</v>
      </c>
      <c r="C53" s="2">
        <f t="shared" si="0"/>
        <v>2.3761867797761225</v>
      </c>
      <c r="D53" s="2">
        <f t="shared" si="2"/>
        <v>2.3358888352672782</v>
      </c>
      <c r="E53" s="2">
        <f t="shared" si="1"/>
        <v>4.0297944508844274E-2</v>
      </c>
      <c r="F53" s="2">
        <f t="shared" si="5"/>
        <v>2.0823334764043803E-2</v>
      </c>
      <c r="G53" s="2">
        <f t="shared" si="3"/>
        <v>1.9474609744800472E-2</v>
      </c>
      <c r="H53" s="2" t="str">
        <f t="shared" si="4"/>
        <v>Sell</v>
      </c>
    </row>
    <row r="54" spans="1:8" ht="13.5" x14ac:dyDescent="0.25">
      <c r="A54" s="3">
        <f>TITRES_STAT!B57</f>
        <v>42387</v>
      </c>
      <c r="B54" s="5">
        <f>TITRES_STAT!D57</f>
        <v>2.3950999999999998</v>
      </c>
      <c r="C54" s="2">
        <f t="shared" si="0"/>
        <v>2.4000657367336422</v>
      </c>
      <c r="D54" s="2">
        <f t="shared" si="2"/>
        <v>2.3402748474697019</v>
      </c>
      <c r="E54" s="2">
        <f t="shared" si="1"/>
        <v>5.9790889263940272E-2</v>
      </c>
      <c r="F54" s="2">
        <f t="shared" si="5"/>
        <v>2.8616845664023099E-2</v>
      </c>
      <c r="G54" s="2">
        <f t="shared" si="3"/>
        <v>3.1174043599917173E-2</v>
      </c>
      <c r="H54" s="2" t="str">
        <f t="shared" si="4"/>
        <v>Sell</v>
      </c>
    </row>
    <row r="55" spans="1:8" ht="13.5" x14ac:dyDescent="0.25">
      <c r="A55" s="3">
        <f>TITRES_STAT!B58</f>
        <v>42388</v>
      </c>
      <c r="B55" s="5">
        <f>TITRES_STAT!D58</f>
        <v>2.3853</v>
      </c>
      <c r="C55" s="2">
        <f t="shared" si="0"/>
        <v>2.4142710080053895</v>
      </c>
      <c r="D55" s="2">
        <f t="shared" si="2"/>
        <v>2.3436100439534275</v>
      </c>
      <c r="E55" s="2">
        <f t="shared" si="1"/>
        <v>7.0660964051961983E-2</v>
      </c>
      <c r="F55" s="2">
        <f t="shared" si="5"/>
        <v>3.7025669341610876E-2</v>
      </c>
      <c r="G55" s="2">
        <f t="shared" si="3"/>
        <v>3.3635294710351107E-2</v>
      </c>
      <c r="H55" s="2" t="str">
        <f t="shared" si="4"/>
        <v>Sell</v>
      </c>
    </row>
    <row r="56" spans="1:8" ht="13.5" x14ac:dyDescent="0.25">
      <c r="A56" s="3">
        <f>TITRES_STAT!B59</f>
        <v>42389</v>
      </c>
      <c r="B56" s="5">
        <f>TITRES_STAT!D59</f>
        <v>2.3269000000000002</v>
      </c>
      <c r="C56" s="2">
        <f t="shared" si="0"/>
        <v>2.4262908529276372</v>
      </c>
      <c r="D56" s="2">
        <f t="shared" si="2"/>
        <v>2.3423722629198402</v>
      </c>
      <c r="E56" s="2">
        <f t="shared" si="1"/>
        <v>8.3918590007797E-2</v>
      </c>
      <c r="F56" s="2">
        <f t="shared" si="5"/>
        <v>4.6404253474848105E-2</v>
      </c>
      <c r="G56" s="2">
        <f t="shared" si="3"/>
        <v>3.7514336532948896E-2</v>
      </c>
      <c r="H56" s="2" t="str">
        <f t="shared" si="4"/>
        <v>Sell</v>
      </c>
    </row>
    <row r="57" spans="1:8" ht="13.5" x14ac:dyDescent="0.25">
      <c r="A57" s="3">
        <f>TITRES_STAT!B60</f>
        <v>42390</v>
      </c>
      <c r="B57" s="5">
        <f>TITRES_STAT!D60</f>
        <v>2.2782</v>
      </c>
      <c r="C57" s="2">
        <f t="shared" si="0"/>
        <v>2.425984567861847</v>
      </c>
      <c r="D57" s="2">
        <f t="shared" si="2"/>
        <v>2.3376187619628155</v>
      </c>
      <c r="E57" s="2">
        <f t="shared" si="1"/>
        <v>8.8365805899031535E-2</v>
      </c>
      <c r="F57" s="2">
        <f t="shared" si="5"/>
        <v>5.4796563959684796E-2</v>
      </c>
      <c r="G57" s="2">
        <f t="shared" si="3"/>
        <v>3.3569241939346739E-2</v>
      </c>
      <c r="H57" s="2" t="str">
        <f t="shared" si="4"/>
        <v>Sell</v>
      </c>
    </row>
    <row r="58" spans="1:8" ht="13.5" x14ac:dyDescent="0.25">
      <c r="A58" s="3">
        <f>TITRES_STAT!B61</f>
        <v>42391</v>
      </c>
      <c r="B58" s="5">
        <f>TITRES_STAT!D61</f>
        <v>2.2782</v>
      </c>
      <c r="C58" s="2">
        <f t="shared" si="0"/>
        <v>2.425725403575409</v>
      </c>
      <c r="D58" s="2">
        <f t="shared" si="2"/>
        <v>2.333217372187792</v>
      </c>
      <c r="E58" s="2">
        <f t="shared" si="1"/>
        <v>9.2508031387616985E-2</v>
      </c>
      <c r="F58" s="2">
        <f t="shared" si="5"/>
        <v>6.2338857445271234E-2</v>
      </c>
      <c r="G58" s="2">
        <f t="shared" si="3"/>
        <v>3.0169173942345751E-2</v>
      </c>
      <c r="H58" s="2" t="str">
        <f t="shared" si="4"/>
        <v>Sell</v>
      </c>
    </row>
    <row r="59" spans="1:8" ht="13.5" x14ac:dyDescent="0.25">
      <c r="A59" s="3">
        <f>TITRES_STAT!B62</f>
        <v>42394</v>
      </c>
      <c r="B59" s="5">
        <f>TITRES_STAT!D62</f>
        <v>2.2393000000000001</v>
      </c>
      <c r="C59" s="2">
        <f t="shared" si="0"/>
        <v>2.4269984184099616</v>
      </c>
      <c r="D59" s="2">
        <f t="shared" si="2"/>
        <v>2.3262605298035113</v>
      </c>
      <c r="E59" s="2">
        <f t="shared" si="1"/>
        <v>0.10073788860645028</v>
      </c>
      <c r="F59" s="2">
        <f t="shared" si="5"/>
        <v>7.0018663677507045E-2</v>
      </c>
      <c r="G59" s="2">
        <f t="shared" si="3"/>
        <v>3.0719224928943231E-2</v>
      </c>
      <c r="H59" s="2" t="str">
        <f t="shared" si="4"/>
        <v>Sell</v>
      </c>
    </row>
    <row r="60" spans="1:8" ht="13.5" x14ac:dyDescent="0.25">
      <c r="A60" s="3">
        <f>TITRES_STAT!B63</f>
        <v>42395</v>
      </c>
      <c r="B60" s="5">
        <f>TITRES_STAT!D63</f>
        <v>2.2393000000000001</v>
      </c>
      <c r="C60" s="2">
        <f t="shared" si="0"/>
        <v>2.428075584808429</v>
      </c>
      <c r="D60" s="2">
        <f t="shared" si="2"/>
        <v>2.3198190090773254</v>
      </c>
      <c r="E60" s="2">
        <f t="shared" si="1"/>
        <v>0.10825657573110359</v>
      </c>
      <c r="F60" s="2">
        <f t="shared" si="5"/>
        <v>7.7666246088226365E-2</v>
      </c>
      <c r="G60" s="2">
        <f t="shared" si="3"/>
        <v>3.0590329642877223E-2</v>
      </c>
      <c r="H60" s="2" t="str">
        <f t="shared" si="4"/>
        <v>Sell</v>
      </c>
    </row>
    <row r="61" spans="1:8" ht="13.5" x14ac:dyDescent="0.25">
      <c r="A61" s="3">
        <f>TITRES_STAT!B64</f>
        <v>42396</v>
      </c>
      <c r="B61" s="5">
        <f>TITRES_STAT!D64</f>
        <v>2.2294999999999998</v>
      </c>
      <c r="C61" s="2">
        <f t="shared" si="0"/>
        <v>2.4289870332994399</v>
      </c>
      <c r="D61" s="2">
        <f t="shared" si="2"/>
        <v>2.3131287121086346</v>
      </c>
      <c r="E61" s="2">
        <f t="shared" si="1"/>
        <v>0.1158583211908053</v>
      </c>
      <c r="F61" s="2">
        <f t="shared" si="5"/>
        <v>8.5304661108742158E-2</v>
      </c>
      <c r="G61" s="2">
        <f t="shared" si="3"/>
        <v>3.0553660082063144E-2</v>
      </c>
      <c r="H61" s="2" t="str">
        <f t="shared" si="4"/>
        <v>Sell</v>
      </c>
    </row>
    <row r="62" spans="1:8" ht="13.5" x14ac:dyDescent="0.25">
      <c r="A62" s="3">
        <f>TITRES_STAT!B65</f>
        <v>42397</v>
      </c>
      <c r="B62" s="5">
        <f>TITRES_STAT!D65</f>
        <v>2.2294999999999998</v>
      </c>
      <c r="C62" s="2">
        <f t="shared" si="0"/>
        <v>2.4282659512533722</v>
      </c>
      <c r="D62" s="2">
        <f t="shared" si="2"/>
        <v>2.3069339926931804</v>
      </c>
      <c r="E62" s="2">
        <f t="shared" si="1"/>
        <v>0.12133195856019174</v>
      </c>
      <c r="F62" s="2">
        <f t="shared" si="5"/>
        <v>9.2510120599032075E-2</v>
      </c>
      <c r="G62" s="2">
        <f t="shared" si="3"/>
        <v>2.8821837961159669E-2</v>
      </c>
      <c r="H62" s="2" t="str">
        <f t="shared" si="4"/>
        <v>Sell</v>
      </c>
    </row>
    <row r="63" spans="1:8" ht="13.5" x14ac:dyDescent="0.25">
      <c r="A63" s="3">
        <f>TITRES_STAT!B66</f>
        <v>42398</v>
      </c>
      <c r="B63" s="5">
        <f>TITRES_STAT!D66</f>
        <v>2.2198000000000002</v>
      </c>
      <c r="C63" s="2">
        <f t="shared" si="0"/>
        <v>2.4231634972143921</v>
      </c>
      <c r="D63" s="2">
        <f t="shared" si="2"/>
        <v>2.3004796228640561</v>
      </c>
      <c r="E63" s="2">
        <f t="shared" si="1"/>
        <v>0.12268387435033601</v>
      </c>
      <c r="F63" s="2">
        <f t="shared" si="5"/>
        <v>9.8544871349292879E-2</v>
      </c>
      <c r="G63" s="2">
        <f t="shared" si="3"/>
        <v>2.413900300104313E-2</v>
      </c>
      <c r="H63" s="2" t="str">
        <f t="shared" si="4"/>
        <v>Sell</v>
      </c>
    </row>
    <row r="64" spans="1:8" ht="13.5" x14ac:dyDescent="0.25">
      <c r="A64" s="3">
        <f>TITRES_STAT!B67</f>
        <v>42401</v>
      </c>
      <c r="B64" s="5">
        <f>TITRES_STAT!D67</f>
        <v>2.1223999999999998</v>
      </c>
      <c r="C64" s="2">
        <f t="shared" si="0"/>
        <v>2.4188460361044855</v>
      </c>
      <c r="D64" s="2">
        <f t="shared" si="2"/>
        <v>2.2872885396889409</v>
      </c>
      <c r="E64" s="2">
        <f t="shared" si="1"/>
        <v>0.13155749641554459</v>
      </c>
      <c r="F64" s="2">
        <f t="shared" si="5"/>
        <v>0.10514739636254322</v>
      </c>
      <c r="G64" s="2">
        <f t="shared" si="3"/>
        <v>2.6410100053001373E-2</v>
      </c>
      <c r="H64" s="2" t="str">
        <f t="shared" si="4"/>
        <v>Sell</v>
      </c>
    </row>
    <row r="65" spans="1:8" ht="13.5" x14ac:dyDescent="0.25">
      <c r="A65" s="3">
        <f>TITRES_STAT!B68</f>
        <v>42402</v>
      </c>
      <c r="B65" s="5">
        <f>TITRES_STAT!D68</f>
        <v>2.1808999999999998</v>
      </c>
      <c r="C65" s="2">
        <f t="shared" si="0"/>
        <v>2.4136851074730261</v>
      </c>
      <c r="D65" s="2">
        <f t="shared" si="2"/>
        <v>2.2794079071193898</v>
      </c>
      <c r="E65" s="2">
        <f t="shared" si="1"/>
        <v>0.13427720035363633</v>
      </c>
      <c r="F65" s="2">
        <f t="shared" si="5"/>
        <v>0.11097335716076184</v>
      </c>
      <c r="G65" s="2">
        <f t="shared" si="3"/>
        <v>2.3303843192874485E-2</v>
      </c>
      <c r="H65" s="2" t="str">
        <f t="shared" si="4"/>
        <v>Sell</v>
      </c>
    </row>
    <row r="66" spans="1:8" ht="13.5" x14ac:dyDescent="0.25">
      <c r="A66" s="3">
        <f>TITRES_STAT!B69</f>
        <v>42403</v>
      </c>
      <c r="B66" s="5">
        <f>TITRES_STAT!D69</f>
        <v>2.1223999999999998</v>
      </c>
      <c r="C66" s="2">
        <f t="shared" si="0"/>
        <v>2.4003335524771758</v>
      </c>
      <c r="D66" s="2">
        <f t="shared" si="2"/>
        <v>2.267777691777213</v>
      </c>
      <c r="E66" s="2">
        <f t="shared" si="1"/>
        <v>0.13255586069996284</v>
      </c>
      <c r="F66" s="2">
        <f t="shared" si="5"/>
        <v>0.11528985786860205</v>
      </c>
      <c r="G66" s="2">
        <f t="shared" si="3"/>
        <v>1.7266002831360788E-2</v>
      </c>
      <c r="H66" s="2" t="str">
        <f t="shared" si="4"/>
        <v>Sell</v>
      </c>
    </row>
    <row r="67" spans="1:8" ht="13.5" x14ac:dyDescent="0.25">
      <c r="A67" s="3">
        <f>TITRES_STAT!B70</f>
        <v>42404</v>
      </c>
      <c r="B67" s="5">
        <f>TITRES_STAT!D70</f>
        <v>2.0931999999999999</v>
      </c>
      <c r="C67" s="2">
        <f t="shared" si="0"/>
        <v>2.3815437751729949</v>
      </c>
      <c r="D67" s="2">
        <f t="shared" si="2"/>
        <v>2.2548460109048269</v>
      </c>
      <c r="E67" s="2">
        <f t="shared" si="1"/>
        <v>0.12669776426816792</v>
      </c>
      <c r="F67" s="2">
        <f t="shared" si="5"/>
        <v>0.11757143914851523</v>
      </c>
      <c r="G67" s="2">
        <f t="shared" si="3"/>
        <v>9.1263251196526951E-3</v>
      </c>
      <c r="H67" s="2" t="str">
        <f t="shared" si="4"/>
        <v>Sell</v>
      </c>
    </row>
    <row r="68" spans="1:8" ht="13.5" x14ac:dyDescent="0.25">
      <c r="A68" s="3">
        <f>TITRES_STAT!B71</f>
        <v>42405</v>
      </c>
      <c r="B68" s="5">
        <f>TITRES_STAT!D71</f>
        <v>2.0931999999999999</v>
      </c>
      <c r="C68" s="2">
        <f t="shared" si="0"/>
        <v>2.365644732838688</v>
      </c>
      <c r="D68" s="2">
        <f t="shared" si="2"/>
        <v>2.2428722323192845</v>
      </c>
      <c r="E68" s="2">
        <f t="shared" si="1"/>
        <v>0.12277250051940358</v>
      </c>
      <c r="F68" s="2">
        <f t="shared" si="5"/>
        <v>0.11861165142269291</v>
      </c>
      <c r="G68" s="2">
        <f t="shared" si="3"/>
        <v>4.1608490967106754E-3</v>
      </c>
      <c r="H68" s="2" t="str">
        <f t="shared" si="4"/>
        <v>Sell</v>
      </c>
    </row>
    <row r="69" spans="1:8" ht="13.5" x14ac:dyDescent="0.25">
      <c r="A69" s="3">
        <f>TITRES_STAT!B72</f>
        <v>42408</v>
      </c>
      <c r="B69" s="5">
        <f>TITRES_STAT!D72</f>
        <v>2.0834999999999999</v>
      </c>
      <c r="C69" s="2">
        <f t="shared" si="0"/>
        <v>2.3462070816327358</v>
      </c>
      <c r="D69" s="2">
        <f t="shared" si="2"/>
        <v>2.2310668817771151</v>
      </c>
      <c r="E69" s="2">
        <f t="shared" si="1"/>
        <v>0.11514019985562074</v>
      </c>
      <c r="F69" s="2">
        <f t="shared" si="5"/>
        <v>0.11791736110927849</v>
      </c>
      <c r="G69" s="2">
        <f t="shared" si="3"/>
        <v>-2.7771612536577478E-3</v>
      </c>
      <c r="H69" s="2" t="str">
        <f t="shared" si="4"/>
        <v>Hold</v>
      </c>
    </row>
    <row r="70" spans="1:8" ht="13.5" x14ac:dyDescent="0.25">
      <c r="A70" s="3">
        <f>TITRES_STAT!B73</f>
        <v>42409</v>
      </c>
      <c r="B70" s="5">
        <f>TITRES_STAT!D73</f>
        <v>2.0931999999999999</v>
      </c>
      <c r="C70" s="2">
        <f t="shared" si="0"/>
        <v>2.3297598383046227</v>
      </c>
      <c r="D70" s="2">
        <f t="shared" si="2"/>
        <v>2.2208545201639955</v>
      </c>
      <c r="E70" s="2">
        <f t="shared" si="1"/>
        <v>0.10890531814062721</v>
      </c>
      <c r="F70" s="2">
        <f t="shared" si="5"/>
        <v>0.11611495251554824</v>
      </c>
      <c r="G70" s="2">
        <f t="shared" si="3"/>
        <v>-7.2096343749210312E-3</v>
      </c>
      <c r="H70" s="2" t="str">
        <f t="shared" si="4"/>
        <v>Hold</v>
      </c>
    </row>
    <row r="71" spans="1:8" ht="13.5" x14ac:dyDescent="0.25">
      <c r="A71" s="3">
        <f>TITRES_STAT!B74</f>
        <v>42410</v>
      </c>
      <c r="B71" s="5">
        <f>TITRES_STAT!D74</f>
        <v>2.0834999999999999</v>
      </c>
      <c r="C71" s="2">
        <f t="shared" si="0"/>
        <v>2.3143352477962189</v>
      </c>
      <c r="D71" s="2">
        <f t="shared" si="2"/>
        <v>2.2106801112629588</v>
      </c>
      <c r="E71" s="2">
        <f t="shared" si="1"/>
        <v>0.10365513653326008</v>
      </c>
      <c r="F71" s="2">
        <f t="shared" si="5"/>
        <v>0.11362298931909062</v>
      </c>
      <c r="G71" s="2">
        <f t="shared" si="3"/>
        <v>-9.9678527858305388E-3</v>
      </c>
      <c r="H71" s="2" t="str">
        <f t="shared" si="4"/>
        <v>Hold</v>
      </c>
    </row>
    <row r="72" spans="1:8" ht="13.5" x14ac:dyDescent="0.25">
      <c r="A72" s="3">
        <f>TITRES_STAT!B75</f>
        <v>42411</v>
      </c>
      <c r="B72" s="5">
        <f>TITRES_STAT!D75</f>
        <v>2.0834999999999999</v>
      </c>
      <c r="C72" s="2">
        <f t="shared" si="0"/>
        <v>2.3012836712121851</v>
      </c>
      <c r="D72" s="2">
        <f t="shared" si="2"/>
        <v>2.2012593622805174</v>
      </c>
      <c r="E72" s="2">
        <f t="shared" si="1"/>
        <v>0.10002430893166769</v>
      </c>
      <c r="F72" s="2">
        <f t="shared" si="5"/>
        <v>0.11090325324160605</v>
      </c>
      <c r="G72" s="2">
        <f t="shared" si="3"/>
        <v>-1.0878944309938354E-2</v>
      </c>
      <c r="H72" s="2" t="str">
        <f t="shared" si="4"/>
        <v>Hold</v>
      </c>
    </row>
    <row r="73" spans="1:8" ht="13.5" x14ac:dyDescent="0.25">
      <c r="A73" s="3">
        <f>TITRES_STAT!B76</f>
        <v>42412</v>
      </c>
      <c r="B73" s="5">
        <f>TITRES_STAT!D76</f>
        <v>2.0446</v>
      </c>
      <c r="C73" s="2">
        <f t="shared" si="0"/>
        <v>2.2887477217949259</v>
      </c>
      <c r="D73" s="2">
        <f t="shared" si="2"/>
        <v>2.1896549650745532</v>
      </c>
      <c r="E73" s="2">
        <f t="shared" si="1"/>
        <v>9.9092756720372765E-2</v>
      </c>
      <c r="F73" s="2">
        <f t="shared" si="5"/>
        <v>0.1085411539373594</v>
      </c>
      <c r="G73" s="2">
        <f t="shared" si="3"/>
        <v>-9.4483972169866343E-3</v>
      </c>
      <c r="H73" s="2" t="str">
        <f t="shared" si="4"/>
        <v>Hold</v>
      </c>
    </row>
    <row r="74" spans="1:8" ht="13.5" x14ac:dyDescent="0.25">
      <c r="A74" s="3">
        <f>TITRES_STAT!B77</f>
        <v>42415</v>
      </c>
      <c r="B74" s="5">
        <f>TITRES_STAT!D77</f>
        <v>2.0834999999999999</v>
      </c>
      <c r="C74" s="2">
        <f t="shared" si="0"/>
        <v>2.2631557645957066</v>
      </c>
      <c r="D74" s="2">
        <f t="shared" si="2"/>
        <v>2.1817916343282899</v>
      </c>
      <c r="E74" s="2">
        <f t="shared" si="1"/>
        <v>8.1364130267416623E-2</v>
      </c>
      <c r="F74" s="2">
        <f t="shared" si="5"/>
        <v>0.10310574920337084</v>
      </c>
      <c r="G74" s="2">
        <f t="shared" si="3"/>
        <v>-2.1741618935954221E-2</v>
      </c>
      <c r="H74" s="2" t="str">
        <f t="shared" si="4"/>
        <v>Hold</v>
      </c>
    </row>
    <row r="75" spans="1:8" ht="13.5" x14ac:dyDescent="0.25">
      <c r="A75" s="3">
        <f>TITRES_STAT!B78</f>
        <v>42416</v>
      </c>
      <c r="B75" s="5">
        <f>TITRES_STAT!D78</f>
        <v>2.1223999999999998</v>
      </c>
      <c r="C75" s="2">
        <f t="shared" si="0"/>
        <v>2.2505010315809826</v>
      </c>
      <c r="D75" s="2">
        <f t="shared" si="2"/>
        <v>2.177392254007676</v>
      </c>
      <c r="E75" s="2">
        <f t="shared" si="1"/>
        <v>7.3108777573306583E-2</v>
      </c>
      <c r="F75" s="2">
        <f t="shared" si="5"/>
        <v>9.7106354877357998E-2</v>
      </c>
      <c r="G75" s="2">
        <f t="shared" si="3"/>
        <v>-2.3997577304051415E-2</v>
      </c>
      <c r="H75" s="2" t="str">
        <f t="shared" si="4"/>
        <v>Hold</v>
      </c>
    </row>
    <row r="76" spans="1:8" ht="13.5" x14ac:dyDescent="0.25">
      <c r="A76" s="3">
        <f>TITRES_STAT!B79</f>
        <v>42417</v>
      </c>
      <c r="B76" s="5">
        <f>TITRES_STAT!D79</f>
        <v>2.1322000000000001</v>
      </c>
      <c r="C76" s="2">
        <f t="shared" si="0"/>
        <v>2.2307931805685239</v>
      </c>
      <c r="D76" s="2">
        <f t="shared" si="2"/>
        <v>2.174044679636737</v>
      </c>
      <c r="E76" s="2">
        <f t="shared" si="1"/>
        <v>5.674850093178696E-2</v>
      </c>
      <c r="F76" s="2">
        <f t="shared" si="5"/>
        <v>8.9034784088243793E-2</v>
      </c>
      <c r="G76" s="2">
        <f t="shared" si="3"/>
        <v>-3.2286283156456833E-2</v>
      </c>
      <c r="H76" s="2" t="str">
        <f t="shared" si="4"/>
        <v>Hold</v>
      </c>
    </row>
    <row r="77" spans="1:8" ht="13.5" x14ac:dyDescent="0.25">
      <c r="A77" s="3">
        <f>TITRES_STAT!B80</f>
        <v>42418</v>
      </c>
      <c r="B77" s="5">
        <f>TITRES_STAT!D80</f>
        <v>2.1223999999999998</v>
      </c>
      <c r="C77" s="2">
        <f t="shared" si="0"/>
        <v>2.2096249989425973</v>
      </c>
      <c r="D77" s="2">
        <f t="shared" si="2"/>
        <v>2.1702191478117938</v>
      </c>
      <c r="E77" s="2">
        <f t="shared" si="1"/>
        <v>3.9405851130803526E-2</v>
      </c>
      <c r="F77" s="2">
        <f t="shared" si="5"/>
        <v>7.9108997496755748E-2</v>
      </c>
      <c r="G77" s="2">
        <f t="shared" si="3"/>
        <v>-3.9703146365952222E-2</v>
      </c>
      <c r="H77" s="2" t="str">
        <f t="shared" si="4"/>
        <v>Hold</v>
      </c>
    </row>
    <row r="78" spans="1:8" ht="13.5" x14ac:dyDescent="0.25">
      <c r="A78" s="3">
        <f>TITRES_STAT!B81</f>
        <v>42419</v>
      </c>
      <c r="B78" s="5">
        <f>TITRES_STAT!D81</f>
        <v>2.0737999999999999</v>
      </c>
      <c r="C78" s="2">
        <f t="shared" si="0"/>
        <v>2.1917134606437361</v>
      </c>
      <c r="D78" s="2">
        <f t="shared" si="2"/>
        <v>2.1630769887146242</v>
      </c>
      <c r="E78" s="2">
        <f t="shared" si="1"/>
        <v>2.8636471929111895E-2</v>
      </c>
      <c r="F78" s="2">
        <f t="shared" si="5"/>
        <v>6.9014492383226989E-2</v>
      </c>
      <c r="G78" s="2">
        <f t="shared" si="3"/>
        <v>-4.0378020454115093E-2</v>
      </c>
      <c r="H78" s="2" t="str">
        <f t="shared" si="4"/>
        <v>Hold</v>
      </c>
    </row>
    <row r="79" spans="1:8" ht="13.5" x14ac:dyDescent="0.25">
      <c r="A79" s="3">
        <f>TITRES_STAT!B82</f>
        <v>42422</v>
      </c>
      <c r="B79" s="5">
        <f>TITRES_STAT!D82</f>
        <v>2.0834999999999999</v>
      </c>
      <c r="C79" s="2">
        <f t="shared" ref="C79:C142" si="6">$C$4*B69+C78*(1-$C$4)</f>
        <v>2.1750652359293152</v>
      </c>
      <c r="D79" s="2">
        <f t="shared" si="2"/>
        <v>2.1571823969579853</v>
      </c>
      <c r="E79" s="2">
        <f t="shared" si="1"/>
        <v>1.7882838971329917E-2</v>
      </c>
      <c r="F79" s="2">
        <f t="shared" si="5"/>
        <v>5.8788161700847573E-2</v>
      </c>
      <c r="G79" s="2">
        <f t="shared" si="3"/>
        <v>-4.0905322729517656E-2</v>
      </c>
      <c r="H79" s="2" t="str">
        <f t="shared" si="4"/>
        <v>Hold</v>
      </c>
    </row>
    <row r="80" spans="1:8" ht="13.5" x14ac:dyDescent="0.25">
      <c r="A80" s="3">
        <f>TITRES_STAT!B83</f>
        <v>42423</v>
      </c>
      <c r="B80" s="5">
        <f>TITRES_STAT!D83</f>
        <v>2.0834999999999999</v>
      </c>
      <c r="C80" s="2">
        <f t="shared" si="6"/>
        <v>2.162470584247882</v>
      </c>
      <c r="D80" s="2">
        <f t="shared" si="2"/>
        <v>2.1517244416277643</v>
      </c>
      <c r="E80" s="2">
        <f t="shared" si="1"/>
        <v>1.0746142620117638E-2</v>
      </c>
      <c r="F80" s="2">
        <f t="shared" si="5"/>
        <v>4.9179757884701587E-2</v>
      </c>
      <c r="G80" s="2">
        <f t="shared" si="3"/>
        <v>-3.8433615264583949E-2</v>
      </c>
      <c r="H80" s="2" t="str">
        <f t="shared" si="4"/>
        <v>Hold</v>
      </c>
    </row>
    <row r="81" spans="1:8" ht="13.5" x14ac:dyDescent="0.25">
      <c r="A81" s="3">
        <f>TITRES_STAT!B84</f>
        <v>42424</v>
      </c>
      <c r="B81" s="5">
        <f>TITRES_STAT!D84</f>
        <v>2.0834999999999999</v>
      </c>
      <c r="C81" s="2">
        <f t="shared" si="6"/>
        <v>2.1503212635943618</v>
      </c>
      <c r="D81" s="2">
        <f t="shared" si="2"/>
        <v>2.1466707792849671</v>
      </c>
      <c r="E81" s="2">
        <f t="shared" si="1"/>
        <v>3.6504843093947414E-3</v>
      </c>
      <c r="F81" s="2">
        <f t="shared" si="5"/>
        <v>4.007390316964022E-2</v>
      </c>
      <c r="G81" s="2">
        <f t="shared" si="3"/>
        <v>-3.6423418860245478E-2</v>
      </c>
      <c r="H81" s="2" t="str">
        <f t="shared" si="4"/>
        <v>Hold</v>
      </c>
    </row>
    <row r="82" spans="1:8" ht="13.5" x14ac:dyDescent="0.25">
      <c r="A82" s="3">
        <f>TITRES_STAT!B85</f>
        <v>42425</v>
      </c>
      <c r="B82" s="5">
        <f>TITRES_STAT!D85</f>
        <v>2.0640000000000001</v>
      </c>
      <c r="C82" s="2">
        <f t="shared" si="6"/>
        <v>2.1400410691952292</v>
      </c>
      <c r="D82" s="2">
        <f t="shared" si="2"/>
        <v>2.1405470178564512</v>
      </c>
      <c r="E82" s="2">
        <f t="shared" si="1"/>
        <v>-5.0594866122199988E-4</v>
      </c>
      <c r="F82" s="2">
        <f t="shared" si="5"/>
        <v>3.195793280346778E-2</v>
      </c>
      <c r="G82" s="2">
        <f t="shared" si="3"/>
        <v>-3.246388146468978E-2</v>
      </c>
      <c r="H82" s="2" t="str">
        <f t="shared" si="4"/>
        <v>Hold</v>
      </c>
    </row>
    <row r="83" spans="1:8" ht="13.5" x14ac:dyDescent="0.25">
      <c r="A83" s="3">
        <f>TITRES_STAT!B86</f>
        <v>42426</v>
      </c>
      <c r="B83" s="5">
        <f>TITRES_STAT!D86</f>
        <v>2.0737999999999999</v>
      </c>
      <c r="C83" s="2">
        <f t="shared" si="6"/>
        <v>2.1253578277805785</v>
      </c>
      <c r="D83" s="2">
        <f t="shared" si="2"/>
        <v>2.135602794311529</v>
      </c>
      <c r="E83" s="2">
        <f t="shared" si="1"/>
        <v>-1.0244966530950528E-2</v>
      </c>
      <c r="F83" s="2">
        <f t="shared" si="5"/>
        <v>2.3517352936584118E-2</v>
      </c>
      <c r="G83" s="2">
        <f t="shared" si="3"/>
        <v>-3.3762319467534649E-2</v>
      </c>
      <c r="H83" s="2" t="str">
        <f t="shared" si="4"/>
        <v>Hold</v>
      </c>
    </row>
    <row r="84" spans="1:8" ht="13.5" x14ac:dyDescent="0.25">
      <c r="A84" s="3">
        <f>TITRES_STAT!B87</f>
        <v>42429</v>
      </c>
      <c r="B84" s="5">
        <f>TITRES_STAT!D87</f>
        <v>2.0737999999999999</v>
      </c>
      <c r="C84" s="2">
        <f t="shared" si="6"/>
        <v>2.1189181619681818</v>
      </c>
      <c r="D84" s="2">
        <f t="shared" si="2"/>
        <v>2.131024809547712</v>
      </c>
      <c r="E84" s="2">
        <f t="shared" si="1"/>
        <v>-1.2106647579530172E-2</v>
      </c>
      <c r="F84" s="2">
        <f t="shared" si="5"/>
        <v>1.639255283336126E-2</v>
      </c>
      <c r="G84" s="2">
        <f t="shared" si="3"/>
        <v>-2.8499200412891432E-2</v>
      </c>
      <c r="H84" s="2" t="str">
        <f t="shared" si="4"/>
        <v>Hold</v>
      </c>
    </row>
    <row r="85" spans="1:8" ht="13.5" x14ac:dyDescent="0.25">
      <c r="A85" s="3">
        <f>TITRES_STAT!B88</f>
        <v>42430</v>
      </c>
      <c r="B85" s="5">
        <f>TITRES_STAT!D88</f>
        <v>2.0737999999999999</v>
      </c>
      <c r="C85" s="2">
        <f t="shared" si="6"/>
        <v>2.1194538293576923</v>
      </c>
      <c r="D85" s="2">
        <f t="shared" si="2"/>
        <v>2.1267859347663998</v>
      </c>
      <c r="E85" s="2">
        <f t="shared" si="1"/>
        <v>-7.3321054087074344E-3</v>
      </c>
      <c r="F85" s="2">
        <f t="shared" si="5"/>
        <v>1.1647621184947521E-2</v>
      </c>
      <c r="G85" s="2">
        <f t="shared" si="3"/>
        <v>-1.8979726593654954E-2</v>
      </c>
      <c r="H85" s="2" t="str">
        <f t="shared" si="4"/>
        <v>Hold</v>
      </c>
    </row>
    <row r="86" spans="1:8" ht="13.5" x14ac:dyDescent="0.25">
      <c r="A86" s="3">
        <f>TITRES_STAT!B89</f>
        <v>42431</v>
      </c>
      <c r="B86" s="5">
        <f>TITRES_STAT!D89</f>
        <v>2.0737999999999999</v>
      </c>
      <c r="C86" s="2">
        <f t="shared" si="6"/>
        <v>2.1214147786872779</v>
      </c>
      <c r="D86" s="2">
        <f t="shared" si="2"/>
        <v>2.1228610507096293</v>
      </c>
      <c r="E86" s="2">
        <f t="shared" si="1"/>
        <v>-1.4462720223513692E-3</v>
      </c>
      <c r="F86" s="2">
        <f t="shared" si="5"/>
        <v>9.0288425434877431E-3</v>
      </c>
      <c r="G86" s="2">
        <f t="shared" si="3"/>
        <v>-1.0475114565839112E-2</v>
      </c>
      <c r="H86" s="2" t="str">
        <f t="shared" si="4"/>
        <v>Hold</v>
      </c>
    </row>
    <row r="87" spans="1:8" ht="13.5" x14ac:dyDescent="0.25">
      <c r="A87" s="3">
        <f>TITRES_STAT!B90</f>
        <v>42432</v>
      </c>
      <c r="B87" s="5">
        <f>TITRES_STAT!D90</f>
        <v>2.0737999999999999</v>
      </c>
      <c r="C87" s="2">
        <f t="shared" si="6"/>
        <v>2.1215663511969272</v>
      </c>
      <c r="D87" s="2">
        <f t="shared" si="2"/>
        <v>2.1192268988052123</v>
      </c>
      <c r="E87" s="2">
        <f t="shared" si="1"/>
        <v>2.3394523917148469E-3</v>
      </c>
      <c r="F87" s="2">
        <f t="shared" si="5"/>
        <v>7.6909645131331642E-3</v>
      </c>
      <c r="G87" s="2">
        <f t="shared" si="3"/>
        <v>-5.3515121214183173E-3</v>
      </c>
      <c r="H87" s="2" t="str">
        <f t="shared" si="4"/>
        <v>Hold</v>
      </c>
    </row>
    <row r="88" spans="1:8" ht="13.5" x14ac:dyDescent="0.25">
      <c r="A88" s="3">
        <f>TITRES_STAT!B91</f>
        <v>42433</v>
      </c>
      <c r="B88" s="5">
        <f>TITRES_STAT!D91</f>
        <v>2.0640000000000001</v>
      </c>
      <c r="C88" s="2">
        <f t="shared" si="6"/>
        <v>2.1142176817820153</v>
      </c>
      <c r="D88" s="2">
        <f t="shared" si="2"/>
        <v>2.1151360174122336</v>
      </c>
      <c r="E88" s="2">
        <f t="shared" si="1"/>
        <v>-9.1833563021825881E-4</v>
      </c>
      <c r="F88" s="2">
        <f t="shared" si="5"/>
        <v>5.9691044844628807E-3</v>
      </c>
      <c r="G88" s="2">
        <f t="shared" si="3"/>
        <v>-6.8874401146811395E-3</v>
      </c>
      <c r="H88" s="2" t="str">
        <f t="shared" si="4"/>
        <v>Hold</v>
      </c>
    </row>
    <row r="89" spans="1:8" ht="13.5" x14ac:dyDescent="0.25">
      <c r="A89" s="3">
        <f>TITRES_STAT!B92</f>
        <v>42436</v>
      </c>
      <c r="B89" s="5">
        <f>TITRES_STAT!D92</f>
        <v>2.0446</v>
      </c>
      <c r="C89" s="2">
        <f t="shared" si="6"/>
        <v>2.1094918845847821</v>
      </c>
      <c r="D89" s="2">
        <f t="shared" si="2"/>
        <v>2.1099111272335498</v>
      </c>
      <c r="E89" s="2">
        <f t="shared" si="1"/>
        <v>-4.1924264876769257E-4</v>
      </c>
      <c r="F89" s="2">
        <f t="shared" si="5"/>
        <v>4.691435057816766E-3</v>
      </c>
      <c r="G89" s="2">
        <f t="shared" si="3"/>
        <v>-5.1106777065844586E-3</v>
      </c>
      <c r="H89" s="2" t="str">
        <f t="shared" si="4"/>
        <v>Hold</v>
      </c>
    </row>
    <row r="90" spans="1:8" ht="13.5" x14ac:dyDescent="0.25">
      <c r="A90" s="3">
        <f>TITRES_STAT!B93</f>
        <v>42437</v>
      </c>
      <c r="B90" s="5">
        <f>TITRES_STAT!D93</f>
        <v>1.9861</v>
      </c>
      <c r="C90" s="2">
        <f t="shared" si="6"/>
        <v>2.1054931331102003</v>
      </c>
      <c r="D90" s="2">
        <f t="shared" si="2"/>
        <v>2.1007399326236573</v>
      </c>
      <c r="E90" s="2">
        <f t="shared" si="1"/>
        <v>4.75320048654293E-3</v>
      </c>
      <c r="F90" s="2">
        <f t="shared" si="5"/>
        <v>4.7037881435619995E-3</v>
      </c>
      <c r="G90" s="2">
        <f t="shared" si="3"/>
        <v>4.9412342980930529E-5</v>
      </c>
      <c r="H90" s="2" t="str">
        <f t="shared" si="4"/>
        <v>Sell</v>
      </c>
    </row>
    <row r="91" spans="1:8" ht="13.5" x14ac:dyDescent="0.25">
      <c r="A91" s="3">
        <f>TITRES_STAT!B94</f>
        <v>42438</v>
      </c>
      <c r="B91" s="5">
        <f>TITRES_STAT!D94</f>
        <v>1.9277</v>
      </c>
      <c r="C91" s="2">
        <f t="shared" si="6"/>
        <v>2.1021095741701696</v>
      </c>
      <c r="D91" s="2">
        <f t="shared" si="2"/>
        <v>2.0879221598367197</v>
      </c>
      <c r="E91" s="2">
        <f t="shared" si="1"/>
        <v>1.4187414333449944E-2</v>
      </c>
      <c r="F91" s="2">
        <f t="shared" si="5"/>
        <v>6.6005133815395887E-3</v>
      </c>
      <c r="G91" s="2">
        <f t="shared" si="3"/>
        <v>7.5869009519103549E-3</v>
      </c>
      <c r="H91" s="2" t="str">
        <f t="shared" si="4"/>
        <v>Sell</v>
      </c>
    </row>
    <row r="92" spans="1:8" ht="13.5" x14ac:dyDescent="0.25">
      <c r="A92" s="3">
        <f>TITRES_STAT!B95</f>
        <v>42439</v>
      </c>
      <c r="B92" s="5">
        <f>TITRES_STAT!D95</f>
        <v>1.9083000000000001</v>
      </c>
      <c r="C92" s="2">
        <f t="shared" si="6"/>
        <v>2.096246562759374</v>
      </c>
      <c r="D92" s="2">
        <f t="shared" si="2"/>
        <v>2.0746168146636292</v>
      </c>
      <c r="E92" s="2">
        <f t="shared" ref="E92:E155" si="7">C92-D92</f>
        <v>2.1629748095744805E-2</v>
      </c>
      <c r="F92" s="2">
        <f t="shared" si="5"/>
        <v>9.6063603243806313E-3</v>
      </c>
      <c r="G92" s="2">
        <f t="shared" si="3"/>
        <v>1.2023387771364174E-2</v>
      </c>
      <c r="H92" s="2" t="str">
        <f t="shared" si="4"/>
        <v>Sell</v>
      </c>
    </row>
    <row r="93" spans="1:8" ht="13.5" x14ac:dyDescent="0.25">
      <c r="A93" s="3">
        <f>TITRES_STAT!B96</f>
        <v>42440</v>
      </c>
      <c r="B93" s="5">
        <f>TITRES_STAT!D96</f>
        <v>1.8985000000000001</v>
      </c>
      <c r="C93" s="2">
        <f t="shared" si="6"/>
        <v>2.0927932454117779</v>
      </c>
      <c r="D93" s="2">
        <f t="shared" ref="D93:D156" si="8">$D$4*B93+(1-$D$4)*D92</f>
        <v>2.0615711246885455</v>
      </c>
      <c r="E93" s="2">
        <f t="shared" si="7"/>
        <v>3.1222120723232383E-2</v>
      </c>
      <c r="F93" s="2">
        <f t="shared" si="5"/>
        <v>1.3929512404150982E-2</v>
      </c>
      <c r="G93" s="2">
        <f t="shared" si="3"/>
        <v>1.7292608319081401E-2</v>
      </c>
      <c r="H93" s="2" t="str">
        <f t="shared" si="4"/>
        <v>Sell</v>
      </c>
    </row>
    <row r="94" spans="1:8" ht="13.5" x14ac:dyDescent="0.25">
      <c r="A94" s="3">
        <f>TITRES_STAT!B97</f>
        <v>42443</v>
      </c>
      <c r="B94" s="5">
        <f>TITRES_STAT!D97</f>
        <v>1.9375</v>
      </c>
      <c r="C94" s="2">
        <f t="shared" si="6"/>
        <v>2.0898712076561199</v>
      </c>
      <c r="D94" s="2">
        <f t="shared" si="8"/>
        <v>2.0523806710079127</v>
      </c>
      <c r="E94" s="2">
        <f t="shared" si="7"/>
        <v>3.7490536648207229E-2</v>
      </c>
      <c r="F94" s="2">
        <f t="shared" si="5"/>
        <v>1.8641717252962233E-2</v>
      </c>
      <c r="G94" s="2">
        <f t="shared" si="3"/>
        <v>1.8848819395244996E-2</v>
      </c>
      <c r="H94" s="2" t="str">
        <f t="shared" si="4"/>
        <v>Sell</v>
      </c>
    </row>
    <row r="95" spans="1:8" ht="13.5" x14ac:dyDescent="0.25">
      <c r="A95" s="3">
        <f>TITRES_STAT!B98</f>
        <v>42444</v>
      </c>
      <c r="B95" s="5">
        <f>TITRES_STAT!D98</f>
        <v>1.9375</v>
      </c>
      <c r="C95" s="2">
        <f t="shared" si="6"/>
        <v>2.087398714170563</v>
      </c>
      <c r="D95" s="2">
        <f t="shared" si="8"/>
        <v>2.0438709916739932</v>
      </c>
      <c r="E95" s="2">
        <f t="shared" si="7"/>
        <v>4.3527722496569776E-2</v>
      </c>
      <c r="F95" s="2">
        <f t="shared" si="5"/>
        <v>2.3618918301683743E-2</v>
      </c>
      <c r="G95" s="2">
        <f t="shared" si="3"/>
        <v>1.9908804194886033E-2</v>
      </c>
      <c r="H95" s="2" t="str">
        <f t="shared" si="4"/>
        <v>Sell</v>
      </c>
    </row>
    <row r="96" spans="1:8" ht="13.5" x14ac:dyDescent="0.25">
      <c r="A96" s="3">
        <f>TITRES_STAT!B99</f>
        <v>42445</v>
      </c>
      <c r="B96" s="5">
        <f>TITRES_STAT!D99</f>
        <v>1.8888</v>
      </c>
      <c r="C96" s="2">
        <f t="shared" si="6"/>
        <v>2.0853066042981685</v>
      </c>
      <c r="D96" s="2">
        <f t="shared" si="8"/>
        <v>2.0323842515499937</v>
      </c>
      <c r="E96" s="2">
        <f t="shared" si="7"/>
        <v>5.2922352748174806E-2</v>
      </c>
      <c r="F96" s="2">
        <f t="shared" si="5"/>
        <v>2.9479605190981958E-2</v>
      </c>
      <c r="G96" s="2">
        <f t="shared" si="3"/>
        <v>2.3442747557192847E-2</v>
      </c>
      <c r="H96" s="2" t="str">
        <f t="shared" si="4"/>
        <v>Sell</v>
      </c>
    </row>
    <row r="97" spans="1:8" ht="13.5" x14ac:dyDescent="0.25">
      <c r="A97" s="3">
        <f>TITRES_STAT!B100</f>
        <v>42446</v>
      </c>
      <c r="B97" s="5">
        <f>TITRES_STAT!D100</f>
        <v>1.8888</v>
      </c>
      <c r="C97" s="2">
        <f t="shared" si="6"/>
        <v>2.0835363574830659</v>
      </c>
      <c r="D97" s="2">
        <f t="shared" si="8"/>
        <v>2.0217483810648087</v>
      </c>
      <c r="E97" s="2">
        <f t="shared" si="7"/>
        <v>6.1787976418257173E-2</v>
      </c>
      <c r="F97" s="2">
        <f t="shared" si="5"/>
        <v>3.5941279436437004E-2</v>
      </c>
      <c r="G97" s="2">
        <f t="shared" si="3"/>
        <v>2.5846696981820169E-2</v>
      </c>
      <c r="H97" s="2" t="str">
        <f t="shared" si="4"/>
        <v>Sell</v>
      </c>
    </row>
    <row r="98" spans="1:8" ht="13.5" x14ac:dyDescent="0.25">
      <c r="A98" s="3">
        <f>TITRES_STAT!B101</f>
        <v>42447</v>
      </c>
      <c r="B98" s="5">
        <f>TITRES_STAT!D101</f>
        <v>1.9277</v>
      </c>
      <c r="C98" s="2">
        <f t="shared" si="6"/>
        <v>2.0805307640241324</v>
      </c>
      <c r="D98" s="2">
        <f t="shared" si="8"/>
        <v>2.0147818343192672</v>
      </c>
      <c r="E98" s="2">
        <f t="shared" si="7"/>
        <v>6.5748929704865233E-2</v>
      </c>
      <c r="F98" s="2">
        <f t="shared" si="5"/>
        <v>4.190280949012265E-2</v>
      </c>
      <c r="G98" s="2">
        <f t="shared" si="3"/>
        <v>2.3846120214742583E-2</v>
      </c>
      <c r="H98" s="2" t="str">
        <f t="shared" si="4"/>
        <v>Sell</v>
      </c>
    </row>
    <row r="99" spans="1:8" ht="13.5" x14ac:dyDescent="0.25">
      <c r="A99" s="3">
        <f>TITRES_STAT!B102</f>
        <v>42450</v>
      </c>
      <c r="B99" s="5">
        <f>TITRES_STAT!D102</f>
        <v>1.9375</v>
      </c>
      <c r="C99" s="2">
        <f t="shared" si="6"/>
        <v>2.0750029541742658</v>
      </c>
      <c r="D99" s="2">
        <f t="shared" si="8"/>
        <v>2.0090572539993214</v>
      </c>
      <c r="E99" s="2">
        <f t="shared" si="7"/>
        <v>6.5945700174944388E-2</v>
      </c>
      <c r="F99" s="2">
        <f t="shared" si="5"/>
        <v>4.6711387627087E-2</v>
      </c>
      <c r="G99" s="2">
        <f t="shared" si="3"/>
        <v>1.9234312547857388E-2</v>
      </c>
      <c r="H99" s="2" t="str">
        <f t="shared" si="4"/>
        <v>Sell</v>
      </c>
    </row>
    <row r="100" spans="1:8" ht="13.5" x14ac:dyDescent="0.25">
      <c r="A100" s="3">
        <f>TITRES_STAT!B103</f>
        <v>42451</v>
      </c>
      <c r="B100" s="5">
        <f>TITRES_STAT!D103</f>
        <v>1.9375</v>
      </c>
      <c r="C100" s="2">
        <f t="shared" si="6"/>
        <v>2.061325576608994</v>
      </c>
      <c r="D100" s="2">
        <f t="shared" si="8"/>
        <v>2.0037567166660382</v>
      </c>
      <c r="E100" s="2">
        <f t="shared" si="7"/>
        <v>5.7568859942955797E-2</v>
      </c>
      <c r="F100" s="2">
        <f t="shared" si="5"/>
        <v>4.888288209026076E-2</v>
      </c>
      <c r="G100" s="2">
        <f t="shared" ref="G100:G163" si="9">E100-F100</f>
        <v>8.6859778526950371E-3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42452</v>
      </c>
      <c r="B101" s="5">
        <f>TITRES_STAT!D104</f>
        <v>1.9375</v>
      </c>
      <c r="C101" s="2">
        <f t="shared" si="6"/>
        <v>2.0407677955922257</v>
      </c>
      <c r="D101" s="2">
        <f t="shared" si="8"/>
        <v>1.9988488117278131</v>
      </c>
      <c r="E101" s="2">
        <f t="shared" si="7"/>
        <v>4.1918983864412507E-2</v>
      </c>
      <c r="F101" s="2">
        <f t="shared" ref="F101:F164" si="11">(E101*(2/(10)))+((1-(2/10))*F100)</f>
        <v>4.7490102445091109E-2</v>
      </c>
      <c r="G101" s="2">
        <f t="shared" si="9"/>
        <v>-5.5711185806786023E-3</v>
      </c>
      <c r="H101" s="2" t="str">
        <f t="shared" si="10"/>
        <v>Hold</v>
      </c>
    </row>
    <row r="102" spans="1:8" ht="13.5" x14ac:dyDescent="0.25">
      <c r="A102" s="3">
        <f>TITRES_STAT!B105</f>
        <v>42453</v>
      </c>
      <c r="B102" s="5">
        <f>TITRES_STAT!D105</f>
        <v>1.9179999999999999</v>
      </c>
      <c r="C102" s="2">
        <f t="shared" si="6"/>
        <v>2.0203881347318835</v>
      </c>
      <c r="D102" s="2">
        <f t="shared" si="8"/>
        <v>1.9928600108590862</v>
      </c>
      <c r="E102" s="2">
        <f t="shared" si="7"/>
        <v>2.752812387279735E-2</v>
      </c>
      <c r="F102" s="2">
        <f t="shared" si="11"/>
        <v>4.3497706730632364E-2</v>
      </c>
      <c r="G102" s="2">
        <f t="shared" si="9"/>
        <v>-1.5969582857835014E-2</v>
      </c>
      <c r="H102" s="2" t="str">
        <f t="shared" si="10"/>
        <v>Hold</v>
      </c>
    </row>
    <row r="103" spans="1:8" ht="13.5" x14ac:dyDescent="0.25">
      <c r="A103" s="3">
        <f>TITRES_STAT!B106</f>
        <v>42454</v>
      </c>
      <c r="B103" s="5">
        <f>TITRES_STAT!D106</f>
        <v>1.9083000000000001</v>
      </c>
      <c r="C103" s="2">
        <f t="shared" si="6"/>
        <v>2.0016361140039014</v>
      </c>
      <c r="D103" s="2">
        <f t="shared" si="8"/>
        <v>1.9865963063510059</v>
      </c>
      <c r="E103" s="2">
        <f t="shared" si="7"/>
        <v>1.5039807652895476E-2</v>
      </c>
      <c r="F103" s="2">
        <f t="shared" si="11"/>
        <v>3.7806126915084989E-2</v>
      </c>
      <c r="G103" s="2">
        <f t="shared" si="9"/>
        <v>-2.2766319262189513E-2</v>
      </c>
      <c r="H103" s="2" t="str">
        <f t="shared" si="10"/>
        <v>Hold</v>
      </c>
    </row>
    <row r="104" spans="1:8" ht="13.5" x14ac:dyDescent="0.25">
      <c r="A104" s="3">
        <f>TITRES_STAT!B107</f>
        <v>42457</v>
      </c>
      <c r="B104" s="5">
        <f>TITRES_STAT!D107</f>
        <v>1.9179999999999999</v>
      </c>
      <c r="C104" s="2">
        <f t="shared" si="6"/>
        <v>1.9917690195417628</v>
      </c>
      <c r="D104" s="2">
        <f t="shared" si="8"/>
        <v>1.9815150984731535</v>
      </c>
      <c r="E104" s="2">
        <f t="shared" si="7"/>
        <v>1.0253921068609229E-2</v>
      </c>
      <c r="F104" s="2">
        <f t="shared" si="11"/>
        <v>3.2295685745789837E-2</v>
      </c>
      <c r="G104" s="2">
        <f t="shared" si="9"/>
        <v>-2.2041764677180609E-2</v>
      </c>
      <c r="H104" s="2" t="str">
        <f t="shared" si="10"/>
        <v>Hold</v>
      </c>
    </row>
    <row r="105" spans="1:8" ht="13.5" x14ac:dyDescent="0.25">
      <c r="A105" s="3">
        <f>TITRES_STAT!B108</f>
        <v>42458</v>
      </c>
      <c r="B105" s="5">
        <f>TITRES_STAT!D108</f>
        <v>1.9179999999999999</v>
      </c>
      <c r="C105" s="2">
        <f t="shared" si="6"/>
        <v>1.9834199396122609</v>
      </c>
      <c r="D105" s="2">
        <f t="shared" si="8"/>
        <v>1.9768102763640309</v>
      </c>
      <c r="E105" s="2">
        <f t="shared" si="7"/>
        <v>6.60966324822998E-3</v>
      </c>
      <c r="F105" s="2">
        <f t="shared" si="11"/>
        <v>2.7158481246277864E-2</v>
      </c>
      <c r="G105" s="2">
        <f t="shared" si="9"/>
        <v>-2.0548817998047884E-2</v>
      </c>
      <c r="H105" s="2" t="str">
        <f t="shared" si="10"/>
        <v>Hold</v>
      </c>
    </row>
    <row r="106" spans="1:8" ht="13.5" x14ac:dyDescent="0.25">
      <c r="A106" s="3">
        <f>TITRES_STAT!B109</f>
        <v>42459</v>
      </c>
      <c r="B106" s="5">
        <f>TITRES_STAT!D109</f>
        <v>1.9083000000000001</v>
      </c>
      <c r="C106" s="2">
        <f t="shared" si="6"/>
        <v>1.9688630258257593</v>
      </c>
      <c r="D106" s="2">
        <f t="shared" si="8"/>
        <v>1.9717354410778065</v>
      </c>
      <c r="E106" s="2">
        <f t="shared" si="7"/>
        <v>-2.872415252047178E-3</v>
      </c>
      <c r="F106" s="2">
        <f t="shared" si="11"/>
        <v>2.1152301946612859E-2</v>
      </c>
      <c r="G106" s="2">
        <f t="shared" si="9"/>
        <v>-2.4024717198660037E-2</v>
      </c>
      <c r="H106" s="2" t="str">
        <f t="shared" si="10"/>
        <v>Hold</v>
      </c>
    </row>
    <row r="107" spans="1:8" ht="13.5" x14ac:dyDescent="0.25">
      <c r="A107" s="3">
        <f>TITRES_STAT!B110</f>
        <v>42460</v>
      </c>
      <c r="B107" s="5">
        <f>TITRES_STAT!D110</f>
        <v>1.9083000000000001</v>
      </c>
      <c r="C107" s="2">
        <f t="shared" si="6"/>
        <v>1.956545637237181</v>
      </c>
      <c r="D107" s="2">
        <f t="shared" si="8"/>
        <v>1.9670365195164874</v>
      </c>
      <c r="E107" s="2">
        <f t="shared" si="7"/>
        <v>-1.0490882279306391E-2</v>
      </c>
      <c r="F107" s="2">
        <f t="shared" si="11"/>
        <v>1.4823665101429009E-2</v>
      </c>
      <c r="G107" s="2">
        <f t="shared" si="9"/>
        <v>-2.5314547380735401E-2</v>
      </c>
      <c r="H107" s="2" t="str">
        <f t="shared" si="10"/>
        <v>Hold</v>
      </c>
    </row>
    <row r="108" spans="1:8" ht="13.5" x14ac:dyDescent="0.25">
      <c r="A108" s="3">
        <f>TITRES_STAT!B111</f>
        <v>42461</v>
      </c>
      <c r="B108" s="5">
        <f>TITRES_STAT!D111</f>
        <v>1.8595999999999999</v>
      </c>
      <c r="C108" s="2">
        <f t="shared" si="6"/>
        <v>1.9521078468929995</v>
      </c>
      <c r="D108" s="2">
        <f t="shared" si="8"/>
        <v>1.9590782588115625</v>
      </c>
      <c r="E108" s="2">
        <f t="shared" si="7"/>
        <v>-6.9704119185629576E-3</v>
      </c>
      <c r="F108" s="2">
        <f t="shared" si="11"/>
        <v>1.0464849697430615E-2</v>
      </c>
      <c r="G108" s="2">
        <f t="shared" si="9"/>
        <v>-1.7435261615993573E-2</v>
      </c>
      <c r="H108" s="2" t="str">
        <f t="shared" si="10"/>
        <v>Hold</v>
      </c>
    </row>
    <row r="109" spans="1:8" ht="13.5" x14ac:dyDescent="0.25">
      <c r="A109" s="3">
        <f>TITRES_STAT!B112</f>
        <v>42464</v>
      </c>
      <c r="B109" s="5">
        <f>TITRES_STAT!D112</f>
        <v>1.8595999999999999</v>
      </c>
      <c r="C109" s="2">
        <f t="shared" si="6"/>
        <v>1.9498604858325381</v>
      </c>
      <c r="D109" s="2">
        <f t="shared" si="8"/>
        <v>1.9517094988995949</v>
      </c>
      <c r="E109" s="2">
        <f t="shared" si="7"/>
        <v>-1.8490130670567595E-3</v>
      </c>
      <c r="F109" s="2">
        <f t="shared" si="11"/>
        <v>8.0020771445331405E-3</v>
      </c>
      <c r="G109" s="2">
        <f t="shared" si="9"/>
        <v>-9.8510902115899E-3</v>
      </c>
      <c r="H109" s="2" t="str">
        <f t="shared" si="10"/>
        <v>Hold</v>
      </c>
    </row>
    <row r="110" spans="1:8" ht="13.5" x14ac:dyDescent="0.25">
      <c r="A110" s="3">
        <f>TITRES_STAT!B113</f>
        <v>42465</v>
      </c>
      <c r="B110" s="5">
        <f>TITRES_STAT!D113</f>
        <v>1.8498000000000001</v>
      </c>
      <c r="C110" s="2">
        <f t="shared" si="6"/>
        <v>1.9479588726275323</v>
      </c>
      <c r="D110" s="2">
        <f t="shared" si="8"/>
        <v>1.9441606471292545</v>
      </c>
      <c r="E110" s="2">
        <f t="shared" si="7"/>
        <v>3.7982254982777963E-3</v>
      </c>
      <c r="F110" s="2">
        <f t="shared" si="11"/>
        <v>7.161306815282072E-3</v>
      </c>
      <c r="G110" s="2">
        <f t="shared" si="9"/>
        <v>-3.3630813170042757E-3</v>
      </c>
      <c r="H110" s="2" t="str">
        <f t="shared" si="10"/>
        <v>Hold</v>
      </c>
    </row>
    <row r="111" spans="1:8" ht="13.5" x14ac:dyDescent="0.25">
      <c r="A111" s="3">
        <f>TITRES_STAT!B114</f>
        <v>42466</v>
      </c>
      <c r="B111" s="5">
        <f>TITRES_STAT!D114</f>
        <v>1.8498000000000001</v>
      </c>
      <c r="C111" s="2">
        <f t="shared" si="6"/>
        <v>1.9463498153002197</v>
      </c>
      <c r="D111" s="2">
        <f t="shared" si="8"/>
        <v>1.9371709695641246</v>
      </c>
      <c r="E111" s="2">
        <f t="shared" si="7"/>
        <v>9.1788457360950648E-3</v>
      </c>
      <c r="F111" s="2">
        <f t="shared" si="11"/>
        <v>7.5648145994446714E-3</v>
      </c>
      <c r="G111" s="2">
        <f t="shared" si="9"/>
        <v>1.6140311366503934E-3</v>
      </c>
      <c r="H111" s="2" t="str">
        <f t="shared" si="10"/>
        <v>Sell</v>
      </c>
    </row>
    <row r="112" spans="1:8" ht="13.5" x14ac:dyDescent="0.25">
      <c r="A112" s="3">
        <f>TITRES_STAT!B115</f>
        <v>42467</v>
      </c>
      <c r="B112" s="5">
        <f>TITRES_STAT!D115</f>
        <v>1.8498000000000001</v>
      </c>
      <c r="C112" s="2">
        <f t="shared" si="6"/>
        <v>1.9419883052540319</v>
      </c>
      <c r="D112" s="2">
        <f t="shared" si="8"/>
        <v>1.9306990458927078</v>
      </c>
      <c r="E112" s="2">
        <f t="shared" si="7"/>
        <v>1.1289259361324078E-2</v>
      </c>
      <c r="F112" s="2">
        <f t="shared" si="11"/>
        <v>8.3097035518205527E-3</v>
      </c>
      <c r="G112" s="2">
        <f t="shared" si="9"/>
        <v>2.979555809503525E-3</v>
      </c>
      <c r="H112" s="2" t="str">
        <f t="shared" si="10"/>
        <v>Sell</v>
      </c>
    </row>
    <row r="113" spans="1:8" ht="13.5" x14ac:dyDescent="0.25">
      <c r="A113" s="3">
        <f>TITRES_STAT!B116</f>
        <v>42468</v>
      </c>
      <c r="B113" s="5">
        <f>TITRES_STAT!D116</f>
        <v>1.8498000000000001</v>
      </c>
      <c r="C113" s="2">
        <f t="shared" si="6"/>
        <v>1.9368054890611037</v>
      </c>
      <c r="D113" s="2">
        <f t="shared" si="8"/>
        <v>1.9247065239747294</v>
      </c>
      <c r="E113" s="2">
        <f t="shared" si="7"/>
        <v>1.2098965086374314E-2</v>
      </c>
      <c r="F113" s="2">
        <f t="shared" si="11"/>
        <v>9.0675558587313063E-3</v>
      </c>
      <c r="G113" s="2">
        <f t="shared" si="9"/>
        <v>3.0314092276430074E-3</v>
      </c>
      <c r="H113" s="2" t="str">
        <f t="shared" si="10"/>
        <v>Sell</v>
      </c>
    </row>
    <row r="114" spans="1:8" ht="13.5" x14ac:dyDescent="0.25">
      <c r="A114" s="3">
        <f>TITRES_STAT!B117</f>
        <v>42471</v>
      </c>
      <c r="B114" s="5">
        <f>TITRES_STAT!D117</f>
        <v>1.8304</v>
      </c>
      <c r="C114" s="2">
        <f t="shared" si="6"/>
        <v>1.933912336897857</v>
      </c>
      <c r="D114" s="2">
        <f t="shared" si="8"/>
        <v>1.917720855532157</v>
      </c>
      <c r="E114" s="2">
        <f t="shared" si="7"/>
        <v>1.6191481365700033E-2</v>
      </c>
      <c r="F114" s="2">
        <f t="shared" si="11"/>
        <v>1.0492340960125052E-2</v>
      </c>
      <c r="G114" s="2">
        <f t="shared" si="9"/>
        <v>5.6991404055749817E-3</v>
      </c>
      <c r="H114" s="2" t="str">
        <f t="shared" si="10"/>
        <v>Sell</v>
      </c>
    </row>
    <row r="115" spans="1:8" ht="13.5" x14ac:dyDescent="0.25">
      <c r="A115" s="3">
        <f>TITRES_STAT!B118</f>
        <v>42472</v>
      </c>
      <c r="B115" s="5">
        <f>TITRES_STAT!D118</f>
        <v>1.7817000000000001</v>
      </c>
      <c r="C115" s="2">
        <f t="shared" si="6"/>
        <v>1.9314642850674173</v>
      </c>
      <c r="D115" s="2">
        <f t="shared" si="8"/>
        <v>1.907645236603849</v>
      </c>
      <c r="E115" s="2">
        <f t="shared" si="7"/>
        <v>2.3819048463568304E-2</v>
      </c>
      <c r="F115" s="2">
        <f t="shared" si="11"/>
        <v>1.3157682460813704E-2</v>
      </c>
      <c r="G115" s="2">
        <f t="shared" si="9"/>
        <v>1.0661366002754601E-2</v>
      </c>
      <c r="H115" s="2" t="str">
        <f t="shared" si="10"/>
        <v>Sell</v>
      </c>
    </row>
    <row r="116" spans="1:8" ht="13.5" x14ac:dyDescent="0.25">
      <c r="A116" s="3">
        <f>TITRES_STAT!B119</f>
        <v>42473</v>
      </c>
      <c r="B116" s="5">
        <f>TITRES_STAT!D119</f>
        <v>1.7524999999999999</v>
      </c>
      <c r="C116" s="2">
        <f t="shared" si="6"/>
        <v>1.9279005489031995</v>
      </c>
      <c r="D116" s="2">
        <f t="shared" si="8"/>
        <v>1.8961529968554158</v>
      </c>
      <c r="E116" s="2">
        <f t="shared" si="7"/>
        <v>3.1747552047783678E-2</v>
      </c>
      <c r="F116" s="2">
        <f t="shared" si="11"/>
        <v>1.6875656378207701E-2</v>
      </c>
      <c r="G116" s="2">
        <f t="shared" si="9"/>
        <v>1.4871895669575978E-2</v>
      </c>
      <c r="H116" s="2" t="str">
        <f t="shared" si="10"/>
        <v>Sell</v>
      </c>
    </row>
    <row r="117" spans="1:8" ht="13.5" x14ac:dyDescent="0.25">
      <c r="A117" s="3">
        <f>TITRES_STAT!B120</f>
        <v>42474</v>
      </c>
      <c r="B117" s="5">
        <f>TITRES_STAT!D120</f>
        <v>1.7426999999999999</v>
      </c>
      <c r="C117" s="2">
        <f t="shared" si="6"/>
        <v>1.924885079841169</v>
      </c>
      <c r="D117" s="2">
        <f t="shared" si="8"/>
        <v>1.884786108199459</v>
      </c>
      <c r="E117" s="2">
        <f t="shared" si="7"/>
        <v>4.0098971641709946E-2</v>
      </c>
      <c r="F117" s="2">
        <f t="shared" si="11"/>
        <v>2.1520319430908152E-2</v>
      </c>
      <c r="G117" s="2">
        <f t="shared" si="9"/>
        <v>1.8578652210801794E-2</v>
      </c>
      <c r="H117" s="2" t="str">
        <f t="shared" si="10"/>
        <v>Sell</v>
      </c>
    </row>
    <row r="118" spans="1:8" ht="13.5" x14ac:dyDescent="0.25">
      <c r="A118" s="3">
        <f>TITRES_STAT!B121</f>
        <v>42475</v>
      </c>
      <c r="B118" s="5">
        <f>TITRES_STAT!D121</f>
        <v>1.7426999999999999</v>
      </c>
      <c r="C118" s="2">
        <f t="shared" si="6"/>
        <v>1.914841221404066</v>
      </c>
      <c r="D118" s="2">
        <f t="shared" si="8"/>
        <v>1.8742612112957953</v>
      </c>
      <c r="E118" s="2">
        <f t="shared" si="7"/>
        <v>4.0580010108270725E-2</v>
      </c>
      <c r="F118" s="2">
        <f t="shared" si="11"/>
        <v>2.5332257566380668E-2</v>
      </c>
      <c r="G118" s="2">
        <f t="shared" si="9"/>
        <v>1.5247752541890057E-2</v>
      </c>
      <c r="H118" s="2" t="str">
        <f t="shared" si="10"/>
        <v>Sell</v>
      </c>
    </row>
    <row r="119" spans="1:8" ht="13.5" x14ac:dyDescent="0.25">
      <c r="A119" s="3">
        <f>TITRES_STAT!B122</f>
        <v>42478</v>
      </c>
      <c r="B119" s="5">
        <f>TITRES_STAT!D122</f>
        <v>1.7426999999999999</v>
      </c>
      <c r="C119" s="2">
        <f t="shared" si="6"/>
        <v>1.9063425719572866</v>
      </c>
      <c r="D119" s="2">
        <f t="shared" si="8"/>
        <v>1.8645159363849955</v>
      </c>
      <c r="E119" s="2">
        <f t="shared" si="7"/>
        <v>4.182663557229116E-2</v>
      </c>
      <c r="F119" s="2">
        <f t="shared" si="11"/>
        <v>2.8631133167562765E-2</v>
      </c>
      <c r="G119" s="2">
        <f t="shared" si="9"/>
        <v>1.3195502404728394E-2</v>
      </c>
      <c r="H119" s="2" t="str">
        <f t="shared" si="10"/>
        <v>Sell</v>
      </c>
    </row>
    <row r="120" spans="1:8" ht="13.5" x14ac:dyDescent="0.25">
      <c r="A120" s="3">
        <f>TITRES_STAT!B123</f>
        <v>42479</v>
      </c>
      <c r="B120" s="5">
        <f>TITRES_STAT!D123</f>
        <v>1.6940999999999999</v>
      </c>
      <c r="C120" s="2">
        <f t="shared" si="6"/>
        <v>1.8976437147330887</v>
      </c>
      <c r="D120" s="2">
        <f t="shared" si="8"/>
        <v>1.8518925336898104</v>
      </c>
      <c r="E120" s="2">
        <f t="shared" si="7"/>
        <v>4.5751181043278244E-2</v>
      </c>
      <c r="F120" s="2">
        <f t="shared" si="11"/>
        <v>3.2055142742705864E-2</v>
      </c>
      <c r="G120" s="2">
        <f t="shared" si="9"/>
        <v>1.369603830057238E-2</v>
      </c>
      <c r="H120" s="2" t="str">
        <f t="shared" si="10"/>
        <v>Sell</v>
      </c>
    </row>
    <row r="121" spans="1:8" ht="13.5" x14ac:dyDescent="0.25">
      <c r="A121" s="3">
        <f>TITRES_STAT!B124</f>
        <v>42480</v>
      </c>
      <c r="B121" s="5">
        <f>TITRES_STAT!D124</f>
        <v>1.6940999999999999</v>
      </c>
      <c r="C121" s="2">
        <f t="shared" si="6"/>
        <v>1.8902831432356904</v>
      </c>
      <c r="D121" s="2">
        <f t="shared" si="8"/>
        <v>1.8402041978609356</v>
      </c>
      <c r="E121" s="2">
        <f t="shared" si="7"/>
        <v>5.0078945374754769E-2</v>
      </c>
      <c r="F121" s="2">
        <f t="shared" si="11"/>
        <v>3.5659903269115646E-2</v>
      </c>
      <c r="G121" s="2">
        <f t="shared" si="9"/>
        <v>1.4419042105639122E-2</v>
      </c>
      <c r="H121" s="2" t="str">
        <f t="shared" si="10"/>
        <v>Sell</v>
      </c>
    </row>
    <row r="122" spans="1:8" ht="13.5" x14ac:dyDescent="0.25">
      <c r="A122" s="3">
        <f>TITRES_STAT!B125</f>
        <v>42481</v>
      </c>
      <c r="B122" s="5">
        <f>TITRES_STAT!D125</f>
        <v>1.7426999999999999</v>
      </c>
      <c r="C122" s="2">
        <f t="shared" si="6"/>
        <v>1.8840549673532765</v>
      </c>
      <c r="D122" s="2">
        <f t="shared" si="8"/>
        <v>1.8329816646860515</v>
      </c>
      <c r="E122" s="2">
        <f t="shared" si="7"/>
        <v>5.1073302667224985E-2</v>
      </c>
      <c r="F122" s="2">
        <f t="shared" si="11"/>
        <v>3.8742583148737519E-2</v>
      </c>
      <c r="G122" s="2">
        <f t="shared" si="9"/>
        <v>1.2330719518487465E-2</v>
      </c>
      <c r="H122" s="2" t="str">
        <f t="shared" si="10"/>
        <v>Sell</v>
      </c>
    </row>
    <row r="123" spans="1:8" ht="13.5" x14ac:dyDescent="0.25">
      <c r="A123" s="3">
        <f>TITRES_STAT!B126</f>
        <v>42482</v>
      </c>
      <c r="B123" s="5">
        <f>TITRES_STAT!D126</f>
        <v>1.7426999999999999</v>
      </c>
      <c r="C123" s="2">
        <f t="shared" si="6"/>
        <v>1.8787849723758494</v>
      </c>
      <c r="D123" s="2">
        <f t="shared" si="8"/>
        <v>1.8262941339685661</v>
      </c>
      <c r="E123" s="2">
        <f t="shared" si="7"/>
        <v>5.2490838407283302E-2</v>
      </c>
      <c r="F123" s="2">
        <f t="shared" si="11"/>
        <v>4.1492234200446676E-2</v>
      </c>
      <c r="G123" s="2">
        <f t="shared" si="9"/>
        <v>1.0998604206836626E-2</v>
      </c>
      <c r="H123" s="2" t="str">
        <f t="shared" si="10"/>
        <v>Sell</v>
      </c>
    </row>
    <row r="124" spans="1:8" ht="13.5" x14ac:dyDescent="0.25">
      <c r="A124" s="3">
        <f>TITRES_STAT!B127</f>
        <v>42485</v>
      </c>
      <c r="B124" s="5">
        <f>TITRES_STAT!D127</f>
        <v>1.7330000000000001</v>
      </c>
      <c r="C124" s="2">
        <f t="shared" si="6"/>
        <v>1.8713411304718726</v>
      </c>
      <c r="D124" s="2">
        <f t="shared" si="8"/>
        <v>1.8193834573783021</v>
      </c>
      <c r="E124" s="2">
        <f t="shared" si="7"/>
        <v>5.1957673093570467E-2</v>
      </c>
      <c r="F124" s="2">
        <f t="shared" si="11"/>
        <v>4.3585321979071438E-2</v>
      </c>
      <c r="G124" s="2">
        <f t="shared" si="9"/>
        <v>8.3723511144990284E-3</v>
      </c>
      <c r="H124" s="2" t="str">
        <f t="shared" si="10"/>
        <v>Sell</v>
      </c>
    </row>
    <row r="125" spans="1:8" ht="13.5" x14ac:dyDescent="0.25">
      <c r="A125" s="3">
        <f>TITRES_STAT!B128</f>
        <v>42486</v>
      </c>
      <c r="B125" s="5">
        <f>TITRES_STAT!D128</f>
        <v>1.6940999999999999</v>
      </c>
      <c r="C125" s="2">
        <f t="shared" si="6"/>
        <v>1.8575501873223537</v>
      </c>
      <c r="D125" s="2">
        <f t="shared" si="8"/>
        <v>1.8101032012762057</v>
      </c>
      <c r="E125" s="2">
        <f t="shared" si="7"/>
        <v>4.7446986046147943E-2</v>
      </c>
      <c r="F125" s="2">
        <f t="shared" si="11"/>
        <v>4.4357654792486739E-2</v>
      </c>
      <c r="G125" s="2">
        <f t="shared" si="9"/>
        <v>3.0893312536612039E-3</v>
      </c>
      <c r="H125" s="2" t="str">
        <f t="shared" si="10"/>
        <v>Sell</v>
      </c>
    </row>
    <row r="126" spans="1:8" ht="13.5" x14ac:dyDescent="0.25">
      <c r="A126" s="3">
        <f>TITRES_STAT!B129</f>
        <v>42487</v>
      </c>
      <c r="B126" s="5">
        <f>TITRES_STAT!D129</f>
        <v>1.6842999999999999</v>
      </c>
      <c r="C126" s="2">
        <f t="shared" si="6"/>
        <v>1.8413886200419916</v>
      </c>
      <c r="D126" s="2">
        <f t="shared" si="8"/>
        <v>1.8007844456261164</v>
      </c>
      <c r="E126" s="2">
        <f t="shared" si="7"/>
        <v>4.0604174415875161E-2</v>
      </c>
      <c r="F126" s="2">
        <f t="shared" si="11"/>
        <v>4.3606958717164426E-2</v>
      </c>
      <c r="G126" s="2">
        <f t="shared" si="9"/>
        <v>-3.0027843012892658E-3</v>
      </c>
      <c r="H126" s="2" t="str">
        <f t="shared" si="10"/>
        <v>Hold</v>
      </c>
    </row>
    <row r="127" spans="1:8" ht="13.5" x14ac:dyDescent="0.25">
      <c r="A127" s="3">
        <f>TITRES_STAT!B130</f>
        <v>42488</v>
      </c>
      <c r="B127" s="5">
        <f>TITRES_STAT!D130</f>
        <v>1.6842999999999999</v>
      </c>
      <c r="C127" s="2">
        <f t="shared" si="6"/>
        <v>1.8262057554201467</v>
      </c>
      <c r="D127" s="2">
        <f t="shared" si="8"/>
        <v>1.79215596817233</v>
      </c>
      <c r="E127" s="2">
        <f t="shared" si="7"/>
        <v>3.404978724781671E-2</v>
      </c>
      <c r="F127" s="2">
        <f t="shared" si="11"/>
        <v>4.1695524423294883E-2</v>
      </c>
      <c r="G127" s="2">
        <f t="shared" si="9"/>
        <v>-7.6457371754781733E-3</v>
      </c>
      <c r="H127" s="2" t="str">
        <f t="shared" si="10"/>
        <v>Hold</v>
      </c>
    </row>
    <row r="128" spans="1:8" ht="13.5" x14ac:dyDescent="0.25">
      <c r="A128" s="3">
        <f>TITRES_STAT!B131</f>
        <v>42489</v>
      </c>
      <c r="B128" s="5">
        <f>TITRES_STAT!D131</f>
        <v>1.6649</v>
      </c>
      <c r="C128" s="2">
        <f t="shared" si="6"/>
        <v>1.8133587161247395</v>
      </c>
      <c r="D128" s="2">
        <f t="shared" si="8"/>
        <v>1.7827296001595647</v>
      </c>
      <c r="E128" s="2">
        <f t="shared" si="7"/>
        <v>3.0629115965174813E-2</v>
      </c>
      <c r="F128" s="2">
        <f t="shared" si="11"/>
        <v>3.948224273167087E-2</v>
      </c>
      <c r="G128" s="2">
        <f t="shared" si="9"/>
        <v>-8.853126766496057E-3</v>
      </c>
      <c r="H128" s="2" t="str">
        <f t="shared" si="10"/>
        <v>Hold</v>
      </c>
    </row>
    <row r="129" spans="1:8" ht="13.5" x14ac:dyDescent="0.25">
      <c r="A129" s="3">
        <f>TITRES_STAT!B132</f>
        <v>42492</v>
      </c>
      <c r="B129" s="5">
        <f>TITRES_STAT!D132</f>
        <v>1.6649</v>
      </c>
      <c r="C129" s="2">
        <f t="shared" si="6"/>
        <v>1.8024881444132412</v>
      </c>
      <c r="D129" s="2">
        <f t="shared" si="8"/>
        <v>1.7740014816292264</v>
      </c>
      <c r="E129" s="2">
        <f t="shared" si="7"/>
        <v>2.8486662784014793E-2</v>
      </c>
      <c r="F129" s="2">
        <f t="shared" si="11"/>
        <v>3.7283126742139655E-2</v>
      </c>
      <c r="G129" s="2">
        <f t="shared" si="9"/>
        <v>-8.7964639581248616E-3</v>
      </c>
      <c r="H129" s="2" t="str">
        <f t="shared" si="10"/>
        <v>Hold</v>
      </c>
    </row>
    <row r="130" spans="1:8" ht="13.5" x14ac:dyDescent="0.25">
      <c r="A130" s="3">
        <f>TITRES_STAT!B133</f>
        <v>42493</v>
      </c>
      <c r="B130" s="5">
        <f>TITRES_STAT!D133</f>
        <v>1.7135</v>
      </c>
      <c r="C130" s="2">
        <f t="shared" si="6"/>
        <v>1.7858130452727425</v>
      </c>
      <c r="D130" s="2">
        <f t="shared" si="8"/>
        <v>1.7695198903974318</v>
      </c>
      <c r="E130" s="2">
        <f t="shared" si="7"/>
        <v>1.6293154875310689E-2</v>
      </c>
      <c r="F130" s="2">
        <f t="shared" si="11"/>
        <v>3.3085132368773862E-2</v>
      </c>
      <c r="G130" s="2">
        <f t="shared" si="9"/>
        <v>-1.6791977493463173E-2</v>
      </c>
      <c r="H130" s="2" t="str">
        <f t="shared" si="10"/>
        <v>Hold</v>
      </c>
    </row>
    <row r="131" spans="1:8" ht="13.5" x14ac:dyDescent="0.25">
      <c r="A131" s="3">
        <f>TITRES_STAT!B134</f>
        <v>42494</v>
      </c>
      <c r="B131" s="5">
        <f>TITRES_STAT!D134</f>
        <v>1.7135</v>
      </c>
      <c r="C131" s="2">
        <f t="shared" si="6"/>
        <v>1.7717033460000129</v>
      </c>
      <c r="D131" s="2">
        <f t="shared" si="8"/>
        <v>1.7653702688865109</v>
      </c>
      <c r="E131" s="2">
        <f t="shared" si="7"/>
        <v>6.3330771135019504E-3</v>
      </c>
      <c r="F131" s="2">
        <f t="shared" si="11"/>
        <v>2.7734721317719483E-2</v>
      </c>
      <c r="G131" s="2">
        <f t="shared" si="9"/>
        <v>-2.1401644204217533E-2</v>
      </c>
      <c r="H131" s="2" t="str">
        <f t="shared" si="10"/>
        <v>Hold</v>
      </c>
    </row>
    <row r="132" spans="1:8" ht="13.5" x14ac:dyDescent="0.25">
      <c r="A132" s="3">
        <f>TITRES_STAT!B135</f>
        <v>42495</v>
      </c>
      <c r="B132" s="5">
        <f>TITRES_STAT!D135</f>
        <v>1.7135</v>
      </c>
      <c r="C132" s="2">
        <f t="shared" si="6"/>
        <v>1.7672412927692418</v>
      </c>
      <c r="D132" s="2">
        <f t="shared" si="8"/>
        <v>1.7615280267467694</v>
      </c>
      <c r="E132" s="2">
        <f t="shared" si="7"/>
        <v>5.7132660224723519E-3</v>
      </c>
      <c r="F132" s="2">
        <f t="shared" si="11"/>
        <v>2.3330430258670057E-2</v>
      </c>
      <c r="G132" s="2">
        <f t="shared" si="9"/>
        <v>-1.7617164236197705E-2</v>
      </c>
      <c r="H132" s="2" t="str">
        <f t="shared" si="10"/>
        <v>Hold</v>
      </c>
    </row>
    <row r="133" spans="1:8" ht="13.5" x14ac:dyDescent="0.25">
      <c r="A133" s="3">
        <f>TITRES_STAT!B136</f>
        <v>42496</v>
      </c>
      <c r="B133" s="5">
        <f>TITRES_STAT!D136</f>
        <v>1.7135</v>
      </c>
      <c r="C133" s="2">
        <f t="shared" si="6"/>
        <v>1.7634657092662815</v>
      </c>
      <c r="D133" s="2">
        <f t="shared" si="8"/>
        <v>1.7579703951358976</v>
      </c>
      <c r="E133" s="2">
        <f t="shared" si="7"/>
        <v>5.4953141303839548E-3</v>
      </c>
      <c r="F133" s="2">
        <f t="shared" si="11"/>
        <v>1.9763407033012839E-2</v>
      </c>
      <c r="G133" s="2">
        <f t="shared" si="9"/>
        <v>-1.4268092902628884E-2</v>
      </c>
      <c r="H133" s="2" t="str">
        <f t="shared" si="10"/>
        <v>Hold</v>
      </c>
    </row>
    <row r="134" spans="1:8" ht="13.5" x14ac:dyDescent="0.25">
      <c r="A134" s="3">
        <f>TITRES_STAT!B137</f>
        <v>42499</v>
      </c>
      <c r="B134" s="5">
        <f>TITRES_STAT!D137</f>
        <v>1.7135</v>
      </c>
      <c r="C134" s="2">
        <f t="shared" si="6"/>
        <v>1.7587786770714691</v>
      </c>
      <c r="D134" s="2">
        <f t="shared" si="8"/>
        <v>1.7546762917924978</v>
      </c>
      <c r="E134" s="2">
        <f t="shared" si="7"/>
        <v>4.1023852789712212E-3</v>
      </c>
      <c r="F134" s="2">
        <f t="shared" si="11"/>
        <v>1.6631202682204516E-2</v>
      </c>
      <c r="G134" s="2">
        <f t="shared" si="9"/>
        <v>-1.2528817403233295E-2</v>
      </c>
      <c r="H134" s="2" t="str">
        <f t="shared" si="10"/>
        <v>Hold</v>
      </c>
    </row>
    <row r="135" spans="1:8" ht="13.5" x14ac:dyDescent="0.25">
      <c r="A135" s="3">
        <f>TITRES_STAT!B138</f>
        <v>42500</v>
      </c>
      <c r="B135" s="5">
        <f>TITRES_STAT!D138</f>
        <v>1.7135</v>
      </c>
      <c r="C135" s="2">
        <f t="shared" si="6"/>
        <v>1.7488281113681661</v>
      </c>
      <c r="D135" s="2">
        <f t="shared" si="8"/>
        <v>1.7516261961041646</v>
      </c>
      <c r="E135" s="2">
        <f t="shared" si="7"/>
        <v>-2.7980847359985184E-3</v>
      </c>
      <c r="F135" s="2">
        <f t="shared" si="11"/>
        <v>1.274534519856391E-2</v>
      </c>
      <c r="G135" s="2">
        <f t="shared" si="9"/>
        <v>-1.5543429934562428E-2</v>
      </c>
      <c r="H135" s="2" t="str">
        <f t="shared" si="10"/>
        <v>Hold</v>
      </c>
    </row>
    <row r="136" spans="1:8" ht="13.5" x14ac:dyDescent="0.25">
      <c r="A136" s="3">
        <f>TITRES_STAT!B139</f>
        <v>42501</v>
      </c>
      <c r="B136" s="5">
        <f>TITRES_STAT!D139</f>
        <v>1.6649</v>
      </c>
      <c r="C136" s="2">
        <f t="shared" si="6"/>
        <v>1.7389007096192173</v>
      </c>
      <c r="D136" s="2">
        <f t="shared" si="8"/>
        <v>1.745202033429782</v>
      </c>
      <c r="E136" s="2">
        <f t="shared" si="7"/>
        <v>-6.3013238105646963E-3</v>
      </c>
      <c r="F136" s="2">
        <f t="shared" si="11"/>
        <v>8.9360113967381898E-3</v>
      </c>
      <c r="G136" s="2">
        <f t="shared" si="9"/>
        <v>-1.5237335207302886E-2</v>
      </c>
      <c r="H136" s="2" t="str">
        <f t="shared" si="10"/>
        <v>Hold</v>
      </c>
    </row>
    <row r="137" spans="1:8" ht="13.5" x14ac:dyDescent="0.25">
      <c r="A137" s="3">
        <f>TITRES_STAT!B140</f>
        <v>42502</v>
      </c>
      <c r="B137" s="5">
        <f>TITRES_STAT!D140</f>
        <v>1.7038</v>
      </c>
      <c r="C137" s="2">
        <f t="shared" si="6"/>
        <v>1.73050060044703</v>
      </c>
      <c r="D137" s="2">
        <f t="shared" si="8"/>
        <v>1.7421352161386869</v>
      </c>
      <c r="E137" s="2">
        <f t="shared" si="7"/>
        <v>-1.1634615691656913E-2</v>
      </c>
      <c r="F137" s="2">
        <f t="shared" si="11"/>
        <v>4.8218859790591694E-3</v>
      </c>
      <c r="G137" s="2">
        <f t="shared" si="9"/>
        <v>-1.6456501670716082E-2</v>
      </c>
      <c r="H137" s="2" t="str">
        <f t="shared" si="10"/>
        <v>Hold</v>
      </c>
    </row>
    <row r="138" spans="1:8" ht="13.5" x14ac:dyDescent="0.25">
      <c r="A138" s="3">
        <f>TITRES_STAT!B141</f>
        <v>42503</v>
      </c>
      <c r="B138" s="5">
        <f>TITRES_STAT!D141</f>
        <v>1.7038</v>
      </c>
      <c r="C138" s="2">
        <f t="shared" si="6"/>
        <v>1.7204082003782561</v>
      </c>
      <c r="D138" s="2">
        <f t="shared" si="8"/>
        <v>1.739295570498784</v>
      </c>
      <c r="E138" s="2">
        <f t="shared" si="7"/>
        <v>-1.888737012052788E-2</v>
      </c>
      <c r="F138" s="2">
        <f t="shared" si="11"/>
        <v>8.0034759141759532E-5</v>
      </c>
      <c r="G138" s="2">
        <f t="shared" si="9"/>
        <v>-1.8967404879669639E-2</v>
      </c>
      <c r="H138" s="2" t="str">
        <f t="shared" si="10"/>
        <v>Hold</v>
      </c>
    </row>
    <row r="139" spans="1:8" ht="13.5" x14ac:dyDescent="0.25">
      <c r="A139" s="3">
        <f>TITRES_STAT!B142</f>
        <v>42506</v>
      </c>
      <c r="B139" s="5">
        <f>TITRES_STAT!D142</f>
        <v>1.7038</v>
      </c>
      <c r="C139" s="2">
        <f t="shared" si="6"/>
        <v>1.7118684772431396</v>
      </c>
      <c r="D139" s="2">
        <f t="shared" si="8"/>
        <v>1.7366662689803556</v>
      </c>
      <c r="E139" s="2">
        <f t="shared" si="7"/>
        <v>-2.4797791737215968E-2</v>
      </c>
      <c r="F139" s="2">
        <f t="shared" si="11"/>
        <v>-4.8955305401297868E-3</v>
      </c>
      <c r="G139" s="2">
        <f t="shared" si="9"/>
        <v>-1.9902261197086182E-2</v>
      </c>
      <c r="H139" s="2" t="str">
        <f t="shared" si="10"/>
        <v>Hold</v>
      </c>
    </row>
    <row r="140" spans="1:8" ht="13.5" x14ac:dyDescent="0.25">
      <c r="A140" s="3">
        <f>TITRES_STAT!B143</f>
        <v>42507</v>
      </c>
      <c r="B140" s="5">
        <f>TITRES_STAT!D143</f>
        <v>1.7038</v>
      </c>
      <c r="C140" s="2">
        <f t="shared" si="6"/>
        <v>1.7121194807441951</v>
      </c>
      <c r="D140" s="2">
        <f t="shared" si="8"/>
        <v>1.7342317305373662</v>
      </c>
      <c r="E140" s="2">
        <f t="shared" si="7"/>
        <v>-2.2112249793171168E-2</v>
      </c>
      <c r="F140" s="2">
        <f t="shared" si="11"/>
        <v>-8.338874390738063E-3</v>
      </c>
      <c r="G140" s="2">
        <f t="shared" si="9"/>
        <v>-1.3773375402433105E-2</v>
      </c>
      <c r="H140" s="2" t="str">
        <f t="shared" si="10"/>
        <v>Hold</v>
      </c>
    </row>
    <row r="141" spans="1:8" ht="13.5" x14ac:dyDescent="0.25">
      <c r="A141" s="3">
        <f>TITRES_STAT!B144</f>
        <v>42508</v>
      </c>
      <c r="B141" s="5">
        <f>TITRES_STAT!D144</f>
        <v>1.6842999999999999</v>
      </c>
      <c r="C141" s="2">
        <f t="shared" si="6"/>
        <v>1.7123318683220112</v>
      </c>
      <c r="D141" s="2">
        <f t="shared" si="8"/>
        <v>1.7305330838308948</v>
      </c>
      <c r="E141" s="2">
        <f t="shared" si="7"/>
        <v>-1.8201215508883539E-2</v>
      </c>
      <c r="F141" s="2">
        <f t="shared" si="11"/>
        <v>-1.0311342614367159E-2</v>
      </c>
      <c r="G141" s="2">
        <f t="shared" si="9"/>
        <v>-7.8898728945163803E-3</v>
      </c>
      <c r="H141" s="2" t="str">
        <f t="shared" si="10"/>
        <v>Hold</v>
      </c>
    </row>
    <row r="142" spans="1:8" ht="13.5" x14ac:dyDescent="0.25">
      <c r="A142" s="3">
        <f>TITRES_STAT!B145</f>
        <v>42509</v>
      </c>
      <c r="B142" s="5">
        <f>TITRES_STAT!D145</f>
        <v>1.6842999999999999</v>
      </c>
      <c r="C142" s="2">
        <f t="shared" si="6"/>
        <v>1.7125115808878557</v>
      </c>
      <c r="D142" s="2">
        <f t="shared" si="8"/>
        <v>1.7271084109545323</v>
      </c>
      <c r="E142" s="2">
        <f t="shared" si="7"/>
        <v>-1.4596830066676558E-2</v>
      </c>
      <c r="F142" s="2">
        <f t="shared" si="11"/>
        <v>-1.116844010482904E-2</v>
      </c>
      <c r="G142" s="2">
        <f t="shared" si="9"/>
        <v>-3.4283899618475187E-3</v>
      </c>
      <c r="H142" s="2" t="str">
        <f t="shared" si="10"/>
        <v>Hold</v>
      </c>
    </row>
    <row r="143" spans="1:8" ht="13.5" x14ac:dyDescent="0.25">
      <c r="A143" s="3">
        <f>TITRES_STAT!B146</f>
        <v>42510</v>
      </c>
      <c r="B143" s="5">
        <f>TITRES_STAT!D146</f>
        <v>1.6842999999999999</v>
      </c>
      <c r="C143" s="2">
        <f t="shared" ref="C143:C206" si="12">$C$4*B133+C142*(1-$C$4)</f>
        <v>1.7126636453666471</v>
      </c>
      <c r="D143" s="2">
        <f t="shared" si="8"/>
        <v>1.7239374175504929</v>
      </c>
      <c r="E143" s="2">
        <f t="shared" si="7"/>
        <v>-1.1273772183845843E-2</v>
      </c>
      <c r="F143" s="2">
        <f t="shared" si="11"/>
        <v>-1.11895065206324E-2</v>
      </c>
      <c r="G143" s="2">
        <f t="shared" si="9"/>
        <v>-8.4265663213442532E-5</v>
      </c>
      <c r="H143" s="2" t="str">
        <f t="shared" si="10"/>
        <v>Hold</v>
      </c>
    </row>
    <row r="144" spans="1:8" ht="13.5" x14ac:dyDescent="0.25">
      <c r="A144" s="3">
        <f>TITRES_STAT!B147</f>
        <v>42513</v>
      </c>
      <c r="B144" s="5">
        <f>TITRES_STAT!D147</f>
        <v>1.6842999999999999</v>
      </c>
      <c r="C144" s="2">
        <f t="shared" si="12"/>
        <v>1.7127923153102398</v>
      </c>
      <c r="D144" s="2">
        <f t="shared" si="8"/>
        <v>1.7210013125467527</v>
      </c>
      <c r="E144" s="2">
        <f t="shared" si="7"/>
        <v>-8.208997236512916E-3</v>
      </c>
      <c r="F144" s="2">
        <f t="shared" si="11"/>
        <v>-1.0593404663808504E-2</v>
      </c>
      <c r="G144" s="2">
        <f t="shared" si="9"/>
        <v>2.3844074272955876E-3</v>
      </c>
      <c r="H144" s="2" t="str">
        <f t="shared" si="10"/>
        <v>Sell</v>
      </c>
    </row>
    <row r="145" spans="1:8" ht="13.5" x14ac:dyDescent="0.25">
      <c r="A145" s="3">
        <f>TITRES_STAT!B148</f>
        <v>42514</v>
      </c>
      <c r="B145" s="5">
        <f>TITRES_STAT!D148</f>
        <v>1.6842999999999999</v>
      </c>
      <c r="C145" s="2">
        <f t="shared" si="12"/>
        <v>1.7129011898778952</v>
      </c>
      <c r="D145" s="2">
        <f t="shared" si="8"/>
        <v>1.7182826968025489</v>
      </c>
      <c r="E145" s="2">
        <f t="shared" si="7"/>
        <v>-5.3815069246536673E-3</v>
      </c>
      <c r="F145" s="2">
        <f t="shared" si="11"/>
        <v>-9.551025115977536E-3</v>
      </c>
      <c r="G145" s="2">
        <f t="shared" si="9"/>
        <v>4.1695181913238687E-3</v>
      </c>
      <c r="H145" s="2" t="str">
        <f t="shared" si="10"/>
        <v>Sell</v>
      </c>
    </row>
    <row r="146" spans="1:8" ht="13.5" x14ac:dyDescent="0.25">
      <c r="A146" s="3">
        <f>TITRES_STAT!B149</f>
        <v>42515</v>
      </c>
      <c r="B146" s="5">
        <f>TITRES_STAT!D149</f>
        <v>1.6355999999999999</v>
      </c>
      <c r="C146" s="2">
        <f t="shared" si="12"/>
        <v>1.7055163914351419</v>
      </c>
      <c r="D146" s="2">
        <f t="shared" si="8"/>
        <v>1.7121580525949525</v>
      </c>
      <c r="E146" s="2">
        <f t="shared" si="7"/>
        <v>-6.6416611598105746E-3</v>
      </c>
      <c r="F146" s="2">
        <f t="shared" si="11"/>
        <v>-8.9691523247441441E-3</v>
      </c>
      <c r="G146" s="2">
        <f t="shared" si="9"/>
        <v>2.3274911649335695E-3</v>
      </c>
      <c r="H146" s="2" t="str">
        <f t="shared" si="10"/>
        <v>Sell</v>
      </c>
    </row>
    <row r="147" spans="1:8" ht="13.5" x14ac:dyDescent="0.25">
      <c r="A147" s="3">
        <f>TITRES_STAT!B150</f>
        <v>42516</v>
      </c>
      <c r="B147" s="5">
        <f>TITRES_STAT!D150</f>
        <v>1.6746000000000001</v>
      </c>
      <c r="C147" s="2">
        <f t="shared" si="12"/>
        <v>1.7052523312143508</v>
      </c>
      <c r="D147" s="2">
        <f t="shared" si="8"/>
        <v>1.7093759746249559</v>
      </c>
      <c r="E147" s="2">
        <f t="shared" si="7"/>
        <v>-4.1236434106051156E-3</v>
      </c>
      <c r="F147" s="2">
        <f t="shared" si="11"/>
        <v>-8.0000505419163398E-3</v>
      </c>
      <c r="G147" s="2">
        <f t="shared" si="9"/>
        <v>3.8764071313112242E-3</v>
      </c>
      <c r="H147" s="2" t="str">
        <f t="shared" si="10"/>
        <v>Sell</v>
      </c>
    </row>
    <row r="148" spans="1:8" ht="13.5" x14ac:dyDescent="0.25">
      <c r="A148" s="3">
        <f>TITRES_STAT!B151</f>
        <v>42517</v>
      </c>
      <c r="B148" s="5">
        <f>TITRES_STAT!D151</f>
        <v>1.6258999999999999</v>
      </c>
      <c r="C148" s="2">
        <f t="shared" si="12"/>
        <v>1.7050288956429123</v>
      </c>
      <c r="D148" s="2">
        <f t="shared" si="8"/>
        <v>1.7031925690971814</v>
      </c>
      <c r="E148" s="2">
        <f t="shared" si="7"/>
        <v>1.8363265457308486E-3</v>
      </c>
      <c r="F148" s="2">
        <f t="shared" si="11"/>
        <v>-6.0327751243869025E-3</v>
      </c>
      <c r="G148" s="2">
        <f t="shared" si="9"/>
        <v>7.8691016701177511E-3</v>
      </c>
      <c r="H148" s="2" t="str">
        <f t="shared" si="10"/>
        <v>Sell</v>
      </c>
    </row>
    <row r="149" spans="1:8" ht="13.5" x14ac:dyDescent="0.25">
      <c r="A149" s="3">
        <f>TITRES_STAT!B152</f>
        <v>42520</v>
      </c>
      <c r="B149" s="5">
        <f>TITRES_STAT!D152</f>
        <v>1.5771999999999999</v>
      </c>
      <c r="C149" s="2">
        <f t="shared" si="12"/>
        <v>1.704839834774772</v>
      </c>
      <c r="D149" s="2">
        <f t="shared" si="8"/>
        <v>1.693859786201094</v>
      </c>
      <c r="E149" s="2">
        <f t="shared" si="7"/>
        <v>1.0980048573677959E-2</v>
      </c>
      <c r="F149" s="2">
        <f t="shared" si="11"/>
        <v>-2.6302103847739302E-3</v>
      </c>
      <c r="G149" s="2">
        <f t="shared" si="9"/>
        <v>1.3610258958451889E-2</v>
      </c>
      <c r="H149" s="2" t="str">
        <f t="shared" si="10"/>
        <v>Sell</v>
      </c>
    </row>
    <row r="150" spans="1:8" ht="13.5" x14ac:dyDescent="0.25">
      <c r="A150" s="3">
        <f>TITRES_STAT!B153</f>
        <v>42521</v>
      </c>
      <c r="B150" s="5">
        <f>TITRES_STAT!D153</f>
        <v>1.548</v>
      </c>
      <c r="C150" s="2">
        <f t="shared" si="12"/>
        <v>1.7046798601940378</v>
      </c>
      <c r="D150" s="2">
        <f t="shared" si="8"/>
        <v>1.6830553575936056</v>
      </c>
      <c r="E150" s="2">
        <f t="shared" si="7"/>
        <v>2.1624502600432249E-2</v>
      </c>
      <c r="F150" s="2">
        <f t="shared" si="11"/>
        <v>2.2207322122673057E-3</v>
      </c>
      <c r="G150" s="2">
        <f t="shared" si="9"/>
        <v>1.9403770388164945E-2</v>
      </c>
      <c r="H150" s="2" t="str">
        <f t="shared" si="10"/>
        <v>Sell</v>
      </c>
    </row>
    <row r="151" spans="1:8" ht="13.5" x14ac:dyDescent="0.25">
      <c r="A151" s="3">
        <f>TITRES_STAT!B154</f>
        <v>42522</v>
      </c>
      <c r="B151" s="5">
        <f>TITRES_STAT!D154</f>
        <v>1.5091000000000001</v>
      </c>
      <c r="C151" s="2">
        <f t="shared" si="12"/>
        <v>1.7015444970872626</v>
      </c>
      <c r="D151" s="2">
        <f t="shared" si="8"/>
        <v>1.6701697755496347</v>
      </c>
      <c r="E151" s="2">
        <f t="shared" si="7"/>
        <v>3.1374721537627881E-2</v>
      </c>
      <c r="F151" s="2">
        <f t="shared" si="11"/>
        <v>8.0515300773394208E-3</v>
      </c>
      <c r="G151" s="2">
        <f t="shared" si="9"/>
        <v>2.332319146028846E-2</v>
      </c>
      <c r="H151" s="2" t="str">
        <f t="shared" si="10"/>
        <v>Sell</v>
      </c>
    </row>
    <row r="152" spans="1:8" ht="13.5" x14ac:dyDescent="0.25">
      <c r="A152" s="3">
        <f>TITRES_STAT!B155</f>
        <v>42523</v>
      </c>
      <c r="B152" s="5">
        <f>TITRES_STAT!D155</f>
        <v>1.4603999999999999</v>
      </c>
      <c r="C152" s="2">
        <f t="shared" si="12"/>
        <v>1.6988914975353762</v>
      </c>
      <c r="D152" s="2">
        <f t="shared" si="8"/>
        <v>1.6546312736570692</v>
      </c>
      <c r="E152" s="2">
        <f t="shared" si="7"/>
        <v>4.426022387830697E-2</v>
      </c>
      <c r="F152" s="2">
        <f t="shared" si="11"/>
        <v>1.5293268837532931E-2</v>
      </c>
      <c r="G152" s="2">
        <f t="shared" si="9"/>
        <v>2.8966955040774039E-2</v>
      </c>
      <c r="H152" s="2" t="str">
        <f t="shared" si="10"/>
        <v>Sell</v>
      </c>
    </row>
    <row r="153" spans="1:8" ht="13.5" x14ac:dyDescent="0.25">
      <c r="A153" s="3">
        <f>TITRES_STAT!B156</f>
        <v>42524</v>
      </c>
      <c r="B153" s="5">
        <f>TITRES_STAT!D156</f>
        <v>1.4993000000000001</v>
      </c>
      <c r="C153" s="2">
        <f t="shared" si="12"/>
        <v>1.6966466517607031</v>
      </c>
      <c r="D153" s="2">
        <f t="shared" si="8"/>
        <v>1.6431252533861751</v>
      </c>
      <c r="E153" s="2">
        <f t="shared" si="7"/>
        <v>5.3521398374527962E-2</v>
      </c>
      <c r="F153" s="2">
        <f t="shared" si="11"/>
        <v>2.2938894744931937E-2</v>
      </c>
      <c r="G153" s="2">
        <f t="shared" si="9"/>
        <v>3.0582503629596025E-2</v>
      </c>
      <c r="H153" s="2" t="str">
        <f t="shared" si="10"/>
        <v>Sell</v>
      </c>
    </row>
    <row r="154" spans="1:8" ht="13.5" x14ac:dyDescent="0.25">
      <c r="A154" s="3">
        <f>TITRES_STAT!B157</f>
        <v>42527</v>
      </c>
      <c r="B154" s="5">
        <f>TITRES_STAT!D157</f>
        <v>1.5771999999999999</v>
      </c>
      <c r="C154" s="2">
        <f t="shared" si="12"/>
        <v>1.6947471668744409</v>
      </c>
      <c r="D154" s="2">
        <f t="shared" si="8"/>
        <v>1.6382419012834954</v>
      </c>
      <c r="E154" s="2">
        <f t="shared" si="7"/>
        <v>5.6505265590945486E-2</v>
      </c>
      <c r="F154" s="2">
        <f t="shared" si="11"/>
        <v>2.965216891413465E-2</v>
      </c>
      <c r="G154" s="2">
        <f t="shared" si="9"/>
        <v>2.6853096676810836E-2</v>
      </c>
      <c r="H154" s="2" t="str">
        <f t="shared" si="10"/>
        <v>Sell</v>
      </c>
    </row>
    <row r="155" spans="1:8" ht="13.5" x14ac:dyDescent="0.25">
      <c r="A155" s="3">
        <f>TITRES_STAT!B158</f>
        <v>42528</v>
      </c>
      <c r="B155" s="5">
        <f>TITRES_STAT!D158</f>
        <v>1.6162000000000001</v>
      </c>
      <c r="C155" s="2">
        <f t="shared" si="12"/>
        <v>1.6931399104322193</v>
      </c>
      <c r="D155" s="2">
        <f t="shared" si="8"/>
        <v>1.6366091678550885</v>
      </c>
      <c r="E155" s="2">
        <f t="shared" si="7"/>
        <v>5.6530742577130866E-2</v>
      </c>
      <c r="F155" s="2">
        <f t="shared" si="11"/>
        <v>3.5027883646733898E-2</v>
      </c>
      <c r="G155" s="2">
        <f t="shared" si="9"/>
        <v>2.1502858930396967E-2</v>
      </c>
      <c r="H155" s="2" t="str">
        <f t="shared" si="10"/>
        <v>Sell</v>
      </c>
    </row>
    <row r="156" spans="1:8" ht="13.5" x14ac:dyDescent="0.25">
      <c r="A156" s="3">
        <f>TITRES_STAT!B159</f>
        <v>42529</v>
      </c>
      <c r="B156" s="5">
        <f>TITRES_STAT!D159</f>
        <v>1.6551</v>
      </c>
      <c r="C156" s="2">
        <f t="shared" si="12"/>
        <v>1.6842876165195704</v>
      </c>
      <c r="D156" s="2">
        <f t="shared" si="8"/>
        <v>1.6379788591250819</v>
      </c>
      <c r="E156" s="2">
        <f t="shared" ref="E156:E219" si="13">C156-D156</f>
        <v>4.6308757394488476E-2</v>
      </c>
      <c r="F156" s="2">
        <f t="shared" si="11"/>
        <v>3.7284058396284819E-2</v>
      </c>
      <c r="G156" s="2">
        <f t="shared" si="9"/>
        <v>9.0246989982036563E-3</v>
      </c>
      <c r="H156" s="2" t="str">
        <f t="shared" si="10"/>
        <v>Sell</v>
      </c>
    </row>
    <row r="157" spans="1:8" ht="13.5" x14ac:dyDescent="0.25">
      <c r="A157" s="3">
        <f>TITRES_STAT!B160</f>
        <v>42530</v>
      </c>
      <c r="B157" s="5">
        <f>TITRES_STAT!D160</f>
        <v>1.6746000000000001</v>
      </c>
      <c r="C157" s="2">
        <f t="shared" si="12"/>
        <v>1.682797213978098</v>
      </c>
      <c r="D157" s="2">
        <f t="shared" ref="D157:D220" si="14">$D$4*B157+(1-$D$4)*D156</f>
        <v>1.6406915362269276</v>
      </c>
      <c r="E157" s="2">
        <f t="shared" si="13"/>
        <v>4.2105677751170356E-2</v>
      </c>
      <c r="F157" s="2">
        <f t="shared" si="11"/>
        <v>3.8248382267261925E-2</v>
      </c>
      <c r="G157" s="2">
        <f t="shared" si="9"/>
        <v>3.8572954839084309E-3</v>
      </c>
      <c r="H157" s="2" t="str">
        <f t="shared" si="10"/>
        <v>Sell</v>
      </c>
    </row>
    <row r="158" spans="1:8" ht="13.5" x14ac:dyDescent="0.25">
      <c r="A158" s="3">
        <f>TITRES_STAT!B161</f>
        <v>42531</v>
      </c>
      <c r="B158" s="5">
        <f>TITRES_STAT!D161</f>
        <v>1.6746000000000001</v>
      </c>
      <c r="C158" s="2">
        <f t="shared" si="12"/>
        <v>1.6740437964430059</v>
      </c>
      <c r="D158" s="2">
        <f t="shared" si="14"/>
        <v>1.6432032742841922</v>
      </c>
      <c r="E158" s="2">
        <f t="shared" si="13"/>
        <v>3.0840522158813721E-2</v>
      </c>
      <c r="F158" s="2">
        <f t="shared" si="11"/>
        <v>3.6766810245572282E-2</v>
      </c>
      <c r="G158" s="2">
        <f t="shared" si="9"/>
        <v>-5.9262880867585604E-3</v>
      </c>
      <c r="H158" s="2" t="str">
        <f t="shared" si="10"/>
        <v>Hold</v>
      </c>
    </row>
    <row r="159" spans="1:8" ht="13.5" x14ac:dyDescent="0.25">
      <c r="A159" s="3">
        <f>TITRES_STAT!B162</f>
        <v>42534</v>
      </c>
      <c r="B159" s="5">
        <f>TITRES_STAT!D162</f>
        <v>1.6842999999999999</v>
      </c>
      <c r="C159" s="2">
        <f t="shared" si="12"/>
        <v>1.6591447508363895</v>
      </c>
      <c r="D159" s="2">
        <f t="shared" si="14"/>
        <v>1.6462474761890669</v>
      </c>
      <c r="E159" s="2">
        <f t="shared" si="13"/>
        <v>1.2897274647322599E-2</v>
      </c>
      <c r="F159" s="2">
        <f t="shared" si="11"/>
        <v>3.1992903125922345E-2</v>
      </c>
      <c r="G159" s="2">
        <f t="shared" si="9"/>
        <v>-1.9095628478599747E-2</v>
      </c>
      <c r="H159" s="2" t="str">
        <f t="shared" si="10"/>
        <v>Hold</v>
      </c>
    </row>
    <row r="160" spans="1:8" ht="13.5" x14ac:dyDescent="0.25">
      <c r="A160" s="3">
        <f>TITRES_STAT!B163</f>
        <v>42535</v>
      </c>
      <c r="B160" s="5">
        <f>TITRES_STAT!D163</f>
        <v>1.6551</v>
      </c>
      <c r="C160" s="2">
        <f t="shared" si="12"/>
        <v>1.6420455584000218</v>
      </c>
      <c r="D160" s="2">
        <f t="shared" si="14"/>
        <v>1.6469032186935806</v>
      </c>
      <c r="E160" s="2">
        <f t="shared" si="13"/>
        <v>-4.8576602935588298E-3</v>
      </c>
      <c r="F160" s="2">
        <f t="shared" si="11"/>
        <v>2.4622790442026112E-2</v>
      </c>
      <c r="G160" s="2">
        <f t="shared" si="9"/>
        <v>-2.9480450735584942E-2</v>
      </c>
      <c r="H160" s="2" t="str">
        <f t="shared" si="10"/>
        <v>Hold</v>
      </c>
    </row>
    <row r="161" spans="1:8" ht="13.5" x14ac:dyDescent="0.25">
      <c r="A161" s="3">
        <f>TITRES_STAT!B164</f>
        <v>42536</v>
      </c>
      <c r="B161" s="5">
        <f>TITRES_STAT!D164</f>
        <v>1.6551</v>
      </c>
      <c r="C161" s="2">
        <f t="shared" si="12"/>
        <v>1.6215923955692491</v>
      </c>
      <c r="D161" s="2">
        <f t="shared" si="14"/>
        <v>1.6475103876792414</v>
      </c>
      <c r="E161" s="2">
        <f t="shared" si="13"/>
        <v>-2.5917992109992349E-2</v>
      </c>
      <c r="F161" s="2">
        <f t="shared" si="11"/>
        <v>1.4514633931622422E-2</v>
      </c>
      <c r="G161" s="2">
        <f t="shared" si="9"/>
        <v>-4.0432626041614773E-2</v>
      </c>
      <c r="H161" s="2" t="str">
        <f t="shared" si="10"/>
        <v>Hold</v>
      </c>
    </row>
    <row r="162" spans="1:8" ht="13.5" x14ac:dyDescent="0.25">
      <c r="A162" s="3">
        <f>TITRES_STAT!B165</f>
        <v>42537</v>
      </c>
      <c r="B162" s="5">
        <f>TITRES_STAT!D165</f>
        <v>1.6454</v>
      </c>
      <c r="C162" s="2">
        <f t="shared" si="12"/>
        <v>1.5967935654816723</v>
      </c>
      <c r="D162" s="2">
        <f t="shared" si="14"/>
        <v>1.6473540626659642</v>
      </c>
      <c r="E162" s="2">
        <f t="shared" si="13"/>
        <v>-5.0560497184291897E-2</v>
      </c>
      <c r="F162" s="2">
        <f t="shared" si="11"/>
        <v>1.4996077084395588E-3</v>
      </c>
      <c r="G162" s="2">
        <f t="shared" si="9"/>
        <v>-5.2060104892731454E-2</v>
      </c>
      <c r="H162" s="2" t="str">
        <f t="shared" si="10"/>
        <v>Hold</v>
      </c>
    </row>
    <row r="163" spans="1:8" ht="13.5" x14ac:dyDescent="0.25">
      <c r="A163" s="3">
        <f>TITRES_STAT!B166</f>
        <v>42538</v>
      </c>
      <c r="B163" s="5">
        <f>TITRES_STAT!D166</f>
        <v>1.6454</v>
      </c>
      <c r="C163" s="2">
        <f t="shared" si="12"/>
        <v>1.5817945554075687</v>
      </c>
      <c r="D163" s="2">
        <f t="shared" si="14"/>
        <v>1.6472093172833002</v>
      </c>
      <c r="E163" s="2">
        <f t="shared" si="13"/>
        <v>-6.5414761875731475E-2</v>
      </c>
      <c r="F163" s="2">
        <f t="shared" si="11"/>
        <v>-1.1883266208394649E-2</v>
      </c>
      <c r="G163" s="2">
        <f t="shared" si="9"/>
        <v>-5.3531495667336823E-2</v>
      </c>
      <c r="H163" s="2" t="str">
        <f t="shared" si="10"/>
        <v>Hold</v>
      </c>
    </row>
    <row r="164" spans="1:8" ht="13.5" x14ac:dyDescent="0.25">
      <c r="A164" s="3">
        <f>TITRES_STAT!B167</f>
        <v>42541</v>
      </c>
      <c r="B164" s="5">
        <f>TITRES_STAT!D167</f>
        <v>1.6551</v>
      </c>
      <c r="C164" s="2">
        <f t="shared" si="12"/>
        <v>1.5810877007294812</v>
      </c>
      <c r="D164" s="2">
        <f t="shared" si="14"/>
        <v>1.6477938122993521</v>
      </c>
      <c r="E164" s="2">
        <f t="shared" si="13"/>
        <v>-6.670611156987083E-2</v>
      </c>
      <c r="F164" s="2">
        <f t="shared" si="11"/>
        <v>-2.2847835280689885E-2</v>
      </c>
      <c r="G164" s="2">
        <f t="shared" ref="G164:G227" si="15">E164-F164</f>
        <v>-4.3858276289180945E-2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42542</v>
      </c>
      <c r="B165" s="5">
        <f>TITRES_STAT!D168</f>
        <v>1.6551</v>
      </c>
      <c r="C165" s="2">
        <f t="shared" si="12"/>
        <v>1.5864895929249458</v>
      </c>
      <c r="D165" s="2">
        <f t="shared" si="14"/>
        <v>1.6483350113882891</v>
      </c>
      <c r="E165" s="2">
        <f t="shared" si="13"/>
        <v>-6.1845418463343238E-2</v>
      </c>
      <c r="F165" s="2">
        <f t="shared" ref="F165:F228" si="17">(E165*(2/(10)))+((1-(2/10))*F164)</f>
        <v>-3.0647351917220556E-2</v>
      </c>
      <c r="G165" s="2">
        <f t="shared" si="15"/>
        <v>-3.1198066546122682E-2</v>
      </c>
      <c r="H165" s="2" t="str">
        <f t="shared" si="16"/>
        <v>Hold</v>
      </c>
    </row>
    <row r="166" spans="1:8" ht="13.5" x14ac:dyDescent="0.25">
      <c r="A166" s="3">
        <f>TITRES_STAT!B169</f>
        <v>42543</v>
      </c>
      <c r="B166" s="5">
        <f>TITRES_STAT!D169</f>
        <v>1.6551</v>
      </c>
      <c r="C166" s="2">
        <f t="shared" si="12"/>
        <v>1.5970450401672618</v>
      </c>
      <c r="D166" s="2">
        <f t="shared" si="14"/>
        <v>1.6488361216558234</v>
      </c>
      <c r="E166" s="2">
        <f t="shared" si="13"/>
        <v>-5.1791081488561597E-2</v>
      </c>
      <c r="F166" s="2">
        <f t="shared" si="17"/>
        <v>-3.4876097831488762E-2</v>
      </c>
      <c r="G166" s="2">
        <f t="shared" si="15"/>
        <v>-1.6914983657072835E-2</v>
      </c>
      <c r="H166" s="2" t="str">
        <f t="shared" si="16"/>
        <v>Hold</v>
      </c>
    </row>
    <row r="167" spans="1:8" ht="13.5" x14ac:dyDescent="0.25">
      <c r="A167" s="3">
        <f>TITRES_STAT!B170</f>
        <v>42544</v>
      </c>
      <c r="B167" s="5">
        <f>TITRES_STAT!D170</f>
        <v>1.6551</v>
      </c>
      <c r="C167" s="2">
        <f t="shared" si="12"/>
        <v>1.6089765724492215</v>
      </c>
      <c r="D167" s="2">
        <f t="shared" si="14"/>
        <v>1.649300112644281</v>
      </c>
      <c r="E167" s="2">
        <f t="shared" si="13"/>
        <v>-4.032354019505946E-2</v>
      </c>
      <c r="F167" s="2">
        <f t="shared" si="17"/>
        <v>-3.5965586304202907E-2</v>
      </c>
      <c r="G167" s="2">
        <f t="shared" si="15"/>
        <v>-4.3579538908565529E-3</v>
      </c>
      <c r="H167" s="2" t="str">
        <f t="shared" si="16"/>
        <v>Hold</v>
      </c>
    </row>
    <row r="168" spans="1:8" ht="13.5" x14ac:dyDescent="0.25">
      <c r="A168" s="3">
        <f>TITRES_STAT!B171</f>
        <v>42545</v>
      </c>
      <c r="B168" s="5">
        <f>TITRES_STAT!D171</f>
        <v>1.6551</v>
      </c>
      <c r="C168" s="2">
        <f t="shared" si="12"/>
        <v>1.6190724843801105</v>
      </c>
      <c r="D168" s="2">
        <f t="shared" si="14"/>
        <v>1.64972973392989</v>
      </c>
      <c r="E168" s="2">
        <f t="shared" si="13"/>
        <v>-3.0657249549779442E-2</v>
      </c>
      <c r="F168" s="2">
        <f t="shared" si="17"/>
        <v>-3.4903918953318215E-2</v>
      </c>
      <c r="G168" s="2">
        <f t="shared" si="15"/>
        <v>4.2466694035387734E-3</v>
      </c>
      <c r="H168" s="2" t="str">
        <f t="shared" si="16"/>
        <v>Sell</v>
      </c>
    </row>
    <row r="169" spans="1:8" ht="13.5" x14ac:dyDescent="0.25">
      <c r="A169" s="3">
        <f>TITRES_STAT!B172</f>
        <v>42548</v>
      </c>
      <c r="B169" s="5">
        <f>TITRES_STAT!D172</f>
        <v>1.6551</v>
      </c>
      <c r="C169" s="2">
        <f t="shared" si="12"/>
        <v>1.6291074867831705</v>
      </c>
      <c r="D169" s="2">
        <f t="shared" si="14"/>
        <v>1.6501275314165649</v>
      </c>
      <c r="E169" s="2">
        <f t="shared" si="13"/>
        <v>-2.1020044633394352E-2</v>
      </c>
      <c r="F169" s="2">
        <f t="shared" si="17"/>
        <v>-3.212714408933344E-2</v>
      </c>
      <c r="G169" s="2">
        <f t="shared" si="15"/>
        <v>1.1107099455939087E-2</v>
      </c>
      <c r="H169" s="2" t="str">
        <f t="shared" si="16"/>
        <v>Sell</v>
      </c>
    </row>
    <row r="170" spans="1:8" ht="13.5" x14ac:dyDescent="0.25">
      <c r="A170" s="3">
        <f>TITRES_STAT!B173</f>
        <v>42549</v>
      </c>
      <c r="B170" s="5">
        <f>TITRES_STAT!D173</f>
        <v>1.6551</v>
      </c>
      <c r="C170" s="2">
        <f t="shared" si="12"/>
        <v>1.6331063349703749</v>
      </c>
      <c r="D170" s="2">
        <f t="shared" si="14"/>
        <v>1.6504958624227453</v>
      </c>
      <c r="E170" s="2">
        <f t="shared" si="13"/>
        <v>-1.7389527452370324E-2</v>
      </c>
      <c r="F170" s="2">
        <f t="shared" si="17"/>
        <v>-2.9179620761940816E-2</v>
      </c>
      <c r="G170" s="2">
        <f t="shared" si="15"/>
        <v>1.1790093309570492E-2</v>
      </c>
      <c r="H170" s="2" t="str">
        <f t="shared" si="16"/>
        <v>Sell</v>
      </c>
    </row>
    <row r="171" spans="1:8" ht="13.5" x14ac:dyDescent="0.25">
      <c r="A171" s="3">
        <f>TITRES_STAT!B174</f>
        <v>42550</v>
      </c>
      <c r="B171" s="5">
        <f>TITRES_STAT!D174</f>
        <v>1.6454</v>
      </c>
      <c r="C171" s="2">
        <f t="shared" si="12"/>
        <v>1.6364899757441633</v>
      </c>
      <c r="D171" s="2">
        <f t="shared" si="14"/>
        <v>1.6501183911321715</v>
      </c>
      <c r="E171" s="2">
        <f t="shared" si="13"/>
        <v>-1.3628415388008186E-2</v>
      </c>
      <c r="F171" s="2">
        <f t="shared" si="17"/>
        <v>-2.6069379687154292E-2</v>
      </c>
      <c r="G171" s="2">
        <f t="shared" si="15"/>
        <v>1.2440964299146106E-2</v>
      </c>
      <c r="H171" s="2" t="str">
        <f t="shared" si="16"/>
        <v>Sell</v>
      </c>
    </row>
    <row r="172" spans="1:8" ht="13.5" x14ac:dyDescent="0.25">
      <c r="A172" s="3">
        <f>TITRES_STAT!B175</f>
        <v>42551</v>
      </c>
      <c r="B172" s="5">
        <f>TITRES_STAT!D175</f>
        <v>1.6454</v>
      </c>
      <c r="C172" s="2">
        <f t="shared" si="12"/>
        <v>1.6378607487065997</v>
      </c>
      <c r="D172" s="2">
        <f t="shared" si="14"/>
        <v>1.6497688806779367</v>
      </c>
      <c r="E172" s="2">
        <f t="shared" si="13"/>
        <v>-1.1908131971336999E-2</v>
      </c>
      <c r="F172" s="2">
        <f t="shared" si="17"/>
        <v>-2.3237130143990835E-2</v>
      </c>
      <c r="G172" s="2">
        <f t="shared" si="15"/>
        <v>1.1328998172653836E-2</v>
      </c>
      <c r="H172" s="2" t="str">
        <f t="shared" si="16"/>
        <v>Sell</v>
      </c>
    </row>
    <row r="173" spans="1:8" ht="13.5" x14ac:dyDescent="0.25">
      <c r="A173" s="3">
        <f>TITRES_STAT!B176</f>
        <v>42552</v>
      </c>
      <c r="B173" s="5">
        <f>TITRES_STAT!D176</f>
        <v>1.6454</v>
      </c>
      <c r="C173" s="2">
        <f t="shared" si="12"/>
        <v>1.6390206335209689</v>
      </c>
      <c r="D173" s="2">
        <f t="shared" si="14"/>
        <v>1.6494452598869784</v>
      </c>
      <c r="E173" s="2">
        <f t="shared" si="13"/>
        <v>-1.0424626366009493E-2</v>
      </c>
      <c r="F173" s="2">
        <f t="shared" si="17"/>
        <v>-2.067462938839457E-2</v>
      </c>
      <c r="G173" s="2">
        <f t="shared" si="15"/>
        <v>1.0250003022385077E-2</v>
      </c>
      <c r="H173" s="2" t="str">
        <f t="shared" si="16"/>
        <v>Sell</v>
      </c>
    </row>
    <row r="174" spans="1:8" ht="13.5" x14ac:dyDescent="0.25">
      <c r="A174" s="3">
        <f>TITRES_STAT!B177</f>
        <v>42555</v>
      </c>
      <c r="B174" s="5">
        <f>TITRES_STAT!D177</f>
        <v>1.6551</v>
      </c>
      <c r="C174" s="2">
        <f t="shared" si="12"/>
        <v>1.6414943822100505</v>
      </c>
      <c r="D174" s="2">
        <f t="shared" si="14"/>
        <v>1.6498641295249801</v>
      </c>
      <c r="E174" s="2">
        <f t="shared" si="13"/>
        <v>-8.3697473149295654E-3</v>
      </c>
      <c r="F174" s="2">
        <f t="shared" si="17"/>
        <v>-1.8213652973701571E-2</v>
      </c>
      <c r="G174" s="2">
        <f t="shared" si="15"/>
        <v>9.8439056587720057E-3</v>
      </c>
      <c r="H174" s="2" t="str">
        <f t="shared" si="16"/>
        <v>Sell</v>
      </c>
    </row>
    <row r="175" spans="1:8" ht="13.5" x14ac:dyDescent="0.25">
      <c r="A175" s="3">
        <f>TITRES_STAT!B178</f>
        <v>42559</v>
      </c>
      <c r="B175" s="5">
        <f>TITRES_STAT!D178</f>
        <v>1.6551</v>
      </c>
      <c r="C175" s="2">
        <f t="shared" si="12"/>
        <v>1.6435875541777349</v>
      </c>
      <c r="D175" s="2">
        <f t="shared" si="14"/>
        <v>1.6502519717823889</v>
      </c>
      <c r="E175" s="2">
        <f t="shared" si="13"/>
        <v>-6.6644176046539716E-3</v>
      </c>
      <c r="F175" s="2">
        <f t="shared" si="17"/>
        <v>-1.5903805899892053E-2</v>
      </c>
      <c r="G175" s="2">
        <f t="shared" si="15"/>
        <v>9.2393882952380817E-3</v>
      </c>
      <c r="H175" s="2" t="str">
        <f t="shared" si="16"/>
        <v>Sell</v>
      </c>
    </row>
    <row r="176" spans="1:8" ht="13.5" x14ac:dyDescent="0.25">
      <c r="A176" s="3">
        <f>TITRES_STAT!B179</f>
        <v>42562</v>
      </c>
      <c r="B176" s="5">
        <f>TITRES_STAT!D179</f>
        <v>1.6551</v>
      </c>
      <c r="C176" s="2">
        <f t="shared" si="12"/>
        <v>1.6453586996888525</v>
      </c>
      <c r="D176" s="2">
        <f t="shared" si="14"/>
        <v>1.6506110849836935</v>
      </c>
      <c r="E176" s="2">
        <f t="shared" si="13"/>
        <v>-5.2523852948409555E-3</v>
      </c>
      <c r="F176" s="2">
        <f t="shared" si="17"/>
        <v>-1.3773521778881834E-2</v>
      </c>
      <c r="G176" s="2">
        <f t="shared" si="15"/>
        <v>8.5211364840408789E-3</v>
      </c>
      <c r="H176" s="2" t="str">
        <f t="shared" si="16"/>
        <v>Sell</v>
      </c>
    </row>
    <row r="177" spans="1:8" ht="13.5" x14ac:dyDescent="0.25">
      <c r="A177" s="3">
        <f>TITRES_STAT!B180</f>
        <v>42563</v>
      </c>
      <c r="B177" s="5">
        <f>TITRES_STAT!D180</f>
        <v>1.6551</v>
      </c>
      <c r="C177" s="2">
        <f t="shared" si="12"/>
        <v>1.6468573612751829</v>
      </c>
      <c r="D177" s="2">
        <f t="shared" si="14"/>
        <v>1.6509435972071236</v>
      </c>
      <c r="E177" s="2">
        <f t="shared" si="13"/>
        <v>-4.0862359319406849E-3</v>
      </c>
      <c r="F177" s="2">
        <f t="shared" si="17"/>
        <v>-1.1836064609493605E-2</v>
      </c>
      <c r="G177" s="2">
        <f t="shared" si="15"/>
        <v>7.7498286775529203E-3</v>
      </c>
      <c r="H177" s="2" t="str">
        <f t="shared" si="16"/>
        <v>Sell</v>
      </c>
    </row>
    <row r="178" spans="1:8" ht="13.5" x14ac:dyDescent="0.25">
      <c r="A178" s="3">
        <f>TITRES_STAT!B181</f>
        <v>42564</v>
      </c>
      <c r="B178" s="5">
        <f>TITRES_STAT!D181</f>
        <v>1.6454</v>
      </c>
      <c r="C178" s="2">
        <f t="shared" si="12"/>
        <v>1.6481254595405392</v>
      </c>
      <c r="D178" s="2">
        <f t="shared" si="14"/>
        <v>1.6505329603769663</v>
      </c>
      <c r="E178" s="2">
        <f t="shared" si="13"/>
        <v>-2.4075008364270456E-3</v>
      </c>
      <c r="F178" s="2">
        <f t="shared" si="17"/>
        <v>-9.9503518548802929E-3</v>
      </c>
      <c r="G178" s="2">
        <f t="shared" si="15"/>
        <v>7.5428510184532473E-3</v>
      </c>
      <c r="H178" s="2" t="str">
        <f t="shared" si="16"/>
        <v>Sell</v>
      </c>
    </row>
    <row r="179" spans="1:8" ht="13.5" x14ac:dyDescent="0.25">
      <c r="A179" s="3">
        <f>TITRES_STAT!B182</f>
        <v>42565</v>
      </c>
      <c r="B179" s="5">
        <f>TITRES_STAT!D182</f>
        <v>1.6454</v>
      </c>
      <c r="C179" s="2">
        <f t="shared" si="12"/>
        <v>1.6491984657650716</v>
      </c>
      <c r="D179" s="2">
        <f t="shared" si="14"/>
        <v>1.6501527410897836</v>
      </c>
      <c r="E179" s="2">
        <f t="shared" si="13"/>
        <v>-9.5427532471203946E-4</v>
      </c>
      <c r="F179" s="2">
        <f t="shared" si="17"/>
        <v>-8.1511365488466415E-3</v>
      </c>
      <c r="G179" s="2">
        <f t="shared" si="15"/>
        <v>7.1968612241346021E-3</v>
      </c>
      <c r="H179" s="2" t="str">
        <f t="shared" si="16"/>
        <v>Sell</v>
      </c>
    </row>
    <row r="180" spans="1:8" ht="13.5" x14ac:dyDescent="0.25">
      <c r="A180" s="3">
        <f>TITRES_STAT!B183</f>
        <v>42566</v>
      </c>
      <c r="B180" s="5">
        <f>TITRES_STAT!D183</f>
        <v>1.6454</v>
      </c>
      <c r="C180" s="2">
        <f t="shared" si="12"/>
        <v>1.6501063941089067</v>
      </c>
      <c r="D180" s="2">
        <f t="shared" si="14"/>
        <v>1.649800686194244</v>
      </c>
      <c r="E180" s="2">
        <f t="shared" si="13"/>
        <v>3.0570791466266733E-4</v>
      </c>
      <c r="F180" s="2">
        <f t="shared" si="17"/>
        <v>-6.4597676561447799E-3</v>
      </c>
      <c r="G180" s="2">
        <f t="shared" si="15"/>
        <v>6.7654755708074473E-3</v>
      </c>
      <c r="H180" s="2" t="str">
        <f t="shared" si="16"/>
        <v>Sell</v>
      </c>
    </row>
    <row r="181" spans="1:8" ht="13.5" x14ac:dyDescent="0.25">
      <c r="A181" s="3">
        <f>TITRES_STAT!B184</f>
        <v>42569</v>
      </c>
      <c r="B181" s="5">
        <f>TITRES_STAT!D184</f>
        <v>1.6454</v>
      </c>
      <c r="C181" s="2">
        <f t="shared" si="12"/>
        <v>1.6493823334767672</v>
      </c>
      <c r="D181" s="2">
        <f t="shared" si="14"/>
        <v>1.6494747094391149</v>
      </c>
      <c r="E181" s="2">
        <f t="shared" si="13"/>
        <v>-9.2375962347679419E-5</v>
      </c>
      <c r="F181" s="2">
        <f t="shared" si="17"/>
        <v>-5.1862893173853595E-3</v>
      </c>
      <c r="G181" s="2">
        <f t="shared" si="15"/>
        <v>5.0939133550376801E-3</v>
      </c>
      <c r="H181" s="2" t="str">
        <f t="shared" si="16"/>
        <v>Sell</v>
      </c>
    </row>
    <row r="182" spans="1:8" ht="13.5" x14ac:dyDescent="0.25">
      <c r="A182" s="3">
        <f>TITRES_STAT!B185</f>
        <v>42570</v>
      </c>
      <c r="B182" s="5">
        <f>TITRES_STAT!D185</f>
        <v>1.6454</v>
      </c>
      <c r="C182" s="2">
        <f t="shared" si="12"/>
        <v>1.6487696667880338</v>
      </c>
      <c r="D182" s="2">
        <f t="shared" si="14"/>
        <v>1.6491728791102915</v>
      </c>
      <c r="E182" s="2">
        <f t="shared" si="13"/>
        <v>-4.0321232225770665E-4</v>
      </c>
      <c r="F182" s="2">
        <f t="shared" si="17"/>
        <v>-4.2296739183598289E-3</v>
      </c>
      <c r="G182" s="2">
        <f t="shared" si="15"/>
        <v>3.8264615961021223E-3</v>
      </c>
      <c r="H182" s="2" t="str">
        <f t="shared" si="16"/>
        <v>Sell</v>
      </c>
    </row>
    <row r="183" spans="1:8" ht="13.5" x14ac:dyDescent="0.25">
      <c r="A183" s="3">
        <f>TITRES_STAT!B186</f>
        <v>42571</v>
      </c>
      <c r="B183" s="5">
        <f>TITRES_STAT!D186</f>
        <v>1.6454</v>
      </c>
      <c r="C183" s="2">
        <f t="shared" si="12"/>
        <v>1.6482512565129517</v>
      </c>
      <c r="D183" s="2">
        <f t="shared" si="14"/>
        <v>1.6488934065836032</v>
      </c>
      <c r="E183" s="2">
        <f t="shared" si="13"/>
        <v>-6.4215007065149265E-4</v>
      </c>
      <c r="F183" s="2">
        <f t="shared" si="17"/>
        <v>-3.5121691488181621E-3</v>
      </c>
      <c r="G183" s="2">
        <f t="shared" si="15"/>
        <v>2.8700190781666694E-3</v>
      </c>
      <c r="H183" s="2" t="str">
        <f t="shared" si="16"/>
        <v>Sell</v>
      </c>
    </row>
    <row r="184" spans="1:8" ht="13.5" x14ac:dyDescent="0.25">
      <c r="A184" s="3">
        <f>TITRES_STAT!B187</f>
        <v>42572</v>
      </c>
      <c r="B184" s="5">
        <f>TITRES_STAT!D187</f>
        <v>1.6454</v>
      </c>
      <c r="C184" s="2">
        <f t="shared" si="12"/>
        <v>1.6493049093571128</v>
      </c>
      <c r="D184" s="2">
        <f t="shared" si="14"/>
        <v>1.6486346357255586</v>
      </c>
      <c r="E184" s="2">
        <f t="shared" si="13"/>
        <v>6.7027363155425235E-4</v>
      </c>
      <c r="F184" s="2">
        <f t="shared" si="17"/>
        <v>-2.6756805927436794E-3</v>
      </c>
      <c r="G184" s="2">
        <f t="shared" si="15"/>
        <v>3.3459542242979317E-3</v>
      </c>
      <c r="H184" s="2" t="str">
        <f t="shared" si="16"/>
        <v>Sell</v>
      </c>
    </row>
    <row r="185" spans="1:8" ht="13.5" x14ac:dyDescent="0.25">
      <c r="A185" s="3">
        <f>TITRES_STAT!B188</f>
        <v>42573</v>
      </c>
      <c r="B185" s="5">
        <f>TITRES_STAT!D188</f>
        <v>1.6454</v>
      </c>
      <c r="C185" s="2">
        <f t="shared" si="12"/>
        <v>1.6501964617637108</v>
      </c>
      <c r="D185" s="2">
        <f t="shared" si="14"/>
        <v>1.648395033079221</v>
      </c>
      <c r="E185" s="2">
        <f t="shared" si="13"/>
        <v>1.8014286844898475E-3</v>
      </c>
      <c r="F185" s="2">
        <f t="shared" si="17"/>
        <v>-1.7802587372969742E-3</v>
      </c>
      <c r="G185" s="2">
        <f t="shared" si="15"/>
        <v>3.5816874217868217E-3</v>
      </c>
      <c r="H185" s="2" t="str">
        <f t="shared" si="16"/>
        <v>Sell</v>
      </c>
    </row>
    <row r="186" spans="1:8" ht="13.5" x14ac:dyDescent="0.25">
      <c r="A186" s="3">
        <f>TITRES_STAT!B189</f>
        <v>42577</v>
      </c>
      <c r="B186" s="5">
        <f>TITRES_STAT!D189</f>
        <v>1.5967</v>
      </c>
      <c r="C186" s="2">
        <f t="shared" si="12"/>
        <v>1.6509508522616014</v>
      </c>
      <c r="D186" s="2">
        <f t="shared" si="14"/>
        <v>1.6445657713696489</v>
      </c>
      <c r="E186" s="2">
        <f t="shared" si="13"/>
        <v>6.3850808919525548E-3</v>
      </c>
      <c r="F186" s="2">
        <f t="shared" si="17"/>
        <v>-1.4719081144706834E-4</v>
      </c>
      <c r="G186" s="2">
        <f t="shared" si="15"/>
        <v>6.5322717033996234E-3</v>
      </c>
      <c r="H186" s="2" t="str">
        <f t="shared" si="16"/>
        <v>Sell</v>
      </c>
    </row>
    <row r="187" spans="1:8" ht="13.5" x14ac:dyDescent="0.25">
      <c r="A187" s="3">
        <f>TITRES_STAT!B190</f>
        <v>42578</v>
      </c>
      <c r="B187" s="5">
        <f>TITRES_STAT!D190</f>
        <v>1.6064000000000001</v>
      </c>
      <c r="C187" s="2">
        <f t="shared" si="12"/>
        <v>1.6515891826828935</v>
      </c>
      <c r="D187" s="2">
        <f t="shared" si="14"/>
        <v>1.6417386771941194</v>
      </c>
      <c r="E187" s="2">
        <f t="shared" si="13"/>
        <v>9.8505054887740862E-3</v>
      </c>
      <c r="F187" s="2">
        <f t="shared" si="17"/>
        <v>1.8523484485971626E-3</v>
      </c>
      <c r="G187" s="2">
        <f t="shared" si="15"/>
        <v>7.9981570401769231E-3</v>
      </c>
      <c r="H187" s="2" t="str">
        <f t="shared" si="16"/>
        <v>Sell</v>
      </c>
    </row>
    <row r="188" spans="1:8" ht="13.5" x14ac:dyDescent="0.25">
      <c r="A188" s="3">
        <f>TITRES_STAT!B191</f>
        <v>42579</v>
      </c>
      <c r="B188" s="5">
        <f>TITRES_STAT!D191</f>
        <v>1.5674999999999999</v>
      </c>
      <c r="C188" s="2">
        <f t="shared" si="12"/>
        <v>1.6506370007316791</v>
      </c>
      <c r="D188" s="2">
        <f t="shared" si="14"/>
        <v>1.6362395159204808</v>
      </c>
      <c r="E188" s="2">
        <f t="shared" si="13"/>
        <v>1.4397484811198291E-2</v>
      </c>
      <c r="F188" s="2">
        <f t="shared" si="17"/>
        <v>4.3613757211173887E-3</v>
      </c>
      <c r="G188" s="2">
        <f t="shared" si="15"/>
        <v>1.0036109090080902E-2</v>
      </c>
      <c r="H188" s="2" t="str">
        <f t="shared" si="16"/>
        <v>Sell</v>
      </c>
    </row>
    <row r="189" spans="1:8" ht="13.5" x14ac:dyDescent="0.25">
      <c r="A189" s="3">
        <f>TITRES_STAT!B192</f>
        <v>42580</v>
      </c>
      <c r="B189" s="5">
        <f>TITRES_STAT!D192</f>
        <v>1.5674999999999999</v>
      </c>
      <c r="C189" s="2">
        <f t="shared" si="12"/>
        <v>1.6498313083114207</v>
      </c>
      <c r="D189" s="2">
        <f t="shared" si="14"/>
        <v>1.631147699926371</v>
      </c>
      <c r="E189" s="2">
        <f t="shared" si="13"/>
        <v>1.8683608385049677E-2</v>
      </c>
      <c r="F189" s="2">
        <f t="shared" si="17"/>
        <v>7.2258222539038474E-3</v>
      </c>
      <c r="G189" s="2">
        <f t="shared" si="15"/>
        <v>1.145778613114583E-2</v>
      </c>
      <c r="H189" s="2" t="str">
        <f t="shared" si="16"/>
        <v>Sell</v>
      </c>
    </row>
    <row r="190" spans="1:8" ht="13.5" x14ac:dyDescent="0.25">
      <c r="A190" s="3">
        <f>TITRES_STAT!B193</f>
        <v>42583</v>
      </c>
      <c r="B190" s="5">
        <f>TITRES_STAT!D193</f>
        <v>1.6064000000000001</v>
      </c>
      <c r="C190" s="2">
        <f t="shared" si="12"/>
        <v>1.6491495685712021</v>
      </c>
      <c r="D190" s="2">
        <f t="shared" si="14"/>
        <v>1.629314536968862</v>
      </c>
      <c r="E190" s="2">
        <f t="shared" si="13"/>
        <v>1.9835031602340125E-2</v>
      </c>
      <c r="F190" s="2">
        <f t="shared" si="17"/>
        <v>9.7476641235911023E-3</v>
      </c>
      <c r="G190" s="2">
        <f t="shared" si="15"/>
        <v>1.0087367478749023E-2</v>
      </c>
      <c r="H190" s="2" t="str">
        <f t="shared" si="16"/>
        <v>Sell</v>
      </c>
    </row>
    <row r="191" spans="1:8" ht="13.5" x14ac:dyDescent="0.25">
      <c r="A191" s="3">
        <f>TITRES_STAT!B194</f>
        <v>42584</v>
      </c>
      <c r="B191" s="5">
        <f>TITRES_STAT!D194</f>
        <v>1.6064000000000001</v>
      </c>
      <c r="C191" s="2">
        <f t="shared" si="12"/>
        <v>1.6485727118679403</v>
      </c>
      <c r="D191" s="2">
        <f t="shared" si="14"/>
        <v>1.6276171638600574</v>
      </c>
      <c r="E191" s="2">
        <f t="shared" si="13"/>
        <v>2.0955548007882907E-2</v>
      </c>
      <c r="F191" s="2">
        <f t="shared" si="17"/>
        <v>1.1989240900449463E-2</v>
      </c>
      <c r="G191" s="2">
        <f t="shared" si="15"/>
        <v>8.9663071074334438E-3</v>
      </c>
      <c r="H191" s="2" t="str">
        <f t="shared" si="16"/>
        <v>Sell</v>
      </c>
    </row>
    <row r="192" spans="1:8" ht="13.5" x14ac:dyDescent="0.25">
      <c r="A192" s="3">
        <f>TITRES_STAT!B195</f>
        <v>42585</v>
      </c>
      <c r="B192" s="5">
        <f>TITRES_STAT!D195</f>
        <v>1.5967</v>
      </c>
      <c r="C192" s="2">
        <f t="shared" si="12"/>
        <v>1.6480846023497957</v>
      </c>
      <c r="D192" s="2">
        <f t="shared" si="14"/>
        <v>1.6253270035741272</v>
      </c>
      <c r="E192" s="2">
        <f t="shared" si="13"/>
        <v>2.2757598775668519E-2</v>
      </c>
      <c r="F192" s="2">
        <f t="shared" si="17"/>
        <v>1.4142912475493276E-2</v>
      </c>
      <c r="G192" s="2">
        <f t="shared" si="15"/>
        <v>8.6146863001752439E-3</v>
      </c>
      <c r="H192" s="2" t="str">
        <f t="shared" si="16"/>
        <v>Sell</v>
      </c>
    </row>
    <row r="193" spans="1:8" ht="13.5" x14ac:dyDescent="0.25">
      <c r="A193" s="3">
        <f>TITRES_STAT!B196</f>
        <v>42586</v>
      </c>
      <c r="B193" s="5">
        <f>TITRES_STAT!D196</f>
        <v>1.6064000000000001</v>
      </c>
      <c r="C193" s="2">
        <f t="shared" si="12"/>
        <v>1.6476715866036733</v>
      </c>
      <c r="D193" s="2">
        <f t="shared" si="14"/>
        <v>1.6239250033093771</v>
      </c>
      <c r="E193" s="2">
        <f t="shared" si="13"/>
        <v>2.3746583294296242E-2</v>
      </c>
      <c r="F193" s="2">
        <f t="shared" si="17"/>
        <v>1.6063646639253869E-2</v>
      </c>
      <c r="G193" s="2">
        <f t="shared" si="15"/>
        <v>7.6829366550423724E-3</v>
      </c>
      <c r="H193" s="2" t="str">
        <f t="shared" si="16"/>
        <v>Sell</v>
      </c>
    </row>
    <row r="194" spans="1:8" ht="13.5" x14ac:dyDescent="0.25">
      <c r="A194" s="3">
        <f>TITRES_STAT!B197</f>
        <v>42587</v>
      </c>
      <c r="B194" s="5">
        <f>TITRES_STAT!D197</f>
        <v>1.5967</v>
      </c>
      <c r="C194" s="2">
        <f t="shared" si="12"/>
        <v>1.6473221117415697</v>
      </c>
      <c r="D194" s="2">
        <f t="shared" si="14"/>
        <v>1.6219083363975713</v>
      </c>
      <c r="E194" s="2">
        <f t="shared" si="13"/>
        <v>2.5413775343998468E-2</v>
      </c>
      <c r="F194" s="2">
        <f t="shared" si="17"/>
        <v>1.7933672380202791E-2</v>
      </c>
      <c r="G194" s="2">
        <f t="shared" si="15"/>
        <v>7.4801029637956776E-3</v>
      </c>
      <c r="H194" s="2" t="str">
        <f t="shared" si="16"/>
        <v>Sell</v>
      </c>
    </row>
    <row r="195" spans="1:8" ht="13.5" x14ac:dyDescent="0.25">
      <c r="A195" s="3">
        <f>TITRES_STAT!B198</f>
        <v>42590</v>
      </c>
      <c r="B195" s="5">
        <f>TITRES_STAT!D198</f>
        <v>1.6064000000000001</v>
      </c>
      <c r="C195" s="2">
        <f t="shared" si="12"/>
        <v>1.6470264022428667</v>
      </c>
      <c r="D195" s="2">
        <f t="shared" si="14"/>
        <v>1.6207595707384919</v>
      </c>
      <c r="E195" s="2">
        <f t="shared" si="13"/>
        <v>2.626683150437481E-2</v>
      </c>
      <c r="F195" s="2">
        <f t="shared" si="17"/>
        <v>1.9600304205037195E-2</v>
      </c>
      <c r="G195" s="2">
        <f t="shared" si="15"/>
        <v>6.6665272993376157E-3</v>
      </c>
      <c r="H195" s="2" t="str">
        <f t="shared" si="16"/>
        <v>Sell</v>
      </c>
    </row>
    <row r="196" spans="1:8" ht="13.5" x14ac:dyDescent="0.25">
      <c r="A196" s="3">
        <f>TITRES_STAT!B199</f>
        <v>42591</v>
      </c>
      <c r="B196" s="5">
        <f>TITRES_STAT!D199</f>
        <v>1.6064000000000001</v>
      </c>
      <c r="C196" s="2">
        <f t="shared" si="12"/>
        <v>1.6392838788208872</v>
      </c>
      <c r="D196" s="2">
        <f t="shared" si="14"/>
        <v>1.6196958988319368</v>
      </c>
      <c r="E196" s="2">
        <f t="shared" si="13"/>
        <v>1.9587979988950455E-2</v>
      </c>
      <c r="F196" s="2">
        <f t="shared" si="17"/>
        <v>1.9597839361819851E-2</v>
      </c>
      <c r="G196" s="2">
        <f t="shared" si="15"/>
        <v>-9.8593728693960325E-6</v>
      </c>
      <c r="H196" s="2" t="str">
        <f t="shared" si="16"/>
        <v>Hold</v>
      </c>
    </row>
    <row r="197" spans="1:8" ht="13.5" x14ac:dyDescent="0.25">
      <c r="A197" s="3">
        <f>TITRES_STAT!B200</f>
        <v>42592</v>
      </c>
      <c r="B197" s="5">
        <f>TITRES_STAT!D200</f>
        <v>1.5967</v>
      </c>
      <c r="C197" s="2">
        <f t="shared" si="12"/>
        <v>1.6342248205407508</v>
      </c>
      <c r="D197" s="2">
        <f t="shared" si="14"/>
        <v>1.61799249891846</v>
      </c>
      <c r="E197" s="2">
        <f t="shared" si="13"/>
        <v>1.6232321622290824E-2</v>
      </c>
      <c r="F197" s="2">
        <f t="shared" si="17"/>
        <v>1.8924735813914049E-2</v>
      </c>
      <c r="G197" s="2">
        <f t="shared" si="15"/>
        <v>-2.6924141916232248E-3</v>
      </c>
      <c r="H197" s="2" t="str">
        <f t="shared" si="16"/>
        <v>Hold</v>
      </c>
    </row>
    <row r="198" spans="1:8" ht="13.5" x14ac:dyDescent="0.25">
      <c r="A198" s="3">
        <f>TITRES_STAT!B201</f>
        <v>42593</v>
      </c>
      <c r="B198" s="5">
        <f>TITRES_STAT!D201</f>
        <v>1.5771999999999999</v>
      </c>
      <c r="C198" s="2">
        <f t="shared" si="12"/>
        <v>1.6239594635344816</v>
      </c>
      <c r="D198" s="2">
        <f t="shared" si="14"/>
        <v>1.6149708323319074</v>
      </c>
      <c r="E198" s="2">
        <f t="shared" si="13"/>
        <v>8.9886312025742043E-3</v>
      </c>
      <c r="F198" s="2">
        <f t="shared" si="17"/>
        <v>1.6937514891646081E-2</v>
      </c>
      <c r="G198" s="2">
        <f t="shared" si="15"/>
        <v>-7.9488836890718763E-3</v>
      </c>
      <c r="H198" s="2" t="str">
        <f t="shared" si="16"/>
        <v>Hold</v>
      </c>
    </row>
    <row r="199" spans="1:8" ht="13.5" x14ac:dyDescent="0.25">
      <c r="A199" s="3">
        <f>TITRES_STAT!B202</f>
        <v>42594</v>
      </c>
      <c r="B199" s="5">
        <f>TITRES_STAT!D202</f>
        <v>1.587</v>
      </c>
      <c r="C199" s="2">
        <f t="shared" si="12"/>
        <v>1.6152733922214844</v>
      </c>
      <c r="D199" s="2">
        <f t="shared" si="14"/>
        <v>1.6128989188258402</v>
      </c>
      <c r="E199" s="2">
        <f t="shared" si="13"/>
        <v>2.3744733956441166E-3</v>
      </c>
      <c r="F199" s="2">
        <f t="shared" si="17"/>
        <v>1.4024906592445688E-2</v>
      </c>
      <c r="G199" s="2">
        <f t="shared" si="15"/>
        <v>-1.1650433196801572E-2</v>
      </c>
      <c r="H199" s="2" t="str">
        <f t="shared" si="16"/>
        <v>Hold</v>
      </c>
    </row>
    <row r="200" spans="1:8" ht="13.5" x14ac:dyDescent="0.25">
      <c r="A200" s="3">
        <f>TITRES_STAT!B203</f>
        <v>42597</v>
      </c>
      <c r="B200" s="5">
        <f>TITRES_STAT!D203</f>
        <v>1.587</v>
      </c>
      <c r="C200" s="2">
        <f t="shared" si="12"/>
        <v>1.6139082549566406</v>
      </c>
      <c r="D200" s="2">
        <f t="shared" si="14"/>
        <v>1.6109804803942966</v>
      </c>
      <c r="E200" s="2">
        <f t="shared" si="13"/>
        <v>2.9277745623439433E-3</v>
      </c>
      <c r="F200" s="2">
        <f t="shared" si="17"/>
        <v>1.1805480186425339E-2</v>
      </c>
      <c r="G200" s="2">
        <f t="shared" si="15"/>
        <v>-8.8777056240813956E-3</v>
      </c>
      <c r="H200" s="2" t="str">
        <f t="shared" si="16"/>
        <v>Hold</v>
      </c>
    </row>
    <row r="201" spans="1:8" ht="13.5" x14ac:dyDescent="0.25">
      <c r="A201" s="3">
        <f>TITRES_STAT!B204</f>
        <v>42598</v>
      </c>
      <c r="B201" s="5">
        <f>TITRES_STAT!D204</f>
        <v>1.587</v>
      </c>
      <c r="C201" s="2">
        <f t="shared" si="12"/>
        <v>1.6127531388094651</v>
      </c>
      <c r="D201" s="2">
        <f t="shared" si="14"/>
        <v>1.6092041485132378</v>
      </c>
      <c r="E201" s="2">
        <f t="shared" si="13"/>
        <v>3.5489902962273501E-3</v>
      </c>
      <c r="F201" s="2">
        <f t="shared" si="17"/>
        <v>1.0154182208385742E-2</v>
      </c>
      <c r="G201" s="2">
        <f t="shared" si="15"/>
        <v>-6.6051919121583921E-3</v>
      </c>
      <c r="H201" s="2" t="str">
        <f t="shared" si="16"/>
        <v>Hold</v>
      </c>
    </row>
    <row r="202" spans="1:8" ht="13.5" x14ac:dyDescent="0.25">
      <c r="A202" s="3">
        <f>TITRES_STAT!B205</f>
        <v>42599</v>
      </c>
      <c r="B202" s="5">
        <f>TITRES_STAT!D205</f>
        <v>1.6258999999999999</v>
      </c>
      <c r="C202" s="2">
        <f t="shared" si="12"/>
        <v>1.6102834251464704</v>
      </c>
      <c r="D202" s="2">
        <f t="shared" si="14"/>
        <v>1.610440878252998</v>
      </c>
      <c r="E202" s="2">
        <f t="shared" si="13"/>
        <v>-1.5745310652759414E-4</v>
      </c>
      <c r="F202" s="2">
        <f t="shared" si="17"/>
        <v>8.0918551454030752E-3</v>
      </c>
      <c r="G202" s="2">
        <f t="shared" si="15"/>
        <v>-8.2493082519306694E-3</v>
      </c>
      <c r="H202" s="2" t="str">
        <f t="shared" si="16"/>
        <v>Hold</v>
      </c>
    </row>
    <row r="203" spans="1:8" ht="13.5" x14ac:dyDescent="0.25">
      <c r="A203" s="3">
        <f>TITRES_STAT!B206</f>
        <v>42600</v>
      </c>
      <c r="B203" s="5">
        <f>TITRES_STAT!D206</f>
        <v>1.6258999999999999</v>
      </c>
      <c r="C203" s="2">
        <f t="shared" si="12"/>
        <v>1.6096859751239365</v>
      </c>
      <c r="D203" s="2">
        <f t="shared" si="14"/>
        <v>1.6115859983824057</v>
      </c>
      <c r="E203" s="2">
        <f t="shared" si="13"/>
        <v>-1.9000232584691634E-3</v>
      </c>
      <c r="F203" s="2">
        <f t="shared" si="17"/>
        <v>6.0934794646286278E-3</v>
      </c>
      <c r="G203" s="2">
        <f t="shared" si="15"/>
        <v>-7.9935027230977913E-3</v>
      </c>
      <c r="H203" s="2" t="str">
        <f t="shared" si="16"/>
        <v>Hold</v>
      </c>
    </row>
    <row r="204" spans="1:8" ht="13.5" x14ac:dyDescent="0.25">
      <c r="A204" s="3">
        <f>TITRES_STAT!B207</f>
        <v>42601</v>
      </c>
      <c r="B204" s="5">
        <f>TITRES_STAT!D207</f>
        <v>1.6551</v>
      </c>
      <c r="C204" s="2">
        <f t="shared" si="12"/>
        <v>1.607688132797177</v>
      </c>
      <c r="D204" s="2">
        <f t="shared" si="14"/>
        <v>1.6148092577614868</v>
      </c>
      <c r="E204" s="2">
        <f t="shared" si="13"/>
        <v>-7.1211249643097219E-3</v>
      </c>
      <c r="F204" s="2">
        <f t="shared" si="17"/>
        <v>3.4505585788409581E-3</v>
      </c>
      <c r="G204" s="2">
        <f t="shared" si="15"/>
        <v>-1.0571683543150679E-2</v>
      </c>
      <c r="H204" s="2" t="str">
        <f t="shared" si="16"/>
        <v>Hold</v>
      </c>
    </row>
    <row r="205" spans="1:8" ht="13.5" x14ac:dyDescent="0.25">
      <c r="A205" s="3">
        <f>TITRES_STAT!B208</f>
        <v>42604</v>
      </c>
      <c r="B205" s="5">
        <f>TITRES_STAT!D208</f>
        <v>1.6355999999999999</v>
      </c>
      <c r="C205" s="2">
        <f t="shared" si="12"/>
        <v>1.6074899585206883</v>
      </c>
      <c r="D205" s="2">
        <f t="shared" si="14"/>
        <v>1.6163493127421174</v>
      </c>
      <c r="E205" s="2">
        <f t="shared" si="13"/>
        <v>-8.8593542214290277E-3</v>
      </c>
      <c r="F205" s="2">
        <f t="shared" si="17"/>
        <v>9.8857601878696104E-4</v>
      </c>
      <c r="G205" s="2">
        <f t="shared" si="15"/>
        <v>-9.847930240215989E-3</v>
      </c>
      <c r="H205" s="2" t="str">
        <f t="shared" si="16"/>
        <v>Hold</v>
      </c>
    </row>
    <row r="206" spans="1:8" ht="13.5" x14ac:dyDescent="0.25">
      <c r="A206" s="3">
        <f>TITRES_STAT!B209</f>
        <v>42605</v>
      </c>
      <c r="B206" s="5">
        <f>TITRES_STAT!D209</f>
        <v>1.6355999999999999</v>
      </c>
      <c r="C206" s="2">
        <f t="shared" si="12"/>
        <v>1.6073222725944285</v>
      </c>
      <c r="D206" s="2">
        <f t="shared" si="14"/>
        <v>1.6177752895760344</v>
      </c>
      <c r="E206" s="2">
        <f t="shared" si="13"/>
        <v>-1.0453016981605945E-2</v>
      </c>
      <c r="F206" s="2">
        <f t="shared" si="17"/>
        <v>-1.2997425812916199E-3</v>
      </c>
      <c r="G206" s="2">
        <f t="shared" si="15"/>
        <v>-9.1532744003143245E-3</v>
      </c>
      <c r="H206" s="2" t="str">
        <f t="shared" si="16"/>
        <v>Hold</v>
      </c>
    </row>
    <row r="207" spans="1:8" ht="13.5" x14ac:dyDescent="0.25">
      <c r="A207" s="3">
        <f>TITRES_STAT!B210</f>
        <v>42606</v>
      </c>
      <c r="B207" s="5">
        <f>TITRES_STAT!D210</f>
        <v>1.6355999999999999</v>
      </c>
      <c r="C207" s="2">
        <f t="shared" ref="C207:C270" si="18">$C$4*B197+C206*(1-$C$4)</f>
        <v>1.6056880768106703</v>
      </c>
      <c r="D207" s="2">
        <f t="shared" si="14"/>
        <v>1.6190956384963282</v>
      </c>
      <c r="E207" s="2">
        <f t="shared" si="13"/>
        <v>-1.3407561685657932E-2</v>
      </c>
      <c r="F207" s="2">
        <f t="shared" si="17"/>
        <v>-3.7213064021648827E-3</v>
      </c>
      <c r="G207" s="2">
        <f t="shared" si="15"/>
        <v>-9.6862552834930497E-3</v>
      </c>
      <c r="H207" s="2" t="str">
        <f t="shared" si="16"/>
        <v>Hold</v>
      </c>
    </row>
    <row r="208" spans="1:8" ht="13.5" x14ac:dyDescent="0.25">
      <c r="A208" s="3">
        <f>TITRES_STAT!B211</f>
        <v>42607</v>
      </c>
      <c r="B208" s="5">
        <f>TITRES_STAT!D211</f>
        <v>1.6355999999999999</v>
      </c>
      <c r="C208" s="2">
        <f t="shared" si="18"/>
        <v>1.6013052957628746</v>
      </c>
      <c r="D208" s="2">
        <f t="shared" si="14"/>
        <v>1.6203181837928964</v>
      </c>
      <c r="E208" s="2">
        <f t="shared" si="13"/>
        <v>-1.9012888030021768E-2</v>
      </c>
      <c r="F208" s="2">
        <f t="shared" si="17"/>
        <v>-6.7796227277362609E-3</v>
      </c>
      <c r="G208" s="2">
        <f t="shared" si="15"/>
        <v>-1.2233265302285508E-2</v>
      </c>
      <c r="H208" s="2" t="str">
        <f t="shared" si="16"/>
        <v>Hold</v>
      </c>
    </row>
    <row r="209" spans="1:8" ht="13.5" x14ac:dyDescent="0.25">
      <c r="A209" s="3">
        <f>TITRES_STAT!B212</f>
        <v>42608</v>
      </c>
      <c r="B209" s="5">
        <f>TITRES_STAT!D212</f>
        <v>1.6355999999999999</v>
      </c>
      <c r="C209" s="2">
        <f t="shared" si="18"/>
        <v>1.5991044810301247</v>
      </c>
      <c r="D209" s="2">
        <f t="shared" si="14"/>
        <v>1.6214501701786077</v>
      </c>
      <c r="E209" s="2">
        <f t="shared" si="13"/>
        <v>-2.2345689148483006E-2</v>
      </c>
      <c r="F209" s="2">
        <f t="shared" si="17"/>
        <v>-9.8928360118856092E-3</v>
      </c>
      <c r="G209" s="2">
        <f t="shared" si="15"/>
        <v>-1.2452853136597396E-2</v>
      </c>
      <c r="H209" s="2" t="str">
        <f t="shared" si="16"/>
        <v>Hold</v>
      </c>
    </row>
    <row r="210" spans="1:8" ht="13.5" x14ac:dyDescent="0.25">
      <c r="A210" s="3">
        <f>TITRES_STAT!B213</f>
        <v>42611</v>
      </c>
      <c r="B210" s="5">
        <f>TITRES_STAT!D213</f>
        <v>1.6355999999999999</v>
      </c>
      <c r="C210" s="2">
        <f t="shared" si="18"/>
        <v>1.5972422531793362</v>
      </c>
      <c r="D210" s="2">
        <f t="shared" si="14"/>
        <v>1.622498305720933</v>
      </c>
      <c r="E210" s="2">
        <f t="shared" si="13"/>
        <v>-2.5256052541596796E-2</v>
      </c>
      <c r="F210" s="2">
        <f t="shared" si="17"/>
        <v>-1.2965479317827848E-2</v>
      </c>
      <c r="G210" s="2">
        <f t="shared" si="15"/>
        <v>-1.2290573223768949E-2</v>
      </c>
      <c r="H210" s="2" t="str">
        <f t="shared" si="16"/>
        <v>Hold</v>
      </c>
    </row>
    <row r="211" spans="1:8" ht="13.5" x14ac:dyDescent="0.25">
      <c r="A211" s="3">
        <f>TITRES_STAT!B214</f>
        <v>42612</v>
      </c>
      <c r="B211" s="5">
        <f>TITRES_STAT!D214</f>
        <v>1.6355999999999999</v>
      </c>
      <c r="C211" s="2">
        <f t="shared" si="18"/>
        <v>1.5956665219209767</v>
      </c>
      <c r="D211" s="2">
        <f t="shared" si="14"/>
        <v>1.6234688015934564</v>
      </c>
      <c r="E211" s="2">
        <f t="shared" si="13"/>
        <v>-2.7802279672479724E-2</v>
      </c>
      <c r="F211" s="2">
        <f t="shared" si="17"/>
        <v>-1.5932839388758224E-2</v>
      </c>
      <c r="G211" s="2">
        <f t="shared" si="15"/>
        <v>-1.18694402837215E-2</v>
      </c>
      <c r="H211" s="2" t="str">
        <f t="shared" si="16"/>
        <v>Hold</v>
      </c>
    </row>
    <row r="212" spans="1:8" ht="13.5" x14ac:dyDescent="0.25">
      <c r="A212" s="3">
        <f>TITRES_STAT!B215</f>
        <v>42613</v>
      </c>
      <c r="B212" s="5">
        <f>TITRES_STAT!D215</f>
        <v>1.6355999999999999</v>
      </c>
      <c r="C212" s="2">
        <f t="shared" si="18"/>
        <v>1.6003178262408264</v>
      </c>
      <c r="D212" s="2">
        <f t="shared" si="14"/>
        <v>1.6243674088828299</v>
      </c>
      <c r="E212" s="2">
        <f t="shared" si="13"/>
        <v>-2.404958264200352E-2</v>
      </c>
      <c r="F212" s="2">
        <f t="shared" si="17"/>
        <v>-1.7556188039407283E-2</v>
      </c>
      <c r="G212" s="2">
        <f t="shared" si="15"/>
        <v>-6.4933946025962364E-3</v>
      </c>
      <c r="H212" s="2" t="str">
        <f t="shared" si="16"/>
        <v>Hold</v>
      </c>
    </row>
    <row r="213" spans="1:8" ht="13.5" x14ac:dyDescent="0.25">
      <c r="A213" s="3">
        <f>TITRES_STAT!B216</f>
        <v>42614</v>
      </c>
      <c r="B213" s="5">
        <f>TITRES_STAT!D216</f>
        <v>1.6355999999999999</v>
      </c>
      <c r="C213" s="2">
        <f t="shared" si="18"/>
        <v>1.6042535452806992</v>
      </c>
      <c r="D213" s="2">
        <f t="shared" si="14"/>
        <v>1.6251994526692868</v>
      </c>
      <c r="E213" s="2">
        <f t="shared" si="13"/>
        <v>-2.0945907388587592E-2</v>
      </c>
      <c r="F213" s="2">
        <f t="shared" si="17"/>
        <v>-1.8234131909243348E-2</v>
      </c>
      <c r="G213" s="2">
        <f t="shared" si="15"/>
        <v>-2.7117754793442445E-3</v>
      </c>
      <c r="H213" s="2" t="str">
        <f t="shared" si="16"/>
        <v>Hold</v>
      </c>
    </row>
    <row r="214" spans="1:8" ht="13.5" x14ac:dyDescent="0.25">
      <c r="A214" s="3">
        <f>TITRES_STAT!B217</f>
        <v>42615</v>
      </c>
      <c r="B214" s="5">
        <f>TITRES_STAT!D217</f>
        <v>1.6355999999999999</v>
      </c>
      <c r="C214" s="2">
        <f t="shared" si="18"/>
        <v>1.6120760767759763</v>
      </c>
      <c r="D214" s="2">
        <f t="shared" si="14"/>
        <v>1.6259698635826729</v>
      </c>
      <c r="E214" s="2">
        <f t="shared" si="13"/>
        <v>-1.3893786806696617E-2</v>
      </c>
      <c r="F214" s="2">
        <f t="shared" si="17"/>
        <v>-1.7366062888734001E-2</v>
      </c>
      <c r="G214" s="2">
        <f t="shared" si="15"/>
        <v>3.4722760820373837E-3</v>
      </c>
      <c r="H214" s="2" t="str">
        <f t="shared" si="16"/>
        <v>Sell</v>
      </c>
    </row>
    <row r="215" spans="1:8" ht="13.5" x14ac:dyDescent="0.25">
      <c r="A215" s="3">
        <f>TITRES_STAT!B218</f>
        <v>42618</v>
      </c>
      <c r="B215" s="5">
        <f>TITRES_STAT!D218</f>
        <v>1.6355999999999999</v>
      </c>
      <c r="C215" s="2">
        <f t="shared" si="18"/>
        <v>1.6156951418873646</v>
      </c>
      <c r="D215" s="2">
        <f t="shared" si="14"/>
        <v>1.6266832070209933</v>
      </c>
      <c r="E215" s="2">
        <f t="shared" si="13"/>
        <v>-1.0988065133628711E-2</v>
      </c>
      <c r="F215" s="2">
        <f t="shared" si="17"/>
        <v>-1.6090463337712944E-2</v>
      </c>
      <c r="G215" s="2">
        <f t="shared" si="15"/>
        <v>5.1023982040842332E-3</v>
      </c>
      <c r="H215" s="2" t="str">
        <f t="shared" si="16"/>
        <v>Sell</v>
      </c>
    </row>
    <row r="216" spans="1:8" ht="13.5" x14ac:dyDescent="0.25">
      <c r="A216" s="3">
        <f>TITRES_STAT!B219</f>
        <v>42619</v>
      </c>
      <c r="B216" s="5">
        <f>TITRES_STAT!D219</f>
        <v>1.6355999999999999</v>
      </c>
      <c r="C216" s="2">
        <f t="shared" si="18"/>
        <v>1.6187574277508467</v>
      </c>
      <c r="D216" s="2">
        <f t="shared" si="14"/>
        <v>1.6273437102046233</v>
      </c>
      <c r="E216" s="2">
        <f t="shared" si="13"/>
        <v>-8.5862824537765725E-3</v>
      </c>
      <c r="F216" s="2">
        <f t="shared" si="17"/>
        <v>-1.4589627160925671E-2</v>
      </c>
      <c r="G216" s="2">
        <f t="shared" si="15"/>
        <v>6.0033447071490987E-3</v>
      </c>
      <c r="H216" s="2" t="str">
        <f t="shared" si="16"/>
        <v>Sell</v>
      </c>
    </row>
    <row r="217" spans="1:8" ht="13.5" x14ac:dyDescent="0.25">
      <c r="A217" s="3">
        <f>TITRES_STAT!B220</f>
        <v>42620</v>
      </c>
      <c r="B217" s="5">
        <f>TITRES_STAT!D220</f>
        <v>1.6355999999999999</v>
      </c>
      <c r="C217" s="2">
        <f t="shared" si="18"/>
        <v>1.6213485927122551</v>
      </c>
      <c r="D217" s="2">
        <f t="shared" si="14"/>
        <v>1.6279552872265031</v>
      </c>
      <c r="E217" s="2">
        <f t="shared" si="13"/>
        <v>-6.6066945142480016E-3</v>
      </c>
      <c r="F217" s="2">
        <f t="shared" si="17"/>
        <v>-1.2993040631590139E-2</v>
      </c>
      <c r="G217" s="2">
        <f t="shared" si="15"/>
        <v>6.3863461173421371E-3</v>
      </c>
      <c r="H217" s="2" t="str">
        <f t="shared" si="16"/>
        <v>Sell</v>
      </c>
    </row>
    <row r="218" spans="1:8" ht="13.5" x14ac:dyDescent="0.25">
      <c r="A218" s="3">
        <f>TITRES_STAT!B221</f>
        <v>42621</v>
      </c>
      <c r="B218" s="5">
        <f>TITRES_STAT!D221</f>
        <v>1.6355999999999999</v>
      </c>
      <c r="C218" s="2">
        <f t="shared" si="18"/>
        <v>1.6235411169103697</v>
      </c>
      <c r="D218" s="2">
        <f t="shared" si="14"/>
        <v>1.6285215622467619</v>
      </c>
      <c r="E218" s="2">
        <f t="shared" si="13"/>
        <v>-4.9804453363921919E-3</v>
      </c>
      <c r="F218" s="2">
        <f t="shared" si="17"/>
        <v>-1.1390521572550549E-2</v>
      </c>
      <c r="G218" s="2">
        <f t="shared" si="15"/>
        <v>6.4100762361583574E-3</v>
      </c>
      <c r="H218" s="2" t="str">
        <f t="shared" si="16"/>
        <v>Sell</v>
      </c>
    </row>
    <row r="219" spans="1:8" ht="13.5" x14ac:dyDescent="0.25">
      <c r="A219" s="3">
        <f>TITRES_STAT!B222</f>
        <v>42622</v>
      </c>
      <c r="B219" s="5">
        <f>TITRES_STAT!D222</f>
        <v>1.5674999999999999</v>
      </c>
      <c r="C219" s="2">
        <f t="shared" si="18"/>
        <v>1.6253963296933898</v>
      </c>
      <c r="D219" s="2">
        <f t="shared" si="14"/>
        <v>1.6240014465247794</v>
      </c>
      <c r="E219" s="2">
        <f t="shared" si="13"/>
        <v>1.3948831686103613E-3</v>
      </c>
      <c r="F219" s="2">
        <f t="shared" si="17"/>
        <v>-8.8334406243183675E-3</v>
      </c>
      <c r="G219" s="2">
        <f t="shared" si="15"/>
        <v>1.0228323792928729E-2</v>
      </c>
      <c r="H219" s="2" t="str">
        <f t="shared" si="16"/>
        <v>Sell</v>
      </c>
    </row>
    <row r="220" spans="1:8" ht="13.5" x14ac:dyDescent="0.25">
      <c r="A220" s="3">
        <f>TITRES_STAT!B223</f>
        <v>42627</v>
      </c>
      <c r="B220" s="5">
        <f>TITRES_STAT!D223</f>
        <v>1.587</v>
      </c>
      <c r="C220" s="2">
        <f t="shared" si="18"/>
        <v>1.6269661251251759</v>
      </c>
      <c r="D220" s="2">
        <f t="shared" si="14"/>
        <v>1.6212605986340551</v>
      </c>
      <c r="E220" s="2">
        <f t="shared" ref="E220:E283" si="19">C220-D220</f>
        <v>5.7055264911207715E-3</v>
      </c>
      <c r="F220" s="2">
        <f t="shared" si="17"/>
        <v>-5.9256472012305401E-3</v>
      </c>
      <c r="G220" s="2">
        <f t="shared" si="15"/>
        <v>1.1631173692351312E-2</v>
      </c>
      <c r="H220" s="2" t="str">
        <f t="shared" si="16"/>
        <v>Sell</v>
      </c>
    </row>
    <row r="221" spans="1:8" ht="13.5" x14ac:dyDescent="0.25">
      <c r="A221" s="3">
        <f>TITRES_STAT!B224</f>
        <v>42628</v>
      </c>
      <c r="B221" s="5">
        <f>TITRES_STAT!D224</f>
        <v>1.6064000000000001</v>
      </c>
      <c r="C221" s="2">
        <f t="shared" si="18"/>
        <v>1.6282944135674566</v>
      </c>
      <c r="D221" s="2">
        <f t="shared" ref="D221:D284" si="20">$D$4*B221+(1-$D$4)*D220</f>
        <v>1.620159813550051</v>
      </c>
      <c r="E221" s="2">
        <f t="shared" si="19"/>
        <v>8.1346000174056243E-3</v>
      </c>
      <c r="F221" s="2">
        <f t="shared" si="17"/>
        <v>-3.1135977575033075E-3</v>
      </c>
      <c r="G221" s="2">
        <f t="shared" si="15"/>
        <v>1.1248197774908932E-2</v>
      </c>
      <c r="H221" s="2" t="str">
        <f t="shared" si="16"/>
        <v>Sell</v>
      </c>
    </row>
    <row r="222" spans="1:8" ht="13.5" x14ac:dyDescent="0.25">
      <c r="A222" s="3">
        <f>TITRES_STAT!B225</f>
        <v>42629</v>
      </c>
      <c r="B222" s="5">
        <f>TITRES_STAT!D225</f>
        <v>1.5383</v>
      </c>
      <c r="C222" s="2">
        <f t="shared" si="18"/>
        <v>1.6294183499416941</v>
      </c>
      <c r="D222" s="2">
        <f t="shared" si="20"/>
        <v>1.6140961236574547</v>
      </c>
      <c r="E222" s="2">
        <f t="shared" si="19"/>
        <v>1.5322226284239404E-2</v>
      </c>
      <c r="F222" s="2">
        <f t="shared" si="17"/>
        <v>5.7356705084523479E-4</v>
      </c>
      <c r="G222" s="2">
        <f t="shared" si="15"/>
        <v>1.4748659233394169E-2</v>
      </c>
      <c r="H222" s="2" t="str">
        <f t="shared" si="16"/>
        <v>Sell</v>
      </c>
    </row>
    <row r="223" spans="1:8" ht="13.5" x14ac:dyDescent="0.25">
      <c r="A223" s="3">
        <f>TITRES_STAT!B226</f>
        <v>42632</v>
      </c>
      <c r="B223" s="5">
        <f>TITRES_STAT!D226</f>
        <v>1.5383</v>
      </c>
      <c r="C223" s="2">
        <f t="shared" si="18"/>
        <v>1.6303693730275874</v>
      </c>
      <c r="D223" s="2">
        <f t="shared" si="20"/>
        <v>1.6084815959791248</v>
      </c>
      <c r="E223" s="2">
        <f t="shared" si="19"/>
        <v>2.1887777048462675E-2</v>
      </c>
      <c r="F223" s="2">
        <f t="shared" si="17"/>
        <v>4.8364090503687229E-3</v>
      </c>
      <c r="G223" s="2">
        <f t="shared" si="15"/>
        <v>1.7051367998093953E-2</v>
      </c>
      <c r="H223" s="2" t="str">
        <f t="shared" si="16"/>
        <v>Sell</v>
      </c>
    </row>
    <row r="224" spans="1:8" ht="13.5" x14ac:dyDescent="0.25">
      <c r="A224" s="3">
        <f>TITRES_STAT!B227</f>
        <v>42633</v>
      </c>
      <c r="B224" s="5">
        <f>TITRES_STAT!D227</f>
        <v>1.5187999999999999</v>
      </c>
      <c r="C224" s="2">
        <f t="shared" si="18"/>
        <v>1.6311740848694969</v>
      </c>
      <c r="D224" s="2">
        <f t="shared" si="20"/>
        <v>1.6018385147954859</v>
      </c>
      <c r="E224" s="2">
        <f t="shared" si="19"/>
        <v>2.9335570074010997E-2</v>
      </c>
      <c r="F224" s="2">
        <f t="shared" si="17"/>
        <v>9.7362412550971791E-3</v>
      </c>
      <c r="G224" s="2">
        <f t="shared" si="15"/>
        <v>1.9599328818913818E-2</v>
      </c>
      <c r="H224" s="2" t="str">
        <f t="shared" si="16"/>
        <v>Sell</v>
      </c>
    </row>
    <row r="225" spans="1:8" ht="13.5" x14ac:dyDescent="0.25">
      <c r="A225" s="3">
        <f>TITRES_STAT!B228</f>
        <v>42634</v>
      </c>
      <c r="B225" s="5">
        <f>TITRES_STAT!D228</f>
        <v>1.4799</v>
      </c>
      <c r="C225" s="2">
        <f t="shared" si="18"/>
        <v>1.6318549948895744</v>
      </c>
      <c r="D225" s="2">
        <f t="shared" si="20"/>
        <v>1.5928060322180426</v>
      </c>
      <c r="E225" s="2">
        <f t="shared" si="19"/>
        <v>3.9048962671531795E-2</v>
      </c>
      <c r="F225" s="2">
        <f t="shared" si="17"/>
        <v>1.5598785538384102E-2</v>
      </c>
      <c r="G225" s="2">
        <f t="shared" si="15"/>
        <v>2.3450177133147693E-2</v>
      </c>
      <c r="H225" s="2" t="str">
        <f t="shared" si="16"/>
        <v>Sell</v>
      </c>
    </row>
    <row r="226" spans="1:8" ht="13.5" x14ac:dyDescent="0.25">
      <c r="A226" s="3">
        <f>TITRES_STAT!B229</f>
        <v>42635</v>
      </c>
      <c r="B226" s="5">
        <f>TITRES_STAT!D229</f>
        <v>1.4799</v>
      </c>
      <c r="C226" s="2">
        <f t="shared" si="18"/>
        <v>1.6324311495219477</v>
      </c>
      <c r="D226" s="2">
        <f t="shared" si="20"/>
        <v>1.5844426224241137</v>
      </c>
      <c r="E226" s="2">
        <f t="shared" si="19"/>
        <v>4.7988527097833966E-2</v>
      </c>
      <c r="F226" s="2">
        <f t="shared" si="17"/>
        <v>2.2076733850274075E-2</v>
      </c>
      <c r="G226" s="2">
        <f t="shared" si="15"/>
        <v>2.5911793247559892E-2</v>
      </c>
      <c r="H226" s="2" t="str">
        <f t="shared" si="16"/>
        <v>Sell</v>
      </c>
    </row>
    <row r="227" spans="1:8" ht="13.5" x14ac:dyDescent="0.25">
      <c r="A227" s="3">
        <f>TITRES_STAT!B230</f>
        <v>42636</v>
      </c>
      <c r="B227" s="5">
        <f>TITRES_STAT!D230</f>
        <v>1.4799</v>
      </c>
      <c r="C227" s="2">
        <f t="shared" si="18"/>
        <v>1.6329186649801097</v>
      </c>
      <c r="D227" s="2">
        <f t="shared" si="20"/>
        <v>1.5766987244667721</v>
      </c>
      <c r="E227" s="2">
        <f t="shared" si="19"/>
        <v>5.6219940513337674E-2</v>
      </c>
      <c r="F227" s="2">
        <f t="shared" si="17"/>
        <v>2.8905375182886793E-2</v>
      </c>
      <c r="G227" s="2">
        <f t="shared" si="15"/>
        <v>2.7314565330450881E-2</v>
      </c>
      <c r="H227" s="2" t="str">
        <f t="shared" si="16"/>
        <v>Sell</v>
      </c>
    </row>
    <row r="228" spans="1:8" ht="13.5" x14ac:dyDescent="0.25">
      <c r="A228" s="3">
        <f>TITRES_STAT!B231</f>
        <v>42639</v>
      </c>
      <c r="B228" s="5">
        <f>TITRES_STAT!D231</f>
        <v>1.4799</v>
      </c>
      <c r="C228" s="2">
        <f t="shared" si="18"/>
        <v>1.633331178060093</v>
      </c>
      <c r="D228" s="2">
        <f t="shared" si="20"/>
        <v>1.5695284485803447</v>
      </c>
      <c r="E228" s="2">
        <f t="shared" si="19"/>
        <v>6.3802729479748299E-2</v>
      </c>
      <c r="F228" s="2">
        <f t="shared" si="17"/>
        <v>3.5884846042259097E-2</v>
      </c>
      <c r="G228" s="2">
        <f t="shared" ref="G228:G291" si="21">E228-F228</f>
        <v>2.7917883437489202E-2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42640</v>
      </c>
      <c r="B229" s="5">
        <f>TITRES_STAT!D232</f>
        <v>1.4799</v>
      </c>
      <c r="C229" s="2">
        <f t="shared" si="18"/>
        <v>1.6232033045123861</v>
      </c>
      <c r="D229" s="2">
        <f t="shared" si="20"/>
        <v>1.5628893042410599</v>
      </c>
      <c r="E229" s="2">
        <f t="shared" si="19"/>
        <v>6.0314000271326274E-2</v>
      </c>
      <c r="F229" s="2">
        <f t="shared" ref="F229:F292" si="23">(E229*(2/(10)))+((1-(2/10))*F228)</f>
        <v>4.0770676888072538E-2</v>
      </c>
      <c r="G229" s="2">
        <f t="shared" si="21"/>
        <v>1.9543323383253736E-2</v>
      </c>
      <c r="H229" s="2" t="str">
        <f t="shared" si="22"/>
        <v>Sell</v>
      </c>
    </row>
    <row r="230" spans="1:8" ht="13.5" x14ac:dyDescent="0.25">
      <c r="A230" s="3">
        <f>TITRES_STAT!B233</f>
        <v>42641</v>
      </c>
      <c r="B230" s="5">
        <f>TITRES_STAT!D233</f>
        <v>1.4799</v>
      </c>
      <c r="C230" s="2">
        <f t="shared" si="18"/>
        <v>1.6176335653566345</v>
      </c>
      <c r="D230" s="2">
        <f t="shared" si="20"/>
        <v>1.5567419483713518</v>
      </c>
      <c r="E230" s="2">
        <f t="shared" si="19"/>
        <v>6.0891616985282671E-2</v>
      </c>
      <c r="F230" s="2">
        <f t="shared" si="23"/>
        <v>4.4794864907514567E-2</v>
      </c>
      <c r="G230" s="2">
        <f t="shared" si="21"/>
        <v>1.6096752077768103E-2</v>
      </c>
      <c r="H230" s="2" t="str">
        <f t="shared" si="22"/>
        <v>Sell</v>
      </c>
    </row>
    <row r="231" spans="1:8" ht="13.5" x14ac:dyDescent="0.25">
      <c r="A231" s="3">
        <f>TITRES_STAT!B234</f>
        <v>42642</v>
      </c>
      <c r="B231" s="5">
        <f>TITRES_STAT!D234</f>
        <v>1.4409000000000001</v>
      </c>
      <c r="C231" s="2">
        <f t="shared" si="18"/>
        <v>1.6159053245325368</v>
      </c>
      <c r="D231" s="2">
        <f t="shared" si="20"/>
        <v>1.5481610633068073</v>
      </c>
      <c r="E231" s="2">
        <f t="shared" si="19"/>
        <v>6.7744261225729518E-2</v>
      </c>
      <c r="F231" s="2">
        <f t="shared" si="23"/>
        <v>4.9384744171157562E-2</v>
      </c>
      <c r="G231" s="2">
        <f t="shared" si="21"/>
        <v>1.8359517054571957E-2</v>
      </c>
      <c r="H231" s="2" t="str">
        <f t="shared" si="22"/>
        <v>Sell</v>
      </c>
    </row>
    <row r="232" spans="1:8" ht="13.5" x14ac:dyDescent="0.25">
      <c r="A232" s="3">
        <f>TITRES_STAT!B235</f>
        <v>42643</v>
      </c>
      <c r="B232" s="5">
        <f>TITRES_STAT!D235</f>
        <v>1.44</v>
      </c>
      <c r="C232" s="2">
        <f t="shared" si="18"/>
        <v>1.6039660438352235</v>
      </c>
      <c r="D232" s="2">
        <f t="shared" si="20"/>
        <v>1.5401491326914882</v>
      </c>
      <c r="E232" s="2">
        <f t="shared" si="19"/>
        <v>6.3816911143735222E-2</v>
      </c>
      <c r="F232" s="2">
        <f t="shared" si="23"/>
        <v>5.2271177565673101E-2</v>
      </c>
      <c r="G232" s="2">
        <f t="shared" si="21"/>
        <v>1.1545733578062121E-2</v>
      </c>
      <c r="H232" s="2" t="str">
        <f t="shared" si="22"/>
        <v>Sell</v>
      </c>
    </row>
    <row r="233" spans="1:8" ht="13.5" x14ac:dyDescent="0.25">
      <c r="A233" s="3">
        <f>TITRES_STAT!B236</f>
        <v>42647</v>
      </c>
      <c r="B233" s="5">
        <f>TITRES_STAT!D236</f>
        <v>1.48</v>
      </c>
      <c r="C233" s="2">
        <f t="shared" si="18"/>
        <v>1.5938635755528814</v>
      </c>
      <c r="D233" s="2">
        <f t="shared" si="20"/>
        <v>1.5356936413810076</v>
      </c>
      <c r="E233" s="2">
        <f t="shared" si="19"/>
        <v>5.8169934171873772E-2</v>
      </c>
      <c r="F233" s="2">
        <f t="shared" si="23"/>
        <v>5.3450928886913239E-2</v>
      </c>
      <c r="G233" s="2">
        <f t="shared" si="21"/>
        <v>4.7190052849605327E-3</v>
      </c>
      <c r="H233" s="2" t="str">
        <f t="shared" si="22"/>
        <v>Sell</v>
      </c>
    </row>
    <row r="234" spans="1:8" ht="13.5" x14ac:dyDescent="0.25">
      <c r="A234" s="3">
        <f>TITRES_STAT!B237</f>
        <v>42648</v>
      </c>
      <c r="B234" s="5">
        <f>TITRES_STAT!D237</f>
        <v>1.48</v>
      </c>
      <c r="C234" s="2">
        <f t="shared" si="18"/>
        <v>1.5823153331601305</v>
      </c>
      <c r="D234" s="2">
        <f t="shared" si="20"/>
        <v>1.5315681864638959</v>
      </c>
      <c r="E234" s="2">
        <f t="shared" si="19"/>
        <v>5.0747146696234591E-2</v>
      </c>
      <c r="F234" s="2">
        <f t="shared" si="23"/>
        <v>5.2910172448777514E-2</v>
      </c>
      <c r="G234" s="2">
        <f t="shared" si="21"/>
        <v>-2.1630257525429228E-3</v>
      </c>
      <c r="H234" s="2" t="str">
        <f t="shared" si="22"/>
        <v>Hold</v>
      </c>
    </row>
    <row r="235" spans="1:8" ht="13.5" x14ac:dyDescent="0.25">
      <c r="A235" s="3">
        <f>TITRES_STAT!B238</f>
        <v>42649</v>
      </c>
      <c r="B235" s="5">
        <f>TITRES_STAT!D238</f>
        <v>1.52</v>
      </c>
      <c r="C235" s="2">
        <f t="shared" si="18"/>
        <v>1.566559128058572</v>
      </c>
      <c r="D235" s="2">
        <f t="shared" si="20"/>
        <v>1.5307112837628667</v>
      </c>
      <c r="E235" s="2">
        <f t="shared" si="19"/>
        <v>3.5847844295705311E-2</v>
      </c>
      <c r="F235" s="2">
        <f t="shared" si="23"/>
        <v>4.9497706818163081E-2</v>
      </c>
      <c r="G235" s="2">
        <f t="shared" si="21"/>
        <v>-1.364986252245777E-2</v>
      </c>
      <c r="H235" s="2" t="str">
        <f t="shared" si="22"/>
        <v>Hold</v>
      </c>
    </row>
    <row r="236" spans="1:8" ht="13.5" x14ac:dyDescent="0.25">
      <c r="A236" s="3">
        <f>TITRES_STAT!B239</f>
        <v>42650</v>
      </c>
      <c r="B236" s="5">
        <f>TITRES_STAT!D239</f>
        <v>1.52</v>
      </c>
      <c r="C236" s="2">
        <f t="shared" si="18"/>
        <v>1.5532269545110995</v>
      </c>
      <c r="D236" s="2">
        <f t="shared" si="20"/>
        <v>1.5299178553359876</v>
      </c>
      <c r="E236" s="2">
        <f t="shared" si="19"/>
        <v>2.3309099175111925E-2</v>
      </c>
      <c r="F236" s="2">
        <f t="shared" si="23"/>
        <v>4.4259985289552849E-2</v>
      </c>
      <c r="G236" s="2">
        <f t="shared" si="21"/>
        <v>-2.0950886114440924E-2</v>
      </c>
      <c r="H236" s="2" t="str">
        <f t="shared" si="22"/>
        <v>Hold</v>
      </c>
    </row>
    <row r="237" spans="1:8" ht="13.5" x14ac:dyDescent="0.25">
      <c r="A237" s="3">
        <f>TITRES_STAT!B240</f>
        <v>42653</v>
      </c>
      <c r="B237" s="5">
        <f>TITRES_STAT!D240</f>
        <v>1.56</v>
      </c>
      <c r="C237" s="2">
        <f t="shared" si="18"/>
        <v>1.541945884586315</v>
      </c>
      <c r="D237" s="2">
        <f t="shared" si="20"/>
        <v>1.5321461623481367</v>
      </c>
      <c r="E237" s="2">
        <f t="shared" si="19"/>
        <v>9.7997222381782656E-3</v>
      </c>
      <c r="F237" s="2">
        <f t="shared" si="23"/>
        <v>3.7367932679277939E-2</v>
      </c>
      <c r="G237" s="2">
        <f t="shared" si="21"/>
        <v>-2.7568210441099673E-2</v>
      </c>
      <c r="H237" s="2" t="str">
        <f t="shared" si="22"/>
        <v>Hold</v>
      </c>
    </row>
    <row r="238" spans="1:8" ht="13.5" x14ac:dyDescent="0.25">
      <c r="A238" s="3">
        <f>TITRES_STAT!B241</f>
        <v>42654</v>
      </c>
      <c r="B238" s="5">
        <f>TITRES_STAT!D241</f>
        <v>1.52</v>
      </c>
      <c r="C238" s="2">
        <f t="shared" si="18"/>
        <v>1.532400363880728</v>
      </c>
      <c r="D238" s="2">
        <f t="shared" si="20"/>
        <v>1.5312464466186451</v>
      </c>
      <c r="E238" s="2">
        <f t="shared" si="19"/>
        <v>1.1539172620829152E-3</v>
      </c>
      <c r="F238" s="2">
        <f t="shared" si="23"/>
        <v>3.0125129595838934E-2</v>
      </c>
      <c r="G238" s="2">
        <f t="shared" si="21"/>
        <v>-2.8971212333756019E-2</v>
      </c>
      <c r="H238" s="2" t="str">
        <f t="shared" si="22"/>
        <v>Hold</v>
      </c>
    </row>
    <row r="239" spans="1:8" ht="13.5" x14ac:dyDescent="0.25">
      <c r="A239" s="3">
        <f>TITRES_STAT!B242</f>
        <v>42655</v>
      </c>
      <c r="B239" s="5">
        <f>TITRES_STAT!D242</f>
        <v>1.56</v>
      </c>
      <c r="C239" s="2">
        <f t="shared" si="18"/>
        <v>1.5243233848221545</v>
      </c>
      <c r="D239" s="2">
        <f t="shared" si="20"/>
        <v>1.5333763394617084</v>
      </c>
      <c r="E239" s="2">
        <f t="shared" si="19"/>
        <v>-9.0529546395539118E-3</v>
      </c>
      <c r="F239" s="2">
        <f t="shared" si="23"/>
        <v>2.2289512748760364E-2</v>
      </c>
      <c r="G239" s="2">
        <f t="shared" si="21"/>
        <v>-3.1342467388314275E-2</v>
      </c>
      <c r="H239" s="2" t="str">
        <f t="shared" si="22"/>
        <v>Hold</v>
      </c>
    </row>
    <row r="240" spans="1:8" ht="13.5" x14ac:dyDescent="0.25">
      <c r="A240" s="3">
        <f>TITRES_STAT!B243</f>
        <v>42656</v>
      </c>
      <c r="B240" s="5">
        <f>TITRES_STAT!D243</f>
        <v>1.64</v>
      </c>
      <c r="C240" s="2">
        <f t="shared" si="18"/>
        <v>1.5174890179264384</v>
      </c>
      <c r="D240" s="2">
        <f t="shared" si="20"/>
        <v>1.5412743883904707</v>
      </c>
      <c r="E240" s="2">
        <f t="shared" si="19"/>
        <v>-2.3785370464032285E-2</v>
      </c>
      <c r="F240" s="2">
        <f t="shared" si="23"/>
        <v>1.3074536106201833E-2</v>
      </c>
      <c r="G240" s="2">
        <f t="shared" si="21"/>
        <v>-3.6859906570234122E-2</v>
      </c>
      <c r="H240" s="2" t="str">
        <f t="shared" si="22"/>
        <v>Hold</v>
      </c>
    </row>
    <row r="241" spans="1:8" ht="13.5" x14ac:dyDescent="0.25">
      <c r="A241" s="3">
        <f>TITRES_STAT!B244</f>
        <v>42657</v>
      </c>
      <c r="B241" s="5">
        <f>TITRES_STAT!D244</f>
        <v>1.68</v>
      </c>
      <c r="C241" s="2">
        <f t="shared" si="18"/>
        <v>1.5057060920916017</v>
      </c>
      <c r="D241" s="2">
        <f t="shared" si="20"/>
        <v>1.5515503596208062</v>
      </c>
      <c r="E241" s="2">
        <f t="shared" si="19"/>
        <v>-4.5844267529204563E-2</v>
      </c>
      <c r="F241" s="2">
        <f t="shared" si="23"/>
        <v>1.2907753791205536E-3</v>
      </c>
      <c r="G241" s="2">
        <f t="shared" si="21"/>
        <v>-4.7135042908325119E-2</v>
      </c>
      <c r="H241" s="2" t="str">
        <f t="shared" si="22"/>
        <v>Hold</v>
      </c>
    </row>
    <row r="242" spans="1:8" ht="13.5" x14ac:dyDescent="0.25">
      <c r="A242" s="3">
        <f>TITRES_STAT!B245</f>
        <v>42660</v>
      </c>
      <c r="B242" s="5">
        <f>TITRES_STAT!D245</f>
        <v>1.78</v>
      </c>
      <c r="C242" s="2">
        <f t="shared" si="18"/>
        <v>1.4955974625390476</v>
      </c>
      <c r="D242" s="2">
        <f t="shared" si="20"/>
        <v>1.5684725552044503</v>
      </c>
      <c r="E242" s="2">
        <f t="shared" si="19"/>
        <v>-7.2875092665402708E-2</v>
      </c>
      <c r="F242" s="2">
        <f t="shared" si="23"/>
        <v>-1.3542398229784099E-2</v>
      </c>
      <c r="G242" s="2">
        <f t="shared" si="21"/>
        <v>-5.9332694435618609E-2</v>
      </c>
      <c r="H242" s="2" t="str">
        <f t="shared" si="22"/>
        <v>Hold</v>
      </c>
    </row>
    <row r="243" spans="1:8" ht="13.5" x14ac:dyDescent="0.25">
      <c r="A243" s="3">
        <f>TITRES_STAT!B246</f>
        <v>42661</v>
      </c>
      <c r="B243" s="5">
        <f>TITRES_STAT!D246</f>
        <v>1.83</v>
      </c>
      <c r="C243" s="2">
        <f t="shared" si="18"/>
        <v>1.4931978529176555</v>
      </c>
      <c r="D243" s="2">
        <f t="shared" si="20"/>
        <v>1.5878449585226391</v>
      </c>
      <c r="E243" s="2">
        <f t="shared" si="19"/>
        <v>-9.4647105604983572E-2</v>
      </c>
      <c r="F243" s="2">
        <f t="shared" si="23"/>
        <v>-2.9763339704823994E-2</v>
      </c>
      <c r="G243" s="2">
        <f t="shared" si="21"/>
        <v>-6.4883765900159582E-2</v>
      </c>
      <c r="H243" s="2" t="str">
        <f t="shared" si="22"/>
        <v>Hold</v>
      </c>
    </row>
    <row r="244" spans="1:8" ht="13.5" x14ac:dyDescent="0.25">
      <c r="A244" s="3">
        <f>TITRES_STAT!B247</f>
        <v>42662</v>
      </c>
      <c r="B244" s="5">
        <f>TITRES_STAT!D247</f>
        <v>1.83</v>
      </c>
      <c r="C244" s="2">
        <f t="shared" si="18"/>
        <v>1.4911674140072468</v>
      </c>
      <c r="D244" s="2">
        <f t="shared" si="20"/>
        <v>1.6057823690024438</v>
      </c>
      <c r="E244" s="2">
        <f t="shared" si="19"/>
        <v>-0.11461495499519692</v>
      </c>
      <c r="F244" s="2">
        <f t="shared" si="23"/>
        <v>-4.673366276289858E-2</v>
      </c>
      <c r="G244" s="2">
        <f t="shared" si="21"/>
        <v>-6.7881292232298329E-2</v>
      </c>
      <c r="H244" s="2" t="str">
        <f t="shared" si="22"/>
        <v>Hold</v>
      </c>
    </row>
    <row r="245" spans="1:8" ht="13.5" x14ac:dyDescent="0.25">
      <c r="A245" s="3">
        <f>TITRES_STAT!B248</f>
        <v>42663</v>
      </c>
      <c r="B245" s="5">
        <f>TITRES_STAT!D248</f>
        <v>1.83</v>
      </c>
      <c r="C245" s="2">
        <f t="shared" si="18"/>
        <v>1.4956031964676704</v>
      </c>
      <c r="D245" s="2">
        <f t="shared" si="20"/>
        <v>1.6223910824096701</v>
      </c>
      <c r="E245" s="2">
        <f t="shared" si="19"/>
        <v>-0.12678788594199975</v>
      </c>
      <c r="F245" s="2">
        <f t="shared" si="23"/>
        <v>-6.2744507398718813E-2</v>
      </c>
      <c r="G245" s="2">
        <f t="shared" si="21"/>
        <v>-6.4043378543280932E-2</v>
      </c>
      <c r="H245" s="2" t="str">
        <f t="shared" si="22"/>
        <v>Hold</v>
      </c>
    </row>
    <row r="246" spans="1:8" ht="13.5" x14ac:dyDescent="0.25">
      <c r="A246" s="3">
        <f>TITRES_STAT!B249</f>
        <v>42664</v>
      </c>
      <c r="B246" s="5">
        <f>TITRES_STAT!D249</f>
        <v>1.78</v>
      </c>
      <c r="C246" s="2">
        <f t="shared" si="18"/>
        <v>1.4993565508572595</v>
      </c>
      <c r="D246" s="2">
        <f t="shared" si="20"/>
        <v>1.634065817045991</v>
      </c>
      <c r="E246" s="2">
        <f t="shared" si="19"/>
        <v>-0.13470926618873147</v>
      </c>
      <c r="F246" s="2">
        <f t="shared" si="23"/>
        <v>-7.713745915672135E-2</v>
      </c>
      <c r="G246" s="2">
        <f t="shared" si="21"/>
        <v>-5.7571807032010119E-2</v>
      </c>
      <c r="H246" s="2" t="str">
        <f t="shared" si="22"/>
        <v>Hold</v>
      </c>
    </row>
    <row r="247" spans="1:8" ht="13.5" x14ac:dyDescent="0.25">
      <c r="A247" s="3">
        <f>TITRES_STAT!B250</f>
        <v>42667</v>
      </c>
      <c r="B247" s="5">
        <f>TITRES_STAT!D250</f>
        <v>1.78</v>
      </c>
      <c r="C247" s="2">
        <f t="shared" si="18"/>
        <v>1.508686312263835</v>
      </c>
      <c r="D247" s="2">
        <f t="shared" si="20"/>
        <v>1.6448757565240657</v>
      </c>
      <c r="E247" s="2">
        <f t="shared" si="19"/>
        <v>-0.13618944426023072</v>
      </c>
      <c r="F247" s="2">
        <f t="shared" si="23"/>
        <v>-8.8947856177423235E-2</v>
      </c>
      <c r="G247" s="2">
        <f t="shared" si="21"/>
        <v>-4.7241588082807484E-2</v>
      </c>
      <c r="H247" s="2" t="str">
        <f t="shared" si="22"/>
        <v>Hold</v>
      </c>
    </row>
    <row r="248" spans="1:8" ht="13.5" x14ac:dyDescent="0.25">
      <c r="A248" s="3">
        <f>TITRES_STAT!B251</f>
        <v>42668</v>
      </c>
      <c r="B248" s="5">
        <f>TITRES_STAT!D251</f>
        <v>1.77</v>
      </c>
      <c r="C248" s="2">
        <f t="shared" si="18"/>
        <v>1.5104268796078604</v>
      </c>
      <c r="D248" s="2">
        <f t="shared" si="20"/>
        <v>1.6541442190037645</v>
      </c>
      <c r="E248" s="2">
        <f t="shared" si="19"/>
        <v>-0.14371733939590414</v>
      </c>
      <c r="F248" s="2">
        <f t="shared" si="23"/>
        <v>-9.9901752821119419E-2</v>
      </c>
      <c r="G248" s="2">
        <f t="shared" si="21"/>
        <v>-4.3815586574784723E-2</v>
      </c>
      <c r="H248" s="2" t="str">
        <f t="shared" si="22"/>
        <v>Hold</v>
      </c>
    </row>
    <row r="249" spans="1:8" ht="13.5" x14ac:dyDescent="0.25">
      <c r="A249" s="3">
        <f>TITRES_STAT!B252</f>
        <v>42669</v>
      </c>
      <c r="B249" s="5">
        <f>TITRES_STAT!D252</f>
        <v>1.8</v>
      </c>
      <c r="C249" s="2">
        <f t="shared" si="18"/>
        <v>1.5180535135143434</v>
      </c>
      <c r="D249" s="2">
        <f t="shared" si="20"/>
        <v>1.6649483509294116</v>
      </c>
      <c r="E249" s="2">
        <f t="shared" si="19"/>
        <v>-0.14689483741506826</v>
      </c>
      <c r="F249" s="2">
        <f t="shared" si="23"/>
        <v>-0.10930036973990918</v>
      </c>
      <c r="G249" s="2">
        <f t="shared" si="21"/>
        <v>-3.7594467675159074E-2</v>
      </c>
      <c r="H249" s="2" t="str">
        <f t="shared" si="22"/>
        <v>Hold</v>
      </c>
    </row>
    <row r="250" spans="1:8" ht="13.5" x14ac:dyDescent="0.25">
      <c r="A250" s="3">
        <f>TITRES_STAT!B253</f>
        <v>42670</v>
      </c>
      <c r="B250" s="5">
        <f>TITRES_STAT!D253</f>
        <v>1.83</v>
      </c>
      <c r="C250" s="2">
        <f t="shared" si="18"/>
        <v>1.5368145114352136</v>
      </c>
      <c r="D250" s="2">
        <f t="shared" si="20"/>
        <v>1.6771743990087145</v>
      </c>
      <c r="E250" s="2">
        <f t="shared" si="19"/>
        <v>-0.14035988757350082</v>
      </c>
      <c r="F250" s="2">
        <f t="shared" si="23"/>
        <v>-0.11551227330662753</v>
      </c>
      <c r="G250" s="2">
        <f t="shared" si="21"/>
        <v>-2.4847614266873291E-2</v>
      </c>
      <c r="H250" s="2" t="str">
        <f t="shared" si="22"/>
        <v>Hold</v>
      </c>
    </row>
    <row r="251" spans="1:8" ht="13.5" x14ac:dyDescent="0.25">
      <c r="A251" s="3">
        <f>TITRES_STAT!B254</f>
        <v>42671</v>
      </c>
      <c r="B251" s="5">
        <f>TITRES_STAT!D254</f>
        <v>1.88</v>
      </c>
      <c r="C251" s="2">
        <f t="shared" si="18"/>
        <v>1.5588430481374884</v>
      </c>
      <c r="D251" s="2">
        <f t="shared" si="20"/>
        <v>1.6921985176006615</v>
      </c>
      <c r="E251" s="2">
        <f t="shared" si="19"/>
        <v>-0.13335546946317312</v>
      </c>
      <c r="F251" s="2">
        <f t="shared" si="23"/>
        <v>-0.11908091253793665</v>
      </c>
      <c r="G251" s="2">
        <f t="shared" si="21"/>
        <v>-1.4274556925236465E-2</v>
      </c>
      <c r="H251" s="2" t="str">
        <f t="shared" si="22"/>
        <v>Hold</v>
      </c>
    </row>
    <row r="252" spans="1:8" ht="13.5" x14ac:dyDescent="0.25">
      <c r="A252" s="3">
        <f>TITRES_STAT!B255</f>
        <v>42674</v>
      </c>
      <c r="B252" s="5">
        <f>TITRES_STAT!D255</f>
        <v>1.93</v>
      </c>
      <c r="C252" s="2">
        <f t="shared" si="18"/>
        <v>1.5928671945778747</v>
      </c>
      <c r="D252" s="2">
        <f t="shared" si="20"/>
        <v>1.7098134422228348</v>
      </c>
      <c r="E252" s="2">
        <f t="shared" si="19"/>
        <v>-0.11694624764496009</v>
      </c>
      <c r="F252" s="2">
        <f t="shared" si="23"/>
        <v>-0.11865397955934134</v>
      </c>
      <c r="G252" s="2">
        <f t="shared" si="21"/>
        <v>1.7077319143812553E-3</v>
      </c>
      <c r="H252" s="2" t="str">
        <f t="shared" si="22"/>
        <v>Sell</v>
      </c>
    </row>
    <row r="253" spans="1:8" ht="13.5" x14ac:dyDescent="0.25">
      <c r="A253" s="3">
        <f>TITRES_STAT!B256</f>
        <v>42675</v>
      </c>
      <c r="B253" s="5">
        <f>TITRES_STAT!D256</f>
        <v>1.96</v>
      </c>
      <c r="C253" s="2">
        <f t="shared" si="18"/>
        <v>1.6293491646428171</v>
      </c>
      <c r="D253" s="2">
        <f t="shared" si="20"/>
        <v>1.7283457798359581</v>
      </c>
      <c r="E253" s="2">
        <f t="shared" si="19"/>
        <v>-9.8996615193140958E-2</v>
      </c>
      <c r="F253" s="2">
        <f t="shared" si="23"/>
        <v>-0.11472250668610127</v>
      </c>
      <c r="G253" s="2">
        <f t="shared" si="21"/>
        <v>1.5725891492960317E-2</v>
      </c>
      <c r="H253" s="2" t="str">
        <f t="shared" si="22"/>
        <v>Sell</v>
      </c>
    </row>
    <row r="254" spans="1:8" ht="13.5" x14ac:dyDescent="0.25">
      <c r="A254" s="3">
        <f>TITRES_STAT!B257</f>
        <v>42676</v>
      </c>
      <c r="B254" s="5">
        <f>TITRES_STAT!D257</f>
        <v>2.0099999999999998</v>
      </c>
      <c r="C254" s="2">
        <f t="shared" si="18"/>
        <v>1.6602185239285374</v>
      </c>
      <c r="D254" s="2">
        <f t="shared" si="20"/>
        <v>1.7492090554036648</v>
      </c>
      <c r="E254" s="2">
        <f t="shared" si="19"/>
        <v>-8.8990531475127366E-2</v>
      </c>
      <c r="F254" s="2">
        <f t="shared" si="23"/>
        <v>-0.1095761116439065</v>
      </c>
      <c r="G254" s="2">
        <f t="shared" si="21"/>
        <v>2.0585580168779136E-2</v>
      </c>
      <c r="H254" s="2" t="str">
        <f t="shared" si="22"/>
        <v>Sell</v>
      </c>
    </row>
    <row r="255" spans="1:8" ht="13.5" x14ac:dyDescent="0.25">
      <c r="A255" s="3">
        <f>TITRES_STAT!B258</f>
        <v>42677</v>
      </c>
      <c r="B255" s="5">
        <f>TITRES_STAT!D258</f>
        <v>2.13</v>
      </c>
      <c r="C255" s="2">
        <f t="shared" si="18"/>
        <v>1.6863387510164547</v>
      </c>
      <c r="D255" s="2">
        <f t="shared" si="20"/>
        <v>1.7774157920404303</v>
      </c>
      <c r="E255" s="2">
        <f t="shared" si="19"/>
        <v>-9.1077041023975625E-2</v>
      </c>
      <c r="F255" s="2">
        <f t="shared" si="23"/>
        <v>-0.10587629751992034</v>
      </c>
      <c r="G255" s="2">
        <f t="shared" si="21"/>
        <v>1.4799256495944713E-2</v>
      </c>
      <c r="H255" s="2" t="str">
        <f t="shared" si="22"/>
        <v>Sell</v>
      </c>
    </row>
    <row r="256" spans="1:8" ht="13.5" x14ac:dyDescent="0.25">
      <c r="A256" s="3">
        <f>TITRES_STAT!B259</f>
        <v>42678</v>
      </c>
      <c r="B256" s="5">
        <f>TITRES_STAT!D259</f>
        <v>2.19</v>
      </c>
      <c r="C256" s="2">
        <f t="shared" si="18"/>
        <v>1.7007481739370001</v>
      </c>
      <c r="D256" s="2">
        <f t="shared" si="20"/>
        <v>1.8079775852226208</v>
      </c>
      <c r="E256" s="2">
        <f t="shared" si="19"/>
        <v>-0.10722941128562069</v>
      </c>
      <c r="F256" s="2">
        <f t="shared" si="23"/>
        <v>-0.10614692027306041</v>
      </c>
      <c r="G256" s="2">
        <f t="shared" si="21"/>
        <v>-1.0824910125602771E-3</v>
      </c>
      <c r="H256" s="2" t="str">
        <f t="shared" si="22"/>
        <v>Hold</v>
      </c>
    </row>
    <row r="257" spans="1:8" ht="13.5" x14ac:dyDescent="0.25">
      <c r="A257" s="3">
        <f>TITRES_STAT!B260</f>
        <v>42681</v>
      </c>
      <c r="B257" s="5">
        <f>TITRES_STAT!D260</f>
        <v>2.19</v>
      </c>
      <c r="C257" s="2">
        <f t="shared" si="18"/>
        <v>1.7129407625620769</v>
      </c>
      <c r="D257" s="2">
        <f t="shared" si="20"/>
        <v>1.836275541872797</v>
      </c>
      <c r="E257" s="2">
        <f t="shared" si="19"/>
        <v>-0.12333477931072001</v>
      </c>
      <c r="F257" s="2">
        <f t="shared" si="23"/>
        <v>-0.10958449208059233</v>
      </c>
      <c r="G257" s="2">
        <f t="shared" si="21"/>
        <v>-1.3750287230127681E-2</v>
      </c>
      <c r="H257" s="2" t="str">
        <f t="shared" si="22"/>
        <v>Hold</v>
      </c>
    </row>
    <row r="258" spans="1:8" ht="13.5" x14ac:dyDescent="0.25">
      <c r="A258" s="3">
        <f>TITRES_STAT!B261</f>
        <v>42682</v>
      </c>
      <c r="B258" s="5">
        <f>TITRES_STAT!D261</f>
        <v>2.17</v>
      </c>
      <c r="C258" s="2">
        <f t="shared" si="18"/>
        <v>1.721719106783296</v>
      </c>
      <c r="D258" s="2">
        <f t="shared" si="20"/>
        <v>1.8609958721044415</v>
      </c>
      <c r="E258" s="2">
        <f t="shared" si="19"/>
        <v>-0.13927676532114552</v>
      </c>
      <c r="F258" s="2">
        <f t="shared" si="23"/>
        <v>-0.11552294672870297</v>
      </c>
      <c r="G258" s="2">
        <f t="shared" si="21"/>
        <v>-2.3753818592442549E-2</v>
      </c>
      <c r="H258" s="2" t="str">
        <f t="shared" si="22"/>
        <v>Hold</v>
      </c>
    </row>
    <row r="259" spans="1:8" ht="13.5" x14ac:dyDescent="0.25">
      <c r="A259" s="3">
        <f>TITRES_STAT!B262</f>
        <v>42683</v>
      </c>
      <c r="B259" s="5">
        <f>TITRES_STAT!D262</f>
        <v>2.15</v>
      </c>
      <c r="C259" s="2">
        <f t="shared" si="18"/>
        <v>1.7337623211243272</v>
      </c>
      <c r="D259" s="2">
        <f t="shared" si="20"/>
        <v>1.8824035852818903</v>
      </c>
      <c r="E259" s="2">
        <f t="shared" si="19"/>
        <v>-0.14864126415756318</v>
      </c>
      <c r="F259" s="2">
        <f t="shared" si="23"/>
        <v>-0.12214661021447502</v>
      </c>
      <c r="G259" s="2">
        <f t="shared" si="21"/>
        <v>-2.6494653943088156E-2</v>
      </c>
      <c r="H259" s="2" t="str">
        <f t="shared" si="22"/>
        <v>Hold</v>
      </c>
    </row>
    <row r="260" spans="1:8" ht="13.5" x14ac:dyDescent="0.25">
      <c r="A260" s="3">
        <f>TITRES_STAT!B263</f>
        <v>42684</v>
      </c>
      <c r="B260" s="5">
        <f>TITRES_STAT!D263</f>
        <v>2.09</v>
      </c>
      <c r="C260" s="2">
        <f t="shared" si="18"/>
        <v>1.7485681178744306</v>
      </c>
      <c r="D260" s="2">
        <f t="shared" si="20"/>
        <v>1.8977810974832316</v>
      </c>
      <c r="E260" s="2">
        <f t="shared" si="19"/>
        <v>-0.14921297960880109</v>
      </c>
      <c r="F260" s="2">
        <f t="shared" si="23"/>
        <v>-0.12755988409334024</v>
      </c>
      <c r="G260" s="2">
        <f t="shared" si="21"/>
        <v>-2.1653095515460852E-2</v>
      </c>
      <c r="H260" s="2" t="str">
        <f t="shared" si="22"/>
        <v>Hold</v>
      </c>
    </row>
    <row r="261" spans="1:8" ht="13.5" x14ac:dyDescent="0.25">
      <c r="A261" s="3">
        <f>TITRES_STAT!B264</f>
        <v>42685</v>
      </c>
      <c r="B261" s="5">
        <f>TITRES_STAT!D264</f>
        <v>2.09</v>
      </c>
      <c r="C261" s="2">
        <f t="shared" si="18"/>
        <v>1.7687884074322104</v>
      </c>
      <c r="D261" s="2">
        <f t="shared" si="20"/>
        <v>1.9120195347066959</v>
      </c>
      <c r="E261" s="2">
        <f t="shared" si="19"/>
        <v>-0.1432311272744855</v>
      </c>
      <c r="F261" s="2">
        <f t="shared" si="23"/>
        <v>-0.13069413272956931</v>
      </c>
      <c r="G261" s="2">
        <f t="shared" si="21"/>
        <v>-1.2536994544916191E-2</v>
      </c>
      <c r="H261" s="2" t="str">
        <f t="shared" si="22"/>
        <v>Hold</v>
      </c>
    </row>
    <row r="262" spans="1:8" ht="13.5" x14ac:dyDescent="0.25">
      <c r="A262" s="3">
        <f>TITRES_STAT!B265</f>
        <v>42688</v>
      </c>
      <c r="B262" s="5">
        <f>TITRES_STAT!D265</f>
        <v>2.0299999999999998</v>
      </c>
      <c r="C262" s="2">
        <f t="shared" si="18"/>
        <v>1.7935901909041783</v>
      </c>
      <c r="D262" s="2">
        <f t="shared" si="20"/>
        <v>1.9207588284321258</v>
      </c>
      <c r="E262" s="2">
        <f t="shared" si="19"/>
        <v>-0.12716863752794749</v>
      </c>
      <c r="F262" s="2">
        <f t="shared" si="23"/>
        <v>-0.12998903368924494</v>
      </c>
      <c r="G262" s="2">
        <f t="shared" si="21"/>
        <v>2.8203961612974504E-3</v>
      </c>
      <c r="H262" s="2" t="str">
        <f t="shared" si="22"/>
        <v>Sell</v>
      </c>
    </row>
    <row r="263" spans="1:8" ht="13.5" x14ac:dyDescent="0.25">
      <c r="A263" s="3">
        <f>TITRES_STAT!B266</f>
        <v>42689</v>
      </c>
      <c r="B263" s="5">
        <f>TITRES_STAT!D266</f>
        <v>2.08</v>
      </c>
      <c r="C263" s="2">
        <f t="shared" si="18"/>
        <v>1.8191916999958431</v>
      </c>
      <c r="D263" s="2">
        <f t="shared" si="20"/>
        <v>1.9325544707704867</v>
      </c>
      <c r="E263" s="2">
        <f t="shared" si="19"/>
        <v>-0.11336277077464363</v>
      </c>
      <c r="F263" s="2">
        <f t="shared" si="23"/>
        <v>-0.12666378110632467</v>
      </c>
      <c r="G263" s="2">
        <f t="shared" si="21"/>
        <v>1.3301010331681046E-2</v>
      </c>
      <c r="H263" s="2" t="str">
        <f t="shared" si="22"/>
        <v>Sell</v>
      </c>
    </row>
    <row r="264" spans="1:8" ht="13.5" x14ac:dyDescent="0.25">
      <c r="A264" s="3">
        <f>TITRES_STAT!B267</f>
        <v>42690</v>
      </c>
      <c r="B264" s="5">
        <f>TITRES_STAT!D267</f>
        <v>2.13</v>
      </c>
      <c r="C264" s="2">
        <f t="shared" si="18"/>
        <v>1.8485468230734057</v>
      </c>
      <c r="D264" s="2">
        <f t="shared" si="20"/>
        <v>1.9471800655282285</v>
      </c>
      <c r="E264" s="2">
        <f t="shared" si="19"/>
        <v>-9.8633242454822856E-2</v>
      </c>
      <c r="F264" s="2">
        <f t="shared" si="23"/>
        <v>-0.12105767337602431</v>
      </c>
      <c r="G264" s="2">
        <f t="shared" si="21"/>
        <v>2.2424430921201458E-2</v>
      </c>
      <c r="H264" s="2" t="str">
        <f t="shared" si="22"/>
        <v>Sell</v>
      </c>
    </row>
    <row r="265" spans="1:8" ht="13.5" x14ac:dyDescent="0.25">
      <c r="A265" s="3">
        <f>TITRES_STAT!B268</f>
        <v>42691</v>
      </c>
      <c r="B265" s="5">
        <f>TITRES_STAT!D268</f>
        <v>2.13</v>
      </c>
      <c r="C265" s="2">
        <f t="shared" si="18"/>
        <v>1.8918473118313432</v>
      </c>
      <c r="D265" s="2">
        <f t="shared" si="20"/>
        <v>1.9607222828965079</v>
      </c>
      <c r="E265" s="2">
        <f t="shared" si="19"/>
        <v>-6.8874971065164603E-2</v>
      </c>
      <c r="F265" s="2">
        <f t="shared" si="23"/>
        <v>-0.11062113291385238</v>
      </c>
      <c r="G265" s="2">
        <f t="shared" si="21"/>
        <v>4.1746161848687777E-2</v>
      </c>
      <c r="H265" s="2" t="str">
        <f t="shared" si="22"/>
        <v>Sell</v>
      </c>
    </row>
    <row r="266" spans="1:8" ht="13.5" x14ac:dyDescent="0.25">
      <c r="A266" s="3">
        <f>TITRES_STAT!B269</f>
        <v>42692</v>
      </c>
      <c r="B266" s="5">
        <f>TITRES_STAT!D269</f>
        <v>2.13</v>
      </c>
      <c r="C266" s="2">
        <f t="shared" si="18"/>
        <v>1.9377169561649827</v>
      </c>
      <c r="D266" s="2">
        <f t="shared" si="20"/>
        <v>1.9732613730523221</v>
      </c>
      <c r="E266" s="2">
        <f t="shared" si="19"/>
        <v>-3.5544416887339336E-2</v>
      </c>
      <c r="F266" s="2">
        <f t="shared" si="23"/>
        <v>-9.5605789708549785E-2</v>
      </c>
      <c r="G266" s="2">
        <f t="shared" si="21"/>
        <v>6.0061372821210449E-2</v>
      </c>
      <c r="H266" s="2" t="str">
        <f t="shared" si="22"/>
        <v>Sell</v>
      </c>
    </row>
    <row r="267" spans="1:8" ht="13.5" x14ac:dyDescent="0.25">
      <c r="A267" s="3">
        <f>TITRES_STAT!B270</f>
        <v>42695</v>
      </c>
      <c r="B267" s="5">
        <f>TITRES_STAT!D270</f>
        <v>2.13</v>
      </c>
      <c r="C267" s="2">
        <f t="shared" si="18"/>
        <v>1.9765297321396007</v>
      </c>
      <c r="D267" s="2">
        <f t="shared" si="20"/>
        <v>1.9848716417151131</v>
      </c>
      <c r="E267" s="2">
        <f t="shared" si="19"/>
        <v>-8.3419095755123962E-3</v>
      </c>
      <c r="F267" s="2">
        <f t="shared" si="23"/>
        <v>-7.8153013681942315E-2</v>
      </c>
      <c r="G267" s="2">
        <f t="shared" si="21"/>
        <v>6.9811104106429919E-2</v>
      </c>
      <c r="H267" s="2" t="str">
        <f t="shared" si="22"/>
        <v>Sell</v>
      </c>
    </row>
    <row r="268" spans="1:8" ht="13.5" x14ac:dyDescent="0.25">
      <c r="A268" s="3">
        <f>TITRES_STAT!B271</f>
        <v>42696</v>
      </c>
      <c r="B268" s="5">
        <f>TITRES_STAT!D271</f>
        <v>2.13</v>
      </c>
      <c r="C268" s="2">
        <f t="shared" si="18"/>
        <v>2.0062943887335081</v>
      </c>
      <c r="D268" s="2">
        <f t="shared" si="20"/>
        <v>1.9956218904769567</v>
      </c>
      <c r="E268" s="2">
        <f t="shared" si="19"/>
        <v>1.0672498256551366E-2</v>
      </c>
      <c r="F268" s="2">
        <f t="shared" si="23"/>
        <v>-6.0387911294243583E-2</v>
      </c>
      <c r="G268" s="2">
        <f t="shared" si="21"/>
        <v>7.1060409550794956E-2</v>
      </c>
      <c r="H268" s="2" t="str">
        <f t="shared" si="22"/>
        <v>Sell</v>
      </c>
    </row>
    <row r="269" spans="1:8" ht="13.5" x14ac:dyDescent="0.25">
      <c r="A269" s="3">
        <f>TITRES_STAT!B272</f>
        <v>42697</v>
      </c>
      <c r="B269" s="5">
        <f>TITRES_STAT!D272</f>
        <v>2.0699999999999998</v>
      </c>
      <c r="C269" s="2">
        <f t="shared" si="18"/>
        <v>2.0284029443129685</v>
      </c>
      <c r="D269" s="2">
        <f t="shared" si="20"/>
        <v>2.0011313800712562</v>
      </c>
      <c r="E269" s="2">
        <f t="shared" si="19"/>
        <v>2.7271564241712287E-2</v>
      </c>
      <c r="F269" s="2">
        <f t="shared" si="23"/>
        <v>-4.2856016187052412E-2</v>
      </c>
      <c r="G269" s="2">
        <f t="shared" si="21"/>
        <v>7.0127580428764699E-2</v>
      </c>
      <c r="H269" s="2" t="str">
        <f t="shared" si="22"/>
        <v>Sell</v>
      </c>
    </row>
    <row r="270" spans="1:8" ht="13.5" x14ac:dyDescent="0.25">
      <c r="A270" s="3">
        <f>TITRES_STAT!B273</f>
        <v>42698</v>
      </c>
      <c r="B270" s="5">
        <f>TITRES_STAT!D273</f>
        <v>2.0099999999999998</v>
      </c>
      <c r="C270" s="2">
        <f t="shared" si="18"/>
        <v>2.0378794144186658</v>
      </c>
      <c r="D270" s="2">
        <f t="shared" si="20"/>
        <v>2.0017883148807929</v>
      </c>
      <c r="E270" s="2">
        <f t="shared" si="19"/>
        <v>3.6091099537872928E-2</v>
      </c>
      <c r="F270" s="2">
        <f t="shared" si="23"/>
        <v>-2.7066593042067346E-2</v>
      </c>
      <c r="G270" s="2">
        <f t="shared" si="21"/>
        <v>6.3157692579940278E-2</v>
      </c>
      <c r="H270" s="2" t="str">
        <f t="shared" si="22"/>
        <v>Sell</v>
      </c>
    </row>
    <row r="271" spans="1:8" ht="13.5" x14ac:dyDescent="0.25">
      <c r="A271" s="3">
        <f>TITRES_STAT!B274</f>
        <v>42699</v>
      </c>
      <c r="B271" s="5">
        <f>TITRES_STAT!D274</f>
        <v>2.0099999999999998</v>
      </c>
      <c r="C271" s="2">
        <f t="shared" ref="C271:C334" si="24">$C$4*B261+C270*(1-$C$4)</f>
        <v>2.0458979660465637</v>
      </c>
      <c r="D271" s="2">
        <f t="shared" si="20"/>
        <v>2.0023965878525862</v>
      </c>
      <c r="E271" s="2">
        <f t="shared" si="19"/>
        <v>4.350137819397748E-2</v>
      </c>
      <c r="F271" s="2">
        <f t="shared" si="23"/>
        <v>-1.2952998794858381E-2</v>
      </c>
      <c r="G271" s="2">
        <f t="shared" si="21"/>
        <v>5.6454376988835861E-2</v>
      </c>
      <c r="H271" s="2" t="str">
        <f t="shared" si="22"/>
        <v>Sell</v>
      </c>
    </row>
    <row r="272" spans="1:8" ht="13.5" x14ac:dyDescent="0.25">
      <c r="A272" s="3">
        <f>TITRES_STAT!B275</f>
        <v>42702</v>
      </c>
      <c r="B272" s="5">
        <f>TITRES_STAT!D275</f>
        <v>2.0099999999999998</v>
      </c>
      <c r="C272" s="2">
        <f t="shared" si="24"/>
        <v>2.0434521251163229</v>
      </c>
      <c r="D272" s="2">
        <f t="shared" si="20"/>
        <v>2.0029598035672094</v>
      </c>
      <c r="E272" s="2">
        <f t="shared" si="19"/>
        <v>4.049232154911353E-2</v>
      </c>
      <c r="F272" s="2">
        <f t="shared" si="23"/>
        <v>-2.2639347260639976E-3</v>
      </c>
      <c r="G272" s="2">
        <f t="shared" si="21"/>
        <v>4.2756256275177526E-2</v>
      </c>
      <c r="H272" s="2" t="str">
        <f t="shared" si="22"/>
        <v>Sell</v>
      </c>
    </row>
    <row r="273" spans="1:8" ht="13.5" x14ac:dyDescent="0.25">
      <c r="A273" s="3">
        <f>TITRES_STAT!B276</f>
        <v>42703</v>
      </c>
      <c r="B273" s="5">
        <f>TITRES_STAT!D276</f>
        <v>2.0099999999999998</v>
      </c>
      <c r="C273" s="2">
        <f t="shared" si="24"/>
        <v>2.0490748750984271</v>
      </c>
      <c r="D273" s="2">
        <f t="shared" si="20"/>
        <v>2.0034812995992679</v>
      </c>
      <c r="E273" s="2">
        <f t="shared" si="19"/>
        <v>4.5593575499159211E-2</v>
      </c>
      <c r="F273" s="2">
        <f t="shared" si="23"/>
        <v>7.307567318980644E-3</v>
      </c>
      <c r="G273" s="2">
        <f t="shared" si="21"/>
        <v>3.828600818017857E-2</v>
      </c>
      <c r="H273" s="2" t="str">
        <f t="shared" si="22"/>
        <v>Sell</v>
      </c>
    </row>
    <row r="274" spans="1:8" ht="13.5" x14ac:dyDescent="0.25">
      <c r="A274" s="3">
        <f>TITRES_STAT!B277</f>
        <v>42704</v>
      </c>
      <c r="B274" s="5">
        <f>TITRES_STAT!D277</f>
        <v>2.0099999999999998</v>
      </c>
      <c r="C274" s="2">
        <f t="shared" si="24"/>
        <v>2.0615248943140538</v>
      </c>
      <c r="D274" s="2">
        <f t="shared" si="20"/>
        <v>2.0039641662956185</v>
      </c>
      <c r="E274" s="2">
        <f t="shared" si="19"/>
        <v>5.756072801843537E-2</v>
      </c>
      <c r="F274" s="2">
        <f t="shared" si="23"/>
        <v>1.7358199458871591E-2</v>
      </c>
      <c r="G274" s="2">
        <f t="shared" si="21"/>
        <v>4.0202528559563779E-2</v>
      </c>
      <c r="H274" s="2" t="str">
        <f t="shared" si="22"/>
        <v>Sell</v>
      </c>
    </row>
    <row r="275" spans="1:8" ht="13.5" x14ac:dyDescent="0.25">
      <c r="A275" s="3">
        <f>TITRES_STAT!B278</f>
        <v>42705</v>
      </c>
      <c r="B275" s="5">
        <f>TITRES_STAT!D278</f>
        <v>2.0099999999999998</v>
      </c>
      <c r="C275" s="2">
        <f t="shared" si="24"/>
        <v>2.0720595259580454</v>
      </c>
      <c r="D275" s="2">
        <f t="shared" si="20"/>
        <v>2.0044112650885357</v>
      </c>
      <c r="E275" s="2">
        <f t="shared" si="19"/>
        <v>6.7648260869509702E-2</v>
      </c>
      <c r="F275" s="2">
        <f t="shared" si="23"/>
        <v>2.7416211740999216E-2</v>
      </c>
      <c r="G275" s="2">
        <f t="shared" si="21"/>
        <v>4.0232049128510486E-2</v>
      </c>
      <c r="H275" s="2" t="str">
        <f t="shared" si="22"/>
        <v>Sell</v>
      </c>
    </row>
    <row r="276" spans="1:8" ht="13.5" x14ac:dyDescent="0.25">
      <c r="A276" s="3">
        <f>TITRES_STAT!B279</f>
        <v>42706</v>
      </c>
      <c r="B276" s="5">
        <f>TITRES_STAT!D279</f>
        <v>1.99</v>
      </c>
      <c r="C276" s="2">
        <f t="shared" si="24"/>
        <v>2.080973445041423</v>
      </c>
      <c r="D276" s="2">
        <f t="shared" si="20"/>
        <v>2.0033437639708662</v>
      </c>
      <c r="E276" s="2">
        <f t="shared" si="19"/>
        <v>7.7629681070556789E-2</v>
      </c>
      <c r="F276" s="2">
        <f t="shared" si="23"/>
        <v>3.7458905606910731E-2</v>
      </c>
      <c r="G276" s="2">
        <f t="shared" si="21"/>
        <v>4.0170775463646058E-2</v>
      </c>
      <c r="H276" s="2" t="str">
        <f t="shared" si="22"/>
        <v>Sell</v>
      </c>
    </row>
    <row r="277" spans="1:8" ht="13.5" x14ac:dyDescent="0.25">
      <c r="A277" s="3">
        <f>TITRES_STAT!B280</f>
        <v>42709</v>
      </c>
      <c r="B277" s="5">
        <f>TITRES_STAT!D280</f>
        <v>1.95</v>
      </c>
      <c r="C277" s="2">
        <f t="shared" si="24"/>
        <v>2.0885159919581269</v>
      </c>
      <c r="D277" s="2">
        <f t="shared" si="20"/>
        <v>1.9993923740470982</v>
      </c>
      <c r="E277" s="2">
        <f t="shared" si="19"/>
        <v>8.912361791102863E-2</v>
      </c>
      <c r="F277" s="2">
        <f t="shared" si="23"/>
        <v>4.7791848067734316E-2</v>
      </c>
      <c r="G277" s="2">
        <f t="shared" si="21"/>
        <v>4.1331769843294314E-2</v>
      </c>
      <c r="H277" s="2" t="str">
        <f t="shared" si="22"/>
        <v>Sell</v>
      </c>
    </row>
    <row r="278" spans="1:8" ht="13.5" x14ac:dyDescent="0.25">
      <c r="A278" s="3">
        <f>TITRES_STAT!B281</f>
        <v>42710</v>
      </c>
      <c r="B278" s="5">
        <f>TITRES_STAT!D281</f>
        <v>2.0299999999999998</v>
      </c>
      <c r="C278" s="2">
        <f t="shared" si="24"/>
        <v>2.094898147041492</v>
      </c>
      <c r="D278" s="2">
        <f t="shared" si="20"/>
        <v>2.0016596055991651</v>
      </c>
      <c r="E278" s="2">
        <f t="shared" si="19"/>
        <v>9.3238541442326905E-2</v>
      </c>
      <c r="F278" s="2">
        <f t="shared" si="23"/>
        <v>5.6881186742652835E-2</v>
      </c>
      <c r="G278" s="2">
        <f t="shared" si="21"/>
        <v>3.635735469967407E-2</v>
      </c>
      <c r="H278" s="2" t="str">
        <f t="shared" si="22"/>
        <v>Sell</v>
      </c>
    </row>
    <row r="279" spans="1:8" ht="13.5" x14ac:dyDescent="0.25">
      <c r="A279" s="3">
        <f>TITRES_STAT!B282</f>
        <v>42711</v>
      </c>
      <c r="B279" s="5">
        <f>TITRES_STAT!D282</f>
        <v>2.09</v>
      </c>
      <c r="C279" s="2">
        <f t="shared" si="24"/>
        <v>2.0910676628812626</v>
      </c>
      <c r="D279" s="2">
        <f t="shared" si="20"/>
        <v>2.0082033385177454</v>
      </c>
      <c r="E279" s="2">
        <f t="shared" si="19"/>
        <v>8.2864324363517206E-2</v>
      </c>
      <c r="F279" s="2">
        <f t="shared" si="23"/>
        <v>6.2077814266825709E-2</v>
      </c>
      <c r="G279" s="2">
        <f t="shared" si="21"/>
        <v>2.0786510096691496E-2</v>
      </c>
      <c r="H279" s="2" t="str">
        <f t="shared" si="22"/>
        <v>Sell</v>
      </c>
    </row>
    <row r="280" spans="1:8" ht="13.5" x14ac:dyDescent="0.25">
      <c r="A280" s="3">
        <f>TITRES_STAT!B283</f>
        <v>42712</v>
      </c>
      <c r="B280" s="5">
        <f>TITRES_STAT!D283</f>
        <v>2.15</v>
      </c>
      <c r="C280" s="2">
        <f t="shared" si="24"/>
        <v>2.0785957147456839</v>
      </c>
      <c r="D280" s="2">
        <f t="shared" si="20"/>
        <v>2.0187067949238382</v>
      </c>
      <c r="E280" s="2">
        <f t="shared" si="19"/>
        <v>5.9888919821845743E-2</v>
      </c>
      <c r="F280" s="2">
        <f t="shared" si="23"/>
        <v>6.1640035377829722E-2</v>
      </c>
      <c r="G280" s="2">
        <f t="shared" si="21"/>
        <v>-1.7511155559839786E-3</v>
      </c>
      <c r="H280" s="2" t="str">
        <f t="shared" si="22"/>
        <v>Hold</v>
      </c>
    </row>
    <row r="281" spans="1:8" ht="13.5" x14ac:dyDescent="0.25">
      <c r="A281" s="3">
        <f>TITRES_STAT!B284</f>
        <v>42713</v>
      </c>
      <c r="B281" s="5">
        <f>TITRES_STAT!D284</f>
        <v>2.2599999999999998</v>
      </c>
      <c r="C281" s="2">
        <f t="shared" si="24"/>
        <v>2.0680425278617323</v>
      </c>
      <c r="D281" s="2">
        <f t="shared" si="20"/>
        <v>2.0365803656702206</v>
      </c>
      <c r="E281" s="2">
        <f t="shared" si="19"/>
        <v>3.1462162191511656E-2</v>
      </c>
      <c r="F281" s="2">
        <f t="shared" si="23"/>
        <v>5.560446074056611E-2</v>
      </c>
      <c r="G281" s="2">
        <f t="shared" si="21"/>
        <v>-2.4142298549054454E-2</v>
      </c>
      <c r="H281" s="2" t="str">
        <f t="shared" si="22"/>
        <v>Hold</v>
      </c>
    </row>
    <row r="282" spans="1:8" ht="13.5" x14ac:dyDescent="0.25">
      <c r="A282" s="3">
        <f>TITRES_STAT!B285</f>
        <v>42717</v>
      </c>
      <c r="B282" s="5">
        <f>TITRES_STAT!D285</f>
        <v>2.2599999999999998</v>
      </c>
      <c r="C282" s="2">
        <f t="shared" si="24"/>
        <v>2.0591129081906967</v>
      </c>
      <c r="D282" s="2">
        <f t="shared" si="20"/>
        <v>2.0531299682131672</v>
      </c>
      <c r="E282" s="2">
        <f t="shared" si="19"/>
        <v>5.9829399775295222E-3</v>
      </c>
      <c r="F282" s="2">
        <f t="shared" si="23"/>
        <v>4.5680156587958799E-2</v>
      </c>
      <c r="G282" s="2">
        <f t="shared" si="21"/>
        <v>-3.9697216610429277E-2</v>
      </c>
      <c r="H282" s="2" t="str">
        <f t="shared" si="22"/>
        <v>Hold</v>
      </c>
    </row>
    <row r="283" spans="1:8" ht="13.5" x14ac:dyDescent="0.25">
      <c r="A283" s="3">
        <f>TITRES_STAT!B286</f>
        <v>42718</v>
      </c>
      <c r="B283" s="5">
        <f>TITRES_STAT!D286</f>
        <v>2.2599999999999998</v>
      </c>
      <c r="C283" s="2">
        <f t="shared" si="24"/>
        <v>2.0515570761613589</v>
      </c>
      <c r="D283" s="2">
        <f t="shared" si="20"/>
        <v>2.068453674271451</v>
      </c>
      <c r="E283" s="2">
        <f t="shared" si="19"/>
        <v>-1.6896598110092143E-2</v>
      </c>
      <c r="F283" s="2">
        <f t="shared" si="23"/>
        <v>3.316480564834861E-2</v>
      </c>
      <c r="G283" s="2">
        <f t="shared" si="21"/>
        <v>-5.0061403758440752E-2</v>
      </c>
      <c r="H283" s="2" t="str">
        <f t="shared" si="22"/>
        <v>Hold</v>
      </c>
    </row>
    <row r="284" spans="1:8" ht="13.5" x14ac:dyDescent="0.25">
      <c r="A284" s="3">
        <f>TITRES_STAT!B287</f>
        <v>42719</v>
      </c>
      <c r="B284" s="5">
        <f>TITRES_STAT!D287</f>
        <v>2.3199999999999998</v>
      </c>
      <c r="C284" s="2">
        <f t="shared" si="24"/>
        <v>2.0451636798288417</v>
      </c>
      <c r="D284" s="2">
        <f t="shared" si="20"/>
        <v>2.0870867354365288</v>
      </c>
      <c r="E284" s="2">
        <f t="shared" ref="E284:E347" si="25">C284-D284</f>
        <v>-4.1923055607687054E-2</v>
      </c>
      <c r="F284" s="2">
        <f t="shared" si="23"/>
        <v>1.8147233397141478E-2</v>
      </c>
      <c r="G284" s="2">
        <f t="shared" si="21"/>
        <v>-6.0070289004828532E-2</v>
      </c>
      <c r="H284" s="2" t="str">
        <f t="shared" si="22"/>
        <v>Hold</v>
      </c>
    </row>
    <row r="285" spans="1:8" ht="13.5" x14ac:dyDescent="0.25">
      <c r="A285" s="3">
        <f>TITRES_STAT!B288</f>
        <v>42720</v>
      </c>
      <c r="B285" s="5">
        <f>TITRES_STAT!D288</f>
        <v>2.2999999999999998</v>
      </c>
      <c r="C285" s="2">
        <f t="shared" si="24"/>
        <v>2.0397538829320965</v>
      </c>
      <c r="D285" s="2">
        <f t="shared" ref="D285:D348" si="26">$D$4*B285+(1-$D$4)*D284</f>
        <v>2.1028580883671562</v>
      </c>
      <c r="E285" s="2">
        <f t="shared" si="25"/>
        <v>-6.3104205435059679E-2</v>
      </c>
      <c r="F285" s="2">
        <f t="shared" si="23"/>
        <v>1.896945630701247E-3</v>
      </c>
      <c r="G285" s="2">
        <f t="shared" si="21"/>
        <v>-6.5001151065760931E-2</v>
      </c>
      <c r="H285" s="2" t="str">
        <f t="shared" si="22"/>
        <v>Hold</v>
      </c>
    </row>
    <row r="286" spans="1:8" ht="13.5" x14ac:dyDescent="0.25">
      <c r="A286" s="3">
        <f>TITRES_STAT!B289</f>
        <v>42723</v>
      </c>
      <c r="B286" s="5">
        <f>TITRES_STAT!D289</f>
        <v>2.2999999999999998</v>
      </c>
      <c r="C286" s="2">
        <f t="shared" si="24"/>
        <v>2.0320994394040817</v>
      </c>
      <c r="D286" s="2">
        <f t="shared" si="26"/>
        <v>2.1174611929325522</v>
      </c>
      <c r="E286" s="2">
        <f t="shared" si="25"/>
        <v>-8.536175352847053E-2</v>
      </c>
      <c r="F286" s="2">
        <f t="shared" si="23"/>
        <v>-1.555479420113311E-2</v>
      </c>
      <c r="G286" s="2">
        <f t="shared" si="21"/>
        <v>-6.9806959327337423E-2</v>
      </c>
      <c r="H286" s="2" t="str">
        <f t="shared" si="22"/>
        <v>Hold</v>
      </c>
    </row>
    <row r="287" spans="1:8" ht="13.5" x14ac:dyDescent="0.25">
      <c r="A287" s="3">
        <f>TITRES_STAT!B290</f>
        <v>42724</v>
      </c>
      <c r="B287" s="5">
        <f>TITRES_STAT!D290</f>
        <v>2.35</v>
      </c>
      <c r="C287" s="2">
        <f t="shared" si="24"/>
        <v>2.0194687564188381</v>
      </c>
      <c r="D287" s="2">
        <f t="shared" si="26"/>
        <v>2.1346862897523633</v>
      </c>
      <c r="E287" s="2">
        <f t="shared" si="25"/>
        <v>-0.11521753333352525</v>
      </c>
      <c r="F287" s="2">
        <f t="shared" si="23"/>
        <v>-3.5487342027611543E-2</v>
      </c>
      <c r="G287" s="2">
        <f t="shared" si="21"/>
        <v>-7.9730191305913703E-2</v>
      </c>
      <c r="H287" s="2" t="str">
        <f t="shared" si="22"/>
        <v>Hold</v>
      </c>
    </row>
    <row r="288" spans="1:8" ht="13.5" x14ac:dyDescent="0.25">
      <c r="A288" s="3">
        <f>TITRES_STAT!B291</f>
        <v>42725</v>
      </c>
      <c r="B288" s="5">
        <f>TITRES_STAT!D291</f>
        <v>2.3199999999999998</v>
      </c>
      <c r="C288" s="2">
        <f t="shared" si="24"/>
        <v>2.0210889477390168</v>
      </c>
      <c r="D288" s="2">
        <f t="shared" si="26"/>
        <v>2.1484132312521882</v>
      </c>
      <c r="E288" s="2">
        <f t="shared" si="25"/>
        <v>-0.12732428351317138</v>
      </c>
      <c r="F288" s="2">
        <f t="shared" si="23"/>
        <v>-5.3854730324723515E-2</v>
      </c>
      <c r="G288" s="2">
        <f t="shared" si="21"/>
        <v>-7.3469553188447861E-2</v>
      </c>
      <c r="H288" s="2" t="str">
        <f t="shared" si="22"/>
        <v>Hold</v>
      </c>
    </row>
    <row r="289" spans="1:8" ht="13.5" x14ac:dyDescent="0.25">
      <c r="A289" s="3">
        <f>TITRES_STAT!B292</f>
        <v>42726</v>
      </c>
      <c r="B289" s="5">
        <f>TITRES_STAT!D292</f>
        <v>2.3199999999999998</v>
      </c>
      <c r="C289" s="2">
        <f t="shared" si="24"/>
        <v>2.0316906480868604</v>
      </c>
      <c r="D289" s="2">
        <f t="shared" si="26"/>
        <v>2.1611233622705446</v>
      </c>
      <c r="E289" s="2">
        <f t="shared" si="25"/>
        <v>-0.12943271418368418</v>
      </c>
      <c r="F289" s="2">
        <f t="shared" si="23"/>
        <v>-6.8970327096515655E-2</v>
      </c>
      <c r="G289" s="2">
        <f t="shared" si="21"/>
        <v>-6.0462387087168529E-2</v>
      </c>
      <c r="H289" s="2" t="str">
        <f t="shared" si="22"/>
        <v>Hold</v>
      </c>
    </row>
    <row r="290" spans="1:8" ht="13.5" x14ac:dyDescent="0.25">
      <c r="A290" s="3">
        <f>TITRES_STAT!B293</f>
        <v>42727</v>
      </c>
      <c r="B290" s="5">
        <f>TITRES_STAT!D293</f>
        <v>2.3199999999999998</v>
      </c>
      <c r="C290" s="2">
        <f t="shared" si="24"/>
        <v>2.0498920868427279</v>
      </c>
      <c r="D290" s="2">
        <f t="shared" si="26"/>
        <v>2.1728920021023561</v>
      </c>
      <c r="E290" s="2">
        <f t="shared" si="25"/>
        <v>-0.12299991525962817</v>
      </c>
      <c r="F290" s="2">
        <f t="shared" si="23"/>
        <v>-7.9776244729138163E-2</v>
      </c>
      <c r="G290" s="2">
        <f t="shared" si="21"/>
        <v>-4.3223670530490005E-2</v>
      </c>
      <c r="H290" s="2" t="str">
        <f t="shared" si="22"/>
        <v>Hold</v>
      </c>
    </row>
    <row r="291" spans="1:8" ht="13.5" x14ac:dyDescent="0.25">
      <c r="A291" s="3">
        <f>TITRES_STAT!B294</f>
        <v>42730</v>
      </c>
      <c r="B291" s="5">
        <f>TITRES_STAT!D294</f>
        <v>2.2999999999999998</v>
      </c>
      <c r="C291" s="2">
        <f t="shared" si="24"/>
        <v>2.0822163811746157</v>
      </c>
      <c r="D291" s="2">
        <f t="shared" si="26"/>
        <v>2.1823074093540336</v>
      </c>
      <c r="E291" s="2">
        <f t="shared" si="25"/>
        <v>-0.10009102817941784</v>
      </c>
      <c r="F291" s="2">
        <f t="shared" si="23"/>
        <v>-8.3839201419194098E-2</v>
      </c>
      <c r="G291" s="2">
        <f t="shared" si="21"/>
        <v>-1.6251826760223742E-2</v>
      </c>
      <c r="H291" s="2" t="str">
        <f t="shared" si="22"/>
        <v>Hold</v>
      </c>
    </row>
    <row r="292" spans="1:8" ht="13.5" x14ac:dyDescent="0.25">
      <c r="A292" s="3">
        <f>TITRES_STAT!B295</f>
        <v>42731</v>
      </c>
      <c r="B292" s="5">
        <f>TITRES_STAT!D295</f>
        <v>2.34</v>
      </c>
      <c r="C292" s="2">
        <f t="shared" si="24"/>
        <v>2.1095677071477517</v>
      </c>
      <c r="D292" s="2">
        <f t="shared" si="26"/>
        <v>2.1939883419944755</v>
      </c>
      <c r="E292" s="2">
        <f t="shared" si="25"/>
        <v>-8.4420634846723797E-2</v>
      </c>
      <c r="F292" s="2">
        <f t="shared" si="23"/>
        <v>-8.3955488104700035E-2</v>
      </c>
      <c r="G292" s="2">
        <f t="shared" ref="G292:G355" si="27">E292-F292</f>
        <v>-4.6514674202376149E-4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42732</v>
      </c>
      <c r="B293" s="5">
        <f>TITRES_STAT!D296</f>
        <v>2.2999999999999998</v>
      </c>
      <c r="C293" s="2">
        <f t="shared" si="24"/>
        <v>2.1327111368173282</v>
      </c>
      <c r="D293" s="2">
        <f t="shared" si="26"/>
        <v>2.2018410574022922</v>
      </c>
      <c r="E293" s="2">
        <f t="shared" si="25"/>
        <v>-6.9129920584964033E-2</v>
      </c>
      <c r="F293" s="2">
        <f t="shared" ref="F293:F356" si="29">(E293*(2/(10)))+((1-(2/10))*F292)</f>
        <v>-8.099037460075284E-2</v>
      </c>
      <c r="G293" s="2">
        <f t="shared" si="27"/>
        <v>1.1860454015788807E-2</v>
      </c>
      <c r="H293" s="2" t="str">
        <f t="shared" si="28"/>
        <v>Sell</v>
      </c>
    </row>
    <row r="294" spans="1:8" ht="13.5" x14ac:dyDescent="0.25">
      <c r="A294" s="3">
        <f>TITRES_STAT!B297</f>
        <v>42733</v>
      </c>
      <c r="B294" s="5">
        <f>TITRES_STAT!D297</f>
        <v>2.2400000000000002</v>
      </c>
      <c r="C294" s="2">
        <f t="shared" si="24"/>
        <v>2.1615248080762006</v>
      </c>
      <c r="D294" s="2">
        <f t="shared" si="26"/>
        <v>2.2046676457428629</v>
      </c>
      <c r="E294" s="2">
        <f t="shared" si="25"/>
        <v>-4.314283766666227E-2</v>
      </c>
      <c r="F294" s="2">
        <f t="shared" si="29"/>
        <v>-7.3420867213934732E-2</v>
      </c>
      <c r="G294" s="2">
        <f t="shared" si="27"/>
        <v>3.0278029547272461E-2</v>
      </c>
      <c r="H294" s="2" t="str">
        <f t="shared" si="28"/>
        <v>Sell</v>
      </c>
    </row>
    <row r="295" spans="1:8" ht="13.5" x14ac:dyDescent="0.25">
      <c r="A295" s="3">
        <f>TITRES_STAT!B298</f>
        <v>42734</v>
      </c>
      <c r="B295" s="5">
        <f>TITRES_STAT!D298</f>
        <v>2.3199999999999998</v>
      </c>
      <c r="C295" s="2">
        <f t="shared" si="24"/>
        <v>2.1828286837567852</v>
      </c>
      <c r="D295" s="2">
        <f t="shared" si="26"/>
        <v>2.2132107830952434</v>
      </c>
      <c r="E295" s="2">
        <f t="shared" si="25"/>
        <v>-3.0382099338458257E-2</v>
      </c>
      <c r="F295" s="2">
        <f t="shared" si="29"/>
        <v>-6.4813113638839445E-2</v>
      </c>
      <c r="G295" s="2">
        <f t="shared" si="27"/>
        <v>3.4431014300381188E-2</v>
      </c>
      <c r="H295" s="2" t="str">
        <f t="shared" si="28"/>
        <v>Sell</v>
      </c>
    </row>
    <row r="296" spans="1:8" ht="13.5" x14ac:dyDescent="0.25">
      <c r="A296" s="3">
        <f>TITRES_STAT!B299</f>
        <v>42737</v>
      </c>
      <c r="B296" s="5">
        <f>TITRES_STAT!D299</f>
        <v>2.2200000000000002</v>
      </c>
      <c r="C296" s="2">
        <f t="shared" si="24"/>
        <v>2.2008550401018949</v>
      </c>
      <c r="D296" s="2">
        <f t="shared" si="26"/>
        <v>2.2137136880511514</v>
      </c>
      <c r="E296" s="2">
        <f t="shared" si="25"/>
        <v>-1.2858647949256508E-2</v>
      </c>
      <c r="F296" s="2">
        <f t="shared" si="29"/>
        <v>-5.4422220500922859E-2</v>
      </c>
      <c r="G296" s="2">
        <f t="shared" si="27"/>
        <v>4.1563572551666352E-2</v>
      </c>
      <c r="H296" s="2" t="str">
        <f t="shared" si="28"/>
        <v>Sell</v>
      </c>
    </row>
    <row r="297" spans="1:8" ht="13.5" x14ac:dyDescent="0.25">
      <c r="A297" s="3">
        <f>TITRES_STAT!B300</f>
        <v>42738</v>
      </c>
      <c r="B297" s="5">
        <f>TITRES_STAT!D300</f>
        <v>2.2200000000000002</v>
      </c>
      <c r="C297" s="2">
        <f t="shared" si="24"/>
        <v>2.2238004185477571</v>
      </c>
      <c r="D297" s="2">
        <f t="shared" si="26"/>
        <v>2.2141793407881032</v>
      </c>
      <c r="E297" s="2">
        <f t="shared" si="25"/>
        <v>9.6210777596539288E-3</v>
      </c>
      <c r="F297" s="2">
        <f t="shared" si="29"/>
        <v>-4.1613560848807504E-2</v>
      </c>
      <c r="G297" s="2">
        <f t="shared" si="27"/>
        <v>5.1234638608461433E-2</v>
      </c>
      <c r="H297" s="2" t="str">
        <f t="shared" si="28"/>
        <v>Sell</v>
      </c>
    </row>
    <row r="298" spans="1:8" ht="13.5" x14ac:dyDescent="0.25">
      <c r="A298" s="3">
        <f>TITRES_STAT!B301</f>
        <v>42739</v>
      </c>
      <c r="B298" s="5">
        <f>TITRES_STAT!D301</f>
        <v>2.13</v>
      </c>
      <c r="C298" s="2">
        <f t="shared" si="24"/>
        <v>2.2386003541557944</v>
      </c>
      <c r="D298" s="2">
        <f t="shared" si="26"/>
        <v>2.2079438340630584</v>
      </c>
      <c r="E298" s="2">
        <f t="shared" si="25"/>
        <v>3.0656520092736006E-2</v>
      </c>
      <c r="F298" s="2">
        <f t="shared" si="29"/>
        <v>-2.7159544660498802E-2</v>
      </c>
      <c r="G298" s="2">
        <f t="shared" si="27"/>
        <v>5.7816064753234808E-2</v>
      </c>
      <c r="H298" s="2" t="str">
        <f t="shared" si="28"/>
        <v>Sell</v>
      </c>
    </row>
    <row r="299" spans="1:8" ht="13.5" x14ac:dyDescent="0.25">
      <c r="A299" s="3">
        <f>TITRES_STAT!B302</f>
        <v>42740</v>
      </c>
      <c r="B299" s="5">
        <f>TITRES_STAT!D302</f>
        <v>2.13</v>
      </c>
      <c r="C299" s="2">
        <f t="shared" si="24"/>
        <v>2.2511233765933643</v>
      </c>
      <c r="D299" s="2">
        <f t="shared" si="26"/>
        <v>2.2021702167250541</v>
      </c>
      <c r="E299" s="2">
        <f t="shared" si="25"/>
        <v>4.895315986831017E-2</v>
      </c>
      <c r="F299" s="2">
        <f t="shared" si="29"/>
        <v>-1.1937003754737011E-2</v>
      </c>
      <c r="G299" s="2">
        <f t="shared" si="27"/>
        <v>6.089016362304718E-2</v>
      </c>
      <c r="H299" s="2" t="str">
        <f t="shared" si="28"/>
        <v>Sell</v>
      </c>
    </row>
    <row r="300" spans="1:8" ht="13.5" x14ac:dyDescent="0.25">
      <c r="A300" s="3">
        <f>TITRES_STAT!B303</f>
        <v>42741</v>
      </c>
      <c r="B300" s="5">
        <f>TITRES_STAT!D303</f>
        <v>2.13</v>
      </c>
      <c r="C300" s="2">
        <f t="shared" si="24"/>
        <v>2.2617197801943849</v>
      </c>
      <c r="D300" s="2">
        <f t="shared" si="26"/>
        <v>2.1968242747454201</v>
      </c>
      <c r="E300" s="2">
        <f t="shared" si="25"/>
        <v>6.489550544896483E-2</v>
      </c>
      <c r="F300" s="2">
        <f t="shared" si="29"/>
        <v>3.4294980860033568E-3</v>
      </c>
      <c r="G300" s="2">
        <f t="shared" si="27"/>
        <v>6.1466007362961469E-2</v>
      </c>
      <c r="H300" s="2" t="str">
        <f t="shared" si="28"/>
        <v>Sell</v>
      </c>
    </row>
    <row r="301" spans="1:8" ht="13.5" x14ac:dyDescent="0.25">
      <c r="A301" s="3">
        <f>TITRES_STAT!B304</f>
        <v>42744</v>
      </c>
      <c r="B301" s="5">
        <f>TITRES_STAT!D304</f>
        <v>2.04</v>
      </c>
      <c r="C301" s="2">
        <f t="shared" si="24"/>
        <v>2.267609044779864</v>
      </c>
      <c r="D301" s="2">
        <f t="shared" si="26"/>
        <v>2.1852076618013152</v>
      </c>
      <c r="E301" s="2">
        <f t="shared" si="25"/>
        <v>8.2401382978548821E-2</v>
      </c>
      <c r="F301" s="2">
        <f t="shared" si="29"/>
        <v>1.9223875064512452E-2</v>
      </c>
      <c r="G301" s="2">
        <f t="shared" si="27"/>
        <v>6.3177507914036368E-2</v>
      </c>
      <c r="H301" s="2" t="str">
        <f t="shared" si="28"/>
        <v>Sell</v>
      </c>
    </row>
    <row r="302" spans="1:8" ht="13.5" x14ac:dyDescent="0.25">
      <c r="A302" s="3">
        <f>TITRES_STAT!B305</f>
        <v>42745</v>
      </c>
      <c r="B302" s="5">
        <f>TITRES_STAT!D305</f>
        <v>1.95</v>
      </c>
      <c r="C302" s="2">
        <f t="shared" si="24"/>
        <v>2.2787461148137309</v>
      </c>
      <c r="D302" s="2">
        <f t="shared" si="26"/>
        <v>2.1677848720382547</v>
      </c>
      <c r="E302" s="2">
        <f t="shared" si="25"/>
        <v>0.11096124277547625</v>
      </c>
      <c r="F302" s="2">
        <f t="shared" si="29"/>
        <v>3.7571348606705218E-2</v>
      </c>
      <c r="G302" s="2">
        <f t="shared" si="27"/>
        <v>7.3389894168771036E-2</v>
      </c>
      <c r="H302" s="2" t="str">
        <f t="shared" si="28"/>
        <v>Sell</v>
      </c>
    </row>
    <row r="303" spans="1:8" ht="13.5" x14ac:dyDescent="0.25">
      <c r="A303" s="3">
        <f>TITRES_STAT!B306</f>
        <v>42746</v>
      </c>
      <c r="B303" s="5">
        <f>TITRES_STAT!D306</f>
        <v>1.95</v>
      </c>
      <c r="C303" s="2">
        <f t="shared" si="24"/>
        <v>2.282015943303926</v>
      </c>
      <c r="D303" s="2">
        <f t="shared" si="26"/>
        <v>2.1516526592946801</v>
      </c>
      <c r="E303" s="2">
        <f t="shared" si="25"/>
        <v>0.13036328400924591</v>
      </c>
      <c r="F303" s="2">
        <f t="shared" si="29"/>
        <v>5.6129735687213356E-2</v>
      </c>
      <c r="G303" s="2">
        <f t="shared" si="27"/>
        <v>7.423354832203255E-2</v>
      </c>
      <c r="H303" s="2" t="str">
        <f t="shared" si="28"/>
        <v>Sell</v>
      </c>
    </row>
    <row r="304" spans="1:8" ht="13.5" x14ac:dyDescent="0.25">
      <c r="A304" s="3">
        <f>TITRES_STAT!B307</f>
        <v>42747</v>
      </c>
      <c r="B304" s="5">
        <f>TITRES_STAT!D307</f>
        <v>1.87</v>
      </c>
      <c r="C304" s="2">
        <f t="shared" si="24"/>
        <v>2.2755519520263991</v>
      </c>
      <c r="D304" s="2">
        <f t="shared" si="26"/>
        <v>2.1307894993469261</v>
      </c>
      <c r="E304" s="2">
        <f t="shared" si="25"/>
        <v>0.14476245267947307</v>
      </c>
      <c r="F304" s="2">
        <f t="shared" si="29"/>
        <v>7.3856279085665305E-2</v>
      </c>
      <c r="G304" s="2">
        <f t="shared" si="27"/>
        <v>7.090617359380777E-2</v>
      </c>
      <c r="H304" s="2" t="str">
        <f t="shared" si="28"/>
        <v>Sell</v>
      </c>
    </row>
    <row r="305" spans="1:8" ht="13.5" x14ac:dyDescent="0.25">
      <c r="A305" s="3">
        <f>TITRES_STAT!B308</f>
        <v>42748</v>
      </c>
      <c r="B305" s="5">
        <f>TITRES_STAT!D308</f>
        <v>1.8</v>
      </c>
      <c r="C305" s="2">
        <f t="shared" si="24"/>
        <v>2.2823901132531068</v>
      </c>
      <c r="D305" s="2">
        <f t="shared" si="26"/>
        <v>2.1062865734693759</v>
      </c>
      <c r="E305" s="2">
        <f t="shared" si="25"/>
        <v>0.17610353978373094</v>
      </c>
      <c r="F305" s="2">
        <f t="shared" si="29"/>
        <v>9.4305731225278439E-2</v>
      </c>
      <c r="G305" s="2">
        <f t="shared" si="27"/>
        <v>8.1797808558452506E-2</v>
      </c>
      <c r="H305" s="2" t="str">
        <f t="shared" si="28"/>
        <v>Sell</v>
      </c>
    </row>
    <row r="306" spans="1:8" ht="13.5" x14ac:dyDescent="0.25">
      <c r="A306" s="3">
        <f>TITRES_STAT!B309</f>
        <v>42751</v>
      </c>
      <c r="B306" s="5">
        <f>TITRES_STAT!D309</f>
        <v>1.72</v>
      </c>
      <c r="C306" s="2">
        <f t="shared" si="24"/>
        <v>2.2727916342910905</v>
      </c>
      <c r="D306" s="2">
        <f t="shared" si="26"/>
        <v>2.0776727532123851</v>
      </c>
      <c r="E306" s="2">
        <f t="shared" si="25"/>
        <v>0.19511888107870545</v>
      </c>
      <c r="F306" s="2">
        <f t="shared" si="29"/>
        <v>0.11446836119596385</v>
      </c>
      <c r="G306" s="2">
        <f t="shared" si="27"/>
        <v>8.0650519882741606E-2</v>
      </c>
      <c r="H306" s="2" t="str">
        <f t="shared" si="28"/>
        <v>Sell</v>
      </c>
    </row>
    <row r="307" spans="1:8" ht="13.5" x14ac:dyDescent="0.25">
      <c r="A307" s="3">
        <f>TITRES_STAT!B310</f>
        <v>42752</v>
      </c>
      <c r="B307" s="5">
        <f>TITRES_STAT!D310</f>
        <v>1.72</v>
      </c>
      <c r="C307" s="2">
        <f t="shared" si="24"/>
        <v>2.2646698444001538</v>
      </c>
      <c r="D307" s="2">
        <f t="shared" si="26"/>
        <v>2.0511784751966529</v>
      </c>
      <c r="E307" s="2">
        <f t="shared" si="25"/>
        <v>0.21349136920350098</v>
      </c>
      <c r="F307" s="2">
        <f t="shared" si="29"/>
        <v>0.13427296279747128</v>
      </c>
      <c r="G307" s="2">
        <f t="shared" si="27"/>
        <v>7.9218406406029701E-2</v>
      </c>
      <c r="H307" s="2" t="str">
        <f t="shared" si="28"/>
        <v>Sell</v>
      </c>
    </row>
    <row r="308" spans="1:8" ht="13.5" x14ac:dyDescent="0.25">
      <c r="A308" s="3">
        <f>TITRES_STAT!B311</f>
        <v>42753</v>
      </c>
      <c r="B308" s="5">
        <f>TITRES_STAT!D311</f>
        <v>1.79</v>
      </c>
      <c r="C308" s="2">
        <f t="shared" si="24"/>
        <v>2.2439514068001301</v>
      </c>
      <c r="D308" s="2">
        <f t="shared" si="26"/>
        <v>2.031831921478382</v>
      </c>
      <c r="E308" s="2">
        <f t="shared" si="25"/>
        <v>0.21211948532174807</v>
      </c>
      <c r="F308" s="2">
        <f t="shared" si="29"/>
        <v>0.14984226730232664</v>
      </c>
      <c r="G308" s="2">
        <f t="shared" si="27"/>
        <v>6.2277218019421432E-2</v>
      </c>
      <c r="H308" s="2" t="str">
        <f t="shared" si="28"/>
        <v>Sell</v>
      </c>
    </row>
    <row r="309" spans="1:8" ht="13.5" x14ac:dyDescent="0.25">
      <c r="A309" s="3">
        <f>TITRES_STAT!B312</f>
        <v>42754</v>
      </c>
      <c r="B309" s="5">
        <f>TITRES_STAT!D312</f>
        <v>1.79</v>
      </c>
      <c r="C309" s="2">
        <f t="shared" si="24"/>
        <v>2.2264204211385716</v>
      </c>
      <c r="D309" s="2">
        <f t="shared" si="26"/>
        <v>2.0139184458133164</v>
      </c>
      <c r="E309" s="2">
        <f t="shared" si="25"/>
        <v>0.21250197532525528</v>
      </c>
      <c r="F309" s="2">
        <f t="shared" si="29"/>
        <v>0.16237420890691237</v>
      </c>
      <c r="G309" s="2">
        <f t="shared" si="27"/>
        <v>5.0127766418342906E-2</v>
      </c>
      <c r="H309" s="2" t="str">
        <f t="shared" si="28"/>
        <v>Sell</v>
      </c>
    </row>
    <row r="310" spans="1:8" ht="13.5" x14ac:dyDescent="0.25">
      <c r="A310" s="3">
        <f>TITRES_STAT!B313</f>
        <v>42755</v>
      </c>
      <c r="B310" s="5">
        <f>TITRES_STAT!D313</f>
        <v>1.75</v>
      </c>
      <c r="C310" s="2">
        <f t="shared" si="24"/>
        <v>2.2115865101941758</v>
      </c>
      <c r="D310" s="2">
        <f t="shared" si="26"/>
        <v>1.9943689313086261</v>
      </c>
      <c r="E310" s="2">
        <f t="shared" si="25"/>
        <v>0.21721757888554971</v>
      </c>
      <c r="F310" s="2">
        <f t="shared" si="29"/>
        <v>0.17334288290263986</v>
      </c>
      <c r="G310" s="2">
        <f t="shared" si="27"/>
        <v>4.3874695982909856E-2</v>
      </c>
      <c r="H310" s="2" t="str">
        <f t="shared" si="28"/>
        <v>Sell</v>
      </c>
    </row>
    <row r="311" spans="1:8" ht="13.5" x14ac:dyDescent="0.25">
      <c r="A311" s="3">
        <f>TITRES_STAT!B314</f>
        <v>42758</v>
      </c>
      <c r="B311" s="5">
        <f>TITRES_STAT!D314</f>
        <v>1.75</v>
      </c>
      <c r="C311" s="2">
        <f t="shared" si="24"/>
        <v>2.1851885855489179</v>
      </c>
      <c r="D311" s="2">
        <f t="shared" si="26"/>
        <v>1.9762675289894687</v>
      </c>
      <c r="E311" s="2">
        <f t="shared" si="25"/>
        <v>0.20892105655944926</v>
      </c>
      <c r="F311" s="2">
        <f t="shared" si="29"/>
        <v>0.18045851763400175</v>
      </c>
      <c r="G311" s="2">
        <f t="shared" si="27"/>
        <v>2.8462538925447506E-2</v>
      </c>
      <c r="H311" s="2" t="str">
        <f t="shared" si="28"/>
        <v>Sell</v>
      </c>
    </row>
    <row r="312" spans="1:8" ht="13.5" x14ac:dyDescent="0.25">
      <c r="A312" s="3">
        <f>TITRES_STAT!B315</f>
        <v>42759</v>
      </c>
      <c r="B312" s="5">
        <f>TITRES_STAT!D315</f>
        <v>1.75</v>
      </c>
      <c r="C312" s="2">
        <f t="shared" si="24"/>
        <v>2.1490057262336997</v>
      </c>
      <c r="D312" s="2">
        <f t="shared" si="26"/>
        <v>1.9595069712865449</v>
      </c>
      <c r="E312" s="2">
        <f t="shared" si="25"/>
        <v>0.18949875494715474</v>
      </c>
      <c r="F312" s="2">
        <f t="shared" si="29"/>
        <v>0.18226656509663236</v>
      </c>
      <c r="G312" s="2">
        <f t="shared" si="27"/>
        <v>7.2321898505223747E-3</v>
      </c>
      <c r="H312" s="2" t="str">
        <f t="shared" si="28"/>
        <v>Sell</v>
      </c>
    </row>
    <row r="313" spans="1:8" ht="13.5" x14ac:dyDescent="0.25">
      <c r="A313" s="3">
        <f>TITRES_STAT!B316</f>
        <v>42760</v>
      </c>
      <c r="B313" s="5">
        <f>TITRES_STAT!D316</f>
        <v>1.74</v>
      </c>
      <c r="C313" s="2">
        <f t="shared" si="24"/>
        <v>2.1183894606592841</v>
      </c>
      <c r="D313" s="2">
        <f t="shared" si="26"/>
        <v>1.9432471956356898</v>
      </c>
      <c r="E313" s="2">
        <f t="shared" si="25"/>
        <v>0.17514226502359431</v>
      </c>
      <c r="F313" s="2">
        <f t="shared" si="29"/>
        <v>0.18084170508202474</v>
      </c>
      <c r="G313" s="2">
        <f t="shared" si="27"/>
        <v>-5.6994400584304272E-3</v>
      </c>
      <c r="H313" s="2" t="str">
        <f t="shared" si="28"/>
        <v>Hold</v>
      </c>
    </row>
    <row r="314" spans="1:8" ht="13.5" x14ac:dyDescent="0.25">
      <c r="A314" s="3">
        <f>TITRES_STAT!B317</f>
        <v>42761</v>
      </c>
      <c r="B314" s="5">
        <f>TITRES_STAT!D317</f>
        <v>1.72</v>
      </c>
      <c r="C314" s="2">
        <f t="shared" si="24"/>
        <v>2.0801756974809327</v>
      </c>
      <c r="D314" s="2">
        <f t="shared" si="26"/>
        <v>1.9267103663293423</v>
      </c>
      <c r="E314" s="2">
        <f t="shared" si="25"/>
        <v>0.15346533115159033</v>
      </c>
      <c r="F314" s="2">
        <f t="shared" si="29"/>
        <v>0.17536643029593785</v>
      </c>
      <c r="G314" s="2">
        <f t="shared" si="27"/>
        <v>-2.1901099144347513E-2</v>
      </c>
      <c r="H314" s="2" t="str">
        <f t="shared" si="28"/>
        <v>Hold</v>
      </c>
    </row>
    <row r="315" spans="1:8" ht="13.5" x14ac:dyDescent="0.25">
      <c r="A315" s="3">
        <f>TITRES_STAT!B318</f>
        <v>42762</v>
      </c>
      <c r="B315" s="5">
        <f>TITRES_STAT!D318</f>
        <v>1.7</v>
      </c>
      <c r="C315" s="2">
        <f t="shared" si="24"/>
        <v>2.0370717440223278</v>
      </c>
      <c r="D315" s="2">
        <f t="shared" si="26"/>
        <v>1.9099170058605022</v>
      </c>
      <c r="E315" s="2">
        <f t="shared" si="25"/>
        <v>0.12715473816182565</v>
      </c>
      <c r="F315" s="2">
        <f t="shared" si="29"/>
        <v>0.16572409186911544</v>
      </c>
      <c r="G315" s="2">
        <f t="shared" si="27"/>
        <v>-3.8569353707289783E-2</v>
      </c>
      <c r="H315" s="2" t="str">
        <f t="shared" si="28"/>
        <v>Hold</v>
      </c>
    </row>
    <row r="316" spans="1:8" ht="13.5" x14ac:dyDescent="0.25">
      <c r="A316" s="3">
        <f>TITRES_STAT!B319</f>
        <v>42765</v>
      </c>
      <c r="B316" s="5">
        <f>TITRES_STAT!D319</f>
        <v>1.65</v>
      </c>
      <c r="C316" s="2">
        <f t="shared" si="24"/>
        <v>1.9882914757112005</v>
      </c>
      <c r="D316" s="2">
        <f t="shared" si="26"/>
        <v>1.8906638943152798</v>
      </c>
      <c r="E316" s="2">
        <f t="shared" si="25"/>
        <v>9.7627581395920648E-2</v>
      </c>
      <c r="F316" s="2">
        <f t="shared" si="29"/>
        <v>0.1521047897744765</v>
      </c>
      <c r="G316" s="2">
        <f t="shared" si="27"/>
        <v>-5.4477208378555853E-2</v>
      </c>
      <c r="H316" s="2" t="str">
        <f t="shared" si="28"/>
        <v>Hold</v>
      </c>
    </row>
    <row r="317" spans="1:8" ht="13.5" x14ac:dyDescent="0.25">
      <c r="A317" s="3">
        <f>TITRES_STAT!B320</f>
        <v>42766</v>
      </c>
      <c r="B317" s="5">
        <f>TITRES_STAT!D320</f>
        <v>1.65</v>
      </c>
      <c r="C317" s="2">
        <f t="shared" si="24"/>
        <v>1.9470158640633235</v>
      </c>
      <c r="D317" s="2">
        <f t="shared" si="26"/>
        <v>1.8728369391808146</v>
      </c>
      <c r="E317" s="2">
        <f t="shared" si="25"/>
        <v>7.4178924882508879E-2</v>
      </c>
      <c r="F317" s="2">
        <f t="shared" si="29"/>
        <v>0.13651961679608299</v>
      </c>
      <c r="G317" s="2">
        <f t="shared" si="27"/>
        <v>-6.2340691913574109E-2</v>
      </c>
      <c r="H317" s="2" t="str">
        <f t="shared" si="28"/>
        <v>Hold</v>
      </c>
    </row>
    <row r="318" spans="1:8" ht="13.5" x14ac:dyDescent="0.25">
      <c r="A318" s="3">
        <f>TITRES_STAT!B321</f>
        <v>42767</v>
      </c>
      <c r="B318" s="5">
        <f>TITRES_STAT!D321</f>
        <v>1.61</v>
      </c>
      <c r="C318" s="2">
        <f t="shared" si="24"/>
        <v>1.9228595772843506</v>
      </c>
      <c r="D318" s="2">
        <f t="shared" si="26"/>
        <v>1.853367536278532</v>
      </c>
      <c r="E318" s="2">
        <f t="shared" si="25"/>
        <v>6.9492041005818628E-2</v>
      </c>
      <c r="F318" s="2">
        <f t="shared" si="29"/>
        <v>0.12311410163803012</v>
      </c>
      <c r="G318" s="2">
        <f t="shared" si="27"/>
        <v>-5.3622060632211491E-2</v>
      </c>
      <c r="H318" s="2" t="str">
        <f t="shared" si="28"/>
        <v>Hold</v>
      </c>
    </row>
    <row r="319" spans="1:8" ht="13.5" x14ac:dyDescent="0.25">
      <c r="A319" s="3">
        <f>TITRES_STAT!B322</f>
        <v>42768</v>
      </c>
      <c r="B319" s="5">
        <f>TITRES_STAT!D322</f>
        <v>1.61</v>
      </c>
      <c r="C319" s="2">
        <f t="shared" si="24"/>
        <v>1.9024196423175275</v>
      </c>
      <c r="D319" s="2">
        <f t="shared" si="26"/>
        <v>1.835340311369011</v>
      </c>
      <c r="E319" s="2">
        <f t="shared" si="25"/>
        <v>6.707933094851648E-2</v>
      </c>
      <c r="F319" s="2">
        <f t="shared" si="29"/>
        <v>0.1119071475001274</v>
      </c>
      <c r="G319" s="2">
        <f t="shared" si="27"/>
        <v>-4.4827816551610916E-2</v>
      </c>
      <c r="H319" s="2" t="str">
        <f t="shared" si="28"/>
        <v>Hold</v>
      </c>
    </row>
    <row r="320" spans="1:8" ht="13.5" x14ac:dyDescent="0.25">
      <c r="A320" s="3">
        <f>TITRES_STAT!B323</f>
        <v>42769</v>
      </c>
      <c r="B320" s="5">
        <f>TITRES_STAT!D323</f>
        <v>1.61</v>
      </c>
      <c r="C320" s="2">
        <f t="shared" si="24"/>
        <v>1.8789704665763693</v>
      </c>
      <c r="D320" s="2">
        <f t="shared" si="26"/>
        <v>1.818648436452788</v>
      </c>
      <c r="E320" s="2">
        <f t="shared" si="25"/>
        <v>6.0322030123581394E-2</v>
      </c>
      <c r="F320" s="2">
        <f t="shared" si="29"/>
        <v>0.10159012402481821</v>
      </c>
      <c r="G320" s="2">
        <f t="shared" si="27"/>
        <v>-4.1268093901236813E-2</v>
      </c>
      <c r="H320" s="2" t="str">
        <f t="shared" si="28"/>
        <v>Hold</v>
      </c>
    </row>
    <row r="321" spans="1:8" ht="13.5" x14ac:dyDescent="0.25">
      <c r="A321" s="3">
        <f>TITRES_STAT!B324</f>
        <v>42772</v>
      </c>
      <c r="B321" s="5">
        <f>TITRES_STAT!D324</f>
        <v>1.65</v>
      </c>
      <c r="C321" s="2">
        <f t="shared" si="24"/>
        <v>1.8591288563338511</v>
      </c>
      <c r="D321" s="2">
        <f t="shared" si="26"/>
        <v>1.8061559596785073</v>
      </c>
      <c r="E321" s="2">
        <f t="shared" si="25"/>
        <v>5.2972896655343771E-2</v>
      </c>
      <c r="F321" s="2">
        <f t="shared" si="29"/>
        <v>9.1866678550923314E-2</v>
      </c>
      <c r="G321" s="2">
        <f t="shared" si="27"/>
        <v>-3.8893781895579543E-2</v>
      </c>
      <c r="H321" s="2" t="str">
        <f t="shared" si="28"/>
        <v>Hold</v>
      </c>
    </row>
    <row r="322" spans="1:8" ht="13.5" x14ac:dyDescent="0.25">
      <c r="A322" s="3">
        <f>TITRES_STAT!B325</f>
        <v>42773</v>
      </c>
      <c r="B322" s="5">
        <f>TITRES_STAT!D325</f>
        <v>1.65</v>
      </c>
      <c r="C322" s="2">
        <f t="shared" si="24"/>
        <v>1.8423398015132588</v>
      </c>
      <c r="D322" s="2">
        <f t="shared" si="26"/>
        <v>1.7945888515541735</v>
      </c>
      <c r="E322" s="2">
        <f t="shared" si="25"/>
        <v>4.7750949959085354E-2</v>
      </c>
      <c r="F322" s="2">
        <f t="shared" si="29"/>
        <v>8.3043532832555722E-2</v>
      </c>
      <c r="G322" s="2">
        <f t="shared" si="27"/>
        <v>-3.5292582873470368E-2</v>
      </c>
      <c r="H322" s="2" t="str">
        <f t="shared" si="28"/>
        <v>Hold</v>
      </c>
    </row>
    <row r="323" spans="1:8" ht="13.5" x14ac:dyDescent="0.25">
      <c r="A323" s="3">
        <f>TITRES_STAT!B326</f>
        <v>42774</v>
      </c>
      <c r="B323" s="5">
        <f>TITRES_STAT!D326</f>
        <v>1.65</v>
      </c>
      <c r="C323" s="2">
        <f t="shared" si="24"/>
        <v>1.8265952166650652</v>
      </c>
      <c r="D323" s="2">
        <f t="shared" si="26"/>
        <v>1.7838785662538643</v>
      </c>
      <c r="E323" s="2">
        <f t="shared" si="25"/>
        <v>4.2716650411200874E-2</v>
      </c>
      <c r="F323" s="2">
        <f t="shared" si="29"/>
        <v>7.4978156348284752E-2</v>
      </c>
      <c r="G323" s="2">
        <f t="shared" si="27"/>
        <v>-3.2261505937083879E-2</v>
      </c>
      <c r="H323" s="2" t="str">
        <f t="shared" si="28"/>
        <v>Hold</v>
      </c>
    </row>
    <row r="324" spans="1:8" ht="13.5" x14ac:dyDescent="0.25">
      <c r="A324" s="3">
        <f>TITRES_STAT!B327</f>
        <v>42775</v>
      </c>
      <c r="B324" s="5">
        <f>TITRES_STAT!D327</f>
        <v>1.58</v>
      </c>
      <c r="C324" s="2">
        <f t="shared" si="24"/>
        <v>1.8101959525627476</v>
      </c>
      <c r="D324" s="2">
        <f t="shared" si="26"/>
        <v>1.7687764502350596</v>
      </c>
      <c r="E324" s="2">
        <f t="shared" si="25"/>
        <v>4.1419502327687985E-2</v>
      </c>
      <c r="F324" s="2">
        <f t="shared" si="29"/>
        <v>6.8266425544165399E-2</v>
      </c>
      <c r="G324" s="2">
        <f t="shared" si="27"/>
        <v>-2.6846923216477414E-2</v>
      </c>
      <c r="H324" s="2" t="str">
        <f t="shared" si="28"/>
        <v>Hold</v>
      </c>
    </row>
    <row r="325" spans="1:8" ht="13.5" x14ac:dyDescent="0.25">
      <c r="A325" s="3">
        <f>TITRES_STAT!B328</f>
        <v>42776</v>
      </c>
      <c r="B325" s="5">
        <f>TITRES_STAT!D328</f>
        <v>1.5</v>
      </c>
      <c r="C325" s="2">
        <f t="shared" si="24"/>
        <v>1.7932427290915556</v>
      </c>
      <c r="D325" s="2">
        <f t="shared" si="26"/>
        <v>1.7488670835509812</v>
      </c>
      <c r="E325" s="2">
        <f t="shared" si="25"/>
        <v>4.4375645540574382E-2</v>
      </c>
      <c r="F325" s="2">
        <f t="shared" si="29"/>
        <v>6.3488269543447204E-2</v>
      </c>
      <c r="G325" s="2">
        <f t="shared" si="27"/>
        <v>-1.9112624002872822E-2</v>
      </c>
      <c r="H325" s="2" t="str">
        <f t="shared" si="28"/>
        <v>Hold</v>
      </c>
    </row>
    <row r="326" spans="1:8" ht="13.5" x14ac:dyDescent="0.25">
      <c r="A326" s="3">
        <f>TITRES_STAT!B329</f>
        <v>42779</v>
      </c>
      <c r="B326" s="5">
        <f>TITRES_STAT!D329</f>
        <v>1.54</v>
      </c>
      <c r="C326" s="2">
        <f t="shared" si="24"/>
        <v>1.771205386154393</v>
      </c>
      <c r="D326" s="2">
        <f t="shared" si="26"/>
        <v>1.7333954477323898</v>
      </c>
      <c r="E326" s="2">
        <f t="shared" si="25"/>
        <v>3.7809938422003198E-2</v>
      </c>
      <c r="F326" s="2">
        <f t="shared" si="29"/>
        <v>5.8352603319158404E-2</v>
      </c>
      <c r="G326" s="2">
        <f t="shared" si="27"/>
        <v>-2.0542664897155206E-2</v>
      </c>
      <c r="H326" s="2" t="str">
        <f t="shared" si="28"/>
        <v>Hold</v>
      </c>
    </row>
    <row r="327" spans="1:8" ht="13.5" x14ac:dyDescent="0.25">
      <c r="A327" s="3">
        <f>TITRES_STAT!B330</f>
        <v>42780</v>
      </c>
      <c r="B327" s="5">
        <f>TITRES_STAT!D330</f>
        <v>1.54</v>
      </c>
      <c r="C327" s="2">
        <f t="shared" si="24"/>
        <v>1.7525584036691018</v>
      </c>
      <c r="D327" s="2">
        <f t="shared" si="26"/>
        <v>1.7190698590114719</v>
      </c>
      <c r="E327" s="2">
        <f t="shared" si="25"/>
        <v>3.3488544657629848E-2</v>
      </c>
      <c r="F327" s="2">
        <f t="shared" si="29"/>
        <v>5.3379791586852694E-2</v>
      </c>
      <c r="G327" s="2">
        <f t="shared" si="27"/>
        <v>-1.9891246929222846E-2</v>
      </c>
      <c r="H327" s="2" t="str">
        <f t="shared" si="28"/>
        <v>Hold</v>
      </c>
    </row>
    <row r="328" spans="1:8" ht="13.5" x14ac:dyDescent="0.25">
      <c r="A328" s="3">
        <f>TITRES_STAT!B331</f>
        <v>42781</v>
      </c>
      <c r="B328" s="5">
        <f>TITRES_STAT!D331</f>
        <v>1.54</v>
      </c>
      <c r="C328" s="2">
        <f t="shared" si="24"/>
        <v>1.7306263415661629</v>
      </c>
      <c r="D328" s="2">
        <f t="shared" si="26"/>
        <v>1.705805425010622</v>
      </c>
      <c r="E328" s="2">
        <f t="shared" si="25"/>
        <v>2.4820916555540862E-2</v>
      </c>
      <c r="F328" s="2">
        <f t="shared" si="29"/>
        <v>4.7668016580590326E-2</v>
      </c>
      <c r="G328" s="2">
        <f t="shared" si="27"/>
        <v>-2.2847100025049465E-2</v>
      </c>
      <c r="H328" s="2" t="str">
        <f t="shared" si="28"/>
        <v>Hold</v>
      </c>
    </row>
    <row r="329" spans="1:8" ht="13.5" x14ac:dyDescent="0.25">
      <c r="A329" s="3">
        <f>TITRES_STAT!B332</f>
        <v>42782</v>
      </c>
      <c r="B329" s="5">
        <f>TITRES_STAT!D332</f>
        <v>1.54</v>
      </c>
      <c r="C329" s="2">
        <f t="shared" si="24"/>
        <v>1.7120684428636763</v>
      </c>
      <c r="D329" s="2">
        <f t="shared" si="26"/>
        <v>1.6935235416765018</v>
      </c>
      <c r="E329" s="2">
        <f t="shared" si="25"/>
        <v>1.8544901187174556E-2</v>
      </c>
      <c r="F329" s="2">
        <f t="shared" si="29"/>
        <v>4.1843393501907175E-2</v>
      </c>
      <c r="G329" s="2">
        <f t="shared" si="27"/>
        <v>-2.3298492314732619E-2</v>
      </c>
      <c r="H329" s="2" t="str">
        <f t="shared" si="28"/>
        <v>Hold</v>
      </c>
    </row>
    <row r="330" spans="1:8" ht="13.5" x14ac:dyDescent="0.25">
      <c r="A330" s="3">
        <f>TITRES_STAT!B333</f>
        <v>42783</v>
      </c>
      <c r="B330" s="5">
        <f>TITRES_STAT!D333</f>
        <v>1.54</v>
      </c>
      <c r="C330" s="2">
        <f t="shared" si="24"/>
        <v>1.6963656055000338</v>
      </c>
      <c r="D330" s="2">
        <f t="shared" si="26"/>
        <v>1.6821514274782423</v>
      </c>
      <c r="E330" s="2">
        <f t="shared" si="25"/>
        <v>1.4214178021791479E-2</v>
      </c>
      <c r="F330" s="2">
        <f t="shared" si="29"/>
        <v>3.6317550405884039E-2</v>
      </c>
      <c r="G330" s="2">
        <f t="shared" si="27"/>
        <v>-2.2103372384092559E-2</v>
      </c>
      <c r="H330" s="2" t="str">
        <f t="shared" si="28"/>
        <v>Hold</v>
      </c>
    </row>
    <row r="331" spans="1:8" ht="13.5" x14ac:dyDescent="0.25">
      <c r="A331" s="3">
        <f>TITRES_STAT!B334</f>
        <v>42786</v>
      </c>
      <c r="B331" s="5">
        <f>TITRES_STAT!D334</f>
        <v>1.54</v>
      </c>
      <c r="C331" s="2">
        <f t="shared" si="24"/>
        <v>1.6892324354231054</v>
      </c>
      <c r="D331" s="2">
        <f t="shared" si="26"/>
        <v>1.6716216921094835</v>
      </c>
      <c r="E331" s="2">
        <f t="shared" si="25"/>
        <v>1.761074331362189E-2</v>
      </c>
      <c r="F331" s="2">
        <f t="shared" si="29"/>
        <v>3.2576188987431615E-2</v>
      </c>
      <c r="G331" s="2">
        <f t="shared" si="27"/>
        <v>-1.4965445673809724E-2</v>
      </c>
      <c r="H331" s="2" t="str">
        <f t="shared" si="28"/>
        <v>Hold</v>
      </c>
    </row>
    <row r="332" spans="1:8" ht="13.5" x14ac:dyDescent="0.25">
      <c r="A332" s="3">
        <f>TITRES_STAT!B335</f>
        <v>42787</v>
      </c>
      <c r="B332" s="5">
        <f>TITRES_STAT!D335</f>
        <v>1.5</v>
      </c>
      <c r="C332" s="2">
        <f t="shared" si="24"/>
        <v>1.683196676127243</v>
      </c>
      <c r="D332" s="2">
        <f t="shared" si="26"/>
        <v>1.6589089741754477</v>
      </c>
      <c r="E332" s="2">
        <f t="shared" si="25"/>
        <v>2.4287701951795304E-2</v>
      </c>
      <c r="F332" s="2">
        <f t="shared" si="29"/>
        <v>3.0918491580304356E-2</v>
      </c>
      <c r="G332" s="2">
        <f t="shared" si="27"/>
        <v>-6.6307896285090519E-3</v>
      </c>
      <c r="H332" s="2" t="str">
        <f t="shared" si="28"/>
        <v>Hold</v>
      </c>
    </row>
    <row r="333" spans="1:8" ht="13.5" x14ac:dyDescent="0.25">
      <c r="A333" s="3">
        <f>TITRES_STAT!B336</f>
        <v>42788</v>
      </c>
      <c r="B333" s="5">
        <f>TITRES_STAT!D336</f>
        <v>1.46</v>
      </c>
      <c r="C333" s="2">
        <f t="shared" si="24"/>
        <v>1.6780894951845902</v>
      </c>
      <c r="D333" s="2">
        <f t="shared" si="26"/>
        <v>1.6441749760883775</v>
      </c>
      <c r="E333" s="2">
        <f t="shared" si="25"/>
        <v>3.3914519096212681E-2</v>
      </c>
      <c r="F333" s="2">
        <f t="shared" si="29"/>
        <v>3.1517697083486021E-2</v>
      </c>
      <c r="G333" s="2">
        <f t="shared" si="27"/>
        <v>2.3968220127266598E-3</v>
      </c>
      <c r="H333" s="2" t="str">
        <f t="shared" si="28"/>
        <v>Sell</v>
      </c>
    </row>
    <row r="334" spans="1:8" ht="13.5" x14ac:dyDescent="0.25">
      <c r="A334" s="3">
        <f>TITRES_STAT!B337</f>
        <v>42789</v>
      </c>
      <c r="B334" s="5">
        <f>TITRES_STAT!D337</f>
        <v>1.46</v>
      </c>
      <c r="C334" s="2">
        <f t="shared" si="24"/>
        <v>1.6629988036177303</v>
      </c>
      <c r="D334" s="2">
        <f t="shared" si="26"/>
        <v>1.6305323852670162</v>
      </c>
      <c r="E334" s="2">
        <f t="shared" si="25"/>
        <v>3.2466418350714177E-2</v>
      </c>
      <c r="F334" s="2">
        <f t="shared" si="29"/>
        <v>3.1707441336931652E-2</v>
      </c>
      <c r="G334" s="2">
        <f t="shared" si="27"/>
        <v>7.5897701378252469E-4</v>
      </c>
      <c r="H334" s="2" t="str">
        <f t="shared" si="28"/>
        <v>Sell</v>
      </c>
    </row>
    <row r="335" spans="1:8" ht="13.5" x14ac:dyDescent="0.25">
      <c r="A335" s="3">
        <f>TITRES_STAT!B338</f>
        <v>42790</v>
      </c>
      <c r="B335" s="5">
        <f>TITRES_STAT!D338</f>
        <v>1.46</v>
      </c>
      <c r="C335" s="2">
        <f t="shared" ref="C335:C398" si="30">$C$4*B325+C334*(1-$C$4)</f>
        <v>1.637922064599618</v>
      </c>
      <c r="D335" s="2">
        <f t="shared" si="26"/>
        <v>1.6179003567287187</v>
      </c>
      <c r="E335" s="2">
        <f t="shared" si="25"/>
        <v>2.0021707870899297E-2</v>
      </c>
      <c r="F335" s="2">
        <f t="shared" si="29"/>
        <v>2.9370294643725182E-2</v>
      </c>
      <c r="G335" s="2">
        <f t="shared" si="27"/>
        <v>-9.3485867728258856E-3</v>
      </c>
      <c r="H335" s="2" t="str">
        <f t="shared" si="28"/>
        <v>Hold</v>
      </c>
    </row>
    <row r="336" spans="1:8" ht="13.5" x14ac:dyDescent="0.25">
      <c r="A336" s="3">
        <f>TITRES_STAT!B339</f>
        <v>42793</v>
      </c>
      <c r="B336" s="5">
        <f>TITRES_STAT!D339</f>
        <v>1.46</v>
      </c>
      <c r="C336" s="2">
        <f t="shared" si="30"/>
        <v>1.6228571315842921</v>
      </c>
      <c r="D336" s="2">
        <f t="shared" si="26"/>
        <v>1.6062040340080728</v>
      </c>
      <c r="E336" s="2">
        <f t="shared" si="25"/>
        <v>1.6653097576219356E-2</v>
      </c>
      <c r="F336" s="2">
        <f t="shared" si="29"/>
        <v>2.6826855230224021E-2</v>
      </c>
      <c r="G336" s="2">
        <f t="shared" si="27"/>
        <v>-1.0173757654004665E-2</v>
      </c>
      <c r="H336" s="2" t="str">
        <f t="shared" si="28"/>
        <v>Hold</v>
      </c>
    </row>
    <row r="337" spans="1:8" ht="13.5" x14ac:dyDescent="0.25">
      <c r="A337" s="3">
        <f>TITRES_STAT!B340</f>
        <v>42794</v>
      </c>
      <c r="B337" s="5">
        <f>TITRES_STAT!D340</f>
        <v>1.4</v>
      </c>
      <c r="C337" s="2">
        <f t="shared" si="30"/>
        <v>1.6101098805713241</v>
      </c>
      <c r="D337" s="2">
        <f t="shared" si="26"/>
        <v>1.5909296611185859</v>
      </c>
      <c r="E337" s="2">
        <f t="shared" si="25"/>
        <v>1.9180219452738179E-2</v>
      </c>
      <c r="F337" s="2">
        <f t="shared" si="29"/>
        <v>2.5297528074726853E-2</v>
      </c>
      <c r="G337" s="2">
        <f t="shared" si="27"/>
        <v>-6.1173086219886742E-3</v>
      </c>
      <c r="H337" s="2" t="str">
        <f t="shared" si="28"/>
        <v>Hold</v>
      </c>
    </row>
    <row r="338" spans="1:8" ht="13.5" x14ac:dyDescent="0.25">
      <c r="A338" s="3">
        <f>TITRES_STAT!B341</f>
        <v>42795</v>
      </c>
      <c r="B338" s="5">
        <f>TITRES_STAT!D341</f>
        <v>1.4</v>
      </c>
      <c r="C338" s="2">
        <f t="shared" si="30"/>
        <v>1.5993237450988127</v>
      </c>
      <c r="D338" s="2">
        <f t="shared" si="26"/>
        <v>1.5767867232579498</v>
      </c>
      <c r="E338" s="2">
        <f t="shared" si="25"/>
        <v>2.2537021840862925E-2</v>
      </c>
      <c r="F338" s="2">
        <f t="shared" si="29"/>
        <v>2.4745426827954071E-2</v>
      </c>
      <c r="G338" s="2">
        <f t="shared" si="27"/>
        <v>-2.2084049870911455E-3</v>
      </c>
      <c r="H338" s="2" t="str">
        <f t="shared" si="28"/>
        <v>Hold</v>
      </c>
    </row>
    <row r="339" spans="1:8" ht="13.5" x14ac:dyDescent="0.25">
      <c r="A339" s="3">
        <f>TITRES_STAT!B342</f>
        <v>42796</v>
      </c>
      <c r="B339" s="5">
        <f>TITRES_STAT!D342</f>
        <v>1.4</v>
      </c>
      <c r="C339" s="2">
        <f t="shared" si="30"/>
        <v>1.5901970150836109</v>
      </c>
      <c r="D339" s="2">
        <f t="shared" si="26"/>
        <v>1.5636914104240276</v>
      </c>
      <c r="E339" s="2">
        <f t="shared" si="25"/>
        <v>2.6505604659583293E-2</v>
      </c>
      <c r="F339" s="2">
        <f t="shared" si="29"/>
        <v>2.5097462394279915E-2</v>
      </c>
      <c r="G339" s="2">
        <f t="shared" si="27"/>
        <v>1.4081422653033776E-3</v>
      </c>
      <c r="H339" s="2" t="str">
        <f t="shared" si="28"/>
        <v>Sell</v>
      </c>
    </row>
    <row r="340" spans="1:8" ht="13.5" x14ac:dyDescent="0.25">
      <c r="A340" s="3">
        <f>TITRES_STAT!B343</f>
        <v>42797</v>
      </c>
      <c r="B340" s="5">
        <f>TITRES_STAT!D343</f>
        <v>1.4</v>
      </c>
      <c r="C340" s="2">
        <f t="shared" si="30"/>
        <v>1.5824743973784401</v>
      </c>
      <c r="D340" s="2">
        <f t="shared" si="26"/>
        <v>1.5515661207629885</v>
      </c>
      <c r="E340" s="2">
        <f t="shared" si="25"/>
        <v>3.0908276615451591E-2</v>
      </c>
      <c r="F340" s="2">
        <f t="shared" si="29"/>
        <v>2.6259625238514252E-2</v>
      </c>
      <c r="G340" s="2">
        <f t="shared" si="27"/>
        <v>4.6486513769373392E-3</v>
      </c>
      <c r="H340" s="2" t="str">
        <f t="shared" si="28"/>
        <v>Sell</v>
      </c>
    </row>
    <row r="341" spans="1:8" ht="13.5" x14ac:dyDescent="0.25">
      <c r="A341" s="3">
        <f>TITRES_STAT!B344</f>
        <v>42800</v>
      </c>
      <c r="B341" s="5">
        <f>TITRES_STAT!D344</f>
        <v>1.38</v>
      </c>
      <c r="C341" s="2">
        <f t="shared" si="30"/>
        <v>1.5759398747048341</v>
      </c>
      <c r="D341" s="2">
        <f t="shared" si="26"/>
        <v>1.5388575192249894</v>
      </c>
      <c r="E341" s="2">
        <f t="shared" si="25"/>
        <v>3.7082355479844731E-2</v>
      </c>
      <c r="F341" s="2">
        <f t="shared" si="29"/>
        <v>2.8424171286780348E-2</v>
      </c>
      <c r="G341" s="2">
        <f t="shared" si="27"/>
        <v>8.6581841930643832E-3</v>
      </c>
      <c r="H341" s="2" t="str">
        <f t="shared" si="28"/>
        <v>Sell</v>
      </c>
    </row>
    <row r="342" spans="1:8" ht="13.5" x14ac:dyDescent="0.25">
      <c r="A342" s="3">
        <f>TITRES_STAT!B345</f>
        <v>42801</v>
      </c>
      <c r="B342" s="5">
        <f>TITRES_STAT!D345</f>
        <v>1.38</v>
      </c>
      <c r="C342" s="2">
        <f t="shared" si="30"/>
        <v>1.5642568170579365</v>
      </c>
      <c r="D342" s="2">
        <f t="shared" si="26"/>
        <v>1.5270902955786938</v>
      </c>
      <c r="E342" s="2">
        <f t="shared" si="25"/>
        <v>3.7166521479242709E-2</v>
      </c>
      <c r="F342" s="2">
        <f t="shared" si="29"/>
        <v>3.0172641325272823E-2</v>
      </c>
      <c r="G342" s="2">
        <f t="shared" si="27"/>
        <v>6.9938801539698864E-3</v>
      </c>
      <c r="H342" s="2" t="str">
        <f t="shared" si="28"/>
        <v>Sell</v>
      </c>
    </row>
    <row r="343" spans="1:8" ht="13.5" x14ac:dyDescent="0.25">
      <c r="A343" s="3">
        <f>TITRES_STAT!B346</f>
        <v>42802</v>
      </c>
      <c r="B343" s="5">
        <f>TITRES_STAT!D346</f>
        <v>1.38</v>
      </c>
      <c r="C343" s="2">
        <f t="shared" si="30"/>
        <v>1.548217306741331</v>
      </c>
      <c r="D343" s="2">
        <f t="shared" si="26"/>
        <v>1.5161947181284201</v>
      </c>
      <c r="E343" s="2">
        <f t="shared" si="25"/>
        <v>3.2022588612910852E-2</v>
      </c>
      <c r="F343" s="2">
        <f t="shared" si="29"/>
        <v>3.054263078280043E-2</v>
      </c>
      <c r="G343" s="2">
        <f t="shared" si="27"/>
        <v>1.4799578301104219E-3</v>
      </c>
      <c r="H343" s="2" t="str">
        <f t="shared" si="28"/>
        <v>Sell</v>
      </c>
    </row>
    <row r="344" spans="1:8" ht="13.5" x14ac:dyDescent="0.25">
      <c r="A344" s="3">
        <f>TITRES_STAT!B347</f>
        <v>42803</v>
      </c>
      <c r="B344" s="5">
        <f>TITRES_STAT!D347</f>
        <v>1.38</v>
      </c>
      <c r="C344" s="2">
        <f t="shared" si="30"/>
        <v>1.5346454133965108</v>
      </c>
      <c r="D344" s="2">
        <f t="shared" si="26"/>
        <v>1.5061062204892779</v>
      </c>
      <c r="E344" s="2">
        <f t="shared" si="25"/>
        <v>2.8539192907232946E-2</v>
      </c>
      <c r="F344" s="2">
        <f t="shared" si="29"/>
        <v>3.0141943207686935E-2</v>
      </c>
      <c r="G344" s="2">
        <f t="shared" si="27"/>
        <v>-1.6027503004539881E-3</v>
      </c>
      <c r="H344" s="2" t="str">
        <f t="shared" si="28"/>
        <v>Hold</v>
      </c>
    </row>
    <row r="345" spans="1:8" ht="13.5" x14ac:dyDescent="0.25">
      <c r="A345" s="3">
        <f>TITRES_STAT!B348</f>
        <v>42804</v>
      </c>
      <c r="B345" s="5">
        <f>TITRES_STAT!D348</f>
        <v>1.38</v>
      </c>
      <c r="C345" s="2">
        <f t="shared" si="30"/>
        <v>1.5231615036432016</v>
      </c>
      <c r="D345" s="2">
        <f t="shared" si="26"/>
        <v>1.4967650189715536</v>
      </c>
      <c r="E345" s="2">
        <f t="shared" si="25"/>
        <v>2.6396484671648013E-2</v>
      </c>
      <c r="F345" s="2">
        <f t="shared" si="29"/>
        <v>2.9392851500479152E-2</v>
      </c>
      <c r="G345" s="2">
        <f t="shared" si="27"/>
        <v>-2.9963668288311394E-3</v>
      </c>
      <c r="H345" s="2" t="str">
        <f t="shared" si="28"/>
        <v>Hold</v>
      </c>
    </row>
    <row r="346" spans="1:8" ht="13.5" x14ac:dyDescent="0.25">
      <c r="A346" s="3">
        <f>TITRES_STAT!B349</f>
        <v>42807</v>
      </c>
      <c r="B346" s="5">
        <f>TITRES_STAT!D349</f>
        <v>1.38</v>
      </c>
      <c r="C346" s="2">
        <f t="shared" si="30"/>
        <v>1.5134443492365552</v>
      </c>
      <c r="D346" s="2">
        <f t="shared" si="26"/>
        <v>1.4881157583069939</v>
      </c>
      <c r="E346" s="2">
        <f t="shared" si="25"/>
        <v>2.5328590929561301E-2</v>
      </c>
      <c r="F346" s="2">
        <f t="shared" si="29"/>
        <v>2.8579999386295584E-2</v>
      </c>
      <c r="G346" s="2">
        <f t="shared" si="27"/>
        <v>-3.2514084567342831E-3</v>
      </c>
      <c r="H346" s="2" t="str">
        <f t="shared" si="28"/>
        <v>Hold</v>
      </c>
    </row>
    <row r="347" spans="1:8" ht="13.5" x14ac:dyDescent="0.25">
      <c r="A347" s="3">
        <f>TITRES_STAT!B350</f>
        <v>42808</v>
      </c>
      <c r="B347" s="5">
        <f>TITRES_STAT!D350</f>
        <v>1.32</v>
      </c>
      <c r="C347" s="2">
        <f t="shared" si="30"/>
        <v>1.4959913724309315</v>
      </c>
      <c r="D347" s="2">
        <f t="shared" si="26"/>
        <v>1.4756627391731425</v>
      </c>
      <c r="E347" s="2">
        <f t="shared" si="25"/>
        <v>2.0328633257788997E-2</v>
      </c>
      <c r="F347" s="2">
        <f t="shared" si="29"/>
        <v>2.6929726160594268E-2</v>
      </c>
      <c r="G347" s="2">
        <f t="shared" si="27"/>
        <v>-6.6010929028052709E-3</v>
      </c>
      <c r="H347" s="2" t="str">
        <f t="shared" si="28"/>
        <v>Hold</v>
      </c>
    </row>
    <row r="348" spans="1:8" ht="13.5" x14ac:dyDescent="0.25">
      <c r="A348" s="3">
        <f>TITRES_STAT!B351</f>
        <v>42809</v>
      </c>
      <c r="B348" s="5">
        <f>TITRES_STAT!D351</f>
        <v>1.26</v>
      </c>
      <c r="C348" s="2">
        <f t="shared" si="30"/>
        <v>1.4812234689800188</v>
      </c>
      <c r="D348" s="2">
        <f t="shared" si="26"/>
        <v>1.4596877214566133</v>
      </c>
      <c r="E348" s="2">
        <f t="shared" ref="E348:E411" si="31">C348-D348</f>
        <v>2.153574752340548E-2</v>
      </c>
      <c r="F348" s="2">
        <f t="shared" si="29"/>
        <v>2.5850930433156512E-2</v>
      </c>
      <c r="G348" s="2">
        <f t="shared" si="27"/>
        <v>-4.3151829097510322E-3</v>
      </c>
      <c r="H348" s="2" t="str">
        <f t="shared" si="28"/>
        <v>Hold</v>
      </c>
    </row>
    <row r="349" spans="1:8" ht="13.5" x14ac:dyDescent="0.25">
      <c r="A349" s="3">
        <f>TITRES_STAT!B352</f>
        <v>42810</v>
      </c>
      <c r="B349" s="5">
        <f>TITRES_STAT!D352</f>
        <v>1.26</v>
      </c>
      <c r="C349" s="2">
        <f t="shared" si="30"/>
        <v>1.4687275506754003</v>
      </c>
      <c r="D349" s="2">
        <f t="shared" ref="D349:D412" si="32">$D$4*B349+(1-$D$4)*D348</f>
        <v>1.444896038385753</v>
      </c>
      <c r="E349" s="2">
        <f t="shared" si="31"/>
        <v>2.3831512289647305E-2</v>
      </c>
      <c r="F349" s="2">
        <f t="shared" si="29"/>
        <v>2.5447046804454674E-2</v>
      </c>
      <c r="G349" s="2">
        <f t="shared" si="27"/>
        <v>-1.6155345148073687E-3</v>
      </c>
      <c r="H349" s="2" t="str">
        <f t="shared" si="28"/>
        <v>Hold</v>
      </c>
    </row>
    <row r="350" spans="1:8" ht="13.5" x14ac:dyDescent="0.25">
      <c r="A350" s="3">
        <f>TITRES_STAT!B353</f>
        <v>42811</v>
      </c>
      <c r="B350" s="5">
        <f>TITRES_STAT!D353</f>
        <v>1.26</v>
      </c>
      <c r="C350" s="2">
        <f t="shared" si="30"/>
        <v>1.4581540813407234</v>
      </c>
      <c r="D350" s="2">
        <f t="shared" si="32"/>
        <v>1.4312000355423637</v>
      </c>
      <c r="E350" s="2">
        <f t="shared" si="31"/>
        <v>2.6954045798359694E-2</v>
      </c>
      <c r="F350" s="2">
        <f t="shared" si="29"/>
        <v>2.5748446603235678E-2</v>
      </c>
      <c r="G350" s="2">
        <f t="shared" si="27"/>
        <v>1.2055991951240158E-3</v>
      </c>
      <c r="H350" s="2" t="str">
        <f t="shared" si="28"/>
        <v>Sell</v>
      </c>
    </row>
    <row r="351" spans="1:8" ht="13.5" x14ac:dyDescent="0.25">
      <c r="A351" s="3">
        <f>TITRES_STAT!B354</f>
        <v>42815</v>
      </c>
      <c r="B351" s="5">
        <f>TITRES_STAT!D354</f>
        <v>1.23</v>
      </c>
      <c r="C351" s="2">
        <f t="shared" si="30"/>
        <v>1.4461303765190736</v>
      </c>
      <c r="D351" s="2">
        <f t="shared" si="32"/>
        <v>1.4162963292058923</v>
      </c>
      <c r="E351" s="2">
        <f t="shared" si="31"/>
        <v>2.9834047313181289E-2</v>
      </c>
      <c r="F351" s="2">
        <f t="shared" si="29"/>
        <v>2.6565566745224804E-2</v>
      </c>
      <c r="G351" s="2">
        <f t="shared" si="27"/>
        <v>3.2684805679564846E-3</v>
      </c>
      <c r="H351" s="2" t="str">
        <f t="shared" si="28"/>
        <v>Sell</v>
      </c>
    </row>
    <row r="352" spans="1:8" ht="13.5" x14ac:dyDescent="0.25">
      <c r="A352" s="3">
        <f>TITRES_STAT!B355</f>
        <v>42816</v>
      </c>
      <c r="B352" s="5">
        <f>TITRES_STAT!D355</f>
        <v>1.2</v>
      </c>
      <c r="C352" s="2">
        <f t="shared" si="30"/>
        <v>1.4359564724392162</v>
      </c>
      <c r="D352" s="2">
        <f t="shared" si="32"/>
        <v>1.4002743788943446</v>
      </c>
      <c r="E352" s="2">
        <f t="shared" si="31"/>
        <v>3.5682093544871618E-2</v>
      </c>
      <c r="F352" s="2">
        <f t="shared" si="29"/>
        <v>2.8388872105154166E-2</v>
      </c>
      <c r="G352" s="2">
        <f t="shared" si="27"/>
        <v>7.2932214397174525E-3</v>
      </c>
      <c r="H352" s="2" t="str">
        <f t="shared" si="28"/>
        <v>Sell</v>
      </c>
    </row>
    <row r="353" spans="1:8" ht="13.5" x14ac:dyDescent="0.25">
      <c r="A353" s="3">
        <f>TITRES_STAT!B356</f>
        <v>42817</v>
      </c>
      <c r="B353" s="5">
        <f>TITRES_STAT!D356</f>
        <v>1.2</v>
      </c>
      <c r="C353" s="2">
        <f t="shared" si="30"/>
        <v>1.4273477843716444</v>
      </c>
      <c r="D353" s="2">
        <f t="shared" si="32"/>
        <v>1.3854392397169857</v>
      </c>
      <c r="E353" s="2">
        <f t="shared" si="31"/>
        <v>4.1908544654658764E-2</v>
      </c>
      <c r="F353" s="2">
        <f t="shared" si="29"/>
        <v>3.1092806615055087E-2</v>
      </c>
      <c r="G353" s="2">
        <f t="shared" si="27"/>
        <v>1.0815738039603676E-2</v>
      </c>
      <c r="H353" s="2" t="str">
        <f t="shared" si="28"/>
        <v>Sell</v>
      </c>
    </row>
    <row r="354" spans="1:8" ht="13.5" x14ac:dyDescent="0.25">
      <c r="A354" s="3">
        <f>TITRES_STAT!B357</f>
        <v>42818</v>
      </c>
      <c r="B354" s="5">
        <f>TITRES_STAT!D357</f>
        <v>1.2</v>
      </c>
      <c r="C354" s="2">
        <f t="shared" si="30"/>
        <v>1.42006350985293</v>
      </c>
      <c r="D354" s="2">
        <f t="shared" si="32"/>
        <v>1.3717029997379495</v>
      </c>
      <c r="E354" s="2">
        <f t="shared" si="31"/>
        <v>4.8360510114980437E-2</v>
      </c>
      <c r="F354" s="2">
        <f t="shared" si="29"/>
        <v>3.4546347315040159E-2</v>
      </c>
      <c r="G354" s="2">
        <f t="shared" si="27"/>
        <v>1.3814162799940279E-2</v>
      </c>
      <c r="H354" s="2" t="str">
        <f t="shared" si="28"/>
        <v>Sell</v>
      </c>
    </row>
    <row r="355" spans="1:8" ht="13.5" x14ac:dyDescent="0.25">
      <c r="A355" s="3">
        <f>TITRES_STAT!B358</f>
        <v>42821</v>
      </c>
      <c r="B355" s="5">
        <f>TITRES_STAT!D358</f>
        <v>1.2</v>
      </c>
      <c r="C355" s="2">
        <f t="shared" si="30"/>
        <v>1.4138998929524791</v>
      </c>
      <c r="D355" s="2">
        <f t="shared" si="32"/>
        <v>1.3589842590166199</v>
      </c>
      <c r="E355" s="2">
        <f t="shared" si="31"/>
        <v>5.4915633935859187E-2</v>
      </c>
      <c r="F355" s="2">
        <f t="shared" si="29"/>
        <v>3.8620204639203966E-2</v>
      </c>
      <c r="G355" s="2">
        <f t="shared" si="27"/>
        <v>1.6295429296655221E-2</v>
      </c>
      <c r="H355" s="2" t="str">
        <f t="shared" si="28"/>
        <v>Sell</v>
      </c>
    </row>
    <row r="356" spans="1:8" ht="13.5" x14ac:dyDescent="0.25">
      <c r="A356" s="3">
        <f>TITRES_STAT!B359</f>
        <v>42822</v>
      </c>
      <c r="B356" s="5">
        <f>TITRES_STAT!D359</f>
        <v>1.23</v>
      </c>
      <c r="C356" s="2">
        <f t="shared" si="30"/>
        <v>1.4086845248059439</v>
      </c>
      <c r="D356" s="2">
        <f t="shared" si="32"/>
        <v>1.3494298694598332</v>
      </c>
      <c r="E356" s="2">
        <f t="shared" si="31"/>
        <v>5.925465534611063E-2</v>
      </c>
      <c r="F356" s="2">
        <f t="shared" si="29"/>
        <v>4.2747094780585304E-2</v>
      </c>
      <c r="G356" s="2">
        <f t="shared" ref="G356:G419" si="33">E356-F356</f>
        <v>1.6507560565525325E-2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42823</v>
      </c>
      <c r="B357" s="5">
        <f>TITRES_STAT!D360</f>
        <v>1.2</v>
      </c>
      <c r="C357" s="2">
        <f t="shared" si="30"/>
        <v>1.3950407517588757</v>
      </c>
      <c r="D357" s="2">
        <f t="shared" si="32"/>
        <v>1.3383609902405862</v>
      </c>
      <c r="E357" s="2">
        <f t="shared" si="31"/>
        <v>5.6679761518289462E-2</v>
      </c>
      <c r="F357" s="2">
        <f t="shared" ref="F357:F420" si="35">(E357*(2/(10)))+((1-(2/10))*F356)</f>
        <v>4.5533628128126141E-2</v>
      </c>
      <c r="G357" s="2">
        <f t="shared" si="33"/>
        <v>1.1146133390163321E-2</v>
      </c>
      <c r="H357" s="2" t="str">
        <f t="shared" si="34"/>
        <v>Sell</v>
      </c>
    </row>
    <row r="358" spans="1:8" ht="13.5" x14ac:dyDescent="0.25">
      <c r="A358" s="3">
        <f>TITRES_STAT!B361</f>
        <v>42824</v>
      </c>
      <c r="B358" s="5">
        <f>TITRES_STAT!D361</f>
        <v>1.2</v>
      </c>
      <c r="C358" s="2">
        <f t="shared" si="30"/>
        <v>1.3742652514882794</v>
      </c>
      <c r="D358" s="2">
        <f t="shared" si="32"/>
        <v>1.3281120280005427</v>
      </c>
      <c r="E358" s="2">
        <f t="shared" si="31"/>
        <v>4.615322348773665E-2</v>
      </c>
      <c r="F358" s="2">
        <f t="shared" si="35"/>
        <v>4.5657547200048242E-2</v>
      </c>
      <c r="G358" s="2">
        <f t="shared" si="33"/>
        <v>4.9567628768840827E-4</v>
      </c>
      <c r="H358" s="2" t="str">
        <f t="shared" si="34"/>
        <v>Sell</v>
      </c>
    </row>
    <row r="359" spans="1:8" ht="13.5" x14ac:dyDescent="0.25">
      <c r="A359" s="3">
        <f>TITRES_STAT!B362</f>
        <v>42825</v>
      </c>
      <c r="B359" s="5">
        <f>TITRES_STAT!D362</f>
        <v>1.2</v>
      </c>
      <c r="C359" s="2">
        <f t="shared" si="30"/>
        <v>1.356685982028544</v>
      </c>
      <c r="D359" s="2">
        <f t="shared" si="32"/>
        <v>1.3186222481486507</v>
      </c>
      <c r="E359" s="2">
        <f t="shared" si="31"/>
        <v>3.8063733879893258E-2</v>
      </c>
      <c r="F359" s="2">
        <f t="shared" si="35"/>
        <v>4.4138784536017245E-2</v>
      </c>
      <c r="G359" s="2">
        <f t="shared" si="33"/>
        <v>-6.075050656123987E-3</v>
      </c>
      <c r="H359" s="2" t="str">
        <f t="shared" si="34"/>
        <v>Hold</v>
      </c>
    </row>
    <row r="360" spans="1:8" ht="13.5" x14ac:dyDescent="0.25">
      <c r="A360" s="3">
        <f>TITRES_STAT!B363</f>
        <v>42828</v>
      </c>
      <c r="B360" s="5">
        <f>TITRES_STAT!D363</f>
        <v>1.1499999999999999</v>
      </c>
      <c r="C360" s="2">
        <f t="shared" si="30"/>
        <v>1.3418112155626141</v>
      </c>
      <c r="D360" s="2">
        <f t="shared" si="32"/>
        <v>1.3061317112487507</v>
      </c>
      <c r="E360" s="2">
        <f t="shared" si="31"/>
        <v>3.5679504313863353E-2</v>
      </c>
      <c r="F360" s="2">
        <f t="shared" si="35"/>
        <v>4.2446928491586468E-2</v>
      </c>
      <c r="G360" s="2">
        <f t="shared" si="33"/>
        <v>-6.7674241777231151E-3</v>
      </c>
      <c r="H360" s="2" t="str">
        <f t="shared" si="34"/>
        <v>Hold</v>
      </c>
    </row>
    <row r="361" spans="1:8" ht="13.5" x14ac:dyDescent="0.25">
      <c r="A361" s="3">
        <f>TITRES_STAT!B364</f>
        <v>42829</v>
      </c>
      <c r="B361" s="5">
        <f>TITRES_STAT!D364</f>
        <v>1.18</v>
      </c>
      <c r="C361" s="2">
        <f t="shared" si="30"/>
        <v>1.3246094900914427</v>
      </c>
      <c r="D361" s="2">
        <f t="shared" si="32"/>
        <v>1.2967886215266211</v>
      </c>
      <c r="E361" s="2">
        <f t="shared" si="31"/>
        <v>2.7820868564821577E-2</v>
      </c>
      <c r="F361" s="2">
        <f t="shared" si="35"/>
        <v>3.9521716506233491E-2</v>
      </c>
      <c r="G361" s="2">
        <f t="shared" si="33"/>
        <v>-1.1700847941411914E-2</v>
      </c>
      <c r="H361" s="2" t="str">
        <f t="shared" si="34"/>
        <v>Hold</v>
      </c>
    </row>
    <row r="362" spans="1:8" ht="13.5" x14ac:dyDescent="0.25">
      <c r="A362" s="3">
        <f>TITRES_STAT!B365</f>
        <v>42830</v>
      </c>
      <c r="B362" s="5">
        <f>TITRES_STAT!D365</f>
        <v>1.18</v>
      </c>
      <c r="C362" s="2">
        <f t="shared" si="30"/>
        <v>1.3054387993081438</v>
      </c>
      <c r="D362" s="2">
        <f t="shared" si="32"/>
        <v>1.2881376125246491</v>
      </c>
      <c r="E362" s="2">
        <f t="shared" si="31"/>
        <v>1.7301186783494682E-2</v>
      </c>
      <c r="F362" s="2">
        <f t="shared" si="35"/>
        <v>3.5077610561685735E-2</v>
      </c>
      <c r="G362" s="2">
        <f t="shared" si="33"/>
        <v>-1.7776423778191053E-2</v>
      </c>
      <c r="H362" s="2" t="str">
        <f t="shared" si="34"/>
        <v>Hold</v>
      </c>
    </row>
    <row r="363" spans="1:8" ht="13.5" x14ac:dyDescent="0.25">
      <c r="A363" s="3">
        <f>TITRES_STAT!B366</f>
        <v>42831</v>
      </c>
      <c r="B363" s="5">
        <f>TITRES_STAT!D366</f>
        <v>1.2</v>
      </c>
      <c r="C363" s="2">
        <f t="shared" si="30"/>
        <v>1.2892174455684293</v>
      </c>
      <c r="D363" s="2">
        <f t="shared" si="32"/>
        <v>1.281608900485786</v>
      </c>
      <c r="E363" s="2">
        <f t="shared" si="31"/>
        <v>7.6085450826433032E-3</v>
      </c>
      <c r="F363" s="2">
        <f t="shared" si="35"/>
        <v>2.9583797465877248E-2</v>
      </c>
      <c r="G363" s="2">
        <f t="shared" si="33"/>
        <v>-2.1975252383233945E-2</v>
      </c>
      <c r="H363" s="2" t="str">
        <f t="shared" si="34"/>
        <v>Hold</v>
      </c>
    </row>
    <row r="364" spans="1:8" ht="13.5" x14ac:dyDescent="0.25">
      <c r="A364" s="3">
        <f>TITRES_STAT!B367</f>
        <v>42832</v>
      </c>
      <c r="B364" s="5">
        <f>TITRES_STAT!D367</f>
        <v>1.25</v>
      </c>
      <c r="C364" s="2">
        <f t="shared" si="30"/>
        <v>1.2754916847117479</v>
      </c>
      <c r="D364" s="2">
        <f t="shared" si="32"/>
        <v>1.2792675004498018</v>
      </c>
      <c r="E364" s="2">
        <f t="shared" si="31"/>
        <v>-3.775815738053856E-3</v>
      </c>
      <c r="F364" s="2">
        <f t="shared" si="35"/>
        <v>2.2911874825091029E-2</v>
      </c>
      <c r="G364" s="2">
        <f t="shared" si="33"/>
        <v>-2.6687690563144885E-2</v>
      </c>
      <c r="H364" s="2" t="str">
        <f t="shared" si="34"/>
        <v>Hold</v>
      </c>
    </row>
    <row r="365" spans="1:8" ht="13.5" x14ac:dyDescent="0.25">
      <c r="A365" s="3">
        <f>TITRES_STAT!B368</f>
        <v>42835</v>
      </c>
      <c r="B365" s="5">
        <f>TITRES_STAT!D368</f>
        <v>1.32</v>
      </c>
      <c r="C365" s="2">
        <f t="shared" si="30"/>
        <v>1.2638775793714789</v>
      </c>
      <c r="D365" s="2">
        <f t="shared" si="32"/>
        <v>1.2822847226387053</v>
      </c>
      <c r="E365" s="2">
        <f t="shared" si="31"/>
        <v>-1.8407143267226367E-2</v>
      </c>
      <c r="F365" s="2">
        <f t="shared" si="35"/>
        <v>1.464807120662755E-2</v>
      </c>
      <c r="G365" s="2">
        <f t="shared" si="33"/>
        <v>-3.3055214473853914E-2</v>
      </c>
      <c r="H365" s="2" t="str">
        <f t="shared" si="34"/>
        <v>Hold</v>
      </c>
    </row>
    <row r="366" spans="1:8" ht="13.5" x14ac:dyDescent="0.25">
      <c r="A366" s="3">
        <f>TITRES_STAT!B369</f>
        <v>42836</v>
      </c>
      <c r="B366" s="5">
        <f>TITRES_STAT!D369</f>
        <v>1.35</v>
      </c>
      <c r="C366" s="2">
        <f t="shared" si="30"/>
        <v>1.2586656440835591</v>
      </c>
      <c r="D366" s="2">
        <f t="shared" si="32"/>
        <v>1.2873006691099125</v>
      </c>
      <c r="E366" s="2">
        <f t="shared" si="31"/>
        <v>-2.86350250263534E-2</v>
      </c>
      <c r="F366" s="2">
        <f t="shared" si="35"/>
        <v>5.9914519600313618E-3</v>
      </c>
      <c r="G366" s="2">
        <f t="shared" si="33"/>
        <v>-3.4626476986384762E-2</v>
      </c>
      <c r="H366" s="2" t="str">
        <f t="shared" si="34"/>
        <v>Hold</v>
      </c>
    </row>
    <row r="367" spans="1:8" ht="13.5" x14ac:dyDescent="0.25">
      <c r="A367" s="3">
        <f>TITRES_STAT!B370</f>
        <v>42837</v>
      </c>
      <c r="B367" s="5">
        <f>TITRES_STAT!D370</f>
        <v>1.41</v>
      </c>
      <c r="C367" s="2">
        <f t="shared" si="30"/>
        <v>1.2496401603783962</v>
      </c>
      <c r="D367" s="2">
        <f t="shared" si="32"/>
        <v>1.296389508435104</v>
      </c>
      <c r="E367" s="2">
        <f t="shared" si="31"/>
        <v>-4.6749348056707829E-2</v>
      </c>
      <c r="F367" s="2">
        <f t="shared" si="35"/>
        <v>-4.5567080433164767E-3</v>
      </c>
      <c r="G367" s="2">
        <f t="shared" si="33"/>
        <v>-4.2192640013391354E-2</v>
      </c>
      <c r="H367" s="2" t="str">
        <f t="shared" si="34"/>
        <v>Hold</v>
      </c>
    </row>
    <row r="368" spans="1:8" ht="13.5" x14ac:dyDescent="0.25">
      <c r="A368" s="3">
        <f>TITRES_STAT!B371</f>
        <v>42838</v>
      </c>
      <c r="B368" s="5">
        <f>TITRES_STAT!D371</f>
        <v>1.47</v>
      </c>
      <c r="C368" s="2">
        <f t="shared" si="30"/>
        <v>1.2420032126278737</v>
      </c>
      <c r="D368" s="2">
        <f t="shared" si="32"/>
        <v>1.3092495448473185</v>
      </c>
      <c r="E368" s="2">
        <f t="shared" si="31"/>
        <v>-6.724633221944476E-2</v>
      </c>
      <c r="F368" s="2">
        <f t="shared" si="35"/>
        <v>-1.7094632878542133E-2</v>
      </c>
      <c r="G368" s="2">
        <f t="shared" si="33"/>
        <v>-5.0151699340902627E-2</v>
      </c>
      <c r="H368" s="2" t="str">
        <f t="shared" si="34"/>
        <v>Hold</v>
      </c>
    </row>
    <row r="369" spans="1:8" ht="13.5" x14ac:dyDescent="0.25">
      <c r="A369" s="3">
        <f>TITRES_STAT!B372</f>
        <v>42839</v>
      </c>
      <c r="B369" s="5">
        <f>TITRES_STAT!D372</f>
        <v>1.51</v>
      </c>
      <c r="C369" s="2">
        <f t="shared" si="30"/>
        <v>1.2355411799158931</v>
      </c>
      <c r="D369" s="2">
        <f t="shared" si="32"/>
        <v>1.3241199489327022</v>
      </c>
      <c r="E369" s="2">
        <f t="shared" si="31"/>
        <v>-8.8578769016809167E-2</v>
      </c>
      <c r="F369" s="2">
        <f t="shared" si="35"/>
        <v>-3.1391460106195541E-2</v>
      </c>
      <c r="G369" s="2">
        <f t="shared" si="33"/>
        <v>-5.7187308910613625E-2</v>
      </c>
      <c r="H369" s="2" t="str">
        <f t="shared" si="34"/>
        <v>Hold</v>
      </c>
    </row>
    <row r="370" spans="1:8" ht="13.5" x14ac:dyDescent="0.25">
      <c r="A370" s="3">
        <f>TITRES_STAT!B373</f>
        <v>42842</v>
      </c>
      <c r="B370" s="5">
        <f>TITRES_STAT!D373</f>
        <v>1.51</v>
      </c>
      <c r="C370" s="2">
        <f t="shared" si="30"/>
        <v>1.2223809983903711</v>
      </c>
      <c r="D370" s="2">
        <f t="shared" si="32"/>
        <v>1.337888841604354</v>
      </c>
      <c r="E370" s="2">
        <f t="shared" si="31"/>
        <v>-0.11550784321398289</v>
      </c>
      <c r="F370" s="2">
        <f t="shared" si="35"/>
        <v>-4.8214736727753019E-2</v>
      </c>
      <c r="G370" s="2">
        <f t="shared" si="33"/>
        <v>-6.7293106486229867E-2</v>
      </c>
      <c r="H370" s="2" t="str">
        <f t="shared" si="34"/>
        <v>Hold</v>
      </c>
    </row>
    <row r="371" spans="1:8" ht="13.5" x14ac:dyDescent="0.25">
      <c r="A371" s="3">
        <f>TITRES_STAT!B374</f>
        <v>42843</v>
      </c>
      <c r="B371" s="5">
        <f>TITRES_STAT!D374</f>
        <v>1.47</v>
      </c>
      <c r="C371" s="2">
        <f t="shared" si="30"/>
        <v>1.2158608447918526</v>
      </c>
      <c r="D371" s="2">
        <f t="shared" si="32"/>
        <v>1.3476748533373648</v>
      </c>
      <c r="E371" s="2">
        <f t="shared" si="31"/>
        <v>-0.13181400854551217</v>
      </c>
      <c r="F371" s="2">
        <f t="shared" si="35"/>
        <v>-6.4934591091304852E-2</v>
      </c>
      <c r="G371" s="2">
        <f t="shared" si="33"/>
        <v>-6.6879417454207321E-2</v>
      </c>
      <c r="H371" s="2" t="str">
        <f t="shared" si="34"/>
        <v>Hold</v>
      </c>
    </row>
    <row r="372" spans="1:8" ht="13.5" x14ac:dyDescent="0.25">
      <c r="A372" s="3">
        <f>TITRES_STAT!B375</f>
        <v>42844</v>
      </c>
      <c r="B372" s="5">
        <f>TITRES_STAT!D375</f>
        <v>1.47</v>
      </c>
      <c r="C372" s="2">
        <f t="shared" si="30"/>
        <v>1.2103437917469524</v>
      </c>
      <c r="D372" s="2">
        <f t="shared" si="32"/>
        <v>1.3567359753123747</v>
      </c>
      <c r="E372" s="2">
        <f t="shared" si="31"/>
        <v>-0.14639218356542227</v>
      </c>
      <c r="F372" s="2">
        <f t="shared" si="35"/>
        <v>-8.1226109586128345E-2</v>
      </c>
      <c r="G372" s="2">
        <f t="shared" si="33"/>
        <v>-6.5166073979293929E-2</v>
      </c>
      <c r="H372" s="2" t="str">
        <f t="shared" si="34"/>
        <v>Hold</v>
      </c>
    </row>
    <row r="373" spans="1:8" ht="13.5" x14ac:dyDescent="0.25">
      <c r="A373" s="3">
        <f>TITRES_STAT!B376</f>
        <v>42845</v>
      </c>
      <c r="B373" s="5">
        <f>TITRES_STAT!D376</f>
        <v>1.43</v>
      </c>
      <c r="C373" s="2">
        <f t="shared" si="30"/>
        <v>1.2087524391704982</v>
      </c>
      <c r="D373" s="2">
        <f t="shared" si="32"/>
        <v>1.3621629401040507</v>
      </c>
      <c r="E373" s="2">
        <f t="shared" si="31"/>
        <v>-0.15341050093355246</v>
      </c>
      <c r="F373" s="2">
        <f t="shared" si="35"/>
        <v>-9.5662987855613182E-2</v>
      </c>
      <c r="G373" s="2">
        <f t="shared" si="33"/>
        <v>-5.774751307793928E-2</v>
      </c>
      <c r="H373" s="2" t="str">
        <f t="shared" si="34"/>
        <v>Hold</v>
      </c>
    </row>
    <row r="374" spans="1:8" ht="13.5" x14ac:dyDescent="0.25">
      <c r="A374" s="3">
        <f>TITRES_STAT!B377</f>
        <v>42846</v>
      </c>
      <c r="B374" s="5">
        <f>TITRES_STAT!D377</f>
        <v>1.35</v>
      </c>
      <c r="C374" s="2">
        <f t="shared" si="30"/>
        <v>1.2150982177596523</v>
      </c>
      <c r="D374" s="2">
        <f t="shared" si="32"/>
        <v>1.3612619815778249</v>
      </c>
      <c r="E374" s="2">
        <f t="shared" si="31"/>
        <v>-0.14616376381817253</v>
      </c>
      <c r="F374" s="2">
        <f t="shared" si="35"/>
        <v>-0.10576314304812505</v>
      </c>
      <c r="G374" s="2">
        <f t="shared" si="33"/>
        <v>-4.0400620770047482E-2</v>
      </c>
      <c r="H374" s="2" t="str">
        <f t="shared" si="34"/>
        <v>Hold</v>
      </c>
    </row>
    <row r="375" spans="1:8" ht="13.5" x14ac:dyDescent="0.25">
      <c r="A375" s="3">
        <f>TITRES_STAT!B378</f>
        <v>42849</v>
      </c>
      <c r="B375" s="5">
        <f>TITRES_STAT!D378</f>
        <v>1.39</v>
      </c>
      <c r="C375" s="2">
        <f t="shared" si="30"/>
        <v>1.2312369534889367</v>
      </c>
      <c r="D375" s="2">
        <f t="shared" si="32"/>
        <v>1.363390723683171</v>
      </c>
      <c r="E375" s="2">
        <f t="shared" si="31"/>
        <v>-0.13215377019423435</v>
      </c>
      <c r="F375" s="2">
        <f t="shared" si="35"/>
        <v>-0.11104126847734691</v>
      </c>
      <c r="G375" s="2">
        <f t="shared" si="33"/>
        <v>-2.1112501716887444E-2</v>
      </c>
      <c r="H375" s="2" t="str">
        <f t="shared" si="34"/>
        <v>Hold</v>
      </c>
    </row>
    <row r="376" spans="1:8" ht="13.5" x14ac:dyDescent="0.25">
      <c r="A376" s="3">
        <f>TITRES_STAT!B379</f>
        <v>42850</v>
      </c>
      <c r="B376" s="5">
        <f>TITRES_STAT!D379</f>
        <v>1.35</v>
      </c>
      <c r="C376" s="2">
        <f t="shared" si="30"/>
        <v>1.2495081914137156</v>
      </c>
      <c r="D376" s="2">
        <f t="shared" si="32"/>
        <v>1.3623988182251585</v>
      </c>
      <c r="E376" s="2">
        <f t="shared" si="31"/>
        <v>-0.11289062681144291</v>
      </c>
      <c r="F376" s="2">
        <f t="shared" si="35"/>
        <v>-0.11141114014416612</v>
      </c>
      <c r="G376" s="2">
        <f t="shared" si="33"/>
        <v>-1.4794866672767915E-3</v>
      </c>
      <c r="H376" s="2" t="str">
        <f t="shared" si="34"/>
        <v>Hold</v>
      </c>
    </row>
    <row r="377" spans="1:8" ht="13.5" x14ac:dyDescent="0.25">
      <c r="A377" s="3">
        <f>TITRES_STAT!B380</f>
        <v>42851</v>
      </c>
      <c r="B377" s="5">
        <f>TITRES_STAT!D380</f>
        <v>1.35</v>
      </c>
      <c r="C377" s="2">
        <f t="shared" si="30"/>
        <v>1.2741992388885286</v>
      </c>
      <c r="D377" s="2">
        <f t="shared" si="32"/>
        <v>1.3614803872455172</v>
      </c>
      <c r="E377" s="2">
        <f t="shared" si="31"/>
        <v>-8.7281148356988636E-2</v>
      </c>
      <c r="F377" s="2">
        <f t="shared" si="35"/>
        <v>-0.10658514178673063</v>
      </c>
      <c r="G377" s="2">
        <f t="shared" si="33"/>
        <v>1.9303993429741997E-2</v>
      </c>
      <c r="H377" s="2" t="str">
        <f t="shared" si="34"/>
        <v>Sell</v>
      </c>
    </row>
    <row r="378" spans="1:8" ht="13.5" x14ac:dyDescent="0.25">
      <c r="A378" s="3">
        <f>TITRES_STAT!B381</f>
        <v>42852</v>
      </c>
      <c r="B378" s="5">
        <f>TITRES_STAT!D381</f>
        <v>1.31</v>
      </c>
      <c r="C378" s="2">
        <f t="shared" si="30"/>
        <v>1.304322432905678</v>
      </c>
      <c r="D378" s="2">
        <f t="shared" si="32"/>
        <v>1.3576670252273308</v>
      </c>
      <c r="E378" s="2">
        <f t="shared" si="31"/>
        <v>-5.3344592321652895E-2</v>
      </c>
      <c r="F378" s="2">
        <f t="shared" si="35"/>
        <v>-9.593703189371508E-2</v>
      </c>
      <c r="G378" s="2">
        <f t="shared" si="33"/>
        <v>4.2592439572062185E-2</v>
      </c>
      <c r="H378" s="2" t="str">
        <f t="shared" si="34"/>
        <v>Sell</v>
      </c>
    </row>
    <row r="379" spans="1:8" ht="13.5" x14ac:dyDescent="0.25">
      <c r="A379" s="3">
        <f>TITRES_STAT!B382</f>
        <v>42853</v>
      </c>
      <c r="B379" s="5">
        <f>TITRES_STAT!D382</f>
        <v>1.36</v>
      </c>
      <c r="C379" s="2">
        <f t="shared" si="30"/>
        <v>1.3359651355355737</v>
      </c>
      <c r="D379" s="2">
        <f t="shared" si="32"/>
        <v>1.3578398381734547</v>
      </c>
      <c r="E379" s="2">
        <f t="shared" si="31"/>
        <v>-2.1874702637880938E-2</v>
      </c>
      <c r="F379" s="2">
        <f t="shared" si="35"/>
        <v>-8.1124566042548252E-2</v>
      </c>
      <c r="G379" s="2">
        <f t="shared" si="33"/>
        <v>5.9249863404667313E-2</v>
      </c>
      <c r="H379" s="2" t="str">
        <f t="shared" si="34"/>
        <v>Sell</v>
      </c>
    </row>
    <row r="380" spans="1:8" ht="13.5" x14ac:dyDescent="0.25">
      <c r="A380" s="3">
        <f>TITRES_STAT!B383</f>
        <v>42857</v>
      </c>
      <c r="B380" s="5">
        <f>TITRES_STAT!D383</f>
        <v>1.4</v>
      </c>
      <c r="C380" s="2">
        <f t="shared" si="30"/>
        <v>1.3627397300685624</v>
      </c>
      <c r="D380" s="2">
        <f t="shared" si="32"/>
        <v>1.3609628131235691</v>
      </c>
      <c r="E380" s="2">
        <f t="shared" si="31"/>
        <v>1.7769169449932676E-3</v>
      </c>
      <c r="F380" s="2">
        <f t="shared" si="35"/>
        <v>-6.4544269445039951E-2</v>
      </c>
      <c r="G380" s="2">
        <f t="shared" si="33"/>
        <v>6.6321186390033218E-2</v>
      </c>
      <c r="H380" s="2" t="str">
        <f t="shared" si="34"/>
        <v>Sell</v>
      </c>
    </row>
    <row r="381" spans="1:8" ht="13.5" x14ac:dyDescent="0.25">
      <c r="A381" s="3">
        <f>TITRES_STAT!B384</f>
        <v>42858</v>
      </c>
      <c r="B381" s="5">
        <f>TITRES_STAT!D384</f>
        <v>1.44</v>
      </c>
      <c r="C381" s="2">
        <f t="shared" si="30"/>
        <v>1.3792413100580143</v>
      </c>
      <c r="D381" s="2">
        <f t="shared" si="32"/>
        <v>1.3668174195588603</v>
      </c>
      <c r="E381" s="2">
        <f t="shared" si="31"/>
        <v>1.2423890499154044E-2</v>
      </c>
      <c r="F381" s="2">
        <f t="shared" si="35"/>
        <v>-4.915063745620115E-2</v>
      </c>
      <c r="G381" s="2">
        <f t="shared" si="33"/>
        <v>6.1574527955355195E-2</v>
      </c>
      <c r="H381" s="2" t="str">
        <f t="shared" si="34"/>
        <v>Sell</v>
      </c>
    </row>
    <row r="382" spans="1:8" ht="13.5" x14ac:dyDescent="0.25">
      <c r="A382" s="3">
        <f>TITRES_STAT!B385</f>
        <v>42859</v>
      </c>
      <c r="B382" s="5">
        <f>TITRES_STAT!D385</f>
        <v>1.44</v>
      </c>
      <c r="C382" s="2">
        <f t="shared" si="30"/>
        <v>1.3932041854337045</v>
      </c>
      <c r="D382" s="2">
        <f t="shared" si="32"/>
        <v>1.3722383514433891</v>
      </c>
      <c r="E382" s="2">
        <f t="shared" si="31"/>
        <v>2.0965833990315375E-2</v>
      </c>
      <c r="F382" s="2">
        <f t="shared" si="35"/>
        <v>-3.5127343166897848E-2</v>
      </c>
      <c r="G382" s="2">
        <f t="shared" si="33"/>
        <v>5.6093177157213223E-2</v>
      </c>
      <c r="H382" s="2" t="str">
        <f t="shared" si="34"/>
        <v>Sell</v>
      </c>
    </row>
    <row r="383" spans="1:8" ht="13.5" x14ac:dyDescent="0.25">
      <c r="A383" s="3">
        <f>TITRES_STAT!B386</f>
        <v>42860</v>
      </c>
      <c r="B383" s="5">
        <f>TITRES_STAT!D386</f>
        <v>1.51</v>
      </c>
      <c r="C383" s="2">
        <f t="shared" si="30"/>
        <v>1.3988650799823652</v>
      </c>
      <c r="D383" s="2">
        <f t="shared" si="32"/>
        <v>1.3824429180031381</v>
      </c>
      <c r="E383" s="2">
        <f t="shared" si="31"/>
        <v>1.6422161979227079E-2</v>
      </c>
      <c r="F383" s="2">
        <f t="shared" si="35"/>
        <v>-2.4817442137672865E-2</v>
      </c>
      <c r="G383" s="2">
        <f t="shared" si="33"/>
        <v>4.1239604116899947E-2</v>
      </c>
      <c r="H383" s="2" t="str">
        <f t="shared" si="34"/>
        <v>Sell</v>
      </c>
    </row>
    <row r="384" spans="1:8" ht="13.5" x14ac:dyDescent="0.25">
      <c r="A384" s="3">
        <f>TITRES_STAT!B387</f>
        <v>42863</v>
      </c>
      <c r="B384" s="5">
        <f>TITRES_STAT!D387</f>
        <v>1.51</v>
      </c>
      <c r="C384" s="2">
        <f t="shared" si="30"/>
        <v>1.3913473753696934</v>
      </c>
      <c r="D384" s="2">
        <f t="shared" si="32"/>
        <v>1.3918915907436464</v>
      </c>
      <c r="E384" s="2">
        <f t="shared" si="31"/>
        <v>-5.4421537395299424E-4</v>
      </c>
      <c r="F384" s="2">
        <f t="shared" si="35"/>
        <v>-1.9962796784928891E-2</v>
      </c>
      <c r="G384" s="2">
        <f t="shared" si="33"/>
        <v>1.9418581410975896E-2</v>
      </c>
      <c r="H384" s="2" t="str">
        <f t="shared" si="34"/>
        <v>Sell</v>
      </c>
    </row>
    <row r="385" spans="1:8" ht="13.5" x14ac:dyDescent="0.25">
      <c r="A385" s="3">
        <f>TITRES_STAT!B388</f>
        <v>42864</v>
      </c>
      <c r="B385" s="5">
        <f>TITRES_STAT!D388</f>
        <v>1.51</v>
      </c>
      <c r="C385" s="2">
        <f t="shared" si="30"/>
        <v>1.3911400868512791</v>
      </c>
      <c r="D385" s="2">
        <f t="shared" si="32"/>
        <v>1.4006403617996726</v>
      </c>
      <c r="E385" s="2">
        <f t="shared" si="31"/>
        <v>-9.5002749483934501E-3</v>
      </c>
      <c r="F385" s="2">
        <f t="shared" si="35"/>
        <v>-1.7870292417621805E-2</v>
      </c>
      <c r="G385" s="2">
        <f t="shared" si="33"/>
        <v>8.3700174692283545E-3</v>
      </c>
      <c r="H385" s="2" t="str">
        <f t="shared" si="34"/>
        <v>Sell</v>
      </c>
    </row>
    <row r="386" spans="1:8" ht="13.5" x14ac:dyDescent="0.25">
      <c r="A386" s="3">
        <f>TITRES_STAT!B389</f>
        <v>42865</v>
      </c>
      <c r="B386" s="5">
        <f>TITRES_STAT!D389</f>
        <v>1.51</v>
      </c>
      <c r="C386" s="2">
        <f t="shared" si="30"/>
        <v>1.384810842720313</v>
      </c>
      <c r="D386" s="2">
        <f t="shared" si="32"/>
        <v>1.4087410757404375</v>
      </c>
      <c r="E386" s="2">
        <f t="shared" si="31"/>
        <v>-2.3930233020124536E-2</v>
      </c>
      <c r="F386" s="2">
        <f t="shared" si="35"/>
        <v>-1.9082280538122352E-2</v>
      </c>
      <c r="G386" s="2">
        <f t="shared" si="33"/>
        <v>-4.8479524820021838E-3</v>
      </c>
      <c r="H386" s="2" t="str">
        <f t="shared" si="34"/>
        <v>Hold</v>
      </c>
    </row>
    <row r="387" spans="1:8" ht="13.5" x14ac:dyDescent="0.25">
      <c r="A387" s="3">
        <f>TITRES_STAT!B390</f>
        <v>42866</v>
      </c>
      <c r="B387" s="5">
        <f>TITRES_STAT!D390</f>
        <v>1.51</v>
      </c>
      <c r="C387" s="2">
        <f t="shared" si="30"/>
        <v>1.3794553284556494</v>
      </c>
      <c r="D387" s="2">
        <f t="shared" si="32"/>
        <v>1.4162417367967015</v>
      </c>
      <c r="E387" s="2">
        <f t="shared" si="31"/>
        <v>-3.6786408341052068E-2</v>
      </c>
      <c r="F387" s="2">
        <f t="shared" si="35"/>
        <v>-2.2623106098708295E-2</v>
      </c>
      <c r="G387" s="2">
        <f t="shared" si="33"/>
        <v>-1.4163302242343773E-2</v>
      </c>
      <c r="H387" s="2" t="str">
        <f t="shared" si="34"/>
        <v>Hold</v>
      </c>
    </row>
    <row r="388" spans="1:8" ht="13.5" x14ac:dyDescent="0.25">
      <c r="A388" s="3">
        <f>TITRES_STAT!B391</f>
        <v>42867</v>
      </c>
      <c r="B388" s="5">
        <f>TITRES_STAT!D391</f>
        <v>1.5</v>
      </c>
      <c r="C388" s="2">
        <f t="shared" si="30"/>
        <v>1.3687698933086265</v>
      </c>
      <c r="D388" s="2">
        <f t="shared" si="32"/>
        <v>1.4224460525895386</v>
      </c>
      <c r="E388" s="2">
        <f t="shared" si="31"/>
        <v>-5.3676159280912072E-2</v>
      </c>
      <c r="F388" s="2">
        <f t="shared" si="35"/>
        <v>-2.8833716735149052E-2</v>
      </c>
      <c r="G388" s="2">
        <f t="shared" si="33"/>
        <v>-2.4842442545763021E-2</v>
      </c>
      <c r="H388" s="2" t="str">
        <f t="shared" si="34"/>
        <v>Hold</v>
      </c>
    </row>
    <row r="389" spans="1:8" ht="13.5" x14ac:dyDescent="0.25">
      <c r="A389" s="3">
        <f>TITRES_STAT!B392</f>
        <v>42870</v>
      </c>
      <c r="B389" s="5">
        <f>TITRES_STAT!D392</f>
        <v>1.5</v>
      </c>
      <c r="C389" s="2">
        <f t="shared" si="30"/>
        <v>1.3674206789534533</v>
      </c>
      <c r="D389" s="2">
        <f t="shared" si="32"/>
        <v>1.4281907894347581</v>
      </c>
      <c r="E389" s="2">
        <f t="shared" si="31"/>
        <v>-6.0770110481304762E-2</v>
      </c>
      <c r="F389" s="2">
        <f t="shared" si="35"/>
        <v>-3.5220995484380194E-2</v>
      </c>
      <c r="G389" s="2">
        <f t="shared" si="33"/>
        <v>-2.5549114996924568E-2</v>
      </c>
      <c r="H389" s="2" t="str">
        <f t="shared" si="34"/>
        <v>Hold</v>
      </c>
    </row>
    <row r="390" spans="1:8" ht="13.5" x14ac:dyDescent="0.25">
      <c r="A390" s="3">
        <f>TITRES_STAT!B393</f>
        <v>42871</v>
      </c>
      <c r="B390" s="5">
        <f>TITRES_STAT!D393</f>
        <v>1.52</v>
      </c>
      <c r="C390" s="2">
        <f t="shared" si="30"/>
        <v>1.3724328821913834</v>
      </c>
      <c r="D390" s="2">
        <f t="shared" si="32"/>
        <v>1.4349914716988501</v>
      </c>
      <c r="E390" s="2">
        <f t="shared" si="31"/>
        <v>-6.2558589507466733E-2</v>
      </c>
      <c r="F390" s="2">
        <f t="shared" si="35"/>
        <v>-4.0688514288997502E-2</v>
      </c>
      <c r="G390" s="2">
        <f t="shared" si="33"/>
        <v>-2.1870075218469232E-2</v>
      </c>
      <c r="H390" s="2" t="str">
        <f t="shared" si="34"/>
        <v>Hold</v>
      </c>
    </row>
    <row r="391" spans="1:8" ht="13.5" x14ac:dyDescent="0.25">
      <c r="A391" s="3">
        <f>TITRES_STAT!B394</f>
        <v>42872</v>
      </c>
      <c r="B391" s="5">
        <f>TITRES_STAT!D394</f>
        <v>1.55</v>
      </c>
      <c r="C391" s="2">
        <f t="shared" si="30"/>
        <v>1.3828278233927089</v>
      </c>
      <c r="D391" s="2">
        <f t="shared" si="32"/>
        <v>1.4435106219433798</v>
      </c>
      <c r="E391" s="2">
        <f t="shared" si="31"/>
        <v>-6.0682798550670825E-2</v>
      </c>
      <c r="F391" s="2">
        <f t="shared" si="35"/>
        <v>-4.4687371141332165E-2</v>
      </c>
      <c r="G391" s="2">
        <f t="shared" si="33"/>
        <v>-1.599542740933866E-2</v>
      </c>
      <c r="H391" s="2" t="str">
        <f t="shared" si="34"/>
        <v>Hold</v>
      </c>
    </row>
    <row r="392" spans="1:8" ht="13.5" x14ac:dyDescent="0.25">
      <c r="A392" s="3">
        <f>TITRES_STAT!B395</f>
        <v>42873</v>
      </c>
      <c r="B392" s="5">
        <f>TITRES_STAT!D395</f>
        <v>1.5</v>
      </c>
      <c r="C392" s="2">
        <f t="shared" si="30"/>
        <v>1.3916235428707535</v>
      </c>
      <c r="D392" s="2">
        <f t="shared" si="32"/>
        <v>1.4476950203179442</v>
      </c>
      <c r="E392" s="2">
        <f t="shared" si="31"/>
        <v>-5.6071477447190654E-2</v>
      </c>
      <c r="F392" s="2">
        <f t="shared" si="35"/>
        <v>-4.6964192402503865E-2</v>
      </c>
      <c r="G392" s="2">
        <f t="shared" si="33"/>
        <v>-9.1072850446867887E-3</v>
      </c>
      <c r="H392" s="2" t="str">
        <f t="shared" si="34"/>
        <v>Hold</v>
      </c>
    </row>
    <row r="393" spans="1:8" ht="13.5" x14ac:dyDescent="0.25">
      <c r="A393" s="3">
        <f>TITRES_STAT!B396</f>
        <v>42874</v>
      </c>
      <c r="B393" s="5">
        <f>TITRES_STAT!D396</f>
        <v>1.48</v>
      </c>
      <c r="C393" s="2">
        <f t="shared" si="30"/>
        <v>1.4098353055060222</v>
      </c>
      <c r="D393" s="2">
        <f t="shared" si="32"/>
        <v>1.4500879817758741</v>
      </c>
      <c r="E393" s="2">
        <f t="shared" si="31"/>
        <v>-4.025267626985185E-2</v>
      </c>
      <c r="F393" s="2">
        <f t="shared" si="35"/>
        <v>-4.5621889175973464E-2</v>
      </c>
      <c r="G393" s="2">
        <f t="shared" si="33"/>
        <v>5.3692129061216134E-3</v>
      </c>
      <c r="H393" s="2" t="str">
        <f t="shared" si="34"/>
        <v>Sell</v>
      </c>
    </row>
    <row r="394" spans="1:8" ht="13.5" x14ac:dyDescent="0.25">
      <c r="A394" s="3">
        <f>TITRES_STAT!B397</f>
        <v>42877</v>
      </c>
      <c r="B394" s="5">
        <f>TITRES_STAT!D397</f>
        <v>1.48</v>
      </c>
      <c r="C394" s="2">
        <f t="shared" si="30"/>
        <v>1.4252452585050956</v>
      </c>
      <c r="D394" s="2">
        <f t="shared" si="32"/>
        <v>1.4523036868295129</v>
      </c>
      <c r="E394" s="2">
        <f t="shared" si="31"/>
        <v>-2.7058428324417294E-2</v>
      </c>
      <c r="F394" s="2">
        <f t="shared" si="35"/>
        <v>-4.190919700566223E-2</v>
      </c>
      <c r="G394" s="2">
        <f t="shared" si="33"/>
        <v>1.4850768681244936E-2</v>
      </c>
      <c r="H394" s="2" t="str">
        <f t="shared" si="34"/>
        <v>Sell</v>
      </c>
    </row>
    <row r="395" spans="1:8" ht="13.5" x14ac:dyDescent="0.25">
      <c r="A395" s="3">
        <f>TITRES_STAT!B398</f>
        <v>42878</v>
      </c>
      <c r="B395" s="5">
        <f>TITRES_STAT!D398</f>
        <v>1.45</v>
      </c>
      <c r="C395" s="2">
        <f t="shared" si="30"/>
        <v>1.4382844495043117</v>
      </c>
      <c r="D395" s="2">
        <f t="shared" si="32"/>
        <v>1.4521330433606601</v>
      </c>
      <c r="E395" s="2">
        <f t="shared" si="31"/>
        <v>-1.3848593856348401E-2</v>
      </c>
      <c r="F395" s="2">
        <f t="shared" si="35"/>
        <v>-3.6297076375799465E-2</v>
      </c>
      <c r="G395" s="2">
        <f t="shared" si="33"/>
        <v>2.2448482519451064E-2</v>
      </c>
      <c r="H395" s="2" t="str">
        <f t="shared" si="34"/>
        <v>Sell</v>
      </c>
    </row>
    <row r="396" spans="1:8" ht="13.5" x14ac:dyDescent="0.25">
      <c r="A396" s="3">
        <f>TITRES_STAT!B399</f>
        <v>42879</v>
      </c>
      <c r="B396" s="5">
        <f>TITRES_STAT!D399</f>
        <v>1.45</v>
      </c>
      <c r="C396" s="2">
        <f t="shared" si="30"/>
        <v>1.4493176111190329</v>
      </c>
      <c r="D396" s="2">
        <f t="shared" si="32"/>
        <v>1.4519750401487592</v>
      </c>
      <c r="E396" s="2">
        <f t="shared" si="31"/>
        <v>-2.6574290297263214E-3</v>
      </c>
      <c r="F396" s="2">
        <f t="shared" si="35"/>
        <v>-2.9569146906584836E-2</v>
      </c>
      <c r="G396" s="2">
        <f t="shared" si="33"/>
        <v>2.6911717876858515E-2</v>
      </c>
      <c r="H396" s="2" t="str">
        <f t="shared" si="34"/>
        <v>Sell</v>
      </c>
    </row>
    <row r="397" spans="1:8" ht="13.5" x14ac:dyDescent="0.25">
      <c r="A397" s="3">
        <f>TITRES_STAT!B400</f>
        <v>42880</v>
      </c>
      <c r="B397" s="5">
        <f>TITRES_STAT!D400</f>
        <v>1.45</v>
      </c>
      <c r="C397" s="2">
        <f t="shared" si="30"/>
        <v>1.4586533632545664</v>
      </c>
      <c r="D397" s="2">
        <f t="shared" si="32"/>
        <v>1.4518287408784807</v>
      </c>
      <c r="E397" s="2">
        <f t="shared" si="31"/>
        <v>6.8246223760857205E-3</v>
      </c>
      <c r="F397" s="2">
        <f t="shared" si="35"/>
        <v>-2.2290393050050726E-2</v>
      </c>
      <c r="G397" s="2">
        <f t="shared" si="33"/>
        <v>2.9115015426136447E-2</v>
      </c>
      <c r="H397" s="2" t="str">
        <f t="shared" si="34"/>
        <v>Sell</v>
      </c>
    </row>
    <row r="398" spans="1:8" ht="13.5" x14ac:dyDescent="0.25">
      <c r="A398" s="3">
        <f>TITRES_STAT!B401</f>
        <v>42881</v>
      </c>
      <c r="B398" s="5">
        <f>TITRES_STAT!D401</f>
        <v>1.41</v>
      </c>
      <c r="C398" s="2">
        <f t="shared" si="30"/>
        <v>1.4650143842923256</v>
      </c>
      <c r="D398" s="2">
        <f t="shared" si="32"/>
        <v>1.4487303156282227</v>
      </c>
      <c r="E398" s="2">
        <f t="shared" si="31"/>
        <v>1.6284068664102813E-2</v>
      </c>
      <c r="F398" s="2">
        <f t="shared" si="35"/>
        <v>-1.457550070722002E-2</v>
      </c>
      <c r="G398" s="2">
        <f t="shared" si="33"/>
        <v>3.0859569371322833E-2</v>
      </c>
      <c r="H398" s="2" t="str">
        <f t="shared" si="34"/>
        <v>Sell</v>
      </c>
    </row>
    <row r="399" spans="1:8" ht="13.5" x14ac:dyDescent="0.25">
      <c r="A399" s="3">
        <f>TITRES_STAT!B402</f>
        <v>42884</v>
      </c>
      <c r="B399" s="5">
        <f>TITRES_STAT!D402</f>
        <v>1.37</v>
      </c>
      <c r="C399" s="2">
        <f t="shared" ref="C399:C462" si="36">$C$4*B389+C398*(1-$C$4)</f>
        <v>1.470396786708891</v>
      </c>
      <c r="D399" s="2">
        <f t="shared" si="32"/>
        <v>1.4428984403965026</v>
      </c>
      <c r="E399" s="2">
        <f t="shared" si="31"/>
        <v>2.7498346312388344E-2</v>
      </c>
      <c r="F399" s="2">
        <f t="shared" si="35"/>
        <v>-6.1607313032983483E-3</v>
      </c>
      <c r="G399" s="2">
        <f t="shared" si="33"/>
        <v>3.3659077615686692E-2</v>
      </c>
      <c r="H399" s="2" t="str">
        <f t="shared" si="34"/>
        <v>Sell</v>
      </c>
    </row>
    <row r="400" spans="1:8" ht="13.5" x14ac:dyDescent="0.25">
      <c r="A400" s="3">
        <f>TITRES_STAT!B403</f>
        <v>42885</v>
      </c>
      <c r="B400" s="5">
        <f>TITRES_STAT!D403</f>
        <v>1.34</v>
      </c>
      <c r="C400" s="2">
        <f t="shared" si="36"/>
        <v>1.4780280502921384</v>
      </c>
      <c r="D400" s="2">
        <f t="shared" si="32"/>
        <v>1.4352763337004653</v>
      </c>
      <c r="E400" s="2">
        <f t="shared" si="31"/>
        <v>4.2751716591673095E-2</v>
      </c>
      <c r="F400" s="2">
        <f t="shared" si="35"/>
        <v>3.6217582756959401E-3</v>
      </c>
      <c r="G400" s="2">
        <f t="shared" si="33"/>
        <v>3.9129958315977154E-2</v>
      </c>
      <c r="H400" s="2" t="str">
        <f t="shared" si="34"/>
        <v>Sell</v>
      </c>
    </row>
    <row r="401" spans="1:8" ht="13.5" x14ac:dyDescent="0.25">
      <c r="A401" s="3">
        <f>TITRES_STAT!B404</f>
        <v>42886</v>
      </c>
      <c r="B401" s="5">
        <f>TITRES_STAT!D404</f>
        <v>1.3</v>
      </c>
      <c r="C401" s="2">
        <f t="shared" si="36"/>
        <v>1.4891006579395016</v>
      </c>
      <c r="D401" s="2">
        <f t="shared" si="32"/>
        <v>1.4252558645374678</v>
      </c>
      <c r="E401" s="2">
        <f t="shared" si="31"/>
        <v>6.3844793402033861E-2</v>
      </c>
      <c r="F401" s="2">
        <f t="shared" si="35"/>
        <v>1.5666365300963526E-2</v>
      </c>
      <c r="G401" s="2">
        <f t="shared" si="33"/>
        <v>4.8178428101070335E-2</v>
      </c>
      <c r="H401" s="2" t="str">
        <f t="shared" si="34"/>
        <v>Sell</v>
      </c>
    </row>
    <row r="402" spans="1:8" ht="13.5" x14ac:dyDescent="0.25">
      <c r="A402" s="3">
        <f>TITRES_STAT!B405</f>
        <v>42887</v>
      </c>
      <c r="B402" s="5">
        <f>TITRES_STAT!D405</f>
        <v>1.3</v>
      </c>
      <c r="C402" s="2">
        <f t="shared" si="36"/>
        <v>1.4907774797949629</v>
      </c>
      <c r="D402" s="2">
        <f t="shared" si="32"/>
        <v>1.4159776523495073</v>
      </c>
      <c r="E402" s="2">
        <f t="shared" si="31"/>
        <v>7.4799827445455547E-2</v>
      </c>
      <c r="F402" s="2">
        <f t="shared" si="35"/>
        <v>2.7493057729861933E-2</v>
      </c>
      <c r="G402" s="2">
        <f t="shared" si="33"/>
        <v>4.7306769715593611E-2</v>
      </c>
      <c r="H402" s="2" t="str">
        <f t="shared" si="34"/>
        <v>Sell</v>
      </c>
    </row>
    <row r="403" spans="1:8" ht="13.5" x14ac:dyDescent="0.25">
      <c r="A403" s="3">
        <f>TITRES_STAT!B406</f>
        <v>42888</v>
      </c>
      <c r="B403" s="5">
        <f>TITRES_STAT!D406</f>
        <v>1.3</v>
      </c>
      <c r="C403" s="2">
        <f t="shared" si="36"/>
        <v>1.4891194059803532</v>
      </c>
      <c r="D403" s="2">
        <f t="shared" si="32"/>
        <v>1.4073867151384327</v>
      </c>
      <c r="E403" s="2">
        <f t="shared" si="31"/>
        <v>8.1732690841920475E-2</v>
      </c>
      <c r="F403" s="2">
        <f t="shared" si="35"/>
        <v>3.8340984352273642E-2</v>
      </c>
      <c r="G403" s="2">
        <f t="shared" si="33"/>
        <v>4.3391706489646832E-2</v>
      </c>
      <c r="H403" s="2" t="str">
        <f t="shared" si="34"/>
        <v>Sell</v>
      </c>
    </row>
    <row r="404" spans="1:8" ht="13.5" x14ac:dyDescent="0.25">
      <c r="A404" s="3">
        <f>TITRES_STAT!B407</f>
        <v>42891</v>
      </c>
      <c r="B404" s="5">
        <f>TITRES_STAT!D407</f>
        <v>1.3</v>
      </c>
      <c r="C404" s="2">
        <f t="shared" si="36"/>
        <v>1.4877164204449143</v>
      </c>
      <c r="D404" s="2">
        <f t="shared" si="32"/>
        <v>1.399432143646697</v>
      </c>
      <c r="E404" s="2">
        <f t="shared" si="31"/>
        <v>8.8284276798217265E-2</v>
      </c>
      <c r="F404" s="2">
        <f t="shared" si="35"/>
        <v>4.8329642841462364E-2</v>
      </c>
      <c r="G404" s="2">
        <f t="shared" si="33"/>
        <v>3.9954633956754901E-2</v>
      </c>
      <c r="H404" s="2" t="str">
        <f t="shared" si="34"/>
        <v>Sell</v>
      </c>
    </row>
    <row r="405" spans="1:8" ht="13.5" x14ac:dyDescent="0.25">
      <c r="A405" s="3">
        <f>TITRES_STAT!B408</f>
        <v>42892</v>
      </c>
      <c r="B405" s="5">
        <f>TITRES_STAT!D408</f>
        <v>1.3</v>
      </c>
      <c r="C405" s="2">
        <f t="shared" si="36"/>
        <v>1.4819138942226198</v>
      </c>
      <c r="D405" s="2">
        <f t="shared" si="32"/>
        <v>1.3920667996728677</v>
      </c>
      <c r="E405" s="2">
        <f t="shared" si="31"/>
        <v>8.9847094549752038E-2</v>
      </c>
      <c r="F405" s="2">
        <f t="shared" si="35"/>
        <v>5.6633133183120299E-2</v>
      </c>
      <c r="G405" s="2">
        <f t="shared" si="33"/>
        <v>3.3213961366631739E-2</v>
      </c>
      <c r="H405" s="2" t="str">
        <f t="shared" si="34"/>
        <v>Sell</v>
      </c>
    </row>
    <row r="406" spans="1:8" ht="13.5" x14ac:dyDescent="0.25">
      <c r="A406" s="3">
        <f>TITRES_STAT!B409</f>
        <v>42893</v>
      </c>
      <c r="B406" s="5">
        <f>TITRES_STAT!D409</f>
        <v>1.27</v>
      </c>
      <c r="C406" s="2">
        <f t="shared" si="36"/>
        <v>1.4770040643422169</v>
      </c>
      <c r="D406" s="2">
        <f t="shared" si="32"/>
        <v>1.3830248145119144</v>
      </c>
      <c r="E406" s="2">
        <f t="shared" si="31"/>
        <v>9.397924983030248E-2</v>
      </c>
      <c r="F406" s="2">
        <f t="shared" si="35"/>
        <v>6.4102356512556746E-2</v>
      </c>
      <c r="G406" s="2">
        <f t="shared" si="33"/>
        <v>2.9876893317745734E-2</v>
      </c>
      <c r="H406" s="2" t="str">
        <f t="shared" si="34"/>
        <v>Sell</v>
      </c>
    </row>
    <row r="407" spans="1:8" ht="13.5" x14ac:dyDescent="0.25">
      <c r="A407" s="3">
        <f>TITRES_STAT!B410</f>
        <v>42894</v>
      </c>
      <c r="B407" s="5">
        <f>TITRES_STAT!D410</f>
        <v>1.25</v>
      </c>
      <c r="C407" s="2">
        <f t="shared" si="36"/>
        <v>1.4728495929049528</v>
      </c>
      <c r="D407" s="2">
        <f t="shared" si="32"/>
        <v>1.3731711245480689</v>
      </c>
      <c r="E407" s="2">
        <f t="shared" si="31"/>
        <v>9.9678468356883876E-2</v>
      </c>
      <c r="F407" s="2">
        <f t="shared" si="35"/>
        <v>7.1217578881422175E-2</v>
      </c>
      <c r="G407" s="2">
        <f t="shared" si="33"/>
        <v>2.8460889475461701E-2</v>
      </c>
      <c r="H407" s="2" t="str">
        <f t="shared" si="34"/>
        <v>Sell</v>
      </c>
    </row>
    <row r="408" spans="1:8" ht="13.5" x14ac:dyDescent="0.25">
      <c r="A408" s="3">
        <f>TITRES_STAT!B411</f>
        <v>42895</v>
      </c>
      <c r="B408" s="5">
        <f>TITRES_STAT!D411</f>
        <v>1.25</v>
      </c>
      <c r="C408" s="2">
        <f t="shared" si="36"/>
        <v>1.4631804247657294</v>
      </c>
      <c r="D408" s="2">
        <f t="shared" si="32"/>
        <v>1.3640473375445081</v>
      </c>
      <c r="E408" s="2">
        <f t="shared" si="31"/>
        <v>9.9133087221221272E-2</v>
      </c>
      <c r="F408" s="2">
        <f t="shared" si="35"/>
        <v>7.6800680549381994E-2</v>
      </c>
      <c r="G408" s="2">
        <f t="shared" si="33"/>
        <v>2.2332406671839278E-2</v>
      </c>
      <c r="H408" s="2" t="str">
        <f t="shared" si="34"/>
        <v>Sell</v>
      </c>
    </row>
    <row r="409" spans="1:8" ht="13.5" x14ac:dyDescent="0.25">
      <c r="A409" s="3">
        <f>TITRES_STAT!B412</f>
        <v>42898</v>
      </c>
      <c r="B409" s="5">
        <f>TITRES_STAT!D412</f>
        <v>1.25</v>
      </c>
      <c r="C409" s="2">
        <f t="shared" si="36"/>
        <v>1.4488449748017711</v>
      </c>
      <c r="D409" s="2">
        <f t="shared" si="32"/>
        <v>1.3555993866152853</v>
      </c>
      <c r="E409" s="2">
        <f t="shared" si="31"/>
        <v>9.3245588186485762E-2</v>
      </c>
      <c r="F409" s="2">
        <f t="shared" si="35"/>
        <v>8.0089662076802751E-2</v>
      </c>
      <c r="G409" s="2">
        <f t="shared" si="33"/>
        <v>1.3155926109683011E-2</v>
      </c>
      <c r="H409" s="2" t="str">
        <f t="shared" si="34"/>
        <v>Sell</v>
      </c>
    </row>
    <row r="410" spans="1:8" ht="13.5" x14ac:dyDescent="0.25">
      <c r="A410" s="3">
        <f>TITRES_STAT!B413</f>
        <v>42899</v>
      </c>
      <c r="B410" s="5">
        <f>TITRES_STAT!D413</f>
        <v>1.22</v>
      </c>
      <c r="C410" s="2">
        <f t="shared" si="36"/>
        <v>1.432099594063037</v>
      </c>
      <c r="D410" s="2">
        <f t="shared" si="32"/>
        <v>1.3455549876067459</v>
      </c>
      <c r="E410" s="2">
        <f t="shared" si="31"/>
        <v>8.654460645629114E-2</v>
      </c>
      <c r="F410" s="2">
        <f t="shared" si="35"/>
        <v>8.1380650952700431E-2</v>
      </c>
      <c r="G410" s="2">
        <f t="shared" si="33"/>
        <v>5.1639555035907087E-3</v>
      </c>
      <c r="H410" s="2" t="str">
        <f t="shared" si="34"/>
        <v>Sell</v>
      </c>
    </row>
    <row r="411" spans="1:8" ht="13.5" x14ac:dyDescent="0.25">
      <c r="A411" s="3">
        <f>TITRES_STAT!B414</f>
        <v>42900</v>
      </c>
      <c r="B411" s="5">
        <f>TITRES_STAT!D414</f>
        <v>1.22</v>
      </c>
      <c r="C411" s="2">
        <f t="shared" si="36"/>
        <v>1.4117765795918005</v>
      </c>
      <c r="D411" s="2">
        <f t="shared" si="32"/>
        <v>1.3362546181543944</v>
      </c>
      <c r="E411" s="2">
        <f t="shared" si="31"/>
        <v>7.5521961437406082E-2</v>
      </c>
      <c r="F411" s="2">
        <f t="shared" si="35"/>
        <v>8.0208913049641561E-2</v>
      </c>
      <c r="G411" s="2">
        <f t="shared" si="33"/>
        <v>-4.6869516122354793E-3</v>
      </c>
      <c r="H411" s="2" t="str">
        <f t="shared" si="34"/>
        <v>Hold</v>
      </c>
    </row>
    <row r="412" spans="1:8" ht="13.5" x14ac:dyDescent="0.25">
      <c r="A412" s="3">
        <f>TITRES_STAT!B415</f>
        <v>42901</v>
      </c>
      <c r="B412" s="5">
        <f>TITRES_STAT!D415</f>
        <v>1.22</v>
      </c>
      <c r="C412" s="2">
        <f t="shared" si="36"/>
        <v>1.3945801827315234</v>
      </c>
      <c r="D412" s="2">
        <f t="shared" si="32"/>
        <v>1.3276431649577727</v>
      </c>
      <c r="E412" s="2">
        <f t="shared" ref="E412:E475" si="37">C412-D412</f>
        <v>6.6937017773750718E-2</v>
      </c>
      <c r="F412" s="2">
        <f t="shared" si="35"/>
        <v>7.7554533994463395E-2</v>
      </c>
      <c r="G412" s="2">
        <f t="shared" si="33"/>
        <v>-1.0617516220712678E-2</v>
      </c>
      <c r="H412" s="2" t="str">
        <f t="shared" si="34"/>
        <v>Hold</v>
      </c>
    </row>
    <row r="413" spans="1:8" ht="13.5" x14ac:dyDescent="0.25">
      <c r="A413" s="3">
        <f>TITRES_STAT!B416</f>
        <v>42902</v>
      </c>
      <c r="B413" s="5">
        <f>TITRES_STAT!D416</f>
        <v>1.2</v>
      </c>
      <c r="C413" s="2">
        <f t="shared" si="36"/>
        <v>1.380029385388212</v>
      </c>
      <c r="D413" s="2">
        <f t="shared" ref="D413:D476" si="38">$D$4*B413+(1-$D$4)*D412</f>
        <v>1.3181881157016413</v>
      </c>
      <c r="E413" s="2">
        <f t="shared" si="37"/>
        <v>6.1841269686570666E-2</v>
      </c>
      <c r="F413" s="2">
        <f t="shared" si="35"/>
        <v>7.4411881132884855E-2</v>
      </c>
      <c r="G413" s="2">
        <f t="shared" si="33"/>
        <v>-1.2570611446314189E-2</v>
      </c>
      <c r="H413" s="2" t="str">
        <f t="shared" si="34"/>
        <v>Hold</v>
      </c>
    </row>
    <row r="414" spans="1:8" ht="13.5" x14ac:dyDescent="0.25">
      <c r="A414" s="3">
        <f>TITRES_STAT!B417</f>
        <v>42905</v>
      </c>
      <c r="B414" s="5">
        <f>TITRES_STAT!D417</f>
        <v>1.2</v>
      </c>
      <c r="C414" s="2">
        <f t="shared" si="36"/>
        <v>1.367717172251564</v>
      </c>
      <c r="D414" s="2">
        <f t="shared" si="38"/>
        <v>1.3094334404644825</v>
      </c>
      <c r="E414" s="2">
        <f t="shared" si="37"/>
        <v>5.8283731787081461E-2</v>
      </c>
      <c r="F414" s="2">
        <f t="shared" si="35"/>
        <v>7.1186251263724187E-2</v>
      </c>
      <c r="G414" s="2">
        <f t="shared" si="33"/>
        <v>-1.2902519476642726E-2</v>
      </c>
      <c r="H414" s="2" t="str">
        <f t="shared" si="34"/>
        <v>Hold</v>
      </c>
    </row>
    <row r="415" spans="1:8" ht="13.5" x14ac:dyDescent="0.25">
      <c r="A415" s="3">
        <f>TITRES_STAT!B418</f>
        <v>42906</v>
      </c>
      <c r="B415" s="5">
        <f>TITRES_STAT!D418</f>
        <v>1.2</v>
      </c>
      <c r="C415" s="2">
        <f t="shared" si="36"/>
        <v>1.3572991457513233</v>
      </c>
      <c r="D415" s="2">
        <f t="shared" si="38"/>
        <v>1.3013272596893355</v>
      </c>
      <c r="E415" s="2">
        <f t="shared" si="37"/>
        <v>5.5971886061987774E-2</v>
      </c>
      <c r="F415" s="2">
        <f t="shared" si="35"/>
        <v>6.8143378223376905E-2</v>
      </c>
      <c r="G415" s="2">
        <f t="shared" si="33"/>
        <v>-1.217149216138913E-2</v>
      </c>
      <c r="H415" s="2" t="str">
        <f t="shared" si="34"/>
        <v>Hold</v>
      </c>
    </row>
    <row r="416" spans="1:8" ht="13.5" x14ac:dyDescent="0.25">
      <c r="A416" s="3">
        <f>TITRES_STAT!B419</f>
        <v>42907</v>
      </c>
      <c r="B416" s="5">
        <f>TITRES_STAT!D419</f>
        <v>1.2</v>
      </c>
      <c r="C416" s="2">
        <f t="shared" si="36"/>
        <v>1.3438685079434274</v>
      </c>
      <c r="D416" s="2">
        <f t="shared" si="38"/>
        <v>1.2938215367493846</v>
      </c>
      <c r="E416" s="2">
        <f t="shared" si="37"/>
        <v>5.0046971194042777E-2</v>
      </c>
      <c r="F416" s="2">
        <f t="shared" si="35"/>
        <v>6.452409681751009E-2</v>
      </c>
      <c r="G416" s="2">
        <f t="shared" si="33"/>
        <v>-1.4477125623467313E-2</v>
      </c>
      <c r="H416" s="2" t="str">
        <f t="shared" si="34"/>
        <v>Hold</v>
      </c>
    </row>
    <row r="417" spans="1:8" ht="13.5" x14ac:dyDescent="0.25">
      <c r="A417" s="3">
        <f>TITRES_STAT!B420</f>
        <v>42908</v>
      </c>
      <c r="B417" s="5">
        <f>TITRES_STAT!D420</f>
        <v>1.2</v>
      </c>
      <c r="C417" s="2">
        <f t="shared" si="36"/>
        <v>1.3294271990290538</v>
      </c>
      <c r="D417" s="2">
        <f t="shared" si="38"/>
        <v>1.2868717932864671</v>
      </c>
      <c r="E417" s="2">
        <f t="shared" si="37"/>
        <v>4.255540574258676E-2</v>
      </c>
      <c r="F417" s="2">
        <f t="shared" si="35"/>
        <v>6.0130358602525427E-2</v>
      </c>
      <c r="G417" s="2">
        <f t="shared" si="33"/>
        <v>-1.7574952859938667E-2</v>
      </c>
      <c r="H417" s="2" t="str">
        <f t="shared" si="34"/>
        <v>Hold</v>
      </c>
    </row>
    <row r="418" spans="1:8" ht="13.5" x14ac:dyDescent="0.25">
      <c r="A418" s="3">
        <f>TITRES_STAT!B421</f>
        <v>42909</v>
      </c>
      <c r="B418" s="5">
        <f>TITRES_STAT!D421</f>
        <v>1.2</v>
      </c>
      <c r="C418" s="2">
        <f t="shared" si="36"/>
        <v>1.3172076299476609</v>
      </c>
      <c r="D418" s="2">
        <f t="shared" si="38"/>
        <v>1.2804368456356177</v>
      </c>
      <c r="E418" s="2">
        <f t="shared" si="37"/>
        <v>3.6770784312043281E-2</v>
      </c>
      <c r="F418" s="2">
        <f t="shared" si="35"/>
        <v>5.5458443744429001E-2</v>
      </c>
      <c r="G418" s="2">
        <f t="shared" si="33"/>
        <v>-1.868765943238572E-2</v>
      </c>
      <c r="H418" s="2" t="str">
        <f t="shared" si="34"/>
        <v>Hold</v>
      </c>
    </row>
    <row r="419" spans="1:8" ht="13.5" x14ac:dyDescent="0.25">
      <c r="A419" s="3">
        <f>TITRES_STAT!B422</f>
        <v>42914</v>
      </c>
      <c r="B419" s="5">
        <f>TITRES_STAT!D422</f>
        <v>1.2</v>
      </c>
      <c r="C419" s="2">
        <f t="shared" si="36"/>
        <v>1.3068679945710977</v>
      </c>
      <c r="D419" s="2">
        <f t="shared" si="38"/>
        <v>1.2744785607737199</v>
      </c>
      <c r="E419" s="2">
        <f t="shared" si="37"/>
        <v>3.2389433797377798E-2</v>
      </c>
      <c r="F419" s="2">
        <f t="shared" si="35"/>
        <v>5.0844641755018766E-2</v>
      </c>
      <c r="G419" s="2">
        <f t="shared" si="33"/>
        <v>-1.8455207957640968E-2</v>
      </c>
      <c r="H419" s="2" t="str">
        <f t="shared" si="34"/>
        <v>Hold</v>
      </c>
    </row>
    <row r="420" spans="1:8" ht="13.5" x14ac:dyDescent="0.25">
      <c r="A420" s="3">
        <f>TITRES_STAT!B423</f>
        <v>42915</v>
      </c>
      <c r="B420" s="5">
        <f>TITRES_STAT!D423</f>
        <v>1.2</v>
      </c>
      <c r="C420" s="2">
        <f t="shared" si="36"/>
        <v>1.2935036877140056</v>
      </c>
      <c r="D420" s="2">
        <f t="shared" si="38"/>
        <v>1.2689616303460369</v>
      </c>
      <c r="E420" s="2">
        <f t="shared" si="37"/>
        <v>2.4542057367968662E-2</v>
      </c>
      <c r="F420" s="2">
        <f t="shared" si="35"/>
        <v>4.5584124877608753E-2</v>
      </c>
      <c r="G420" s="2">
        <f t="shared" ref="G420:G483" si="39">E420-F420</f>
        <v>-2.1042067509640092E-2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42916</v>
      </c>
      <c r="B421" s="5">
        <f>TITRES_STAT!D424</f>
        <v>1.19</v>
      </c>
      <c r="C421" s="2">
        <f t="shared" si="36"/>
        <v>1.2821954280656969</v>
      </c>
      <c r="D421" s="2">
        <f t="shared" si="38"/>
        <v>1.2631126206907748</v>
      </c>
      <c r="E421" s="2">
        <f t="shared" si="37"/>
        <v>1.9082807374922073E-2</v>
      </c>
      <c r="F421" s="2">
        <f t="shared" ref="F421:F484" si="41">(E421*(2/(10)))+((1-(2/10))*F420)</f>
        <v>4.028386137707142E-2</v>
      </c>
      <c r="G421" s="2">
        <f t="shared" si="39"/>
        <v>-2.1201054002149347E-2</v>
      </c>
      <c r="H421" s="2" t="str">
        <f t="shared" si="40"/>
        <v>Hold</v>
      </c>
    </row>
    <row r="422" spans="1:8" ht="13.5" x14ac:dyDescent="0.25">
      <c r="A422" s="3">
        <f>TITRES_STAT!B425</f>
        <v>42919</v>
      </c>
      <c r="B422" s="5">
        <f>TITRES_STAT!D425</f>
        <v>1.18</v>
      </c>
      <c r="C422" s="2">
        <f t="shared" si="36"/>
        <v>1.2726269006709741</v>
      </c>
      <c r="D422" s="2">
        <f t="shared" si="38"/>
        <v>1.2569561302692358</v>
      </c>
      <c r="E422" s="2">
        <f t="shared" si="37"/>
        <v>1.5670770401738254E-2</v>
      </c>
      <c r="F422" s="2">
        <f t="shared" si="41"/>
        <v>3.5361243182004787E-2</v>
      </c>
      <c r="G422" s="2">
        <f t="shared" si="39"/>
        <v>-1.9690472780266532E-2</v>
      </c>
      <c r="H422" s="2" t="str">
        <f t="shared" si="40"/>
        <v>Hold</v>
      </c>
    </row>
    <row r="423" spans="1:8" ht="13.5" x14ac:dyDescent="0.25">
      <c r="A423" s="3">
        <f>TITRES_STAT!B426</f>
        <v>42920</v>
      </c>
      <c r="B423" s="5">
        <f>TITRES_STAT!D426</f>
        <v>1.18</v>
      </c>
      <c r="C423" s="2">
        <f t="shared" si="36"/>
        <v>1.2614535313369781</v>
      </c>
      <c r="D423" s="2">
        <f t="shared" si="38"/>
        <v>1.2512556761752183</v>
      </c>
      <c r="E423" s="2">
        <f t="shared" si="37"/>
        <v>1.0197855161759861E-2</v>
      </c>
      <c r="F423" s="2">
        <f t="shared" si="41"/>
        <v>3.0328565577955803E-2</v>
      </c>
      <c r="G423" s="2">
        <f t="shared" si="39"/>
        <v>-2.0130710416195942E-2</v>
      </c>
      <c r="H423" s="2" t="str">
        <f t="shared" si="40"/>
        <v>Hold</v>
      </c>
    </row>
    <row r="424" spans="1:8" ht="13.5" x14ac:dyDescent="0.25">
      <c r="A424" s="3">
        <f>TITRES_STAT!B427</f>
        <v>42921</v>
      </c>
      <c r="B424" s="5">
        <f>TITRES_STAT!D427</f>
        <v>1.1599999999999999</v>
      </c>
      <c r="C424" s="2">
        <f t="shared" si="36"/>
        <v>1.2519991419005199</v>
      </c>
      <c r="D424" s="2">
        <f t="shared" si="38"/>
        <v>1.2444959964585354</v>
      </c>
      <c r="E424" s="2">
        <f t="shared" si="37"/>
        <v>7.5031454419844934E-3</v>
      </c>
      <c r="F424" s="2">
        <f t="shared" si="41"/>
        <v>2.5763481550761542E-2</v>
      </c>
      <c r="G424" s="2">
        <f t="shared" si="39"/>
        <v>-1.8260336108777048E-2</v>
      </c>
      <c r="H424" s="2" t="str">
        <f t="shared" si="40"/>
        <v>Hold</v>
      </c>
    </row>
    <row r="425" spans="1:8" ht="13.5" x14ac:dyDescent="0.25">
      <c r="A425" s="3">
        <f>TITRES_STAT!B428</f>
        <v>42922</v>
      </c>
      <c r="B425" s="5">
        <f>TITRES_STAT!D428</f>
        <v>1.1599999999999999</v>
      </c>
      <c r="C425" s="2">
        <f t="shared" si="36"/>
        <v>1.2439992739158245</v>
      </c>
      <c r="D425" s="2">
        <f t="shared" si="38"/>
        <v>1.2382370337579032</v>
      </c>
      <c r="E425" s="2">
        <f t="shared" si="37"/>
        <v>5.7622401579213722E-3</v>
      </c>
      <c r="F425" s="2">
        <f t="shared" si="41"/>
        <v>2.1763233272193507E-2</v>
      </c>
      <c r="G425" s="2">
        <f t="shared" si="39"/>
        <v>-1.6000993114272135E-2</v>
      </c>
      <c r="H425" s="2" t="str">
        <f t="shared" si="40"/>
        <v>Hold</v>
      </c>
    </row>
    <row r="426" spans="1:8" ht="13.5" x14ac:dyDescent="0.25">
      <c r="A426" s="3">
        <f>TITRES_STAT!B429</f>
        <v>42923</v>
      </c>
      <c r="B426" s="5">
        <f>TITRES_STAT!D429</f>
        <v>1.1299999999999999</v>
      </c>
      <c r="C426" s="2">
        <f t="shared" si="36"/>
        <v>1.2372301548518516</v>
      </c>
      <c r="D426" s="2">
        <f t="shared" si="38"/>
        <v>1.2302194757017622</v>
      </c>
      <c r="E426" s="2">
        <f t="shared" si="37"/>
        <v>7.0106791500894605E-3</v>
      </c>
      <c r="F426" s="2">
        <f t="shared" si="41"/>
        <v>1.8812722447772701E-2</v>
      </c>
      <c r="G426" s="2">
        <f t="shared" si="39"/>
        <v>-1.1802043297683241E-2</v>
      </c>
      <c r="H426" s="2" t="str">
        <f t="shared" si="40"/>
        <v>Hold</v>
      </c>
    </row>
    <row r="427" spans="1:8" ht="13.5" x14ac:dyDescent="0.25">
      <c r="A427" s="3">
        <f>TITRES_STAT!B430</f>
        <v>42926</v>
      </c>
      <c r="B427" s="5">
        <f>TITRES_STAT!D430</f>
        <v>1.08</v>
      </c>
      <c r="C427" s="2">
        <f t="shared" si="36"/>
        <v>1.2315024387207976</v>
      </c>
      <c r="D427" s="2">
        <f t="shared" si="38"/>
        <v>1.2190921071312613</v>
      </c>
      <c r="E427" s="2">
        <f t="shared" si="37"/>
        <v>1.2410331589536305E-2</v>
      </c>
      <c r="F427" s="2">
        <f t="shared" si="41"/>
        <v>1.7532244276125424E-2</v>
      </c>
      <c r="G427" s="2">
        <f t="shared" si="39"/>
        <v>-5.1219126865891182E-3</v>
      </c>
      <c r="H427" s="2" t="str">
        <f t="shared" si="40"/>
        <v>Hold</v>
      </c>
    </row>
    <row r="428" spans="1:8" ht="13.5" x14ac:dyDescent="0.25">
      <c r="A428" s="3">
        <f>TITRES_STAT!B431</f>
        <v>42927</v>
      </c>
      <c r="B428" s="5">
        <f>TITRES_STAT!D431</f>
        <v>1.08</v>
      </c>
      <c r="C428" s="2">
        <f t="shared" si="36"/>
        <v>1.2266559096868288</v>
      </c>
      <c r="D428" s="2">
        <f t="shared" si="38"/>
        <v>1.2087889880845013</v>
      </c>
      <c r="E428" s="2">
        <f t="shared" si="37"/>
        <v>1.7866921602327501E-2</v>
      </c>
      <c r="F428" s="2">
        <f t="shared" si="41"/>
        <v>1.759917974136584E-2</v>
      </c>
      <c r="G428" s="2">
        <f t="shared" si="39"/>
        <v>2.677418609616615E-4</v>
      </c>
      <c r="H428" s="2" t="str">
        <f t="shared" si="40"/>
        <v>Sell</v>
      </c>
    </row>
    <row r="429" spans="1:8" ht="13.5" x14ac:dyDescent="0.25">
      <c r="A429" s="3">
        <f>TITRES_STAT!B432</f>
        <v>42928</v>
      </c>
      <c r="B429" s="5">
        <f>TITRES_STAT!D432</f>
        <v>1.08</v>
      </c>
      <c r="C429" s="2">
        <f t="shared" si="36"/>
        <v>1.2225550005042398</v>
      </c>
      <c r="D429" s="2">
        <f t="shared" si="38"/>
        <v>1.1992490630412049</v>
      </c>
      <c r="E429" s="2">
        <f t="shared" si="37"/>
        <v>2.3305937463034887E-2</v>
      </c>
      <c r="F429" s="2">
        <f t="shared" si="41"/>
        <v>1.8740531285699649E-2</v>
      </c>
      <c r="G429" s="2">
        <f t="shared" si="39"/>
        <v>4.5654061773352378E-3</v>
      </c>
      <c r="H429" s="2" t="str">
        <f t="shared" si="40"/>
        <v>Sell</v>
      </c>
    </row>
    <row r="430" spans="1:8" ht="13.5" x14ac:dyDescent="0.25">
      <c r="A430" s="3">
        <f>TITRES_STAT!B433</f>
        <v>42929</v>
      </c>
      <c r="B430" s="5">
        <f>TITRES_STAT!D433</f>
        <v>1.08</v>
      </c>
      <c r="C430" s="2">
        <f t="shared" si="36"/>
        <v>1.2190850004266645</v>
      </c>
      <c r="D430" s="2">
        <f t="shared" si="38"/>
        <v>1.1904157991122268</v>
      </c>
      <c r="E430" s="2">
        <f t="shared" si="37"/>
        <v>2.866920131443762E-2</v>
      </c>
      <c r="F430" s="2">
        <f t="shared" si="41"/>
        <v>2.0726265291447245E-2</v>
      </c>
      <c r="G430" s="2">
        <f t="shared" si="39"/>
        <v>7.9429360229903746E-3</v>
      </c>
      <c r="H430" s="2" t="str">
        <f t="shared" si="40"/>
        <v>Sell</v>
      </c>
    </row>
    <row r="431" spans="1:8" ht="13.5" x14ac:dyDescent="0.25">
      <c r="A431" s="3">
        <f>TITRES_STAT!B434</f>
        <v>42930</v>
      </c>
      <c r="B431" s="5">
        <f>TITRES_STAT!D434</f>
        <v>1.08</v>
      </c>
      <c r="C431" s="2">
        <f t="shared" si="36"/>
        <v>1.2146103849764085</v>
      </c>
      <c r="D431" s="2">
        <f t="shared" si="38"/>
        <v>1.1822368510298398</v>
      </c>
      <c r="E431" s="2">
        <f t="shared" si="37"/>
        <v>3.2373533946568722E-2</v>
      </c>
      <c r="F431" s="2">
        <f t="shared" si="41"/>
        <v>2.3055719022471541E-2</v>
      </c>
      <c r="G431" s="2">
        <f t="shared" si="39"/>
        <v>9.3178149240971814E-3</v>
      </c>
      <c r="H431" s="2" t="str">
        <f t="shared" si="40"/>
        <v>Sell</v>
      </c>
    </row>
    <row r="432" spans="1:8" ht="13.5" x14ac:dyDescent="0.25">
      <c r="A432" s="3">
        <f>TITRES_STAT!B435</f>
        <v>42933</v>
      </c>
      <c r="B432" s="5">
        <f>TITRES_STAT!D435</f>
        <v>1.08</v>
      </c>
      <c r="C432" s="2">
        <f t="shared" si="36"/>
        <v>1.2092857103646533</v>
      </c>
      <c r="D432" s="2">
        <f t="shared" si="38"/>
        <v>1.1746637509535554</v>
      </c>
      <c r="E432" s="2">
        <f t="shared" si="37"/>
        <v>3.4621959411097913E-2</v>
      </c>
      <c r="F432" s="2">
        <f t="shared" si="41"/>
        <v>2.5368967100196819E-2</v>
      </c>
      <c r="G432" s="2">
        <f t="shared" si="39"/>
        <v>9.2529923109010946E-3</v>
      </c>
      <c r="H432" s="2" t="str">
        <f t="shared" si="40"/>
        <v>Sell</v>
      </c>
    </row>
    <row r="433" spans="1:8" ht="13.5" x14ac:dyDescent="0.25">
      <c r="A433" s="3">
        <f>TITRES_STAT!B436</f>
        <v>42934</v>
      </c>
      <c r="B433" s="5">
        <f>TITRES_STAT!D436</f>
        <v>1.1000000000000001</v>
      </c>
      <c r="C433" s="2">
        <f t="shared" si="36"/>
        <v>1.2047802164623991</v>
      </c>
      <c r="D433" s="2">
        <f t="shared" si="38"/>
        <v>1.1691331027347736</v>
      </c>
      <c r="E433" s="2">
        <f t="shared" si="37"/>
        <v>3.5647113727625523E-2</v>
      </c>
      <c r="F433" s="2">
        <f t="shared" si="41"/>
        <v>2.7424596425682561E-2</v>
      </c>
      <c r="G433" s="2">
        <f t="shared" si="39"/>
        <v>8.2225173019429623E-3</v>
      </c>
      <c r="H433" s="2" t="str">
        <f t="shared" si="40"/>
        <v>Sell</v>
      </c>
    </row>
    <row r="434" spans="1:8" ht="13.5" x14ac:dyDescent="0.25">
      <c r="A434" s="3">
        <f>TITRES_STAT!B437</f>
        <v>42935</v>
      </c>
      <c r="B434" s="5">
        <f>TITRES_STAT!D437</f>
        <v>1.1000000000000001</v>
      </c>
      <c r="C434" s="2">
        <f t="shared" si="36"/>
        <v>1.1978909523912606</v>
      </c>
      <c r="D434" s="2">
        <f t="shared" si="38"/>
        <v>1.1640121321618273</v>
      </c>
      <c r="E434" s="2">
        <f t="shared" si="37"/>
        <v>3.3878820229433337E-2</v>
      </c>
      <c r="F434" s="2">
        <f t="shared" si="41"/>
        <v>2.8715441186432718E-2</v>
      </c>
      <c r="G434" s="2">
        <f t="shared" si="39"/>
        <v>5.1633790430006196E-3</v>
      </c>
      <c r="H434" s="2" t="str">
        <f t="shared" si="40"/>
        <v>Sell</v>
      </c>
    </row>
    <row r="435" spans="1:8" ht="13.5" x14ac:dyDescent="0.25">
      <c r="A435" s="3">
        <f>TITRES_STAT!B438</f>
        <v>42936</v>
      </c>
      <c r="B435" s="5">
        <f>TITRES_STAT!D438</f>
        <v>1.1100000000000001</v>
      </c>
      <c r="C435" s="2">
        <f t="shared" si="36"/>
        <v>1.1920615751002974</v>
      </c>
      <c r="D435" s="2">
        <f t="shared" si="38"/>
        <v>1.1600112334831734</v>
      </c>
      <c r="E435" s="2">
        <f t="shared" si="37"/>
        <v>3.2050341617124056E-2</v>
      </c>
      <c r="F435" s="2">
        <f t="shared" si="41"/>
        <v>2.9382421272570989E-2</v>
      </c>
      <c r="G435" s="2">
        <f t="shared" si="39"/>
        <v>2.6679203445530673E-3</v>
      </c>
      <c r="H435" s="2" t="str">
        <f t="shared" si="40"/>
        <v>Sell</v>
      </c>
    </row>
    <row r="436" spans="1:8" ht="13.5" x14ac:dyDescent="0.25">
      <c r="A436" s="3">
        <f>TITRES_STAT!B439</f>
        <v>42937</v>
      </c>
      <c r="B436" s="5">
        <f>TITRES_STAT!D439</f>
        <v>1.1100000000000001</v>
      </c>
      <c r="C436" s="2">
        <f t="shared" si="36"/>
        <v>1.1825136404694823</v>
      </c>
      <c r="D436" s="2">
        <f t="shared" si="38"/>
        <v>1.156306697669605</v>
      </c>
      <c r="E436" s="2">
        <f t="shared" si="37"/>
        <v>2.6206942799877231E-2</v>
      </c>
      <c r="F436" s="2">
        <f t="shared" si="41"/>
        <v>2.8747325578032241E-2</v>
      </c>
      <c r="G436" s="2">
        <f t="shared" si="39"/>
        <v>-2.5403827781550099E-3</v>
      </c>
      <c r="H436" s="2" t="str">
        <f t="shared" si="40"/>
        <v>Hold</v>
      </c>
    </row>
    <row r="437" spans="1:8" ht="13.5" x14ac:dyDescent="0.25">
      <c r="A437" s="3">
        <f>TITRES_STAT!B440</f>
        <v>42940</v>
      </c>
      <c r="B437" s="5">
        <f>TITRES_STAT!D440</f>
        <v>1.1200000000000001</v>
      </c>
      <c r="C437" s="2">
        <f t="shared" si="36"/>
        <v>1.166742311166485</v>
      </c>
      <c r="D437" s="2">
        <f t="shared" si="38"/>
        <v>1.1536173126570417</v>
      </c>
      <c r="E437" s="2">
        <f t="shared" si="37"/>
        <v>1.3124998509443264E-2</v>
      </c>
      <c r="F437" s="2">
        <f t="shared" si="41"/>
        <v>2.5622860164314448E-2</v>
      </c>
      <c r="G437" s="2">
        <f t="shared" si="39"/>
        <v>-1.2497861654871184E-2</v>
      </c>
      <c r="H437" s="2" t="str">
        <f t="shared" si="40"/>
        <v>Hold</v>
      </c>
    </row>
    <row r="438" spans="1:8" ht="13.5" x14ac:dyDescent="0.25">
      <c r="A438" s="3">
        <f>TITRES_STAT!B441</f>
        <v>42942</v>
      </c>
      <c r="B438" s="5">
        <f>TITRES_STAT!D441</f>
        <v>1.1399999999999999</v>
      </c>
      <c r="C438" s="2">
        <f t="shared" si="36"/>
        <v>1.1533973402177951</v>
      </c>
      <c r="D438" s="2">
        <f t="shared" si="38"/>
        <v>1.1526086228305941</v>
      </c>
      <c r="E438" s="2">
        <f t="shared" si="37"/>
        <v>7.8871738720098783E-4</v>
      </c>
      <c r="F438" s="2">
        <f t="shared" si="41"/>
        <v>2.0656031608891758E-2</v>
      </c>
      <c r="G438" s="2">
        <f t="shared" si="39"/>
        <v>-1.986731422169077E-2</v>
      </c>
      <c r="H438" s="2" t="str">
        <f t="shared" si="40"/>
        <v>Hold</v>
      </c>
    </row>
    <row r="439" spans="1:8" ht="13.5" x14ac:dyDescent="0.25">
      <c r="A439" s="3">
        <f>TITRES_STAT!B442</f>
        <v>42943</v>
      </c>
      <c r="B439" s="5">
        <f>TITRES_STAT!D442</f>
        <v>1.1100000000000001</v>
      </c>
      <c r="C439" s="2">
        <f t="shared" si="36"/>
        <v>1.1421054417227496</v>
      </c>
      <c r="D439" s="2">
        <f t="shared" si="38"/>
        <v>1.1494524285468464</v>
      </c>
      <c r="E439" s="2">
        <f t="shared" si="37"/>
        <v>-7.3469868240967351E-3</v>
      </c>
      <c r="F439" s="2">
        <f t="shared" si="41"/>
        <v>1.5055427922294059E-2</v>
      </c>
      <c r="G439" s="2">
        <f t="shared" si="39"/>
        <v>-2.2402414746390792E-2</v>
      </c>
      <c r="H439" s="2" t="str">
        <f t="shared" si="40"/>
        <v>Hold</v>
      </c>
    </row>
    <row r="440" spans="1:8" ht="13.5" x14ac:dyDescent="0.25">
      <c r="A440" s="3">
        <f>TITRES_STAT!B443</f>
        <v>42944</v>
      </c>
      <c r="B440" s="5">
        <f>TITRES_STAT!D443</f>
        <v>1.1100000000000001</v>
      </c>
      <c r="C440" s="2">
        <f t="shared" si="36"/>
        <v>1.1325507583807881</v>
      </c>
      <c r="D440" s="2">
        <f t="shared" si="38"/>
        <v>1.1465300264322651</v>
      </c>
      <c r="E440" s="2">
        <f t="shared" si="37"/>
        <v>-1.3979268051476978E-2</v>
      </c>
      <c r="F440" s="2">
        <f t="shared" si="41"/>
        <v>9.2484887275398504E-3</v>
      </c>
      <c r="G440" s="2">
        <f t="shared" si="39"/>
        <v>-2.3227756779016829E-2</v>
      </c>
      <c r="H440" s="2" t="str">
        <f t="shared" si="40"/>
        <v>Hold</v>
      </c>
    </row>
    <row r="441" spans="1:8" ht="13.5" x14ac:dyDescent="0.25">
      <c r="A441" s="3">
        <f>TITRES_STAT!B444</f>
        <v>42947</v>
      </c>
      <c r="B441" s="5">
        <f>TITRES_STAT!D444</f>
        <v>1.1100000000000001</v>
      </c>
      <c r="C441" s="2">
        <f t="shared" si="36"/>
        <v>1.1244660263222053</v>
      </c>
      <c r="D441" s="2">
        <f t="shared" si="38"/>
        <v>1.1438240985483936</v>
      </c>
      <c r="E441" s="2">
        <f t="shared" si="37"/>
        <v>-1.935807222618835E-2</v>
      </c>
      <c r="F441" s="2">
        <f t="shared" si="41"/>
        <v>3.5271765367942106E-3</v>
      </c>
      <c r="G441" s="2">
        <f t="shared" si="39"/>
        <v>-2.2885248762982559E-2</v>
      </c>
      <c r="H441" s="2" t="str">
        <f t="shared" si="40"/>
        <v>Hold</v>
      </c>
    </row>
    <row r="442" spans="1:8" ht="13.5" x14ac:dyDescent="0.25">
      <c r="A442" s="3">
        <f>TITRES_STAT!B445</f>
        <v>42948</v>
      </c>
      <c r="B442" s="5">
        <f>TITRES_STAT!D445</f>
        <v>1.1100000000000001</v>
      </c>
      <c r="C442" s="2">
        <f t="shared" si="36"/>
        <v>1.1176250991957122</v>
      </c>
      <c r="D442" s="2">
        <f t="shared" si="38"/>
        <v>1.1413186097670311</v>
      </c>
      <c r="E442" s="2">
        <f t="shared" si="37"/>
        <v>-2.3693510571318965E-2</v>
      </c>
      <c r="F442" s="2">
        <f t="shared" si="41"/>
        <v>-1.916960884828425E-3</v>
      </c>
      <c r="G442" s="2">
        <f t="shared" si="39"/>
        <v>-2.1776549686490541E-2</v>
      </c>
      <c r="H442" s="2" t="str">
        <f t="shared" si="40"/>
        <v>Hold</v>
      </c>
    </row>
    <row r="443" spans="1:8" ht="13.5" x14ac:dyDescent="0.25">
      <c r="A443" s="3">
        <f>TITRES_STAT!B446</f>
        <v>42949</v>
      </c>
      <c r="B443" s="5">
        <f>TITRES_STAT!D446</f>
        <v>1.1399999999999999</v>
      </c>
      <c r="C443" s="2">
        <f t="shared" si="36"/>
        <v>1.114913545473295</v>
      </c>
      <c r="D443" s="2">
        <f t="shared" si="38"/>
        <v>1.1412209349694731</v>
      </c>
      <c r="E443" s="2">
        <f t="shared" si="37"/>
        <v>-2.6307389496178057E-2</v>
      </c>
      <c r="F443" s="2">
        <f t="shared" si="41"/>
        <v>-6.7950466070983515E-3</v>
      </c>
      <c r="G443" s="2">
        <f t="shared" si="39"/>
        <v>-1.9512342889079708E-2</v>
      </c>
      <c r="H443" s="2" t="str">
        <f t="shared" si="40"/>
        <v>Hold</v>
      </c>
    </row>
    <row r="444" spans="1:8" ht="13.5" x14ac:dyDescent="0.25">
      <c r="A444" s="3">
        <f>TITRES_STAT!B447</f>
        <v>42950</v>
      </c>
      <c r="B444" s="5">
        <f>TITRES_STAT!D447</f>
        <v>1.1399999999999999</v>
      </c>
      <c r="C444" s="2">
        <f t="shared" si="36"/>
        <v>1.1126191538620189</v>
      </c>
      <c r="D444" s="2">
        <f t="shared" si="38"/>
        <v>1.1411304953421046</v>
      </c>
      <c r="E444" s="2">
        <f t="shared" si="37"/>
        <v>-2.8511341480085717E-2</v>
      </c>
      <c r="F444" s="2">
        <f t="shared" si="41"/>
        <v>-1.1138305581695825E-2</v>
      </c>
      <c r="G444" s="2">
        <f t="shared" si="39"/>
        <v>-1.7373035898389892E-2</v>
      </c>
      <c r="H444" s="2" t="str">
        <f t="shared" si="40"/>
        <v>Hold</v>
      </c>
    </row>
    <row r="445" spans="1:8" ht="13.5" x14ac:dyDescent="0.25">
      <c r="A445" s="3">
        <f>TITRES_STAT!B448</f>
        <v>42951</v>
      </c>
      <c r="B445" s="5">
        <f>TITRES_STAT!D448</f>
        <v>1.1399999999999999</v>
      </c>
      <c r="C445" s="2">
        <f t="shared" si="36"/>
        <v>1.112216207114016</v>
      </c>
      <c r="D445" s="2">
        <f t="shared" si="38"/>
        <v>1.1410467549463932</v>
      </c>
      <c r="E445" s="2">
        <f t="shared" si="37"/>
        <v>-2.8830547832377151E-2</v>
      </c>
      <c r="F445" s="2">
        <f t="shared" si="41"/>
        <v>-1.4676754031832091E-2</v>
      </c>
      <c r="G445" s="2">
        <f t="shared" si="39"/>
        <v>-1.415379380054506E-2</v>
      </c>
      <c r="H445" s="2" t="str">
        <f t="shared" si="40"/>
        <v>Hold</v>
      </c>
    </row>
    <row r="446" spans="1:8" ht="13.5" x14ac:dyDescent="0.25">
      <c r="A446" s="3">
        <f>TITRES_STAT!B449</f>
        <v>42954</v>
      </c>
      <c r="B446" s="5">
        <f>TITRES_STAT!D449</f>
        <v>1.1399999999999999</v>
      </c>
      <c r="C446" s="2">
        <f t="shared" si="36"/>
        <v>1.1118752521733981</v>
      </c>
      <c r="D446" s="2">
        <f t="shared" si="38"/>
        <v>1.1409692175429567</v>
      </c>
      <c r="E446" s="2">
        <f t="shared" si="37"/>
        <v>-2.909396536955855E-2</v>
      </c>
      <c r="F446" s="2">
        <f t="shared" si="41"/>
        <v>-1.7560196299377384E-2</v>
      </c>
      <c r="G446" s="2">
        <f t="shared" si="39"/>
        <v>-1.1533769070181166E-2</v>
      </c>
      <c r="H446" s="2" t="str">
        <f t="shared" si="40"/>
        <v>Hold</v>
      </c>
    </row>
    <row r="447" spans="1:8" ht="13.5" x14ac:dyDescent="0.25">
      <c r="A447" s="3">
        <f>TITRES_STAT!B450</f>
        <v>42955</v>
      </c>
      <c r="B447" s="5">
        <f>TITRES_STAT!D450</f>
        <v>1.1399999999999999</v>
      </c>
      <c r="C447" s="2">
        <f t="shared" si="36"/>
        <v>1.1131252133774907</v>
      </c>
      <c r="D447" s="2">
        <f t="shared" si="38"/>
        <v>1.1408974236508858</v>
      </c>
      <c r="E447" s="2">
        <f t="shared" si="37"/>
        <v>-2.7772210273395048E-2</v>
      </c>
      <c r="F447" s="2">
        <f t="shared" si="41"/>
        <v>-1.9602599094180918E-2</v>
      </c>
      <c r="G447" s="2">
        <f t="shared" si="39"/>
        <v>-8.1696111792141299E-3</v>
      </c>
      <c r="H447" s="2" t="str">
        <f t="shared" si="40"/>
        <v>Hold</v>
      </c>
    </row>
    <row r="448" spans="1:8" ht="13.5" x14ac:dyDescent="0.25">
      <c r="A448" s="3">
        <f>TITRES_STAT!B451</f>
        <v>42956</v>
      </c>
      <c r="B448" s="5">
        <f>TITRES_STAT!D451</f>
        <v>1.1399999999999999</v>
      </c>
      <c r="C448" s="2">
        <f t="shared" si="36"/>
        <v>1.1172597959347998</v>
      </c>
      <c r="D448" s="2">
        <f t="shared" si="38"/>
        <v>1.1408309478248944</v>
      </c>
      <c r="E448" s="2">
        <f t="shared" si="37"/>
        <v>-2.3571151890094511E-2</v>
      </c>
      <c r="F448" s="2">
        <f t="shared" si="41"/>
        <v>-2.0396309653363635E-2</v>
      </c>
      <c r="G448" s="2">
        <f t="shared" si="39"/>
        <v>-3.1748422367308751E-3</v>
      </c>
      <c r="H448" s="2" t="str">
        <f t="shared" si="40"/>
        <v>Hold</v>
      </c>
    </row>
    <row r="449" spans="1:8" ht="13.5" x14ac:dyDescent="0.25">
      <c r="A449" s="3">
        <f>TITRES_STAT!B452</f>
        <v>42957</v>
      </c>
      <c r="B449" s="5">
        <f>TITRES_STAT!D452</f>
        <v>1.1399999999999999</v>
      </c>
      <c r="C449" s="2">
        <f t="shared" si="36"/>
        <v>1.116142904252523</v>
      </c>
      <c r="D449" s="2">
        <f t="shared" si="38"/>
        <v>1.1407693961341616</v>
      </c>
      <c r="E449" s="2">
        <f t="shared" si="37"/>
        <v>-2.4626491881638568E-2</v>
      </c>
      <c r="F449" s="2">
        <f t="shared" si="41"/>
        <v>-2.1242346099018622E-2</v>
      </c>
      <c r="G449" s="2">
        <f t="shared" si="39"/>
        <v>-3.3841457826199461E-3</v>
      </c>
      <c r="H449" s="2" t="str">
        <f t="shared" si="40"/>
        <v>Hold</v>
      </c>
    </row>
    <row r="450" spans="1:8" ht="13.5" x14ac:dyDescent="0.25">
      <c r="A450" s="3">
        <f>TITRES_STAT!B453</f>
        <v>42958</v>
      </c>
      <c r="B450" s="5">
        <f>TITRES_STAT!D453</f>
        <v>1.1399999999999999</v>
      </c>
      <c r="C450" s="2">
        <f t="shared" si="36"/>
        <v>1.1151978420598272</v>
      </c>
      <c r="D450" s="2">
        <f t="shared" si="38"/>
        <v>1.1407124038279273</v>
      </c>
      <c r="E450" s="2">
        <f t="shared" si="37"/>
        <v>-2.5514561768100075E-2</v>
      </c>
      <c r="F450" s="2">
        <f t="shared" si="41"/>
        <v>-2.2096789232834913E-2</v>
      </c>
      <c r="G450" s="2">
        <f t="shared" si="39"/>
        <v>-3.4177725352651615E-3</v>
      </c>
      <c r="H450" s="2" t="str">
        <f t="shared" si="40"/>
        <v>Hold</v>
      </c>
    </row>
    <row r="451" spans="1:8" ht="13.5" x14ac:dyDescent="0.25">
      <c r="A451" s="3">
        <f>TITRES_STAT!B454</f>
        <v>42961</v>
      </c>
      <c r="B451" s="5">
        <f>TITRES_STAT!D454</f>
        <v>1.1399999999999999</v>
      </c>
      <c r="C451" s="2">
        <f t="shared" si="36"/>
        <v>1.114398174050623</v>
      </c>
      <c r="D451" s="2">
        <f t="shared" si="38"/>
        <v>1.1406596331740069</v>
      </c>
      <c r="E451" s="2">
        <f t="shared" si="37"/>
        <v>-2.6261459123383846E-2</v>
      </c>
      <c r="F451" s="2">
        <f t="shared" si="41"/>
        <v>-2.2929723210944702E-2</v>
      </c>
      <c r="G451" s="2">
        <f t="shared" si="39"/>
        <v>-3.3317359124391439E-3</v>
      </c>
      <c r="H451" s="2" t="str">
        <f t="shared" si="40"/>
        <v>Hold</v>
      </c>
    </row>
    <row r="452" spans="1:8" ht="13.5" x14ac:dyDescent="0.25">
      <c r="A452" s="3">
        <f>TITRES_STAT!B455</f>
        <v>42962</v>
      </c>
      <c r="B452" s="5">
        <f>TITRES_STAT!D455</f>
        <v>1.1399999999999999</v>
      </c>
      <c r="C452" s="2">
        <f t="shared" si="36"/>
        <v>1.1137215318889888</v>
      </c>
      <c r="D452" s="2">
        <f t="shared" si="38"/>
        <v>1.1406107714574136</v>
      </c>
      <c r="E452" s="2">
        <f t="shared" si="37"/>
        <v>-2.6889239568424816E-2</v>
      </c>
      <c r="F452" s="2">
        <f t="shared" si="41"/>
        <v>-2.3721626482440725E-2</v>
      </c>
      <c r="G452" s="2">
        <f t="shared" si="39"/>
        <v>-3.1676130859840911E-3</v>
      </c>
      <c r="H452" s="2" t="str">
        <f t="shared" si="40"/>
        <v>Hold</v>
      </c>
    </row>
    <row r="453" spans="1:8" ht="13.5" x14ac:dyDescent="0.25">
      <c r="A453" s="3">
        <f>TITRES_STAT!B456</f>
        <v>42963</v>
      </c>
      <c r="B453" s="5">
        <f>TITRES_STAT!D456</f>
        <v>1.1399999999999999</v>
      </c>
      <c r="C453" s="2">
        <f t="shared" si="36"/>
        <v>1.1177643731368367</v>
      </c>
      <c r="D453" s="2">
        <f t="shared" si="38"/>
        <v>1.140565529127235</v>
      </c>
      <c r="E453" s="2">
        <f t="shared" si="37"/>
        <v>-2.2801155990398225E-2</v>
      </c>
      <c r="F453" s="2">
        <f t="shared" si="41"/>
        <v>-2.3537532384032226E-2</v>
      </c>
      <c r="G453" s="2">
        <f t="shared" si="39"/>
        <v>7.3637639363400079E-4</v>
      </c>
      <c r="H453" s="2" t="str">
        <f t="shared" si="40"/>
        <v>Sell</v>
      </c>
    </row>
    <row r="454" spans="1:8" ht="13.5" x14ac:dyDescent="0.25">
      <c r="A454" s="3">
        <f>TITRES_STAT!B457</f>
        <v>42964</v>
      </c>
      <c r="B454" s="5">
        <f>TITRES_STAT!D457</f>
        <v>1.17</v>
      </c>
      <c r="C454" s="2">
        <f t="shared" si="36"/>
        <v>1.1211852388080927</v>
      </c>
      <c r="D454" s="2">
        <f t="shared" si="38"/>
        <v>1.1427458603029954</v>
      </c>
      <c r="E454" s="2">
        <f t="shared" si="37"/>
        <v>-2.1560621494902676E-2</v>
      </c>
      <c r="F454" s="2">
        <f t="shared" si="41"/>
        <v>-2.3142150206206316E-2</v>
      </c>
      <c r="G454" s="2">
        <f t="shared" si="39"/>
        <v>1.5815287113036397E-3</v>
      </c>
      <c r="H454" s="2" t="str">
        <f t="shared" si="40"/>
        <v>Sell</v>
      </c>
    </row>
    <row r="455" spans="1:8" ht="13.5" x14ac:dyDescent="0.25">
      <c r="A455" s="3">
        <f>TITRES_STAT!B458</f>
        <v>42965</v>
      </c>
      <c r="B455" s="5">
        <f>TITRES_STAT!D458</f>
        <v>1.17</v>
      </c>
      <c r="C455" s="2">
        <f t="shared" si="36"/>
        <v>1.1240798174530016</v>
      </c>
      <c r="D455" s="2">
        <f t="shared" si="38"/>
        <v>1.1447646854657365</v>
      </c>
      <c r="E455" s="2">
        <f t="shared" si="37"/>
        <v>-2.0684868012734947E-2</v>
      </c>
      <c r="F455" s="2">
        <f t="shared" si="41"/>
        <v>-2.2650693767512043E-2</v>
      </c>
      <c r="G455" s="2">
        <f t="shared" si="39"/>
        <v>1.9658257547770959E-3</v>
      </c>
      <c r="H455" s="2" t="str">
        <f t="shared" si="40"/>
        <v>Sell</v>
      </c>
    </row>
    <row r="456" spans="1:8" ht="13.5" x14ac:dyDescent="0.25">
      <c r="A456" s="3">
        <f>TITRES_STAT!B459</f>
        <v>42968</v>
      </c>
      <c r="B456" s="5">
        <f>TITRES_STAT!D459</f>
        <v>1.17</v>
      </c>
      <c r="C456" s="2">
        <f t="shared" si="36"/>
        <v>1.126529076306386</v>
      </c>
      <c r="D456" s="2">
        <f t="shared" si="38"/>
        <v>1.1466339680238302</v>
      </c>
      <c r="E456" s="2">
        <f t="shared" si="37"/>
        <v>-2.0104891717444229E-2</v>
      </c>
      <c r="F456" s="2">
        <f t="shared" si="41"/>
        <v>-2.214153335749848E-2</v>
      </c>
      <c r="G456" s="2">
        <f t="shared" si="39"/>
        <v>2.0366416400542514E-3</v>
      </c>
      <c r="H456" s="2" t="str">
        <f t="shared" si="40"/>
        <v>Sell</v>
      </c>
    </row>
    <row r="457" spans="1:8" ht="13.5" x14ac:dyDescent="0.25">
      <c r="A457" s="3">
        <f>TITRES_STAT!B460</f>
        <v>42969</v>
      </c>
      <c r="B457" s="5">
        <f>TITRES_STAT!D460</f>
        <v>1.1399999999999999</v>
      </c>
      <c r="C457" s="2">
        <f t="shared" si="36"/>
        <v>1.1286015261054037</v>
      </c>
      <c r="D457" s="2">
        <f t="shared" si="38"/>
        <v>1.1461425629850281</v>
      </c>
      <c r="E457" s="2">
        <f t="shared" si="37"/>
        <v>-1.7541036879624494E-2</v>
      </c>
      <c r="F457" s="2">
        <f t="shared" si="41"/>
        <v>-2.1221434061923682E-2</v>
      </c>
      <c r="G457" s="2">
        <f t="shared" si="39"/>
        <v>3.6803971822991881E-3</v>
      </c>
      <c r="H457" s="2" t="str">
        <f t="shared" si="40"/>
        <v>Sell</v>
      </c>
    </row>
    <row r="458" spans="1:8" ht="13.5" x14ac:dyDescent="0.25">
      <c r="A458" s="3">
        <f>TITRES_STAT!B461</f>
        <v>42970</v>
      </c>
      <c r="B458" s="5">
        <f>TITRES_STAT!D461</f>
        <v>1.1399999999999999</v>
      </c>
      <c r="C458" s="2">
        <f t="shared" si="36"/>
        <v>1.130355137473803</v>
      </c>
      <c r="D458" s="2">
        <f t="shared" si="38"/>
        <v>1.1456875583194703</v>
      </c>
      <c r="E458" s="2">
        <f t="shared" si="37"/>
        <v>-1.5332420845667327E-2</v>
      </c>
      <c r="F458" s="2">
        <f t="shared" si="41"/>
        <v>-2.0043631418672412E-2</v>
      </c>
      <c r="G458" s="2">
        <f t="shared" si="39"/>
        <v>4.7112105730050848E-3</v>
      </c>
      <c r="H458" s="2" t="str">
        <f t="shared" si="40"/>
        <v>Sell</v>
      </c>
    </row>
    <row r="459" spans="1:8" ht="13.5" x14ac:dyDescent="0.25">
      <c r="A459" s="3">
        <f>TITRES_STAT!B462</f>
        <v>42971</v>
      </c>
      <c r="B459" s="5">
        <f>TITRES_STAT!D462</f>
        <v>1.1399999999999999</v>
      </c>
      <c r="C459" s="2">
        <f t="shared" si="36"/>
        <v>1.1318389624778333</v>
      </c>
      <c r="D459" s="2">
        <f t="shared" si="38"/>
        <v>1.1452662577032133</v>
      </c>
      <c r="E459" s="2">
        <f t="shared" si="37"/>
        <v>-1.3427295225379998E-2</v>
      </c>
      <c r="F459" s="2">
        <f t="shared" si="41"/>
        <v>-1.8720364180013931E-2</v>
      </c>
      <c r="G459" s="2">
        <f t="shared" si="39"/>
        <v>5.2930689546339324E-3</v>
      </c>
      <c r="H459" s="2" t="str">
        <f t="shared" si="40"/>
        <v>Sell</v>
      </c>
    </row>
    <row r="460" spans="1:8" ht="13.5" x14ac:dyDescent="0.25">
      <c r="A460" s="3">
        <f>TITRES_STAT!B463</f>
        <v>42972</v>
      </c>
      <c r="B460" s="5">
        <f>TITRES_STAT!D463</f>
        <v>1.1399999999999999</v>
      </c>
      <c r="C460" s="2">
        <f t="shared" si="36"/>
        <v>1.1330945067120128</v>
      </c>
      <c r="D460" s="2">
        <f t="shared" si="38"/>
        <v>1.1448761645400123</v>
      </c>
      <c r="E460" s="2">
        <f t="shared" si="37"/>
        <v>-1.1781657827999448E-2</v>
      </c>
      <c r="F460" s="2">
        <f t="shared" si="41"/>
        <v>-1.7332622909611035E-2</v>
      </c>
      <c r="G460" s="2">
        <f t="shared" si="39"/>
        <v>5.550965081611587E-3</v>
      </c>
      <c r="H460" s="2" t="str">
        <f t="shared" si="40"/>
        <v>Sell</v>
      </c>
    </row>
    <row r="461" spans="1:8" ht="13.5" x14ac:dyDescent="0.25">
      <c r="A461" s="3">
        <f>TITRES_STAT!B464</f>
        <v>42975</v>
      </c>
      <c r="B461" s="5">
        <f>TITRES_STAT!D464</f>
        <v>1.1399999999999999</v>
      </c>
      <c r="C461" s="2">
        <f t="shared" si="36"/>
        <v>1.1341568902947801</v>
      </c>
      <c r="D461" s="2">
        <f t="shared" si="38"/>
        <v>1.1445149671666779</v>
      </c>
      <c r="E461" s="2">
        <f t="shared" si="37"/>
        <v>-1.0358076871897826E-2</v>
      </c>
      <c r="F461" s="2">
        <f t="shared" si="41"/>
        <v>-1.5937713702068392E-2</v>
      </c>
      <c r="G461" s="2">
        <f t="shared" si="39"/>
        <v>5.5796368301705666E-3</v>
      </c>
      <c r="H461" s="2" t="str">
        <f t="shared" si="40"/>
        <v>Sell</v>
      </c>
    </row>
    <row r="462" spans="1:8" ht="13.5" x14ac:dyDescent="0.25">
      <c r="A462" s="3">
        <f>TITRES_STAT!B465</f>
        <v>42976</v>
      </c>
      <c r="B462" s="5">
        <f>TITRES_STAT!D465</f>
        <v>1.17</v>
      </c>
      <c r="C462" s="2">
        <f t="shared" si="36"/>
        <v>1.1350558302494294</v>
      </c>
      <c r="D462" s="2">
        <f t="shared" si="38"/>
        <v>1.1464027473765537</v>
      </c>
      <c r="E462" s="2">
        <f t="shared" si="37"/>
        <v>-1.1346917127124323E-2</v>
      </c>
      <c r="F462" s="2">
        <f t="shared" si="41"/>
        <v>-1.5019554387079579E-2</v>
      </c>
      <c r="G462" s="2">
        <f t="shared" si="39"/>
        <v>3.6726372599552564E-3</v>
      </c>
      <c r="H462" s="2" t="str">
        <f t="shared" si="40"/>
        <v>Sell</v>
      </c>
    </row>
    <row r="463" spans="1:8" ht="13.5" x14ac:dyDescent="0.25">
      <c r="A463" s="3">
        <f>TITRES_STAT!B466</f>
        <v>42977</v>
      </c>
      <c r="B463" s="5">
        <f>TITRES_STAT!D466</f>
        <v>1.17</v>
      </c>
      <c r="C463" s="2">
        <f t="shared" ref="C463:C526" si="42">$C$4*B453+C462*(1-$C$4)</f>
        <v>1.1358164717495172</v>
      </c>
      <c r="D463" s="2">
        <f t="shared" si="38"/>
        <v>1.1481506920153275</v>
      </c>
      <c r="E463" s="2">
        <f t="shared" si="37"/>
        <v>-1.2334220265810325E-2</v>
      </c>
      <c r="F463" s="2">
        <f t="shared" si="41"/>
        <v>-1.4482487562825729E-2</v>
      </c>
      <c r="G463" s="2">
        <f t="shared" si="39"/>
        <v>2.1482672970154042E-3</v>
      </c>
      <c r="H463" s="2" t="str">
        <f t="shared" si="40"/>
        <v>Sell</v>
      </c>
    </row>
    <row r="464" spans="1:8" ht="13.5" x14ac:dyDescent="0.25">
      <c r="A464" s="3">
        <f>TITRES_STAT!B467</f>
        <v>42978</v>
      </c>
      <c r="B464" s="5">
        <f>TITRES_STAT!D467</f>
        <v>1.2</v>
      </c>
      <c r="C464" s="2">
        <f t="shared" si="42"/>
        <v>1.1410754760957453</v>
      </c>
      <c r="D464" s="2">
        <f t="shared" si="38"/>
        <v>1.1519913814956735</v>
      </c>
      <c r="E464" s="2">
        <f t="shared" si="37"/>
        <v>-1.091590539992815E-2</v>
      </c>
      <c r="F464" s="2">
        <f t="shared" si="41"/>
        <v>-1.3769171130246215E-2</v>
      </c>
      <c r="G464" s="2">
        <f t="shared" si="39"/>
        <v>2.8532657303180654E-3</v>
      </c>
      <c r="H464" s="2" t="str">
        <f t="shared" si="40"/>
        <v>Sell</v>
      </c>
    </row>
    <row r="465" spans="1:8" ht="13.5" x14ac:dyDescent="0.25">
      <c r="A465" s="3">
        <f>TITRES_STAT!B468</f>
        <v>42982</v>
      </c>
      <c r="B465" s="5">
        <f>TITRES_STAT!D468</f>
        <v>1.2</v>
      </c>
      <c r="C465" s="2">
        <f t="shared" si="42"/>
        <v>1.145525402850246</v>
      </c>
      <c r="D465" s="2">
        <f t="shared" si="38"/>
        <v>1.1555475754589568</v>
      </c>
      <c r="E465" s="2">
        <f t="shared" si="37"/>
        <v>-1.0022172608710855E-2</v>
      </c>
      <c r="F465" s="2">
        <f t="shared" si="41"/>
        <v>-1.3019771425939144E-2</v>
      </c>
      <c r="G465" s="2">
        <f t="shared" si="39"/>
        <v>2.9975988172282891E-3</v>
      </c>
      <c r="H465" s="2" t="str">
        <f t="shared" si="40"/>
        <v>Sell</v>
      </c>
    </row>
    <row r="466" spans="1:8" ht="13.5" x14ac:dyDescent="0.25">
      <c r="A466" s="3">
        <f>TITRES_STAT!B469</f>
        <v>42983</v>
      </c>
      <c r="B466" s="5">
        <f>TITRES_STAT!D469</f>
        <v>1.25</v>
      </c>
      <c r="C466" s="2">
        <f t="shared" si="42"/>
        <v>1.1492907254886697</v>
      </c>
      <c r="D466" s="2">
        <f t="shared" si="38"/>
        <v>1.162544051350886</v>
      </c>
      <c r="E466" s="2">
        <f t="shared" si="37"/>
        <v>-1.3253325862216281E-2</v>
      </c>
      <c r="F466" s="2">
        <f t="shared" si="41"/>
        <v>-1.3066482313194572E-2</v>
      </c>
      <c r="G466" s="2">
        <f t="shared" si="39"/>
        <v>-1.8684354902170908E-4</v>
      </c>
      <c r="H466" s="2" t="str">
        <f t="shared" si="40"/>
        <v>Hold</v>
      </c>
    </row>
    <row r="467" spans="1:8" ht="13.5" x14ac:dyDescent="0.25">
      <c r="A467" s="3">
        <f>TITRES_STAT!B470</f>
        <v>42984</v>
      </c>
      <c r="B467" s="5">
        <f>TITRES_STAT!D470</f>
        <v>1.3</v>
      </c>
      <c r="C467" s="2">
        <f t="shared" si="42"/>
        <v>1.1478613831057976</v>
      </c>
      <c r="D467" s="2">
        <f t="shared" si="38"/>
        <v>1.1727259734730426</v>
      </c>
      <c r="E467" s="2">
        <f t="shared" si="37"/>
        <v>-2.4864590367245087E-2</v>
      </c>
      <c r="F467" s="2">
        <f t="shared" si="41"/>
        <v>-1.5426103924004675E-2</v>
      </c>
      <c r="G467" s="2">
        <f t="shared" si="39"/>
        <v>-9.4384864432404125E-3</v>
      </c>
      <c r="H467" s="2" t="str">
        <f t="shared" si="40"/>
        <v>Hold</v>
      </c>
    </row>
    <row r="468" spans="1:8" ht="13.5" x14ac:dyDescent="0.25">
      <c r="A468" s="3">
        <f>TITRES_STAT!B471</f>
        <v>42985</v>
      </c>
      <c r="B468" s="5">
        <f>TITRES_STAT!D471</f>
        <v>1.35</v>
      </c>
      <c r="C468" s="2">
        <f t="shared" si="42"/>
        <v>1.1466519395510595</v>
      </c>
      <c r="D468" s="2">
        <f t="shared" si="38"/>
        <v>1.18585738284541</v>
      </c>
      <c r="E468" s="2">
        <f t="shared" si="37"/>
        <v>-3.9205443294350495E-2</v>
      </c>
      <c r="F468" s="2">
        <f t="shared" si="41"/>
        <v>-2.018197179807384E-2</v>
      </c>
      <c r="G468" s="2">
        <f t="shared" si="39"/>
        <v>-1.9023471496276655E-2</v>
      </c>
      <c r="H468" s="2" t="str">
        <f t="shared" si="40"/>
        <v>Hold</v>
      </c>
    </row>
    <row r="469" spans="1:8" ht="13.5" x14ac:dyDescent="0.25">
      <c r="A469" s="3">
        <f>TITRES_STAT!B472</f>
        <v>42986</v>
      </c>
      <c r="B469" s="5">
        <f>TITRES_STAT!D472</f>
        <v>1.41</v>
      </c>
      <c r="C469" s="2">
        <f t="shared" si="42"/>
        <v>1.145628564235512</v>
      </c>
      <c r="D469" s="2">
        <f t="shared" si="38"/>
        <v>1.2024605396716759</v>
      </c>
      <c r="E469" s="2">
        <f t="shared" si="37"/>
        <v>-5.6831975436163917E-2</v>
      </c>
      <c r="F469" s="2">
        <f t="shared" si="41"/>
        <v>-2.7511972525691857E-2</v>
      </c>
      <c r="G469" s="2">
        <f t="shared" si="39"/>
        <v>-2.932000291047206E-2</v>
      </c>
      <c r="H469" s="2" t="str">
        <f t="shared" si="40"/>
        <v>Hold</v>
      </c>
    </row>
    <row r="470" spans="1:8" ht="13.5" x14ac:dyDescent="0.25">
      <c r="A470" s="3">
        <f>TITRES_STAT!B473</f>
        <v>42989</v>
      </c>
      <c r="B470" s="5">
        <f>TITRES_STAT!D473</f>
        <v>1.47</v>
      </c>
      <c r="C470" s="2">
        <f t="shared" si="42"/>
        <v>1.1447626312762025</v>
      </c>
      <c r="D470" s="2">
        <f t="shared" si="38"/>
        <v>1.2222782774737739</v>
      </c>
      <c r="E470" s="2">
        <f t="shared" si="37"/>
        <v>-7.7515646197571453E-2</v>
      </c>
      <c r="F470" s="2">
        <f t="shared" si="41"/>
        <v>-3.7512707260067779E-2</v>
      </c>
      <c r="G470" s="2">
        <f t="shared" si="39"/>
        <v>-4.0002938937503674E-2</v>
      </c>
      <c r="H470" s="2" t="str">
        <f t="shared" si="40"/>
        <v>Hold</v>
      </c>
    </row>
    <row r="471" spans="1:8" ht="13.5" x14ac:dyDescent="0.25">
      <c r="A471" s="3">
        <f>TITRES_STAT!B474</f>
        <v>42990</v>
      </c>
      <c r="B471" s="5">
        <f>TITRES_STAT!D474</f>
        <v>1.47</v>
      </c>
      <c r="C471" s="2">
        <f t="shared" si="42"/>
        <v>1.1440299187721714</v>
      </c>
      <c r="D471" s="2">
        <f t="shared" si="38"/>
        <v>1.2406280346979388</v>
      </c>
      <c r="E471" s="2">
        <f t="shared" si="37"/>
        <v>-9.6598115925767392E-2</v>
      </c>
      <c r="F471" s="2">
        <f t="shared" si="41"/>
        <v>-4.932978899320771E-2</v>
      </c>
      <c r="G471" s="2">
        <f t="shared" si="39"/>
        <v>-4.7268326932559682E-2</v>
      </c>
      <c r="H471" s="2" t="str">
        <f t="shared" si="40"/>
        <v>Hold</v>
      </c>
    </row>
    <row r="472" spans="1:8" ht="13.5" x14ac:dyDescent="0.25">
      <c r="A472" s="3">
        <f>TITRES_STAT!B475</f>
        <v>42991</v>
      </c>
      <c r="B472" s="5">
        <f>TITRES_STAT!D475</f>
        <v>1.5</v>
      </c>
      <c r="C472" s="2">
        <f t="shared" si="42"/>
        <v>1.1480253158841451</v>
      </c>
      <c r="D472" s="2">
        <f t="shared" si="38"/>
        <v>1.259840772868462</v>
      </c>
      <c r="E472" s="2">
        <f t="shared" si="37"/>
        <v>-0.11181545698431683</v>
      </c>
      <c r="F472" s="2">
        <f t="shared" si="41"/>
        <v>-6.1826922591429537E-2</v>
      </c>
      <c r="G472" s="2">
        <f t="shared" si="39"/>
        <v>-4.9988534392887293E-2</v>
      </c>
      <c r="H472" s="2" t="str">
        <f t="shared" si="40"/>
        <v>Hold</v>
      </c>
    </row>
    <row r="473" spans="1:8" ht="13.5" x14ac:dyDescent="0.25">
      <c r="A473" s="3">
        <f>TITRES_STAT!B476</f>
        <v>42992</v>
      </c>
      <c r="B473" s="5">
        <f>TITRES_STAT!D476</f>
        <v>1.5</v>
      </c>
      <c r="C473" s="2">
        <f t="shared" si="42"/>
        <v>1.1514060365173535</v>
      </c>
      <c r="D473" s="2">
        <f t="shared" si="38"/>
        <v>1.277630345248576</v>
      </c>
      <c r="E473" s="2">
        <f t="shared" si="37"/>
        <v>-0.12622430873122248</v>
      </c>
      <c r="F473" s="2">
        <f t="shared" si="41"/>
        <v>-7.470639981938812E-2</v>
      </c>
      <c r="G473" s="2">
        <f t="shared" si="39"/>
        <v>-5.1517908911834359E-2</v>
      </c>
      <c r="H473" s="2" t="str">
        <f t="shared" si="40"/>
        <v>Hold</v>
      </c>
    </row>
    <row r="474" spans="1:8" ht="13.5" x14ac:dyDescent="0.25">
      <c r="A474" s="3">
        <f>TITRES_STAT!B477</f>
        <v>42993</v>
      </c>
      <c r="B474" s="5">
        <f>TITRES_STAT!D477</f>
        <v>1.5</v>
      </c>
      <c r="C474" s="2">
        <f t="shared" si="42"/>
        <v>1.1588820308992991</v>
      </c>
      <c r="D474" s="2">
        <f t="shared" si="38"/>
        <v>1.2941021715264593</v>
      </c>
      <c r="E474" s="2">
        <f t="shared" si="37"/>
        <v>-0.13522014062716026</v>
      </c>
      <c r="F474" s="2">
        <f t="shared" si="41"/>
        <v>-8.6809147980942553E-2</v>
      </c>
      <c r="G474" s="2">
        <f t="shared" si="39"/>
        <v>-4.8410992646217704E-2</v>
      </c>
      <c r="H474" s="2" t="str">
        <f t="shared" si="40"/>
        <v>Hold</v>
      </c>
    </row>
    <row r="475" spans="1:8" ht="13.5" x14ac:dyDescent="0.25">
      <c r="A475" s="3">
        <f>TITRES_STAT!B478</f>
        <v>42996</v>
      </c>
      <c r="B475" s="5">
        <f>TITRES_STAT!D478</f>
        <v>1.46</v>
      </c>
      <c r="C475" s="2">
        <f t="shared" si="42"/>
        <v>1.165207872299407</v>
      </c>
      <c r="D475" s="2">
        <f t="shared" si="38"/>
        <v>1.3063908995615363</v>
      </c>
      <c r="E475" s="2">
        <f t="shared" si="37"/>
        <v>-0.14118302726212928</v>
      </c>
      <c r="F475" s="2">
        <f t="shared" si="41"/>
        <v>-9.7683923837179901E-2</v>
      </c>
      <c r="G475" s="2">
        <f t="shared" si="39"/>
        <v>-4.3499103424949379E-2</v>
      </c>
      <c r="H475" s="2" t="str">
        <f t="shared" si="40"/>
        <v>Hold</v>
      </c>
    </row>
    <row r="476" spans="1:8" ht="13.5" x14ac:dyDescent="0.25">
      <c r="A476" s="3">
        <f>TITRES_STAT!B479</f>
        <v>42997</v>
      </c>
      <c r="B476" s="5">
        <f>TITRES_STAT!D479</f>
        <v>1.46</v>
      </c>
      <c r="C476" s="2">
        <f t="shared" si="42"/>
        <v>1.1782528150225753</v>
      </c>
      <c r="D476" s="2">
        <f t="shared" si="38"/>
        <v>1.3177693514458668</v>
      </c>
      <c r="E476" s="2">
        <f t="shared" ref="E476:E539" si="43">C476-D476</f>
        <v>-0.13951653642329154</v>
      </c>
      <c r="F476" s="2">
        <f t="shared" si="41"/>
        <v>-0.10605044635440224</v>
      </c>
      <c r="G476" s="2">
        <f t="shared" si="39"/>
        <v>-3.3466090068889301E-2</v>
      </c>
      <c r="H476" s="2" t="str">
        <f t="shared" si="40"/>
        <v>Hold</v>
      </c>
    </row>
    <row r="477" spans="1:8" ht="13.5" x14ac:dyDescent="0.25">
      <c r="A477" s="3">
        <f>TITRES_STAT!B480</f>
        <v>42998</v>
      </c>
      <c r="B477" s="5">
        <f>TITRES_STAT!D480</f>
        <v>1.46</v>
      </c>
      <c r="C477" s="2">
        <f t="shared" si="42"/>
        <v>1.1969831511729483</v>
      </c>
      <c r="D477" s="2">
        <f t="shared" ref="D477:D540" si="44">$D$4*B477+(1-$D$4)*D476</f>
        <v>1.3283049550424693</v>
      </c>
      <c r="E477" s="2">
        <f t="shared" si="43"/>
        <v>-0.13132180386952097</v>
      </c>
      <c r="F477" s="2">
        <f t="shared" si="41"/>
        <v>-0.11110471785742598</v>
      </c>
      <c r="G477" s="2">
        <f t="shared" si="39"/>
        <v>-2.0217086012094987E-2</v>
      </c>
      <c r="H477" s="2" t="str">
        <f t="shared" si="40"/>
        <v>Hold</v>
      </c>
    </row>
    <row r="478" spans="1:8" ht="13.5" x14ac:dyDescent="0.25">
      <c r="A478" s="3">
        <f>TITRES_STAT!B481</f>
        <v>43000</v>
      </c>
      <c r="B478" s="5">
        <f>TITRES_STAT!D481</f>
        <v>1.46</v>
      </c>
      <c r="C478" s="2">
        <f t="shared" si="42"/>
        <v>1.2205242048386484</v>
      </c>
      <c r="D478" s="2">
        <f t="shared" si="44"/>
        <v>1.3380601435578419</v>
      </c>
      <c r="E478" s="2">
        <f t="shared" si="43"/>
        <v>-0.11753593871919343</v>
      </c>
      <c r="F478" s="2">
        <f t="shared" si="41"/>
        <v>-0.11239096202977948</v>
      </c>
      <c r="G478" s="2">
        <f t="shared" si="39"/>
        <v>-5.144976689413952E-3</v>
      </c>
      <c r="H478" s="2" t="str">
        <f t="shared" si="40"/>
        <v>Hold</v>
      </c>
    </row>
    <row r="479" spans="1:8" ht="13.5" x14ac:dyDescent="0.25">
      <c r="A479" s="3">
        <f>TITRES_STAT!B482</f>
        <v>43003</v>
      </c>
      <c r="B479" s="5">
        <f>TITRES_STAT!D482</f>
        <v>1.46</v>
      </c>
      <c r="C479" s="2">
        <f t="shared" si="42"/>
        <v>1.2496743271711641</v>
      </c>
      <c r="D479" s="2">
        <f t="shared" si="44"/>
        <v>1.3470927255165202</v>
      </c>
      <c r="E479" s="2">
        <f t="shared" si="43"/>
        <v>-9.7418398345356039E-2</v>
      </c>
      <c r="F479" s="2">
        <f t="shared" si="41"/>
        <v>-0.1093964492928948</v>
      </c>
      <c r="G479" s="2">
        <f t="shared" si="39"/>
        <v>1.197805094753876E-2</v>
      </c>
      <c r="H479" s="2" t="str">
        <f t="shared" si="40"/>
        <v>Sell</v>
      </c>
    </row>
    <row r="480" spans="1:8" ht="13.5" x14ac:dyDescent="0.25">
      <c r="A480" s="3">
        <f>TITRES_STAT!B483</f>
        <v>43004</v>
      </c>
      <c r="B480" s="5">
        <f>TITRES_STAT!D483</f>
        <v>1.46</v>
      </c>
      <c r="C480" s="2">
        <f t="shared" si="42"/>
        <v>1.2835705845294465</v>
      </c>
      <c r="D480" s="2">
        <f t="shared" si="44"/>
        <v>1.3554562273301112</v>
      </c>
      <c r="E480" s="2">
        <f t="shared" si="43"/>
        <v>-7.1885642800664673E-2</v>
      </c>
      <c r="F480" s="2">
        <f t="shared" si="41"/>
        <v>-0.10189428799444877</v>
      </c>
      <c r="G480" s="2">
        <f t="shared" si="39"/>
        <v>3.00086451937841E-2</v>
      </c>
      <c r="H480" s="2" t="str">
        <f t="shared" si="40"/>
        <v>Sell</v>
      </c>
    </row>
    <row r="481" spans="1:8" ht="13.5" x14ac:dyDescent="0.25">
      <c r="A481" s="3">
        <f>TITRES_STAT!B484</f>
        <v>43005</v>
      </c>
      <c r="B481" s="5">
        <f>TITRES_STAT!D484</f>
        <v>1.46</v>
      </c>
      <c r="C481" s="2">
        <f t="shared" si="42"/>
        <v>1.3122520330633778</v>
      </c>
      <c r="D481" s="2">
        <f t="shared" si="44"/>
        <v>1.3632002104908436</v>
      </c>
      <c r="E481" s="2">
        <f t="shared" si="43"/>
        <v>-5.0948177427465824E-2</v>
      </c>
      <c r="F481" s="2">
        <f t="shared" si="41"/>
        <v>-9.1705065881052192E-2</v>
      </c>
      <c r="G481" s="2">
        <f t="shared" si="39"/>
        <v>4.0756888453586368E-2</v>
      </c>
      <c r="H481" s="2" t="str">
        <f t="shared" si="40"/>
        <v>Sell</v>
      </c>
    </row>
    <row r="482" spans="1:8" ht="13.5" x14ac:dyDescent="0.25">
      <c r="A482" s="3">
        <f>TITRES_STAT!B485</f>
        <v>43006</v>
      </c>
      <c r="B482" s="5">
        <f>TITRES_STAT!D485</f>
        <v>1.42</v>
      </c>
      <c r="C482" s="2">
        <f t="shared" si="42"/>
        <v>1.341136335669012</v>
      </c>
      <c r="D482" s="2">
        <f t="shared" si="44"/>
        <v>1.3674076023063368</v>
      </c>
      <c r="E482" s="2">
        <f t="shared" si="43"/>
        <v>-2.6271266637324819E-2</v>
      </c>
      <c r="F482" s="2">
        <f t="shared" si="41"/>
        <v>-7.8618306032306712E-2</v>
      </c>
      <c r="G482" s="2">
        <f t="shared" si="39"/>
        <v>5.2347039394981892E-2</v>
      </c>
      <c r="H482" s="2" t="str">
        <f t="shared" si="40"/>
        <v>Sell</v>
      </c>
    </row>
    <row r="483" spans="1:8" ht="13.5" x14ac:dyDescent="0.25">
      <c r="A483" s="3">
        <f>TITRES_STAT!B486</f>
        <v>43007</v>
      </c>
      <c r="B483" s="5">
        <f>TITRES_STAT!D486</f>
        <v>1.36</v>
      </c>
      <c r="C483" s="2">
        <f t="shared" si="42"/>
        <v>1.365576899412241</v>
      </c>
      <c r="D483" s="2">
        <f t="shared" si="44"/>
        <v>1.366858891024386</v>
      </c>
      <c r="E483" s="2">
        <f t="shared" si="43"/>
        <v>-1.2819916121449282E-3</v>
      </c>
      <c r="F483" s="2">
        <f t="shared" si="41"/>
        <v>-6.3151043148274369E-2</v>
      </c>
      <c r="G483" s="2">
        <f t="shared" si="39"/>
        <v>6.1869051536129441E-2</v>
      </c>
      <c r="H483" s="2" t="str">
        <f t="shared" si="40"/>
        <v>Sell</v>
      </c>
    </row>
    <row r="484" spans="1:8" ht="13.5" x14ac:dyDescent="0.25">
      <c r="A484" s="3">
        <f>TITRES_STAT!B487</f>
        <v>43010</v>
      </c>
      <c r="B484" s="5">
        <f>TITRES_STAT!D487</f>
        <v>1.3</v>
      </c>
      <c r="C484" s="2">
        <f t="shared" si="42"/>
        <v>1.3862573764257424</v>
      </c>
      <c r="D484" s="2">
        <f t="shared" si="44"/>
        <v>1.3619063805781353</v>
      </c>
      <c r="E484" s="2">
        <f t="shared" si="43"/>
        <v>2.4350995847607138E-2</v>
      </c>
      <c r="F484" s="2">
        <f t="shared" si="41"/>
        <v>-4.5650635349098065E-2</v>
      </c>
      <c r="G484" s="2">
        <f t="shared" ref="G484:G547" si="45">E484-F484</f>
        <v>7.0001631196705202E-2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43011</v>
      </c>
      <c r="B485" s="5">
        <f>TITRES_STAT!D488</f>
        <v>1.25</v>
      </c>
      <c r="C485" s="2">
        <f t="shared" si="42"/>
        <v>1.3976023954371668</v>
      </c>
      <c r="D485" s="2">
        <f t="shared" si="44"/>
        <v>1.353617019053829</v>
      </c>
      <c r="E485" s="2">
        <f t="shared" si="43"/>
        <v>4.3985376383337771E-2</v>
      </c>
      <c r="F485" s="2">
        <f t="shared" ref="F485:F548" si="47">(E485*(2/(10)))+((1-(2/10))*F484)</f>
        <v>-2.77234330026109E-2</v>
      </c>
      <c r="G485" s="2">
        <f t="shared" si="45"/>
        <v>7.1708809385948674E-2</v>
      </c>
      <c r="H485" s="2" t="str">
        <f t="shared" si="46"/>
        <v>Sell</v>
      </c>
    </row>
    <row r="486" spans="1:8" ht="13.5" x14ac:dyDescent="0.25">
      <c r="A486" s="3">
        <f>TITRES_STAT!B489</f>
        <v>43012</v>
      </c>
      <c r="B486" s="5">
        <f>TITRES_STAT!D489</f>
        <v>1.3</v>
      </c>
      <c r="C486" s="2">
        <f t="shared" si="42"/>
        <v>1.407202026908372</v>
      </c>
      <c r="D486" s="2">
        <f t="shared" si="44"/>
        <v>1.3496453880128048</v>
      </c>
      <c r="E486" s="2">
        <f t="shared" si="43"/>
        <v>5.755663889556728E-2</v>
      </c>
      <c r="F486" s="2">
        <f t="shared" si="47"/>
        <v>-1.0667418622975267E-2</v>
      </c>
      <c r="G486" s="2">
        <f t="shared" si="45"/>
        <v>6.8224057518542547E-2</v>
      </c>
      <c r="H486" s="2" t="str">
        <f t="shared" si="46"/>
        <v>Sell</v>
      </c>
    </row>
    <row r="487" spans="1:8" ht="13.5" x14ac:dyDescent="0.25">
      <c r="A487" s="3">
        <f>TITRES_STAT!B490</f>
        <v>43013</v>
      </c>
      <c r="B487" s="5">
        <f>TITRES_STAT!D490</f>
        <v>1.3</v>
      </c>
      <c r="C487" s="2">
        <f t="shared" si="42"/>
        <v>1.4153247919993917</v>
      </c>
      <c r="D487" s="2">
        <f t="shared" si="44"/>
        <v>1.3459679518637082</v>
      </c>
      <c r="E487" s="2">
        <f t="shared" si="43"/>
        <v>6.935684013568344E-2</v>
      </c>
      <c r="F487" s="2">
        <f t="shared" si="47"/>
        <v>5.337433128756475E-3</v>
      </c>
      <c r="G487" s="2">
        <f t="shared" si="45"/>
        <v>6.4019407006926959E-2</v>
      </c>
      <c r="H487" s="2" t="str">
        <f t="shared" si="46"/>
        <v>Sell</v>
      </c>
    </row>
    <row r="488" spans="1:8" ht="13.5" x14ac:dyDescent="0.25">
      <c r="A488" s="3">
        <f>TITRES_STAT!B491</f>
        <v>43014</v>
      </c>
      <c r="B488" s="5">
        <f>TITRES_STAT!D491</f>
        <v>1.35</v>
      </c>
      <c r="C488" s="2">
        <f t="shared" si="42"/>
        <v>1.4221979009225623</v>
      </c>
      <c r="D488" s="2">
        <f t="shared" si="44"/>
        <v>1.3462666220960262</v>
      </c>
      <c r="E488" s="2">
        <f t="shared" si="43"/>
        <v>7.5931278826536053E-2</v>
      </c>
      <c r="F488" s="2">
        <f t="shared" si="47"/>
        <v>1.9456202268312392E-2</v>
      </c>
      <c r="G488" s="2">
        <f t="shared" si="45"/>
        <v>5.6475076558223661E-2</v>
      </c>
      <c r="H488" s="2" t="str">
        <f t="shared" si="46"/>
        <v>Sell</v>
      </c>
    </row>
    <row r="489" spans="1:8" ht="13.5" x14ac:dyDescent="0.25">
      <c r="A489" s="3">
        <f>TITRES_STAT!B492</f>
        <v>43017</v>
      </c>
      <c r="B489" s="5">
        <f>TITRES_STAT!D492</f>
        <v>1.35</v>
      </c>
      <c r="C489" s="2">
        <f t="shared" si="42"/>
        <v>1.4280136084729373</v>
      </c>
      <c r="D489" s="2">
        <f t="shared" si="44"/>
        <v>1.3465431686074318</v>
      </c>
      <c r="E489" s="2">
        <f t="shared" si="43"/>
        <v>8.1470439865505506E-2</v>
      </c>
      <c r="F489" s="2">
        <f t="shared" si="47"/>
        <v>3.1859049787751018E-2</v>
      </c>
      <c r="G489" s="2">
        <f t="shared" si="45"/>
        <v>4.9611390077754489E-2</v>
      </c>
      <c r="H489" s="2" t="str">
        <f t="shared" si="46"/>
        <v>Sell</v>
      </c>
    </row>
    <row r="490" spans="1:8" ht="13.5" x14ac:dyDescent="0.25">
      <c r="A490" s="3">
        <f>TITRES_STAT!B493</f>
        <v>43018</v>
      </c>
      <c r="B490" s="5">
        <f>TITRES_STAT!D493</f>
        <v>1.35</v>
      </c>
      <c r="C490" s="2">
        <f t="shared" si="42"/>
        <v>1.4329345917847931</v>
      </c>
      <c r="D490" s="2">
        <f t="shared" si="44"/>
        <v>1.3467992301920666</v>
      </c>
      <c r="E490" s="2">
        <f t="shared" si="43"/>
        <v>8.61353615927265E-2</v>
      </c>
      <c r="F490" s="2">
        <f t="shared" si="47"/>
        <v>4.2714312148746117E-2</v>
      </c>
      <c r="G490" s="2">
        <f t="shared" si="45"/>
        <v>4.3421049443980383E-2</v>
      </c>
      <c r="H490" s="2" t="str">
        <f t="shared" si="46"/>
        <v>Sell</v>
      </c>
    </row>
    <row r="491" spans="1:8" ht="13.5" x14ac:dyDescent="0.25">
      <c r="A491" s="3">
        <f>TITRES_STAT!B494</f>
        <v>43019</v>
      </c>
      <c r="B491" s="5">
        <f>TITRES_STAT!D494</f>
        <v>1.35</v>
      </c>
      <c r="C491" s="2">
        <f t="shared" si="42"/>
        <v>1.4370985007409789</v>
      </c>
      <c r="D491" s="2">
        <f t="shared" si="44"/>
        <v>1.3470363242519137</v>
      </c>
      <c r="E491" s="2">
        <f t="shared" si="43"/>
        <v>9.0062176489065227E-2</v>
      </c>
      <c r="F491" s="2">
        <f t="shared" si="47"/>
        <v>5.2183885016809942E-2</v>
      </c>
      <c r="G491" s="2">
        <f t="shared" si="45"/>
        <v>3.7878291472255285E-2</v>
      </c>
      <c r="H491" s="2" t="str">
        <f t="shared" si="46"/>
        <v>Sell</v>
      </c>
    </row>
    <row r="492" spans="1:8" ht="13.5" x14ac:dyDescent="0.25">
      <c r="A492" s="3">
        <f>TITRES_STAT!B495</f>
        <v>43020</v>
      </c>
      <c r="B492" s="5">
        <f>TITRES_STAT!D495</f>
        <v>1.35</v>
      </c>
      <c r="C492" s="2">
        <f t="shared" si="42"/>
        <v>1.4344679621654437</v>
      </c>
      <c r="D492" s="2">
        <f t="shared" si="44"/>
        <v>1.347255855788809</v>
      </c>
      <c r="E492" s="2">
        <f t="shared" si="43"/>
        <v>8.7212106376634679E-2</v>
      </c>
      <c r="F492" s="2">
        <f t="shared" si="47"/>
        <v>5.9189529288774897E-2</v>
      </c>
      <c r="G492" s="2">
        <f t="shared" si="45"/>
        <v>2.8022577087859782E-2</v>
      </c>
      <c r="H492" s="2" t="str">
        <f t="shared" si="46"/>
        <v>Sell</v>
      </c>
    </row>
    <row r="493" spans="1:8" ht="13.5" x14ac:dyDescent="0.25">
      <c r="A493" s="3">
        <f>TITRES_STAT!B496</f>
        <v>43021</v>
      </c>
      <c r="B493" s="5">
        <f>TITRES_STAT!D496</f>
        <v>1.35</v>
      </c>
      <c r="C493" s="2">
        <f t="shared" si="42"/>
        <v>1.4230113526015293</v>
      </c>
      <c r="D493" s="2">
        <f t="shared" si="44"/>
        <v>1.3474591257303787</v>
      </c>
      <c r="E493" s="2">
        <f t="shared" si="43"/>
        <v>7.5552226871150596E-2</v>
      </c>
      <c r="F493" s="2">
        <f t="shared" si="47"/>
        <v>6.2462068805250043E-2</v>
      </c>
      <c r="G493" s="2">
        <f t="shared" si="45"/>
        <v>1.3090158065900553E-2</v>
      </c>
      <c r="H493" s="2" t="str">
        <f t="shared" si="46"/>
        <v>Sell</v>
      </c>
    </row>
    <row r="494" spans="1:8" ht="13.5" x14ac:dyDescent="0.25">
      <c r="A494" s="3">
        <f>TITRES_STAT!B497</f>
        <v>43024</v>
      </c>
      <c r="B494" s="5">
        <f>TITRES_STAT!D497</f>
        <v>1.35</v>
      </c>
      <c r="C494" s="2">
        <f t="shared" si="42"/>
        <v>1.4040865291243709</v>
      </c>
      <c r="D494" s="2">
        <f t="shared" si="44"/>
        <v>1.3476473386392396</v>
      </c>
      <c r="E494" s="2">
        <f t="shared" si="43"/>
        <v>5.6439190485131352E-2</v>
      </c>
      <c r="F494" s="2">
        <f t="shared" si="47"/>
        <v>6.1257493141226305E-2</v>
      </c>
      <c r="G494" s="2">
        <f t="shared" si="45"/>
        <v>-4.8183026560949527E-3</v>
      </c>
      <c r="H494" s="2" t="str">
        <f t="shared" si="46"/>
        <v>Hold</v>
      </c>
    </row>
    <row r="495" spans="1:8" ht="13.5" x14ac:dyDescent="0.25">
      <c r="A495" s="3">
        <f>TITRES_STAT!B498</f>
        <v>43025</v>
      </c>
      <c r="B495" s="5">
        <f>TITRES_STAT!D498</f>
        <v>1.33</v>
      </c>
      <c r="C495" s="2">
        <f t="shared" si="42"/>
        <v>1.3803809092590831</v>
      </c>
      <c r="D495" s="2">
        <f t="shared" si="44"/>
        <v>1.3463401283696663</v>
      </c>
      <c r="E495" s="2">
        <f t="shared" si="43"/>
        <v>3.4040780889416755E-2</v>
      </c>
      <c r="F495" s="2">
        <f t="shared" si="47"/>
        <v>5.5814150690864393E-2</v>
      </c>
      <c r="G495" s="2">
        <f t="shared" si="45"/>
        <v>-2.1773369801447638E-2</v>
      </c>
      <c r="H495" s="2" t="str">
        <f t="shared" si="46"/>
        <v>Hold</v>
      </c>
    </row>
    <row r="496" spans="1:8" ht="13.5" x14ac:dyDescent="0.25">
      <c r="A496" s="3">
        <f>TITRES_STAT!B499</f>
        <v>43026</v>
      </c>
      <c r="B496" s="5">
        <f>TITRES_STAT!D499</f>
        <v>1.33</v>
      </c>
      <c r="C496" s="2">
        <f t="shared" si="42"/>
        <v>1.3680146155269164</v>
      </c>
      <c r="D496" s="2">
        <f t="shared" si="44"/>
        <v>1.3451297484904317</v>
      </c>
      <c r="E496" s="2">
        <f t="shared" si="43"/>
        <v>2.2884867036484735E-2</v>
      </c>
      <c r="F496" s="2">
        <f t="shared" si="47"/>
        <v>4.9228293959988463E-2</v>
      </c>
      <c r="G496" s="2">
        <f t="shared" si="45"/>
        <v>-2.6343426923503728E-2</v>
      </c>
      <c r="H496" s="2" t="str">
        <f t="shared" si="46"/>
        <v>Hold</v>
      </c>
    </row>
    <row r="497" spans="1:8" ht="13.5" x14ac:dyDescent="0.25">
      <c r="A497" s="3">
        <f>TITRES_STAT!B500</f>
        <v>43027</v>
      </c>
      <c r="B497" s="5">
        <f>TITRES_STAT!D500</f>
        <v>1.33</v>
      </c>
      <c r="C497" s="2">
        <f t="shared" si="42"/>
        <v>1.3575508285227753</v>
      </c>
      <c r="D497" s="2">
        <f t="shared" si="44"/>
        <v>1.3440090263800293</v>
      </c>
      <c r="E497" s="2">
        <f t="shared" si="43"/>
        <v>1.3541802142746029E-2</v>
      </c>
      <c r="F497" s="2">
        <f t="shared" si="47"/>
        <v>4.2090995596539976E-2</v>
      </c>
      <c r="G497" s="2">
        <f t="shared" si="45"/>
        <v>-2.8549193453793947E-2</v>
      </c>
      <c r="H497" s="2" t="str">
        <f t="shared" si="46"/>
        <v>Hold</v>
      </c>
    </row>
    <row r="498" spans="1:8" ht="13.5" x14ac:dyDescent="0.25">
      <c r="A498" s="3">
        <f>TITRES_STAT!B501</f>
        <v>43028</v>
      </c>
      <c r="B498" s="5">
        <f>TITRES_STAT!D501</f>
        <v>1.33</v>
      </c>
      <c r="C498" s="2">
        <f t="shared" si="42"/>
        <v>1.3563891625961944</v>
      </c>
      <c r="D498" s="2">
        <f t="shared" si="44"/>
        <v>1.3429713207222493</v>
      </c>
      <c r="E498" s="2">
        <f t="shared" si="43"/>
        <v>1.3417841873945013E-2</v>
      </c>
      <c r="F498" s="2">
        <f t="shared" si="47"/>
        <v>3.6356364852020984E-2</v>
      </c>
      <c r="G498" s="2">
        <f t="shared" si="45"/>
        <v>-2.293852297807597E-2</v>
      </c>
      <c r="H498" s="2" t="str">
        <f t="shared" si="46"/>
        <v>Hold</v>
      </c>
    </row>
    <row r="499" spans="1:8" ht="13.5" x14ac:dyDescent="0.25">
      <c r="A499" s="3">
        <f>TITRES_STAT!B502</f>
        <v>43031</v>
      </c>
      <c r="B499" s="5">
        <f>TITRES_STAT!D502</f>
        <v>1.3</v>
      </c>
      <c r="C499" s="2">
        <f t="shared" si="42"/>
        <v>1.3554062145044721</v>
      </c>
      <c r="D499" s="2">
        <f t="shared" si="44"/>
        <v>1.3397882599280087</v>
      </c>
      <c r="E499" s="2">
        <f t="shared" si="43"/>
        <v>1.5617954576463422E-2</v>
      </c>
      <c r="F499" s="2">
        <f t="shared" si="47"/>
        <v>3.2208682796909471E-2</v>
      </c>
      <c r="G499" s="2">
        <f t="shared" si="45"/>
        <v>-1.6590728220446049E-2</v>
      </c>
      <c r="H499" s="2" t="str">
        <f t="shared" si="46"/>
        <v>Hold</v>
      </c>
    </row>
    <row r="500" spans="1:8" ht="13.5" x14ac:dyDescent="0.25">
      <c r="A500" s="3">
        <f>TITRES_STAT!B503</f>
        <v>43032</v>
      </c>
      <c r="B500" s="5">
        <f>TITRES_STAT!D503</f>
        <v>1.3</v>
      </c>
      <c r="C500" s="2">
        <f t="shared" si="42"/>
        <v>1.3545744891960916</v>
      </c>
      <c r="D500" s="2">
        <f t="shared" si="44"/>
        <v>1.3368409814148228</v>
      </c>
      <c r="E500" s="2">
        <f t="shared" si="43"/>
        <v>1.7733507781268809E-2</v>
      </c>
      <c r="F500" s="2">
        <f t="shared" si="47"/>
        <v>2.9313647793781341E-2</v>
      </c>
      <c r="G500" s="2">
        <f t="shared" si="45"/>
        <v>-1.1580140012512532E-2</v>
      </c>
      <c r="H500" s="2" t="str">
        <f t="shared" si="46"/>
        <v>Hold</v>
      </c>
    </row>
    <row r="501" spans="1:8" ht="13.5" x14ac:dyDescent="0.25">
      <c r="A501" s="3">
        <f>TITRES_STAT!B504</f>
        <v>43033</v>
      </c>
      <c r="B501" s="5">
        <f>TITRES_STAT!D504</f>
        <v>1.3</v>
      </c>
      <c r="C501" s="2">
        <f t="shared" si="42"/>
        <v>1.3538707216274619</v>
      </c>
      <c r="D501" s="2">
        <f t="shared" si="44"/>
        <v>1.3341120198285397</v>
      </c>
      <c r="E501" s="2">
        <f t="shared" si="43"/>
        <v>1.9758701798922251E-2</v>
      </c>
      <c r="F501" s="2">
        <f t="shared" si="47"/>
        <v>2.7402658594809524E-2</v>
      </c>
      <c r="G501" s="2">
        <f t="shared" si="45"/>
        <v>-7.6439567958872731E-3</v>
      </c>
      <c r="H501" s="2" t="str">
        <f t="shared" si="46"/>
        <v>Hold</v>
      </c>
    </row>
    <row r="502" spans="1:8" ht="13.5" x14ac:dyDescent="0.25">
      <c r="A502" s="3">
        <f>TITRES_STAT!B505</f>
        <v>43034</v>
      </c>
      <c r="B502" s="5">
        <f>TITRES_STAT!D505</f>
        <v>1.3</v>
      </c>
      <c r="C502" s="2">
        <f t="shared" si="42"/>
        <v>1.3532752259924676</v>
      </c>
      <c r="D502" s="2">
        <f t="shared" si="44"/>
        <v>1.3315852035449443</v>
      </c>
      <c r="E502" s="2">
        <f t="shared" si="43"/>
        <v>2.1690022447523383E-2</v>
      </c>
      <c r="F502" s="2">
        <f t="shared" si="47"/>
        <v>2.6260131365352296E-2</v>
      </c>
      <c r="G502" s="2">
        <f t="shared" si="45"/>
        <v>-4.5701089178289134E-3</v>
      </c>
      <c r="H502" s="2" t="str">
        <f t="shared" si="46"/>
        <v>Hold</v>
      </c>
    </row>
    <row r="503" spans="1:8" ht="13.5" x14ac:dyDescent="0.25">
      <c r="A503" s="3">
        <f>TITRES_STAT!B506</f>
        <v>43035</v>
      </c>
      <c r="B503" s="5">
        <f>TITRES_STAT!D506</f>
        <v>1.3</v>
      </c>
      <c r="C503" s="2">
        <f t="shared" si="42"/>
        <v>1.3527713450705494</v>
      </c>
      <c r="D503" s="2">
        <f t="shared" si="44"/>
        <v>1.3292455588379113</v>
      </c>
      <c r="E503" s="2">
        <f t="shared" si="43"/>
        <v>2.3525786232638124E-2</v>
      </c>
      <c r="F503" s="2">
        <f t="shared" si="47"/>
        <v>2.5713262338809464E-2</v>
      </c>
      <c r="G503" s="2">
        <f t="shared" si="45"/>
        <v>-2.1874761061713398E-3</v>
      </c>
      <c r="H503" s="2" t="str">
        <f t="shared" si="46"/>
        <v>Hold</v>
      </c>
    </row>
    <row r="504" spans="1:8" ht="13.5" x14ac:dyDescent="0.25">
      <c r="A504" s="3">
        <f>TITRES_STAT!B507</f>
        <v>43038</v>
      </c>
      <c r="B504" s="5">
        <f>TITRES_STAT!D507</f>
        <v>1.3</v>
      </c>
      <c r="C504" s="2">
        <f t="shared" si="42"/>
        <v>1.3523449842904649</v>
      </c>
      <c r="D504" s="2">
        <f t="shared" si="44"/>
        <v>1.3270792211462141</v>
      </c>
      <c r="E504" s="2">
        <f t="shared" si="43"/>
        <v>2.5265763144250775E-2</v>
      </c>
      <c r="F504" s="2">
        <f t="shared" si="47"/>
        <v>2.5623762499897725E-2</v>
      </c>
      <c r="G504" s="2">
        <f t="shared" si="45"/>
        <v>-3.579993556469506E-4</v>
      </c>
      <c r="H504" s="2" t="str">
        <f t="shared" si="46"/>
        <v>Hold</v>
      </c>
    </row>
    <row r="505" spans="1:8" ht="13.5" x14ac:dyDescent="0.25">
      <c r="A505" s="3">
        <f>TITRES_STAT!B508</f>
        <v>43039</v>
      </c>
      <c r="B505" s="5">
        <f>TITRES_STAT!D508</f>
        <v>1.3</v>
      </c>
      <c r="C505" s="2">
        <f t="shared" si="42"/>
        <v>1.3489072943996241</v>
      </c>
      <c r="D505" s="2">
        <f t="shared" si="44"/>
        <v>1.3250733529131613</v>
      </c>
      <c r="E505" s="2">
        <f t="shared" si="43"/>
        <v>2.3833941486462784E-2</v>
      </c>
      <c r="F505" s="2">
        <f t="shared" si="47"/>
        <v>2.5265798297210738E-2</v>
      </c>
      <c r="G505" s="2">
        <f t="shared" si="45"/>
        <v>-1.4318568107479536E-3</v>
      </c>
      <c r="H505" s="2" t="str">
        <f t="shared" si="46"/>
        <v>Hold</v>
      </c>
    </row>
    <row r="506" spans="1:8" ht="13.5" x14ac:dyDescent="0.25">
      <c r="A506" s="3">
        <f>TITRES_STAT!B509</f>
        <v>43040</v>
      </c>
      <c r="B506" s="5">
        <f>TITRES_STAT!D509</f>
        <v>1.3</v>
      </c>
      <c r="C506" s="2">
        <f t="shared" si="42"/>
        <v>1.3459984798766049</v>
      </c>
      <c r="D506" s="2">
        <f t="shared" si="44"/>
        <v>1.3232160675121865</v>
      </c>
      <c r="E506" s="2">
        <f t="shared" si="43"/>
        <v>2.278241236441847E-2</v>
      </c>
      <c r="F506" s="2">
        <f t="shared" si="47"/>
        <v>2.4769121110652288E-2</v>
      </c>
      <c r="G506" s="2">
        <f t="shared" si="45"/>
        <v>-1.986708746233818E-3</v>
      </c>
      <c r="H506" s="2" t="str">
        <f t="shared" si="46"/>
        <v>Hold</v>
      </c>
    </row>
    <row r="507" spans="1:8" ht="13.5" x14ac:dyDescent="0.25">
      <c r="A507" s="3">
        <f>TITRES_STAT!B510</f>
        <v>43041</v>
      </c>
      <c r="B507" s="5">
        <f>TITRES_STAT!D510</f>
        <v>1.3</v>
      </c>
      <c r="C507" s="2">
        <f t="shared" si="42"/>
        <v>1.3435371752802041</v>
      </c>
      <c r="D507" s="2">
        <f t="shared" si="44"/>
        <v>1.3214963588075801</v>
      </c>
      <c r="E507" s="2">
        <f t="shared" si="43"/>
        <v>2.2040816472624014E-2</v>
      </c>
      <c r="F507" s="2">
        <f t="shared" si="47"/>
        <v>2.4223460183046636E-2</v>
      </c>
      <c r="G507" s="2">
        <f t="shared" si="45"/>
        <v>-2.1826437104226215E-3</v>
      </c>
      <c r="H507" s="2" t="str">
        <f t="shared" si="46"/>
        <v>Hold</v>
      </c>
    </row>
    <row r="508" spans="1:8" ht="13.5" x14ac:dyDescent="0.25">
      <c r="A508" s="3">
        <f>TITRES_STAT!B511</f>
        <v>43042</v>
      </c>
      <c r="B508" s="5">
        <f>TITRES_STAT!D511</f>
        <v>1.3</v>
      </c>
      <c r="C508" s="2">
        <f t="shared" si="42"/>
        <v>1.3414545329294034</v>
      </c>
      <c r="D508" s="2">
        <f t="shared" si="44"/>
        <v>1.3199040359329446</v>
      </c>
      <c r="E508" s="2">
        <f t="shared" si="43"/>
        <v>2.1550496996458834E-2</v>
      </c>
      <c r="F508" s="2">
        <f t="shared" si="47"/>
        <v>2.3688867545729079E-2</v>
      </c>
      <c r="G508" s="2">
        <f t="shared" si="45"/>
        <v>-2.1383705492702444E-3</v>
      </c>
      <c r="H508" s="2" t="str">
        <f t="shared" si="46"/>
        <v>Hold</v>
      </c>
    </row>
    <row r="509" spans="1:8" ht="13.5" x14ac:dyDescent="0.25">
      <c r="A509" s="3">
        <f>TITRES_STAT!B512</f>
        <v>43045</v>
      </c>
      <c r="B509" s="5">
        <f>TITRES_STAT!D512</f>
        <v>1.3</v>
      </c>
      <c r="C509" s="2">
        <f t="shared" si="42"/>
        <v>1.3350769124787258</v>
      </c>
      <c r="D509" s="2">
        <f t="shared" si="44"/>
        <v>1.3184296629008747</v>
      </c>
      <c r="E509" s="2">
        <f t="shared" si="43"/>
        <v>1.6647249577851131E-2</v>
      </c>
      <c r="F509" s="2">
        <f t="shared" si="47"/>
        <v>2.2280543952153491E-2</v>
      </c>
      <c r="G509" s="2">
        <f t="shared" si="45"/>
        <v>-5.6332943743023604E-3</v>
      </c>
      <c r="H509" s="2" t="str">
        <f t="shared" si="46"/>
        <v>Hold</v>
      </c>
    </row>
    <row r="510" spans="1:8" ht="13.5" x14ac:dyDescent="0.25">
      <c r="A510" s="3">
        <f>TITRES_STAT!B513</f>
        <v>43046</v>
      </c>
      <c r="B510" s="5">
        <f>TITRES_STAT!D513</f>
        <v>1.3</v>
      </c>
      <c r="C510" s="2">
        <f t="shared" si="42"/>
        <v>1.3296804644050757</v>
      </c>
      <c r="D510" s="2">
        <f t="shared" si="44"/>
        <v>1.3170645026859951</v>
      </c>
      <c r="E510" s="2">
        <f t="shared" si="43"/>
        <v>1.2615961719080637E-2</v>
      </c>
      <c r="F510" s="2">
        <f t="shared" si="47"/>
        <v>2.0347627505538923E-2</v>
      </c>
      <c r="G510" s="2">
        <f t="shared" si="45"/>
        <v>-7.7316657864582861E-3</v>
      </c>
      <c r="H510" s="2" t="str">
        <f t="shared" si="46"/>
        <v>Hold</v>
      </c>
    </row>
    <row r="511" spans="1:8" ht="13.5" x14ac:dyDescent="0.25">
      <c r="A511" s="3">
        <f>TITRES_STAT!B514</f>
        <v>43047</v>
      </c>
      <c r="B511" s="5">
        <f>TITRES_STAT!D514</f>
        <v>1.3</v>
      </c>
      <c r="C511" s="2">
        <f t="shared" si="42"/>
        <v>1.325114239111987</v>
      </c>
      <c r="D511" s="2">
        <f t="shared" si="44"/>
        <v>1.3158004654499955</v>
      </c>
      <c r="E511" s="2">
        <f t="shared" si="43"/>
        <v>9.3137736619914868E-3</v>
      </c>
      <c r="F511" s="2">
        <f t="shared" si="47"/>
        <v>1.8140856736829435E-2</v>
      </c>
      <c r="G511" s="2">
        <f t="shared" si="45"/>
        <v>-8.8270830748379478E-3</v>
      </c>
      <c r="H511" s="2" t="str">
        <f t="shared" si="46"/>
        <v>Hold</v>
      </c>
    </row>
    <row r="512" spans="1:8" ht="13.5" x14ac:dyDescent="0.25">
      <c r="A512" s="3">
        <f>TITRES_STAT!B515</f>
        <v>43048</v>
      </c>
      <c r="B512" s="5">
        <f>TITRES_STAT!D515</f>
        <v>1.3</v>
      </c>
      <c r="C512" s="2">
        <f t="shared" si="42"/>
        <v>1.3212505100178351</v>
      </c>
      <c r="D512" s="2">
        <f t="shared" si="44"/>
        <v>1.3146300606018477</v>
      </c>
      <c r="E512" s="2">
        <f t="shared" si="43"/>
        <v>6.6204494159873839E-3</v>
      </c>
      <c r="F512" s="2">
        <f t="shared" si="47"/>
        <v>1.5836775272661027E-2</v>
      </c>
      <c r="G512" s="2">
        <f t="shared" si="45"/>
        <v>-9.2163258566736427E-3</v>
      </c>
      <c r="H512" s="2" t="str">
        <f t="shared" si="46"/>
        <v>Hold</v>
      </c>
    </row>
    <row r="513" spans="1:8" ht="13.5" x14ac:dyDescent="0.25">
      <c r="A513" s="3">
        <f>TITRES_STAT!B516</f>
        <v>43049</v>
      </c>
      <c r="B513" s="5">
        <f>TITRES_STAT!D516</f>
        <v>1.3</v>
      </c>
      <c r="C513" s="2">
        <f t="shared" si="42"/>
        <v>1.3179812007843219</v>
      </c>
      <c r="D513" s="2">
        <f t="shared" si="44"/>
        <v>1.3135463524091182</v>
      </c>
      <c r="E513" s="2">
        <f t="shared" si="43"/>
        <v>4.4348483752036927E-3</v>
      </c>
      <c r="F513" s="2">
        <f t="shared" si="47"/>
        <v>1.3556389893169559E-2</v>
      </c>
      <c r="G513" s="2">
        <f t="shared" si="45"/>
        <v>-9.1215415179658667E-3</v>
      </c>
      <c r="H513" s="2" t="str">
        <f t="shared" si="46"/>
        <v>Hold</v>
      </c>
    </row>
    <row r="514" spans="1:8" ht="13.5" x14ac:dyDescent="0.25">
      <c r="A514" s="3">
        <f>TITRES_STAT!B517</f>
        <v>43052</v>
      </c>
      <c r="B514" s="5">
        <f>TITRES_STAT!D517</f>
        <v>1.3</v>
      </c>
      <c r="C514" s="2">
        <f t="shared" si="42"/>
        <v>1.3152148622021185</v>
      </c>
      <c r="D514" s="2">
        <f t="shared" si="44"/>
        <v>1.3125429188973317</v>
      </c>
      <c r="E514" s="2">
        <f t="shared" si="43"/>
        <v>2.6719433047868169E-3</v>
      </c>
      <c r="F514" s="2">
        <f t="shared" si="47"/>
        <v>1.1379500575493012E-2</v>
      </c>
      <c r="G514" s="2">
        <f t="shared" si="45"/>
        <v>-8.7075572707061948E-3</v>
      </c>
      <c r="H514" s="2" t="str">
        <f t="shared" si="46"/>
        <v>Hold</v>
      </c>
    </row>
    <row r="515" spans="1:8" ht="13.5" x14ac:dyDescent="0.25">
      <c r="A515" s="3">
        <f>TITRES_STAT!B518</f>
        <v>43053</v>
      </c>
      <c r="B515" s="5">
        <f>TITRES_STAT!D518</f>
        <v>1.3</v>
      </c>
      <c r="C515" s="2">
        <f t="shared" si="42"/>
        <v>1.3128741141710232</v>
      </c>
      <c r="D515" s="2">
        <f t="shared" si="44"/>
        <v>1.3116138137938256</v>
      </c>
      <c r="E515" s="2">
        <f t="shared" si="43"/>
        <v>1.2603003771975985E-3</v>
      </c>
      <c r="F515" s="2">
        <f t="shared" si="47"/>
        <v>9.3556605358339293E-3</v>
      </c>
      <c r="G515" s="2">
        <f t="shared" si="45"/>
        <v>-8.0953601586363309E-3</v>
      </c>
      <c r="H515" s="2" t="str">
        <f t="shared" si="46"/>
        <v>Hold</v>
      </c>
    </row>
    <row r="516" spans="1:8" ht="13.5" x14ac:dyDescent="0.25">
      <c r="A516" s="3">
        <f>TITRES_STAT!B519</f>
        <v>43054</v>
      </c>
      <c r="B516" s="5">
        <f>TITRES_STAT!D519</f>
        <v>1.3</v>
      </c>
      <c r="C516" s="2">
        <f t="shared" si="42"/>
        <v>1.3108934812216348</v>
      </c>
      <c r="D516" s="2">
        <f t="shared" si="44"/>
        <v>1.3107535312905794</v>
      </c>
      <c r="E516" s="2">
        <f t="shared" si="43"/>
        <v>1.3994993105548303E-4</v>
      </c>
      <c r="F516" s="2">
        <f t="shared" si="47"/>
        <v>7.5125184148782404E-3</v>
      </c>
      <c r="G516" s="2">
        <f t="shared" si="45"/>
        <v>-7.3725684838227574E-3</v>
      </c>
      <c r="H516" s="2" t="str">
        <f t="shared" si="46"/>
        <v>Hold</v>
      </c>
    </row>
    <row r="517" spans="1:8" ht="13.5" x14ac:dyDescent="0.25">
      <c r="A517" s="3">
        <f>TITRES_STAT!B520</f>
        <v>43055</v>
      </c>
      <c r="B517" s="5">
        <f>TITRES_STAT!D520</f>
        <v>1.27</v>
      </c>
      <c r="C517" s="2">
        <f t="shared" si="42"/>
        <v>1.3092175610336909</v>
      </c>
      <c r="D517" s="2">
        <f t="shared" si="44"/>
        <v>1.3077347511949808</v>
      </c>
      <c r="E517" s="2">
        <f t="shared" si="43"/>
        <v>1.4828098387100752E-3</v>
      </c>
      <c r="F517" s="2">
        <f t="shared" si="47"/>
        <v>6.3065766996446074E-3</v>
      </c>
      <c r="G517" s="2">
        <f t="shared" si="45"/>
        <v>-4.8237668609345322E-3</v>
      </c>
      <c r="H517" s="2" t="str">
        <f t="shared" si="46"/>
        <v>Hold</v>
      </c>
    </row>
    <row r="518" spans="1:8" ht="13.5" x14ac:dyDescent="0.25">
      <c r="A518" s="3">
        <f>TITRES_STAT!B521</f>
        <v>43056</v>
      </c>
      <c r="B518" s="5">
        <f>TITRES_STAT!D521</f>
        <v>1.22</v>
      </c>
      <c r="C518" s="2">
        <f t="shared" si="42"/>
        <v>1.3077994747208153</v>
      </c>
      <c r="D518" s="2">
        <f t="shared" si="44"/>
        <v>1.3012358807360935</v>
      </c>
      <c r="E518" s="2">
        <f t="shared" si="43"/>
        <v>6.5635939847217273E-3</v>
      </c>
      <c r="F518" s="2">
        <f t="shared" si="47"/>
        <v>6.3579801566600322E-3</v>
      </c>
      <c r="G518" s="2">
        <f t="shared" si="45"/>
        <v>2.0561382806169506E-4</v>
      </c>
      <c r="H518" s="2" t="str">
        <f t="shared" si="46"/>
        <v>Sell</v>
      </c>
    </row>
    <row r="519" spans="1:8" ht="13.5" x14ac:dyDescent="0.25">
      <c r="A519" s="3">
        <f>TITRES_STAT!B522</f>
        <v>43059</v>
      </c>
      <c r="B519" s="5">
        <f>TITRES_STAT!D522</f>
        <v>1.22</v>
      </c>
      <c r="C519" s="2">
        <f t="shared" si="42"/>
        <v>1.3065995555329974</v>
      </c>
      <c r="D519" s="2">
        <f t="shared" si="44"/>
        <v>1.2952184080889755</v>
      </c>
      <c r="E519" s="2">
        <f t="shared" si="43"/>
        <v>1.1381147444021966E-2</v>
      </c>
      <c r="F519" s="2">
        <f t="shared" si="47"/>
        <v>7.362613614132419E-3</v>
      </c>
      <c r="G519" s="2">
        <f t="shared" si="45"/>
        <v>4.0185338298895472E-3</v>
      </c>
      <c r="H519" s="2" t="str">
        <f t="shared" si="46"/>
        <v>Sell</v>
      </c>
    </row>
    <row r="520" spans="1:8" ht="13.5" x14ac:dyDescent="0.25">
      <c r="A520" s="3">
        <f>TITRES_STAT!B523</f>
        <v>43060</v>
      </c>
      <c r="B520" s="5">
        <f>TITRES_STAT!D523</f>
        <v>1.22</v>
      </c>
      <c r="C520" s="2">
        <f t="shared" si="42"/>
        <v>1.3055842392971517</v>
      </c>
      <c r="D520" s="2">
        <f t="shared" si="44"/>
        <v>1.2896466741564589</v>
      </c>
      <c r="E520" s="2">
        <f t="shared" si="43"/>
        <v>1.5937565140692778E-2</v>
      </c>
      <c r="F520" s="2">
        <f t="shared" si="47"/>
        <v>9.0776039194444911E-3</v>
      </c>
      <c r="G520" s="2">
        <f t="shared" si="45"/>
        <v>6.8599612212482865E-3</v>
      </c>
      <c r="H520" s="2" t="str">
        <f t="shared" si="46"/>
        <v>Sell</v>
      </c>
    </row>
    <row r="521" spans="1:8" ht="13.5" x14ac:dyDescent="0.25">
      <c r="A521" s="3">
        <f>TITRES_STAT!B524</f>
        <v>43061</v>
      </c>
      <c r="B521" s="5">
        <f>TITRES_STAT!D524</f>
        <v>1.25</v>
      </c>
      <c r="C521" s="2">
        <f t="shared" si="42"/>
        <v>1.3047251255591283</v>
      </c>
      <c r="D521" s="2">
        <f t="shared" si="44"/>
        <v>1.2867098834782027</v>
      </c>
      <c r="E521" s="2">
        <f t="shared" si="43"/>
        <v>1.8015242080925642E-2</v>
      </c>
      <c r="F521" s="2">
        <f t="shared" si="47"/>
        <v>1.0865131551740723E-2</v>
      </c>
      <c r="G521" s="2">
        <f t="shared" si="45"/>
        <v>7.1501105291849193E-3</v>
      </c>
      <c r="H521" s="2" t="str">
        <f t="shared" si="46"/>
        <v>Sell</v>
      </c>
    </row>
    <row r="522" spans="1:8" ht="13.5" x14ac:dyDescent="0.25">
      <c r="A522" s="3">
        <f>TITRES_STAT!B525</f>
        <v>43062</v>
      </c>
      <c r="B522" s="5">
        <f>TITRES_STAT!D525</f>
        <v>1.3</v>
      </c>
      <c r="C522" s="2">
        <f t="shared" si="42"/>
        <v>1.3039981831654162</v>
      </c>
      <c r="D522" s="2">
        <f t="shared" si="44"/>
        <v>1.2876943365538913</v>
      </c>
      <c r="E522" s="2">
        <f t="shared" si="43"/>
        <v>1.6303846611524841E-2</v>
      </c>
      <c r="F522" s="2">
        <f t="shared" si="47"/>
        <v>1.1952874563697546E-2</v>
      </c>
      <c r="G522" s="2">
        <f t="shared" si="45"/>
        <v>4.3509720478272958E-3</v>
      </c>
      <c r="H522" s="2" t="str">
        <f t="shared" si="46"/>
        <v>Sell</v>
      </c>
    </row>
    <row r="523" spans="1:8" ht="13.5" x14ac:dyDescent="0.25">
      <c r="A523" s="3">
        <f>TITRES_STAT!B526</f>
        <v>43063</v>
      </c>
      <c r="B523" s="5">
        <f>TITRES_STAT!D526</f>
        <v>1.34</v>
      </c>
      <c r="C523" s="2">
        <f t="shared" si="42"/>
        <v>1.3033830780630444</v>
      </c>
      <c r="D523" s="2">
        <f t="shared" si="44"/>
        <v>1.2915688301424919</v>
      </c>
      <c r="E523" s="2">
        <f t="shared" si="43"/>
        <v>1.1814247920552523E-2</v>
      </c>
      <c r="F523" s="2">
        <f t="shared" si="47"/>
        <v>1.1925149235068542E-2</v>
      </c>
      <c r="G523" s="2">
        <f t="shared" si="45"/>
        <v>-1.1090131451601919E-4</v>
      </c>
      <c r="H523" s="2" t="str">
        <f t="shared" si="46"/>
        <v>Hold</v>
      </c>
    </row>
    <row r="524" spans="1:8" ht="13.5" x14ac:dyDescent="0.25">
      <c r="A524" s="3">
        <f>TITRES_STAT!B527</f>
        <v>43066</v>
      </c>
      <c r="B524" s="5">
        <f>TITRES_STAT!D527</f>
        <v>1.38</v>
      </c>
      <c r="C524" s="2">
        <f t="shared" si="42"/>
        <v>1.3028626045148837</v>
      </c>
      <c r="D524" s="2">
        <f t="shared" si="44"/>
        <v>1.298119287168974</v>
      </c>
      <c r="E524" s="2">
        <f t="shared" si="43"/>
        <v>4.7433173459097144E-3</v>
      </c>
      <c r="F524" s="2">
        <f t="shared" si="47"/>
        <v>1.0488782857236777E-2</v>
      </c>
      <c r="G524" s="2">
        <f t="shared" si="45"/>
        <v>-5.7454655113270622E-3</v>
      </c>
      <c r="H524" s="2" t="str">
        <f t="shared" si="46"/>
        <v>Hold</v>
      </c>
    </row>
    <row r="525" spans="1:8" ht="13.5" x14ac:dyDescent="0.25">
      <c r="A525" s="3">
        <f>TITRES_STAT!B528</f>
        <v>43067</v>
      </c>
      <c r="B525" s="5">
        <f>TITRES_STAT!D528</f>
        <v>1.44</v>
      </c>
      <c r="C525" s="2">
        <f t="shared" si="42"/>
        <v>1.3024222038202862</v>
      </c>
      <c r="D525" s="2">
        <f t="shared" si="44"/>
        <v>1.3086289696009019</v>
      </c>
      <c r="E525" s="2">
        <f t="shared" si="43"/>
        <v>-6.2067657806157417E-3</v>
      </c>
      <c r="F525" s="2">
        <f t="shared" si="47"/>
        <v>7.149673129666273E-3</v>
      </c>
      <c r="G525" s="2">
        <f t="shared" si="45"/>
        <v>-1.3356438910282015E-2</v>
      </c>
      <c r="H525" s="2" t="str">
        <f t="shared" si="46"/>
        <v>Hold</v>
      </c>
    </row>
    <row r="526" spans="1:8" ht="13.5" x14ac:dyDescent="0.25">
      <c r="A526" s="3">
        <f>TITRES_STAT!B529</f>
        <v>43068</v>
      </c>
      <c r="B526" s="5">
        <f>TITRES_STAT!D529</f>
        <v>1.48</v>
      </c>
      <c r="C526" s="2">
        <f t="shared" si="42"/>
        <v>1.3020495570787036</v>
      </c>
      <c r="D526" s="2">
        <f t="shared" si="44"/>
        <v>1.3213231200008351</v>
      </c>
      <c r="E526" s="2">
        <f t="shared" si="43"/>
        <v>-1.9273562922131449E-2</v>
      </c>
      <c r="F526" s="2">
        <f t="shared" si="47"/>
        <v>1.865025919306729E-3</v>
      </c>
      <c r="G526" s="2">
        <f t="shared" si="45"/>
        <v>-2.1138588841438176E-2</v>
      </c>
      <c r="H526" s="2" t="str">
        <f t="shared" si="46"/>
        <v>Hold</v>
      </c>
    </row>
    <row r="527" spans="1:8" ht="13.5" x14ac:dyDescent="0.25">
      <c r="A527" s="3">
        <f>TITRES_STAT!B530</f>
        <v>43069</v>
      </c>
      <c r="B527" s="5">
        <f>TITRES_STAT!D530</f>
        <v>1.48</v>
      </c>
      <c r="C527" s="2">
        <f t="shared" ref="C527:C590" si="48">$C$4*B517+C526*(1-$C$4)</f>
        <v>1.2971188559896725</v>
      </c>
      <c r="D527" s="2">
        <f t="shared" si="44"/>
        <v>1.333076962963736</v>
      </c>
      <c r="E527" s="2">
        <f t="shared" si="43"/>
        <v>-3.5958106974063542E-2</v>
      </c>
      <c r="F527" s="2">
        <f t="shared" si="47"/>
        <v>-5.6996006593673255E-3</v>
      </c>
      <c r="G527" s="2">
        <f t="shared" si="45"/>
        <v>-3.0258506314696218E-2</v>
      </c>
      <c r="H527" s="2" t="str">
        <f t="shared" si="46"/>
        <v>Hold</v>
      </c>
    </row>
    <row r="528" spans="1:8" ht="13.5" x14ac:dyDescent="0.25">
      <c r="A528" s="3">
        <f>TITRES_STAT!B531</f>
        <v>43073</v>
      </c>
      <c r="B528" s="5">
        <f>TITRES_STAT!D531</f>
        <v>1.5</v>
      </c>
      <c r="C528" s="2">
        <f t="shared" si="48"/>
        <v>1.2852544166066457</v>
      </c>
      <c r="D528" s="2">
        <f t="shared" si="44"/>
        <v>1.3454416323738296</v>
      </c>
      <c r="E528" s="2">
        <f t="shared" si="43"/>
        <v>-6.0187215767183888E-2</v>
      </c>
      <c r="F528" s="2">
        <f t="shared" si="47"/>
        <v>-1.659712368093064E-2</v>
      </c>
      <c r="G528" s="2">
        <f t="shared" si="45"/>
        <v>-4.3590092086253251E-2</v>
      </c>
      <c r="H528" s="2" t="str">
        <f t="shared" si="46"/>
        <v>Hold</v>
      </c>
    </row>
    <row r="529" spans="1:8" ht="13.5" x14ac:dyDescent="0.25">
      <c r="A529" s="3">
        <f>TITRES_STAT!B532</f>
        <v>43074</v>
      </c>
      <c r="B529" s="5">
        <f>TITRES_STAT!D532</f>
        <v>1.52</v>
      </c>
      <c r="C529" s="2">
        <f t="shared" si="48"/>
        <v>1.2752152755902386</v>
      </c>
      <c r="D529" s="2">
        <f t="shared" si="44"/>
        <v>1.35837188182762</v>
      </c>
      <c r="E529" s="2">
        <f t="shared" si="43"/>
        <v>-8.3156606237381414E-2</v>
      </c>
      <c r="F529" s="2">
        <f t="shared" si="47"/>
        <v>-2.9909020192220796E-2</v>
      </c>
      <c r="G529" s="2">
        <f t="shared" si="45"/>
        <v>-5.3247586045160618E-2</v>
      </c>
      <c r="H529" s="2" t="str">
        <f t="shared" si="46"/>
        <v>Hold</v>
      </c>
    </row>
    <row r="530" spans="1:8" ht="13.5" x14ac:dyDescent="0.25">
      <c r="A530" s="3">
        <f>TITRES_STAT!B533</f>
        <v>43075</v>
      </c>
      <c r="B530" s="5">
        <f>TITRES_STAT!D533</f>
        <v>1.54</v>
      </c>
      <c r="C530" s="2">
        <f t="shared" si="48"/>
        <v>1.2667206178071249</v>
      </c>
      <c r="D530" s="2">
        <f t="shared" si="44"/>
        <v>1.3718258165070556</v>
      </c>
      <c r="E530" s="2">
        <f t="shared" si="43"/>
        <v>-0.10510519869993074</v>
      </c>
      <c r="F530" s="2">
        <f t="shared" si="47"/>
        <v>-4.4948255893762785E-2</v>
      </c>
      <c r="G530" s="2">
        <f t="shared" si="45"/>
        <v>-6.015694280616795E-2</v>
      </c>
      <c r="H530" s="2" t="str">
        <f t="shared" si="46"/>
        <v>Hold</v>
      </c>
    </row>
    <row r="531" spans="1:8" ht="13.5" x14ac:dyDescent="0.25">
      <c r="A531" s="3">
        <f>TITRES_STAT!B534</f>
        <v>43076</v>
      </c>
      <c r="B531" s="5">
        <f>TITRES_STAT!D534</f>
        <v>1.59</v>
      </c>
      <c r="C531" s="2">
        <f t="shared" si="48"/>
        <v>1.2641482150675671</v>
      </c>
      <c r="D531" s="2">
        <f t="shared" si="44"/>
        <v>1.3879868671361626</v>
      </c>
      <c r="E531" s="2">
        <f t="shared" si="43"/>
        <v>-0.12383865206859546</v>
      </c>
      <c r="F531" s="2">
        <f t="shared" si="47"/>
        <v>-6.0726335128729325E-2</v>
      </c>
      <c r="G531" s="2">
        <f t="shared" si="45"/>
        <v>-6.3112316939866131E-2</v>
      </c>
      <c r="H531" s="2" t="str">
        <f t="shared" si="46"/>
        <v>Hold</v>
      </c>
    </row>
    <row r="532" spans="1:8" ht="13.5" x14ac:dyDescent="0.25">
      <c r="A532" s="3">
        <f>TITRES_STAT!B535</f>
        <v>43077</v>
      </c>
      <c r="B532" s="5">
        <f>TITRES_STAT!D535</f>
        <v>1.59</v>
      </c>
      <c r="C532" s="2">
        <f t="shared" si="48"/>
        <v>1.2696638742879414</v>
      </c>
      <c r="D532" s="2">
        <f t="shared" si="44"/>
        <v>1.4029508029038542</v>
      </c>
      <c r="E532" s="2">
        <f t="shared" si="43"/>
        <v>-0.13328692861591285</v>
      </c>
      <c r="F532" s="2">
        <f t="shared" si="47"/>
        <v>-7.5238453826166035E-2</v>
      </c>
      <c r="G532" s="2">
        <f t="shared" si="45"/>
        <v>-5.8048474789746812E-2</v>
      </c>
      <c r="H532" s="2" t="str">
        <f t="shared" si="46"/>
        <v>Hold</v>
      </c>
    </row>
    <row r="533" spans="1:8" ht="13.5" x14ac:dyDescent="0.25">
      <c r="A533" s="3">
        <f>TITRES_STAT!B536</f>
        <v>43080</v>
      </c>
      <c r="B533" s="5">
        <f>TITRES_STAT!D536</f>
        <v>1.6</v>
      </c>
      <c r="C533" s="2">
        <f t="shared" si="48"/>
        <v>1.2804848167051812</v>
      </c>
      <c r="D533" s="2">
        <f t="shared" si="44"/>
        <v>1.417547039725791</v>
      </c>
      <c r="E533" s="2">
        <f t="shared" si="43"/>
        <v>-0.13706222302060977</v>
      </c>
      <c r="F533" s="2">
        <f t="shared" si="47"/>
        <v>-8.7603207665054778E-2</v>
      </c>
      <c r="G533" s="2">
        <f t="shared" si="45"/>
        <v>-4.9459015355554997E-2</v>
      </c>
      <c r="H533" s="2" t="str">
        <f t="shared" si="46"/>
        <v>Hold</v>
      </c>
    </row>
    <row r="534" spans="1:8" ht="13.5" x14ac:dyDescent="0.25">
      <c r="A534" s="3">
        <f>TITRES_STAT!B537</f>
        <v>43081</v>
      </c>
      <c r="B534" s="5">
        <f>TITRES_STAT!D537</f>
        <v>1.62</v>
      </c>
      <c r="C534" s="2">
        <f t="shared" si="48"/>
        <v>1.2957948449043841</v>
      </c>
      <c r="D534" s="2">
        <f t="shared" si="44"/>
        <v>1.4325435553016583</v>
      </c>
      <c r="E534" s="2">
        <f t="shared" si="43"/>
        <v>-0.13674871039727421</v>
      </c>
      <c r="F534" s="2">
        <f t="shared" si="47"/>
        <v>-9.7432308211498661E-2</v>
      </c>
      <c r="G534" s="2">
        <f t="shared" si="45"/>
        <v>-3.9316402185775548E-2</v>
      </c>
      <c r="H534" s="2" t="str">
        <f t="shared" si="46"/>
        <v>Hold</v>
      </c>
    </row>
    <row r="535" spans="1:8" ht="13.5" x14ac:dyDescent="0.25">
      <c r="A535" s="3">
        <f>TITRES_STAT!B538</f>
        <v>43082</v>
      </c>
      <c r="B535" s="5">
        <f>TITRES_STAT!D538</f>
        <v>1.64</v>
      </c>
      <c r="C535" s="2">
        <f t="shared" si="48"/>
        <v>1.3179802533806326</v>
      </c>
      <c r="D535" s="2">
        <f t="shared" si="44"/>
        <v>1.4479106993533875</v>
      </c>
      <c r="E535" s="2">
        <f t="shared" si="43"/>
        <v>-0.12993044597275483</v>
      </c>
      <c r="F535" s="2">
        <f t="shared" si="47"/>
        <v>-0.1039319357637499</v>
      </c>
      <c r="G535" s="2">
        <f t="shared" si="45"/>
        <v>-2.5998510209004927E-2</v>
      </c>
      <c r="H535" s="2" t="str">
        <f t="shared" si="46"/>
        <v>Hold</v>
      </c>
    </row>
    <row r="536" spans="1:8" ht="13.5" x14ac:dyDescent="0.25">
      <c r="A536" s="3">
        <f>TITRES_STAT!B539</f>
        <v>43083</v>
      </c>
      <c r="B536" s="5">
        <f>TITRES_STAT!D539</f>
        <v>1.72</v>
      </c>
      <c r="C536" s="2">
        <f t="shared" si="48"/>
        <v>1.3429063682451505</v>
      </c>
      <c r="D536" s="2">
        <f t="shared" si="44"/>
        <v>1.4680654623642477</v>
      </c>
      <c r="E536" s="2">
        <f t="shared" si="43"/>
        <v>-0.1251590941190972</v>
      </c>
      <c r="F536" s="2">
        <f t="shared" si="47"/>
        <v>-0.10817736743481937</v>
      </c>
      <c r="G536" s="2">
        <f t="shared" si="45"/>
        <v>-1.6981726684277831E-2</v>
      </c>
      <c r="H536" s="2" t="str">
        <f t="shared" si="46"/>
        <v>Hold</v>
      </c>
    </row>
    <row r="537" spans="1:8" ht="13.5" x14ac:dyDescent="0.25">
      <c r="A537" s="3">
        <f>TITRES_STAT!B540</f>
        <v>43084</v>
      </c>
      <c r="B537" s="5">
        <f>TITRES_STAT!D540</f>
        <v>1.82</v>
      </c>
      <c r="C537" s="2">
        <f t="shared" si="48"/>
        <v>1.3639976962074349</v>
      </c>
      <c r="D537" s="2">
        <f t="shared" si="44"/>
        <v>1.4941346873743033</v>
      </c>
      <c r="E537" s="2">
        <f t="shared" si="43"/>
        <v>-0.13013699116686839</v>
      </c>
      <c r="F537" s="2">
        <f t="shared" si="47"/>
        <v>-0.11256929218122917</v>
      </c>
      <c r="G537" s="2">
        <f t="shared" si="45"/>
        <v>-1.7567698985639216E-2</v>
      </c>
      <c r="H537" s="2" t="str">
        <f t="shared" si="46"/>
        <v>Hold</v>
      </c>
    </row>
    <row r="538" spans="1:8" ht="13.5" x14ac:dyDescent="0.25">
      <c r="A538" s="3">
        <f>TITRES_STAT!B541</f>
        <v>43087</v>
      </c>
      <c r="B538" s="5">
        <f>TITRES_STAT!D541</f>
        <v>1.87</v>
      </c>
      <c r="C538" s="2">
        <f t="shared" si="48"/>
        <v>1.3849211275601374</v>
      </c>
      <c r="D538" s="2">
        <f t="shared" si="44"/>
        <v>1.5219765623836141</v>
      </c>
      <c r="E538" s="2">
        <f t="shared" si="43"/>
        <v>-0.13705543482347671</v>
      </c>
      <c r="F538" s="2">
        <f t="shared" si="47"/>
        <v>-0.11746652070967868</v>
      </c>
      <c r="G538" s="2">
        <f t="shared" si="45"/>
        <v>-1.9588914113798025E-2</v>
      </c>
      <c r="H538" s="2" t="str">
        <f t="shared" si="46"/>
        <v>Hold</v>
      </c>
    </row>
    <row r="539" spans="1:8" ht="13.5" x14ac:dyDescent="0.25">
      <c r="A539" s="3">
        <f>TITRES_STAT!B542</f>
        <v>43088</v>
      </c>
      <c r="B539" s="5">
        <f>TITRES_STAT!D542</f>
        <v>1.97</v>
      </c>
      <c r="C539" s="2">
        <f t="shared" si="48"/>
        <v>1.4057024925508854</v>
      </c>
      <c r="D539" s="2">
        <f t="shared" si="44"/>
        <v>1.5551634836885317</v>
      </c>
      <c r="E539" s="2">
        <f t="shared" si="43"/>
        <v>-0.14946099113764633</v>
      </c>
      <c r="F539" s="2">
        <f t="shared" si="47"/>
        <v>-0.12386541479527222</v>
      </c>
      <c r="G539" s="2">
        <f t="shared" si="45"/>
        <v>-2.559557634237411E-2</v>
      </c>
      <c r="H539" s="2" t="str">
        <f t="shared" si="46"/>
        <v>Hold</v>
      </c>
    </row>
    <row r="540" spans="1:8" ht="13.5" x14ac:dyDescent="0.25">
      <c r="A540" s="3">
        <f>TITRES_STAT!B543</f>
        <v>43089</v>
      </c>
      <c r="B540" s="5">
        <f>TITRES_STAT!D543</f>
        <v>2.08</v>
      </c>
      <c r="C540" s="2">
        <f t="shared" si="48"/>
        <v>1.426363647543057</v>
      </c>
      <c r="D540" s="2">
        <f t="shared" si="44"/>
        <v>1.5940402626745664</v>
      </c>
      <c r="E540" s="2">
        <f t="shared" ref="E540:E603" si="49">C540-D540</f>
        <v>-0.16767661513150944</v>
      </c>
      <c r="F540" s="2">
        <f t="shared" si="47"/>
        <v>-0.13262765486251968</v>
      </c>
      <c r="G540" s="2">
        <f t="shared" si="45"/>
        <v>-3.5048960268989765E-2</v>
      </c>
      <c r="H540" s="2" t="str">
        <f t="shared" si="46"/>
        <v>Hold</v>
      </c>
    </row>
    <row r="541" spans="1:8" ht="13.5" x14ac:dyDescent="0.25">
      <c r="A541" s="3">
        <f>TITRES_STAT!B544</f>
        <v>43090</v>
      </c>
      <c r="B541" s="5">
        <f>TITRES_STAT!D544</f>
        <v>2.2000000000000002</v>
      </c>
      <c r="C541" s="2">
        <f t="shared" si="48"/>
        <v>1.4515384709979713</v>
      </c>
      <c r="D541" s="2">
        <f t="shared" ref="D541:D604" si="50">$D$4*B541+(1-$D$4)*D540</f>
        <v>1.6389261691431172</v>
      </c>
      <c r="E541" s="2">
        <f t="shared" si="49"/>
        <v>-0.18738769814514589</v>
      </c>
      <c r="F541" s="2">
        <f t="shared" si="47"/>
        <v>-0.14357966351904494</v>
      </c>
      <c r="G541" s="2">
        <f t="shared" si="45"/>
        <v>-4.3808034626100945E-2</v>
      </c>
      <c r="H541" s="2" t="str">
        <f t="shared" si="46"/>
        <v>Hold</v>
      </c>
    </row>
    <row r="542" spans="1:8" ht="13.5" x14ac:dyDescent="0.25">
      <c r="A542" s="3">
        <f>TITRES_STAT!B545</f>
        <v>43091</v>
      </c>
      <c r="B542" s="5">
        <f>TITRES_STAT!D545</f>
        <v>2.2599999999999998</v>
      </c>
      <c r="C542" s="2">
        <f t="shared" si="48"/>
        <v>1.472840244690591</v>
      </c>
      <c r="D542" s="2">
        <f t="shared" si="50"/>
        <v>1.6849316380954789</v>
      </c>
      <c r="E542" s="2">
        <f t="shared" si="49"/>
        <v>-0.21209139340488781</v>
      </c>
      <c r="F542" s="2">
        <f t="shared" si="47"/>
        <v>-0.15728200949621352</v>
      </c>
      <c r="G542" s="2">
        <f t="shared" si="45"/>
        <v>-5.4809383908674292E-2</v>
      </c>
      <c r="H542" s="2" t="str">
        <f t="shared" si="46"/>
        <v>Hold</v>
      </c>
    </row>
    <row r="543" spans="1:8" ht="13.5" x14ac:dyDescent="0.25">
      <c r="A543" s="3">
        <f>TITRES_STAT!B546</f>
        <v>43094</v>
      </c>
      <c r="B543" s="5">
        <f>TITRES_STAT!D546</f>
        <v>2.2599999999999998</v>
      </c>
      <c r="C543" s="2">
        <f t="shared" si="48"/>
        <v>1.4924032839689616</v>
      </c>
      <c r="D543" s="2">
        <f t="shared" si="50"/>
        <v>1.7275292945328509</v>
      </c>
      <c r="E543" s="2">
        <f t="shared" si="49"/>
        <v>-0.23512601056388927</v>
      </c>
      <c r="F543" s="2">
        <f t="shared" si="47"/>
        <v>-0.17285080970974867</v>
      </c>
      <c r="G543" s="2">
        <f t="shared" si="45"/>
        <v>-6.2275200854140594E-2</v>
      </c>
      <c r="H543" s="2" t="str">
        <f t="shared" si="46"/>
        <v>Hold</v>
      </c>
    </row>
    <row r="544" spans="1:8" ht="13.5" x14ac:dyDescent="0.25">
      <c r="A544" s="3">
        <f>TITRES_STAT!B547</f>
        <v>43095</v>
      </c>
      <c r="B544" s="5">
        <f>TITRES_STAT!D547</f>
        <v>2.29</v>
      </c>
      <c r="C544" s="2">
        <f t="shared" si="48"/>
        <v>1.5120335479737368</v>
      </c>
      <c r="D544" s="2">
        <f t="shared" si="50"/>
        <v>1.7691937912341211</v>
      </c>
      <c r="E544" s="2">
        <f t="shared" si="49"/>
        <v>-0.25716024326038434</v>
      </c>
      <c r="F544" s="2">
        <f t="shared" si="47"/>
        <v>-0.18971269641987581</v>
      </c>
      <c r="G544" s="2">
        <f t="shared" si="45"/>
        <v>-6.7447546840508521E-2</v>
      </c>
      <c r="H544" s="2" t="str">
        <f t="shared" si="46"/>
        <v>Hold</v>
      </c>
    </row>
    <row r="545" spans="1:8" ht="13.5" x14ac:dyDescent="0.25">
      <c r="A545" s="3">
        <f>TITRES_STAT!B548</f>
        <v>43096</v>
      </c>
      <c r="B545" s="5">
        <f>TITRES_STAT!D548</f>
        <v>2.35</v>
      </c>
      <c r="C545" s="2">
        <f t="shared" si="48"/>
        <v>1.5317206944393158</v>
      </c>
      <c r="D545" s="2">
        <f t="shared" si="50"/>
        <v>1.8122164733649269</v>
      </c>
      <c r="E545" s="2">
        <f t="shared" si="49"/>
        <v>-0.28049577892561106</v>
      </c>
      <c r="F545" s="2">
        <f t="shared" si="47"/>
        <v>-0.2078693129210229</v>
      </c>
      <c r="G545" s="2">
        <f t="shared" si="45"/>
        <v>-7.2626466004588164E-2</v>
      </c>
      <c r="H545" s="2" t="str">
        <f t="shared" si="46"/>
        <v>Hold</v>
      </c>
    </row>
    <row r="546" spans="1:8" ht="13.5" x14ac:dyDescent="0.25">
      <c r="A546" s="3">
        <f>TITRES_STAT!B549</f>
        <v>43097</v>
      </c>
      <c r="B546" s="5">
        <f>TITRES_STAT!D549</f>
        <v>2.35</v>
      </c>
      <c r="C546" s="2">
        <f t="shared" si="48"/>
        <v>1.5606867414486518</v>
      </c>
      <c r="D546" s="2">
        <f t="shared" si="50"/>
        <v>1.8520522901527101</v>
      </c>
      <c r="E546" s="2">
        <f t="shared" si="49"/>
        <v>-0.29136554870405829</v>
      </c>
      <c r="F546" s="2">
        <f t="shared" si="47"/>
        <v>-0.22456856007762999</v>
      </c>
      <c r="G546" s="2">
        <f t="shared" si="45"/>
        <v>-6.67969886264283E-2</v>
      </c>
      <c r="H546" s="2" t="str">
        <f t="shared" si="46"/>
        <v>Hold</v>
      </c>
    </row>
    <row r="547" spans="1:8" ht="13.5" x14ac:dyDescent="0.25">
      <c r="A547" s="3">
        <f>TITRES_STAT!B550</f>
        <v>43098</v>
      </c>
      <c r="B547" s="5">
        <f>TITRES_STAT!D550</f>
        <v>2.4900000000000002</v>
      </c>
      <c r="C547" s="2">
        <f t="shared" si="48"/>
        <v>1.60058108891809</v>
      </c>
      <c r="D547" s="2">
        <f t="shared" si="50"/>
        <v>1.8993076760673242</v>
      </c>
      <c r="E547" s="2">
        <f t="shared" si="49"/>
        <v>-0.29872658714923417</v>
      </c>
      <c r="F547" s="2">
        <f t="shared" si="47"/>
        <v>-0.23940016549195084</v>
      </c>
      <c r="G547" s="2">
        <f t="shared" si="45"/>
        <v>-5.9326421657283329E-2</v>
      </c>
      <c r="H547" s="2" t="str">
        <f t="shared" si="46"/>
        <v>Hold</v>
      </c>
    </row>
    <row r="548" spans="1:8" ht="13.5" x14ac:dyDescent="0.25">
      <c r="A548" s="3">
        <f>TITRES_STAT!B551</f>
        <v>43102</v>
      </c>
      <c r="B548" s="5">
        <f>TITRES_STAT!D551</f>
        <v>2.4900000000000002</v>
      </c>
      <c r="C548" s="2">
        <f t="shared" si="48"/>
        <v>1.6420301521614609</v>
      </c>
      <c r="D548" s="2">
        <f t="shared" si="50"/>
        <v>1.9430626630253001</v>
      </c>
      <c r="E548" s="2">
        <f t="shared" si="49"/>
        <v>-0.3010325108638392</v>
      </c>
      <c r="F548" s="2">
        <f t="shared" si="47"/>
        <v>-0.25172663456632854</v>
      </c>
      <c r="G548" s="2">
        <f t="shared" ref="G548:G611" si="51">E548-F548</f>
        <v>-4.9305876297510653E-2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43103</v>
      </c>
      <c r="B549" s="5">
        <f>TITRES_STAT!D552</f>
        <v>2.4900000000000002</v>
      </c>
      <c r="C549" s="2">
        <f t="shared" si="48"/>
        <v>1.6924870518289283</v>
      </c>
      <c r="D549" s="2">
        <f t="shared" si="50"/>
        <v>1.9835765398382408</v>
      </c>
      <c r="E549" s="2">
        <f t="shared" si="49"/>
        <v>-0.29108948800931245</v>
      </c>
      <c r="F549" s="2">
        <f t="shared" ref="F549:F612" si="53">(E549*(2/(10)))+((1-(2/10))*F548)</f>
        <v>-0.2595992052549253</v>
      </c>
      <c r="G549" s="2">
        <f t="shared" si="51"/>
        <v>-3.1490282754387144E-2</v>
      </c>
      <c r="H549" s="2" t="str">
        <f t="shared" si="52"/>
        <v>Hold</v>
      </c>
    </row>
    <row r="550" spans="1:8" ht="13.5" x14ac:dyDescent="0.25">
      <c r="A550" s="3">
        <f>TITRES_STAT!B553</f>
        <v>43104</v>
      </c>
      <c r="B550" s="5">
        <f>TITRES_STAT!D553</f>
        <v>2.4900000000000002</v>
      </c>
      <c r="C550" s="2">
        <f t="shared" si="48"/>
        <v>1.7521044284706317</v>
      </c>
      <c r="D550" s="2">
        <f t="shared" si="50"/>
        <v>2.0210893887391119</v>
      </c>
      <c r="E550" s="2">
        <f t="shared" si="49"/>
        <v>-0.26898496026848018</v>
      </c>
      <c r="F550" s="2">
        <f t="shared" si="53"/>
        <v>-0.26147635625763632</v>
      </c>
      <c r="G550" s="2">
        <f t="shared" si="51"/>
        <v>-7.5086040108438556E-3</v>
      </c>
      <c r="H550" s="2" t="str">
        <f t="shared" si="52"/>
        <v>Hold</v>
      </c>
    </row>
    <row r="551" spans="1:8" ht="13.5" x14ac:dyDescent="0.25">
      <c r="A551" s="3">
        <f>TITRES_STAT!B554</f>
        <v>43105</v>
      </c>
      <c r="B551" s="5">
        <f>TITRES_STAT!D554</f>
        <v>2.4900000000000002</v>
      </c>
      <c r="C551" s="2">
        <f t="shared" si="48"/>
        <v>1.82101143947515</v>
      </c>
      <c r="D551" s="2">
        <f t="shared" si="50"/>
        <v>2.0558235080917702</v>
      </c>
      <c r="E551" s="2">
        <f t="shared" si="49"/>
        <v>-0.23481206861662018</v>
      </c>
      <c r="F551" s="2">
        <f t="shared" si="53"/>
        <v>-0.25614349872943309</v>
      </c>
      <c r="G551" s="2">
        <f t="shared" si="51"/>
        <v>2.133143011281291E-2</v>
      </c>
      <c r="H551" s="2" t="str">
        <f t="shared" si="52"/>
        <v>Sell</v>
      </c>
    </row>
    <row r="552" spans="1:8" ht="13.5" x14ac:dyDescent="0.25">
      <c r="A552" s="3">
        <f>TITRES_STAT!B555</f>
        <v>43108</v>
      </c>
      <c r="B552" s="5">
        <f>TITRES_STAT!D555</f>
        <v>2.4900000000000002</v>
      </c>
      <c r="C552" s="2">
        <f t="shared" si="48"/>
        <v>1.8885481410943576</v>
      </c>
      <c r="D552" s="2">
        <f t="shared" si="50"/>
        <v>2.0879847297146021</v>
      </c>
      <c r="E552" s="2">
        <f t="shared" si="49"/>
        <v>-0.19943658862024449</v>
      </c>
      <c r="F552" s="2">
        <f t="shared" si="53"/>
        <v>-0.24480211670759539</v>
      </c>
      <c r="G552" s="2">
        <f t="shared" si="51"/>
        <v>4.5365528087350893E-2</v>
      </c>
      <c r="H552" s="2" t="str">
        <f t="shared" si="52"/>
        <v>Sell</v>
      </c>
    </row>
    <row r="553" spans="1:8" ht="13.5" x14ac:dyDescent="0.25">
      <c r="A553" s="3">
        <f>TITRES_STAT!B556</f>
        <v>43109</v>
      </c>
      <c r="B553" s="5">
        <f>TITRES_STAT!D556</f>
        <v>2.4900000000000002</v>
      </c>
      <c r="C553" s="2">
        <f t="shared" si="48"/>
        <v>1.9456945809259949</v>
      </c>
      <c r="D553" s="2">
        <f t="shared" si="50"/>
        <v>2.1177636386246319</v>
      </c>
      <c r="E553" s="2">
        <f t="shared" si="49"/>
        <v>-0.17206905769863701</v>
      </c>
      <c r="F553" s="2">
        <f t="shared" si="53"/>
        <v>-0.23025550490580371</v>
      </c>
      <c r="G553" s="2">
        <f t="shared" si="51"/>
        <v>5.8186447207166703E-2</v>
      </c>
      <c r="H553" s="2" t="str">
        <f t="shared" si="52"/>
        <v>Sell</v>
      </c>
    </row>
    <row r="554" spans="1:8" ht="13.5" x14ac:dyDescent="0.25">
      <c r="A554" s="3">
        <f>TITRES_STAT!B557</f>
        <v>43110</v>
      </c>
      <c r="B554" s="5">
        <f>TITRES_STAT!D557</f>
        <v>2.4900000000000002</v>
      </c>
      <c r="C554" s="2">
        <f t="shared" si="48"/>
        <v>1.998664645398919</v>
      </c>
      <c r="D554" s="2">
        <f t="shared" si="50"/>
        <v>2.1453367024302148</v>
      </c>
      <c r="E554" s="2">
        <f t="shared" si="49"/>
        <v>-0.14667205703129582</v>
      </c>
      <c r="F554" s="2">
        <f t="shared" si="53"/>
        <v>-0.21353881533090216</v>
      </c>
      <c r="G554" s="2">
        <f t="shared" si="51"/>
        <v>6.6866758299606338E-2</v>
      </c>
      <c r="H554" s="2" t="str">
        <f t="shared" si="52"/>
        <v>Sell</v>
      </c>
    </row>
    <row r="555" spans="1:8" ht="13.5" x14ac:dyDescent="0.25">
      <c r="A555" s="3">
        <f>TITRES_STAT!B558</f>
        <v>43111</v>
      </c>
      <c r="B555" s="5">
        <f>TITRES_STAT!D558</f>
        <v>2.38</v>
      </c>
      <c r="C555" s="2">
        <f t="shared" si="48"/>
        <v>2.0527162384144697</v>
      </c>
      <c r="D555" s="2">
        <f t="shared" si="50"/>
        <v>2.1627191689168654</v>
      </c>
      <c r="E555" s="2">
        <f t="shared" si="49"/>
        <v>-0.11000293050239573</v>
      </c>
      <c r="F555" s="2">
        <f t="shared" si="53"/>
        <v>-0.19283163836520087</v>
      </c>
      <c r="G555" s="2">
        <f t="shared" si="51"/>
        <v>8.2828707862805134E-2</v>
      </c>
      <c r="H555" s="2" t="str">
        <f t="shared" si="52"/>
        <v>Sell</v>
      </c>
    </row>
    <row r="556" spans="1:8" ht="13.5" x14ac:dyDescent="0.25">
      <c r="A556" s="3">
        <f>TITRES_STAT!B559</f>
        <v>43112</v>
      </c>
      <c r="B556" s="5">
        <f>TITRES_STAT!D559</f>
        <v>2.38</v>
      </c>
      <c r="C556" s="2">
        <f t="shared" si="48"/>
        <v>2.0984522017353209</v>
      </c>
      <c r="D556" s="2">
        <f t="shared" si="50"/>
        <v>2.178814045293394</v>
      </c>
      <c r="E556" s="2">
        <f t="shared" si="49"/>
        <v>-8.0361843558073076E-2</v>
      </c>
      <c r="F556" s="2">
        <f t="shared" si="53"/>
        <v>-0.17033767940377531</v>
      </c>
      <c r="G556" s="2">
        <f t="shared" si="51"/>
        <v>8.9975835845702234E-2</v>
      </c>
      <c r="H556" s="2" t="str">
        <f t="shared" si="52"/>
        <v>Sell</v>
      </c>
    </row>
    <row r="557" spans="1:8" ht="13.5" x14ac:dyDescent="0.25">
      <c r="A557" s="3">
        <f>TITRES_STAT!B560</f>
        <v>43115</v>
      </c>
      <c r="B557" s="5">
        <f>TITRES_STAT!D560</f>
        <v>2.2799999999999998</v>
      </c>
      <c r="C557" s="2">
        <f t="shared" si="48"/>
        <v>2.1586903245452715</v>
      </c>
      <c r="D557" s="2">
        <f t="shared" si="50"/>
        <v>2.1863093011975874</v>
      </c>
      <c r="E557" s="2">
        <f t="shared" si="49"/>
        <v>-2.761897665231583E-2</v>
      </c>
      <c r="F557" s="2">
        <f t="shared" si="53"/>
        <v>-0.1417939388534834</v>
      </c>
      <c r="G557" s="2">
        <f t="shared" si="51"/>
        <v>0.11417496220116757</v>
      </c>
      <c r="H557" s="2" t="str">
        <f t="shared" si="52"/>
        <v>Sell</v>
      </c>
    </row>
    <row r="558" spans="1:8" ht="13.5" x14ac:dyDescent="0.25">
      <c r="A558" s="3">
        <f>TITRES_STAT!B561</f>
        <v>43116</v>
      </c>
      <c r="B558" s="5">
        <f>TITRES_STAT!D561</f>
        <v>2.27</v>
      </c>
      <c r="C558" s="2">
        <f t="shared" si="48"/>
        <v>2.2096610438459989</v>
      </c>
      <c r="D558" s="2">
        <f t="shared" si="50"/>
        <v>2.1925086122199882</v>
      </c>
      <c r="E558" s="2">
        <f t="shared" si="49"/>
        <v>1.7152431626010767E-2</v>
      </c>
      <c r="F558" s="2">
        <f t="shared" si="53"/>
        <v>-0.11000466475758458</v>
      </c>
      <c r="G558" s="2">
        <f t="shared" si="51"/>
        <v>0.12715709638359535</v>
      </c>
      <c r="H558" s="2" t="str">
        <f t="shared" si="52"/>
        <v>Sell</v>
      </c>
    </row>
    <row r="559" spans="1:8" ht="13.5" x14ac:dyDescent="0.25">
      <c r="A559" s="3">
        <f>TITRES_STAT!B562</f>
        <v>43117</v>
      </c>
      <c r="B559" s="5">
        <f>TITRES_STAT!D562</f>
        <v>2.27</v>
      </c>
      <c r="C559" s="2">
        <f t="shared" si="48"/>
        <v>2.2527901140235378</v>
      </c>
      <c r="D559" s="2">
        <f t="shared" si="50"/>
        <v>2.1982487150185075</v>
      </c>
      <c r="E559" s="2">
        <f t="shared" si="49"/>
        <v>5.45413990050303E-2</v>
      </c>
      <c r="F559" s="2">
        <f t="shared" si="53"/>
        <v>-7.7095452005061613E-2</v>
      </c>
      <c r="G559" s="2">
        <f t="shared" si="51"/>
        <v>0.13163685101009193</v>
      </c>
      <c r="H559" s="2" t="str">
        <f t="shared" si="52"/>
        <v>Sell</v>
      </c>
    </row>
    <row r="560" spans="1:8" ht="13.5" x14ac:dyDescent="0.25">
      <c r="A560" s="3">
        <f>TITRES_STAT!B563</f>
        <v>43118</v>
      </c>
      <c r="B560" s="5">
        <f>TITRES_STAT!D563</f>
        <v>2.2400000000000002</v>
      </c>
      <c r="C560" s="2">
        <f t="shared" si="48"/>
        <v>2.2892839426353011</v>
      </c>
      <c r="D560" s="2">
        <f t="shared" si="50"/>
        <v>2.2013414027949141</v>
      </c>
      <c r="E560" s="2">
        <f t="shared" si="49"/>
        <v>8.7942539840387024E-2</v>
      </c>
      <c r="F560" s="2">
        <f t="shared" si="53"/>
        <v>-4.4087853635971889E-2</v>
      </c>
      <c r="G560" s="2">
        <f t="shared" si="51"/>
        <v>0.13203039347635892</v>
      </c>
      <c r="H560" s="2" t="str">
        <f t="shared" si="52"/>
        <v>Sell</v>
      </c>
    </row>
    <row r="561" spans="1:8" ht="13.5" x14ac:dyDescent="0.25">
      <c r="A561" s="3">
        <f>TITRES_STAT!B564</f>
        <v>43119</v>
      </c>
      <c r="B561" s="5">
        <f>TITRES_STAT!D564</f>
        <v>2.21</v>
      </c>
      <c r="C561" s="2">
        <f t="shared" si="48"/>
        <v>2.3201633360760243</v>
      </c>
      <c r="D561" s="2">
        <f t="shared" si="50"/>
        <v>2.2019827803656611</v>
      </c>
      <c r="E561" s="2">
        <f t="shared" si="49"/>
        <v>0.11818055571036323</v>
      </c>
      <c r="F561" s="2">
        <f t="shared" si="53"/>
        <v>-1.1634171766704865E-2</v>
      </c>
      <c r="G561" s="2">
        <f t="shared" si="51"/>
        <v>0.1298147274770681</v>
      </c>
      <c r="H561" s="2" t="str">
        <f t="shared" si="52"/>
        <v>Sell</v>
      </c>
    </row>
    <row r="562" spans="1:8" ht="13.5" x14ac:dyDescent="0.25">
      <c r="A562" s="3">
        <f>TITRES_STAT!B565</f>
        <v>43122</v>
      </c>
      <c r="B562" s="5">
        <f>TITRES_STAT!D565</f>
        <v>2.15</v>
      </c>
      <c r="C562" s="2">
        <f t="shared" si="48"/>
        <v>2.3462920536027898</v>
      </c>
      <c r="D562" s="2">
        <f t="shared" si="50"/>
        <v>2.1981322040422788</v>
      </c>
      <c r="E562" s="2">
        <f t="shared" si="49"/>
        <v>0.14815984956051098</v>
      </c>
      <c r="F562" s="2">
        <f t="shared" si="53"/>
        <v>2.0324632498738303E-2</v>
      </c>
      <c r="G562" s="2">
        <f t="shared" si="51"/>
        <v>0.12783521706177267</v>
      </c>
      <c r="H562" s="2" t="str">
        <f t="shared" si="52"/>
        <v>Sell</v>
      </c>
    </row>
    <row r="563" spans="1:8" ht="13.5" x14ac:dyDescent="0.25">
      <c r="A563" s="3">
        <f>TITRES_STAT!B566</f>
        <v>43123</v>
      </c>
      <c r="B563" s="5">
        <f>TITRES_STAT!D566</f>
        <v>2.15</v>
      </c>
      <c r="C563" s="2">
        <f t="shared" si="48"/>
        <v>2.36840096843313</v>
      </c>
      <c r="D563" s="2">
        <f t="shared" si="50"/>
        <v>2.1945668555947027</v>
      </c>
      <c r="E563" s="2">
        <f t="shared" si="49"/>
        <v>0.17383411283842731</v>
      </c>
      <c r="F563" s="2">
        <f t="shared" si="53"/>
        <v>5.102652856667611E-2</v>
      </c>
      <c r="G563" s="2">
        <f t="shared" si="51"/>
        <v>0.1228075842717512</v>
      </c>
      <c r="H563" s="2" t="str">
        <f t="shared" si="52"/>
        <v>Sell</v>
      </c>
    </row>
    <row r="564" spans="1:8" ht="13.5" x14ac:dyDescent="0.25">
      <c r="A564" s="3">
        <f>TITRES_STAT!B567</f>
        <v>43124</v>
      </c>
      <c r="B564" s="5">
        <f>TITRES_STAT!D567</f>
        <v>2.15</v>
      </c>
      <c r="C564" s="2">
        <f t="shared" si="48"/>
        <v>2.3871085117511104</v>
      </c>
      <c r="D564" s="2">
        <f t="shared" si="50"/>
        <v>2.1912656070321321</v>
      </c>
      <c r="E564" s="2">
        <f t="shared" si="49"/>
        <v>0.19584290471897825</v>
      </c>
      <c r="F564" s="2">
        <f t="shared" si="53"/>
        <v>7.9989803797136549E-2</v>
      </c>
      <c r="G564" s="2">
        <f t="shared" si="51"/>
        <v>0.1158531009218417</v>
      </c>
      <c r="H564" s="2" t="str">
        <f t="shared" si="52"/>
        <v>Sell</v>
      </c>
    </row>
    <row r="565" spans="1:8" ht="13.5" x14ac:dyDescent="0.25">
      <c r="A565" s="3">
        <f>TITRES_STAT!B568</f>
        <v>43125</v>
      </c>
      <c r="B565" s="5">
        <f>TITRES_STAT!D568</f>
        <v>2.15</v>
      </c>
      <c r="C565" s="2">
        <f t="shared" si="48"/>
        <v>2.3860148945586319</v>
      </c>
      <c r="D565" s="2">
        <f t="shared" si="50"/>
        <v>2.1882088954001224</v>
      </c>
      <c r="E565" s="2">
        <f t="shared" si="49"/>
        <v>0.19780599915850949</v>
      </c>
      <c r="F565" s="2">
        <f t="shared" si="53"/>
        <v>0.10355304286941114</v>
      </c>
      <c r="G565" s="2">
        <f t="shared" si="51"/>
        <v>9.4252956289098355E-2</v>
      </c>
      <c r="H565" s="2" t="str">
        <f t="shared" si="52"/>
        <v>Sell</v>
      </c>
    </row>
    <row r="566" spans="1:8" ht="13.5" x14ac:dyDescent="0.25">
      <c r="A566" s="3">
        <f>TITRES_STAT!B569</f>
        <v>43126</v>
      </c>
      <c r="B566" s="5">
        <f>TITRES_STAT!D569</f>
        <v>2.15</v>
      </c>
      <c r="C566" s="2">
        <f t="shared" si="48"/>
        <v>2.3850895261649963</v>
      </c>
      <c r="D566" s="2">
        <f t="shared" si="50"/>
        <v>2.1853786068519656</v>
      </c>
      <c r="E566" s="2">
        <f t="shared" si="49"/>
        <v>0.19971091931303064</v>
      </c>
      <c r="F566" s="2">
        <f t="shared" si="53"/>
        <v>0.12278461815813504</v>
      </c>
      <c r="G566" s="2">
        <f t="shared" si="51"/>
        <v>7.6926301154895599E-2</v>
      </c>
      <c r="H566" s="2" t="str">
        <f t="shared" si="52"/>
        <v>Sell</v>
      </c>
    </row>
    <row r="567" spans="1:8" ht="13.5" x14ac:dyDescent="0.25">
      <c r="A567" s="3">
        <f>TITRES_STAT!B570</f>
        <v>43129</v>
      </c>
      <c r="B567" s="5">
        <f>TITRES_STAT!D570</f>
        <v>2.06</v>
      </c>
      <c r="C567" s="2">
        <f t="shared" si="48"/>
        <v>2.3689219067549971</v>
      </c>
      <c r="D567" s="2">
        <f t="shared" si="50"/>
        <v>2.1760913026407089</v>
      </c>
      <c r="E567" s="2">
        <f t="shared" si="49"/>
        <v>0.19283060411428821</v>
      </c>
      <c r="F567" s="2">
        <f t="shared" si="53"/>
        <v>0.13679381534936569</v>
      </c>
      <c r="G567" s="2">
        <f t="shared" si="51"/>
        <v>5.6036788764922518E-2</v>
      </c>
      <c r="H567" s="2" t="str">
        <f t="shared" si="52"/>
        <v>Sell</v>
      </c>
    </row>
    <row r="568" spans="1:8" ht="13.5" x14ac:dyDescent="0.25">
      <c r="A568" s="3">
        <f>TITRES_STAT!B571</f>
        <v>43130</v>
      </c>
      <c r="B568" s="5">
        <f>TITRES_STAT!D571</f>
        <v>1.97</v>
      </c>
      <c r="C568" s="2">
        <f t="shared" si="48"/>
        <v>2.3537031518696128</v>
      </c>
      <c r="D568" s="2">
        <f t="shared" si="50"/>
        <v>2.1608252802228787</v>
      </c>
      <c r="E568" s="2">
        <f t="shared" si="49"/>
        <v>0.19287787164673409</v>
      </c>
      <c r="F568" s="2">
        <f t="shared" si="53"/>
        <v>0.14801062660883937</v>
      </c>
      <c r="G568" s="2">
        <f t="shared" si="51"/>
        <v>4.4867245037894715E-2</v>
      </c>
      <c r="H568" s="2" t="str">
        <f t="shared" si="52"/>
        <v>Sell</v>
      </c>
    </row>
    <row r="569" spans="1:8" ht="13.5" x14ac:dyDescent="0.25">
      <c r="A569" s="3">
        <f>TITRES_STAT!B572</f>
        <v>43131</v>
      </c>
      <c r="B569" s="5">
        <f>TITRES_STAT!D572</f>
        <v>1.97</v>
      </c>
      <c r="C569" s="2">
        <f t="shared" si="48"/>
        <v>2.3408257438896722</v>
      </c>
      <c r="D569" s="2">
        <f t="shared" si="50"/>
        <v>2.1466900742804431</v>
      </c>
      <c r="E569" s="2">
        <f t="shared" si="49"/>
        <v>0.19413566960922912</v>
      </c>
      <c r="F569" s="2">
        <f t="shared" si="53"/>
        <v>0.15723563520891734</v>
      </c>
      <c r="G569" s="2">
        <f t="shared" si="51"/>
        <v>3.6900034400311782E-2</v>
      </c>
      <c r="H569" s="2" t="str">
        <f t="shared" si="52"/>
        <v>Sell</v>
      </c>
    </row>
    <row r="570" spans="1:8" ht="13.5" x14ac:dyDescent="0.25">
      <c r="A570" s="3">
        <f>TITRES_STAT!B573</f>
        <v>43132</v>
      </c>
      <c r="B570" s="5">
        <f>TITRES_STAT!D573</f>
        <v>1.89</v>
      </c>
      <c r="C570" s="2">
        <f t="shared" si="48"/>
        <v>2.3253140909835688</v>
      </c>
      <c r="D570" s="2">
        <f t="shared" si="50"/>
        <v>2.1276759947041142</v>
      </c>
      <c r="E570" s="2">
        <f t="shared" si="49"/>
        <v>0.19763809627945461</v>
      </c>
      <c r="F570" s="2">
        <f t="shared" si="53"/>
        <v>0.16531612742302482</v>
      </c>
      <c r="G570" s="2">
        <f t="shared" si="51"/>
        <v>3.2321968856429795E-2</v>
      </c>
      <c r="H570" s="2" t="str">
        <f t="shared" si="52"/>
        <v>Sell</v>
      </c>
    </row>
    <row r="571" spans="1:8" ht="13.5" x14ac:dyDescent="0.25">
      <c r="A571" s="3">
        <f>TITRES_STAT!B574</f>
        <v>43133</v>
      </c>
      <c r="B571" s="5">
        <f>TITRES_STAT!D574</f>
        <v>1.88</v>
      </c>
      <c r="C571" s="2">
        <f t="shared" si="48"/>
        <v>2.3075734616014811</v>
      </c>
      <c r="D571" s="2">
        <f t="shared" si="50"/>
        <v>2.1093296247260316</v>
      </c>
      <c r="E571" s="2">
        <f t="shared" si="49"/>
        <v>0.19824383687544955</v>
      </c>
      <c r="F571" s="2">
        <f t="shared" si="53"/>
        <v>0.17190166931350975</v>
      </c>
      <c r="G571" s="2">
        <f t="shared" si="51"/>
        <v>2.63421675619398E-2</v>
      </c>
      <c r="H571" s="2" t="str">
        <f t="shared" si="52"/>
        <v>Sell</v>
      </c>
    </row>
    <row r="572" spans="1:8" ht="13.5" x14ac:dyDescent="0.25">
      <c r="A572" s="3">
        <f>TITRES_STAT!B575</f>
        <v>43136</v>
      </c>
      <c r="B572" s="5">
        <f>TITRES_STAT!D575</f>
        <v>1.88</v>
      </c>
      <c r="C572" s="2">
        <f t="shared" si="48"/>
        <v>2.2833313905858685</v>
      </c>
      <c r="D572" s="2">
        <f t="shared" si="50"/>
        <v>2.0923422451166958</v>
      </c>
      <c r="E572" s="2">
        <f t="shared" si="49"/>
        <v>0.19098914546917278</v>
      </c>
      <c r="F572" s="2">
        <f t="shared" si="53"/>
        <v>0.17571916454464237</v>
      </c>
      <c r="G572" s="2">
        <f t="shared" si="51"/>
        <v>1.5269980924530413E-2</v>
      </c>
      <c r="H572" s="2" t="str">
        <f t="shared" si="52"/>
        <v>Sell</v>
      </c>
    </row>
    <row r="573" spans="1:8" ht="13.5" x14ac:dyDescent="0.25">
      <c r="A573" s="3">
        <f>TITRES_STAT!B576</f>
        <v>43137</v>
      </c>
      <c r="B573" s="5">
        <f>TITRES_STAT!D576</f>
        <v>1.88</v>
      </c>
      <c r="C573" s="2">
        <f t="shared" si="48"/>
        <v>2.2628188689572735</v>
      </c>
      <c r="D573" s="2">
        <f t="shared" si="50"/>
        <v>2.0766131899228664</v>
      </c>
      <c r="E573" s="2">
        <f t="shared" si="49"/>
        <v>0.1862056790344071</v>
      </c>
      <c r="F573" s="2">
        <f t="shared" si="53"/>
        <v>0.17781646744259533</v>
      </c>
      <c r="G573" s="2">
        <f t="shared" si="51"/>
        <v>8.3892115918117738E-3</v>
      </c>
      <c r="H573" s="2" t="str">
        <f t="shared" si="52"/>
        <v>Sell</v>
      </c>
    </row>
    <row r="574" spans="1:8" ht="13.5" x14ac:dyDescent="0.25">
      <c r="A574" s="3">
        <f>TITRES_STAT!B577</f>
        <v>43138</v>
      </c>
      <c r="B574" s="5">
        <f>TITRES_STAT!D577</f>
        <v>1.88</v>
      </c>
      <c r="C574" s="2">
        <f t="shared" si="48"/>
        <v>2.2454621198869238</v>
      </c>
      <c r="D574" s="2">
        <f t="shared" si="50"/>
        <v>2.0620492499285801</v>
      </c>
      <c r="E574" s="2">
        <f t="shared" si="49"/>
        <v>0.18341286995834372</v>
      </c>
      <c r="F574" s="2">
        <f t="shared" si="53"/>
        <v>0.17893574794574502</v>
      </c>
      <c r="G574" s="2">
        <f t="shared" si="51"/>
        <v>4.4771220125986999E-3</v>
      </c>
      <c r="H574" s="2" t="str">
        <f t="shared" si="52"/>
        <v>Sell</v>
      </c>
    </row>
    <row r="575" spans="1:8" ht="13.5" x14ac:dyDescent="0.25">
      <c r="A575" s="3">
        <f>TITRES_STAT!B578</f>
        <v>43139</v>
      </c>
      <c r="B575" s="5">
        <f>TITRES_STAT!D578</f>
        <v>1.88</v>
      </c>
      <c r="C575" s="2">
        <f t="shared" si="48"/>
        <v>2.2307756399043202</v>
      </c>
      <c r="D575" s="2">
        <f t="shared" si="50"/>
        <v>2.0485641203042411</v>
      </c>
      <c r="E575" s="2">
        <f t="shared" si="49"/>
        <v>0.18221151960007909</v>
      </c>
      <c r="F575" s="2">
        <f t="shared" si="53"/>
        <v>0.17959090227661184</v>
      </c>
      <c r="G575" s="2">
        <f t="shared" si="51"/>
        <v>2.6206173234672447E-3</v>
      </c>
      <c r="H575" s="2" t="str">
        <f t="shared" si="52"/>
        <v>Sell</v>
      </c>
    </row>
    <row r="576" spans="1:8" ht="13.5" x14ac:dyDescent="0.25">
      <c r="A576" s="3">
        <f>TITRES_STAT!B579</f>
        <v>43140</v>
      </c>
      <c r="B576" s="5">
        <f>TITRES_STAT!D579</f>
        <v>1.88</v>
      </c>
      <c r="C576" s="2">
        <f t="shared" si="48"/>
        <v>2.2183486183805785</v>
      </c>
      <c r="D576" s="2">
        <f t="shared" si="50"/>
        <v>2.0360778891705937</v>
      </c>
      <c r="E576" s="2">
        <f t="shared" si="49"/>
        <v>0.18227072920998477</v>
      </c>
      <c r="F576" s="2">
        <f t="shared" si="53"/>
        <v>0.18012686766328645</v>
      </c>
      <c r="G576" s="2">
        <f t="shared" si="51"/>
        <v>2.1438615466983224E-3</v>
      </c>
      <c r="H576" s="2" t="str">
        <f t="shared" si="52"/>
        <v>Sell</v>
      </c>
    </row>
    <row r="577" spans="1:8" ht="13.5" x14ac:dyDescent="0.25">
      <c r="A577" s="3">
        <f>TITRES_STAT!B580</f>
        <v>43143</v>
      </c>
      <c r="B577" s="5">
        <f>TITRES_STAT!D580</f>
        <v>1.88</v>
      </c>
      <c r="C577" s="2">
        <f t="shared" si="48"/>
        <v>2.1939872924758741</v>
      </c>
      <c r="D577" s="2">
        <f t="shared" si="50"/>
        <v>2.0245165640468463</v>
      </c>
      <c r="E577" s="2">
        <f t="shared" si="49"/>
        <v>0.16947072842902777</v>
      </c>
      <c r="F577" s="2">
        <f t="shared" si="53"/>
        <v>0.17799563981643474</v>
      </c>
      <c r="G577" s="2">
        <f t="shared" si="51"/>
        <v>-8.5249113874069637E-3</v>
      </c>
      <c r="H577" s="2" t="str">
        <f t="shared" si="52"/>
        <v>Hold</v>
      </c>
    </row>
    <row r="578" spans="1:8" ht="13.5" x14ac:dyDescent="0.25">
      <c r="A578" s="3">
        <f>TITRES_STAT!B581</f>
        <v>43144</v>
      </c>
      <c r="B578" s="5">
        <f>TITRES_STAT!D581</f>
        <v>1.88</v>
      </c>
      <c r="C578" s="2">
        <f t="shared" si="48"/>
        <v>2.1595277090180471</v>
      </c>
      <c r="D578" s="2">
        <f t="shared" si="50"/>
        <v>2.0138116333767098</v>
      </c>
      <c r="E578" s="2">
        <f t="shared" si="49"/>
        <v>0.14571607564133737</v>
      </c>
      <c r="F578" s="2">
        <f t="shared" si="53"/>
        <v>0.17153972698141529</v>
      </c>
      <c r="G578" s="2">
        <f t="shared" si="51"/>
        <v>-2.5823651340077913E-2</v>
      </c>
      <c r="H578" s="2" t="str">
        <f t="shared" si="52"/>
        <v>Hold</v>
      </c>
    </row>
    <row r="579" spans="1:8" ht="13.5" x14ac:dyDescent="0.25">
      <c r="A579" s="3">
        <f>TITRES_STAT!B582</f>
        <v>43145</v>
      </c>
      <c r="B579" s="5">
        <f>TITRES_STAT!D582</f>
        <v>1.88</v>
      </c>
      <c r="C579" s="2">
        <f t="shared" si="48"/>
        <v>2.1303695999383474</v>
      </c>
      <c r="D579" s="2">
        <f t="shared" si="50"/>
        <v>2.0038996605339907</v>
      </c>
      <c r="E579" s="2">
        <f t="shared" si="49"/>
        <v>0.12646993940435669</v>
      </c>
      <c r="F579" s="2">
        <f t="shared" si="53"/>
        <v>0.16252576946600358</v>
      </c>
      <c r="G579" s="2">
        <f t="shared" si="51"/>
        <v>-3.6055830061646893E-2</v>
      </c>
      <c r="H579" s="2" t="str">
        <f t="shared" si="52"/>
        <v>Hold</v>
      </c>
    </row>
    <row r="580" spans="1:8" ht="13.5" x14ac:dyDescent="0.25">
      <c r="A580" s="3">
        <f>TITRES_STAT!B583</f>
        <v>43146</v>
      </c>
      <c r="B580" s="5">
        <f>TITRES_STAT!D583</f>
        <v>1.88</v>
      </c>
      <c r="C580" s="2">
        <f t="shared" si="48"/>
        <v>2.0933896614862939</v>
      </c>
      <c r="D580" s="2">
        <f t="shared" si="50"/>
        <v>1.9947219079018432</v>
      </c>
      <c r="E580" s="2">
        <f t="shared" si="49"/>
        <v>9.8667753584450679E-2</v>
      </c>
      <c r="F580" s="2">
        <f t="shared" si="53"/>
        <v>0.14975416628969301</v>
      </c>
      <c r="G580" s="2">
        <f t="shared" si="51"/>
        <v>-5.1086412705242334E-2</v>
      </c>
      <c r="H580" s="2" t="str">
        <f t="shared" si="52"/>
        <v>Hold</v>
      </c>
    </row>
    <row r="581" spans="1:8" ht="13.5" x14ac:dyDescent="0.25">
      <c r="A581" s="3">
        <f>TITRES_STAT!B584</f>
        <v>43147</v>
      </c>
      <c r="B581" s="5">
        <f>TITRES_STAT!D584</f>
        <v>1.88</v>
      </c>
      <c r="C581" s="2">
        <f t="shared" si="48"/>
        <v>2.0605604827960948</v>
      </c>
      <c r="D581" s="2">
        <f t="shared" si="50"/>
        <v>1.9862239887980029</v>
      </c>
      <c r="E581" s="2">
        <f t="shared" si="49"/>
        <v>7.4336493998091946E-2</v>
      </c>
      <c r="F581" s="2">
        <f t="shared" si="53"/>
        <v>0.13467063183137282</v>
      </c>
      <c r="G581" s="2">
        <f t="shared" si="51"/>
        <v>-6.0334137833280871E-2</v>
      </c>
      <c r="H581" s="2" t="str">
        <f t="shared" si="52"/>
        <v>Hold</v>
      </c>
    </row>
    <row r="582" spans="1:8" ht="13.5" x14ac:dyDescent="0.25">
      <c r="A582" s="3">
        <f>TITRES_STAT!B585</f>
        <v>43150</v>
      </c>
      <c r="B582" s="5">
        <f>TITRES_STAT!D585</f>
        <v>1.83</v>
      </c>
      <c r="C582" s="2">
        <f t="shared" si="48"/>
        <v>2.0327819469813111</v>
      </c>
      <c r="D582" s="2">
        <f t="shared" si="50"/>
        <v>1.9746518414796324</v>
      </c>
      <c r="E582" s="2">
        <f t="shared" si="49"/>
        <v>5.8130105501678742E-2</v>
      </c>
      <c r="F582" s="2">
        <f t="shared" si="53"/>
        <v>0.11936252656543402</v>
      </c>
      <c r="G582" s="2">
        <f t="shared" si="51"/>
        <v>-6.1232421063755274E-2</v>
      </c>
      <c r="H582" s="2" t="str">
        <f t="shared" si="52"/>
        <v>Hold</v>
      </c>
    </row>
    <row r="583" spans="1:8" ht="13.5" x14ac:dyDescent="0.25">
      <c r="A583" s="3">
        <f>TITRES_STAT!B586</f>
        <v>43151</v>
      </c>
      <c r="B583" s="5">
        <f>TITRES_STAT!D586</f>
        <v>1.79</v>
      </c>
      <c r="C583" s="2">
        <f t="shared" si="48"/>
        <v>2.0092770320611093</v>
      </c>
      <c r="D583" s="2">
        <f t="shared" si="50"/>
        <v>1.9609739272959559</v>
      </c>
      <c r="E583" s="2">
        <f t="shared" si="49"/>
        <v>4.8303104765153426E-2</v>
      </c>
      <c r="F583" s="2">
        <f t="shared" si="53"/>
        <v>0.10515064220537791</v>
      </c>
      <c r="G583" s="2">
        <f t="shared" si="51"/>
        <v>-5.6847537440224485E-2</v>
      </c>
      <c r="H583" s="2" t="str">
        <f t="shared" si="52"/>
        <v>Hold</v>
      </c>
    </row>
    <row r="584" spans="1:8" ht="13.5" x14ac:dyDescent="0.25">
      <c r="A584" s="3">
        <f>TITRES_STAT!B587</f>
        <v>43152</v>
      </c>
      <c r="B584" s="5">
        <f>TITRES_STAT!D587</f>
        <v>1.79</v>
      </c>
      <c r="C584" s="2">
        <f t="shared" si="48"/>
        <v>1.9893882578978617</v>
      </c>
      <c r="D584" s="2">
        <f t="shared" si="50"/>
        <v>1.9483091919406998</v>
      </c>
      <c r="E584" s="2">
        <f t="shared" si="49"/>
        <v>4.107906595716182E-2</v>
      </c>
      <c r="F584" s="2">
        <f t="shared" si="53"/>
        <v>9.2336326955734696E-2</v>
      </c>
      <c r="G584" s="2">
        <f t="shared" si="51"/>
        <v>-5.1257260998572876E-2</v>
      </c>
      <c r="H584" s="2" t="str">
        <f t="shared" si="52"/>
        <v>Hold</v>
      </c>
    </row>
    <row r="585" spans="1:8" ht="13.5" x14ac:dyDescent="0.25">
      <c r="A585" s="3">
        <f>TITRES_STAT!B588</f>
        <v>43153</v>
      </c>
      <c r="B585" s="5">
        <f>TITRES_STAT!D588</f>
        <v>1.79</v>
      </c>
      <c r="C585" s="2">
        <f t="shared" si="48"/>
        <v>1.9725592951443445</v>
      </c>
      <c r="D585" s="2">
        <f t="shared" si="50"/>
        <v>1.9365825851302776</v>
      </c>
      <c r="E585" s="2">
        <f t="shared" si="49"/>
        <v>3.5976710014066882E-2</v>
      </c>
      <c r="F585" s="2">
        <f t="shared" si="53"/>
        <v>8.1064403567401147E-2</v>
      </c>
      <c r="G585" s="2">
        <f t="shared" si="51"/>
        <v>-4.5087693553334265E-2</v>
      </c>
      <c r="H585" s="2" t="str">
        <f t="shared" si="52"/>
        <v>Hold</v>
      </c>
    </row>
    <row r="586" spans="1:8" ht="13.5" x14ac:dyDescent="0.25">
      <c r="A586" s="3">
        <f>TITRES_STAT!B589</f>
        <v>43154</v>
      </c>
      <c r="B586" s="5">
        <f>TITRES_STAT!D589</f>
        <v>1.71</v>
      </c>
      <c r="C586" s="2">
        <f t="shared" si="48"/>
        <v>1.958319403583676</v>
      </c>
      <c r="D586" s="2">
        <f t="shared" si="50"/>
        <v>1.9197986899354422</v>
      </c>
      <c r="E586" s="2">
        <f t="shared" si="49"/>
        <v>3.8520713648233729E-2</v>
      </c>
      <c r="F586" s="2">
        <f t="shared" si="53"/>
        <v>7.2555665583567658E-2</v>
      </c>
      <c r="G586" s="2">
        <f t="shared" si="51"/>
        <v>-3.4034951935333929E-2</v>
      </c>
      <c r="H586" s="2" t="str">
        <f t="shared" si="52"/>
        <v>Hold</v>
      </c>
    </row>
    <row r="587" spans="1:8" ht="13.5" x14ac:dyDescent="0.25">
      <c r="A587" s="3">
        <f>TITRES_STAT!B590</f>
        <v>43157</v>
      </c>
      <c r="B587" s="5">
        <f>TITRES_STAT!D590</f>
        <v>1.64</v>
      </c>
      <c r="C587" s="2">
        <f t="shared" si="48"/>
        <v>1.9462702645708028</v>
      </c>
      <c r="D587" s="2">
        <f t="shared" si="50"/>
        <v>1.8990728610513354</v>
      </c>
      <c r="E587" s="2">
        <f t="shared" si="49"/>
        <v>4.7197403519467329E-2</v>
      </c>
      <c r="F587" s="2">
        <f t="shared" si="53"/>
        <v>6.7484013170747592E-2</v>
      </c>
      <c r="G587" s="2">
        <f t="shared" si="51"/>
        <v>-2.0286609651280263E-2</v>
      </c>
      <c r="H587" s="2" t="str">
        <f t="shared" si="52"/>
        <v>Hold</v>
      </c>
    </row>
    <row r="588" spans="1:8" ht="13.5" x14ac:dyDescent="0.25">
      <c r="A588" s="3">
        <f>TITRES_STAT!B591</f>
        <v>43158</v>
      </c>
      <c r="B588" s="5">
        <f>TITRES_STAT!D591</f>
        <v>1.56</v>
      </c>
      <c r="C588" s="2">
        <f t="shared" si="48"/>
        <v>1.9360748392522176</v>
      </c>
      <c r="D588" s="2">
        <f t="shared" si="50"/>
        <v>1.8739563528253107</v>
      </c>
      <c r="E588" s="2">
        <f t="shared" si="49"/>
        <v>6.2118486426906872E-2</v>
      </c>
      <c r="F588" s="2">
        <f t="shared" si="53"/>
        <v>6.6410907821979448E-2</v>
      </c>
      <c r="G588" s="2">
        <f t="shared" si="51"/>
        <v>-4.2924213950725765E-3</v>
      </c>
      <c r="H588" s="2" t="str">
        <f t="shared" si="52"/>
        <v>Hold</v>
      </c>
    </row>
    <row r="589" spans="1:8" ht="13.5" x14ac:dyDescent="0.25">
      <c r="A589" s="3">
        <f>TITRES_STAT!B592</f>
        <v>43159</v>
      </c>
      <c r="B589" s="5">
        <f>TITRES_STAT!D592</f>
        <v>1.55</v>
      </c>
      <c r="C589" s="2">
        <f t="shared" si="48"/>
        <v>1.9274479409057226</v>
      </c>
      <c r="D589" s="2">
        <f t="shared" si="50"/>
        <v>1.8499595859493616</v>
      </c>
      <c r="E589" s="2">
        <f t="shared" si="49"/>
        <v>7.7488354956360972E-2</v>
      </c>
      <c r="F589" s="2">
        <f t="shared" si="53"/>
        <v>6.8626397248855747E-2</v>
      </c>
      <c r="G589" s="2">
        <f t="shared" si="51"/>
        <v>8.8619577075052247E-3</v>
      </c>
      <c r="H589" s="2" t="str">
        <f t="shared" si="52"/>
        <v>Sell</v>
      </c>
    </row>
    <row r="590" spans="1:8" ht="13.5" x14ac:dyDescent="0.25">
      <c r="A590" s="3">
        <f>TITRES_STAT!B593</f>
        <v>43160</v>
      </c>
      <c r="B590" s="5">
        <f>TITRES_STAT!D593</f>
        <v>1.61</v>
      </c>
      <c r="C590" s="2">
        <f t="shared" si="48"/>
        <v>1.9201482576894575</v>
      </c>
      <c r="D590" s="2">
        <f t="shared" si="50"/>
        <v>1.8321848018049645</v>
      </c>
      <c r="E590" s="2">
        <f t="shared" si="49"/>
        <v>8.7963455884493058E-2</v>
      </c>
      <c r="F590" s="2">
        <f t="shared" si="53"/>
        <v>7.2493808975983218E-2</v>
      </c>
      <c r="G590" s="2">
        <f t="shared" si="51"/>
        <v>1.546964690850984E-2</v>
      </c>
      <c r="H590" s="2" t="str">
        <f t="shared" si="52"/>
        <v>Sell</v>
      </c>
    </row>
    <row r="591" spans="1:8" ht="13.5" x14ac:dyDescent="0.25">
      <c r="A591" s="3">
        <f>TITRES_STAT!B594</f>
        <v>43161</v>
      </c>
      <c r="B591" s="5">
        <f>TITRES_STAT!D594</f>
        <v>1.65</v>
      </c>
      <c r="C591" s="2">
        <f t="shared" ref="C591:C654" si="54">$C$4*B581+C590*(1-$C$4)</f>
        <v>1.9139716026603102</v>
      </c>
      <c r="D591" s="2">
        <f t="shared" si="50"/>
        <v>1.8186896313008931</v>
      </c>
      <c r="E591" s="2">
        <f t="shared" si="49"/>
        <v>9.5281971359417073E-2</v>
      </c>
      <c r="F591" s="2">
        <f t="shared" si="53"/>
        <v>7.7051441452669983E-2</v>
      </c>
      <c r="G591" s="2">
        <f t="shared" si="51"/>
        <v>1.8230529906747089E-2</v>
      </c>
      <c r="H591" s="2" t="str">
        <f t="shared" si="52"/>
        <v>Sell</v>
      </c>
    </row>
    <row r="592" spans="1:8" ht="13.5" x14ac:dyDescent="0.25">
      <c r="A592" s="3">
        <f>TITRES_STAT!B595</f>
        <v>43164</v>
      </c>
      <c r="B592" s="5">
        <f>TITRES_STAT!D595</f>
        <v>1.65</v>
      </c>
      <c r="C592" s="2">
        <f t="shared" si="54"/>
        <v>1.9010528945587239</v>
      </c>
      <c r="D592" s="2">
        <f t="shared" si="50"/>
        <v>1.8061941030563826</v>
      </c>
      <c r="E592" s="2">
        <f t="shared" si="49"/>
        <v>9.4858791502341333E-2</v>
      </c>
      <c r="F592" s="2">
        <f t="shared" si="53"/>
        <v>8.0612911462604256E-2</v>
      </c>
      <c r="G592" s="2">
        <f t="shared" si="51"/>
        <v>1.4245880039737077E-2</v>
      </c>
      <c r="H592" s="2" t="str">
        <f t="shared" si="52"/>
        <v>Sell</v>
      </c>
    </row>
    <row r="593" spans="1:8" ht="13.5" x14ac:dyDescent="0.25">
      <c r="A593" s="3">
        <f>TITRES_STAT!B596</f>
        <v>43165</v>
      </c>
      <c r="B593" s="5">
        <f>TITRES_STAT!D596</f>
        <v>1.64</v>
      </c>
      <c r="C593" s="2">
        <f t="shared" si="54"/>
        <v>1.8839678338573818</v>
      </c>
      <c r="D593" s="2">
        <f t="shared" si="50"/>
        <v>1.7938834287559098</v>
      </c>
      <c r="E593" s="2">
        <f t="shared" si="49"/>
        <v>9.0084405101471976E-2</v>
      </c>
      <c r="F593" s="2">
        <f t="shared" si="53"/>
        <v>8.2507210190377794E-2</v>
      </c>
      <c r="G593" s="2">
        <f t="shared" si="51"/>
        <v>7.5771949110941816E-3</v>
      </c>
      <c r="H593" s="2" t="str">
        <f t="shared" si="52"/>
        <v>Sell</v>
      </c>
    </row>
    <row r="594" spans="1:8" ht="13.5" x14ac:dyDescent="0.25">
      <c r="A594" s="3">
        <f>TITRES_STAT!B597</f>
        <v>43166</v>
      </c>
      <c r="B594" s="5">
        <f>TITRES_STAT!D597</f>
        <v>1.64</v>
      </c>
      <c r="C594" s="2">
        <f t="shared" si="54"/>
        <v>1.8695112440331692</v>
      </c>
      <c r="D594" s="2">
        <f t="shared" si="50"/>
        <v>1.7824846562554721</v>
      </c>
      <c r="E594" s="2">
        <f t="shared" si="49"/>
        <v>8.7026587777697006E-2</v>
      </c>
      <c r="F594" s="2">
        <f t="shared" si="53"/>
        <v>8.3411085707841642E-2</v>
      </c>
      <c r="G594" s="2">
        <f t="shared" si="51"/>
        <v>3.6155020698553642E-3</v>
      </c>
      <c r="H594" s="2" t="str">
        <f t="shared" si="52"/>
        <v>Sell</v>
      </c>
    </row>
    <row r="595" spans="1:8" ht="13.5" x14ac:dyDescent="0.25">
      <c r="A595" s="3">
        <f>TITRES_STAT!B598</f>
        <v>43167</v>
      </c>
      <c r="B595" s="5">
        <f>TITRES_STAT!D598</f>
        <v>1.58</v>
      </c>
      <c r="C595" s="2">
        <f t="shared" si="54"/>
        <v>1.857278744951143</v>
      </c>
      <c r="D595" s="2">
        <f t="shared" si="50"/>
        <v>1.767485792829141</v>
      </c>
      <c r="E595" s="2">
        <f t="shared" si="49"/>
        <v>8.9792952122002001E-2</v>
      </c>
      <c r="F595" s="2">
        <f t="shared" si="53"/>
        <v>8.4687458990673717E-2</v>
      </c>
      <c r="G595" s="2">
        <f t="shared" si="51"/>
        <v>5.1054931313282842E-3</v>
      </c>
      <c r="H595" s="2" t="str">
        <f t="shared" si="52"/>
        <v>Sell</v>
      </c>
    </row>
    <row r="596" spans="1:8" ht="13.5" x14ac:dyDescent="0.25">
      <c r="A596" s="3">
        <f>TITRES_STAT!B599</f>
        <v>43168</v>
      </c>
      <c r="B596" s="5">
        <f>TITRES_STAT!D599</f>
        <v>1.59</v>
      </c>
      <c r="C596" s="2">
        <f t="shared" si="54"/>
        <v>1.834620476497121</v>
      </c>
      <c r="D596" s="2">
        <f t="shared" si="50"/>
        <v>1.7543386970640193</v>
      </c>
      <c r="E596" s="2">
        <f t="shared" si="49"/>
        <v>8.0281779433101663E-2</v>
      </c>
      <c r="F596" s="2">
        <f t="shared" si="53"/>
        <v>8.3806323079159306E-2</v>
      </c>
      <c r="G596" s="2">
        <f t="shared" si="51"/>
        <v>-3.5245436460576429E-3</v>
      </c>
      <c r="H596" s="2" t="str">
        <f t="shared" si="52"/>
        <v>Hold</v>
      </c>
    </row>
    <row r="597" spans="1:8" ht="13.5" x14ac:dyDescent="0.25">
      <c r="A597" s="3">
        <f>TITRES_STAT!B600</f>
        <v>43171</v>
      </c>
      <c r="B597" s="5">
        <f>TITRES_STAT!D600</f>
        <v>1.55</v>
      </c>
      <c r="C597" s="2">
        <f t="shared" si="54"/>
        <v>1.8046788647283332</v>
      </c>
      <c r="D597" s="2">
        <f t="shared" si="50"/>
        <v>1.7392024972814992</v>
      </c>
      <c r="E597" s="2">
        <f t="shared" si="49"/>
        <v>6.5476367446833939E-2</v>
      </c>
      <c r="F597" s="2">
        <f t="shared" si="53"/>
        <v>8.0140331952694238E-2</v>
      </c>
      <c r="G597" s="2">
        <f t="shared" si="51"/>
        <v>-1.46639645058603E-2</v>
      </c>
      <c r="H597" s="2" t="str">
        <f t="shared" si="52"/>
        <v>Hold</v>
      </c>
    </row>
    <row r="598" spans="1:8" ht="13.5" x14ac:dyDescent="0.25">
      <c r="A598" s="3">
        <f>TITRES_STAT!B601</f>
        <v>43172</v>
      </c>
      <c r="B598" s="5">
        <f>TITRES_STAT!D601</f>
        <v>1.55</v>
      </c>
      <c r="C598" s="2">
        <f t="shared" si="54"/>
        <v>1.7670359624624357</v>
      </c>
      <c r="D598" s="2">
        <f t="shared" si="50"/>
        <v>1.7251874974828696</v>
      </c>
      <c r="E598" s="2">
        <f t="shared" si="49"/>
        <v>4.1848464979566069E-2</v>
      </c>
      <c r="F598" s="2">
        <f t="shared" si="53"/>
        <v>7.2481958558068604E-2</v>
      </c>
      <c r="G598" s="2">
        <f t="shared" si="51"/>
        <v>-3.0633493578502535E-2</v>
      </c>
      <c r="H598" s="2" t="str">
        <f t="shared" si="52"/>
        <v>Hold</v>
      </c>
    </row>
    <row r="599" spans="1:8" ht="13.5" x14ac:dyDescent="0.25">
      <c r="A599" s="3">
        <f>TITRES_STAT!B602</f>
        <v>43173</v>
      </c>
      <c r="B599" s="5">
        <f>TITRES_STAT!D602</f>
        <v>1.52</v>
      </c>
      <c r="C599" s="2">
        <f t="shared" si="54"/>
        <v>1.7336458143912918</v>
      </c>
      <c r="D599" s="2">
        <f t="shared" si="50"/>
        <v>1.7099884235952496</v>
      </c>
      <c r="E599" s="2">
        <f t="shared" si="49"/>
        <v>2.3657390796042232E-2</v>
      </c>
      <c r="F599" s="2">
        <f t="shared" si="53"/>
        <v>6.271704500566333E-2</v>
      </c>
      <c r="G599" s="2">
        <f t="shared" si="51"/>
        <v>-3.9059654209621097E-2</v>
      </c>
      <c r="H599" s="2" t="str">
        <f t="shared" si="52"/>
        <v>Hold</v>
      </c>
    </row>
    <row r="600" spans="1:8" ht="13.5" x14ac:dyDescent="0.25">
      <c r="A600" s="3">
        <f>TITRES_STAT!B603</f>
        <v>43174</v>
      </c>
      <c r="B600" s="5">
        <f>TITRES_STAT!D603</f>
        <v>1.55</v>
      </c>
      <c r="C600" s="2">
        <f t="shared" si="54"/>
        <v>1.7146233814080161</v>
      </c>
      <c r="D600" s="2">
        <f t="shared" si="50"/>
        <v>1.6981374292548606</v>
      </c>
      <c r="E600" s="2">
        <f t="shared" si="49"/>
        <v>1.6485952153155514E-2</v>
      </c>
      <c r="F600" s="2">
        <f t="shared" si="53"/>
        <v>5.3470826435161774E-2</v>
      </c>
      <c r="G600" s="2">
        <f t="shared" si="51"/>
        <v>-3.698487428200626E-2</v>
      </c>
      <c r="H600" s="2" t="str">
        <f t="shared" si="52"/>
        <v>Hold</v>
      </c>
    </row>
    <row r="601" spans="1:8" ht="13.5" x14ac:dyDescent="0.25">
      <c r="A601" s="3">
        <f>TITRES_STAT!B604</f>
        <v>43175</v>
      </c>
      <c r="B601" s="5">
        <f>TITRES_STAT!D604</f>
        <v>1.55</v>
      </c>
      <c r="C601" s="2">
        <f t="shared" si="54"/>
        <v>1.7046813227298596</v>
      </c>
      <c r="D601" s="2">
        <f t="shared" si="50"/>
        <v>1.6871642863470933</v>
      </c>
      <c r="E601" s="2">
        <f t="shared" si="49"/>
        <v>1.751703638276636E-2</v>
      </c>
      <c r="F601" s="2">
        <f t="shared" si="53"/>
        <v>4.6280068424682692E-2</v>
      </c>
      <c r="G601" s="2">
        <f t="shared" si="51"/>
        <v>-2.8763032041916332E-2</v>
      </c>
      <c r="H601" s="2" t="str">
        <f t="shared" si="52"/>
        <v>Hold</v>
      </c>
    </row>
    <row r="602" spans="1:8" ht="13.5" x14ac:dyDescent="0.25">
      <c r="A602" s="3">
        <f>TITRES_STAT!B605</f>
        <v>43178</v>
      </c>
      <c r="B602" s="5">
        <f>TITRES_STAT!D605</f>
        <v>1.55</v>
      </c>
      <c r="C602" s="2">
        <f t="shared" si="54"/>
        <v>1.6962688115406503</v>
      </c>
      <c r="D602" s="2">
        <f t="shared" si="50"/>
        <v>1.6770039688399012</v>
      </c>
      <c r="E602" s="2">
        <f t="shared" si="49"/>
        <v>1.926484270074913E-2</v>
      </c>
      <c r="F602" s="2">
        <f t="shared" si="53"/>
        <v>4.087702327989598E-2</v>
      </c>
      <c r="G602" s="2">
        <f t="shared" si="51"/>
        <v>-2.161218057914685E-2</v>
      </c>
      <c r="H602" s="2" t="str">
        <f t="shared" si="52"/>
        <v>Hold</v>
      </c>
    </row>
    <row r="603" spans="1:8" ht="13.5" x14ac:dyDescent="0.25">
      <c r="A603" s="3">
        <f>TITRES_STAT!B606</f>
        <v>43180</v>
      </c>
      <c r="B603" s="5">
        <f>TITRES_STAT!D606</f>
        <v>1.51</v>
      </c>
      <c r="C603" s="2">
        <f t="shared" si="54"/>
        <v>1.6876120713036273</v>
      </c>
      <c r="D603" s="2">
        <f t="shared" si="50"/>
        <v>1.6646333044813901</v>
      </c>
      <c r="E603" s="2">
        <f t="shared" si="49"/>
        <v>2.2978766822237207E-2</v>
      </c>
      <c r="F603" s="2">
        <f t="shared" si="53"/>
        <v>3.7297371988364227E-2</v>
      </c>
      <c r="G603" s="2">
        <f t="shared" si="51"/>
        <v>-1.431860516612702E-2</v>
      </c>
      <c r="H603" s="2" t="str">
        <f t="shared" si="52"/>
        <v>Hold</v>
      </c>
    </row>
    <row r="604" spans="1:8" ht="13.5" x14ac:dyDescent="0.25">
      <c r="A604" s="3">
        <f>TITRES_STAT!B607</f>
        <v>43181</v>
      </c>
      <c r="B604" s="5">
        <f>TITRES_STAT!D607</f>
        <v>1.51</v>
      </c>
      <c r="C604" s="2">
        <f t="shared" si="54"/>
        <v>1.6802871372569155</v>
      </c>
      <c r="D604" s="2">
        <f t="shared" si="50"/>
        <v>1.6531789856309169</v>
      </c>
      <c r="E604" s="2">
        <f t="shared" ref="E604:E667" si="55">C604-D604</f>
        <v>2.7108151625998556E-2</v>
      </c>
      <c r="F604" s="2">
        <f t="shared" si="53"/>
        <v>3.5259527915891098E-2</v>
      </c>
      <c r="G604" s="2">
        <f t="shared" si="51"/>
        <v>-8.1513762898925424E-3</v>
      </c>
      <c r="H604" s="2" t="str">
        <f t="shared" si="52"/>
        <v>Hold</v>
      </c>
    </row>
    <row r="605" spans="1:8" ht="13.5" x14ac:dyDescent="0.25">
      <c r="A605" s="3">
        <f>TITRES_STAT!B608</f>
        <v>43182</v>
      </c>
      <c r="B605" s="5">
        <f>TITRES_STAT!D608</f>
        <v>1.51</v>
      </c>
      <c r="C605" s="2">
        <f t="shared" si="54"/>
        <v>1.6648583469096978</v>
      </c>
      <c r="D605" s="2">
        <f t="shared" ref="D605:D668" si="56">$D$4*B605+(1-$D$4)*D604</f>
        <v>1.6425731348434416</v>
      </c>
      <c r="E605" s="2">
        <f t="shared" si="55"/>
        <v>2.2285212066256221E-2</v>
      </c>
      <c r="F605" s="2">
        <f t="shared" si="53"/>
        <v>3.2664664745964127E-2</v>
      </c>
      <c r="G605" s="2">
        <f t="shared" si="51"/>
        <v>-1.0379452679707905E-2</v>
      </c>
      <c r="H605" s="2" t="str">
        <f t="shared" si="52"/>
        <v>Hold</v>
      </c>
    </row>
    <row r="606" spans="1:8" ht="13.5" x14ac:dyDescent="0.25">
      <c r="A606" s="3">
        <f>TITRES_STAT!B609</f>
        <v>43185</v>
      </c>
      <c r="B606" s="5">
        <f>TITRES_STAT!D609</f>
        <v>1.51</v>
      </c>
      <c r="C606" s="2">
        <f t="shared" si="54"/>
        <v>1.6533416781543597</v>
      </c>
      <c r="D606" s="2">
        <f t="shared" si="56"/>
        <v>1.6327529026328162</v>
      </c>
      <c r="E606" s="2">
        <f t="shared" si="55"/>
        <v>2.0588775521543479E-2</v>
      </c>
      <c r="F606" s="2">
        <f t="shared" si="53"/>
        <v>3.0249486901080001E-2</v>
      </c>
      <c r="G606" s="2">
        <f t="shared" si="51"/>
        <v>-9.6607113795365226E-3</v>
      </c>
      <c r="H606" s="2" t="str">
        <f t="shared" si="52"/>
        <v>Hold</v>
      </c>
    </row>
    <row r="607" spans="1:8" ht="13.5" x14ac:dyDescent="0.25">
      <c r="A607" s="3">
        <f>TITRES_STAT!B610</f>
        <v>43186</v>
      </c>
      <c r="B607" s="5">
        <f>TITRES_STAT!D610</f>
        <v>1.51</v>
      </c>
      <c r="C607" s="2">
        <f t="shared" si="54"/>
        <v>1.6374429584383043</v>
      </c>
      <c r="D607" s="2">
        <f t="shared" si="56"/>
        <v>1.6236600950303854</v>
      </c>
      <c r="E607" s="2">
        <f t="shared" si="55"/>
        <v>1.3782863407918899E-2</v>
      </c>
      <c r="F607" s="2">
        <f t="shared" si="53"/>
        <v>2.6956162202447783E-2</v>
      </c>
      <c r="G607" s="2">
        <f t="shared" si="51"/>
        <v>-1.3173298794528884E-2</v>
      </c>
      <c r="H607" s="2" t="str">
        <f t="shared" si="52"/>
        <v>Hold</v>
      </c>
    </row>
    <row r="608" spans="1:8" ht="13.5" x14ac:dyDescent="0.25">
      <c r="A608" s="3">
        <f>TITRES_STAT!B611</f>
        <v>43187</v>
      </c>
      <c r="B608" s="5">
        <f>TITRES_STAT!D611</f>
        <v>1.47</v>
      </c>
      <c r="C608" s="2">
        <f t="shared" si="54"/>
        <v>1.6239901956016423</v>
      </c>
      <c r="D608" s="2">
        <f t="shared" si="56"/>
        <v>1.6122778657688754</v>
      </c>
      <c r="E608" s="2">
        <f t="shared" si="55"/>
        <v>1.1712329832766821E-2</v>
      </c>
      <c r="F608" s="2">
        <f t="shared" si="53"/>
        <v>2.3907395728511593E-2</v>
      </c>
      <c r="G608" s="2">
        <f t="shared" si="51"/>
        <v>-1.2195065895744771E-2</v>
      </c>
      <c r="H608" s="2" t="str">
        <f t="shared" si="52"/>
        <v>Hold</v>
      </c>
    </row>
    <row r="609" spans="1:8" ht="13.5" x14ac:dyDescent="0.25">
      <c r="A609" s="3">
        <f>TITRES_STAT!B612</f>
        <v>43188</v>
      </c>
      <c r="B609" s="5">
        <f>TITRES_STAT!D612</f>
        <v>1.47</v>
      </c>
      <c r="C609" s="2">
        <f t="shared" si="54"/>
        <v>1.6079917039706204</v>
      </c>
      <c r="D609" s="2">
        <f t="shared" si="56"/>
        <v>1.6017387646008105</v>
      </c>
      <c r="E609" s="2">
        <f t="shared" si="55"/>
        <v>6.2529393698098623E-3</v>
      </c>
      <c r="F609" s="2">
        <f t="shared" si="53"/>
        <v>2.0376504456771249E-2</v>
      </c>
      <c r="G609" s="2">
        <f t="shared" si="51"/>
        <v>-1.4123565086961387E-2</v>
      </c>
      <c r="H609" s="2" t="str">
        <f t="shared" si="52"/>
        <v>Hold</v>
      </c>
    </row>
    <row r="610" spans="1:8" ht="13.5" x14ac:dyDescent="0.25">
      <c r="A610" s="3">
        <f>TITRES_STAT!B613</f>
        <v>43189</v>
      </c>
      <c r="B610" s="5">
        <f>TITRES_STAT!D613</f>
        <v>1.45</v>
      </c>
      <c r="C610" s="2">
        <f t="shared" si="54"/>
        <v>1.5990699033597557</v>
      </c>
      <c r="D610" s="2">
        <f t="shared" si="56"/>
        <v>1.5904988561118616</v>
      </c>
      <c r="E610" s="2">
        <f t="shared" si="55"/>
        <v>8.571047247894148E-3</v>
      </c>
      <c r="F610" s="2">
        <f t="shared" si="53"/>
        <v>1.8015413014995832E-2</v>
      </c>
      <c r="G610" s="2">
        <f t="shared" si="51"/>
        <v>-9.444365767101684E-3</v>
      </c>
      <c r="H610" s="2" t="str">
        <f t="shared" si="52"/>
        <v>Hold</v>
      </c>
    </row>
    <row r="611" spans="1:8" ht="13.5" x14ac:dyDescent="0.25">
      <c r="A611" s="3">
        <f>TITRES_STAT!B614</f>
        <v>43192</v>
      </c>
      <c r="B611" s="5">
        <f>TITRES_STAT!D614</f>
        <v>1.45</v>
      </c>
      <c r="C611" s="2">
        <f t="shared" si="54"/>
        <v>1.5915206874582548</v>
      </c>
      <c r="D611" s="2">
        <f t="shared" si="56"/>
        <v>1.5800915334369088</v>
      </c>
      <c r="E611" s="2">
        <f t="shared" si="55"/>
        <v>1.1429154021346033E-2</v>
      </c>
      <c r="F611" s="2">
        <f t="shared" si="53"/>
        <v>1.6698161216265873E-2</v>
      </c>
      <c r="G611" s="2">
        <f t="shared" si="51"/>
        <v>-5.2690071949198398E-3</v>
      </c>
      <c r="H611" s="2" t="str">
        <f t="shared" si="52"/>
        <v>Hold</v>
      </c>
    </row>
    <row r="612" spans="1:8" ht="13.5" x14ac:dyDescent="0.25">
      <c r="A612" s="3">
        <f>TITRES_STAT!B615</f>
        <v>43193</v>
      </c>
      <c r="B612" s="5">
        <f>TITRES_STAT!D615</f>
        <v>1.45</v>
      </c>
      <c r="C612" s="2">
        <f t="shared" si="54"/>
        <v>1.5851328893877541</v>
      </c>
      <c r="D612" s="2">
        <f t="shared" si="56"/>
        <v>1.5704551235526933</v>
      </c>
      <c r="E612" s="2">
        <f t="shared" si="55"/>
        <v>1.4677765835060752E-2</v>
      </c>
      <c r="F612" s="2">
        <f t="shared" si="53"/>
        <v>1.6294082140024851E-2</v>
      </c>
      <c r="G612" s="2">
        <f t="shared" ref="G612:G675" si="57">E612-F612</f>
        <v>-1.6163163049640987E-3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43194</v>
      </c>
      <c r="B613" s="5">
        <f>TITRES_STAT!D616</f>
        <v>1.45</v>
      </c>
      <c r="C613" s="2">
        <f t="shared" si="54"/>
        <v>1.5735739833280997</v>
      </c>
      <c r="D613" s="2">
        <f t="shared" si="56"/>
        <v>1.5615325218080494</v>
      </c>
      <c r="E613" s="2">
        <f t="shared" si="55"/>
        <v>1.2041461520050367E-2</v>
      </c>
      <c r="F613" s="2">
        <f t="shared" ref="F613:F676" si="59">(E613*(2/(10)))+((1-(2/10))*F612)</f>
        <v>1.5443558016029955E-2</v>
      </c>
      <c r="G613" s="2">
        <f t="shared" si="57"/>
        <v>-3.4020964959795875E-3</v>
      </c>
      <c r="H613" s="2" t="str">
        <f t="shared" si="58"/>
        <v>Hold</v>
      </c>
    </row>
    <row r="614" spans="1:8" ht="13.5" x14ac:dyDescent="0.25">
      <c r="A614" s="3">
        <f>TITRES_STAT!B617</f>
        <v>43195</v>
      </c>
      <c r="B614" s="5">
        <f>TITRES_STAT!D617</f>
        <v>1.45</v>
      </c>
      <c r="C614" s="2">
        <f t="shared" si="54"/>
        <v>1.5637933705083922</v>
      </c>
      <c r="D614" s="2">
        <f t="shared" si="56"/>
        <v>1.5532708535259716</v>
      </c>
      <c r="E614" s="2">
        <f t="shared" si="55"/>
        <v>1.0522516982420571E-2</v>
      </c>
      <c r="F614" s="2">
        <f t="shared" si="59"/>
        <v>1.4459349809308079E-2</v>
      </c>
      <c r="G614" s="2">
        <f t="shared" si="57"/>
        <v>-3.9368328268875076E-3</v>
      </c>
      <c r="H614" s="2" t="str">
        <f t="shared" si="58"/>
        <v>Hold</v>
      </c>
    </row>
    <row r="615" spans="1:8" ht="13.5" x14ac:dyDescent="0.25">
      <c r="A615" s="3">
        <f>TITRES_STAT!B618</f>
        <v>43196</v>
      </c>
      <c r="B615" s="5">
        <f>TITRES_STAT!D618</f>
        <v>1.45</v>
      </c>
      <c r="C615" s="2">
        <f t="shared" si="54"/>
        <v>1.555517467353255</v>
      </c>
      <c r="D615" s="2">
        <f t="shared" si="56"/>
        <v>1.5456211606721959</v>
      </c>
      <c r="E615" s="2">
        <f t="shared" si="55"/>
        <v>9.8963066810591194E-3</v>
      </c>
      <c r="F615" s="2">
        <f t="shared" si="59"/>
        <v>1.3546741183658288E-2</v>
      </c>
      <c r="G615" s="2">
        <f t="shared" si="57"/>
        <v>-3.6504345025991682E-3</v>
      </c>
      <c r="H615" s="2" t="str">
        <f t="shared" si="58"/>
        <v>Hold</v>
      </c>
    </row>
    <row r="616" spans="1:8" ht="13.5" x14ac:dyDescent="0.25">
      <c r="A616" s="3">
        <f>TITRES_STAT!B619</f>
        <v>43200</v>
      </c>
      <c r="B616" s="5">
        <f>TITRES_STAT!D619</f>
        <v>1.45</v>
      </c>
      <c r="C616" s="2">
        <f t="shared" si="54"/>
        <v>1.5485147800681389</v>
      </c>
      <c r="D616" s="2">
        <f t="shared" si="56"/>
        <v>1.5385381117335146</v>
      </c>
      <c r="E616" s="2">
        <f t="shared" si="55"/>
        <v>9.9766683346242946E-3</v>
      </c>
      <c r="F616" s="2">
        <f t="shared" si="59"/>
        <v>1.283272661385149E-2</v>
      </c>
      <c r="G616" s="2">
        <f t="shared" si="57"/>
        <v>-2.856058279227195E-3</v>
      </c>
      <c r="H616" s="2" t="str">
        <f t="shared" si="58"/>
        <v>Hold</v>
      </c>
    </row>
    <row r="617" spans="1:8" ht="13.5" x14ac:dyDescent="0.25">
      <c r="A617" s="3">
        <f>TITRES_STAT!B620</f>
        <v>43201</v>
      </c>
      <c r="B617" s="5">
        <f>TITRES_STAT!D620</f>
        <v>1.44</v>
      </c>
      <c r="C617" s="2">
        <f t="shared" si="54"/>
        <v>1.5425894292884252</v>
      </c>
      <c r="D617" s="2">
        <f t="shared" si="56"/>
        <v>1.5312389923458469</v>
      </c>
      <c r="E617" s="2">
        <f t="shared" si="55"/>
        <v>1.1350436942578312E-2</v>
      </c>
      <c r="F617" s="2">
        <f t="shared" si="59"/>
        <v>1.2536268679596856E-2</v>
      </c>
      <c r="G617" s="2">
        <f t="shared" si="57"/>
        <v>-1.1858317370185435E-3</v>
      </c>
      <c r="H617" s="2" t="str">
        <f t="shared" si="58"/>
        <v>Hold</v>
      </c>
    </row>
    <row r="618" spans="1:8" ht="13.5" x14ac:dyDescent="0.25">
      <c r="A618" s="3">
        <f>TITRES_STAT!B621</f>
        <v>43202</v>
      </c>
      <c r="B618" s="5">
        <f>TITRES_STAT!D621</f>
        <v>1.44</v>
      </c>
      <c r="C618" s="2">
        <f t="shared" si="54"/>
        <v>1.5314218247825135</v>
      </c>
      <c r="D618" s="2">
        <f t="shared" si="56"/>
        <v>1.5244805484683768</v>
      </c>
      <c r="E618" s="2">
        <f t="shared" si="55"/>
        <v>6.9412763141367684E-3</v>
      </c>
      <c r="F618" s="2">
        <f t="shared" si="59"/>
        <v>1.1417270206504839E-2</v>
      </c>
      <c r="G618" s="2">
        <f t="shared" si="57"/>
        <v>-4.4759938923680711E-3</v>
      </c>
      <c r="H618" s="2" t="str">
        <f t="shared" si="58"/>
        <v>Hold</v>
      </c>
    </row>
    <row r="619" spans="1:8" ht="13.5" x14ac:dyDescent="0.25">
      <c r="A619" s="3">
        <f>TITRES_STAT!B622</f>
        <v>43203</v>
      </c>
      <c r="B619" s="5">
        <f>TITRES_STAT!D622</f>
        <v>1.44</v>
      </c>
      <c r="C619" s="2">
        <f t="shared" si="54"/>
        <v>1.5219723132775114</v>
      </c>
      <c r="D619" s="2">
        <f t="shared" si="56"/>
        <v>1.5182227300633118</v>
      </c>
      <c r="E619" s="2">
        <f t="shared" si="55"/>
        <v>3.7495832141996033E-3</v>
      </c>
      <c r="F619" s="2">
        <f t="shared" si="59"/>
        <v>9.8837328080437926E-3</v>
      </c>
      <c r="G619" s="2">
        <f t="shared" si="57"/>
        <v>-6.1341495938441893E-3</v>
      </c>
      <c r="H619" s="2" t="str">
        <f t="shared" si="58"/>
        <v>Hold</v>
      </c>
    </row>
    <row r="620" spans="1:8" ht="13.5" x14ac:dyDescent="0.25">
      <c r="A620" s="3">
        <f>TITRES_STAT!B623</f>
        <v>43206</v>
      </c>
      <c r="B620" s="5">
        <f>TITRES_STAT!D623</f>
        <v>1.38</v>
      </c>
      <c r="C620" s="2">
        <f t="shared" si="54"/>
        <v>1.5108996496963558</v>
      </c>
      <c r="D620" s="2">
        <f t="shared" si="56"/>
        <v>1.5079840093178813</v>
      </c>
      <c r="E620" s="2">
        <f t="shared" si="55"/>
        <v>2.9156403784744711E-3</v>
      </c>
      <c r="F620" s="2">
        <f t="shared" si="59"/>
        <v>8.4901143221299286E-3</v>
      </c>
      <c r="G620" s="2">
        <f t="shared" si="57"/>
        <v>-5.5744739436554575E-3</v>
      </c>
      <c r="H620" s="2" t="str">
        <f t="shared" si="58"/>
        <v>Hold</v>
      </c>
    </row>
    <row r="621" spans="1:8" ht="13.5" x14ac:dyDescent="0.25">
      <c r="A621" s="3">
        <f>TITRES_STAT!B624</f>
        <v>43207</v>
      </c>
      <c r="B621" s="5">
        <f>TITRES_STAT!D624</f>
        <v>1.4</v>
      </c>
      <c r="C621" s="2">
        <f t="shared" si="54"/>
        <v>1.5015304728199934</v>
      </c>
      <c r="D621" s="2">
        <f t="shared" si="56"/>
        <v>1.499985193812853</v>
      </c>
      <c r="E621" s="2">
        <f t="shared" si="55"/>
        <v>1.5452790071404099E-3</v>
      </c>
      <c r="F621" s="2">
        <f t="shared" si="59"/>
        <v>7.1011472591320252E-3</v>
      </c>
      <c r="G621" s="2">
        <f t="shared" si="57"/>
        <v>-5.5558682519916153E-3</v>
      </c>
      <c r="H621" s="2" t="str">
        <f t="shared" si="58"/>
        <v>Hold</v>
      </c>
    </row>
    <row r="622" spans="1:8" ht="13.5" x14ac:dyDescent="0.25">
      <c r="A622" s="3">
        <f>TITRES_STAT!B625</f>
        <v>43208</v>
      </c>
      <c r="B622" s="5">
        <f>TITRES_STAT!D625</f>
        <v>1.44</v>
      </c>
      <c r="C622" s="2">
        <f t="shared" si="54"/>
        <v>1.4936027077707636</v>
      </c>
      <c r="D622" s="2">
        <f t="shared" si="56"/>
        <v>1.4955418461230121</v>
      </c>
      <c r="E622" s="2">
        <f t="shared" si="55"/>
        <v>-1.9391383522484595E-3</v>
      </c>
      <c r="F622" s="2">
        <f t="shared" si="59"/>
        <v>5.2930901368559288E-3</v>
      </c>
      <c r="G622" s="2">
        <f t="shared" si="57"/>
        <v>-7.2322284891043883E-3</v>
      </c>
      <c r="H622" s="2" t="str">
        <f t="shared" si="58"/>
        <v>Hold</v>
      </c>
    </row>
    <row r="623" spans="1:8" ht="13.5" x14ac:dyDescent="0.25">
      <c r="A623" s="3">
        <f>TITRES_STAT!B626</f>
        <v>43209</v>
      </c>
      <c r="B623" s="5">
        <f>TITRES_STAT!D626</f>
        <v>1.44</v>
      </c>
      <c r="C623" s="2">
        <f t="shared" si="54"/>
        <v>1.4868945988829538</v>
      </c>
      <c r="D623" s="2">
        <f t="shared" si="56"/>
        <v>1.4914276352990854</v>
      </c>
      <c r="E623" s="2">
        <f t="shared" si="55"/>
        <v>-4.5330364161315639E-3</v>
      </c>
      <c r="F623" s="2">
        <f t="shared" si="59"/>
        <v>3.32786482625843E-3</v>
      </c>
      <c r="G623" s="2">
        <f t="shared" si="57"/>
        <v>-7.8609012423899935E-3</v>
      </c>
      <c r="H623" s="2" t="str">
        <f t="shared" si="58"/>
        <v>Hold</v>
      </c>
    </row>
    <row r="624" spans="1:8" ht="13.5" x14ac:dyDescent="0.25">
      <c r="A624" s="3">
        <f>TITRES_STAT!B627</f>
        <v>43210</v>
      </c>
      <c r="B624" s="5">
        <f>TITRES_STAT!D627</f>
        <v>1.4</v>
      </c>
      <c r="C624" s="2">
        <f t="shared" si="54"/>
        <v>1.4812185067471149</v>
      </c>
      <c r="D624" s="2">
        <f t="shared" si="56"/>
        <v>1.4846552178695234</v>
      </c>
      <c r="E624" s="2">
        <f t="shared" si="55"/>
        <v>-3.436711122408509E-3</v>
      </c>
      <c r="F624" s="2">
        <f t="shared" si="59"/>
        <v>1.974949636525042E-3</v>
      </c>
      <c r="G624" s="2">
        <f t="shared" si="57"/>
        <v>-5.411660758933551E-3</v>
      </c>
      <c r="H624" s="2" t="str">
        <f t="shared" si="58"/>
        <v>Hold</v>
      </c>
    </row>
    <row r="625" spans="1:8" ht="13.5" x14ac:dyDescent="0.25">
      <c r="A625" s="3">
        <f>TITRES_STAT!B628</f>
        <v>43213</v>
      </c>
      <c r="B625" s="5">
        <f>TITRES_STAT!D628</f>
        <v>1.4</v>
      </c>
      <c r="C625" s="2">
        <f t="shared" si="54"/>
        <v>1.4764156595552511</v>
      </c>
      <c r="D625" s="2">
        <f t="shared" si="56"/>
        <v>1.4783844609902994</v>
      </c>
      <c r="E625" s="2">
        <f t="shared" si="55"/>
        <v>-1.9688014350482952E-3</v>
      </c>
      <c r="F625" s="2">
        <f t="shared" si="59"/>
        <v>1.1861994222103747E-3</v>
      </c>
      <c r="G625" s="2">
        <f t="shared" si="57"/>
        <v>-3.1550008572586701E-3</v>
      </c>
      <c r="H625" s="2" t="str">
        <f t="shared" si="58"/>
        <v>Hold</v>
      </c>
    </row>
    <row r="626" spans="1:8" ht="13.5" x14ac:dyDescent="0.25">
      <c r="A626" s="3">
        <f>TITRES_STAT!B629</f>
        <v>43214</v>
      </c>
      <c r="B626" s="5">
        <f>TITRES_STAT!D629</f>
        <v>1.4</v>
      </c>
      <c r="C626" s="2">
        <f t="shared" si="54"/>
        <v>1.4723517119313665</v>
      </c>
      <c r="D626" s="2">
        <f t="shared" si="56"/>
        <v>1.4725782046206475</v>
      </c>
      <c r="E626" s="2">
        <f t="shared" si="55"/>
        <v>-2.264926892809882E-4</v>
      </c>
      <c r="F626" s="2">
        <f t="shared" si="59"/>
        <v>9.0366099991210215E-4</v>
      </c>
      <c r="G626" s="2">
        <f t="shared" si="57"/>
        <v>-1.1301536891930902E-3</v>
      </c>
      <c r="H626" s="2" t="str">
        <f t="shared" si="58"/>
        <v>Hold</v>
      </c>
    </row>
    <row r="627" spans="1:8" ht="13.5" x14ac:dyDescent="0.25">
      <c r="A627" s="3">
        <f>TITRES_STAT!B630</f>
        <v>43215</v>
      </c>
      <c r="B627" s="5">
        <f>TITRES_STAT!D630</f>
        <v>1.37</v>
      </c>
      <c r="C627" s="2">
        <f t="shared" si="54"/>
        <v>1.4673745254803869</v>
      </c>
      <c r="D627" s="2">
        <f t="shared" si="56"/>
        <v>1.4649798190931922</v>
      </c>
      <c r="E627" s="2">
        <f t="shared" si="55"/>
        <v>2.3947063871947449E-3</v>
      </c>
      <c r="F627" s="2">
        <f t="shared" si="59"/>
        <v>1.2018700773686309E-3</v>
      </c>
      <c r="G627" s="2">
        <f t="shared" si="57"/>
        <v>1.1928363098261141E-3</v>
      </c>
      <c r="H627" s="2" t="str">
        <f t="shared" si="58"/>
        <v>Sell</v>
      </c>
    </row>
    <row r="628" spans="1:8" ht="13.5" x14ac:dyDescent="0.25">
      <c r="A628" s="3">
        <f>TITRES_STAT!B631</f>
        <v>43216</v>
      </c>
      <c r="B628" s="5">
        <f>TITRES_STAT!D631</f>
        <v>1.37</v>
      </c>
      <c r="C628" s="2">
        <f t="shared" si="54"/>
        <v>1.4631630600218657</v>
      </c>
      <c r="D628" s="2">
        <f t="shared" si="56"/>
        <v>1.457944276938141</v>
      </c>
      <c r="E628" s="2">
        <f t="shared" si="55"/>
        <v>5.2187830837246985E-3</v>
      </c>
      <c r="F628" s="2">
        <f t="shared" si="59"/>
        <v>2.0052526786398443E-3</v>
      </c>
      <c r="G628" s="2">
        <f t="shared" si="57"/>
        <v>3.2135304050848541E-3</v>
      </c>
      <c r="H628" s="2" t="str">
        <f t="shared" si="58"/>
        <v>Sell</v>
      </c>
    </row>
    <row r="629" spans="1:8" ht="13.5" x14ac:dyDescent="0.25">
      <c r="A629" s="3">
        <f>TITRES_STAT!B632</f>
        <v>43217</v>
      </c>
      <c r="B629" s="5">
        <f>TITRES_STAT!D632</f>
        <v>1.35</v>
      </c>
      <c r="C629" s="2">
        <f t="shared" si="54"/>
        <v>1.459599512326194</v>
      </c>
      <c r="D629" s="2">
        <f t="shared" si="56"/>
        <v>1.449948404572353</v>
      </c>
      <c r="E629" s="2">
        <f t="shared" si="55"/>
        <v>9.6511077538410373E-3</v>
      </c>
      <c r="F629" s="2">
        <f t="shared" si="59"/>
        <v>3.5344236936800831E-3</v>
      </c>
      <c r="G629" s="2">
        <f t="shared" si="57"/>
        <v>6.1166840601609542E-3</v>
      </c>
      <c r="H629" s="2" t="str">
        <f t="shared" si="58"/>
        <v>Sell</v>
      </c>
    </row>
    <row r="630" spans="1:8" ht="13.5" x14ac:dyDescent="0.25">
      <c r="A630" s="3">
        <f>TITRES_STAT!B633</f>
        <v>43220</v>
      </c>
      <c r="B630" s="5">
        <f>TITRES_STAT!D633</f>
        <v>1.35</v>
      </c>
      <c r="C630" s="2">
        <f t="shared" si="54"/>
        <v>1.4473534335067795</v>
      </c>
      <c r="D630" s="2">
        <f t="shared" si="56"/>
        <v>1.4425448190484751</v>
      </c>
      <c r="E630" s="2">
        <f t="shared" si="55"/>
        <v>4.8086144583043833E-3</v>
      </c>
      <c r="F630" s="2">
        <f t="shared" si="59"/>
        <v>3.7892618466049432E-3</v>
      </c>
      <c r="G630" s="2">
        <f t="shared" si="57"/>
        <v>1.0193526116994401E-3</v>
      </c>
      <c r="H630" s="2" t="str">
        <f t="shared" si="58"/>
        <v>Sell</v>
      </c>
    </row>
    <row r="631" spans="1:8" ht="13.5" x14ac:dyDescent="0.25">
      <c r="A631" s="3">
        <f>TITRES_STAT!B634</f>
        <v>43222</v>
      </c>
      <c r="B631" s="5">
        <f>TITRES_STAT!D634</f>
        <v>1.37</v>
      </c>
      <c r="C631" s="2">
        <f t="shared" si="54"/>
        <v>1.4400682898903518</v>
      </c>
      <c r="D631" s="2">
        <f t="shared" si="56"/>
        <v>1.437171128748588</v>
      </c>
      <c r="E631" s="2">
        <f t="shared" si="55"/>
        <v>2.8971611417638599E-3</v>
      </c>
      <c r="F631" s="2">
        <f t="shared" si="59"/>
        <v>3.6108417056367266E-3</v>
      </c>
      <c r="G631" s="2">
        <f t="shared" si="57"/>
        <v>-7.1368056387286676E-4</v>
      </c>
      <c r="H631" s="2" t="str">
        <f t="shared" si="58"/>
        <v>Hold</v>
      </c>
    </row>
    <row r="632" spans="1:8" ht="13.5" x14ac:dyDescent="0.25">
      <c r="A632" s="3">
        <f>TITRES_STAT!B635</f>
        <v>43223</v>
      </c>
      <c r="B632" s="5">
        <f>TITRES_STAT!D635</f>
        <v>1.41</v>
      </c>
      <c r="C632" s="2">
        <f t="shared" si="54"/>
        <v>1.4400577837533746</v>
      </c>
      <c r="D632" s="2">
        <f t="shared" si="56"/>
        <v>1.4351584525449887</v>
      </c>
      <c r="E632" s="2">
        <f t="shared" si="55"/>
        <v>4.8993312083858154E-3</v>
      </c>
      <c r="F632" s="2">
        <f t="shared" si="59"/>
        <v>3.8685396061865444E-3</v>
      </c>
      <c r="G632" s="2">
        <f t="shared" si="57"/>
        <v>1.030791602199271E-3</v>
      </c>
      <c r="H632" s="2" t="str">
        <f t="shared" si="58"/>
        <v>Sell</v>
      </c>
    </row>
    <row r="633" spans="1:8" ht="13.5" x14ac:dyDescent="0.25">
      <c r="A633" s="3">
        <f>TITRES_STAT!B636</f>
        <v>43224</v>
      </c>
      <c r="B633" s="5">
        <f>TITRES_STAT!D636</f>
        <v>1.47</v>
      </c>
      <c r="C633" s="2">
        <f t="shared" si="54"/>
        <v>1.440048893945163</v>
      </c>
      <c r="D633" s="2">
        <f t="shared" si="56"/>
        <v>1.4377393079120266</v>
      </c>
      <c r="E633" s="2">
        <f t="shared" si="55"/>
        <v>2.3095860331363571E-3</v>
      </c>
      <c r="F633" s="2">
        <f t="shared" si="59"/>
        <v>3.5567488915765068E-3</v>
      </c>
      <c r="G633" s="2">
        <f t="shared" si="57"/>
        <v>-1.2471628584401497E-3</v>
      </c>
      <c r="H633" s="2" t="str">
        <f t="shared" si="58"/>
        <v>Hold</v>
      </c>
    </row>
    <row r="634" spans="1:8" ht="13.5" x14ac:dyDescent="0.25">
      <c r="A634" s="3">
        <f>TITRES_STAT!B637</f>
        <v>43227</v>
      </c>
      <c r="B634" s="5">
        <f>TITRES_STAT!D637</f>
        <v>1.43</v>
      </c>
      <c r="C634" s="2">
        <f t="shared" si="54"/>
        <v>1.4338875256459072</v>
      </c>
      <c r="D634" s="2">
        <f t="shared" si="56"/>
        <v>1.4371660258444692</v>
      </c>
      <c r="E634" s="2">
        <f t="shared" si="55"/>
        <v>-3.2785001985620177E-3</v>
      </c>
      <c r="F634" s="2">
        <f t="shared" si="59"/>
        <v>2.1896990735488023E-3</v>
      </c>
      <c r="G634" s="2">
        <f t="shared" si="57"/>
        <v>-5.46819927211082E-3</v>
      </c>
      <c r="H634" s="2" t="str">
        <f t="shared" si="58"/>
        <v>Hold</v>
      </c>
    </row>
    <row r="635" spans="1:8" ht="13.5" x14ac:dyDescent="0.25">
      <c r="A635" s="3">
        <f>TITRES_STAT!B638</f>
        <v>43228</v>
      </c>
      <c r="B635" s="5">
        <f>TITRES_STAT!D638</f>
        <v>1.44</v>
      </c>
      <c r="C635" s="2">
        <f t="shared" si="54"/>
        <v>1.4286740601619212</v>
      </c>
      <c r="D635" s="2">
        <f t="shared" si="56"/>
        <v>1.4373759498559899</v>
      </c>
      <c r="E635" s="2">
        <f t="shared" si="55"/>
        <v>-8.7018896940687096E-3</v>
      </c>
      <c r="F635" s="2">
        <f t="shared" si="59"/>
        <v>1.1381320025299858E-5</v>
      </c>
      <c r="G635" s="2">
        <f t="shared" si="57"/>
        <v>-8.7132710140940088E-3</v>
      </c>
      <c r="H635" s="2" t="str">
        <f t="shared" si="58"/>
        <v>Hold</v>
      </c>
    </row>
    <row r="636" spans="1:8" ht="13.5" x14ac:dyDescent="0.25">
      <c r="A636" s="3">
        <f>TITRES_STAT!B639</f>
        <v>43229</v>
      </c>
      <c r="B636" s="5">
        <f>TITRES_STAT!D639</f>
        <v>1.5</v>
      </c>
      <c r="C636" s="2">
        <f t="shared" si="54"/>
        <v>1.4242626662908564</v>
      </c>
      <c r="D636" s="2">
        <f t="shared" si="56"/>
        <v>1.4420147683851758</v>
      </c>
      <c r="E636" s="2">
        <f t="shared" si="55"/>
        <v>-1.7752102094319433E-2</v>
      </c>
      <c r="F636" s="2">
        <f t="shared" si="59"/>
        <v>-3.5413153628436468E-3</v>
      </c>
      <c r="G636" s="2">
        <f t="shared" si="57"/>
        <v>-1.4210786731475786E-2</v>
      </c>
      <c r="H636" s="2" t="str">
        <f t="shared" si="58"/>
        <v>Hold</v>
      </c>
    </row>
    <row r="637" spans="1:8" ht="13.5" x14ac:dyDescent="0.25">
      <c r="A637" s="3">
        <f>TITRES_STAT!B640</f>
        <v>43230</v>
      </c>
      <c r="B637" s="5">
        <f>TITRES_STAT!D640</f>
        <v>1.5</v>
      </c>
      <c r="C637" s="2">
        <f t="shared" si="54"/>
        <v>1.4159145637845709</v>
      </c>
      <c r="D637" s="2">
        <f t="shared" si="56"/>
        <v>1.4463099707270146</v>
      </c>
      <c r="E637" s="2">
        <f t="shared" si="55"/>
        <v>-3.0395406942443692E-2</v>
      </c>
      <c r="F637" s="2">
        <f t="shared" si="59"/>
        <v>-8.9121336787636556E-3</v>
      </c>
      <c r="G637" s="2">
        <f t="shared" si="57"/>
        <v>-2.1483273263680037E-2</v>
      </c>
      <c r="H637" s="2" t="str">
        <f t="shared" si="58"/>
        <v>Hold</v>
      </c>
    </row>
    <row r="638" spans="1:8" ht="13.5" x14ac:dyDescent="0.25">
      <c r="A638" s="3">
        <f>TITRES_STAT!B641</f>
        <v>43231</v>
      </c>
      <c r="B638" s="5">
        <f>TITRES_STAT!D641</f>
        <v>1.5</v>
      </c>
      <c r="C638" s="2">
        <f t="shared" si="54"/>
        <v>1.4088507847407907</v>
      </c>
      <c r="D638" s="2">
        <f t="shared" si="56"/>
        <v>1.450287009932421</v>
      </c>
      <c r="E638" s="2">
        <f t="shared" si="55"/>
        <v>-4.143622519163026E-2</v>
      </c>
      <c r="F638" s="2">
        <f t="shared" si="59"/>
        <v>-1.5416951981336979E-2</v>
      </c>
      <c r="G638" s="2">
        <f t="shared" si="57"/>
        <v>-2.6019273210293282E-2</v>
      </c>
      <c r="H638" s="2" t="str">
        <f t="shared" si="58"/>
        <v>Hold</v>
      </c>
    </row>
    <row r="639" spans="1:8" ht="13.5" x14ac:dyDescent="0.25">
      <c r="A639" s="3">
        <f>TITRES_STAT!B642</f>
        <v>43234</v>
      </c>
      <c r="B639" s="5">
        <f>TITRES_STAT!D642</f>
        <v>1.5</v>
      </c>
      <c r="C639" s="2">
        <f t="shared" si="54"/>
        <v>1.3997968178575921</v>
      </c>
      <c r="D639" s="2">
        <f t="shared" si="56"/>
        <v>1.4539694536411305</v>
      </c>
      <c r="E639" s="2">
        <f t="shared" si="55"/>
        <v>-5.417263578353837E-2</v>
      </c>
      <c r="F639" s="2">
        <f t="shared" si="59"/>
        <v>-2.3168088741777258E-2</v>
      </c>
      <c r="G639" s="2">
        <f t="shared" si="57"/>
        <v>-3.1004547041761112E-2</v>
      </c>
      <c r="H639" s="2" t="str">
        <f t="shared" si="58"/>
        <v>Hold</v>
      </c>
    </row>
    <row r="640" spans="1:8" ht="13.5" x14ac:dyDescent="0.25">
      <c r="A640" s="3">
        <f>TITRES_STAT!B643</f>
        <v>43235</v>
      </c>
      <c r="B640" s="5">
        <f>TITRES_STAT!D643</f>
        <v>1.5</v>
      </c>
      <c r="C640" s="2">
        <f t="shared" si="54"/>
        <v>1.392135768956424</v>
      </c>
      <c r="D640" s="2">
        <f t="shared" si="56"/>
        <v>1.4573791237417875</v>
      </c>
      <c r="E640" s="2">
        <f t="shared" si="55"/>
        <v>-6.5243354785363472E-2</v>
      </c>
      <c r="F640" s="2">
        <f t="shared" si="59"/>
        <v>-3.1583141950494505E-2</v>
      </c>
      <c r="G640" s="2">
        <f t="shared" si="57"/>
        <v>-3.3660212834868967E-2</v>
      </c>
      <c r="H640" s="2" t="str">
        <f t="shared" si="58"/>
        <v>Hold</v>
      </c>
    </row>
    <row r="641" spans="1:8" ht="13.5" x14ac:dyDescent="0.25">
      <c r="A641" s="3">
        <f>TITRES_STAT!B644</f>
        <v>43236</v>
      </c>
      <c r="B641" s="5">
        <f>TITRES_STAT!D644</f>
        <v>1.5</v>
      </c>
      <c r="C641" s="2">
        <f t="shared" si="54"/>
        <v>1.3887302660400511</v>
      </c>
      <c r="D641" s="2">
        <f t="shared" si="56"/>
        <v>1.4605362256868404</v>
      </c>
      <c r="E641" s="2">
        <f t="shared" si="55"/>
        <v>-7.1805959646789264E-2</v>
      </c>
      <c r="F641" s="2">
        <f t="shared" si="59"/>
        <v>-3.9627705489753459E-2</v>
      </c>
      <c r="G641" s="2">
        <f t="shared" si="57"/>
        <v>-3.2178254157035804E-2</v>
      </c>
      <c r="H641" s="2" t="str">
        <f t="shared" si="58"/>
        <v>Hold</v>
      </c>
    </row>
    <row r="642" spans="1:8" ht="13.5" x14ac:dyDescent="0.25">
      <c r="A642" s="3">
        <f>TITRES_STAT!B645</f>
        <v>43237</v>
      </c>
      <c r="B642" s="5">
        <f>TITRES_STAT!D645</f>
        <v>1.5</v>
      </c>
      <c r="C642" s="2">
        <f t="shared" si="54"/>
        <v>1.3920025328031203</v>
      </c>
      <c r="D642" s="2">
        <f t="shared" si="56"/>
        <v>1.463459468228556</v>
      </c>
      <c r="E642" s="2">
        <f t="shared" si="55"/>
        <v>-7.1456935425435741E-2</v>
      </c>
      <c r="F642" s="2">
        <f t="shared" si="59"/>
        <v>-4.5993551476889917E-2</v>
      </c>
      <c r="G642" s="2">
        <f t="shared" si="57"/>
        <v>-2.5463383948545824E-2</v>
      </c>
      <c r="H642" s="2" t="str">
        <f t="shared" si="58"/>
        <v>Hold</v>
      </c>
    </row>
    <row r="643" spans="1:8" ht="13.5" x14ac:dyDescent="0.25">
      <c r="A643" s="3">
        <f>TITRES_STAT!B646</f>
        <v>43238</v>
      </c>
      <c r="B643" s="5">
        <f>TITRES_STAT!D646</f>
        <v>1.5</v>
      </c>
      <c r="C643" s="2">
        <f t="shared" si="54"/>
        <v>1.4040021431411018</v>
      </c>
      <c r="D643" s="2">
        <f t="shared" si="56"/>
        <v>1.4661661742857</v>
      </c>
      <c r="E643" s="2">
        <f t="shared" si="55"/>
        <v>-6.216403114459812E-2</v>
      </c>
      <c r="F643" s="2">
        <f t="shared" si="59"/>
        <v>-4.9227647410431556E-2</v>
      </c>
      <c r="G643" s="2">
        <f t="shared" si="57"/>
        <v>-1.2936383734166564E-2</v>
      </c>
      <c r="H643" s="2" t="str">
        <f t="shared" si="58"/>
        <v>Hold</v>
      </c>
    </row>
    <row r="644" spans="1:8" ht="13.5" x14ac:dyDescent="0.25">
      <c r="A644" s="3">
        <f>TITRES_STAT!B647</f>
        <v>43241</v>
      </c>
      <c r="B644" s="5">
        <f>TITRES_STAT!D647</f>
        <v>1.5</v>
      </c>
      <c r="C644" s="2">
        <f t="shared" si="54"/>
        <v>1.4080018134270862</v>
      </c>
      <c r="D644" s="2">
        <f t="shared" si="56"/>
        <v>1.4686723835978703</v>
      </c>
      <c r="E644" s="2">
        <f t="shared" si="55"/>
        <v>-6.0670570170784144E-2</v>
      </c>
      <c r="F644" s="2">
        <f t="shared" si="59"/>
        <v>-5.1516231962502081E-2</v>
      </c>
      <c r="G644" s="2">
        <f t="shared" si="57"/>
        <v>-9.1543382082820632E-3</v>
      </c>
      <c r="H644" s="2" t="str">
        <f t="shared" si="58"/>
        <v>Hold</v>
      </c>
    </row>
    <row r="645" spans="1:8" ht="13.5" x14ac:dyDescent="0.25">
      <c r="A645" s="3">
        <f>TITRES_STAT!B648</f>
        <v>43242</v>
      </c>
      <c r="B645" s="5">
        <f>TITRES_STAT!D648</f>
        <v>1.5</v>
      </c>
      <c r="C645" s="2">
        <f t="shared" si="54"/>
        <v>1.4129246113613805</v>
      </c>
      <c r="D645" s="2">
        <f t="shared" si="56"/>
        <v>1.4709929477758059</v>
      </c>
      <c r="E645" s="2">
        <f t="shared" si="55"/>
        <v>-5.8068336414425437E-2</v>
      </c>
      <c r="F645" s="2">
        <f t="shared" si="59"/>
        <v>-5.2826652852886749E-2</v>
      </c>
      <c r="G645" s="2">
        <f t="shared" si="57"/>
        <v>-5.2416835615386875E-3</v>
      </c>
      <c r="H645" s="2" t="str">
        <f t="shared" si="58"/>
        <v>Hold</v>
      </c>
    </row>
    <row r="646" spans="1:8" ht="13.5" x14ac:dyDescent="0.25">
      <c r="A646" s="3">
        <f>TITRES_STAT!B649</f>
        <v>43243</v>
      </c>
      <c r="B646" s="5">
        <f>TITRES_STAT!D649</f>
        <v>1.5</v>
      </c>
      <c r="C646" s="2">
        <f t="shared" si="54"/>
        <v>1.4263208249980912</v>
      </c>
      <c r="D646" s="2">
        <f t="shared" si="56"/>
        <v>1.4731416183109314</v>
      </c>
      <c r="E646" s="2">
        <f t="shared" si="55"/>
        <v>-4.682079331284017E-2</v>
      </c>
      <c r="F646" s="2">
        <f t="shared" si="59"/>
        <v>-5.1625480944877435E-2</v>
      </c>
      <c r="G646" s="2">
        <f t="shared" si="57"/>
        <v>4.8046876320372647E-3</v>
      </c>
      <c r="H646" s="2" t="str">
        <f t="shared" si="58"/>
        <v>Sell</v>
      </c>
    </row>
    <row r="647" spans="1:8" ht="13.5" x14ac:dyDescent="0.25">
      <c r="A647" s="3">
        <f>TITRES_STAT!B650</f>
        <v>43244</v>
      </c>
      <c r="B647" s="5">
        <f>TITRES_STAT!D650</f>
        <v>1.54</v>
      </c>
      <c r="C647" s="2">
        <f t="shared" si="54"/>
        <v>1.4376560826906926</v>
      </c>
      <c r="D647" s="2">
        <f t="shared" si="56"/>
        <v>1.4780940910286402</v>
      </c>
      <c r="E647" s="2">
        <f t="shared" si="55"/>
        <v>-4.043800833794764E-2</v>
      </c>
      <c r="F647" s="2">
        <f t="shared" si="59"/>
        <v>-4.9387986423491473E-2</v>
      </c>
      <c r="G647" s="2">
        <f t="shared" si="57"/>
        <v>8.9499780855438332E-3</v>
      </c>
      <c r="H647" s="2" t="str">
        <f t="shared" si="58"/>
        <v>Sell</v>
      </c>
    </row>
    <row r="648" spans="1:8" ht="13.5" x14ac:dyDescent="0.25">
      <c r="A648" s="3">
        <f>TITRES_STAT!B651</f>
        <v>43245</v>
      </c>
      <c r="B648" s="5">
        <f>TITRES_STAT!D651</f>
        <v>1.6</v>
      </c>
      <c r="C648" s="2">
        <f t="shared" si="54"/>
        <v>1.4472474545844323</v>
      </c>
      <c r="D648" s="2">
        <f t="shared" si="56"/>
        <v>1.487124158359852</v>
      </c>
      <c r="E648" s="2">
        <f t="shared" si="55"/>
        <v>-3.9876703775419742E-2</v>
      </c>
      <c r="F648" s="2">
        <f t="shared" si="59"/>
        <v>-4.7485729893877129E-2</v>
      </c>
      <c r="G648" s="2">
        <f t="shared" si="57"/>
        <v>7.6090261184573876E-3</v>
      </c>
      <c r="H648" s="2" t="str">
        <f t="shared" si="58"/>
        <v>Sell</v>
      </c>
    </row>
    <row r="649" spans="1:8" ht="13.5" x14ac:dyDescent="0.25">
      <c r="A649" s="3">
        <f>TITRES_STAT!B652</f>
        <v>43248</v>
      </c>
      <c r="B649" s="5">
        <f>TITRES_STAT!D652</f>
        <v>1.59</v>
      </c>
      <c r="C649" s="2">
        <f t="shared" si="54"/>
        <v>1.455363230802212</v>
      </c>
      <c r="D649" s="2">
        <f t="shared" si="56"/>
        <v>1.494744591073937</v>
      </c>
      <c r="E649" s="2">
        <f t="shared" si="55"/>
        <v>-3.9381360271725008E-2</v>
      </c>
      <c r="F649" s="2">
        <f t="shared" si="59"/>
        <v>-4.5864855969446713E-2</v>
      </c>
      <c r="G649" s="2">
        <f t="shared" si="57"/>
        <v>6.4834956977217056E-3</v>
      </c>
      <c r="H649" s="2" t="str">
        <f t="shared" si="58"/>
        <v>Sell</v>
      </c>
    </row>
    <row r="650" spans="1:8" ht="13.5" x14ac:dyDescent="0.25">
      <c r="A650" s="3">
        <f>TITRES_STAT!B653</f>
        <v>43249</v>
      </c>
      <c r="B650" s="5">
        <f>TITRES_STAT!D653</f>
        <v>1.59</v>
      </c>
      <c r="C650" s="2">
        <f t="shared" si="54"/>
        <v>1.4622304260634102</v>
      </c>
      <c r="D650" s="2">
        <f t="shared" si="56"/>
        <v>1.5018005472906824</v>
      </c>
      <c r="E650" s="2">
        <f t="shared" si="55"/>
        <v>-3.9570121227272104E-2</v>
      </c>
      <c r="F650" s="2">
        <f t="shared" si="59"/>
        <v>-4.4605909021011789E-2</v>
      </c>
      <c r="G650" s="2">
        <f t="shared" si="57"/>
        <v>5.035787793739685E-3</v>
      </c>
      <c r="H650" s="2" t="str">
        <f t="shared" si="58"/>
        <v>Sell</v>
      </c>
    </row>
    <row r="651" spans="1:8" ht="13.5" x14ac:dyDescent="0.25">
      <c r="A651" s="3">
        <f>TITRES_STAT!B654</f>
        <v>43250</v>
      </c>
      <c r="B651" s="5">
        <f>TITRES_STAT!D654</f>
        <v>1.53</v>
      </c>
      <c r="C651" s="2">
        <f t="shared" si="54"/>
        <v>1.4680411297459626</v>
      </c>
      <c r="D651" s="2">
        <f t="shared" si="56"/>
        <v>1.5038893956395207</v>
      </c>
      <c r="E651" s="2">
        <f t="shared" si="55"/>
        <v>-3.5848265893558162E-2</v>
      </c>
      <c r="F651" s="2">
        <f t="shared" si="59"/>
        <v>-4.2854380395521065E-2</v>
      </c>
      <c r="G651" s="2">
        <f t="shared" si="57"/>
        <v>7.0061145019629026E-3</v>
      </c>
      <c r="H651" s="2" t="str">
        <f t="shared" si="58"/>
        <v>Sell</v>
      </c>
    </row>
    <row r="652" spans="1:8" ht="13.5" x14ac:dyDescent="0.25">
      <c r="A652" s="3">
        <f>TITRES_STAT!B655</f>
        <v>43251</v>
      </c>
      <c r="B652" s="5">
        <f>TITRES_STAT!D655</f>
        <v>1.47</v>
      </c>
      <c r="C652" s="2">
        <f t="shared" si="54"/>
        <v>1.4729578790158144</v>
      </c>
      <c r="D652" s="2">
        <f t="shared" si="56"/>
        <v>1.5013790700365932</v>
      </c>
      <c r="E652" s="2">
        <f t="shared" si="55"/>
        <v>-2.842119102077878E-2</v>
      </c>
      <c r="F652" s="2">
        <f t="shared" si="59"/>
        <v>-3.9967742520572606E-2</v>
      </c>
      <c r="G652" s="2">
        <f t="shared" si="57"/>
        <v>1.1546551499793827E-2</v>
      </c>
      <c r="H652" s="2" t="str">
        <f t="shared" si="58"/>
        <v>Sell</v>
      </c>
    </row>
    <row r="653" spans="1:8" ht="13.5" x14ac:dyDescent="0.25">
      <c r="A653" s="3">
        <f>TITRES_STAT!B656</f>
        <v>43252</v>
      </c>
      <c r="B653" s="5">
        <f>TITRES_STAT!D656</f>
        <v>1.43</v>
      </c>
      <c r="C653" s="2">
        <f t="shared" si="54"/>
        <v>1.4771182053210739</v>
      </c>
      <c r="D653" s="2">
        <f t="shared" si="56"/>
        <v>1.4960917315153641</v>
      </c>
      <c r="E653" s="2">
        <f t="shared" si="55"/>
        <v>-1.8973526194290269E-2</v>
      </c>
      <c r="F653" s="2">
        <f t="shared" si="59"/>
        <v>-3.5768899255316143E-2</v>
      </c>
      <c r="G653" s="2">
        <f t="shared" si="57"/>
        <v>1.6795373061025874E-2</v>
      </c>
      <c r="H653" s="2" t="str">
        <f t="shared" si="58"/>
        <v>Sell</v>
      </c>
    </row>
    <row r="654" spans="1:8" ht="13.5" x14ac:dyDescent="0.25">
      <c r="A654" s="3">
        <f>TITRES_STAT!B657</f>
        <v>43255</v>
      </c>
      <c r="B654" s="5">
        <f>TITRES_STAT!D657</f>
        <v>1.41</v>
      </c>
      <c r="C654" s="2">
        <f t="shared" si="54"/>
        <v>1.480638481425524</v>
      </c>
      <c r="D654" s="2">
        <f t="shared" si="56"/>
        <v>1.4897145662179296</v>
      </c>
      <c r="E654" s="2">
        <f t="shared" si="55"/>
        <v>-9.0760847924056254E-3</v>
      </c>
      <c r="F654" s="2">
        <f t="shared" si="59"/>
        <v>-3.0430336362734043E-2</v>
      </c>
      <c r="G654" s="2">
        <f t="shared" si="57"/>
        <v>2.1354251570328418E-2</v>
      </c>
      <c r="H654" s="2" t="str">
        <f t="shared" si="58"/>
        <v>Sell</v>
      </c>
    </row>
    <row r="655" spans="1:8" ht="13.5" x14ac:dyDescent="0.25">
      <c r="A655" s="3">
        <f>TITRES_STAT!B658</f>
        <v>43256</v>
      </c>
      <c r="B655" s="5">
        <f>TITRES_STAT!D658</f>
        <v>1.37</v>
      </c>
      <c r="C655" s="2">
        <f t="shared" ref="C655:C718" si="60">$C$4*B645+C654*(1-$C$4)</f>
        <v>1.4836171765908281</v>
      </c>
      <c r="D655" s="2">
        <f t="shared" si="56"/>
        <v>1.480846820572157</v>
      </c>
      <c r="E655" s="2">
        <f t="shared" si="55"/>
        <v>2.7703560186711496E-3</v>
      </c>
      <c r="F655" s="2">
        <f t="shared" si="59"/>
        <v>-2.3790197886453004E-2</v>
      </c>
      <c r="G655" s="2">
        <f t="shared" si="57"/>
        <v>2.6560553905124153E-2</v>
      </c>
      <c r="H655" s="2" t="str">
        <f t="shared" si="58"/>
        <v>Sell</v>
      </c>
    </row>
    <row r="656" spans="1:8" ht="13.5" x14ac:dyDescent="0.25">
      <c r="A656" s="3">
        <f>TITRES_STAT!B659</f>
        <v>43257</v>
      </c>
      <c r="B656" s="5">
        <f>TITRES_STAT!D659</f>
        <v>1.35</v>
      </c>
      <c r="C656" s="2">
        <f t="shared" si="60"/>
        <v>1.4861376109614701</v>
      </c>
      <c r="D656" s="2">
        <f t="shared" si="56"/>
        <v>1.471154463492738</v>
      </c>
      <c r="E656" s="2">
        <f t="shared" si="55"/>
        <v>1.4983147468732083E-2</v>
      </c>
      <c r="F656" s="2">
        <f t="shared" si="59"/>
        <v>-1.6035528815415988E-2</v>
      </c>
      <c r="G656" s="2">
        <f t="shared" si="57"/>
        <v>3.1018676284148072E-2</v>
      </c>
      <c r="H656" s="2" t="str">
        <f t="shared" si="58"/>
        <v>Sell</v>
      </c>
    </row>
    <row r="657" spans="1:8" ht="13.5" x14ac:dyDescent="0.25">
      <c r="A657" s="3">
        <f>TITRES_STAT!B660</f>
        <v>43258</v>
      </c>
      <c r="B657" s="5">
        <f>TITRES_STAT!D660</f>
        <v>1.32</v>
      </c>
      <c r="C657" s="2">
        <f t="shared" si="60"/>
        <v>1.4944241323520133</v>
      </c>
      <c r="D657" s="2">
        <f t="shared" si="56"/>
        <v>1.45995783656735</v>
      </c>
      <c r="E657" s="2">
        <f t="shared" si="55"/>
        <v>3.4466295784663314E-2</v>
      </c>
      <c r="F657" s="2">
        <f t="shared" si="59"/>
        <v>-5.9351638954001276E-3</v>
      </c>
      <c r="G657" s="2">
        <f t="shared" si="57"/>
        <v>4.0401459680063444E-2</v>
      </c>
      <c r="H657" s="2" t="str">
        <f t="shared" si="58"/>
        <v>Sell</v>
      </c>
    </row>
    <row r="658" spans="1:8" ht="13.5" x14ac:dyDescent="0.25">
      <c r="A658" s="3">
        <f>TITRES_STAT!B661</f>
        <v>43259</v>
      </c>
      <c r="B658" s="5">
        <f>TITRES_STAT!D661</f>
        <v>1.31</v>
      </c>
      <c r="C658" s="2">
        <f t="shared" si="60"/>
        <v>1.5106665735286267</v>
      </c>
      <c r="D658" s="2">
        <f t="shared" si="56"/>
        <v>1.4488498486734722</v>
      </c>
      <c r="E658" s="2">
        <f t="shared" si="55"/>
        <v>6.1816724855154437E-2</v>
      </c>
      <c r="F658" s="2">
        <f t="shared" si="59"/>
        <v>7.6152138547107857E-3</v>
      </c>
      <c r="G658" s="2">
        <f t="shared" si="57"/>
        <v>5.4201511000443653E-2</v>
      </c>
      <c r="H658" s="2" t="str">
        <f t="shared" si="58"/>
        <v>Sell</v>
      </c>
    </row>
    <row r="659" spans="1:8" ht="13.5" x14ac:dyDescent="0.25">
      <c r="A659" s="3">
        <f>TITRES_STAT!B662</f>
        <v>43262</v>
      </c>
      <c r="B659" s="5">
        <f>TITRES_STAT!D662</f>
        <v>1.31</v>
      </c>
      <c r="C659" s="2">
        <f t="shared" si="60"/>
        <v>1.5228717160626841</v>
      </c>
      <c r="D659" s="2">
        <f t="shared" si="56"/>
        <v>1.4385646746976595</v>
      </c>
      <c r="E659" s="2">
        <f t="shared" si="55"/>
        <v>8.4307041365024649E-2</v>
      </c>
      <c r="F659" s="2">
        <f t="shared" si="59"/>
        <v>2.2953579356773557E-2</v>
      </c>
      <c r="G659" s="2">
        <f t="shared" si="57"/>
        <v>6.1353462008251092E-2</v>
      </c>
      <c r="H659" s="2" t="str">
        <f t="shared" si="58"/>
        <v>Sell</v>
      </c>
    </row>
    <row r="660" spans="1:8" ht="13.5" x14ac:dyDescent="0.25">
      <c r="A660" s="3">
        <f>TITRES_STAT!B663</f>
        <v>43263</v>
      </c>
      <c r="B660" s="5">
        <f>TITRES_STAT!D663</f>
        <v>1.31</v>
      </c>
      <c r="C660" s="2">
        <f t="shared" si="60"/>
        <v>1.5331991443607327</v>
      </c>
      <c r="D660" s="2">
        <f t="shared" si="56"/>
        <v>1.4290413654607959</v>
      </c>
      <c r="E660" s="2">
        <f t="shared" si="55"/>
        <v>0.10415777889993683</v>
      </c>
      <c r="F660" s="2">
        <f t="shared" si="59"/>
        <v>3.9194419265406219E-2</v>
      </c>
      <c r="G660" s="2">
        <f t="shared" si="57"/>
        <v>6.4963359634530607E-2</v>
      </c>
      <c r="H660" s="2" t="str">
        <f t="shared" si="58"/>
        <v>Sell</v>
      </c>
    </row>
    <row r="661" spans="1:8" ht="13.5" x14ac:dyDescent="0.25">
      <c r="A661" s="3">
        <f>TITRES_STAT!B664</f>
        <v>43264</v>
      </c>
      <c r="B661" s="5">
        <f>TITRES_STAT!D664</f>
        <v>1.3</v>
      </c>
      <c r="C661" s="2">
        <f t="shared" si="60"/>
        <v>1.5327069683052352</v>
      </c>
      <c r="D661" s="2">
        <f t="shared" si="56"/>
        <v>1.4194827457970332</v>
      </c>
      <c r="E661" s="2">
        <f t="shared" si="55"/>
        <v>0.11322422250820208</v>
      </c>
      <c r="F661" s="2">
        <f t="shared" si="59"/>
        <v>5.4000379913965391E-2</v>
      </c>
      <c r="G661" s="2">
        <f t="shared" si="57"/>
        <v>5.9223842594236686E-2</v>
      </c>
      <c r="H661" s="2" t="str">
        <f t="shared" si="58"/>
        <v>Sell</v>
      </c>
    </row>
    <row r="662" spans="1:8" ht="13.5" x14ac:dyDescent="0.25">
      <c r="A662" s="3">
        <f>TITRES_STAT!B665</f>
        <v>43265</v>
      </c>
      <c r="B662" s="5">
        <f>TITRES_STAT!D665</f>
        <v>1.3</v>
      </c>
      <c r="C662" s="2">
        <f t="shared" si="60"/>
        <v>1.5230597424121222</v>
      </c>
      <c r="D662" s="2">
        <f t="shared" si="56"/>
        <v>1.41063217203429</v>
      </c>
      <c r="E662" s="2">
        <f t="shared" si="55"/>
        <v>0.11242757037783213</v>
      </c>
      <c r="F662" s="2">
        <f t="shared" si="59"/>
        <v>6.5685818006738741E-2</v>
      </c>
      <c r="G662" s="2">
        <f t="shared" si="57"/>
        <v>4.674175237109339E-2</v>
      </c>
      <c r="H662" s="2" t="str">
        <f t="shared" si="58"/>
        <v>Sell</v>
      </c>
    </row>
    <row r="663" spans="1:8" ht="13.5" x14ac:dyDescent="0.25">
      <c r="A663" s="3">
        <f>TITRES_STAT!B666</f>
        <v>43269</v>
      </c>
      <c r="B663" s="5">
        <f>TITRES_STAT!D666</f>
        <v>1.33</v>
      </c>
      <c r="C663" s="2">
        <f t="shared" si="60"/>
        <v>1.5087428589641034</v>
      </c>
      <c r="D663" s="2">
        <f t="shared" si="56"/>
        <v>1.4046594185502685</v>
      </c>
      <c r="E663" s="2">
        <f t="shared" si="55"/>
        <v>0.10408344041383488</v>
      </c>
      <c r="F663" s="2">
        <f t="shared" si="59"/>
        <v>7.3365342488157972E-2</v>
      </c>
      <c r="G663" s="2">
        <f t="shared" si="57"/>
        <v>3.071809792567691E-2</v>
      </c>
      <c r="H663" s="2" t="str">
        <f t="shared" si="58"/>
        <v>Sell</v>
      </c>
    </row>
    <row r="664" spans="1:8" ht="13.5" x14ac:dyDescent="0.25">
      <c r="A664" s="3">
        <f>TITRES_STAT!B667</f>
        <v>43270</v>
      </c>
      <c r="B664" s="5">
        <f>TITRES_STAT!D667</f>
        <v>1.38</v>
      </c>
      <c r="C664" s="2">
        <f t="shared" si="60"/>
        <v>1.4935516498927031</v>
      </c>
      <c r="D664" s="2">
        <f t="shared" si="56"/>
        <v>1.4028327949539523</v>
      </c>
      <c r="E664" s="2">
        <f t="shared" si="55"/>
        <v>9.0718854938750759E-2</v>
      </c>
      <c r="F664" s="2">
        <f t="shared" si="59"/>
        <v>7.6836044978276535E-2</v>
      </c>
      <c r="G664" s="2">
        <f t="shared" si="57"/>
        <v>1.3882809960474224E-2</v>
      </c>
      <c r="H664" s="2" t="str">
        <f t="shared" si="58"/>
        <v>Sell</v>
      </c>
    </row>
    <row r="665" spans="1:8" ht="13.5" x14ac:dyDescent="0.25">
      <c r="A665" s="3">
        <f>TITRES_STAT!B668</f>
        <v>43271</v>
      </c>
      <c r="B665" s="5">
        <f>TITRES_STAT!D668</f>
        <v>1.46</v>
      </c>
      <c r="C665" s="2">
        <f t="shared" si="60"/>
        <v>1.4745437037553641</v>
      </c>
      <c r="D665" s="2">
        <f t="shared" si="56"/>
        <v>1.4070674027351411</v>
      </c>
      <c r="E665" s="2">
        <f t="shared" si="55"/>
        <v>6.7476301020223062E-2</v>
      </c>
      <c r="F665" s="2">
        <f t="shared" si="59"/>
        <v>7.4964096186665843E-2</v>
      </c>
      <c r="G665" s="2">
        <f t="shared" si="57"/>
        <v>-7.4877951664427816E-3</v>
      </c>
      <c r="H665" s="2" t="str">
        <f t="shared" si="58"/>
        <v>Hold</v>
      </c>
    </row>
    <row r="666" spans="1:8" ht="13.5" x14ac:dyDescent="0.25">
      <c r="A666" s="3">
        <f>TITRES_STAT!B669</f>
        <v>43272</v>
      </c>
      <c r="B666" s="5">
        <f>TITRES_STAT!D669</f>
        <v>1.46</v>
      </c>
      <c r="C666" s="2">
        <f t="shared" si="60"/>
        <v>1.4553831339468466</v>
      </c>
      <c r="D666" s="2">
        <f t="shared" si="56"/>
        <v>1.4109883358658712</v>
      </c>
      <c r="E666" s="2">
        <f t="shared" si="55"/>
        <v>4.4394798080975351E-2</v>
      </c>
      <c r="F666" s="2">
        <f t="shared" si="59"/>
        <v>6.8850236565527745E-2</v>
      </c>
      <c r="G666" s="2">
        <f t="shared" si="57"/>
        <v>-2.4455438484552394E-2</v>
      </c>
      <c r="H666" s="2" t="str">
        <f t="shared" si="58"/>
        <v>Hold</v>
      </c>
    </row>
    <row r="667" spans="1:8" ht="13.5" x14ac:dyDescent="0.25">
      <c r="A667" s="3">
        <f>TITRES_STAT!B670</f>
        <v>43273</v>
      </c>
      <c r="B667" s="5">
        <f>TITRES_STAT!D670</f>
        <v>1.52</v>
      </c>
      <c r="C667" s="2">
        <f t="shared" si="60"/>
        <v>1.4345549594934857</v>
      </c>
      <c r="D667" s="2">
        <f t="shared" si="56"/>
        <v>1.4190632739498807</v>
      </c>
      <c r="E667" s="2">
        <f t="shared" si="55"/>
        <v>1.5491685543604916E-2</v>
      </c>
      <c r="F667" s="2">
        <f t="shared" si="59"/>
        <v>5.8178526361143179E-2</v>
      </c>
      <c r="G667" s="2">
        <f t="shared" si="57"/>
        <v>-4.2686840817538263E-2</v>
      </c>
      <c r="H667" s="2" t="str">
        <f t="shared" si="58"/>
        <v>Hold</v>
      </c>
    </row>
    <row r="668" spans="1:8" ht="13.5" x14ac:dyDescent="0.25">
      <c r="A668" s="3">
        <f>TITRES_STAT!B671</f>
        <v>43276</v>
      </c>
      <c r="B668" s="5">
        <f>TITRES_STAT!D671</f>
        <v>1.52</v>
      </c>
      <c r="C668" s="2">
        <f t="shared" si="60"/>
        <v>1.4153926580329492</v>
      </c>
      <c r="D668" s="2">
        <f t="shared" si="56"/>
        <v>1.4265400684721119</v>
      </c>
      <c r="E668" s="2">
        <f t="shared" ref="E668:E731" si="61">C668-D668</f>
        <v>-1.1147410439162675E-2</v>
      </c>
      <c r="F668" s="2">
        <f t="shared" si="59"/>
        <v>4.431333900108201E-2</v>
      </c>
      <c r="G668" s="2">
        <f t="shared" si="57"/>
        <v>-5.5460749440244685E-2</v>
      </c>
      <c r="H668" s="2" t="str">
        <f t="shared" si="58"/>
        <v>Hold</v>
      </c>
    </row>
    <row r="669" spans="1:8" ht="13.5" x14ac:dyDescent="0.25">
      <c r="A669" s="3">
        <f>TITRES_STAT!B672</f>
        <v>43277</v>
      </c>
      <c r="B669" s="5">
        <f>TITRES_STAT!D672</f>
        <v>1.48</v>
      </c>
      <c r="C669" s="2">
        <f t="shared" si="60"/>
        <v>1.3991784029509571</v>
      </c>
      <c r="D669" s="2">
        <f t="shared" ref="D669:D732" si="62">$D$4*B669+(1-$D$4)*D668</f>
        <v>1.4305000634001035</v>
      </c>
      <c r="E669" s="2">
        <f t="shared" si="61"/>
        <v>-3.1321660449146416E-2</v>
      </c>
      <c r="F669" s="2">
        <f t="shared" si="59"/>
        <v>2.9186339111036328E-2</v>
      </c>
      <c r="G669" s="2">
        <f t="shared" si="57"/>
        <v>-6.050799956018274E-2</v>
      </c>
      <c r="H669" s="2" t="str">
        <f t="shared" si="58"/>
        <v>Hold</v>
      </c>
    </row>
    <row r="670" spans="1:8" ht="13.5" x14ac:dyDescent="0.25">
      <c r="A670" s="3">
        <f>TITRES_STAT!B673</f>
        <v>43278</v>
      </c>
      <c r="B670" s="5">
        <f>TITRES_STAT!D673</f>
        <v>1.48</v>
      </c>
      <c r="C670" s="2">
        <f t="shared" si="60"/>
        <v>1.3854586486508098</v>
      </c>
      <c r="D670" s="2">
        <f t="shared" si="62"/>
        <v>1.4341667253704662</v>
      </c>
      <c r="E670" s="2">
        <f t="shared" si="61"/>
        <v>-4.8708076719656379E-2</v>
      </c>
      <c r="F670" s="2">
        <f t="shared" si="59"/>
        <v>1.3607455944897788E-2</v>
      </c>
      <c r="G670" s="2">
        <f t="shared" si="57"/>
        <v>-6.2315532664554169E-2</v>
      </c>
      <c r="H670" s="2" t="str">
        <f t="shared" si="58"/>
        <v>Hold</v>
      </c>
    </row>
    <row r="671" spans="1:8" ht="13.5" x14ac:dyDescent="0.25">
      <c r="A671" s="3">
        <f>TITRES_STAT!B674</f>
        <v>43279</v>
      </c>
      <c r="B671" s="5">
        <f>TITRES_STAT!D674</f>
        <v>1.48</v>
      </c>
      <c r="C671" s="2">
        <f t="shared" si="60"/>
        <v>1.3723111642429928</v>
      </c>
      <c r="D671" s="2">
        <f t="shared" si="62"/>
        <v>1.4375617827504314</v>
      </c>
      <c r="E671" s="2">
        <f t="shared" si="61"/>
        <v>-6.5250618507438629E-2</v>
      </c>
      <c r="F671" s="2">
        <f t="shared" si="59"/>
        <v>-2.1641589455694953E-3</v>
      </c>
      <c r="G671" s="2">
        <f t="shared" si="57"/>
        <v>-6.3086459561869132E-2</v>
      </c>
      <c r="H671" s="2" t="str">
        <f t="shared" si="58"/>
        <v>Hold</v>
      </c>
    </row>
    <row r="672" spans="1:8" ht="13.5" x14ac:dyDescent="0.25">
      <c r="A672" s="3">
        <f>TITRES_STAT!B675</f>
        <v>43280</v>
      </c>
      <c r="B672" s="5">
        <f>TITRES_STAT!D675</f>
        <v>1.48</v>
      </c>
      <c r="C672" s="2">
        <f t="shared" si="60"/>
        <v>1.3611863697440707</v>
      </c>
      <c r="D672" s="2">
        <f t="shared" si="62"/>
        <v>1.4407053543985475</v>
      </c>
      <c r="E672" s="2">
        <f t="shared" si="61"/>
        <v>-7.9518984654476821E-2</v>
      </c>
      <c r="F672" s="2">
        <f t="shared" si="59"/>
        <v>-1.7635124087350962E-2</v>
      </c>
      <c r="G672" s="2">
        <f t="shared" si="57"/>
        <v>-6.1883860567125859E-2</v>
      </c>
      <c r="H672" s="2" t="str">
        <f t="shared" si="58"/>
        <v>Hold</v>
      </c>
    </row>
    <row r="673" spans="1:8" ht="13.5" x14ac:dyDescent="0.25">
      <c r="A673" s="3">
        <f>TITRES_STAT!B676</f>
        <v>43283</v>
      </c>
      <c r="B673" s="5">
        <f>TITRES_STAT!D676</f>
        <v>1.51</v>
      </c>
      <c r="C673" s="2">
        <f t="shared" si="60"/>
        <v>1.3563884667065214</v>
      </c>
      <c r="D673" s="2">
        <f t="shared" si="62"/>
        <v>1.4458382911097662</v>
      </c>
      <c r="E673" s="2">
        <f t="shared" si="61"/>
        <v>-8.9449824403244893E-2</v>
      </c>
      <c r="F673" s="2">
        <f t="shared" si="59"/>
        <v>-3.1998064150529748E-2</v>
      </c>
      <c r="G673" s="2">
        <f t="shared" si="57"/>
        <v>-5.7451760252715145E-2</v>
      </c>
      <c r="H673" s="2" t="str">
        <f t="shared" si="58"/>
        <v>Hold</v>
      </c>
    </row>
    <row r="674" spans="1:8" ht="13.5" x14ac:dyDescent="0.25">
      <c r="A674" s="3">
        <f>TITRES_STAT!B677</f>
        <v>43284</v>
      </c>
      <c r="B674" s="5">
        <f>TITRES_STAT!D677</f>
        <v>1.51</v>
      </c>
      <c r="C674" s="2">
        <f t="shared" si="60"/>
        <v>1.3600210102901333</v>
      </c>
      <c r="D674" s="2">
        <f t="shared" si="62"/>
        <v>1.4505910102868207</v>
      </c>
      <c r="E674" s="2">
        <f t="shared" si="61"/>
        <v>-9.0569999996687356E-2</v>
      </c>
      <c r="F674" s="2">
        <f t="shared" si="59"/>
        <v>-4.3712451319761272E-2</v>
      </c>
      <c r="G674" s="2">
        <f t="shared" si="57"/>
        <v>-4.6857548676926083E-2</v>
      </c>
      <c r="H674" s="2" t="str">
        <f t="shared" si="58"/>
        <v>Hold</v>
      </c>
    </row>
    <row r="675" spans="1:8" ht="13.5" x14ac:dyDescent="0.25">
      <c r="A675" s="3">
        <f>TITRES_STAT!B678</f>
        <v>43285</v>
      </c>
      <c r="B675" s="5">
        <f>TITRES_STAT!D678</f>
        <v>1.54</v>
      </c>
      <c r="C675" s="2">
        <f t="shared" si="60"/>
        <v>1.3754023933224206</v>
      </c>
      <c r="D675" s="2">
        <f t="shared" si="62"/>
        <v>1.4572138984137228</v>
      </c>
      <c r="E675" s="2">
        <f t="shared" si="61"/>
        <v>-8.1811505091302195E-2</v>
      </c>
      <c r="F675" s="2">
        <f t="shared" si="59"/>
        <v>-5.1332262074069462E-2</v>
      </c>
      <c r="G675" s="2">
        <f t="shared" si="57"/>
        <v>-3.0479243017232732E-2</v>
      </c>
      <c r="H675" s="2" t="str">
        <f t="shared" si="58"/>
        <v>Hold</v>
      </c>
    </row>
    <row r="676" spans="1:8" ht="13.5" x14ac:dyDescent="0.25">
      <c r="A676" s="3">
        <f>TITRES_STAT!B679</f>
        <v>43286</v>
      </c>
      <c r="B676" s="5">
        <f>TITRES_STAT!D679</f>
        <v>1.54</v>
      </c>
      <c r="C676" s="2">
        <f t="shared" si="60"/>
        <v>1.388417409734356</v>
      </c>
      <c r="D676" s="2">
        <f t="shared" si="62"/>
        <v>1.4633462022349284</v>
      </c>
      <c r="E676" s="2">
        <f t="shared" si="61"/>
        <v>-7.4928792500572383E-2</v>
      </c>
      <c r="F676" s="2">
        <f t="shared" si="59"/>
        <v>-5.6051568159370055E-2</v>
      </c>
      <c r="G676" s="2">
        <f t="shared" ref="G676:G739" si="63">E676-F676</f>
        <v>-1.8877224341202328E-2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43287</v>
      </c>
      <c r="B677" s="5">
        <f>TITRES_STAT!D680</f>
        <v>1.54</v>
      </c>
      <c r="C677" s="2">
        <f t="shared" si="60"/>
        <v>1.4086608851598397</v>
      </c>
      <c r="D677" s="2">
        <f t="shared" si="62"/>
        <v>1.4690242613286373</v>
      </c>
      <c r="E677" s="2">
        <f t="shared" si="61"/>
        <v>-6.0363376168797611E-2</v>
      </c>
      <c r="F677" s="2">
        <f t="shared" ref="F677:F740" si="65">(E677*(2/(10)))+((1-(2/10))*F676)</f>
        <v>-5.6913929761255568E-2</v>
      </c>
      <c r="G677" s="2">
        <f t="shared" si="63"/>
        <v>-3.4494464075420436E-3</v>
      </c>
      <c r="H677" s="2" t="str">
        <f t="shared" si="64"/>
        <v>Hold</v>
      </c>
    </row>
    <row r="678" spans="1:8" ht="13.5" x14ac:dyDescent="0.25">
      <c r="A678" s="3">
        <f>TITRES_STAT!B681</f>
        <v>43290</v>
      </c>
      <c r="B678" s="5">
        <f>TITRES_STAT!D681</f>
        <v>1.5</v>
      </c>
      <c r="C678" s="2">
        <f t="shared" si="60"/>
        <v>1.4257899797506335</v>
      </c>
      <c r="D678" s="2">
        <f t="shared" si="62"/>
        <v>1.4713187604894791</v>
      </c>
      <c r="E678" s="2">
        <f t="shared" si="61"/>
        <v>-4.5528780738845587E-2</v>
      </c>
      <c r="F678" s="2">
        <f t="shared" si="65"/>
        <v>-5.4636899956773573E-2</v>
      </c>
      <c r="G678" s="2">
        <f t="shared" si="63"/>
        <v>9.108119217927986E-3</v>
      </c>
      <c r="H678" s="2" t="str">
        <f t="shared" si="64"/>
        <v>Sell</v>
      </c>
    </row>
    <row r="679" spans="1:8" ht="13.5" x14ac:dyDescent="0.25">
      <c r="A679" s="3">
        <f>TITRES_STAT!B682</f>
        <v>43291</v>
      </c>
      <c r="B679" s="5">
        <f>TITRES_STAT!D682</f>
        <v>1.5</v>
      </c>
      <c r="C679" s="2">
        <f t="shared" si="60"/>
        <v>1.4341299828659206</v>
      </c>
      <c r="D679" s="2">
        <f t="shared" si="62"/>
        <v>1.4734432967495177</v>
      </c>
      <c r="E679" s="2">
        <f t="shared" si="61"/>
        <v>-3.9313313883597045E-2</v>
      </c>
      <c r="F679" s="2">
        <f t="shared" si="65"/>
        <v>-5.1572182742138269E-2</v>
      </c>
      <c r="G679" s="2">
        <f t="shared" si="63"/>
        <v>1.2258868858541223E-2</v>
      </c>
      <c r="H679" s="2" t="str">
        <f t="shared" si="64"/>
        <v>Sell</v>
      </c>
    </row>
    <row r="680" spans="1:8" ht="13.5" x14ac:dyDescent="0.25">
      <c r="A680" s="3">
        <f>TITRES_STAT!B683</f>
        <v>43292</v>
      </c>
      <c r="B680" s="5">
        <f>TITRES_STAT!D683</f>
        <v>1.48</v>
      </c>
      <c r="C680" s="2">
        <f t="shared" si="60"/>
        <v>1.4411869085788558</v>
      </c>
      <c r="D680" s="2">
        <f t="shared" si="62"/>
        <v>1.4739289784717755</v>
      </c>
      <c r="E680" s="2">
        <f t="shared" si="61"/>
        <v>-3.2742069892919723E-2</v>
      </c>
      <c r="F680" s="2">
        <f t="shared" si="65"/>
        <v>-4.7806160172294561E-2</v>
      </c>
      <c r="G680" s="2">
        <f t="shared" si="63"/>
        <v>1.5064090279374838E-2</v>
      </c>
      <c r="H680" s="2" t="str">
        <f t="shared" si="64"/>
        <v>Sell</v>
      </c>
    </row>
    <row r="681" spans="1:8" ht="13.5" x14ac:dyDescent="0.25">
      <c r="A681" s="3">
        <f>TITRES_STAT!B684</f>
        <v>43293</v>
      </c>
      <c r="B681" s="5">
        <f>TITRES_STAT!D684</f>
        <v>1.48</v>
      </c>
      <c r="C681" s="2">
        <f t="shared" si="60"/>
        <v>1.4471581534128779</v>
      </c>
      <c r="D681" s="2">
        <f t="shared" si="62"/>
        <v>1.4743786837701625</v>
      </c>
      <c r="E681" s="2">
        <f t="shared" si="61"/>
        <v>-2.7220530357284556E-2</v>
      </c>
      <c r="F681" s="2">
        <f t="shared" si="65"/>
        <v>-4.3689034209292564E-2</v>
      </c>
      <c r="G681" s="2">
        <f t="shared" si="63"/>
        <v>1.6468503852008008E-2</v>
      </c>
      <c r="H681" s="2" t="str">
        <f t="shared" si="64"/>
        <v>Sell</v>
      </c>
    </row>
    <row r="682" spans="1:8" ht="13.5" x14ac:dyDescent="0.25">
      <c r="A682" s="3">
        <f>TITRES_STAT!B685</f>
        <v>43294</v>
      </c>
      <c r="B682" s="5">
        <f>TITRES_STAT!D685</f>
        <v>1.42</v>
      </c>
      <c r="C682" s="2">
        <f t="shared" si="60"/>
        <v>1.452210745195512</v>
      </c>
      <c r="D682" s="2">
        <f t="shared" si="62"/>
        <v>1.4703506331205209</v>
      </c>
      <c r="E682" s="2">
        <f t="shared" si="61"/>
        <v>-1.813988792500898E-2</v>
      </c>
      <c r="F682" s="2">
        <f t="shared" si="65"/>
        <v>-3.8579204952435844E-2</v>
      </c>
      <c r="G682" s="2">
        <f t="shared" si="63"/>
        <v>2.0439317027426865E-2</v>
      </c>
      <c r="H682" s="2" t="str">
        <f t="shared" si="64"/>
        <v>Sell</v>
      </c>
    </row>
    <row r="683" spans="1:8" ht="13.5" x14ac:dyDescent="0.25">
      <c r="A683" s="3">
        <f>TITRES_STAT!B686</f>
        <v>43297</v>
      </c>
      <c r="B683" s="5">
        <f>TITRES_STAT!D686</f>
        <v>1.48</v>
      </c>
      <c r="C683" s="2">
        <f t="shared" si="60"/>
        <v>1.4611013997808178</v>
      </c>
      <c r="D683" s="2">
        <f t="shared" si="62"/>
        <v>1.4710654010375193</v>
      </c>
      <c r="E683" s="2">
        <f t="shared" si="61"/>
        <v>-9.9640012567014935E-3</v>
      </c>
      <c r="F683" s="2">
        <f t="shared" si="65"/>
        <v>-3.2856164213288977E-2</v>
      </c>
      <c r="G683" s="2">
        <f t="shared" si="63"/>
        <v>2.2892162956587483E-2</v>
      </c>
      <c r="H683" s="2" t="str">
        <f t="shared" si="64"/>
        <v>Sell</v>
      </c>
    </row>
    <row r="684" spans="1:8" ht="13.5" x14ac:dyDescent="0.25">
      <c r="A684" s="3">
        <f>TITRES_STAT!B687</f>
        <v>43298</v>
      </c>
      <c r="B684" s="5">
        <f>TITRES_STAT!D687</f>
        <v>1.48</v>
      </c>
      <c r="C684" s="2">
        <f t="shared" si="60"/>
        <v>1.4686242613529996</v>
      </c>
      <c r="D684" s="2">
        <f t="shared" si="62"/>
        <v>1.4717272231828882</v>
      </c>
      <c r="E684" s="2">
        <f t="shared" si="61"/>
        <v>-3.102961829888562E-3</v>
      </c>
      <c r="F684" s="2">
        <f t="shared" si="65"/>
        <v>-2.6905523736608896E-2</v>
      </c>
      <c r="G684" s="2">
        <f t="shared" si="63"/>
        <v>2.3802561906720334E-2</v>
      </c>
      <c r="H684" s="2" t="str">
        <f t="shared" si="64"/>
        <v>Sell</v>
      </c>
    </row>
    <row r="685" spans="1:8" ht="13.5" x14ac:dyDescent="0.25">
      <c r="A685" s="3">
        <f>TITRES_STAT!B688</f>
        <v>43299</v>
      </c>
      <c r="B685" s="5">
        <f>TITRES_STAT!D688</f>
        <v>1.47</v>
      </c>
      <c r="C685" s="2">
        <f t="shared" si="60"/>
        <v>1.479605144221769</v>
      </c>
      <c r="D685" s="2">
        <f t="shared" si="62"/>
        <v>1.4715992807248963</v>
      </c>
      <c r="E685" s="2">
        <f t="shared" si="61"/>
        <v>8.0058634968727116E-3</v>
      </c>
      <c r="F685" s="2">
        <f t="shared" si="65"/>
        <v>-1.9923246289912575E-2</v>
      </c>
      <c r="G685" s="2">
        <f t="shared" si="63"/>
        <v>2.7929109786785287E-2</v>
      </c>
      <c r="H685" s="2" t="str">
        <f t="shared" si="64"/>
        <v>Sell</v>
      </c>
    </row>
    <row r="686" spans="1:8" ht="13.5" x14ac:dyDescent="0.25">
      <c r="A686" s="3">
        <f>TITRES_STAT!B689</f>
        <v>43300</v>
      </c>
      <c r="B686" s="5">
        <f>TITRES_STAT!D689</f>
        <v>1.47</v>
      </c>
      <c r="C686" s="2">
        <f t="shared" si="60"/>
        <v>1.4888966604953431</v>
      </c>
      <c r="D686" s="2">
        <f t="shared" si="62"/>
        <v>1.4714808154860151</v>
      </c>
      <c r="E686" s="2">
        <f t="shared" si="61"/>
        <v>1.7415845009328024E-2</v>
      </c>
      <c r="F686" s="2">
        <f t="shared" si="65"/>
        <v>-1.2455428030064457E-2</v>
      </c>
      <c r="G686" s="2">
        <f t="shared" si="63"/>
        <v>2.9871273039392479E-2</v>
      </c>
      <c r="H686" s="2" t="str">
        <f t="shared" si="64"/>
        <v>Sell</v>
      </c>
    </row>
    <row r="687" spans="1:8" ht="13.5" x14ac:dyDescent="0.25">
      <c r="A687" s="3">
        <f>TITRES_STAT!B690</f>
        <v>43301</v>
      </c>
      <c r="B687" s="5">
        <f>TITRES_STAT!D690</f>
        <v>1.47</v>
      </c>
      <c r="C687" s="2">
        <f t="shared" si="60"/>
        <v>1.4967587127268289</v>
      </c>
      <c r="D687" s="2">
        <f t="shared" si="62"/>
        <v>1.4713711254500139</v>
      </c>
      <c r="E687" s="2">
        <f t="shared" si="61"/>
        <v>2.5387587276815005E-2</v>
      </c>
      <c r="F687" s="2">
        <f t="shared" si="65"/>
        <v>-4.8868249686885648E-3</v>
      </c>
      <c r="G687" s="2">
        <f t="shared" si="63"/>
        <v>3.0274412245503569E-2</v>
      </c>
      <c r="H687" s="2" t="str">
        <f t="shared" si="64"/>
        <v>Sell</v>
      </c>
    </row>
    <row r="688" spans="1:8" ht="13.5" x14ac:dyDescent="0.25">
      <c r="A688" s="3">
        <f>TITRES_STAT!B691</f>
        <v>43304</v>
      </c>
      <c r="B688" s="5">
        <f>TITRES_STAT!D691</f>
        <v>1.47</v>
      </c>
      <c r="C688" s="2">
        <f t="shared" si="60"/>
        <v>1.4972573723073168</v>
      </c>
      <c r="D688" s="2">
        <f t="shared" si="62"/>
        <v>1.4712695606018646</v>
      </c>
      <c r="E688" s="2">
        <f t="shared" si="61"/>
        <v>2.5987811705452168E-2</v>
      </c>
      <c r="F688" s="2">
        <f t="shared" si="65"/>
        <v>1.2881023661395815E-3</v>
      </c>
      <c r="G688" s="2">
        <f t="shared" si="63"/>
        <v>2.4699709339312585E-2</v>
      </c>
      <c r="H688" s="2" t="str">
        <f t="shared" si="64"/>
        <v>Sell</v>
      </c>
    </row>
    <row r="689" spans="1:8" ht="13.5" x14ac:dyDescent="0.25">
      <c r="A689" s="3">
        <f>TITRES_STAT!B692</f>
        <v>43305</v>
      </c>
      <c r="B689" s="5">
        <f>TITRES_STAT!D692</f>
        <v>1.47</v>
      </c>
      <c r="C689" s="2">
        <f t="shared" si="60"/>
        <v>1.4976793150292682</v>
      </c>
      <c r="D689" s="2">
        <f t="shared" si="62"/>
        <v>1.4711755190758005</v>
      </c>
      <c r="E689" s="2">
        <f t="shared" si="61"/>
        <v>2.6503795953467746E-2</v>
      </c>
      <c r="F689" s="2">
        <f t="shared" si="65"/>
        <v>6.3312410836052152E-3</v>
      </c>
      <c r="G689" s="2">
        <f t="shared" si="63"/>
        <v>2.0172554869862531E-2</v>
      </c>
      <c r="H689" s="2" t="str">
        <f t="shared" si="64"/>
        <v>Sell</v>
      </c>
    </row>
    <row r="690" spans="1:8" ht="13.5" x14ac:dyDescent="0.25">
      <c r="A690" s="3">
        <f>TITRES_STAT!B693</f>
        <v>43307</v>
      </c>
      <c r="B690" s="5">
        <f>TITRES_STAT!D693</f>
        <v>1.47</v>
      </c>
      <c r="C690" s="2">
        <f t="shared" si="60"/>
        <v>1.4949594204093808</v>
      </c>
      <c r="D690" s="2">
        <f t="shared" si="62"/>
        <v>1.4710884435887042</v>
      </c>
      <c r="E690" s="2">
        <f t="shared" si="61"/>
        <v>2.3870976820676626E-2</v>
      </c>
      <c r="F690" s="2">
        <f t="shared" si="65"/>
        <v>9.8391882310194974E-3</v>
      </c>
      <c r="G690" s="2">
        <f t="shared" si="63"/>
        <v>1.4031788589657129E-2</v>
      </c>
      <c r="H690" s="2" t="str">
        <f t="shared" si="64"/>
        <v>Sell</v>
      </c>
    </row>
    <row r="691" spans="1:8" ht="13.5" x14ac:dyDescent="0.25">
      <c r="A691" s="3">
        <f>TITRES_STAT!B694</f>
        <v>43308</v>
      </c>
      <c r="B691" s="5">
        <f>TITRES_STAT!D694</f>
        <v>1.49</v>
      </c>
      <c r="C691" s="2">
        <f t="shared" si="60"/>
        <v>1.4926579711156298</v>
      </c>
      <c r="D691" s="2">
        <f t="shared" si="62"/>
        <v>1.4724892996191705</v>
      </c>
      <c r="E691" s="2">
        <f t="shared" si="61"/>
        <v>2.0168671496459289E-2</v>
      </c>
      <c r="F691" s="2">
        <f t="shared" si="65"/>
        <v>1.1905084884107457E-2</v>
      </c>
      <c r="G691" s="2">
        <f t="shared" si="63"/>
        <v>8.2635866123518323E-3</v>
      </c>
      <c r="H691" s="2" t="str">
        <f t="shared" si="64"/>
        <v>Sell</v>
      </c>
    </row>
    <row r="692" spans="1:8" ht="13.5" x14ac:dyDescent="0.25">
      <c r="A692" s="3">
        <f>TITRES_STAT!B695</f>
        <v>43311</v>
      </c>
      <c r="B692" s="5">
        <f>TITRES_STAT!D695</f>
        <v>1.45</v>
      </c>
      <c r="C692" s="2">
        <f t="shared" si="60"/>
        <v>1.4814798217132252</v>
      </c>
      <c r="D692" s="2">
        <f t="shared" si="62"/>
        <v>1.4708234255733061</v>
      </c>
      <c r="E692" s="2">
        <f t="shared" si="61"/>
        <v>1.0656396139919089E-2</v>
      </c>
      <c r="F692" s="2">
        <f t="shared" si="65"/>
        <v>1.1655347135269783E-2</v>
      </c>
      <c r="G692" s="2">
        <f t="shared" si="63"/>
        <v>-9.9895099535069441E-4</v>
      </c>
      <c r="H692" s="2" t="str">
        <f t="shared" si="64"/>
        <v>Hold</v>
      </c>
    </row>
    <row r="693" spans="1:8" ht="13.5" x14ac:dyDescent="0.25">
      <c r="A693" s="3">
        <f>TITRES_STAT!B696</f>
        <v>43312</v>
      </c>
      <c r="B693" s="5">
        <f>TITRES_STAT!D696</f>
        <v>1.45</v>
      </c>
      <c r="C693" s="2">
        <f t="shared" si="60"/>
        <v>1.4812521568342674</v>
      </c>
      <c r="D693" s="2">
        <f t="shared" si="62"/>
        <v>1.4692809496049131</v>
      </c>
      <c r="E693" s="2">
        <f t="shared" si="61"/>
        <v>1.1971207229354297E-2</v>
      </c>
      <c r="F693" s="2">
        <f t="shared" si="65"/>
        <v>1.1718519154086686E-2</v>
      </c>
      <c r="G693" s="2">
        <f t="shared" si="63"/>
        <v>2.5268807526761076E-4</v>
      </c>
      <c r="H693" s="2" t="str">
        <f t="shared" si="64"/>
        <v>Sell</v>
      </c>
    </row>
    <row r="694" spans="1:8" ht="13.5" x14ac:dyDescent="0.25">
      <c r="A694" s="3">
        <f>TITRES_STAT!B697</f>
        <v>43313</v>
      </c>
      <c r="B694" s="5">
        <f>TITRES_STAT!D697</f>
        <v>1.39</v>
      </c>
      <c r="C694" s="2">
        <f t="shared" si="60"/>
        <v>1.481059517321303</v>
      </c>
      <c r="D694" s="2">
        <f t="shared" si="62"/>
        <v>1.4634082866712157</v>
      </c>
      <c r="E694" s="2">
        <f t="shared" si="61"/>
        <v>1.7651230650087335E-2</v>
      </c>
      <c r="F694" s="2">
        <f t="shared" si="65"/>
        <v>1.2905061453286817E-2</v>
      </c>
      <c r="G694" s="2">
        <f t="shared" si="63"/>
        <v>4.7461691968005183E-3</v>
      </c>
      <c r="H694" s="2" t="str">
        <f t="shared" si="64"/>
        <v>Sell</v>
      </c>
    </row>
    <row r="695" spans="1:8" ht="13.5" x14ac:dyDescent="0.25">
      <c r="A695" s="3">
        <f>TITRES_STAT!B698</f>
        <v>43314</v>
      </c>
      <c r="B695" s="5">
        <f>TITRES_STAT!D698</f>
        <v>1.39</v>
      </c>
      <c r="C695" s="2">
        <f t="shared" si="60"/>
        <v>1.4793580531180257</v>
      </c>
      <c r="D695" s="2">
        <f t="shared" si="62"/>
        <v>1.4579706358066811</v>
      </c>
      <c r="E695" s="2">
        <f t="shared" si="61"/>
        <v>2.1387417311344636E-2</v>
      </c>
      <c r="F695" s="2">
        <f t="shared" si="65"/>
        <v>1.460153262489838E-2</v>
      </c>
      <c r="G695" s="2">
        <f t="shared" si="63"/>
        <v>6.7858846864462564E-3</v>
      </c>
      <c r="H695" s="2" t="str">
        <f t="shared" si="64"/>
        <v>Sell</v>
      </c>
    </row>
    <row r="696" spans="1:8" ht="13.5" x14ac:dyDescent="0.25">
      <c r="A696" s="3">
        <f>TITRES_STAT!B699</f>
        <v>43315</v>
      </c>
      <c r="B696" s="5">
        <f>TITRES_STAT!D699</f>
        <v>1.39</v>
      </c>
      <c r="C696" s="2">
        <f t="shared" si="60"/>
        <v>1.4779183526383295</v>
      </c>
      <c r="D696" s="2">
        <f t="shared" si="62"/>
        <v>1.452935773895075</v>
      </c>
      <c r="E696" s="2">
        <f t="shared" si="61"/>
        <v>2.4982578743254491E-2</v>
      </c>
      <c r="F696" s="2">
        <f t="shared" si="65"/>
        <v>1.6677741848569603E-2</v>
      </c>
      <c r="G696" s="2">
        <f t="shared" si="63"/>
        <v>8.3048368946848881E-3</v>
      </c>
      <c r="H696" s="2" t="str">
        <f t="shared" si="64"/>
        <v>Sell</v>
      </c>
    </row>
    <row r="697" spans="1:8" ht="13.5" x14ac:dyDescent="0.25">
      <c r="A697" s="3">
        <f>TITRES_STAT!B700</f>
        <v>43318</v>
      </c>
      <c r="B697" s="5">
        <f>TITRES_STAT!D700</f>
        <v>1.39</v>
      </c>
      <c r="C697" s="2">
        <f t="shared" si="60"/>
        <v>1.4767001445401249</v>
      </c>
      <c r="D697" s="2">
        <f t="shared" si="62"/>
        <v>1.4482738647176621</v>
      </c>
      <c r="E697" s="2">
        <f t="shared" si="61"/>
        <v>2.8426279822462819E-2</v>
      </c>
      <c r="F697" s="2">
        <f t="shared" si="65"/>
        <v>1.9027449443348249E-2</v>
      </c>
      <c r="G697" s="2">
        <f t="shared" si="63"/>
        <v>9.39883037911457E-3</v>
      </c>
      <c r="H697" s="2" t="str">
        <f t="shared" si="64"/>
        <v>Sell</v>
      </c>
    </row>
    <row r="698" spans="1:8" ht="13.5" x14ac:dyDescent="0.25">
      <c r="A698" s="3">
        <f>TITRES_STAT!B701</f>
        <v>43319</v>
      </c>
      <c r="B698" s="5">
        <f>TITRES_STAT!D701</f>
        <v>1.39</v>
      </c>
      <c r="C698" s="2">
        <f t="shared" si="60"/>
        <v>1.4756693530724134</v>
      </c>
      <c r="D698" s="2">
        <f t="shared" si="62"/>
        <v>1.4439572821459834</v>
      </c>
      <c r="E698" s="2">
        <f t="shared" si="61"/>
        <v>3.1712070926430025E-2</v>
      </c>
      <c r="F698" s="2">
        <f t="shared" si="65"/>
        <v>2.1564373739964605E-2</v>
      </c>
      <c r="G698" s="2">
        <f t="shared" si="63"/>
        <v>1.014769718646542E-2</v>
      </c>
      <c r="H698" s="2" t="str">
        <f t="shared" si="64"/>
        <v>Sell</v>
      </c>
    </row>
    <row r="699" spans="1:8" ht="13.5" x14ac:dyDescent="0.25">
      <c r="A699" s="3">
        <f>TITRES_STAT!B702</f>
        <v>43320</v>
      </c>
      <c r="B699" s="5">
        <f>TITRES_STAT!D702</f>
        <v>1.31</v>
      </c>
      <c r="C699" s="2">
        <f t="shared" si="60"/>
        <v>1.4747971449074266</v>
      </c>
      <c r="D699" s="2">
        <f t="shared" si="62"/>
        <v>1.4340345205055403</v>
      </c>
      <c r="E699" s="2">
        <f t="shared" si="61"/>
        <v>4.0762624401886383E-2</v>
      </c>
      <c r="F699" s="2">
        <f t="shared" si="65"/>
        <v>2.5404023872348962E-2</v>
      </c>
      <c r="G699" s="2">
        <f t="shared" si="63"/>
        <v>1.5358600529537421E-2</v>
      </c>
      <c r="H699" s="2" t="str">
        <f t="shared" si="64"/>
        <v>Sell</v>
      </c>
    </row>
    <row r="700" spans="1:8" ht="13.5" x14ac:dyDescent="0.25">
      <c r="A700" s="3">
        <f>TITRES_STAT!B703</f>
        <v>43321</v>
      </c>
      <c r="B700" s="5">
        <f>TITRES_STAT!D703</f>
        <v>1.31</v>
      </c>
      <c r="C700" s="2">
        <f t="shared" si="60"/>
        <v>1.4740591226139763</v>
      </c>
      <c r="D700" s="2">
        <f t="shared" si="62"/>
        <v>1.4248467782458707</v>
      </c>
      <c r="E700" s="2">
        <f t="shared" si="61"/>
        <v>4.9212344368105621E-2</v>
      </c>
      <c r="F700" s="2">
        <f t="shared" si="65"/>
        <v>3.0165687971500293E-2</v>
      </c>
      <c r="G700" s="2">
        <f t="shared" si="63"/>
        <v>1.9046656396605327E-2</v>
      </c>
      <c r="H700" s="2" t="str">
        <f t="shared" si="64"/>
        <v>Sell</v>
      </c>
    </row>
    <row r="701" spans="1:8" ht="13.5" x14ac:dyDescent="0.25">
      <c r="A701" s="3">
        <f>TITRES_STAT!B704</f>
        <v>43322</v>
      </c>
      <c r="B701" s="5">
        <f>TITRES_STAT!D704</f>
        <v>1.34</v>
      </c>
      <c r="C701" s="2">
        <f t="shared" si="60"/>
        <v>1.4765115652887491</v>
      </c>
      <c r="D701" s="2">
        <f t="shared" si="62"/>
        <v>1.4185618317091395</v>
      </c>
      <c r="E701" s="2">
        <f t="shared" si="61"/>
        <v>5.794973357960953E-2</v>
      </c>
      <c r="F701" s="2">
        <f t="shared" si="65"/>
        <v>3.5722497093122141E-2</v>
      </c>
      <c r="G701" s="2">
        <f t="shared" si="63"/>
        <v>2.2227236486487389E-2</v>
      </c>
      <c r="H701" s="2" t="str">
        <f t="shared" si="64"/>
        <v>Sell</v>
      </c>
    </row>
    <row r="702" spans="1:8" ht="13.5" x14ac:dyDescent="0.25">
      <c r="A702" s="3">
        <f>TITRES_STAT!B705</f>
        <v>43326</v>
      </c>
      <c r="B702" s="5">
        <f>TITRES_STAT!D705</f>
        <v>1.38</v>
      </c>
      <c r="C702" s="2">
        <f t="shared" si="60"/>
        <v>1.4724328629366339</v>
      </c>
      <c r="D702" s="2">
        <f t="shared" si="62"/>
        <v>1.4157053997306848</v>
      </c>
      <c r="E702" s="2">
        <f t="shared" si="61"/>
        <v>5.6727463205949125E-2</v>
      </c>
      <c r="F702" s="2">
        <f t="shared" si="65"/>
        <v>3.9923490315687538E-2</v>
      </c>
      <c r="G702" s="2">
        <f t="shared" si="63"/>
        <v>1.6803972890261587E-2</v>
      </c>
      <c r="H702" s="2" t="str">
        <f t="shared" si="64"/>
        <v>Sell</v>
      </c>
    </row>
    <row r="703" spans="1:8" ht="13.5" x14ac:dyDescent="0.25">
      <c r="A703" s="3">
        <f>TITRES_STAT!B706</f>
        <v>43327</v>
      </c>
      <c r="B703" s="5">
        <f>TITRES_STAT!D706</f>
        <v>1.38</v>
      </c>
      <c r="C703" s="2">
        <f t="shared" si="60"/>
        <v>1.4689816532540749</v>
      </c>
      <c r="D703" s="2">
        <f t="shared" si="62"/>
        <v>1.4130605553061897</v>
      </c>
      <c r="E703" s="2">
        <f t="shared" si="61"/>
        <v>5.5921097947885245E-2</v>
      </c>
      <c r="F703" s="2">
        <f t="shared" si="65"/>
        <v>4.3123011842127079E-2</v>
      </c>
      <c r="G703" s="2">
        <f t="shared" si="63"/>
        <v>1.2798086105758166E-2</v>
      </c>
      <c r="H703" s="2" t="str">
        <f t="shared" si="64"/>
        <v>Sell</v>
      </c>
    </row>
    <row r="704" spans="1:8" ht="13.5" x14ac:dyDescent="0.25">
      <c r="A704" s="3">
        <f>TITRES_STAT!B707</f>
        <v>43328</v>
      </c>
      <c r="B704" s="5">
        <f>TITRES_STAT!D707</f>
        <v>1.39</v>
      </c>
      <c r="C704" s="2">
        <f t="shared" si="60"/>
        <v>1.4568306296765248</v>
      </c>
      <c r="D704" s="2">
        <f t="shared" si="62"/>
        <v>1.4113523660242497</v>
      </c>
      <c r="E704" s="2">
        <f t="shared" si="61"/>
        <v>4.5478263652275031E-2</v>
      </c>
      <c r="F704" s="2">
        <f t="shared" si="65"/>
        <v>4.3594062204156667E-2</v>
      </c>
      <c r="G704" s="2">
        <f t="shared" si="63"/>
        <v>1.8842014481183639E-3</v>
      </c>
      <c r="H704" s="2" t="str">
        <f t="shared" si="64"/>
        <v>Sell</v>
      </c>
    </row>
    <row r="705" spans="1:8" ht="13.5" x14ac:dyDescent="0.25">
      <c r="A705" s="3">
        <f>TITRES_STAT!B708</f>
        <v>43329</v>
      </c>
      <c r="B705" s="5">
        <f>TITRES_STAT!D708</f>
        <v>1.39</v>
      </c>
      <c r="C705" s="2">
        <f t="shared" si="60"/>
        <v>1.4465489943416747</v>
      </c>
      <c r="D705" s="2">
        <f t="shared" si="62"/>
        <v>1.4097707092817127</v>
      </c>
      <c r="E705" s="2">
        <f t="shared" si="61"/>
        <v>3.6778285059962057E-2</v>
      </c>
      <c r="F705" s="2">
        <f t="shared" si="65"/>
        <v>4.2230906775317753E-2</v>
      </c>
      <c r="G705" s="2">
        <f t="shared" si="63"/>
        <v>-5.4526217153556961E-3</v>
      </c>
      <c r="H705" s="2" t="str">
        <f t="shared" si="64"/>
        <v>Hold</v>
      </c>
    </row>
    <row r="706" spans="1:8" ht="13.5" x14ac:dyDescent="0.25">
      <c r="A706" s="3">
        <f>TITRES_STAT!B709</f>
        <v>43332</v>
      </c>
      <c r="B706" s="5">
        <f>TITRES_STAT!D709</f>
        <v>1.39</v>
      </c>
      <c r="C706" s="2">
        <f t="shared" si="60"/>
        <v>1.43784914905834</v>
      </c>
      <c r="D706" s="2">
        <f t="shared" si="62"/>
        <v>1.408306212297882</v>
      </c>
      <c r="E706" s="2">
        <f t="shared" si="61"/>
        <v>2.954293676045805E-2</v>
      </c>
      <c r="F706" s="2">
        <f t="shared" si="65"/>
        <v>3.9693312772345814E-2</v>
      </c>
      <c r="G706" s="2">
        <f t="shared" si="63"/>
        <v>-1.0150376011887764E-2</v>
      </c>
      <c r="H706" s="2" t="str">
        <f t="shared" si="64"/>
        <v>Hold</v>
      </c>
    </row>
    <row r="707" spans="1:8" ht="13.5" x14ac:dyDescent="0.25">
      <c r="A707" s="3">
        <f>TITRES_STAT!B710</f>
        <v>43335</v>
      </c>
      <c r="B707" s="5">
        <f>TITRES_STAT!D710</f>
        <v>1.4</v>
      </c>
      <c r="C707" s="2">
        <f t="shared" si="60"/>
        <v>1.430487741510903</v>
      </c>
      <c r="D707" s="2">
        <f t="shared" si="62"/>
        <v>1.4076909373128537</v>
      </c>
      <c r="E707" s="2">
        <f t="shared" si="61"/>
        <v>2.2796804198049303E-2</v>
      </c>
      <c r="F707" s="2">
        <f t="shared" si="65"/>
        <v>3.6314011057486509E-2</v>
      </c>
      <c r="G707" s="2">
        <f t="shared" si="63"/>
        <v>-1.3517206859437206E-2</v>
      </c>
      <c r="H707" s="2" t="str">
        <f t="shared" si="64"/>
        <v>Hold</v>
      </c>
    </row>
    <row r="708" spans="1:8" ht="13.5" x14ac:dyDescent="0.25">
      <c r="A708" s="3">
        <f>TITRES_STAT!B711</f>
        <v>43336</v>
      </c>
      <c r="B708" s="5">
        <f>TITRES_STAT!D711</f>
        <v>1.4</v>
      </c>
      <c r="C708" s="2">
        <f t="shared" si="60"/>
        <v>1.4242588582015332</v>
      </c>
      <c r="D708" s="2">
        <f t="shared" si="62"/>
        <v>1.4071212382526421</v>
      </c>
      <c r="E708" s="2">
        <f t="shared" si="61"/>
        <v>1.713761994889107E-2</v>
      </c>
      <c r="F708" s="2">
        <f t="shared" si="65"/>
        <v>3.2478732835767424E-2</v>
      </c>
      <c r="G708" s="2">
        <f t="shared" si="63"/>
        <v>-1.5341112886876354E-2</v>
      </c>
      <c r="H708" s="2" t="str">
        <f t="shared" si="64"/>
        <v>Hold</v>
      </c>
    </row>
    <row r="709" spans="1:8" ht="13.5" x14ac:dyDescent="0.25">
      <c r="A709" s="3">
        <f>TITRES_STAT!B712</f>
        <v>43339</v>
      </c>
      <c r="B709" s="5">
        <f>TITRES_STAT!D712</f>
        <v>1.4</v>
      </c>
      <c r="C709" s="2">
        <f t="shared" si="60"/>
        <v>1.4066805723243743</v>
      </c>
      <c r="D709" s="2">
        <f t="shared" si="62"/>
        <v>1.4065937391228167</v>
      </c>
      <c r="E709" s="2">
        <f t="shared" si="61"/>
        <v>8.6833201557556805E-5</v>
      </c>
      <c r="F709" s="2">
        <f t="shared" si="65"/>
        <v>2.600035290892545E-2</v>
      </c>
      <c r="G709" s="2">
        <f t="shared" si="63"/>
        <v>-2.5913519707367893E-2</v>
      </c>
      <c r="H709" s="2" t="str">
        <f t="shared" si="64"/>
        <v>Hold</v>
      </c>
    </row>
    <row r="710" spans="1:8" ht="13.5" x14ac:dyDescent="0.25">
      <c r="A710" s="3">
        <f>TITRES_STAT!B713</f>
        <v>43340</v>
      </c>
      <c r="B710" s="5">
        <f>TITRES_STAT!D713</f>
        <v>1.4</v>
      </c>
      <c r="C710" s="2">
        <f t="shared" si="60"/>
        <v>1.3918066381206242</v>
      </c>
      <c r="D710" s="2">
        <f t="shared" si="62"/>
        <v>1.4061053140026081</v>
      </c>
      <c r="E710" s="2">
        <f t="shared" si="61"/>
        <v>-1.4298675881983858E-2</v>
      </c>
      <c r="F710" s="2">
        <f t="shared" si="65"/>
        <v>1.7940547150743589E-2</v>
      </c>
      <c r="G710" s="2">
        <f t="shared" si="63"/>
        <v>-3.2239223032727443E-2</v>
      </c>
      <c r="H710" s="2" t="str">
        <f t="shared" si="64"/>
        <v>Hold</v>
      </c>
    </row>
    <row r="711" spans="1:8" ht="13.5" x14ac:dyDescent="0.25">
      <c r="A711" s="3">
        <f>TITRES_STAT!B714</f>
        <v>43341</v>
      </c>
      <c r="B711" s="5">
        <f>TITRES_STAT!D714</f>
        <v>1.4</v>
      </c>
      <c r="C711" s="2">
        <f t="shared" si="60"/>
        <v>1.3838363861020666</v>
      </c>
      <c r="D711" s="2">
        <f t="shared" si="62"/>
        <v>1.4056530685209334</v>
      </c>
      <c r="E711" s="2">
        <f t="shared" si="61"/>
        <v>-2.1816682418866806E-2</v>
      </c>
      <c r="F711" s="2">
        <f t="shared" si="65"/>
        <v>9.9891012368215105E-3</v>
      </c>
      <c r="G711" s="2">
        <f t="shared" si="63"/>
        <v>-3.1805783655688313E-2</v>
      </c>
      <c r="H711" s="2" t="str">
        <f t="shared" si="64"/>
        <v>Hold</v>
      </c>
    </row>
    <row r="712" spans="1:8" ht="13.5" x14ac:dyDescent="0.25">
      <c r="A712" s="3">
        <f>TITRES_STAT!B715</f>
        <v>43342</v>
      </c>
      <c r="B712" s="5">
        <f>TITRES_STAT!D715</f>
        <v>1.4</v>
      </c>
      <c r="C712" s="2">
        <f t="shared" si="60"/>
        <v>1.3832461728555947</v>
      </c>
      <c r="D712" s="2">
        <f t="shared" si="62"/>
        <v>1.4052343227045678</v>
      </c>
      <c r="E712" s="2">
        <f t="shared" si="61"/>
        <v>-2.1988149848973126E-2</v>
      </c>
      <c r="F712" s="2">
        <f t="shared" si="65"/>
        <v>3.593651019662583E-3</v>
      </c>
      <c r="G712" s="2">
        <f t="shared" si="63"/>
        <v>-2.558180086863571E-2</v>
      </c>
      <c r="H712" s="2" t="str">
        <f t="shared" si="64"/>
        <v>Hold</v>
      </c>
    </row>
    <row r="713" spans="1:8" ht="13.5" x14ac:dyDescent="0.25">
      <c r="A713" s="3">
        <f>TITRES_STAT!B716</f>
        <v>43343</v>
      </c>
      <c r="B713" s="5">
        <f>TITRES_STAT!D716</f>
        <v>1.4</v>
      </c>
      <c r="C713" s="2">
        <f t="shared" si="60"/>
        <v>1.3827467616470417</v>
      </c>
      <c r="D713" s="2">
        <f t="shared" si="62"/>
        <v>1.4048465950968221</v>
      </c>
      <c r="E713" s="2">
        <f t="shared" si="61"/>
        <v>-2.2099833449780393E-2</v>
      </c>
      <c r="F713" s="2">
        <f t="shared" si="65"/>
        <v>-1.545045874226012E-3</v>
      </c>
      <c r="G713" s="2">
        <f t="shared" si="63"/>
        <v>-2.055478757555438E-2</v>
      </c>
      <c r="H713" s="2" t="str">
        <f t="shared" si="64"/>
        <v>Hold</v>
      </c>
    </row>
    <row r="714" spans="1:8" ht="13.5" x14ac:dyDescent="0.25">
      <c r="A714" s="3">
        <f>TITRES_STAT!B717</f>
        <v>43346</v>
      </c>
      <c r="B714" s="5">
        <f>TITRES_STAT!D717</f>
        <v>1.44</v>
      </c>
      <c r="C714" s="2">
        <f t="shared" si="60"/>
        <v>1.3838626444705737</v>
      </c>
      <c r="D714" s="2">
        <f t="shared" si="62"/>
        <v>1.4074505510155759</v>
      </c>
      <c r="E714" s="2">
        <f t="shared" si="61"/>
        <v>-2.3587906545002202E-2</v>
      </c>
      <c r="F714" s="2">
        <f t="shared" si="65"/>
        <v>-5.9536180083812505E-3</v>
      </c>
      <c r="G714" s="2">
        <f t="shared" si="63"/>
        <v>-1.763428853662095E-2</v>
      </c>
      <c r="H714" s="2" t="str">
        <f t="shared" si="64"/>
        <v>Hold</v>
      </c>
    </row>
    <row r="715" spans="1:8" ht="13.5" x14ac:dyDescent="0.25">
      <c r="A715" s="3">
        <f>TITRES_STAT!B718</f>
        <v>43347</v>
      </c>
      <c r="B715" s="5">
        <f>TITRES_STAT!D718</f>
        <v>1.44</v>
      </c>
      <c r="C715" s="2">
        <f t="shared" si="60"/>
        <v>1.3848068530135622</v>
      </c>
      <c r="D715" s="2">
        <f t="shared" si="62"/>
        <v>1.4098616213107185</v>
      </c>
      <c r="E715" s="2">
        <f t="shared" si="61"/>
        <v>-2.5054768297156249E-2</v>
      </c>
      <c r="F715" s="2">
        <f t="shared" si="65"/>
        <v>-9.7738480661362509E-3</v>
      </c>
      <c r="G715" s="2">
        <f t="shared" si="63"/>
        <v>-1.5280920231019998E-2</v>
      </c>
      <c r="H715" s="2" t="str">
        <f t="shared" si="64"/>
        <v>Hold</v>
      </c>
    </row>
    <row r="716" spans="1:8" ht="13.5" x14ac:dyDescent="0.25">
      <c r="A716" s="3">
        <f>TITRES_STAT!B719</f>
        <v>43348</v>
      </c>
      <c r="B716" s="5">
        <f>TITRES_STAT!D719</f>
        <v>1.5</v>
      </c>
      <c r="C716" s="2">
        <f t="shared" si="60"/>
        <v>1.3856057987037833</v>
      </c>
      <c r="D716" s="2">
        <f t="shared" si="62"/>
        <v>1.4165385382506652</v>
      </c>
      <c r="E716" s="2">
        <f t="shared" si="61"/>
        <v>-3.0932739546881916E-2</v>
      </c>
      <c r="F716" s="2">
        <f t="shared" si="65"/>
        <v>-1.4005626362285384E-2</v>
      </c>
      <c r="G716" s="2">
        <f t="shared" si="63"/>
        <v>-1.6927113184596533E-2</v>
      </c>
      <c r="H716" s="2" t="str">
        <f t="shared" si="64"/>
        <v>Hold</v>
      </c>
    </row>
    <row r="717" spans="1:8" ht="13.5" x14ac:dyDescent="0.25">
      <c r="A717" s="3">
        <f>TITRES_STAT!B720</f>
        <v>43349</v>
      </c>
      <c r="B717" s="5">
        <f>TITRES_STAT!D720</f>
        <v>1.51</v>
      </c>
      <c r="C717" s="2">
        <f t="shared" si="60"/>
        <v>1.3878202912108937</v>
      </c>
      <c r="D717" s="2">
        <f t="shared" si="62"/>
        <v>1.4234616094913568</v>
      </c>
      <c r="E717" s="2">
        <f t="shared" si="61"/>
        <v>-3.564131828046313E-2</v>
      </c>
      <c r="F717" s="2">
        <f t="shared" si="65"/>
        <v>-1.8332764745920934E-2</v>
      </c>
      <c r="G717" s="2">
        <f t="shared" si="63"/>
        <v>-1.7308553534542196E-2</v>
      </c>
      <c r="H717" s="2" t="str">
        <f t="shared" si="64"/>
        <v>Hold</v>
      </c>
    </row>
    <row r="718" spans="1:8" ht="13.5" x14ac:dyDescent="0.25">
      <c r="A718" s="3">
        <f>TITRES_STAT!B721</f>
        <v>43350</v>
      </c>
      <c r="B718" s="5">
        <f>TITRES_STAT!D721</f>
        <v>1.51</v>
      </c>
      <c r="C718" s="2">
        <f t="shared" si="60"/>
        <v>1.3896940925630639</v>
      </c>
      <c r="D718" s="2">
        <f t="shared" si="62"/>
        <v>1.4298718606401453</v>
      </c>
      <c r="E718" s="2">
        <f t="shared" si="61"/>
        <v>-4.0177768077081399E-2</v>
      </c>
      <c r="F718" s="2">
        <f t="shared" si="65"/>
        <v>-2.2701765412153026E-2</v>
      </c>
      <c r="G718" s="2">
        <f t="shared" si="63"/>
        <v>-1.7476002664928374E-2</v>
      </c>
      <c r="H718" s="2" t="str">
        <f t="shared" si="64"/>
        <v>Hold</v>
      </c>
    </row>
    <row r="719" spans="1:8" ht="13.5" x14ac:dyDescent="0.25">
      <c r="A719" s="3">
        <f>TITRES_STAT!B722</f>
        <v>43353</v>
      </c>
      <c r="B719" s="5">
        <f>TITRES_STAT!D722</f>
        <v>1.51</v>
      </c>
      <c r="C719" s="2">
        <f t="shared" ref="C719:C782" si="66">$C$4*B709+C718*(1-$C$4)</f>
        <v>1.3912796167841308</v>
      </c>
      <c r="D719" s="2">
        <f t="shared" si="62"/>
        <v>1.4358072783705049</v>
      </c>
      <c r="E719" s="2">
        <f t="shared" si="61"/>
        <v>-4.4527661586374112E-2</v>
      </c>
      <c r="F719" s="2">
        <f t="shared" si="65"/>
        <v>-2.7066944646997243E-2</v>
      </c>
      <c r="G719" s="2">
        <f t="shared" si="63"/>
        <v>-1.7460716939376869E-2</v>
      </c>
      <c r="H719" s="2" t="str">
        <f t="shared" si="64"/>
        <v>Hold</v>
      </c>
    </row>
    <row r="720" spans="1:8" ht="13.5" x14ac:dyDescent="0.25">
      <c r="A720" s="3">
        <f>TITRES_STAT!B723</f>
        <v>43355</v>
      </c>
      <c r="B720" s="5">
        <f>TITRES_STAT!D723</f>
        <v>1.57</v>
      </c>
      <c r="C720" s="2">
        <f t="shared" si="66"/>
        <v>1.3926212142019567</v>
      </c>
      <c r="D720" s="2">
        <f t="shared" si="62"/>
        <v>1.4457474799726897</v>
      </c>
      <c r="E720" s="2">
        <f t="shared" si="61"/>
        <v>-5.3126265770732983E-2</v>
      </c>
      <c r="F720" s="2">
        <f t="shared" si="65"/>
        <v>-3.2278808871744391E-2</v>
      </c>
      <c r="G720" s="2">
        <f t="shared" si="63"/>
        <v>-2.0847456898988592E-2</v>
      </c>
      <c r="H720" s="2" t="str">
        <f t="shared" si="64"/>
        <v>Hold</v>
      </c>
    </row>
    <row r="721" spans="1:8" ht="13.5" x14ac:dyDescent="0.25">
      <c r="A721" s="3">
        <f>TITRES_STAT!B724</f>
        <v>43356</v>
      </c>
      <c r="B721" s="5">
        <f>TITRES_STAT!D724</f>
        <v>1.57</v>
      </c>
      <c r="C721" s="2">
        <f t="shared" si="66"/>
        <v>1.3937564120170403</v>
      </c>
      <c r="D721" s="2">
        <f t="shared" si="62"/>
        <v>1.4549513703450832</v>
      </c>
      <c r="E721" s="2">
        <f t="shared" si="61"/>
        <v>-6.1194958328042892E-2</v>
      </c>
      <c r="F721" s="2">
        <f t="shared" si="65"/>
        <v>-3.8062038763004097E-2</v>
      </c>
      <c r="G721" s="2">
        <f t="shared" si="63"/>
        <v>-2.3132919565038795E-2</v>
      </c>
      <c r="H721" s="2" t="str">
        <f t="shared" si="64"/>
        <v>Hold</v>
      </c>
    </row>
    <row r="722" spans="1:8" ht="13.5" x14ac:dyDescent="0.25">
      <c r="A722" s="3">
        <f>TITRES_STAT!B725</f>
        <v>43357</v>
      </c>
      <c r="B722" s="5">
        <f>TITRES_STAT!D725</f>
        <v>1.57</v>
      </c>
      <c r="C722" s="2">
        <f t="shared" si="66"/>
        <v>1.3947169640144188</v>
      </c>
      <c r="D722" s="2">
        <f t="shared" si="62"/>
        <v>1.4634734910602623</v>
      </c>
      <c r="E722" s="2">
        <f t="shared" si="61"/>
        <v>-6.8756527045843452E-2</v>
      </c>
      <c r="F722" s="2">
        <f t="shared" si="65"/>
        <v>-4.4200936419571971E-2</v>
      </c>
      <c r="G722" s="2">
        <f t="shared" si="63"/>
        <v>-2.4555590626271481E-2</v>
      </c>
      <c r="H722" s="2" t="str">
        <f t="shared" si="64"/>
        <v>Hold</v>
      </c>
    </row>
    <row r="723" spans="1:8" ht="13.5" x14ac:dyDescent="0.25">
      <c r="A723" s="3">
        <f>TITRES_STAT!B726</f>
        <v>43360</v>
      </c>
      <c r="B723" s="5">
        <f>TITRES_STAT!D726</f>
        <v>1.53</v>
      </c>
      <c r="C723" s="2">
        <f t="shared" si="66"/>
        <v>1.3955297387814314</v>
      </c>
      <c r="D723" s="2">
        <f t="shared" si="62"/>
        <v>1.4684013806113538</v>
      </c>
      <c r="E723" s="2">
        <f t="shared" si="61"/>
        <v>-7.2871641829922451E-2</v>
      </c>
      <c r="F723" s="2">
        <f t="shared" si="65"/>
        <v>-4.9935077501642069E-2</v>
      </c>
      <c r="G723" s="2">
        <f t="shared" si="63"/>
        <v>-2.2936564328280382E-2</v>
      </c>
      <c r="H723" s="2" t="str">
        <f t="shared" si="64"/>
        <v>Hold</v>
      </c>
    </row>
    <row r="724" spans="1:8" ht="13.5" x14ac:dyDescent="0.25">
      <c r="A724" s="3">
        <f>TITRES_STAT!B727</f>
        <v>43361</v>
      </c>
      <c r="B724" s="5">
        <f>TITRES_STAT!D727</f>
        <v>1.57</v>
      </c>
      <c r="C724" s="2">
        <f t="shared" si="66"/>
        <v>1.4023713174304417</v>
      </c>
      <c r="D724" s="2">
        <f t="shared" si="62"/>
        <v>1.4759272042697722</v>
      </c>
      <c r="E724" s="2">
        <f t="shared" si="61"/>
        <v>-7.3555886839330453E-2</v>
      </c>
      <c r="F724" s="2">
        <f t="shared" si="65"/>
        <v>-5.4659239369179748E-2</v>
      </c>
      <c r="G724" s="2">
        <f t="shared" si="63"/>
        <v>-1.8896647470150706E-2</v>
      </c>
      <c r="H724" s="2" t="str">
        <f t="shared" si="64"/>
        <v>Hold</v>
      </c>
    </row>
    <row r="725" spans="1:8" ht="13.5" x14ac:dyDescent="0.25">
      <c r="A725" s="3">
        <f>TITRES_STAT!B728</f>
        <v>43362</v>
      </c>
      <c r="B725" s="5">
        <f>TITRES_STAT!D728</f>
        <v>1.57</v>
      </c>
      <c r="C725" s="2">
        <f t="shared" si="66"/>
        <v>1.408160345518066</v>
      </c>
      <c r="D725" s="2">
        <f t="shared" si="62"/>
        <v>1.4828955595090483</v>
      </c>
      <c r="E725" s="2">
        <f t="shared" si="61"/>
        <v>-7.4735213990982263E-2</v>
      </c>
      <c r="F725" s="2">
        <f t="shared" si="65"/>
        <v>-5.8674434293540252E-2</v>
      </c>
      <c r="G725" s="2">
        <f t="shared" si="63"/>
        <v>-1.6060779697442011E-2</v>
      </c>
      <c r="H725" s="2" t="str">
        <f t="shared" si="64"/>
        <v>Hold</v>
      </c>
    </row>
    <row r="726" spans="1:8" ht="13.5" x14ac:dyDescent="0.25">
      <c r="A726" s="3">
        <f>TITRES_STAT!B729</f>
        <v>43363</v>
      </c>
      <c r="B726" s="5">
        <f>TITRES_STAT!D729</f>
        <v>1.61</v>
      </c>
      <c r="C726" s="2">
        <f t="shared" si="66"/>
        <v>1.4222895231306714</v>
      </c>
      <c r="D726" s="2">
        <f t="shared" si="62"/>
        <v>1.4923107032491187</v>
      </c>
      <c r="E726" s="2">
        <f t="shared" si="61"/>
        <v>-7.0021180118447379E-2</v>
      </c>
      <c r="F726" s="2">
        <f t="shared" si="65"/>
        <v>-6.094378345852168E-2</v>
      </c>
      <c r="G726" s="2">
        <f t="shared" si="63"/>
        <v>-9.0773966599256989E-3</v>
      </c>
      <c r="H726" s="2" t="str">
        <f t="shared" si="64"/>
        <v>Hold</v>
      </c>
    </row>
    <row r="727" spans="1:8" ht="13.5" x14ac:dyDescent="0.25">
      <c r="A727" s="3">
        <f>TITRES_STAT!B730</f>
        <v>43364</v>
      </c>
      <c r="B727" s="5">
        <f>TITRES_STAT!D730</f>
        <v>1.63</v>
      </c>
      <c r="C727" s="2">
        <f t="shared" si="66"/>
        <v>1.4357834426490297</v>
      </c>
      <c r="D727" s="2">
        <f t="shared" si="62"/>
        <v>1.5025099104158508</v>
      </c>
      <c r="E727" s="2">
        <f t="shared" si="61"/>
        <v>-6.6726467766821118E-2</v>
      </c>
      <c r="F727" s="2">
        <f t="shared" si="65"/>
        <v>-6.2100320320181569E-2</v>
      </c>
      <c r="G727" s="2">
        <f t="shared" si="63"/>
        <v>-4.6261474466395489E-3</v>
      </c>
      <c r="H727" s="2" t="str">
        <f t="shared" si="64"/>
        <v>Hold</v>
      </c>
    </row>
    <row r="728" spans="1:8" ht="13.5" x14ac:dyDescent="0.25">
      <c r="A728" s="3">
        <f>TITRES_STAT!B731</f>
        <v>43367</v>
      </c>
      <c r="B728" s="5">
        <f>TITRES_STAT!D731</f>
        <v>1.65</v>
      </c>
      <c r="C728" s="2">
        <f t="shared" si="66"/>
        <v>1.447201374549179</v>
      </c>
      <c r="D728" s="2">
        <f t="shared" si="62"/>
        <v>1.5134351022368988</v>
      </c>
      <c r="E728" s="2">
        <f t="shared" si="61"/>
        <v>-6.6233727687719846E-2</v>
      </c>
      <c r="F728" s="2">
        <f t="shared" si="65"/>
        <v>-6.2927001793689222E-2</v>
      </c>
      <c r="G728" s="2">
        <f t="shared" si="63"/>
        <v>-3.3067258940306238E-3</v>
      </c>
      <c r="H728" s="2" t="str">
        <f t="shared" si="64"/>
        <v>Hold</v>
      </c>
    </row>
    <row r="729" spans="1:8" ht="13.5" x14ac:dyDescent="0.25">
      <c r="A729" s="3">
        <f>TITRES_STAT!B732</f>
        <v>43368</v>
      </c>
      <c r="B729" s="5">
        <f>TITRES_STAT!D732</f>
        <v>1.65</v>
      </c>
      <c r="C729" s="2">
        <f t="shared" si="66"/>
        <v>1.4568627015416129</v>
      </c>
      <c r="D729" s="2">
        <f t="shared" si="62"/>
        <v>1.5235510205897211</v>
      </c>
      <c r="E729" s="2">
        <f t="shared" si="61"/>
        <v>-6.6688319048108236E-2</v>
      </c>
      <c r="F729" s="2">
        <f t="shared" si="65"/>
        <v>-6.3679265244573027E-2</v>
      </c>
      <c r="G729" s="2">
        <f t="shared" si="63"/>
        <v>-3.0090538035352082E-3</v>
      </c>
      <c r="H729" s="2" t="str">
        <f t="shared" si="64"/>
        <v>Hold</v>
      </c>
    </row>
    <row r="730" spans="1:8" ht="13.5" x14ac:dyDescent="0.25">
      <c r="A730" s="3">
        <f>TITRES_STAT!B733</f>
        <v>43369</v>
      </c>
      <c r="B730" s="5">
        <f>TITRES_STAT!D733</f>
        <v>1.65</v>
      </c>
      <c r="C730" s="2">
        <f t="shared" si="66"/>
        <v>1.47426843976598</v>
      </c>
      <c r="D730" s="2">
        <f t="shared" si="62"/>
        <v>1.5329176116571492</v>
      </c>
      <c r="E730" s="2">
        <f t="shared" si="61"/>
        <v>-5.8649171891169249E-2</v>
      </c>
      <c r="F730" s="2">
        <f t="shared" si="65"/>
        <v>-6.2673246573892283E-2</v>
      </c>
      <c r="G730" s="2">
        <f t="shared" si="63"/>
        <v>4.0240746827230334E-3</v>
      </c>
      <c r="H730" s="2" t="str">
        <f t="shared" si="64"/>
        <v>Sell</v>
      </c>
    </row>
    <row r="731" spans="1:8" ht="13.5" x14ac:dyDescent="0.25">
      <c r="A731" s="3">
        <f>TITRES_STAT!B734</f>
        <v>43370</v>
      </c>
      <c r="B731" s="5">
        <f>TITRES_STAT!D734</f>
        <v>1.65</v>
      </c>
      <c r="C731" s="2">
        <f t="shared" si="66"/>
        <v>1.4889963721096753</v>
      </c>
      <c r="D731" s="2">
        <f t="shared" si="62"/>
        <v>1.541590381164027</v>
      </c>
      <c r="E731" s="2">
        <f t="shared" si="61"/>
        <v>-5.2594009054351742E-2</v>
      </c>
      <c r="F731" s="2">
        <f t="shared" si="65"/>
        <v>-6.0657399069984179E-2</v>
      </c>
      <c r="G731" s="2">
        <f t="shared" si="63"/>
        <v>8.0633900156324365E-3</v>
      </c>
      <c r="H731" s="2" t="str">
        <f t="shared" si="64"/>
        <v>Sell</v>
      </c>
    </row>
    <row r="732" spans="1:8" ht="13.5" x14ac:dyDescent="0.25">
      <c r="A732" s="3">
        <f>TITRES_STAT!B735</f>
        <v>43371</v>
      </c>
      <c r="B732" s="5">
        <f>TITRES_STAT!D735</f>
        <v>1.65</v>
      </c>
      <c r="C732" s="2">
        <f t="shared" si="66"/>
        <v>1.5014584687081867</v>
      </c>
      <c r="D732" s="2">
        <f t="shared" si="62"/>
        <v>1.549620723300025</v>
      </c>
      <c r="E732" s="2">
        <f t="shared" ref="E732:E795" si="67">C732-D732</f>
        <v>-4.8162254591838316E-2</v>
      </c>
      <c r="F732" s="2">
        <f t="shared" si="65"/>
        <v>-5.8158370174355004E-2</v>
      </c>
      <c r="G732" s="2">
        <f t="shared" si="63"/>
        <v>9.9961155825166875E-3</v>
      </c>
      <c r="H732" s="2" t="str">
        <f t="shared" si="64"/>
        <v>Sell</v>
      </c>
    </row>
    <row r="733" spans="1:8" ht="13.5" x14ac:dyDescent="0.25">
      <c r="A733" s="3">
        <f>TITRES_STAT!B736</f>
        <v>43374</v>
      </c>
      <c r="B733" s="5">
        <f>TITRES_STAT!D736</f>
        <v>1.69</v>
      </c>
      <c r="C733" s="2">
        <f t="shared" si="66"/>
        <v>1.505849473522312</v>
      </c>
      <c r="D733" s="2">
        <f t="shared" ref="D733:D796" si="68">$D$4*B733+(1-$D$4)*D732</f>
        <v>1.5600191882407639</v>
      </c>
      <c r="E733" s="2">
        <f t="shared" si="67"/>
        <v>-5.4169714718451889E-2</v>
      </c>
      <c r="F733" s="2">
        <f t="shared" si="65"/>
        <v>-5.7360639083174389E-2</v>
      </c>
      <c r="G733" s="2">
        <f t="shared" si="63"/>
        <v>3.1909243647225E-3</v>
      </c>
      <c r="H733" s="2" t="str">
        <f t="shared" si="64"/>
        <v>Sell</v>
      </c>
    </row>
    <row r="734" spans="1:8" ht="13.5" x14ac:dyDescent="0.25">
      <c r="A734" s="3">
        <f>TITRES_STAT!B737</f>
        <v>43375</v>
      </c>
      <c r="B734" s="5">
        <f>TITRES_STAT!D737</f>
        <v>1.65</v>
      </c>
      <c r="C734" s="2">
        <f t="shared" si="66"/>
        <v>1.51571878528811</v>
      </c>
      <c r="D734" s="2">
        <f t="shared" si="68"/>
        <v>1.5666844335562629</v>
      </c>
      <c r="E734" s="2">
        <f t="shared" si="67"/>
        <v>-5.0965648268152863E-2</v>
      </c>
      <c r="F734" s="2">
        <f t="shared" si="65"/>
        <v>-5.6081640920170088E-2</v>
      </c>
      <c r="G734" s="2">
        <f t="shared" si="63"/>
        <v>5.1159926520172247E-3</v>
      </c>
      <c r="H734" s="2" t="str">
        <f t="shared" si="64"/>
        <v>Sell</v>
      </c>
    </row>
    <row r="735" spans="1:8" ht="13.5" x14ac:dyDescent="0.25">
      <c r="A735" s="3">
        <f>TITRES_STAT!B738</f>
        <v>43376</v>
      </c>
      <c r="B735" s="5">
        <f>TITRES_STAT!D738</f>
        <v>1.65</v>
      </c>
      <c r="C735" s="2">
        <f t="shared" si="66"/>
        <v>1.5240697413976314</v>
      </c>
      <c r="D735" s="2">
        <f t="shared" si="68"/>
        <v>1.5728559569965397</v>
      </c>
      <c r="E735" s="2">
        <f t="shared" si="67"/>
        <v>-4.8786215598908278E-2</v>
      </c>
      <c r="F735" s="2">
        <f t="shared" si="65"/>
        <v>-5.4622555855917729E-2</v>
      </c>
      <c r="G735" s="2">
        <f t="shared" si="63"/>
        <v>5.8363402570094508E-3</v>
      </c>
      <c r="H735" s="2" t="str">
        <f t="shared" si="64"/>
        <v>Sell</v>
      </c>
    </row>
    <row r="736" spans="1:8" ht="13.5" x14ac:dyDescent="0.25">
      <c r="A736" s="3">
        <f>TITRES_STAT!B739</f>
        <v>43377</v>
      </c>
      <c r="B736" s="5">
        <f>TITRES_STAT!D739</f>
        <v>1.65</v>
      </c>
      <c r="C736" s="2">
        <f t="shared" si="66"/>
        <v>1.5372897811826112</v>
      </c>
      <c r="D736" s="2">
        <f t="shared" si="68"/>
        <v>1.5785703305523515</v>
      </c>
      <c r="E736" s="2">
        <f t="shared" si="67"/>
        <v>-4.1280549369740349E-2</v>
      </c>
      <c r="F736" s="2">
        <f t="shared" si="65"/>
        <v>-5.1954154558682256E-2</v>
      </c>
      <c r="G736" s="2">
        <f t="shared" si="63"/>
        <v>1.0673605188941906E-2</v>
      </c>
      <c r="H736" s="2" t="str">
        <f t="shared" si="64"/>
        <v>Sell</v>
      </c>
    </row>
    <row r="737" spans="1:8" ht="13.5" x14ac:dyDescent="0.25">
      <c r="A737" s="3">
        <f>TITRES_STAT!B740</f>
        <v>43378</v>
      </c>
      <c r="B737" s="5">
        <f>TITRES_STAT!D740</f>
        <v>1.65</v>
      </c>
      <c r="C737" s="2">
        <f t="shared" si="66"/>
        <v>1.5515528917699015</v>
      </c>
      <c r="D737" s="2">
        <f t="shared" si="68"/>
        <v>1.5838614171781034</v>
      </c>
      <c r="E737" s="2">
        <f t="shared" si="67"/>
        <v>-3.2308525408201838E-2</v>
      </c>
      <c r="F737" s="2">
        <f t="shared" si="65"/>
        <v>-4.8025028728586175E-2</v>
      </c>
      <c r="G737" s="2">
        <f t="shared" si="63"/>
        <v>1.5716503320384337E-2</v>
      </c>
      <c r="H737" s="2" t="str">
        <f t="shared" si="64"/>
        <v>Sell</v>
      </c>
    </row>
    <row r="738" spans="1:8" ht="13.5" x14ac:dyDescent="0.25">
      <c r="A738" s="3">
        <f>TITRES_STAT!B741</f>
        <v>43381</v>
      </c>
      <c r="B738" s="5">
        <f>TITRES_STAT!D741</f>
        <v>1.71</v>
      </c>
      <c r="C738" s="2">
        <f t="shared" si="66"/>
        <v>1.5666986007283781</v>
      </c>
      <c r="D738" s="2">
        <f t="shared" si="68"/>
        <v>1.5932050159056512</v>
      </c>
      <c r="E738" s="2">
        <f t="shared" si="67"/>
        <v>-2.6506415177273146E-2</v>
      </c>
      <c r="F738" s="2">
        <f t="shared" si="65"/>
        <v>-4.3721306018323573E-2</v>
      </c>
      <c r="G738" s="2">
        <f t="shared" si="63"/>
        <v>1.7214890841050427E-2</v>
      </c>
      <c r="H738" s="2" t="str">
        <f t="shared" si="64"/>
        <v>Sell</v>
      </c>
    </row>
    <row r="739" spans="1:8" ht="13.5" x14ac:dyDescent="0.25">
      <c r="A739" s="3">
        <f>TITRES_STAT!B742</f>
        <v>43382</v>
      </c>
      <c r="B739" s="5">
        <f>TITRES_STAT!D742</f>
        <v>1.71</v>
      </c>
      <c r="C739" s="2">
        <f t="shared" si="66"/>
        <v>1.5795142006163199</v>
      </c>
      <c r="D739" s="2">
        <f t="shared" si="68"/>
        <v>1.6018564962089363</v>
      </c>
      <c r="E739" s="2">
        <f t="shared" si="67"/>
        <v>-2.2342295592616468E-2</v>
      </c>
      <c r="F739" s="2">
        <f t="shared" si="65"/>
        <v>-3.9445503933182156E-2</v>
      </c>
      <c r="G739" s="2">
        <f t="shared" si="63"/>
        <v>1.7103208340565688E-2</v>
      </c>
      <c r="H739" s="2" t="str">
        <f t="shared" si="64"/>
        <v>Sell</v>
      </c>
    </row>
    <row r="740" spans="1:8" ht="13.5" x14ac:dyDescent="0.25">
      <c r="A740" s="3">
        <f>TITRES_STAT!B743</f>
        <v>43383</v>
      </c>
      <c r="B740" s="5">
        <f>TITRES_STAT!D743</f>
        <v>1.76</v>
      </c>
      <c r="C740" s="2">
        <f t="shared" si="66"/>
        <v>1.5903581697522706</v>
      </c>
      <c r="D740" s="2">
        <f t="shared" si="68"/>
        <v>1.6135708298230891</v>
      </c>
      <c r="E740" s="2">
        <f t="shared" si="67"/>
        <v>-2.3212660070818458E-2</v>
      </c>
      <c r="F740" s="2">
        <f t="shared" si="65"/>
        <v>-3.6198935160709413E-2</v>
      </c>
      <c r="G740" s="2">
        <f t="shared" ref="G740:G803" si="69">E740-F740</f>
        <v>1.2986275089890954E-2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43384</v>
      </c>
      <c r="B741" s="5">
        <f>TITRES_STAT!D744</f>
        <v>1.76</v>
      </c>
      <c r="C741" s="2">
        <f t="shared" si="66"/>
        <v>1.599533835944229</v>
      </c>
      <c r="D741" s="2">
        <f t="shared" si="68"/>
        <v>1.6244174350213787</v>
      </c>
      <c r="E741" s="2">
        <f t="shared" si="67"/>
        <v>-2.4883599077149654E-2</v>
      </c>
      <c r="F741" s="2">
        <f t="shared" ref="F741:F804" si="71">(E741*(2/(10)))+((1-(2/10))*F740)</f>
        <v>-3.3935867943997465E-2</v>
      </c>
      <c r="G741" s="2">
        <f t="shared" si="69"/>
        <v>9.052268866847811E-3</v>
      </c>
      <c r="H741" s="2" t="str">
        <f t="shared" si="70"/>
        <v>Sell</v>
      </c>
    </row>
    <row r="742" spans="1:8" ht="13.5" x14ac:dyDescent="0.25">
      <c r="A742" s="3">
        <f>TITRES_STAT!B745</f>
        <v>43385</v>
      </c>
      <c r="B742" s="5">
        <f>TITRES_STAT!D745</f>
        <v>1.79</v>
      </c>
      <c r="C742" s="2">
        <f t="shared" si="66"/>
        <v>1.6072978611835784</v>
      </c>
      <c r="D742" s="2">
        <f t="shared" si="68"/>
        <v>1.6366828102049802</v>
      </c>
      <c r="E742" s="2">
        <f t="shared" si="67"/>
        <v>-2.9384949021401763E-2</v>
      </c>
      <c r="F742" s="2">
        <f t="shared" si="71"/>
        <v>-3.3025684159478326E-2</v>
      </c>
      <c r="G742" s="2">
        <f t="shared" si="69"/>
        <v>3.6407351380765632E-3</v>
      </c>
      <c r="H742" s="2" t="str">
        <f t="shared" si="70"/>
        <v>Sell</v>
      </c>
    </row>
    <row r="743" spans="1:8" ht="13.5" x14ac:dyDescent="0.25">
      <c r="A743" s="3">
        <f>TITRES_STAT!B746</f>
        <v>43389</v>
      </c>
      <c r="B743" s="5">
        <f>TITRES_STAT!D746</f>
        <v>1.85</v>
      </c>
      <c r="C743" s="2">
        <f t="shared" si="66"/>
        <v>1.6200212671553356</v>
      </c>
      <c r="D743" s="2">
        <f t="shared" si="68"/>
        <v>1.6524840835231298</v>
      </c>
      <c r="E743" s="2">
        <f t="shared" si="67"/>
        <v>-3.2462816367794245E-2</v>
      </c>
      <c r="F743" s="2">
        <f t="shared" si="71"/>
        <v>-3.2913110601141507E-2</v>
      </c>
      <c r="G743" s="2">
        <f t="shared" si="69"/>
        <v>4.5029423334726204E-4</v>
      </c>
      <c r="H743" s="2" t="str">
        <f t="shared" si="70"/>
        <v>Sell</v>
      </c>
    </row>
    <row r="744" spans="1:8" ht="13.5" x14ac:dyDescent="0.25">
      <c r="A744" s="3">
        <f>TITRES_STAT!B747</f>
        <v>43390</v>
      </c>
      <c r="B744" s="5">
        <f>TITRES_STAT!D747</f>
        <v>1.85</v>
      </c>
      <c r="C744" s="2">
        <f t="shared" si="66"/>
        <v>1.6246333799006685</v>
      </c>
      <c r="D744" s="2">
        <f t="shared" si="68"/>
        <v>1.6671148921510461</v>
      </c>
      <c r="E744" s="2">
        <f t="shared" si="67"/>
        <v>-4.2481512250377662E-2</v>
      </c>
      <c r="F744" s="2">
        <f t="shared" si="71"/>
        <v>-3.4826790930988741E-2</v>
      </c>
      <c r="G744" s="2">
        <f t="shared" si="69"/>
        <v>-7.6547213193889213E-3</v>
      </c>
      <c r="H744" s="2" t="str">
        <f t="shared" si="70"/>
        <v>Hold</v>
      </c>
    </row>
    <row r="745" spans="1:8" ht="13.5" x14ac:dyDescent="0.25">
      <c r="A745" s="3">
        <f>TITRES_STAT!B748</f>
        <v>43391</v>
      </c>
      <c r="B745" s="5">
        <f>TITRES_STAT!D748</f>
        <v>1.85</v>
      </c>
      <c r="C745" s="2">
        <f t="shared" si="66"/>
        <v>1.6285359368390271</v>
      </c>
      <c r="D745" s="2">
        <f t="shared" si="68"/>
        <v>1.6806619371768947</v>
      </c>
      <c r="E745" s="2">
        <f t="shared" si="67"/>
        <v>-5.2126000337867628E-2</v>
      </c>
      <c r="F745" s="2">
        <f t="shared" si="71"/>
        <v>-3.8286632812364524E-2</v>
      </c>
      <c r="G745" s="2">
        <f t="shared" si="69"/>
        <v>-1.3839367525503105E-2</v>
      </c>
      <c r="H745" s="2" t="str">
        <f t="shared" si="70"/>
        <v>Hold</v>
      </c>
    </row>
    <row r="746" spans="1:8" ht="13.5" x14ac:dyDescent="0.25">
      <c r="A746" s="3">
        <f>TITRES_STAT!B749</f>
        <v>43392</v>
      </c>
      <c r="B746" s="5">
        <f>TITRES_STAT!D749</f>
        <v>1.85</v>
      </c>
      <c r="C746" s="2">
        <f t="shared" si="66"/>
        <v>1.6318381004022537</v>
      </c>
      <c r="D746" s="2">
        <f t="shared" si="68"/>
        <v>1.6932054973860136</v>
      </c>
      <c r="E746" s="2">
        <f t="shared" si="67"/>
        <v>-6.1367396983759814E-2</v>
      </c>
      <c r="F746" s="2">
        <f t="shared" si="71"/>
        <v>-4.2902785646643585E-2</v>
      </c>
      <c r="G746" s="2">
        <f t="shared" si="69"/>
        <v>-1.846461133711623E-2</v>
      </c>
      <c r="H746" s="2" t="str">
        <f t="shared" si="70"/>
        <v>Hold</v>
      </c>
    </row>
    <row r="747" spans="1:8" ht="13.5" x14ac:dyDescent="0.25">
      <c r="A747" s="3">
        <f>TITRES_STAT!B750</f>
        <v>43395</v>
      </c>
      <c r="B747" s="5">
        <f>TITRES_STAT!D750</f>
        <v>1.85</v>
      </c>
      <c r="C747" s="2">
        <f t="shared" si="66"/>
        <v>1.634632238801907</v>
      </c>
      <c r="D747" s="2">
        <f t="shared" si="68"/>
        <v>1.7048199049870496</v>
      </c>
      <c r="E747" s="2">
        <f t="shared" si="67"/>
        <v>-7.0187666185142605E-2</v>
      </c>
      <c r="F747" s="2">
        <f t="shared" si="71"/>
        <v>-4.8359761754343387E-2</v>
      </c>
      <c r="G747" s="2">
        <f t="shared" si="69"/>
        <v>-2.1827904430799218E-2</v>
      </c>
      <c r="H747" s="2" t="str">
        <f t="shared" si="70"/>
        <v>Hold</v>
      </c>
    </row>
    <row r="748" spans="1:8" ht="13.5" x14ac:dyDescent="0.25">
      <c r="A748" s="3">
        <f>TITRES_STAT!B751</f>
        <v>43396</v>
      </c>
      <c r="B748" s="5">
        <f>TITRES_STAT!D751</f>
        <v>1.85</v>
      </c>
      <c r="C748" s="2">
        <f t="shared" si="66"/>
        <v>1.6462272789862289</v>
      </c>
      <c r="D748" s="2">
        <f t="shared" si="68"/>
        <v>1.7155739860991202</v>
      </c>
      <c r="E748" s="2">
        <f t="shared" si="67"/>
        <v>-6.9346707112891259E-2</v>
      </c>
      <c r="F748" s="2">
        <f t="shared" si="71"/>
        <v>-5.2557150826052966E-2</v>
      </c>
      <c r="G748" s="2">
        <f t="shared" si="69"/>
        <v>-1.6789556286838293E-2</v>
      </c>
      <c r="H748" s="2" t="str">
        <f t="shared" si="70"/>
        <v>Hold</v>
      </c>
    </row>
    <row r="749" spans="1:8" ht="13.5" x14ac:dyDescent="0.25">
      <c r="A749" s="3">
        <f>TITRES_STAT!B752</f>
        <v>43397</v>
      </c>
      <c r="B749" s="5">
        <f>TITRES_STAT!D752</f>
        <v>1.85</v>
      </c>
      <c r="C749" s="2">
        <f t="shared" si="66"/>
        <v>1.6560384668345014</v>
      </c>
      <c r="D749" s="2">
        <f t="shared" si="68"/>
        <v>1.7255314686102965</v>
      </c>
      <c r="E749" s="2">
        <f t="shared" si="67"/>
        <v>-6.9493001775795094E-2</v>
      </c>
      <c r="F749" s="2">
        <f t="shared" si="71"/>
        <v>-5.5944321016001393E-2</v>
      </c>
      <c r="G749" s="2">
        <f t="shared" si="69"/>
        <v>-1.3548680759793701E-2</v>
      </c>
      <c r="H749" s="2" t="str">
        <f t="shared" si="70"/>
        <v>Hold</v>
      </c>
    </row>
    <row r="750" spans="1:8" ht="13.5" x14ac:dyDescent="0.25">
      <c r="A750" s="3">
        <f>TITRES_STAT!B753</f>
        <v>43398</v>
      </c>
      <c r="B750" s="5">
        <f>TITRES_STAT!D753</f>
        <v>1.85</v>
      </c>
      <c r="C750" s="2">
        <f t="shared" si="66"/>
        <v>1.6720325488599626</v>
      </c>
      <c r="D750" s="2">
        <f t="shared" si="68"/>
        <v>1.7347513598243487</v>
      </c>
      <c r="E750" s="2">
        <f t="shared" si="67"/>
        <v>-6.271881096438614E-2</v>
      </c>
      <c r="F750" s="2">
        <f t="shared" si="71"/>
        <v>-5.7299219005678345E-2</v>
      </c>
      <c r="G750" s="2">
        <f t="shared" si="69"/>
        <v>-5.4195919587077951E-3</v>
      </c>
      <c r="H750" s="2" t="str">
        <f t="shared" si="70"/>
        <v>Hold</v>
      </c>
    </row>
    <row r="751" spans="1:8" ht="13.5" x14ac:dyDescent="0.25">
      <c r="A751" s="3">
        <f>TITRES_STAT!B754</f>
        <v>43399</v>
      </c>
      <c r="B751" s="5">
        <f>TITRES_STAT!D754</f>
        <v>1.8</v>
      </c>
      <c r="C751" s="2">
        <f t="shared" si="66"/>
        <v>1.6855660028815067</v>
      </c>
      <c r="D751" s="2">
        <f t="shared" si="68"/>
        <v>1.7395845924299524</v>
      </c>
      <c r="E751" s="2">
        <f t="shared" si="67"/>
        <v>-5.4018589548445739E-2</v>
      </c>
      <c r="F751" s="2">
        <f t="shared" si="71"/>
        <v>-5.6643093114231824E-2</v>
      </c>
      <c r="G751" s="2">
        <f t="shared" si="69"/>
        <v>2.6245035657860849E-3</v>
      </c>
      <c r="H751" s="2" t="str">
        <f t="shared" si="70"/>
        <v>Sell</v>
      </c>
    </row>
    <row r="752" spans="1:8" ht="13.5" x14ac:dyDescent="0.25">
      <c r="A752" s="3">
        <f>TITRES_STAT!B755</f>
        <v>43402</v>
      </c>
      <c r="B752" s="5">
        <f>TITRES_STAT!D755</f>
        <v>1.79</v>
      </c>
      <c r="C752" s="2">
        <f t="shared" si="66"/>
        <v>1.7016327716689672</v>
      </c>
      <c r="D752" s="2">
        <f t="shared" si="68"/>
        <v>1.7433190670647707</v>
      </c>
      <c r="E752" s="2">
        <f t="shared" si="67"/>
        <v>-4.1686295395803485E-2</v>
      </c>
      <c r="F752" s="2">
        <f t="shared" si="71"/>
        <v>-5.3651733570546159E-2</v>
      </c>
      <c r="G752" s="2">
        <f t="shared" si="69"/>
        <v>1.1965438174742674E-2</v>
      </c>
      <c r="H752" s="2" t="str">
        <f t="shared" si="70"/>
        <v>Sell</v>
      </c>
    </row>
    <row r="753" spans="1:8" ht="13.5" x14ac:dyDescent="0.25">
      <c r="A753" s="3">
        <f>TITRES_STAT!B756</f>
        <v>43403</v>
      </c>
      <c r="B753" s="5">
        <f>TITRES_STAT!D756</f>
        <v>1.79</v>
      </c>
      <c r="C753" s="2">
        <f t="shared" si="66"/>
        <v>1.7244584991045109</v>
      </c>
      <c r="D753" s="2">
        <f t="shared" si="68"/>
        <v>1.7467769139488618</v>
      </c>
      <c r="E753" s="2">
        <f t="shared" si="67"/>
        <v>-2.2318414844350931E-2</v>
      </c>
      <c r="F753" s="2">
        <f t="shared" si="71"/>
        <v>-4.7385069825307116E-2</v>
      </c>
      <c r="G753" s="2">
        <f t="shared" si="69"/>
        <v>2.5066654980956185E-2</v>
      </c>
      <c r="H753" s="2" t="str">
        <f t="shared" si="70"/>
        <v>Sell</v>
      </c>
    </row>
    <row r="754" spans="1:8" ht="13.5" x14ac:dyDescent="0.25">
      <c r="A754" s="3">
        <f>TITRES_STAT!B757</f>
        <v>43404</v>
      </c>
      <c r="B754" s="5">
        <f>TITRES_STAT!D757</f>
        <v>1.74</v>
      </c>
      <c r="C754" s="2">
        <f t="shared" si="66"/>
        <v>1.7437725761653555</v>
      </c>
      <c r="D754" s="2">
        <f t="shared" si="68"/>
        <v>1.7462749203230201</v>
      </c>
      <c r="E754" s="2">
        <f t="shared" si="67"/>
        <v>-2.5023441576645933E-3</v>
      </c>
      <c r="F754" s="2">
        <f t="shared" si="71"/>
        <v>-3.8408524691778613E-2</v>
      </c>
      <c r="G754" s="2">
        <f t="shared" si="69"/>
        <v>3.590618053411402E-2</v>
      </c>
      <c r="H754" s="2" t="str">
        <f t="shared" si="70"/>
        <v>Sell</v>
      </c>
    </row>
    <row r="755" spans="1:8" ht="13.5" x14ac:dyDescent="0.25">
      <c r="A755" s="3">
        <f>TITRES_STAT!B758</f>
        <v>43405</v>
      </c>
      <c r="B755" s="5">
        <f>TITRES_STAT!D758</f>
        <v>1.77</v>
      </c>
      <c r="C755" s="2">
        <f t="shared" si="66"/>
        <v>1.7601152567553009</v>
      </c>
      <c r="D755" s="2">
        <f t="shared" si="68"/>
        <v>1.7480323336324262</v>
      </c>
      <c r="E755" s="2">
        <f t="shared" si="67"/>
        <v>1.2082923122874734E-2</v>
      </c>
      <c r="F755" s="2">
        <f t="shared" si="71"/>
        <v>-2.8310235128847946E-2</v>
      </c>
      <c r="G755" s="2">
        <f t="shared" si="69"/>
        <v>4.0393158251722683E-2</v>
      </c>
      <c r="H755" s="2" t="str">
        <f t="shared" si="70"/>
        <v>Sell</v>
      </c>
    </row>
    <row r="756" spans="1:8" ht="13.5" x14ac:dyDescent="0.25">
      <c r="A756" s="3">
        <f>TITRES_STAT!B759</f>
        <v>43406</v>
      </c>
      <c r="B756" s="5">
        <f>TITRES_STAT!D759</f>
        <v>1.72</v>
      </c>
      <c r="C756" s="2">
        <f t="shared" si="66"/>
        <v>1.773943678792947</v>
      </c>
      <c r="D756" s="2">
        <f t="shared" si="68"/>
        <v>1.7459558644744686</v>
      </c>
      <c r="E756" s="2">
        <f t="shared" si="67"/>
        <v>2.798781431847841E-2</v>
      </c>
      <c r="F756" s="2">
        <f t="shared" si="71"/>
        <v>-1.7050625239382677E-2</v>
      </c>
      <c r="G756" s="2">
        <f t="shared" si="69"/>
        <v>4.503843955786109E-2</v>
      </c>
      <c r="H756" s="2" t="str">
        <f t="shared" si="70"/>
        <v>Sell</v>
      </c>
    </row>
    <row r="757" spans="1:8" ht="13.5" x14ac:dyDescent="0.25">
      <c r="A757" s="3">
        <f>TITRES_STAT!B760</f>
        <v>43409</v>
      </c>
      <c r="B757" s="5">
        <f>TITRES_STAT!D760</f>
        <v>1.63</v>
      </c>
      <c r="C757" s="2">
        <f t="shared" si="66"/>
        <v>1.7856446512863398</v>
      </c>
      <c r="D757" s="2">
        <f t="shared" si="68"/>
        <v>1.7373665411800636</v>
      </c>
      <c r="E757" s="2">
        <f t="shared" si="67"/>
        <v>4.827811010627614E-2</v>
      </c>
      <c r="F757" s="2">
        <f t="shared" si="71"/>
        <v>-3.9848781702509131E-3</v>
      </c>
      <c r="G757" s="2">
        <f t="shared" si="69"/>
        <v>5.2262988276527055E-2</v>
      </c>
      <c r="H757" s="2" t="str">
        <f t="shared" si="70"/>
        <v>Sell</v>
      </c>
    </row>
    <row r="758" spans="1:8" ht="13.5" x14ac:dyDescent="0.25">
      <c r="A758" s="3">
        <f>TITRES_STAT!B761</f>
        <v>43410</v>
      </c>
      <c r="B758" s="5">
        <f>TITRES_STAT!D761</f>
        <v>1.7</v>
      </c>
      <c r="C758" s="2">
        <f t="shared" si="66"/>
        <v>1.7955454741653645</v>
      </c>
      <c r="D758" s="2">
        <f t="shared" si="68"/>
        <v>1.7345986492407997</v>
      </c>
      <c r="E758" s="2">
        <f t="shared" si="67"/>
        <v>6.0946824924564824E-2</v>
      </c>
      <c r="F758" s="2">
        <f t="shared" si="71"/>
        <v>9.001462448712234E-3</v>
      </c>
      <c r="G758" s="2">
        <f t="shared" si="69"/>
        <v>5.1945362475852588E-2</v>
      </c>
      <c r="H758" s="2" t="str">
        <f t="shared" si="70"/>
        <v>Sell</v>
      </c>
    </row>
    <row r="759" spans="1:8" ht="13.5" x14ac:dyDescent="0.25">
      <c r="A759" s="3">
        <f>TITRES_STAT!B762</f>
        <v>43411</v>
      </c>
      <c r="B759" s="5">
        <f>TITRES_STAT!D762</f>
        <v>1.61</v>
      </c>
      <c r="C759" s="2">
        <f t="shared" si="66"/>
        <v>1.8039230935245392</v>
      </c>
      <c r="D759" s="2">
        <f t="shared" si="68"/>
        <v>1.725369119667407</v>
      </c>
      <c r="E759" s="2">
        <f t="shared" si="67"/>
        <v>7.8553973857132142E-2</v>
      </c>
      <c r="F759" s="2">
        <f t="shared" si="71"/>
        <v>2.2911964730396216E-2</v>
      </c>
      <c r="G759" s="2">
        <f t="shared" si="69"/>
        <v>5.5642009126735927E-2</v>
      </c>
      <c r="H759" s="2" t="str">
        <f t="shared" si="70"/>
        <v>Sell</v>
      </c>
    </row>
    <row r="760" spans="1:8" ht="13.5" x14ac:dyDescent="0.25">
      <c r="A760" s="3">
        <f>TITRES_STAT!B763</f>
        <v>43412</v>
      </c>
      <c r="B760" s="5">
        <f>TITRES_STAT!D763</f>
        <v>1.61</v>
      </c>
      <c r="C760" s="2">
        <f t="shared" si="66"/>
        <v>1.8110118483669178</v>
      </c>
      <c r="D760" s="2">
        <f t="shared" si="68"/>
        <v>1.7168232589513028</v>
      </c>
      <c r="E760" s="2">
        <f t="shared" si="67"/>
        <v>9.4188589415614921E-2</v>
      </c>
      <c r="F760" s="2">
        <f t="shared" si="71"/>
        <v>3.7167289667439957E-2</v>
      </c>
      <c r="G760" s="2">
        <f t="shared" si="69"/>
        <v>5.7021299748174964E-2</v>
      </c>
      <c r="H760" s="2" t="str">
        <f t="shared" si="70"/>
        <v>Sell</v>
      </c>
    </row>
    <row r="761" spans="1:8" ht="13.5" x14ac:dyDescent="0.25">
      <c r="A761" s="3">
        <f>TITRES_STAT!B764</f>
        <v>43413</v>
      </c>
      <c r="B761" s="5">
        <f>TITRES_STAT!D764</f>
        <v>1.67</v>
      </c>
      <c r="C761" s="2">
        <f t="shared" si="66"/>
        <v>1.8093177178489306</v>
      </c>
      <c r="D761" s="2">
        <f t="shared" si="68"/>
        <v>1.7133548693993543</v>
      </c>
      <c r="E761" s="2">
        <f t="shared" si="67"/>
        <v>9.5962848449576255E-2</v>
      </c>
      <c r="F761" s="2">
        <f t="shared" si="71"/>
        <v>4.892640142386722E-2</v>
      </c>
      <c r="G761" s="2">
        <f t="shared" si="69"/>
        <v>4.7036447025709034E-2</v>
      </c>
      <c r="H761" s="2" t="str">
        <f t="shared" si="70"/>
        <v>Sell</v>
      </c>
    </row>
    <row r="762" spans="1:8" ht="13.5" x14ac:dyDescent="0.25">
      <c r="A762" s="3">
        <f>TITRES_STAT!B765</f>
        <v>43416</v>
      </c>
      <c r="B762" s="5">
        <f>TITRES_STAT!D765</f>
        <v>1.58</v>
      </c>
      <c r="C762" s="2">
        <f t="shared" si="66"/>
        <v>1.8063457612567873</v>
      </c>
      <c r="D762" s="2">
        <f t="shared" si="68"/>
        <v>1.703476730925328</v>
      </c>
      <c r="E762" s="2">
        <f t="shared" si="67"/>
        <v>0.10286903033145922</v>
      </c>
      <c r="F762" s="2">
        <f t="shared" si="71"/>
        <v>5.9714927205385626E-2</v>
      </c>
      <c r="G762" s="2">
        <f t="shared" si="69"/>
        <v>4.3154103126073595E-2</v>
      </c>
      <c r="H762" s="2" t="str">
        <f t="shared" si="70"/>
        <v>Sell</v>
      </c>
    </row>
    <row r="763" spans="1:8" ht="13.5" x14ac:dyDescent="0.25">
      <c r="A763" s="3">
        <f>TITRES_STAT!B766</f>
        <v>43417</v>
      </c>
      <c r="B763" s="5">
        <f>TITRES_STAT!D766</f>
        <v>1.65</v>
      </c>
      <c r="C763" s="2">
        <f t="shared" si="66"/>
        <v>1.8038310287557431</v>
      </c>
      <c r="D763" s="2">
        <f t="shared" si="68"/>
        <v>1.6995154915975259</v>
      </c>
      <c r="E763" s="2">
        <f t="shared" si="67"/>
        <v>0.10431553715821718</v>
      </c>
      <c r="F763" s="2">
        <f t="shared" si="71"/>
        <v>6.8635049195951939E-2</v>
      </c>
      <c r="G763" s="2">
        <f t="shared" si="69"/>
        <v>3.5680487962265237E-2</v>
      </c>
      <c r="H763" s="2" t="str">
        <f t="shared" si="70"/>
        <v>Sell</v>
      </c>
    </row>
    <row r="764" spans="1:8" ht="13.5" x14ac:dyDescent="0.25">
      <c r="A764" s="3">
        <f>TITRES_STAT!B767</f>
        <v>43418</v>
      </c>
      <c r="B764" s="5">
        <f>TITRES_STAT!D767</f>
        <v>1.67</v>
      </c>
      <c r="C764" s="2">
        <f t="shared" si="66"/>
        <v>1.7940108704856288</v>
      </c>
      <c r="D764" s="2">
        <f t="shared" si="68"/>
        <v>1.697329158886598</v>
      </c>
      <c r="E764" s="2">
        <f t="shared" si="67"/>
        <v>9.6681711599030828E-2</v>
      </c>
      <c r="F764" s="2">
        <f t="shared" si="71"/>
        <v>7.4244381676567717E-2</v>
      </c>
      <c r="G764" s="2">
        <f t="shared" si="69"/>
        <v>2.2437329922463112E-2</v>
      </c>
      <c r="H764" s="2" t="str">
        <f t="shared" si="70"/>
        <v>Sell</v>
      </c>
    </row>
    <row r="765" spans="1:8" ht="13.5" x14ac:dyDescent="0.25">
      <c r="A765" s="3">
        <f>TITRES_STAT!B768</f>
        <v>43419</v>
      </c>
      <c r="B765" s="5">
        <f>TITRES_STAT!D768</f>
        <v>1.74</v>
      </c>
      <c r="C765" s="2">
        <f t="shared" si="66"/>
        <v>1.7903168904109168</v>
      </c>
      <c r="D765" s="2">
        <f t="shared" si="68"/>
        <v>1.7004899619320351</v>
      </c>
      <c r="E765" s="2">
        <f t="shared" si="67"/>
        <v>8.982692847888174E-2</v>
      </c>
      <c r="F765" s="2">
        <f t="shared" si="71"/>
        <v>7.7360891037030532E-2</v>
      </c>
      <c r="G765" s="2">
        <f t="shared" si="69"/>
        <v>1.2466037441851208E-2</v>
      </c>
      <c r="H765" s="2" t="str">
        <f t="shared" si="70"/>
        <v>Sell</v>
      </c>
    </row>
    <row r="766" spans="1:8" ht="13.5" x14ac:dyDescent="0.25">
      <c r="A766" s="3">
        <f>TITRES_STAT!B769</f>
        <v>43420</v>
      </c>
      <c r="B766" s="5">
        <f>TITRES_STAT!D769</f>
        <v>1.81</v>
      </c>
      <c r="C766" s="2">
        <f t="shared" si="66"/>
        <v>1.7794989072707759</v>
      </c>
      <c r="D766" s="2">
        <f t="shared" si="68"/>
        <v>1.708601816603736</v>
      </c>
      <c r="E766" s="2">
        <f t="shared" si="67"/>
        <v>7.0897090667039864E-2</v>
      </c>
      <c r="F766" s="2">
        <f t="shared" si="71"/>
        <v>7.6068130963032402E-2</v>
      </c>
      <c r="G766" s="2">
        <f t="shared" si="69"/>
        <v>-5.1710402959925378E-3</v>
      </c>
      <c r="H766" s="2" t="str">
        <f t="shared" si="70"/>
        <v>Hold</v>
      </c>
    </row>
    <row r="767" spans="1:8" ht="13.5" x14ac:dyDescent="0.25">
      <c r="A767" s="3">
        <f>TITRES_STAT!B770</f>
        <v>43423</v>
      </c>
      <c r="B767" s="5">
        <f>TITRES_STAT!D770</f>
        <v>1.81</v>
      </c>
      <c r="C767" s="2">
        <f t="shared" si="66"/>
        <v>1.7564990753829641</v>
      </c>
      <c r="D767" s="2">
        <f t="shared" si="68"/>
        <v>1.7161127931516074</v>
      </c>
      <c r="E767" s="2">
        <f t="shared" si="67"/>
        <v>4.0386282231356763E-2</v>
      </c>
      <c r="F767" s="2">
        <f t="shared" si="71"/>
        <v>6.8931761216697279E-2</v>
      </c>
      <c r="G767" s="2">
        <f t="shared" si="69"/>
        <v>-2.8545478985340517E-2</v>
      </c>
      <c r="H767" s="2" t="str">
        <f t="shared" si="70"/>
        <v>Hold</v>
      </c>
    </row>
    <row r="768" spans="1:8" ht="13.5" x14ac:dyDescent="0.25">
      <c r="A768" s="3">
        <f>TITRES_STAT!B771</f>
        <v>43425</v>
      </c>
      <c r="B768" s="5">
        <f>TITRES_STAT!D771</f>
        <v>1.81</v>
      </c>
      <c r="C768" s="2">
        <f t="shared" si="66"/>
        <v>1.7478069099394311</v>
      </c>
      <c r="D768" s="2">
        <f t="shared" si="68"/>
        <v>1.723067401066303</v>
      </c>
      <c r="E768" s="2">
        <f t="shared" si="67"/>
        <v>2.4739508873128147E-2</v>
      </c>
      <c r="F768" s="2">
        <f t="shared" si="71"/>
        <v>6.0093310747983457E-2</v>
      </c>
      <c r="G768" s="2">
        <f t="shared" si="69"/>
        <v>-3.535380187485531E-2</v>
      </c>
      <c r="H768" s="2" t="str">
        <f t="shared" si="70"/>
        <v>Hold</v>
      </c>
    </row>
    <row r="769" spans="1:8" ht="13.5" x14ac:dyDescent="0.25">
      <c r="A769" s="3">
        <f>TITRES_STAT!B772</f>
        <v>43426</v>
      </c>
      <c r="B769" s="5">
        <f>TITRES_STAT!D772</f>
        <v>1.83</v>
      </c>
      <c r="C769" s="2">
        <f t="shared" si="66"/>
        <v>1.7266058468718262</v>
      </c>
      <c r="D769" s="2">
        <f t="shared" si="68"/>
        <v>1.7309883343206507</v>
      </c>
      <c r="E769" s="2">
        <f t="shared" si="67"/>
        <v>-4.3824874488245236E-3</v>
      </c>
      <c r="F769" s="2">
        <f t="shared" si="71"/>
        <v>4.7198151108621862E-2</v>
      </c>
      <c r="G769" s="2">
        <f t="shared" si="69"/>
        <v>-5.1580638557446386E-2</v>
      </c>
      <c r="H769" s="2" t="str">
        <f t="shared" si="70"/>
        <v>Hold</v>
      </c>
    </row>
    <row r="770" spans="1:8" ht="13.5" x14ac:dyDescent="0.25">
      <c r="A770" s="3">
        <f>TITRES_STAT!B773</f>
        <v>43427</v>
      </c>
      <c r="B770" s="5">
        <f>TITRES_STAT!D773</f>
        <v>1.83</v>
      </c>
      <c r="C770" s="2">
        <f t="shared" si="66"/>
        <v>1.7086664858146221</v>
      </c>
      <c r="D770" s="2">
        <f t="shared" si="68"/>
        <v>1.7383225317783801</v>
      </c>
      <c r="E770" s="2">
        <f t="shared" si="67"/>
        <v>-2.9656045963758038E-2</v>
      </c>
      <c r="F770" s="2">
        <f t="shared" si="71"/>
        <v>3.1827311694145884E-2</v>
      </c>
      <c r="G770" s="2">
        <f t="shared" si="69"/>
        <v>-6.1483357657903921E-2</v>
      </c>
      <c r="H770" s="2" t="str">
        <f t="shared" si="70"/>
        <v>Hold</v>
      </c>
    </row>
    <row r="771" spans="1:8" ht="13.5" x14ac:dyDescent="0.25">
      <c r="A771" s="3">
        <f>TITRES_STAT!B774</f>
        <v>43430</v>
      </c>
      <c r="B771" s="5">
        <f>TITRES_STAT!D774</f>
        <v>1.83</v>
      </c>
      <c r="C771" s="2">
        <f t="shared" si="66"/>
        <v>1.7027177956892956</v>
      </c>
      <c r="D771" s="2">
        <f t="shared" si="68"/>
        <v>1.745113455350352</v>
      </c>
      <c r="E771" s="2">
        <f t="shared" si="67"/>
        <v>-4.2395659661056406E-2</v>
      </c>
      <c r="F771" s="2">
        <f t="shared" si="71"/>
        <v>1.6982717423105427E-2</v>
      </c>
      <c r="G771" s="2">
        <f t="shared" si="69"/>
        <v>-5.9378377084161833E-2</v>
      </c>
      <c r="H771" s="2" t="str">
        <f t="shared" si="70"/>
        <v>Hold</v>
      </c>
    </row>
    <row r="772" spans="1:8" ht="13.5" x14ac:dyDescent="0.25">
      <c r="A772" s="3">
        <f>TITRES_STAT!B775</f>
        <v>43431</v>
      </c>
      <c r="B772" s="5">
        <f>TITRES_STAT!D775</f>
        <v>1.85</v>
      </c>
      <c r="C772" s="2">
        <f t="shared" si="66"/>
        <v>1.6838381348140194</v>
      </c>
      <c r="D772" s="2">
        <f t="shared" si="68"/>
        <v>1.7528828290281038</v>
      </c>
      <c r="E772" s="2">
        <f t="shared" si="67"/>
        <v>-6.9044694214084323E-2</v>
      </c>
      <c r="F772" s="2">
        <f t="shared" si="71"/>
        <v>-2.2276490433252236E-4</v>
      </c>
      <c r="G772" s="2">
        <f t="shared" si="69"/>
        <v>-6.8821929309751798E-2</v>
      </c>
      <c r="H772" s="2" t="str">
        <f t="shared" si="70"/>
        <v>Hold</v>
      </c>
    </row>
    <row r="773" spans="1:8" ht="13.5" x14ac:dyDescent="0.25">
      <c r="A773" s="3">
        <f>TITRES_STAT!B776</f>
        <v>43432</v>
      </c>
      <c r="B773" s="5">
        <f>TITRES_STAT!D776</f>
        <v>1.9</v>
      </c>
      <c r="C773" s="2">
        <f t="shared" si="66"/>
        <v>1.6786322679195549</v>
      </c>
      <c r="D773" s="2">
        <f t="shared" si="68"/>
        <v>1.7637803972482442</v>
      </c>
      <c r="E773" s="2">
        <f t="shared" si="67"/>
        <v>-8.5148129328689315E-2</v>
      </c>
      <c r="F773" s="2">
        <f t="shared" si="71"/>
        <v>-1.7207837789203879E-2</v>
      </c>
      <c r="G773" s="2">
        <f t="shared" si="69"/>
        <v>-6.7940291539485442E-2</v>
      </c>
      <c r="H773" s="2" t="str">
        <f t="shared" si="70"/>
        <v>Hold</v>
      </c>
    </row>
    <row r="774" spans="1:8" ht="13.5" x14ac:dyDescent="0.25">
      <c r="A774" s="3">
        <f>TITRES_STAT!B777</f>
        <v>43433</v>
      </c>
      <c r="B774" s="5">
        <f>TITRES_STAT!D777</f>
        <v>1.91</v>
      </c>
      <c r="C774" s="2">
        <f t="shared" si="66"/>
        <v>1.6773042267011617</v>
      </c>
      <c r="D774" s="2">
        <f t="shared" si="68"/>
        <v>1.7746114789335594</v>
      </c>
      <c r="E774" s="2">
        <f t="shared" si="67"/>
        <v>-9.7307252232397667E-2</v>
      </c>
      <c r="F774" s="2">
        <f t="shared" si="71"/>
        <v>-3.3227720677842638E-2</v>
      </c>
      <c r="G774" s="2">
        <f t="shared" si="69"/>
        <v>-6.4079531554555036E-2</v>
      </c>
      <c r="H774" s="2" t="str">
        <f t="shared" si="70"/>
        <v>Hold</v>
      </c>
    </row>
    <row r="775" spans="1:8" ht="13.5" x14ac:dyDescent="0.25">
      <c r="A775" s="3">
        <f>TITRES_STAT!B778</f>
        <v>43434</v>
      </c>
      <c r="B775" s="5">
        <f>TITRES_STAT!D778</f>
        <v>1.91</v>
      </c>
      <c r="C775" s="2">
        <f t="shared" si="66"/>
        <v>1.6869497302855985</v>
      </c>
      <c r="D775" s="2">
        <f t="shared" si="68"/>
        <v>1.7846402582718144</v>
      </c>
      <c r="E775" s="2">
        <f t="shared" si="67"/>
        <v>-9.7690527986215914E-2</v>
      </c>
      <c r="F775" s="2">
        <f t="shared" si="71"/>
        <v>-4.6120282139517299E-2</v>
      </c>
      <c r="G775" s="2">
        <f t="shared" si="69"/>
        <v>-5.1570245846698615E-2</v>
      </c>
      <c r="H775" s="2" t="str">
        <f t="shared" si="70"/>
        <v>Hold</v>
      </c>
    </row>
    <row r="776" spans="1:8" ht="13.5" x14ac:dyDescent="0.25">
      <c r="A776" s="3">
        <f>TITRES_STAT!B779</f>
        <v>43437</v>
      </c>
      <c r="B776" s="5">
        <f>TITRES_STAT!D779</f>
        <v>1.93</v>
      </c>
      <c r="C776" s="2">
        <f t="shared" si="66"/>
        <v>1.705880541010891</v>
      </c>
      <c r="D776" s="2">
        <f t="shared" si="68"/>
        <v>1.7954076465479762</v>
      </c>
      <c r="E776" s="2">
        <f t="shared" si="67"/>
        <v>-8.9527105537085205E-2</v>
      </c>
      <c r="F776" s="2">
        <f t="shared" si="71"/>
        <v>-5.480164681903088E-2</v>
      </c>
      <c r="G776" s="2">
        <f t="shared" si="69"/>
        <v>-3.4725458718054325E-2</v>
      </c>
      <c r="H776" s="2" t="str">
        <f t="shared" si="70"/>
        <v>Hold</v>
      </c>
    </row>
    <row r="777" spans="1:8" ht="13.5" x14ac:dyDescent="0.25">
      <c r="A777" s="3">
        <f>TITRES_STAT!B780</f>
        <v>43438</v>
      </c>
      <c r="B777" s="5">
        <f>TITRES_STAT!D780</f>
        <v>1.85</v>
      </c>
      <c r="C777" s="2">
        <f t="shared" si="66"/>
        <v>1.7218989193169079</v>
      </c>
      <c r="D777" s="2">
        <f t="shared" si="68"/>
        <v>1.7994515245814595</v>
      </c>
      <c r="E777" s="2">
        <f t="shared" si="67"/>
        <v>-7.7552605264551655E-2</v>
      </c>
      <c r="F777" s="2">
        <f t="shared" si="71"/>
        <v>-5.9351838508135038E-2</v>
      </c>
      <c r="G777" s="2">
        <f t="shared" si="69"/>
        <v>-1.8200766756416617E-2</v>
      </c>
      <c r="H777" s="2" t="str">
        <f t="shared" si="70"/>
        <v>Hold</v>
      </c>
    </row>
    <row r="778" spans="1:8" ht="13.5" x14ac:dyDescent="0.25">
      <c r="A778" s="3">
        <f>TITRES_STAT!B781</f>
        <v>43439</v>
      </c>
      <c r="B778" s="5">
        <f>TITRES_STAT!D781</f>
        <v>1.93</v>
      </c>
      <c r="C778" s="2">
        <f t="shared" si="66"/>
        <v>1.7354529317296914</v>
      </c>
      <c r="D778" s="2">
        <f t="shared" si="68"/>
        <v>1.80912178201987</v>
      </c>
      <c r="E778" s="2">
        <f t="shared" si="67"/>
        <v>-7.3668850290178556E-2</v>
      </c>
      <c r="F778" s="2">
        <f t="shared" si="71"/>
        <v>-6.2215240864543747E-2</v>
      </c>
      <c r="G778" s="2">
        <f t="shared" si="69"/>
        <v>-1.1453609425634809E-2</v>
      </c>
      <c r="H778" s="2" t="str">
        <f t="shared" si="70"/>
        <v>Hold</v>
      </c>
    </row>
    <row r="779" spans="1:8" ht="13.5" x14ac:dyDescent="0.25">
      <c r="A779" s="3">
        <f>TITRES_STAT!B782</f>
        <v>43440</v>
      </c>
      <c r="B779" s="5">
        <f>TITRES_STAT!D782</f>
        <v>1.93</v>
      </c>
      <c r="C779" s="2">
        <f t="shared" si="66"/>
        <v>1.7499986345405081</v>
      </c>
      <c r="D779" s="2">
        <f t="shared" si="68"/>
        <v>1.8180757240924721</v>
      </c>
      <c r="E779" s="2">
        <f t="shared" si="67"/>
        <v>-6.807708955196401E-2</v>
      </c>
      <c r="F779" s="2">
        <f t="shared" si="71"/>
        <v>-6.33876106020278E-2</v>
      </c>
      <c r="G779" s="2">
        <f t="shared" si="69"/>
        <v>-4.68947894993621E-3</v>
      </c>
      <c r="H779" s="2" t="str">
        <f t="shared" si="70"/>
        <v>Hold</v>
      </c>
    </row>
    <row r="780" spans="1:8" ht="13.5" x14ac:dyDescent="0.25">
      <c r="A780" s="3">
        <f>TITRES_STAT!B783</f>
        <v>43441</v>
      </c>
      <c r="B780" s="5">
        <f>TITRES_STAT!D783</f>
        <v>1.92</v>
      </c>
      <c r="C780" s="2">
        <f t="shared" si="66"/>
        <v>1.7623065369188915</v>
      </c>
      <c r="D780" s="2">
        <f t="shared" si="68"/>
        <v>1.8256256704559928</v>
      </c>
      <c r="E780" s="2">
        <f t="shared" si="67"/>
        <v>-6.331913353710128E-2</v>
      </c>
      <c r="F780" s="2">
        <f t="shared" si="71"/>
        <v>-6.3373915189042507E-2</v>
      </c>
      <c r="G780" s="2">
        <f t="shared" si="69"/>
        <v>5.4781651941226972E-5</v>
      </c>
      <c r="H780" s="2" t="str">
        <f t="shared" si="70"/>
        <v>Sell</v>
      </c>
    </row>
    <row r="781" spans="1:8" ht="13.5" x14ac:dyDescent="0.25">
      <c r="A781" s="3">
        <f>TITRES_STAT!B784</f>
        <v>43444</v>
      </c>
      <c r="B781" s="5">
        <f>TITRES_STAT!D784</f>
        <v>1.92</v>
      </c>
      <c r="C781" s="2">
        <f t="shared" si="66"/>
        <v>1.7727209158544466</v>
      </c>
      <c r="D781" s="2">
        <f t="shared" si="68"/>
        <v>1.8326163615333266</v>
      </c>
      <c r="E781" s="2">
        <f t="shared" si="67"/>
        <v>-5.9895445678880055E-2</v>
      </c>
      <c r="F781" s="2">
        <f t="shared" si="71"/>
        <v>-6.2678221287010019E-2</v>
      </c>
      <c r="G781" s="2">
        <f t="shared" si="69"/>
        <v>2.7827756081299643E-3</v>
      </c>
      <c r="H781" s="2" t="str">
        <f t="shared" si="70"/>
        <v>Sell</v>
      </c>
    </row>
    <row r="782" spans="1:8" ht="13.5" x14ac:dyDescent="0.25">
      <c r="A782" s="3">
        <f>TITRES_STAT!B785</f>
        <v>43445</v>
      </c>
      <c r="B782" s="5">
        <f>TITRES_STAT!D785</f>
        <v>1.87</v>
      </c>
      <c r="C782" s="2">
        <f t="shared" si="66"/>
        <v>1.7846100057229934</v>
      </c>
      <c r="D782" s="2">
        <f t="shared" si="68"/>
        <v>1.8353855199382654</v>
      </c>
      <c r="E782" s="2">
        <f t="shared" si="67"/>
        <v>-5.0775514215271933E-2</v>
      </c>
      <c r="F782" s="2">
        <f t="shared" si="71"/>
        <v>-6.0297679872662407E-2</v>
      </c>
      <c r="G782" s="2">
        <f t="shared" si="69"/>
        <v>9.5221656573904745E-3</v>
      </c>
      <c r="H782" s="2" t="str">
        <f t="shared" si="70"/>
        <v>Sell</v>
      </c>
    </row>
    <row r="783" spans="1:8" ht="13.5" x14ac:dyDescent="0.25">
      <c r="A783" s="3">
        <f>TITRES_STAT!B786</f>
        <v>43446</v>
      </c>
      <c r="B783" s="5">
        <f>TITRES_STAT!D786</f>
        <v>1.9</v>
      </c>
      <c r="C783" s="2">
        <f t="shared" ref="C783:C846" si="72">$C$4*B773+C782*(1-$C$4)</f>
        <v>1.8023623125348407</v>
      </c>
      <c r="D783" s="2">
        <f t="shared" si="68"/>
        <v>1.8401717777206161</v>
      </c>
      <c r="E783" s="2">
        <f t="shared" si="67"/>
        <v>-3.7809465185775437E-2</v>
      </c>
      <c r="F783" s="2">
        <f t="shared" si="71"/>
        <v>-5.5800036935285013E-2</v>
      </c>
      <c r="G783" s="2">
        <f t="shared" si="69"/>
        <v>1.7990571749509576E-2</v>
      </c>
      <c r="H783" s="2" t="str">
        <f t="shared" si="70"/>
        <v>Sell</v>
      </c>
    </row>
    <row r="784" spans="1:8" ht="13.5" x14ac:dyDescent="0.25">
      <c r="A784" s="3">
        <f>TITRES_STAT!B787</f>
        <v>43447</v>
      </c>
      <c r="B784" s="5">
        <f>TITRES_STAT!D787</f>
        <v>1.94</v>
      </c>
      <c r="C784" s="2">
        <f t="shared" si="72"/>
        <v>1.8189219567602499</v>
      </c>
      <c r="D784" s="2">
        <f t="shared" si="68"/>
        <v>1.8475664608524223</v>
      </c>
      <c r="E784" s="2">
        <f t="shared" si="67"/>
        <v>-2.864450409217234E-2</v>
      </c>
      <c r="F784" s="2">
        <f t="shared" si="71"/>
        <v>-5.0368930366662484E-2</v>
      </c>
      <c r="G784" s="2">
        <f t="shared" si="69"/>
        <v>2.1724426274490144E-2</v>
      </c>
      <c r="H784" s="2" t="str">
        <f t="shared" si="70"/>
        <v>Sell</v>
      </c>
    </row>
    <row r="785" spans="1:8" ht="13.5" x14ac:dyDescent="0.25">
      <c r="A785" s="3">
        <f>TITRES_STAT!B788</f>
        <v>43448</v>
      </c>
      <c r="B785" s="5">
        <f>TITRES_STAT!D788</f>
        <v>2</v>
      </c>
      <c r="C785" s="2">
        <f t="shared" si="72"/>
        <v>1.8329339634125192</v>
      </c>
      <c r="D785" s="2">
        <f t="shared" si="68"/>
        <v>1.8588578341226132</v>
      </c>
      <c r="E785" s="2">
        <f t="shared" si="67"/>
        <v>-2.5923870710093944E-2</v>
      </c>
      <c r="F785" s="2">
        <f t="shared" si="71"/>
        <v>-4.5479918435348779E-2</v>
      </c>
      <c r="G785" s="2">
        <f t="shared" si="69"/>
        <v>1.9556047725254835E-2</v>
      </c>
      <c r="H785" s="2" t="str">
        <f t="shared" si="70"/>
        <v>Sell</v>
      </c>
    </row>
    <row r="786" spans="1:8" ht="13.5" x14ac:dyDescent="0.25">
      <c r="A786" s="3">
        <f>TITRES_STAT!B789</f>
        <v>43451</v>
      </c>
      <c r="B786" s="5">
        <f>TITRES_STAT!D789</f>
        <v>2.02</v>
      </c>
      <c r="C786" s="2">
        <f t="shared" si="72"/>
        <v>1.8478671998105933</v>
      </c>
      <c r="D786" s="2">
        <f t="shared" si="68"/>
        <v>1.8707942908542714</v>
      </c>
      <c r="E786" s="2">
        <f t="shared" si="67"/>
        <v>-2.2927091043678072E-2</v>
      </c>
      <c r="F786" s="2">
        <f t="shared" si="71"/>
        <v>-4.0969352957014635E-2</v>
      </c>
      <c r="G786" s="2">
        <f t="shared" si="69"/>
        <v>1.8042261913336563E-2</v>
      </c>
      <c r="H786" s="2" t="str">
        <f t="shared" si="70"/>
        <v>Sell</v>
      </c>
    </row>
    <row r="787" spans="1:8" ht="13.5" x14ac:dyDescent="0.25">
      <c r="A787" s="3">
        <f>TITRES_STAT!B790</f>
        <v>43452</v>
      </c>
      <c r="B787" s="5">
        <f>TITRES_STAT!D790</f>
        <v>2</v>
      </c>
      <c r="C787" s="2">
        <f t="shared" si="72"/>
        <v>1.8481953229166559</v>
      </c>
      <c r="D787" s="2">
        <f t="shared" si="68"/>
        <v>1.8803650841243253</v>
      </c>
      <c r="E787" s="2">
        <f t="shared" si="67"/>
        <v>-3.2169761207669456E-2</v>
      </c>
      <c r="F787" s="2">
        <f t="shared" si="71"/>
        <v>-3.9209434607145599E-2</v>
      </c>
      <c r="G787" s="2">
        <f t="shared" si="69"/>
        <v>7.0396733994761429E-3</v>
      </c>
      <c r="H787" s="2" t="str">
        <f t="shared" si="70"/>
        <v>Sell</v>
      </c>
    </row>
    <row r="788" spans="1:8" ht="13.5" x14ac:dyDescent="0.25">
      <c r="A788" s="3">
        <f>TITRES_STAT!B791</f>
        <v>43453</v>
      </c>
      <c r="B788" s="5">
        <f>TITRES_STAT!D791</f>
        <v>2.06</v>
      </c>
      <c r="C788" s="2">
        <f t="shared" si="72"/>
        <v>1.8607806578525552</v>
      </c>
      <c r="D788" s="2">
        <f t="shared" si="68"/>
        <v>1.8936713741891902</v>
      </c>
      <c r="E788" s="2">
        <f t="shared" si="67"/>
        <v>-3.2890716336634984E-2</v>
      </c>
      <c r="F788" s="2">
        <f t="shared" si="71"/>
        <v>-3.7945690953043475E-2</v>
      </c>
      <c r="G788" s="2">
        <f t="shared" si="69"/>
        <v>5.0549746164084905E-3</v>
      </c>
      <c r="H788" s="2" t="str">
        <f t="shared" si="70"/>
        <v>Sell</v>
      </c>
    </row>
    <row r="789" spans="1:8" ht="13.5" x14ac:dyDescent="0.25">
      <c r="A789" s="3">
        <f>TITRES_STAT!B792</f>
        <v>43454</v>
      </c>
      <c r="B789" s="5">
        <f>TITRES_STAT!D792</f>
        <v>2.06</v>
      </c>
      <c r="C789" s="2">
        <f t="shared" si="72"/>
        <v>1.8714297874137005</v>
      </c>
      <c r="D789" s="2">
        <f t="shared" si="68"/>
        <v>1.9059920131381392</v>
      </c>
      <c r="E789" s="2">
        <f t="shared" si="67"/>
        <v>-3.4562225724438678E-2</v>
      </c>
      <c r="F789" s="2">
        <f t="shared" si="71"/>
        <v>-3.7268997907322514E-2</v>
      </c>
      <c r="G789" s="2">
        <f t="shared" si="69"/>
        <v>2.7067721828838362E-3</v>
      </c>
      <c r="H789" s="2" t="str">
        <f t="shared" si="70"/>
        <v>Sell</v>
      </c>
    </row>
    <row r="790" spans="1:8" ht="13.5" x14ac:dyDescent="0.25">
      <c r="A790" s="3">
        <f>TITRES_STAT!B793</f>
        <v>43455</v>
      </c>
      <c r="B790" s="5">
        <f>TITRES_STAT!D793</f>
        <v>2.1</v>
      </c>
      <c r="C790" s="2">
        <f t="shared" si="72"/>
        <v>1.8789021278115927</v>
      </c>
      <c r="D790" s="2">
        <f t="shared" si="68"/>
        <v>1.9203629751279068</v>
      </c>
      <c r="E790" s="2">
        <f t="shared" si="67"/>
        <v>-4.1460847316314053E-2</v>
      </c>
      <c r="F790" s="2">
        <f t="shared" si="71"/>
        <v>-3.810736778912082E-2</v>
      </c>
      <c r="G790" s="2">
        <f t="shared" si="69"/>
        <v>-3.353479527193233E-3</v>
      </c>
      <c r="H790" s="2" t="str">
        <f t="shared" si="70"/>
        <v>Hold</v>
      </c>
    </row>
    <row r="791" spans="1:8" ht="13.5" x14ac:dyDescent="0.25">
      <c r="A791" s="3">
        <f>TITRES_STAT!B794</f>
        <v>43458</v>
      </c>
      <c r="B791" s="5">
        <f>TITRES_STAT!D794</f>
        <v>2.14</v>
      </c>
      <c r="C791" s="2">
        <f t="shared" si="72"/>
        <v>1.8852248773790399</v>
      </c>
      <c r="D791" s="2">
        <f t="shared" si="68"/>
        <v>1.9366323843776914</v>
      </c>
      <c r="E791" s="2">
        <f t="shared" si="67"/>
        <v>-5.1407506998651487E-2</v>
      </c>
      <c r="F791" s="2">
        <f t="shared" si="71"/>
        <v>-4.0767395631026958E-2</v>
      </c>
      <c r="G791" s="2">
        <f t="shared" si="69"/>
        <v>-1.0640111367624529E-2</v>
      </c>
      <c r="H791" s="2" t="str">
        <f t="shared" si="70"/>
        <v>Hold</v>
      </c>
    </row>
    <row r="792" spans="1:8" ht="13.5" x14ac:dyDescent="0.25">
      <c r="A792" s="3">
        <f>TITRES_STAT!B795</f>
        <v>43459</v>
      </c>
      <c r="B792" s="5">
        <f>TITRES_STAT!D795</f>
        <v>2.08</v>
      </c>
      <c r="C792" s="2">
        <f t="shared" si="72"/>
        <v>1.8828825885514953</v>
      </c>
      <c r="D792" s="2">
        <f t="shared" si="68"/>
        <v>1.9472522077571215</v>
      </c>
      <c r="E792" s="2">
        <f t="shared" si="67"/>
        <v>-6.4369619205626227E-2</v>
      </c>
      <c r="F792" s="2">
        <f t="shared" si="71"/>
        <v>-4.5487840345946814E-2</v>
      </c>
      <c r="G792" s="2">
        <f t="shared" si="69"/>
        <v>-1.8881778859679413E-2</v>
      </c>
      <c r="H792" s="2" t="str">
        <f t="shared" si="70"/>
        <v>Hold</v>
      </c>
    </row>
    <row r="793" spans="1:8" ht="13.5" x14ac:dyDescent="0.25">
      <c r="A793" s="3">
        <f>TITRES_STAT!B796</f>
        <v>43460</v>
      </c>
      <c r="B793" s="5">
        <f>TITRES_STAT!D796</f>
        <v>2.09</v>
      </c>
      <c r="C793" s="2">
        <f t="shared" si="72"/>
        <v>1.8855160364666499</v>
      </c>
      <c r="D793" s="2">
        <f t="shared" si="68"/>
        <v>1.957826118293631</v>
      </c>
      <c r="E793" s="2">
        <f t="shared" si="67"/>
        <v>-7.2310081826981065E-2</v>
      </c>
      <c r="F793" s="2">
        <f t="shared" si="71"/>
        <v>-5.0852288642153666E-2</v>
      </c>
      <c r="G793" s="2">
        <f t="shared" si="69"/>
        <v>-2.1457793184827399E-2</v>
      </c>
      <c r="H793" s="2" t="str">
        <f t="shared" si="70"/>
        <v>Hold</v>
      </c>
    </row>
    <row r="794" spans="1:8" ht="13.5" x14ac:dyDescent="0.25">
      <c r="A794" s="3">
        <f>TITRES_STAT!B797</f>
        <v>43461</v>
      </c>
      <c r="B794" s="5">
        <f>TITRES_STAT!D797</f>
        <v>2.0299999999999998</v>
      </c>
      <c r="C794" s="2">
        <f t="shared" si="72"/>
        <v>1.8938981847025498</v>
      </c>
      <c r="D794" s="2">
        <f t="shared" si="68"/>
        <v>1.9631723317533618</v>
      </c>
      <c r="E794" s="2">
        <f t="shared" si="67"/>
        <v>-6.9274147050812029E-2</v>
      </c>
      <c r="F794" s="2">
        <f t="shared" si="71"/>
        <v>-5.4536660323885336E-2</v>
      </c>
      <c r="G794" s="2">
        <f t="shared" si="69"/>
        <v>-1.4737486726926693E-2</v>
      </c>
      <c r="H794" s="2" t="str">
        <f t="shared" si="70"/>
        <v>Hold</v>
      </c>
    </row>
    <row r="795" spans="1:8" ht="13.5" x14ac:dyDescent="0.25">
      <c r="A795" s="3">
        <f>TITRES_STAT!B798</f>
        <v>43462</v>
      </c>
      <c r="B795" s="5">
        <f>TITRES_STAT!D798</f>
        <v>1.96</v>
      </c>
      <c r="C795" s="2">
        <f t="shared" si="72"/>
        <v>1.9102215409021575</v>
      </c>
      <c r="D795" s="2">
        <f t="shared" si="68"/>
        <v>1.9629373442160756</v>
      </c>
      <c r="E795" s="2">
        <f t="shared" si="67"/>
        <v>-5.2715803313918119E-2</v>
      </c>
      <c r="F795" s="2">
        <f t="shared" si="71"/>
        <v>-5.4172488921891894E-2</v>
      </c>
      <c r="G795" s="2">
        <f t="shared" si="69"/>
        <v>1.4566856079737747E-3</v>
      </c>
      <c r="H795" s="2" t="str">
        <f t="shared" si="70"/>
        <v>Sell</v>
      </c>
    </row>
    <row r="796" spans="1:8" ht="13.5" x14ac:dyDescent="0.25">
      <c r="A796" s="3">
        <f>TITRES_STAT!B799</f>
        <v>43465</v>
      </c>
      <c r="B796" s="5">
        <f>TITRES_STAT!D799</f>
        <v>2.04</v>
      </c>
      <c r="C796" s="2">
        <f t="shared" si="72"/>
        <v>1.9271105346095179</v>
      </c>
      <c r="D796" s="2">
        <f t="shared" si="68"/>
        <v>1.968645689088959</v>
      </c>
      <c r="E796" s="2">
        <f t="shared" ref="E796:E859" si="73">C796-D796</f>
        <v>-4.1535154479441116E-2</v>
      </c>
      <c r="F796" s="2">
        <f t="shared" si="71"/>
        <v>-5.1645022033401745E-2</v>
      </c>
      <c r="G796" s="2">
        <f t="shared" si="69"/>
        <v>1.0109867553960629E-2</v>
      </c>
      <c r="H796" s="2" t="str">
        <f t="shared" si="70"/>
        <v>Sell</v>
      </c>
    </row>
    <row r="797" spans="1:8" ht="13.5" x14ac:dyDescent="0.25">
      <c r="A797" s="3">
        <f>TITRES_STAT!B800</f>
        <v>43467</v>
      </c>
      <c r="B797" s="5">
        <f>TITRES_STAT!D800</f>
        <v>2.04</v>
      </c>
      <c r="C797" s="2">
        <f t="shared" si="72"/>
        <v>1.9383242985157458</v>
      </c>
      <c r="D797" s="2">
        <f t="shared" ref="D797:D860" si="74">$D$4*B797+(1-$D$4)*D796</f>
        <v>1.9739311936008881</v>
      </c>
      <c r="E797" s="2">
        <f t="shared" si="73"/>
        <v>-3.5606895085142254E-2</v>
      </c>
      <c r="F797" s="2">
        <f t="shared" si="71"/>
        <v>-4.8437396643749853E-2</v>
      </c>
      <c r="G797" s="2">
        <f t="shared" si="69"/>
        <v>1.2830501558607599E-2</v>
      </c>
      <c r="H797" s="2" t="str">
        <f t="shared" si="70"/>
        <v>Sell</v>
      </c>
    </row>
    <row r="798" spans="1:8" ht="13.5" x14ac:dyDescent="0.25">
      <c r="A798" s="3">
        <f>TITRES_STAT!B801</f>
        <v>43468</v>
      </c>
      <c r="B798" s="5">
        <f>TITRES_STAT!D801</f>
        <v>2.04</v>
      </c>
      <c r="C798" s="2">
        <f t="shared" si="72"/>
        <v>1.957043637205631</v>
      </c>
      <c r="D798" s="2">
        <f t="shared" si="74"/>
        <v>1.9788251792600817</v>
      </c>
      <c r="E798" s="2">
        <f t="shared" si="73"/>
        <v>-2.1781542054450709E-2</v>
      </c>
      <c r="F798" s="2">
        <f t="shared" si="71"/>
        <v>-4.3106225725890027E-2</v>
      </c>
      <c r="G798" s="2">
        <f t="shared" si="69"/>
        <v>2.1324683671439318E-2</v>
      </c>
      <c r="H798" s="2" t="str">
        <f t="shared" si="70"/>
        <v>Sell</v>
      </c>
    </row>
    <row r="799" spans="1:8" ht="13.5" x14ac:dyDescent="0.25">
      <c r="A799" s="3">
        <f>TITRES_STAT!B802</f>
        <v>43469</v>
      </c>
      <c r="B799" s="5">
        <f>TITRES_STAT!D802</f>
        <v>2.04</v>
      </c>
      <c r="C799" s="2">
        <f t="shared" si="72"/>
        <v>1.9728830776355339</v>
      </c>
      <c r="D799" s="2">
        <f t="shared" si="74"/>
        <v>1.9833566474630386</v>
      </c>
      <c r="E799" s="2">
        <f t="shared" si="73"/>
        <v>-1.0473569827504692E-2</v>
      </c>
      <c r="F799" s="2">
        <f t="shared" si="71"/>
        <v>-3.6579694546212967E-2</v>
      </c>
      <c r="G799" s="2">
        <f t="shared" si="69"/>
        <v>2.6106124718708275E-2</v>
      </c>
      <c r="H799" s="2" t="str">
        <f t="shared" si="70"/>
        <v>Sell</v>
      </c>
    </row>
    <row r="800" spans="1:8" ht="13.5" x14ac:dyDescent="0.25">
      <c r="A800" s="3">
        <f>TITRES_STAT!B803</f>
        <v>43472</v>
      </c>
      <c r="B800" s="5">
        <f>TITRES_STAT!D803</f>
        <v>2.04</v>
      </c>
      <c r="C800" s="2">
        <f t="shared" si="72"/>
        <v>1.9924395272300672</v>
      </c>
      <c r="D800" s="2">
        <f t="shared" si="74"/>
        <v>1.9875524513546654</v>
      </c>
      <c r="E800" s="2">
        <f t="shared" si="73"/>
        <v>4.8870758754018251E-3</v>
      </c>
      <c r="F800" s="2">
        <f t="shared" si="71"/>
        <v>-2.8286340461890009E-2</v>
      </c>
      <c r="G800" s="2">
        <f t="shared" si="69"/>
        <v>3.3173416337291831E-2</v>
      </c>
      <c r="H800" s="2" t="str">
        <f t="shared" si="70"/>
        <v>Sell</v>
      </c>
    </row>
    <row r="801" spans="1:8" ht="13.5" x14ac:dyDescent="0.25">
      <c r="A801" s="3">
        <f>TITRES_STAT!B804</f>
        <v>43473</v>
      </c>
      <c r="B801" s="5">
        <f>TITRES_STAT!D804</f>
        <v>2.04</v>
      </c>
      <c r="C801" s="2">
        <f t="shared" si="72"/>
        <v>2.0151411384254416</v>
      </c>
      <c r="D801" s="2">
        <f t="shared" si="74"/>
        <v>1.9914374549580236</v>
      </c>
      <c r="E801" s="2">
        <f t="shared" si="73"/>
        <v>2.3703683467418024E-2</v>
      </c>
      <c r="F801" s="2">
        <f t="shared" si="71"/>
        <v>-1.7888335676028402E-2</v>
      </c>
      <c r="G801" s="2">
        <f t="shared" si="69"/>
        <v>4.1592019143446429E-2</v>
      </c>
      <c r="H801" s="2" t="str">
        <f t="shared" si="70"/>
        <v>Sell</v>
      </c>
    </row>
    <row r="802" spans="1:8" ht="13.5" x14ac:dyDescent="0.25">
      <c r="A802" s="3">
        <f>TITRES_STAT!B805</f>
        <v>43474</v>
      </c>
      <c r="B802" s="5">
        <f>TITRES_STAT!D805</f>
        <v>2.04</v>
      </c>
      <c r="C802" s="2">
        <f t="shared" si="72"/>
        <v>2.0251194248215274</v>
      </c>
      <c r="D802" s="2">
        <f t="shared" si="74"/>
        <v>1.9950346805166885</v>
      </c>
      <c r="E802" s="2">
        <f t="shared" si="73"/>
        <v>3.0084744304838873E-2</v>
      </c>
      <c r="F802" s="2">
        <f t="shared" si="71"/>
        <v>-8.2937196798549481E-3</v>
      </c>
      <c r="G802" s="2">
        <f t="shared" si="69"/>
        <v>3.8378463984693821E-2</v>
      </c>
      <c r="H802" s="2" t="str">
        <f t="shared" si="70"/>
        <v>Sell</v>
      </c>
    </row>
    <row r="803" spans="1:8" ht="13.5" x14ac:dyDescent="0.25">
      <c r="A803" s="3">
        <f>TITRES_STAT!B806</f>
        <v>43475</v>
      </c>
      <c r="B803" s="5">
        <f>TITRES_STAT!D806</f>
        <v>2.04</v>
      </c>
      <c r="C803" s="2">
        <f t="shared" si="72"/>
        <v>2.0351010517720614</v>
      </c>
      <c r="D803" s="2">
        <f t="shared" si="74"/>
        <v>1.9983654449228598</v>
      </c>
      <c r="E803" s="2">
        <f t="shared" si="73"/>
        <v>3.6735606849201519E-2</v>
      </c>
      <c r="F803" s="2">
        <f t="shared" si="71"/>
        <v>7.1214562595634488E-4</v>
      </c>
      <c r="G803" s="2">
        <f t="shared" si="69"/>
        <v>3.6023461223245172E-2</v>
      </c>
      <c r="H803" s="2" t="str">
        <f t="shared" si="70"/>
        <v>Sell</v>
      </c>
    </row>
    <row r="804" spans="1:8" ht="13.5" x14ac:dyDescent="0.25">
      <c r="A804" s="3">
        <f>TITRES_STAT!B807</f>
        <v>43476</v>
      </c>
      <c r="B804" s="5">
        <f>TITRES_STAT!D807</f>
        <v>2.04</v>
      </c>
      <c r="C804" s="2">
        <f t="shared" si="72"/>
        <v>2.0343162745763594</v>
      </c>
      <c r="D804" s="2">
        <f t="shared" si="74"/>
        <v>2.001449486039685</v>
      </c>
      <c r="E804" s="2">
        <f t="shared" si="73"/>
        <v>3.2866788536674463E-2</v>
      </c>
      <c r="F804" s="2">
        <f t="shared" si="71"/>
        <v>7.1430742080999688E-3</v>
      </c>
      <c r="G804" s="2">
        <f t="shared" ref="G804:G867" si="75">E804-F804</f>
        <v>2.5723714328574496E-2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43480</v>
      </c>
      <c r="B805" s="5">
        <f>TITRES_STAT!D808</f>
        <v>2.04</v>
      </c>
      <c r="C805" s="2">
        <f t="shared" si="72"/>
        <v>2.0228830015646118</v>
      </c>
      <c r="D805" s="2">
        <f t="shared" si="74"/>
        <v>2.0043050796663748</v>
      </c>
      <c r="E805" s="2">
        <f t="shared" si="73"/>
        <v>1.8577921898236927E-2</v>
      </c>
      <c r="F805" s="2">
        <f t="shared" ref="F805:F868" si="77">(E805*(2/(10)))+((1-(2/10))*F804)</f>
        <v>9.4300437461273603E-3</v>
      </c>
      <c r="G805" s="2">
        <f t="shared" si="75"/>
        <v>9.1478781521095662E-3</v>
      </c>
      <c r="H805" s="2" t="str">
        <f t="shared" si="76"/>
        <v>Sell</v>
      </c>
    </row>
    <row r="806" spans="1:8" ht="13.5" x14ac:dyDescent="0.25">
      <c r="A806" s="3">
        <f>TITRES_STAT!B809</f>
        <v>43481</v>
      </c>
      <c r="B806" s="5">
        <f>TITRES_STAT!D809</f>
        <v>2.04</v>
      </c>
      <c r="C806" s="2">
        <f t="shared" si="72"/>
        <v>2.0255163859392868</v>
      </c>
      <c r="D806" s="2">
        <f t="shared" si="74"/>
        <v>2.0069491478392361</v>
      </c>
      <c r="E806" s="2">
        <f t="shared" si="73"/>
        <v>1.8567238100050787E-2</v>
      </c>
      <c r="F806" s="2">
        <f t="shared" si="77"/>
        <v>1.1257482616912047E-2</v>
      </c>
      <c r="G806" s="2">
        <f t="shared" si="75"/>
        <v>7.3097554831387402E-3</v>
      </c>
      <c r="H806" s="2" t="str">
        <f t="shared" si="76"/>
        <v>Sell</v>
      </c>
    </row>
    <row r="807" spans="1:8" ht="13.5" x14ac:dyDescent="0.25">
      <c r="A807" s="3">
        <f>TITRES_STAT!B810</f>
        <v>43482</v>
      </c>
      <c r="B807" s="5">
        <f>TITRES_STAT!D810</f>
        <v>2.04</v>
      </c>
      <c r="C807" s="2">
        <f t="shared" si="72"/>
        <v>2.0277446342563197</v>
      </c>
      <c r="D807" s="2">
        <f t="shared" si="74"/>
        <v>2.009397359110404</v>
      </c>
      <c r="E807" s="2">
        <f t="shared" si="73"/>
        <v>1.834727514591572E-2</v>
      </c>
      <c r="F807" s="2">
        <f t="shared" si="77"/>
        <v>1.2675441122712782E-2</v>
      </c>
      <c r="G807" s="2">
        <f t="shared" si="75"/>
        <v>5.6718340232029384E-3</v>
      </c>
      <c r="H807" s="2" t="str">
        <f t="shared" si="76"/>
        <v>Sell</v>
      </c>
    </row>
    <row r="808" spans="1:8" ht="13.5" x14ac:dyDescent="0.25">
      <c r="A808" s="3">
        <f>TITRES_STAT!B811</f>
        <v>43483</v>
      </c>
      <c r="B808" s="5">
        <f>TITRES_STAT!D811</f>
        <v>2.04</v>
      </c>
      <c r="C808" s="2">
        <f t="shared" si="72"/>
        <v>2.0296300751399627</v>
      </c>
      <c r="D808" s="2">
        <f t="shared" si="74"/>
        <v>2.0116642213985223</v>
      </c>
      <c r="E808" s="2">
        <f t="shared" si="73"/>
        <v>1.7965853741440441E-2</v>
      </c>
      <c r="F808" s="2">
        <f t="shared" si="77"/>
        <v>1.3733523646458315E-2</v>
      </c>
      <c r="G808" s="2">
        <f t="shared" si="75"/>
        <v>4.2323300949821258E-3</v>
      </c>
      <c r="H808" s="2" t="str">
        <f t="shared" si="76"/>
        <v>Sell</v>
      </c>
    </row>
    <row r="809" spans="1:8" ht="13.5" x14ac:dyDescent="0.25">
      <c r="A809" s="3">
        <f>TITRES_STAT!B812</f>
        <v>43486</v>
      </c>
      <c r="B809" s="5">
        <f>TITRES_STAT!D812</f>
        <v>2.04</v>
      </c>
      <c r="C809" s="2">
        <f t="shared" si="72"/>
        <v>2.0312254481953529</v>
      </c>
      <c r="D809" s="2">
        <f t="shared" si="74"/>
        <v>2.0137631679615948</v>
      </c>
      <c r="E809" s="2">
        <f t="shared" si="73"/>
        <v>1.7462280233758065E-2</v>
      </c>
      <c r="F809" s="2">
        <f t="shared" si="77"/>
        <v>1.4479274963918265E-2</v>
      </c>
      <c r="G809" s="2">
        <f t="shared" si="75"/>
        <v>2.9830052698398002E-3</v>
      </c>
      <c r="H809" s="2" t="str">
        <f t="shared" si="76"/>
        <v>Sell</v>
      </c>
    </row>
    <row r="810" spans="1:8" ht="13.5" x14ac:dyDescent="0.25">
      <c r="A810" s="3">
        <f>TITRES_STAT!B813</f>
        <v>43487</v>
      </c>
      <c r="B810" s="5">
        <f>TITRES_STAT!D813</f>
        <v>2.04</v>
      </c>
      <c r="C810" s="2">
        <f t="shared" si="72"/>
        <v>2.0325753792422216</v>
      </c>
      <c r="D810" s="2">
        <f t="shared" si="74"/>
        <v>2.0157066370014767</v>
      </c>
      <c r="E810" s="2">
        <f t="shared" si="73"/>
        <v>1.6868742240744972E-2</v>
      </c>
      <c r="F810" s="2">
        <f t="shared" si="77"/>
        <v>1.4957168419283608E-2</v>
      </c>
      <c r="G810" s="2">
        <f t="shared" si="75"/>
        <v>1.911573821461364E-3</v>
      </c>
      <c r="H810" s="2" t="str">
        <f t="shared" si="76"/>
        <v>Sell</v>
      </c>
    </row>
    <row r="811" spans="1:8" ht="13.5" x14ac:dyDescent="0.25">
      <c r="A811" s="3">
        <f>TITRES_STAT!B814</f>
        <v>43488</v>
      </c>
      <c r="B811" s="5">
        <f>TITRES_STAT!D814</f>
        <v>2.04</v>
      </c>
      <c r="C811" s="2">
        <f t="shared" si="72"/>
        <v>2.0337176285895722</v>
      </c>
      <c r="D811" s="2">
        <f t="shared" si="74"/>
        <v>2.0175061453717378</v>
      </c>
      <c r="E811" s="2">
        <f t="shared" si="73"/>
        <v>1.6211483217834388E-2</v>
      </c>
      <c r="F811" s="2">
        <f t="shared" si="77"/>
        <v>1.5208031378993764E-2</v>
      </c>
      <c r="G811" s="2">
        <f t="shared" si="75"/>
        <v>1.0034518388406244E-3</v>
      </c>
      <c r="H811" s="2" t="str">
        <f t="shared" si="76"/>
        <v>Sell</v>
      </c>
    </row>
    <row r="812" spans="1:8" ht="13.5" x14ac:dyDescent="0.25">
      <c r="A812" s="3">
        <f>TITRES_STAT!B815</f>
        <v>43489</v>
      </c>
      <c r="B812" s="5">
        <f>TITRES_STAT!D815</f>
        <v>2.04</v>
      </c>
      <c r="C812" s="2">
        <f t="shared" si="72"/>
        <v>2.0346841472680994</v>
      </c>
      <c r="D812" s="2">
        <f t="shared" si="74"/>
        <v>2.019172356825683</v>
      </c>
      <c r="E812" s="2">
        <f t="shared" si="73"/>
        <v>1.5511790442416462E-2</v>
      </c>
      <c r="F812" s="2">
        <f t="shared" si="77"/>
        <v>1.5268783191678304E-2</v>
      </c>
      <c r="G812" s="2">
        <f t="shared" si="75"/>
        <v>2.4300725073815761E-4</v>
      </c>
      <c r="H812" s="2" t="str">
        <f t="shared" si="76"/>
        <v>Sell</v>
      </c>
    </row>
    <row r="813" spans="1:8" ht="13.5" x14ac:dyDescent="0.25">
      <c r="A813" s="3">
        <f>TITRES_STAT!B816</f>
        <v>43490</v>
      </c>
      <c r="B813" s="5">
        <f>TITRES_STAT!D816</f>
        <v>2.04</v>
      </c>
      <c r="C813" s="2">
        <f t="shared" si="72"/>
        <v>2.0355019707653152</v>
      </c>
      <c r="D813" s="2">
        <f t="shared" si="74"/>
        <v>2.0207151452089658</v>
      </c>
      <c r="E813" s="2">
        <f t="shared" si="73"/>
        <v>1.478682555634947E-2</v>
      </c>
      <c r="F813" s="2">
        <f t="shared" si="77"/>
        <v>1.5172391664612539E-2</v>
      </c>
      <c r="G813" s="2">
        <f t="shared" si="75"/>
        <v>-3.8556610826306903E-4</v>
      </c>
      <c r="H813" s="2" t="str">
        <f t="shared" si="76"/>
        <v>Hold</v>
      </c>
    </row>
    <row r="814" spans="1:8" ht="13.5" x14ac:dyDescent="0.25">
      <c r="A814" s="3">
        <f>TITRES_STAT!B817</f>
        <v>43493</v>
      </c>
      <c r="B814" s="5">
        <f>TITRES_STAT!D817</f>
        <v>1.98</v>
      </c>
      <c r="C814" s="2">
        <f t="shared" si="72"/>
        <v>2.0361939752629592</v>
      </c>
      <c r="D814" s="2">
        <f t="shared" si="74"/>
        <v>2.0176992085268202</v>
      </c>
      <c r="E814" s="2">
        <f t="shared" si="73"/>
        <v>1.8494766736139034E-2</v>
      </c>
      <c r="F814" s="2">
        <f t="shared" si="77"/>
        <v>1.5836866678917837E-2</v>
      </c>
      <c r="G814" s="2">
        <f t="shared" si="75"/>
        <v>2.6579000572211978E-3</v>
      </c>
      <c r="H814" s="2" t="str">
        <f t="shared" si="76"/>
        <v>Sell</v>
      </c>
    </row>
    <row r="815" spans="1:8" ht="13.5" x14ac:dyDescent="0.25">
      <c r="A815" s="3">
        <f>TITRES_STAT!B818</f>
        <v>43494</v>
      </c>
      <c r="B815" s="5">
        <f>TITRES_STAT!D818</f>
        <v>1.98</v>
      </c>
      <c r="C815" s="2">
        <f t="shared" si="72"/>
        <v>2.0367795175301966</v>
      </c>
      <c r="D815" s="2">
        <f t="shared" si="74"/>
        <v>2.0149066745618707</v>
      </c>
      <c r="E815" s="2">
        <f t="shared" si="73"/>
        <v>2.1872842968325923E-2</v>
      </c>
      <c r="F815" s="2">
        <f t="shared" si="77"/>
        <v>1.7044061936799453E-2</v>
      </c>
      <c r="G815" s="2">
        <f t="shared" si="75"/>
        <v>4.8287810315264697E-3</v>
      </c>
      <c r="H815" s="2" t="str">
        <f t="shared" si="76"/>
        <v>Sell</v>
      </c>
    </row>
    <row r="816" spans="1:8" ht="13.5" x14ac:dyDescent="0.25">
      <c r="A816" s="3">
        <f>TITRES_STAT!B819</f>
        <v>43495</v>
      </c>
      <c r="B816" s="5">
        <f>TITRES_STAT!D819</f>
        <v>1.98</v>
      </c>
      <c r="C816" s="2">
        <f t="shared" si="72"/>
        <v>2.0372749763717048</v>
      </c>
      <c r="D816" s="2">
        <f t="shared" si="74"/>
        <v>2.012320994964695</v>
      </c>
      <c r="E816" s="2">
        <f t="shared" si="73"/>
        <v>2.4953981407009884E-2</v>
      </c>
      <c r="F816" s="2">
        <f t="shared" si="77"/>
        <v>1.8626045830841542E-2</v>
      </c>
      <c r="G816" s="2">
        <f t="shared" si="75"/>
        <v>6.327935576168342E-3</v>
      </c>
      <c r="H816" s="2" t="str">
        <f t="shared" si="76"/>
        <v>Sell</v>
      </c>
    </row>
    <row r="817" spans="1:8" ht="13.5" x14ac:dyDescent="0.25">
      <c r="A817" s="3">
        <f>TITRES_STAT!B820</f>
        <v>43496</v>
      </c>
      <c r="B817" s="5">
        <f>TITRES_STAT!D820</f>
        <v>1.98</v>
      </c>
      <c r="C817" s="2">
        <f t="shared" si="72"/>
        <v>2.0376942107760581</v>
      </c>
      <c r="D817" s="2">
        <f t="shared" si="74"/>
        <v>2.0099268471895324</v>
      </c>
      <c r="E817" s="2">
        <f t="shared" si="73"/>
        <v>2.7767363586525651E-2</v>
      </c>
      <c r="F817" s="2">
        <f t="shared" si="77"/>
        <v>2.0454309381978363E-2</v>
      </c>
      <c r="G817" s="2">
        <f t="shared" si="75"/>
        <v>7.3130542045472882E-3</v>
      </c>
      <c r="H817" s="2" t="str">
        <f t="shared" si="76"/>
        <v>Sell</v>
      </c>
    </row>
    <row r="818" spans="1:8" ht="13.5" x14ac:dyDescent="0.25">
      <c r="A818" s="3">
        <f>TITRES_STAT!B821</f>
        <v>43497</v>
      </c>
      <c r="B818" s="5">
        <f>TITRES_STAT!D821</f>
        <v>1.98</v>
      </c>
      <c r="C818" s="2">
        <f t="shared" si="72"/>
        <v>2.0380489475797416</v>
      </c>
      <c r="D818" s="2">
        <f t="shared" si="74"/>
        <v>2.0077100436940114</v>
      </c>
      <c r="E818" s="2">
        <f t="shared" si="73"/>
        <v>3.033890388573024E-2</v>
      </c>
      <c r="F818" s="2">
        <f t="shared" si="77"/>
        <v>2.2431228282728737E-2</v>
      </c>
      <c r="G818" s="2">
        <f t="shared" si="75"/>
        <v>7.9076756030015023E-3</v>
      </c>
      <c r="H818" s="2" t="str">
        <f t="shared" si="76"/>
        <v>Sell</v>
      </c>
    </row>
    <row r="819" spans="1:8" ht="13.5" x14ac:dyDescent="0.25">
      <c r="A819" s="3">
        <f>TITRES_STAT!B822</f>
        <v>43500</v>
      </c>
      <c r="B819" s="5">
        <f>TITRES_STAT!D822</f>
        <v>1.98</v>
      </c>
      <c r="C819" s="2">
        <f t="shared" si="72"/>
        <v>2.0383491094905506</v>
      </c>
      <c r="D819" s="2">
        <f t="shared" si="74"/>
        <v>2.0056574478648255</v>
      </c>
      <c r="E819" s="2">
        <f t="shared" si="73"/>
        <v>3.2691661625725121E-2</v>
      </c>
      <c r="F819" s="2">
        <f t="shared" si="77"/>
        <v>2.4483314951328015E-2</v>
      </c>
      <c r="G819" s="2">
        <f t="shared" si="75"/>
        <v>8.2083466743971059E-3</v>
      </c>
      <c r="H819" s="2" t="str">
        <f t="shared" si="76"/>
        <v>Sell</v>
      </c>
    </row>
    <row r="820" spans="1:8" ht="13.5" x14ac:dyDescent="0.25">
      <c r="A820" s="3">
        <f>TITRES_STAT!B823</f>
        <v>43501</v>
      </c>
      <c r="B820" s="5">
        <f>TITRES_STAT!D823</f>
        <v>1.93</v>
      </c>
      <c r="C820" s="2">
        <f t="shared" si="72"/>
        <v>2.0386030926458503</v>
      </c>
      <c r="D820" s="2">
        <f t="shared" si="74"/>
        <v>2.0000531924674307</v>
      </c>
      <c r="E820" s="2">
        <f t="shared" si="73"/>
        <v>3.8549900178419527E-2</v>
      </c>
      <c r="F820" s="2">
        <f t="shared" si="77"/>
        <v>2.7296631996746319E-2</v>
      </c>
      <c r="G820" s="2">
        <f t="shared" si="75"/>
        <v>1.1253268181673208E-2</v>
      </c>
      <c r="H820" s="2" t="str">
        <f t="shared" si="76"/>
        <v>Sell</v>
      </c>
    </row>
    <row r="821" spans="1:8" ht="13.5" x14ac:dyDescent="0.25">
      <c r="A821" s="3">
        <f>TITRES_STAT!B824</f>
        <v>43502</v>
      </c>
      <c r="B821" s="5">
        <f>TITRES_STAT!D824</f>
        <v>1.93</v>
      </c>
      <c r="C821" s="2">
        <f t="shared" si="72"/>
        <v>2.0388180014695658</v>
      </c>
      <c r="D821" s="2">
        <f t="shared" si="74"/>
        <v>1.9948640670994728</v>
      </c>
      <c r="E821" s="2">
        <f t="shared" si="73"/>
        <v>4.3953934370092984E-2</v>
      </c>
      <c r="F821" s="2">
        <f t="shared" si="77"/>
        <v>3.0628092471415652E-2</v>
      </c>
      <c r="G821" s="2">
        <f t="shared" si="75"/>
        <v>1.3325841898677332E-2</v>
      </c>
      <c r="H821" s="2" t="str">
        <f t="shared" si="76"/>
        <v>Sell</v>
      </c>
    </row>
    <row r="822" spans="1:8" ht="13.5" x14ac:dyDescent="0.25">
      <c r="A822" s="3">
        <f>TITRES_STAT!B825</f>
        <v>43503</v>
      </c>
      <c r="B822" s="5">
        <f>TITRES_STAT!D825</f>
        <v>1.93</v>
      </c>
      <c r="C822" s="2">
        <f t="shared" si="72"/>
        <v>2.0389998473973252</v>
      </c>
      <c r="D822" s="2">
        <f t="shared" si="74"/>
        <v>1.9900593213884008</v>
      </c>
      <c r="E822" s="2">
        <f t="shared" si="73"/>
        <v>4.8940526008924401E-2</v>
      </c>
      <c r="F822" s="2">
        <f t="shared" si="77"/>
        <v>3.4290579178917403E-2</v>
      </c>
      <c r="G822" s="2">
        <f t="shared" si="75"/>
        <v>1.4649946830006998E-2</v>
      </c>
      <c r="H822" s="2" t="str">
        <f t="shared" si="76"/>
        <v>Sell</v>
      </c>
    </row>
    <row r="823" spans="1:8" ht="13.5" x14ac:dyDescent="0.25">
      <c r="A823" s="3">
        <f>TITRES_STAT!B826</f>
        <v>43504</v>
      </c>
      <c r="B823" s="5">
        <f>TITRES_STAT!D826</f>
        <v>1.88</v>
      </c>
      <c r="C823" s="2">
        <f t="shared" si="72"/>
        <v>2.0391537170285057</v>
      </c>
      <c r="D823" s="2">
        <f t="shared" si="74"/>
        <v>1.981906779063334</v>
      </c>
      <c r="E823" s="2">
        <f t="shared" si="73"/>
        <v>5.7246937965171663E-2</v>
      </c>
      <c r="F823" s="2">
        <f t="shared" si="77"/>
        <v>3.8881850936168257E-2</v>
      </c>
      <c r="G823" s="2">
        <f t="shared" si="75"/>
        <v>1.8365087029003406E-2</v>
      </c>
      <c r="H823" s="2" t="str">
        <f t="shared" si="76"/>
        <v>Sell</v>
      </c>
    </row>
    <row r="824" spans="1:8" ht="13.5" x14ac:dyDescent="0.25">
      <c r="A824" s="3">
        <f>TITRES_STAT!B827</f>
        <v>43507</v>
      </c>
      <c r="B824" s="5">
        <f>TITRES_STAT!D827</f>
        <v>1.88</v>
      </c>
      <c r="C824" s="2">
        <f t="shared" si="72"/>
        <v>2.0300531451779662</v>
      </c>
      <c r="D824" s="2">
        <f t="shared" si="74"/>
        <v>1.9743581287623462</v>
      </c>
      <c r="E824" s="2">
        <f t="shared" si="73"/>
        <v>5.5695016415620024E-2</v>
      </c>
      <c r="F824" s="2">
        <f t="shared" si="77"/>
        <v>4.2244484032058612E-2</v>
      </c>
      <c r="G824" s="2">
        <f t="shared" si="75"/>
        <v>1.3450532383561413E-2</v>
      </c>
      <c r="H824" s="2" t="str">
        <f t="shared" si="76"/>
        <v>Sell</v>
      </c>
    </row>
    <row r="825" spans="1:8" ht="13.5" x14ac:dyDescent="0.25">
      <c r="A825" s="3">
        <f>TITRES_STAT!B828</f>
        <v>43508</v>
      </c>
      <c r="B825" s="5">
        <f>TITRES_STAT!D828</f>
        <v>1.88</v>
      </c>
      <c r="C825" s="2">
        <f t="shared" si="72"/>
        <v>2.0223526613044331</v>
      </c>
      <c r="D825" s="2">
        <f t="shared" si="74"/>
        <v>1.9673686377429132</v>
      </c>
      <c r="E825" s="2">
        <f t="shared" si="73"/>
        <v>5.498402356151999E-2</v>
      </c>
      <c r="F825" s="2">
        <f t="shared" si="77"/>
        <v>4.4792391937950891E-2</v>
      </c>
      <c r="G825" s="2">
        <f t="shared" si="75"/>
        <v>1.0191631623569099E-2</v>
      </c>
      <c r="H825" s="2" t="str">
        <f t="shared" si="76"/>
        <v>Sell</v>
      </c>
    </row>
    <row r="826" spans="1:8" ht="13.5" x14ac:dyDescent="0.25">
      <c r="A826" s="3">
        <f>TITRES_STAT!B829</f>
        <v>43509</v>
      </c>
      <c r="B826" s="5">
        <f>TITRES_STAT!D829</f>
        <v>1.88</v>
      </c>
      <c r="C826" s="2">
        <f t="shared" si="72"/>
        <v>2.0158368672575975</v>
      </c>
      <c r="D826" s="2">
        <f t="shared" si="74"/>
        <v>1.9608968867989935</v>
      </c>
      <c r="E826" s="2">
        <f t="shared" si="73"/>
        <v>5.4939980458603932E-2</v>
      </c>
      <c r="F826" s="2">
        <f t="shared" si="77"/>
        <v>4.6821909642081508E-2</v>
      </c>
      <c r="G826" s="2">
        <f t="shared" si="75"/>
        <v>8.1180708165224241E-3</v>
      </c>
      <c r="H826" s="2" t="str">
        <f t="shared" si="76"/>
        <v>Sell</v>
      </c>
    </row>
    <row r="827" spans="1:8" ht="13.5" x14ac:dyDescent="0.25">
      <c r="A827" s="3">
        <f>TITRES_STAT!B830</f>
        <v>43510</v>
      </c>
      <c r="B827" s="5">
        <f>TITRES_STAT!D830</f>
        <v>1.88</v>
      </c>
      <c r="C827" s="2">
        <f t="shared" si="72"/>
        <v>2.0103235030641211</v>
      </c>
      <c r="D827" s="2">
        <f t="shared" si="74"/>
        <v>1.9549045248138828</v>
      </c>
      <c r="E827" s="2">
        <f t="shared" si="73"/>
        <v>5.5418978250238338E-2</v>
      </c>
      <c r="F827" s="2">
        <f t="shared" si="77"/>
        <v>4.8541323363712877E-2</v>
      </c>
      <c r="G827" s="2">
        <f t="shared" si="75"/>
        <v>6.8776548865254611E-3</v>
      </c>
      <c r="H827" s="2" t="str">
        <f t="shared" si="76"/>
        <v>Sell</v>
      </c>
    </row>
    <row r="828" spans="1:8" ht="13.5" x14ac:dyDescent="0.25">
      <c r="A828" s="3">
        <f>TITRES_STAT!B831</f>
        <v>43511</v>
      </c>
      <c r="B828" s="5">
        <f>TITRES_STAT!D831</f>
        <v>1.88</v>
      </c>
      <c r="C828" s="2">
        <f t="shared" si="72"/>
        <v>2.005658348746564</v>
      </c>
      <c r="D828" s="2">
        <f t="shared" si="74"/>
        <v>1.9493560414943358</v>
      </c>
      <c r="E828" s="2">
        <f t="shared" si="73"/>
        <v>5.6302307252228179E-2</v>
      </c>
      <c r="F828" s="2">
        <f t="shared" si="77"/>
        <v>5.0093520141415944E-2</v>
      </c>
      <c r="G828" s="2">
        <f t="shared" si="75"/>
        <v>6.2087871108122347E-3</v>
      </c>
      <c r="H828" s="2" t="str">
        <f t="shared" si="76"/>
        <v>Sell</v>
      </c>
    </row>
    <row r="829" spans="1:8" ht="13.5" x14ac:dyDescent="0.25">
      <c r="A829" s="3">
        <f>TITRES_STAT!B832</f>
        <v>43514</v>
      </c>
      <c r="B829" s="5">
        <f>TITRES_STAT!D832</f>
        <v>1.83</v>
      </c>
      <c r="C829" s="2">
        <f t="shared" si="72"/>
        <v>2.0017109104778616</v>
      </c>
      <c r="D829" s="2">
        <f t="shared" si="74"/>
        <v>1.9405148532354963</v>
      </c>
      <c r="E829" s="2">
        <f t="shared" si="73"/>
        <v>6.119605724236532E-2</v>
      </c>
      <c r="F829" s="2">
        <f t="shared" si="77"/>
        <v>5.2314027561605823E-2</v>
      </c>
      <c r="G829" s="2">
        <f t="shared" si="75"/>
        <v>8.882029680759497E-3</v>
      </c>
      <c r="H829" s="2" t="str">
        <f t="shared" si="76"/>
        <v>Sell</v>
      </c>
    </row>
    <row r="830" spans="1:8" ht="13.5" x14ac:dyDescent="0.25">
      <c r="A830" s="3">
        <f>TITRES_STAT!B833</f>
        <v>43515</v>
      </c>
      <c r="B830" s="5">
        <f>TITRES_STAT!D833</f>
        <v>1.78</v>
      </c>
      <c r="C830" s="2">
        <f t="shared" si="72"/>
        <v>1.9906784627120366</v>
      </c>
      <c r="D830" s="2">
        <f t="shared" si="74"/>
        <v>1.928624864106941</v>
      </c>
      <c r="E830" s="2">
        <f t="shared" si="73"/>
        <v>6.2053598605095628E-2</v>
      </c>
      <c r="F830" s="2">
        <f t="shared" si="77"/>
        <v>5.4261941770303787E-2</v>
      </c>
      <c r="G830" s="2">
        <f t="shared" si="75"/>
        <v>7.7916568347918408E-3</v>
      </c>
      <c r="H830" s="2" t="str">
        <f t="shared" si="76"/>
        <v>Sell</v>
      </c>
    </row>
    <row r="831" spans="1:8" ht="13.5" x14ac:dyDescent="0.25">
      <c r="A831" s="3">
        <f>TITRES_STAT!B834</f>
        <v>43516</v>
      </c>
      <c r="B831" s="5">
        <f>TITRES_STAT!D834</f>
        <v>1.78</v>
      </c>
      <c r="C831" s="2">
        <f t="shared" si="72"/>
        <v>1.9813433146024924</v>
      </c>
      <c r="D831" s="2">
        <f t="shared" si="74"/>
        <v>1.9176156149138344</v>
      </c>
      <c r="E831" s="2">
        <f t="shared" si="73"/>
        <v>6.3727699688657991E-2</v>
      </c>
      <c r="F831" s="2">
        <f t="shared" si="77"/>
        <v>5.6155093353974631E-2</v>
      </c>
      <c r="G831" s="2">
        <f t="shared" si="75"/>
        <v>7.57260633468336E-3</v>
      </c>
      <c r="H831" s="2" t="str">
        <f t="shared" si="76"/>
        <v>Sell</v>
      </c>
    </row>
    <row r="832" spans="1:8" ht="13.5" x14ac:dyDescent="0.25">
      <c r="A832" s="3">
        <f>TITRES_STAT!B835</f>
        <v>43517</v>
      </c>
      <c r="B832" s="5">
        <f>TITRES_STAT!D835</f>
        <v>1.78</v>
      </c>
      <c r="C832" s="2">
        <f t="shared" si="72"/>
        <v>1.9734443431251858</v>
      </c>
      <c r="D832" s="2">
        <f t="shared" si="74"/>
        <v>1.9074218656609578</v>
      </c>
      <c r="E832" s="2">
        <f t="shared" si="73"/>
        <v>6.6022477464227958E-2</v>
      </c>
      <c r="F832" s="2">
        <f t="shared" si="77"/>
        <v>5.8128570176025303E-2</v>
      </c>
      <c r="G832" s="2">
        <f t="shared" si="75"/>
        <v>7.8939072882026548E-3</v>
      </c>
      <c r="H832" s="2" t="str">
        <f t="shared" si="76"/>
        <v>Sell</v>
      </c>
    </row>
    <row r="833" spans="1:8" ht="13.5" x14ac:dyDescent="0.25">
      <c r="A833" s="3">
        <f>TITRES_STAT!B836</f>
        <v>43518</v>
      </c>
      <c r="B833" s="5">
        <f>TITRES_STAT!D836</f>
        <v>1.78</v>
      </c>
      <c r="C833" s="2">
        <f t="shared" si="72"/>
        <v>1.9590682903366956</v>
      </c>
      <c r="D833" s="2">
        <f t="shared" si="74"/>
        <v>1.8979832089453315</v>
      </c>
      <c r="E833" s="2">
        <f t="shared" si="73"/>
        <v>6.1085081391364149E-2</v>
      </c>
      <c r="F833" s="2">
        <f t="shared" si="77"/>
        <v>5.8719872419093079E-2</v>
      </c>
      <c r="G833" s="2">
        <f t="shared" si="75"/>
        <v>2.3652089722710698E-3</v>
      </c>
      <c r="H833" s="2" t="str">
        <f t="shared" si="76"/>
        <v>Sell</v>
      </c>
    </row>
    <row r="834" spans="1:8" ht="13.5" x14ac:dyDescent="0.25">
      <c r="A834" s="3">
        <f>TITRES_STAT!B837</f>
        <v>43521</v>
      </c>
      <c r="B834" s="5">
        <f>TITRES_STAT!D837</f>
        <v>1.73</v>
      </c>
      <c r="C834" s="2">
        <f t="shared" si="72"/>
        <v>1.946903937977204</v>
      </c>
      <c r="D834" s="2">
        <f t="shared" si="74"/>
        <v>1.8855400082827143</v>
      </c>
      <c r="E834" s="2">
        <f t="shared" si="73"/>
        <v>6.1363929694489672E-2</v>
      </c>
      <c r="F834" s="2">
        <f t="shared" si="77"/>
        <v>5.9248683874172398E-2</v>
      </c>
      <c r="G834" s="2">
        <f t="shared" si="75"/>
        <v>2.1152458203172742E-3</v>
      </c>
      <c r="H834" s="2" t="str">
        <f t="shared" si="76"/>
        <v>Sell</v>
      </c>
    </row>
    <row r="835" spans="1:8" ht="13.5" x14ac:dyDescent="0.25">
      <c r="A835" s="3">
        <f>TITRES_STAT!B838</f>
        <v>43522</v>
      </c>
      <c r="B835" s="5">
        <f>TITRES_STAT!D838</f>
        <v>1.66</v>
      </c>
      <c r="C835" s="2">
        <f t="shared" si="72"/>
        <v>1.9366110244422494</v>
      </c>
      <c r="D835" s="2">
        <f t="shared" si="74"/>
        <v>1.8688333410025133</v>
      </c>
      <c r="E835" s="2">
        <f t="shared" si="73"/>
        <v>6.7777683439736114E-2</v>
      </c>
      <c r="F835" s="2">
        <f t="shared" si="77"/>
        <v>6.0954483787285144E-2</v>
      </c>
      <c r="G835" s="2">
        <f t="shared" si="75"/>
        <v>6.8231996524509703E-3</v>
      </c>
      <c r="H835" s="2" t="str">
        <f t="shared" si="76"/>
        <v>Sell</v>
      </c>
    </row>
    <row r="836" spans="1:8" ht="13.5" x14ac:dyDescent="0.25">
      <c r="A836" s="3">
        <f>TITRES_STAT!B839</f>
        <v>43523</v>
      </c>
      <c r="B836" s="5">
        <f>TITRES_STAT!D839</f>
        <v>1.66</v>
      </c>
      <c r="C836" s="2">
        <f t="shared" si="72"/>
        <v>1.9279016360665187</v>
      </c>
      <c r="D836" s="2">
        <f t="shared" si="74"/>
        <v>1.8533642046319567</v>
      </c>
      <c r="E836" s="2">
        <f t="shared" si="73"/>
        <v>7.4537431434561929E-2</v>
      </c>
      <c r="F836" s="2">
        <f t="shared" si="77"/>
        <v>6.3671073316740504E-2</v>
      </c>
      <c r="G836" s="2">
        <f t="shared" si="75"/>
        <v>1.0866358117821426E-2</v>
      </c>
      <c r="H836" s="2" t="str">
        <f t="shared" si="76"/>
        <v>Sell</v>
      </c>
    </row>
    <row r="837" spans="1:8" ht="13.5" x14ac:dyDescent="0.25">
      <c r="A837" s="3">
        <f>TITRES_STAT!B840</f>
        <v>43524</v>
      </c>
      <c r="B837" s="5">
        <f>TITRES_STAT!D840</f>
        <v>1.66</v>
      </c>
      <c r="C837" s="2">
        <f t="shared" si="72"/>
        <v>1.9205321535947464</v>
      </c>
      <c r="D837" s="2">
        <f t="shared" si="74"/>
        <v>1.8390409302147748</v>
      </c>
      <c r="E837" s="2">
        <f t="shared" si="73"/>
        <v>8.1491223379971611E-2</v>
      </c>
      <c r="F837" s="2">
        <f t="shared" si="77"/>
        <v>6.7235103329386731E-2</v>
      </c>
      <c r="G837" s="2">
        <f t="shared" si="75"/>
        <v>1.4256120050584881E-2</v>
      </c>
      <c r="H837" s="2" t="str">
        <f t="shared" si="76"/>
        <v>Sell</v>
      </c>
    </row>
    <row r="838" spans="1:8" ht="13.5" x14ac:dyDescent="0.25">
      <c r="A838" s="3">
        <f>TITRES_STAT!B841</f>
        <v>43525</v>
      </c>
      <c r="B838" s="5">
        <f>TITRES_STAT!D841</f>
        <v>1.66</v>
      </c>
      <c r="C838" s="2">
        <f t="shared" si="72"/>
        <v>1.914296437657093</v>
      </c>
      <c r="D838" s="2">
        <f t="shared" si="74"/>
        <v>1.8257786390877544</v>
      </c>
      <c r="E838" s="2">
        <f t="shared" si="73"/>
        <v>8.8517798569338613E-2</v>
      </c>
      <c r="F838" s="2">
        <f t="shared" si="77"/>
        <v>7.149164237737711E-2</v>
      </c>
      <c r="G838" s="2">
        <f t="shared" si="75"/>
        <v>1.7026156191961503E-2</v>
      </c>
      <c r="H838" s="2" t="str">
        <f t="shared" si="76"/>
        <v>Sell</v>
      </c>
    </row>
    <row r="839" spans="1:8" ht="13.5" x14ac:dyDescent="0.25">
      <c r="A839" s="3">
        <f>TITRES_STAT!B842</f>
        <v>43528</v>
      </c>
      <c r="B839" s="5">
        <f>TITRES_STAT!D842</f>
        <v>1.66</v>
      </c>
      <c r="C839" s="2">
        <f t="shared" si="72"/>
        <v>1.9013277549406171</v>
      </c>
      <c r="D839" s="2">
        <f t="shared" si="74"/>
        <v>1.8134987398960689</v>
      </c>
      <c r="E839" s="2">
        <f t="shared" si="73"/>
        <v>8.7829015044548209E-2</v>
      </c>
      <c r="F839" s="2">
        <f t="shared" si="77"/>
        <v>7.475911691081133E-2</v>
      </c>
      <c r="G839" s="2">
        <f t="shared" si="75"/>
        <v>1.3069898133736879E-2</v>
      </c>
      <c r="H839" s="2" t="str">
        <f t="shared" si="76"/>
        <v>Sell</v>
      </c>
    </row>
    <row r="840" spans="1:8" ht="13.5" x14ac:dyDescent="0.25">
      <c r="A840" s="3">
        <f>TITRES_STAT!B843</f>
        <v>43529</v>
      </c>
      <c r="B840" s="5">
        <f>TITRES_STAT!D843</f>
        <v>1.7</v>
      </c>
      <c r="C840" s="2">
        <f t="shared" si="72"/>
        <v>1.8826619464882144</v>
      </c>
      <c r="D840" s="2">
        <f t="shared" si="74"/>
        <v>1.8050914258296935</v>
      </c>
      <c r="E840" s="2">
        <f t="shared" si="73"/>
        <v>7.7570520658520881E-2</v>
      </c>
      <c r="F840" s="2">
        <f t="shared" si="77"/>
        <v>7.5321397660353243E-2</v>
      </c>
      <c r="G840" s="2">
        <f t="shared" si="75"/>
        <v>2.2491229981676381E-3</v>
      </c>
      <c r="H840" s="2" t="str">
        <f t="shared" si="76"/>
        <v>Sell</v>
      </c>
    </row>
    <row r="841" spans="1:8" ht="13.5" x14ac:dyDescent="0.25">
      <c r="A841" s="3">
        <f>TITRES_STAT!B844</f>
        <v>43530</v>
      </c>
      <c r="B841" s="5">
        <f>TITRES_STAT!D844</f>
        <v>1.75</v>
      </c>
      <c r="C841" s="2">
        <f t="shared" si="72"/>
        <v>1.8668678008746429</v>
      </c>
      <c r="D841" s="2">
        <f t="shared" si="74"/>
        <v>1.8010105794719384</v>
      </c>
      <c r="E841" s="2">
        <f t="shared" si="73"/>
        <v>6.5857221402704447E-2</v>
      </c>
      <c r="F841" s="2">
        <f t="shared" si="77"/>
        <v>7.3428562408823492E-2</v>
      </c>
      <c r="G841" s="2">
        <f t="shared" si="75"/>
        <v>-7.571341006119045E-3</v>
      </c>
      <c r="H841" s="2" t="str">
        <f t="shared" si="76"/>
        <v>Hold</v>
      </c>
    </row>
    <row r="842" spans="1:8" ht="13.5" x14ac:dyDescent="0.25">
      <c r="A842" s="3">
        <f>TITRES_STAT!B845</f>
        <v>43531</v>
      </c>
      <c r="B842" s="5">
        <f>TITRES_STAT!D845</f>
        <v>1.7</v>
      </c>
      <c r="C842" s="2">
        <f t="shared" si="72"/>
        <v>1.8535035238170054</v>
      </c>
      <c r="D842" s="2">
        <f t="shared" si="74"/>
        <v>1.7935283143258689</v>
      </c>
      <c r="E842" s="2">
        <f t="shared" si="73"/>
        <v>5.997520949113655E-2</v>
      </c>
      <c r="F842" s="2">
        <f t="shared" si="77"/>
        <v>7.0737891825286114E-2</v>
      </c>
      <c r="G842" s="2">
        <f t="shared" si="75"/>
        <v>-1.0762682334149565E-2</v>
      </c>
      <c r="H842" s="2" t="str">
        <f t="shared" si="76"/>
        <v>Hold</v>
      </c>
    </row>
    <row r="843" spans="1:8" ht="13.5" x14ac:dyDescent="0.25">
      <c r="A843" s="3">
        <f>TITRES_STAT!B846</f>
        <v>43532</v>
      </c>
      <c r="B843" s="5">
        <f>TITRES_STAT!D846</f>
        <v>1.7</v>
      </c>
      <c r="C843" s="2">
        <f t="shared" si="72"/>
        <v>1.84219528938362</v>
      </c>
      <c r="D843" s="2">
        <f t="shared" si="74"/>
        <v>1.7866002910424712</v>
      </c>
      <c r="E843" s="2">
        <f t="shared" si="73"/>
        <v>5.5594998341148782E-2</v>
      </c>
      <c r="F843" s="2">
        <f t="shared" si="77"/>
        <v>6.7709313128458654E-2</v>
      </c>
      <c r="G843" s="2">
        <f t="shared" si="75"/>
        <v>-1.2114314787309871E-2</v>
      </c>
      <c r="H843" s="2" t="str">
        <f t="shared" si="76"/>
        <v>Hold</v>
      </c>
    </row>
    <row r="844" spans="1:8" ht="13.5" x14ac:dyDescent="0.25">
      <c r="A844" s="3">
        <f>TITRES_STAT!B847</f>
        <v>43535</v>
      </c>
      <c r="B844" s="5">
        <f>TITRES_STAT!D847</f>
        <v>1.7</v>
      </c>
      <c r="C844" s="2">
        <f t="shared" si="72"/>
        <v>1.8249344756322938</v>
      </c>
      <c r="D844" s="2">
        <f t="shared" si="74"/>
        <v>1.7801854546689548</v>
      </c>
      <c r="E844" s="2">
        <f t="shared" si="73"/>
        <v>4.4749020963338992E-2</v>
      </c>
      <c r="F844" s="2">
        <f t="shared" si="77"/>
        <v>6.3117254695434721E-2</v>
      </c>
      <c r="G844" s="2">
        <f t="shared" si="75"/>
        <v>-1.8368233732095729E-2</v>
      </c>
      <c r="H844" s="2" t="str">
        <f t="shared" si="76"/>
        <v>Hold</v>
      </c>
    </row>
    <row r="845" spans="1:8" ht="13.5" x14ac:dyDescent="0.25">
      <c r="A845" s="3">
        <f>TITRES_STAT!B848</f>
        <v>43536</v>
      </c>
      <c r="B845" s="5">
        <f>TITRES_STAT!D848</f>
        <v>1.7</v>
      </c>
      <c r="C845" s="2">
        <f t="shared" si="72"/>
        <v>1.7995599409196332</v>
      </c>
      <c r="D845" s="2">
        <f t="shared" si="74"/>
        <v>1.7742457913601435</v>
      </c>
      <c r="E845" s="2">
        <f t="shared" si="73"/>
        <v>2.531414955948974E-2</v>
      </c>
      <c r="F845" s="2">
        <f t="shared" si="77"/>
        <v>5.5556633668245731E-2</v>
      </c>
      <c r="G845" s="2">
        <f t="shared" si="75"/>
        <v>-3.024248410875599E-2</v>
      </c>
      <c r="H845" s="2" t="str">
        <f t="shared" si="76"/>
        <v>Hold</v>
      </c>
    </row>
    <row r="846" spans="1:8" ht="13.5" x14ac:dyDescent="0.25">
      <c r="A846" s="3">
        <f>TITRES_STAT!B849</f>
        <v>43537</v>
      </c>
      <c r="B846" s="5">
        <f>TITRES_STAT!D849</f>
        <v>1.7</v>
      </c>
      <c r="C846" s="2">
        <f t="shared" si="72"/>
        <v>1.7780891807781511</v>
      </c>
      <c r="D846" s="2">
        <f t="shared" si="74"/>
        <v>1.7687461031112441</v>
      </c>
      <c r="E846" s="2">
        <f t="shared" si="73"/>
        <v>9.343077666907007E-3</v>
      </c>
      <c r="F846" s="2">
        <f t="shared" si="77"/>
        <v>4.6313922467977983E-2</v>
      </c>
      <c r="G846" s="2">
        <f t="shared" si="75"/>
        <v>-3.6970844801070976E-2</v>
      </c>
      <c r="H846" s="2" t="str">
        <f t="shared" si="76"/>
        <v>Hold</v>
      </c>
    </row>
    <row r="847" spans="1:8" ht="13.5" x14ac:dyDescent="0.25">
      <c r="A847" s="3">
        <f>TITRES_STAT!B850</f>
        <v>43538</v>
      </c>
      <c r="B847" s="5">
        <f>TITRES_STAT!D850</f>
        <v>1.7</v>
      </c>
      <c r="C847" s="2">
        <f t="shared" ref="C847:C910" si="78">$C$4*B837+C846*(1-$C$4)</f>
        <v>1.7599216145045893</v>
      </c>
      <c r="D847" s="2">
        <f t="shared" si="74"/>
        <v>1.763653799177078</v>
      </c>
      <c r="E847" s="2">
        <f t="shared" si="73"/>
        <v>-3.7321846724887031E-3</v>
      </c>
      <c r="F847" s="2">
        <f t="shared" si="77"/>
        <v>3.6304701039884646E-2</v>
      </c>
      <c r="G847" s="2">
        <f t="shared" si="75"/>
        <v>-4.0036885712373349E-2</v>
      </c>
      <c r="H847" s="2" t="str">
        <f t="shared" si="76"/>
        <v>Hold</v>
      </c>
    </row>
    <row r="848" spans="1:8" ht="13.5" x14ac:dyDescent="0.25">
      <c r="A848" s="3">
        <f>TITRES_STAT!B851</f>
        <v>43539</v>
      </c>
      <c r="B848" s="5">
        <f>TITRES_STAT!D851</f>
        <v>1.7</v>
      </c>
      <c r="C848" s="2">
        <f t="shared" si="78"/>
        <v>1.7445490584269601</v>
      </c>
      <c r="D848" s="2">
        <f t="shared" si="74"/>
        <v>1.7589387029417389</v>
      </c>
      <c r="E848" s="2">
        <f t="shared" si="73"/>
        <v>-1.4389644514778865E-2</v>
      </c>
      <c r="F848" s="2">
        <f t="shared" si="77"/>
        <v>2.6165831928951944E-2</v>
      </c>
      <c r="G848" s="2">
        <f t="shared" si="75"/>
        <v>-4.0555476443730809E-2</v>
      </c>
      <c r="H848" s="2" t="str">
        <f t="shared" si="76"/>
        <v>Hold</v>
      </c>
    </row>
    <row r="849" spans="1:8" ht="13.5" x14ac:dyDescent="0.25">
      <c r="A849" s="3">
        <f>TITRES_STAT!B852</f>
        <v>43542</v>
      </c>
      <c r="B849" s="5">
        <f>TITRES_STAT!D852</f>
        <v>1.7</v>
      </c>
      <c r="C849" s="2">
        <f t="shared" si="78"/>
        <v>1.7315415109766585</v>
      </c>
      <c r="D849" s="2">
        <f t="shared" si="74"/>
        <v>1.7545728730942027</v>
      </c>
      <c r="E849" s="2">
        <f t="shared" si="73"/>
        <v>-2.3031362117544196E-2</v>
      </c>
      <c r="F849" s="2">
        <f t="shared" si="77"/>
        <v>1.6326393119652716E-2</v>
      </c>
      <c r="G849" s="2">
        <f t="shared" si="75"/>
        <v>-3.9357755237196909E-2</v>
      </c>
      <c r="H849" s="2" t="str">
        <f t="shared" si="76"/>
        <v>Hold</v>
      </c>
    </row>
    <row r="850" spans="1:8" ht="13.5" x14ac:dyDescent="0.25">
      <c r="A850" s="3">
        <f>TITRES_STAT!B853</f>
        <v>43543</v>
      </c>
      <c r="B850" s="5">
        <f>TITRES_STAT!D853</f>
        <v>1.7</v>
      </c>
      <c r="C850" s="2">
        <f t="shared" si="78"/>
        <v>1.7266889708264033</v>
      </c>
      <c r="D850" s="2">
        <f t="shared" si="74"/>
        <v>1.7505304380501878</v>
      </c>
      <c r="E850" s="2">
        <f t="shared" si="73"/>
        <v>-2.3841467223784552E-2</v>
      </c>
      <c r="F850" s="2">
        <f t="shared" si="77"/>
        <v>8.2928210509652621E-3</v>
      </c>
      <c r="G850" s="2">
        <f t="shared" si="75"/>
        <v>-3.2134288274749817E-2</v>
      </c>
      <c r="H850" s="2" t="str">
        <f t="shared" si="76"/>
        <v>Hold</v>
      </c>
    </row>
    <row r="851" spans="1:8" ht="13.5" x14ac:dyDescent="0.25">
      <c r="A851" s="3">
        <f>TITRES_STAT!B854</f>
        <v>43545</v>
      </c>
      <c r="B851" s="5">
        <f>TITRES_STAT!D854</f>
        <v>1.7</v>
      </c>
      <c r="C851" s="2">
        <f t="shared" si="78"/>
        <v>1.7302752830069568</v>
      </c>
      <c r="D851" s="2">
        <f t="shared" si="74"/>
        <v>1.7467874426390628</v>
      </c>
      <c r="E851" s="2">
        <f t="shared" si="73"/>
        <v>-1.651215963210606E-2</v>
      </c>
      <c r="F851" s="2">
        <f t="shared" si="77"/>
        <v>3.3318249143509983E-3</v>
      </c>
      <c r="G851" s="2">
        <f t="shared" si="75"/>
        <v>-1.9843984546457059E-2</v>
      </c>
      <c r="H851" s="2" t="str">
        <f t="shared" si="76"/>
        <v>Hold</v>
      </c>
    </row>
    <row r="852" spans="1:8" ht="13.5" x14ac:dyDescent="0.25">
      <c r="A852" s="3">
        <f>TITRES_STAT!B855</f>
        <v>43546</v>
      </c>
      <c r="B852" s="5">
        <f>TITRES_STAT!D855</f>
        <v>1.75</v>
      </c>
      <c r="C852" s="2">
        <f t="shared" si="78"/>
        <v>1.7256175471597326</v>
      </c>
      <c r="D852" s="2">
        <f t="shared" si="74"/>
        <v>1.7470254098509841</v>
      </c>
      <c r="E852" s="2">
        <f t="shared" si="73"/>
        <v>-2.14078626912515E-2</v>
      </c>
      <c r="F852" s="2">
        <f t="shared" si="77"/>
        <v>-1.6161126067695012E-3</v>
      </c>
      <c r="G852" s="2">
        <f t="shared" si="75"/>
        <v>-1.9791750084481998E-2</v>
      </c>
      <c r="H852" s="2" t="str">
        <f t="shared" si="76"/>
        <v>Hold</v>
      </c>
    </row>
    <row r="853" spans="1:8" ht="13.5" x14ac:dyDescent="0.25">
      <c r="A853" s="3">
        <f>TITRES_STAT!B856</f>
        <v>43549</v>
      </c>
      <c r="B853" s="5">
        <f>TITRES_STAT!D856</f>
        <v>1.75</v>
      </c>
      <c r="C853" s="2">
        <f t="shared" si="78"/>
        <v>1.7216763860582351</v>
      </c>
      <c r="D853" s="2">
        <f t="shared" si="74"/>
        <v>1.7472457498620222</v>
      </c>
      <c r="E853" s="2">
        <f t="shared" si="73"/>
        <v>-2.5569363803787049E-2</v>
      </c>
      <c r="F853" s="2">
        <f t="shared" si="77"/>
        <v>-6.4067628461730117E-3</v>
      </c>
      <c r="G853" s="2">
        <f t="shared" si="75"/>
        <v>-1.9162600957614039E-2</v>
      </c>
      <c r="H853" s="2" t="str">
        <f t="shared" si="76"/>
        <v>Hold</v>
      </c>
    </row>
    <row r="854" spans="1:8" ht="13.5" x14ac:dyDescent="0.25">
      <c r="A854" s="3">
        <f>TITRES_STAT!B857</f>
        <v>43550</v>
      </c>
      <c r="B854" s="5">
        <f>TITRES_STAT!D857</f>
        <v>1.8</v>
      </c>
      <c r="C854" s="2">
        <f t="shared" si="78"/>
        <v>1.7183415574338912</v>
      </c>
      <c r="D854" s="2">
        <f t="shared" si="74"/>
        <v>1.751153472094465</v>
      </c>
      <c r="E854" s="2">
        <f t="shared" si="73"/>
        <v>-3.2811914660573871E-2</v>
      </c>
      <c r="F854" s="2">
        <f t="shared" si="77"/>
        <v>-1.1687793209053185E-2</v>
      </c>
      <c r="G854" s="2">
        <f t="shared" si="75"/>
        <v>-2.1124121451520685E-2</v>
      </c>
      <c r="H854" s="2" t="str">
        <f t="shared" si="76"/>
        <v>Hold</v>
      </c>
    </row>
    <row r="855" spans="1:8" ht="13.5" x14ac:dyDescent="0.25">
      <c r="A855" s="3">
        <f>TITRES_STAT!B858</f>
        <v>43551</v>
      </c>
      <c r="B855" s="5">
        <f>TITRES_STAT!D858</f>
        <v>1.8</v>
      </c>
      <c r="C855" s="2">
        <f t="shared" si="78"/>
        <v>1.7155197793671386</v>
      </c>
      <c r="D855" s="2">
        <f t="shared" si="74"/>
        <v>1.7547717334208008</v>
      </c>
      <c r="E855" s="2">
        <f t="shared" si="73"/>
        <v>-3.9251954053662219E-2</v>
      </c>
      <c r="F855" s="2">
        <f t="shared" si="77"/>
        <v>-1.7200625377974992E-2</v>
      </c>
      <c r="G855" s="2">
        <f t="shared" si="75"/>
        <v>-2.2051328675687227E-2</v>
      </c>
      <c r="H855" s="2" t="str">
        <f t="shared" si="76"/>
        <v>Hold</v>
      </c>
    </row>
    <row r="856" spans="1:8" ht="13.5" x14ac:dyDescent="0.25">
      <c r="A856" s="3">
        <f>TITRES_STAT!B859</f>
        <v>43552</v>
      </c>
      <c r="B856" s="5">
        <f>TITRES_STAT!D859</f>
        <v>1.8</v>
      </c>
      <c r="C856" s="2">
        <f t="shared" si="78"/>
        <v>1.7131321210029633</v>
      </c>
      <c r="D856" s="2">
        <f t="shared" si="74"/>
        <v>1.7581219753896304</v>
      </c>
      <c r="E856" s="2">
        <f t="shared" si="73"/>
        <v>-4.4989854386667139E-2</v>
      </c>
      <c r="F856" s="2">
        <f t="shared" si="77"/>
        <v>-2.275847117971342E-2</v>
      </c>
      <c r="G856" s="2">
        <f t="shared" si="75"/>
        <v>-2.2231383206953718E-2</v>
      </c>
      <c r="H856" s="2" t="str">
        <f t="shared" si="76"/>
        <v>Hold</v>
      </c>
    </row>
    <row r="857" spans="1:8" ht="13.5" x14ac:dyDescent="0.25">
      <c r="A857" s="3">
        <f>TITRES_STAT!B860</f>
        <v>43553</v>
      </c>
      <c r="B857" s="5">
        <f>TITRES_STAT!D860</f>
        <v>1.8</v>
      </c>
      <c r="C857" s="2">
        <f t="shared" si="78"/>
        <v>1.7111117946948151</v>
      </c>
      <c r="D857" s="2">
        <f t="shared" si="74"/>
        <v>1.7612240512866948</v>
      </c>
      <c r="E857" s="2">
        <f t="shared" si="73"/>
        <v>-5.0112256591879678E-2</v>
      </c>
      <c r="F857" s="2">
        <f t="shared" si="77"/>
        <v>-2.8229228262146674E-2</v>
      </c>
      <c r="G857" s="2">
        <f t="shared" si="75"/>
        <v>-2.1883028329733004E-2</v>
      </c>
      <c r="H857" s="2" t="str">
        <f t="shared" si="76"/>
        <v>Hold</v>
      </c>
    </row>
    <row r="858" spans="1:8" ht="13.5" x14ac:dyDescent="0.25">
      <c r="A858" s="3">
        <f>TITRES_STAT!B861</f>
        <v>43556</v>
      </c>
      <c r="B858" s="5">
        <f>TITRES_STAT!D861</f>
        <v>1.85</v>
      </c>
      <c r="C858" s="2">
        <f t="shared" si="78"/>
        <v>1.7094022878186896</v>
      </c>
      <c r="D858" s="2">
        <f t="shared" si="74"/>
        <v>1.7678000474876805</v>
      </c>
      <c r="E858" s="2">
        <f t="shared" si="73"/>
        <v>-5.8397759668990856E-2</v>
      </c>
      <c r="F858" s="2">
        <f t="shared" si="77"/>
        <v>-3.4262934543515512E-2</v>
      </c>
      <c r="G858" s="2">
        <f t="shared" si="75"/>
        <v>-2.4134825125475344E-2</v>
      </c>
      <c r="H858" s="2" t="str">
        <f t="shared" si="76"/>
        <v>Hold</v>
      </c>
    </row>
    <row r="859" spans="1:8" ht="13.5" x14ac:dyDescent="0.25">
      <c r="A859" s="3">
        <f>TITRES_STAT!B862</f>
        <v>43557</v>
      </c>
      <c r="B859" s="5">
        <f>TITRES_STAT!D862</f>
        <v>1.85</v>
      </c>
      <c r="C859" s="2">
        <f t="shared" si="78"/>
        <v>1.7079557820004296</v>
      </c>
      <c r="D859" s="2">
        <f t="shared" si="74"/>
        <v>1.7738889328589635</v>
      </c>
      <c r="E859" s="2">
        <f t="shared" si="73"/>
        <v>-6.5933150858533907E-2</v>
      </c>
      <c r="F859" s="2">
        <f t="shared" si="77"/>
        <v>-4.0596977806519191E-2</v>
      </c>
      <c r="G859" s="2">
        <f t="shared" si="75"/>
        <v>-2.5336173052014715E-2</v>
      </c>
      <c r="H859" s="2" t="str">
        <f t="shared" si="76"/>
        <v>Hold</v>
      </c>
    </row>
    <row r="860" spans="1:8" ht="13.5" x14ac:dyDescent="0.25">
      <c r="A860" s="3">
        <f>TITRES_STAT!B863</f>
        <v>43558</v>
      </c>
      <c r="B860" s="5">
        <f>TITRES_STAT!D863</f>
        <v>1.9</v>
      </c>
      <c r="C860" s="2">
        <f t="shared" si="78"/>
        <v>1.7067318155388249</v>
      </c>
      <c r="D860" s="2">
        <f t="shared" si="74"/>
        <v>1.7832304933879293</v>
      </c>
      <c r="E860" s="2">
        <f t="shared" ref="E860:E923" si="79">C860-D860</f>
        <v>-7.6498677849104357E-2</v>
      </c>
      <c r="F860" s="2">
        <f t="shared" si="77"/>
        <v>-4.7777317815036226E-2</v>
      </c>
      <c r="G860" s="2">
        <f t="shared" si="75"/>
        <v>-2.8721360034068132E-2</v>
      </c>
      <c r="H860" s="2" t="str">
        <f t="shared" si="76"/>
        <v>Hold</v>
      </c>
    </row>
    <row r="861" spans="1:8" ht="13.5" x14ac:dyDescent="0.25">
      <c r="A861" s="3">
        <f>TITRES_STAT!B864</f>
        <v>43559</v>
      </c>
      <c r="B861" s="5">
        <f>TITRES_STAT!D864</f>
        <v>1.9</v>
      </c>
      <c r="C861" s="2">
        <f t="shared" si="78"/>
        <v>1.7056961516097748</v>
      </c>
      <c r="D861" s="2">
        <f t="shared" ref="D861:D924" si="80">$D$4*B861+(1-$D$4)*D860</f>
        <v>1.7918800864703051</v>
      </c>
      <c r="E861" s="2">
        <f t="shared" si="79"/>
        <v>-8.618393486053022E-2</v>
      </c>
      <c r="F861" s="2">
        <f t="shared" si="77"/>
        <v>-5.5458641224135026E-2</v>
      </c>
      <c r="G861" s="2">
        <f t="shared" si="75"/>
        <v>-3.0725293636395194E-2</v>
      </c>
      <c r="H861" s="2" t="str">
        <f t="shared" si="76"/>
        <v>Hold</v>
      </c>
    </row>
    <row r="862" spans="1:8" ht="13.5" x14ac:dyDescent="0.25">
      <c r="A862" s="3">
        <f>TITRES_STAT!B865</f>
        <v>43560</v>
      </c>
      <c r="B862" s="5">
        <f>TITRES_STAT!D865</f>
        <v>1.9</v>
      </c>
      <c r="C862" s="2">
        <f t="shared" si="78"/>
        <v>1.7125121282851943</v>
      </c>
      <c r="D862" s="2">
        <f t="shared" si="80"/>
        <v>1.7998889689539861</v>
      </c>
      <c r="E862" s="2">
        <f t="shared" si="79"/>
        <v>-8.7376840668791811E-2</v>
      </c>
      <c r="F862" s="2">
        <f t="shared" si="77"/>
        <v>-6.1842281113066389E-2</v>
      </c>
      <c r="G862" s="2">
        <f t="shared" si="75"/>
        <v>-2.5534559555725422E-2</v>
      </c>
      <c r="H862" s="2" t="str">
        <f t="shared" si="76"/>
        <v>Hold</v>
      </c>
    </row>
    <row r="863" spans="1:8" ht="13.5" x14ac:dyDescent="0.25">
      <c r="A863" s="3">
        <f>TITRES_STAT!B866</f>
        <v>43563</v>
      </c>
      <c r="B863" s="5">
        <f>TITRES_STAT!D866</f>
        <v>1.9</v>
      </c>
      <c r="C863" s="2">
        <f t="shared" si="78"/>
        <v>1.718279493164395</v>
      </c>
      <c r="D863" s="2">
        <f t="shared" si="80"/>
        <v>1.8073046008833202</v>
      </c>
      <c r="E863" s="2">
        <f t="shared" si="79"/>
        <v>-8.9025107718925245E-2</v>
      </c>
      <c r="F863" s="2">
        <f t="shared" si="77"/>
        <v>-6.7278846434238163E-2</v>
      </c>
      <c r="G863" s="2">
        <f t="shared" si="75"/>
        <v>-2.1746261284687082E-2</v>
      </c>
      <c r="H863" s="2" t="str">
        <f t="shared" si="76"/>
        <v>Hold</v>
      </c>
    </row>
    <row r="864" spans="1:8" ht="13.5" x14ac:dyDescent="0.25">
      <c r="A864" s="3">
        <f>TITRES_STAT!B867</f>
        <v>43565</v>
      </c>
      <c r="B864" s="5">
        <f>TITRES_STAT!D867</f>
        <v>1.95</v>
      </c>
      <c r="C864" s="2">
        <f t="shared" si="78"/>
        <v>1.7308518788314111</v>
      </c>
      <c r="D864" s="2">
        <f t="shared" si="80"/>
        <v>1.8178746304475186</v>
      </c>
      <c r="E864" s="2">
        <f t="shared" si="79"/>
        <v>-8.7022751616107508E-2</v>
      </c>
      <c r="F864" s="2">
        <f t="shared" si="77"/>
        <v>-7.1227627470612037E-2</v>
      </c>
      <c r="G864" s="2">
        <f t="shared" si="75"/>
        <v>-1.5795124145495471E-2</v>
      </c>
      <c r="H864" s="2" t="str">
        <f t="shared" si="76"/>
        <v>Hold</v>
      </c>
    </row>
    <row r="865" spans="1:8" ht="13.5" x14ac:dyDescent="0.25">
      <c r="A865" s="3">
        <f>TITRES_STAT!B868</f>
        <v>43566</v>
      </c>
      <c r="B865" s="5">
        <f>TITRES_STAT!D868</f>
        <v>1.95</v>
      </c>
      <c r="C865" s="2">
        <f t="shared" si="78"/>
        <v>1.7414900513188862</v>
      </c>
      <c r="D865" s="2">
        <f t="shared" si="80"/>
        <v>1.8276616948588136</v>
      </c>
      <c r="E865" s="2">
        <f t="shared" si="79"/>
        <v>-8.6171643539927345E-2</v>
      </c>
      <c r="F865" s="2">
        <f t="shared" si="77"/>
        <v>-7.4216430684475101E-2</v>
      </c>
      <c r="G865" s="2">
        <f t="shared" si="75"/>
        <v>-1.1955212855452244E-2</v>
      </c>
      <c r="H865" s="2" t="str">
        <f t="shared" si="76"/>
        <v>Hold</v>
      </c>
    </row>
    <row r="866" spans="1:8" ht="13.5" x14ac:dyDescent="0.25">
      <c r="A866" s="3">
        <f>TITRES_STAT!B869</f>
        <v>43567</v>
      </c>
      <c r="B866" s="5">
        <f>TITRES_STAT!D869</f>
        <v>1.95</v>
      </c>
      <c r="C866" s="2">
        <f t="shared" si="78"/>
        <v>1.7504915818852114</v>
      </c>
      <c r="D866" s="2">
        <f t="shared" si="80"/>
        <v>1.8367237915359385</v>
      </c>
      <c r="E866" s="2">
        <f t="shared" si="79"/>
        <v>-8.6232209650727087E-2</v>
      </c>
      <c r="F866" s="2">
        <f t="shared" si="77"/>
        <v>-7.6619586477725501E-2</v>
      </c>
      <c r="G866" s="2">
        <f t="shared" si="75"/>
        <v>-9.612623173001586E-3</v>
      </c>
      <c r="H866" s="2" t="str">
        <f t="shared" si="76"/>
        <v>Hold</v>
      </c>
    </row>
    <row r="867" spans="1:8" ht="13.5" x14ac:dyDescent="0.25">
      <c r="A867" s="3">
        <f>TITRES_STAT!B870</f>
        <v>43570</v>
      </c>
      <c r="B867" s="5">
        <f>TITRES_STAT!D870</f>
        <v>1.95</v>
      </c>
      <c r="C867" s="2">
        <f t="shared" si="78"/>
        <v>1.7581082615951789</v>
      </c>
      <c r="D867" s="2">
        <f t="shared" si="80"/>
        <v>1.8451146217925356</v>
      </c>
      <c r="E867" s="2">
        <f t="shared" si="79"/>
        <v>-8.7006360197356747E-2</v>
      </c>
      <c r="F867" s="2">
        <f t="shared" si="77"/>
        <v>-7.8696941221651759E-2</v>
      </c>
      <c r="G867" s="2">
        <f t="shared" si="75"/>
        <v>-8.309418975704988E-3</v>
      </c>
      <c r="H867" s="2" t="str">
        <f t="shared" si="76"/>
        <v>Hold</v>
      </c>
    </row>
    <row r="868" spans="1:8" ht="13.5" x14ac:dyDescent="0.25">
      <c r="A868" s="3">
        <f>TITRES_STAT!B871</f>
        <v>43571</v>
      </c>
      <c r="B868" s="5">
        <f>TITRES_STAT!D871</f>
        <v>1.95</v>
      </c>
      <c r="C868" s="2">
        <f t="shared" si="78"/>
        <v>1.7722454521189976</v>
      </c>
      <c r="D868" s="2">
        <f t="shared" si="80"/>
        <v>1.8528839090671625</v>
      </c>
      <c r="E868" s="2">
        <f t="shared" si="79"/>
        <v>-8.0638456948164849E-2</v>
      </c>
      <c r="F868" s="2">
        <f t="shared" si="77"/>
        <v>-7.9085244366954383E-2</v>
      </c>
      <c r="G868" s="2">
        <f t="shared" ref="G868:G931" si="81">E868-F868</f>
        <v>-1.5532125812104669E-3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43572</v>
      </c>
      <c r="B869" s="5">
        <f>TITRES_STAT!D872</f>
        <v>1.95</v>
      </c>
      <c r="C869" s="2">
        <f t="shared" si="78"/>
        <v>1.7842076902545365</v>
      </c>
      <c r="D869" s="2">
        <f t="shared" si="80"/>
        <v>1.860077693580706</v>
      </c>
      <c r="E869" s="2">
        <f t="shared" si="79"/>
        <v>-7.5870003326169444E-2</v>
      </c>
      <c r="F869" s="2">
        <f t="shared" ref="F869:F932" si="83">(E869*(2/(10)))+((1-(2/10))*F868)</f>
        <v>-7.8442196158797398E-2</v>
      </c>
      <c r="G869" s="2">
        <f t="shared" si="81"/>
        <v>2.5721928326279536E-3</v>
      </c>
      <c r="H869" s="2" t="str">
        <f t="shared" si="82"/>
        <v>Sell</v>
      </c>
    </row>
    <row r="870" spans="1:8" ht="13.5" x14ac:dyDescent="0.25">
      <c r="A870" s="3">
        <f>TITRES_STAT!B873</f>
        <v>43573</v>
      </c>
      <c r="B870" s="5">
        <f>TITRES_STAT!D873</f>
        <v>1.95</v>
      </c>
      <c r="C870" s="2">
        <f t="shared" si="78"/>
        <v>1.8020218917538386</v>
      </c>
      <c r="D870" s="2">
        <f t="shared" si="80"/>
        <v>1.8667386051673203</v>
      </c>
      <c r="E870" s="2">
        <f t="shared" si="79"/>
        <v>-6.4716713413481619E-2</v>
      </c>
      <c r="F870" s="2">
        <f t="shared" si="83"/>
        <v>-7.5697099609734253E-2</v>
      </c>
      <c r="G870" s="2">
        <f t="shared" si="81"/>
        <v>1.0980386196252634E-2</v>
      </c>
      <c r="H870" s="2" t="str">
        <f t="shared" si="82"/>
        <v>Sell</v>
      </c>
    </row>
    <row r="871" spans="1:8" ht="13.5" x14ac:dyDescent="0.25">
      <c r="A871" s="3">
        <f>TITRES_STAT!B874</f>
        <v>43574</v>
      </c>
      <c r="B871" s="5">
        <f>TITRES_STAT!D874</f>
        <v>1.95</v>
      </c>
      <c r="C871" s="2">
        <f t="shared" si="78"/>
        <v>1.8170954468686327</v>
      </c>
      <c r="D871" s="2">
        <f t="shared" si="80"/>
        <v>1.8729061158956668</v>
      </c>
      <c r="E871" s="2">
        <f t="shared" si="79"/>
        <v>-5.5810669027034132E-2</v>
      </c>
      <c r="F871" s="2">
        <f t="shared" si="83"/>
        <v>-7.1719813493194229E-2</v>
      </c>
      <c r="G871" s="2">
        <f t="shared" si="81"/>
        <v>1.5909144466160097E-2</v>
      </c>
      <c r="H871" s="2" t="str">
        <f t="shared" si="82"/>
        <v>Sell</v>
      </c>
    </row>
    <row r="872" spans="1:8" ht="13.5" x14ac:dyDescent="0.25">
      <c r="A872" s="3">
        <f>TITRES_STAT!B875</f>
        <v>43577</v>
      </c>
      <c r="B872" s="5">
        <f>TITRES_STAT!D875</f>
        <v>1.9</v>
      </c>
      <c r="C872" s="2">
        <f t="shared" si="78"/>
        <v>1.8298499935042276</v>
      </c>
      <c r="D872" s="2">
        <f t="shared" si="80"/>
        <v>1.8749130702737657</v>
      </c>
      <c r="E872" s="2">
        <f t="shared" si="79"/>
        <v>-4.5063076769538135E-2</v>
      </c>
      <c r="F872" s="2">
        <f t="shared" si="83"/>
        <v>-6.6388466148463013E-2</v>
      </c>
      <c r="G872" s="2">
        <f t="shared" si="81"/>
        <v>2.1325389378924878E-2</v>
      </c>
      <c r="H872" s="2" t="str">
        <f t="shared" si="82"/>
        <v>Sell</v>
      </c>
    </row>
    <row r="873" spans="1:8" ht="13.5" x14ac:dyDescent="0.25">
      <c r="A873" s="3">
        <f>TITRES_STAT!B876</f>
        <v>43578</v>
      </c>
      <c r="B873" s="5">
        <f>TITRES_STAT!D876</f>
        <v>1.9</v>
      </c>
      <c r="C873" s="2">
        <f t="shared" si="78"/>
        <v>1.8406423021958849</v>
      </c>
      <c r="D873" s="2">
        <f t="shared" si="80"/>
        <v>1.876771361364598</v>
      </c>
      <c r="E873" s="2">
        <f t="shared" si="79"/>
        <v>-3.6129059168713118E-2</v>
      </c>
      <c r="F873" s="2">
        <f t="shared" si="83"/>
        <v>-6.0336584752513037E-2</v>
      </c>
      <c r="G873" s="2">
        <f t="shared" si="81"/>
        <v>2.4207525583799919E-2</v>
      </c>
      <c r="H873" s="2" t="str">
        <f t="shared" si="82"/>
        <v>Sell</v>
      </c>
    </row>
    <row r="874" spans="1:8" ht="13.5" x14ac:dyDescent="0.25">
      <c r="A874" s="3">
        <f>TITRES_STAT!B877</f>
        <v>43579</v>
      </c>
      <c r="B874" s="5">
        <f>TITRES_STAT!D877</f>
        <v>1.95</v>
      </c>
      <c r="C874" s="2">
        <f t="shared" si="78"/>
        <v>1.8574665633965179</v>
      </c>
      <c r="D874" s="2">
        <f t="shared" si="80"/>
        <v>1.8821957049672202</v>
      </c>
      <c r="E874" s="2">
        <f t="shared" si="79"/>
        <v>-2.4729141570702273E-2</v>
      </c>
      <c r="F874" s="2">
        <f t="shared" si="83"/>
        <v>-5.3215096116150891E-2</v>
      </c>
      <c r="G874" s="2">
        <f t="shared" si="81"/>
        <v>2.8485954545448618E-2</v>
      </c>
      <c r="H874" s="2" t="str">
        <f t="shared" si="82"/>
        <v>Sell</v>
      </c>
    </row>
    <row r="875" spans="1:8" ht="13.5" x14ac:dyDescent="0.25">
      <c r="A875" s="3">
        <f>TITRES_STAT!B878</f>
        <v>43580</v>
      </c>
      <c r="B875" s="5">
        <f>TITRES_STAT!D878</f>
        <v>1.9</v>
      </c>
      <c r="C875" s="2">
        <f t="shared" si="78"/>
        <v>1.8717024767201307</v>
      </c>
      <c r="D875" s="2">
        <f t="shared" si="80"/>
        <v>1.8835145416363148</v>
      </c>
      <c r="E875" s="2">
        <f t="shared" si="79"/>
        <v>-1.181206491618414E-2</v>
      </c>
      <c r="F875" s="2">
        <f t="shared" si="83"/>
        <v>-4.4934489876157543E-2</v>
      </c>
      <c r="G875" s="2">
        <f t="shared" si="81"/>
        <v>3.3122424959973404E-2</v>
      </c>
      <c r="H875" s="2" t="str">
        <f t="shared" si="82"/>
        <v>Sell</v>
      </c>
    </row>
    <row r="876" spans="1:8" ht="13.5" x14ac:dyDescent="0.25">
      <c r="A876" s="3">
        <f>TITRES_STAT!B879</f>
        <v>43581</v>
      </c>
      <c r="B876" s="5">
        <f>TITRES_STAT!D879</f>
        <v>1.95</v>
      </c>
      <c r="C876" s="2">
        <f t="shared" si="78"/>
        <v>1.8837482495324183</v>
      </c>
      <c r="D876" s="2">
        <f t="shared" si="80"/>
        <v>1.8884393904039951</v>
      </c>
      <c r="E876" s="2">
        <f t="shared" si="79"/>
        <v>-4.6911408715768488E-3</v>
      </c>
      <c r="F876" s="2">
        <f t="shared" si="83"/>
        <v>-3.6885820075241403E-2</v>
      </c>
      <c r="G876" s="2">
        <f t="shared" si="81"/>
        <v>3.2194679203664554E-2</v>
      </c>
      <c r="H876" s="2" t="str">
        <f t="shared" si="82"/>
        <v>Sell</v>
      </c>
    </row>
    <row r="877" spans="1:8" ht="13.5" x14ac:dyDescent="0.25">
      <c r="A877" s="3">
        <f>TITRES_STAT!B880</f>
        <v>43584</v>
      </c>
      <c r="B877" s="5">
        <f>TITRES_STAT!D880</f>
        <v>1.95</v>
      </c>
      <c r="C877" s="2">
        <f t="shared" si="78"/>
        <v>1.8939408265274309</v>
      </c>
      <c r="D877" s="2">
        <f t="shared" si="80"/>
        <v>1.8929994355592548</v>
      </c>
      <c r="E877" s="2">
        <f t="shared" si="79"/>
        <v>9.4139096817613677E-4</v>
      </c>
      <c r="F877" s="2">
        <f t="shared" si="83"/>
        <v>-2.9320377866557897E-2</v>
      </c>
      <c r="G877" s="2">
        <f t="shared" si="81"/>
        <v>3.0261768834734033E-2</v>
      </c>
      <c r="H877" s="2" t="str">
        <f t="shared" si="82"/>
        <v>Sell</v>
      </c>
    </row>
    <row r="878" spans="1:8" ht="13.5" x14ac:dyDescent="0.25">
      <c r="A878" s="3">
        <f>TITRES_STAT!B881</f>
        <v>43585</v>
      </c>
      <c r="B878" s="5">
        <f>TITRES_STAT!D881</f>
        <v>1.95</v>
      </c>
      <c r="C878" s="2">
        <f t="shared" si="78"/>
        <v>1.9025653147539801</v>
      </c>
      <c r="D878" s="2">
        <f t="shared" si="80"/>
        <v>1.8972216995919025</v>
      </c>
      <c r="E878" s="2">
        <f t="shared" si="79"/>
        <v>5.3436151620775973E-3</v>
      </c>
      <c r="F878" s="2">
        <f t="shared" si="83"/>
        <v>-2.2387579260830799E-2</v>
      </c>
      <c r="G878" s="2">
        <f t="shared" si="81"/>
        <v>2.7731194422908396E-2</v>
      </c>
      <c r="H878" s="2" t="str">
        <f t="shared" si="82"/>
        <v>Sell</v>
      </c>
    </row>
    <row r="879" spans="1:8" ht="13.5" x14ac:dyDescent="0.25">
      <c r="A879" s="3">
        <f>TITRES_STAT!B882</f>
        <v>43587</v>
      </c>
      <c r="B879" s="5">
        <f>TITRES_STAT!D882</f>
        <v>1.95</v>
      </c>
      <c r="C879" s="2">
        <f t="shared" si="78"/>
        <v>1.9098629586379832</v>
      </c>
      <c r="D879" s="2">
        <f t="shared" si="80"/>
        <v>1.9011312033258356</v>
      </c>
      <c r="E879" s="2">
        <f t="shared" si="79"/>
        <v>8.7317553121475378E-3</v>
      </c>
      <c r="F879" s="2">
        <f t="shared" si="83"/>
        <v>-1.6163712346235135E-2</v>
      </c>
      <c r="G879" s="2">
        <f t="shared" si="81"/>
        <v>2.4895467658382672E-2</v>
      </c>
      <c r="H879" s="2" t="str">
        <f t="shared" si="82"/>
        <v>Sell</v>
      </c>
    </row>
    <row r="880" spans="1:8" ht="13.5" x14ac:dyDescent="0.25">
      <c r="A880" s="3">
        <f>TITRES_STAT!B883</f>
        <v>43588</v>
      </c>
      <c r="B880" s="5">
        <f>TITRES_STAT!D883</f>
        <v>1.95</v>
      </c>
      <c r="C880" s="2">
        <f t="shared" si="78"/>
        <v>1.9160378880782936</v>
      </c>
      <c r="D880" s="2">
        <f t="shared" si="80"/>
        <v>1.9047511141905884</v>
      </c>
      <c r="E880" s="2">
        <f t="shared" si="79"/>
        <v>1.1286773887705159E-2</v>
      </c>
      <c r="F880" s="2">
        <f t="shared" si="83"/>
        <v>-1.0673615099447076E-2</v>
      </c>
      <c r="G880" s="2">
        <f t="shared" si="81"/>
        <v>2.1960388987152236E-2</v>
      </c>
      <c r="H880" s="2" t="str">
        <f t="shared" si="82"/>
        <v>Sell</v>
      </c>
    </row>
    <row r="881" spans="1:8" ht="13.5" x14ac:dyDescent="0.25">
      <c r="A881" s="3">
        <f>TITRES_STAT!B884</f>
        <v>43591</v>
      </c>
      <c r="B881" s="5">
        <f>TITRES_STAT!D884</f>
        <v>1.95</v>
      </c>
      <c r="C881" s="2">
        <f t="shared" si="78"/>
        <v>1.9212628283739408</v>
      </c>
      <c r="D881" s="2">
        <f t="shared" si="80"/>
        <v>1.9081028835098039</v>
      </c>
      <c r="E881" s="2">
        <f t="shared" si="79"/>
        <v>1.3159944864136852E-2</v>
      </c>
      <c r="F881" s="2">
        <f t="shared" si="83"/>
        <v>-5.9069031067302911E-3</v>
      </c>
      <c r="G881" s="2">
        <f t="shared" si="81"/>
        <v>1.9066847970867142E-2</v>
      </c>
      <c r="H881" s="2" t="str">
        <f t="shared" si="82"/>
        <v>Sell</v>
      </c>
    </row>
    <row r="882" spans="1:8" ht="13.5" x14ac:dyDescent="0.25">
      <c r="A882" s="3">
        <f>TITRES_STAT!B885</f>
        <v>43592</v>
      </c>
      <c r="B882" s="5">
        <f>TITRES_STAT!D885</f>
        <v>1.95</v>
      </c>
      <c r="C882" s="2">
        <f t="shared" si="78"/>
        <v>1.9179916240087191</v>
      </c>
      <c r="D882" s="2">
        <f t="shared" si="80"/>
        <v>1.9112063736201887</v>
      </c>
      <c r="E882" s="2">
        <f t="shared" si="79"/>
        <v>6.785250388530395E-3</v>
      </c>
      <c r="F882" s="2">
        <f t="shared" si="83"/>
        <v>-3.3684724076781542E-3</v>
      </c>
      <c r="G882" s="2">
        <f t="shared" si="81"/>
        <v>1.0153722796208549E-2</v>
      </c>
      <c r="H882" s="2" t="str">
        <f t="shared" si="82"/>
        <v>Sell</v>
      </c>
    </row>
    <row r="883" spans="1:8" ht="13.5" x14ac:dyDescent="0.25">
      <c r="A883" s="3">
        <f>TITRES_STAT!B886</f>
        <v>43593</v>
      </c>
      <c r="B883" s="5">
        <f>TITRES_STAT!D886</f>
        <v>2</v>
      </c>
      <c r="C883" s="2">
        <f t="shared" si="78"/>
        <v>1.9152236818535315</v>
      </c>
      <c r="D883" s="2">
        <f t="shared" si="80"/>
        <v>1.9177836792779526</v>
      </c>
      <c r="E883" s="2">
        <f t="shared" si="79"/>
        <v>-2.5599974244210344E-3</v>
      </c>
      <c r="F883" s="2">
        <f t="shared" si="83"/>
        <v>-3.2067774110267305E-3</v>
      </c>
      <c r="G883" s="2">
        <f t="shared" si="81"/>
        <v>6.4677998660569612E-4</v>
      </c>
      <c r="H883" s="2" t="str">
        <f t="shared" si="82"/>
        <v>Sell</v>
      </c>
    </row>
    <row r="884" spans="1:8" ht="13.5" x14ac:dyDescent="0.25">
      <c r="A884" s="3">
        <f>TITRES_STAT!B887</f>
        <v>43594</v>
      </c>
      <c r="B884" s="5">
        <f>TITRES_STAT!D887</f>
        <v>2</v>
      </c>
      <c r="C884" s="2">
        <f t="shared" si="78"/>
        <v>1.920573884645296</v>
      </c>
      <c r="D884" s="2">
        <f t="shared" si="80"/>
        <v>1.9238737771092154</v>
      </c>
      <c r="E884" s="2">
        <f t="shared" si="79"/>
        <v>-3.2998924639193739E-3</v>
      </c>
      <c r="F884" s="2">
        <f t="shared" si="83"/>
        <v>-3.2254004216052592E-3</v>
      </c>
      <c r="G884" s="2">
        <f t="shared" si="81"/>
        <v>-7.4492042314114673E-5</v>
      </c>
      <c r="H884" s="2" t="str">
        <f t="shared" si="82"/>
        <v>Hold</v>
      </c>
    </row>
    <row r="885" spans="1:8" ht="13.5" x14ac:dyDescent="0.25">
      <c r="A885" s="3">
        <f>TITRES_STAT!B888</f>
        <v>43595</v>
      </c>
      <c r="B885" s="5">
        <f>TITRES_STAT!D888</f>
        <v>2</v>
      </c>
      <c r="C885" s="2">
        <f t="shared" si="78"/>
        <v>1.9174086716229428</v>
      </c>
      <c r="D885" s="2">
        <f t="shared" si="80"/>
        <v>1.9295127565826069</v>
      </c>
      <c r="E885" s="2">
        <f t="shared" si="79"/>
        <v>-1.2104084959664085E-2</v>
      </c>
      <c r="F885" s="2">
        <f t="shared" si="83"/>
        <v>-5.0011373292170244E-3</v>
      </c>
      <c r="G885" s="2">
        <f t="shared" si="81"/>
        <v>-7.102947630447061E-3</v>
      </c>
      <c r="H885" s="2" t="str">
        <f t="shared" si="82"/>
        <v>Hold</v>
      </c>
    </row>
    <row r="886" spans="1:8" ht="13.5" x14ac:dyDescent="0.25">
      <c r="A886" s="3">
        <f>TITRES_STAT!B889</f>
        <v>43598</v>
      </c>
      <c r="B886" s="5">
        <f>TITRES_STAT!D889</f>
        <v>2</v>
      </c>
      <c r="C886" s="2">
        <f t="shared" si="78"/>
        <v>1.9224227221424901</v>
      </c>
      <c r="D886" s="2">
        <f t="shared" si="80"/>
        <v>1.9347340338727841</v>
      </c>
      <c r="E886" s="2">
        <f t="shared" si="79"/>
        <v>-1.2311311730293983E-2</v>
      </c>
      <c r="F886" s="2">
        <f t="shared" si="83"/>
        <v>-6.4631722094324164E-3</v>
      </c>
      <c r="G886" s="2">
        <f t="shared" si="81"/>
        <v>-5.848139520861567E-3</v>
      </c>
      <c r="H886" s="2" t="str">
        <f t="shared" si="82"/>
        <v>Hold</v>
      </c>
    </row>
    <row r="887" spans="1:8" ht="13.5" x14ac:dyDescent="0.25">
      <c r="A887" s="3">
        <f>TITRES_STAT!B890</f>
        <v>43599</v>
      </c>
      <c r="B887" s="5">
        <f>TITRES_STAT!D890</f>
        <v>2</v>
      </c>
      <c r="C887" s="2">
        <f t="shared" si="78"/>
        <v>1.9266653802744147</v>
      </c>
      <c r="D887" s="2">
        <f t="shared" si="80"/>
        <v>1.9395685498822075</v>
      </c>
      <c r="E887" s="2">
        <f t="shared" si="79"/>
        <v>-1.2903169607792808E-2</v>
      </c>
      <c r="F887" s="2">
        <f t="shared" si="83"/>
        <v>-7.7511716891044951E-3</v>
      </c>
      <c r="G887" s="2">
        <f t="shared" si="81"/>
        <v>-5.1519979186883131E-3</v>
      </c>
      <c r="H887" s="2" t="str">
        <f t="shared" si="82"/>
        <v>Hold</v>
      </c>
    </row>
    <row r="888" spans="1:8" ht="13.5" x14ac:dyDescent="0.25">
      <c r="A888" s="3">
        <f>TITRES_STAT!B891</f>
        <v>43600</v>
      </c>
      <c r="B888" s="5">
        <f>TITRES_STAT!D891</f>
        <v>2</v>
      </c>
      <c r="C888" s="2">
        <f t="shared" si="78"/>
        <v>1.9302553217706586</v>
      </c>
      <c r="D888" s="2">
        <f t="shared" si="80"/>
        <v>1.9440449535946365</v>
      </c>
      <c r="E888" s="2">
        <f t="shared" si="79"/>
        <v>-1.3789631823977855E-2</v>
      </c>
      <c r="F888" s="2">
        <f t="shared" si="83"/>
        <v>-8.9588637160791674E-3</v>
      </c>
      <c r="G888" s="2">
        <f t="shared" si="81"/>
        <v>-4.8307681078986874E-3</v>
      </c>
      <c r="H888" s="2" t="str">
        <f t="shared" si="82"/>
        <v>Hold</v>
      </c>
    </row>
    <row r="889" spans="1:8" ht="13.5" x14ac:dyDescent="0.25">
      <c r="A889" s="3">
        <f>TITRES_STAT!B892</f>
        <v>43601</v>
      </c>
      <c r="B889" s="5">
        <f>TITRES_STAT!D892</f>
        <v>2</v>
      </c>
      <c r="C889" s="2">
        <f t="shared" si="78"/>
        <v>1.9332929645751726</v>
      </c>
      <c r="D889" s="2">
        <f t="shared" si="80"/>
        <v>1.9481897718468857</v>
      </c>
      <c r="E889" s="2">
        <f t="shared" si="79"/>
        <v>-1.4896807271713053E-2</v>
      </c>
      <c r="F889" s="2">
        <f t="shared" si="83"/>
        <v>-1.0146452427205944E-2</v>
      </c>
      <c r="G889" s="2">
        <f t="shared" si="81"/>
        <v>-4.7503548445071084E-3</v>
      </c>
      <c r="H889" s="2" t="str">
        <f t="shared" si="82"/>
        <v>Hold</v>
      </c>
    </row>
    <row r="890" spans="1:8" ht="13.5" x14ac:dyDescent="0.25">
      <c r="A890" s="3">
        <f>TITRES_STAT!B893</f>
        <v>43602</v>
      </c>
      <c r="B890" s="5">
        <f>TITRES_STAT!D893</f>
        <v>2</v>
      </c>
      <c r="C890" s="2">
        <f t="shared" si="78"/>
        <v>1.9358632777174538</v>
      </c>
      <c r="D890" s="2">
        <f t="shared" si="80"/>
        <v>1.9520275665248941</v>
      </c>
      <c r="E890" s="2">
        <f t="shared" si="79"/>
        <v>-1.6164288807440252E-2</v>
      </c>
      <c r="F890" s="2">
        <f t="shared" si="83"/>
        <v>-1.1350019703252806E-2</v>
      </c>
      <c r="G890" s="2">
        <f t="shared" si="81"/>
        <v>-4.8142691041874464E-3</v>
      </c>
      <c r="H890" s="2" t="str">
        <f t="shared" si="82"/>
        <v>Hold</v>
      </c>
    </row>
    <row r="891" spans="1:8" ht="13.5" x14ac:dyDescent="0.25">
      <c r="A891" s="3">
        <f>TITRES_STAT!B894</f>
        <v>43605</v>
      </c>
      <c r="B891" s="5">
        <f>TITRES_STAT!D894</f>
        <v>2</v>
      </c>
      <c r="C891" s="2">
        <f t="shared" si="78"/>
        <v>1.9380381580686148</v>
      </c>
      <c r="D891" s="2">
        <f t="shared" si="80"/>
        <v>1.9555810801156426</v>
      </c>
      <c r="E891" s="2">
        <f t="shared" si="79"/>
        <v>-1.7542922047027787E-2</v>
      </c>
      <c r="F891" s="2">
        <f t="shared" si="83"/>
        <v>-1.2588600172007802E-2</v>
      </c>
      <c r="G891" s="2">
        <f t="shared" si="81"/>
        <v>-4.9543218750199847E-3</v>
      </c>
      <c r="H891" s="2" t="str">
        <f t="shared" si="82"/>
        <v>Hold</v>
      </c>
    </row>
    <row r="892" spans="1:8" ht="13.5" x14ac:dyDescent="0.25">
      <c r="A892" s="3">
        <f>TITRES_STAT!B895</f>
        <v>43606</v>
      </c>
      <c r="B892" s="5">
        <f>TITRES_STAT!D895</f>
        <v>2</v>
      </c>
      <c r="C892" s="2">
        <f t="shared" si="78"/>
        <v>1.9398784414426742</v>
      </c>
      <c r="D892" s="2">
        <f t="shared" si="80"/>
        <v>1.9588713704774467</v>
      </c>
      <c r="E892" s="2">
        <f t="shared" si="79"/>
        <v>-1.8992929034772565E-2</v>
      </c>
      <c r="F892" s="2">
        <f t="shared" si="83"/>
        <v>-1.3869465944560757E-2</v>
      </c>
      <c r="G892" s="2">
        <f t="shared" si="81"/>
        <v>-5.1234630902118085E-3</v>
      </c>
      <c r="H892" s="2" t="str">
        <f t="shared" si="82"/>
        <v>Hold</v>
      </c>
    </row>
    <row r="893" spans="1:8" ht="13.5" x14ac:dyDescent="0.25">
      <c r="A893" s="3">
        <f>TITRES_STAT!B896</f>
        <v>43607</v>
      </c>
      <c r="B893" s="5">
        <f>TITRES_STAT!D896</f>
        <v>2</v>
      </c>
      <c r="C893" s="2">
        <f t="shared" si="78"/>
        <v>1.9491279119899552</v>
      </c>
      <c r="D893" s="2">
        <f t="shared" si="80"/>
        <v>1.9619179356272656</v>
      </c>
      <c r="E893" s="2">
        <f t="shared" si="79"/>
        <v>-1.279002363731041E-2</v>
      </c>
      <c r="F893" s="2">
        <f t="shared" si="83"/>
        <v>-1.3653577483110689E-2</v>
      </c>
      <c r="G893" s="2">
        <f t="shared" si="81"/>
        <v>8.6355384580027832E-4</v>
      </c>
      <c r="H893" s="2" t="str">
        <f t="shared" si="82"/>
        <v>Sell</v>
      </c>
    </row>
    <row r="894" spans="1:8" ht="13.5" x14ac:dyDescent="0.25">
      <c r="A894" s="3">
        <f>TITRES_STAT!B897</f>
        <v>43608</v>
      </c>
      <c r="B894" s="5">
        <f>TITRES_STAT!D897</f>
        <v>2</v>
      </c>
      <c r="C894" s="2">
        <f t="shared" si="78"/>
        <v>1.9569543870684236</v>
      </c>
      <c r="D894" s="2">
        <f t="shared" si="80"/>
        <v>1.9647388292845052</v>
      </c>
      <c r="E894" s="2">
        <f t="shared" si="79"/>
        <v>-7.7844422160815441E-3</v>
      </c>
      <c r="F894" s="2">
        <f t="shared" si="83"/>
        <v>-1.247975042970486E-2</v>
      </c>
      <c r="G894" s="2">
        <f t="shared" si="81"/>
        <v>4.6953082136233157E-3</v>
      </c>
      <c r="H894" s="2" t="str">
        <f t="shared" si="82"/>
        <v>Sell</v>
      </c>
    </row>
    <row r="895" spans="1:8" ht="13.5" x14ac:dyDescent="0.25">
      <c r="A895" s="3">
        <f>TITRES_STAT!B898</f>
        <v>43609</v>
      </c>
      <c r="B895" s="5">
        <f>TITRES_STAT!D898</f>
        <v>2</v>
      </c>
      <c r="C895" s="2">
        <f t="shared" si="78"/>
        <v>1.963576789057897</v>
      </c>
      <c r="D895" s="2">
        <f t="shared" si="80"/>
        <v>1.9673507678560234</v>
      </c>
      <c r="E895" s="2">
        <f t="shared" si="79"/>
        <v>-3.773978798126354E-3</v>
      </c>
      <c r="F895" s="2">
        <f t="shared" si="83"/>
        <v>-1.073859610338916E-2</v>
      </c>
      <c r="G895" s="2">
        <f t="shared" si="81"/>
        <v>6.9646173052628057E-3</v>
      </c>
      <c r="H895" s="2" t="str">
        <f t="shared" si="82"/>
        <v>Sell</v>
      </c>
    </row>
    <row r="896" spans="1:8" ht="13.5" x14ac:dyDescent="0.25">
      <c r="A896" s="3">
        <f>TITRES_STAT!B899</f>
        <v>43612</v>
      </c>
      <c r="B896" s="5">
        <f>TITRES_STAT!D899</f>
        <v>2</v>
      </c>
      <c r="C896" s="2">
        <f t="shared" si="78"/>
        <v>1.9691803599720668</v>
      </c>
      <c r="D896" s="2">
        <f t="shared" si="80"/>
        <v>1.9697692294963178</v>
      </c>
      <c r="E896" s="2">
        <f t="shared" si="79"/>
        <v>-5.8886952425107886E-4</v>
      </c>
      <c r="F896" s="2">
        <f t="shared" si="83"/>
        <v>-8.7086507875615438E-3</v>
      </c>
      <c r="G896" s="2">
        <f t="shared" si="81"/>
        <v>8.119781263310465E-3</v>
      </c>
      <c r="H896" s="2" t="str">
        <f t="shared" si="82"/>
        <v>Sell</v>
      </c>
    </row>
    <row r="897" spans="1:8" ht="13.5" x14ac:dyDescent="0.25">
      <c r="A897" s="3">
        <f>TITRES_STAT!B900</f>
        <v>43613</v>
      </c>
      <c r="B897" s="5">
        <f>TITRES_STAT!D900</f>
        <v>2</v>
      </c>
      <c r="C897" s="2">
        <f t="shared" si="78"/>
        <v>1.9739218430532872</v>
      </c>
      <c r="D897" s="2">
        <f t="shared" si="80"/>
        <v>1.9720085458299239</v>
      </c>
      <c r="E897" s="2">
        <f t="shared" si="79"/>
        <v>1.9132972233633083E-3</v>
      </c>
      <c r="F897" s="2">
        <f t="shared" si="83"/>
        <v>-6.5842611853765736E-3</v>
      </c>
      <c r="G897" s="2">
        <f t="shared" si="81"/>
        <v>8.497558408739881E-3</v>
      </c>
      <c r="H897" s="2" t="str">
        <f t="shared" si="82"/>
        <v>Sell</v>
      </c>
    </row>
    <row r="898" spans="1:8" ht="13.5" x14ac:dyDescent="0.25">
      <c r="A898" s="3">
        <f>TITRES_STAT!B901</f>
        <v>43614</v>
      </c>
      <c r="B898" s="5">
        <f>TITRES_STAT!D901</f>
        <v>1.98</v>
      </c>
      <c r="C898" s="2">
        <f t="shared" si="78"/>
        <v>1.9779338671989353</v>
      </c>
      <c r="D898" s="2">
        <f t="shared" si="80"/>
        <v>1.9726005053980777</v>
      </c>
      <c r="E898" s="2">
        <f t="shared" si="79"/>
        <v>5.3333618008575279E-3</v>
      </c>
      <c r="F898" s="2">
        <f t="shared" si="83"/>
        <v>-4.2007365881297533E-3</v>
      </c>
      <c r="G898" s="2">
        <f t="shared" si="81"/>
        <v>9.5340983889872812E-3</v>
      </c>
      <c r="H898" s="2" t="str">
        <f t="shared" si="82"/>
        <v>Sell</v>
      </c>
    </row>
    <row r="899" spans="1:8" ht="13.5" x14ac:dyDescent="0.25">
      <c r="A899" s="3">
        <f>TITRES_STAT!B902</f>
        <v>43615</v>
      </c>
      <c r="B899" s="5">
        <f>TITRES_STAT!D902</f>
        <v>1.98</v>
      </c>
      <c r="C899" s="2">
        <f t="shared" si="78"/>
        <v>1.9813286568606376</v>
      </c>
      <c r="D899" s="2">
        <f t="shared" si="80"/>
        <v>1.9731486161093312</v>
      </c>
      <c r="E899" s="2">
        <f t="shared" si="79"/>
        <v>8.1800407513064055E-3</v>
      </c>
      <c r="F899" s="2">
        <f t="shared" si="83"/>
        <v>-1.7245811202425214E-3</v>
      </c>
      <c r="G899" s="2">
        <f t="shared" si="81"/>
        <v>9.9046218715489274E-3</v>
      </c>
      <c r="H899" s="2" t="str">
        <f t="shared" si="82"/>
        <v>Sell</v>
      </c>
    </row>
    <row r="900" spans="1:8" ht="13.5" x14ac:dyDescent="0.25">
      <c r="A900" s="3">
        <f>TITRES_STAT!B903</f>
        <v>43616</v>
      </c>
      <c r="B900" s="5">
        <f>TITRES_STAT!D903</f>
        <v>1.98</v>
      </c>
      <c r="C900" s="2">
        <f t="shared" si="78"/>
        <v>1.9842011711897702</v>
      </c>
      <c r="D900" s="2">
        <f t="shared" si="80"/>
        <v>1.9736561260271586</v>
      </c>
      <c r="E900" s="2">
        <f t="shared" si="79"/>
        <v>1.0545045162611677E-2</v>
      </c>
      <c r="F900" s="2">
        <f t="shared" si="83"/>
        <v>7.2934413632831803E-4</v>
      </c>
      <c r="G900" s="2">
        <f t="shared" si="81"/>
        <v>9.8157010262833588E-3</v>
      </c>
      <c r="H900" s="2" t="str">
        <f t="shared" si="82"/>
        <v>Sell</v>
      </c>
    </row>
    <row r="901" spans="1:8" ht="13.5" x14ac:dyDescent="0.25">
      <c r="A901" s="3">
        <f>TITRES_STAT!B904</f>
        <v>43619</v>
      </c>
      <c r="B901" s="5">
        <f>TITRES_STAT!D904</f>
        <v>1.98</v>
      </c>
      <c r="C901" s="2">
        <f t="shared" si="78"/>
        <v>1.9866317602374979</v>
      </c>
      <c r="D901" s="2">
        <f t="shared" si="80"/>
        <v>1.9741260426177394</v>
      </c>
      <c r="E901" s="2">
        <f t="shared" si="79"/>
        <v>1.2505717619758494E-2</v>
      </c>
      <c r="F901" s="2">
        <f t="shared" si="83"/>
        <v>3.0846188330143532E-3</v>
      </c>
      <c r="G901" s="2">
        <f t="shared" si="81"/>
        <v>9.4210987867441413E-3</v>
      </c>
      <c r="H901" s="2" t="str">
        <f t="shared" si="82"/>
        <v>Sell</v>
      </c>
    </row>
    <row r="902" spans="1:8" ht="13.5" x14ac:dyDescent="0.25">
      <c r="A902" s="3">
        <f>TITRES_STAT!B905</f>
        <v>43623</v>
      </c>
      <c r="B902" s="5">
        <f>TITRES_STAT!D905</f>
        <v>1.98</v>
      </c>
      <c r="C902" s="2">
        <f t="shared" si="78"/>
        <v>1.9886884125086521</v>
      </c>
      <c r="D902" s="2">
        <f t="shared" si="80"/>
        <v>1.9745611505719809</v>
      </c>
      <c r="E902" s="2">
        <f t="shared" si="79"/>
        <v>1.4127261936671243E-2</v>
      </c>
      <c r="F902" s="2">
        <f t="shared" si="83"/>
        <v>5.2931474537457317E-3</v>
      </c>
      <c r="G902" s="2">
        <f t="shared" si="81"/>
        <v>8.8341144829255109E-3</v>
      </c>
      <c r="H902" s="2" t="str">
        <f t="shared" si="82"/>
        <v>Sell</v>
      </c>
    </row>
    <row r="903" spans="1:8" ht="13.5" x14ac:dyDescent="0.25">
      <c r="A903" s="3">
        <f>TITRES_STAT!B906</f>
        <v>43626</v>
      </c>
      <c r="B903" s="5">
        <f>TITRES_STAT!D906</f>
        <v>2</v>
      </c>
      <c r="C903" s="2">
        <f t="shared" si="78"/>
        <v>1.9904286567380902</v>
      </c>
      <c r="D903" s="2">
        <f t="shared" si="80"/>
        <v>1.9764455097888711</v>
      </c>
      <c r="E903" s="2">
        <f t="shared" si="79"/>
        <v>1.3983146949219094E-2</v>
      </c>
      <c r="F903" s="2">
        <f t="shared" si="83"/>
        <v>7.0311473528404042E-3</v>
      </c>
      <c r="G903" s="2">
        <f t="shared" si="81"/>
        <v>6.9519995963786899E-3</v>
      </c>
      <c r="H903" s="2" t="str">
        <f t="shared" si="82"/>
        <v>Sell</v>
      </c>
    </row>
    <row r="904" spans="1:8" ht="13.5" x14ac:dyDescent="0.25">
      <c r="A904" s="3">
        <f>TITRES_STAT!B907</f>
        <v>43627</v>
      </c>
      <c r="B904" s="5">
        <f>TITRES_STAT!D907</f>
        <v>2</v>
      </c>
      <c r="C904" s="2">
        <f t="shared" si="78"/>
        <v>1.9919011710860763</v>
      </c>
      <c r="D904" s="2">
        <f t="shared" si="80"/>
        <v>1.9781902868415473</v>
      </c>
      <c r="E904" s="2">
        <f t="shared" si="79"/>
        <v>1.3710884244529042E-2</v>
      </c>
      <c r="F904" s="2">
        <f t="shared" si="83"/>
        <v>8.3670947311781322E-3</v>
      </c>
      <c r="G904" s="2">
        <f t="shared" si="81"/>
        <v>5.3437895133509102E-3</v>
      </c>
      <c r="H904" s="2" t="str">
        <f t="shared" si="82"/>
        <v>Sell</v>
      </c>
    </row>
    <row r="905" spans="1:8" ht="13.5" x14ac:dyDescent="0.25">
      <c r="A905" s="3">
        <f>TITRES_STAT!B908</f>
        <v>43628</v>
      </c>
      <c r="B905" s="5">
        <f>TITRES_STAT!D908</f>
        <v>1.91</v>
      </c>
      <c r="C905" s="2">
        <f t="shared" si="78"/>
        <v>1.9931471447651414</v>
      </c>
      <c r="D905" s="2">
        <f t="shared" si="80"/>
        <v>1.9731391544829142</v>
      </c>
      <c r="E905" s="2">
        <f t="shared" si="79"/>
        <v>2.0007990282227217E-2</v>
      </c>
      <c r="F905" s="2">
        <f t="shared" si="83"/>
        <v>1.0695273841387951E-2</v>
      </c>
      <c r="G905" s="2">
        <f t="shared" si="81"/>
        <v>9.3127164408392665E-3</v>
      </c>
      <c r="H905" s="2" t="str">
        <f t="shared" si="82"/>
        <v>Sell</v>
      </c>
    </row>
    <row r="906" spans="1:8" ht="13.5" x14ac:dyDescent="0.25">
      <c r="A906" s="3">
        <f>TITRES_STAT!B909</f>
        <v>43629</v>
      </c>
      <c r="B906" s="5">
        <f>TITRES_STAT!D909</f>
        <v>1.86</v>
      </c>
      <c r="C906" s="2">
        <f t="shared" si="78"/>
        <v>1.9942014301858888</v>
      </c>
      <c r="D906" s="2">
        <f t="shared" si="80"/>
        <v>1.9647584763730688</v>
      </c>
      <c r="E906" s="2">
        <f t="shared" si="79"/>
        <v>2.9442953812820027E-2</v>
      </c>
      <c r="F906" s="2">
        <f t="shared" si="83"/>
        <v>1.4444809835674366E-2</v>
      </c>
      <c r="G906" s="2">
        <f t="shared" si="81"/>
        <v>1.4998143977145661E-2</v>
      </c>
      <c r="H906" s="2" t="str">
        <f t="shared" si="82"/>
        <v>Sell</v>
      </c>
    </row>
    <row r="907" spans="1:8" ht="13.5" x14ac:dyDescent="0.25">
      <c r="A907" s="3">
        <f>TITRES_STAT!B910</f>
        <v>43630</v>
      </c>
      <c r="B907" s="5">
        <f>TITRES_STAT!D910</f>
        <v>1.86</v>
      </c>
      <c r="C907" s="2">
        <f t="shared" si="78"/>
        <v>1.9950935178495983</v>
      </c>
      <c r="D907" s="2">
        <f t="shared" si="80"/>
        <v>1.9569985892343229</v>
      </c>
      <c r="E907" s="2">
        <f t="shared" si="79"/>
        <v>3.8094928615275414E-2</v>
      </c>
      <c r="F907" s="2">
        <f t="shared" si="83"/>
        <v>1.9174833591594574E-2</v>
      </c>
      <c r="G907" s="2">
        <f t="shared" si="81"/>
        <v>1.892009502368084E-2</v>
      </c>
      <c r="H907" s="2" t="str">
        <f t="shared" si="82"/>
        <v>Sell</v>
      </c>
    </row>
    <row r="908" spans="1:8" ht="13.5" x14ac:dyDescent="0.25">
      <c r="A908" s="3">
        <f>TITRES_STAT!B911</f>
        <v>43633</v>
      </c>
      <c r="B908" s="5">
        <f>TITRES_STAT!D911</f>
        <v>1.94</v>
      </c>
      <c r="C908" s="2">
        <f t="shared" si="78"/>
        <v>1.9927714381804291</v>
      </c>
      <c r="D908" s="2">
        <f t="shared" si="80"/>
        <v>1.9557394344762249</v>
      </c>
      <c r="E908" s="2">
        <f t="shared" si="79"/>
        <v>3.703200370420423E-2</v>
      </c>
      <c r="F908" s="2">
        <f t="shared" si="83"/>
        <v>2.2746267614116508E-2</v>
      </c>
      <c r="G908" s="2">
        <f t="shared" si="81"/>
        <v>1.4285736090087722E-2</v>
      </c>
      <c r="H908" s="2" t="str">
        <f t="shared" si="82"/>
        <v>Sell</v>
      </c>
    </row>
    <row r="909" spans="1:8" ht="13.5" x14ac:dyDescent="0.25">
      <c r="A909" s="3">
        <f>TITRES_STAT!B912</f>
        <v>43634</v>
      </c>
      <c r="B909" s="5">
        <f>TITRES_STAT!D912</f>
        <v>2</v>
      </c>
      <c r="C909" s="2">
        <f t="shared" si="78"/>
        <v>1.9908066015372863</v>
      </c>
      <c r="D909" s="2">
        <f t="shared" si="80"/>
        <v>1.9590179948853934</v>
      </c>
      <c r="E909" s="2">
        <f t="shared" si="79"/>
        <v>3.178860665189287E-2</v>
      </c>
      <c r="F909" s="2">
        <f t="shared" si="83"/>
        <v>2.4554735421671782E-2</v>
      </c>
      <c r="G909" s="2">
        <f t="shared" si="81"/>
        <v>7.2338712302210881E-3</v>
      </c>
      <c r="H909" s="2" t="str">
        <f t="shared" si="82"/>
        <v>Sell</v>
      </c>
    </row>
    <row r="910" spans="1:8" ht="13.5" x14ac:dyDescent="0.25">
      <c r="A910" s="3">
        <f>TITRES_STAT!B913</f>
        <v>43635</v>
      </c>
      <c r="B910" s="5">
        <f>TITRES_STAT!D913</f>
        <v>2</v>
      </c>
      <c r="C910" s="2">
        <f t="shared" si="78"/>
        <v>1.9891440474546269</v>
      </c>
      <c r="D910" s="2">
        <f t="shared" si="80"/>
        <v>1.9620536989679569</v>
      </c>
      <c r="E910" s="2">
        <f t="shared" si="79"/>
        <v>2.7090348486670024E-2</v>
      </c>
      <c r="F910" s="2">
        <f t="shared" si="83"/>
        <v>2.5061858034671432E-2</v>
      </c>
      <c r="G910" s="2">
        <f t="shared" si="81"/>
        <v>2.0284904519985922E-3</v>
      </c>
      <c r="H910" s="2" t="str">
        <f t="shared" si="82"/>
        <v>Sell</v>
      </c>
    </row>
    <row r="911" spans="1:8" ht="13.5" x14ac:dyDescent="0.25">
      <c r="A911" s="3">
        <f>TITRES_STAT!B914</f>
        <v>43636</v>
      </c>
      <c r="B911" s="5">
        <f>TITRES_STAT!D914</f>
        <v>2</v>
      </c>
      <c r="C911" s="2">
        <f t="shared" ref="C911:C974" si="84">$C$4*B901+C910*(1-$C$4)</f>
        <v>1.9877372709231458</v>
      </c>
      <c r="D911" s="2">
        <f t="shared" si="80"/>
        <v>1.9648645360814416</v>
      </c>
      <c r="E911" s="2">
        <f t="shared" si="79"/>
        <v>2.2872734841704156E-2</v>
      </c>
      <c r="F911" s="2">
        <f t="shared" si="83"/>
        <v>2.4624033396077979E-2</v>
      </c>
      <c r="G911" s="2">
        <f t="shared" si="81"/>
        <v>-1.751298554373823E-3</v>
      </c>
      <c r="H911" s="2" t="str">
        <f t="shared" si="82"/>
        <v>Hold</v>
      </c>
    </row>
    <row r="912" spans="1:8" ht="13.5" x14ac:dyDescent="0.25">
      <c r="A912" s="3">
        <f>TITRES_STAT!B915</f>
        <v>43637</v>
      </c>
      <c r="B912" s="5">
        <f>TITRES_STAT!D915</f>
        <v>2</v>
      </c>
      <c r="C912" s="2">
        <f t="shared" si="84"/>
        <v>1.986546921550354</v>
      </c>
      <c r="D912" s="2">
        <f t="shared" si="80"/>
        <v>1.9674671630383718</v>
      </c>
      <c r="E912" s="2">
        <f t="shared" si="79"/>
        <v>1.9079758511982181E-2</v>
      </c>
      <c r="F912" s="2">
        <f t="shared" si="83"/>
        <v>2.3515178419258823E-2</v>
      </c>
      <c r="G912" s="2">
        <f t="shared" si="81"/>
        <v>-4.4354199072766422E-3</v>
      </c>
      <c r="H912" s="2" t="str">
        <f t="shared" si="82"/>
        <v>Hold</v>
      </c>
    </row>
    <row r="913" spans="1:8" ht="13.5" x14ac:dyDescent="0.25">
      <c r="A913" s="3">
        <f>TITRES_STAT!B916</f>
        <v>43640</v>
      </c>
      <c r="B913" s="5">
        <f>TITRES_STAT!D916</f>
        <v>2</v>
      </c>
      <c r="C913" s="2">
        <f t="shared" si="84"/>
        <v>1.9886166259272227</v>
      </c>
      <c r="D913" s="2">
        <f t="shared" si="80"/>
        <v>1.9698770028133072</v>
      </c>
      <c r="E913" s="2">
        <f t="shared" si="79"/>
        <v>1.8739623113915416E-2</v>
      </c>
      <c r="F913" s="2">
        <f t="shared" si="83"/>
        <v>2.256006735819014E-2</v>
      </c>
      <c r="G913" s="2">
        <f t="shared" si="81"/>
        <v>-3.8204442442747247E-3</v>
      </c>
      <c r="H913" s="2" t="str">
        <f t="shared" si="82"/>
        <v>Hold</v>
      </c>
    </row>
    <row r="914" spans="1:8" ht="13.5" x14ac:dyDescent="0.25">
      <c r="A914" s="3">
        <f>TITRES_STAT!B917</f>
        <v>43641</v>
      </c>
      <c r="B914" s="5">
        <f>TITRES_STAT!D917</f>
        <v>2</v>
      </c>
      <c r="C914" s="2">
        <f t="shared" si="84"/>
        <v>1.9903679142461115</v>
      </c>
      <c r="D914" s="2">
        <f t="shared" si="80"/>
        <v>1.9721083359382474</v>
      </c>
      <c r="E914" s="2">
        <f t="shared" si="79"/>
        <v>1.8259578307864066E-2</v>
      </c>
      <c r="F914" s="2">
        <f t="shared" si="83"/>
        <v>2.1699969548124927E-2</v>
      </c>
      <c r="G914" s="2">
        <f t="shared" si="81"/>
        <v>-3.4403912402608608E-3</v>
      </c>
      <c r="H914" s="2" t="str">
        <f t="shared" si="82"/>
        <v>Hold</v>
      </c>
    </row>
    <row r="915" spans="1:8" ht="13.5" x14ac:dyDescent="0.25">
      <c r="A915" s="3">
        <f>TITRES_STAT!B918</f>
        <v>43642</v>
      </c>
      <c r="B915" s="5">
        <f>TITRES_STAT!D918</f>
        <v>2.04</v>
      </c>
      <c r="C915" s="2">
        <f t="shared" si="84"/>
        <v>1.9780036197467097</v>
      </c>
      <c r="D915" s="2">
        <f t="shared" si="80"/>
        <v>1.97713734809097</v>
      </c>
      <c r="E915" s="2">
        <f t="shared" si="79"/>
        <v>8.6627165573971432E-4</v>
      </c>
      <c r="F915" s="2">
        <f t="shared" si="83"/>
        <v>1.7533229969647887E-2</v>
      </c>
      <c r="G915" s="2">
        <f t="shared" si="81"/>
        <v>-1.6666958313908173E-2</v>
      </c>
      <c r="H915" s="2" t="str">
        <f t="shared" si="82"/>
        <v>Hold</v>
      </c>
    </row>
    <row r="916" spans="1:8" ht="13.5" x14ac:dyDescent="0.25">
      <c r="A916" s="3">
        <f>TITRES_STAT!B919</f>
        <v>43643</v>
      </c>
      <c r="B916" s="5">
        <f>TITRES_STAT!D919</f>
        <v>2.16</v>
      </c>
      <c r="C916" s="2">
        <f t="shared" si="84"/>
        <v>1.9598492167087544</v>
      </c>
      <c r="D916" s="2">
        <f t="shared" si="80"/>
        <v>1.990682729713861</v>
      </c>
      <c r="E916" s="2">
        <f t="shared" si="79"/>
        <v>-3.0833513005106505E-2</v>
      </c>
      <c r="F916" s="2">
        <f t="shared" si="83"/>
        <v>7.8598813746970086E-3</v>
      </c>
      <c r="G916" s="2">
        <f t="shared" si="81"/>
        <v>-3.8693394379803514E-2</v>
      </c>
      <c r="H916" s="2" t="str">
        <f t="shared" si="82"/>
        <v>Hold</v>
      </c>
    </row>
    <row r="917" spans="1:8" ht="13.5" x14ac:dyDescent="0.25">
      <c r="A917" s="3">
        <f>TITRES_STAT!B920</f>
        <v>43644</v>
      </c>
      <c r="B917" s="5">
        <f>TITRES_STAT!D920</f>
        <v>2.25</v>
      </c>
      <c r="C917" s="2">
        <f t="shared" si="84"/>
        <v>1.9444877987535616</v>
      </c>
      <c r="D917" s="2">
        <f t="shared" si="80"/>
        <v>2.009891416401723</v>
      </c>
      <c r="E917" s="2">
        <f t="shared" si="79"/>
        <v>-6.5403617648161383E-2</v>
      </c>
      <c r="F917" s="2">
        <f t="shared" si="83"/>
        <v>-6.7928184298746705E-3</v>
      </c>
      <c r="G917" s="2">
        <f t="shared" si="81"/>
        <v>-5.8610799218286713E-2</v>
      </c>
      <c r="H917" s="2" t="str">
        <f t="shared" si="82"/>
        <v>Hold</v>
      </c>
    </row>
    <row r="918" spans="1:8" ht="13.5" x14ac:dyDescent="0.25">
      <c r="A918" s="3">
        <f>TITRES_STAT!B921</f>
        <v>43647</v>
      </c>
      <c r="B918" s="5">
        <f>TITRES_STAT!D921</f>
        <v>2.25</v>
      </c>
      <c r="C918" s="2">
        <f t="shared" si="84"/>
        <v>1.9437973681760905</v>
      </c>
      <c r="D918" s="2">
        <f t="shared" si="80"/>
        <v>2.0276772374090029</v>
      </c>
      <c r="E918" s="2">
        <f t="shared" si="79"/>
        <v>-8.3879869232912352E-2</v>
      </c>
      <c r="F918" s="2">
        <f t="shared" si="83"/>
        <v>-2.2210228590482207E-2</v>
      </c>
      <c r="G918" s="2">
        <f t="shared" si="81"/>
        <v>-6.1669640642430149E-2</v>
      </c>
      <c r="H918" s="2" t="str">
        <f t="shared" si="82"/>
        <v>Hold</v>
      </c>
    </row>
    <row r="919" spans="1:8" ht="13.5" x14ac:dyDescent="0.25">
      <c r="A919" s="3">
        <f>TITRES_STAT!B922</f>
        <v>43648</v>
      </c>
      <c r="B919" s="5">
        <f>TITRES_STAT!D922</f>
        <v>2.25</v>
      </c>
      <c r="C919" s="2">
        <f t="shared" si="84"/>
        <v>1.9524439269182303</v>
      </c>
      <c r="D919" s="2">
        <f t="shared" si="80"/>
        <v>2.044145590193521</v>
      </c>
      <c r="E919" s="2">
        <f t="shared" si="79"/>
        <v>-9.1701663275290723E-2</v>
      </c>
      <c r="F919" s="2">
        <f t="shared" si="83"/>
        <v>-3.6108515527443909E-2</v>
      </c>
      <c r="G919" s="2">
        <f t="shared" si="81"/>
        <v>-5.5593147747846815E-2</v>
      </c>
      <c r="H919" s="2" t="str">
        <f t="shared" si="82"/>
        <v>Hold</v>
      </c>
    </row>
    <row r="920" spans="1:8" ht="13.5" x14ac:dyDescent="0.25">
      <c r="A920" s="3">
        <f>TITRES_STAT!B923</f>
        <v>43649</v>
      </c>
      <c r="B920" s="5">
        <f>TITRES_STAT!D923</f>
        <v>2.25</v>
      </c>
      <c r="C920" s="2">
        <f t="shared" si="84"/>
        <v>1.9597602458538872</v>
      </c>
      <c r="D920" s="2">
        <f t="shared" si="80"/>
        <v>2.059394064994001</v>
      </c>
      <c r="E920" s="2">
        <f t="shared" si="79"/>
        <v>-9.9633819140113822E-2</v>
      </c>
      <c r="F920" s="2">
        <f t="shared" si="83"/>
        <v>-4.8813576249977897E-2</v>
      </c>
      <c r="G920" s="2">
        <f t="shared" si="81"/>
        <v>-5.0820242890135925E-2</v>
      </c>
      <c r="H920" s="2" t="str">
        <f t="shared" si="82"/>
        <v>Hold</v>
      </c>
    </row>
    <row r="921" spans="1:8" ht="13.5" x14ac:dyDescent="0.25">
      <c r="A921" s="3">
        <f>TITRES_STAT!B924</f>
        <v>43650</v>
      </c>
      <c r="B921" s="5">
        <f>TITRES_STAT!D924</f>
        <v>2.25</v>
      </c>
      <c r="C921" s="2">
        <f t="shared" si="84"/>
        <v>1.9659509772609816</v>
      </c>
      <c r="D921" s="2">
        <f t="shared" si="80"/>
        <v>2.0735130231425933</v>
      </c>
      <c r="E921" s="2">
        <f t="shared" si="79"/>
        <v>-0.10756204588161178</v>
      </c>
      <c r="F921" s="2">
        <f t="shared" si="83"/>
        <v>-6.0563270176304675E-2</v>
      </c>
      <c r="G921" s="2">
        <f t="shared" si="81"/>
        <v>-4.6998775705307104E-2</v>
      </c>
      <c r="H921" s="2" t="str">
        <f t="shared" si="82"/>
        <v>Hold</v>
      </c>
    </row>
    <row r="922" spans="1:8" ht="13.5" x14ac:dyDescent="0.25">
      <c r="A922" s="3">
        <f>TITRES_STAT!B925</f>
        <v>43651</v>
      </c>
      <c r="B922" s="5">
        <f>TITRES_STAT!D925</f>
        <v>2.25</v>
      </c>
      <c r="C922" s="2">
        <f t="shared" si="84"/>
        <v>1.9711892884515998</v>
      </c>
      <c r="D922" s="2">
        <f t="shared" si="80"/>
        <v>2.0865861325394381</v>
      </c>
      <c r="E922" s="2">
        <f t="shared" si="79"/>
        <v>-0.11539684408783835</v>
      </c>
      <c r="F922" s="2">
        <f t="shared" si="83"/>
        <v>-7.1529984958611403E-2</v>
      </c>
      <c r="G922" s="2">
        <f t="shared" si="81"/>
        <v>-4.3866859129226943E-2</v>
      </c>
      <c r="H922" s="2" t="str">
        <f t="shared" si="82"/>
        <v>Hold</v>
      </c>
    </row>
    <row r="923" spans="1:8" ht="13.5" x14ac:dyDescent="0.25">
      <c r="A923" s="3">
        <f>TITRES_STAT!B926</f>
        <v>43654</v>
      </c>
      <c r="B923" s="5">
        <f>TITRES_STAT!D926</f>
        <v>2.25</v>
      </c>
      <c r="C923" s="2">
        <f t="shared" si="84"/>
        <v>1.9756217056128922</v>
      </c>
      <c r="D923" s="2">
        <f t="shared" si="80"/>
        <v>2.0986908634624428</v>
      </c>
      <c r="E923" s="2">
        <f t="shared" si="79"/>
        <v>-0.12306915784955064</v>
      </c>
      <c r="F923" s="2">
        <f t="shared" si="83"/>
        <v>-8.183781953679925E-2</v>
      </c>
      <c r="G923" s="2">
        <f t="shared" si="81"/>
        <v>-4.1231338312751387E-2</v>
      </c>
      <c r="H923" s="2" t="str">
        <f t="shared" si="82"/>
        <v>Hold</v>
      </c>
    </row>
    <row r="924" spans="1:8" ht="13.5" x14ac:dyDescent="0.25">
      <c r="A924" s="3">
        <f>TITRES_STAT!B927</f>
        <v>43655</v>
      </c>
      <c r="B924" s="5">
        <f>TITRES_STAT!D927</f>
        <v>2.25</v>
      </c>
      <c r="C924" s="2">
        <f t="shared" si="84"/>
        <v>1.9793722124416779</v>
      </c>
      <c r="D924" s="2">
        <f t="shared" si="80"/>
        <v>2.10989894765041</v>
      </c>
      <c r="E924" s="2">
        <f t="shared" ref="E924:E987" si="85">C924-D924</f>
        <v>-0.13052673520873204</v>
      </c>
      <c r="F924" s="2">
        <f t="shared" si="83"/>
        <v>-9.1575602671185821E-2</v>
      </c>
      <c r="G924" s="2">
        <f t="shared" si="81"/>
        <v>-3.8951132537546215E-2</v>
      </c>
      <c r="H924" s="2" t="str">
        <f t="shared" si="82"/>
        <v>Hold</v>
      </c>
    </row>
    <row r="925" spans="1:8" ht="13.5" x14ac:dyDescent="0.25">
      <c r="A925" s="3">
        <f>TITRES_STAT!B928</f>
        <v>43656</v>
      </c>
      <c r="B925" s="5">
        <f>TITRES_STAT!D928</f>
        <v>2.25</v>
      </c>
      <c r="C925" s="2">
        <f t="shared" si="84"/>
        <v>1.9886995643737275</v>
      </c>
      <c r="D925" s="2">
        <f t="shared" ref="D925:D988" si="86">$D$4*B925+(1-$D$4)*D924</f>
        <v>2.1202768033800092</v>
      </c>
      <c r="E925" s="2">
        <f t="shared" si="85"/>
        <v>-0.13157723900628171</v>
      </c>
      <c r="F925" s="2">
        <f t="shared" si="83"/>
        <v>-9.9575929938205007E-2</v>
      </c>
      <c r="G925" s="2">
        <f t="shared" si="81"/>
        <v>-3.2001309068076703E-2</v>
      </c>
      <c r="H925" s="2" t="str">
        <f t="shared" si="82"/>
        <v>Hold</v>
      </c>
    </row>
    <row r="926" spans="1:8" ht="13.5" x14ac:dyDescent="0.25">
      <c r="A926" s="3">
        <f>TITRES_STAT!B929</f>
        <v>43657</v>
      </c>
      <c r="B926" s="5">
        <f>TITRES_STAT!D929</f>
        <v>2.25</v>
      </c>
      <c r="C926" s="2">
        <f t="shared" si="84"/>
        <v>2.0150534775470001</v>
      </c>
      <c r="D926" s="2">
        <f t="shared" si="86"/>
        <v>2.1298859290555643</v>
      </c>
      <c r="E926" s="2">
        <f t="shared" si="85"/>
        <v>-0.11483245150856414</v>
      </c>
      <c r="F926" s="2">
        <f t="shared" si="83"/>
        <v>-0.10262723425227684</v>
      </c>
      <c r="G926" s="2">
        <f t="shared" si="81"/>
        <v>-1.2205217256287301E-2</v>
      </c>
      <c r="H926" s="2" t="str">
        <f t="shared" si="82"/>
        <v>Hold</v>
      </c>
    </row>
    <row r="927" spans="1:8" ht="13.5" x14ac:dyDescent="0.25">
      <c r="A927" s="3">
        <f>TITRES_STAT!B930</f>
        <v>43658</v>
      </c>
      <c r="B927" s="5">
        <f>TITRES_STAT!D930</f>
        <v>2.25</v>
      </c>
      <c r="C927" s="2">
        <f t="shared" si="84"/>
        <v>2.0511990963859232</v>
      </c>
      <c r="D927" s="2">
        <f t="shared" si="86"/>
        <v>2.1387832676440408</v>
      </c>
      <c r="E927" s="2">
        <f t="shared" si="85"/>
        <v>-8.7584171258117571E-2</v>
      </c>
      <c r="F927" s="2">
        <f t="shared" si="83"/>
        <v>-9.9618621653444983E-2</v>
      </c>
      <c r="G927" s="2">
        <f t="shared" si="81"/>
        <v>1.2034450395327412E-2</v>
      </c>
      <c r="H927" s="2" t="str">
        <f t="shared" si="82"/>
        <v>Sell</v>
      </c>
    </row>
    <row r="928" spans="1:8" ht="13.5" x14ac:dyDescent="0.25">
      <c r="A928" s="3">
        <f>TITRES_STAT!B931</f>
        <v>43661</v>
      </c>
      <c r="B928" s="5">
        <f>TITRES_STAT!D931</f>
        <v>2.29</v>
      </c>
      <c r="C928" s="2">
        <f t="shared" si="84"/>
        <v>2.081783850788089</v>
      </c>
      <c r="D928" s="2">
        <f t="shared" si="86"/>
        <v>2.1499845070778156</v>
      </c>
      <c r="E928" s="2">
        <f t="shared" si="85"/>
        <v>-6.8200656289726602E-2</v>
      </c>
      <c r="F928" s="2">
        <f t="shared" si="83"/>
        <v>-9.3335028580701307E-2</v>
      </c>
      <c r="G928" s="2">
        <f t="shared" si="81"/>
        <v>2.5134372290974705E-2</v>
      </c>
      <c r="H928" s="2" t="str">
        <f t="shared" si="82"/>
        <v>Sell</v>
      </c>
    </row>
    <row r="929" spans="1:8" ht="13.5" x14ac:dyDescent="0.25">
      <c r="A929" s="3">
        <f>TITRES_STAT!B932</f>
        <v>43662</v>
      </c>
      <c r="B929" s="5">
        <f>TITRES_STAT!D932</f>
        <v>2.29</v>
      </c>
      <c r="C929" s="2">
        <f t="shared" si="84"/>
        <v>2.1076632583591524</v>
      </c>
      <c r="D929" s="2">
        <f t="shared" si="86"/>
        <v>2.1603560250720517</v>
      </c>
      <c r="E929" s="2">
        <f t="shared" si="85"/>
        <v>-5.2692766712899353E-2</v>
      </c>
      <c r="F929" s="2">
        <f t="shared" si="83"/>
        <v>-8.5206576207140922E-2</v>
      </c>
      <c r="G929" s="2">
        <f t="shared" si="81"/>
        <v>3.2513809494241569E-2</v>
      </c>
      <c r="H929" s="2" t="str">
        <f t="shared" si="82"/>
        <v>Sell</v>
      </c>
    </row>
    <row r="930" spans="1:8" ht="13.5" x14ac:dyDescent="0.25">
      <c r="A930" s="3">
        <f>TITRES_STAT!B933</f>
        <v>43663</v>
      </c>
      <c r="B930" s="5">
        <f>TITRES_STAT!D933</f>
        <v>2.29</v>
      </c>
      <c r="C930" s="2">
        <f t="shared" si="84"/>
        <v>2.1295612186115904</v>
      </c>
      <c r="D930" s="2">
        <f t="shared" si="86"/>
        <v>2.1699592824741223</v>
      </c>
      <c r="E930" s="2">
        <f t="shared" si="85"/>
        <v>-4.0398063862531863E-2</v>
      </c>
      <c r="F930" s="2">
        <f t="shared" si="83"/>
        <v>-7.6244873738219116E-2</v>
      </c>
      <c r="G930" s="2">
        <f t="shared" si="81"/>
        <v>3.5846809875687252E-2</v>
      </c>
      <c r="H930" s="2" t="str">
        <f t="shared" si="82"/>
        <v>Sell</v>
      </c>
    </row>
    <row r="931" spans="1:8" ht="13.5" x14ac:dyDescent="0.25">
      <c r="A931" s="3">
        <f>TITRES_STAT!B934</f>
        <v>43664</v>
      </c>
      <c r="B931" s="5">
        <f>TITRES_STAT!D934</f>
        <v>2.29</v>
      </c>
      <c r="C931" s="2">
        <f t="shared" si="84"/>
        <v>2.1480902619021149</v>
      </c>
      <c r="D931" s="2">
        <f t="shared" si="86"/>
        <v>2.1788511874760395</v>
      </c>
      <c r="E931" s="2">
        <f t="shared" si="85"/>
        <v>-3.0760925573924514E-2</v>
      </c>
      <c r="F931" s="2">
        <f t="shared" si="83"/>
        <v>-6.7148084105360203E-2</v>
      </c>
      <c r="G931" s="2">
        <f t="shared" si="81"/>
        <v>3.638715853143569E-2</v>
      </c>
      <c r="H931" s="2" t="str">
        <f t="shared" si="82"/>
        <v>Sell</v>
      </c>
    </row>
    <row r="932" spans="1:8" ht="13.5" x14ac:dyDescent="0.25">
      <c r="A932" s="3">
        <f>TITRES_STAT!B935</f>
        <v>43665</v>
      </c>
      <c r="B932" s="5">
        <f>TITRES_STAT!D935</f>
        <v>2.2999999999999998</v>
      </c>
      <c r="C932" s="2">
        <f t="shared" si="84"/>
        <v>2.1637686831479432</v>
      </c>
      <c r="D932" s="2">
        <f t="shared" si="86"/>
        <v>2.1878251735889256</v>
      </c>
      <c r="E932" s="2">
        <f t="shared" si="85"/>
        <v>-2.4056490440982348E-2</v>
      </c>
      <c r="F932" s="2">
        <f t="shared" si="83"/>
        <v>-5.8529765372484638E-2</v>
      </c>
      <c r="G932" s="2">
        <f t="shared" ref="G932:G995" si="87">E932-F932</f>
        <v>3.447327493150229E-2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43668</v>
      </c>
      <c r="B933" s="5">
        <f>TITRES_STAT!D936</f>
        <v>2.2999999999999998</v>
      </c>
      <c r="C933" s="2">
        <f t="shared" si="84"/>
        <v>2.1770350395867211</v>
      </c>
      <c r="D933" s="2">
        <f t="shared" si="86"/>
        <v>2.1961344199897459</v>
      </c>
      <c r="E933" s="2">
        <f t="shared" si="85"/>
        <v>-1.9099380403024835E-2</v>
      </c>
      <c r="F933" s="2">
        <f t="shared" ref="F933:F996" si="89">(E933*(2/(10)))+((1-(2/10))*F932)</f>
        <v>-5.0643688378592677E-2</v>
      </c>
      <c r="G933" s="2">
        <f t="shared" si="87"/>
        <v>3.1544307975567842E-2</v>
      </c>
      <c r="H933" s="2" t="str">
        <f t="shared" si="88"/>
        <v>Sell</v>
      </c>
    </row>
    <row r="934" spans="1:8" ht="13.5" x14ac:dyDescent="0.25">
      <c r="A934" s="3">
        <f>TITRES_STAT!B937</f>
        <v>43669</v>
      </c>
      <c r="B934" s="5">
        <f>TITRES_STAT!D937</f>
        <v>2.2999999999999998</v>
      </c>
      <c r="C934" s="2">
        <f t="shared" si="84"/>
        <v>2.1882604181118408</v>
      </c>
      <c r="D934" s="2">
        <f t="shared" si="86"/>
        <v>2.2038281666571722</v>
      </c>
      <c r="E934" s="2">
        <f t="shared" si="85"/>
        <v>-1.5567748545331384E-2</v>
      </c>
      <c r="F934" s="2">
        <f t="shared" si="89"/>
        <v>-4.362850041194042E-2</v>
      </c>
      <c r="G934" s="2">
        <f t="shared" si="87"/>
        <v>2.8060751866609036E-2</v>
      </c>
      <c r="H934" s="2" t="str">
        <f t="shared" si="88"/>
        <v>Sell</v>
      </c>
    </row>
    <row r="935" spans="1:8" ht="13.5" x14ac:dyDescent="0.25">
      <c r="A935" s="3">
        <f>TITRES_STAT!B938</f>
        <v>43670</v>
      </c>
      <c r="B935" s="5">
        <f>TITRES_STAT!D938</f>
        <v>2.2999999999999998</v>
      </c>
      <c r="C935" s="2">
        <f t="shared" si="84"/>
        <v>2.1977588153254035</v>
      </c>
      <c r="D935" s="2">
        <f t="shared" si="86"/>
        <v>2.2109520061640486</v>
      </c>
      <c r="E935" s="2">
        <f t="shared" si="85"/>
        <v>-1.3193190838645119E-2</v>
      </c>
      <c r="F935" s="2">
        <f t="shared" si="89"/>
        <v>-3.7541438497281358E-2</v>
      </c>
      <c r="G935" s="2">
        <f t="shared" si="87"/>
        <v>2.4348247658636239E-2</v>
      </c>
      <c r="H935" s="2" t="str">
        <f t="shared" si="88"/>
        <v>Sell</v>
      </c>
    </row>
    <row r="936" spans="1:8" ht="13.5" x14ac:dyDescent="0.25">
      <c r="A936" s="3">
        <f>TITRES_STAT!B939</f>
        <v>43672</v>
      </c>
      <c r="B936" s="5">
        <f>TITRES_STAT!D939</f>
        <v>2.2999999999999998</v>
      </c>
      <c r="C936" s="2">
        <f t="shared" si="84"/>
        <v>2.2057959206599569</v>
      </c>
      <c r="D936" s="2">
        <f t="shared" si="86"/>
        <v>2.2175481538556006</v>
      </c>
      <c r="E936" s="2">
        <f t="shared" si="85"/>
        <v>-1.1752233195643669E-2</v>
      </c>
      <c r="F936" s="2">
        <f t="shared" si="89"/>
        <v>-3.238359743695382E-2</v>
      </c>
      <c r="G936" s="2">
        <f t="shared" si="87"/>
        <v>2.0631364241310152E-2</v>
      </c>
      <c r="H936" s="2" t="str">
        <f t="shared" si="88"/>
        <v>Sell</v>
      </c>
    </row>
    <row r="937" spans="1:8" ht="13.5" x14ac:dyDescent="0.25">
      <c r="A937" s="3">
        <f>TITRES_STAT!B940</f>
        <v>43675</v>
      </c>
      <c r="B937" s="5">
        <f>TITRES_STAT!D940</f>
        <v>2.29</v>
      </c>
      <c r="C937" s="2">
        <f t="shared" si="84"/>
        <v>2.2125965482507328</v>
      </c>
      <c r="D937" s="2">
        <f t="shared" si="86"/>
        <v>2.2229149572737046</v>
      </c>
      <c r="E937" s="2">
        <f t="shared" si="85"/>
        <v>-1.0318409022971764E-2</v>
      </c>
      <c r="F937" s="2">
        <f t="shared" si="89"/>
        <v>-2.7970559754157413E-2</v>
      </c>
      <c r="G937" s="2">
        <f t="shared" si="87"/>
        <v>1.7652150731185649E-2</v>
      </c>
      <c r="H937" s="2" t="str">
        <f t="shared" si="88"/>
        <v>Sell</v>
      </c>
    </row>
    <row r="938" spans="1:8" ht="13.5" x14ac:dyDescent="0.25">
      <c r="A938" s="3">
        <f>TITRES_STAT!B941</f>
        <v>43676</v>
      </c>
      <c r="B938" s="5">
        <f>TITRES_STAT!D941</f>
        <v>2.29</v>
      </c>
      <c r="C938" s="2">
        <f t="shared" si="84"/>
        <v>2.2245047715967741</v>
      </c>
      <c r="D938" s="2">
        <f t="shared" si="86"/>
        <v>2.227884219697875</v>
      </c>
      <c r="E938" s="2">
        <f t="shared" si="85"/>
        <v>-3.3794481011009125E-3</v>
      </c>
      <c r="F938" s="2">
        <f t="shared" si="89"/>
        <v>-2.3052337423546114E-2</v>
      </c>
      <c r="G938" s="2">
        <f t="shared" si="87"/>
        <v>1.9672889322445201E-2</v>
      </c>
      <c r="H938" s="2" t="str">
        <f t="shared" si="88"/>
        <v>Sell</v>
      </c>
    </row>
    <row r="939" spans="1:8" ht="13.5" x14ac:dyDescent="0.25">
      <c r="A939" s="3">
        <f>TITRES_STAT!B942</f>
        <v>43677</v>
      </c>
      <c r="B939" s="5">
        <f>TITRES_STAT!D942</f>
        <v>2.29</v>
      </c>
      <c r="C939" s="2">
        <f t="shared" si="84"/>
        <v>2.2345809605818858</v>
      </c>
      <c r="D939" s="2">
        <f t="shared" si="86"/>
        <v>2.2324853886091436</v>
      </c>
      <c r="E939" s="2">
        <f t="shared" si="85"/>
        <v>2.0955719727422384E-3</v>
      </c>
      <c r="F939" s="2">
        <f t="shared" si="89"/>
        <v>-1.8022755544288446E-2</v>
      </c>
      <c r="G939" s="2">
        <f t="shared" si="87"/>
        <v>2.0118327517030684E-2</v>
      </c>
      <c r="H939" s="2" t="str">
        <f t="shared" si="88"/>
        <v>Sell</v>
      </c>
    </row>
    <row r="940" spans="1:8" ht="13.5" x14ac:dyDescent="0.25">
      <c r="A940" s="3">
        <f>TITRES_STAT!B943</f>
        <v>43678</v>
      </c>
      <c r="B940" s="5">
        <f>TITRES_STAT!D943</f>
        <v>2.29</v>
      </c>
      <c r="C940" s="2">
        <f t="shared" si="84"/>
        <v>2.2431069666462111</v>
      </c>
      <c r="D940" s="2">
        <f t="shared" si="86"/>
        <v>2.2367457301936517</v>
      </c>
      <c r="E940" s="2">
        <f t="shared" si="85"/>
        <v>6.3612364525593712E-3</v>
      </c>
      <c r="F940" s="2">
        <f t="shared" si="89"/>
        <v>-1.3145957144918884E-2</v>
      </c>
      <c r="G940" s="2">
        <f t="shared" si="87"/>
        <v>1.9507193597478253E-2</v>
      </c>
      <c r="H940" s="2" t="str">
        <f t="shared" si="88"/>
        <v>Sell</v>
      </c>
    </row>
    <row r="941" spans="1:8" ht="13.5" x14ac:dyDescent="0.25">
      <c r="A941" s="3">
        <f>TITRES_STAT!B944</f>
        <v>43679</v>
      </c>
      <c r="B941" s="5">
        <f>TITRES_STAT!D944</f>
        <v>2.29</v>
      </c>
      <c r="C941" s="2">
        <f t="shared" si="84"/>
        <v>2.2503212794698708</v>
      </c>
      <c r="D941" s="2">
        <f t="shared" si="86"/>
        <v>2.240690490920048</v>
      </c>
      <c r="E941" s="2">
        <f t="shared" si="85"/>
        <v>9.6307885498227996E-3</v>
      </c>
      <c r="F941" s="2">
        <f t="shared" si="89"/>
        <v>-8.5906080059705466E-3</v>
      </c>
      <c r="G941" s="2">
        <f t="shared" si="87"/>
        <v>1.8221396555793346E-2</v>
      </c>
      <c r="H941" s="2" t="str">
        <f t="shared" si="88"/>
        <v>Sell</v>
      </c>
    </row>
    <row r="942" spans="1:8" ht="13.5" x14ac:dyDescent="0.25">
      <c r="A942" s="3">
        <f>TITRES_STAT!B945</f>
        <v>43682</v>
      </c>
      <c r="B942" s="5">
        <f>TITRES_STAT!D945</f>
        <v>2.29</v>
      </c>
      <c r="C942" s="2">
        <f t="shared" si="84"/>
        <v>2.2579641595514293</v>
      </c>
      <c r="D942" s="2">
        <f t="shared" si="86"/>
        <v>2.2443430471481927</v>
      </c>
      <c r="E942" s="2">
        <f t="shared" si="85"/>
        <v>1.3621112403236602E-2</v>
      </c>
      <c r="F942" s="2">
        <f t="shared" si="89"/>
        <v>-4.1482639241291171E-3</v>
      </c>
      <c r="G942" s="2">
        <f t="shared" si="87"/>
        <v>1.7769376327365718E-2</v>
      </c>
      <c r="H942" s="2" t="str">
        <f t="shared" si="88"/>
        <v>Sell</v>
      </c>
    </row>
    <row r="943" spans="1:8" ht="13.5" x14ac:dyDescent="0.25">
      <c r="A943" s="3">
        <f>TITRES_STAT!B946</f>
        <v>43683</v>
      </c>
      <c r="B943" s="5">
        <f>TITRES_STAT!D946</f>
        <v>2.29</v>
      </c>
      <c r="C943" s="2">
        <f t="shared" si="84"/>
        <v>2.2644312119281325</v>
      </c>
      <c r="D943" s="2">
        <f t="shared" si="86"/>
        <v>2.2477250436557341</v>
      </c>
      <c r="E943" s="2">
        <f t="shared" si="85"/>
        <v>1.6706168272398347E-2</v>
      </c>
      <c r="F943" s="2">
        <f t="shared" si="89"/>
        <v>2.2622515176375872E-5</v>
      </c>
      <c r="G943" s="2">
        <f t="shared" si="87"/>
        <v>1.668354575722197E-2</v>
      </c>
      <c r="H943" s="2" t="str">
        <f t="shared" si="88"/>
        <v>Sell</v>
      </c>
    </row>
    <row r="944" spans="1:8" ht="13.5" x14ac:dyDescent="0.25">
      <c r="A944" s="3">
        <f>TITRES_STAT!B947</f>
        <v>43684</v>
      </c>
      <c r="B944" s="5">
        <f>TITRES_STAT!D947</f>
        <v>2.2999999999999998</v>
      </c>
      <c r="C944" s="2">
        <f t="shared" si="84"/>
        <v>2.2699033331699581</v>
      </c>
      <c r="D944" s="2">
        <f t="shared" si="86"/>
        <v>2.2515972626441982</v>
      </c>
      <c r="E944" s="2">
        <f t="shared" si="85"/>
        <v>1.8306070525759832E-2</v>
      </c>
      <c r="F944" s="2">
        <f t="shared" si="89"/>
        <v>3.6793121172930673E-3</v>
      </c>
      <c r="G944" s="2">
        <f t="shared" si="87"/>
        <v>1.4626758408466764E-2</v>
      </c>
      <c r="H944" s="2" t="str">
        <f t="shared" si="88"/>
        <v>Sell</v>
      </c>
    </row>
    <row r="945" spans="1:8" ht="13.5" x14ac:dyDescent="0.25">
      <c r="A945" s="3">
        <f>TITRES_STAT!B948</f>
        <v>43685</v>
      </c>
      <c r="B945" s="5">
        <f>TITRES_STAT!D948</f>
        <v>2.2999999999999998</v>
      </c>
      <c r="C945" s="2">
        <f t="shared" si="84"/>
        <v>2.2745335896053489</v>
      </c>
      <c r="D945" s="2">
        <f t="shared" si="86"/>
        <v>2.2551826505964798</v>
      </c>
      <c r="E945" s="2">
        <f t="shared" si="85"/>
        <v>1.9350939008869084E-2</v>
      </c>
      <c r="F945" s="2">
        <f t="shared" si="89"/>
        <v>6.8136374956082706E-3</v>
      </c>
      <c r="G945" s="2">
        <f t="shared" si="87"/>
        <v>1.2537301513260813E-2</v>
      </c>
      <c r="H945" s="2" t="str">
        <f t="shared" si="88"/>
        <v>Sell</v>
      </c>
    </row>
    <row r="946" spans="1:8" ht="13.5" x14ac:dyDescent="0.25">
      <c r="A946" s="3">
        <f>TITRES_STAT!B949</f>
        <v>43686</v>
      </c>
      <c r="B946" s="5">
        <f>TITRES_STAT!D949</f>
        <v>2.2999999999999998</v>
      </c>
      <c r="C946" s="2">
        <f t="shared" si="84"/>
        <v>2.2784514988968336</v>
      </c>
      <c r="D946" s="2">
        <f t="shared" si="86"/>
        <v>2.2585024542559999</v>
      </c>
      <c r="E946" s="2">
        <f t="shared" si="85"/>
        <v>1.9949044640833691E-2</v>
      </c>
      <c r="F946" s="2">
        <f t="shared" si="89"/>
        <v>9.4407189246533546E-3</v>
      </c>
      <c r="G946" s="2">
        <f t="shared" si="87"/>
        <v>1.0508325716180336E-2</v>
      </c>
      <c r="H946" s="2" t="str">
        <f t="shared" si="88"/>
        <v>Sell</v>
      </c>
    </row>
    <row r="947" spans="1:8" ht="13.5" x14ac:dyDescent="0.25">
      <c r="A947" s="3">
        <f>TITRES_STAT!B950</f>
        <v>43691</v>
      </c>
      <c r="B947" s="5">
        <f>TITRES_STAT!D950</f>
        <v>2.2999999999999998</v>
      </c>
      <c r="C947" s="2">
        <f t="shared" si="84"/>
        <v>2.2802281913742437</v>
      </c>
      <c r="D947" s="2">
        <f t="shared" si="86"/>
        <v>2.2615763465333334</v>
      </c>
      <c r="E947" s="2">
        <f t="shared" si="85"/>
        <v>1.8651844840910314E-2</v>
      </c>
      <c r="F947" s="2">
        <f t="shared" si="89"/>
        <v>1.1282944107904747E-2</v>
      </c>
      <c r="G947" s="2">
        <f t="shared" si="87"/>
        <v>7.3689007330055671E-3</v>
      </c>
      <c r="H947" s="2" t="str">
        <f t="shared" si="88"/>
        <v>Sell</v>
      </c>
    </row>
    <row r="948" spans="1:8" ht="13.5" x14ac:dyDescent="0.25">
      <c r="A948" s="3">
        <f>TITRES_STAT!B951</f>
        <v>43692</v>
      </c>
      <c r="B948" s="5">
        <f>TITRES_STAT!D951</f>
        <v>2.2999999999999998</v>
      </c>
      <c r="C948" s="2">
        <f t="shared" si="84"/>
        <v>2.2817315465474368</v>
      </c>
      <c r="D948" s="2">
        <f t="shared" si="86"/>
        <v>2.26442254308642</v>
      </c>
      <c r="E948" s="2">
        <f t="shared" si="85"/>
        <v>1.7309003461016825E-2</v>
      </c>
      <c r="F948" s="2">
        <f t="shared" si="89"/>
        <v>1.2488155978527163E-2</v>
      </c>
      <c r="G948" s="2">
        <f t="shared" si="87"/>
        <v>4.8208474824896624E-3</v>
      </c>
      <c r="H948" s="2" t="str">
        <f t="shared" si="88"/>
        <v>Sell</v>
      </c>
    </row>
    <row r="949" spans="1:8" ht="13.5" x14ac:dyDescent="0.25">
      <c r="A949" s="3">
        <f>TITRES_STAT!B952</f>
        <v>43693</v>
      </c>
      <c r="B949" s="5">
        <f>TITRES_STAT!D952</f>
        <v>2.2999999999999998</v>
      </c>
      <c r="C949" s="2">
        <f t="shared" si="84"/>
        <v>2.2830036163093697</v>
      </c>
      <c r="D949" s="2">
        <f t="shared" si="86"/>
        <v>2.267057910265204</v>
      </c>
      <c r="E949" s="2">
        <f t="shared" si="85"/>
        <v>1.5945706044165675E-2</v>
      </c>
      <c r="F949" s="2">
        <f t="shared" si="89"/>
        <v>1.3179665991654866E-2</v>
      </c>
      <c r="G949" s="2">
        <f t="shared" si="87"/>
        <v>2.7660400525108091E-3</v>
      </c>
      <c r="H949" s="2" t="str">
        <f t="shared" si="88"/>
        <v>Sell</v>
      </c>
    </row>
    <row r="950" spans="1:8" ht="13.5" x14ac:dyDescent="0.25">
      <c r="A950" s="3">
        <f>TITRES_STAT!B953</f>
        <v>43696</v>
      </c>
      <c r="B950" s="5">
        <f>TITRES_STAT!D953</f>
        <v>2.2999999999999998</v>
      </c>
      <c r="C950" s="2">
        <f t="shared" si="84"/>
        <v>2.2840799830310052</v>
      </c>
      <c r="D950" s="2">
        <f t="shared" si="86"/>
        <v>2.269498065060374</v>
      </c>
      <c r="E950" s="2">
        <f t="shared" si="85"/>
        <v>1.4581917970631242E-2</v>
      </c>
      <c r="F950" s="2">
        <f t="shared" si="89"/>
        <v>1.3460116387450141E-2</v>
      </c>
      <c r="G950" s="2">
        <f t="shared" si="87"/>
        <v>1.121801583181101E-3</v>
      </c>
      <c r="H950" s="2" t="str">
        <f t="shared" si="88"/>
        <v>Sell</v>
      </c>
    </row>
    <row r="951" spans="1:8" ht="13.5" x14ac:dyDescent="0.25">
      <c r="A951" s="3">
        <f>TITRES_STAT!B954</f>
        <v>43697</v>
      </c>
      <c r="B951" s="5">
        <f>TITRES_STAT!D954</f>
        <v>2.2999999999999998</v>
      </c>
      <c r="C951" s="2">
        <f t="shared" si="84"/>
        <v>2.2849907548723891</v>
      </c>
      <c r="D951" s="2">
        <f t="shared" si="86"/>
        <v>2.2717574676484946</v>
      </c>
      <c r="E951" s="2">
        <f t="shared" si="85"/>
        <v>1.3233287223894497E-2</v>
      </c>
      <c r="F951" s="2">
        <f t="shared" si="89"/>
        <v>1.3414750554739013E-2</v>
      </c>
      <c r="G951" s="2">
        <f t="shared" si="87"/>
        <v>-1.8146333084451648E-4</v>
      </c>
      <c r="H951" s="2" t="str">
        <f t="shared" si="88"/>
        <v>Hold</v>
      </c>
    </row>
    <row r="952" spans="1:8" ht="13.5" x14ac:dyDescent="0.25">
      <c r="A952" s="3">
        <f>TITRES_STAT!B955</f>
        <v>43698</v>
      </c>
      <c r="B952" s="5">
        <f>TITRES_STAT!D955</f>
        <v>2.2999999999999998</v>
      </c>
      <c r="C952" s="2">
        <f t="shared" si="84"/>
        <v>2.2857614079689448</v>
      </c>
      <c r="D952" s="2">
        <f t="shared" si="86"/>
        <v>2.2738495070819398</v>
      </c>
      <c r="E952" s="2">
        <f t="shared" si="85"/>
        <v>1.1911900887005E-2</v>
      </c>
      <c r="F952" s="2">
        <f t="shared" si="89"/>
        <v>1.3114180621192212E-2</v>
      </c>
      <c r="G952" s="2">
        <f t="shared" si="87"/>
        <v>-1.2022797341872116E-3</v>
      </c>
      <c r="H952" s="2" t="str">
        <f t="shared" si="88"/>
        <v>Hold</v>
      </c>
    </row>
    <row r="953" spans="1:8" ht="13.5" x14ac:dyDescent="0.25">
      <c r="A953" s="3">
        <f>TITRES_STAT!B956</f>
        <v>43699</v>
      </c>
      <c r="B953" s="5">
        <f>TITRES_STAT!D956</f>
        <v>2.2999999999999998</v>
      </c>
      <c r="C953" s="2">
        <f t="shared" si="84"/>
        <v>2.2864134990506457</v>
      </c>
      <c r="D953" s="2">
        <f t="shared" si="86"/>
        <v>2.2757865806314257</v>
      </c>
      <c r="E953" s="2">
        <f t="shared" si="85"/>
        <v>1.0626918419220033E-2</v>
      </c>
      <c r="F953" s="2">
        <f t="shared" si="89"/>
        <v>1.2616728180797777E-2</v>
      </c>
      <c r="G953" s="2">
        <f t="shared" si="87"/>
        <v>-1.9898097615777439E-3</v>
      </c>
      <c r="H953" s="2" t="str">
        <f t="shared" si="88"/>
        <v>Hold</v>
      </c>
    </row>
    <row r="954" spans="1:8" ht="13.5" x14ac:dyDescent="0.25">
      <c r="A954" s="3">
        <f>TITRES_STAT!B957</f>
        <v>43700</v>
      </c>
      <c r="B954" s="5">
        <f>TITRES_STAT!D957</f>
        <v>2.2999999999999998</v>
      </c>
      <c r="C954" s="2">
        <f t="shared" si="84"/>
        <v>2.2885037299659308</v>
      </c>
      <c r="D954" s="2">
        <f t="shared" si="86"/>
        <v>2.2775801672513203</v>
      </c>
      <c r="E954" s="2">
        <f t="shared" si="85"/>
        <v>1.092356271461048E-2</v>
      </c>
      <c r="F954" s="2">
        <f t="shared" si="89"/>
        <v>1.2278095087560318E-2</v>
      </c>
      <c r="G954" s="2">
        <f t="shared" si="87"/>
        <v>-1.354532372949838E-3</v>
      </c>
      <c r="H954" s="2" t="str">
        <f t="shared" si="88"/>
        <v>Hold</v>
      </c>
    </row>
    <row r="955" spans="1:8" ht="13.5" x14ac:dyDescent="0.25">
      <c r="A955" s="3">
        <f>TITRES_STAT!B958</f>
        <v>43703</v>
      </c>
      <c r="B955" s="5">
        <f>TITRES_STAT!D958</f>
        <v>2.2999999999999998</v>
      </c>
      <c r="C955" s="2">
        <f t="shared" si="84"/>
        <v>2.2902723868942489</v>
      </c>
      <c r="D955" s="2">
        <f t="shared" si="86"/>
        <v>2.2792408956030745</v>
      </c>
      <c r="E955" s="2">
        <f t="shared" si="85"/>
        <v>1.1031491291174422E-2</v>
      </c>
      <c r="F955" s="2">
        <f t="shared" si="89"/>
        <v>1.2028774328283139E-2</v>
      </c>
      <c r="G955" s="2">
        <f t="shared" si="87"/>
        <v>-9.9728303710871699E-4</v>
      </c>
      <c r="H955" s="2" t="str">
        <f t="shared" si="88"/>
        <v>Hold</v>
      </c>
    </row>
    <row r="956" spans="1:8" ht="13.5" x14ac:dyDescent="0.25">
      <c r="A956" s="3">
        <f>TITRES_STAT!B959</f>
        <v>43704</v>
      </c>
      <c r="B956" s="5">
        <f>TITRES_STAT!D959</f>
        <v>2.2999999999999998</v>
      </c>
      <c r="C956" s="2">
        <f t="shared" si="84"/>
        <v>2.2917689427566721</v>
      </c>
      <c r="D956" s="2">
        <f t="shared" si="86"/>
        <v>2.2807786070398839</v>
      </c>
      <c r="E956" s="2">
        <f t="shared" si="85"/>
        <v>1.0990335716788202E-2</v>
      </c>
      <c r="F956" s="2">
        <f t="shared" si="89"/>
        <v>1.1821086605984153E-2</v>
      </c>
      <c r="G956" s="2">
        <f t="shared" si="87"/>
        <v>-8.3075088919595114E-4</v>
      </c>
      <c r="H956" s="2" t="str">
        <f t="shared" si="88"/>
        <v>Hold</v>
      </c>
    </row>
    <row r="957" spans="1:8" ht="13.5" x14ac:dyDescent="0.25">
      <c r="A957" s="3">
        <f>TITRES_STAT!B960</f>
        <v>43705</v>
      </c>
      <c r="B957" s="5">
        <f>TITRES_STAT!D960</f>
        <v>2.2999999999999998</v>
      </c>
      <c r="C957" s="2">
        <f t="shared" si="84"/>
        <v>2.2930352592556456</v>
      </c>
      <c r="D957" s="2">
        <f t="shared" si="86"/>
        <v>2.2822024139258184</v>
      </c>
      <c r="E957" s="2">
        <f t="shared" si="85"/>
        <v>1.0832845329827201E-2</v>
      </c>
      <c r="F957" s="2">
        <f t="shared" si="89"/>
        <v>1.1623438350752763E-2</v>
      </c>
      <c r="G957" s="2">
        <f t="shared" si="87"/>
        <v>-7.9059302092556252E-4</v>
      </c>
      <c r="H957" s="2" t="str">
        <f t="shared" si="88"/>
        <v>Hold</v>
      </c>
    </row>
    <row r="958" spans="1:8" ht="13.5" x14ac:dyDescent="0.25">
      <c r="A958" s="3">
        <f>TITRES_STAT!B961</f>
        <v>43706</v>
      </c>
      <c r="B958" s="5">
        <f>TITRES_STAT!D961</f>
        <v>2.35</v>
      </c>
      <c r="C958" s="2">
        <f t="shared" si="84"/>
        <v>2.2941067578316998</v>
      </c>
      <c r="D958" s="2">
        <f t="shared" si="86"/>
        <v>2.2872244573387208</v>
      </c>
      <c r="E958" s="2">
        <f t="shared" si="85"/>
        <v>6.8823004929789988E-3</v>
      </c>
      <c r="F958" s="2">
        <f t="shared" si="89"/>
        <v>1.0675210779198011E-2</v>
      </c>
      <c r="G958" s="2">
        <f t="shared" si="87"/>
        <v>-3.7929102862190121E-3</v>
      </c>
      <c r="H958" s="2" t="str">
        <f t="shared" si="88"/>
        <v>Hold</v>
      </c>
    </row>
    <row r="959" spans="1:8" ht="13.5" x14ac:dyDescent="0.25">
      <c r="A959" s="3">
        <f>TITRES_STAT!B962</f>
        <v>43707</v>
      </c>
      <c r="B959" s="5">
        <f>TITRES_STAT!D962</f>
        <v>2.35</v>
      </c>
      <c r="C959" s="2">
        <f t="shared" si="84"/>
        <v>2.2950134104729769</v>
      </c>
      <c r="D959" s="2">
        <f t="shared" si="86"/>
        <v>2.2918744975358525</v>
      </c>
      <c r="E959" s="2">
        <f t="shared" si="85"/>
        <v>3.1389129371244273E-3</v>
      </c>
      <c r="F959" s="2">
        <f t="shared" si="89"/>
        <v>9.1679512107832942E-3</v>
      </c>
      <c r="G959" s="2">
        <f t="shared" si="87"/>
        <v>-6.0290382736588669E-3</v>
      </c>
      <c r="H959" s="2" t="str">
        <f t="shared" si="88"/>
        <v>Hold</v>
      </c>
    </row>
    <row r="960" spans="1:8" ht="13.5" x14ac:dyDescent="0.25">
      <c r="A960" s="3">
        <f>TITRES_STAT!B963</f>
        <v>43710</v>
      </c>
      <c r="B960" s="5">
        <f>TITRES_STAT!D963</f>
        <v>2.35</v>
      </c>
      <c r="C960" s="2">
        <f t="shared" si="84"/>
        <v>2.2957805780925189</v>
      </c>
      <c r="D960" s="2">
        <f t="shared" si="86"/>
        <v>2.2961800903109744</v>
      </c>
      <c r="E960" s="2">
        <f t="shared" si="85"/>
        <v>-3.9951221845546669E-4</v>
      </c>
      <c r="F960" s="2">
        <f t="shared" si="89"/>
        <v>7.2544585249355422E-3</v>
      </c>
      <c r="G960" s="2">
        <f t="shared" si="87"/>
        <v>-7.6539707433910089E-3</v>
      </c>
      <c r="H960" s="2" t="str">
        <f t="shared" si="88"/>
        <v>Hold</v>
      </c>
    </row>
    <row r="961" spans="1:8" ht="13.5" x14ac:dyDescent="0.25">
      <c r="A961" s="3">
        <f>TITRES_STAT!B964</f>
        <v>43711</v>
      </c>
      <c r="B961" s="5">
        <f>TITRES_STAT!D964</f>
        <v>2.35</v>
      </c>
      <c r="C961" s="2">
        <f t="shared" si="84"/>
        <v>2.296429719924439</v>
      </c>
      <c r="D961" s="2">
        <f t="shared" si="86"/>
        <v>2.3001667502879393</v>
      </c>
      <c r="E961" s="2">
        <f t="shared" si="85"/>
        <v>-3.73703036350026E-3</v>
      </c>
      <c r="F961" s="2">
        <f t="shared" si="89"/>
        <v>5.0561607472483817E-3</v>
      </c>
      <c r="G961" s="2">
        <f t="shared" si="87"/>
        <v>-8.7931911107486417E-3</v>
      </c>
      <c r="H961" s="2" t="str">
        <f t="shared" si="88"/>
        <v>Hold</v>
      </c>
    </row>
    <row r="962" spans="1:8" ht="13.5" x14ac:dyDescent="0.25">
      <c r="A962" s="3">
        <f>TITRES_STAT!B965</f>
        <v>43712</v>
      </c>
      <c r="B962" s="5">
        <f>TITRES_STAT!D965</f>
        <v>2.35</v>
      </c>
      <c r="C962" s="2">
        <f t="shared" si="84"/>
        <v>2.2969789937822176</v>
      </c>
      <c r="D962" s="2">
        <f t="shared" si="86"/>
        <v>2.3038581021184621</v>
      </c>
      <c r="E962" s="2">
        <f t="shared" si="85"/>
        <v>-6.8791083362444994E-3</v>
      </c>
      <c r="F962" s="2">
        <f t="shared" si="89"/>
        <v>2.6691069305498053E-3</v>
      </c>
      <c r="G962" s="2">
        <f t="shared" si="87"/>
        <v>-9.5482152667943042E-3</v>
      </c>
      <c r="H962" s="2" t="str">
        <f t="shared" si="88"/>
        <v>Hold</v>
      </c>
    </row>
    <row r="963" spans="1:8" ht="13.5" x14ac:dyDescent="0.25">
      <c r="A963" s="3">
        <f>TITRES_STAT!B966</f>
        <v>43713</v>
      </c>
      <c r="B963" s="5">
        <f>TITRES_STAT!D966</f>
        <v>2.35</v>
      </c>
      <c r="C963" s="2">
        <f t="shared" si="84"/>
        <v>2.2974437639695688</v>
      </c>
      <c r="D963" s="2">
        <f t="shared" si="86"/>
        <v>2.3072760204800575</v>
      </c>
      <c r="E963" s="2">
        <f t="shared" si="85"/>
        <v>-9.8322565104886905E-3</v>
      </c>
      <c r="F963" s="2">
        <f t="shared" si="89"/>
        <v>1.688342423421061E-4</v>
      </c>
      <c r="G963" s="2">
        <f t="shared" si="87"/>
        <v>-1.0001090752830797E-2</v>
      </c>
      <c r="H963" s="2" t="str">
        <f t="shared" si="88"/>
        <v>Hold</v>
      </c>
    </row>
    <row r="964" spans="1:8" ht="13.5" x14ac:dyDescent="0.25">
      <c r="A964" s="3">
        <f>TITRES_STAT!B967</f>
        <v>43714</v>
      </c>
      <c r="B964" s="5">
        <f>TITRES_STAT!D967</f>
        <v>2.35</v>
      </c>
      <c r="C964" s="2">
        <f t="shared" si="84"/>
        <v>2.2978370310511735</v>
      </c>
      <c r="D964" s="2">
        <f t="shared" si="86"/>
        <v>2.3104407597037571</v>
      </c>
      <c r="E964" s="2">
        <f t="shared" si="85"/>
        <v>-1.2603728652583523E-2</v>
      </c>
      <c r="F964" s="2">
        <f t="shared" si="89"/>
        <v>-2.3856783366430199E-3</v>
      </c>
      <c r="G964" s="2">
        <f t="shared" si="87"/>
        <v>-1.0218050315940504E-2</v>
      </c>
      <c r="H964" s="2" t="str">
        <f t="shared" si="88"/>
        <v>Hold</v>
      </c>
    </row>
    <row r="965" spans="1:8" ht="13.5" x14ac:dyDescent="0.25">
      <c r="A965" s="3">
        <f>TITRES_STAT!B968</f>
        <v>43717</v>
      </c>
      <c r="B965" s="5">
        <f>TITRES_STAT!D968</f>
        <v>2.35</v>
      </c>
      <c r="C965" s="2">
        <f t="shared" si="84"/>
        <v>2.298169795504839</v>
      </c>
      <c r="D965" s="2">
        <f t="shared" si="86"/>
        <v>2.3133710737997752</v>
      </c>
      <c r="E965" s="2">
        <f t="shared" si="85"/>
        <v>-1.5201278294936227E-2</v>
      </c>
      <c r="F965" s="2">
        <f t="shared" si="89"/>
        <v>-4.9487983283016609E-3</v>
      </c>
      <c r="G965" s="2">
        <f t="shared" si="87"/>
        <v>-1.0252479966634566E-2</v>
      </c>
      <c r="H965" s="2" t="str">
        <f t="shared" si="88"/>
        <v>Hold</v>
      </c>
    </row>
    <row r="966" spans="1:8" ht="13.5" x14ac:dyDescent="0.25">
      <c r="A966" s="3">
        <f>TITRES_STAT!B969</f>
        <v>43718</v>
      </c>
      <c r="B966" s="5">
        <f>TITRES_STAT!D969</f>
        <v>2.35</v>
      </c>
      <c r="C966" s="2">
        <f t="shared" si="84"/>
        <v>2.2984513654271712</v>
      </c>
      <c r="D966" s="2">
        <f t="shared" si="86"/>
        <v>2.3160843275923844</v>
      </c>
      <c r="E966" s="2">
        <f t="shared" si="85"/>
        <v>-1.7632962165213151E-2</v>
      </c>
      <c r="F966" s="2">
        <f t="shared" si="89"/>
        <v>-7.4856310956839586E-3</v>
      </c>
      <c r="G966" s="2">
        <f t="shared" si="87"/>
        <v>-1.0147331069529192E-2</v>
      </c>
      <c r="H966" s="2" t="str">
        <f t="shared" si="88"/>
        <v>Hold</v>
      </c>
    </row>
    <row r="967" spans="1:8" ht="13.5" x14ac:dyDescent="0.25">
      <c r="A967" s="3">
        <f>TITRES_STAT!B970</f>
        <v>43719</v>
      </c>
      <c r="B967" s="5">
        <f>TITRES_STAT!D970</f>
        <v>2.35</v>
      </c>
      <c r="C967" s="2">
        <f t="shared" si="84"/>
        <v>2.2986896168999142</v>
      </c>
      <c r="D967" s="2">
        <f t="shared" si="86"/>
        <v>2.3185965996225781</v>
      </c>
      <c r="E967" s="2">
        <f t="shared" si="85"/>
        <v>-1.9906982722663891E-2</v>
      </c>
      <c r="F967" s="2">
        <f t="shared" si="89"/>
        <v>-9.969901421079945E-3</v>
      </c>
      <c r="G967" s="2">
        <f t="shared" si="87"/>
        <v>-9.9370813015839457E-3</v>
      </c>
      <c r="H967" s="2" t="str">
        <f t="shared" si="88"/>
        <v>Hold</v>
      </c>
    </row>
    <row r="968" spans="1:8" ht="13.5" x14ac:dyDescent="0.25">
      <c r="A968" s="3">
        <f>TITRES_STAT!B971</f>
        <v>43720</v>
      </c>
      <c r="B968" s="5">
        <f>TITRES_STAT!D971</f>
        <v>2.35</v>
      </c>
      <c r="C968" s="2">
        <f t="shared" si="84"/>
        <v>2.306583521992235</v>
      </c>
      <c r="D968" s="2">
        <f t="shared" si="86"/>
        <v>2.3209227774283132</v>
      </c>
      <c r="E968" s="2">
        <f t="shared" si="85"/>
        <v>-1.4339255436078169E-2</v>
      </c>
      <c r="F968" s="2">
        <f t="shared" si="89"/>
        <v>-1.084377222407959E-2</v>
      </c>
      <c r="G968" s="2">
        <f t="shared" si="87"/>
        <v>-3.495483211998579E-3</v>
      </c>
      <c r="H968" s="2" t="str">
        <f t="shared" si="88"/>
        <v>Hold</v>
      </c>
    </row>
    <row r="969" spans="1:8" ht="13.5" x14ac:dyDescent="0.25">
      <c r="A969" s="3">
        <f>TITRES_STAT!B972</f>
        <v>43721</v>
      </c>
      <c r="B969" s="5">
        <f>TITRES_STAT!D972</f>
        <v>2.35</v>
      </c>
      <c r="C969" s="2">
        <f t="shared" si="84"/>
        <v>2.3132629801472762</v>
      </c>
      <c r="D969" s="2">
        <f t="shared" si="86"/>
        <v>2.3230766457669567</v>
      </c>
      <c r="E969" s="2">
        <f t="shared" si="85"/>
        <v>-9.8136656196805561E-3</v>
      </c>
      <c r="F969" s="2">
        <f t="shared" si="89"/>
        <v>-1.0637750903199784E-2</v>
      </c>
      <c r="G969" s="2">
        <f t="shared" si="87"/>
        <v>8.2408528351922763E-4</v>
      </c>
      <c r="H969" s="2" t="str">
        <f t="shared" si="88"/>
        <v>Sell</v>
      </c>
    </row>
    <row r="970" spans="1:8" ht="13.5" x14ac:dyDescent="0.25">
      <c r="A970" s="3">
        <f>TITRES_STAT!B973</f>
        <v>43724</v>
      </c>
      <c r="B970" s="5">
        <f>TITRES_STAT!D973</f>
        <v>2.35</v>
      </c>
      <c r="C970" s="2">
        <f t="shared" si="84"/>
        <v>2.3189148293553874</v>
      </c>
      <c r="D970" s="2">
        <f t="shared" si="86"/>
        <v>2.3250709683027377</v>
      </c>
      <c r="E970" s="2">
        <f t="shared" si="85"/>
        <v>-6.1561389473503425E-3</v>
      </c>
      <c r="F970" s="2">
        <f t="shared" si="89"/>
        <v>-9.7414285120298958E-3</v>
      </c>
      <c r="G970" s="2">
        <f t="shared" si="87"/>
        <v>3.5852895646795533E-3</v>
      </c>
      <c r="H970" s="2" t="str">
        <f t="shared" si="88"/>
        <v>Sell</v>
      </c>
    </row>
    <row r="971" spans="1:8" ht="13.5" x14ac:dyDescent="0.25">
      <c r="A971" s="3">
        <f>TITRES_STAT!B974</f>
        <v>43725</v>
      </c>
      <c r="B971" s="5">
        <f>TITRES_STAT!D974</f>
        <v>2.35</v>
      </c>
      <c r="C971" s="2">
        <f t="shared" si="84"/>
        <v>2.3236971633007126</v>
      </c>
      <c r="D971" s="2">
        <f t="shared" si="86"/>
        <v>2.3269175632432755</v>
      </c>
      <c r="E971" s="2">
        <f t="shared" si="85"/>
        <v>-3.220399942562846E-3</v>
      </c>
      <c r="F971" s="2">
        <f t="shared" si="89"/>
        <v>-8.4372227981364852E-3</v>
      </c>
      <c r="G971" s="2">
        <f t="shared" si="87"/>
        <v>5.2168228555736391E-3</v>
      </c>
      <c r="H971" s="2" t="str">
        <f t="shared" si="88"/>
        <v>Sell</v>
      </c>
    </row>
    <row r="972" spans="1:8" ht="13.5" x14ac:dyDescent="0.25">
      <c r="A972" s="3">
        <f>TITRES_STAT!B975</f>
        <v>43726</v>
      </c>
      <c r="B972" s="5">
        <f>TITRES_STAT!D975</f>
        <v>2.35</v>
      </c>
      <c r="C972" s="2">
        <f t="shared" si="84"/>
        <v>2.3277437535621415</v>
      </c>
      <c r="D972" s="2">
        <f t="shared" si="86"/>
        <v>2.3286273733734033</v>
      </c>
      <c r="E972" s="2">
        <f t="shared" si="85"/>
        <v>-8.8361981126183764E-4</v>
      </c>
      <c r="F972" s="2">
        <f t="shared" si="89"/>
        <v>-6.926502200761556E-3</v>
      </c>
      <c r="G972" s="2">
        <f t="shared" si="87"/>
        <v>6.0428823894997184E-3</v>
      </c>
      <c r="H972" s="2" t="str">
        <f t="shared" si="88"/>
        <v>Sell</v>
      </c>
    </row>
    <row r="973" spans="1:8" ht="13.5" x14ac:dyDescent="0.25">
      <c r="A973" s="3">
        <f>TITRES_STAT!B976</f>
        <v>43727</v>
      </c>
      <c r="B973" s="5">
        <f>TITRES_STAT!D976</f>
        <v>2.35</v>
      </c>
      <c r="C973" s="2">
        <f t="shared" si="84"/>
        <v>2.3311677914756581</v>
      </c>
      <c r="D973" s="2">
        <f t="shared" si="86"/>
        <v>2.3302105309012995</v>
      </c>
      <c r="E973" s="2">
        <f t="shared" si="85"/>
        <v>9.5726057435863154E-4</v>
      </c>
      <c r="F973" s="2">
        <f t="shared" si="89"/>
        <v>-5.3497496457375181E-3</v>
      </c>
      <c r="G973" s="2">
        <f t="shared" si="87"/>
        <v>6.3070102200961497E-3</v>
      </c>
      <c r="H973" s="2" t="str">
        <f t="shared" si="88"/>
        <v>Sell</v>
      </c>
    </row>
    <row r="974" spans="1:8" ht="13.5" x14ac:dyDescent="0.25">
      <c r="A974" s="3">
        <f>TITRES_STAT!B977</f>
        <v>43728</v>
      </c>
      <c r="B974" s="5">
        <f>TITRES_STAT!D977</f>
        <v>2.35</v>
      </c>
      <c r="C974" s="2">
        <f t="shared" si="84"/>
        <v>2.3340650543255572</v>
      </c>
      <c r="D974" s="2">
        <f t="shared" si="86"/>
        <v>2.3316764175012032</v>
      </c>
      <c r="E974" s="2">
        <f t="shared" si="85"/>
        <v>2.3886368243539735E-3</v>
      </c>
      <c r="F974" s="2">
        <f t="shared" si="89"/>
        <v>-3.8020723517192198E-3</v>
      </c>
      <c r="G974" s="2">
        <f t="shared" si="87"/>
        <v>6.1907091760731933E-3</v>
      </c>
      <c r="H974" s="2" t="str">
        <f t="shared" si="88"/>
        <v>Sell</v>
      </c>
    </row>
    <row r="975" spans="1:8" ht="13.5" x14ac:dyDescent="0.25">
      <c r="A975" s="3">
        <f>TITRES_STAT!B978</f>
        <v>43731</v>
      </c>
      <c r="B975" s="5">
        <f>TITRES_STAT!D978</f>
        <v>2.35</v>
      </c>
      <c r="C975" s="2">
        <f t="shared" ref="C975:C1038" si="90">$C$4*B965+C974*(1-$C$4)</f>
        <v>2.3365165844293179</v>
      </c>
      <c r="D975" s="2">
        <f t="shared" si="86"/>
        <v>2.3330337199085216</v>
      </c>
      <c r="E975" s="2">
        <f t="shared" si="85"/>
        <v>3.4828645207962694E-3</v>
      </c>
      <c r="F975" s="2">
        <f t="shared" si="89"/>
        <v>-2.3450849772161221E-3</v>
      </c>
      <c r="G975" s="2">
        <f t="shared" si="87"/>
        <v>5.8279494980123915E-3</v>
      </c>
      <c r="H975" s="2" t="str">
        <f t="shared" si="88"/>
        <v>Sell</v>
      </c>
    </row>
    <row r="976" spans="1:8" ht="13.5" x14ac:dyDescent="0.25">
      <c r="A976" s="3">
        <f>TITRES_STAT!B979</f>
        <v>43732</v>
      </c>
      <c r="B976" s="5">
        <f>TITRES_STAT!D979</f>
        <v>2.35</v>
      </c>
      <c r="C976" s="2">
        <f t="shared" si="90"/>
        <v>2.3385909560555769</v>
      </c>
      <c r="D976" s="2">
        <f t="shared" si="86"/>
        <v>2.3342904813967791</v>
      </c>
      <c r="E976" s="2">
        <f t="shared" si="85"/>
        <v>4.3004746587977927E-3</v>
      </c>
      <c r="F976" s="2">
        <f t="shared" si="89"/>
        <v>-1.0159730500133393E-3</v>
      </c>
      <c r="G976" s="2">
        <f t="shared" si="87"/>
        <v>5.3164477088111315E-3</v>
      </c>
      <c r="H976" s="2" t="str">
        <f t="shared" si="88"/>
        <v>Sell</v>
      </c>
    </row>
    <row r="977" spans="1:8" ht="13.5" x14ac:dyDescent="0.25">
      <c r="A977" s="3">
        <f>TITRES_STAT!B980</f>
        <v>43733</v>
      </c>
      <c r="B977" s="5">
        <f>TITRES_STAT!D980</f>
        <v>2.35</v>
      </c>
      <c r="C977" s="2">
        <f t="shared" si="90"/>
        <v>2.3403461935854883</v>
      </c>
      <c r="D977" s="2">
        <f t="shared" si="86"/>
        <v>2.3354541494414622</v>
      </c>
      <c r="E977" s="2">
        <f t="shared" si="85"/>
        <v>4.8920441440261087E-3</v>
      </c>
      <c r="F977" s="2">
        <f t="shared" si="89"/>
        <v>1.6563038879455032E-4</v>
      </c>
      <c r="G977" s="2">
        <f t="shared" si="87"/>
        <v>4.7264137552315583E-3</v>
      </c>
      <c r="H977" s="2" t="str">
        <f t="shared" si="88"/>
        <v>Sell</v>
      </c>
    </row>
    <row r="978" spans="1:8" ht="13.5" x14ac:dyDescent="0.25">
      <c r="A978" s="3">
        <f>TITRES_STAT!B981</f>
        <v>43734</v>
      </c>
      <c r="B978" s="5">
        <f>TITRES_STAT!D981</f>
        <v>2.35</v>
      </c>
      <c r="C978" s="2">
        <f t="shared" si="90"/>
        <v>2.3418313945723366</v>
      </c>
      <c r="D978" s="2">
        <f t="shared" si="86"/>
        <v>2.3365316198532056</v>
      </c>
      <c r="E978" s="2">
        <f t="shared" si="85"/>
        <v>5.2997747191310118E-3</v>
      </c>
      <c r="F978" s="2">
        <f t="shared" si="89"/>
        <v>1.1924592548618427E-3</v>
      </c>
      <c r="G978" s="2">
        <f t="shared" si="87"/>
        <v>4.1073154642691694E-3</v>
      </c>
      <c r="H978" s="2" t="str">
        <f t="shared" si="88"/>
        <v>Sell</v>
      </c>
    </row>
    <row r="979" spans="1:8" ht="13.5" x14ac:dyDescent="0.25">
      <c r="A979" s="3">
        <f>TITRES_STAT!B982</f>
        <v>43735</v>
      </c>
      <c r="B979" s="5">
        <f>TITRES_STAT!D982</f>
        <v>2.35</v>
      </c>
      <c r="C979" s="2">
        <f t="shared" si="90"/>
        <v>2.3430881030996695</v>
      </c>
      <c r="D979" s="2">
        <f t="shared" si="86"/>
        <v>2.337529277641857</v>
      </c>
      <c r="E979" s="2">
        <f t="shared" si="85"/>
        <v>5.5588254578124996E-3</v>
      </c>
      <c r="F979" s="2">
        <f t="shared" si="89"/>
        <v>2.0657324954519744E-3</v>
      </c>
      <c r="G979" s="2">
        <f t="shared" si="87"/>
        <v>3.4930929623605252E-3</v>
      </c>
      <c r="H979" s="2" t="str">
        <f t="shared" si="88"/>
        <v>Sell</v>
      </c>
    </row>
    <row r="980" spans="1:8" ht="13.5" x14ac:dyDescent="0.25">
      <c r="A980" s="3">
        <f>TITRES_STAT!B983</f>
        <v>43738</v>
      </c>
      <c r="B980" s="5">
        <f>TITRES_STAT!D983</f>
        <v>2.35</v>
      </c>
      <c r="C980" s="2">
        <f t="shared" si="90"/>
        <v>2.3441514718535665</v>
      </c>
      <c r="D980" s="2">
        <f t="shared" si="86"/>
        <v>2.3384530348535715</v>
      </c>
      <c r="E980" s="2">
        <f t="shared" si="85"/>
        <v>5.6984369999950601E-3</v>
      </c>
      <c r="F980" s="2">
        <f t="shared" si="89"/>
        <v>2.7922733963605915E-3</v>
      </c>
      <c r="G980" s="2">
        <f t="shared" si="87"/>
        <v>2.9061636036344686E-3</v>
      </c>
      <c r="H980" s="2" t="str">
        <f t="shared" si="88"/>
        <v>Sell</v>
      </c>
    </row>
    <row r="981" spans="1:8" ht="13.5" x14ac:dyDescent="0.25">
      <c r="A981" s="3">
        <f>TITRES_STAT!B984</f>
        <v>43739</v>
      </c>
      <c r="B981" s="5">
        <f>TITRES_STAT!D984</f>
        <v>2.35</v>
      </c>
      <c r="C981" s="2">
        <f t="shared" si="90"/>
        <v>2.345051245414556</v>
      </c>
      <c r="D981" s="2">
        <f t="shared" si="86"/>
        <v>2.339308365605159</v>
      </c>
      <c r="E981" s="2">
        <f t="shared" si="85"/>
        <v>5.7428798093970279E-3</v>
      </c>
      <c r="F981" s="2">
        <f t="shared" si="89"/>
        <v>3.3823946789678788E-3</v>
      </c>
      <c r="G981" s="2">
        <f t="shared" si="87"/>
        <v>2.3604851304291491E-3</v>
      </c>
      <c r="H981" s="2" t="str">
        <f t="shared" si="88"/>
        <v>Sell</v>
      </c>
    </row>
    <row r="982" spans="1:8" ht="13.5" x14ac:dyDescent="0.25">
      <c r="A982" s="3">
        <f>TITRES_STAT!B985</f>
        <v>43740</v>
      </c>
      <c r="B982" s="5">
        <f>TITRES_STAT!D985</f>
        <v>2.35</v>
      </c>
      <c r="C982" s="2">
        <f t="shared" si="90"/>
        <v>2.3458125922738553</v>
      </c>
      <c r="D982" s="2">
        <f t="shared" si="86"/>
        <v>2.3401003385232952</v>
      </c>
      <c r="E982" s="2">
        <f t="shared" si="85"/>
        <v>5.712253750560059E-3</v>
      </c>
      <c r="F982" s="2">
        <f t="shared" si="89"/>
        <v>3.8483664932863152E-3</v>
      </c>
      <c r="G982" s="2">
        <f t="shared" si="87"/>
        <v>1.8638872572737438E-3</v>
      </c>
      <c r="H982" s="2" t="str">
        <f t="shared" si="88"/>
        <v>Sell</v>
      </c>
    </row>
    <row r="983" spans="1:8" ht="13.5" x14ac:dyDescent="0.25">
      <c r="A983" s="3">
        <f>TITRES_STAT!B986</f>
        <v>43741</v>
      </c>
      <c r="B983" s="5">
        <f>TITRES_STAT!D986</f>
        <v>2.35</v>
      </c>
      <c r="C983" s="2">
        <f t="shared" si="90"/>
        <v>2.3464568088471083</v>
      </c>
      <c r="D983" s="2">
        <f t="shared" si="86"/>
        <v>2.3408336467808288</v>
      </c>
      <c r="E983" s="2">
        <f t="shared" si="85"/>
        <v>5.6231620662794413E-3</v>
      </c>
      <c r="F983" s="2">
        <f t="shared" si="89"/>
        <v>4.2033256078849411E-3</v>
      </c>
      <c r="G983" s="2">
        <f t="shared" si="87"/>
        <v>1.4198364583945002E-3</v>
      </c>
      <c r="H983" s="2" t="str">
        <f t="shared" si="88"/>
        <v>Sell</v>
      </c>
    </row>
    <row r="984" spans="1:8" ht="13.5" x14ac:dyDescent="0.25">
      <c r="A984" s="3">
        <f>TITRES_STAT!B987</f>
        <v>43742</v>
      </c>
      <c r="B984" s="5">
        <f>TITRES_STAT!D987</f>
        <v>2.35</v>
      </c>
      <c r="C984" s="2">
        <f t="shared" si="90"/>
        <v>2.3470019151783221</v>
      </c>
      <c r="D984" s="2">
        <f t="shared" si="86"/>
        <v>2.3415126359081748</v>
      </c>
      <c r="E984" s="2">
        <f t="shared" si="85"/>
        <v>5.489279270147307E-3</v>
      </c>
      <c r="F984" s="2">
        <f t="shared" si="89"/>
        <v>4.4605163403374148E-3</v>
      </c>
      <c r="G984" s="2">
        <f t="shared" si="87"/>
        <v>1.0287629298098922E-3</v>
      </c>
      <c r="H984" s="2" t="str">
        <f t="shared" si="88"/>
        <v>Sell</v>
      </c>
    </row>
    <row r="985" spans="1:8" ht="13.5" x14ac:dyDescent="0.25">
      <c r="A985" s="3">
        <f>TITRES_STAT!B988</f>
        <v>43745</v>
      </c>
      <c r="B985" s="5">
        <f>TITRES_STAT!D988</f>
        <v>2.35</v>
      </c>
      <c r="C985" s="2">
        <f t="shared" si="90"/>
        <v>2.3474631589970416</v>
      </c>
      <c r="D985" s="2">
        <f t="shared" si="86"/>
        <v>2.3421413295446065</v>
      </c>
      <c r="E985" s="2">
        <f t="shared" si="85"/>
        <v>5.3218294524350895E-3</v>
      </c>
      <c r="F985" s="2">
        <f t="shared" si="89"/>
        <v>4.6327789627569503E-3</v>
      </c>
      <c r="G985" s="2">
        <f t="shared" si="87"/>
        <v>6.8905048967813926E-4</v>
      </c>
      <c r="H985" s="2" t="str">
        <f t="shared" si="88"/>
        <v>Sell</v>
      </c>
    </row>
    <row r="986" spans="1:8" ht="13.5" x14ac:dyDescent="0.25">
      <c r="A986" s="3">
        <f>TITRES_STAT!B989</f>
        <v>43746</v>
      </c>
      <c r="B986" s="5">
        <f>TITRES_STAT!D989</f>
        <v>2.35</v>
      </c>
      <c r="C986" s="2">
        <f t="shared" si="90"/>
        <v>2.3478534422282662</v>
      </c>
      <c r="D986" s="2">
        <f t="shared" si="86"/>
        <v>2.3427234532820429</v>
      </c>
      <c r="E986" s="2">
        <f t="shared" si="85"/>
        <v>5.1299889462232962E-3</v>
      </c>
      <c r="F986" s="2">
        <f t="shared" si="89"/>
        <v>4.7322209594502194E-3</v>
      </c>
      <c r="G986" s="2">
        <f t="shared" si="87"/>
        <v>3.977679867730767E-4</v>
      </c>
      <c r="H986" s="2" t="str">
        <f t="shared" si="88"/>
        <v>Sell</v>
      </c>
    </row>
    <row r="987" spans="1:8" ht="13.5" x14ac:dyDescent="0.25">
      <c r="A987" s="3">
        <f>TITRES_STAT!B990</f>
        <v>43747</v>
      </c>
      <c r="B987" s="5">
        <f>TITRES_STAT!D990</f>
        <v>2.35</v>
      </c>
      <c r="C987" s="2">
        <f t="shared" si="90"/>
        <v>2.3481836818854562</v>
      </c>
      <c r="D987" s="2">
        <f t="shared" si="86"/>
        <v>2.3432624567426323</v>
      </c>
      <c r="E987" s="2">
        <f t="shared" si="85"/>
        <v>4.9212251428238929E-3</v>
      </c>
      <c r="F987" s="2">
        <f t="shared" si="89"/>
        <v>4.7700217961249543E-3</v>
      </c>
      <c r="G987" s="2">
        <f t="shared" si="87"/>
        <v>1.5120334669893858E-4</v>
      </c>
      <c r="H987" s="2" t="str">
        <f t="shared" si="88"/>
        <v>Sell</v>
      </c>
    </row>
    <row r="988" spans="1:8" ht="13.5" x14ac:dyDescent="0.25">
      <c r="A988" s="3">
        <f>TITRES_STAT!B991</f>
        <v>43748</v>
      </c>
      <c r="B988" s="5">
        <f>TITRES_STAT!D991</f>
        <v>2.35</v>
      </c>
      <c r="C988" s="2">
        <f t="shared" si="90"/>
        <v>2.3484631154415396</v>
      </c>
      <c r="D988" s="2">
        <f t="shared" si="86"/>
        <v>2.3437615340209557</v>
      </c>
      <c r="E988" s="2">
        <f t="shared" ref="E988:E1051" si="91">C988-D988</f>
        <v>4.7015814205839668E-3</v>
      </c>
      <c r="F988" s="2">
        <f t="shared" si="89"/>
        <v>4.7563337210167573E-3</v>
      </c>
      <c r="G988" s="2">
        <f t="shared" si="87"/>
        <v>-5.475230043279055E-5</v>
      </c>
      <c r="H988" s="2" t="str">
        <f t="shared" si="88"/>
        <v>Hold</v>
      </c>
    </row>
    <row r="989" spans="1:8" ht="13.5" x14ac:dyDescent="0.25">
      <c r="A989" s="3">
        <f>TITRES_STAT!B992</f>
        <v>43749</v>
      </c>
      <c r="B989" s="5">
        <f>TITRES_STAT!D992</f>
        <v>2.35</v>
      </c>
      <c r="C989" s="2">
        <f t="shared" si="90"/>
        <v>2.3486995592197646</v>
      </c>
      <c r="D989" s="2">
        <f t="shared" ref="D989:D1052" si="92">$D$4*B989+(1-$D$4)*D988</f>
        <v>2.344223642611996</v>
      </c>
      <c r="E989" s="2">
        <f t="shared" si="91"/>
        <v>4.4759166077685819E-3</v>
      </c>
      <c r="F989" s="2">
        <f t="shared" si="89"/>
        <v>4.7002502983671222E-3</v>
      </c>
      <c r="G989" s="2">
        <f t="shared" si="87"/>
        <v>-2.2433369059854033E-4</v>
      </c>
      <c r="H989" s="2" t="str">
        <f t="shared" si="88"/>
        <v>Hold</v>
      </c>
    </row>
    <row r="990" spans="1:8" ht="13.5" x14ac:dyDescent="0.25">
      <c r="A990" s="3">
        <f>TITRES_STAT!B993</f>
        <v>43752</v>
      </c>
      <c r="B990" s="5">
        <f>TITRES_STAT!D993</f>
        <v>2.35</v>
      </c>
      <c r="C990" s="2">
        <f t="shared" si="90"/>
        <v>2.3488996270321083</v>
      </c>
      <c r="D990" s="2">
        <f t="shared" si="92"/>
        <v>2.3446515209370333</v>
      </c>
      <c r="E990" s="2">
        <f t="shared" si="91"/>
        <v>4.2481060950749772E-3</v>
      </c>
      <c r="F990" s="2">
        <f t="shared" si="89"/>
        <v>4.6098214577086939E-3</v>
      </c>
      <c r="G990" s="2">
        <f t="shared" si="87"/>
        <v>-3.6171536263371676E-4</v>
      </c>
      <c r="H990" s="2" t="str">
        <f t="shared" si="88"/>
        <v>Hold</v>
      </c>
    </row>
    <row r="991" spans="1:8" ht="13.5" x14ac:dyDescent="0.25">
      <c r="A991" s="3">
        <f>TITRES_STAT!B994</f>
        <v>43754</v>
      </c>
      <c r="B991" s="5">
        <f>TITRES_STAT!D994</f>
        <v>2.35</v>
      </c>
      <c r="C991" s="2">
        <f t="shared" si="90"/>
        <v>2.3490689151810145</v>
      </c>
      <c r="D991" s="2">
        <f t="shared" si="92"/>
        <v>2.3450477045713272</v>
      </c>
      <c r="E991" s="2">
        <f t="shared" si="91"/>
        <v>4.0212106096872979E-3</v>
      </c>
      <c r="F991" s="2">
        <f t="shared" si="89"/>
        <v>4.4920992881044147E-3</v>
      </c>
      <c r="G991" s="2">
        <f t="shared" si="87"/>
        <v>-4.7088867841711679E-4</v>
      </c>
      <c r="H991" s="2" t="str">
        <f t="shared" si="88"/>
        <v>Hold</v>
      </c>
    </row>
    <row r="992" spans="1:8" ht="13.5" x14ac:dyDescent="0.25">
      <c r="A992" s="3">
        <f>TITRES_STAT!B995</f>
        <v>43755</v>
      </c>
      <c r="B992" s="5">
        <f>TITRES_STAT!D995</f>
        <v>2.35</v>
      </c>
      <c r="C992" s="2">
        <f t="shared" si="90"/>
        <v>2.34921215899932</v>
      </c>
      <c r="D992" s="2">
        <f t="shared" si="92"/>
        <v>2.3454145412697476</v>
      </c>
      <c r="E992" s="2">
        <f t="shared" si="91"/>
        <v>3.7976177295724334E-3</v>
      </c>
      <c r="F992" s="2">
        <f t="shared" si="89"/>
        <v>4.3532029763980185E-3</v>
      </c>
      <c r="G992" s="2">
        <f t="shared" si="87"/>
        <v>-5.5558524682558508E-4</v>
      </c>
      <c r="H992" s="2" t="str">
        <f t="shared" si="88"/>
        <v>Hold</v>
      </c>
    </row>
    <row r="993" spans="1:8" ht="13.5" x14ac:dyDescent="0.25">
      <c r="A993" s="3">
        <f>TITRES_STAT!B996</f>
        <v>43756</v>
      </c>
      <c r="B993" s="5">
        <f>TITRES_STAT!D996</f>
        <v>2.35</v>
      </c>
      <c r="C993" s="2">
        <f t="shared" si="90"/>
        <v>2.3493333653071167</v>
      </c>
      <c r="D993" s="2">
        <f t="shared" si="92"/>
        <v>2.345754204879396</v>
      </c>
      <c r="E993" s="2">
        <f t="shared" si="91"/>
        <v>3.5791604277206623E-3</v>
      </c>
      <c r="F993" s="2">
        <f t="shared" si="89"/>
        <v>4.1983944666625474E-3</v>
      </c>
      <c r="G993" s="2">
        <f t="shared" si="87"/>
        <v>-6.1923403894188506E-4</v>
      </c>
      <c r="H993" s="2" t="str">
        <f t="shared" si="88"/>
        <v>Hold</v>
      </c>
    </row>
    <row r="994" spans="1:8" ht="13.5" x14ac:dyDescent="0.25">
      <c r="A994" s="3">
        <f>TITRES_STAT!B997</f>
        <v>43759</v>
      </c>
      <c r="B994" s="5">
        <f>TITRES_STAT!D997</f>
        <v>2.2999999999999998</v>
      </c>
      <c r="C994" s="2">
        <f t="shared" si="90"/>
        <v>2.3494359244906375</v>
      </c>
      <c r="D994" s="2">
        <f t="shared" si="92"/>
        <v>2.3423650045179594</v>
      </c>
      <c r="E994" s="2">
        <f t="shared" si="91"/>
        <v>7.0709199726781691E-3</v>
      </c>
      <c r="F994" s="2">
        <f t="shared" si="89"/>
        <v>4.7728995678656717E-3</v>
      </c>
      <c r="G994" s="2">
        <f t="shared" si="87"/>
        <v>2.2980204048124973E-3</v>
      </c>
      <c r="H994" s="2" t="str">
        <f t="shared" si="88"/>
        <v>Sell</v>
      </c>
    </row>
    <row r="995" spans="1:8" ht="13.5" x14ac:dyDescent="0.25">
      <c r="A995" s="3">
        <f>TITRES_STAT!B998</f>
        <v>43760</v>
      </c>
      <c r="B995" s="5">
        <f>TITRES_STAT!D998</f>
        <v>2.2999999999999998</v>
      </c>
      <c r="C995" s="2">
        <f t="shared" si="90"/>
        <v>2.3495227053382317</v>
      </c>
      <c r="D995" s="2">
        <f t="shared" si="92"/>
        <v>2.3392268560351477</v>
      </c>
      <c r="E995" s="2">
        <f t="shared" si="91"/>
        <v>1.0295849303084026E-2</v>
      </c>
      <c r="F995" s="2">
        <f t="shared" si="89"/>
        <v>5.8774895149093422E-3</v>
      </c>
      <c r="G995" s="2">
        <f t="shared" si="87"/>
        <v>4.4183597881746837E-3</v>
      </c>
      <c r="H995" s="2" t="str">
        <f t="shared" si="88"/>
        <v>Sell</v>
      </c>
    </row>
    <row r="996" spans="1:8" ht="13.5" x14ac:dyDescent="0.25">
      <c r="A996" s="3">
        <f>TITRES_STAT!B999</f>
        <v>43761</v>
      </c>
      <c r="B996" s="5">
        <f>TITRES_STAT!D999</f>
        <v>2.34</v>
      </c>
      <c r="C996" s="2">
        <f t="shared" si="90"/>
        <v>2.349596135286196</v>
      </c>
      <c r="D996" s="2">
        <f t="shared" si="92"/>
        <v>2.33928412595847</v>
      </c>
      <c r="E996" s="2">
        <f t="shared" si="91"/>
        <v>1.0312009327726024E-2</v>
      </c>
      <c r="F996" s="2">
        <f t="shared" si="89"/>
        <v>6.7643934774726782E-3</v>
      </c>
      <c r="G996" s="2">
        <f t="shared" ref="G996:G1059" si="93">E996-F996</f>
        <v>3.5476158502533457E-3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43762</v>
      </c>
      <c r="B997" s="5">
        <f>TITRES_STAT!D1000</f>
        <v>2.34</v>
      </c>
      <c r="C997" s="2">
        <f t="shared" si="90"/>
        <v>2.349658268319089</v>
      </c>
      <c r="D997" s="2">
        <f t="shared" si="92"/>
        <v>2.3393371536652499</v>
      </c>
      <c r="E997" s="2">
        <f t="shared" si="91"/>
        <v>1.0321114653839114E-2</v>
      </c>
      <c r="F997" s="2">
        <f t="shared" ref="F997:F1060" si="95">(E997*(2/(10)))+((1-(2/10))*F996)</f>
        <v>7.4757377127459661E-3</v>
      </c>
      <c r="G997" s="2">
        <f t="shared" si="93"/>
        <v>2.845376941093148E-3</v>
      </c>
      <c r="H997" s="2" t="str">
        <f t="shared" si="94"/>
        <v>Sell</v>
      </c>
    </row>
    <row r="998" spans="1:8" ht="13.5" x14ac:dyDescent="0.25">
      <c r="A998" s="3">
        <f>TITRES_STAT!B1001</f>
        <v>43763</v>
      </c>
      <c r="B998" s="5">
        <f>TITRES_STAT!D1001</f>
        <v>2.34</v>
      </c>
      <c r="C998" s="2">
        <f t="shared" si="90"/>
        <v>2.3497108424238444</v>
      </c>
      <c r="D998" s="2">
        <f t="shared" si="92"/>
        <v>2.3393862533937497</v>
      </c>
      <c r="E998" s="2">
        <f t="shared" si="91"/>
        <v>1.03245890300947E-2</v>
      </c>
      <c r="F998" s="2">
        <f t="shared" si="95"/>
        <v>8.0455079762157128E-3</v>
      </c>
      <c r="G998" s="2">
        <f t="shared" si="93"/>
        <v>2.2790810538789869E-3</v>
      </c>
      <c r="H998" s="2" t="str">
        <f t="shared" si="94"/>
        <v>Sell</v>
      </c>
    </row>
    <row r="999" spans="1:8" ht="13.5" x14ac:dyDescent="0.25">
      <c r="A999" s="3">
        <f>TITRES_STAT!B1002</f>
        <v>43766</v>
      </c>
      <c r="B999" s="5">
        <f>TITRES_STAT!D1002</f>
        <v>2.34</v>
      </c>
      <c r="C999" s="2">
        <f t="shared" si="90"/>
        <v>2.3497553282047914</v>
      </c>
      <c r="D999" s="2">
        <f t="shared" si="92"/>
        <v>2.3394317161053237</v>
      </c>
      <c r="E999" s="2">
        <f t="shared" si="91"/>
        <v>1.0323612099467638E-2</v>
      </c>
      <c r="F999" s="2">
        <f t="shared" si="95"/>
        <v>8.5011288008660993E-3</v>
      </c>
      <c r="G999" s="2">
        <f t="shared" si="93"/>
        <v>1.8224832986015391E-3</v>
      </c>
      <c r="H999" s="2" t="str">
        <f t="shared" si="94"/>
        <v>Sell</v>
      </c>
    </row>
    <row r="1000" spans="1:8" ht="13.5" x14ac:dyDescent="0.25">
      <c r="A1000" s="3">
        <f>TITRES_STAT!B1003</f>
        <v>43767</v>
      </c>
      <c r="B1000" s="5">
        <f>TITRES_STAT!D1003</f>
        <v>2.34</v>
      </c>
      <c r="C1000" s="2">
        <f t="shared" si="90"/>
        <v>2.3497929700194389</v>
      </c>
      <c r="D1000" s="2">
        <f t="shared" si="92"/>
        <v>2.3394738112086331</v>
      </c>
      <c r="E1000" s="2">
        <f t="shared" si="91"/>
        <v>1.0319158810805806E-2</v>
      </c>
      <c r="F1000" s="2">
        <f t="shared" si="95"/>
        <v>8.864734802854041E-3</v>
      </c>
      <c r="G1000" s="2">
        <f t="shared" si="93"/>
        <v>1.4544240079517653E-3</v>
      </c>
      <c r="H1000" s="2" t="str">
        <f t="shared" si="94"/>
        <v>Sell</v>
      </c>
    </row>
    <row r="1001" spans="1:8" ht="13.5" x14ac:dyDescent="0.25">
      <c r="A1001" s="3">
        <f>TITRES_STAT!B1004</f>
        <v>43768</v>
      </c>
      <c r="B1001" s="5">
        <f>TITRES_STAT!D1004</f>
        <v>2.34</v>
      </c>
      <c r="C1001" s="2">
        <f t="shared" si="90"/>
        <v>2.3498248207856793</v>
      </c>
      <c r="D1001" s="2">
        <f t="shared" si="92"/>
        <v>2.3395127881561417</v>
      </c>
      <c r="E1001" s="2">
        <f t="shared" si="91"/>
        <v>1.0312032629537615E-2</v>
      </c>
      <c r="F1001" s="2">
        <f t="shared" si="95"/>
        <v>9.1541943681907566E-3</v>
      </c>
      <c r="G1001" s="2">
        <f t="shared" si="93"/>
        <v>1.1578382613468587E-3</v>
      </c>
      <c r="H1001" s="2" t="str">
        <f t="shared" si="94"/>
        <v>Sell</v>
      </c>
    </row>
    <row r="1002" spans="1:8" ht="13.5" x14ac:dyDescent="0.25">
      <c r="A1002" s="3">
        <f>TITRES_STAT!B1005</f>
        <v>43769</v>
      </c>
      <c r="B1002" s="5">
        <f>TITRES_STAT!D1005</f>
        <v>2.34</v>
      </c>
      <c r="C1002" s="2">
        <f t="shared" si="90"/>
        <v>2.3498517714340363</v>
      </c>
      <c r="D1002" s="2">
        <f t="shared" si="92"/>
        <v>2.3395488779223537</v>
      </c>
      <c r="E1002" s="2">
        <f t="shared" si="91"/>
        <v>1.0302893511682676E-2</v>
      </c>
      <c r="F1002" s="2">
        <f t="shared" si="95"/>
        <v>9.3839341968891404E-3</v>
      </c>
      <c r="G1002" s="2">
        <f t="shared" si="93"/>
        <v>9.1895931479353543E-4</v>
      </c>
      <c r="H1002" s="2" t="str">
        <f t="shared" si="94"/>
        <v>Sell</v>
      </c>
    </row>
    <row r="1003" spans="1:8" ht="13.5" x14ac:dyDescent="0.25">
      <c r="A1003" s="3">
        <f>TITRES_STAT!B1006</f>
        <v>43770</v>
      </c>
      <c r="B1003" s="5">
        <f>TITRES_STAT!D1006</f>
        <v>2.34</v>
      </c>
      <c r="C1003" s="2">
        <f t="shared" si="90"/>
        <v>2.3498745758288</v>
      </c>
      <c r="D1003" s="2">
        <f t="shared" si="92"/>
        <v>2.3395822943725495</v>
      </c>
      <c r="E1003" s="2">
        <f t="shared" si="91"/>
        <v>1.0292281456250496E-2</v>
      </c>
      <c r="F1003" s="2">
        <f t="shared" si="95"/>
        <v>9.5656036487614116E-3</v>
      </c>
      <c r="G1003" s="2">
        <f t="shared" si="93"/>
        <v>7.266778074890845E-4</v>
      </c>
      <c r="H1003" s="2" t="str">
        <f t="shared" si="94"/>
        <v>Sell</v>
      </c>
    </row>
    <row r="1004" spans="1:8" ht="13.5" x14ac:dyDescent="0.25">
      <c r="A1004" s="3">
        <f>TITRES_STAT!B1007</f>
        <v>43773</v>
      </c>
      <c r="B1004" s="5">
        <f>TITRES_STAT!D1007</f>
        <v>2.34</v>
      </c>
      <c r="C1004" s="2">
        <f t="shared" si="90"/>
        <v>2.3422015641628309</v>
      </c>
      <c r="D1004" s="2">
        <f t="shared" si="92"/>
        <v>2.3396132355301384</v>
      </c>
      <c r="E1004" s="2">
        <f t="shared" si="91"/>
        <v>2.5883286326924271E-3</v>
      </c>
      <c r="F1004" s="2">
        <f t="shared" si="95"/>
        <v>8.1701486455476157E-3</v>
      </c>
      <c r="G1004" s="2">
        <f t="shared" si="93"/>
        <v>-5.5818200128551886E-3</v>
      </c>
      <c r="H1004" s="2" t="str">
        <f t="shared" si="94"/>
        <v>Hold</v>
      </c>
    </row>
    <row r="1005" spans="1:8" ht="13.5" x14ac:dyDescent="0.25">
      <c r="A1005" s="3">
        <f>TITRES_STAT!B1008</f>
        <v>43774</v>
      </c>
      <c r="B1005" s="5">
        <f>TITRES_STAT!D1008</f>
        <v>2.34</v>
      </c>
      <c r="C1005" s="2">
        <f t="shared" si="90"/>
        <v>2.3357090158300875</v>
      </c>
      <c r="D1005" s="2">
        <f t="shared" si="92"/>
        <v>2.3396418847501281</v>
      </c>
      <c r="E1005" s="2">
        <f t="shared" si="91"/>
        <v>-3.932868920040633E-3</v>
      </c>
      <c r="F1005" s="2">
        <f t="shared" si="95"/>
        <v>5.7495451324299663E-3</v>
      </c>
      <c r="G1005" s="2">
        <f t="shared" si="93"/>
        <v>-9.6824140524705993E-3</v>
      </c>
      <c r="H1005" s="2" t="str">
        <f t="shared" si="94"/>
        <v>Hold</v>
      </c>
    </row>
    <row r="1006" spans="1:8" ht="13.5" x14ac:dyDescent="0.25">
      <c r="A1006" s="3">
        <f>TITRES_STAT!B1009</f>
        <v>43775</v>
      </c>
      <c r="B1006" s="5">
        <f>TITRES_STAT!D1009</f>
        <v>2.39</v>
      </c>
      <c r="C1006" s="2">
        <f t="shared" si="90"/>
        <v>2.3363691672408433</v>
      </c>
      <c r="D1006" s="2">
        <f t="shared" si="92"/>
        <v>2.3433721155093776</v>
      </c>
      <c r="E1006" s="2">
        <f t="shared" si="91"/>
        <v>-7.0029482685343147E-3</v>
      </c>
      <c r="F1006" s="2">
        <f t="shared" si="95"/>
        <v>3.1990464522371103E-3</v>
      </c>
      <c r="G1006" s="2">
        <f t="shared" si="93"/>
        <v>-1.0201994720771424E-2</v>
      </c>
      <c r="H1006" s="2" t="str">
        <f t="shared" si="94"/>
        <v>Hold</v>
      </c>
    </row>
    <row r="1007" spans="1:8" ht="13.5" x14ac:dyDescent="0.25">
      <c r="A1007" s="3">
        <f>TITRES_STAT!B1010</f>
        <v>43776</v>
      </c>
      <c r="B1007" s="5">
        <f>TITRES_STAT!D1010</f>
        <v>2.39</v>
      </c>
      <c r="C1007" s="2">
        <f t="shared" si="90"/>
        <v>2.336927756896098</v>
      </c>
      <c r="D1007" s="2">
        <f t="shared" si="92"/>
        <v>2.3468260328790533</v>
      </c>
      <c r="E1007" s="2">
        <f t="shared" si="91"/>
        <v>-9.8982759829553402E-3</v>
      </c>
      <c r="F1007" s="2">
        <f t="shared" si="95"/>
        <v>5.7958196519862027E-4</v>
      </c>
      <c r="G1007" s="2">
        <f t="shared" si="93"/>
        <v>-1.047785794815396E-2</v>
      </c>
      <c r="H1007" s="2" t="str">
        <f t="shared" si="94"/>
        <v>Hold</v>
      </c>
    </row>
    <row r="1008" spans="1:8" ht="13.5" x14ac:dyDescent="0.25">
      <c r="A1008" s="3">
        <f>TITRES_STAT!B1011</f>
        <v>43777</v>
      </c>
      <c r="B1008" s="5">
        <f>TITRES_STAT!D1011</f>
        <v>2.39</v>
      </c>
      <c r="C1008" s="2">
        <f t="shared" si="90"/>
        <v>2.3374004096813135</v>
      </c>
      <c r="D1008" s="2">
        <f t="shared" si="92"/>
        <v>2.350024104517642</v>
      </c>
      <c r="E1008" s="2">
        <f t="shared" si="91"/>
        <v>-1.2623694836328525E-2</v>
      </c>
      <c r="F1008" s="2">
        <f t="shared" si="95"/>
        <v>-2.0610733951068093E-3</v>
      </c>
      <c r="G1008" s="2">
        <f t="shared" si="93"/>
        <v>-1.0562621441221717E-2</v>
      </c>
      <c r="H1008" s="2" t="str">
        <f t="shared" si="94"/>
        <v>Hold</v>
      </c>
    </row>
    <row r="1009" spans="1:8" ht="13.5" x14ac:dyDescent="0.25">
      <c r="A1009" s="3">
        <f>TITRES_STAT!B1012</f>
        <v>43780</v>
      </c>
      <c r="B1009" s="5">
        <f>TITRES_STAT!D1012</f>
        <v>2.39</v>
      </c>
      <c r="C1009" s="2">
        <f t="shared" si="90"/>
        <v>2.337800346653419</v>
      </c>
      <c r="D1009" s="2">
        <f t="shared" si="92"/>
        <v>2.3529852819607795</v>
      </c>
      <c r="E1009" s="2">
        <f t="shared" si="91"/>
        <v>-1.5184935307360536E-2</v>
      </c>
      <c r="F1009" s="2">
        <f t="shared" si="95"/>
        <v>-4.6858457775575549E-3</v>
      </c>
      <c r="G1009" s="2">
        <f t="shared" si="93"/>
        <v>-1.0499089529802982E-2</v>
      </c>
      <c r="H1009" s="2" t="str">
        <f t="shared" si="94"/>
        <v>Hold</v>
      </c>
    </row>
    <row r="1010" spans="1:8" ht="13.5" x14ac:dyDescent="0.25">
      <c r="A1010" s="3">
        <f>TITRES_STAT!B1013</f>
        <v>43781</v>
      </c>
      <c r="B1010" s="5">
        <f>TITRES_STAT!D1013</f>
        <v>2.39</v>
      </c>
      <c r="C1010" s="2">
        <f t="shared" si="90"/>
        <v>2.3381387548605854</v>
      </c>
      <c r="D1010" s="2">
        <f t="shared" si="92"/>
        <v>2.3557271129266475</v>
      </c>
      <c r="E1010" s="2">
        <f t="shared" si="91"/>
        <v>-1.7588358066062071E-2</v>
      </c>
      <c r="F1010" s="2">
        <f t="shared" si="95"/>
        <v>-7.2663482352584591E-3</v>
      </c>
      <c r="G1010" s="2">
        <f t="shared" si="93"/>
        <v>-1.0322009830803612E-2</v>
      </c>
      <c r="H1010" s="2" t="str">
        <f t="shared" si="94"/>
        <v>Hold</v>
      </c>
    </row>
    <row r="1011" spans="1:8" ht="13.5" x14ac:dyDescent="0.25">
      <c r="A1011" s="3">
        <f>TITRES_STAT!B1014</f>
        <v>43782</v>
      </c>
      <c r="B1011" s="5">
        <f>TITRES_STAT!D1014</f>
        <v>2.39</v>
      </c>
      <c r="C1011" s="2">
        <f t="shared" si="90"/>
        <v>2.3384251002666492</v>
      </c>
      <c r="D1011" s="2">
        <f t="shared" si="92"/>
        <v>2.3582658453024514</v>
      </c>
      <c r="E1011" s="2">
        <f t="shared" si="91"/>
        <v>-1.9840745035802243E-2</v>
      </c>
      <c r="F1011" s="2">
        <f t="shared" si="95"/>
        <v>-9.7812275953672173E-3</v>
      </c>
      <c r="G1011" s="2">
        <f t="shared" si="93"/>
        <v>-1.0059517440435026E-2</v>
      </c>
      <c r="H1011" s="2" t="str">
        <f t="shared" si="94"/>
        <v>Hold</v>
      </c>
    </row>
    <row r="1012" spans="1:8" ht="13.5" x14ac:dyDescent="0.25">
      <c r="A1012" s="3">
        <f>TITRES_STAT!B1015</f>
        <v>43783</v>
      </c>
      <c r="B1012" s="5">
        <f>TITRES_STAT!D1015</f>
        <v>2.39</v>
      </c>
      <c r="C1012" s="2">
        <f t="shared" si="90"/>
        <v>2.3386673925333183</v>
      </c>
      <c r="D1012" s="2">
        <f t="shared" si="92"/>
        <v>2.3606165234281957</v>
      </c>
      <c r="E1012" s="2">
        <f t="shared" si="91"/>
        <v>-2.1949130894877378E-2</v>
      </c>
      <c r="F1012" s="2">
        <f t="shared" si="95"/>
        <v>-1.2214808255269251E-2</v>
      </c>
      <c r="G1012" s="2">
        <f t="shared" si="93"/>
        <v>-9.734322639608127E-3</v>
      </c>
      <c r="H1012" s="2" t="str">
        <f t="shared" si="94"/>
        <v>Hold</v>
      </c>
    </row>
    <row r="1013" spans="1:8" ht="13.5" x14ac:dyDescent="0.25">
      <c r="A1013" s="3">
        <f>TITRES_STAT!B1016</f>
        <v>43784</v>
      </c>
      <c r="B1013" s="5">
        <f>TITRES_STAT!D1016</f>
        <v>2.39</v>
      </c>
      <c r="C1013" s="2">
        <f t="shared" si="90"/>
        <v>2.3388724090666542</v>
      </c>
      <c r="D1013" s="2">
        <f t="shared" si="92"/>
        <v>2.3627930772483294</v>
      </c>
      <c r="E1013" s="2">
        <f t="shared" si="91"/>
        <v>-2.3920668181675264E-2</v>
      </c>
      <c r="F1013" s="2">
        <f t="shared" si="95"/>
        <v>-1.4555980240550454E-2</v>
      </c>
      <c r="G1013" s="2">
        <f t="shared" si="93"/>
        <v>-9.36468794112481E-3</v>
      </c>
      <c r="H1013" s="2" t="str">
        <f t="shared" si="94"/>
        <v>Hold</v>
      </c>
    </row>
    <row r="1014" spans="1:8" ht="13.5" x14ac:dyDescent="0.25">
      <c r="A1014" s="3">
        <f>TITRES_STAT!B1017</f>
        <v>43787</v>
      </c>
      <c r="B1014" s="5">
        <f>TITRES_STAT!D1017</f>
        <v>2.39</v>
      </c>
      <c r="C1014" s="2">
        <f t="shared" si="90"/>
        <v>2.3390458845948614</v>
      </c>
      <c r="D1014" s="2">
        <f t="shared" si="92"/>
        <v>2.3648084048595641</v>
      </c>
      <c r="E1014" s="2">
        <f t="shared" si="91"/>
        <v>-2.5762520264702715E-2</v>
      </c>
      <c r="F1014" s="2">
        <f t="shared" si="95"/>
        <v>-1.6797288245380907E-2</v>
      </c>
      <c r="G1014" s="2">
        <f t="shared" si="93"/>
        <v>-8.9652320193218081E-3</v>
      </c>
      <c r="H1014" s="2" t="str">
        <f t="shared" si="94"/>
        <v>Hold</v>
      </c>
    </row>
    <row r="1015" spans="1:8" ht="13.5" x14ac:dyDescent="0.25">
      <c r="A1015" s="3">
        <f>TITRES_STAT!B1018</f>
        <v>43788</v>
      </c>
      <c r="B1015" s="5">
        <f>TITRES_STAT!D1018</f>
        <v>2.39</v>
      </c>
      <c r="C1015" s="2">
        <f t="shared" si="90"/>
        <v>2.3391926715802671</v>
      </c>
      <c r="D1015" s="2">
        <f t="shared" si="92"/>
        <v>2.3666744489440408</v>
      </c>
      <c r="E1015" s="2">
        <f t="shared" si="91"/>
        <v>-2.7481777363773663E-2</v>
      </c>
      <c r="F1015" s="2">
        <f t="shared" si="95"/>
        <v>-1.8934186069059458E-2</v>
      </c>
      <c r="G1015" s="2">
        <f t="shared" si="93"/>
        <v>-8.5475912947142046E-3</v>
      </c>
      <c r="H1015" s="2" t="str">
        <f t="shared" si="94"/>
        <v>Hold</v>
      </c>
    </row>
    <row r="1016" spans="1:8" ht="13.5" x14ac:dyDescent="0.25">
      <c r="A1016" s="3">
        <f>TITRES_STAT!B1019</f>
        <v>43789</v>
      </c>
      <c r="B1016" s="5">
        <f>TITRES_STAT!D1019</f>
        <v>2.46</v>
      </c>
      <c r="C1016" s="2">
        <f t="shared" si="90"/>
        <v>2.3470091836448415</v>
      </c>
      <c r="D1016" s="2">
        <f t="shared" si="92"/>
        <v>2.3735874527259639</v>
      </c>
      <c r="E1016" s="2">
        <f t="shared" si="91"/>
        <v>-2.6578269081122485E-2</v>
      </c>
      <c r="F1016" s="2">
        <f t="shared" si="95"/>
        <v>-2.0463002671472066E-2</v>
      </c>
      <c r="G1016" s="2">
        <f t="shared" si="93"/>
        <v>-6.1152664096504189E-3</v>
      </c>
      <c r="H1016" s="2" t="str">
        <f t="shared" si="94"/>
        <v>Hold</v>
      </c>
    </row>
    <row r="1017" spans="1:8" ht="13.5" x14ac:dyDescent="0.25">
      <c r="A1017" s="3">
        <f>TITRES_STAT!B1020</f>
        <v>43790</v>
      </c>
      <c r="B1017" s="5">
        <f>TITRES_STAT!D1020</f>
        <v>2.5299999999999998</v>
      </c>
      <c r="C1017" s="2">
        <f t="shared" si="90"/>
        <v>2.353623155391789</v>
      </c>
      <c r="D1017" s="2">
        <f t="shared" si="92"/>
        <v>2.3851735673388554</v>
      </c>
      <c r="E1017" s="2">
        <f t="shared" si="91"/>
        <v>-3.1550411947066426E-2</v>
      </c>
      <c r="F1017" s="2">
        <f t="shared" si="95"/>
        <v>-2.2680484526590938E-2</v>
      </c>
      <c r="G1017" s="2">
        <f t="shared" si="93"/>
        <v>-8.8699274204754874E-3</v>
      </c>
      <c r="H1017" s="2" t="str">
        <f t="shared" si="94"/>
        <v>Hold</v>
      </c>
    </row>
    <row r="1018" spans="1:8" ht="13.5" x14ac:dyDescent="0.25">
      <c r="A1018" s="3">
        <f>TITRES_STAT!B1021</f>
        <v>43791</v>
      </c>
      <c r="B1018" s="5">
        <f>TITRES_STAT!D1021</f>
        <v>2.5299999999999998</v>
      </c>
      <c r="C1018" s="2">
        <f t="shared" si="90"/>
        <v>2.3592195930238216</v>
      </c>
      <c r="D1018" s="2">
        <f t="shared" si="92"/>
        <v>2.395901451239681</v>
      </c>
      <c r="E1018" s="2">
        <f t="shared" si="91"/>
        <v>-3.6681858215859453E-2</v>
      </c>
      <c r="F1018" s="2">
        <f t="shared" si="95"/>
        <v>-2.5480759264444642E-2</v>
      </c>
      <c r="G1018" s="2">
        <f t="shared" si="93"/>
        <v>-1.1201098951414811E-2</v>
      </c>
      <c r="H1018" s="2" t="str">
        <f t="shared" si="94"/>
        <v>Hold</v>
      </c>
    </row>
    <row r="1019" spans="1:8" ht="13.5" x14ac:dyDescent="0.25">
      <c r="A1019" s="3">
        <f>TITRES_STAT!B1022</f>
        <v>43794</v>
      </c>
      <c r="B1019" s="5">
        <f>TITRES_STAT!D1022</f>
        <v>2.5299999999999998</v>
      </c>
      <c r="C1019" s="2">
        <f t="shared" si="90"/>
        <v>2.363955040250926</v>
      </c>
      <c r="D1019" s="2">
        <f t="shared" si="92"/>
        <v>2.4058346770737784</v>
      </c>
      <c r="E1019" s="2">
        <f t="shared" si="91"/>
        <v>-4.1879636822852451E-2</v>
      </c>
      <c r="F1019" s="2">
        <f t="shared" si="95"/>
        <v>-2.8760534776126206E-2</v>
      </c>
      <c r="G1019" s="2">
        <f t="shared" si="93"/>
        <v>-1.3119102046726245E-2</v>
      </c>
      <c r="H1019" s="2" t="str">
        <f t="shared" si="94"/>
        <v>Hold</v>
      </c>
    </row>
    <row r="1020" spans="1:8" ht="13.5" x14ac:dyDescent="0.25">
      <c r="A1020" s="3">
        <f>TITRES_STAT!B1023</f>
        <v>43795</v>
      </c>
      <c r="B1020" s="5">
        <f>TITRES_STAT!D1023</f>
        <v>2.5299999999999998</v>
      </c>
      <c r="C1020" s="2">
        <f t="shared" si="90"/>
        <v>2.3679619571353987</v>
      </c>
      <c r="D1020" s="2">
        <f t="shared" si="92"/>
        <v>2.4150321084016464</v>
      </c>
      <c r="E1020" s="2">
        <f t="shared" si="91"/>
        <v>-4.7070151266247695E-2</v>
      </c>
      <c r="F1020" s="2">
        <f t="shared" si="95"/>
        <v>-3.2422458074150506E-2</v>
      </c>
      <c r="G1020" s="2">
        <f t="shared" si="93"/>
        <v>-1.4647693192097189E-2</v>
      </c>
      <c r="H1020" s="2" t="str">
        <f t="shared" si="94"/>
        <v>Hold</v>
      </c>
    </row>
    <row r="1021" spans="1:8" ht="13.5" x14ac:dyDescent="0.25">
      <c r="A1021" s="3">
        <f>TITRES_STAT!B1024</f>
        <v>43796</v>
      </c>
      <c r="B1021" s="5">
        <f>TITRES_STAT!D1024</f>
        <v>2.5299999999999998</v>
      </c>
      <c r="C1021" s="2">
        <f t="shared" si="90"/>
        <v>2.3713524252684142</v>
      </c>
      <c r="D1021" s="2">
        <f t="shared" si="92"/>
        <v>2.423548248520043</v>
      </c>
      <c r="E1021" s="2">
        <f t="shared" si="91"/>
        <v>-5.2195823251628859E-2</v>
      </c>
      <c r="F1021" s="2">
        <f t="shared" si="95"/>
        <v>-3.6377131109646181E-2</v>
      </c>
      <c r="G1021" s="2">
        <f t="shared" si="93"/>
        <v>-1.5818692141982678E-2</v>
      </c>
      <c r="H1021" s="2" t="str">
        <f t="shared" si="94"/>
        <v>Hold</v>
      </c>
    </row>
    <row r="1022" spans="1:8" ht="13.5" x14ac:dyDescent="0.25">
      <c r="A1022" s="3">
        <f>TITRES_STAT!B1025</f>
        <v>43797</v>
      </c>
      <c r="B1022" s="5">
        <f>TITRES_STAT!D1025</f>
        <v>2.5299999999999998</v>
      </c>
      <c r="C1022" s="2">
        <f t="shared" si="90"/>
        <v>2.3742212829194274</v>
      </c>
      <c r="D1022" s="2">
        <f t="shared" si="92"/>
        <v>2.4314335634444841</v>
      </c>
      <c r="E1022" s="2">
        <f t="shared" si="91"/>
        <v>-5.721228052505678E-2</v>
      </c>
      <c r="F1022" s="2">
        <f t="shared" si="95"/>
        <v>-4.0544160992728305E-2</v>
      </c>
      <c r="G1022" s="2">
        <f t="shared" si="93"/>
        <v>-1.6668119532328475E-2</v>
      </c>
      <c r="H1022" s="2" t="str">
        <f t="shared" si="94"/>
        <v>Hold</v>
      </c>
    </row>
    <row r="1023" spans="1:8" ht="13.5" x14ac:dyDescent="0.25">
      <c r="A1023" s="3">
        <f>TITRES_STAT!B1026</f>
        <v>43798</v>
      </c>
      <c r="B1023" s="5">
        <f>TITRES_STAT!D1026</f>
        <v>2.5299999999999998</v>
      </c>
      <c r="C1023" s="2">
        <f t="shared" si="90"/>
        <v>2.3766487778548999</v>
      </c>
      <c r="D1023" s="2">
        <f t="shared" si="92"/>
        <v>2.4387347809671147</v>
      </c>
      <c r="E1023" s="2">
        <f t="shared" si="91"/>
        <v>-6.2086003112214794E-2</v>
      </c>
      <c r="F1023" s="2">
        <f t="shared" si="95"/>
        <v>-4.4852529416625604E-2</v>
      </c>
      <c r="G1023" s="2">
        <f t="shared" si="93"/>
        <v>-1.723347369558919E-2</v>
      </c>
      <c r="H1023" s="2" t="str">
        <f t="shared" si="94"/>
        <v>Hold</v>
      </c>
    </row>
    <row r="1024" spans="1:8" ht="13.5" x14ac:dyDescent="0.25">
      <c r="A1024" s="3">
        <f>TITRES_STAT!B1027</f>
        <v>43801</v>
      </c>
      <c r="B1024" s="5">
        <f>TITRES_STAT!D1027</f>
        <v>2.5299999999999998</v>
      </c>
      <c r="C1024" s="2">
        <f t="shared" si="90"/>
        <v>2.3787028120310691</v>
      </c>
      <c r="D1024" s="2">
        <f t="shared" si="92"/>
        <v>2.445495167562143</v>
      </c>
      <c r="E1024" s="2">
        <f t="shared" si="91"/>
        <v>-6.6792355531073877E-2</v>
      </c>
      <c r="F1024" s="2">
        <f t="shared" si="95"/>
        <v>-4.9240494639515263E-2</v>
      </c>
      <c r="G1024" s="2">
        <f t="shared" si="93"/>
        <v>-1.7551860891558614E-2</v>
      </c>
      <c r="H1024" s="2" t="str">
        <f t="shared" si="94"/>
        <v>Hold</v>
      </c>
    </row>
    <row r="1025" spans="1:8" ht="13.5" x14ac:dyDescent="0.25">
      <c r="A1025" s="3">
        <f>TITRES_STAT!B1028</f>
        <v>43802</v>
      </c>
      <c r="B1025" s="5">
        <f>TITRES_STAT!D1028</f>
        <v>2.5299999999999998</v>
      </c>
      <c r="C1025" s="2">
        <f t="shared" si="90"/>
        <v>2.3804408409493658</v>
      </c>
      <c r="D1025" s="2">
        <f t="shared" si="92"/>
        <v>2.4517547847797618</v>
      </c>
      <c r="E1025" s="2">
        <f t="shared" si="91"/>
        <v>-7.131394383039602E-2</v>
      </c>
      <c r="F1025" s="2">
        <f t="shared" si="95"/>
        <v>-5.3655184477691416E-2</v>
      </c>
      <c r="G1025" s="2">
        <f t="shared" si="93"/>
        <v>-1.7658759352704605E-2</v>
      </c>
      <c r="H1025" s="2" t="str">
        <f t="shared" si="94"/>
        <v>Hold</v>
      </c>
    </row>
    <row r="1026" spans="1:8" ht="13.5" x14ac:dyDescent="0.25">
      <c r="A1026" s="3">
        <f>TITRES_STAT!B1029</f>
        <v>43803</v>
      </c>
      <c r="B1026" s="5">
        <f>TITRES_STAT!D1029</f>
        <v>2.5</v>
      </c>
      <c r="C1026" s="2">
        <f t="shared" si="90"/>
        <v>2.3926807115725404</v>
      </c>
      <c r="D1026" s="2">
        <f t="shared" si="92"/>
        <v>2.4553285044257054</v>
      </c>
      <c r="E1026" s="2">
        <f t="shared" si="91"/>
        <v>-6.2647792853165019E-2</v>
      </c>
      <c r="F1026" s="2">
        <f t="shared" si="95"/>
        <v>-5.5453706152786136E-2</v>
      </c>
      <c r="G1026" s="2">
        <f t="shared" si="93"/>
        <v>-7.1940867003788822E-3</v>
      </c>
      <c r="H1026" s="2" t="str">
        <f t="shared" si="94"/>
        <v>Hold</v>
      </c>
    </row>
    <row r="1027" spans="1:8" ht="13.5" x14ac:dyDescent="0.25">
      <c r="A1027" s="3">
        <f>TITRES_STAT!B1030</f>
        <v>43804</v>
      </c>
      <c r="B1027" s="5">
        <f>TITRES_STAT!D1030</f>
        <v>2.5</v>
      </c>
      <c r="C1027" s="2">
        <f t="shared" si="90"/>
        <v>2.4138067559459957</v>
      </c>
      <c r="D1027" s="2">
        <f t="shared" si="92"/>
        <v>2.4586375040978754</v>
      </c>
      <c r="E1027" s="2">
        <f t="shared" si="91"/>
        <v>-4.4830748151879707E-2</v>
      </c>
      <c r="F1027" s="2">
        <f t="shared" si="95"/>
        <v>-5.3329114552604848E-2</v>
      </c>
      <c r="G1027" s="2">
        <f t="shared" si="93"/>
        <v>8.4983664007251408E-3</v>
      </c>
      <c r="H1027" s="2" t="str">
        <f t="shared" si="94"/>
        <v>Sell</v>
      </c>
    </row>
    <row r="1028" spans="1:8" ht="13.5" x14ac:dyDescent="0.25">
      <c r="A1028" s="3">
        <f>TITRES_STAT!B1031</f>
        <v>43805</v>
      </c>
      <c r="B1028" s="5">
        <f>TITRES_STAT!D1031</f>
        <v>2.5</v>
      </c>
      <c r="C1028" s="2">
        <f t="shared" si="90"/>
        <v>2.4316826396466116</v>
      </c>
      <c r="D1028" s="2">
        <f t="shared" si="92"/>
        <v>2.4617013926832181</v>
      </c>
      <c r="E1028" s="2">
        <f t="shared" si="91"/>
        <v>-3.0018753036606505E-2</v>
      </c>
      <c r="F1028" s="2">
        <f t="shared" si="95"/>
        <v>-4.8667042249405178E-2</v>
      </c>
      <c r="G1028" s="2">
        <f t="shared" si="93"/>
        <v>1.8648289212798673E-2</v>
      </c>
      <c r="H1028" s="2" t="str">
        <f t="shared" si="94"/>
        <v>Sell</v>
      </c>
    </row>
    <row r="1029" spans="1:8" ht="13.5" x14ac:dyDescent="0.25">
      <c r="A1029" s="3">
        <f>TITRES_STAT!B1032</f>
        <v>43808</v>
      </c>
      <c r="B1029" s="5">
        <f>TITRES_STAT!D1032</f>
        <v>2.5</v>
      </c>
      <c r="C1029" s="2">
        <f t="shared" si="90"/>
        <v>2.4468083873932867</v>
      </c>
      <c r="D1029" s="2">
        <f t="shared" si="92"/>
        <v>2.464538326558535</v>
      </c>
      <c r="E1029" s="2">
        <f t="shared" si="91"/>
        <v>-1.7729939165248343E-2</v>
      </c>
      <c r="F1029" s="2">
        <f t="shared" si="95"/>
        <v>-4.2479621632573815E-2</v>
      </c>
      <c r="G1029" s="2">
        <f t="shared" si="93"/>
        <v>2.4749682467325472E-2</v>
      </c>
      <c r="H1029" s="2" t="str">
        <f t="shared" si="94"/>
        <v>Sell</v>
      </c>
    </row>
    <row r="1030" spans="1:8" ht="13.5" x14ac:dyDescent="0.25">
      <c r="A1030" s="3">
        <f>TITRES_STAT!B1033</f>
        <v>43809</v>
      </c>
      <c r="B1030" s="5">
        <f>TITRES_STAT!D1033</f>
        <v>2.5</v>
      </c>
      <c r="C1030" s="2">
        <f t="shared" si="90"/>
        <v>2.4596070970250885</v>
      </c>
      <c r="D1030" s="2">
        <f t="shared" si="92"/>
        <v>2.4671651171838285</v>
      </c>
      <c r="E1030" s="2">
        <f t="shared" si="91"/>
        <v>-7.5580201587399642E-3</v>
      </c>
      <c r="F1030" s="2">
        <f t="shared" si="95"/>
        <v>-3.5495301337807046E-2</v>
      </c>
      <c r="G1030" s="2">
        <f t="shared" si="93"/>
        <v>2.7937281179067082E-2</v>
      </c>
      <c r="H1030" s="2" t="str">
        <f t="shared" si="94"/>
        <v>Sell</v>
      </c>
    </row>
    <row r="1031" spans="1:8" ht="13.5" x14ac:dyDescent="0.25">
      <c r="A1031" s="3">
        <f>TITRES_STAT!B1034</f>
        <v>43810</v>
      </c>
      <c r="B1031" s="5">
        <f>TITRES_STAT!D1034</f>
        <v>2.5</v>
      </c>
      <c r="C1031" s="2">
        <f t="shared" si="90"/>
        <v>2.4704367744058442</v>
      </c>
      <c r="D1031" s="2">
        <f t="shared" si="92"/>
        <v>2.469597330725767</v>
      </c>
      <c r="E1031" s="2">
        <f t="shared" si="91"/>
        <v>8.3944368007715653E-4</v>
      </c>
      <c r="F1031" s="2">
        <f t="shared" si="95"/>
        <v>-2.8228352334230208E-2</v>
      </c>
      <c r="G1031" s="2">
        <f t="shared" si="93"/>
        <v>2.9067796014307364E-2</v>
      </c>
      <c r="H1031" s="2" t="str">
        <f t="shared" si="94"/>
        <v>Sell</v>
      </c>
    </row>
    <row r="1032" spans="1:8" ht="13.5" x14ac:dyDescent="0.25">
      <c r="A1032" s="3">
        <f>TITRES_STAT!B1035</f>
        <v>43811</v>
      </c>
      <c r="B1032" s="5">
        <f>TITRES_STAT!D1035</f>
        <v>2.5</v>
      </c>
      <c r="C1032" s="2">
        <f t="shared" si="90"/>
        <v>2.4796003475741757</v>
      </c>
      <c r="D1032" s="2">
        <f t="shared" si="92"/>
        <v>2.4718493803016361</v>
      </c>
      <c r="E1032" s="2">
        <f t="shared" si="91"/>
        <v>7.750967272539544E-3</v>
      </c>
      <c r="F1032" s="2">
        <f t="shared" si="95"/>
        <v>-2.1032488412876259E-2</v>
      </c>
      <c r="G1032" s="2">
        <f t="shared" si="93"/>
        <v>2.8783455685415803E-2</v>
      </c>
      <c r="H1032" s="2" t="str">
        <f t="shared" si="94"/>
        <v>Sell</v>
      </c>
    </row>
    <row r="1033" spans="1:8" ht="13.5" x14ac:dyDescent="0.25">
      <c r="A1033" s="3">
        <f>TITRES_STAT!B1036</f>
        <v>43812</v>
      </c>
      <c r="B1033" s="5">
        <f>TITRES_STAT!D1036</f>
        <v>2.5</v>
      </c>
      <c r="C1033" s="2">
        <f t="shared" si="90"/>
        <v>2.4873541402550718</v>
      </c>
      <c r="D1033" s="2">
        <f t="shared" si="92"/>
        <v>2.4739346113904039</v>
      </c>
      <c r="E1033" s="2">
        <f t="shared" si="91"/>
        <v>1.3419528864667907E-2</v>
      </c>
      <c r="F1033" s="2">
        <f t="shared" si="95"/>
        <v>-1.4142084957367428E-2</v>
      </c>
      <c r="G1033" s="2">
        <f t="shared" si="93"/>
        <v>2.7561613822035334E-2</v>
      </c>
      <c r="H1033" s="2" t="str">
        <f t="shared" si="94"/>
        <v>Sell</v>
      </c>
    </row>
    <row r="1034" spans="1:8" ht="13.5" x14ac:dyDescent="0.25">
      <c r="A1034" s="3">
        <f>TITRES_STAT!B1037</f>
        <v>43815</v>
      </c>
      <c r="B1034" s="5">
        <f>TITRES_STAT!D1037</f>
        <v>2.5</v>
      </c>
      <c r="C1034" s="2">
        <f t="shared" si="90"/>
        <v>2.4939150417542915</v>
      </c>
      <c r="D1034" s="2">
        <f t="shared" si="92"/>
        <v>2.4758653809170408</v>
      </c>
      <c r="E1034" s="2">
        <f t="shared" si="91"/>
        <v>1.8049660837250681E-2</v>
      </c>
      <c r="F1034" s="2">
        <f t="shared" si="95"/>
        <v>-7.7037357984438056E-3</v>
      </c>
      <c r="G1034" s="2">
        <f t="shared" si="93"/>
        <v>2.5753396635694488E-2</v>
      </c>
      <c r="H1034" s="2" t="str">
        <f t="shared" si="94"/>
        <v>Sell</v>
      </c>
    </row>
    <row r="1035" spans="1:8" ht="13.5" x14ac:dyDescent="0.25">
      <c r="A1035" s="3">
        <f>TITRES_STAT!B1038</f>
        <v>43816</v>
      </c>
      <c r="B1035" s="5">
        <f>TITRES_STAT!D1038</f>
        <v>2.5</v>
      </c>
      <c r="C1035" s="2">
        <f t="shared" si="90"/>
        <v>2.4994665737920929</v>
      </c>
      <c r="D1035" s="2">
        <f t="shared" si="92"/>
        <v>2.4776531304787413</v>
      </c>
      <c r="E1035" s="2">
        <f t="shared" si="91"/>
        <v>2.1813443313351666E-2</v>
      </c>
      <c r="F1035" s="2">
        <f t="shared" si="95"/>
        <v>-1.8002999760847113E-3</v>
      </c>
      <c r="G1035" s="2">
        <f t="shared" si="93"/>
        <v>2.3613743289436377E-2</v>
      </c>
      <c r="H1035" s="2" t="str">
        <f t="shared" si="94"/>
        <v>Sell</v>
      </c>
    </row>
    <row r="1036" spans="1:8" ht="13.5" x14ac:dyDescent="0.25">
      <c r="A1036" s="3">
        <f>TITRES_STAT!B1039</f>
        <v>43817</v>
      </c>
      <c r="B1036" s="5">
        <f>TITRES_STAT!D1039</f>
        <v>2.5</v>
      </c>
      <c r="C1036" s="2">
        <f t="shared" si="90"/>
        <v>2.4995486393625401</v>
      </c>
      <c r="D1036" s="2">
        <f t="shared" si="92"/>
        <v>2.4793084541469828</v>
      </c>
      <c r="E1036" s="2">
        <f t="shared" si="91"/>
        <v>2.0240185215557371E-2</v>
      </c>
      <c r="F1036" s="2">
        <f t="shared" si="95"/>
        <v>2.6077970622437052E-3</v>
      </c>
      <c r="G1036" s="2">
        <f t="shared" si="93"/>
        <v>1.7632388153313666E-2</v>
      </c>
      <c r="H1036" s="2" t="str">
        <f t="shared" si="94"/>
        <v>Sell</v>
      </c>
    </row>
    <row r="1037" spans="1:8" ht="13.5" x14ac:dyDescent="0.25">
      <c r="A1037" s="3">
        <f>TITRES_STAT!B1040</f>
        <v>43818</v>
      </c>
      <c r="B1037" s="5">
        <f>TITRES_STAT!D1040</f>
        <v>2.5</v>
      </c>
      <c r="C1037" s="2">
        <f t="shared" si="90"/>
        <v>2.4996180794606109</v>
      </c>
      <c r="D1037" s="2">
        <f t="shared" si="92"/>
        <v>2.4808411612472061</v>
      </c>
      <c r="E1037" s="2">
        <f t="shared" si="91"/>
        <v>1.877691821340477E-2</v>
      </c>
      <c r="F1037" s="2">
        <f t="shared" si="95"/>
        <v>5.8416212924759185E-3</v>
      </c>
      <c r="G1037" s="2">
        <f t="shared" si="93"/>
        <v>1.2935296920928851E-2</v>
      </c>
      <c r="H1037" s="2" t="str">
        <f t="shared" si="94"/>
        <v>Sell</v>
      </c>
    </row>
    <row r="1038" spans="1:8" ht="13.5" x14ac:dyDescent="0.25">
      <c r="A1038" s="3">
        <f>TITRES_STAT!B1041</f>
        <v>43819</v>
      </c>
      <c r="B1038" s="5">
        <f>TITRES_STAT!D1041</f>
        <v>2.5</v>
      </c>
      <c r="C1038" s="2">
        <f t="shared" si="90"/>
        <v>2.4996768364666706</v>
      </c>
      <c r="D1038" s="2">
        <f t="shared" si="92"/>
        <v>2.4822603344881538</v>
      </c>
      <c r="E1038" s="2">
        <f t="shared" si="91"/>
        <v>1.7416501978516852E-2</v>
      </c>
      <c r="F1038" s="2">
        <f t="shared" si="95"/>
        <v>8.1565974296841058E-3</v>
      </c>
      <c r="G1038" s="2">
        <f t="shared" si="93"/>
        <v>9.259904548832746E-3</v>
      </c>
      <c r="H1038" s="2" t="str">
        <f t="shared" si="94"/>
        <v>Sell</v>
      </c>
    </row>
    <row r="1039" spans="1:8" ht="13.5" x14ac:dyDescent="0.25">
      <c r="A1039" s="3">
        <f>TITRES_STAT!B1042</f>
        <v>43822</v>
      </c>
      <c r="B1039" s="5">
        <f>TITRES_STAT!D1042</f>
        <v>2.5</v>
      </c>
      <c r="C1039" s="2">
        <f t="shared" ref="C1039:C1102" si="96">$C$4*B1029+C1038*(1-$C$4)</f>
        <v>2.4997265539333364</v>
      </c>
      <c r="D1039" s="2">
        <f t="shared" si="92"/>
        <v>2.4835743837853275</v>
      </c>
      <c r="E1039" s="2">
        <f t="shared" si="91"/>
        <v>1.615217014800896E-2</v>
      </c>
      <c r="F1039" s="2">
        <f t="shared" si="95"/>
        <v>9.7557119733490769E-3</v>
      </c>
      <c r="G1039" s="2">
        <f t="shared" si="93"/>
        <v>6.3964581746598827E-3</v>
      </c>
      <c r="H1039" s="2" t="str">
        <f t="shared" si="94"/>
        <v>Sell</v>
      </c>
    </row>
    <row r="1040" spans="1:8" ht="13.5" x14ac:dyDescent="0.25">
      <c r="A1040" s="3">
        <f>TITRES_STAT!B1043</f>
        <v>43823</v>
      </c>
      <c r="B1040" s="5">
        <f>TITRES_STAT!D1043</f>
        <v>2.59</v>
      </c>
      <c r="C1040" s="2">
        <f t="shared" si="96"/>
        <v>2.4997686225589768</v>
      </c>
      <c r="D1040" s="2">
        <f t="shared" si="92"/>
        <v>2.4914577627641923</v>
      </c>
      <c r="E1040" s="2">
        <f t="shared" si="91"/>
        <v>8.3108597947845197E-3</v>
      </c>
      <c r="F1040" s="2">
        <f t="shared" si="95"/>
        <v>9.4667415376361655E-3</v>
      </c>
      <c r="G1040" s="2">
        <f t="shared" si="93"/>
        <v>-1.1558817428516457E-3</v>
      </c>
      <c r="H1040" s="2" t="str">
        <f t="shared" si="94"/>
        <v>Hold</v>
      </c>
    </row>
    <row r="1041" spans="1:8" ht="13.5" x14ac:dyDescent="0.25">
      <c r="A1041" s="3">
        <f>TITRES_STAT!B1044</f>
        <v>43824</v>
      </c>
      <c r="B1041" s="5">
        <f>TITRES_STAT!D1044</f>
        <v>2.7</v>
      </c>
      <c r="C1041" s="2">
        <f t="shared" si="96"/>
        <v>2.4998042190883649</v>
      </c>
      <c r="D1041" s="2">
        <f t="shared" si="92"/>
        <v>2.5069053358927706</v>
      </c>
      <c r="E1041" s="2">
        <f t="shared" si="91"/>
        <v>-7.1011168044057271E-3</v>
      </c>
      <c r="F1041" s="2">
        <f t="shared" si="95"/>
        <v>6.1531698692277878E-3</v>
      </c>
      <c r="G1041" s="2">
        <f t="shared" si="93"/>
        <v>-1.3254286673633514E-2</v>
      </c>
      <c r="H1041" s="2" t="str">
        <f t="shared" si="94"/>
        <v>Hold</v>
      </c>
    </row>
    <row r="1042" spans="1:8" ht="13.5" x14ac:dyDescent="0.25">
      <c r="A1042" s="3">
        <f>TITRES_STAT!B1045</f>
        <v>43825</v>
      </c>
      <c r="B1042" s="5">
        <f>TITRES_STAT!D1045</f>
        <v>2.78</v>
      </c>
      <c r="C1042" s="2">
        <f t="shared" si="96"/>
        <v>2.4998343392286162</v>
      </c>
      <c r="D1042" s="2">
        <f t="shared" si="92"/>
        <v>2.5271345702710839</v>
      </c>
      <c r="E1042" s="2">
        <f t="shared" si="91"/>
        <v>-2.7300231042467704E-2</v>
      </c>
      <c r="F1042" s="2">
        <f t="shared" si="95"/>
        <v>-5.3751031311131091E-4</v>
      </c>
      <c r="G1042" s="2">
        <f t="shared" si="93"/>
        <v>-2.6762720729356392E-2</v>
      </c>
      <c r="H1042" s="2" t="str">
        <f t="shared" si="94"/>
        <v>Hold</v>
      </c>
    </row>
    <row r="1043" spans="1:8" ht="13.5" x14ac:dyDescent="0.25">
      <c r="A1043" s="3">
        <f>TITRES_STAT!B1046</f>
        <v>43826</v>
      </c>
      <c r="B1043" s="5">
        <f>TITRES_STAT!D1046</f>
        <v>2.78</v>
      </c>
      <c r="C1043" s="2">
        <f t="shared" si="96"/>
        <v>2.4998598255011366</v>
      </c>
      <c r="D1043" s="2">
        <f t="shared" si="92"/>
        <v>2.5458653428435962</v>
      </c>
      <c r="E1043" s="2">
        <f t="shared" si="91"/>
        <v>-4.6005517342459612E-2</v>
      </c>
      <c r="F1043" s="2">
        <f t="shared" si="95"/>
        <v>-9.6311117189809715E-3</v>
      </c>
      <c r="G1043" s="2">
        <f t="shared" si="93"/>
        <v>-3.6374405623478642E-2</v>
      </c>
      <c r="H1043" s="2" t="str">
        <f t="shared" si="94"/>
        <v>Hold</v>
      </c>
    </row>
    <row r="1044" spans="1:8" ht="13.5" x14ac:dyDescent="0.25">
      <c r="A1044" s="3">
        <f>TITRES_STAT!B1047</f>
        <v>43829</v>
      </c>
      <c r="B1044" s="5">
        <f>TITRES_STAT!D1047</f>
        <v>2.86</v>
      </c>
      <c r="C1044" s="2">
        <f t="shared" si="96"/>
        <v>2.4998813908086541</v>
      </c>
      <c r="D1044" s="2">
        <f t="shared" si="92"/>
        <v>2.5691345767070337</v>
      </c>
      <c r="E1044" s="2">
        <f t="shared" si="91"/>
        <v>-6.9253185898379588E-2</v>
      </c>
      <c r="F1044" s="2">
        <f t="shared" si="95"/>
        <v>-2.1555526554860698E-2</v>
      </c>
      <c r="G1044" s="2">
        <f t="shared" si="93"/>
        <v>-4.769765934351889E-2</v>
      </c>
      <c r="H1044" s="2" t="str">
        <f t="shared" si="94"/>
        <v>Hold</v>
      </c>
    </row>
    <row r="1045" spans="1:8" ht="13.5" x14ac:dyDescent="0.25">
      <c r="A1045" s="3">
        <f>TITRES_STAT!B1048</f>
        <v>43830</v>
      </c>
      <c r="B1045" s="5">
        <f>TITRES_STAT!D1048</f>
        <v>2.9</v>
      </c>
      <c r="C1045" s="2">
        <f t="shared" si="96"/>
        <v>2.4998996383765535</v>
      </c>
      <c r="D1045" s="2">
        <f t="shared" si="92"/>
        <v>2.5936431265805866</v>
      </c>
      <c r="E1045" s="2">
        <f t="shared" si="91"/>
        <v>-9.374348820403311E-2</v>
      </c>
      <c r="F1045" s="2">
        <f t="shared" si="95"/>
        <v>-3.5993118884695183E-2</v>
      </c>
      <c r="G1045" s="2">
        <f t="shared" si="93"/>
        <v>-5.7750369319337927E-2</v>
      </c>
      <c r="H1045" s="2" t="str">
        <f t="shared" si="94"/>
        <v>Hold</v>
      </c>
    </row>
    <row r="1046" spans="1:8" ht="13.5" x14ac:dyDescent="0.25">
      <c r="A1046" s="3">
        <f>TITRES_STAT!B1049</f>
        <v>43832</v>
      </c>
      <c r="B1046" s="5">
        <f>TITRES_STAT!D1049</f>
        <v>2.9</v>
      </c>
      <c r="C1046" s="2">
        <f t="shared" si="96"/>
        <v>2.4999150786263145</v>
      </c>
      <c r="D1046" s="2">
        <f t="shared" si="92"/>
        <v>2.6163362283153582</v>
      </c>
      <c r="E1046" s="2">
        <f t="shared" si="91"/>
        <v>-0.11642114968904371</v>
      </c>
      <c r="F1046" s="2">
        <f t="shared" si="95"/>
        <v>-5.2078725045564891E-2</v>
      </c>
      <c r="G1046" s="2">
        <f t="shared" si="93"/>
        <v>-6.4342424643478821E-2</v>
      </c>
      <c r="H1046" s="2" t="str">
        <f t="shared" si="94"/>
        <v>Hold</v>
      </c>
    </row>
    <row r="1047" spans="1:8" ht="13.5" x14ac:dyDescent="0.25">
      <c r="A1047" s="3">
        <f>TITRES_STAT!B1050</f>
        <v>43833</v>
      </c>
      <c r="B1047" s="5">
        <f>TITRES_STAT!D1050</f>
        <v>2.9</v>
      </c>
      <c r="C1047" s="2">
        <f t="shared" si="96"/>
        <v>2.4999281434530354</v>
      </c>
      <c r="D1047" s="2">
        <f t="shared" si="92"/>
        <v>2.6373483595512575</v>
      </c>
      <c r="E1047" s="2">
        <f t="shared" si="91"/>
        <v>-0.13742021609822208</v>
      </c>
      <c r="F1047" s="2">
        <f t="shared" si="95"/>
        <v>-6.9147023256096327E-2</v>
      </c>
      <c r="G1047" s="2">
        <f t="shared" si="93"/>
        <v>-6.8273192842125754E-2</v>
      </c>
      <c r="H1047" s="2" t="str">
        <f t="shared" si="94"/>
        <v>Hold</v>
      </c>
    </row>
    <row r="1048" spans="1:8" ht="13.5" x14ac:dyDescent="0.25">
      <c r="A1048" s="3">
        <f>TITRES_STAT!B1051</f>
        <v>43836</v>
      </c>
      <c r="B1048" s="5">
        <f>TITRES_STAT!D1051</f>
        <v>2.89</v>
      </c>
      <c r="C1048" s="2">
        <f t="shared" si="96"/>
        <v>2.4999391983064143</v>
      </c>
      <c r="D1048" s="2">
        <f t="shared" si="92"/>
        <v>2.6560632958807942</v>
      </c>
      <c r="E1048" s="2">
        <f t="shared" si="91"/>
        <v>-0.15612409757437984</v>
      </c>
      <c r="F1048" s="2">
        <f t="shared" si="95"/>
        <v>-8.654243811975304E-2</v>
      </c>
      <c r="G1048" s="2">
        <f t="shared" si="93"/>
        <v>-6.9581659454626799E-2</v>
      </c>
      <c r="H1048" s="2" t="str">
        <f t="shared" si="94"/>
        <v>Hold</v>
      </c>
    </row>
    <row r="1049" spans="1:8" ht="13.5" x14ac:dyDescent="0.25">
      <c r="A1049" s="3">
        <f>TITRES_STAT!B1052</f>
        <v>43837</v>
      </c>
      <c r="B1049" s="5">
        <f>TITRES_STAT!D1052</f>
        <v>2.89</v>
      </c>
      <c r="C1049" s="2">
        <f t="shared" si="96"/>
        <v>2.4999485524131195</v>
      </c>
      <c r="D1049" s="2">
        <f t="shared" si="92"/>
        <v>2.6733919406303648</v>
      </c>
      <c r="E1049" s="2">
        <f t="shared" si="91"/>
        <v>-0.17344338821724525</v>
      </c>
      <c r="F1049" s="2">
        <f t="shared" si="95"/>
        <v>-0.10392262813925149</v>
      </c>
      <c r="G1049" s="2">
        <f t="shared" si="93"/>
        <v>-6.9520760077993765E-2</v>
      </c>
      <c r="H1049" s="2" t="str">
        <f t="shared" si="94"/>
        <v>Hold</v>
      </c>
    </row>
    <row r="1050" spans="1:8" ht="13.5" x14ac:dyDescent="0.25">
      <c r="A1050" s="3">
        <f>TITRES_STAT!B1053</f>
        <v>43838</v>
      </c>
      <c r="B1050" s="5">
        <f>TITRES_STAT!D1053</f>
        <v>2.89</v>
      </c>
      <c r="C1050" s="2">
        <f t="shared" si="96"/>
        <v>2.5138026212726396</v>
      </c>
      <c r="D1050" s="2">
        <f t="shared" si="92"/>
        <v>2.6894369820651525</v>
      </c>
      <c r="E1050" s="2">
        <f t="shared" si="91"/>
        <v>-0.17563436079251282</v>
      </c>
      <c r="F1050" s="2">
        <f t="shared" si="95"/>
        <v>-0.11826497466990377</v>
      </c>
      <c r="G1050" s="2">
        <f t="shared" si="93"/>
        <v>-5.7369386122609056E-2</v>
      </c>
      <c r="H1050" s="2" t="str">
        <f t="shared" si="94"/>
        <v>Hold</v>
      </c>
    </row>
    <row r="1051" spans="1:8" ht="13.5" x14ac:dyDescent="0.25">
      <c r="A1051" s="3">
        <f>TITRES_STAT!B1054</f>
        <v>43839</v>
      </c>
      <c r="B1051" s="5">
        <f>TITRES_STAT!D1054</f>
        <v>2.9</v>
      </c>
      <c r="C1051" s="2">
        <f t="shared" si="96"/>
        <v>2.5424483718460795</v>
      </c>
      <c r="D1051" s="2">
        <f t="shared" si="92"/>
        <v>2.705034242652919</v>
      </c>
      <c r="E1051" s="2">
        <f t="shared" si="91"/>
        <v>-0.16258587080683951</v>
      </c>
      <c r="F1051" s="2">
        <f t="shared" si="95"/>
        <v>-0.1271291538972909</v>
      </c>
      <c r="G1051" s="2">
        <f t="shared" si="93"/>
        <v>-3.5456716909548602E-2</v>
      </c>
      <c r="H1051" s="2" t="str">
        <f t="shared" si="94"/>
        <v>Hold</v>
      </c>
    </row>
    <row r="1052" spans="1:8" ht="13.5" x14ac:dyDescent="0.25">
      <c r="A1052" s="3">
        <f>TITRES_STAT!B1055</f>
        <v>43840</v>
      </c>
      <c r="B1052" s="5">
        <f>TITRES_STAT!D1055</f>
        <v>2.82</v>
      </c>
      <c r="C1052" s="2">
        <f t="shared" si="96"/>
        <v>2.5789947761774519</v>
      </c>
      <c r="D1052" s="2">
        <f t="shared" si="92"/>
        <v>2.7135502246786287</v>
      </c>
      <c r="E1052" s="2">
        <f t="shared" ref="E1052:E1115" si="97">C1052-D1052</f>
        <v>-0.13455544850117684</v>
      </c>
      <c r="F1052" s="2">
        <f t="shared" si="95"/>
        <v>-0.1286144128180681</v>
      </c>
      <c r="G1052" s="2">
        <f t="shared" si="93"/>
        <v>-5.9410356831087474E-3</v>
      </c>
      <c r="H1052" s="2" t="str">
        <f t="shared" si="94"/>
        <v>Hold</v>
      </c>
    </row>
    <row r="1053" spans="1:8" ht="13.5" x14ac:dyDescent="0.25">
      <c r="A1053" s="3">
        <f>TITRES_STAT!B1056</f>
        <v>43843</v>
      </c>
      <c r="B1053" s="5">
        <f>TITRES_STAT!D1056</f>
        <v>2.82</v>
      </c>
      <c r="C1053" s="2">
        <f t="shared" si="96"/>
        <v>2.6099186567655361</v>
      </c>
      <c r="D1053" s="2">
        <f t="shared" ref="D1053:D1116" si="98">$D$4*B1053+(1-$D$4)*D1052</f>
        <v>2.7214353932209523</v>
      </c>
      <c r="E1053" s="2">
        <f t="shared" si="97"/>
        <v>-0.11151673645541615</v>
      </c>
      <c r="F1053" s="2">
        <f t="shared" si="95"/>
        <v>-0.12519487754553771</v>
      </c>
      <c r="G1053" s="2">
        <f t="shared" si="93"/>
        <v>1.3678141090121554E-2</v>
      </c>
      <c r="H1053" s="2" t="str">
        <f t="shared" si="94"/>
        <v>Sell</v>
      </c>
    </row>
    <row r="1054" spans="1:8" ht="13.5" x14ac:dyDescent="0.25">
      <c r="A1054" s="3">
        <f>TITRES_STAT!B1057</f>
        <v>43845</v>
      </c>
      <c r="B1054" s="5">
        <f>TITRES_STAT!D1057</f>
        <v>2.9</v>
      </c>
      <c r="C1054" s="2">
        <f t="shared" si="96"/>
        <v>2.6483927095708384</v>
      </c>
      <c r="D1054" s="2">
        <f t="shared" si="98"/>
        <v>2.7346624011305112</v>
      </c>
      <c r="E1054" s="2">
        <f t="shared" si="97"/>
        <v>-8.626969155967279E-2</v>
      </c>
      <c r="F1054" s="2">
        <f t="shared" si="95"/>
        <v>-0.11740984034836473</v>
      </c>
      <c r="G1054" s="2">
        <f t="shared" si="93"/>
        <v>3.1140148788691938E-2</v>
      </c>
      <c r="H1054" s="2" t="str">
        <f t="shared" si="94"/>
        <v>Sell</v>
      </c>
    </row>
    <row r="1055" spans="1:8" ht="13.5" x14ac:dyDescent="0.25">
      <c r="A1055" s="3">
        <f>TITRES_STAT!B1058</f>
        <v>43846</v>
      </c>
      <c r="B1055" s="5">
        <f>TITRES_STAT!D1058</f>
        <v>2.89</v>
      </c>
      <c r="C1055" s="2">
        <f t="shared" si="96"/>
        <v>2.6871015234830171</v>
      </c>
      <c r="D1055" s="2">
        <f t="shared" si="98"/>
        <v>2.7461688899356584</v>
      </c>
      <c r="E1055" s="2">
        <f t="shared" si="97"/>
        <v>-5.9067366452641323E-2</v>
      </c>
      <c r="F1055" s="2">
        <f t="shared" si="95"/>
        <v>-0.10574134556922005</v>
      </c>
      <c r="G1055" s="2">
        <f t="shared" si="93"/>
        <v>4.6673979116578723E-2</v>
      </c>
      <c r="H1055" s="2" t="str">
        <f t="shared" si="94"/>
        <v>Sell</v>
      </c>
    </row>
    <row r="1056" spans="1:8" ht="13.5" x14ac:dyDescent="0.25">
      <c r="A1056" s="3">
        <f>TITRES_STAT!B1059</f>
        <v>43847</v>
      </c>
      <c r="B1056" s="5">
        <f>TITRES_STAT!D1059</f>
        <v>2.89</v>
      </c>
      <c r="C1056" s="2">
        <f t="shared" si="96"/>
        <v>2.719855135254861</v>
      </c>
      <c r="D1056" s="2">
        <f t="shared" si="98"/>
        <v>2.7568230462367209</v>
      </c>
      <c r="E1056" s="2">
        <f t="shared" si="97"/>
        <v>-3.6967910981859919E-2</v>
      </c>
      <c r="F1056" s="2">
        <f t="shared" si="95"/>
        <v>-9.1986658651748029E-2</v>
      </c>
      <c r="G1056" s="2">
        <f t="shared" si="93"/>
        <v>5.501874766988811E-2</v>
      </c>
      <c r="H1056" s="2" t="str">
        <f t="shared" si="94"/>
        <v>Sell</v>
      </c>
    </row>
    <row r="1057" spans="1:8" ht="13.5" x14ac:dyDescent="0.25">
      <c r="A1057" s="3">
        <f>TITRES_STAT!B1060</f>
        <v>43850</v>
      </c>
      <c r="B1057" s="5">
        <f>TITRES_STAT!D1060</f>
        <v>2.89</v>
      </c>
      <c r="C1057" s="2">
        <f t="shared" si="96"/>
        <v>2.7475697298310364</v>
      </c>
      <c r="D1057" s="2">
        <f t="shared" si="98"/>
        <v>2.7666880057747418</v>
      </c>
      <c r="E1057" s="2">
        <f t="shared" si="97"/>
        <v>-1.911827594370541E-2</v>
      </c>
      <c r="F1057" s="2">
        <f t="shared" si="95"/>
        <v>-7.7412982110139514E-2</v>
      </c>
      <c r="G1057" s="2">
        <f t="shared" si="93"/>
        <v>5.8294706166434104E-2</v>
      </c>
      <c r="H1057" s="2" t="str">
        <f t="shared" si="94"/>
        <v>Sell</v>
      </c>
    </row>
    <row r="1058" spans="1:8" ht="13.5" x14ac:dyDescent="0.25">
      <c r="A1058" s="3">
        <f>TITRES_STAT!B1061</f>
        <v>43851</v>
      </c>
      <c r="B1058" s="5">
        <f>TITRES_STAT!D1061</f>
        <v>2.9</v>
      </c>
      <c r="C1058" s="2">
        <f t="shared" si="96"/>
        <v>2.7694820790877999</v>
      </c>
      <c r="D1058" s="2">
        <f t="shared" si="98"/>
        <v>2.7765629683099462</v>
      </c>
      <c r="E1058" s="2">
        <f t="shared" si="97"/>
        <v>-7.080889222146336E-3</v>
      </c>
      <c r="F1058" s="2">
        <f t="shared" si="95"/>
        <v>-6.3346563532540881E-2</v>
      </c>
      <c r="G1058" s="2">
        <f t="shared" si="93"/>
        <v>5.6265674310394545E-2</v>
      </c>
      <c r="H1058" s="2" t="str">
        <f t="shared" si="94"/>
        <v>Sell</v>
      </c>
    </row>
    <row r="1059" spans="1:8" ht="13.5" x14ac:dyDescent="0.25">
      <c r="A1059" s="3">
        <f>TITRES_STAT!B1062</f>
        <v>43852</v>
      </c>
      <c r="B1059" s="5">
        <f>TITRES_STAT!D1062</f>
        <v>2.89</v>
      </c>
      <c r="C1059" s="2">
        <f t="shared" si="96"/>
        <v>2.7880232976896768</v>
      </c>
      <c r="D1059" s="2">
        <f t="shared" si="98"/>
        <v>2.7849657113980983</v>
      </c>
      <c r="E1059" s="2">
        <f t="shared" si="97"/>
        <v>3.0575862915784846E-3</v>
      </c>
      <c r="F1059" s="2">
        <f t="shared" si="95"/>
        <v>-5.0065733567717013E-2</v>
      </c>
      <c r="G1059" s="2">
        <f t="shared" si="93"/>
        <v>5.3123319859295498E-2</v>
      </c>
      <c r="H1059" s="2" t="str">
        <f t="shared" si="94"/>
        <v>Sell</v>
      </c>
    </row>
    <row r="1060" spans="1:8" ht="13.5" x14ac:dyDescent="0.25">
      <c r="A1060" s="3">
        <f>TITRES_STAT!B1063</f>
        <v>43853</v>
      </c>
      <c r="B1060" s="5">
        <f>TITRES_STAT!D1063</f>
        <v>2.89</v>
      </c>
      <c r="C1060" s="2">
        <f t="shared" si="96"/>
        <v>2.8037120211220343</v>
      </c>
      <c r="D1060" s="2">
        <f t="shared" si="98"/>
        <v>2.7927460290723132</v>
      </c>
      <c r="E1060" s="2">
        <f t="shared" si="97"/>
        <v>1.0965992049721152E-2</v>
      </c>
      <c r="F1060" s="2">
        <f t="shared" si="95"/>
        <v>-3.7859388444229383E-2</v>
      </c>
      <c r="G1060" s="2">
        <f t="shared" ref="G1060:G1123" si="99">E1060-F1060</f>
        <v>4.8825380493950535E-2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43854</v>
      </c>
      <c r="B1061" s="5">
        <f>TITRES_STAT!D1064</f>
        <v>2.89</v>
      </c>
      <c r="C1061" s="2">
        <f t="shared" si="96"/>
        <v>2.8185255563340292</v>
      </c>
      <c r="D1061" s="2">
        <f t="shared" si="98"/>
        <v>2.7999500269188085</v>
      </c>
      <c r="E1061" s="2">
        <f t="shared" si="97"/>
        <v>1.8575529415220782E-2</v>
      </c>
      <c r="F1061" s="2">
        <f t="shared" ref="F1061:F1124" si="101">(E1061*(2/(10)))+((1-(2/10))*F1060)</f>
        <v>-2.6572404872339354E-2</v>
      </c>
      <c r="G1061" s="2">
        <f t="shared" si="99"/>
        <v>4.5147934287560136E-2</v>
      </c>
      <c r="H1061" s="2" t="str">
        <f t="shared" si="100"/>
        <v>Sell</v>
      </c>
    </row>
    <row r="1062" spans="1:8" ht="13.5" x14ac:dyDescent="0.25">
      <c r="A1062" s="3">
        <f>TITRES_STAT!B1065</f>
        <v>43857</v>
      </c>
      <c r="B1062" s="5">
        <f>TITRES_STAT!D1065</f>
        <v>2.9</v>
      </c>
      <c r="C1062" s="2">
        <f t="shared" si="96"/>
        <v>2.8187523938211019</v>
      </c>
      <c r="D1062" s="2">
        <f t="shared" si="98"/>
        <v>2.8073611360359338</v>
      </c>
      <c r="E1062" s="2">
        <f t="shared" si="97"/>
        <v>1.139125778516803E-2</v>
      </c>
      <c r="F1062" s="2">
        <f t="shared" si="101"/>
        <v>-1.8979672340837878E-2</v>
      </c>
      <c r="G1062" s="2">
        <f t="shared" si="99"/>
        <v>3.0370930126005908E-2</v>
      </c>
      <c r="H1062" s="2" t="str">
        <f t="shared" si="100"/>
        <v>Sell</v>
      </c>
    </row>
    <row r="1063" spans="1:8" ht="13.5" x14ac:dyDescent="0.25">
      <c r="A1063" s="3">
        <f>TITRES_STAT!B1066</f>
        <v>43858</v>
      </c>
      <c r="B1063" s="5">
        <f>TITRES_STAT!D1066</f>
        <v>2.9</v>
      </c>
      <c r="C1063" s="2">
        <f t="shared" si="96"/>
        <v>2.8189443332332402</v>
      </c>
      <c r="D1063" s="2">
        <f t="shared" si="98"/>
        <v>2.8142232741073463</v>
      </c>
      <c r="E1063" s="2">
        <f t="shared" si="97"/>
        <v>4.7210591258939338E-3</v>
      </c>
      <c r="F1063" s="2">
        <f t="shared" si="101"/>
        <v>-1.4239526047491517E-2</v>
      </c>
      <c r="G1063" s="2">
        <f t="shared" si="99"/>
        <v>1.896058517338545E-2</v>
      </c>
      <c r="H1063" s="2" t="str">
        <f t="shared" si="100"/>
        <v>Sell</v>
      </c>
    </row>
    <row r="1064" spans="1:8" ht="13.5" x14ac:dyDescent="0.25">
      <c r="A1064" s="3">
        <f>TITRES_STAT!B1067</f>
        <v>43859</v>
      </c>
      <c r="B1064" s="5">
        <f>TITRES_STAT!D1067</f>
        <v>2.89</v>
      </c>
      <c r="C1064" s="2">
        <f t="shared" si="96"/>
        <v>2.831414435812742</v>
      </c>
      <c r="D1064" s="2">
        <f t="shared" si="98"/>
        <v>2.8198363649142095</v>
      </c>
      <c r="E1064" s="2">
        <f t="shared" si="97"/>
        <v>1.1578070898532467E-2</v>
      </c>
      <c r="F1064" s="2">
        <f t="shared" si="101"/>
        <v>-9.0760066582867213E-3</v>
      </c>
      <c r="G1064" s="2">
        <f t="shared" si="99"/>
        <v>2.0654077556819188E-2</v>
      </c>
      <c r="H1064" s="2" t="str">
        <f t="shared" si="100"/>
        <v>Sell</v>
      </c>
    </row>
    <row r="1065" spans="1:8" ht="13.5" x14ac:dyDescent="0.25">
      <c r="A1065" s="3">
        <f>TITRES_STAT!B1068</f>
        <v>43860</v>
      </c>
      <c r="B1065" s="5">
        <f>TITRES_STAT!D1068</f>
        <v>2.89</v>
      </c>
      <c r="C1065" s="2">
        <f t="shared" si="96"/>
        <v>2.8404275995338586</v>
      </c>
      <c r="D1065" s="2">
        <f t="shared" si="98"/>
        <v>2.8250336712168607</v>
      </c>
      <c r="E1065" s="2">
        <f t="shared" si="97"/>
        <v>1.5393928316997929E-2</v>
      </c>
      <c r="F1065" s="2">
        <f t="shared" si="101"/>
        <v>-4.1820196632297918E-3</v>
      </c>
      <c r="G1065" s="2">
        <f t="shared" si="99"/>
        <v>1.9575947980227722E-2</v>
      </c>
      <c r="H1065" s="2" t="str">
        <f t="shared" si="100"/>
        <v>Sell</v>
      </c>
    </row>
    <row r="1066" spans="1:8" ht="13.5" x14ac:dyDescent="0.25">
      <c r="A1066" s="3">
        <f>TITRES_STAT!B1069</f>
        <v>43861</v>
      </c>
      <c r="B1066" s="5">
        <f>TITRES_STAT!D1069</f>
        <v>2.89</v>
      </c>
      <c r="C1066" s="2">
        <f t="shared" si="96"/>
        <v>2.8480541226824956</v>
      </c>
      <c r="D1066" s="2">
        <f t="shared" si="98"/>
        <v>2.8298459918674634</v>
      </c>
      <c r="E1066" s="2">
        <f t="shared" si="97"/>
        <v>1.8208130815032142E-2</v>
      </c>
      <c r="F1066" s="2">
        <f t="shared" si="101"/>
        <v>2.9601043242259489E-4</v>
      </c>
      <c r="G1066" s="2">
        <f t="shared" si="99"/>
        <v>1.7912120382609548E-2</v>
      </c>
      <c r="H1066" s="2" t="str">
        <f t="shared" si="100"/>
        <v>Sell</v>
      </c>
    </row>
    <row r="1067" spans="1:8" ht="13.5" x14ac:dyDescent="0.25">
      <c r="A1067" s="3">
        <f>TITRES_STAT!B1070</f>
        <v>43864</v>
      </c>
      <c r="B1067" s="5">
        <f>TITRES_STAT!D1070</f>
        <v>2.89</v>
      </c>
      <c r="C1067" s="2">
        <f t="shared" si="96"/>
        <v>2.8545073345774963</v>
      </c>
      <c r="D1067" s="2">
        <f t="shared" si="98"/>
        <v>2.8343018443217254</v>
      </c>
      <c r="E1067" s="2">
        <f t="shared" si="97"/>
        <v>2.0205490255770897E-2</v>
      </c>
      <c r="F1067" s="2">
        <f t="shared" si="101"/>
        <v>4.2779063970922555E-3</v>
      </c>
      <c r="G1067" s="2">
        <f t="shared" si="99"/>
        <v>1.5927583858678641E-2</v>
      </c>
      <c r="H1067" s="2" t="str">
        <f t="shared" si="100"/>
        <v>Sell</v>
      </c>
    </row>
    <row r="1068" spans="1:8" ht="13.5" x14ac:dyDescent="0.25">
      <c r="A1068" s="3">
        <f>TITRES_STAT!B1071</f>
        <v>43865</v>
      </c>
      <c r="B1068" s="5">
        <f>TITRES_STAT!D1071</f>
        <v>2.89</v>
      </c>
      <c r="C1068" s="2">
        <f t="shared" si="96"/>
        <v>2.8615062061809584</v>
      </c>
      <c r="D1068" s="2">
        <f t="shared" si="98"/>
        <v>2.8384276336312273</v>
      </c>
      <c r="E1068" s="2">
        <f t="shared" si="97"/>
        <v>2.3078572549731113E-2</v>
      </c>
      <c r="F1068" s="2">
        <f t="shared" si="101"/>
        <v>8.0380396276200274E-3</v>
      </c>
      <c r="G1068" s="2">
        <f t="shared" si="99"/>
        <v>1.5040532922111086E-2</v>
      </c>
      <c r="H1068" s="2" t="str">
        <f t="shared" si="100"/>
        <v>Sell</v>
      </c>
    </row>
    <row r="1069" spans="1:8" ht="13.5" x14ac:dyDescent="0.25">
      <c r="A1069" s="3">
        <f>TITRES_STAT!B1072</f>
        <v>43866</v>
      </c>
      <c r="B1069" s="5">
        <f>TITRES_STAT!D1072</f>
        <v>2.89</v>
      </c>
      <c r="C1069" s="2">
        <f t="shared" si="96"/>
        <v>2.8658898667685033</v>
      </c>
      <c r="D1069" s="2">
        <f t="shared" si="98"/>
        <v>2.8422478089178029</v>
      </c>
      <c r="E1069" s="2">
        <f t="shared" si="97"/>
        <v>2.3642057850700393E-2</v>
      </c>
      <c r="F1069" s="2">
        <f t="shared" si="101"/>
        <v>1.1158843272236102E-2</v>
      </c>
      <c r="G1069" s="2">
        <f t="shared" si="99"/>
        <v>1.2483214578464292E-2</v>
      </c>
      <c r="H1069" s="2" t="str">
        <f t="shared" si="100"/>
        <v>Sell</v>
      </c>
    </row>
    <row r="1070" spans="1:8" ht="13.5" x14ac:dyDescent="0.25">
      <c r="A1070" s="3">
        <f>TITRES_STAT!B1073</f>
        <v>43867</v>
      </c>
      <c r="B1070" s="5">
        <f>TITRES_STAT!D1073</f>
        <v>2.89</v>
      </c>
      <c r="C1070" s="2">
        <f t="shared" si="96"/>
        <v>2.8695991180348872</v>
      </c>
      <c r="D1070" s="2">
        <f t="shared" si="98"/>
        <v>2.8457850082572249</v>
      </c>
      <c r="E1070" s="2">
        <f t="shared" si="97"/>
        <v>2.3814109777662296E-2</v>
      </c>
      <c r="F1070" s="2">
        <f t="shared" si="101"/>
        <v>1.368989657332134E-2</v>
      </c>
      <c r="G1070" s="2">
        <f t="shared" si="99"/>
        <v>1.0124213204340956E-2</v>
      </c>
      <c r="H1070" s="2" t="str">
        <f t="shared" si="100"/>
        <v>Sell</v>
      </c>
    </row>
    <row r="1071" spans="1:8" ht="13.5" x14ac:dyDescent="0.25">
      <c r="A1071" s="3">
        <f>TITRES_STAT!B1074</f>
        <v>43868</v>
      </c>
      <c r="B1071" s="5">
        <f>TITRES_STAT!D1074</f>
        <v>2.89</v>
      </c>
      <c r="C1071" s="2">
        <f t="shared" si="96"/>
        <v>2.8727377152602891</v>
      </c>
      <c r="D1071" s="2">
        <f t="shared" si="98"/>
        <v>2.8490601928307639</v>
      </c>
      <c r="E1071" s="2">
        <f t="shared" si="97"/>
        <v>2.3677522429525144E-2</v>
      </c>
      <c r="F1071" s="2">
        <f t="shared" si="101"/>
        <v>1.5687421744562103E-2</v>
      </c>
      <c r="G1071" s="2">
        <f t="shared" si="99"/>
        <v>7.9901006849630411E-3</v>
      </c>
      <c r="H1071" s="2" t="str">
        <f t="shared" si="100"/>
        <v>Sell</v>
      </c>
    </row>
    <row r="1072" spans="1:8" ht="13.5" x14ac:dyDescent="0.25">
      <c r="A1072" s="3">
        <f>TITRES_STAT!B1075</f>
        <v>43871</v>
      </c>
      <c r="B1072" s="5">
        <f>TITRES_STAT!D1075</f>
        <v>2.89</v>
      </c>
      <c r="C1072" s="2">
        <f t="shared" si="96"/>
        <v>2.8769319129125526</v>
      </c>
      <c r="D1072" s="2">
        <f t="shared" si="98"/>
        <v>2.8520927711395965</v>
      </c>
      <c r="E1072" s="2">
        <f t="shared" si="97"/>
        <v>2.4839141772956097E-2</v>
      </c>
      <c r="F1072" s="2">
        <f t="shared" si="101"/>
        <v>1.7517765750240902E-2</v>
      </c>
      <c r="G1072" s="2">
        <f t="shared" si="99"/>
        <v>7.3213760227151953E-3</v>
      </c>
      <c r="H1072" s="2" t="str">
        <f t="shared" si="100"/>
        <v>Sell</v>
      </c>
    </row>
    <row r="1073" spans="1:8" ht="13.5" x14ac:dyDescent="0.25">
      <c r="A1073" s="3">
        <f>TITRES_STAT!B1076</f>
        <v>43872</v>
      </c>
      <c r="B1073" s="5">
        <f>TITRES_STAT!D1076</f>
        <v>2.89</v>
      </c>
      <c r="C1073" s="2">
        <f t="shared" si="96"/>
        <v>2.8804808493875447</v>
      </c>
      <c r="D1073" s="2">
        <f t="shared" si="98"/>
        <v>2.8549007140181448</v>
      </c>
      <c r="E1073" s="2">
        <f t="shared" si="97"/>
        <v>2.5580135369399848E-2</v>
      </c>
      <c r="F1073" s="2">
        <f t="shared" si="101"/>
        <v>1.9130239674072694E-2</v>
      </c>
      <c r="G1073" s="2">
        <f t="shared" si="99"/>
        <v>6.4498956953271541E-3</v>
      </c>
      <c r="H1073" s="2" t="str">
        <f t="shared" si="100"/>
        <v>Sell</v>
      </c>
    </row>
    <row r="1074" spans="1:8" ht="13.5" x14ac:dyDescent="0.25">
      <c r="A1074" s="3">
        <f>TITRES_STAT!B1077</f>
        <v>43873</v>
      </c>
      <c r="B1074" s="5">
        <f>TITRES_STAT!D1077</f>
        <v>2.89</v>
      </c>
      <c r="C1074" s="2">
        <f t="shared" si="96"/>
        <v>2.881945334097153</v>
      </c>
      <c r="D1074" s="2">
        <f t="shared" si="98"/>
        <v>2.8575006611279119</v>
      </c>
      <c r="E1074" s="2">
        <f t="shared" si="97"/>
        <v>2.4444672969241132E-2</v>
      </c>
      <c r="F1074" s="2">
        <f t="shared" si="101"/>
        <v>2.0193126333106381E-2</v>
      </c>
      <c r="G1074" s="2">
        <f t="shared" si="99"/>
        <v>4.2515466361347509E-3</v>
      </c>
      <c r="H1074" s="2" t="str">
        <f t="shared" si="100"/>
        <v>Sell</v>
      </c>
    </row>
    <row r="1075" spans="1:8" ht="13.5" x14ac:dyDescent="0.25">
      <c r="A1075" s="3">
        <f>TITRES_STAT!B1078</f>
        <v>43874</v>
      </c>
      <c r="B1075" s="5">
        <f>TITRES_STAT!D1078</f>
        <v>2.89</v>
      </c>
      <c r="C1075" s="2">
        <f t="shared" si="96"/>
        <v>2.8831845134668219</v>
      </c>
      <c r="D1075" s="2">
        <f t="shared" si="98"/>
        <v>2.8599080195628814</v>
      </c>
      <c r="E1075" s="2">
        <f t="shared" si="97"/>
        <v>2.3276493903940487E-2</v>
      </c>
      <c r="F1075" s="2">
        <f t="shared" si="101"/>
        <v>2.0809799847273207E-2</v>
      </c>
      <c r="G1075" s="2">
        <f t="shared" si="99"/>
        <v>2.4666940566672804E-3</v>
      </c>
      <c r="H1075" s="2" t="str">
        <f t="shared" si="100"/>
        <v>Sell</v>
      </c>
    </row>
    <row r="1076" spans="1:8" ht="13.5" x14ac:dyDescent="0.25">
      <c r="A1076" s="3">
        <f>TITRES_STAT!B1079</f>
        <v>43875</v>
      </c>
      <c r="B1076" s="5">
        <f>TITRES_STAT!D1079</f>
        <v>2.89</v>
      </c>
      <c r="C1076" s="2">
        <f t="shared" si="96"/>
        <v>2.8842330498565416</v>
      </c>
      <c r="D1076" s="2">
        <f t="shared" si="98"/>
        <v>2.8621370551508161</v>
      </c>
      <c r="E1076" s="2">
        <f t="shared" si="97"/>
        <v>2.2095994705725541E-2</v>
      </c>
      <c r="F1076" s="2">
        <f t="shared" si="101"/>
        <v>2.1067038818963674E-2</v>
      </c>
      <c r="G1076" s="2">
        <f t="shared" si="99"/>
        <v>1.0289558867618669E-3</v>
      </c>
      <c r="H1076" s="2" t="str">
        <f t="shared" si="100"/>
        <v>Sell</v>
      </c>
    </row>
    <row r="1077" spans="1:8" ht="13.5" x14ac:dyDescent="0.25">
      <c r="A1077" s="3">
        <f>TITRES_STAT!B1080</f>
        <v>43878</v>
      </c>
      <c r="B1077" s="5">
        <f>TITRES_STAT!D1080</f>
        <v>2.89</v>
      </c>
      <c r="C1077" s="2">
        <f t="shared" si="96"/>
        <v>2.8851202729555352</v>
      </c>
      <c r="D1077" s="2">
        <f t="shared" si="98"/>
        <v>2.8642009769914965</v>
      </c>
      <c r="E1077" s="2">
        <f t="shared" si="97"/>
        <v>2.0919295964038742E-2</v>
      </c>
      <c r="F1077" s="2">
        <f t="shared" si="101"/>
        <v>2.1037490247978692E-2</v>
      </c>
      <c r="G1077" s="2">
        <f t="shared" si="99"/>
        <v>-1.1819428393994996E-4</v>
      </c>
      <c r="H1077" s="2" t="str">
        <f t="shared" si="100"/>
        <v>Hold</v>
      </c>
    </row>
    <row r="1078" spans="1:8" ht="13.5" x14ac:dyDescent="0.25">
      <c r="A1078" s="3">
        <f>TITRES_STAT!B1081</f>
        <v>43879</v>
      </c>
      <c r="B1078" s="5">
        <f>TITRES_STAT!D1081</f>
        <v>2.89</v>
      </c>
      <c r="C1078" s="2">
        <f t="shared" si="96"/>
        <v>2.8858710001931454</v>
      </c>
      <c r="D1078" s="2">
        <f t="shared" si="98"/>
        <v>2.8661120157328672</v>
      </c>
      <c r="E1078" s="2">
        <f t="shared" si="97"/>
        <v>1.9758984460278128E-2</v>
      </c>
      <c r="F1078" s="2">
        <f t="shared" si="101"/>
        <v>2.0781789090438582E-2</v>
      </c>
      <c r="G1078" s="2">
        <f t="shared" si="99"/>
        <v>-1.0228046301604538E-3</v>
      </c>
      <c r="H1078" s="2" t="str">
        <f t="shared" si="100"/>
        <v>Hold</v>
      </c>
    </row>
    <row r="1079" spans="1:8" ht="13.5" x14ac:dyDescent="0.25">
      <c r="A1079" s="3">
        <f>TITRES_STAT!B1082</f>
        <v>43880</v>
      </c>
      <c r="B1079" s="5">
        <f>TITRES_STAT!D1082</f>
        <v>2.89</v>
      </c>
      <c r="C1079" s="2">
        <f t="shared" si="96"/>
        <v>2.8865062309326612</v>
      </c>
      <c r="D1079" s="2">
        <f t="shared" si="98"/>
        <v>2.8678814960489514</v>
      </c>
      <c r="E1079" s="2">
        <f t="shared" si="97"/>
        <v>1.8624734883709859E-2</v>
      </c>
      <c r="F1079" s="2">
        <f t="shared" si="101"/>
        <v>2.0350378249092839E-2</v>
      </c>
      <c r="G1079" s="2">
        <f t="shared" si="99"/>
        <v>-1.7256433653829797E-3</v>
      </c>
      <c r="H1079" s="2" t="str">
        <f t="shared" si="100"/>
        <v>Hold</v>
      </c>
    </row>
    <row r="1080" spans="1:8" ht="13.5" x14ac:dyDescent="0.25">
      <c r="A1080" s="3">
        <f>TITRES_STAT!B1083</f>
        <v>43881</v>
      </c>
      <c r="B1080" s="5">
        <f>TITRES_STAT!D1083</f>
        <v>2.89</v>
      </c>
      <c r="C1080" s="2">
        <f t="shared" si="96"/>
        <v>2.8870437338660979</v>
      </c>
      <c r="D1080" s="2">
        <f t="shared" si="98"/>
        <v>2.8695199037490289</v>
      </c>
      <c r="E1080" s="2">
        <f t="shared" si="97"/>
        <v>1.7523830117069039E-2</v>
      </c>
      <c r="F1080" s="2">
        <f t="shared" si="101"/>
        <v>1.9785068622688081E-2</v>
      </c>
      <c r="G1080" s="2">
        <f t="shared" si="99"/>
        <v>-2.2612385056190419E-3</v>
      </c>
      <c r="H1080" s="2" t="str">
        <f t="shared" si="100"/>
        <v>Hold</v>
      </c>
    </row>
    <row r="1081" spans="1:8" ht="13.5" x14ac:dyDescent="0.25">
      <c r="A1081" s="3">
        <f>TITRES_STAT!B1084</f>
        <v>43882</v>
      </c>
      <c r="B1081" s="5">
        <f>TITRES_STAT!D1084</f>
        <v>2.89</v>
      </c>
      <c r="C1081" s="2">
        <f t="shared" si="96"/>
        <v>2.8874985440405445</v>
      </c>
      <c r="D1081" s="2">
        <f t="shared" si="98"/>
        <v>2.8710369479157674</v>
      </c>
      <c r="E1081" s="2">
        <f t="shared" si="97"/>
        <v>1.6461596124777156E-2</v>
      </c>
      <c r="F1081" s="2">
        <f t="shared" si="101"/>
        <v>1.9120374123105896E-2</v>
      </c>
      <c r="G1081" s="2">
        <f t="shared" si="99"/>
        <v>-2.6587779983287402E-3</v>
      </c>
      <c r="H1081" s="2" t="str">
        <f t="shared" si="100"/>
        <v>Hold</v>
      </c>
    </row>
    <row r="1082" spans="1:8" ht="13.5" x14ac:dyDescent="0.25">
      <c r="A1082" s="3">
        <f>TITRES_STAT!B1085</f>
        <v>43885</v>
      </c>
      <c r="B1082" s="5">
        <f>TITRES_STAT!D1085</f>
        <v>2.89</v>
      </c>
      <c r="C1082" s="2">
        <f t="shared" si="96"/>
        <v>2.8878833834189224</v>
      </c>
      <c r="D1082" s="2">
        <f t="shared" si="98"/>
        <v>2.8724416184405253</v>
      </c>
      <c r="E1082" s="2">
        <f t="shared" si="97"/>
        <v>1.544176497839711E-2</v>
      </c>
      <c r="F1082" s="2">
        <f t="shared" si="101"/>
        <v>1.8384652294164139E-2</v>
      </c>
      <c r="G1082" s="2">
        <f t="shared" si="99"/>
        <v>-2.9428873157670288E-3</v>
      </c>
      <c r="H1082" s="2" t="str">
        <f t="shared" si="100"/>
        <v>Hold</v>
      </c>
    </row>
    <row r="1083" spans="1:8" ht="13.5" x14ac:dyDescent="0.25">
      <c r="A1083" s="3">
        <f>TITRES_STAT!B1086</f>
        <v>43886</v>
      </c>
      <c r="B1083" s="5">
        <f>TITRES_STAT!D1086</f>
        <v>2.89</v>
      </c>
      <c r="C1083" s="2">
        <f t="shared" si="96"/>
        <v>2.8882090167390881</v>
      </c>
      <c r="D1083" s="2">
        <f t="shared" si="98"/>
        <v>2.8737422392967829</v>
      </c>
      <c r="E1083" s="2">
        <f t="shared" si="97"/>
        <v>1.446677744230529E-2</v>
      </c>
      <c r="F1083" s="2">
        <f t="shared" si="101"/>
        <v>1.7601077323792368E-2</v>
      </c>
      <c r="G1083" s="2">
        <f t="shared" si="99"/>
        <v>-3.1342998814870779E-3</v>
      </c>
      <c r="H1083" s="2" t="str">
        <f t="shared" si="100"/>
        <v>Hold</v>
      </c>
    </row>
    <row r="1084" spans="1:8" ht="13.5" x14ac:dyDescent="0.25">
      <c r="A1084" s="3">
        <f>TITRES_STAT!B1087</f>
        <v>43887</v>
      </c>
      <c r="B1084" s="5">
        <f>TITRES_STAT!D1087</f>
        <v>2.89</v>
      </c>
      <c r="C1084" s="2">
        <f t="shared" si="96"/>
        <v>2.8884845526253824</v>
      </c>
      <c r="D1084" s="2">
        <f t="shared" si="98"/>
        <v>2.8749465178673916</v>
      </c>
      <c r="E1084" s="2">
        <f t="shared" si="97"/>
        <v>1.3538034757990758E-2</v>
      </c>
      <c r="F1084" s="2">
        <f t="shared" si="101"/>
        <v>1.6788468810632045E-2</v>
      </c>
      <c r="G1084" s="2">
        <f t="shared" si="99"/>
        <v>-3.2504340526412871E-3</v>
      </c>
      <c r="H1084" s="2" t="str">
        <f t="shared" si="100"/>
        <v>Hold</v>
      </c>
    </row>
    <row r="1085" spans="1:8" ht="13.5" x14ac:dyDescent="0.25">
      <c r="A1085" s="3">
        <f>TITRES_STAT!B1088</f>
        <v>43888</v>
      </c>
      <c r="B1085" s="5">
        <f>TITRES_STAT!D1088</f>
        <v>2.89</v>
      </c>
      <c r="C1085" s="2">
        <f t="shared" si="96"/>
        <v>2.8887176983753236</v>
      </c>
      <c r="D1085" s="2">
        <f t="shared" si="98"/>
        <v>2.8760615906179554</v>
      </c>
      <c r="E1085" s="2">
        <f t="shared" si="97"/>
        <v>1.265610775736814E-2</v>
      </c>
      <c r="F1085" s="2">
        <f t="shared" si="101"/>
        <v>1.5961996599979263E-2</v>
      </c>
      <c r="G1085" s="2">
        <f t="shared" si="99"/>
        <v>-3.3058888426111231E-3</v>
      </c>
      <c r="H1085" s="2" t="str">
        <f t="shared" si="100"/>
        <v>Hold</v>
      </c>
    </row>
    <row r="1086" spans="1:8" ht="13.5" x14ac:dyDescent="0.25">
      <c r="A1086" s="3">
        <f>TITRES_STAT!B1089</f>
        <v>43889</v>
      </c>
      <c r="B1086" s="5">
        <f>TITRES_STAT!D1089</f>
        <v>2.89</v>
      </c>
      <c r="C1086" s="2">
        <f t="shared" si="96"/>
        <v>2.8889149755483507</v>
      </c>
      <c r="D1086" s="2">
        <f t="shared" si="98"/>
        <v>2.8770940653869959</v>
      </c>
      <c r="E1086" s="2">
        <f t="shared" si="97"/>
        <v>1.1820910161354892E-2</v>
      </c>
      <c r="F1086" s="2">
        <f t="shared" si="101"/>
        <v>1.5133779312254391E-2</v>
      </c>
      <c r="G1086" s="2">
        <f t="shared" si="99"/>
        <v>-3.312869150899499E-3</v>
      </c>
      <c r="H1086" s="2" t="str">
        <f t="shared" si="100"/>
        <v>Hold</v>
      </c>
    </row>
    <row r="1087" spans="1:8" ht="13.5" x14ac:dyDescent="0.25">
      <c r="A1087" s="3">
        <f>TITRES_STAT!B1090</f>
        <v>43892</v>
      </c>
      <c r="B1087" s="5">
        <f>TITRES_STAT!D1090</f>
        <v>2.89</v>
      </c>
      <c r="C1087" s="2">
        <f t="shared" si="96"/>
        <v>2.889081902387066</v>
      </c>
      <c r="D1087" s="2">
        <f t="shared" si="98"/>
        <v>2.8780500605435146</v>
      </c>
      <c r="E1087" s="2">
        <f t="shared" si="97"/>
        <v>1.1031841843551327E-2</v>
      </c>
      <c r="F1087" s="2">
        <f t="shared" si="101"/>
        <v>1.4313391818513779E-2</v>
      </c>
      <c r="G1087" s="2">
        <f t="shared" si="99"/>
        <v>-3.2815499749624527E-3</v>
      </c>
      <c r="H1087" s="2" t="str">
        <f t="shared" si="100"/>
        <v>Hold</v>
      </c>
    </row>
    <row r="1088" spans="1:8" ht="13.5" x14ac:dyDescent="0.25">
      <c r="A1088" s="3">
        <f>TITRES_STAT!B1091</f>
        <v>43893</v>
      </c>
      <c r="B1088" s="5">
        <f>TITRES_STAT!D1091</f>
        <v>2.89</v>
      </c>
      <c r="C1088" s="2">
        <f t="shared" si="96"/>
        <v>2.889223148173671</v>
      </c>
      <c r="D1088" s="2">
        <f t="shared" si="98"/>
        <v>2.8789352412439952</v>
      </c>
      <c r="E1088" s="2">
        <f t="shared" si="97"/>
        <v>1.0287906929675739E-2</v>
      </c>
      <c r="F1088" s="2">
        <f t="shared" si="101"/>
        <v>1.3508294840746171E-2</v>
      </c>
      <c r="G1088" s="2">
        <f t="shared" si="99"/>
        <v>-3.2203879110704325E-3</v>
      </c>
      <c r="H1088" s="2" t="str">
        <f t="shared" si="100"/>
        <v>Hold</v>
      </c>
    </row>
    <row r="1089" spans="1:8" ht="13.5" x14ac:dyDescent="0.25">
      <c r="A1089" s="3">
        <f>TITRES_STAT!B1092</f>
        <v>43894</v>
      </c>
      <c r="B1089" s="5">
        <f>TITRES_STAT!D1092</f>
        <v>2.89</v>
      </c>
      <c r="C1089" s="2">
        <f t="shared" si="96"/>
        <v>2.8893426638392601</v>
      </c>
      <c r="D1089" s="2">
        <f t="shared" si="98"/>
        <v>2.8797548530036994</v>
      </c>
      <c r="E1089" s="2">
        <f t="shared" si="97"/>
        <v>9.5878108355607061E-3</v>
      </c>
      <c r="F1089" s="2">
        <f t="shared" si="101"/>
        <v>1.2724198039709079E-2</v>
      </c>
      <c r="G1089" s="2">
        <f t="shared" si="99"/>
        <v>-3.1363872041483727E-3</v>
      </c>
      <c r="H1089" s="2" t="str">
        <f t="shared" si="100"/>
        <v>Hold</v>
      </c>
    </row>
    <row r="1090" spans="1:8" ht="13.5" x14ac:dyDescent="0.25">
      <c r="A1090" s="3">
        <f>TITRES_STAT!B1093</f>
        <v>43895</v>
      </c>
      <c r="B1090" s="5">
        <f>TITRES_STAT!D1093</f>
        <v>2.88</v>
      </c>
      <c r="C1090" s="2">
        <f t="shared" si="96"/>
        <v>2.8894437924793741</v>
      </c>
      <c r="D1090" s="2">
        <f t="shared" si="98"/>
        <v>2.8797730120404625</v>
      </c>
      <c r="E1090" s="2">
        <f t="shared" si="97"/>
        <v>9.6707804389115637E-3</v>
      </c>
      <c r="F1090" s="2">
        <f t="shared" si="101"/>
        <v>1.2113514519549576E-2</v>
      </c>
      <c r="G1090" s="2">
        <f t="shared" si="99"/>
        <v>-2.4427340806380121E-3</v>
      </c>
      <c r="H1090" s="2" t="str">
        <f t="shared" si="100"/>
        <v>Hold</v>
      </c>
    </row>
    <row r="1091" spans="1:8" ht="13.5" x14ac:dyDescent="0.25">
      <c r="A1091" s="3">
        <f>TITRES_STAT!B1094</f>
        <v>43896</v>
      </c>
      <c r="B1091" s="5">
        <f>TITRES_STAT!D1094</f>
        <v>2.88</v>
      </c>
      <c r="C1091" s="2">
        <f t="shared" si="96"/>
        <v>2.8895293628671626</v>
      </c>
      <c r="D1091" s="2">
        <f t="shared" si="98"/>
        <v>2.8797898259633912</v>
      </c>
      <c r="E1091" s="2">
        <f t="shared" si="97"/>
        <v>9.7395369037713841E-3</v>
      </c>
      <c r="F1091" s="2">
        <f t="shared" si="101"/>
        <v>1.1638718996393939E-2</v>
      </c>
      <c r="G1091" s="2">
        <f t="shared" si="99"/>
        <v>-1.8991820926225547E-3</v>
      </c>
      <c r="H1091" s="2" t="str">
        <f t="shared" si="100"/>
        <v>Hold</v>
      </c>
    </row>
    <row r="1092" spans="1:8" ht="13.5" x14ac:dyDescent="0.25">
      <c r="A1092" s="3">
        <f>TITRES_STAT!B1095</f>
        <v>43899</v>
      </c>
      <c r="B1092" s="5">
        <f>TITRES_STAT!D1095</f>
        <v>2.88</v>
      </c>
      <c r="C1092" s="2">
        <f t="shared" si="96"/>
        <v>2.8896017685799067</v>
      </c>
      <c r="D1092" s="2">
        <f t="shared" si="98"/>
        <v>2.8798053944105475</v>
      </c>
      <c r="E1092" s="2">
        <f t="shared" si="97"/>
        <v>9.7963741693591899E-3</v>
      </c>
      <c r="F1092" s="2">
        <f t="shared" si="101"/>
        <v>1.127025003098699E-2</v>
      </c>
      <c r="G1092" s="2">
        <f t="shared" si="99"/>
        <v>-1.4738758616277998E-3</v>
      </c>
      <c r="H1092" s="2" t="str">
        <f t="shared" si="100"/>
        <v>Hold</v>
      </c>
    </row>
    <row r="1093" spans="1:8" ht="13.5" x14ac:dyDescent="0.25">
      <c r="A1093" s="3">
        <f>TITRES_STAT!B1096</f>
        <v>43900</v>
      </c>
      <c r="B1093" s="5">
        <f>TITRES_STAT!D1096</f>
        <v>2.88</v>
      </c>
      <c r="C1093" s="2">
        <f t="shared" si="96"/>
        <v>2.8896630349522288</v>
      </c>
      <c r="D1093" s="2">
        <f t="shared" si="98"/>
        <v>2.8798198096393959</v>
      </c>
      <c r="E1093" s="2">
        <f t="shared" si="97"/>
        <v>9.8432253128328817E-3</v>
      </c>
      <c r="F1093" s="2">
        <f t="shared" si="101"/>
        <v>1.0984845087356169E-2</v>
      </c>
      <c r="G1093" s="2">
        <f t="shared" si="99"/>
        <v>-1.1416197745232875E-3</v>
      </c>
      <c r="H1093" s="2" t="str">
        <f t="shared" si="100"/>
        <v>Hold</v>
      </c>
    </row>
    <row r="1094" spans="1:8" ht="13.5" x14ac:dyDescent="0.25">
      <c r="A1094" s="3">
        <f>TITRES_STAT!B1097</f>
        <v>43901</v>
      </c>
      <c r="B1094" s="5">
        <f>TITRES_STAT!D1097</f>
        <v>2.88</v>
      </c>
      <c r="C1094" s="2">
        <f t="shared" si="96"/>
        <v>2.8897148757288091</v>
      </c>
      <c r="D1094" s="2">
        <f t="shared" si="98"/>
        <v>2.8798331570735147</v>
      </c>
      <c r="E1094" s="2">
        <f t="shared" si="97"/>
        <v>9.8817186552944136E-3</v>
      </c>
      <c r="F1094" s="2">
        <f t="shared" si="101"/>
        <v>1.076421980094382E-2</v>
      </c>
      <c r="G1094" s="2">
        <f t="shared" si="99"/>
        <v>-8.8250114564940654E-4</v>
      </c>
      <c r="H1094" s="2" t="str">
        <f t="shared" si="100"/>
        <v>Hold</v>
      </c>
    </row>
    <row r="1095" spans="1:8" ht="13.5" x14ac:dyDescent="0.25">
      <c r="A1095" s="3">
        <f>TITRES_STAT!B1098</f>
        <v>43902</v>
      </c>
      <c r="B1095" s="5">
        <f>TITRES_STAT!D1098</f>
        <v>2.88</v>
      </c>
      <c r="C1095" s="2">
        <f t="shared" si="96"/>
        <v>2.8897587410012999</v>
      </c>
      <c r="D1095" s="2">
        <f t="shared" si="98"/>
        <v>2.8798455158088099</v>
      </c>
      <c r="E1095" s="2">
        <f t="shared" si="97"/>
        <v>9.9132251924900494E-3</v>
      </c>
      <c r="F1095" s="2">
        <f t="shared" si="101"/>
        <v>1.0594020879253067E-2</v>
      </c>
      <c r="G1095" s="2">
        <f t="shared" si="99"/>
        <v>-6.8079568676301765E-4</v>
      </c>
      <c r="H1095" s="2" t="str">
        <f t="shared" si="100"/>
        <v>Hold</v>
      </c>
    </row>
    <row r="1096" spans="1:8" ht="13.5" x14ac:dyDescent="0.25">
      <c r="A1096" s="3">
        <f>TITRES_STAT!B1099</f>
        <v>43903</v>
      </c>
      <c r="B1096" s="5">
        <f>TITRES_STAT!D1099</f>
        <v>2.88</v>
      </c>
      <c r="C1096" s="2">
        <f t="shared" si="96"/>
        <v>2.8897958577703307</v>
      </c>
      <c r="D1096" s="2">
        <f t="shared" si="98"/>
        <v>2.8798569590822316</v>
      </c>
      <c r="E1096" s="2">
        <f t="shared" si="97"/>
        <v>9.9388986880990515E-3</v>
      </c>
      <c r="F1096" s="2">
        <f t="shared" si="101"/>
        <v>1.0462996441022264E-2</v>
      </c>
      <c r="G1096" s="2">
        <f t="shared" si="99"/>
        <v>-5.2409775292321277E-4</v>
      </c>
      <c r="H1096" s="2" t="str">
        <f t="shared" si="100"/>
        <v>Hold</v>
      </c>
    </row>
    <row r="1097" spans="1:8" ht="13.5" x14ac:dyDescent="0.25">
      <c r="A1097" s="3">
        <f>TITRES_STAT!B1100</f>
        <v>43906</v>
      </c>
      <c r="B1097" s="5">
        <f>TITRES_STAT!D1100</f>
        <v>2.88</v>
      </c>
      <c r="C1097" s="2">
        <f t="shared" si="96"/>
        <v>2.8898272642672027</v>
      </c>
      <c r="D1097" s="2">
        <f t="shared" si="98"/>
        <v>2.8798675547057702</v>
      </c>
      <c r="E1097" s="2">
        <f t="shared" si="97"/>
        <v>9.9597095614325504E-3</v>
      </c>
      <c r="F1097" s="2">
        <f t="shared" si="101"/>
        <v>1.0362339065104323E-2</v>
      </c>
      <c r="G1097" s="2">
        <f t="shared" si="99"/>
        <v>-4.0262950367177253E-4</v>
      </c>
      <c r="H1097" s="2" t="str">
        <f t="shared" si="100"/>
        <v>Hold</v>
      </c>
    </row>
    <row r="1098" spans="1:8" ht="13.5" x14ac:dyDescent="0.25">
      <c r="A1098" s="3">
        <f>TITRES_STAT!B1101</f>
        <v>43907</v>
      </c>
      <c r="B1098" s="5">
        <f>TITRES_STAT!D1101</f>
        <v>2.88</v>
      </c>
      <c r="C1098" s="2">
        <f t="shared" si="96"/>
        <v>2.8898538389953252</v>
      </c>
      <c r="D1098" s="2">
        <f t="shared" si="98"/>
        <v>2.8798773654683059</v>
      </c>
      <c r="E1098" s="2">
        <f t="shared" si="97"/>
        <v>9.9764735270193583E-3</v>
      </c>
      <c r="F1098" s="2">
        <f t="shared" si="101"/>
        <v>1.0285165957487331E-2</v>
      </c>
      <c r="G1098" s="2">
        <f t="shared" si="99"/>
        <v>-3.0869243046797307E-4</v>
      </c>
      <c r="H1098" s="2" t="str">
        <f t="shared" si="100"/>
        <v>Hold</v>
      </c>
    </row>
    <row r="1099" spans="1:8" ht="13.5" x14ac:dyDescent="0.25">
      <c r="A1099" s="3">
        <f>TITRES_STAT!B1102</f>
        <v>43908</v>
      </c>
      <c r="B1099" s="5">
        <f>TITRES_STAT!D1102</f>
        <v>2.88</v>
      </c>
      <c r="C1099" s="2">
        <f t="shared" si="96"/>
        <v>2.8898763253037365</v>
      </c>
      <c r="D1099" s="2">
        <f t="shared" si="98"/>
        <v>2.8798864495076906</v>
      </c>
      <c r="E1099" s="2">
        <f t="shared" si="97"/>
        <v>9.9898757960459328E-3</v>
      </c>
      <c r="F1099" s="2">
        <f t="shared" si="101"/>
        <v>1.0226107925199053E-2</v>
      </c>
      <c r="G1099" s="2">
        <f t="shared" si="99"/>
        <v>-2.362321291531199E-4</v>
      </c>
      <c r="H1099" s="2" t="str">
        <f t="shared" si="100"/>
        <v>Hold</v>
      </c>
    </row>
    <row r="1100" spans="1:8" ht="13.5" x14ac:dyDescent="0.25">
      <c r="A1100" s="3">
        <f>TITRES_STAT!B1103</f>
        <v>43909</v>
      </c>
      <c r="B1100" s="5">
        <f>TITRES_STAT!D1103</f>
        <v>2.88</v>
      </c>
      <c r="C1100" s="2">
        <f t="shared" si="96"/>
        <v>2.888356890641623</v>
      </c>
      <c r="D1100" s="2">
        <f t="shared" si="98"/>
        <v>2.879894860655269</v>
      </c>
      <c r="E1100" s="2">
        <f t="shared" si="97"/>
        <v>8.462029986354036E-3</v>
      </c>
      <c r="F1100" s="2">
        <f t="shared" si="101"/>
        <v>9.8732923374300497E-3</v>
      </c>
      <c r="G1100" s="2">
        <f t="shared" si="99"/>
        <v>-1.4112623510760137E-3</v>
      </c>
      <c r="H1100" s="2" t="str">
        <f t="shared" si="100"/>
        <v>Hold</v>
      </c>
    </row>
    <row r="1101" spans="1:8" ht="13.5" x14ac:dyDescent="0.25">
      <c r="A1101" s="3">
        <f>TITRES_STAT!B1104</f>
        <v>43913</v>
      </c>
      <c r="B1101" s="5">
        <f>TITRES_STAT!D1104</f>
        <v>2.88</v>
      </c>
      <c r="C1101" s="2">
        <f t="shared" si="96"/>
        <v>2.8870712151582962</v>
      </c>
      <c r="D1101" s="2">
        <f t="shared" si="98"/>
        <v>2.8799026487548787</v>
      </c>
      <c r="E1101" s="2">
        <f t="shared" si="97"/>
        <v>7.1685664034175645E-3</v>
      </c>
      <c r="F1101" s="2">
        <f t="shared" si="101"/>
        <v>9.3323471506275534E-3</v>
      </c>
      <c r="G1101" s="2">
        <f t="shared" si="99"/>
        <v>-2.1637807472099889E-3</v>
      </c>
      <c r="H1101" s="2" t="str">
        <f t="shared" si="100"/>
        <v>Hold</v>
      </c>
    </row>
    <row r="1102" spans="1:8" ht="13.5" x14ac:dyDescent="0.25">
      <c r="A1102" s="3">
        <f>TITRES_STAT!B1105</f>
        <v>43914</v>
      </c>
      <c r="B1102" s="5">
        <f>TITRES_STAT!D1105</f>
        <v>2.88</v>
      </c>
      <c r="C1102" s="2">
        <f t="shared" si="96"/>
        <v>2.8859833359031737</v>
      </c>
      <c r="D1102" s="2">
        <f t="shared" si="98"/>
        <v>2.8799098599582211</v>
      </c>
      <c r="E1102" s="2">
        <f t="shared" si="97"/>
        <v>6.0734759449525555E-3</v>
      </c>
      <c r="F1102" s="2">
        <f t="shared" si="101"/>
        <v>8.6805729094925534E-3</v>
      </c>
      <c r="G1102" s="2">
        <f t="shared" si="99"/>
        <v>-2.6070969645399979E-3</v>
      </c>
      <c r="H1102" s="2" t="str">
        <f t="shared" si="100"/>
        <v>Hold</v>
      </c>
    </row>
    <row r="1103" spans="1:8" ht="13.5" x14ac:dyDescent="0.25">
      <c r="A1103" s="3">
        <f>TITRES_STAT!B1106</f>
        <v>43915</v>
      </c>
      <c r="B1103" s="5">
        <f>TITRES_STAT!D1106</f>
        <v>2.96</v>
      </c>
      <c r="C1103" s="2">
        <f t="shared" ref="C1103:C1166" si="102">$C$4*B1093+C1102*(1-$C$4)</f>
        <v>2.8850628226873005</v>
      </c>
      <c r="D1103" s="2">
        <f t="shared" si="98"/>
        <v>2.8858424629242787</v>
      </c>
      <c r="E1103" s="2">
        <f t="shared" si="97"/>
        <v>-7.7964023697818519E-4</v>
      </c>
      <c r="F1103" s="2">
        <f t="shared" si="101"/>
        <v>6.7885302801984054E-3</v>
      </c>
      <c r="G1103" s="2">
        <f t="shared" si="99"/>
        <v>-7.5681705171765905E-3</v>
      </c>
      <c r="H1103" s="2" t="str">
        <f t="shared" si="100"/>
        <v>Hold</v>
      </c>
    </row>
    <row r="1104" spans="1:8" ht="13.5" x14ac:dyDescent="0.25">
      <c r="A1104" s="3">
        <f>TITRES_STAT!B1107</f>
        <v>43916</v>
      </c>
      <c r="B1104" s="5">
        <f>TITRES_STAT!D1107</f>
        <v>2.96</v>
      </c>
      <c r="C1104" s="2">
        <f t="shared" si="102"/>
        <v>2.8842839268892542</v>
      </c>
      <c r="D1104" s="2">
        <f t="shared" si="98"/>
        <v>2.8913356138187765</v>
      </c>
      <c r="E1104" s="2">
        <f t="shared" si="97"/>
        <v>-7.0516869295222939E-3</v>
      </c>
      <c r="F1104" s="2">
        <f t="shared" si="101"/>
        <v>4.0204868382542657E-3</v>
      </c>
      <c r="G1104" s="2">
        <f t="shared" si="99"/>
        <v>-1.1072173767776559E-2</v>
      </c>
      <c r="H1104" s="2" t="str">
        <f t="shared" si="100"/>
        <v>Hold</v>
      </c>
    </row>
    <row r="1105" spans="1:8" ht="13.5" x14ac:dyDescent="0.25">
      <c r="A1105" s="3">
        <f>TITRES_STAT!B1108</f>
        <v>43917</v>
      </c>
      <c r="B1105" s="5">
        <f>TITRES_STAT!D1108</f>
        <v>2.96</v>
      </c>
      <c r="C1105" s="2">
        <f t="shared" si="102"/>
        <v>2.8836248612139843</v>
      </c>
      <c r="D1105" s="2">
        <f t="shared" si="98"/>
        <v>2.896421864647015</v>
      </c>
      <c r="E1105" s="2">
        <f t="shared" si="97"/>
        <v>-1.2797003433030696E-2</v>
      </c>
      <c r="F1105" s="2">
        <f t="shared" si="101"/>
        <v>6.5698878399727319E-4</v>
      </c>
      <c r="G1105" s="2">
        <f t="shared" si="99"/>
        <v>-1.345399221702797E-2</v>
      </c>
      <c r="H1105" s="2" t="str">
        <f t="shared" si="100"/>
        <v>Hold</v>
      </c>
    </row>
    <row r="1106" spans="1:8" ht="13.5" x14ac:dyDescent="0.25">
      <c r="A1106" s="3">
        <f>TITRES_STAT!B1109</f>
        <v>43920</v>
      </c>
      <c r="B1106" s="5">
        <f>TITRES_STAT!D1109</f>
        <v>2.96</v>
      </c>
      <c r="C1106" s="2">
        <f t="shared" si="102"/>
        <v>2.8830671902579867</v>
      </c>
      <c r="D1106" s="2">
        <f t="shared" si="98"/>
        <v>2.9011313561546435</v>
      </c>
      <c r="E1106" s="2">
        <f t="shared" si="97"/>
        <v>-1.8064165896656714E-2</v>
      </c>
      <c r="F1106" s="2">
        <f t="shared" si="101"/>
        <v>-3.0872421521335241E-3</v>
      </c>
      <c r="G1106" s="2">
        <f t="shared" si="99"/>
        <v>-1.4976923744523189E-2</v>
      </c>
      <c r="H1106" s="2" t="str">
        <f t="shared" si="100"/>
        <v>Hold</v>
      </c>
    </row>
    <row r="1107" spans="1:8" ht="13.5" x14ac:dyDescent="0.25">
      <c r="A1107" s="3">
        <f>TITRES_STAT!B1110</f>
        <v>43921</v>
      </c>
      <c r="B1107" s="5">
        <f>TITRES_STAT!D1110</f>
        <v>3.04</v>
      </c>
      <c r="C1107" s="2">
        <f t="shared" si="102"/>
        <v>2.8825953148336807</v>
      </c>
      <c r="D1107" s="2">
        <f t="shared" si="98"/>
        <v>2.9114179223654104</v>
      </c>
      <c r="E1107" s="2">
        <f t="shared" si="97"/>
        <v>-2.8822607531729716E-2</v>
      </c>
      <c r="F1107" s="2">
        <f t="shared" si="101"/>
        <v>-8.2343152280527632E-3</v>
      </c>
      <c r="G1107" s="2">
        <f t="shared" si="99"/>
        <v>-2.0588292303676953E-2</v>
      </c>
      <c r="H1107" s="2" t="str">
        <f t="shared" si="100"/>
        <v>Hold</v>
      </c>
    </row>
    <row r="1108" spans="1:8" ht="13.5" x14ac:dyDescent="0.25">
      <c r="A1108" s="3">
        <f>TITRES_STAT!B1111</f>
        <v>43922</v>
      </c>
      <c r="B1108" s="5">
        <f>TITRES_STAT!D1111</f>
        <v>3.04</v>
      </c>
      <c r="C1108" s="2">
        <f t="shared" si="102"/>
        <v>2.8821960356284988</v>
      </c>
      <c r="D1108" s="2">
        <f t="shared" si="98"/>
        <v>2.9209425207087132</v>
      </c>
      <c r="E1108" s="2">
        <f t="shared" si="97"/>
        <v>-3.8746485080214388E-2</v>
      </c>
      <c r="F1108" s="2">
        <f t="shared" si="101"/>
        <v>-1.4336749198485089E-2</v>
      </c>
      <c r="G1108" s="2">
        <f t="shared" si="99"/>
        <v>-2.4409735881729299E-2</v>
      </c>
      <c r="H1108" s="2" t="str">
        <f t="shared" si="100"/>
        <v>Hold</v>
      </c>
    </row>
    <row r="1109" spans="1:8" ht="13.5" x14ac:dyDescent="0.25">
      <c r="A1109" s="3">
        <f>TITRES_STAT!B1112</f>
        <v>43923</v>
      </c>
      <c r="B1109" s="5">
        <f>TITRES_STAT!D1112</f>
        <v>3.04</v>
      </c>
      <c r="C1109" s="2">
        <f t="shared" si="102"/>
        <v>2.8818581839933448</v>
      </c>
      <c r="D1109" s="2">
        <f t="shared" si="98"/>
        <v>2.9297615932488084</v>
      </c>
      <c r="E1109" s="2">
        <f t="shared" si="97"/>
        <v>-4.7903409255463547E-2</v>
      </c>
      <c r="F1109" s="2">
        <f t="shared" si="101"/>
        <v>-2.1050081209880785E-2</v>
      </c>
      <c r="G1109" s="2">
        <f t="shared" si="99"/>
        <v>-2.6853328045582762E-2</v>
      </c>
      <c r="H1109" s="2" t="str">
        <f t="shared" si="100"/>
        <v>Hold</v>
      </c>
    </row>
    <row r="1110" spans="1:8" ht="13.5" x14ac:dyDescent="0.25">
      <c r="A1110" s="3">
        <f>TITRES_STAT!B1113</f>
        <v>43924</v>
      </c>
      <c r="B1110" s="5">
        <f>TITRES_STAT!D1113</f>
        <v>3.04</v>
      </c>
      <c r="C1110" s="2">
        <f t="shared" si="102"/>
        <v>2.8815723095328298</v>
      </c>
      <c r="D1110" s="2">
        <f t="shared" si="98"/>
        <v>2.9379274011563039</v>
      </c>
      <c r="E1110" s="2">
        <f t="shared" si="97"/>
        <v>-5.6355091623474074E-2</v>
      </c>
      <c r="F1110" s="2">
        <f t="shared" si="101"/>
        <v>-2.8111083292599447E-2</v>
      </c>
      <c r="G1110" s="2">
        <f t="shared" si="99"/>
        <v>-2.8244008330874627E-2</v>
      </c>
      <c r="H1110" s="2" t="str">
        <f t="shared" si="100"/>
        <v>Hold</v>
      </c>
    </row>
    <row r="1111" spans="1:8" ht="13.5" x14ac:dyDescent="0.25">
      <c r="A1111" s="3">
        <f>TITRES_STAT!B1114</f>
        <v>43927</v>
      </c>
      <c r="B1111" s="5">
        <f>TITRES_STAT!D1114</f>
        <v>3.07</v>
      </c>
      <c r="C1111" s="2">
        <f t="shared" si="102"/>
        <v>2.8813304157585482</v>
      </c>
      <c r="D1111" s="2">
        <f t="shared" si="98"/>
        <v>2.9477105566262072</v>
      </c>
      <c r="E1111" s="2">
        <f t="shared" si="97"/>
        <v>-6.6380140867658977E-2</v>
      </c>
      <c r="F1111" s="2">
        <f t="shared" si="101"/>
        <v>-3.5764894807611358E-2</v>
      </c>
      <c r="G1111" s="2">
        <f t="shared" si="99"/>
        <v>-3.0615246060047618E-2</v>
      </c>
      <c r="H1111" s="2" t="str">
        <f t="shared" si="100"/>
        <v>Hold</v>
      </c>
    </row>
    <row r="1112" spans="1:8" ht="13.5" x14ac:dyDescent="0.25">
      <c r="A1112" s="3">
        <f>TITRES_STAT!B1115</f>
        <v>43928</v>
      </c>
      <c r="B1112" s="5">
        <f>TITRES_STAT!D1115</f>
        <v>3.07</v>
      </c>
      <c r="C1112" s="2">
        <f t="shared" si="102"/>
        <v>2.8811257364110792</v>
      </c>
      <c r="D1112" s="2">
        <f t="shared" si="98"/>
        <v>2.9567690339131545</v>
      </c>
      <c r="E1112" s="2">
        <f t="shared" si="97"/>
        <v>-7.5643297502075324E-2</v>
      </c>
      <c r="F1112" s="2">
        <f t="shared" si="101"/>
        <v>-4.3740575346504156E-2</v>
      </c>
      <c r="G1112" s="2">
        <f t="shared" si="99"/>
        <v>-3.1902722155571168E-2</v>
      </c>
      <c r="H1112" s="2" t="str">
        <f t="shared" si="100"/>
        <v>Hold</v>
      </c>
    </row>
    <row r="1113" spans="1:8" ht="13.5" x14ac:dyDescent="0.25">
      <c r="A1113" s="3">
        <f>TITRES_STAT!B1116</f>
        <v>43929</v>
      </c>
      <c r="B1113" s="5">
        <f>TITRES_STAT!D1116</f>
        <v>3.07</v>
      </c>
      <c r="C1113" s="2">
        <f t="shared" si="102"/>
        <v>2.8932602385016821</v>
      </c>
      <c r="D1113" s="2">
        <f t="shared" si="98"/>
        <v>2.9651565128825506</v>
      </c>
      <c r="E1113" s="2">
        <f t="shared" si="97"/>
        <v>-7.189627438086843E-2</v>
      </c>
      <c r="F1113" s="2">
        <f t="shared" si="101"/>
        <v>-4.9371715153377016E-2</v>
      </c>
      <c r="G1113" s="2">
        <f t="shared" si="99"/>
        <v>-2.2524559227491414E-2</v>
      </c>
      <c r="H1113" s="2" t="str">
        <f t="shared" si="100"/>
        <v>Hold</v>
      </c>
    </row>
    <row r="1114" spans="1:8" ht="13.5" x14ac:dyDescent="0.25">
      <c r="A1114" s="3">
        <f>TITRES_STAT!B1117</f>
        <v>43934</v>
      </c>
      <c r="B1114" s="5">
        <f>TITRES_STAT!D1117</f>
        <v>3.07</v>
      </c>
      <c r="C1114" s="2">
        <f t="shared" si="102"/>
        <v>2.9035278941168077</v>
      </c>
      <c r="D1114" s="2">
        <f t="shared" si="98"/>
        <v>2.9729226971134728</v>
      </c>
      <c r="E1114" s="2">
        <f t="shared" si="97"/>
        <v>-6.9394802996665117E-2</v>
      </c>
      <c r="F1114" s="2">
        <f t="shared" si="101"/>
        <v>-5.3376332722034639E-2</v>
      </c>
      <c r="G1114" s="2">
        <f t="shared" si="99"/>
        <v>-1.6018470274630478E-2</v>
      </c>
      <c r="H1114" s="2" t="str">
        <f t="shared" si="100"/>
        <v>Hold</v>
      </c>
    </row>
    <row r="1115" spans="1:8" ht="13.5" x14ac:dyDescent="0.25">
      <c r="A1115" s="3">
        <f>TITRES_STAT!B1118</f>
        <v>43935</v>
      </c>
      <c r="B1115" s="5">
        <f>TITRES_STAT!D1118</f>
        <v>3.07</v>
      </c>
      <c r="C1115" s="2">
        <f t="shared" si="102"/>
        <v>2.9122159104065295</v>
      </c>
      <c r="D1115" s="2">
        <f t="shared" si="98"/>
        <v>2.9801136084384008</v>
      </c>
      <c r="E1115" s="2">
        <f t="shared" si="97"/>
        <v>-6.789769803187129E-2</v>
      </c>
      <c r="F1115" s="2">
        <f t="shared" si="101"/>
        <v>-5.6280605784001972E-2</v>
      </c>
      <c r="G1115" s="2">
        <f t="shared" si="99"/>
        <v>-1.1617092247869318E-2</v>
      </c>
      <c r="H1115" s="2" t="str">
        <f t="shared" si="100"/>
        <v>Hold</v>
      </c>
    </row>
    <row r="1116" spans="1:8" ht="13.5" x14ac:dyDescent="0.25">
      <c r="A1116" s="3">
        <f>TITRES_STAT!B1119</f>
        <v>43936</v>
      </c>
      <c r="B1116" s="5">
        <f>TITRES_STAT!D1119</f>
        <v>3.07</v>
      </c>
      <c r="C1116" s="2">
        <f t="shared" si="102"/>
        <v>2.919567308805525</v>
      </c>
      <c r="D1116" s="2">
        <f t="shared" si="98"/>
        <v>2.9867718596651858</v>
      </c>
      <c r="E1116" s="2">
        <f t="shared" ref="E1116:E1179" si="103">C1116-D1116</f>
        <v>-6.7204550859660817E-2</v>
      </c>
      <c r="F1116" s="2">
        <f t="shared" si="101"/>
        <v>-5.8465394799133742E-2</v>
      </c>
      <c r="G1116" s="2">
        <f t="shared" si="99"/>
        <v>-8.7391560605270743E-3</v>
      </c>
      <c r="H1116" s="2" t="str">
        <f t="shared" si="100"/>
        <v>Hold</v>
      </c>
    </row>
    <row r="1117" spans="1:8" ht="13.5" x14ac:dyDescent="0.25">
      <c r="A1117" s="3">
        <f>TITRES_STAT!B1120</f>
        <v>43937</v>
      </c>
      <c r="B1117" s="5">
        <f>TITRES_STAT!D1120</f>
        <v>3.07</v>
      </c>
      <c r="C1117" s="2">
        <f t="shared" si="102"/>
        <v>2.9380954151431364</v>
      </c>
      <c r="D1117" s="2">
        <f t="shared" ref="D1117:D1180" si="104">$D$4*B1117+(1-$D$4)*D1116</f>
        <v>2.9929369070973939</v>
      </c>
      <c r="E1117" s="2">
        <f t="shared" si="103"/>
        <v>-5.4841491954257471E-2</v>
      </c>
      <c r="F1117" s="2">
        <f t="shared" si="101"/>
        <v>-5.7740614230158485E-2</v>
      </c>
      <c r="G1117" s="2">
        <f t="shared" si="99"/>
        <v>2.8991222759010143E-3</v>
      </c>
      <c r="H1117" s="2" t="str">
        <f t="shared" si="100"/>
        <v>Sell</v>
      </c>
    </row>
    <row r="1118" spans="1:8" ht="13.5" x14ac:dyDescent="0.25">
      <c r="A1118" s="3">
        <f>TITRES_STAT!B1121</f>
        <v>43938</v>
      </c>
      <c r="B1118" s="5">
        <f>TITRES_STAT!D1121</f>
        <v>3.07</v>
      </c>
      <c r="C1118" s="2">
        <f t="shared" si="102"/>
        <v>2.9537730435826539</v>
      </c>
      <c r="D1118" s="2">
        <f t="shared" si="104"/>
        <v>2.9986452843494389</v>
      </c>
      <c r="E1118" s="2">
        <f t="shared" si="103"/>
        <v>-4.4872240766784977E-2</v>
      </c>
      <c r="F1118" s="2">
        <f t="shared" si="101"/>
        <v>-5.5166939537483785E-2</v>
      </c>
      <c r="G1118" s="2">
        <f t="shared" si="99"/>
        <v>1.0294698770698808E-2</v>
      </c>
      <c r="H1118" s="2" t="str">
        <f t="shared" si="100"/>
        <v>Sell</v>
      </c>
    </row>
    <row r="1119" spans="1:8" ht="13.5" x14ac:dyDescent="0.25">
      <c r="A1119" s="3">
        <f>TITRES_STAT!B1122</f>
        <v>43941</v>
      </c>
      <c r="B1119" s="5">
        <f>TITRES_STAT!D1122</f>
        <v>3.07</v>
      </c>
      <c r="C1119" s="2">
        <f t="shared" si="102"/>
        <v>2.9670387291853224</v>
      </c>
      <c r="D1119" s="2">
        <f t="shared" si="104"/>
        <v>3.0039308188420728</v>
      </c>
      <c r="E1119" s="2">
        <f t="shared" si="103"/>
        <v>-3.6892089656750393E-2</v>
      </c>
      <c r="F1119" s="2">
        <f t="shared" si="101"/>
        <v>-5.1511969561337106E-2</v>
      </c>
      <c r="G1119" s="2">
        <f t="shared" si="99"/>
        <v>1.4619879904586713E-2</v>
      </c>
      <c r="H1119" s="2" t="str">
        <f t="shared" si="100"/>
        <v>Sell</v>
      </c>
    </row>
    <row r="1120" spans="1:8" ht="13.5" x14ac:dyDescent="0.25">
      <c r="A1120" s="3">
        <f>TITRES_STAT!B1123</f>
        <v>43942</v>
      </c>
      <c r="B1120" s="5">
        <f>TITRES_STAT!D1123</f>
        <v>3.07</v>
      </c>
      <c r="C1120" s="2">
        <f t="shared" si="102"/>
        <v>2.978263540079888</v>
      </c>
      <c r="D1120" s="2">
        <f t="shared" si="104"/>
        <v>3.0088248322611784</v>
      </c>
      <c r="E1120" s="2">
        <f t="shared" si="103"/>
        <v>-3.0561292181290334E-2</v>
      </c>
      <c r="F1120" s="2">
        <f t="shared" si="101"/>
        <v>-4.7321834085327752E-2</v>
      </c>
      <c r="G1120" s="2">
        <f t="shared" si="99"/>
        <v>1.6760541904037418E-2</v>
      </c>
      <c r="H1120" s="2" t="str">
        <f t="shared" si="100"/>
        <v>Sell</v>
      </c>
    </row>
    <row r="1121" spans="1:8" ht="13.5" x14ac:dyDescent="0.25">
      <c r="A1121" s="3">
        <f>TITRES_STAT!B1124</f>
        <v>43943</v>
      </c>
      <c r="B1121" s="5">
        <f>TITRES_STAT!D1124</f>
        <v>3.07</v>
      </c>
      <c r="C1121" s="2">
        <f t="shared" si="102"/>
        <v>2.9923768416060592</v>
      </c>
      <c r="D1121" s="2">
        <f t="shared" si="104"/>
        <v>3.0133563261677576</v>
      </c>
      <c r="E1121" s="2">
        <f t="shared" si="103"/>
        <v>-2.0979484561698403E-2</v>
      </c>
      <c r="F1121" s="2">
        <f t="shared" si="101"/>
        <v>-4.2053364180601883E-2</v>
      </c>
      <c r="G1121" s="2">
        <f t="shared" si="99"/>
        <v>2.1073879618903481E-2</v>
      </c>
      <c r="H1121" s="2" t="str">
        <f t="shared" si="100"/>
        <v>Sell</v>
      </c>
    </row>
    <row r="1122" spans="1:8" ht="13.5" x14ac:dyDescent="0.25">
      <c r="A1122" s="3">
        <f>TITRES_STAT!B1125</f>
        <v>43944</v>
      </c>
      <c r="B1122" s="5">
        <f>TITRES_STAT!D1125</f>
        <v>3.07</v>
      </c>
      <c r="C1122" s="2">
        <f t="shared" si="102"/>
        <v>3.0043188659743576</v>
      </c>
      <c r="D1122" s="2">
        <f t="shared" si="104"/>
        <v>3.0175521538590346</v>
      </c>
      <c r="E1122" s="2">
        <f t="shared" si="103"/>
        <v>-1.3233287884677036E-2</v>
      </c>
      <c r="F1122" s="2">
        <f t="shared" si="101"/>
        <v>-3.6289348921416914E-2</v>
      </c>
      <c r="G1122" s="2">
        <f t="shared" si="99"/>
        <v>2.3056061036739878E-2</v>
      </c>
      <c r="H1122" s="2" t="str">
        <f t="shared" si="100"/>
        <v>Sell</v>
      </c>
    </row>
    <row r="1123" spans="1:8" ht="13.5" x14ac:dyDescent="0.25">
      <c r="A1123" s="3">
        <f>TITRES_STAT!B1126</f>
        <v>43945</v>
      </c>
      <c r="B1123" s="5">
        <f>TITRES_STAT!D1126</f>
        <v>3.07</v>
      </c>
      <c r="C1123" s="2">
        <f t="shared" si="102"/>
        <v>3.0144236558244564</v>
      </c>
      <c r="D1123" s="2">
        <f t="shared" si="104"/>
        <v>3.021437179499106</v>
      </c>
      <c r="E1123" s="2">
        <f t="shared" si="103"/>
        <v>-7.0135236746495799E-3</v>
      </c>
      <c r="F1123" s="2">
        <f t="shared" si="101"/>
        <v>-3.0434183872063449E-2</v>
      </c>
      <c r="G1123" s="2">
        <f t="shared" si="99"/>
        <v>2.3420660197413869E-2</v>
      </c>
      <c r="H1123" s="2" t="str">
        <f t="shared" si="100"/>
        <v>Sell</v>
      </c>
    </row>
    <row r="1124" spans="1:8" ht="13.5" x14ac:dyDescent="0.25">
      <c r="A1124" s="3">
        <f>TITRES_STAT!B1127</f>
        <v>43948</v>
      </c>
      <c r="B1124" s="5">
        <f>TITRES_STAT!D1127</f>
        <v>3</v>
      </c>
      <c r="C1124" s="2">
        <f t="shared" si="102"/>
        <v>3.0229738626206939</v>
      </c>
      <c r="D1124" s="2">
        <f t="shared" si="104"/>
        <v>3.0198492402769501</v>
      </c>
      <c r="E1124" s="2">
        <f t="shared" si="103"/>
        <v>3.124622343743777E-3</v>
      </c>
      <c r="F1124" s="2">
        <f t="shared" si="101"/>
        <v>-2.3722422628902007E-2</v>
      </c>
      <c r="G1124" s="2">
        <f t="shared" ref="G1124:G1187" si="105">E1124-F1124</f>
        <v>2.6847044972645784E-2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43949</v>
      </c>
      <c r="B1125" s="5">
        <f>TITRES_STAT!D1128</f>
        <v>3</v>
      </c>
      <c r="C1125" s="2">
        <f t="shared" si="102"/>
        <v>3.0302086529867411</v>
      </c>
      <c r="D1125" s="2">
        <f t="shared" si="104"/>
        <v>3.0183789261823613</v>
      </c>
      <c r="E1125" s="2">
        <f t="shared" si="103"/>
        <v>1.1829726804379881E-2</v>
      </c>
      <c r="F1125" s="2">
        <f t="shared" ref="F1125:F1188" si="107">(E1125*(2/(10)))+((1-(2/10))*F1124)</f>
        <v>-1.6611992742245632E-2</v>
      </c>
      <c r="G1125" s="2">
        <f t="shared" si="105"/>
        <v>2.8441719546625513E-2</v>
      </c>
      <c r="H1125" s="2" t="str">
        <f t="shared" si="106"/>
        <v>Sell</v>
      </c>
    </row>
    <row r="1126" spans="1:8" ht="13.5" x14ac:dyDescent="0.25">
      <c r="A1126" s="3">
        <f>TITRES_STAT!B1129</f>
        <v>43950</v>
      </c>
      <c r="B1126" s="5">
        <f>TITRES_STAT!D1129</f>
        <v>3</v>
      </c>
      <c r="C1126" s="2">
        <f t="shared" si="102"/>
        <v>3.0363303986810886</v>
      </c>
      <c r="D1126" s="2">
        <f t="shared" si="104"/>
        <v>3.0170175242429274</v>
      </c>
      <c r="E1126" s="2">
        <f t="shared" si="103"/>
        <v>1.9312874438161209E-2</v>
      </c>
      <c r="F1126" s="2">
        <f t="shared" si="107"/>
        <v>-9.4270193061642641E-3</v>
      </c>
      <c r="G1126" s="2">
        <f t="shared" si="105"/>
        <v>2.8739893744325472E-2</v>
      </c>
      <c r="H1126" s="2" t="str">
        <f t="shared" si="106"/>
        <v>Sell</v>
      </c>
    </row>
    <row r="1127" spans="1:8" ht="13.5" x14ac:dyDescent="0.25">
      <c r="A1127" s="3">
        <f>TITRES_STAT!B1130</f>
        <v>43951</v>
      </c>
      <c r="B1127" s="5">
        <f>TITRES_STAT!D1130</f>
        <v>3</v>
      </c>
      <c r="C1127" s="2">
        <f t="shared" si="102"/>
        <v>3.0415103373455366</v>
      </c>
      <c r="D1127" s="2">
        <f t="shared" si="104"/>
        <v>3.0157569668915993</v>
      </c>
      <c r="E1127" s="2">
        <f t="shared" si="103"/>
        <v>2.5753370453937219E-2</v>
      </c>
      <c r="F1127" s="2">
        <f t="shared" si="107"/>
        <v>-2.3909413541439673E-3</v>
      </c>
      <c r="G1127" s="2">
        <f t="shared" si="105"/>
        <v>2.8144311808081187E-2</v>
      </c>
      <c r="H1127" s="2" t="str">
        <f t="shared" si="106"/>
        <v>Sell</v>
      </c>
    </row>
    <row r="1128" spans="1:8" ht="13.5" x14ac:dyDescent="0.25">
      <c r="A1128" s="3">
        <f>TITRES_STAT!B1131</f>
        <v>43955</v>
      </c>
      <c r="B1128" s="5">
        <f>TITRES_STAT!D1131</f>
        <v>3</v>
      </c>
      <c r="C1128" s="2">
        <f t="shared" si="102"/>
        <v>3.0458933623693003</v>
      </c>
      <c r="D1128" s="2">
        <f t="shared" si="104"/>
        <v>3.0145897841588885</v>
      </c>
      <c r="E1128" s="2">
        <f t="shared" si="103"/>
        <v>3.1303578210411853E-2</v>
      </c>
      <c r="F1128" s="2">
        <f t="shared" si="107"/>
        <v>4.3479625587671969E-3</v>
      </c>
      <c r="G1128" s="2">
        <f t="shared" si="105"/>
        <v>2.6955615651644657E-2</v>
      </c>
      <c r="H1128" s="2" t="str">
        <f t="shared" si="106"/>
        <v>Sell</v>
      </c>
    </row>
    <row r="1129" spans="1:8" ht="13.5" x14ac:dyDescent="0.25">
      <c r="A1129" s="3">
        <f>TITRES_STAT!B1132</f>
        <v>43956</v>
      </c>
      <c r="B1129" s="5">
        <f>TITRES_STAT!D1132</f>
        <v>3</v>
      </c>
      <c r="C1129" s="2">
        <f t="shared" si="102"/>
        <v>3.0496020758509466</v>
      </c>
      <c r="D1129" s="2">
        <f t="shared" si="104"/>
        <v>3.0135090594063785</v>
      </c>
      <c r="E1129" s="2">
        <f t="shared" si="103"/>
        <v>3.6093016444568082E-2</v>
      </c>
      <c r="F1129" s="2">
        <f t="shared" si="107"/>
        <v>1.0696973335927375E-2</v>
      </c>
      <c r="G1129" s="2">
        <f t="shared" si="105"/>
        <v>2.5396043108640708E-2</v>
      </c>
      <c r="H1129" s="2" t="str">
        <f t="shared" si="106"/>
        <v>Sell</v>
      </c>
    </row>
    <row r="1130" spans="1:8" ht="13.5" x14ac:dyDescent="0.25">
      <c r="A1130" s="3">
        <f>TITRES_STAT!B1133</f>
        <v>43957</v>
      </c>
      <c r="B1130" s="5">
        <f>TITRES_STAT!D1133</f>
        <v>3</v>
      </c>
      <c r="C1130" s="2">
        <f t="shared" si="102"/>
        <v>3.0527402180277239</v>
      </c>
      <c r="D1130" s="2">
        <f t="shared" si="104"/>
        <v>3.0125083883392394</v>
      </c>
      <c r="E1130" s="2">
        <f t="shared" si="103"/>
        <v>4.0231829688484488E-2</v>
      </c>
      <c r="F1130" s="2">
        <f t="shared" si="107"/>
        <v>1.6603944606438797E-2</v>
      </c>
      <c r="G1130" s="2">
        <f t="shared" si="105"/>
        <v>2.3627885082045691E-2</v>
      </c>
      <c r="H1130" s="2" t="str">
        <f t="shared" si="106"/>
        <v>Sell</v>
      </c>
    </row>
    <row r="1131" spans="1:8" ht="13.5" x14ac:dyDescent="0.25">
      <c r="A1131" s="3">
        <f>TITRES_STAT!B1134</f>
        <v>43958</v>
      </c>
      <c r="B1131" s="5">
        <f>TITRES_STAT!D1134</f>
        <v>3</v>
      </c>
      <c r="C1131" s="2">
        <f t="shared" si="102"/>
        <v>3.0553955691003818</v>
      </c>
      <c r="D1131" s="2">
        <f t="shared" si="104"/>
        <v>3.0115818410548516</v>
      </c>
      <c r="E1131" s="2">
        <f t="shared" si="103"/>
        <v>4.3813728045530187E-2</v>
      </c>
      <c r="F1131" s="2">
        <f t="shared" si="107"/>
        <v>2.2045901294257077E-2</v>
      </c>
      <c r="G1131" s="2">
        <f t="shared" si="105"/>
        <v>2.176782675127311E-2</v>
      </c>
      <c r="H1131" s="2" t="str">
        <f t="shared" si="106"/>
        <v>Sell</v>
      </c>
    </row>
    <row r="1132" spans="1:8" ht="13.5" x14ac:dyDescent="0.25">
      <c r="A1132" s="3">
        <f>TITRES_STAT!B1135</f>
        <v>43959</v>
      </c>
      <c r="B1132" s="5">
        <f>TITRES_STAT!D1135</f>
        <v>3</v>
      </c>
      <c r="C1132" s="2">
        <f t="shared" si="102"/>
        <v>3.0576424046234001</v>
      </c>
      <c r="D1132" s="2">
        <f t="shared" si="104"/>
        <v>3.0107239269026405</v>
      </c>
      <c r="E1132" s="2">
        <f t="shared" si="103"/>
        <v>4.6918477720759633E-2</v>
      </c>
      <c r="F1132" s="2">
        <f t="shared" si="107"/>
        <v>2.7020416579557588E-2</v>
      </c>
      <c r="G1132" s="2">
        <f t="shared" si="105"/>
        <v>1.9898061141202045E-2</v>
      </c>
      <c r="H1132" s="2" t="str">
        <f t="shared" si="106"/>
        <v>Sell</v>
      </c>
    </row>
    <row r="1133" spans="1:8" ht="13.5" x14ac:dyDescent="0.25">
      <c r="A1133" s="3">
        <f>TITRES_STAT!B1136</f>
        <v>43962</v>
      </c>
      <c r="B1133" s="5">
        <f>TITRES_STAT!D1136</f>
        <v>3</v>
      </c>
      <c r="C1133" s="2">
        <f t="shared" si="102"/>
        <v>3.0595435731428768</v>
      </c>
      <c r="D1133" s="2">
        <f t="shared" si="104"/>
        <v>3.0099295619468895</v>
      </c>
      <c r="E1133" s="2">
        <f t="shared" si="103"/>
        <v>4.9614011195987295E-2</v>
      </c>
      <c r="F1133" s="2">
        <f t="shared" si="107"/>
        <v>3.1539135502843534E-2</v>
      </c>
      <c r="G1133" s="2">
        <f t="shared" si="105"/>
        <v>1.8074875693143762E-2</v>
      </c>
      <c r="H1133" s="2" t="str">
        <f t="shared" si="106"/>
        <v>Sell</v>
      </c>
    </row>
    <row r="1134" spans="1:8" ht="13.5" x14ac:dyDescent="0.25">
      <c r="A1134" s="3">
        <f>TITRES_STAT!B1137</f>
        <v>43963</v>
      </c>
      <c r="B1134" s="5">
        <f>TITRES_STAT!D1137</f>
        <v>3</v>
      </c>
      <c r="C1134" s="2">
        <f t="shared" si="102"/>
        <v>3.050383023428588</v>
      </c>
      <c r="D1134" s="2">
        <f t="shared" si="104"/>
        <v>3.0091940388397127</v>
      </c>
      <c r="E1134" s="2">
        <f t="shared" si="103"/>
        <v>4.1188984588875321E-2</v>
      </c>
      <c r="F1134" s="2">
        <f t="shared" si="107"/>
        <v>3.3469105320049895E-2</v>
      </c>
      <c r="G1134" s="2">
        <f t="shared" si="105"/>
        <v>7.7198792688254261E-3</v>
      </c>
      <c r="H1134" s="2" t="str">
        <f t="shared" si="106"/>
        <v>Sell</v>
      </c>
    </row>
    <row r="1135" spans="1:8" ht="13.5" x14ac:dyDescent="0.25">
      <c r="A1135" s="3">
        <f>TITRES_STAT!B1138</f>
        <v>43964</v>
      </c>
      <c r="B1135" s="5">
        <f>TITRES_STAT!D1138</f>
        <v>3</v>
      </c>
      <c r="C1135" s="2">
        <f t="shared" si="102"/>
        <v>3.0426317890549592</v>
      </c>
      <c r="D1135" s="2">
        <f t="shared" si="104"/>
        <v>3.00851299892566</v>
      </c>
      <c r="E1135" s="2">
        <f t="shared" si="103"/>
        <v>3.4118790129299192E-2</v>
      </c>
      <c r="F1135" s="2">
        <f t="shared" si="107"/>
        <v>3.3599042281899756E-2</v>
      </c>
      <c r="G1135" s="2">
        <f t="shared" si="105"/>
        <v>5.197478473994363E-4</v>
      </c>
      <c r="H1135" s="2" t="str">
        <f t="shared" si="106"/>
        <v>Sell</v>
      </c>
    </row>
    <row r="1136" spans="1:8" ht="13.5" x14ac:dyDescent="0.25">
      <c r="A1136" s="3">
        <f>TITRES_STAT!B1139</f>
        <v>43965</v>
      </c>
      <c r="B1136" s="5">
        <f>TITRES_STAT!D1139</f>
        <v>3</v>
      </c>
      <c r="C1136" s="2">
        <f t="shared" si="102"/>
        <v>3.0360730522772732</v>
      </c>
      <c r="D1136" s="2">
        <f t="shared" si="104"/>
        <v>3.0078824064126484</v>
      </c>
      <c r="E1136" s="2">
        <f t="shared" si="103"/>
        <v>2.819064586462483E-2</v>
      </c>
      <c r="F1136" s="2">
        <f t="shared" si="107"/>
        <v>3.2517362998444772E-2</v>
      </c>
      <c r="G1136" s="2">
        <f t="shared" si="105"/>
        <v>-4.326717133819942E-3</v>
      </c>
      <c r="H1136" s="2" t="str">
        <f t="shared" si="106"/>
        <v>Hold</v>
      </c>
    </row>
    <row r="1137" spans="1:8" ht="13.5" x14ac:dyDescent="0.25">
      <c r="A1137" s="3">
        <f>TITRES_STAT!B1140</f>
        <v>43966</v>
      </c>
      <c r="B1137" s="5">
        <f>TITRES_STAT!D1140</f>
        <v>3</v>
      </c>
      <c r="C1137" s="2">
        <f t="shared" si="102"/>
        <v>3.0305233519269237</v>
      </c>
      <c r="D1137" s="2">
        <f t="shared" si="104"/>
        <v>3.0072985244561559</v>
      </c>
      <c r="E1137" s="2">
        <f t="shared" si="103"/>
        <v>2.3224827470767817E-2</v>
      </c>
      <c r="F1137" s="2">
        <f t="shared" si="107"/>
        <v>3.0658855892909381E-2</v>
      </c>
      <c r="G1137" s="2">
        <f t="shared" si="105"/>
        <v>-7.4340284221415635E-3</v>
      </c>
      <c r="H1137" s="2" t="str">
        <f t="shared" si="106"/>
        <v>Hold</v>
      </c>
    </row>
    <row r="1138" spans="1:8" ht="13.5" x14ac:dyDescent="0.25">
      <c r="A1138" s="3">
        <f>TITRES_STAT!B1141</f>
        <v>43969</v>
      </c>
      <c r="B1138" s="5">
        <f>TITRES_STAT!D1141</f>
        <v>3</v>
      </c>
      <c r="C1138" s="2">
        <f t="shared" si="102"/>
        <v>3.025827451630474</v>
      </c>
      <c r="D1138" s="2">
        <f t="shared" si="104"/>
        <v>3.0067578930149592</v>
      </c>
      <c r="E1138" s="2">
        <f t="shared" si="103"/>
        <v>1.9069558615514737E-2</v>
      </c>
      <c r="F1138" s="2">
        <f t="shared" si="107"/>
        <v>2.8340996437430453E-2</v>
      </c>
      <c r="G1138" s="2">
        <f t="shared" si="105"/>
        <v>-9.2714378219157165E-3</v>
      </c>
      <c r="H1138" s="2" t="str">
        <f t="shared" si="106"/>
        <v>Hold</v>
      </c>
    </row>
    <row r="1139" spans="1:8" ht="13.5" x14ac:dyDescent="0.25">
      <c r="A1139" s="3">
        <f>TITRES_STAT!B1142</f>
        <v>43970</v>
      </c>
      <c r="B1139" s="5">
        <f>TITRES_STAT!D1142</f>
        <v>2.91</v>
      </c>
      <c r="C1139" s="2">
        <f t="shared" si="102"/>
        <v>3.0218539975334782</v>
      </c>
      <c r="D1139" s="2">
        <f t="shared" si="104"/>
        <v>2.9995906416805176</v>
      </c>
      <c r="E1139" s="2">
        <f t="shared" si="103"/>
        <v>2.2263355852960576E-2</v>
      </c>
      <c r="F1139" s="2">
        <f t="shared" si="107"/>
        <v>2.7125468320536479E-2</v>
      </c>
      <c r="G1139" s="2">
        <f t="shared" si="105"/>
        <v>-4.8621124675759034E-3</v>
      </c>
      <c r="H1139" s="2" t="str">
        <f t="shared" si="106"/>
        <v>Hold</v>
      </c>
    </row>
    <row r="1140" spans="1:8" ht="13.5" x14ac:dyDescent="0.25">
      <c r="A1140" s="3">
        <f>TITRES_STAT!B1143</f>
        <v>43971</v>
      </c>
      <c r="B1140" s="5">
        <f>TITRES_STAT!D1143</f>
        <v>2.91</v>
      </c>
      <c r="C1140" s="2">
        <f t="shared" si="102"/>
        <v>3.0184918440667894</v>
      </c>
      <c r="D1140" s="2">
        <f t="shared" si="104"/>
        <v>2.9929542978523309</v>
      </c>
      <c r="E1140" s="2">
        <f t="shared" si="103"/>
        <v>2.5537546214458473E-2</v>
      </c>
      <c r="F1140" s="2">
        <f t="shared" si="107"/>
        <v>2.6807883899320879E-2</v>
      </c>
      <c r="G1140" s="2">
        <f t="shared" si="105"/>
        <v>-1.2703376848624062E-3</v>
      </c>
      <c r="H1140" s="2" t="str">
        <f t="shared" si="106"/>
        <v>Hold</v>
      </c>
    </row>
    <row r="1141" spans="1:8" ht="13.5" x14ac:dyDescent="0.25">
      <c r="A1141" s="3">
        <f>TITRES_STAT!B1144</f>
        <v>43972</v>
      </c>
      <c r="B1141" s="5">
        <f>TITRES_STAT!D1144</f>
        <v>2.91</v>
      </c>
      <c r="C1141" s="2">
        <f t="shared" si="102"/>
        <v>3.0156469449795913</v>
      </c>
      <c r="D1141" s="2">
        <f t="shared" si="104"/>
        <v>2.9868095350484545</v>
      </c>
      <c r="E1141" s="2">
        <f t="shared" si="103"/>
        <v>2.8837409931136815E-2</v>
      </c>
      <c r="F1141" s="2">
        <f t="shared" si="107"/>
        <v>2.7213789105684068E-2</v>
      </c>
      <c r="G1141" s="2">
        <f t="shared" si="105"/>
        <v>1.6236208254527471E-3</v>
      </c>
      <c r="H1141" s="2" t="str">
        <f t="shared" si="106"/>
        <v>Sell</v>
      </c>
    </row>
    <row r="1142" spans="1:8" ht="13.5" x14ac:dyDescent="0.25">
      <c r="A1142" s="3">
        <f>TITRES_STAT!B1145</f>
        <v>43973</v>
      </c>
      <c r="B1142" s="5">
        <f>TITRES_STAT!D1145</f>
        <v>2.91</v>
      </c>
      <c r="C1142" s="2">
        <f t="shared" si="102"/>
        <v>3.0132397226750389</v>
      </c>
      <c r="D1142" s="2">
        <f t="shared" si="104"/>
        <v>2.9811199398596799</v>
      </c>
      <c r="E1142" s="2">
        <f t="shared" si="103"/>
        <v>3.2119782815358988E-2</v>
      </c>
      <c r="F1142" s="2">
        <f t="shared" si="107"/>
        <v>2.8194987847619056E-2</v>
      </c>
      <c r="G1142" s="2">
        <f t="shared" si="105"/>
        <v>3.9247949677399321E-3</v>
      </c>
      <c r="H1142" s="2" t="str">
        <f t="shared" si="106"/>
        <v>Sell</v>
      </c>
    </row>
    <row r="1143" spans="1:8" ht="13.5" x14ac:dyDescent="0.25">
      <c r="A1143" s="3">
        <f>TITRES_STAT!B1146</f>
        <v>43977</v>
      </c>
      <c r="B1143" s="5">
        <f>TITRES_STAT!D1146</f>
        <v>2.91</v>
      </c>
      <c r="C1143" s="2">
        <f t="shared" si="102"/>
        <v>3.0112028422634944</v>
      </c>
      <c r="D1143" s="2">
        <f t="shared" si="104"/>
        <v>2.9758517961663702</v>
      </c>
      <c r="E1143" s="2">
        <f t="shared" si="103"/>
        <v>3.535104609712425E-2</v>
      </c>
      <c r="F1143" s="2">
        <f t="shared" si="107"/>
        <v>2.9626199497520097E-2</v>
      </c>
      <c r="G1143" s="2">
        <f t="shared" si="105"/>
        <v>5.7248465996041532E-3</v>
      </c>
      <c r="H1143" s="2" t="str">
        <f t="shared" si="106"/>
        <v>Sell</v>
      </c>
    </row>
    <row r="1144" spans="1:8" ht="13.5" x14ac:dyDescent="0.25">
      <c r="A1144" s="3">
        <f>TITRES_STAT!B1147</f>
        <v>43978</v>
      </c>
      <c r="B1144" s="5">
        <f>TITRES_STAT!D1147</f>
        <v>2.91</v>
      </c>
      <c r="C1144" s="2">
        <f t="shared" si="102"/>
        <v>3.0094793280691108</v>
      </c>
      <c r="D1144" s="2">
        <f t="shared" si="104"/>
        <v>2.9709738853392316</v>
      </c>
      <c r="E1144" s="2">
        <f t="shared" si="103"/>
        <v>3.8505442729879213E-2</v>
      </c>
      <c r="F1144" s="2">
        <f t="shared" si="107"/>
        <v>3.1402048143991917E-2</v>
      </c>
      <c r="G1144" s="2">
        <f t="shared" si="105"/>
        <v>7.103394585887296E-3</v>
      </c>
      <c r="H1144" s="2" t="str">
        <f t="shared" si="106"/>
        <v>Sell</v>
      </c>
    </row>
    <row r="1145" spans="1:8" ht="13.5" x14ac:dyDescent="0.25">
      <c r="A1145" s="3">
        <f>TITRES_STAT!B1148</f>
        <v>43979</v>
      </c>
      <c r="B1145" s="5">
        <f>TITRES_STAT!D1148</f>
        <v>2.91</v>
      </c>
      <c r="C1145" s="2">
        <f t="shared" si="102"/>
        <v>3.0080209699046323</v>
      </c>
      <c r="D1145" s="2">
        <f t="shared" si="104"/>
        <v>2.966457301240029</v>
      </c>
      <c r="E1145" s="2">
        <f t="shared" si="103"/>
        <v>4.1563668664603259E-2</v>
      </c>
      <c r="F1145" s="2">
        <f t="shared" si="107"/>
        <v>3.3434372248114186E-2</v>
      </c>
      <c r="G1145" s="2">
        <f t="shared" si="105"/>
        <v>8.1292964164890735E-3</v>
      </c>
      <c r="H1145" s="2" t="str">
        <f t="shared" si="106"/>
        <v>Sell</v>
      </c>
    </row>
    <row r="1146" spans="1:8" ht="13.5" x14ac:dyDescent="0.25">
      <c r="A1146" s="3">
        <f>TITRES_STAT!B1149</f>
        <v>43980</v>
      </c>
      <c r="B1146" s="5">
        <f>TITRES_STAT!D1149</f>
        <v>2.91</v>
      </c>
      <c r="C1146" s="2">
        <f t="shared" si="102"/>
        <v>3.0067869745346889</v>
      </c>
      <c r="D1146" s="2">
        <f t="shared" si="104"/>
        <v>2.962275278925953</v>
      </c>
      <c r="E1146" s="2">
        <f t="shared" si="103"/>
        <v>4.4511695608735913E-2</v>
      </c>
      <c r="F1146" s="2">
        <f t="shared" si="107"/>
        <v>3.5649836920238535E-2</v>
      </c>
      <c r="G1146" s="2">
        <f t="shared" si="105"/>
        <v>8.8618586884973774E-3</v>
      </c>
      <c r="H1146" s="2" t="str">
        <f t="shared" si="106"/>
        <v>Sell</v>
      </c>
    </row>
    <row r="1147" spans="1:8" ht="13.5" x14ac:dyDescent="0.25">
      <c r="A1147" s="3">
        <f>TITRES_STAT!B1150</f>
        <v>43983</v>
      </c>
      <c r="B1147" s="5">
        <f>TITRES_STAT!D1150</f>
        <v>2.91</v>
      </c>
      <c r="C1147" s="2">
        <f t="shared" si="102"/>
        <v>3.0057428246062754</v>
      </c>
      <c r="D1147" s="2">
        <f t="shared" si="104"/>
        <v>2.9584030360425491</v>
      </c>
      <c r="E1147" s="2">
        <f t="shared" si="103"/>
        <v>4.7339788563726337E-2</v>
      </c>
      <c r="F1147" s="2">
        <f t="shared" si="107"/>
        <v>3.7987827248936096E-2</v>
      </c>
      <c r="G1147" s="2">
        <f t="shared" si="105"/>
        <v>9.3519613147902414E-3</v>
      </c>
      <c r="H1147" s="2" t="str">
        <f t="shared" si="106"/>
        <v>Sell</v>
      </c>
    </row>
    <row r="1148" spans="1:8" ht="13.5" x14ac:dyDescent="0.25">
      <c r="A1148" s="3">
        <f>TITRES_STAT!B1151</f>
        <v>43984</v>
      </c>
      <c r="B1148" s="5">
        <f>TITRES_STAT!D1151</f>
        <v>2.91</v>
      </c>
      <c r="C1148" s="2">
        <f t="shared" si="102"/>
        <v>3.0048593131283869</v>
      </c>
      <c r="D1148" s="2">
        <f t="shared" si="104"/>
        <v>2.9548176259653234</v>
      </c>
      <c r="E1148" s="2">
        <f t="shared" si="103"/>
        <v>5.0041687163063564E-2</v>
      </c>
      <c r="F1148" s="2">
        <f t="shared" si="107"/>
        <v>4.0398599231761589E-2</v>
      </c>
      <c r="G1148" s="2">
        <f t="shared" si="105"/>
        <v>9.6430879313019746E-3</v>
      </c>
      <c r="H1148" s="2" t="str">
        <f t="shared" si="106"/>
        <v>Sell</v>
      </c>
    </row>
    <row r="1149" spans="1:8" ht="13.5" x14ac:dyDescent="0.25">
      <c r="A1149" s="3">
        <f>TITRES_STAT!B1152</f>
        <v>43985</v>
      </c>
      <c r="B1149" s="5">
        <f>TITRES_STAT!D1152</f>
        <v>2.91</v>
      </c>
      <c r="C1149" s="2">
        <f t="shared" si="102"/>
        <v>2.9902655726470964</v>
      </c>
      <c r="D1149" s="2">
        <f t="shared" si="104"/>
        <v>2.9514978018197437</v>
      </c>
      <c r="E1149" s="2">
        <f t="shared" si="103"/>
        <v>3.876777082735261E-2</v>
      </c>
      <c r="F1149" s="2">
        <f t="shared" si="107"/>
        <v>4.0072433550879798E-2</v>
      </c>
      <c r="G1149" s="2">
        <f t="shared" si="105"/>
        <v>-1.3046627235271877E-3</v>
      </c>
      <c r="H1149" s="2" t="str">
        <f t="shared" si="106"/>
        <v>Hold</v>
      </c>
    </row>
    <row r="1150" spans="1:8" ht="13.5" x14ac:dyDescent="0.25">
      <c r="A1150" s="3">
        <f>TITRES_STAT!B1153</f>
        <v>43986</v>
      </c>
      <c r="B1150" s="5">
        <f>TITRES_STAT!D1153</f>
        <v>2.91</v>
      </c>
      <c r="C1150" s="2">
        <f t="shared" si="102"/>
        <v>2.9779170230090815</v>
      </c>
      <c r="D1150" s="2">
        <f t="shared" si="104"/>
        <v>2.9484238905738369</v>
      </c>
      <c r="E1150" s="2">
        <f t="shared" si="103"/>
        <v>2.949313243524454E-2</v>
      </c>
      <c r="F1150" s="2">
        <f t="shared" si="107"/>
        <v>3.7956573327752749E-2</v>
      </c>
      <c r="G1150" s="2">
        <f t="shared" si="105"/>
        <v>-8.4634408925082089E-3</v>
      </c>
      <c r="H1150" s="2" t="str">
        <f t="shared" si="106"/>
        <v>Hold</v>
      </c>
    </row>
    <row r="1151" spans="1:8" ht="13.5" x14ac:dyDescent="0.25">
      <c r="A1151" s="3">
        <f>TITRES_STAT!B1154</f>
        <v>43987</v>
      </c>
      <c r="B1151" s="5">
        <f>TITRES_STAT!D1154</f>
        <v>2.91</v>
      </c>
      <c r="C1151" s="2">
        <f t="shared" si="102"/>
        <v>2.9674682502384533</v>
      </c>
      <c r="D1151" s="2">
        <f t="shared" si="104"/>
        <v>2.9455776764572565</v>
      </c>
      <c r="E1151" s="2">
        <f t="shared" si="103"/>
        <v>2.1890573781196743E-2</v>
      </c>
      <c r="F1151" s="2">
        <f t="shared" si="107"/>
        <v>3.4743373418441553E-2</v>
      </c>
      <c r="G1151" s="2">
        <f t="shared" si="105"/>
        <v>-1.2852799637244811E-2</v>
      </c>
      <c r="H1151" s="2" t="str">
        <f t="shared" si="106"/>
        <v>Hold</v>
      </c>
    </row>
    <row r="1152" spans="1:8" ht="13.5" x14ac:dyDescent="0.25">
      <c r="A1152" s="3">
        <f>TITRES_STAT!B1155</f>
        <v>43990</v>
      </c>
      <c r="B1152" s="5">
        <f>TITRES_STAT!D1155</f>
        <v>2.91</v>
      </c>
      <c r="C1152" s="2">
        <f t="shared" si="102"/>
        <v>2.9586269809709989</v>
      </c>
      <c r="D1152" s="2">
        <f t="shared" si="104"/>
        <v>2.9429422930159781</v>
      </c>
      <c r="E1152" s="2">
        <f t="shared" si="103"/>
        <v>1.568468795502076E-2</v>
      </c>
      <c r="F1152" s="2">
        <f t="shared" si="107"/>
        <v>3.0931636325757395E-2</v>
      </c>
      <c r="G1152" s="2">
        <f t="shared" si="105"/>
        <v>-1.5246948370736636E-2</v>
      </c>
      <c r="H1152" s="2" t="str">
        <f t="shared" si="106"/>
        <v>Hold</v>
      </c>
    </row>
    <row r="1153" spans="1:8" ht="13.5" x14ac:dyDescent="0.25">
      <c r="A1153" s="3">
        <f>TITRES_STAT!B1156</f>
        <v>43991</v>
      </c>
      <c r="B1153" s="5">
        <f>TITRES_STAT!D1156</f>
        <v>2.91</v>
      </c>
      <c r="C1153" s="2">
        <f t="shared" si="102"/>
        <v>2.9511459069754604</v>
      </c>
      <c r="D1153" s="2">
        <f t="shared" si="104"/>
        <v>2.9405021231629425</v>
      </c>
      <c r="E1153" s="2">
        <f t="shared" si="103"/>
        <v>1.064378381251796E-2</v>
      </c>
      <c r="F1153" s="2">
        <f t="shared" si="107"/>
        <v>2.6874065823109507E-2</v>
      </c>
      <c r="G1153" s="2">
        <f t="shared" si="105"/>
        <v>-1.6230282010591547E-2</v>
      </c>
      <c r="H1153" s="2" t="str">
        <f t="shared" si="106"/>
        <v>Hold</v>
      </c>
    </row>
    <row r="1154" spans="1:8" ht="13.5" x14ac:dyDescent="0.25">
      <c r="A1154" s="3">
        <f>TITRES_STAT!B1157</f>
        <v>43992</v>
      </c>
      <c r="B1154" s="5">
        <f>TITRES_STAT!D1157</f>
        <v>2.91</v>
      </c>
      <c r="C1154" s="2">
        <f t="shared" si="102"/>
        <v>2.9448157674407742</v>
      </c>
      <c r="D1154" s="2">
        <f t="shared" si="104"/>
        <v>2.9382427066323542</v>
      </c>
      <c r="E1154" s="2">
        <f t="shared" si="103"/>
        <v>6.5730608084200171E-3</v>
      </c>
      <c r="F1154" s="2">
        <f t="shared" si="107"/>
        <v>2.2813864820171611E-2</v>
      </c>
      <c r="G1154" s="2">
        <f t="shared" si="105"/>
        <v>-1.6240804011751594E-2</v>
      </c>
      <c r="H1154" s="2" t="str">
        <f t="shared" si="106"/>
        <v>Hold</v>
      </c>
    </row>
    <row r="1155" spans="1:8" ht="13.5" x14ac:dyDescent="0.25">
      <c r="A1155" s="3">
        <f>TITRES_STAT!B1158</f>
        <v>43993</v>
      </c>
      <c r="B1155" s="5">
        <f>TITRES_STAT!D1158</f>
        <v>2.91</v>
      </c>
      <c r="C1155" s="2">
        <f t="shared" si="102"/>
        <v>2.9394594955268087</v>
      </c>
      <c r="D1155" s="2">
        <f t="shared" si="104"/>
        <v>2.9361506542892166</v>
      </c>
      <c r="E1155" s="2">
        <f t="shared" si="103"/>
        <v>3.3088412375921195E-3</v>
      </c>
      <c r="F1155" s="2">
        <f t="shared" si="107"/>
        <v>1.8912860103655713E-2</v>
      </c>
      <c r="G1155" s="2">
        <f t="shared" si="105"/>
        <v>-1.5604018866063593E-2</v>
      </c>
      <c r="H1155" s="2" t="str">
        <f t="shared" si="106"/>
        <v>Hold</v>
      </c>
    </row>
    <row r="1156" spans="1:8" ht="13.5" x14ac:dyDescent="0.25">
      <c r="A1156" s="3">
        <f>TITRES_STAT!B1159</f>
        <v>43994</v>
      </c>
      <c r="B1156" s="5">
        <f>TITRES_STAT!D1159</f>
        <v>2.91</v>
      </c>
      <c r="C1156" s="2">
        <f t="shared" si="102"/>
        <v>2.934927265445761</v>
      </c>
      <c r="D1156" s="2">
        <f t="shared" si="104"/>
        <v>2.9342135687863116</v>
      </c>
      <c r="E1156" s="2">
        <f t="shared" si="103"/>
        <v>7.136966594494254E-4</v>
      </c>
      <c r="F1156" s="2">
        <f t="shared" si="107"/>
        <v>1.5273027414814455E-2</v>
      </c>
      <c r="G1156" s="2">
        <f t="shared" si="105"/>
        <v>-1.455933075536503E-2</v>
      </c>
      <c r="H1156" s="2" t="str">
        <f t="shared" si="106"/>
        <v>Hold</v>
      </c>
    </row>
    <row r="1157" spans="1:8" ht="13.5" x14ac:dyDescent="0.25">
      <c r="A1157" s="3">
        <f>TITRES_STAT!B1160</f>
        <v>43997</v>
      </c>
      <c r="B1157" s="5">
        <f>TITRES_STAT!D1160</f>
        <v>2.91</v>
      </c>
      <c r="C1157" s="2">
        <f t="shared" si="102"/>
        <v>2.9310923015310286</v>
      </c>
      <c r="D1157" s="2">
        <f t="shared" si="104"/>
        <v>2.9324199710984367</v>
      </c>
      <c r="E1157" s="2">
        <f t="shared" si="103"/>
        <v>-1.3276695674080408E-3</v>
      </c>
      <c r="F1157" s="2">
        <f t="shared" si="107"/>
        <v>1.1952888018369957E-2</v>
      </c>
      <c r="G1157" s="2">
        <f t="shared" si="105"/>
        <v>-1.3280557585777997E-2</v>
      </c>
      <c r="H1157" s="2" t="str">
        <f t="shared" si="106"/>
        <v>Hold</v>
      </c>
    </row>
    <row r="1158" spans="1:8" ht="13.5" x14ac:dyDescent="0.25">
      <c r="A1158" s="3">
        <f>TITRES_STAT!B1161</f>
        <v>43998</v>
      </c>
      <c r="B1158" s="5">
        <f>TITRES_STAT!D1161</f>
        <v>2.91</v>
      </c>
      <c r="C1158" s="2">
        <f t="shared" si="102"/>
        <v>2.9278473320647165</v>
      </c>
      <c r="D1158" s="2">
        <f t="shared" si="104"/>
        <v>2.9307592324985525</v>
      </c>
      <c r="E1158" s="2">
        <f t="shared" si="103"/>
        <v>-2.9119004338360455E-3</v>
      </c>
      <c r="F1158" s="2">
        <f t="shared" si="107"/>
        <v>8.9799303279287576E-3</v>
      </c>
      <c r="G1158" s="2">
        <f t="shared" si="105"/>
        <v>-1.1891830761764803E-2</v>
      </c>
      <c r="H1158" s="2" t="str">
        <f t="shared" si="106"/>
        <v>Hold</v>
      </c>
    </row>
    <row r="1159" spans="1:8" ht="13.5" x14ac:dyDescent="0.25">
      <c r="A1159" s="3">
        <f>TITRES_STAT!B1162</f>
        <v>43999</v>
      </c>
      <c r="B1159" s="5">
        <f>TITRES_STAT!D1162</f>
        <v>2.91</v>
      </c>
      <c r="C1159" s="2">
        <f t="shared" si="102"/>
        <v>2.9251015886701448</v>
      </c>
      <c r="D1159" s="2">
        <f t="shared" si="104"/>
        <v>2.9292215115727336</v>
      </c>
      <c r="E1159" s="2">
        <f t="shared" si="103"/>
        <v>-4.1199229025887796E-3</v>
      </c>
      <c r="F1159" s="2">
        <f t="shared" si="107"/>
        <v>6.35995968182525E-3</v>
      </c>
      <c r="G1159" s="2">
        <f t="shared" si="105"/>
        <v>-1.047988258441403E-2</v>
      </c>
      <c r="H1159" s="2" t="str">
        <f t="shared" si="106"/>
        <v>Hold</v>
      </c>
    </row>
    <row r="1160" spans="1:8" ht="13.5" x14ac:dyDescent="0.25">
      <c r="A1160" s="3">
        <f>TITRES_STAT!B1163</f>
        <v>44000</v>
      </c>
      <c r="B1160" s="5">
        <f>TITRES_STAT!D1163</f>
        <v>2.91</v>
      </c>
      <c r="C1160" s="2">
        <f t="shared" si="102"/>
        <v>2.9227782673362763</v>
      </c>
      <c r="D1160" s="2">
        <f t="shared" si="104"/>
        <v>2.9277976959006793</v>
      </c>
      <c r="E1160" s="2">
        <f t="shared" si="103"/>
        <v>-5.0194285644029613E-3</v>
      </c>
      <c r="F1160" s="2">
        <f t="shared" si="107"/>
        <v>4.0840820325796076E-3</v>
      </c>
      <c r="G1160" s="2">
        <f t="shared" si="105"/>
        <v>-9.1035105969825697E-3</v>
      </c>
      <c r="H1160" s="2" t="str">
        <f t="shared" si="106"/>
        <v>Hold</v>
      </c>
    </row>
    <row r="1161" spans="1:8" ht="13.5" x14ac:dyDescent="0.25">
      <c r="A1161" s="3">
        <f>TITRES_STAT!B1164</f>
        <v>44001</v>
      </c>
      <c r="B1161" s="5">
        <f>TITRES_STAT!D1164</f>
        <v>2.99</v>
      </c>
      <c r="C1161" s="2">
        <f t="shared" si="102"/>
        <v>2.9208123800537722</v>
      </c>
      <c r="D1161" s="2">
        <f t="shared" si="104"/>
        <v>2.9324052739821105</v>
      </c>
      <c r="E1161" s="2">
        <f t="shared" si="103"/>
        <v>-1.1592893928338288E-2</v>
      </c>
      <c r="F1161" s="2">
        <f t="shared" si="107"/>
        <v>9.4868684039602861E-4</v>
      </c>
      <c r="G1161" s="2">
        <f t="shared" si="105"/>
        <v>-1.2541580768734316E-2</v>
      </c>
      <c r="H1161" s="2" t="str">
        <f t="shared" si="106"/>
        <v>Hold</v>
      </c>
    </row>
    <row r="1162" spans="1:8" ht="13.5" x14ac:dyDescent="0.25">
      <c r="A1162" s="3">
        <f>TITRES_STAT!B1165</f>
        <v>44004</v>
      </c>
      <c r="B1162" s="5">
        <f>TITRES_STAT!D1165</f>
        <v>2.99</v>
      </c>
      <c r="C1162" s="2">
        <f t="shared" si="102"/>
        <v>2.9191489369685764</v>
      </c>
      <c r="D1162" s="2">
        <f t="shared" si="104"/>
        <v>2.9366715499834357</v>
      </c>
      <c r="E1162" s="2">
        <f t="shared" si="103"/>
        <v>-1.7522613014859356E-2</v>
      </c>
      <c r="F1162" s="2">
        <f t="shared" si="107"/>
        <v>-2.7455731306550487E-3</v>
      </c>
      <c r="G1162" s="2">
        <f t="shared" si="105"/>
        <v>-1.4777039884204307E-2</v>
      </c>
      <c r="H1162" s="2" t="str">
        <f t="shared" si="106"/>
        <v>Hold</v>
      </c>
    </row>
    <row r="1163" spans="1:8" ht="13.5" x14ac:dyDescent="0.25">
      <c r="A1163" s="3">
        <f>TITRES_STAT!B1166</f>
        <v>44005</v>
      </c>
      <c r="B1163" s="5">
        <f>TITRES_STAT!D1166</f>
        <v>2.99</v>
      </c>
      <c r="C1163" s="2">
        <f t="shared" si="102"/>
        <v>2.9177414082041797</v>
      </c>
      <c r="D1163" s="2">
        <f t="shared" si="104"/>
        <v>2.9406218055402182</v>
      </c>
      <c r="E1163" s="2">
        <f t="shared" si="103"/>
        <v>-2.2880397336038527E-2</v>
      </c>
      <c r="F1163" s="2">
        <f t="shared" si="107"/>
        <v>-6.7725379717317449E-3</v>
      </c>
      <c r="G1163" s="2">
        <f t="shared" si="105"/>
        <v>-1.6107859364306781E-2</v>
      </c>
      <c r="H1163" s="2" t="str">
        <f t="shared" si="106"/>
        <v>Hold</v>
      </c>
    </row>
    <row r="1164" spans="1:8" ht="13.5" x14ac:dyDescent="0.25">
      <c r="A1164" s="3">
        <f>TITRES_STAT!B1167</f>
        <v>44006</v>
      </c>
      <c r="B1164" s="5">
        <f>TITRES_STAT!D1167</f>
        <v>2.99</v>
      </c>
      <c r="C1164" s="2">
        <f t="shared" si="102"/>
        <v>2.9165504223266137</v>
      </c>
      <c r="D1164" s="2">
        <f t="shared" si="104"/>
        <v>2.9442794495742763</v>
      </c>
      <c r="E1164" s="2">
        <f t="shared" si="103"/>
        <v>-2.7729027247662685E-2</v>
      </c>
      <c r="F1164" s="2">
        <f t="shared" si="107"/>
        <v>-1.0963835826917933E-2</v>
      </c>
      <c r="G1164" s="2">
        <f t="shared" si="105"/>
        <v>-1.676519142074475E-2</v>
      </c>
      <c r="H1164" s="2" t="str">
        <f t="shared" si="106"/>
        <v>Hold</v>
      </c>
    </row>
    <row r="1165" spans="1:8" ht="13.5" x14ac:dyDescent="0.25">
      <c r="A1165" s="3">
        <f>TITRES_STAT!B1168</f>
        <v>44007</v>
      </c>
      <c r="B1165" s="5">
        <f>TITRES_STAT!D1168</f>
        <v>2.99</v>
      </c>
      <c r="C1165" s="2">
        <f t="shared" si="102"/>
        <v>2.9155426650455962</v>
      </c>
      <c r="D1165" s="2">
        <f t="shared" si="104"/>
        <v>2.9476661570132188</v>
      </c>
      <c r="E1165" s="2">
        <f t="shared" si="103"/>
        <v>-3.2123491967622542E-2</v>
      </c>
      <c r="F1165" s="2">
        <f t="shared" si="107"/>
        <v>-1.5195767055058856E-2</v>
      </c>
      <c r="G1165" s="2">
        <f t="shared" si="105"/>
        <v>-1.6927724912563686E-2</v>
      </c>
      <c r="H1165" s="2" t="str">
        <f t="shared" si="106"/>
        <v>Hold</v>
      </c>
    </row>
    <row r="1166" spans="1:8" ht="13.5" x14ac:dyDescent="0.25">
      <c r="A1166" s="3">
        <f>TITRES_STAT!B1169</f>
        <v>44008</v>
      </c>
      <c r="B1166" s="5">
        <f>TITRES_STAT!D1169</f>
        <v>2.99</v>
      </c>
      <c r="C1166" s="2">
        <f t="shared" si="102"/>
        <v>2.9146899473462735</v>
      </c>
      <c r="D1166" s="2">
        <f t="shared" si="104"/>
        <v>2.9508019972344619</v>
      </c>
      <c r="E1166" s="2">
        <f t="shared" si="103"/>
        <v>-3.6112049888188391E-2</v>
      </c>
      <c r="F1166" s="2">
        <f t="shared" si="107"/>
        <v>-1.9379023621684761E-2</v>
      </c>
      <c r="G1166" s="2">
        <f t="shared" si="105"/>
        <v>-1.673302626650363E-2</v>
      </c>
      <c r="H1166" s="2" t="str">
        <f t="shared" si="106"/>
        <v>Hold</v>
      </c>
    </row>
    <row r="1167" spans="1:8" ht="13.5" x14ac:dyDescent="0.25">
      <c r="A1167" s="3">
        <f>TITRES_STAT!B1170</f>
        <v>44011</v>
      </c>
      <c r="B1167" s="5">
        <f>TITRES_STAT!D1170</f>
        <v>2.99</v>
      </c>
      <c r="C1167" s="2">
        <f t="shared" ref="C1167:C1230" si="108">$C$4*B1157+C1166*(1-$C$4)</f>
        <v>2.9139684169853082</v>
      </c>
      <c r="D1167" s="2">
        <f t="shared" si="104"/>
        <v>2.9537055529948724</v>
      </c>
      <c r="E1167" s="2">
        <f t="shared" si="103"/>
        <v>-3.9737136009564189E-2</v>
      </c>
      <c r="F1167" s="2">
        <f t="shared" si="107"/>
        <v>-2.3450646099260647E-2</v>
      </c>
      <c r="G1167" s="2">
        <f t="shared" si="105"/>
        <v>-1.6286489910303542E-2</v>
      </c>
      <c r="H1167" s="2" t="str">
        <f t="shared" si="106"/>
        <v>Hold</v>
      </c>
    </row>
    <row r="1168" spans="1:8" ht="13.5" x14ac:dyDescent="0.25">
      <c r="A1168" s="3">
        <f>TITRES_STAT!B1171</f>
        <v>44012</v>
      </c>
      <c r="B1168" s="5">
        <f>TITRES_STAT!D1171</f>
        <v>2.99</v>
      </c>
      <c r="C1168" s="2">
        <f t="shared" si="108"/>
        <v>2.9133578912952607</v>
      </c>
      <c r="D1168" s="2">
        <f t="shared" si="104"/>
        <v>2.9563940305508081</v>
      </c>
      <c r="E1168" s="2">
        <f t="shared" si="103"/>
        <v>-4.303613925554739E-2</v>
      </c>
      <c r="F1168" s="2">
        <f t="shared" si="107"/>
        <v>-2.7367744730518E-2</v>
      </c>
      <c r="G1168" s="2">
        <f t="shared" si="105"/>
        <v>-1.566839452502939E-2</v>
      </c>
      <c r="H1168" s="2" t="str">
        <f t="shared" si="106"/>
        <v>Hold</v>
      </c>
    </row>
    <row r="1169" spans="1:8" ht="13.5" x14ac:dyDescent="0.25">
      <c r="A1169" s="3">
        <f>TITRES_STAT!B1172</f>
        <v>44013</v>
      </c>
      <c r="B1169" s="5">
        <f>TITRES_STAT!D1172</f>
        <v>2.99</v>
      </c>
      <c r="C1169" s="2">
        <f t="shared" si="108"/>
        <v>2.9128412926344511</v>
      </c>
      <c r="D1169" s="2">
        <f t="shared" si="104"/>
        <v>2.9588833616211185</v>
      </c>
      <c r="E1169" s="2">
        <f t="shared" si="103"/>
        <v>-4.6042068986667406E-2</v>
      </c>
      <c r="F1169" s="2">
        <f t="shared" si="107"/>
        <v>-3.1102609581747882E-2</v>
      </c>
      <c r="G1169" s="2">
        <f t="shared" si="105"/>
        <v>-1.4939459404919524E-2</v>
      </c>
      <c r="H1169" s="2" t="str">
        <f t="shared" si="106"/>
        <v>Hold</v>
      </c>
    </row>
    <row r="1170" spans="1:8" ht="13.5" x14ac:dyDescent="0.25">
      <c r="A1170" s="3">
        <f>TITRES_STAT!B1173</f>
        <v>44014</v>
      </c>
      <c r="B1170" s="5">
        <f>TITRES_STAT!D1173</f>
        <v>2.99</v>
      </c>
      <c r="C1170" s="2">
        <f t="shared" si="108"/>
        <v>2.9124041706906891</v>
      </c>
      <c r="D1170" s="2">
        <f t="shared" si="104"/>
        <v>2.9611882977973321</v>
      </c>
      <c r="E1170" s="2">
        <f t="shared" si="103"/>
        <v>-4.8784127106642927E-2</v>
      </c>
      <c r="F1170" s="2">
        <f t="shared" si="107"/>
        <v>-3.4638913086726897E-2</v>
      </c>
      <c r="G1170" s="2">
        <f t="shared" si="105"/>
        <v>-1.414521401991603E-2</v>
      </c>
      <c r="H1170" s="2" t="str">
        <f t="shared" si="106"/>
        <v>Hold</v>
      </c>
    </row>
    <row r="1171" spans="1:8" ht="13.5" x14ac:dyDescent="0.25">
      <c r="A1171" s="3">
        <f>TITRES_STAT!B1174</f>
        <v>44015</v>
      </c>
      <c r="B1171" s="5">
        <f>TITRES_STAT!D1174</f>
        <v>3</v>
      </c>
      <c r="C1171" s="2">
        <f t="shared" si="108"/>
        <v>2.9243419905844292</v>
      </c>
      <c r="D1171" s="2">
        <f t="shared" si="104"/>
        <v>2.9640632387012333</v>
      </c>
      <c r="E1171" s="2">
        <f t="shared" si="103"/>
        <v>-3.9721248116804109E-2</v>
      </c>
      <c r="F1171" s="2">
        <f t="shared" si="107"/>
        <v>-3.5655380092742342E-2</v>
      </c>
      <c r="G1171" s="2">
        <f t="shared" si="105"/>
        <v>-4.0658680240617667E-3</v>
      </c>
      <c r="H1171" s="2" t="str">
        <f t="shared" si="106"/>
        <v>Hold</v>
      </c>
    </row>
    <row r="1172" spans="1:8" ht="13.5" x14ac:dyDescent="0.25">
      <c r="A1172" s="3">
        <f>TITRES_STAT!B1175</f>
        <v>44018</v>
      </c>
      <c r="B1172" s="5">
        <f>TITRES_STAT!D1175</f>
        <v>3.03</v>
      </c>
      <c r="C1172" s="2">
        <f t="shared" si="108"/>
        <v>2.9344432228022095</v>
      </c>
      <c r="D1172" s="2">
        <f t="shared" si="104"/>
        <v>2.9689474432418828</v>
      </c>
      <c r="E1172" s="2">
        <f t="shared" si="103"/>
        <v>-3.4504220439673272E-2</v>
      </c>
      <c r="F1172" s="2">
        <f t="shared" si="107"/>
        <v>-3.5425148162128529E-2</v>
      </c>
      <c r="G1172" s="2">
        <f t="shared" si="105"/>
        <v>9.2092772245525728E-4</v>
      </c>
      <c r="H1172" s="2" t="str">
        <f t="shared" si="106"/>
        <v>Sell</v>
      </c>
    </row>
    <row r="1173" spans="1:8" ht="13.5" x14ac:dyDescent="0.25">
      <c r="A1173" s="3">
        <f>TITRES_STAT!B1176</f>
        <v>44019</v>
      </c>
      <c r="B1173" s="5">
        <f>TITRES_STAT!D1176</f>
        <v>3.12</v>
      </c>
      <c r="C1173" s="2">
        <f t="shared" si="108"/>
        <v>2.9429904192941772</v>
      </c>
      <c r="D1173" s="2">
        <f t="shared" si="104"/>
        <v>2.980136521520262</v>
      </c>
      <c r="E1173" s="2">
        <f t="shared" si="103"/>
        <v>-3.7146102226084832E-2</v>
      </c>
      <c r="F1173" s="2">
        <f t="shared" si="107"/>
        <v>-3.5769338974919788E-2</v>
      </c>
      <c r="G1173" s="2">
        <f t="shared" si="105"/>
        <v>-1.3767632511650432E-3</v>
      </c>
      <c r="H1173" s="2" t="str">
        <f t="shared" si="106"/>
        <v>Hold</v>
      </c>
    </row>
    <row r="1174" spans="1:8" ht="13.5" x14ac:dyDescent="0.25">
      <c r="A1174" s="3">
        <f>TITRES_STAT!B1177</f>
        <v>44020</v>
      </c>
      <c r="B1174" s="5">
        <f>TITRES_STAT!D1177</f>
        <v>3.12</v>
      </c>
      <c r="C1174" s="2">
        <f t="shared" si="108"/>
        <v>2.9502226624796881</v>
      </c>
      <c r="D1174" s="2">
        <f t="shared" si="104"/>
        <v>2.990496779185428</v>
      </c>
      <c r="E1174" s="2">
        <f t="shared" si="103"/>
        <v>-4.0274116705739882E-2</v>
      </c>
      <c r="F1174" s="2">
        <f t="shared" si="107"/>
        <v>-3.6670294521083807E-2</v>
      </c>
      <c r="G1174" s="2">
        <f t="shared" si="105"/>
        <v>-3.6038221846560747E-3</v>
      </c>
      <c r="H1174" s="2" t="str">
        <f t="shared" si="106"/>
        <v>Hold</v>
      </c>
    </row>
    <row r="1175" spans="1:8" ht="13.5" x14ac:dyDescent="0.25">
      <c r="A1175" s="3">
        <f>TITRES_STAT!B1178</f>
        <v>44021</v>
      </c>
      <c r="B1175" s="5">
        <f>TITRES_STAT!D1178</f>
        <v>3.12</v>
      </c>
      <c r="C1175" s="2">
        <f t="shared" si="108"/>
        <v>2.9563422528674281</v>
      </c>
      <c r="D1175" s="2">
        <f t="shared" si="104"/>
        <v>3.0000896103568779</v>
      </c>
      <c r="E1175" s="2">
        <f t="shared" si="103"/>
        <v>-4.3747357489449801E-2</v>
      </c>
      <c r="F1175" s="2">
        <f t="shared" si="107"/>
        <v>-3.8085707114757006E-2</v>
      </c>
      <c r="G1175" s="2">
        <f t="shared" si="105"/>
        <v>-5.6616503746927949E-3</v>
      </c>
      <c r="H1175" s="2" t="str">
        <f t="shared" si="106"/>
        <v>Hold</v>
      </c>
    </row>
    <row r="1176" spans="1:8" ht="13.5" x14ac:dyDescent="0.25">
      <c r="A1176" s="3">
        <f>TITRES_STAT!B1179</f>
        <v>44022</v>
      </c>
      <c r="B1176" s="5">
        <f>TITRES_STAT!D1179</f>
        <v>3.12</v>
      </c>
      <c r="C1176" s="2">
        <f t="shared" si="108"/>
        <v>2.9615203678109006</v>
      </c>
      <c r="D1176" s="2">
        <f t="shared" si="104"/>
        <v>3.0089718614415539</v>
      </c>
      <c r="E1176" s="2">
        <f t="shared" si="103"/>
        <v>-4.7451493630653374E-2</v>
      </c>
      <c r="F1176" s="2">
        <f t="shared" si="107"/>
        <v>-3.995886441793628E-2</v>
      </c>
      <c r="G1176" s="2">
        <f t="shared" si="105"/>
        <v>-7.4926292127170946E-3</v>
      </c>
      <c r="H1176" s="2" t="str">
        <f t="shared" si="106"/>
        <v>Hold</v>
      </c>
    </row>
    <row r="1177" spans="1:8" ht="13.5" x14ac:dyDescent="0.25">
      <c r="A1177" s="3">
        <f>TITRES_STAT!B1180</f>
        <v>44025</v>
      </c>
      <c r="B1177" s="5">
        <f>TITRES_STAT!D1180</f>
        <v>3.12</v>
      </c>
      <c r="C1177" s="2">
        <f t="shared" si="108"/>
        <v>2.9659018496861465</v>
      </c>
      <c r="D1177" s="2">
        <f t="shared" si="104"/>
        <v>3.0171961680014392</v>
      </c>
      <c r="E1177" s="2">
        <f t="shared" si="103"/>
        <v>-5.1294318315292742E-2</v>
      </c>
      <c r="F1177" s="2">
        <f t="shared" si="107"/>
        <v>-4.2225955197407572E-2</v>
      </c>
      <c r="G1177" s="2">
        <f t="shared" si="105"/>
        <v>-9.0683631178851698E-3</v>
      </c>
      <c r="H1177" s="2" t="str">
        <f t="shared" si="106"/>
        <v>Hold</v>
      </c>
    </row>
    <row r="1178" spans="1:8" ht="13.5" x14ac:dyDescent="0.25">
      <c r="A1178" s="3">
        <f>TITRES_STAT!B1181</f>
        <v>44026</v>
      </c>
      <c r="B1178" s="5">
        <f>TITRES_STAT!D1181</f>
        <v>3.12</v>
      </c>
      <c r="C1178" s="2">
        <f t="shared" si="108"/>
        <v>2.9696092574267392</v>
      </c>
      <c r="D1178" s="2">
        <f t="shared" si="104"/>
        <v>3.0248112666679994</v>
      </c>
      <c r="E1178" s="2">
        <f t="shared" si="103"/>
        <v>-5.5202009241260175E-2</v>
      </c>
      <c r="F1178" s="2">
        <f t="shared" si="107"/>
        <v>-4.4821166006178095E-2</v>
      </c>
      <c r="G1178" s="2">
        <f t="shared" si="105"/>
        <v>-1.038084323508208E-2</v>
      </c>
      <c r="H1178" s="2" t="str">
        <f t="shared" si="106"/>
        <v>Hold</v>
      </c>
    </row>
    <row r="1179" spans="1:8" ht="13.5" x14ac:dyDescent="0.25">
      <c r="A1179" s="3">
        <f>TITRES_STAT!B1182</f>
        <v>44027</v>
      </c>
      <c r="B1179" s="5">
        <f>TITRES_STAT!D1182</f>
        <v>3.12</v>
      </c>
      <c r="C1179" s="2">
        <f t="shared" si="108"/>
        <v>2.9727462947457024</v>
      </c>
      <c r="D1179" s="2">
        <f t="shared" si="104"/>
        <v>3.0318622839518516</v>
      </c>
      <c r="E1179" s="2">
        <f t="shared" si="103"/>
        <v>-5.9115989206149244E-2</v>
      </c>
      <c r="F1179" s="2">
        <f t="shared" si="107"/>
        <v>-4.7680130646172325E-2</v>
      </c>
      <c r="G1179" s="2">
        <f t="shared" si="105"/>
        <v>-1.1435858559976919E-2</v>
      </c>
      <c r="H1179" s="2" t="str">
        <f t="shared" si="106"/>
        <v>Hold</v>
      </c>
    </row>
    <row r="1180" spans="1:8" ht="13.5" x14ac:dyDescent="0.25">
      <c r="A1180" s="3">
        <f>TITRES_STAT!B1183</f>
        <v>44028</v>
      </c>
      <c r="B1180" s="5">
        <f>TITRES_STAT!D1183</f>
        <v>3.12</v>
      </c>
      <c r="C1180" s="2">
        <f t="shared" si="108"/>
        <v>2.9754007109386711</v>
      </c>
      <c r="D1180" s="2">
        <f t="shared" si="104"/>
        <v>3.0383910036591222</v>
      </c>
      <c r="E1180" s="2">
        <f t="shared" ref="E1180:E1243" si="109">C1180-D1180</f>
        <v>-6.2990292720451091E-2</v>
      </c>
      <c r="F1180" s="2">
        <f t="shared" si="107"/>
        <v>-5.0742163061028085E-2</v>
      </c>
      <c r="G1180" s="2">
        <f t="shared" si="105"/>
        <v>-1.2248129659423006E-2</v>
      </c>
      <c r="H1180" s="2" t="str">
        <f t="shared" si="106"/>
        <v>Hold</v>
      </c>
    </row>
    <row r="1181" spans="1:8" ht="13.5" x14ac:dyDescent="0.25">
      <c r="A1181" s="3">
        <f>TITRES_STAT!B1184</f>
        <v>44029</v>
      </c>
      <c r="B1181" s="5">
        <f>TITRES_STAT!D1184</f>
        <v>3.12</v>
      </c>
      <c r="C1181" s="2">
        <f t="shared" si="108"/>
        <v>2.9791852169481063</v>
      </c>
      <c r="D1181" s="2">
        <f t="shared" ref="D1181:D1244" si="110">$D$4*B1181+(1-$D$4)*D1180</f>
        <v>3.0444361144991872</v>
      </c>
      <c r="E1181" s="2">
        <f t="shared" si="109"/>
        <v>-6.5250897551080822E-2</v>
      </c>
      <c r="F1181" s="2">
        <f t="shared" si="107"/>
        <v>-5.3643909959038637E-2</v>
      </c>
      <c r="G1181" s="2">
        <f t="shared" si="105"/>
        <v>-1.1606987592042185E-2</v>
      </c>
      <c r="H1181" s="2" t="str">
        <f t="shared" si="106"/>
        <v>Hold</v>
      </c>
    </row>
    <row r="1182" spans="1:8" ht="13.5" x14ac:dyDescent="0.25">
      <c r="A1182" s="3">
        <f>TITRES_STAT!B1185</f>
        <v>44032</v>
      </c>
      <c r="B1182" s="5">
        <f>TITRES_STAT!D1185</f>
        <v>3.12</v>
      </c>
      <c r="C1182" s="2">
        <f t="shared" si="108"/>
        <v>2.9870028758791669</v>
      </c>
      <c r="D1182" s="2">
        <f t="shared" si="110"/>
        <v>3.0500334393510995</v>
      </c>
      <c r="E1182" s="2">
        <f t="shared" si="109"/>
        <v>-6.3030563471932588E-2</v>
      </c>
      <c r="F1182" s="2">
        <f t="shared" si="107"/>
        <v>-5.5521240661617427E-2</v>
      </c>
      <c r="G1182" s="2">
        <f t="shared" si="105"/>
        <v>-7.509322810315161E-3</v>
      </c>
      <c r="H1182" s="2" t="str">
        <f t="shared" si="106"/>
        <v>Hold</v>
      </c>
    </row>
    <row r="1183" spans="1:8" ht="13.5" x14ac:dyDescent="0.25">
      <c r="A1183" s="3">
        <f>TITRES_STAT!B1186</f>
        <v>44033</v>
      </c>
      <c r="B1183" s="5">
        <f>TITRES_STAT!D1186</f>
        <v>3.12</v>
      </c>
      <c r="C1183" s="2">
        <f t="shared" si="108"/>
        <v>3.0074639718977565</v>
      </c>
      <c r="D1183" s="2">
        <f t="shared" si="110"/>
        <v>3.0552161475473145</v>
      </c>
      <c r="E1183" s="2">
        <f t="shared" si="109"/>
        <v>-4.7752175649558026E-2</v>
      </c>
      <c r="F1183" s="2">
        <f t="shared" si="107"/>
        <v>-5.396742765920555E-2</v>
      </c>
      <c r="G1183" s="2">
        <f t="shared" si="105"/>
        <v>6.2152520096475233E-3</v>
      </c>
      <c r="H1183" s="2" t="str">
        <f t="shared" si="106"/>
        <v>Sell</v>
      </c>
    </row>
    <row r="1184" spans="1:8" ht="13.5" x14ac:dyDescent="0.25">
      <c r="A1184" s="3">
        <f>TITRES_STAT!B1187</f>
        <v>44034</v>
      </c>
      <c r="B1184" s="5">
        <f>TITRES_STAT!D1187</f>
        <v>3.12</v>
      </c>
      <c r="C1184" s="2">
        <f t="shared" si="108"/>
        <v>3.0247772069904091</v>
      </c>
      <c r="D1184" s="2">
        <f t="shared" si="110"/>
        <v>3.0600149514326986</v>
      </c>
      <c r="E1184" s="2">
        <f t="shared" si="109"/>
        <v>-3.5237744442289554E-2</v>
      </c>
      <c r="F1184" s="2">
        <f t="shared" si="107"/>
        <v>-5.0221491015822357E-2</v>
      </c>
      <c r="G1184" s="2">
        <f t="shared" si="105"/>
        <v>1.4983746573532804E-2</v>
      </c>
      <c r="H1184" s="2" t="str">
        <f t="shared" si="106"/>
        <v>Sell</v>
      </c>
    </row>
    <row r="1185" spans="1:8" ht="13.5" x14ac:dyDescent="0.25">
      <c r="A1185" s="3">
        <f>TITRES_STAT!B1188</f>
        <v>44035</v>
      </c>
      <c r="B1185" s="5">
        <f>TITRES_STAT!D1188</f>
        <v>3.12</v>
      </c>
      <c r="C1185" s="2">
        <f t="shared" si="108"/>
        <v>3.0394268674534231</v>
      </c>
      <c r="D1185" s="2">
        <f t="shared" si="110"/>
        <v>3.06445828836361</v>
      </c>
      <c r="E1185" s="2">
        <f t="shared" si="109"/>
        <v>-2.5031420910186952E-2</v>
      </c>
      <c r="F1185" s="2">
        <f t="shared" si="107"/>
        <v>-4.5183476994695278E-2</v>
      </c>
      <c r="G1185" s="2">
        <f t="shared" si="105"/>
        <v>2.0152056084508325E-2</v>
      </c>
      <c r="H1185" s="2" t="str">
        <f t="shared" si="106"/>
        <v>Sell</v>
      </c>
    </row>
    <row r="1186" spans="1:8" ht="13.5" x14ac:dyDescent="0.25">
      <c r="A1186" s="3">
        <f>TITRES_STAT!B1189</f>
        <v>44036</v>
      </c>
      <c r="B1186" s="5">
        <f>TITRES_STAT!D1189</f>
        <v>3.12</v>
      </c>
      <c r="C1186" s="2">
        <f t="shared" si="108"/>
        <v>3.05182273399905</v>
      </c>
      <c r="D1186" s="2">
        <f t="shared" si="110"/>
        <v>3.068572489225565</v>
      </c>
      <c r="E1186" s="2">
        <f t="shared" si="109"/>
        <v>-1.6749755226515006E-2</v>
      </c>
      <c r="F1186" s="2">
        <f t="shared" si="107"/>
        <v>-3.9496732641059226E-2</v>
      </c>
      <c r="G1186" s="2">
        <f t="shared" si="105"/>
        <v>2.274697741454422E-2</v>
      </c>
      <c r="H1186" s="2" t="str">
        <f t="shared" si="106"/>
        <v>Sell</v>
      </c>
    </row>
    <row r="1187" spans="1:8" ht="13.5" x14ac:dyDescent="0.25">
      <c r="A1187" s="3">
        <f>TITRES_STAT!B1190</f>
        <v>44039</v>
      </c>
      <c r="B1187" s="5">
        <f>TITRES_STAT!D1190</f>
        <v>3.12</v>
      </c>
      <c r="C1187" s="2">
        <f t="shared" si="108"/>
        <v>3.0623115441530424</v>
      </c>
      <c r="D1187" s="2">
        <f t="shared" si="110"/>
        <v>3.0723819344681158</v>
      </c>
      <c r="E1187" s="2">
        <f t="shared" si="109"/>
        <v>-1.0070390315073396E-2</v>
      </c>
      <c r="F1187" s="2">
        <f t="shared" si="107"/>
        <v>-3.3611464175862062E-2</v>
      </c>
      <c r="G1187" s="2">
        <f t="shared" si="105"/>
        <v>2.3541073860788665E-2</v>
      </c>
      <c r="H1187" s="2" t="str">
        <f t="shared" si="106"/>
        <v>Sell</v>
      </c>
    </row>
    <row r="1188" spans="1:8" ht="13.5" x14ac:dyDescent="0.25">
      <c r="A1188" s="3">
        <f>TITRES_STAT!B1191</f>
        <v>44040</v>
      </c>
      <c r="B1188" s="5">
        <f>TITRES_STAT!D1191</f>
        <v>3.12</v>
      </c>
      <c r="C1188" s="2">
        <f t="shared" si="108"/>
        <v>3.0711866912064205</v>
      </c>
      <c r="D1188" s="2">
        <f t="shared" si="110"/>
        <v>3.0759091985815887</v>
      </c>
      <c r="E1188" s="2">
        <f t="shared" si="109"/>
        <v>-4.7225073751682167E-3</v>
      </c>
      <c r="F1188" s="2">
        <f t="shared" si="107"/>
        <v>-2.7833672815723295E-2</v>
      </c>
      <c r="G1188" s="2">
        <f t="shared" ref="G1188:G1251" si="111">E1188-F1188</f>
        <v>2.3111165440555078E-2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44041</v>
      </c>
      <c r="B1189" s="5">
        <f>TITRES_STAT!D1192</f>
        <v>3.12</v>
      </c>
      <c r="C1189" s="2">
        <f t="shared" si="108"/>
        <v>3.0786964310208171</v>
      </c>
      <c r="D1189" s="2">
        <f t="shared" si="110"/>
        <v>3.0791751838718415</v>
      </c>
      <c r="E1189" s="2">
        <f t="shared" si="109"/>
        <v>-4.787528510243888E-4</v>
      </c>
      <c r="F1189" s="2">
        <f t="shared" ref="F1189:F1252" si="113">(E1189*(2/(10)))+((1-(2/10))*F1188)</f>
        <v>-2.2362688822783517E-2</v>
      </c>
      <c r="G1189" s="2">
        <f t="shared" si="111"/>
        <v>2.1883935971759128E-2</v>
      </c>
      <c r="H1189" s="2" t="str">
        <f t="shared" si="112"/>
        <v>Sell</v>
      </c>
    </row>
    <row r="1190" spans="1:8" ht="13.5" x14ac:dyDescent="0.25">
      <c r="A1190" s="3">
        <f>TITRES_STAT!B1193</f>
        <v>44042</v>
      </c>
      <c r="B1190" s="5">
        <f>TITRES_STAT!D1193</f>
        <v>3.12</v>
      </c>
      <c r="C1190" s="2">
        <f t="shared" si="108"/>
        <v>3.0850508262483838</v>
      </c>
      <c r="D1190" s="2">
        <f t="shared" si="110"/>
        <v>3.0821992443257793</v>
      </c>
      <c r="E1190" s="2">
        <f t="shared" si="109"/>
        <v>2.8515819226044847E-3</v>
      </c>
      <c r="F1190" s="2">
        <f t="shared" si="113"/>
        <v>-1.731983467370592E-2</v>
      </c>
      <c r="G1190" s="2">
        <f t="shared" si="111"/>
        <v>2.0171416596310405E-2</v>
      </c>
      <c r="H1190" s="2" t="str">
        <f t="shared" si="112"/>
        <v>Sell</v>
      </c>
    </row>
    <row r="1191" spans="1:8" ht="13.5" x14ac:dyDescent="0.25">
      <c r="A1191" s="3">
        <f>TITRES_STAT!B1194</f>
        <v>44046</v>
      </c>
      <c r="B1191" s="5">
        <f>TITRES_STAT!D1194</f>
        <v>3.12</v>
      </c>
      <c r="C1191" s="2">
        <f t="shared" si="108"/>
        <v>3.090427622210171</v>
      </c>
      <c r="D1191" s="2">
        <f t="shared" si="110"/>
        <v>3.0849993003016478</v>
      </c>
      <c r="E1191" s="2">
        <f t="shared" si="109"/>
        <v>5.4283219085231593E-3</v>
      </c>
      <c r="F1191" s="2">
        <f t="shared" si="113"/>
        <v>-1.2770203357260106E-2</v>
      </c>
      <c r="G1191" s="2">
        <f t="shared" si="111"/>
        <v>1.8198525265783264E-2</v>
      </c>
      <c r="H1191" s="2" t="str">
        <f t="shared" si="112"/>
        <v>Sell</v>
      </c>
    </row>
    <row r="1192" spans="1:8" ht="13.5" x14ac:dyDescent="0.25">
      <c r="A1192" s="3">
        <f>TITRES_STAT!B1195</f>
        <v>44047</v>
      </c>
      <c r="B1192" s="5">
        <f>TITRES_STAT!D1195</f>
        <v>3.12</v>
      </c>
      <c r="C1192" s="2">
        <f t="shared" si="108"/>
        <v>3.0949772187932214</v>
      </c>
      <c r="D1192" s="2">
        <f t="shared" si="110"/>
        <v>3.0875919447237483</v>
      </c>
      <c r="E1192" s="2">
        <f t="shared" si="109"/>
        <v>7.3852740694730912E-3</v>
      </c>
      <c r="F1192" s="2">
        <f t="shared" si="113"/>
        <v>-8.7391078719134662E-3</v>
      </c>
      <c r="G1192" s="2">
        <f t="shared" si="111"/>
        <v>1.6124381941386559E-2</v>
      </c>
      <c r="H1192" s="2" t="str">
        <f t="shared" si="112"/>
        <v>Sell</v>
      </c>
    </row>
    <row r="1193" spans="1:8" ht="13.5" x14ac:dyDescent="0.25">
      <c r="A1193" s="3">
        <f>TITRES_STAT!B1196</f>
        <v>44048</v>
      </c>
      <c r="B1193" s="5">
        <f>TITRES_STAT!D1196</f>
        <v>3.12</v>
      </c>
      <c r="C1193" s="2">
        <f t="shared" si="108"/>
        <v>3.098826877440418</v>
      </c>
      <c r="D1193" s="2">
        <f t="shared" si="110"/>
        <v>3.0899925414108784</v>
      </c>
      <c r="E1193" s="2">
        <f t="shared" si="109"/>
        <v>8.8343360295395357E-3</v>
      </c>
      <c r="F1193" s="2">
        <f t="shared" si="113"/>
        <v>-5.2244190916228665E-3</v>
      </c>
      <c r="G1193" s="2">
        <f t="shared" si="111"/>
        <v>1.4058755121162402E-2</v>
      </c>
      <c r="H1193" s="2" t="str">
        <f t="shared" si="112"/>
        <v>Sell</v>
      </c>
    </row>
    <row r="1194" spans="1:8" ht="13.5" x14ac:dyDescent="0.25">
      <c r="A1194" s="3">
        <f>TITRES_STAT!B1197</f>
        <v>44049</v>
      </c>
      <c r="B1194" s="5">
        <f>TITRES_STAT!D1197</f>
        <v>3.12</v>
      </c>
      <c r="C1194" s="2">
        <f t="shared" si="108"/>
        <v>3.1020842809111229</v>
      </c>
      <c r="D1194" s="2">
        <f t="shared" si="110"/>
        <v>3.0922153161211838</v>
      </c>
      <c r="E1194" s="2">
        <f t="shared" si="109"/>
        <v>9.8689647899390387E-3</v>
      </c>
      <c r="F1194" s="2">
        <f t="shared" si="113"/>
        <v>-2.2057423153104857E-3</v>
      </c>
      <c r="G1194" s="2">
        <f t="shared" si="111"/>
        <v>1.2074707105249525E-2</v>
      </c>
      <c r="H1194" s="2" t="str">
        <f t="shared" si="112"/>
        <v>Sell</v>
      </c>
    </row>
    <row r="1195" spans="1:8" ht="13.5" x14ac:dyDescent="0.25">
      <c r="A1195" s="3">
        <f>TITRES_STAT!B1198</f>
        <v>44050</v>
      </c>
      <c r="B1195" s="5">
        <f>TITRES_STAT!D1198</f>
        <v>3.12</v>
      </c>
      <c r="C1195" s="2">
        <f t="shared" si="108"/>
        <v>3.1048405453863346</v>
      </c>
      <c r="D1195" s="2">
        <f t="shared" si="110"/>
        <v>3.0942734408529482</v>
      </c>
      <c r="E1195" s="2">
        <f t="shared" si="109"/>
        <v>1.0567104533386384E-2</v>
      </c>
      <c r="F1195" s="2">
        <f t="shared" si="113"/>
        <v>3.4882705442888838E-4</v>
      </c>
      <c r="G1195" s="2">
        <f t="shared" si="111"/>
        <v>1.0218277478957496E-2</v>
      </c>
      <c r="H1195" s="2" t="str">
        <f t="shared" si="112"/>
        <v>Sell</v>
      </c>
    </row>
    <row r="1196" spans="1:8" ht="13.5" x14ac:dyDescent="0.25">
      <c r="A1196" s="3">
        <f>TITRES_STAT!B1199</f>
        <v>44053</v>
      </c>
      <c r="B1196" s="5">
        <f>TITRES_STAT!D1199</f>
        <v>3.12</v>
      </c>
      <c r="C1196" s="2">
        <f t="shared" si="108"/>
        <v>3.1071727691730522</v>
      </c>
      <c r="D1196" s="2">
        <f t="shared" si="110"/>
        <v>3.0961791119008781</v>
      </c>
      <c r="E1196" s="2">
        <f t="shared" si="109"/>
        <v>1.0993657272174051E-2</v>
      </c>
      <c r="F1196" s="2">
        <f t="shared" si="113"/>
        <v>2.4777930979779212E-3</v>
      </c>
      <c r="G1196" s="2">
        <f t="shared" si="111"/>
        <v>8.5158641741961295E-3</v>
      </c>
      <c r="H1196" s="2" t="str">
        <f t="shared" si="112"/>
        <v>Sell</v>
      </c>
    </row>
    <row r="1197" spans="1:8" ht="13.5" x14ac:dyDescent="0.25">
      <c r="A1197" s="3">
        <f>TITRES_STAT!B1200</f>
        <v>44054</v>
      </c>
      <c r="B1197" s="5">
        <f>TITRES_STAT!D1200</f>
        <v>3.12</v>
      </c>
      <c r="C1197" s="2">
        <f t="shared" si="108"/>
        <v>3.109146189300275</v>
      </c>
      <c r="D1197" s="2">
        <f t="shared" si="110"/>
        <v>3.0979436221304431</v>
      </c>
      <c r="E1197" s="2">
        <f t="shared" si="109"/>
        <v>1.1202567169831923E-2</v>
      </c>
      <c r="F1197" s="2">
        <f t="shared" si="113"/>
        <v>4.2227479123487215E-3</v>
      </c>
      <c r="G1197" s="2">
        <f t="shared" si="111"/>
        <v>6.9798192574832014E-3</v>
      </c>
      <c r="H1197" s="2" t="str">
        <f t="shared" si="112"/>
        <v>Sell</v>
      </c>
    </row>
    <row r="1198" spans="1:8" ht="13.5" x14ac:dyDescent="0.25">
      <c r="A1198" s="3">
        <f>TITRES_STAT!B1201</f>
        <v>44055</v>
      </c>
      <c r="B1198" s="5">
        <f>TITRES_STAT!D1201</f>
        <v>3.12</v>
      </c>
      <c r="C1198" s="2">
        <f t="shared" si="108"/>
        <v>3.1108160063310017</v>
      </c>
      <c r="D1198" s="2">
        <f t="shared" si="110"/>
        <v>3.0995774278985584</v>
      </c>
      <c r="E1198" s="2">
        <f t="shared" si="109"/>
        <v>1.1238578432443358E-2</v>
      </c>
      <c r="F1198" s="2">
        <f t="shared" si="113"/>
        <v>5.6259140163676495E-3</v>
      </c>
      <c r="G1198" s="2">
        <f t="shared" si="111"/>
        <v>5.6126644160757085E-3</v>
      </c>
      <c r="H1198" s="2" t="str">
        <f t="shared" si="112"/>
        <v>Sell</v>
      </c>
    </row>
    <row r="1199" spans="1:8" ht="13.5" x14ac:dyDescent="0.25">
      <c r="A1199" s="3">
        <f>TITRES_STAT!B1202</f>
        <v>44057</v>
      </c>
      <c r="B1199" s="5">
        <f>TITRES_STAT!D1202</f>
        <v>3.12</v>
      </c>
      <c r="C1199" s="2">
        <f t="shared" si="108"/>
        <v>3.1122289284339244</v>
      </c>
      <c r="D1199" s="2">
        <f t="shared" si="110"/>
        <v>3.1010902110171839</v>
      </c>
      <c r="E1199" s="2">
        <f t="shared" si="109"/>
        <v>1.1138717416740551E-2</v>
      </c>
      <c r="F1199" s="2">
        <f t="shared" si="113"/>
        <v>6.7284746964422302E-3</v>
      </c>
      <c r="G1199" s="2">
        <f t="shared" si="111"/>
        <v>4.410242720298321E-3</v>
      </c>
      <c r="H1199" s="2" t="str">
        <f t="shared" si="112"/>
        <v>Sell</v>
      </c>
    </row>
    <row r="1200" spans="1:8" ht="13.5" x14ac:dyDescent="0.25">
      <c r="A1200" s="3">
        <f>TITRES_STAT!B1203</f>
        <v>44060</v>
      </c>
      <c r="B1200" s="5">
        <f>TITRES_STAT!D1203</f>
        <v>3.12</v>
      </c>
      <c r="C1200" s="2">
        <f t="shared" si="108"/>
        <v>3.1134244779056282</v>
      </c>
      <c r="D1200" s="2">
        <f t="shared" si="110"/>
        <v>3.1024909361270221</v>
      </c>
      <c r="E1200" s="2">
        <f t="shared" si="109"/>
        <v>1.093354177860606E-2</v>
      </c>
      <c r="F1200" s="2">
        <f t="shared" si="113"/>
        <v>7.5694881128749968E-3</v>
      </c>
      <c r="G1200" s="2">
        <f t="shared" si="111"/>
        <v>3.3640536657310628E-3</v>
      </c>
      <c r="H1200" s="2" t="str">
        <f t="shared" si="112"/>
        <v>Sell</v>
      </c>
    </row>
    <row r="1201" spans="1:8" ht="13.5" x14ac:dyDescent="0.25">
      <c r="A1201" s="3">
        <f>TITRES_STAT!B1204</f>
        <v>44061</v>
      </c>
      <c r="B1201" s="5">
        <f>TITRES_STAT!D1204</f>
        <v>3.12</v>
      </c>
      <c r="C1201" s="2">
        <f t="shared" si="108"/>
        <v>3.1144360966893778</v>
      </c>
      <c r="D1201" s="2">
        <f t="shared" si="110"/>
        <v>3.103787903821317</v>
      </c>
      <c r="E1201" s="2">
        <f t="shared" si="109"/>
        <v>1.0648192868060846E-2</v>
      </c>
      <c r="F1201" s="2">
        <f t="shared" si="113"/>
        <v>8.1852290639121677E-3</v>
      </c>
      <c r="G1201" s="2">
        <f t="shared" si="111"/>
        <v>2.4629638041486785E-3</v>
      </c>
      <c r="H1201" s="2" t="str">
        <f t="shared" si="112"/>
        <v>Sell</v>
      </c>
    </row>
    <row r="1202" spans="1:8" ht="13.5" x14ac:dyDescent="0.25">
      <c r="A1202" s="3">
        <f>TITRES_STAT!B1205</f>
        <v>44062</v>
      </c>
      <c r="B1202" s="5">
        <f>TITRES_STAT!D1205</f>
        <v>3.12</v>
      </c>
      <c r="C1202" s="2">
        <f t="shared" si="108"/>
        <v>3.115292081814089</v>
      </c>
      <c r="D1202" s="2">
        <f t="shared" si="110"/>
        <v>3.1049887998345529</v>
      </c>
      <c r="E1202" s="2">
        <f t="shared" si="109"/>
        <v>1.0303281979536116E-2</v>
      </c>
      <c r="F1202" s="2">
        <f t="shared" si="113"/>
        <v>8.6088396470369571E-3</v>
      </c>
      <c r="G1202" s="2">
        <f t="shared" si="111"/>
        <v>1.6944423324991593E-3</v>
      </c>
      <c r="H1202" s="2" t="str">
        <f t="shared" si="112"/>
        <v>Sell</v>
      </c>
    </row>
    <row r="1203" spans="1:8" ht="13.5" x14ac:dyDescent="0.25">
      <c r="A1203" s="3">
        <f>TITRES_STAT!B1206</f>
        <v>44064</v>
      </c>
      <c r="B1203" s="5">
        <f>TITRES_STAT!D1206</f>
        <v>3.12</v>
      </c>
      <c r="C1203" s="2">
        <f t="shared" si="108"/>
        <v>3.1160163769196139</v>
      </c>
      <c r="D1203" s="2">
        <f t="shared" si="110"/>
        <v>3.1061007405875491</v>
      </c>
      <c r="E1203" s="2">
        <f t="shared" si="109"/>
        <v>9.9156363320647145E-3</v>
      </c>
      <c r="F1203" s="2">
        <f t="shared" si="113"/>
        <v>8.8701989840425082E-3</v>
      </c>
      <c r="G1203" s="2">
        <f t="shared" si="111"/>
        <v>1.0454373480222063E-3</v>
      </c>
      <c r="H1203" s="2" t="str">
        <f t="shared" si="112"/>
        <v>Sell</v>
      </c>
    </row>
    <row r="1204" spans="1:8" ht="13.5" x14ac:dyDescent="0.25">
      <c r="A1204" s="3">
        <f>TITRES_STAT!B1207</f>
        <v>44067</v>
      </c>
      <c r="B1204" s="5">
        <f>TITRES_STAT!D1207</f>
        <v>3.12</v>
      </c>
      <c r="C1204" s="2">
        <f t="shared" si="108"/>
        <v>3.1166292420089041</v>
      </c>
      <c r="D1204" s="2">
        <f t="shared" si="110"/>
        <v>3.1071303153588419</v>
      </c>
      <c r="E1204" s="2">
        <f t="shared" si="109"/>
        <v>9.4989266500622449E-3</v>
      </c>
      <c r="F1204" s="2">
        <f t="shared" si="113"/>
        <v>8.9959445172464562E-3</v>
      </c>
      <c r="G1204" s="2">
        <f t="shared" si="111"/>
        <v>5.0298213281578866E-4</v>
      </c>
      <c r="H1204" s="2" t="str">
        <f t="shared" si="112"/>
        <v>Sell</v>
      </c>
    </row>
    <row r="1205" spans="1:8" ht="13.5" x14ac:dyDescent="0.25">
      <c r="A1205" s="3">
        <f>TITRES_STAT!B1208</f>
        <v>44068</v>
      </c>
      <c r="B1205" s="5">
        <f>TITRES_STAT!D1208</f>
        <v>3.12</v>
      </c>
      <c r="C1205" s="2">
        <f t="shared" si="108"/>
        <v>3.1171478201613803</v>
      </c>
      <c r="D1205" s="2">
        <f t="shared" si="110"/>
        <v>3.1080836253322612</v>
      </c>
      <c r="E1205" s="2">
        <f t="shared" si="109"/>
        <v>9.0641948291190211E-3</v>
      </c>
      <c r="F1205" s="2">
        <f t="shared" si="113"/>
        <v>9.0095945796209685E-3</v>
      </c>
      <c r="G1205" s="2">
        <f t="shared" si="111"/>
        <v>5.4600249498052561E-5</v>
      </c>
      <c r="H1205" s="2" t="str">
        <f t="shared" si="112"/>
        <v>Sell</v>
      </c>
    </row>
    <row r="1206" spans="1:8" ht="13.5" x14ac:dyDescent="0.25">
      <c r="A1206" s="3">
        <f>TITRES_STAT!B1209</f>
        <v>44069</v>
      </c>
      <c r="B1206" s="5">
        <f>TITRES_STAT!D1209</f>
        <v>3.12</v>
      </c>
      <c r="C1206" s="2">
        <f t="shared" si="108"/>
        <v>3.1175866170596294</v>
      </c>
      <c r="D1206" s="2">
        <f t="shared" si="110"/>
        <v>3.1089663197520938</v>
      </c>
      <c r="E1206" s="2">
        <f t="shared" si="109"/>
        <v>8.6202973075355516E-3</v>
      </c>
      <c r="F1206" s="2">
        <f t="shared" si="113"/>
        <v>8.9317351252038851E-3</v>
      </c>
      <c r="G1206" s="2">
        <f t="shared" si="111"/>
        <v>-3.1143781766833356E-4</v>
      </c>
      <c r="H1206" s="2" t="str">
        <f t="shared" si="112"/>
        <v>Hold</v>
      </c>
    </row>
    <row r="1207" spans="1:8" ht="13.5" x14ac:dyDescent="0.25">
      <c r="A1207" s="3">
        <f>TITRES_STAT!B1210</f>
        <v>44070</v>
      </c>
      <c r="B1207" s="5">
        <f>TITRES_STAT!D1210</f>
        <v>3.12</v>
      </c>
      <c r="C1207" s="2">
        <f t="shared" si="108"/>
        <v>3.1179579067427632</v>
      </c>
      <c r="D1207" s="2">
        <f t="shared" si="110"/>
        <v>3.1097836294000869</v>
      </c>
      <c r="E1207" s="2">
        <f t="shared" si="109"/>
        <v>8.1742773426762838E-3</v>
      </c>
      <c r="F1207" s="2">
        <f t="shared" si="113"/>
        <v>8.7802435686983663E-3</v>
      </c>
      <c r="G1207" s="2">
        <f t="shared" si="111"/>
        <v>-6.0596622602208244E-4</v>
      </c>
      <c r="H1207" s="2" t="str">
        <f t="shared" si="112"/>
        <v>Hold</v>
      </c>
    </row>
    <row r="1208" spans="1:8" ht="13.5" x14ac:dyDescent="0.25">
      <c r="A1208" s="3">
        <f>TITRES_STAT!B1211</f>
        <v>44071</v>
      </c>
      <c r="B1208" s="5">
        <f>TITRES_STAT!D1211</f>
        <v>3.12</v>
      </c>
      <c r="C1208" s="2">
        <f t="shared" si="108"/>
        <v>3.1182720749361841</v>
      </c>
      <c r="D1208" s="2">
        <f t="shared" si="110"/>
        <v>3.1105403975926733</v>
      </c>
      <c r="E1208" s="2">
        <f t="shared" si="109"/>
        <v>7.7316773435107677E-3</v>
      </c>
      <c r="F1208" s="2">
        <f t="shared" si="113"/>
        <v>8.5705303236608479E-3</v>
      </c>
      <c r="G1208" s="2">
        <f t="shared" si="111"/>
        <v>-8.388529801500802E-4</v>
      </c>
      <c r="H1208" s="2" t="str">
        <f t="shared" si="112"/>
        <v>Hold</v>
      </c>
    </row>
    <row r="1209" spans="1:8" ht="13.5" x14ac:dyDescent="0.25">
      <c r="A1209" s="3">
        <f>TITRES_STAT!B1212</f>
        <v>44074</v>
      </c>
      <c r="B1209" s="5">
        <f>TITRES_STAT!D1212</f>
        <v>3.12</v>
      </c>
      <c r="C1209" s="2">
        <f t="shared" si="108"/>
        <v>3.1185379095613865</v>
      </c>
      <c r="D1209" s="2">
        <f t="shared" si="110"/>
        <v>3.1112411088821053</v>
      </c>
      <c r="E1209" s="2">
        <f t="shared" si="109"/>
        <v>7.2968006792812901E-3</v>
      </c>
      <c r="F1209" s="2">
        <f t="shared" si="113"/>
        <v>8.3157843947849371E-3</v>
      </c>
      <c r="G1209" s="2">
        <f t="shared" si="111"/>
        <v>-1.018983715503647E-3</v>
      </c>
      <c r="H1209" s="2" t="str">
        <f t="shared" si="112"/>
        <v>Hold</v>
      </c>
    </row>
    <row r="1210" spans="1:8" ht="13.5" x14ac:dyDescent="0.25">
      <c r="A1210" s="3">
        <f>TITRES_STAT!B1213</f>
        <v>44075</v>
      </c>
      <c r="B1210" s="5">
        <f>TITRES_STAT!D1213</f>
        <v>3.12</v>
      </c>
      <c r="C1210" s="2">
        <f t="shared" si="108"/>
        <v>3.1187628465519426</v>
      </c>
      <c r="D1210" s="2">
        <f t="shared" si="110"/>
        <v>3.1118899156315791</v>
      </c>
      <c r="E1210" s="2">
        <f t="shared" si="109"/>
        <v>6.8729309203634514E-3</v>
      </c>
      <c r="F1210" s="2">
        <f t="shared" si="113"/>
        <v>8.027213699900641E-3</v>
      </c>
      <c r="G1210" s="2">
        <f t="shared" si="111"/>
        <v>-1.1542827795371895E-3</v>
      </c>
      <c r="H1210" s="2" t="str">
        <f t="shared" si="112"/>
        <v>Hold</v>
      </c>
    </row>
    <row r="1211" spans="1:8" ht="13.5" x14ac:dyDescent="0.25">
      <c r="A1211" s="3">
        <f>TITRES_STAT!B1214</f>
        <v>44076</v>
      </c>
      <c r="B1211" s="5">
        <f>TITRES_STAT!D1214</f>
        <v>3.12</v>
      </c>
      <c r="C1211" s="2">
        <f t="shared" si="108"/>
        <v>3.1189531778516435</v>
      </c>
      <c r="D1211" s="2">
        <f t="shared" si="110"/>
        <v>3.1124906626218327</v>
      </c>
      <c r="E1211" s="2">
        <f t="shared" si="109"/>
        <v>6.4625152298107835E-3</v>
      </c>
      <c r="F1211" s="2">
        <f t="shared" si="113"/>
        <v>7.7142740058826695E-3</v>
      </c>
      <c r="G1211" s="2">
        <f t="shared" si="111"/>
        <v>-1.251758776071886E-3</v>
      </c>
      <c r="H1211" s="2" t="str">
        <f t="shared" si="112"/>
        <v>Hold</v>
      </c>
    </row>
    <row r="1212" spans="1:8" ht="13.5" x14ac:dyDescent="0.25">
      <c r="A1212" s="3">
        <f>TITRES_STAT!B1215</f>
        <v>44077</v>
      </c>
      <c r="B1212" s="5">
        <f>TITRES_STAT!D1215</f>
        <v>3.12</v>
      </c>
      <c r="C1212" s="2">
        <f t="shared" si="108"/>
        <v>3.1191142274129291</v>
      </c>
      <c r="D1212" s="2">
        <f t="shared" si="110"/>
        <v>3.1130469098350306</v>
      </c>
      <c r="E1212" s="2">
        <f t="shared" si="109"/>
        <v>6.0673175778984678E-3</v>
      </c>
      <c r="F1212" s="2">
        <f t="shared" si="113"/>
        <v>7.3848827202858298E-3</v>
      </c>
      <c r="G1212" s="2">
        <f t="shared" si="111"/>
        <v>-1.317565142387362E-3</v>
      </c>
      <c r="H1212" s="2" t="str">
        <f t="shared" si="112"/>
        <v>Hold</v>
      </c>
    </row>
    <row r="1213" spans="1:8" ht="13.5" x14ac:dyDescent="0.25">
      <c r="A1213" s="3">
        <f>TITRES_STAT!B1216</f>
        <v>44078</v>
      </c>
      <c r="B1213" s="5">
        <f>TITRES_STAT!D1216</f>
        <v>3.12</v>
      </c>
      <c r="C1213" s="2">
        <f t="shared" si="108"/>
        <v>3.1192505001186324</v>
      </c>
      <c r="D1213" s="2">
        <f t="shared" si="110"/>
        <v>3.1135619535509544</v>
      </c>
      <c r="E1213" s="2">
        <f t="shared" si="109"/>
        <v>5.6885465676779212E-3</v>
      </c>
      <c r="F1213" s="2">
        <f t="shared" si="113"/>
        <v>7.045615489764249E-3</v>
      </c>
      <c r="G1213" s="2">
        <f t="shared" si="111"/>
        <v>-1.3570689220863278E-3</v>
      </c>
      <c r="H1213" s="2" t="str">
        <f t="shared" si="112"/>
        <v>Hold</v>
      </c>
    </row>
    <row r="1214" spans="1:8" ht="13.5" x14ac:dyDescent="0.25">
      <c r="A1214" s="3">
        <f>TITRES_STAT!B1217</f>
        <v>44081</v>
      </c>
      <c r="B1214" s="5">
        <f>TITRES_STAT!D1217</f>
        <v>3.12</v>
      </c>
      <c r="C1214" s="2">
        <f t="shared" si="108"/>
        <v>3.1193658077926889</v>
      </c>
      <c r="D1214" s="2">
        <f t="shared" si="110"/>
        <v>3.1140388458805135</v>
      </c>
      <c r="E1214" s="2">
        <f t="shared" si="109"/>
        <v>5.3269619121754097E-3</v>
      </c>
      <c r="F1214" s="2">
        <f t="shared" si="113"/>
        <v>6.7018847742464811E-3</v>
      </c>
      <c r="G1214" s="2">
        <f t="shared" si="111"/>
        <v>-1.3749228620710714E-3</v>
      </c>
      <c r="H1214" s="2" t="str">
        <f t="shared" si="112"/>
        <v>Hold</v>
      </c>
    </row>
    <row r="1215" spans="1:8" ht="13.5" x14ac:dyDescent="0.25">
      <c r="A1215" s="3">
        <f>TITRES_STAT!B1218</f>
        <v>44082</v>
      </c>
      <c r="B1215" s="5">
        <f>TITRES_STAT!D1218</f>
        <v>3.12</v>
      </c>
      <c r="C1215" s="2">
        <f t="shared" si="108"/>
        <v>3.1194633758245827</v>
      </c>
      <c r="D1215" s="2">
        <f t="shared" si="110"/>
        <v>3.1144804128523274</v>
      </c>
      <c r="E1215" s="2">
        <f t="shared" si="109"/>
        <v>4.9829629722553115E-3</v>
      </c>
      <c r="F1215" s="2">
        <f t="shared" si="113"/>
        <v>6.3581004138482475E-3</v>
      </c>
      <c r="G1215" s="2">
        <f t="shared" si="111"/>
        <v>-1.3751374415929361E-3</v>
      </c>
      <c r="H1215" s="2" t="str">
        <f t="shared" si="112"/>
        <v>Hold</v>
      </c>
    </row>
    <row r="1216" spans="1:8" ht="13.5" x14ac:dyDescent="0.25">
      <c r="A1216" s="3">
        <f>TITRES_STAT!B1219</f>
        <v>44083</v>
      </c>
      <c r="B1216" s="5">
        <f>TITRES_STAT!D1219</f>
        <v>3.12</v>
      </c>
      <c r="C1216" s="2">
        <f t="shared" si="108"/>
        <v>3.1195459333900315</v>
      </c>
      <c r="D1216" s="2">
        <f t="shared" si="110"/>
        <v>3.1148892711595626</v>
      </c>
      <c r="E1216" s="2">
        <f t="shared" si="109"/>
        <v>4.6566622304688998E-3</v>
      </c>
      <c r="F1216" s="2">
        <f t="shared" si="113"/>
        <v>6.0178127771723785E-3</v>
      </c>
      <c r="G1216" s="2">
        <f t="shared" si="111"/>
        <v>-1.3611505467034787E-3</v>
      </c>
      <c r="H1216" s="2" t="str">
        <f t="shared" si="112"/>
        <v>Hold</v>
      </c>
    </row>
    <row r="1217" spans="1:8" ht="13.5" x14ac:dyDescent="0.25">
      <c r="A1217" s="3">
        <f>TITRES_STAT!B1220</f>
        <v>44084</v>
      </c>
      <c r="B1217" s="5">
        <f>TITRES_STAT!D1220</f>
        <v>3.12</v>
      </c>
      <c r="C1217" s="2">
        <f t="shared" si="108"/>
        <v>3.1196157897915651</v>
      </c>
      <c r="D1217" s="2">
        <f t="shared" si="110"/>
        <v>3.115267843666262</v>
      </c>
      <c r="E1217" s="2">
        <f t="shared" si="109"/>
        <v>4.3479461253030927E-3</v>
      </c>
      <c r="F1217" s="2">
        <f t="shared" si="113"/>
        <v>5.6838394467985213E-3</v>
      </c>
      <c r="G1217" s="2">
        <f t="shared" si="111"/>
        <v>-1.3358933214954287E-3</v>
      </c>
      <c r="H1217" s="2" t="str">
        <f t="shared" si="112"/>
        <v>Hold</v>
      </c>
    </row>
    <row r="1218" spans="1:8" ht="13.5" x14ac:dyDescent="0.25">
      <c r="A1218" s="3">
        <f>TITRES_STAT!B1221</f>
        <v>44085</v>
      </c>
      <c r="B1218" s="5">
        <f>TITRES_STAT!D1221</f>
        <v>3.12</v>
      </c>
      <c r="C1218" s="2">
        <f t="shared" si="108"/>
        <v>3.119674899054401</v>
      </c>
      <c r="D1218" s="2">
        <f t="shared" si="110"/>
        <v>3.1156183737650576</v>
      </c>
      <c r="E1218" s="2">
        <f t="shared" si="109"/>
        <v>4.0565252893434156E-3</v>
      </c>
      <c r="F1218" s="2">
        <f t="shared" si="113"/>
        <v>5.3583766153075E-3</v>
      </c>
      <c r="G1218" s="2">
        <f t="shared" si="111"/>
        <v>-1.3018513259640844E-3</v>
      </c>
      <c r="H1218" s="2" t="str">
        <f t="shared" si="112"/>
        <v>Hold</v>
      </c>
    </row>
    <row r="1219" spans="1:8" ht="13.5" x14ac:dyDescent="0.25">
      <c r="A1219" s="3">
        <f>TITRES_STAT!B1222</f>
        <v>44088</v>
      </c>
      <c r="B1219" s="5">
        <f>TITRES_STAT!D1222</f>
        <v>3.12</v>
      </c>
      <c r="C1219" s="2">
        <f t="shared" si="108"/>
        <v>3.1197249145844932</v>
      </c>
      <c r="D1219" s="2">
        <f t="shared" si="110"/>
        <v>3.11594293867135</v>
      </c>
      <c r="E1219" s="2">
        <f t="shared" si="109"/>
        <v>3.7819759131432207E-3</v>
      </c>
      <c r="F1219" s="2">
        <f t="shared" si="113"/>
        <v>5.0430964748746443E-3</v>
      </c>
      <c r="G1219" s="2">
        <f t="shared" si="111"/>
        <v>-1.2611205617314237E-3</v>
      </c>
      <c r="H1219" s="2" t="str">
        <f t="shared" si="112"/>
        <v>Hold</v>
      </c>
    </row>
    <row r="1220" spans="1:8" ht="13.5" x14ac:dyDescent="0.25">
      <c r="A1220" s="3">
        <f>TITRES_STAT!B1223</f>
        <v>44089</v>
      </c>
      <c r="B1220" s="5">
        <f>TITRES_STAT!D1223</f>
        <v>3.12</v>
      </c>
      <c r="C1220" s="2">
        <f t="shared" si="108"/>
        <v>3.119767235417648</v>
      </c>
      <c r="D1220" s="2">
        <f t="shared" si="110"/>
        <v>3.1162434617327315</v>
      </c>
      <c r="E1220" s="2">
        <f t="shared" si="109"/>
        <v>3.5237736849165202E-3</v>
      </c>
      <c r="F1220" s="2">
        <f t="shared" si="113"/>
        <v>4.73923191688302E-3</v>
      </c>
      <c r="G1220" s="2">
        <f t="shared" si="111"/>
        <v>-1.2154582319664998E-3</v>
      </c>
      <c r="H1220" s="2" t="str">
        <f t="shared" si="112"/>
        <v>Hold</v>
      </c>
    </row>
    <row r="1221" spans="1:8" ht="13.5" x14ac:dyDescent="0.25">
      <c r="A1221" s="3">
        <f>TITRES_STAT!B1224</f>
        <v>44090</v>
      </c>
      <c r="B1221" s="5">
        <f>TITRES_STAT!D1224</f>
        <v>3.12</v>
      </c>
      <c r="C1221" s="2">
        <f t="shared" si="108"/>
        <v>3.1198030453533945</v>
      </c>
      <c r="D1221" s="2">
        <f t="shared" si="110"/>
        <v>3.1165217238266032</v>
      </c>
      <c r="E1221" s="2">
        <f t="shared" si="109"/>
        <v>3.281321526791281E-3</v>
      </c>
      <c r="F1221" s="2">
        <f t="shared" si="113"/>
        <v>4.4476498388646719E-3</v>
      </c>
      <c r="G1221" s="2">
        <f t="shared" si="111"/>
        <v>-1.1663283120733909E-3</v>
      </c>
      <c r="H1221" s="2" t="str">
        <f t="shared" si="112"/>
        <v>Hold</v>
      </c>
    </row>
    <row r="1222" spans="1:8" ht="13.5" x14ac:dyDescent="0.25">
      <c r="A1222" s="3">
        <f>TITRES_STAT!B1225</f>
        <v>44091</v>
      </c>
      <c r="B1222" s="5">
        <f>TITRES_STAT!D1225</f>
        <v>3.12</v>
      </c>
      <c r="C1222" s="2">
        <f t="shared" si="108"/>
        <v>3.119833346068257</v>
      </c>
      <c r="D1222" s="2">
        <f t="shared" si="110"/>
        <v>3.1167793739135217</v>
      </c>
      <c r="E1222" s="2">
        <f t="shared" si="109"/>
        <v>3.0539721547353516E-3</v>
      </c>
      <c r="F1222" s="2">
        <f t="shared" si="113"/>
        <v>4.1689143020388082E-3</v>
      </c>
      <c r="G1222" s="2">
        <f t="shared" si="111"/>
        <v>-1.1149421473034566E-3</v>
      </c>
      <c r="H1222" s="2" t="str">
        <f t="shared" si="112"/>
        <v>Hold</v>
      </c>
    </row>
    <row r="1223" spans="1:8" ht="13.5" x14ac:dyDescent="0.25">
      <c r="A1223" s="3">
        <f>TITRES_STAT!B1226</f>
        <v>44092</v>
      </c>
      <c r="B1223" s="5">
        <f>TITRES_STAT!D1226</f>
        <v>3.12</v>
      </c>
      <c r="C1223" s="2">
        <f t="shared" si="108"/>
        <v>3.119858985134679</v>
      </c>
      <c r="D1223" s="2">
        <f t="shared" si="110"/>
        <v>3.1170179388088166</v>
      </c>
      <c r="E1223" s="2">
        <f t="shared" si="109"/>
        <v>2.8410463258623508E-3</v>
      </c>
      <c r="F1223" s="2">
        <f t="shared" si="113"/>
        <v>3.9033407068035167E-3</v>
      </c>
      <c r="G1223" s="2">
        <f t="shared" si="111"/>
        <v>-1.0622943809411659E-3</v>
      </c>
      <c r="H1223" s="2" t="str">
        <f t="shared" si="112"/>
        <v>Hold</v>
      </c>
    </row>
    <row r="1224" spans="1:8" ht="13.5" x14ac:dyDescent="0.25">
      <c r="A1224" s="3">
        <f>TITRES_STAT!B1227</f>
        <v>44095</v>
      </c>
      <c r="B1224" s="5">
        <f>TITRES_STAT!D1227</f>
        <v>3.12</v>
      </c>
      <c r="C1224" s="2">
        <f t="shared" si="108"/>
        <v>3.1198806797293437</v>
      </c>
      <c r="D1224" s="2">
        <f t="shared" si="110"/>
        <v>3.1172388322303859</v>
      </c>
      <c r="E1224" s="2">
        <f t="shared" si="109"/>
        <v>2.6418474989577945E-3</v>
      </c>
      <c r="F1224" s="2">
        <f t="shared" si="113"/>
        <v>3.6510420652343728E-3</v>
      </c>
      <c r="G1224" s="2">
        <f t="shared" si="111"/>
        <v>-1.0091945662765783E-3</v>
      </c>
      <c r="H1224" s="2" t="str">
        <f t="shared" si="112"/>
        <v>Hold</v>
      </c>
    </row>
    <row r="1225" spans="1:8" ht="13.5" x14ac:dyDescent="0.25">
      <c r="A1225" s="3">
        <f>TITRES_STAT!B1228</f>
        <v>44096</v>
      </c>
      <c r="B1225" s="5">
        <f>TITRES_STAT!D1228</f>
        <v>3.12</v>
      </c>
      <c r="C1225" s="2">
        <f t="shared" si="108"/>
        <v>3.11989903669406</v>
      </c>
      <c r="D1225" s="2">
        <f t="shared" si="110"/>
        <v>3.1174433631762835</v>
      </c>
      <c r="E1225" s="2">
        <f t="shared" si="109"/>
        <v>2.4556735177765354E-3</v>
      </c>
      <c r="F1225" s="2">
        <f t="shared" si="113"/>
        <v>3.4119683557428055E-3</v>
      </c>
      <c r="G1225" s="2">
        <f t="shared" si="111"/>
        <v>-9.5629483796627005E-4</v>
      </c>
      <c r="H1225" s="2" t="str">
        <f t="shared" si="112"/>
        <v>Hold</v>
      </c>
    </row>
    <row r="1226" spans="1:8" ht="13.5" x14ac:dyDescent="0.25">
      <c r="A1226" s="3">
        <f>TITRES_STAT!B1229</f>
        <v>44097</v>
      </c>
      <c r="B1226" s="5">
        <f>TITRES_STAT!D1229</f>
        <v>3.12</v>
      </c>
      <c r="C1226" s="2">
        <f t="shared" si="108"/>
        <v>3.1199145695103585</v>
      </c>
      <c r="D1226" s="2">
        <f t="shared" si="110"/>
        <v>3.1176327436817441</v>
      </c>
      <c r="E1226" s="2">
        <f t="shared" si="109"/>
        <v>2.2818258286143589E-3</v>
      </c>
      <c r="F1226" s="2">
        <f t="shared" si="113"/>
        <v>3.1859398503171162E-3</v>
      </c>
      <c r="G1226" s="2">
        <f t="shared" si="111"/>
        <v>-9.0411402170275735E-4</v>
      </c>
      <c r="H1226" s="2" t="str">
        <f t="shared" si="112"/>
        <v>Hold</v>
      </c>
    </row>
    <row r="1227" spans="1:8" ht="13.5" x14ac:dyDescent="0.25">
      <c r="A1227" s="3">
        <f>TITRES_STAT!B1230</f>
        <v>44098</v>
      </c>
      <c r="B1227" s="5">
        <f>TITRES_STAT!D1230</f>
        <v>3.12</v>
      </c>
      <c r="C1227" s="2">
        <f t="shared" si="108"/>
        <v>3.1199277126626108</v>
      </c>
      <c r="D1227" s="2">
        <f t="shared" si="110"/>
        <v>3.1178080960016152</v>
      </c>
      <c r="E1227" s="2">
        <f t="shared" si="109"/>
        <v>2.1196166609955824E-3</v>
      </c>
      <c r="F1227" s="2">
        <f t="shared" si="113"/>
        <v>2.9726752124528094E-3</v>
      </c>
      <c r="G1227" s="2">
        <f t="shared" si="111"/>
        <v>-8.5305855145722696E-4</v>
      </c>
      <c r="H1227" s="2" t="str">
        <f t="shared" si="112"/>
        <v>Hold</v>
      </c>
    </row>
    <row r="1228" spans="1:8" ht="13.5" x14ac:dyDescent="0.25">
      <c r="A1228" s="3">
        <f>TITRES_STAT!B1231</f>
        <v>44099</v>
      </c>
      <c r="B1228" s="5">
        <f>TITRES_STAT!D1231</f>
        <v>3.12</v>
      </c>
      <c r="C1228" s="2">
        <f t="shared" si="108"/>
        <v>3.1199388337914398</v>
      </c>
      <c r="D1228" s="2">
        <f t="shared" si="110"/>
        <v>3.1179704592607549</v>
      </c>
      <c r="E1228" s="2">
        <f t="shared" si="109"/>
        <v>1.9683745306848799E-3</v>
      </c>
      <c r="F1228" s="2">
        <f t="shared" si="113"/>
        <v>2.7718150760992237E-3</v>
      </c>
      <c r="G1228" s="2">
        <f t="shared" si="111"/>
        <v>-8.0344054541434378E-4</v>
      </c>
      <c r="H1228" s="2" t="str">
        <f t="shared" si="112"/>
        <v>Hold</v>
      </c>
    </row>
    <row r="1229" spans="1:8" ht="13.5" x14ac:dyDescent="0.25">
      <c r="A1229" s="3">
        <f>TITRES_STAT!B1232</f>
        <v>44102</v>
      </c>
      <c r="B1229" s="5">
        <f>TITRES_STAT!D1232</f>
        <v>3.12</v>
      </c>
      <c r="C1229" s="2">
        <f t="shared" si="108"/>
        <v>3.119948243977372</v>
      </c>
      <c r="D1229" s="2">
        <f t="shared" si="110"/>
        <v>3.1181207956118104</v>
      </c>
      <c r="E1229" s="2">
        <f t="shared" si="109"/>
        <v>1.8274483655615903E-3</v>
      </c>
      <c r="F1229" s="2">
        <f t="shared" si="113"/>
        <v>2.5829417339916973E-3</v>
      </c>
      <c r="G1229" s="2">
        <f t="shared" si="111"/>
        <v>-7.5549336843010705E-4</v>
      </c>
      <c r="H1229" s="2" t="str">
        <f t="shared" si="112"/>
        <v>Hold</v>
      </c>
    </row>
    <row r="1230" spans="1:8" ht="13.5" x14ac:dyDescent="0.25">
      <c r="A1230" s="3">
        <f>TITRES_STAT!B1233</f>
        <v>44103</v>
      </c>
      <c r="B1230" s="5">
        <f>TITRES_STAT!D1233</f>
        <v>3.12</v>
      </c>
      <c r="C1230" s="2">
        <f t="shared" si="108"/>
        <v>3.1199562064423918</v>
      </c>
      <c r="D1230" s="2">
        <f t="shared" si="110"/>
        <v>3.1182599959368615</v>
      </c>
      <c r="E1230" s="2">
        <f t="shared" si="109"/>
        <v>1.6962105055302601E-3</v>
      </c>
      <c r="F1230" s="2">
        <f t="shared" si="113"/>
        <v>2.40559548829941E-3</v>
      </c>
      <c r="G1230" s="2">
        <f t="shared" si="111"/>
        <v>-7.0938498276914988E-4</v>
      </c>
      <c r="H1230" s="2" t="str">
        <f t="shared" si="112"/>
        <v>Hold</v>
      </c>
    </row>
    <row r="1231" spans="1:8" ht="13.5" x14ac:dyDescent="0.25">
      <c r="A1231" s="3">
        <f>TITRES_STAT!B1234</f>
        <v>44104</v>
      </c>
      <c r="B1231" s="5">
        <f>TITRES_STAT!D1234</f>
        <v>3.18</v>
      </c>
      <c r="C1231" s="2">
        <f t="shared" ref="C1231:C1294" si="114">$C$4*B1221+C1230*(1-$C$4)</f>
        <v>3.1199629439127929</v>
      </c>
      <c r="D1231" s="2">
        <f t="shared" si="110"/>
        <v>3.1228333295711681</v>
      </c>
      <c r="E1231" s="2">
        <f t="shared" si="109"/>
        <v>-2.870385658375163E-3</v>
      </c>
      <c r="F1231" s="2">
        <f t="shared" si="113"/>
        <v>1.3503992589644956E-3</v>
      </c>
      <c r="G1231" s="2">
        <f t="shared" si="111"/>
        <v>-4.2207849173396591E-3</v>
      </c>
      <c r="H1231" s="2" t="str">
        <f t="shared" si="112"/>
        <v>Hold</v>
      </c>
    </row>
    <row r="1232" spans="1:8" ht="13.5" x14ac:dyDescent="0.25">
      <c r="A1232" s="3">
        <f>TITRES_STAT!B1235</f>
        <v>44105</v>
      </c>
      <c r="B1232" s="5">
        <f>TITRES_STAT!D1235</f>
        <v>3.2</v>
      </c>
      <c r="C1232" s="2">
        <f t="shared" si="114"/>
        <v>3.1199686448492865</v>
      </c>
      <c r="D1232" s="2">
        <f t="shared" si="110"/>
        <v>3.1285493792325632</v>
      </c>
      <c r="E1232" s="2">
        <f t="shared" si="109"/>
        <v>-8.5807343832766669E-3</v>
      </c>
      <c r="F1232" s="2">
        <f t="shared" si="113"/>
        <v>-6.3582746948373688E-4</v>
      </c>
      <c r="G1232" s="2">
        <f t="shared" si="111"/>
        <v>-7.9449069137929301E-3</v>
      </c>
      <c r="H1232" s="2" t="str">
        <f t="shared" si="112"/>
        <v>Hold</v>
      </c>
    </row>
    <row r="1233" spans="1:8" ht="13.5" x14ac:dyDescent="0.25">
      <c r="A1233" s="3">
        <f>TITRES_STAT!B1236</f>
        <v>44106</v>
      </c>
      <c r="B1233" s="5">
        <f>TITRES_STAT!D1236</f>
        <v>3.2</v>
      </c>
      <c r="C1233" s="2">
        <f t="shared" si="114"/>
        <v>3.1199734687186269</v>
      </c>
      <c r="D1233" s="2">
        <f t="shared" si="110"/>
        <v>3.1338420178079289</v>
      </c>
      <c r="E1233" s="2">
        <f t="shared" si="109"/>
        <v>-1.3868549089302018E-2</v>
      </c>
      <c r="F1233" s="2">
        <f t="shared" si="113"/>
        <v>-3.2823717934473929E-3</v>
      </c>
      <c r="G1233" s="2">
        <f t="shared" si="111"/>
        <v>-1.0586177295854624E-2</v>
      </c>
      <c r="H1233" s="2" t="str">
        <f t="shared" si="112"/>
        <v>Hold</v>
      </c>
    </row>
    <row r="1234" spans="1:8" ht="13.5" x14ac:dyDescent="0.25">
      <c r="A1234" s="3">
        <f>TITRES_STAT!B1237</f>
        <v>44109</v>
      </c>
      <c r="B1234" s="5">
        <f>TITRES_STAT!D1237</f>
        <v>3.2</v>
      </c>
      <c r="C1234" s="2">
        <f t="shared" si="114"/>
        <v>3.1199775504542226</v>
      </c>
      <c r="D1234" s="2">
        <f t="shared" si="110"/>
        <v>3.1387426090814157</v>
      </c>
      <c r="E1234" s="2">
        <f t="shared" si="109"/>
        <v>-1.8765058627193021E-2</v>
      </c>
      <c r="F1234" s="2">
        <f t="shared" si="113"/>
        <v>-6.3789091601965187E-3</v>
      </c>
      <c r="G1234" s="2">
        <f t="shared" si="111"/>
        <v>-1.2386149466996503E-2</v>
      </c>
      <c r="H1234" s="2" t="str">
        <f t="shared" si="112"/>
        <v>Hold</v>
      </c>
    </row>
    <row r="1235" spans="1:8" ht="13.5" x14ac:dyDescent="0.25">
      <c r="A1235" s="3">
        <f>TITRES_STAT!B1238</f>
        <v>44110</v>
      </c>
      <c r="B1235" s="5">
        <f>TITRES_STAT!D1238</f>
        <v>3.2</v>
      </c>
      <c r="C1235" s="2">
        <f t="shared" si="114"/>
        <v>3.1199810042304961</v>
      </c>
      <c r="D1235" s="2">
        <f t="shared" si="110"/>
        <v>3.1432801935939034</v>
      </c>
      <c r="E1235" s="2">
        <f t="shared" si="109"/>
        <v>-2.3299189363407358E-2</v>
      </c>
      <c r="F1235" s="2">
        <f t="shared" si="113"/>
        <v>-9.7629652008386879E-3</v>
      </c>
      <c r="G1235" s="2">
        <f t="shared" si="111"/>
        <v>-1.353622416256867E-2</v>
      </c>
      <c r="H1235" s="2" t="str">
        <f t="shared" si="112"/>
        <v>Hold</v>
      </c>
    </row>
    <row r="1236" spans="1:8" ht="13.5" x14ac:dyDescent="0.25">
      <c r="A1236" s="3">
        <f>TITRES_STAT!B1239</f>
        <v>44111</v>
      </c>
      <c r="B1236" s="5">
        <f>TITRES_STAT!D1239</f>
        <v>3.2</v>
      </c>
      <c r="C1236" s="2">
        <f t="shared" si="114"/>
        <v>3.1199839266565736</v>
      </c>
      <c r="D1236" s="2">
        <f t="shared" si="110"/>
        <v>3.1474816607350955</v>
      </c>
      <c r="E1236" s="2">
        <f t="shared" si="109"/>
        <v>-2.7497734078521852E-2</v>
      </c>
      <c r="F1236" s="2">
        <f t="shared" si="113"/>
        <v>-1.3309918976375321E-2</v>
      </c>
      <c r="G1236" s="2">
        <f t="shared" si="111"/>
        <v>-1.418781510214653E-2</v>
      </c>
      <c r="H1236" s="2" t="str">
        <f t="shared" si="112"/>
        <v>Hold</v>
      </c>
    </row>
    <row r="1237" spans="1:8" ht="13.5" x14ac:dyDescent="0.25">
      <c r="A1237" s="3">
        <f>TITRES_STAT!B1240</f>
        <v>44112</v>
      </c>
      <c r="B1237" s="5">
        <f>TITRES_STAT!D1240</f>
        <v>3.2</v>
      </c>
      <c r="C1237" s="2">
        <f t="shared" si="114"/>
        <v>3.119986399478639</v>
      </c>
      <c r="D1237" s="2">
        <f t="shared" si="110"/>
        <v>3.1513719080880511</v>
      </c>
      <c r="E1237" s="2">
        <f t="shared" si="109"/>
        <v>-3.1385508609412138E-2</v>
      </c>
      <c r="F1237" s="2">
        <f t="shared" si="113"/>
        <v>-1.6925036902982686E-2</v>
      </c>
      <c r="G1237" s="2">
        <f t="shared" si="111"/>
        <v>-1.4460471706429452E-2</v>
      </c>
      <c r="H1237" s="2" t="str">
        <f t="shared" si="112"/>
        <v>Hold</v>
      </c>
    </row>
    <row r="1238" spans="1:8" ht="13.5" x14ac:dyDescent="0.25">
      <c r="A1238" s="3">
        <f>TITRES_STAT!B1241</f>
        <v>44113</v>
      </c>
      <c r="B1238" s="5">
        <f>TITRES_STAT!D1241</f>
        <v>3.2</v>
      </c>
      <c r="C1238" s="2">
        <f t="shared" si="114"/>
        <v>3.1199884918665406</v>
      </c>
      <c r="D1238" s="2">
        <f t="shared" si="110"/>
        <v>3.1549739889704176</v>
      </c>
      <c r="E1238" s="2">
        <f t="shared" si="109"/>
        <v>-3.4985497103876995E-2</v>
      </c>
      <c r="F1238" s="2">
        <f t="shared" si="113"/>
        <v>-2.0537128943161551E-2</v>
      </c>
      <c r="G1238" s="2">
        <f t="shared" si="111"/>
        <v>-1.4448368160715444E-2</v>
      </c>
      <c r="H1238" s="2" t="str">
        <f t="shared" si="112"/>
        <v>Hold</v>
      </c>
    </row>
    <row r="1239" spans="1:8" ht="13.5" x14ac:dyDescent="0.25">
      <c r="A1239" s="3">
        <f>TITRES_STAT!B1242</f>
        <v>44116</v>
      </c>
      <c r="B1239" s="5">
        <f>TITRES_STAT!D1242</f>
        <v>3.2</v>
      </c>
      <c r="C1239" s="2">
        <f t="shared" si="114"/>
        <v>3.1199902623486113</v>
      </c>
      <c r="D1239" s="2">
        <f t="shared" si="110"/>
        <v>3.1583092490466829</v>
      </c>
      <c r="E1239" s="2">
        <f t="shared" si="109"/>
        <v>-3.8318986698071544E-2</v>
      </c>
      <c r="F1239" s="2">
        <f t="shared" si="113"/>
        <v>-2.4093500494143549E-2</v>
      </c>
      <c r="G1239" s="2">
        <f t="shared" si="111"/>
        <v>-1.4225486203927995E-2</v>
      </c>
      <c r="H1239" s="2" t="str">
        <f t="shared" si="112"/>
        <v>Hold</v>
      </c>
    </row>
    <row r="1240" spans="1:8" ht="13.5" x14ac:dyDescent="0.25">
      <c r="A1240" s="3">
        <f>TITRES_STAT!B1243</f>
        <v>44117</v>
      </c>
      <c r="B1240" s="5">
        <f>TITRES_STAT!D1243</f>
        <v>3.2</v>
      </c>
      <c r="C1240" s="2">
        <f t="shared" si="114"/>
        <v>3.119991760448825</v>
      </c>
      <c r="D1240" s="2">
        <f t="shared" si="110"/>
        <v>3.1613974528210025</v>
      </c>
      <c r="E1240" s="2">
        <f t="shared" si="109"/>
        <v>-4.1405692372177505E-2</v>
      </c>
      <c r="F1240" s="2">
        <f t="shared" si="113"/>
        <v>-2.7555938869750343E-2</v>
      </c>
      <c r="G1240" s="2">
        <f t="shared" si="111"/>
        <v>-1.3849753502427162E-2</v>
      </c>
      <c r="H1240" s="2" t="str">
        <f t="shared" si="112"/>
        <v>Hold</v>
      </c>
    </row>
    <row r="1241" spans="1:8" ht="13.5" x14ac:dyDescent="0.25">
      <c r="A1241" s="3">
        <f>TITRES_STAT!B1244</f>
        <v>44118</v>
      </c>
      <c r="B1241" s="5">
        <f>TITRES_STAT!D1244</f>
        <v>3.2</v>
      </c>
      <c r="C1241" s="2">
        <f t="shared" si="114"/>
        <v>3.1292237973028518</v>
      </c>
      <c r="D1241" s="2">
        <f t="shared" si="110"/>
        <v>3.1642569007601873</v>
      </c>
      <c r="E1241" s="2">
        <f t="shared" si="109"/>
        <v>-3.5033103457335457E-2</v>
      </c>
      <c r="F1241" s="2">
        <f t="shared" si="113"/>
        <v>-2.9051371787267369E-2</v>
      </c>
      <c r="G1241" s="2">
        <f t="shared" si="111"/>
        <v>-5.9817316700680884E-3</v>
      </c>
      <c r="H1241" s="2" t="str">
        <f t="shared" si="112"/>
        <v>Hold</v>
      </c>
    </row>
    <row r="1242" spans="1:8" ht="13.5" x14ac:dyDescent="0.25">
      <c r="A1242" s="3">
        <f>TITRES_STAT!B1245</f>
        <v>44120</v>
      </c>
      <c r="B1242" s="5">
        <f>TITRES_STAT!D1245</f>
        <v>3.2</v>
      </c>
      <c r="C1242" s="2">
        <f t="shared" si="114"/>
        <v>3.1401124438716437</v>
      </c>
      <c r="D1242" s="2">
        <f t="shared" si="110"/>
        <v>3.1669045377409142</v>
      </c>
      <c r="E1242" s="2">
        <f t="shared" si="109"/>
        <v>-2.6792093869270506E-2</v>
      </c>
      <c r="F1242" s="2">
        <f t="shared" si="113"/>
        <v>-2.8599516203667998E-2</v>
      </c>
      <c r="G1242" s="2">
        <f t="shared" si="111"/>
        <v>1.8074223343974918E-3</v>
      </c>
      <c r="H1242" s="2" t="str">
        <f t="shared" si="112"/>
        <v>Sell</v>
      </c>
    </row>
    <row r="1243" spans="1:8" ht="13.5" x14ac:dyDescent="0.25">
      <c r="A1243" s="3">
        <f>TITRES_STAT!B1246</f>
        <v>44123</v>
      </c>
      <c r="B1243" s="5">
        <f>TITRES_STAT!D1246</f>
        <v>3.2</v>
      </c>
      <c r="C1243" s="2">
        <f t="shared" si="114"/>
        <v>3.149325914045237</v>
      </c>
      <c r="D1243" s="2">
        <f t="shared" si="110"/>
        <v>3.1693560534638094</v>
      </c>
      <c r="E1243" s="2">
        <f t="shared" si="109"/>
        <v>-2.0030139418572457E-2</v>
      </c>
      <c r="F1243" s="2">
        <f t="shared" si="113"/>
        <v>-2.6885640846648892E-2</v>
      </c>
      <c r="G1243" s="2">
        <f t="shared" si="111"/>
        <v>6.8555014280764354E-3</v>
      </c>
      <c r="H1243" s="2" t="str">
        <f t="shared" si="112"/>
        <v>Sell</v>
      </c>
    </row>
    <row r="1244" spans="1:8" ht="13.5" x14ac:dyDescent="0.25">
      <c r="A1244" s="3">
        <f>TITRES_STAT!B1247</f>
        <v>44124</v>
      </c>
      <c r="B1244" s="5">
        <f>TITRES_STAT!D1247</f>
        <v>3.2</v>
      </c>
      <c r="C1244" s="2">
        <f t="shared" si="114"/>
        <v>3.1571219272690465</v>
      </c>
      <c r="D1244" s="2">
        <f t="shared" si="110"/>
        <v>3.1716259754294529</v>
      </c>
      <c r="E1244" s="2">
        <f t="shared" ref="E1244:E1307" si="115">C1244-D1244</f>
        <v>-1.4504048160406402E-2</v>
      </c>
      <c r="F1244" s="2">
        <f t="shared" si="113"/>
        <v>-2.4409322309400395E-2</v>
      </c>
      <c r="G1244" s="2">
        <f t="shared" si="111"/>
        <v>9.9052741489939929E-3</v>
      </c>
      <c r="H1244" s="2" t="str">
        <f t="shared" si="112"/>
        <v>Sell</v>
      </c>
    </row>
    <row r="1245" spans="1:8" ht="13.5" x14ac:dyDescent="0.25">
      <c r="A1245" s="3">
        <f>TITRES_STAT!B1248</f>
        <v>44125</v>
      </c>
      <c r="B1245" s="5">
        <f>TITRES_STAT!D1248</f>
        <v>3.2</v>
      </c>
      <c r="C1245" s="2">
        <f t="shared" si="114"/>
        <v>3.1637185538430392</v>
      </c>
      <c r="D1245" s="2">
        <f t="shared" ref="D1245:D1308" si="116">$D$4*B1245+(1-$D$4)*D1244</f>
        <v>3.1737277550272713</v>
      </c>
      <c r="E1245" s="2">
        <f t="shared" si="115"/>
        <v>-1.0009201184232097E-2</v>
      </c>
      <c r="F1245" s="2">
        <f t="shared" si="113"/>
        <v>-2.1529298084366735E-2</v>
      </c>
      <c r="G1245" s="2">
        <f t="shared" si="111"/>
        <v>1.1520096900134637E-2</v>
      </c>
      <c r="H1245" s="2" t="str">
        <f t="shared" si="112"/>
        <v>Sell</v>
      </c>
    </row>
    <row r="1246" spans="1:8" ht="13.5" x14ac:dyDescent="0.25">
      <c r="A1246" s="3">
        <f>TITRES_STAT!B1249</f>
        <v>44126</v>
      </c>
      <c r="B1246" s="5">
        <f>TITRES_STAT!D1249</f>
        <v>3.2</v>
      </c>
      <c r="C1246" s="2">
        <f t="shared" si="114"/>
        <v>3.1693003147902639</v>
      </c>
      <c r="D1246" s="2">
        <f t="shared" si="116"/>
        <v>3.1756738472474733</v>
      </c>
      <c r="E1246" s="2">
        <f t="shared" si="115"/>
        <v>-6.3735324572093965E-3</v>
      </c>
      <c r="F1246" s="2">
        <f t="shared" si="113"/>
        <v>-1.8498144958935269E-2</v>
      </c>
      <c r="G1246" s="2">
        <f t="shared" si="111"/>
        <v>1.2124612501725873E-2</v>
      </c>
      <c r="H1246" s="2" t="str">
        <f t="shared" si="112"/>
        <v>Sell</v>
      </c>
    </row>
    <row r="1247" spans="1:8" ht="13.5" x14ac:dyDescent="0.25">
      <c r="A1247" s="3">
        <f>TITRES_STAT!B1250</f>
        <v>44127</v>
      </c>
      <c r="B1247" s="5">
        <f>TITRES_STAT!D1250</f>
        <v>3.2</v>
      </c>
      <c r="C1247" s="2">
        <f t="shared" si="114"/>
        <v>3.1740233432840692</v>
      </c>
      <c r="D1247" s="2">
        <f t="shared" si="116"/>
        <v>3.1774757844884012</v>
      </c>
      <c r="E1247" s="2">
        <f t="shared" si="115"/>
        <v>-3.4524412043319685E-3</v>
      </c>
      <c r="F1247" s="2">
        <f t="shared" si="113"/>
        <v>-1.548900420801461E-2</v>
      </c>
      <c r="G1247" s="2">
        <f t="shared" si="111"/>
        <v>1.2036563003682641E-2</v>
      </c>
      <c r="H1247" s="2" t="str">
        <f t="shared" si="112"/>
        <v>Sell</v>
      </c>
    </row>
    <row r="1248" spans="1:8" ht="13.5" x14ac:dyDescent="0.25">
      <c r="A1248" s="3">
        <f>TITRES_STAT!B1251</f>
        <v>44130</v>
      </c>
      <c r="B1248" s="5">
        <f>TITRES_STAT!D1251</f>
        <v>3.2</v>
      </c>
      <c r="C1248" s="2">
        <f t="shared" si="114"/>
        <v>3.1780197520095972</v>
      </c>
      <c r="D1248" s="2">
        <f t="shared" si="116"/>
        <v>3.1791442448966678</v>
      </c>
      <c r="E1248" s="2">
        <f t="shared" si="115"/>
        <v>-1.1244928870706161E-3</v>
      </c>
      <c r="F1248" s="2">
        <f t="shared" si="113"/>
        <v>-1.2616101943825812E-2</v>
      </c>
      <c r="G1248" s="2">
        <f t="shared" si="111"/>
        <v>1.1491609056755196E-2</v>
      </c>
      <c r="H1248" s="2" t="str">
        <f t="shared" si="112"/>
        <v>Sell</v>
      </c>
    </row>
    <row r="1249" spans="1:8" ht="13.5" x14ac:dyDescent="0.25">
      <c r="A1249" s="3">
        <f>TITRES_STAT!B1252</f>
        <v>44131</v>
      </c>
      <c r="B1249" s="5">
        <f>TITRES_STAT!D1252</f>
        <v>3.2</v>
      </c>
      <c r="C1249" s="2">
        <f t="shared" si="114"/>
        <v>3.1814013286235054</v>
      </c>
      <c r="D1249" s="2">
        <f t="shared" si="116"/>
        <v>3.1806891156450625</v>
      </c>
      <c r="E1249" s="2">
        <f t="shared" si="115"/>
        <v>7.1221297844292764E-4</v>
      </c>
      <c r="F1249" s="2">
        <f t="shared" si="113"/>
        <v>-9.9504389593720651E-3</v>
      </c>
      <c r="G1249" s="2">
        <f t="shared" si="111"/>
        <v>1.0662651937814993E-2</v>
      </c>
      <c r="H1249" s="2" t="str">
        <f t="shared" si="112"/>
        <v>Sell</v>
      </c>
    </row>
    <row r="1250" spans="1:8" ht="13.5" x14ac:dyDescent="0.25">
      <c r="A1250" s="3">
        <f>TITRES_STAT!B1253</f>
        <v>44132</v>
      </c>
      <c r="B1250" s="5">
        <f>TITRES_STAT!D1253</f>
        <v>3.2</v>
      </c>
      <c r="C1250" s="2">
        <f t="shared" si="114"/>
        <v>3.1842626626814279</v>
      </c>
      <c r="D1250" s="2">
        <f t="shared" si="116"/>
        <v>3.1821195515232059</v>
      </c>
      <c r="E1250" s="2">
        <f t="shared" si="115"/>
        <v>2.1431111582219664E-3</v>
      </c>
      <c r="F1250" s="2">
        <f t="shared" si="113"/>
        <v>-7.5317289358532592E-3</v>
      </c>
      <c r="G1250" s="2">
        <f t="shared" si="111"/>
        <v>9.6748400940752256E-3</v>
      </c>
      <c r="H1250" s="2" t="str">
        <f t="shared" si="112"/>
        <v>Sell</v>
      </c>
    </row>
    <row r="1251" spans="1:8" ht="13.5" x14ac:dyDescent="0.25">
      <c r="A1251" s="3">
        <f>TITRES_STAT!B1254</f>
        <v>44134</v>
      </c>
      <c r="B1251" s="5">
        <f>TITRES_STAT!D1254</f>
        <v>3.2</v>
      </c>
      <c r="C1251" s="2">
        <f t="shared" si="114"/>
        <v>3.1866837914996697</v>
      </c>
      <c r="D1251" s="2">
        <f t="shared" si="116"/>
        <v>3.1834440291881534</v>
      </c>
      <c r="E1251" s="2">
        <f t="shared" si="115"/>
        <v>3.2397623115163476E-3</v>
      </c>
      <c r="F1251" s="2">
        <f t="shared" si="113"/>
        <v>-5.3774306863793378E-3</v>
      </c>
      <c r="G1251" s="2">
        <f t="shared" si="111"/>
        <v>8.6171929978956854E-3</v>
      </c>
      <c r="H1251" s="2" t="str">
        <f t="shared" si="112"/>
        <v>Sell</v>
      </c>
    </row>
    <row r="1252" spans="1:8" ht="13.5" x14ac:dyDescent="0.25">
      <c r="A1252" s="3">
        <f>TITRES_STAT!B1255</f>
        <v>44137</v>
      </c>
      <c r="B1252" s="5">
        <f>TITRES_STAT!D1255</f>
        <v>3.2</v>
      </c>
      <c r="C1252" s="2">
        <f t="shared" si="114"/>
        <v>3.1887324389612588</v>
      </c>
      <c r="D1252" s="2">
        <f t="shared" si="116"/>
        <v>3.1846703973964381</v>
      </c>
      <c r="E1252" s="2">
        <f t="shared" si="115"/>
        <v>4.0620415648207064E-3</v>
      </c>
      <c r="F1252" s="2">
        <f t="shared" si="113"/>
        <v>-3.4895362361393291E-3</v>
      </c>
      <c r="G1252" s="2">
        <f t="shared" ref="G1252:G1315" si="117">E1252-F1252</f>
        <v>7.5515778009600356E-3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44138</v>
      </c>
      <c r="B1253" s="5">
        <f>TITRES_STAT!D1256</f>
        <v>3.29</v>
      </c>
      <c r="C1253" s="2">
        <f t="shared" si="114"/>
        <v>3.1904659098902961</v>
      </c>
      <c r="D1253" s="2">
        <f t="shared" si="116"/>
        <v>3.1924725901818873</v>
      </c>
      <c r="E1253" s="2">
        <f t="shared" si="115"/>
        <v>-2.0066802915912341E-3</v>
      </c>
      <c r="F1253" s="2">
        <f t="shared" ref="F1253:F1316" si="119">(E1253*(2/(10)))+((1-(2/10))*F1252)</f>
        <v>-3.1929650472297105E-3</v>
      </c>
      <c r="G1253" s="2">
        <f t="shared" si="117"/>
        <v>1.1862847556384764E-3</v>
      </c>
      <c r="H1253" s="2" t="str">
        <f t="shared" si="118"/>
        <v>Sell</v>
      </c>
    </row>
    <row r="1254" spans="1:8" ht="13.5" x14ac:dyDescent="0.25">
      <c r="A1254" s="3">
        <f>TITRES_STAT!B1257</f>
        <v>44139</v>
      </c>
      <c r="B1254" s="5">
        <f>TITRES_STAT!D1257</f>
        <v>3.29</v>
      </c>
      <c r="C1254" s="2">
        <f t="shared" si="114"/>
        <v>3.1919326929840968</v>
      </c>
      <c r="D1254" s="2">
        <f t="shared" si="116"/>
        <v>3.1996968427610071</v>
      </c>
      <c r="E1254" s="2">
        <f t="shared" si="115"/>
        <v>-7.7641497769103118E-3</v>
      </c>
      <c r="F1254" s="2">
        <f t="shared" si="119"/>
        <v>-4.1072019931658304E-3</v>
      </c>
      <c r="G1254" s="2">
        <f t="shared" si="117"/>
        <v>-3.6569477837444814E-3</v>
      </c>
      <c r="H1254" s="2" t="str">
        <f t="shared" si="118"/>
        <v>Hold</v>
      </c>
    </row>
    <row r="1255" spans="1:8" ht="13.5" x14ac:dyDescent="0.25">
      <c r="A1255" s="3">
        <f>TITRES_STAT!B1258</f>
        <v>44140</v>
      </c>
      <c r="B1255" s="5">
        <f>TITRES_STAT!D1258</f>
        <v>3.29</v>
      </c>
      <c r="C1255" s="2">
        <f t="shared" si="114"/>
        <v>3.1931738171403894</v>
      </c>
      <c r="D1255" s="2">
        <f t="shared" si="116"/>
        <v>3.2063859655194511</v>
      </c>
      <c r="E1255" s="2">
        <f t="shared" si="115"/>
        <v>-1.3212148379061706E-2</v>
      </c>
      <c r="F1255" s="2">
        <f t="shared" si="119"/>
        <v>-5.9281912703450061E-3</v>
      </c>
      <c r="G1255" s="2">
        <f t="shared" si="117"/>
        <v>-7.2839571087166995E-3</v>
      </c>
      <c r="H1255" s="2" t="str">
        <f t="shared" si="118"/>
        <v>Hold</v>
      </c>
    </row>
    <row r="1256" spans="1:8" ht="13.5" x14ac:dyDescent="0.25">
      <c r="A1256" s="3">
        <f>TITRES_STAT!B1259</f>
        <v>44141</v>
      </c>
      <c r="B1256" s="5">
        <f>TITRES_STAT!D1259</f>
        <v>3.29</v>
      </c>
      <c r="C1256" s="2">
        <f t="shared" si="114"/>
        <v>3.1942239991187908</v>
      </c>
      <c r="D1256" s="2">
        <f t="shared" si="116"/>
        <v>3.2125795977031957</v>
      </c>
      <c r="E1256" s="2">
        <f t="shared" si="115"/>
        <v>-1.8355598584404831E-2</v>
      </c>
      <c r="F1256" s="2">
        <f t="shared" si="119"/>
        <v>-8.4136727331569714E-3</v>
      </c>
      <c r="G1256" s="2">
        <f t="shared" si="117"/>
        <v>-9.9419258512478594E-3</v>
      </c>
      <c r="H1256" s="2" t="str">
        <f t="shared" si="118"/>
        <v>Hold</v>
      </c>
    </row>
    <row r="1257" spans="1:8" ht="13.5" x14ac:dyDescent="0.25">
      <c r="A1257" s="3">
        <f>TITRES_STAT!B1260</f>
        <v>44144</v>
      </c>
      <c r="B1257" s="5">
        <f>TITRES_STAT!D1260</f>
        <v>3.29</v>
      </c>
      <c r="C1257" s="2">
        <f t="shared" si="114"/>
        <v>3.195112614638977</v>
      </c>
      <c r="D1257" s="2">
        <f t="shared" si="116"/>
        <v>3.2183144423177739</v>
      </c>
      <c r="E1257" s="2">
        <f t="shared" si="115"/>
        <v>-2.320182767879686E-2</v>
      </c>
      <c r="F1257" s="2">
        <f t="shared" si="119"/>
        <v>-1.137130372228495E-2</v>
      </c>
      <c r="G1257" s="2">
        <f t="shared" si="117"/>
        <v>-1.183052395651191E-2</v>
      </c>
      <c r="H1257" s="2" t="str">
        <f t="shared" si="118"/>
        <v>Hold</v>
      </c>
    </row>
    <row r="1258" spans="1:8" ht="13.5" x14ac:dyDescent="0.25">
      <c r="A1258" s="3">
        <f>TITRES_STAT!B1261</f>
        <v>44145</v>
      </c>
      <c r="B1258" s="5">
        <f>TITRES_STAT!D1261</f>
        <v>3.29</v>
      </c>
      <c r="C1258" s="2">
        <f t="shared" si="114"/>
        <v>3.1958645200791342</v>
      </c>
      <c r="D1258" s="2">
        <f t="shared" si="116"/>
        <v>3.2236244836275683</v>
      </c>
      <c r="E1258" s="2">
        <f t="shared" si="115"/>
        <v>-2.7759963548434019E-2</v>
      </c>
      <c r="F1258" s="2">
        <f t="shared" si="119"/>
        <v>-1.4649035687514765E-2</v>
      </c>
      <c r="G1258" s="2">
        <f t="shared" si="117"/>
        <v>-1.3110927860919254E-2</v>
      </c>
      <c r="H1258" s="2" t="str">
        <f t="shared" si="118"/>
        <v>Hold</v>
      </c>
    </row>
    <row r="1259" spans="1:8" ht="13.5" x14ac:dyDescent="0.25">
      <c r="A1259" s="3">
        <f>TITRES_STAT!B1262</f>
        <v>44146</v>
      </c>
      <c r="B1259" s="5">
        <f>TITRES_STAT!D1262</f>
        <v>3.29</v>
      </c>
      <c r="C1259" s="2">
        <f t="shared" si="114"/>
        <v>3.1965007477592673</v>
      </c>
      <c r="D1259" s="2">
        <f t="shared" si="116"/>
        <v>3.2285411885440447</v>
      </c>
      <c r="E1259" s="2">
        <f t="shared" si="115"/>
        <v>-3.2040440784777413E-2</v>
      </c>
      <c r="F1259" s="2">
        <f t="shared" si="119"/>
        <v>-1.8127316706967295E-2</v>
      </c>
      <c r="G1259" s="2">
        <f t="shared" si="117"/>
        <v>-1.3913124077810118E-2</v>
      </c>
      <c r="H1259" s="2" t="str">
        <f t="shared" si="118"/>
        <v>Hold</v>
      </c>
    </row>
    <row r="1260" spans="1:8" ht="13.5" x14ac:dyDescent="0.25">
      <c r="A1260" s="3">
        <f>TITRES_STAT!B1263</f>
        <v>44147</v>
      </c>
      <c r="B1260" s="5">
        <f>TITRES_STAT!D1263</f>
        <v>3.29</v>
      </c>
      <c r="C1260" s="2">
        <f t="shared" si="114"/>
        <v>3.1970390942578417</v>
      </c>
      <c r="D1260" s="2">
        <f t="shared" si="116"/>
        <v>3.2330936930963379</v>
      </c>
      <c r="E1260" s="2">
        <f t="shared" si="115"/>
        <v>-3.6054598838496155E-2</v>
      </c>
      <c r="F1260" s="2">
        <f t="shared" si="119"/>
        <v>-2.1712773133273067E-2</v>
      </c>
      <c r="G1260" s="2">
        <f t="shared" si="117"/>
        <v>-1.4341825705223087E-2</v>
      </c>
      <c r="H1260" s="2" t="str">
        <f t="shared" si="118"/>
        <v>Hold</v>
      </c>
    </row>
    <row r="1261" spans="1:8" ht="13.5" x14ac:dyDescent="0.25">
      <c r="A1261" s="3">
        <f>TITRES_STAT!B1264</f>
        <v>44148</v>
      </c>
      <c r="B1261" s="5">
        <f>TITRES_STAT!D1264</f>
        <v>3.29</v>
      </c>
      <c r="C1261" s="2">
        <f t="shared" si="114"/>
        <v>3.1974946182181738</v>
      </c>
      <c r="D1261" s="2">
        <f t="shared" si="116"/>
        <v>3.2373089750892019</v>
      </c>
      <c r="E1261" s="2">
        <f t="shared" si="115"/>
        <v>-3.9814356871028078E-2</v>
      </c>
      <c r="F1261" s="2">
        <f t="shared" si="119"/>
        <v>-2.533308988082407E-2</v>
      </c>
      <c r="G1261" s="2">
        <f t="shared" si="117"/>
        <v>-1.4481266990204009E-2</v>
      </c>
      <c r="H1261" s="2" t="str">
        <f t="shared" si="118"/>
        <v>Hold</v>
      </c>
    </row>
    <row r="1262" spans="1:8" ht="13.5" x14ac:dyDescent="0.25">
      <c r="A1262" s="3">
        <f>TITRES_STAT!B1265</f>
        <v>44151</v>
      </c>
      <c r="B1262" s="5">
        <f>TITRES_STAT!D1265</f>
        <v>3.3</v>
      </c>
      <c r="C1262" s="2">
        <f t="shared" si="114"/>
        <v>3.197880061569224</v>
      </c>
      <c r="D1262" s="2">
        <f t="shared" si="116"/>
        <v>3.2419527547122242</v>
      </c>
      <c r="E1262" s="2">
        <f t="shared" si="115"/>
        <v>-4.4072693143000219E-2</v>
      </c>
      <c r="F1262" s="2">
        <f t="shared" si="119"/>
        <v>-2.9081010533259302E-2</v>
      </c>
      <c r="G1262" s="2">
        <f t="shared" si="117"/>
        <v>-1.4991682609740917E-2</v>
      </c>
      <c r="H1262" s="2" t="str">
        <f t="shared" si="118"/>
        <v>Hold</v>
      </c>
    </row>
    <row r="1263" spans="1:8" ht="13.5" x14ac:dyDescent="0.25">
      <c r="A1263" s="3">
        <f>TITRES_STAT!B1266</f>
        <v>44152</v>
      </c>
      <c r="B1263" s="5">
        <f>TITRES_STAT!D1266</f>
        <v>3.3</v>
      </c>
      <c r="C1263" s="2">
        <f t="shared" si="114"/>
        <v>3.2120523597893431</v>
      </c>
      <c r="D1263" s="2">
        <f t="shared" si="116"/>
        <v>3.2462525506594671</v>
      </c>
      <c r="E1263" s="2">
        <f t="shared" si="115"/>
        <v>-3.4200190870123937E-2</v>
      </c>
      <c r="F1263" s="2">
        <f t="shared" si="119"/>
        <v>-3.0104846600632229E-2</v>
      </c>
      <c r="G1263" s="2">
        <f t="shared" si="117"/>
        <v>-4.0953442694917075E-3</v>
      </c>
      <c r="H1263" s="2" t="str">
        <f t="shared" si="118"/>
        <v>Hold</v>
      </c>
    </row>
    <row r="1264" spans="1:8" ht="13.5" x14ac:dyDescent="0.25">
      <c r="A1264" s="3">
        <f>TITRES_STAT!B1267</f>
        <v>44153</v>
      </c>
      <c r="B1264" s="5">
        <f>TITRES_STAT!D1267</f>
        <v>3.35</v>
      </c>
      <c r="C1264" s="2">
        <f t="shared" si="114"/>
        <v>3.2240443044371361</v>
      </c>
      <c r="D1264" s="2">
        <f t="shared" si="116"/>
        <v>3.2539375469069136</v>
      </c>
      <c r="E1264" s="2">
        <f t="shared" si="115"/>
        <v>-2.9893242469777537E-2</v>
      </c>
      <c r="F1264" s="2">
        <f t="shared" si="119"/>
        <v>-3.0062525774461293E-2</v>
      </c>
      <c r="G1264" s="2">
        <f t="shared" si="117"/>
        <v>1.6928330468375663E-4</v>
      </c>
      <c r="H1264" s="2" t="str">
        <f t="shared" si="118"/>
        <v>Sell</v>
      </c>
    </row>
    <row r="1265" spans="1:8" ht="13.5" x14ac:dyDescent="0.25">
      <c r="A1265" s="3">
        <f>TITRES_STAT!B1268</f>
        <v>44154</v>
      </c>
      <c r="B1265" s="5">
        <f>TITRES_STAT!D1268</f>
        <v>3.35</v>
      </c>
      <c r="C1265" s="2">
        <f t="shared" si="114"/>
        <v>3.2341913345237305</v>
      </c>
      <c r="D1265" s="2">
        <f t="shared" si="116"/>
        <v>3.2610532841730682</v>
      </c>
      <c r="E1265" s="2">
        <f t="shared" si="115"/>
        <v>-2.6861949649337635E-2</v>
      </c>
      <c r="F1265" s="2">
        <f t="shared" si="119"/>
        <v>-2.9422410549436565E-2</v>
      </c>
      <c r="G1265" s="2">
        <f t="shared" si="117"/>
        <v>2.5604609000989299E-3</v>
      </c>
      <c r="H1265" s="2" t="str">
        <f t="shared" si="118"/>
        <v>Sell</v>
      </c>
    </row>
    <row r="1266" spans="1:8" ht="13.5" x14ac:dyDescent="0.25">
      <c r="A1266" s="3">
        <f>TITRES_STAT!B1269</f>
        <v>44155</v>
      </c>
      <c r="B1266" s="5">
        <f>TITRES_STAT!D1269</f>
        <v>3.35</v>
      </c>
      <c r="C1266" s="2">
        <f t="shared" si="114"/>
        <v>3.2427772830585413</v>
      </c>
      <c r="D1266" s="2">
        <f t="shared" si="116"/>
        <v>3.2676419297898778</v>
      </c>
      <c r="E1266" s="2">
        <f t="shared" si="115"/>
        <v>-2.4864646731336482E-2</v>
      </c>
      <c r="F1266" s="2">
        <f t="shared" si="119"/>
        <v>-2.8510857785816551E-2</v>
      </c>
      <c r="G1266" s="2">
        <f t="shared" si="117"/>
        <v>3.6462110544800697E-3</v>
      </c>
      <c r="H1266" s="2" t="str">
        <f t="shared" si="118"/>
        <v>Sell</v>
      </c>
    </row>
    <row r="1267" spans="1:8" ht="13.5" x14ac:dyDescent="0.25">
      <c r="A1267" s="3">
        <f>TITRES_STAT!B1270</f>
        <v>44158</v>
      </c>
      <c r="B1267" s="5">
        <f>TITRES_STAT!D1270</f>
        <v>3.35</v>
      </c>
      <c r="C1267" s="2">
        <f t="shared" si="114"/>
        <v>3.2500423164341505</v>
      </c>
      <c r="D1267" s="2">
        <f t="shared" si="116"/>
        <v>3.2737425275832202</v>
      </c>
      <c r="E1267" s="2">
        <f t="shared" si="115"/>
        <v>-2.3700211149069617E-2</v>
      </c>
      <c r="F1267" s="2">
        <f t="shared" si="119"/>
        <v>-2.7548728458467169E-2</v>
      </c>
      <c r="G1267" s="2">
        <f t="shared" si="117"/>
        <v>3.8485173093975519E-3</v>
      </c>
      <c r="H1267" s="2" t="str">
        <f t="shared" si="118"/>
        <v>Sell</v>
      </c>
    </row>
    <row r="1268" spans="1:8" ht="13.5" x14ac:dyDescent="0.25">
      <c r="A1268" s="3">
        <f>TITRES_STAT!B1271</f>
        <v>44159</v>
      </c>
      <c r="B1268" s="5">
        <f>TITRES_STAT!D1271</f>
        <v>3.35</v>
      </c>
      <c r="C1268" s="2">
        <f t="shared" si="114"/>
        <v>3.2561896523673584</v>
      </c>
      <c r="D1268" s="2">
        <f t="shared" si="116"/>
        <v>3.2793912292437222</v>
      </c>
      <c r="E1268" s="2">
        <f t="shared" si="115"/>
        <v>-2.3201576876363816E-2</v>
      </c>
      <c r="F1268" s="2">
        <f t="shared" si="119"/>
        <v>-2.66792981420465E-2</v>
      </c>
      <c r="G1268" s="2">
        <f t="shared" si="117"/>
        <v>3.4777212656826838E-3</v>
      </c>
      <c r="H1268" s="2" t="str">
        <f t="shared" si="118"/>
        <v>Sell</v>
      </c>
    </row>
    <row r="1269" spans="1:8" ht="13.5" x14ac:dyDescent="0.25">
      <c r="A1269" s="3">
        <f>TITRES_STAT!B1272</f>
        <v>44160</v>
      </c>
      <c r="B1269" s="5">
        <f>TITRES_STAT!D1272</f>
        <v>3.35</v>
      </c>
      <c r="C1269" s="2">
        <f t="shared" si="114"/>
        <v>3.2613912443108415</v>
      </c>
      <c r="D1269" s="2">
        <f t="shared" si="116"/>
        <v>3.284621508559002</v>
      </c>
      <c r="E1269" s="2">
        <f t="shared" si="115"/>
        <v>-2.3230264248160548E-2</v>
      </c>
      <c r="F1269" s="2">
        <f t="shared" si="119"/>
        <v>-2.598949136326931E-2</v>
      </c>
      <c r="G1269" s="2">
        <f t="shared" si="117"/>
        <v>2.7592271151087623E-3</v>
      </c>
      <c r="H1269" s="2" t="str">
        <f t="shared" si="118"/>
        <v>Sell</v>
      </c>
    </row>
    <row r="1270" spans="1:8" ht="13.5" x14ac:dyDescent="0.25">
      <c r="A1270" s="3">
        <f>TITRES_STAT!B1273</f>
        <v>44161</v>
      </c>
      <c r="B1270" s="5">
        <f>TITRES_STAT!D1273</f>
        <v>3.35</v>
      </c>
      <c r="C1270" s="2">
        <f t="shared" si="114"/>
        <v>3.2657925913399426</v>
      </c>
      <c r="D1270" s="2">
        <f t="shared" si="116"/>
        <v>3.2894643597768538</v>
      </c>
      <c r="E1270" s="2">
        <f t="shared" si="115"/>
        <v>-2.3671768436911211E-2</v>
      </c>
      <c r="F1270" s="2">
        <f t="shared" si="119"/>
        <v>-2.5525946777997691E-2</v>
      </c>
      <c r="G1270" s="2">
        <f t="shared" si="117"/>
        <v>1.85417834108648E-3</v>
      </c>
      <c r="H1270" s="2" t="str">
        <f t="shared" si="118"/>
        <v>Sell</v>
      </c>
    </row>
    <row r="1271" spans="1:8" ht="13.5" x14ac:dyDescent="0.25">
      <c r="A1271" s="3">
        <f>TITRES_STAT!B1274</f>
        <v>44162</v>
      </c>
      <c r="B1271" s="5">
        <f>TITRES_STAT!D1274</f>
        <v>3.35</v>
      </c>
      <c r="C1271" s="2">
        <f t="shared" si="114"/>
        <v>3.2695168080568742</v>
      </c>
      <c r="D1271" s="2">
        <f t="shared" si="116"/>
        <v>3.2939484812748647</v>
      </c>
      <c r="E1271" s="2">
        <f t="shared" si="115"/>
        <v>-2.4431673217990557E-2</v>
      </c>
      <c r="F1271" s="2">
        <f t="shared" si="119"/>
        <v>-2.5307092065996267E-2</v>
      </c>
      <c r="G1271" s="2">
        <f t="shared" si="117"/>
        <v>8.7541884800571013E-4</v>
      </c>
      <c r="H1271" s="2" t="str">
        <f t="shared" si="118"/>
        <v>Sell</v>
      </c>
    </row>
    <row r="1272" spans="1:8" ht="13.5" x14ac:dyDescent="0.25">
      <c r="A1272" s="3">
        <f>TITRES_STAT!B1275</f>
        <v>44165</v>
      </c>
      <c r="B1272" s="5">
        <f>TITRES_STAT!D1275</f>
        <v>3.35</v>
      </c>
      <c r="C1272" s="2">
        <f t="shared" si="114"/>
        <v>3.2742065298942782</v>
      </c>
      <c r="D1272" s="2">
        <f t="shared" si="116"/>
        <v>3.2981004456248746</v>
      </c>
      <c r="E1272" s="2">
        <f t="shared" si="115"/>
        <v>-2.3893915730596405E-2</v>
      </c>
      <c r="F1272" s="2">
        <f t="shared" si="119"/>
        <v>-2.5024456798916298E-2</v>
      </c>
      <c r="G1272" s="2">
        <f t="shared" si="117"/>
        <v>1.1305410683198937E-3</v>
      </c>
      <c r="H1272" s="2" t="str">
        <f t="shared" si="118"/>
        <v>Sell</v>
      </c>
    </row>
    <row r="1273" spans="1:8" ht="13.5" x14ac:dyDescent="0.25">
      <c r="A1273" s="3">
        <f>TITRES_STAT!B1276</f>
        <v>44166</v>
      </c>
      <c r="B1273" s="5">
        <f>TITRES_STAT!D1276</f>
        <v>3.45</v>
      </c>
      <c r="C1273" s="2">
        <f t="shared" si="114"/>
        <v>3.2781747560643892</v>
      </c>
      <c r="D1273" s="2">
        <f t="shared" si="116"/>
        <v>3.3093522644674764</v>
      </c>
      <c r="E1273" s="2">
        <f t="shared" si="115"/>
        <v>-3.1177508403087195E-2</v>
      </c>
      <c r="F1273" s="2">
        <f t="shared" si="119"/>
        <v>-2.6255067119750477E-2</v>
      </c>
      <c r="G1273" s="2">
        <f t="shared" si="117"/>
        <v>-4.9224412833367183E-3</v>
      </c>
      <c r="H1273" s="2" t="str">
        <f t="shared" si="118"/>
        <v>Hold</v>
      </c>
    </row>
    <row r="1274" spans="1:8" ht="13.5" x14ac:dyDescent="0.25">
      <c r="A1274" s="3">
        <f>TITRES_STAT!B1277</f>
        <v>44167</v>
      </c>
      <c r="B1274" s="5">
        <f>TITRES_STAT!D1277</f>
        <v>3.45</v>
      </c>
      <c r="C1274" s="2">
        <f t="shared" si="114"/>
        <v>3.2892247935929446</v>
      </c>
      <c r="D1274" s="2">
        <f t="shared" si="116"/>
        <v>3.3197706152476631</v>
      </c>
      <c r="E1274" s="2">
        <f t="shared" si="115"/>
        <v>-3.054582165471853E-2</v>
      </c>
      <c r="F1274" s="2">
        <f t="shared" si="119"/>
        <v>-2.7113218026744091E-2</v>
      </c>
      <c r="G1274" s="2">
        <f t="shared" si="117"/>
        <v>-3.4326036279744392E-3</v>
      </c>
      <c r="H1274" s="2" t="str">
        <f t="shared" si="118"/>
        <v>Hold</v>
      </c>
    </row>
    <row r="1275" spans="1:8" ht="13.5" x14ac:dyDescent="0.25">
      <c r="A1275" s="3">
        <f>TITRES_STAT!B1278</f>
        <v>44168</v>
      </c>
      <c r="B1275" s="5">
        <f>TITRES_STAT!D1278</f>
        <v>3.45</v>
      </c>
      <c r="C1275" s="2">
        <f t="shared" si="114"/>
        <v>3.2985748253478762</v>
      </c>
      <c r="D1275" s="2">
        <f t="shared" si="116"/>
        <v>3.3294172363404289</v>
      </c>
      <c r="E1275" s="2">
        <f t="shared" si="115"/>
        <v>-3.0842410992552693E-2</v>
      </c>
      <c r="F1275" s="2">
        <f t="shared" si="119"/>
        <v>-2.7859056619905814E-2</v>
      </c>
      <c r="G1275" s="2">
        <f t="shared" si="117"/>
        <v>-2.9833543726468792E-3</v>
      </c>
      <c r="H1275" s="2" t="str">
        <f t="shared" si="118"/>
        <v>Hold</v>
      </c>
    </row>
    <row r="1276" spans="1:8" ht="13.5" x14ac:dyDescent="0.25">
      <c r="A1276" s="3">
        <f>TITRES_STAT!B1279</f>
        <v>44169</v>
      </c>
      <c r="B1276" s="5">
        <f>TITRES_STAT!D1279</f>
        <v>3.45</v>
      </c>
      <c r="C1276" s="2">
        <f t="shared" si="114"/>
        <v>3.3064863906789719</v>
      </c>
      <c r="D1276" s="2">
        <f t="shared" si="116"/>
        <v>3.3383492929078047</v>
      </c>
      <c r="E1276" s="2">
        <f t="shared" si="115"/>
        <v>-3.1862902228832812E-2</v>
      </c>
      <c r="F1276" s="2">
        <f t="shared" si="119"/>
        <v>-2.8659825741691215E-2</v>
      </c>
      <c r="G1276" s="2">
        <f t="shared" si="117"/>
        <v>-3.203076487141597E-3</v>
      </c>
      <c r="H1276" s="2" t="str">
        <f t="shared" si="118"/>
        <v>Hold</v>
      </c>
    </row>
    <row r="1277" spans="1:8" ht="13.5" x14ac:dyDescent="0.25">
      <c r="A1277" s="3">
        <f>TITRES_STAT!B1280</f>
        <v>44172</v>
      </c>
      <c r="B1277" s="5">
        <f>TITRES_STAT!D1280</f>
        <v>3.45</v>
      </c>
      <c r="C1277" s="2">
        <f t="shared" si="114"/>
        <v>3.3131807921129761</v>
      </c>
      <c r="D1277" s="2">
        <f t="shared" si="116"/>
        <v>3.3466197156553745</v>
      </c>
      <c r="E1277" s="2">
        <f t="shared" si="115"/>
        <v>-3.3438923542398413E-2</v>
      </c>
      <c r="F1277" s="2">
        <f t="shared" si="119"/>
        <v>-2.9615645301832656E-2</v>
      </c>
      <c r="G1277" s="2">
        <f t="shared" si="117"/>
        <v>-3.8232782405657577E-3</v>
      </c>
      <c r="H1277" s="2" t="str">
        <f t="shared" si="118"/>
        <v>Hold</v>
      </c>
    </row>
    <row r="1278" spans="1:8" ht="13.5" x14ac:dyDescent="0.25">
      <c r="A1278" s="3">
        <f>TITRES_STAT!B1281</f>
        <v>44173</v>
      </c>
      <c r="B1278" s="5">
        <f>TITRES_STAT!D1281</f>
        <v>3.45</v>
      </c>
      <c r="C1278" s="2">
        <f t="shared" si="114"/>
        <v>3.3188452856340565</v>
      </c>
      <c r="D1278" s="2">
        <f t="shared" si="116"/>
        <v>3.3542775144957173</v>
      </c>
      <c r="E1278" s="2">
        <f t="shared" si="115"/>
        <v>-3.5432228861660864E-2</v>
      </c>
      <c r="F1278" s="2">
        <f t="shared" si="119"/>
        <v>-3.0778962013798299E-2</v>
      </c>
      <c r="G1278" s="2">
        <f t="shared" si="117"/>
        <v>-4.6532668478625645E-3</v>
      </c>
      <c r="H1278" s="2" t="str">
        <f t="shared" si="118"/>
        <v>Hold</v>
      </c>
    </row>
    <row r="1279" spans="1:8" ht="13.5" x14ac:dyDescent="0.25">
      <c r="A1279" s="3">
        <f>TITRES_STAT!B1282</f>
        <v>44174</v>
      </c>
      <c r="B1279" s="5">
        <f>TITRES_STAT!D1282</f>
        <v>3.54</v>
      </c>
      <c r="C1279" s="2">
        <f t="shared" si="114"/>
        <v>3.3236383186134324</v>
      </c>
      <c r="D1279" s="2">
        <f t="shared" si="116"/>
        <v>3.3680347356441827</v>
      </c>
      <c r="E1279" s="2">
        <f t="shared" si="115"/>
        <v>-4.4396417030750257E-2</v>
      </c>
      <c r="F1279" s="2">
        <f t="shared" si="119"/>
        <v>-3.3502453017188689E-2</v>
      </c>
      <c r="G1279" s="2">
        <f t="shared" si="117"/>
        <v>-1.0893964013561568E-2</v>
      </c>
      <c r="H1279" s="2" t="str">
        <f t="shared" si="118"/>
        <v>Hold</v>
      </c>
    </row>
    <row r="1280" spans="1:8" ht="13.5" x14ac:dyDescent="0.25">
      <c r="A1280" s="3">
        <f>TITRES_STAT!B1283</f>
        <v>44175</v>
      </c>
      <c r="B1280" s="5">
        <f>TITRES_STAT!D1283</f>
        <v>3.54</v>
      </c>
      <c r="C1280" s="2">
        <f t="shared" si="114"/>
        <v>3.3276939619036736</v>
      </c>
      <c r="D1280" s="2">
        <f t="shared" si="116"/>
        <v>3.3807729033742433</v>
      </c>
      <c r="E1280" s="2">
        <f t="shared" si="115"/>
        <v>-5.3078941470569685E-2</v>
      </c>
      <c r="F1280" s="2">
        <f t="shared" si="119"/>
        <v>-3.7417750707864891E-2</v>
      </c>
      <c r="G1280" s="2">
        <f t="shared" si="117"/>
        <v>-1.5661190762704794E-2</v>
      </c>
      <c r="H1280" s="2" t="str">
        <f t="shared" si="118"/>
        <v>Hold</v>
      </c>
    </row>
    <row r="1281" spans="1:8" ht="13.5" x14ac:dyDescent="0.25">
      <c r="A1281" s="3">
        <f>TITRES_STAT!B1284</f>
        <v>44176</v>
      </c>
      <c r="B1281" s="5">
        <f>TITRES_STAT!D1284</f>
        <v>3.54</v>
      </c>
      <c r="C1281" s="2">
        <f t="shared" si="114"/>
        <v>3.3311256600723391</v>
      </c>
      <c r="D1281" s="2">
        <f t="shared" si="116"/>
        <v>3.3925675031242997</v>
      </c>
      <c r="E1281" s="2">
        <f t="shared" si="115"/>
        <v>-6.1441843051960543E-2</v>
      </c>
      <c r="F1281" s="2">
        <f t="shared" si="119"/>
        <v>-4.2222569176684023E-2</v>
      </c>
      <c r="G1281" s="2">
        <f t="shared" si="117"/>
        <v>-1.921927387527652E-2</v>
      </c>
      <c r="H1281" s="2" t="str">
        <f t="shared" si="118"/>
        <v>Hold</v>
      </c>
    </row>
    <row r="1282" spans="1:8" ht="13.5" x14ac:dyDescent="0.25">
      <c r="A1282" s="3">
        <f>TITRES_STAT!B1285</f>
        <v>44179</v>
      </c>
      <c r="B1282" s="5">
        <f>TITRES_STAT!D1285</f>
        <v>3.54</v>
      </c>
      <c r="C1282" s="2">
        <f t="shared" si="114"/>
        <v>3.3340294046765946</v>
      </c>
      <c r="D1282" s="2">
        <f t="shared" si="116"/>
        <v>3.4034884288187963</v>
      </c>
      <c r="E1282" s="2">
        <f t="shared" si="115"/>
        <v>-6.9459024142201731E-2</v>
      </c>
      <c r="F1282" s="2">
        <f t="shared" si="119"/>
        <v>-4.7669860169787567E-2</v>
      </c>
      <c r="G1282" s="2">
        <f t="shared" si="117"/>
        <v>-2.1789163972414163E-2</v>
      </c>
      <c r="H1282" s="2" t="str">
        <f t="shared" si="118"/>
        <v>Hold</v>
      </c>
    </row>
    <row r="1283" spans="1:8" ht="13.5" x14ac:dyDescent="0.25">
      <c r="A1283" s="3">
        <f>TITRES_STAT!B1286</f>
        <v>44180</v>
      </c>
      <c r="B1283" s="5">
        <f>TITRES_STAT!D1286</f>
        <v>3.54</v>
      </c>
      <c r="C1283" s="2">
        <f t="shared" si="114"/>
        <v>3.351871034726349</v>
      </c>
      <c r="D1283" s="2">
        <f t="shared" si="116"/>
        <v>3.4136003970544411</v>
      </c>
      <c r="E1283" s="2">
        <f t="shared" si="115"/>
        <v>-6.1729362328092119E-2</v>
      </c>
      <c r="F1283" s="2">
        <f t="shared" si="119"/>
        <v>-5.0481760601448482E-2</v>
      </c>
      <c r="G1283" s="2">
        <f t="shared" si="117"/>
        <v>-1.1247601726643637E-2</v>
      </c>
      <c r="H1283" s="2" t="str">
        <f t="shared" si="118"/>
        <v>Hold</v>
      </c>
    </row>
    <row r="1284" spans="1:8" ht="13.5" x14ac:dyDescent="0.25">
      <c r="A1284" s="3">
        <f>TITRES_STAT!B1287</f>
        <v>44181</v>
      </c>
      <c r="B1284" s="5">
        <f>TITRES_STAT!D1287</f>
        <v>3.54</v>
      </c>
      <c r="C1284" s="2">
        <f t="shared" si="114"/>
        <v>3.3669677986146027</v>
      </c>
      <c r="D1284" s="2">
        <f t="shared" si="116"/>
        <v>3.4229633306059641</v>
      </c>
      <c r="E1284" s="2">
        <f t="shared" si="115"/>
        <v>-5.5995531991361425E-2</v>
      </c>
      <c r="F1284" s="2">
        <f t="shared" si="119"/>
        <v>-5.1584514879431075E-2</v>
      </c>
      <c r="G1284" s="2">
        <f t="shared" si="117"/>
        <v>-4.4110171119303501E-3</v>
      </c>
      <c r="H1284" s="2" t="str">
        <f t="shared" si="118"/>
        <v>Hold</v>
      </c>
    </row>
    <row r="1285" spans="1:8" ht="13.5" x14ac:dyDescent="0.25">
      <c r="A1285" s="3">
        <f>TITRES_STAT!B1288</f>
        <v>44182</v>
      </c>
      <c r="B1285" s="5">
        <f>TITRES_STAT!D1288</f>
        <v>3.54</v>
      </c>
      <c r="C1285" s="2">
        <f t="shared" si="114"/>
        <v>3.3797419834431253</v>
      </c>
      <c r="D1285" s="2">
        <f t="shared" si="116"/>
        <v>3.4316327135240412</v>
      </c>
      <c r="E1285" s="2">
        <f t="shared" si="115"/>
        <v>-5.1890730080915937E-2</v>
      </c>
      <c r="F1285" s="2">
        <f t="shared" si="119"/>
        <v>-5.1645757919728044E-2</v>
      </c>
      <c r="G1285" s="2">
        <f t="shared" si="117"/>
        <v>-2.4497216118789245E-4</v>
      </c>
      <c r="H1285" s="2" t="str">
        <f t="shared" si="118"/>
        <v>Hold</v>
      </c>
    </row>
    <row r="1286" spans="1:8" ht="13.5" x14ac:dyDescent="0.25">
      <c r="A1286" s="3">
        <f>TITRES_STAT!B1289</f>
        <v>44183</v>
      </c>
      <c r="B1286" s="5">
        <f>TITRES_STAT!D1289</f>
        <v>3.54</v>
      </c>
      <c r="C1286" s="2">
        <f t="shared" si="114"/>
        <v>3.3905509090672599</v>
      </c>
      <c r="D1286" s="2">
        <f t="shared" si="116"/>
        <v>3.4396599199296678</v>
      </c>
      <c r="E1286" s="2">
        <f t="shared" si="115"/>
        <v>-4.9109010862407931E-2</v>
      </c>
      <c r="F1286" s="2">
        <f t="shared" si="119"/>
        <v>-5.1138408508264024E-2</v>
      </c>
      <c r="G1286" s="2">
        <f t="shared" si="117"/>
        <v>2.0293976458560931E-3</v>
      </c>
      <c r="H1286" s="2" t="str">
        <f t="shared" si="118"/>
        <v>Sell</v>
      </c>
    </row>
    <row r="1287" spans="1:8" ht="13.5" x14ac:dyDescent="0.25">
      <c r="A1287" s="3">
        <f>TITRES_STAT!B1290</f>
        <v>44186</v>
      </c>
      <c r="B1287" s="5">
        <f>TITRES_STAT!D1290</f>
        <v>3.54</v>
      </c>
      <c r="C1287" s="2">
        <f t="shared" si="114"/>
        <v>3.3996969230569118</v>
      </c>
      <c r="D1287" s="2">
        <f t="shared" si="116"/>
        <v>3.4470925184533963</v>
      </c>
      <c r="E1287" s="2">
        <f t="shared" si="115"/>
        <v>-4.7395595396484413E-2</v>
      </c>
      <c r="F1287" s="2">
        <f t="shared" si="119"/>
        <v>-5.0389845885908106E-2</v>
      </c>
      <c r="G1287" s="2">
        <f t="shared" si="117"/>
        <v>2.9942504894236929E-3</v>
      </c>
      <c r="H1287" s="2" t="str">
        <f t="shared" si="118"/>
        <v>Sell</v>
      </c>
    </row>
    <row r="1288" spans="1:8" ht="13.5" x14ac:dyDescent="0.25">
      <c r="A1288" s="3">
        <f>TITRES_STAT!B1291</f>
        <v>44187</v>
      </c>
      <c r="B1288" s="5">
        <f>TITRES_STAT!D1291</f>
        <v>3.54</v>
      </c>
      <c r="C1288" s="2">
        <f t="shared" si="114"/>
        <v>3.4074358579712332</v>
      </c>
      <c r="D1288" s="2">
        <f t="shared" si="116"/>
        <v>3.4539745541235152</v>
      </c>
      <c r="E1288" s="2">
        <f t="shared" si="115"/>
        <v>-4.6538696152282011E-2</v>
      </c>
      <c r="F1288" s="2">
        <f t="shared" si="119"/>
        <v>-4.961961593918289E-2</v>
      </c>
      <c r="G1288" s="2">
        <f t="shared" si="117"/>
        <v>3.0809197869008792E-3</v>
      </c>
      <c r="H1288" s="2" t="str">
        <f t="shared" si="118"/>
        <v>Sell</v>
      </c>
    </row>
    <row r="1289" spans="1:8" ht="13.5" x14ac:dyDescent="0.25">
      <c r="A1289" s="3">
        <f>TITRES_STAT!B1292</f>
        <v>44188</v>
      </c>
      <c r="B1289" s="5">
        <f>TITRES_STAT!D1292</f>
        <v>3.54</v>
      </c>
      <c r="C1289" s="2">
        <f t="shared" si="114"/>
        <v>3.4278303413602744</v>
      </c>
      <c r="D1289" s="2">
        <f t="shared" si="116"/>
        <v>3.4603468093736254</v>
      </c>
      <c r="E1289" s="2">
        <f t="shared" si="115"/>
        <v>-3.2516468013350952E-2</v>
      </c>
      <c r="F1289" s="2">
        <f t="shared" si="119"/>
        <v>-4.6198986354016508E-2</v>
      </c>
      <c r="G1289" s="2">
        <f t="shared" si="117"/>
        <v>1.3682518340665556E-2</v>
      </c>
      <c r="H1289" s="2" t="str">
        <f t="shared" si="118"/>
        <v>Sell</v>
      </c>
    </row>
    <row r="1290" spans="1:8" ht="13.5" x14ac:dyDescent="0.25">
      <c r="A1290" s="3">
        <f>TITRES_STAT!B1293</f>
        <v>44189</v>
      </c>
      <c r="B1290" s="5">
        <f>TITRES_STAT!D1293</f>
        <v>3.54</v>
      </c>
      <c r="C1290" s="2">
        <f t="shared" si="114"/>
        <v>3.4450872119202325</v>
      </c>
      <c r="D1290" s="2">
        <f t="shared" si="116"/>
        <v>3.4662470457163201</v>
      </c>
      <c r="E1290" s="2">
        <f t="shared" si="115"/>
        <v>-2.1159833796087657E-2</v>
      </c>
      <c r="F1290" s="2">
        <f t="shared" si="119"/>
        <v>-4.1191155842430743E-2</v>
      </c>
      <c r="G1290" s="2">
        <f t="shared" si="117"/>
        <v>2.0031322046343086E-2</v>
      </c>
      <c r="H1290" s="2" t="str">
        <f t="shared" si="118"/>
        <v>Sell</v>
      </c>
    </row>
    <row r="1291" spans="1:8" ht="13.5" x14ac:dyDescent="0.25">
      <c r="A1291" s="3">
        <f>TITRES_STAT!B1294</f>
        <v>44190</v>
      </c>
      <c r="B1291" s="5">
        <f>TITRES_STAT!D1294</f>
        <v>3.54</v>
      </c>
      <c r="C1291" s="2">
        <f t="shared" si="114"/>
        <v>3.4596891793171198</v>
      </c>
      <c r="D1291" s="2">
        <f t="shared" si="116"/>
        <v>3.4717102275151115</v>
      </c>
      <c r="E1291" s="2">
        <f t="shared" si="115"/>
        <v>-1.2021048197991657E-2</v>
      </c>
      <c r="F1291" s="2">
        <f t="shared" si="119"/>
        <v>-3.5357134313542926E-2</v>
      </c>
      <c r="G1291" s="2">
        <f t="shared" si="117"/>
        <v>2.3336086115551269E-2</v>
      </c>
      <c r="H1291" s="2" t="str">
        <f t="shared" si="118"/>
        <v>Sell</v>
      </c>
    </row>
    <row r="1292" spans="1:8" ht="13.5" x14ac:dyDescent="0.25">
      <c r="A1292" s="3">
        <f>TITRES_STAT!B1295</f>
        <v>44193</v>
      </c>
      <c r="B1292" s="5">
        <f>TITRES_STAT!D1295</f>
        <v>3.54</v>
      </c>
      <c r="C1292" s="2">
        <f t="shared" si="114"/>
        <v>3.4720446901914093</v>
      </c>
      <c r="D1292" s="2">
        <f t="shared" si="116"/>
        <v>3.4767687291806588</v>
      </c>
      <c r="E1292" s="2">
        <f t="shared" si="115"/>
        <v>-4.7240389892495571E-3</v>
      </c>
      <c r="F1292" s="2">
        <f t="shared" si="119"/>
        <v>-2.9230515248684252E-2</v>
      </c>
      <c r="G1292" s="2">
        <f t="shared" si="117"/>
        <v>2.4506476259434695E-2</v>
      </c>
      <c r="H1292" s="2" t="str">
        <f t="shared" si="118"/>
        <v>Sell</v>
      </c>
    </row>
    <row r="1293" spans="1:8" ht="13.5" x14ac:dyDescent="0.25">
      <c r="A1293" s="3">
        <f>TITRES_STAT!B1296</f>
        <v>44194</v>
      </c>
      <c r="B1293" s="5">
        <f>TITRES_STAT!D1296</f>
        <v>3.54</v>
      </c>
      <c r="C1293" s="2">
        <f t="shared" si="114"/>
        <v>3.482499353238885</v>
      </c>
      <c r="D1293" s="2">
        <f t="shared" si="116"/>
        <v>3.4814525270191288</v>
      </c>
      <c r="E1293" s="2">
        <f t="shared" si="115"/>
        <v>1.0468262197562694E-3</v>
      </c>
      <c r="F1293" s="2">
        <f t="shared" si="119"/>
        <v>-2.3175046954996149E-2</v>
      </c>
      <c r="G1293" s="2">
        <f t="shared" si="117"/>
        <v>2.4221873174752419E-2</v>
      </c>
      <c r="H1293" s="2" t="str">
        <f t="shared" si="118"/>
        <v>Sell</v>
      </c>
    </row>
    <row r="1294" spans="1:8" ht="13.5" x14ac:dyDescent="0.25">
      <c r="A1294" s="3">
        <f>TITRES_STAT!B1297</f>
        <v>44195</v>
      </c>
      <c r="B1294" s="5">
        <f>TITRES_STAT!D1297</f>
        <v>3.54</v>
      </c>
      <c r="C1294" s="2">
        <f t="shared" si="114"/>
        <v>3.4913456065867488</v>
      </c>
      <c r="D1294" s="2">
        <f t="shared" si="116"/>
        <v>3.485789376869564</v>
      </c>
      <c r="E1294" s="2">
        <f t="shared" si="115"/>
        <v>5.5562297171847241E-3</v>
      </c>
      <c r="F1294" s="2">
        <f t="shared" si="119"/>
        <v>-1.7428791620559977E-2</v>
      </c>
      <c r="G1294" s="2">
        <f t="shared" si="117"/>
        <v>2.2985021337744702E-2</v>
      </c>
      <c r="H1294" s="2" t="str">
        <f t="shared" si="118"/>
        <v>Sell</v>
      </c>
    </row>
    <row r="1295" spans="1:8" ht="13.5" x14ac:dyDescent="0.25">
      <c r="A1295" s="3">
        <f>TITRES_STAT!B1298</f>
        <v>44196</v>
      </c>
      <c r="B1295" s="5">
        <f>TITRES_STAT!D1298</f>
        <v>3.54</v>
      </c>
      <c r="C1295" s="2">
        <f t="shared" ref="C1295:C1358" si="120">$C$4*B1285+C1294*(1-$C$4)</f>
        <v>3.4988308978810951</v>
      </c>
      <c r="D1295" s="2">
        <f t="shared" si="116"/>
        <v>3.4898049785829297</v>
      </c>
      <c r="E1295" s="2">
        <f t="shared" si="115"/>
        <v>9.0259192981654301E-3</v>
      </c>
      <c r="F1295" s="2">
        <f t="shared" si="119"/>
        <v>-1.2137849436814896E-2</v>
      </c>
      <c r="G1295" s="2">
        <f t="shared" si="117"/>
        <v>2.1163768734980326E-2</v>
      </c>
      <c r="H1295" s="2" t="str">
        <f t="shared" si="118"/>
        <v>Sell</v>
      </c>
    </row>
    <row r="1296" spans="1:8" ht="13.5" x14ac:dyDescent="0.25">
      <c r="A1296" s="3">
        <f>TITRES_STAT!B1299</f>
        <v>44200</v>
      </c>
      <c r="B1296" s="5">
        <f>TITRES_STAT!D1299</f>
        <v>3.54</v>
      </c>
      <c r="C1296" s="2">
        <f t="shared" si="120"/>
        <v>3.5051646058993882</v>
      </c>
      <c r="D1296" s="2">
        <f t="shared" si="116"/>
        <v>3.4935231283175279</v>
      </c>
      <c r="E1296" s="2">
        <f t="shared" si="115"/>
        <v>1.1641477581860293E-2</v>
      </c>
      <c r="F1296" s="2">
        <f t="shared" si="119"/>
        <v>-7.3819840330798577E-3</v>
      </c>
      <c r="G1296" s="2">
        <f t="shared" si="117"/>
        <v>1.9023461614940153E-2</v>
      </c>
      <c r="H1296" s="2" t="str">
        <f t="shared" si="118"/>
        <v>Sell</v>
      </c>
    </row>
    <row r="1297" spans="1:8" ht="13.5" x14ac:dyDescent="0.25">
      <c r="A1297" s="3">
        <f>TITRES_STAT!B1300</f>
        <v>44201</v>
      </c>
      <c r="B1297" s="5">
        <f>TITRES_STAT!D1300</f>
        <v>3.54</v>
      </c>
      <c r="C1297" s="2">
        <f t="shared" si="120"/>
        <v>3.5105238972994823</v>
      </c>
      <c r="D1297" s="2">
        <f t="shared" si="116"/>
        <v>3.4969658595532667</v>
      </c>
      <c r="E1297" s="2">
        <f t="shared" si="115"/>
        <v>1.3558037746215668E-2</v>
      </c>
      <c r="F1297" s="2">
        <f t="shared" si="119"/>
        <v>-3.1939796772207526E-3</v>
      </c>
      <c r="G1297" s="2">
        <f t="shared" si="117"/>
        <v>1.6752017423436419E-2</v>
      </c>
      <c r="H1297" s="2" t="str">
        <f t="shared" si="118"/>
        <v>Sell</v>
      </c>
    </row>
    <row r="1298" spans="1:8" ht="13.5" x14ac:dyDescent="0.25">
      <c r="A1298" s="3">
        <f>TITRES_STAT!B1301</f>
        <v>44202</v>
      </c>
      <c r="B1298" s="5">
        <f>TITRES_STAT!D1301</f>
        <v>3.54</v>
      </c>
      <c r="C1298" s="2">
        <f t="shared" si="120"/>
        <v>3.5150586823303311</v>
      </c>
      <c r="D1298" s="2">
        <f t="shared" si="116"/>
        <v>3.5001535736604321</v>
      </c>
      <c r="E1298" s="2">
        <f t="shared" si="115"/>
        <v>1.4905108669899025E-2</v>
      </c>
      <c r="F1298" s="2">
        <f t="shared" si="119"/>
        <v>4.2583799220320294E-4</v>
      </c>
      <c r="G1298" s="2">
        <f t="shared" si="117"/>
        <v>1.4479270677695822E-2</v>
      </c>
      <c r="H1298" s="2" t="str">
        <f t="shared" si="118"/>
        <v>Sell</v>
      </c>
    </row>
    <row r="1299" spans="1:8" ht="13.5" x14ac:dyDescent="0.25">
      <c r="A1299" s="3">
        <f>TITRES_STAT!B1302</f>
        <v>44203</v>
      </c>
      <c r="B1299" s="5">
        <f>TITRES_STAT!D1302</f>
        <v>3.53</v>
      </c>
      <c r="C1299" s="2">
        <f t="shared" si="120"/>
        <v>3.5188958081256647</v>
      </c>
      <c r="D1299" s="2">
        <f t="shared" si="116"/>
        <v>3.5023644200559554</v>
      </c>
      <c r="E1299" s="2">
        <f t="shared" si="115"/>
        <v>1.653138806970933E-2</v>
      </c>
      <c r="F1299" s="2">
        <f t="shared" si="119"/>
        <v>3.6469480077044284E-3</v>
      </c>
      <c r="G1299" s="2">
        <f t="shared" si="117"/>
        <v>1.2884440062004902E-2</v>
      </c>
      <c r="H1299" s="2" t="str">
        <f t="shared" si="118"/>
        <v>Sell</v>
      </c>
    </row>
    <row r="1300" spans="1:8" ht="13.5" x14ac:dyDescent="0.25">
      <c r="A1300" s="3">
        <f>TITRES_STAT!B1303</f>
        <v>44204</v>
      </c>
      <c r="B1300" s="5">
        <f>TITRES_STAT!D1303</f>
        <v>3.53</v>
      </c>
      <c r="C1300" s="2">
        <f t="shared" si="120"/>
        <v>3.5221426068755624</v>
      </c>
      <c r="D1300" s="2">
        <f t="shared" si="116"/>
        <v>3.5044115000518108</v>
      </c>
      <c r="E1300" s="2">
        <f t="shared" si="115"/>
        <v>1.7731106823751563E-2</v>
      </c>
      <c r="F1300" s="2">
        <f t="shared" si="119"/>
        <v>6.4637797709138555E-3</v>
      </c>
      <c r="G1300" s="2">
        <f t="shared" si="117"/>
        <v>1.1267327052837707E-2</v>
      </c>
      <c r="H1300" s="2" t="str">
        <f t="shared" si="118"/>
        <v>Sell</v>
      </c>
    </row>
    <row r="1301" spans="1:8" ht="13.5" x14ac:dyDescent="0.25">
      <c r="A1301" s="3">
        <f>TITRES_STAT!B1304</f>
        <v>44207</v>
      </c>
      <c r="B1301" s="5">
        <f>TITRES_STAT!D1304</f>
        <v>3.53</v>
      </c>
      <c r="C1301" s="2">
        <f t="shared" si="120"/>
        <v>3.5248898981254757</v>
      </c>
      <c r="D1301" s="2">
        <f t="shared" si="116"/>
        <v>3.5063069444924171</v>
      </c>
      <c r="E1301" s="2">
        <f t="shared" si="115"/>
        <v>1.8582953633058619E-2</v>
      </c>
      <c r="F1301" s="2">
        <f t="shared" si="119"/>
        <v>8.8876145433428085E-3</v>
      </c>
      <c r="G1301" s="2">
        <f t="shared" si="117"/>
        <v>9.6953390897158102E-3</v>
      </c>
      <c r="H1301" s="2" t="str">
        <f t="shared" si="118"/>
        <v>Sell</v>
      </c>
    </row>
    <row r="1302" spans="1:8" ht="13.5" x14ac:dyDescent="0.25">
      <c r="A1302" s="3">
        <f>TITRES_STAT!B1305</f>
        <v>44208</v>
      </c>
      <c r="B1302" s="5">
        <f>TITRES_STAT!D1305</f>
        <v>3.53</v>
      </c>
      <c r="C1302" s="2">
        <f t="shared" si="120"/>
        <v>3.527214529183095</v>
      </c>
      <c r="D1302" s="2">
        <f t="shared" si="116"/>
        <v>3.5080619856411266</v>
      </c>
      <c r="E1302" s="2">
        <f t="shared" si="115"/>
        <v>1.9152543541968381E-2</v>
      </c>
      <c r="F1302" s="2">
        <f t="shared" si="119"/>
        <v>1.0940600343067923E-2</v>
      </c>
      <c r="G1302" s="2">
        <f t="shared" si="117"/>
        <v>8.2119431989004579E-3</v>
      </c>
      <c r="H1302" s="2" t="str">
        <f t="shared" si="118"/>
        <v>Sell</v>
      </c>
    </row>
    <row r="1303" spans="1:8" ht="13.5" x14ac:dyDescent="0.25">
      <c r="A1303" s="3">
        <f>TITRES_STAT!B1306</f>
        <v>44209</v>
      </c>
      <c r="B1303" s="5">
        <f>TITRES_STAT!D1306</f>
        <v>3.53</v>
      </c>
      <c r="C1303" s="2">
        <f t="shared" si="120"/>
        <v>3.5291815246933882</v>
      </c>
      <c r="D1303" s="2">
        <f t="shared" si="116"/>
        <v>3.5096870237417841</v>
      </c>
      <c r="E1303" s="2">
        <f t="shared" si="115"/>
        <v>1.9494500951604099E-2</v>
      </c>
      <c r="F1303" s="2">
        <f t="shared" si="119"/>
        <v>1.265138046477516E-2</v>
      </c>
      <c r="G1303" s="2">
        <f t="shared" si="117"/>
        <v>6.8431204868289394E-3</v>
      </c>
      <c r="H1303" s="2" t="str">
        <f t="shared" si="118"/>
        <v>Sell</v>
      </c>
    </row>
    <row r="1304" spans="1:8" ht="13.5" x14ac:dyDescent="0.25">
      <c r="A1304" s="3">
        <f>TITRES_STAT!B1307</f>
        <v>44211</v>
      </c>
      <c r="B1304" s="5">
        <f>TITRES_STAT!D1307</f>
        <v>3.53</v>
      </c>
      <c r="C1304" s="2">
        <f t="shared" si="120"/>
        <v>3.5308459055097901</v>
      </c>
      <c r="D1304" s="2">
        <f t="shared" si="116"/>
        <v>3.5111916886498005</v>
      </c>
      <c r="E1304" s="2">
        <f t="shared" si="115"/>
        <v>1.9654216859989582E-2</v>
      </c>
      <c r="F1304" s="2">
        <f t="shared" si="119"/>
        <v>1.4051947743818046E-2</v>
      </c>
      <c r="G1304" s="2">
        <f t="shared" si="117"/>
        <v>5.6022691161715359E-3</v>
      </c>
      <c r="H1304" s="2" t="str">
        <f t="shared" si="118"/>
        <v>Sell</v>
      </c>
    </row>
    <row r="1305" spans="1:8" ht="13.5" x14ac:dyDescent="0.25">
      <c r="A1305" s="3">
        <f>TITRES_STAT!B1308</f>
        <v>44214</v>
      </c>
      <c r="B1305" s="5">
        <f>TITRES_STAT!D1308</f>
        <v>3.53</v>
      </c>
      <c r="C1305" s="2">
        <f t="shared" si="120"/>
        <v>3.5322542277390534</v>
      </c>
      <c r="D1305" s="2">
        <f t="shared" si="116"/>
        <v>3.5125848968979634</v>
      </c>
      <c r="E1305" s="2">
        <f t="shared" si="115"/>
        <v>1.9669330841090016E-2</v>
      </c>
      <c r="F1305" s="2">
        <f t="shared" si="119"/>
        <v>1.517542436327244E-2</v>
      </c>
      <c r="G1305" s="2">
        <f t="shared" si="117"/>
        <v>4.4939064778175761E-3</v>
      </c>
      <c r="H1305" s="2" t="str">
        <f t="shared" si="118"/>
        <v>Sell</v>
      </c>
    </row>
    <row r="1306" spans="1:8" ht="13.5" x14ac:dyDescent="0.25">
      <c r="A1306" s="3">
        <f>TITRES_STAT!B1309</f>
        <v>44215</v>
      </c>
      <c r="B1306" s="5">
        <f>TITRES_STAT!D1309</f>
        <v>3.53</v>
      </c>
      <c r="C1306" s="2">
        <f t="shared" si="120"/>
        <v>3.5334458850099684</v>
      </c>
      <c r="D1306" s="2">
        <f t="shared" si="116"/>
        <v>3.5138749045351512</v>
      </c>
      <c r="E1306" s="2">
        <f t="shared" si="115"/>
        <v>1.9570980474817201E-2</v>
      </c>
      <c r="F1306" s="2">
        <f t="shared" si="119"/>
        <v>1.6054535585581394E-2</v>
      </c>
      <c r="G1306" s="2">
        <f t="shared" si="117"/>
        <v>3.516444889235807E-3</v>
      </c>
      <c r="H1306" s="2" t="str">
        <f t="shared" si="118"/>
        <v>Sell</v>
      </c>
    </row>
    <row r="1307" spans="1:8" ht="13.5" x14ac:dyDescent="0.25">
      <c r="A1307" s="3">
        <f>TITRES_STAT!B1310</f>
        <v>44216</v>
      </c>
      <c r="B1307" s="5">
        <f>TITRES_STAT!D1310</f>
        <v>3.53</v>
      </c>
      <c r="C1307" s="2">
        <f t="shared" si="120"/>
        <v>3.5344542103930503</v>
      </c>
      <c r="D1307" s="2">
        <f t="shared" si="116"/>
        <v>3.5150693560510655</v>
      </c>
      <c r="E1307" s="2">
        <f t="shared" si="115"/>
        <v>1.9384854341984781E-2</v>
      </c>
      <c r="F1307" s="2">
        <f t="shared" si="119"/>
        <v>1.6720599336862072E-2</v>
      </c>
      <c r="G1307" s="2">
        <f t="shared" si="117"/>
        <v>2.6642550051227086E-3</v>
      </c>
      <c r="H1307" s="2" t="str">
        <f t="shared" si="118"/>
        <v>Sell</v>
      </c>
    </row>
    <row r="1308" spans="1:8" ht="13.5" x14ac:dyDescent="0.25">
      <c r="A1308" s="3">
        <f>TITRES_STAT!B1311</f>
        <v>44217</v>
      </c>
      <c r="B1308" s="5">
        <f>TITRES_STAT!D1311</f>
        <v>3.53</v>
      </c>
      <c r="C1308" s="2">
        <f t="shared" si="120"/>
        <v>3.5353074087941194</v>
      </c>
      <c r="D1308" s="2">
        <f t="shared" si="116"/>
        <v>3.516175329676912</v>
      </c>
      <c r="E1308" s="2">
        <f t="shared" ref="E1308:E1371" si="121">C1308-D1308</f>
        <v>1.9132079117207379E-2</v>
      </c>
      <c r="F1308" s="2">
        <f t="shared" si="119"/>
        <v>1.7202895292931134E-2</v>
      </c>
      <c r="G1308" s="2">
        <f t="shared" si="117"/>
        <v>1.9291838242762455E-3</v>
      </c>
      <c r="H1308" s="2" t="str">
        <f t="shared" si="118"/>
        <v>Sell</v>
      </c>
    </row>
    <row r="1309" spans="1:8" ht="13.5" x14ac:dyDescent="0.25">
      <c r="A1309" s="3">
        <f>TITRES_STAT!B1312</f>
        <v>44218</v>
      </c>
      <c r="B1309" s="5">
        <f>TITRES_STAT!D1312</f>
        <v>3.38</v>
      </c>
      <c r="C1309" s="2">
        <f t="shared" si="120"/>
        <v>3.5344908843642546</v>
      </c>
      <c r="D1309" s="2">
        <f t="shared" ref="D1309:D1372" si="122">$D$4*B1309+(1-$D$4)*D1308</f>
        <v>3.5060882682193633</v>
      </c>
      <c r="E1309" s="2">
        <f t="shared" si="121"/>
        <v>2.8402616144891368E-2</v>
      </c>
      <c r="F1309" s="2">
        <f t="shared" si="119"/>
        <v>1.9442839463323182E-2</v>
      </c>
      <c r="G1309" s="2">
        <f t="shared" si="117"/>
        <v>8.9597766815681865E-3</v>
      </c>
      <c r="H1309" s="2" t="str">
        <f t="shared" si="118"/>
        <v>Sell</v>
      </c>
    </row>
    <row r="1310" spans="1:8" ht="13.5" x14ac:dyDescent="0.25">
      <c r="A1310" s="3">
        <f>TITRES_STAT!B1313</f>
        <v>44221</v>
      </c>
      <c r="B1310" s="5">
        <f>TITRES_STAT!D1313</f>
        <v>3.38</v>
      </c>
      <c r="C1310" s="2">
        <f t="shared" si="120"/>
        <v>3.5337999790774459</v>
      </c>
      <c r="D1310" s="2">
        <f t="shared" si="122"/>
        <v>3.4967483964994104</v>
      </c>
      <c r="E1310" s="2">
        <f t="shared" si="121"/>
        <v>3.7051582578035536E-2</v>
      </c>
      <c r="F1310" s="2">
        <f t="shared" si="119"/>
        <v>2.2964588086265655E-2</v>
      </c>
      <c r="G1310" s="2">
        <f t="shared" si="117"/>
        <v>1.408699449176988E-2</v>
      </c>
      <c r="H1310" s="2" t="str">
        <f t="shared" si="118"/>
        <v>Sell</v>
      </c>
    </row>
    <row r="1311" spans="1:8" ht="13.5" x14ac:dyDescent="0.25">
      <c r="A1311" s="3">
        <f>TITRES_STAT!B1314</f>
        <v>44222</v>
      </c>
      <c r="B1311" s="5">
        <f>TITRES_STAT!D1314</f>
        <v>3.38</v>
      </c>
      <c r="C1311" s="2">
        <f t="shared" si="120"/>
        <v>3.5332153669116848</v>
      </c>
      <c r="D1311" s="2">
        <f t="shared" si="122"/>
        <v>3.4881003671290838</v>
      </c>
      <c r="E1311" s="2">
        <f t="shared" si="121"/>
        <v>4.5114999782601028E-2</v>
      </c>
      <c r="F1311" s="2">
        <f t="shared" si="119"/>
        <v>2.739467042553273E-2</v>
      </c>
      <c r="G1311" s="2">
        <f t="shared" si="117"/>
        <v>1.7720329357068298E-2</v>
      </c>
      <c r="H1311" s="2" t="str">
        <f t="shared" si="118"/>
        <v>Sell</v>
      </c>
    </row>
    <row r="1312" spans="1:8" ht="13.5" x14ac:dyDescent="0.25">
      <c r="A1312" s="3">
        <f>TITRES_STAT!B1315</f>
        <v>44223</v>
      </c>
      <c r="B1312" s="5">
        <f>TITRES_STAT!D1315</f>
        <v>3.28</v>
      </c>
      <c r="C1312" s="2">
        <f t="shared" si="120"/>
        <v>3.5327206950791177</v>
      </c>
      <c r="D1312" s="2">
        <f t="shared" si="122"/>
        <v>3.4726855251195223</v>
      </c>
      <c r="E1312" s="2">
        <f t="shared" si="121"/>
        <v>6.0035169959595347E-2</v>
      </c>
      <c r="F1312" s="2">
        <f t="shared" si="119"/>
        <v>3.3922770332345253E-2</v>
      </c>
      <c r="G1312" s="2">
        <f t="shared" si="117"/>
        <v>2.6112399627250094E-2</v>
      </c>
      <c r="H1312" s="2" t="str">
        <f t="shared" si="118"/>
        <v>Sell</v>
      </c>
    </row>
    <row r="1313" spans="1:8" ht="13.5" x14ac:dyDescent="0.25">
      <c r="A1313" s="3">
        <f>TITRES_STAT!B1316</f>
        <v>44224</v>
      </c>
      <c r="B1313" s="5">
        <f>TITRES_STAT!D1316</f>
        <v>3.28</v>
      </c>
      <c r="C1313" s="2">
        <f t="shared" si="120"/>
        <v>3.5323021266054071</v>
      </c>
      <c r="D1313" s="2">
        <f t="shared" si="122"/>
        <v>3.4584125232588172</v>
      </c>
      <c r="E1313" s="2">
        <f t="shared" si="121"/>
        <v>7.3889603346589894E-2</v>
      </c>
      <c r="F1313" s="2">
        <f t="shared" si="119"/>
        <v>4.1916136935194179E-2</v>
      </c>
      <c r="G1313" s="2">
        <f t="shared" si="117"/>
        <v>3.1973466411395715E-2</v>
      </c>
      <c r="H1313" s="2" t="str">
        <f t="shared" si="118"/>
        <v>Sell</v>
      </c>
    </row>
    <row r="1314" spans="1:8" ht="13.5" x14ac:dyDescent="0.25">
      <c r="A1314" s="3">
        <f>TITRES_STAT!B1317</f>
        <v>44225</v>
      </c>
      <c r="B1314" s="5">
        <f>TITRES_STAT!D1317</f>
        <v>3.28</v>
      </c>
      <c r="C1314" s="2">
        <f t="shared" si="120"/>
        <v>3.5319479532814984</v>
      </c>
      <c r="D1314" s="2">
        <f t="shared" si="122"/>
        <v>3.4451967807952011</v>
      </c>
      <c r="E1314" s="2">
        <f t="shared" si="121"/>
        <v>8.6751172486297268E-2</v>
      </c>
      <c r="F1314" s="2">
        <f t="shared" si="119"/>
        <v>5.0883144045414802E-2</v>
      </c>
      <c r="G1314" s="2">
        <f t="shared" si="117"/>
        <v>3.5868028440882466E-2</v>
      </c>
      <c r="H1314" s="2" t="str">
        <f t="shared" si="118"/>
        <v>Sell</v>
      </c>
    </row>
    <row r="1315" spans="1:8" ht="13.5" x14ac:dyDescent="0.25">
      <c r="A1315" s="3">
        <f>TITRES_STAT!B1318</f>
        <v>44228</v>
      </c>
      <c r="B1315" s="5">
        <f>TITRES_STAT!D1318</f>
        <v>3.28</v>
      </c>
      <c r="C1315" s="2">
        <f t="shared" si="120"/>
        <v>3.5316482681612675</v>
      </c>
      <c r="D1315" s="2">
        <f t="shared" si="122"/>
        <v>3.432959982217779</v>
      </c>
      <c r="E1315" s="2">
        <f t="shared" si="121"/>
        <v>9.8688285943488552E-2</v>
      </c>
      <c r="F1315" s="2">
        <f t="shared" si="119"/>
        <v>6.0444172425029558E-2</v>
      </c>
      <c r="G1315" s="2">
        <f t="shared" si="117"/>
        <v>3.8244113518458994E-2</v>
      </c>
      <c r="H1315" s="2" t="str">
        <f t="shared" si="118"/>
        <v>Sell</v>
      </c>
    </row>
    <row r="1316" spans="1:8" ht="13.5" x14ac:dyDescent="0.25">
      <c r="A1316" s="3">
        <f>TITRES_STAT!B1319</f>
        <v>44229</v>
      </c>
      <c r="B1316" s="5">
        <f>TITRES_STAT!D1319</f>
        <v>3.28</v>
      </c>
      <c r="C1316" s="2">
        <f t="shared" si="120"/>
        <v>3.5313946884441494</v>
      </c>
      <c r="D1316" s="2">
        <f t="shared" si="122"/>
        <v>3.4216296131646105</v>
      </c>
      <c r="E1316" s="2">
        <f t="shared" si="121"/>
        <v>0.10976507527953894</v>
      </c>
      <c r="F1316" s="2">
        <f t="shared" si="119"/>
        <v>7.0308352995931439E-2</v>
      </c>
      <c r="G1316" s="2">
        <f t="shared" ref="G1316:G1379" si="123">E1316-F1316</f>
        <v>3.9456722283607498E-2</v>
      </c>
      <c r="H1316" s="2" t="str">
        <f t="shared" ref="H1316:H1379" si="124">IF(G1316&lt;0,"Hold","Sell")</f>
        <v>Sell</v>
      </c>
    </row>
    <row r="1317" spans="1:8" ht="13.5" x14ac:dyDescent="0.25">
      <c r="A1317" s="3">
        <f>TITRES_STAT!B1320</f>
        <v>44230</v>
      </c>
      <c r="B1317" s="5">
        <f>TITRES_STAT!D1320</f>
        <v>3.28</v>
      </c>
      <c r="C1317" s="2">
        <f t="shared" si="120"/>
        <v>3.5311801209912033</v>
      </c>
      <c r="D1317" s="2">
        <f t="shared" si="122"/>
        <v>3.4111385307079729</v>
      </c>
      <c r="E1317" s="2">
        <f t="shared" si="121"/>
        <v>0.12004159028323036</v>
      </c>
      <c r="F1317" s="2">
        <f t="shared" ref="F1317:F1380" si="125">(E1317*(2/(10)))+((1-(2/10))*F1316)</f>
        <v>8.0255000453391234E-2</v>
      </c>
      <c r="G1317" s="2">
        <f t="shared" si="123"/>
        <v>3.9786589829839125E-2</v>
      </c>
      <c r="H1317" s="2" t="str">
        <f t="shared" si="124"/>
        <v>Sell</v>
      </c>
    </row>
    <row r="1318" spans="1:8" ht="13.5" x14ac:dyDescent="0.25">
      <c r="A1318" s="3">
        <f>TITRES_STAT!B1321</f>
        <v>44231</v>
      </c>
      <c r="B1318" s="5">
        <f>TITRES_STAT!D1321</f>
        <v>3.28</v>
      </c>
      <c r="C1318" s="2">
        <f t="shared" si="120"/>
        <v>3.5309985639156336</v>
      </c>
      <c r="D1318" s="2">
        <f t="shared" si="122"/>
        <v>3.4014245654703452</v>
      </c>
      <c r="E1318" s="2">
        <f t="shared" si="121"/>
        <v>0.12957399844528839</v>
      </c>
      <c r="F1318" s="2">
        <f t="shared" si="125"/>
        <v>9.011880005177067E-2</v>
      </c>
      <c r="G1318" s="2">
        <f t="shared" si="123"/>
        <v>3.9455198393517715E-2</v>
      </c>
      <c r="H1318" s="2" t="str">
        <f t="shared" si="124"/>
        <v>Sell</v>
      </c>
    </row>
    <row r="1319" spans="1:8" ht="13.5" x14ac:dyDescent="0.25">
      <c r="A1319" s="3">
        <f>TITRES_STAT!B1322</f>
        <v>44232</v>
      </c>
      <c r="B1319" s="5">
        <f>TITRES_STAT!D1322</f>
        <v>3.28</v>
      </c>
      <c r="C1319" s="2">
        <f t="shared" si="120"/>
        <v>3.5077680156209206</v>
      </c>
      <c r="D1319" s="2">
        <f t="shared" si="122"/>
        <v>3.3924301532132826</v>
      </c>
      <c r="E1319" s="2">
        <f t="shared" si="121"/>
        <v>0.11533786240763799</v>
      </c>
      <c r="F1319" s="2">
        <f t="shared" si="125"/>
        <v>9.516261252294414E-2</v>
      </c>
      <c r="G1319" s="2">
        <f t="shared" si="123"/>
        <v>2.0175249884693852E-2</v>
      </c>
      <c r="H1319" s="2" t="str">
        <f t="shared" si="124"/>
        <v>Sell</v>
      </c>
    </row>
    <row r="1320" spans="1:8" ht="13.5" x14ac:dyDescent="0.25">
      <c r="A1320" s="3">
        <f>TITRES_STAT!B1323</f>
        <v>44235</v>
      </c>
      <c r="B1320" s="5">
        <f>TITRES_STAT!D1323</f>
        <v>3.28</v>
      </c>
      <c r="C1320" s="2">
        <f t="shared" si="120"/>
        <v>3.4881113978330864</v>
      </c>
      <c r="D1320" s="2">
        <f t="shared" si="122"/>
        <v>3.3841019937160026</v>
      </c>
      <c r="E1320" s="2">
        <f t="shared" si="121"/>
        <v>0.10400940411708381</v>
      </c>
      <c r="F1320" s="2">
        <f t="shared" si="125"/>
        <v>9.6931970841772075E-2</v>
      </c>
      <c r="G1320" s="2">
        <f t="shared" si="123"/>
        <v>7.0774332753117397E-3</v>
      </c>
      <c r="H1320" s="2" t="str">
        <f t="shared" si="124"/>
        <v>Sell</v>
      </c>
    </row>
    <row r="1321" spans="1:8" ht="13.5" x14ac:dyDescent="0.25">
      <c r="A1321" s="3">
        <f>TITRES_STAT!B1324</f>
        <v>44236</v>
      </c>
      <c r="B1321" s="5">
        <f>TITRES_STAT!D1324</f>
        <v>3.28</v>
      </c>
      <c r="C1321" s="2">
        <f t="shared" si="120"/>
        <v>3.4714788750895345</v>
      </c>
      <c r="D1321" s="2">
        <f t="shared" si="122"/>
        <v>3.3763907349222246</v>
      </c>
      <c r="E1321" s="2">
        <f t="shared" si="121"/>
        <v>9.508814016730982E-2</v>
      </c>
      <c r="F1321" s="2">
        <f t="shared" si="125"/>
        <v>9.6563204706879624E-2</v>
      </c>
      <c r="G1321" s="2">
        <f t="shared" si="123"/>
        <v>-1.4750645395698037E-3</v>
      </c>
      <c r="H1321" s="2" t="str">
        <f t="shared" si="124"/>
        <v>Hold</v>
      </c>
    </row>
    <row r="1322" spans="1:8" ht="13.5" x14ac:dyDescent="0.25">
      <c r="A1322" s="3">
        <f>TITRES_STAT!B1325</f>
        <v>44237</v>
      </c>
      <c r="B1322" s="5">
        <f>TITRES_STAT!D1325</f>
        <v>3.28</v>
      </c>
      <c r="C1322" s="2">
        <f t="shared" si="120"/>
        <v>3.4420205866142215</v>
      </c>
      <c r="D1322" s="2">
        <f t="shared" si="122"/>
        <v>3.3692506804835416</v>
      </c>
      <c r="E1322" s="2">
        <f t="shared" si="121"/>
        <v>7.2769906130679907E-2</v>
      </c>
      <c r="F1322" s="2">
        <f t="shared" si="125"/>
        <v>9.1804544991639689E-2</v>
      </c>
      <c r="G1322" s="2">
        <f t="shared" si="123"/>
        <v>-1.9034638860959782E-2</v>
      </c>
      <c r="H1322" s="2" t="str">
        <f t="shared" si="124"/>
        <v>Hold</v>
      </c>
    </row>
    <row r="1323" spans="1:8" ht="13.5" x14ac:dyDescent="0.25">
      <c r="A1323" s="3">
        <f>TITRES_STAT!B1326</f>
        <v>44238</v>
      </c>
      <c r="B1323" s="5">
        <f>TITRES_STAT!D1326</f>
        <v>3.28</v>
      </c>
      <c r="C1323" s="2">
        <f t="shared" si="120"/>
        <v>3.417094342519726</v>
      </c>
      <c r="D1323" s="2">
        <f t="shared" si="122"/>
        <v>3.3626395189662421</v>
      </c>
      <c r="E1323" s="2">
        <f t="shared" si="121"/>
        <v>5.4454823553483855E-2</v>
      </c>
      <c r="F1323" s="2">
        <f t="shared" si="125"/>
        <v>8.4334600704008528E-2</v>
      </c>
      <c r="G1323" s="2">
        <f t="shared" si="123"/>
        <v>-2.9879777150524672E-2</v>
      </c>
      <c r="H1323" s="2" t="str">
        <f t="shared" si="124"/>
        <v>Hold</v>
      </c>
    </row>
    <row r="1324" spans="1:8" ht="13.5" x14ac:dyDescent="0.25">
      <c r="A1324" s="3">
        <f>TITRES_STAT!B1327</f>
        <v>44239</v>
      </c>
      <c r="B1324" s="5">
        <f>TITRES_STAT!D1327</f>
        <v>3.28</v>
      </c>
      <c r="C1324" s="2">
        <f t="shared" si="120"/>
        <v>3.3960029052089991</v>
      </c>
      <c r="D1324" s="2">
        <f t="shared" si="122"/>
        <v>3.3565180731168911</v>
      </c>
      <c r="E1324" s="2">
        <f t="shared" si="121"/>
        <v>3.9484832092107958E-2</v>
      </c>
      <c r="F1324" s="2">
        <f t="shared" si="125"/>
        <v>7.5364646981628425E-2</v>
      </c>
      <c r="G1324" s="2">
        <f t="shared" si="123"/>
        <v>-3.5879814889520467E-2</v>
      </c>
      <c r="H1324" s="2" t="str">
        <f t="shared" si="124"/>
        <v>Hold</v>
      </c>
    </row>
    <row r="1325" spans="1:8" ht="13.5" x14ac:dyDescent="0.25">
      <c r="A1325" s="3">
        <f>TITRES_STAT!B1328</f>
        <v>44242</v>
      </c>
      <c r="B1325" s="5">
        <f>TITRES_STAT!D1328</f>
        <v>3.28</v>
      </c>
      <c r="C1325" s="2">
        <f t="shared" si="120"/>
        <v>3.3781563044076148</v>
      </c>
      <c r="D1325" s="2">
        <f t="shared" si="122"/>
        <v>3.3508500677008253</v>
      </c>
      <c r="E1325" s="2">
        <f t="shared" si="121"/>
        <v>2.7306236706789555E-2</v>
      </c>
      <c r="F1325" s="2">
        <f t="shared" si="125"/>
        <v>6.5752964926660662E-2</v>
      </c>
      <c r="G1325" s="2">
        <f t="shared" si="123"/>
        <v>-3.8446728219871107E-2</v>
      </c>
      <c r="H1325" s="2" t="str">
        <f t="shared" si="124"/>
        <v>Hold</v>
      </c>
    </row>
    <row r="1326" spans="1:8" ht="13.5" x14ac:dyDescent="0.25">
      <c r="A1326" s="3">
        <f>TITRES_STAT!B1329</f>
        <v>44243</v>
      </c>
      <c r="B1326" s="5">
        <f>TITRES_STAT!D1329</f>
        <v>3.28</v>
      </c>
      <c r="C1326" s="2">
        <f t="shared" si="120"/>
        <v>3.363055334498751</v>
      </c>
      <c r="D1326" s="2">
        <f t="shared" si="122"/>
        <v>3.3456019145378013</v>
      </c>
      <c r="E1326" s="2">
        <f t="shared" si="121"/>
        <v>1.7453419960949734E-2</v>
      </c>
      <c r="F1326" s="2">
        <f t="shared" si="125"/>
        <v>5.6093055933518481E-2</v>
      </c>
      <c r="G1326" s="2">
        <f t="shared" si="123"/>
        <v>-3.8639635972568746E-2</v>
      </c>
      <c r="H1326" s="2" t="str">
        <f t="shared" si="124"/>
        <v>Hold</v>
      </c>
    </row>
    <row r="1327" spans="1:8" ht="13.5" x14ac:dyDescent="0.25">
      <c r="A1327" s="3">
        <f>TITRES_STAT!B1330</f>
        <v>44244</v>
      </c>
      <c r="B1327" s="5">
        <f>TITRES_STAT!D1330</f>
        <v>3.28</v>
      </c>
      <c r="C1327" s="2">
        <f t="shared" si="120"/>
        <v>3.3502775907297124</v>
      </c>
      <c r="D1327" s="2">
        <f t="shared" si="122"/>
        <v>3.3407425134609272</v>
      </c>
      <c r="E1327" s="2">
        <f t="shared" si="121"/>
        <v>9.5350772687852192E-3</v>
      </c>
      <c r="F1327" s="2">
        <f t="shared" si="125"/>
        <v>4.6781460200571834E-2</v>
      </c>
      <c r="G1327" s="2">
        <f t="shared" si="123"/>
        <v>-3.7246382931786615E-2</v>
      </c>
      <c r="H1327" s="2" t="str">
        <f t="shared" si="124"/>
        <v>Hold</v>
      </c>
    </row>
    <row r="1328" spans="1:8" ht="13.5" x14ac:dyDescent="0.25">
      <c r="A1328" s="3">
        <f>TITRES_STAT!B1331</f>
        <v>44245</v>
      </c>
      <c r="B1328" s="5">
        <f>TITRES_STAT!D1331</f>
        <v>3.28</v>
      </c>
      <c r="C1328" s="2">
        <f t="shared" si="120"/>
        <v>3.3394656536943721</v>
      </c>
      <c r="D1328" s="2">
        <f t="shared" si="122"/>
        <v>3.3362430680193773</v>
      </c>
      <c r="E1328" s="2">
        <f t="shared" si="121"/>
        <v>3.2225856749947823E-3</v>
      </c>
      <c r="F1328" s="2">
        <f t="shared" si="125"/>
        <v>3.8069685295456422E-2</v>
      </c>
      <c r="G1328" s="2">
        <f t="shared" si="123"/>
        <v>-3.484709962046164E-2</v>
      </c>
      <c r="H1328" s="2" t="str">
        <f t="shared" si="124"/>
        <v>Hold</v>
      </c>
    </row>
    <row r="1329" spans="1:8" ht="13.5" x14ac:dyDescent="0.25">
      <c r="A1329" s="3">
        <f>TITRES_STAT!B1332</f>
        <v>44246</v>
      </c>
      <c r="B1329" s="5">
        <f>TITRES_STAT!D1332</f>
        <v>3.28</v>
      </c>
      <c r="C1329" s="2">
        <f t="shared" si="120"/>
        <v>3.3303170915875455</v>
      </c>
      <c r="D1329" s="2">
        <f t="shared" si="122"/>
        <v>3.3320769148327569</v>
      </c>
      <c r="E1329" s="2">
        <f t="shared" si="121"/>
        <v>-1.7598232452114004E-3</v>
      </c>
      <c r="F1329" s="2">
        <f t="shared" si="125"/>
        <v>3.0103783587322859E-2</v>
      </c>
      <c r="G1329" s="2">
        <f t="shared" si="123"/>
        <v>-3.1863606832534259E-2</v>
      </c>
      <c r="H1329" s="2" t="str">
        <f t="shared" si="124"/>
        <v>Hold</v>
      </c>
    </row>
    <row r="1330" spans="1:8" ht="13.5" x14ac:dyDescent="0.25">
      <c r="A1330" s="3">
        <f>TITRES_STAT!B1333</f>
        <v>44249</v>
      </c>
      <c r="B1330" s="5">
        <f>TITRES_STAT!D1333</f>
        <v>3.28</v>
      </c>
      <c r="C1330" s="2">
        <f t="shared" si="120"/>
        <v>3.322576000574077</v>
      </c>
      <c r="D1330" s="2">
        <f t="shared" si="122"/>
        <v>3.3282193655858863</v>
      </c>
      <c r="E1330" s="2">
        <f t="shared" si="121"/>
        <v>-5.6433650118092871E-3</v>
      </c>
      <c r="F1330" s="2">
        <f t="shared" si="125"/>
        <v>2.2954353867496433E-2</v>
      </c>
      <c r="G1330" s="2">
        <f t="shared" si="123"/>
        <v>-2.859771887930572E-2</v>
      </c>
      <c r="H1330" s="2" t="str">
        <f t="shared" si="124"/>
        <v>Hold</v>
      </c>
    </row>
    <row r="1331" spans="1:8" ht="13.5" x14ac:dyDescent="0.25">
      <c r="A1331" s="3">
        <f>TITRES_STAT!B1334</f>
        <v>44250</v>
      </c>
      <c r="B1331" s="5">
        <f>TITRES_STAT!D1334</f>
        <v>3.28</v>
      </c>
      <c r="C1331" s="2">
        <f t="shared" si="120"/>
        <v>3.3160258466396035</v>
      </c>
      <c r="D1331" s="2">
        <f t="shared" si="122"/>
        <v>3.3246475607276724</v>
      </c>
      <c r="E1331" s="2">
        <f t="shared" si="121"/>
        <v>-8.6217140880688881E-3</v>
      </c>
      <c r="F1331" s="2">
        <f t="shared" si="125"/>
        <v>1.6639140276383368E-2</v>
      </c>
      <c r="G1331" s="2">
        <f t="shared" si="123"/>
        <v>-2.5260854364452256E-2</v>
      </c>
      <c r="H1331" s="2" t="str">
        <f t="shared" si="124"/>
        <v>Hold</v>
      </c>
    </row>
    <row r="1332" spans="1:8" ht="13.5" x14ac:dyDescent="0.25">
      <c r="A1332" s="3">
        <f>TITRES_STAT!B1335</f>
        <v>44251</v>
      </c>
      <c r="B1332" s="5">
        <f>TITRES_STAT!D1335</f>
        <v>3.28</v>
      </c>
      <c r="C1332" s="2">
        <f t="shared" si="120"/>
        <v>3.310483408695049</v>
      </c>
      <c r="D1332" s="2">
        <f t="shared" si="122"/>
        <v>3.3213403340071044</v>
      </c>
      <c r="E1332" s="2">
        <f t="shared" si="121"/>
        <v>-1.0856925312055399E-2</v>
      </c>
      <c r="F1332" s="2">
        <f t="shared" si="125"/>
        <v>1.1139927158695615E-2</v>
      </c>
      <c r="G1332" s="2">
        <f t="shared" si="123"/>
        <v>-2.1996852470751012E-2</v>
      </c>
      <c r="H1332" s="2" t="str">
        <f t="shared" si="124"/>
        <v>Hold</v>
      </c>
    </row>
    <row r="1333" spans="1:8" ht="13.5" x14ac:dyDescent="0.25">
      <c r="A1333" s="3">
        <f>TITRES_STAT!B1336</f>
        <v>44252</v>
      </c>
      <c r="B1333" s="5">
        <f>TITRES_STAT!D1336</f>
        <v>3.28</v>
      </c>
      <c r="C1333" s="2">
        <f t="shared" si="120"/>
        <v>3.3057936535111954</v>
      </c>
      <c r="D1333" s="2">
        <f t="shared" si="122"/>
        <v>3.3182780870436153</v>
      </c>
      <c r="E1333" s="2">
        <f t="shared" si="121"/>
        <v>-1.2484433532419903E-2</v>
      </c>
      <c r="F1333" s="2">
        <f t="shared" si="125"/>
        <v>6.4150550204725119E-3</v>
      </c>
      <c r="G1333" s="2">
        <f t="shared" si="123"/>
        <v>-1.8899488552892415E-2</v>
      </c>
      <c r="H1333" s="2" t="str">
        <f t="shared" si="124"/>
        <v>Hold</v>
      </c>
    </row>
    <row r="1334" spans="1:8" ht="13.5" x14ac:dyDescent="0.25">
      <c r="A1334" s="3">
        <f>TITRES_STAT!B1337</f>
        <v>44253</v>
      </c>
      <c r="B1334" s="5">
        <f>TITRES_STAT!D1337</f>
        <v>3.28</v>
      </c>
      <c r="C1334" s="2">
        <f t="shared" si="120"/>
        <v>3.3018253991248576</v>
      </c>
      <c r="D1334" s="2">
        <f t="shared" si="122"/>
        <v>3.3154426731885329</v>
      </c>
      <c r="E1334" s="2">
        <f t="shared" si="121"/>
        <v>-1.36172740636753E-2</v>
      </c>
      <c r="F1334" s="2">
        <f t="shared" si="125"/>
        <v>2.4085892036429498E-3</v>
      </c>
      <c r="G1334" s="2">
        <f t="shared" si="123"/>
        <v>-1.6025863267318249E-2</v>
      </c>
      <c r="H1334" s="2" t="str">
        <f t="shared" si="124"/>
        <v>Hold</v>
      </c>
    </row>
    <row r="1335" spans="1:8" ht="13.5" x14ac:dyDescent="0.25">
      <c r="A1335" s="3">
        <f>TITRES_STAT!B1338</f>
        <v>44256</v>
      </c>
      <c r="B1335" s="5">
        <f>TITRES_STAT!D1338</f>
        <v>3.28</v>
      </c>
      <c r="C1335" s="2">
        <f t="shared" si="120"/>
        <v>3.298467645413341</v>
      </c>
      <c r="D1335" s="2">
        <f t="shared" si="122"/>
        <v>3.3128172899893826</v>
      </c>
      <c r="E1335" s="2">
        <f t="shared" si="121"/>
        <v>-1.4349644576041598E-2</v>
      </c>
      <c r="F1335" s="2">
        <f t="shared" si="125"/>
        <v>-9.4305755229395966E-4</v>
      </c>
      <c r="G1335" s="2">
        <f t="shared" si="123"/>
        <v>-1.3406587023747639E-2</v>
      </c>
      <c r="H1335" s="2" t="str">
        <f t="shared" si="124"/>
        <v>Hold</v>
      </c>
    </row>
    <row r="1336" spans="1:8" ht="13.5" x14ac:dyDescent="0.25">
      <c r="A1336" s="3">
        <f>TITRES_STAT!B1339</f>
        <v>44257</v>
      </c>
      <c r="B1336" s="5">
        <f>TITRES_STAT!D1339</f>
        <v>3.28</v>
      </c>
      <c r="C1336" s="2">
        <f t="shared" si="120"/>
        <v>3.2956264691959039</v>
      </c>
      <c r="D1336" s="2">
        <f t="shared" si="122"/>
        <v>3.310386379619799</v>
      </c>
      <c r="E1336" s="2">
        <f t="shared" si="121"/>
        <v>-1.4759910423895128E-2</v>
      </c>
      <c r="F1336" s="2">
        <f t="shared" si="125"/>
        <v>-3.7064281266141938E-3</v>
      </c>
      <c r="G1336" s="2">
        <f t="shared" si="123"/>
        <v>-1.1053482297280934E-2</v>
      </c>
      <c r="H1336" s="2" t="str">
        <f t="shared" si="124"/>
        <v>Hold</v>
      </c>
    </row>
    <row r="1337" spans="1:8" ht="13.5" x14ac:dyDescent="0.25">
      <c r="A1337" s="3">
        <f>TITRES_STAT!B1340</f>
        <v>44258</v>
      </c>
      <c r="B1337" s="5">
        <f>TITRES_STAT!D1340</f>
        <v>3.28</v>
      </c>
      <c r="C1337" s="2">
        <f t="shared" si="120"/>
        <v>3.2932223970119185</v>
      </c>
      <c r="D1337" s="2">
        <f t="shared" si="122"/>
        <v>3.3081355366849992</v>
      </c>
      <c r="E1337" s="2">
        <f t="shared" si="121"/>
        <v>-1.4913139673080611E-2</v>
      </c>
      <c r="F1337" s="2">
        <f t="shared" si="125"/>
        <v>-5.9477704359074774E-3</v>
      </c>
      <c r="G1337" s="2">
        <f t="shared" si="123"/>
        <v>-8.9653692371731326E-3</v>
      </c>
      <c r="H1337" s="2" t="str">
        <f t="shared" si="124"/>
        <v>Hold</v>
      </c>
    </row>
    <row r="1338" spans="1:8" ht="13.5" x14ac:dyDescent="0.25">
      <c r="A1338" s="3">
        <f>TITRES_STAT!B1341</f>
        <v>44259</v>
      </c>
      <c r="B1338" s="5">
        <f>TITRES_STAT!D1341</f>
        <v>3.35</v>
      </c>
      <c r="C1338" s="2">
        <f t="shared" si="120"/>
        <v>3.2911881820870081</v>
      </c>
      <c r="D1338" s="2">
        <f t="shared" si="122"/>
        <v>3.311236608041666</v>
      </c>
      <c r="E1338" s="2">
        <f t="shared" si="121"/>
        <v>-2.0048425954657834E-2</v>
      </c>
      <c r="F1338" s="2">
        <f t="shared" si="125"/>
        <v>-8.7679015396575494E-3</v>
      </c>
      <c r="G1338" s="2">
        <f t="shared" si="123"/>
        <v>-1.1280524415000284E-2</v>
      </c>
      <c r="H1338" s="2" t="str">
        <f t="shared" si="124"/>
        <v>Hold</v>
      </c>
    </row>
    <row r="1339" spans="1:8" ht="13.5" x14ac:dyDescent="0.25">
      <c r="A1339" s="3">
        <f>TITRES_STAT!B1342</f>
        <v>44260</v>
      </c>
      <c r="B1339" s="5">
        <f>TITRES_STAT!D1342</f>
        <v>3.35</v>
      </c>
      <c r="C1339" s="2">
        <f t="shared" si="120"/>
        <v>3.2894669233043916</v>
      </c>
      <c r="D1339" s="2">
        <f t="shared" si="122"/>
        <v>3.31410797040895</v>
      </c>
      <c r="E1339" s="2">
        <f t="shared" si="121"/>
        <v>-2.4641047104558389E-2</v>
      </c>
      <c r="F1339" s="2">
        <f t="shared" si="125"/>
        <v>-1.1942530652637718E-2</v>
      </c>
      <c r="G1339" s="2">
        <f t="shared" si="123"/>
        <v>-1.2698516451920671E-2</v>
      </c>
      <c r="H1339" s="2" t="str">
        <f t="shared" si="124"/>
        <v>Hold</v>
      </c>
    </row>
    <row r="1340" spans="1:8" ht="13.5" x14ac:dyDescent="0.25">
      <c r="A1340" s="3">
        <f>TITRES_STAT!B1343</f>
        <v>44263</v>
      </c>
      <c r="B1340" s="5">
        <f>TITRES_STAT!D1343</f>
        <v>3.35</v>
      </c>
      <c r="C1340" s="2">
        <f t="shared" si="120"/>
        <v>3.2880104735652544</v>
      </c>
      <c r="D1340" s="2">
        <f t="shared" si="122"/>
        <v>3.3167666392675463</v>
      </c>
      <c r="E1340" s="2">
        <f t="shared" si="121"/>
        <v>-2.8756165702291892E-2</v>
      </c>
      <c r="F1340" s="2">
        <f t="shared" si="125"/>
        <v>-1.5305257662568555E-2</v>
      </c>
      <c r="G1340" s="2">
        <f t="shared" si="123"/>
        <v>-1.3450908039723337E-2</v>
      </c>
      <c r="H1340" s="2" t="str">
        <f t="shared" si="124"/>
        <v>Hold</v>
      </c>
    </row>
    <row r="1341" spans="1:8" ht="13.5" x14ac:dyDescent="0.25">
      <c r="A1341" s="3">
        <f>TITRES_STAT!B1344</f>
        <v>44264</v>
      </c>
      <c r="B1341" s="5">
        <f>TITRES_STAT!D1344</f>
        <v>3.35</v>
      </c>
      <c r="C1341" s="2">
        <f t="shared" si="120"/>
        <v>3.2867780930167538</v>
      </c>
      <c r="D1341" s="2">
        <f t="shared" si="122"/>
        <v>3.3192283696921723</v>
      </c>
      <c r="E1341" s="2">
        <f t="shared" si="121"/>
        <v>-3.2450276675418444E-2</v>
      </c>
      <c r="F1341" s="2">
        <f t="shared" si="125"/>
        <v>-1.8734261465138534E-2</v>
      </c>
      <c r="G1341" s="2">
        <f t="shared" si="123"/>
        <v>-1.371601521027991E-2</v>
      </c>
      <c r="H1341" s="2" t="str">
        <f t="shared" si="124"/>
        <v>Hold</v>
      </c>
    </row>
    <row r="1342" spans="1:8" ht="13.5" x14ac:dyDescent="0.25">
      <c r="A1342" s="3">
        <f>TITRES_STAT!B1345</f>
        <v>44265</v>
      </c>
      <c r="B1342" s="5">
        <f>TITRES_STAT!D1345</f>
        <v>3.35</v>
      </c>
      <c r="C1342" s="2">
        <f t="shared" si="120"/>
        <v>3.2857353094757147</v>
      </c>
      <c r="D1342" s="2">
        <f t="shared" si="122"/>
        <v>3.3215077497149741</v>
      </c>
      <c r="E1342" s="2">
        <f t="shared" si="121"/>
        <v>-3.5772440239259407E-2</v>
      </c>
      <c r="F1342" s="2">
        <f t="shared" si="125"/>
        <v>-2.2141897219962708E-2</v>
      </c>
      <c r="G1342" s="2">
        <f t="shared" si="123"/>
        <v>-1.3630543019296698E-2</v>
      </c>
      <c r="H1342" s="2" t="str">
        <f t="shared" si="124"/>
        <v>Hold</v>
      </c>
    </row>
    <row r="1343" spans="1:8" ht="13.5" x14ac:dyDescent="0.25">
      <c r="A1343" s="3">
        <f>TITRES_STAT!B1346</f>
        <v>44266</v>
      </c>
      <c r="B1343" s="5">
        <f>TITRES_STAT!D1346</f>
        <v>3.35</v>
      </c>
      <c r="C1343" s="2">
        <f t="shared" si="120"/>
        <v>3.2848529541717588</v>
      </c>
      <c r="D1343" s="2">
        <f t="shared" si="122"/>
        <v>3.3236182867731241</v>
      </c>
      <c r="E1343" s="2">
        <f t="shared" si="121"/>
        <v>-3.8765332601365277E-2</v>
      </c>
      <c r="F1343" s="2">
        <f t="shared" si="125"/>
        <v>-2.5466584296243225E-2</v>
      </c>
      <c r="G1343" s="2">
        <f t="shared" si="123"/>
        <v>-1.3298748305122052E-2</v>
      </c>
      <c r="H1343" s="2" t="str">
        <f t="shared" si="124"/>
        <v>Hold</v>
      </c>
    </row>
    <row r="1344" spans="1:8" ht="13.5" x14ac:dyDescent="0.25">
      <c r="A1344" s="3">
        <f>TITRES_STAT!B1347</f>
        <v>44267</v>
      </c>
      <c r="B1344" s="5">
        <f>TITRES_STAT!D1347</f>
        <v>3.35</v>
      </c>
      <c r="C1344" s="2">
        <f t="shared" si="120"/>
        <v>3.284106345837642</v>
      </c>
      <c r="D1344" s="2">
        <f t="shared" si="122"/>
        <v>3.3255724877528925</v>
      </c>
      <c r="E1344" s="2">
        <f t="shared" si="121"/>
        <v>-4.1466141915250443E-2</v>
      </c>
      <c r="F1344" s="2">
        <f t="shared" si="125"/>
        <v>-2.8666495820044671E-2</v>
      </c>
      <c r="G1344" s="2">
        <f t="shared" si="123"/>
        <v>-1.2799646095205772E-2</v>
      </c>
      <c r="H1344" s="2" t="str">
        <f t="shared" si="124"/>
        <v>Hold</v>
      </c>
    </row>
    <row r="1345" spans="1:8" ht="13.5" x14ac:dyDescent="0.25">
      <c r="A1345" s="3">
        <f>TITRES_STAT!B1348</f>
        <v>44270</v>
      </c>
      <c r="B1345" s="5">
        <f>TITRES_STAT!D1348</f>
        <v>3.35</v>
      </c>
      <c r="C1345" s="2">
        <f t="shared" si="120"/>
        <v>3.2834746003241588</v>
      </c>
      <c r="D1345" s="2">
        <f t="shared" si="122"/>
        <v>3.32738193310453</v>
      </c>
      <c r="E1345" s="2">
        <f t="shared" si="121"/>
        <v>-4.3907332780371178E-2</v>
      </c>
      <c r="F1345" s="2">
        <f t="shared" si="125"/>
        <v>-3.1714663212109973E-2</v>
      </c>
      <c r="G1345" s="2">
        <f t="shared" si="123"/>
        <v>-1.2192669568261205E-2</v>
      </c>
      <c r="H1345" s="2" t="str">
        <f t="shared" si="124"/>
        <v>Hold</v>
      </c>
    </row>
    <row r="1346" spans="1:8" ht="13.5" x14ac:dyDescent="0.25">
      <c r="A1346" s="3">
        <f>TITRES_STAT!B1349</f>
        <v>44271</v>
      </c>
      <c r="B1346" s="5">
        <f>TITRES_STAT!D1349</f>
        <v>3.35</v>
      </c>
      <c r="C1346" s="2">
        <f t="shared" si="120"/>
        <v>3.2829400464281346</v>
      </c>
      <c r="D1346" s="2">
        <f t="shared" si="122"/>
        <v>3.3290573454671573</v>
      </c>
      <c r="E1346" s="2">
        <f t="shared" si="121"/>
        <v>-4.6117299039022619E-2</v>
      </c>
      <c r="F1346" s="2">
        <f t="shared" si="125"/>
        <v>-3.4595190377492507E-2</v>
      </c>
      <c r="G1346" s="2">
        <f t="shared" si="123"/>
        <v>-1.1522108661530112E-2</v>
      </c>
      <c r="H1346" s="2" t="str">
        <f t="shared" si="124"/>
        <v>Hold</v>
      </c>
    </row>
    <row r="1347" spans="1:8" ht="13.5" x14ac:dyDescent="0.25">
      <c r="A1347" s="3">
        <f>TITRES_STAT!B1350</f>
        <v>44272</v>
      </c>
      <c r="B1347" s="5">
        <f>TITRES_STAT!D1350</f>
        <v>3.35</v>
      </c>
      <c r="C1347" s="2">
        <f t="shared" si="120"/>
        <v>3.282487731593037</v>
      </c>
      <c r="D1347" s="2">
        <f t="shared" si="122"/>
        <v>3.3306086532103305</v>
      </c>
      <c r="E1347" s="2">
        <f t="shared" si="121"/>
        <v>-4.8120921617293533E-2</v>
      </c>
      <c r="F1347" s="2">
        <f t="shared" si="125"/>
        <v>-3.7300336625452714E-2</v>
      </c>
      <c r="G1347" s="2">
        <f t="shared" si="123"/>
        <v>-1.0820584991840819E-2</v>
      </c>
      <c r="H1347" s="2" t="str">
        <f t="shared" si="124"/>
        <v>Hold</v>
      </c>
    </row>
    <row r="1348" spans="1:8" ht="13.5" x14ac:dyDescent="0.25">
      <c r="A1348" s="3">
        <f>TITRES_STAT!B1351</f>
        <v>44273</v>
      </c>
      <c r="B1348" s="5">
        <f>TITRES_STAT!D1351</f>
        <v>3.35</v>
      </c>
      <c r="C1348" s="2">
        <f t="shared" si="120"/>
        <v>3.2928742344248771</v>
      </c>
      <c r="D1348" s="2">
        <f t="shared" si="122"/>
        <v>3.3320450492688245</v>
      </c>
      <c r="E1348" s="2">
        <f t="shared" si="121"/>
        <v>-3.9170814843947355E-2</v>
      </c>
      <c r="F1348" s="2">
        <f t="shared" si="125"/>
        <v>-3.7674432269151639E-2</v>
      </c>
      <c r="G1348" s="2">
        <f t="shared" si="123"/>
        <v>-1.4963825747957155E-3</v>
      </c>
      <c r="H1348" s="2" t="str">
        <f t="shared" si="124"/>
        <v>Hold</v>
      </c>
    </row>
    <row r="1349" spans="1:8" ht="13.5" x14ac:dyDescent="0.25">
      <c r="A1349" s="3">
        <f>TITRES_STAT!B1352</f>
        <v>44274</v>
      </c>
      <c r="B1349" s="5">
        <f>TITRES_STAT!D1352</f>
        <v>3.35</v>
      </c>
      <c r="C1349" s="2">
        <f t="shared" si="120"/>
        <v>3.3016628137441266</v>
      </c>
      <c r="D1349" s="2">
        <f t="shared" si="122"/>
        <v>3.3333750456192819</v>
      </c>
      <c r="E1349" s="2">
        <f t="shared" si="121"/>
        <v>-3.1712231875155261E-2</v>
      </c>
      <c r="F1349" s="2">
        <f t="shared" si="125"/>
        <v>-3.6481992190352364E-2</v>
      </c>
      <c r="G1349" s="2">
        <f t="shared" si="123"/>
        <v>4.7697603151971024E-3</v>
      </c>
      <c r="H1349" s="2" t="str">
        <f t="shared" si="124"/>
        <v>Sell</v>
      </c>
    </row>
    <row r="1350" spans="1:8" ht="13.5" x14ac:dyDescent="0.25">
      <c r="A1350" s="3">
        <f>TITRES_STAT!B1353</f>
        <v>44277</v>
      </c>
      <c r="B1350" s="5">
        <f>TITRES_STAT!D1353</f>
        <v>3.35</v>
      </c>
      <c r="C1350" s="2">
        <f t="shared" si="120"/>
        <v>3.3090993039373378</v>
      </c>
      <c r="D1350" s="2">
        <f t="shared" si="122"/>
        <v>3.3346065237215572</v>
      </c>
      <c r="E1350" s="2">
        <f t="shared" si="121"/>
        <v>-2.5507219784219437E-2</v>
      </c>
      <c r="F1350" s="2">
        <f t="shared" si="125"/>
        <v>-3.4287037709125778E-2</v>
      </c>
      <c r="G1350" s="2">
        <f t="shared" si="123"/>
        <v>8.7798179249063413E-3</v>
      </c>
      <c r="H1350" s="2" t="str">
        <f t="shared" si="124"/>
        <v>Sell</v>
      </c>
    </row>
    <row r="1351" spans="1:8" ht="13.5" x14ac:dyDescent="0.25">
      <c r="A1351" s="3">
        <f>TITRES_STAT!B1354</f>
        <v>44278</v>
      </c>
      <c r="B1351" s="5">
        <f>TITRES_STAT!D1354</f>
        <v>3.35</v>
      </c>
      <c r="C1351" s="2">
        <f t="shared" si="120"/>
        <v>3.3153917187162087</v>
      </c>
      <c r="D1351" s="2">
        <f t="shared" si="122"/>
        <v>3.3357467812236639</v>
      </c>
      <c r="E1351" s="2">
        <f t="shared" si="121"/>
        <v>-2.0355062507455113E-2</v>
      </c>
      <c r="F1351" s="2">
        <f t="shared" si="125"/>
        <v>-3.1500642668791649E-2</v>
      </c>
      <c r="G1351" s="2">
        <f t="shared" si="123"/>
        <v>1.1145580161336537E-2</v>
      </c>
      <c r="H1351" s="2" t="str">
        <f t="shared" si="124"/>
        <v>Sell</v>
      </c>
    </row>
    <row r="1352" spans="1:8" ht="13.5" x14ac:dyDescent="0.25">
      <c r="A1352" s="3">
        <f>TITRES_STAT!B1355</f>
        <v>44279</v>
      </c>
      <c r="B1352" s="5">
        <f>TITRES_STAT!D1355</f>
        <v>3.35</v>
      </c>
      <c r="C1352" s="2">
        <f t="shared" si="120"/>
        <v>3.3207160696829456</v>
      </c>
      <c r="D1352" s="2">
        <f t="shared" si="122"/>
        <v>3.3368025752070962</v>
      </c>
      <c r="E1352" s="2">
        <f t="shared" si="121"/>
        <v>-1.6086505524150585E-2</v>
      </c>
      <c r="F1352" s="2">
        <f t="shared" si="125"/>
        <v>-2.8417815239863441E-2</v>
      </c>
      <c r="G1352" s="2">
        <f t="shared" si="123"/>
        <v>1.2331309715712856E-2</v>
      </c>
      <c r="H1352" s="2" t="str">
        <f t="shared" si="124"/>
        <v>Sell</v>
      </c>
    </row>
    <row r="1353" spans="1:8" ht="13.5" x14ac:dyDescent="0.25">
      <c r="A1353" s="3">
        <f>TITRES_STAT!B1356</f>
        <v>44280</v>
      </c>
      <c r="B1353" s="5">
        <f>TITRES_STAT!D1356</f>
        <v>3.35</v>
      </c>
      <c r="C1353" s="2">
        <f t="shared" si="120"/>
        <v>3.325221289731723</v>
      </c>
      <c r="D1353" s="2">
        <f t="shared" si="122"/>
        <v>3.3377801622287926</v>
      </c>
      <c r="E1353" s="2">
        <f t="shared" si="121"/>
        <v>-1.2558872497069551E-2</v>
      </c>
      <c r="F1353" s="2">
        <f t="shared" si="125"/>
        <v>-2.5246026691304664E-2</v>
      </c>
      <c r="G1353" s="2">
        <f t="shared" si="123"/>
        <v>1.2687154194235113E-2</v>
      </c>
      <c r="H1353" s="2" t="str">
        <f t="shared" si="124"/>
        <v>Sell</v>
      </c>
    </row>
    <row r="1354" spans="1:8" ht="13.5" x14ac:dyDescent="0.25">
      <c r="A1354" s="3">
        <f>TITRES_STAT!B1357</f>
        <v>44281</v>
      </c>
      <c r="B1354" s="5">
        <f>TITRES_STAT!D1357</f>
        <v>3.35</v>
      </c>
      <c r="C1354" s="2">
        <f t="shared" si="120"/>
        <v>3.3290333990037655</v>
      </c>
      <c r="D1354" s="2">
        <f t="shared" si="122"/>
        <v>3.3386853353970301</v>
      </c>
      <c r="E1354" s="2">
        <f t="shared" si="121"/>
        <v>-9.6519363932645597E-3</v>
      </c>
      <c r="F1354" s="2">
        <f t="shared" si="125"/>
        <v>-2.2127208631696645E-2</v>
      </c>
      <c r="G1354" s="2">
        <f t="shared" si="123"/>
        <v>1.2475272238432086E-2</v>
      </c>
      <c r="H1354" s="2" t="str">
        <f t="shared" si="124"/>
        <v>Sell</v>
      </c>
    </row>
    <row r="1355" spans="1:8" ht="13.5" x14ac:dyDescent="0.25">
      <c r="A1355" s="3">
        <f>TITRES_STAT!B1358</f>
        <v>44284</v>
      </c>
      <c r="B1355" s="5">
        <f>TITRES_STAT!D1358</f>
        <v>3.35</v>
      </c>
      <c r="C1355" s="2">
        <f t="shared" si="120"/>
        <v>3.3322590299262629</v>
      </c>
      <c r="D1355" s="2">
        <f t="shared" si="122"/>
        <v>3.3395234587009535</v>
      </c>
      <c r="E1355" s="2">
        <f t="shared" si="121"/>
        <v>-7.2644287746905789E-3</v>
      </c>
      <c r="F1355" s="2">
        <f t="shared" si="125"/>
        <v>-1.9154652660295434E-2</v>
      </c>
      <c r="G1355" s="2">
        <f t="shared" si="123"/>
        <v>1.1890223885604855E-2</v>
      </c>
      <c r="H1355" s="2" t="str">
        <f t="shared" si="124"/>
        <v>Sell</v>
      </c>
    </row>
    <row r="1356" spans="1:8" ht="13.5" x14ac:dyDescent="0.25">
      <c r="A1356" s="3">
        <f>TITRES_STAT!B1359</f>
        <v>44285</v>
      </c>
      <c r="B1356" s="5">
        <f>TITRES_STAT!D1359</f>
        <v>3.35</v>
      </c>
      <c r="C1356" s="2">
        <f t="shared" si="120"/>
        <v>3.334988409937607</v>
      </c>
      <c r="D1356" s="2">
        <f t="shared" si="122"/>
        <v>3.340299498797179</v>
      </c>
      <c r="E1356" s="2">
        <f t="shared" si="121"/>
        <v>-5.3110888595719885E-3</v>
      </c>
      <c r="F1356" s="2">
        <f t="shared" si="125"/>
        <v>-1.6385939900150748E-2</v>
      </c>
      <c r="G1356" s="2">
        <f t="shared" si="123"/>
        <v>1.1074851040578759E-2</v>
      </c>
      <c r="H1356" s="2" t="str">
        <f t="shared" si="124"/>
        <v>Sell</v>
      </c>
    </row>
    <row r="1357" spans="1:8" ht="13.5" x14ac:dyDescent="0.25">
      <c r="A1357" s="3">
        <f>TITRES_STAT!B1360</f>
        <v>44286</v>
      </c>
      <c r="B1357" s="5">
        <f>TITRES_STAT!D1360</f>
        <v>3.35</v>
      </c>
      <c r="C1357" s="2">
        <f t="shared" si="120"/>
        <v>3.3372978853318211</v>
      </c>
      <c r="D1357" s="2">
        <f t="shared" si="122"/>
        <v>3.3410180544418324</v>
      </c>
      <c r="E1357" s="2">
        <f t="shared" si="121"/>
        <v>-3.7201691100112733E-3</v>
      </c>
      <c r="F1357" s="2">
        <f t="shared" si="125"/>
        <v>-1.3852785742122854E-2</v>
      </c>
      <c r="G1357" s="2">
        <f t="shared" si="123"/>
        <v>1.0132616632111581E-2</v>
      </c>
      <c r="H1357" s="2" t="str">
        <f t="shared" si="124"/>
        <v>Sell</v>
      </c>
    </row>
    <row r="1358" spans="1:8" ht="13.5" x14ac:dyDescent="0.25">
      <c r="A1358" s="3">
        <f>TITRES_STAT!B1361</f>
        <v>44287</v>
      </c>
      <c r="B1358" s="5">
        <f>TITRES_STAT!D1361</f>
        <v>3.35</v>
      </c>
      <c r="C1358" s="2">
        <f t="shared" si="120"/>
        <v>3.339252056819233</v>
      </c>
      <c r="D1358" s="2">
        <f t="shared" si="122"/>
        <v>3.3416833837424371</v>
      </c>
      <c r="E1358" s="2">
        <f t="shared" si="121"/>
        <v>-2.4313269232041357E-3</v>
      </c>
      <c r="F1358" s="2">
        <f t="shared" si="125"/>
        <v>-1.1568493978339112E-2</v>
      </c>
      <c r="G1358" s="2">
        <f t="shared" si="123"/>
        <v>9.1371670551349763E-3</v>
      </c>
      <c r="H1358" s="2" t="str">
        <f t="shared" si="124"/>
        <v>Sell</v>
      </c>
    </row>
    <row r="1359" spans="1:8" ht="13.5" x14ac:dyDescent="0.25">
      <c r="A1359" s="3">
        <f>TITRES_STAT!B1362</f>
        <v>44288</v>
      </c>
      <c r="B1359" s="5">
        <f>TITRES_STAT!D1362</f>
        <v>3.35</v>
      </c>
      <c r="C1359" s="2">
        <f t="shared" ref="C1359:C1422" si="126">$C$4*B1349+C1358*(1-$C$4)</f>
        <v>3.3409055865393511</v>
      </c>
      <c r="D1359" s="2">
        <f t="shared" si="122"/>
        <v>3.3422994293911454</v>
      </c>
      <c r="E1359" s="2">
        <f t="shared" si="121"/>
        <v>-1.3938428517943358E-3</v>
      </c>
      <c r="F1359" s="2">
        <f t="shared" si="125"/>
        <v>-9.5335637530301557E-3</v>
      </c>
      <c r="G1359" s="2">
        <f t="shared" si="123"/>
        <v>8.1397209012358199E-3</v>
      </c>
      <c r="H1359" s="2" t="str">
        <f t="shared" si="124"/>
        <v>Sell</v>
      </c>
    </row>
    <row r="1360" spans="1:8" ht="13.5" x14ac:dyDescent="0.25">
      <c r="A1360" s="3">
        <f>TITRES_STAT!B1363</f>
        <v>44291</v>
      </c>
      <c r="B1360" s="5">
        <f>TITRES_STAT!D1363</f>
        <v>3.33</v>
      </c>
      <c r="C1360" s="2">
        <f t="shared" si="126"/>
        <v>3.3423047270717587</v>
      </c>
      <c r="D1360" s="2">
        <f t="shared" si="122"/>
        <v>3.3413883605473567</v>
      </c>
      <c r="E1360" s="2">
        <f t="shared" si="121"/>
        <v>9.1636652440207911E-4</v>
      </c>
      <c r="F1360" s="2">
        <f t="shared" si="125"/>
        <v>-7.4435776975437093E-3</v>
      </c>
      <c r="G1360" s="2">
        <f t="shared" si="123"/>
        <v>8.3599442219457892E-3</v>
      </c>
      <c r="H1360" s="2" t="str">
        <f t="shared" si="124"/>
        <v>Sell</v>
      </c>
    </row>
    <row r="1361" spans="1:8" ht="13.5" x14ac:dyDescent="0.25">
      <c r="A1361" s="3">
        <f>TITRES_STAT!B1364</f>
        <v>44292</v>
      </c>
      <c r="B1361" s="5">
        <f>TITRES_STAT!D1364</f>
        <v>3.33</v>
      </c>
      <c r="C1361" s="2">
        <f t="shared" si="126"/>
        <v>3.3434886152145649</v>
      </c>
      <c r="D1361" s="2">
        <f t="shared" si="122"/>
        <v>3.3405447782845896</v>
      </c>
      <c r="E1361" s="2">
        <f t="shared" si="121"/>
        <v>2.9438369299752409E-3</v>
      </c>
      <c r="F1361" s="2">
        <f t="shared" si="125"/>
        <v>-5.3660947720399199E-3</v>
      </c>
      <c r="G1361" s="2">
        <f t="shared" si="123"/>
        <v>8.3099317020151608E-3</v>
      </c>
      <c r="H1361" s="2" t="str">
        <f t="shared" si="124"/>
        <v>Sell</v>
      </c>
    </row>
    <row r="1362" spans="1:8" ht="13.5" x14ac:dyDescent="0.25">
      <c r="A1362" s="3">
        <f>TITRES_STAT!B1365</f>
        <v>44293</v>
      </c>
      <c r="B1362" s="5">
        <f>TITRES_STAT!D1365</f>
        <v>3.33</v>
      </c>
      <c r="C1362" s="2">
        <f t="shared" si="126"/>
        <v>3.3444903667200165</v>
      </c>
      <c r="D1362" s="2">
        <f t="shared" si="122"/>
        <v>3.3397636835968423</v>
      </c>
      <c r="E1362" s="2">
        <f t="shared" si="121"/>
        <v>4.7266831231742579E-3</v>
      </c>
      <c r="F1362" s="2">
        <f t="shared" si="125"/>
        <v>-3.3475391929970845E-3</v>
      </c>
      <c r="G1362" s="2">
        <f t="shared" si="123"/>
        <v>8.0742223161713415E-3</v>
      </c>
      <c r="H1362" s="2" t="str">
        <f t="shared" si="124"/>
        <v>Sell</v>
      </c>
    </row>
    <row r="1363" spans="1:8" ht="13.5" x14ac:dyDescent="0.25">
      <c r="A1363" s="3">
        <f>TITRES_STAT!B1366</f>
        <v>44294</v>
      </c>
      <c r="B1363" s="5">
        <f>TITRES_STAT!D1366</f>
        <v>3.33</v>
      </c>
      <c r="C1363" s="2">
        <f t="shared" si="126"/>
        <v>3.3453380026092447</v>
      </c>
      <c r="D1363" s="2">
        <f t="shared" si="122"/>
        <v>3.3390404477748539</v>
      </c>
      <c r="E1363" s="2">
        <f t="shared" si="121"/>
        <v>6.2975548343908727E-3</v>
      </c>
      <c r="F1363" s="2">
        <f t="shared" si="125"/>
        <v>-1.4185203875194932E-3</v>
      </c>
      <c r="G1363" s="2">
        <f t="shared" si="123"/>
        <v>7.7160752219103661E-3</v>
      </c>
      <c r="H1363" s="2" t="str">
        <f t="shared" si="124"/>
        <v>Sell</v>
      </c>
    </row>
    <row r="1364" spans="1:8" ht="13.5" x14ac:dyDescent="0.25">
      <c r="A1364" s="3">
        <f>TITRES_STAT!B1367</f>
        <v>44298</v>
      </c>
      <c r="B1364" s="5">
        <f>TITRES_STAT!D1367</f>
        <v>3.33</v>
      </c>
      <c r="C1364" s="2">
        <f t="shared" si="126"/>
        <v>3.346055232977053</v>
      </c>
      <c r="D1364" s="2">
        <f t="shared" si="122"/>
        <v>3.3383707849767164</v>
      </c>
      <c r="E1364" s="2">
        <f t="shared" si="121"/>
        <v>7.68444800033663E-3</v>
      </c>
      <c r="F1364" s="2">
        <f t="shared" si="125"/>
        <v>4.0207329005173152E-4</v>
      </c>
      <c r="G1364" s="2">
        <f t="shared" si="123"/>
        <v>7.2823747102848981E-3</v>
      </c>
      <c r="H1364" s="2" t="str">
        <f t="shared" si="124"/>
        <v>Sell</v>
      </c>
    </row>
    <row r="1365" spans="1:8" ht="13.5" x14ac:dyDescent="0.25">
      <c r="A1365" s="3">
        <f>TITRES_STAT!B1368</f>
        <v>44299</v>
      </c>
      <c r="B1365" s="5">
        <f>TITRES_STAT!D1368</f>
        <v>3.33</v>
      </c>
      <c r="C1365" s="2">
        <f t="shared" si="126"/>
        <v>3.3466621202113522</v>
      </c>
      <c r="D1365" s="2">
        <f t="shared" si="122"/>
        <v>3.3377507268302931</v>
      </c>
      <c r="E1365" s="2">
        <f t="shared" si="121"/>
        <v>8.9113933810591739E-3</v>
      </c>
      <c r="F1365" s="2">
        <f t="shared" si="125"/>
        <v>2.10393730825322E-3</v>
      </c>
      <c r="G1365" s="2">
        <f t="shared" si="123"/>
        <v>6.8074560728059539E-3</v>
      </c>
      <c r="H1365" s="2" t="str">
        <f t="shared" si="124"/>
        <v>Sell</v>
      </c>
    </row>
    <row r="1366" spans="1:8" ht="13.5" x14ac:dyDescent="0.25">
      <c r="A1366" s="3">
        <f>TITRES_STAT!B1369</f>
        <v>44300</v>
      </c>
      <c r="B1366" s="5">
        <f>TITRES_STAT!D1369</f>
        <v>3.33</v>
      </c>
      <c r="C1366" s="2">
        <f t="shared" si="126"/>
        <v>3.3471756401788366</v>
      </c>
      <c r="D1366" s="2">
        <f t="shared" si="122"/>
        <v>3.3371765989169377</v>
      </c>
      <c r="E1366" s="2">
        <f t="shared" si="121"/>
        <v>9.9990412618988778E-3</v>
      </c>
      <c r="F1366" s="2">
        <f t="shared" si="125"/>
        <v>3.6829580989823519E-3</v>
      </c>
      <c r="G1366" s="2">
        <f t="shared" si="123"/>
        <v>6.3160831629165259E-3</v>
      </c>
      <c r="H1366" s="2" t="str">
        <f t="shared" si="124"/>
        <v>Sell</v>
      </c>
    </row>
    <row r="1367" spans="1:8" ht="13.5" x14ac:dyDescent="0.25">
      <c r="A1367" s="3">
        <f>TITRES_STAT!B1370</f>
        <v>44301</v>
      </c>
      <c r="B1367" s="5">
        <f>TITRES_STAT!D1370</f>
        <v>3.33</v>
      </c>
      <c r="C1367" s="2">
        <f t="shared" si="126"/>
        <v>3.3476101570744001</v>
      </c>
      <c r="D1367" s="2">
        <f t="shared" si="122"/>
        <v>3.3366449989971647</v>
      </c>
      <c r="E1367" s="2">
        <f t="shared" si="121"/>
        <v>1.0965158077235415E-2</v>
      </c>
      <c r="F1367" s="2">
        <f t="shared" si="125"/>
        <v>5.1393980946329645E-3</v>
      </c>
      <c r="G1367" s="2">
        <f t="shared" si="123"/>
        <v>5.8257599826024506E-3</v>
      </c>
      <c r="H1367" s="2" t="str">
        <f t="shared" si="124"/>
        <v>Sell</v>
      </c>
    </row>
    <row r="1368" spans="1:8" ht="13.5" x14ac:dyDescent="0.25">
      <c r="A1368" s="3">
        <f>TITRES_STAT!B1371</f>
        <v>44302</v>
      </c>
      <c r="B1368" s="5">
        <f>TITRES_STAT!D1371</f>
        <v>3.33</v>
      </c>
      <c r="C1368" s="2">
        <f t="shared" si="126"/>
        <v>3.3479778252168</v>
      </c>
      <c r="D1368" s="2">
        <f t="shared" si="122"/>
        <v>3.3361527768492265</v>
      </c>
      <c r="E1368" s="2">
        <f t="shared" si="121"/>
        <v>1.1825048367573476E-2</v>
      </c>
      <c r="F1368" s="2">
        <f t="shared" si="125"/>
        <v>6.4765281492210666E-3</v>
      </c>
      <c r="G1368" s="2">
        <f t="shared" si="123"/>
        <v>5.3485202183524098E-3</v>
      </c>
      <c r="H1368" s="2" t="str">
        <f t="shared" si="124"/>
        <v>Sell</v>
      </c>
    </row>
    <row r="1369" spans="1:8" ht="13.5" x14ac:dyDescent="0.25">
      <c r="A1369" s="3">
        <f>TITRES_STAT!B1372</f>
        <v>44305</v>
      </c>
      <c r="B1369" s="5">
        <f>TITRES_STAT!D1372</f>
        <v>3.33</v>
      </c>
      <c r="C1369" s="2">
        <f t="shared" si="126"/>
        <v>3.3482889290296001</v>
      </c>
      <c r="D1369" s="2">
        <f t="shared" si="122"/>
        <v>3.3356970156011356</v>
      </c>
      <c r="E1369" s="2">
        <f t="shared" si="121"/>
        <v>1.2591913428464441E-2</v>
      </c>
      <c r="F1369" s="2">
        <f t="shared" si="125"/>
        <v>7.6996052050697416E-3</v>
      </c>
      <c r="G1369" s="2">
        <f t="shared" si="123"/>
        <v>4.8923082233946992E-3</v>
      </c>
      <c r="H1369" s="2" t="str">
        <f t="shared" si="124"/>
        <v>Sell</v>
      </c>
    </row>
    <row r="1370" spans="1:8" ht="13.5" x14ac:dyDescent="0.25">
      <c r="A1370" s="3">
        <f>TITRES_STAT!B1373</f>
        <v>44306</v>
      </c>
      <c r="B1370" s="5">
        <f>TITRES_STAT!D1373</f>
        <v>3.33</v>
      </c>
      <c r="C1370" s="2">
        <f t="shared" si="126"/>
        <v>3.3454752476404308</v>
      </c>
      <c r="D1370" s="2">
        <f t="shared" si="122"/>
        <v>3.3352750144454957</v>
      </c>
      <c r="E1370" s="2">
        <f t="shared" si="121"/>
        <v>1.0200233194935127E-2</v>
      </c>
      <c r="F1370" s="2">
        <f t="shared" si="125"/>
        <v>8.1997308030428186E-3</v>
      </c>
      <c r="G1370" s="2">
        <f t="shared" si="123"/>
        <v>2.000502391892308E-3</v>
      </c>
      <c r="H1370" s="2" t="str">
        <f t="shared" si="124"/>
        <v>Sell</v>
      </c>
    </row>
    <row r="1371" spans="1:8" ht="13.5" x14ac:dyDescent="0.25">
      <c r="A1371" s="3">
        <f>TITRES_STAT!B1374</f>
        <v>44307</v>
      </c>
      <c r="B1371" s="5">
        <f>TITRES_STAT!D1374</f>
        <v>3.33</v>
      </c>
      <c r="C1371" s="2">
        <f t="shared" si="126"/>
        <v>3.3430944403111336</v>
      </c>
      <c r="D1371" s="2">
        <f t="shared" si="122"/>
        <v>3.3348842726347181</v>
      </c>
      <c r="E1371" s="2">
        <f t="shared" si="121"/>
        <v>8.2101676764154696E-3</v>
      </c>
      <c r="F1371" s="2">
        <f t="shared" si="125"/>
        <v>8.2018181777173491E-3</v>
      </c>
      <c r="G1371" s="2">
        <f t="shared" si="123"/>
        <v>8.3494986981205027E-6</v>
      </c>
      <c r="H1371" s="2" t="str">
        <f t="shared" si="124"/>
        <v>Sell</v>
      </c>
    </row>
    <row r="1372" spans="1:8" ht="13.5" x14ac:dyDescent="0.25">
      <c r="A1372" s="3">
        <f>TITRES_STAT!B1375</f>
        <v>44308</v>
      </c>
      <c r="B1372" s="5">
        <f>TITRES_STAT!D1375</f>
        <v>3.33</v>
      </c>
      <c r="C1372" s="2">
        <f t="shared" si="126"/>
        <v>3.3410799110324976</v>
      </c>
      <c r="D1372" s="2">
        <f t="shared" si="122"/>
        <v>3.3345224746617759</v>
      </c>
      <c r="E1372" s="2">
        <f t="shared" ref="E1372:E1435" si="127">C1372-D1372</f>
        <v>6.5574363707217032E-3</v>
      </c>
      <c r="F1372" s="2">
        <f t="shared" si="125"/>
        <v>7.872941816318221E-3</v>
      </c>
      <c r="G1372" s="2">
        <f t="shared" si="123"/>
        <v>-1.3155054455965178E-3</v>
      </c>
      <c r="H1372" s="2" t="str">
        <f t="shared" si="124"/>
        <v>Hold</v>
      </c>
    </row>
    <row r="1373" spans="1:8" ht="13.5" x14ac:dyDescent="0.25">
      <c r="A1373" s="3">
        <f>TITRES_STAT!B1376</f>
        <v>44309</v>
      </c>
      <c r="B1373" s="5">
        <f>TITRES_STAT!D1376</f>
        <v>3.33</v>
      </c>
      <c r="C1373" s="2">
        <f t="shared" si="126"/>
        <v>3.3393753093351903</v>
      </c>
      <c r="D1373" s="2">
        <f t="shared" ref="D1373:D1436" si="128">$D$4*B1373+(1-$D$4)*D1372</f>
        <v>3.3341874765386814</v>
      </c>
      <c r="E1373" s="2">
        <f t="shared" si="127"/>
        <v>5.1878327965089177E-3</v>
      </c>
      <c r="F1373" s="2">
        <f t="shared" si="125"/>
        <v>7.3359200123563608E-3</v>
      </c>
      <c r="G1373" s="2">
        <f t="shared" si="123"/>
        <v>-2.1480872158474431E-3</v>
      </c>
      <c r="H1373" s="2" t="str">
        <f t="shared" si="124"/>
        <v>Hold</v>
      </c>
    </row>
    <row r="1374" spans="1:8" ht="13.5" x14ac:dyDescent="0.25">
      <c r="A1374" s="3">
        <f>TITRES_STAT!B1377</f>
        <v>44312</v>
      </c>
      <c r="B1374" s="5">
        <f>TITRES_STAT!D1377</f>
        <v>3.33</v>
      </c>
      <c r="C1374" s="2">
        <f t="shared" si="126"/>
        <v>3.3379329540528535</v>
      </c>
      <c r="D1374" s="2">
        <f t="shared" si="128"/>
        <v>3.3338772930913718</v>
      </c>
      <c r="E1374" s="2">
        <f t="shared" si="127"/>
        <v>4.0556609614816885E-3</v>
      </c>
      <c r="F1374" s="2">
        <f t="shared" si="125"/>
        <v>6.6798682021814264E-3</v>
      </c>
      <c r="G1374" s="2">
        <f t="shared" si="123"/>
        <v>-2.6242072406997378E-3</v>
      </c>
      <c r="H1374" s="2" t="str">
        <f t="shared" si="124"/>
        <v>Hold</v>
      </c>
    </row>
    <row r="1375" spans="1:8" ht="13.5" x14ac:dyDescent="0.25">
      <c r="A1375" s="3">
        <f>TITRES_STAT!B1378</f>
        <v>44313</v>
      </c>
      <c r="B1375" s="5">
        <f>TITRES_STAT!D1378</f>
        <v>3.33</v>
      </c>
      <c r="C1375" s="2">
        <f t="shared" si="126"/>
        <v>3.3367124995831836</v>
      </c>
      <c r="D1375" s="2">
        <f t="shared" si="128"/>
        <v>3.3335900861957146</v>
      </c>
      <c r="E1375" s="2">
        <f t="shared" si="127"/>
        <v>3.1224133874689919E-3</v>
      </c>
      <c r="F1375" s="2">
        <f t="shared" si="125"/>
        <v>5.9683772392389398E-3</v>
      </c>
      <c r="G1375" s="2">
        <f t="shared" si="123"/>
        <v>-2.8459638517699479E-3</v>
      </c>
      <c r="H1375" s="2" t="str">
        <f t="shared" si="124"/>
        <v>Hold</v>
      </c>
    </row>
    <row r="1376" spans="1:8" ht="13.5" x14ac:dyDescent="0.25">
      <c r="A1376" s="3">
        <f>TITRES_STAT!B1379</f>
        <v>44314</v>
      </c>
      <c r="B1376" s="5">
        <f>TITRES_STAT!D1379</f>
        <v>3.33</v>
      </c>
      <c r="C1376" s="2">
        <f t="shared" si="126"/>
        <v>3.3356798073396168</v>
      </c>
      <c r="D1376" s="2">
        <f t="shared" si="128"/>
        <v>3.333324153884921</v>
      </c>
      <c r="E1376" s="2">
        <f t="shared" si="127"/>
        <v>2.3556534546957941E-3</v>
      </c>
      <c r="F1376" s="2">
        <f t="shared" si="125"/>
        <v>5.2458324823303109E-3</v>
      </c>
      <c r="G1376" s="2">
        <f t="shared" si="123"/>
        <v>-2.8901790276345167E-3</v>
      </c>
      <c r="H1376" s="2" t="str">
        <f t="shared" si="124"/>
        <v>Hold</v>
      </c>
    </row>
    <row r="1377" spans="1:8" ht="13.5" x14ac:dyDescent="0.25">
      <c r="A1377" s="3">
        <f>TITRES_STAT!B1380</f>
        <v>44315</v>
      </c>
      <c r="B1377" s="5">
        <f>TITRES_STAT!D1380</f>
        <v>3.33</v>
      </c>
      <c r="C1377" s="2">
        <f t="shared" si="126"/>
        <v>3.3348059908258296</v>
      </c>
      <c r="D1377" s="2">
        <f t="shared" si="128"/>
        <v>3.3330779202638157</v>
      </c>
      <c r="E1377" s="2">
        <f t="shared" si="127"/>
        <v>1.7280705620139614E-3</v>
      </c>
      <c r="F1377" s="2">
        <f t="shared" si="125"/>
        <v>4.5422800982670413E-3</v>
      </c>
      <c r="G1377" s="2">
        <f t="shared" si="123"/>
        <v>-2.8142095362530799E-3</v>
      </c>
      <c r="H1377" s="2" t="str">
        <f t="shared" si="124"/>
        <v>Hold</v>
      </c>
    </row>
    <row r="1378" spans="1:8" ht="13.5" x14ac:dyDescent="0.25">
      <c r="A1378" s="3">
        <f>TITRES_STAT!B1381</f>
        <v>44316</v>
      </c>
      <c r="B1378" s="5">
        <f>TITRES_STAT!D1381</f>
        <v>3.33</v>
      </c>
      <c r="C1378" s="2">
        <f t="shared" si="126"/>
        <v>3.3340666076218559</v>
      </c>
      <c r="D1378" s="2">
        <f t="shared" si="128"/>
        <v>3.3328499261701996</v>
      </c>
      <c r="E1378" s="2">
        <f t="shared" si="127"/>
        <v>1.2166814516563207E-3</v>
      </c>
      <c r="F1378" s="2">
        <f t="shared" si="125"/>
        <v>3.8771603689448974E-3</v>
      </c>
      <c r="G1378" s="2">
        <f t="shared" si="123"/>
        <v>-2.6604789172885767E-3</v>
      </c>
      <c r="H1378" s="2" t="str">
        <f t="shared" si="124"/>
        <v>Hold</v>
      </c>
    </row>
    <row r="1379" spans="1:8" ht="13.5" x14ac:dyDescent="0.25">
      <c r="A1379" s="3">
        <f>TITRES_STAT!B1382</f>
        <v>44319</v>
      </c>
      <c r="B1379" s="5">
        <f>TITRES_STAT!D1382</f>
        <v>3.33</v>
      </c>
      <c r="C1379" s="2">
        <f t="shared" si="126"/>
        <v>3.3334409756800318</v>
      </c>
      <c r="D1379" s="2">
        <f t="shared" si="128"/>
        <v>3.3326388205279627</v>
      </c>
      <c r="E1379" s="2">
        <f t="shared" si="127"/>
        <v>8.0215515206916166E-4</v>
      </c>
      <c r="F1379" s="2">
        <f t="shared" si="125"/>
        <v>3.2621593255697506E-3</v>
      </c>
      <c r="G1379" s="2">
        <f t="shared" si="123"/>
        <v>-2.4600041735005889E-3</v>
      </c>
      <c r="H1379" s="2" t="str">
        <f t="shared" si="124"/>
        <v>Hold</v>
      </c>
    </row>
    <row r="1380" spans="1:8" ht="13.5" x14ac:dyDescent="0.25">
      <c r="A1380" s="3">
        <f>TITRES_STAT!B1383</f>
        <v>44320</v>
      </c>
      <c r="B1380" s="5">
        <f>TITRES_STAT!D1383</f>
        <v>3.33</v>
      </c>
      <c r="C1380" s="2">
        <f t="shared" si="126"/>
        <v>3.3329115948061809</v>
      </c>
      <c r="D1380" s="2">
        <f t="shared" si="128"/>
        <v>3.332443352340706</v>
      </c>
      <c r="E1380" s="2">
        <f t="shared" si="127"/>
        <v>4.6824246547494397E-4</v>
      </c>
      <c r="F1380" s="2">
        <f t="shared" si="125"/>
        <v>2.7033759535507896E-3</v>
      </c>
      <c r="G1380" s="2">
        <f t="shared" ref="G1380:G1443" si="129">E1380-F1380</f>
        <v>-2.2351334880758456E-3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44321</v>
      </c>
      <c r="B1381" s="5">
        <f>TITRES_STAT!D1384</f>
        <v>3.33</v>
      </c>
      <c r="C1381" s="2">
        <f t="shared" si="126"/>
        <v>3.3324636571436916</v>
      </c>
      <c r="D1381" s="2">
        <f t="shared" si="128"/>
        <v>3.3322623632784314</v>
      </c>
      <c r="E1381" s="2">
        <f t="shared" si="127"/>
        <v>2.0129386526024362E-4</v>
      </c>
      <c r="F1381" s="2">
        <f t="shared" ref="F1381:F1444" si="131">(E1381*(2/(10)))+((1-(2/10))*F1380)</f>
        <v>2.2029595358926805E-3</v>
      </c>
      <c r="G1381" s="2">
        <f t="shared" si="129"/>
        <v>-2.0016656706324369E-3</v>
      </c>
      <c r="H1381" s="2" t="str">
        <f t="shared" si="130"/>
        <v>Hold</v>
      </c>
    </row>
    <row r="1382" spans="1:8" ht="13.5" x14ac:dyDescent="0.25">
      <c r="A1382" s="3">
        <f>TITRES_STAT!B1385</f>
        <v>44322</v>
      </c>
      <c r="B1382" s="5">
        <f>TITRES_STAT!D1385</f>
        <v>3.33</v>
      </c>
      <c r="C1382" s="2">
        <f t="shared" si="126"/>
        <v>3.3320846329677392</v>
      </c>
      <c r="D1382" s="2">
        <f t="shared" si="128"/>
        <v>3.3320947808133625</v>
      </c>
      <c r="E1382" s="2">
        <f t="shared" si="127"/>
        <v>-1.0147845623365015E-5</v>
      </c>
      <c r="F1382" s="2">
        <f t="shared" si="131"/>
        <v>1.7603380595894716E-3</v>
      </c>
      <c r="G1382" s="2">
        <f t="shared" si="129"/>
        <v>-1.7704859052128366E-3</v>
      </c>
      <c r="H1382" s="2" t="str">
        <f t="shared" si="130"/>
        <v>Hold</v>
      </c>
    </row>
    <row r="1383" spans="1:8" ht="13.5" x14ac:dyDescent="0.25">
      <c r="A1383" s="3">
        <f>TITRES_STAT!B1386</f>
        <v>44323</v>
      </c>
      <c r="B1383" s="5">
        <f>TITRES_STAT!D1386</f>
        <v>3.33</v>
      </c>
      <c r="C1383" s="2">
        <f t="shared" si="126"/>
        <v>3.3317639202034717</v>
      </c>
      <c r="D1383" s="2">
        <f t="shared" si="128"/>
        <v>3.3319396118642244</v>
      </c>
      <c r="E1383" s="2">
        <f t="shared" si="127"/>
        <v>-1.7569166075270815E-4</v>
      </c>
      <c r="F1383" s="2">
        <f t="shared" si="131"/>
        <v>1.3731321155210359E-3</v>
      </c>
      <c r="G1383" s="2">
        <f t="shared" si="129"/>
        <v>-1.548823776273744E-3</v>
      </c>
      <c r="H1383" s="2" t="str">
        <f t="shared" si="130"/>
        <v>Hold</v>
      </c>
    </row>
    <row r="1384" spans="1:8" ht="13.5" x14ac:dyDescent="0.25">
      <c r="A1384" s="3">
        <f>TITRES_STAT!B1387</f>
        <v>44326</v>
      </c>
      <c r="B1384" s="5">
        <f>TITRES_STAT!D1387</f>
        <v>3.33</v>
      </c>
      <c r="C1384" s="2">
        <f t="shared" si="126"/>
        <v>3.3314925478644759</v>
      </c>
      <c r="D1384" s="2">
        <f t="shared" si="128"/>
        <v>3.3317959369113188</v>
      </c>
      <c r="E1384" s="2">
        <f t="shared" si="127"/>
        <v>-3.0338904684290569E-4</v>
      </c>
      <c r="F1384" s="2">
        <f t="shared" si="131"/>
        <v>1.0378278830482477E-3</v>
      </c>
      <c r="G1384" s="2">
        <f t="shared" si="129"/>
        <v>-1.3412169298911533E-3</v>
      </c>
      <c r="H1384" s="2" t="str">
        <f t="shared" si="130"/>
        <v>Hold</v>
      </c>
    </row>
    <row r="1385" spans="1:8" ht="13.5" x14ac:dyDescent="0.25">
      <c r="A1385" s="3">
        <f>TITRES_STAT!B1388</f>
        <v>44327</v>
      </c>
      <c r="B1385" s="5">
        <f>TITRES_STAT!D1388</f>
        <v>3.33</v>
      </c>
      <c r="C1385" s="2">
        <f t="shared" si="126"/>
        <v>3.331262925116095</v>
      </c>
      <c r="D1385" s="2">
        <f t="shared" si="128"/>
        <v>3.3316629045475175</v>
      </c>
      <c r="E1385" s="2">
        <f t="shared" si="127"/>
        <v>-3.9997943142244807E-4</v>
      </c>
      <c r="F1385" s="2">
        <f t="shared" si="131"/>
        <v>7.5026642015410853E-4</v>
      </c>
      <c r="G1385" s="2">
        <f t="shared" si="129"/>
        <v>-1.1502458515765565E-3</v>
      </c>
      <c r="H1385" s="2" t="str">
        <f t="shared" si="130"/>
        <v>Hold</v>
      </c>
    </row>
    <row r="1386" spans="1:8" ht="13.5" x14ac:dyDescent="0.25">
      <c r="A1386" s="3">
        <f>TITRES_STAT!B1389</f>
        <v>44333</v>
      </c>
      <c r="B1386" s="5">
        <f>TITRES_STAT!D1389</f>
        <v>3.33</v>
      </c>
      <c r="C1386" s="2">
        <f t="shared" si="126"/>
        <v>3.3310686289443883</v>
      </c>
      <c r="D1386" s="2">
        <f t="shared" si="128"/>
        <v>3.3315397264328865</v>
      </c>
      <c r="E1386" s="2">
        <f t="shared" si="127"/>
        <v>-4.7109748849827326E-4</v>
      </c>
      <c r="F1386" s="2">
        <f t="shared" si="131"/>
        <v>5.0599363842363215E-4</v>
      </c>
      <c r="G1386" s="2">
        <f t="shared" si="129"/>
        <v>-9.7709112692190552E-4</v>
      </c>
      <c r="H1386" s="2" t="str">
        <f t="shared" si="130"/>
        <v>Hold</v>
      </c>
    </row>
    <row r="1387" spans="1:8" ht="13.5" x14ac:dyDescent="0.25">
      <c r="A1387" s="3">
        <f>TITRES_STAT!B1390</f>
        <v>44334</v>
      </c>
      <c r="B1387" s="5">
        <f>TITRES_STAT!D1390</f>
        <v>3.33</v>
      </c>
      <c r="C1387" s="2">
        <f t="shared" si="126"/>
        <v>3.3309042244914053</v>
      </c>
      <c r="D1387" s="2">
        <f t="shared" si="128"/>
        <v>3.3314256726230429</v>
      </c>
      <c r="E1387" s="2">
        <f t="shared" si="127"/>
        <v>-5.2144813163756965E-4</v>
      </c>
      <c r="F1387" s="2">
        <f t="shared" si="131"/>
        <v>3.005052844113918E-4</v>
      </c>
      <c r="G1387" s="2">
        <f t="shared" si="129"/>
        <v>-8.2195341604896139E-4</v>
      </c>
      <c r="H1387" s="2" t="str">
        <f t="shared" si="130"/>
        <v>Hold</v>
      </c>
    </row>
    <row r="1388" spans="1:8" ht="13.5" x14ac:dyDescent="0.25">
      <c r="A1388" s="3">
        <f>TITRES_STAT!B1391</f>
        <v>44335</v>
      </c>
      <c r="B1388" s="5">
        <f>TITRES_STAT!D1391</f>
        <v>3.33</v>
      </c>
      <c r="C1388" s="2">
        <f t="shared" si="126"/>
        <v>3.3307651130311893</v>
      </c>
      <c r="D1388" s="2">
        <f t="shared" si="128"/>
        <v>3.3313200672435581</v>
      </c>
      <c r="E1388" s="2">
        <f t="shared" si="127"/>
        <v>-5.5495421236884113E-4</v>
      </c>
      <c r="F1388" s="2">
        <f t="shared" si="131"/>
        <v>1.2941338505534521E-4</v>
      </c>
      <c r="G1388" s="2">
        <f t="shared" si="129"/>
        <v>-6.8436759742418636E-4</v>
      </c>
      <c r="H1388" s="2" t="str">
        <f t="shared" si="130"/>
        <v>Hold</v>
      </c>
    </row>
    <row r="1389" spans="1:8" ht="13.5" x14ac:dyDescent="0.25">
      <c r="A1389" s="3">
        <f>TITRES_STAT!B1392</f>
        <v>44336</v>
      </c>
      <c r="B1389" s="5">
        <f>TITRES_STAT!D1392</f>
        <v>3.33</v>
      </c>
      <c r="C1389" s="2">
        <f t="shared" si="126"/>
        <v>3.3306474033340834</v>
      </c>
      <c r="D1389" s="2">
        <f t="shared" si="128"/>
        <v>3.3312222844847761</v>
      </c>
      <c r="E1389" s="2">
        <f t="shared" si="127"/>
        <v>-5.7488115069270762E-4</v>
      </c>
      <c r="F1389" s="2">
        <f t="shared" si="131"/>
        <v>-1.1445522094265359E-5</v>
      </c>
      <c r="G1389" s="2">
        <f t="shared" si="129"/>
        <v>-5.6343562859844222E-4</v>
      </c>
      <c r="H1389" s="2" t="str">
        <f t="shared" si="130"/>
        <v>Hold</v>
      </c>
    </row>
    <row r="1390" spans="1:8" ht="13.5" x14ac:dyDescent="0.25">
      <c r="A1390" s="3">
        <f>TITRES_STAT!B1393</f>
        <v>44337</v>
      </c>
      <c r="B1390" s="5">
        <f>TITRES_STAT!D1393</f>
        <v>3.33</v>
      </c>
      <c r="C1390" s="2">
        <f t="shared" si="126"/>
        <v>3.3305478028211475</v>
      </c>
      <c r="D1390" s="2">
        <f t="shared" si="128"/>
        <v>3.3311317448933111</v>
      </c>
      <c r="E1390" s="2">
        <f t="shared" si="127"/>
        <v>-5.8394207216361238E-4</v>
      </c>
      <c r="F1390" s="2">
        <f t="shared" si="131"/>
        <v>-1.2594483210813477E-4</v>
      </c>
      <c r="G1390" s="2">
        <f t="shared" si="129"/>
        <v>-4.5799724005547758E-4</v>
      </c>
      <c r="H1390" s="2" t="str">
        <f t="shared" si="130"/>
        <v>Hold</v>
      </c>
    </row>
    <row r="1391" spans="1:8" ht="13.5" x14ac:dyDescent="0.25">
      <c r="A1391" s="3">
        <f>TITRES_STAT!B1394</f>
        <v>44340</v>
      </c>
      <c r="B1391" s="5">
        <f>TITRES_STAT!D1394</f>
        <v>3.33</v>
      </c>
      <c r="C1391" s="2">
        <f t="shared" si="126"/>
        <v>3.3304635254640478</v>
      </c>
      <c r="D1391" s="2">
        <f t="shared" si="128"/>
        <v>3.331047911938251</v>
      </c>
      <c r="E1391" s="2">
        <f t="shared" si="127"/>
        <v>-5.8438647420322454E-4</v>
      </c>
      <c r="F1391" s="2">
        <f t="shared" si="131"/>
        <v>-2.1763316052715272E-4</v>
      </c>
      <c r="G1391" s="2">
        <f t="shared" si="129"/>
        <v>-3.6675331367607181E-4</v>
      </c>
      <c r="H1391" s="2" t="str">
        <f t="shared" si="130"/>
        <v>Hold</v>
      </c>
    </row>
    <row r="1392" spans="1:8" ht="13.5" x14ac:dyDescent="0.25">
      <c r="A1392" s="3">
        <f>TITRES_STAT!B1395</f>
        <v>44341</v>
      </c>
      <c r="B1392" s="5">
        <f>TITRES_STAT!D1395</f>
        <v>3.33</v>
      </c>
      <c r="C1392" s="2">
        <f t="shared" si="126"/>
        <v>3.3303922138541942</v>
      </c>
      <c r="D1392" s="2">
        <f t="shared" si="128"/>
        <v>3.3309702888317139</v>
      </c>
      <c r="E1392" s="2">
        <f t="shared" si="127"/>
        <v>-5.7807497751971582E-4</v>
      </c>
      <c r="F1392" s="2">
        <f t="shared" si="131"/>
        <v>-2.8972152392566538E-4</v>
      </c>
      <c r="G1392" s="2">
        <f t="shared" si="129"/>
        <v>-2.8835345359405043E-4</v>
      </c>
      <c r="H1392" s="2" t="str">
        <f t="shared" si="130"/>
        <v>Hold</v>
      </c>
    </row>
    <row r="1393" spans="1:8" ht="13.5" x14ac:dyDescent="0.25">
      <c r="A1393" s="3">
        <f>TITRES_STAT!B1396</f>
        <v>44342</v>
      </c>
      <c r="B1393" s="5">
        <f>TITRES_STAT!D1396</f>
        <v>3.33</v>
      </c>
      <c r="C1393" s="2">
        <f t="shared" si="126"/>
        <v>3.3303318732612412</v>
      </c>
      <c r="D1393" s="2">
        <f t="shared" si="128"/>
        <v>3.3308984155849202</v>
      </c>
      <c r="E1393" s="2">
        <f t="shared" si="127"/>
        <v>-5.6654232367892021E-4</v>
      </c>
      <c r="F1393" s="2">
        <f t="shared" si="131"/>
        <v>-3.4508568387631633E-4</v>
      </c>
      <c r="G1393" s="2">
        <f t="shared" si="129"/>
        <v>-2.2145663980260388E-4</v>
      </c>
      <c r="H1393" s="2" t="str">
        <f t="shared" si="130"/>
        <v>Hold</v>
      </c>
    </row>
    <row r="1394" spans="1:8" ht="13.5" x14ac:dyDescent="0.25">
      <c r="A1394" s="3">
        <f>TITRES_STAT!B1397</f>
        <v>44343</v>
      </c>
      <c r="B1394" s="5">
        <f>TITRES_STAT!D1397</f>
        <v>3.33</v>
      </c>
      <c r="C1394" s="2">
        <f t="shared" si="126"/>
        <v>3.330280815836435</v>
      </c>
      <c r="D1394" s="2">
        <f t="shared" si="128"/>
        <v>3.3308318662823333</v>
      </c>
      <c r="E1394" s="2">
        <f t="shared" si="127"/>
        <v>-5.5105044589831564E-4</v>
      </c>
      <c r="F1394" s="2">
        <f t="shared" si="131"/>
        <v>-3.862786362807162E-4</v>
      </c>
      <c r="G1394" s="2">
        <f t="shared" si="129"/>
        <v>-1.6477180961759944E-4</v>
      </c>
      <c r="H1394" s="2" t="str">
        <f t="shared" si="130"/>
        <v>Hold</v>
      </c>
    </row>
    <row r="1395" spans="1:8" ht="13.5" x14ac:dyDescent="0.25">
      <c r="A1395" s="3">
        <f>TITRES_STAT!B1398</f>
        <v>44344</v>
      </c>
      <c r="B1395" s="5">
        <f>TITRES_STAT!D1398</f>
        <v>3.33</v>
      </c>
      <c r="C1395" s="2">
        <f t="shared" si="126"/>
        <v>3.3302376134000604</v>
      </c>
      <c r="D1395" s="2">
        <f t="shared" si="128"/>
        <v>3.3307702465577158</v>
      </c>
      <c r="E1395" s="2">
        <f t="shared" si="127"/>
        <v>-5.3263315765539332E-4</v>
      </c>
      <c r="F1395" s="2">
        <f t="shared" si="131"/>
        <v>-4.1554954055565165E-4</v>
      </c>
      <c r="G1395" s="2">
        <f t="shared" si="129"/>
        <v>-1.1708361709974167E-4</v>
      </c>
      <c r="H1395" s="2" t="str">
        <f t="shared" si="130"/>
        <v>Hold</v>
      </c>
    </row>
    <row r="1396" spans="1:8" ht="13.5" x14ac:dyDescent="0.25">
      <c r="A1396" s="3">
        <f>TITRES_STAT!B1399</f>
        <v>44347</v>
      </c>
      <c r="B1396" s="5">
        <f>TITRES_STAT!D1399</f>
        <v>3.33</v>
      </c>
      <c r="C1396" s="2">
        <f t="shared" si="126"/>
        <v>3.3302010574923586</v>
      </c>
      <c r="D1396" s="2">
        <f t="shared" si="128"/>
        <v>3.3307131912571442</v>
      </c>
      <c r="E1396" s="2">
        <f t="shared" si="127"/>
        <v>-5.121337647855384E-4</v>
      </c>
      <c r="F1396" s="2">
        <f t="shared" si="131"/>
        <v>-4.3486638540162902E-4</v>
      </c>
      <c r="G1396" s="2">
        <f t="shared" si="129"/>
        <v>-7.7267379383909383E-5</v>
      </c>
      <c r="H1396" s="2" t="str">
        <f t="shared" si="130"/>
        <v>Hold</v>
      </c>
    </row>
    <row r="1397" spans="1:8" ht="13.5" x14ac:dyDescent="0.25">
      <c r="A1397" s="3">
        <f>TITRES_STAT!B1400</f>
        <v>44348</v>
      </c>
      <c r="B1397" s="5">
        <f>TITRES_STAT!D1400</f>
        <v>3.33</v>
      </c>
      <c r="C1397" s="2">
        <f t="shared" si="126"/>
        <v>3.3301701255704574</v>
      </c>
      <c r="D1397" s="2">
        <f t="shared" si="128"/>
        <v>3.3306603622751334</v>
      </c>
      <c r="E1397" s="2">
        <f t="shared" si="127"/>
        <v>-4.9023670467596148E-4</v>
      </c>
      <c r="F1397" s="2">
        <f t="shared" si="131"/>
        <v>-4.4594044925649553E-4</v>
      </c>
      <c r="G1397" s="2">
        <f t="shared" si="129"/>
        <v>-4.4296255419465943E-5</v>
      </c>
      <c r="H1397" s="2" t="str">
        <f t="shared" si="130"/>
        <v>Hold</v>
      </c>
    </row>
    <row r="1398" spans="1:8" ht="13.5" x14ac:dyDescent="0.25">
      <c r="A1398" s="3">
        <f>TITRES_STAT!B1401</f>
        <v>44349</v>
      </c>
      <c r="B1398" s="5">
        <f>TITRES_STAT!D1401</f>
        <v>3.33</v>
      </c>
      <c r="C1398" s="2">
        <f t="shared" si="126"/>
        <v>3.3301439524057717</v>
      </c>
      <c r="D1398" s="2">
        <f t="shared" si="128"/>
        <v>3.3306114465510492</v>
      </c>
      <c r="E1398" s="2">
        <f t="shared" si="127"/>
        <v>-4.6749414527758049E-4</v>
      </c>
      <c r="F1398" s="2">
        <f t="shared" si="131"/>
        <v>-4.5025118846071257E-4</v>
      </c>
      <c r="G1398" s="2">
        <f t="shared" si="129"/>
        <v>-1.7242956816867919E-5</v>
      </c>
      <c r="H1398" s="2" t="str">
        <f t="shared" si="130"/>
        <v>Hold</v>
      </c>
    </row>
    <row r="1399" spans="1:8" ht="13.5" x14ac:dyDescent="0.25">
      <c r="A1399" s="3">
        <f>TITRES_STAT!B1402</f>
        <v>44350</v>
      </c>
      <c r="B1399" s="5">
        <f>TITRES_STAT!D1402</f>
        <v>3.33</v>
      </c>
      <c r="C1399" s="2">
        <f t="shared" si="126"/>
        <v>3.3301218058818067</v>
      </c>
      <c r="D1399" s="2">
        <f t="shared" si="128"/>
        <v>3.3305661542139342</v>
      </c>
      <c r="E1399" s="2">
        <f t="shared" si="127"/>
        <v>-4.4434833212747549E-4</v>
      </c>
      <c r="F1399" s="2">
        <f t="shared" si="131"/>
        <v>-4.4907061719406515E-4</v>
      </c>
      <c r="G1399" s="2">
        <f t="shared" si="129"/>
        <v>4.722285066589664E-6</v>
      </c>
      <c r="H1399" s="2" t="str">
        <f t="shared" si="130"/>
        <v>Sell</v>
      </c>
    </row>
    <row r="1400" spans="1:8" ht="13.5" x14ac:dyDescent="0.25">
      <c r="A1400" s="3">
        <f>TITRES_STAT!B1403</f>
        <v>44351</v>
      </c>
      <c r="B1400" s="5">
        <f>TITRES_STAT!D1403</f>
        <v>3.33</v>
      </c>
      <c r="C1400" s="2">
        <f t="shared" si="126"/>
        <v>3.3301030665153748</v>
      </c>
      <c r="D1400" s="2">
        <f t="shared" si="128"/>
        <v>3.3305242168647538</v>
      </c>
      <c r="E1400" s="2">
        <f t="shared" si="127"/>
        <v>-4.2115034937895146E-4</v>
      </c>
      <c r="F1400" s="2">
        <f t="shared" si="131"/>
        <v>-4.4348656363104243E-4</v>
      </c>
      <c r="G1400" s="2">
        <f t="shared" si="129"/>
        <v>2.2336214252090974E-5</v>
      </c>
      <c r="H1400" s="2" t="str">
        <f t="shared" si="130"/>
        <v>Sell</v>
      </c>
    </row>
    <row r="1401" spans="1:8" ht="13.5" x14ac:dyDescent="0.25">
      <c r="A1401" s="3">
        <f>TITRES_STAT!B1404</f>
        <v>44354</v>
      </c>
      <c r="B1401" s="5">
        <f>TITRES_STAT!D1404</f>
        <v>3.33</v>
      </c>
      <c r="C1401" s="2">
        <f t="shared" si="126"/>
        <v>3.330087210128394</v>
      </c>
      <c r="D1401" s="2">
        <f t="shared" si="128"/>
        <v>3.3304853859858832</v>
      </c>
      <c r="E1401" s="2">
        <f t="shared" si="127"/>
        <v>-3.9817585748913586E-4</v>
      </c>
      <c r="F1401" s="2">
        <f t="shared" si="131"/>
        <v>-4.3442442240266112E-4</v>
      </c>
      <c r="G1401" s="2">
        <f t="shared" si="129"/>
        <v>3.6248564913525256E-5</v>
      </c>
      <c r="H1401" s="2" t="str">
        <f t="shared" si="130"/>
        <v>Sell</v>
      </c>
    </row>
    <row r="1402" spans="1:8" ht="13.5" x14ac:dyDescent="0.25">
      <c r="A1402" s="3">
        <f>TITRES_STAT!B1405</f>
        <v>44355</v>
      </c>
      <c r="B1402" s="5">
        <f>TITRES_STAT!D1405</f>
        <v>3.33</v>
      </c>
      <c r="C1402" s="2">
        <f t="shared" si="126"/>
        <v>3.3300737931855644</v>
      </c>
      <c r="D1402" s="2">
        <f t="shared" si="128"/>
        <v>3.3304494314684101</v>
      </c>
      <c r="E1402" s="2">
        <f t="shared" si="127"/>
        <v>-3.7563828284570278E-4</v>
      </c>
      <c r="F1402" s="2">
        <f t="shared" si="131"/>
        <v>-4.226671944912695E-4</v>
      </c>
      <c r="G1402" s="2">
        <f t="shared" si="129"/>
        <v>4.702891164556672E-5</v>
      </c>
      <c r="H1402" s="2" t="str">
        <f t="shared" si="130"/>
        <v>Sell</v>
      </c>
    </row>
    <row r="1403" spans="1:8" ht="13.5" x14ac:dyDescent="0.25">
      <c r="A1403" s="3">
        <f>TITRES_STAT!B1406</f>
        <v>44356</v>
      </c>
      <c r="B1403" s="5">
        <f>TITRES_STAT!D1406</f>
        <v>3.33</v>
      </c>
      <c r="C1403" s="2">
        <f t="shared" si="126"/>
        <v>3.3300624403877852</v>
      </c>
      <c r="D1403" s="2">
        <f t="shared" si="128"/>
        <v>3.3304161402485279</v>
      </c>
      <c r="E1403" s="2">
        <f t="shared" si="127"/>
        <v>-3.5369986074273996E-4</v>
      </c>
      <c r="F1403" s="2">
        <f t="shared" si="131"/>
        <v>-4.0887372774156365E-4</v>
      </c>
      <c r="G1403" s="2">
        <f t="shared" si="129"/>
        <v>5.5173866998823695E-5</v>
      </c>
      <c r="H1403" s="2" t="str">
        <f t="shared" si="130"/>
        <v>Sell</v>
      </c>
    </row>
    <row r="1404" spans="1:8" ht="13.5" x14ac:dyDescent="0.25">
      <c r="A1404" s="3">
        <f>TITRES_STAT!B1407</f>
        <v>44357</v>
      </c>
      <c r="B1404" s="5">
        <f>TITRES_STAT!D1407</f>
        <v>3.33</v>
      </c>
      <c r="C1404" s="2">
        <f t="shared" si="126"/>
        <v>3.3300528341742797</v>
      </c>
      <c r="D1404" s="2">
        <f t="shared" si="128"/>
        <v>3.3303853150449334</v>
      </c>
      <c r="E1404" s="2">
        <f t="shared" si="127"/>
        <v>-3.3248087065373966E-4</v>
      </c>
      <c r="F1404" s="2">
        <f t="shared" si="131"/>
        <v>-3.9359515632399889E-4</v>
      </c>
      <c r="G1404" s="2">
        <f t="shared" si="129"/>
        <v>6.1114285670259229E-5</v>
      </c>
      <c r="H1404" s="2" t="str">
        <f t="shared" si="130"/>
        <v>Sell</v>
      </c>
    </row>
    <row r="1405" spans="1:8" ht="13.5" x14ac:dyDescent="0.25">
      <c r="A1405" s="3">
        <f>TITRES_STAT!B1408</f>
        <v>44358</v>
      </c>
      <c r="B1405" s="5">
        <f>TITRES_STAT!D1408</f>
        <v>3.33</v>
      </c>
      <c r="C1405" s="2">
        <f t="shared" si="126"/>
        <v>3.3300447058397751</v>
      </c>
      <c r="D1405" s="2">
        <f t="shared" si="128"/>
        <v>3.3303567731897532</v>
      </c>
      <c r="E1405" s="2">
        <f t="shared" si="127"/>
        <v>-3.1206734997812902E-4</v>
      </c>
      <c r="F1405" s="2">
        <f t="shared" si="131"/>
        <v>-3.7728959505482491E-4</v>
      </c>
      <c r="G1405" s="2">
        <f t="shared" si="129"/>
        <v>6.5222245076695896E-5</v>
      </c>
      <c r="H1405" s="2" t="str">
        <f t="shared" si="130"/>
        <v>Sell</v>
      </c>
    </row>
    <row r="1406" spans="1:8" ht="13.5" x14ac:dyDescent="0.25">
      <c r="A1406" s="3">
        <f>TITRES_STAT!B1409</f>
        <v>44361</v>
      </c>
      <c r="B1406" s="5">
        <f>TITRES_STAT!D1409</f>
        <v>3.33</v>
      </c>
      <c r="C1406" s="2">
        <f t="shared" si="126"/>
        <v>3.3300378280182712</v>
      </c>
      <c r="D1406" s="2">
        <f t="shared" si="128"/>
        <v>3.3303303455460678</v>
      </c>
      <c r="E1406" s="2">
        <f t="shared" si="127"/>
        <v>-2.9251752779657636E-4</v>
      </c>
      <c r="F1406" s="2">
        <f t="shared" si="131"/>
        <v>-3.6033518160317525E-4</v>
      </c>
      <c r="G1406" s="2">
        <f t="shared" si="129"/>
        <v>6.7817653806598885E-5</v>
      </c>
      <c r="H1406" s="2" t="str">
        <f t="shared" si="130"/>
        <v>Sell</v>
      </c>
    </row>
    <row r="1407" spans="1:8" ht="13.5" x14ac:dyDescent="0.25">
      <c r="A1407" s="3">
        <f>TITRES_STAT!B1410</f>
        <v>44362</v>
      </c>
      <c r="B1407" s="5">
        <f>TITRES_STAT!D1410</f>
        <v>3.33</v>
      </c>
      <c r="C1407" s="2">
        <f t="shared" si="126"/>
        <v>3.3300320083231525</v>
      </c>
      <c r="D1407" s="2">
        <f t="shared" si="128"/>
        <v>3.3303058755056183</v>
      </c>
      <c r="E1407" s="2">
        <f t="shared" si="127"/>
        <v>-2.7386718246580344E-4</v>
      </c>
      <c r="F1407" s="2">
        <f t="shared" si="131"/>
        <v>-3.4304158177570095E-4</v>
      </c>
      <c r="G1407" s="2">
        <f t="shared" si="129"/>
        <v>6.9174399309897511E-5</v>
      </c>
      <c r="H1407" s="2" t="str">
        <f t="shared" si="130"/>
        <v>Sell</v>
      </c>
    </row>
    <row r="1408" spans="1:8" ht="13.5" x14ac:dyDescent="0.25">
      <c r="A1408" s="3">
        <f>TITRES_STAT!B1411</f>
        <v>44363</v>
      </c>
      <c r="B1408" s="5">
        <f>TITRES_STAT!D1411</f>
        <v>3.33</v>
      </c>
      <c r="C1408" s="2">
        <f t="shared" si="126"/>
        <v>3.3300270839657444</v>
      </c>
      <c r="D1408" s="2">
        <f t="shared" si="128"/>
        <v>3.3302832180607576</v>
      </c>
      <c r="E1408" s="2">
        <f t="shared" si="127"/>
        <v>-2.5613409501312745E-4</v>
      </c>
      <c r="F1408" s="2">
        <f t="shared" si="131"/>
        <v>-3.2566008442318629E-4</v>
      </c>
      <c r="G1408" s="2">
        <f t="shared" si="129"/>
        <v>6.9525989410058843E-5</v>
      </c>
      <c r="H1408" s="2" t="str">
        <f t="shared" si="130"/>
        <v>Sell</v>
      </c>
    </row>
    <row r="1409" spans="1:8" ht="13.5" x14ac:dyDescent="0.25">
      <c r="A1409" s="3">
        <f>TITRES_STAT!B1412</f>
        <v>44364</v>
      </c>
      <c r="B1409" s="5">
        <f>TITRES_STAT!D1412</f>
        <v>3.33</v>
      </c>
      <c r="C1409" s="2">
        <f t="shared" si="126"/>
        <v>3.3300229172017839</v>
      </c>
      <c r="D1409" s="2">
        <f t="shared" si="128"/>
        <v>3.3302622389451457</v>
      </c>
      <c r="E1409" s="2">
        <f t="shared" si="127"/>
        <v>-2.393217433618311E-4</v>
      </c>
      <c r="F1409" s="2">
        <f t="shared" si="131"/>
        <v>-3.0839241621091523E-4</v>
      </c>
      <c r="G1409" s="2">
        <f t="shared" si="129"/>
        <v>6.9070672849084135E-5</v>
      </c>
      <c r="H1409" s="2" t="str">
        <f t="shared" si="130"/>
        <v>Sell</v>
      </c>
    </row>
    <row r="1410" spans="1:8" ht="13.5" x14ac:dyDescent="0.25">
      <c r="A1410" s="3">
        <f>TITRES_STAT!B1413</f>
        <v>44365</v>
      </c>
      <c r="B1410" s="5">
        <f>TITRES_STAT!D1413</f>
        <v>3.33</v>
      </c>
      <c r="C1410" s="2">
        <f t="shared" si="126"/>
        <v>3.3300193914784324</v>
      </c>
      <c r="D1410" s="2">
        <f t="shared" si="128"/>
        <v>3.3302428138380979</v>
      </c>
      <c r="E1410" s="2">
        <f t="shared" si="127"/>
        <v>-2.2342235966554824E-4</v>
      </c>
      <c r="F1410" s="2">
        <f t="shared" si="131"/>
        <v>-2.9139840490184182E-4</v>
      </c>
      <c r="G1410" s="2">
        <f t="shared" si="129"/>
        <v>6.797604523629358E-5</v>
      </c>
      <c r="H1410" s="2" t="str">
        <f t="shared" si="130"/>
        <v>Sell</v>
      </c>
    </row>
    <row r="1411" spans="1:8" ht="13.5" x14ac:dyDescent="0.25">
      <c r="A1411" s="3">
        <f>TITRES_STAT!B1414</f>
        <v>44368</v>
      </c>
      <c r="B1411" s="5">
        <f>TITRES_STAT!D1414</f>
        <v>3.33</v>
      </c>
      <c r="C1411" s="2">
        <f t="shared" si="126"/>
        <v>3.3300164081740582</v>
      </c>
      <c r="D1411" s="2">
        <f t="shared" si="128"/>
        <v>3.3302248276278683</v>
      </c>
      <c r="E1411" s="2">
        <f t="shared" si="127"/>
        <v>-2.0841945381011584E-4</v>
      </c>
      <c r="F1411" s="2">
        <f t="shared" si="131"/>
        <v>-2.7480261468349664E-4</v>
      </c>
      <c r="G1411" s="2">
        <f t="shared" si="129"/>
        <v>6.6383160873380797E-5</v>
      </c>
      <c r="H1411" s="2" t="str">
        <f t="shared" si="130"/>
        <v>Sell</v>
      </c>
    </row>
    <row r="1412" spans="1:8" ht="13.5" x14ac:dyDescent="0.25">
      <c r="A1412" s="3">
        <f>TITRES_STAT!B1415</f>
        <v>44369</v>
      </c>
      <c r="B1412" s="5">
        <f>TITRES_STAT!D1415</f>
        <v>3.33</v>
      </c>
      <c r="C1412" s="2">
        <f t="shared" si="126"/>
        <v>3.3300138838395879</v>
      </c>
      <c r="D1412" s="2">
        <f t="shared" si="128"/>
        <v>3.3302081737295075</v>
      </c>
      <c r="E1412" s="2">
        <f t="shared" si="127"/>
        <v>-1.9428988991965213E-4</v>
      </c>
      <c r="F1412" s="2">
        <f t="shared" si="131"/>
        <v>-2.5870006973072776E-4</v>
      </c>
      <c r="G1412" s="2">
        <f t="shared" si="129"/>
        <v>6.4410179811075631E-5</v>
      </c>
      <c r="H1412" s="2" t="str">
        <f t="shared" si="130"/>
        <v>Sell</v>
      </c>
    </row>
    <row r="1413" spans="1:8" ht="13.5" x14ac:dyDescent="0.25">
      <c r="A1413" s="3">
        <f>TITRES_STAT!B1416</f>
        <v>44370</v>
      </c>
      <c r="B1413" s="5">
        <f>TITRES_STAT!D1416</f>
        <v>3.33</v>
      </c>
      <c r="C1413" s="2">
        <f t="shared" si="126"/>
        <v>3.3300117478642668</v>
      </c>
      <c r="D1413" s="2">
        <f t="shared" si="128"/>
        <v>3.3301927534532476</v>
      </c>
      <c r="E1413" s="2">
        <f t="shared" si="127"/>
        <v>-1.8100558898082042E-4</v>
      </c>
      <c r="F1413" s="2">
        <f t="shared" si="131"/>
        <v>-2.4316117358074628E-4</v>
      </c>
      <c r="G1413" s="2">
        <f t="shared" si="129"/>
        <v>6.2155584599925858E-5</v>
      </c>
      <c r="H1413" s="2" t="str">
        <f t="shared" si="130"/>
        <v>Sell</v>
      </c>
    </row>
    <row r="1414" spans="1:8" ht="13.5" x14ac:dyDescent="0.25">
      <c r="A1414" s="3">
        <f>TITRES_STAT!B1417</f>
        <v>44371</v>
      </c>
      <c r="B1414" s="5">
        <f>TITRES_STAT!D1417</f>
        <v>3.33</v>
      </c>
      <c r="C1414" s="2">
        <f t="shared" si="126"/>
        <v>3.3300099405005334</v>
      </c>
      <c r="D1414" s="2">
        <f t="shared" si="128"/>
        <v>3.3301784754196735</v>
      </c>
      <c r="E1414" s="2">
        <f t="shared" si="127"/>
        <v>-1.6853491914003982E-4</v>
      </c>
      <c r="F1414" s="2">
        <f t="shared" si="131"/>
        <v>-2.2823592269260499E-4</v>
      </c>
      <c r="G1414" s="2">
        <f t="shared" si="129"/>
        <v>5.9701003552565173E-5</v>
      </c>
      <c r="H1414" s="2" t="str">
        <f t="shared" si="130"/>
        <v>Sell</v>
      </c>
    </row>
    <row r="1415" spans="1:8" ht="13.5" x14ac:dyDescent="0.25">
      <c r="A1415" s="3">
        <f>TITRES_STAT!B1418</f>
        <v>44372</v>
      </c>
      <c r="B1415" s="5">
        <f>TITRES_STAT!D1418</f>
        <v>3.33</v>
      </c>
      <c r="C1415" s="2">
        <f t="shared" si="126"/>
        <v>3.3300084111927593</v>
      </c>
      <c r="D1415" s="2">
        <f t="shared" si="128"/>
        <v>3.3301652550182159</v>
      </c>
      <c r="E1415" s="2">
        <f t="shared" si="127"/>
        <v>-1.5684382545666509E-4</v>
      </c>
      <c r="F1415" s="2">
        <f t="shared" si="131"/>
        <v>-2.1395750324541702E-4</v>
      </c>
      <c r="G1415" s="2">
        <f t="shared" si="129"/>
        <v>5.7113677788751929E-5</v>
      </c>
      <c r="H1415" s="2" t="str">
        <f t="shared" si="130"/>
        <v>Sell</v>
      </c>
    </row>
    <row r="1416" spans="1:8" ht="13.5" x14ac:dyDescent="0.25">
      <c r="A1416" s="3">
        <f>TITRES_STAT!B1419</f>
        <v>44375</v>
      </c>
      <c r="B1416" s="5">
        <f>TITRES_STAT!D1419</f>
        <v>3.33</v>
      </c>
      <c r="C1416" s="2">
        <f t="shared" si="126"/>
        <v>3.3300071171631038</v>
      </c>
      <c r="D1416" s="2">
        <f t="shared" si="128"/>
        <v>3.3301530139057554</v>
      </c>
      <c r="E1416" s="2">
        <f t="shared" si="127"/>
        <v>-1.4589674265153008E-4</v>
      </c>
      <c r="F1416" s="2">
        <f t="shared" si="131"/>
        <v>-2.0034535112663964E-4</v>
      </c>
      <c r="G1416" s="2">
        <f t="shared" si="129"/>
        <v>5.4448608475109563E-5</v>
      </c>
      <c r="H1416" s="2" t="str">
        <f t="shared" si="130"/>
        <v>Sell</v>
      </c>
    </row>
    <row r="1417" spans="1:8" ht="13.5" x14ac:dyDescent="0.25">
      <c r="A1417" s="3">
        <f>TITRES_STAT!B1420</f>
        <v>44376</v>
      </c>
      <c r="B1417" s="5">
        <f>TITRES_STAT!D1420</f>
        <v>3.33</v>
      </c>
      <c r="C1417" s="2">
        <f t="shared" si="126"/>
        <v>3.3300060222149339</v>
      </c>
      <c r="D1417" s="2">
        <f t="shared" si="128"/>
        <v>3.3301416795423662</v>
      </c>
      <c r="E1417" s="2">
        <f t="shared" si="127"/>
        <v>-1.3565732743225922E-4</v>
      </c>
      <c r="F1417" s="2">
        <f t="shared" si="131"/>
        <v>-1.8740774638776358E-4</v>
      </c>
      <c r="G1417" s="2">
        <f t="shared" si="129"/>
        <v>5.175041895550436E-5</v>
      </c>
      <c r="H1417" s="2" t="str">
        <f t="shared" si="130"/>
        <v>Sell</v>
      </c>
    </row>
    <row r="1418" spans="1:8" ht="13.5" x14ac:dyDescent="0.25">
      <c r="A1418" s="3">
        <f>TITRES_STAT!B1421</f>
        <v>44377</v>
      </c>
      <c r="B1418" s="5">
        <f>TITRES_STAT!D1421</f>
        <v>3.33</v>
      </c>
      <c r="C1418" s="2">
        <f t="shared" si="126"/>
        <v>3.3300050957203289</v>
      </c>
      <c r="D1418" s="2">
        <f t="shared" si="128"/>
        <v>3.3301311847614503</v>
      </c>
      <c r="E1418" s="2">
        <f t="shared" si="127"/>
        <v>-1.2608904112143549E-4</v>
      </c>
      <c r="F1418" s="2">
        <f t="shared" si="131"/>
        <v>-1.7514400533449797E-4</v>
      </c>
      <c r="G1418" s="2">
        <f t="shared" si="129"/>
        <v>4.9054964213062483E-5</v>
      </c>
      <c r="H1418" s="2" t="str">
        <f t="shared" si="130"/>
        <v>Sell</v>
      </c>
    </row>
    <row r="1419" spans="1:8" ht="13.5" x14ac:dyDescent="0.25">
      <c r="A1419" s="3">
        <f>TITRES_STAT!B1422</f>
        <v>44378</v>
      </c>
      <c r="B1419" s="5">
        <f>TITRES_STAT!D1422</f>
        <v>3.33</v>
      </c>
      <c r="C1419" s="2">
        <f t="shared" si="126"/>
        <v>3.3300043117633553</v>
      </c>
      <c r="D1419" s="2">
        <f t="shared" si="128"/>
        <v>3.330121467371713</v>
      </c>
      <c r="E1419" s="2">
        <f t="shared" si="127"/>
        <v>-1.1715560835767747E-4</v>
      </c>
      <c r="F1419" s="2">
        <f t="shared" si="131"/>
        <v>-1.6354632593913387E-4</v>
      </c>
      <c r="G1419" s="2">
        <f t="shared" si="129"/>
        <v>4.6390717581456408E-5</v>
      </c>
      <c r="H1419" s="2" t="str">
        <f t="shared" si="130"/>
        <v>Sell</v>
      </c>
    </row>
    <row r="1420" spans="1:8" ht="13.5" x14ac:dyDescent="0.25">
      <c r="A1420" s="3">
        <f>TITRES_STAT!B1423</f>
        <v>44379</v>
      </c>
      <c r="B1420" s="5">
        <f>TITRES_STAT!D1423</f>
        <v>3.24</v>
      </c>
      <c r="C1420" s="2">
        <f t="shared" si="126"/>
        <v>3.330003648415147</v>
      </c>
      <c r="D1420" s="2">
        <f t="shared" si="128"/>
        <v>3.3234458031219569</v>
      </c>
      <c r="E1420" s="2">
        <f t="shared" si="127"/>
        <v>6.5578452931900344E-3</v>
      </c>
      <c r="F1420" s="2">
        <f t="shared" si="131"/>
        <v>1.1807319978866999E-3</v>
      </c>
      <c r="G1420" s="2">
        <f t="shared" si="129"/>
        <v>5.3771132953033349E-3</v>
      </c>
      <c r="H1420" s="2" t="str">
        <f t="shared" si="130"/>
        <v>Sell</v>
      </c>
    </row>
    <row r="1421" spans="1:8" ht="13.5" x14ac:dyDescent="0.25">
      <c r="A1421" s="3">
        <f>TITRES_STAT!B1424</f>
        <v>44382</v>
      </c>
      <c r="B1421" s="5">
        <f>TITRES_STAT!D1424</f>
        <v>3.24</v>
      </c>
      <c r="C1421" s="2">
        <f t="shared" si="126"/>
        <v>3.3300030871205091</v>
      </c>
      <c r="D1421" s="2">
        <f t="shared" si="128"/>
        <v>3.3172646325203301</v>
      </c>
      <c r="E1421" s="2">
        <f t="shared" si="127"/>
        <v>1.2738454600178972E-2</v>
      </c>
      <c r="F1421" s="2">
        <f t="shared" si="131"/>
        <v>3.4922765183451544E-3</v>
      </c>
      <c r="G1421" s="2">
        <f t="shared" si="129"/>
        <v>9.2461780818338182E-3</v>
      </c>
      <c r="H1421" s="2" t="str">
        <f t="shared" si="130"/>
        <v>Sell</v>
      </c>
    </row>
    <row r="1422" spans="1:8" ht="13.5" x14ac:dyDescent="0.25">
      <c r="A1422" s="3">
        <f>TITRES_STAT!B1425</f>
        <v>44383</v>
      </c>
      <c r="B1422" s="5">
        <f>TITRES_STAT!D1425</f>
        <v>3.15</v>
      </c>
      <c r="C1422" s="2">
        <f t="shared" si="126"/>
        <v>3.3300026121788924</v>
      </c>
      <c r="D1422" s="2">
        <f t="shared" si="128"/>
        <v>3.3048746597410465</v>
      </c>
      <c r="E1422" s="2">
        <f t="shared" si="127"/>
        <v>2.5127952437845824E-2</v>
      </c>
      <c r="F1422" s="2">
        <f t="shared" si="131"/>
        <v>7.8194117022452898E-3</v>
      </c>
      <c r="G1422" s="2">
        <f t="shared" si="129"/>
        <v>1.7308540735600536E-2</v>
      </c>
      <c r="H1422" s="2" t="str">
        <f t="shared" si="130"/>
        <v>Sell</v>
      </c>
    </row>
    <row r="1423" spans="1:8" ht="13.5" x14ac:dyDescent="0.25">
      <c r="A1423" s="3">
        <f>TITRES_STAT!B1426</f>
        <v>44384</v>
      </c>
      <c r="B1423" s="5">
        <f>TITRES_STAT!D1426</f>
        <v>3.15</v>
      </c>
      <c r="C1423" s="2">
        <f t="shared" ref="C1423:C1486" si="132">$C$4*B1413+C1422*(1-$C$4)</f>
        <v>3.3300022103052167</v>
      </c>
      <c r="D1423" s="2">
        <f t="shared" si="128"/>
        <v>3.2934024627231913</v>
      </c>
      <c r="E1423" s="2">
        <f t="shared" si="127"/>
        <v>3.6599747582025444E-2</v>
      </c>
      <c r="F1423" s="2">
        <f t="shared" si="131"/>
        <v>1.3575478878201321E-2</v>
      </c>
      <c r="G1423" s="2">
        <f t="shared" si="129"/>
        <v>2.3024268703824124E-2</v>
      </c>
      <c r="H1423" s="2" t="str">
        <f t="shared" si="130"/>
        <v>Sell</v>
      </c>
    </row>
    <row r="1424" spans="1:8" ht="13.5" x14ac:dyDescent="0.25">
      <c r="A1424" s="3">
        <f>TITRES_STAT!B1427</f>
        <v>44385</v>
      </c>
      <c r="B1424" s="5">
        <f>TITRES_STAT!D1427</f>
        <v>3.15</v>
      </c>
      <c r="C1424" s="2">
        <f t="shared" si="132"/>
        <v>3.3300018702582603</v>
      </c>
      <c r="D1424" s="2">
        <f t="shared" si="128"/>
        <v>3.2827800580770292</v>
      </c>
      <c r="E1424" s="2">
        <f t="shared" si="127"/>
        <v>4.7221812181231115E-2</v>
      </c>
      <c r="F1424" s="2">
        <f t="shared" si="131"/>
        <v>2.0304745538807283E-2</v>
      </c>
      <c r="G1424" s="2">
        <f t="shared" si="129"/>
        <v>2.6917066642423833E-2</v>
      </c>
      <c r="H1424" s="2" t="str">
        <f t="shared" si="130"/>
        <v>Sell</v>
      </c>
    </row>
    <row r="1425" spans="1:8" ht="13.5" x14ac:dyDescent="0.25">
      <c r="A1425" s="3">
        <f>TITRES_STAT!B1428</f>
        <v>44386</v>
      </c>
      <c r="B1425" s="5">
        <f>TITRES_STAT!D1428</f>
        <v>3.15</v>
      </c>
      <c r="C1425" s="2">
        <f t="shared" si="132"/>
        <v>3.3300015825262204</v>
      </c>
      <c r="D1425" s="2">
        <f t="shared" si="128"/>
        <v>3.2729444982194718</v>
      </c>
      <c r="E1425" s="2">
        <f t="shared" si="127"/>
        <v>5.7057084306748607E-2</v>
      </c>
      <c r="F1425" s="2">
        <f t="shared" si="131"/>
        <v>2.7655213292395547E-2</v>
      </c>
      <c r="G1425" s="2">
        <f t="shared" si="129"/>
        <v>2.940187101435306E-2</v>
      </c>
      <c r="H1425" s="2" t="str">
        <f t="shared" si="130"/>
        <v>Sell</v>
      </c>
    </row>
    <row r="1426" spans="1:8" ht="13.5" x14ac:dyDescent="0.25">
      <c r="A1426" s="3">
        <f>TITRES_STAT!B1429</f>
        <v>44389</v>
      </c>
      <c r="B1426" s="5">
        <f>TITRES_STAT!D1429</f>
        <v>3.15</v>
      </c>
      <c r="C1426" s="2">
        <f t="shared" si="132"/>
        <v>3.3300013390606482</v>
      </c>
      <c r="D1426" s="2">
        <f t="shared" si="128"/>
        <v>3.2638374983513629</v>
      </c>
      <c r="E1426" s="2">
        <f t="shared" si="127"/>
        <v>6.6163840709285271E-2</v>
      </c>
      <c r="F1426" s="2">
        <f t="shared" si="131"/>
        <v>3.5356938775773492E-2</v>
      </c>
      <c r="G1426" s="2">
        <f t="shared" si="129"/>
        <v>3.0806901933511779E-2</v>
      </c>
      <c r="H1426" s="2" t="str">
        <f t="shared" si="130"/>
        <v>Sell</v>
      </c>
    </row>
    <row r="1427" spans="1:8" ht="13.5" x14ac:dyDescent="0.25">
      <c r="A1427" s="3">
        <f>TITRES_STAT!B1430</f>
        <v>44390</v>
      </c>
      <c r="B1427" s="5">
        <f>TITRES_STAT!D1430</f>
        <v>3.15</v>
      </c>
      <c r="C1427" s="2">
        <f t="shared" si="132"/>
        <v>3.3300011330513177</v>
      </c>
      <c r="D1427" s="2">
        <f t="shared" si="128"/>
        <v>3.255405091066077</v>
      </c>
      <c r="E1427" s="2">
        <f t="shared" si="127"/>
        <v>7.4596041985240724E-2</v>
      </c>
      <c r="F1427" s="2">
        <f t="shared" si="131"/>
        <v>4.3204759417666938E-2</v>
      </c>
      <c r="G1427" s="2">
        <f t="shared" si="129"/>
        <v>3.1391282567573786E-2</v>
      </c>
      <c r="H1427" s="2" t="str">
        <f t="shared" si="130"/>
        <v>Sell</v>
      </c>
    </row>
    <row r="1428" spans="1:8" ht="13.5" x14ac:dyDescent="0.25">
      <c r="A1428" s="3">
        <f>TITRES_STAT!B1431</f>
        <v>44391</v>
      </c>
      <c r="B1428" s="5">
        <f>TITRES_STAT!D1431</f>
        <v>3.15</v>
      </c>
      <c r="C1428" s="2">
        <f t="shared" si="132"/>
        <v>3.3300009587357304</v>
      </c>
      <c r="D1428" s="2">
        <f t="shared" si="128"/>
        <v>3.247597306542664</v>
      </c>
      <c r="E1428" s="2">
        <f t="shared" si="127"/>
        <v>8.2403652193066446E-2</v>
      </c>
      <c r="F1428" s="2">
        <f t="shared" si="131"/>
        <v>5.1044537972746842E-2</v>
      </c>
      <c r="G1428" s="2">
        <f t="shared" si="129"/>
        <v>3.1359114220319603E-2</v>
      </c>
      <c r="H1428" s="2" t="str">
        <f t="shared" si="130"/>
        <v>Sell</v>
      </c>
    </row>
    <row r="1429" spans="1:8" ht="13.5" x14ac:dyDescent="0.25">
      <c r="A1429" s="3">
        <f>TITRES_STAT!B1432</f>
        <v>44392</v>
      </c>
      <c r="B1429" s="5">
        <f>TITRES_STAT!D1432</f>
        <v>3.15</v>
      </c>
      <c r="C1429" s="2">
        <f t="shared" si="132"/>
        <v>3.3300008112379258</v>
      </c>
      <c r="D1429" s="2">
        <f t="shared" si="128"/>
        <v>3.2403678764283925</v>
      </c>
      <c r="E1429" s="2">
        <f t="shared" si="127"/>
        <v>8.9632934809533271E-2</v>
      </c>
      <c r="F1429" s="2">
        <f t="shared" si="131"/>
        <v>5.8762217340104131E-2</v>
      </c>
      <c r="G1429" s="2">
        <f t="shared" si="129"/>
        <v>3.087071746942914E-2</v>
      </c>
      <c r="H1429" s="2" t="str">
        <f t="shared" si="130"/>
        <v>Sell</v>
      </c>
    </row>
    <row r="1430" spans="1:8" ht="13.5" x14ac:dyDescent="0.25">
      <c r="A1430" s="3">
        <f>TITRES_STAT!B1433</f>
        <v>44393</v>
      </c>
      <c r="B1430" s="5">
        <f>TITRES_STAT!D1433</f>
        <v>3.15</v>
      </c>
      <c r="C1430" s="2">
        <f t="shared" si="132"/>
        <v>3.3161545325859372</v>
      </c>
      <c r="D1430" s="2">
        <f t="shared" si="128"/>
        <v>3.2336739596559192</v>
      </c>
      <c r="E1430" s="2">
        <f t="shared" si="127"/>
        <v>8.2480572930017981E-2</v>
      </c>
      <c r="F1430" s="2">
        <f t="shared" si="131"/>
        <v>6.3505888458086898E-2</v>
      </c>
      <c r="G1430" s="2">
        <f t="shared" si="129"/>
        <v>1.8974684471931083E-2</v>
      </c>
      <c r="H1430" s="2" t="str">
        <f t="shared" si="130"/>
        <v>Sell</v>
      </c>
    </row>
    <row r="1431" spans="1:8" ht="13.5" x14ac:dyDescent="0.25">
      <c r="A1431" s="3">
        <f>TITRES_STAT!B1434</f>
        <v>44396</v>
      </c>
      <c r="B1431" s="5">
        <f>TITRES_STAT!D1434</f>
        <v>3.15</v>
      </c>
      <c r="C1431" s="2">
        <f t="shared" si="132"/>
        <v>3.3044384506496396</v>
      </c>
      <c r="D1431" s="2">
        <f t="shared" si="128"/>
        <v>3.2274758885702957</v>
      </c>
      <c r="E1431" s="2">
        <f t="shared" si="127"/>
        <v>7.6962562079343932E-2</v>
      </c>
      <c r="F1431" s="2">
        <f t="shared" si="131"/>
        <v>6.6197223182338311E-2</v>
      </c>
      <c r="G1431" s="2">
        <f t="shared" si="129"/>
        <v>1.0765338897005622E-2</v>
      </c>
      <c r="H1431" s="2" t="str">
        <f t="shared" si="130"/>
        <v>Sell</v>
      </c>
    </row>
    <row r="1432" spans="1:8" ht="13.5" x14ac:dyDescent="0.25">
      <c r="A1432" s="3">
        <f>TITRES_STAT!B1435</f>
        <v>44399</v>
      </c>
      <c r="B1432" s="5">
        <f>TITRES_STAT!D1435</f>
        <v>3.15</v>
      </c>
      <c r="C1432" s="2">
        <f t="shared" si="132"/>
        <v>3.2806786890112334</v>
      </c>
      <c r="D1432" s="2">
        <f t="shared" si="128"/>
        <v>3.221736933861385</v>
      </c>
      <c r="E1432" s="2">
        <f t="shared" si="127"/>
        <v>5.8941755149848341E-2</v>
      </c>
      <c r="F1432" s="2">
        <f t="shared" si="131"/>
        <v>6.4746129575840319E-2</v>
      </c>
      <c r="G1432" s="2">
        <f t="shared" si="129"/>
        <v>-5.8043744259919788E-3</v>
      </c>
      <c r="H1432" s="2" t="str">
        <f t="shared" si="130"/>
        <v>Hold</v>
      </c>
    </row>
    <row r="1433" spans="1:8" ht="13.5" x14ac:dyDescent="0.25">
      <c r="A1433" s="3">
        <f>TITRES_STAT!B1436</f>
        <v>44400</v>
      </c>
      <c r="B1433" s="5">
        <f>TITRES_STAT!D1436</f>
        <v>3.15</v>
      </c>
      <c r="C1433" s="2">
        <f t="shared" si="132"/>
        <v>3.2605742753171976</v>
      </c>
      <c r="D1433" s="2">
        <f t="shared" si="128"/>
        <v>3.2164230869086898</v>
      </c>
      <c r="E1433" s="2">
        <f t="shared" si="127"/>
        <v>4.4151188408507736E-2</v>
      </c>
      <c r="F1433" s="2">
        <f t="shared" si="131"/>
        <v>6.0627141342373805E-2</v>
      </c>
      <c r="G1433" s="2">
        <f t="shared" si="129"/>
        <v>-1.647595293386607E-2</v>
      </c>
      <c r="H1433" s="2" t="str">
        <f t="shared" si="130"/>
        <v>Hold</v>
      </c>
    </row>
    <row r="1434" spans="1:8" ht="13.5" x14ac:dyDescent="0.25">
      <c r="A1434" s="3">
        <f>TITRES_STAT!B1437</f>
        <v>44403</v>
      </c>
      <c r="B1434" s="5">
        <f>TITRES_STAT!D1437</f>
        <v>3.15</v>
      </c>
      <c r="C1434" s="2">
        <f t="shared" si="132"/>
        <v>3.2435628483453209</v>
      </c>
      <c r="D1434" s="2">
        <f t="shared" si="128"/>
        <v>3.211502858248787</v>
      </c>
      <c r="E1434" s="2">
        <f t="shared" si="127"/>
        <v>3.205999009653393E-2</v>
      </c>
      <c r="F1434" s="2">
        <f t="shared" si="131"/>
        <v>5.4913711093205836E-2</v>
      </c>
      <c r="G1434" s="2">
        <f t="shared" si="129"/>
        <v>-2.2853720996671906E-2</v>
      </c>
      <c r="H1434" s="2" t="str">
        <f t="shared" si="130"/>
        <v>Hold</v>
      </c>
    </row>
    <row r="1435" spans="1:8" ht="13.5" x14ac:dyDescent="0.25">
      <c r="A1435" s="3">
        <f>TITRES_STAT!B1438</f>
        <v>44404</v>
      </c>
      <c r="B1435" s="5">
        <f>TITRES_STAT!D1438</f>
        <v>3.15</v>
      </c>
      <c r="C1435" s="2">
        <f t="shared" si="132"/>
        <v>3.2291685639845022</v>
      </c>
      <c r="D1435" s="2">
        <f t="shared" si="128"/>
        <v>3.2069470909710991</v>
      </c>
      <c r="E1435" s="2">
        <f t="shared" si="127"/>
        <v>2.2221473013403159E-2</v>
      </c>
      <c r="F1435" s="2">
        <f t="shared" si="131"/>
        <v>4.8375263477245301E-2</v>
      </c>
      <c r="G1435" s="2">
        <f t="shared" si="129"/>
        <v>-2.6153790463842141E-2</v>
      </c>
      <c r="H1435" s="2" t="str">
        <f t="shared" si="130"/>
        <v>Hold</v>
      </c>
    </row>
    <row r="1436" spans="1:8" ht="13.5" x14ac:dyDescent="0.25">
      <c r="A1436" s="3">
        <f>TITRES_STAT!B1439</f>
        <v>44405</v>
      </c>
      <c r="B1436" s="5">
        <f>TITRES_STAT!D1439</f>
        <v>3.15</v>
      </c>
      <c r="C1436" s="2">
        <f t="shared" si="132"/>
        <v>3.2169887849099634</v>
      </c>
      <c r="D1436" s="2">
        <f t="shared" si="128"/>
        <v>3.202728787936203</v>
      </c>
      <c r="E1436" s="2">
        <f t="shared" ref="E1436:E1499" si="133">C1436-D1436</f>
        <v>1.4259996973760458E-2</v>
      </c>
      <c r="F1436" s="2">
        <f t="shared" si="131"/>
        <v>4.1552210176548338E-2</v>
      </c>
      <c r="G1436" s="2">
        <f t="shared" si="129"/>
        <v>-2.7292213202787879E-2</v>
      </c>
      <c r="H1436" s="2" t="str">
        <f t="shared" si="130"/>
        <v>Hold</v>
      </c>
    </row>
    <row r="1437" spans="1:8" ht="13.5" x14ac:dyDescent="0.25">
      <c r="A1437" s="3">
        <f>TITRES_STAT!B1440</f>
        <v>44406</v>
      </c>
      <c r="B1437" s="5">
        <f>TITRES_STAT!D1440</f>
        <v>3.15</v>
      </c>
      <c r="C1437" s="2">
        <f t="shared" si="132"/>
        <v>3.2066828180007385</v>
      </c>
      <c r="D1437" s="2">
        <f t="shared" ref="D1437:D1500" si="134">$D$4*B1437+(1-$D$4)*D1436</f>
        <v>3.1988229517927804</v>
      </c>
      <c r="E1437" s="2">
        <f t="shared" si="133"/>
        <v>7.8598662079580883E-3</v>
      </c>
      <c r="F1437" s="2">
        <f t="shared" si="131"/>
        <v>3.4813741382830291E-2</v>
      </c>
      <c r="G1437" s="2">
        <f t="shared" si="129"/>
        <v>-2.6953875174872202E-2</v>
      </c>
      <c r="H1437" s="2" t="str">
        <f t="shared" si="130"/>
        <v>Hold</v>
      </c>
    </row>
    <row r="1438" spans="1:8" ht="13.5" x14ac:dyDescent="0.25">
      <c r="A1438" s="3">
        <f>TITRES_STAT!B1441</f>
        <v>44407</v>
      </c>
      <c r="B1438" s="5">
        <f>TITRES_STAT!D1441</f>
        <v>3.15</v>
      </c>
      <c r="C1438" s="2">
        <f t="shared" si="132"/>
        <v>3.1979623844621634</v>
      </c>
      <c r="D1438" s="2">
        <f t="shared" si="134"/>
        <v>3.1952064368451669</v>
      </c>
      <c r="E1438" s="2">
        <f t="shared" si="133"/>
        <v>2.7559476169964903E-3</v>
      </c>
      <c r="F1438" s="2">
        <f t="shared" si="131"/>
        <v>2.8402182629663531E-2</v>
      </c>
      <c r="G1438" s="2">
        <f t="shared" si="129"/>
        <v>-2.5646235012667041E-2</v>
      </c>
      <c r="H1438" s="2" t="str">
        <f t="shared" si="130"/>
        <v>Hold</v>
      </c>
    </row>
    <row r="1439" spans="1:8" ht="13.5" x14ac:dyDescent="0.25">
      <c r="A1439" s="3">
        <f>TITRES_STAT!B1442</f>
        <v>44410</v>
      </c>
      <c r="B1439" s="5">
        <f>TITRES_STAT!D1442</f>
        <v>3.15</v>
      </c>
      <c r="C1439" s="2">
        <f t="shared" si="132"/>
        <v>3.1905835560833689</v>
      </c>
      <c r="D1439" s="2">
        <f t="shared" si="134"/>
        <v>3.1918578118936733</v>
      </c>
      <c r="E1439" s="2">
        <f t="shared" si="133"/>
        <v>-1.2742558103044921E-3</v>
      </c>
      <c r="F1439" s="2">
        <f t="shared" si="131"/>
        <v>2.2466894941669927E-2</v>
      </c>
      <c r="G1439" s="2">
        <f t="shared" si="129"/>
        <v>-2.3741150751974419E-2</v>
      </c>
      <c r="H1439" s="2" t="str">
        <f t="shared" si="130"/>
        <v>Hold</v>
      </c>
    </row>
    <row r="1440" spans="1:8" ht="13.5" x14ac:dyDescent="0.25">
      <c r="A1440" s="3">
        <f>TITRES_STAT!B1443</f>
        <v>44411</v>
      </c>
      <c r="B1440" s="5">
        <f>TITRES_STAT!D1443</f>
        <v>3.15</v>
      </c>
      <c r="C1440" s="2">
        <f t="shared" si="132"/>
        <v>3.184339932070543</v>
      </c>
      <c r="D1440" s="2">
        <f t="shared" si="134"/>
        <v>3.1887572332348828</v>
      </c>
      <c r="E1440" s="2">
        <f t="shared" si="133"/>
        <v>-4.4173011643398041E-3</v>
      </c>
      <c r="F1440" s="2">
        <f t="shared" si="131"/>
        <v>1.7090055720467984E-2</v>
      </c>
      <c r="G1440" s="2">
        <f t="shared" si="129"/>
        <v>-2.1507356884807788E-2</v>
      </c>
      <c r="H1440" s="2" t="str">
        <f t="shared" si="130"/>
        <v>Hold</v>
      </c>
    </row>
    <row r="1441" spans="1:8" ht="13.5" x14ac:dyDescent="0.25">
      <c r="A1441" s="3">
        <f>TITRES_STAT!B1444</f>
        <v>44412</v>
      </c>
      <c r="B1441" s="5">
        <f>TITRES_STAT!D1444</f>
        <v>3.15</v>
      </c>
      <c r="C1441" s="2">
        <f t="shared" si="132"/>
        <v>3.1790568655981519</v>
      </c>
      <c r="D1441" s="2">
        <f t="shared" si="134"/>
        <v>3.1858863270693361</v>
      </c>
      <c r="E1441" s="2">
        <f t="shared" si="133"/>
        <v>-6.8294614711841284E-3</v>
      </c>
      <c r="F1441" s="2">
        <f t="shared" si="131"/>
        <v>1.2306152282137561E-2</v>
      </c>
      <c r="G1441" s="2">
        <f t="shared" si="129"/>
        <v>-1.9135613753321689E-2</v>
      </c>
      <c r="H1441" s="2" t="str">
        <f t="shared" si="130"/>
        <v>Hold</v>
      </c>
    </row>
    <row r="1442" spans="1:8" ht="13.5" x14ac:dyDescent="0.25">
      <c r="A1442" s="3">
        <f>TITRES_STAT!B1445</f>
        <v>44413</v>
      </c>
      <c r="B1442" s="5">
        <f>TITRES_STAT!D1445</f>
        <v>3.15</v>
      </c>
      <c r="C1442" s="2">
        <f t="shared" si="132"/>
        <v>3.1745865785830518</v>
      </c>
      <c r="D1442" s="2">
        <f t="shared" si="134"/>
        <v>3.1832280806197555</v>
      </c>
      <c r="E1442" s="2">
        <f t="shared" si="133"/>
        <v>-8.6415020367036632E-3</v>
      </c>
      <c r="F1442" s="2">
        <f t="shared" si="131"/>
        <v>8.1166214183693158E-3</v>
      </c>
      <c r="G1442" s="2">
        <f t="shared" si="129"/>
        <v>-1.6758123455072979E-2</v>
      </c>
      <c r="H1442" s="2" t="str">
        <f t="shared" si="130"/>
        <v>Hold</v>
      </c>
    </row>
    <row r="1443" spans="1:8" ht="13.5" x14ac:dyDescent="0.25">
      <c r="A1443" s="3">
        <f>TITRES_STAT!B1446</f>
        <v>44414</v>
      </c>
      <c r="B1443" s="5">
        <f>TITRES_STAT!D1446</f>
        <v>3.15</v>
      </c>
      <c r="C1443" s="2">
        <f t="shared" si="132"/>
        <v>3.1708040280318133</v>
      </c>
      <c r="D1443" s="2">
        <f t="shared" si="134"/>
        <v>3.1807667413145886</v>
      </c>
      <c r="E1443" s="2">
        <f t="shared" si="133"/>
        <v>-9.9627132827753151E-3</v>
      </c>
      <c r="F1443" s="2">
        <f t="shared" si="131"/>
        <v>4.5007544781403893E-3</v>
      </c>
      <c r="G1443" s="2">
        <f t="shared" si="129"/>
        <v>-1.4463467760915704E-2</v>
      </c>
      <c r="H1443" s="2" t="str">
        <f t="shared" si="130"/>
        <v>Hold</v>
      </c>
    </row>
    <row r="1444" spans="1:8" ht="13.5" x14ac:dyDescent="0.25">
      <c r="A1444" s="3">
        <f>TITRES_STAT!B1447</f>
        <v>44417</v>
      </c>
      <c r="B1444" s="5">
        <f>TITRES_STAT!D1447</f>
        <v>3.15</v>
      </c>
      <c r="C1444" s="2">
        <f t="shared" si="132"/>
        <v>3.1676034083346112</v>
      </c>
      <c r="D1444" s="2">
        <f t="shared" si="134"/>
        <v>3.1784877234394338</v>
      </c>
      <c r="E1444" s="2">
        <f t="shared" si="133"/>
        <v>-1.0884315104822573E-2</v>
      </c>
      <c r="F1444" s="2">
        <f t="shared" si="131"/>
        <v>1.4237405615477971E-3</v>
      </c>
      <c r="G1444" s="2">
        <f t="shared" ref="G1444:G1507" si="135">E1444-F1444</f>
        <v>-1.230805566637037E-2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44419</v>
      </c>
      <c r="B1445" s="5">
        <f>TITRES_STAT!D1448</f>
        <v>3.15</v>
      </c>
      <c r="C1445" s="2">
        <f t="shared" si="132"/>
        <v>3.1648951916677479</v>
      </c>
      <c r="D1445" s="2">
        <f t="shared" si="134"/>
        <v>3.1763775217031793</v>
      </c>
      <c r="E1445" s="2">
        <f t="shared" si="133"/>
        <v>-1.1482330035431421E-2</v>
      </c>
      <c r="F1445" s="2">
        <f t="shared" ref="F1445:F1508" si="137">(E1445*(2/(10)))+((1-(2/10))*F1444)</f>
        <v>-1.1574735578480466E-3</v>
      </c>
      <c r="G1445" s="2">
        <f t="shared" si="135"/>
        <v>-1.0324856477583374E-2</v>
      </c>
      <c r="H1445" s="2" t="str">
        <f t="shared" si="136"/>
        <v>Hold</v>
      </c>
    </row>
    <row r="1446" spans="1:8" ht="13.5" x14ac:dyDescent="0.25">
      <c r="A1446" s="3">
        <f>TITRES_STAT!B1449</f>
        <v>44420</v>
      </c>
      <c r="B1446" s="5">
        <f>TITRES_STAT!D1449</f>
        <v>3.15</v>
      </c>
      <c r="C1446" s="2">
        <f t="shared" si="132"/>
        <v>3.1626036237188635</v>
      </c>
      <c r="D1446" s="2">
        <f t="shared" si="134"/>
        <v>3.1744236312066474</v>
      </c>
      <c r="E1446" s="2">
        <f t="shared" si="133"/>
        <v>-1.182000748778389E-2</v>
      </c>
      <c r="F1446" s="2">
        <f t="shared" si="137"/>
        <v>-3.2899803438352151E-3</v>
      </c>
      <c r="G1446" s="2">
        <f t="shared" si="135"/>
        <v>-8.530027143948675E-3</v>
      </c>
      <c r="H1446" s="2" t="str">
        <f t="shared" si="136"/>
        <v>Hold</v>
      </c>
    </row>
    <row r="1447" spans="1:8" ht="13.5" x14ac:dyDescent="0.25">
      <c r="A1447" s="3">
        <f>TITRES_STAT!B1450</f>
        <v>44424</v>
      </c>
      <c r="B1447" s="5">
        <f>TITRES_STAT!D1450</f>
        <v>3.15</v>
      </c>
      <c r="C1447" s="2">
        <f t="shared" si="132"/>
        <v>3.1606646046851923</v>
      </c>
      <c r="D1447" s="2">
        <f t="shared" si="134"/>
        <v>3.1726144733394883</v>
      </c>
      <c r="E1447" s="2">
        <f t="shared" si="133"/>
        <v>-1.1949868654296036E-2</v>
      </c>
      <c r="F1447" s="2">
        <f t="shared" si="137"/>
        <v>-5.0219580059273801E-3</v>
      </c>
      <c r="G1447" s="2">
        <f t="shared" si="135"/>
        <v>-6.9279106483686563E-3</v>
      </c>
      <c r="H1447" s="2" t="str">
        <f t="shared" si="136"/>
        <v>Hold</v>
      </c>
    </row>
    <row r="1448" spans="1:8" ht="13.5" x14ac:dyDescent="0.25">
      <c r="A1448" s="3">
        <f>TITRES_STAT!B1451</f>
        <v>44425</v>
      </c>
      <c r="B1448" s="5">
        <f>TITRES_STAT!D1451</f>
        <v>3.15</v>
      </c>
      <c r="C1448" s="2">
        <f t="shared" si="132"/>
        <v>3.1590238962720858</v>
      </c>
      <c r="D1448" s="2">
        <f t="shared" si="134"/>
        <v>3.170939327166193</v>
      </c>
      <c r="E1448" s="2">
        <f t="shared" si="133"/>
        <v>-1.1915430894107182E-2</v>
      </c>
      <c r="F1448" s="2">
        <f t="shared" si="137"/>
        <v>-6.4006525835633406E-3</v>
      </c>
      <c r="G1448" s="2">
        <f t="shared" si="135"/>
        <v>-5.5147783105438412E-3</v>
      </c>
      <c r="H1448" s="2" t="str">
        <f t="shared" si="136"/>
        <v>Hold</v>
      </c>
    </row>
    <row r="1449" spans="1:8" ht="13.5" x14ac:dyDescent="0.25">
      <c r="A1449" s="3">
        <f>TITRES_STAT!B1452</f>
        <v>44426</v>
      </c>
      <c r="B1449" s="5">
        <f>TITRES_STAT!D1452</f>
        <v>3.15</v>
      </c>
      <c r="C1449" s="2">
        <f t="shared" si="132"/>
        <v>3.1576356045379188</v>
      </c>
      <c r="D1449" s="2">
        <f t="shared" si="134"/>
        <v>3.1693882658946233</v>
      </c>
      <c r="E1449" s="2">
        <f t="shared" si="133"/>
        <v>-1.1752661356704497E-2</v>
      </c>
      <c r="F1449" s="2">
        <f t="shared" si="137"/>
        <v>-7.4710543381915732E-3</v>
      </c>
      <c r="G1449" s="2">
        <f t="shared" si="135"/>
        <v>-4.2816070185129236E-3</v>
      </c>
      <c r="H1449" s="2" t="str">
        <f t="shared" si="136"/>
        <v>Hold</v>
      </c>
    </row>
    <row r="1450" spans="1:8" ht="13.5" x14ac:dyDescent="0.25">
      <c r="A1450" s="3">
        <f>TITRES_STAT!B1453</f>
        <v>44427</v>
      </c>
      <c r="B1450" s="5">
        <f>TITRES_STAT!D1453</f>
        <v>3.15</v>
      </c>
      <c r="C1450" s="2">
        <f t="shared" si="132"/>
        <v>3.1564608961474696</v>
      </c>
      <c r="D1450" s="2">
        <f t="shared" si="134"/>
        <v>3.1679520980505771</v>
      </c>
      <c r="E1450" s="2">
        <f t="shared" si="133"/>
        <v>-1.1491201903107484E-2</v>
      </c>
      <c r="F1450" s="2">
        <f t="shared" si="137"/>
        <v>-8.2750838511747547E-3</v>
      </c>
      <c r="G1450" s="2">
        <f t="shared" si="135"/>
        <v>-3.2161180519327294E-3</v>
      </c>
      <c r="H1450" s="2" t="str">
        <f t="shared" si="136"/>
        <v>Hold</v>
      </c>
    </row>
    <row r="1451" spans="1:8" ht="13.5" x14ac:dyDescent="0.25">
      <c r="A1451" s="3">
        <f>TITRES_STAT!B1454</f>
        <v>44428</v>
      </c>
      <c r="B1451" s="5">
        <f>TITRES_STAT!D1454</f>
        <v>3.15</v>
      </c>
      <c r="C1451" s="2">
        <f t="shared" si="132"/>
        <v>3.155466912124782</v>
      </c>
      <c r="D1451" s="2">
        <f t="shared" si="134"/>
        <v>3.1666223130097935</v>
      </c>
      <c r="E1451" s="2">
        <f t="shared" si="133"/>
        <v>-1.1155400885011435E-2</v>
      </c>
      <c r="F1451" s="2">
        <f t="shared" si="137"/>
        <v>-8.8511472579420915E-3</v>
      </c>
      <c r="G1451" s="2">
        <f t="shared" si="135"/>
        <v>-2.3042536270693435E-3</v>
      </c>
      <c r="H1451" s="2" t="str">
        <f t="shared" si="136"/>
        <v>Hold</v>
      </c>
    </row>
    <row r="1452" spans="1:8" ht="13.5" x14ac:dyDescent="0.25">
      <c r="A1452" s="3">
        <f>TITRES_STAT!B1455</f>
        <v>44431</v>
      </c>
      <c r="B1452" s="5">
        <f>TITRES_STAT!D1455</f>
        <v>3.15</v>
      </c>
      <c r="C1452" s="2">
        <f t="shared" si="132"/>
        <v>3.1546258487209693</v>
      </c>
      <c r="D1452" s="2">
        <f t="shared" si="134"/>
        <v>3.1653910305646238</v>
      </c>
      <c r="E1452" s="2">
        <f t="shared" si="133"/>
        <v>-1.0765181843654492E-2</v>
      </c>
      <c r="F1452" s="2">
        <f t="shared" si="137"/>
        <v>-9.2339541750845727E-3</v>
      </c>
      <c r="G1452" s="2">
        <f t="shared" si="135"/>
        <v>-1.5312276685699195E-3</v>
      </c>
      <c r="H1452" s="2" t="str">
        <f t="shared" si="136"/>
        <v>Hold</v>
      </c>
    </row>
    <row r="1453" spans="1:8" ht="13.5" x14ac:dyDescent="0.25">
      <c r="A1453" s="3">
        <f>TITRES_STAT!B1456</f>
        <v>44432</v>
      </c>
      <c r="B1453" s="5">
        <f>TITRES_STAT!D1456</f>
        <v>3.15</v>
      </c>
      <c r="C1453" s="2">
        <f t="shared" si="132"/>
        <v>3.1539141796869741</v>
      </c>
      <c r="D1453" s="2">
        <f t="shared" si="134"/>
        <v>3.1642509542265036</v>
      </c>
      <c r="E1453" s="2">
        <f t="shared" si="133"/>
        <v>-1.0336774539529525E-2</v>
      </c>
      <c r="F1453" s="2">
        <f t="shared" si="137"/>
        <v>-9.4545182479735639E-3</v>
      </c>
      <c r="G1453" s="2">
        <f t="shared" si="135"/>
        <v>-8.8225629155596133E-4</v>
      </c>
      <c r="H1453" s="2" t="str">
        <f t="shared" si="136"/>
        <v>Hold</v>
      </c>
    </row>
    <row r="1454" spans="1:8" ht="13.5" x14ac:dyDescent="0.25">
      <c r="A1454" s="3">
        <f>TITRES_STAT!B1457</f>
        <v>44433</v>
      </c>
      <c r="B1454" s="5">
        <f>TITRES_STAT!D1457</f>
        <v>3.2</v>
      </c>
      <c r="C1454" s="2">
        <f t="shared" si="132"/>
        <v>3.1533119981966702</v>
      </c>
      <c r="D1454" s="2">
        <f t="shared" si="134"/>
        <v>3.1668990316912069</v>
      </c>
      <c r="E1454" s="2">
        <f t="shared" si="133"/>
        <v>-1.3587033494536715E-2</v>
      </c>
      <c r="F1454" s="2">
        <f t="shared" si="137"/>
        <v>-1.0281021297286195E-2</v>
      </c>
      <c r="G1454" s="2">
        <f t="shared" si="135"/>
        <v>-3.3060121972505203E-3</v>
      </c>
      <c r="H1454" s="2" t="str">
        <f t="shared" si="136"/>
        <v>Hold</v>
      </c>
    </row>
    <row r="1455" spans="1:8" ht="13.5" x14ac:dyDescent="0.25">
      <c r="A1455" s="3">
        <f>TITRES_STAT!B1458</f>
        <v>44434</v>
      </c>
      <c r="B1455" s="5">
        <f>TITRES_STAT!D1458</f>
        <v>3.2</v>
      </c>
      <c r="C1455" s="2">
        <f t="shared" si="132"/>
        <v>3.152802460012567</v>
      </c>
      <c r="D1455" s="2">
        <f t="shared" si="134"/>
        <v>3.1693509552696359</v>
      </c>
      <c r="E1455" s="2">
        <f t="shared" si="133"/>
        <v>-1.6548495257068918E-2</v>
      </c>
      <c r="F1455" s="2">
        <f t="shared" si="137"/>
        <v>-1.153451608924274E-2</v>
      </c>
      <c r="G1455" s="2">
        <f t="shared" si="135"/>
        <v>-5.0139791678261783E-3</v>
      </c>
      <c r="H1455" s="2" t="str">
        <f t="shared" si="136"/>
        <v>Hold</v>
      </c>
    </row>
    <row r="1456" spans="1:8" ht="13.5" x14ac:dyDescent="0.25">
      <c r="A1456" s="3">
        <f>TITRES_STAT!B1459</f>
        <v>44435</v>
      </c>
      <c r="B1456" s="5">
        <f>TITRES_STAT!D1459</f>
        <v>3.2</v>
      </c>
      <c r="C1456" s="2">
        <f t="shared" si="132"/>
        <v>3.1523713123183259</v>
      </c>
      <c r="D1456" s="2">
        <f t="shared" si="134"/>
        <v>3.1716212548792924</v>
      </c>
      <c r="E1456" s="2">
        <f t="shared" si="133"/>
        <v>-1.924994256096646E-2</v>
      </c>
      <c r="F1456" s="2">
        <f t="shared" si="137"/>
        <v>-1.3077601383587484E-2</v>
      </c>
      <c r="G1456" s="2">
        <f t="shared" si="135"/>
        <v>-6.1723411773789757E-3</v>
      </c>
      <c r="H1456" s="2" t="str">
        <f t="shared" si="136"/>
        <v>Hold</v>
      </c>
    </row>
    <row r="1457" spans="1:8" ht="13.5" x14ac:dyDescent="0.25">
      <c r="A1457" s="3">
        <f>TITRES_STAT!B1460</f>
        <v>44438</v>
      </c>
      <c r="B1457" s="5">
        <f>TITRES_STAT!D1460</f>
        <v>3.2</v>
      </c>
      <c r="C1457" s="2">
        <f t="shared" si="132"/>
        <v>3.1520064950385835</v>
      </c>
      <c r="D1457" s="2">
        <f t="shared" si="134"/>
        <v>3.1737233841474928</v>
      </c>
      <c r="E1457" s="2">
        <f t="shared" si="133"/>
        <v>-2.1716889108909232E-2</v>
      </c>
      <c r="F1457" s="2">
        <f t="shared" si="137"/>
        <v>-1.4805458928651835E-2</v>
      </c>
      <c r="G1457" s="2">
        <f t="shared" si="135"/>
        <v>-6.9114301802573972E-3</v>
      </c>
      <c r="H1457" s="2" t="str">
        <f t="shared" si="136"/>
        <v>Hold</v>
      </c>
    </row>
    <row r="1458" spans="1:8" ht="13.5" x14ac:dyDescent="0.25">
      <c r="A1458" s="3">
        <f>TITRES_STAT!B1461</f>
        <v>44439</v>
      </c>
      <c r="B1458" s="5">
        <f>TITRES_STAT!D1461</f>
        <v>3.2</v>
      </c>
      <c r="C1458" s="2">
        <f t="shared" si="132"/>
        <v>3.1516978034941863</v>
      </c>
      <c r="D1458" s="2">
        <f t="shared" si="134"/>
        <v>3.1756698001365673</v>
      </c>
      <c r="E1458" s="2">
        <f t="shared" si="133"/>
        <v>-2.3971996642381033E-2</v>
      </c>
      <c r="F1458" s="2">
        <f t="shared" si="137"/>
        <v>-1.6638766471397674E-2</v>
      </c>
      <c r="G1458" s="2">
        <f t="shared" si="135"/>
        <v>-7.333230170983359E-3</v>
      </c>
      <c r="H1458" s="2" t="str">
        <f t="shared" si="136"/>
        <v>Hold</v>
      </c>
    </row>
    <row r="1459" spans="1:8" ht="13.5" x14ac:dyDescent="0.25">
      <c r="A1459" s="3">
        <f>TITRES_STAT!B1462</f>
        <v>44440</v>
      </c>
      <c r="B1459" s="5">
        <f>TITRES_STAT!D1462</f>
        <v>3.2</v>
      </c>
      <c r="C1459" s="2">
        <f t="shared" si="132"/>
        <v>3.1514366029566192</v>
      </c>
      <c r="D1459" s="2">
        <f t="shared" si="134"/>
        <v>3.1774720371634881</v>
      </c>
      <c r="E1459" s="2">
        <f t="shared" si="133"/>
        <v>-2.6035434206868935E-2</v>
      </c>
      <c r="F1459" s="2">
        <f t="shared" si="137"/>
        <v>-1.8518100018491926E-2</v>
      </c>
      <c r="G1459" s="2">
        <f t="shared" si="135"/>
        <v>-7.517334188377009E-3</v>
      </c>
      <c r="H1459" s="2" t="str">
        <f t="shared" si="136"/>
        <v>Hold</v>
      </c>
    </row>
    <row r="1460" spans="1:8" ht="13.5" x14ac:dyDescent="0.25">
      <c r="A1460" s="3">
        <f>TITRES_STAT!B1463</f>
        <v>44441</v>
      </c>
      <c r="B1460" s="5">
        <f>TITRES_STAT!D1463</f>
        <v>3.2</v>
      </c>
      <c r="C1460" s="2">
        <f t="shared" si="132"/>
        <v>3.1512155871171394</v>
      </c>
      <c r="D1460" s="2">
        <f t="shared" si="134"/>
        <v>3.1791407751513776</v>
      </c>
      <c r="E1460" s="2">
        <f t="shared" si="133"/>
        <v>-2.7925188034238158E-2</v>
      </c>
      <c r="F1460" s="2">
        <f t="shared" si="137"/>
        <v>-2.0399517621641175E-2</v>
      </c>
      <c r="G1460" s="2">
        <f t="shared" si="135"/>
        <v>-7.5256704125969826E-3</v>
      </c>
      <c r="H1460" s="2" t="str">
        <f t="shared" si="136"/>
        <v>Hold</v>
      </c>
    </row>
    <row r="1461" spans="1:8" ht="13.5" x14ac:dyDescent="0.25">
      <c r="A1461" s="3">
        <f>TITRES_STAT!B1464</f>
        <v>44442</v>
      </c>
      <c r="B1461" s="5">
        <f>TITRES_STAT!D1464</f>
        <v>3.2</v>
      </c>
      <c r="C1461" s="2">
        <f t="shared" si="132"/>
        <v>3.1510285737145027</v>
      </c>
      <c r="D1461" s="2">
        <f t="shared" si="134"/>
        <v>3.1806859029179422</v>
      </c>
      <c r="E1461" s="2">
        <f t="shared" si="133"/>
        <v>-2.9657329203439442E-2</v>
      </c>
      <c r="F1461" s="2">
        <f t="shared" si="137"/>
        <v>-2.225107993800083E-2</v>
      </c>
      <c r="G1461" s="2">
        <f t="shared" si="135"/>
        <v>-7.4062492654386122E-3</v>
      </c>
      <c r="H1461" s="2" t="str">
        <f t="shared" si="136"/>
        <v>Hold</v>
      </c>
    </row>
    <row r="1462" spans="1:8" ht="13.5" x14ac:dyDescent="0.25">
      <c r="A1462" s="3">
        <f>TITRES_STAT!B1465</f>
        <v>44445</v>
      </c>
      <c r="B1462" s="5">
        <f>TITRES_STAT!D1465</f>
        <v>3.2</v>
      </c>
      <c r="C1462" s="2">
        <f t="shared" si="132"/>
        <v>3.1508703316045792</v>
      </c>
      <c r="D1462" s="2">
        <f t="shared" si="134"/>
        <v>3.1821165767758721</v>
      </c>
      <c r="E1462" s="2">
        <f t="shared" si="133"/>
        <v>-3.124624517129293E-2</v>
      </c>
      <c r="F1462" s="2">
        <f t="shared" si="137"/>
        <v>-2.4050112984659252E-2</v>
      </c>
      <c r="G1462" s="2">
        <f t="shared" si="135"/>
        <v>-7.1961321866336782E-3</v>
      </c>
      <c r="H1462" s="2" t="str">
        <f t="shared" si="136"/>
        <v>Hold</v>
      </c>
    </row>
    <row r="1463" spans="1:8" ht="13.5" x14ac:dyDescent="0.25">
      <c r="A1463" s="3">
        <f>TITRES_STAT!B1466</f>
        <v>44446</v>
      </c>
      <c r="B1463" s="5">
        <f>TITRES_STAT!D1466</f>
        <v>3.2</v>
      </c>
      <c r="C1463" s="2">
        <f t="shared" si="132"/>
        <v>3.150736434434644</v>
      </c>
      <c r="D1463" s="2">
        <f t="shared" si="134"/>
        <v>3.1834412747924743</v>
      </c>
      <c r="E1463" s="2">
        <f t="shared" si="133"/>
        <v>-3.2704840357830278E-2</v>
      </c>
      <c r="F1463" s="2">
        <f t="shared" si="137"/>
        <v>-2.578105845929346E-2</v>
      </c>
      <c r="G1463" s="2">
        <f t="shared" si="135"/>
        <v>-6.9237818985368182E-3</v>
      </c>
      <c r="H1463" s="2" t="str">
        <f t="shared" si="136"/>
        <v>Hold</v>
      </c>
    </row>
    <row r="1464" spans="1:8" ht="13.5" x14ac:dyDescent="0.25">
      <c r="A1464" s="3">
        <f>TITRES_STAT!B1467</f>
        <v>44447</v>
      </c>
      <c r="B1464" s="5">
        <f>TITRES_STAT!D1467</f>
        <v>3.2</v>
      </c>
      <c r="C1464" s="2">
        <f t="shared" si="132"/>
        <v>3.1583154445216217</v>
      </c>
      <c r="D1464" s="2">
        <f t="shared" si="134"/>
        <v>3.1846678470300689</v>
      </c>
      <c r="E1464" s="2">
        <f t="shared" si="133"/>
        <v>-2.635240250844717E-2</v>
      </c>
      <c r="F1464" s="2">
        <f t="shared" si="137"/>
        <v>-2.5895327269124205E-2</v>
      </c>
      <c r="G1464" s="2">
        <f t="shared" si="135"/>
        <v>-4.5707523932296545E-4</v>
      </c>
      <c r="H1464" s="2" t="str">
        <f t="shared" si="136"/>
        <v>Hold</v>
      </c>
    </row>
    <row r="1465" spans="1:8" ht="13.5" x14ac:dyDescent="0.25">
      <c r="A1465" s="3">
        <f>TITRES_STAT!B1468</f>
        <v>44448</v>
      </c>
      <c r="B1465" s="5">
        <f>TITRES_STAT!D1468</f>
        <v>3.2</v>
      </c>
      <c r="C1465" s="2">
        <f t="shared" si="132"/>
        <v>3.1647284530567568</v>
      </c>
      <c r="D1465" s="2">
        <f t="shared" si="134"/>
        <v>3.1858035620648786</v>
      </c>
      <c r="E1465" s="2">
        <f t="shared" si="133"/>
        <v>-2.1075109008121817E-2</v>
      </c>
      <c r="F1465" s="2">
        <f t="shared" si="137"/>
        <v>-2.4931283616923729E-2</v>
      </c>
      <c r="G1465" s="2">
        <f t="shared" si="135"/>
        <v>3.8561746088019121E-3</v>
      </c>
      <c r="H1465" s="2" t="str">
        <f t="shared" si="136"/>
        <v>Sell</v>
      </c>
    </row>
    <row r="1466" spans="1:8" ht="13.5" x14ac:dyDescent="0.25">
      <c r="A1466" s="3">
        <f>TITRES_STAT!B1469</f>
        <v>44449</v>
      </c>
      <c r="B1466" s="5">
        <f>TITRES_STAT!D1469</f>
        <v>3.2</v>
      </c>
      <c r="C1466" s="2">
        <f t="shared" si="132"/>
        <v>3.1701548448941788</v>
      </c>
      <c r="D1466" s="2">
        <f t="shared" si="134"/>
        <v>3.1868551500600728</v>
      </c>
      <c r="E1466" s="2">
        <f t="shared" si="133"/>
        <v>-1.6700305165894047E-2</v>
      </c>
      <c r="F1466" s="2">
        <f t="shared" si="137"/>
        <v>-2.3285087926717792E-2</v>
      </c>
      <c r="G1466" s="2">
        <f t="shared" si="135"/>
        <v>6.5847827608237451E-3</v>
      </c>
      <c r="H1466" s="2" t="str">
        <f t="shared" si="136"/>
        <v>Sell</v>
      </c>
    </row>
    <row r="1467" spans="1:8" ht="13.5" x14ac:dyDescent="0.25">
      <c r="A1467" s="3">
        <f>TITRES_STAT!B1470</f>
        <v>44452</v>
      </c>
      <c r="B1467" s="5">
        <f>TITRES_STAT!D1470</f>
        <v>3.2</v>
      </c>
      <c r="C1467" s="2">
        <f t="shared" si="132"/>
        <v>3.174746407218151</v>
      </c>
      <c r="D1467" s="2">
        <f t="shared" si="134"/>
        <v>3.1878288426482153</v>
      </c>
      <c r="E1467" s="2">
        <f t="shared" si="133"/>
        <v>-1.3082435430064265E-2</v>
      </c>
      <c r="F1467" s="2">
        <f t="shared" si="137"/>
        <v>-2.1244557427387088E-2</v>
      </c>
      <c r="G1467" s="2">
        <f t="shared" si="135"/>
        <v>8.1621219973228229E-3</v>
      </c>
      <c r="H1467" s="2" t="str">
        <f t="shared" si="136"/>
        <v>Sell</v>
      </c>
    </row>
    <row r="1468" spans="1:8" ht="13.5" x14ac:dyDescent="0.25">
      <c r="A1468" s="3">
        <f>TITRES_STAT!B1471</f>
        <v>44453</v>
      </c>
      <c r="B1468" s="5">
        <f>TITRES_STAT!D1471</f>
        <v>3.2</v>
      </c>
      <c r="C1468" s="2">
        <f t="shared" si="132"/>
        <v>3.1786315753384353</v>
      </c>
      <c r="D1468" s="2">
        <f t="shared" si="134"/>
        <v>3.1887304098594584</v>
      </c>
      <c r="E1468" s="2">
        <f t="shared" si="133"/>
        <v>-1.0098834521023115E-2</v>
      </c>
      <c r="F1468" s="2">
        <f t="shared" si="137"/>
        <v>-1.9015412846114296E-2</v>
      </c>
      <c r="G1468" s="2">
        <f t="shared" si="135"/>
        <v>8.9165783250911811E-3</v>
      </c>
      <c r="H1468" s="2" t="str">
        <f t="shared" si="136"/>
        <v>Sell</v>
      </c>
    </row>
    <row r="1469" spans="1:8" ht="13.5" x14ac:dyDescent="0.25">
      <c r="A1469" s="3">
        <f>TITRES_STAT!B1472</f>
        <v>44454</v>
      </c>
      <c r="B1469" s="5">
        <f>TITRES_STAT!D1472</f>
        <v>3.2</v>
      </c>
      <c r="C1469" s="2">
        <f t="shared" si="132"/>
        <v>3.1819190252863683</v>
      </c>
      <c r="D1469" s="2">
        <f t="shared" si="134"/>
        <v>3.1895651943143131</v>
      </c>
      <c r="E1469" s="2">
        <f t="shared" si="133"/>
        <v>-7.6461690279447936E-3</v>
      </c>
      <c r="F1469" s="2">
        <f t="shared" si="137"/>
        <v>-1.6741564082480394E-2</v>
      </c>
      <c r="G1469" s="2">
        <f t="shared" si="135"/>
        <v>9.0953950545356009E-3</v>
      </c>
      <c r="H1469" s="2" t="str">
        <f t="shared" si="136"/>
        <v>Sell</v>
      </c>
    </row>
    <row r="1470" spans="1:8" ht="13.5" x14ac:dyDescent="0.25">
      <c r="A1470" s="3">
        <f>TITRES_STAT!B1473</f>
        <v>44455</v>
      </c>
      <c r="B1470" s="5">
        <f>TITRES_STAT!D1473</f>
        <v>3.2</v>
      </c>
      <c r="C1470" s="2">
        <f t="shared" si="132"/>
        <v>3.1847007137038501</v>
      </c>
      <c r="D1470" s="2">
        <f t="shared" si="134"/>
        <v>3.1903381428836233</v>
      </c>
      <c r="E1470" s="2">
        <f t="shared" si="133"/>
        <v>-5.6374291797731679E-3</v>
      </c>
      <c r="F1470" s="2">
        <f t="shared" si="137"/>
        <v>-1.4520737101938949E-2</v>
      </c>
      <c r="G1470" s="2">
        <f t="shared" si="135"/>
        <v>8.8833079221657812E-3</v>
      </c>
      <c r="H1470" s="2" t="str">
        <f t="shared" si="136"/>
        <v>Sell</v>
      </c>
    </row>
    <row r="1471" spans="1:8" ht="13.5" x14ac:dyDescent="0.25">
      <c r="A1471" s="3">
        <f>TITRES_STAT!B1474</f>
        <v>44456</v>
      </c>
      <c r="B1471" s="5">
        <f>TITRES_STAT!D1474</f>
        <v>3.2</v>
      </c>
      <c r="C1471" s="2">
        <f t="shared" si="132"/>
        <v>3.1870544500571039</v>
      </c>
      <c r="D1471" s="2">
        <f t="shared" si="134"/>
        <v>3.1910538360033547</v>
      </c>
      <c r="E1471" s="2">
        <f t="shared" si="133"/>
        <v>-3.9993859462508219E-3</v>
      </c>
      <c r="F1471" s="2">
        <f t="shared" si="137"/>
        <v>-1.2416466870801324E-2</v>
      </c>
      <c r="G1471" s="2">
        <f t="shared" si="135"/>
        <v>8.4170809245505025E-3</v>
      </c>
      <c r="H1471" s="2" t="str">
        <f t="shared" si="136"/>
        <v>Sell</v>
      </c>
    </row>
    <row r="1472" spans="1:8" ht="13.5" x14ac:dyDescent="0.25">
      <c r="A1472" s="3">
        <f>TITRES_STAT!B1475</f>
        <v>44459</v>
      </c>
      <c r="B1472" s="5">
        <f>TITRES_STAT!D1475</f>
        <v>3.2</v>
      </c>
      <c r="C1472" s="2">
        <f t="shared" si="132"/>
        <v>3.1890460731252417</v>
      </c>
      <c r="D1472" s="2">
        <f t="shared" si="134"/>
        <v>3.1917165148179207</v>
      </c>
      <c r="E1472" s="2">
        <f t="shared" si="133"/>
        <v>-2.6704416926790486E-3</v>
      </c>
      <c r="F1472" s="2">
        <f t="shared" si="137"/>
        <v>-1.0467261835176869E-2</v>
      </c>
      <c r="G1472" s="2">
        <f t="shared" si="135"/>
        <v>7.7968201424978203E-3</v>
      </c>
      <c r="H1472" s="2" t="str">
        <f t="shared" si="136"/>
        <v>Sell</v>
      </c>
    </row>
    <row r="1473" spans="1:8" ht="13.5" x14ac:dyDescent="0.25">
      <c r="A1473" s="3">
        <f>TITRES_STAT!B1476</f>
        <v>44460</v>
      </c>
      <c r="B1473" s="5">
        <f>TITRES_STAT!D1476</f>
        <v>3.2</v>
      </c>
      <c r="C1473" s="2">
        <f t="shared" si="132"/>
        <v>3.1907312926444353</v>
      </c>
      <c r="D1473" s="2">
        <f t="shared" si="134"/>
        <v>3.1923301063128893</v>
      </c>
      <c r="E1473" s="2">
        <f t="shared" si="133"/>
        <v>-1.5988136684539356E-3</v>
      </c>
      <c r="F1473" s="2">
        <f t="shared" si="137"/>
        <v>-8.6935722018322819E-3</v>
      </c>
      <c r="G1473" s="2">
        <f t="shared" si="135"/>
        <v>7.0947585333783463E-3</v>
      </c>
      <c r="H1473" s="2" t="str">
        <f t="shared" si="136"/>
        <v>Sell</v>
      </c>
    </row>
    <row r="1474" spans="1:8" ht="13.5" x14ac:dyDescent="0.25">
      <c r="A1474" s="3">
        <f>TITRES_STAT!B1477</f>
        <v>44461</v>
      </c>
      <c r="B1474" s="5">
        <f>TITRES_STAT!D1477</f>
        <v>3.2</v>
      </c>
      <c r="C1474" s="2">
        <f t="shared" si="132"/>
        <v>3.1921572476222146</v>
      </c>
      <c r="D1474" s="2">
        <f t="shared" si="134"/>
        <v>3.1928982465860085</v>
      </c>
      <c r="E1474" s="2">
        <f t="shared" si="133"/>
        <v>-7.4099896379387076E-4</v>
      </c>
      <c r="F1474" s="2">
        <f t="shared" si="137"/>
        <v>-7.1030575542246005E-3</v>
      </c>
      <c r="G1474" s="2">
        <f t="shared" si="135"/>
        <v>6.3620585904307298E-3</v>
      </c>
      <c r="H1474" s="2" t="str">
        <f t="shared" si="136"/>
        <v>Sell</v>
      </c>
    </row>
    <row r="1475" spans="1:8" ht="13.5" x14ac:dyDescent="0.25">
      <c r="A1475" s="3">
        <f>TITRES_STAT!B1478</f>
        <v>44462</v>
      </c>
      <c r="B1475" s="5">
        <f>TITRES_STAT!D1478</f>
        <v>3.1</v>
      </c>
      <c r="C1475" s="2">
        <f t="shared" si="132"/>
        <v>3.1933638249111045</v>
      </c>
      <c r="D1475" s="2">
        <f t="shared" si="134"/>
        <v>3.1860168949870449</v>
      </c>
      <c r="E1475" s="2">
        <f t="shared" si="133"/>
        <v>7.3469299240596087E-3</v>
      </c>
      <c r="F1475" s="2">
        <f t="shared" si="137"/>
        <v>-4.2130600585677594E-3</v>
      </c>
      <c r="G1475" s="2">
        <f t="shared" si="135"/>
        <v>1.1559989982627368E-2</v>
      </c>
      <c r="H1475" s="2" t="str">
        <f t="shared" si="136"/>
        <v>Sell</v>
      </c>
    </row>
    <row r="1476" spans="1:8" ht="13.5" x14ac:dyDescent="0.25">
      <c r="A1476" s="3">
        <f>TITRES_STAT!B1479</f>
        <v>44463</v>
      </c>
      <c r="B1476" s="5">
        <f>TITRES_STAT!D1479</f>
        <v>3.1</v>
      </c>
      <c r="C1476" s="2">
        <f t="shared" si="132"/>
        <v>3.1943847749247807</v>
      </c>
      <c r="D1476" s="2">
        <f t="shared" si="134"/>
        <v>3.1796452731361526</v>
      </c>
      <c r="E1476" s="2">
        <f t="shared" si="133"/>
        <v>1.473950178862804E-2</v>
      </c>
      <c r="F1476" s="2">
        <f t="shared" si="137"/>
        <v>-4.2254768912859978E-4</v>
      </c>
      <c r="G1476" s="2">
        <f t="shared" si="135"/>
        <v>1.516204947775664E-2</v>
      </c>
      <c r="H1476" s="2" t="str">
        <f t="shared" si="136"/>
        <v>Sell</v>
      </c>
    </row>
    <row r="1477" spans="1:8" ht="13.5" x14ac:dyDescent="0.25">
      <c r="A1477" s="3">
        <f>TITRES_STAT!B1480</f>
        <v>44466</v>
      </c>
      <c r="B1477" s="5">
        <f>TITRES_STAT!D1480</f>
        <v>3.1</v>
      </c>
      <c r="C1477" s="2">
        <f t="shared" si="132"/>
        <v>3.1952486557055835</v>
      </c>
      <c r="D1477" s="2">
        <f t="shared" si="134"/>
        <v>3.1737456232742156</v>
      </c>
      <c r="E1477" s="2">
        <f t="shared" si="133"/>
        <v>2.1503032431367863E-2</v>
      </c>
      <c r="F1477" s="2">
        <f t="shared" si="137"/>
        <v>3.9625683349706932E-3</v>
      </c>
      <c r="G1477" s="2">
        <f t="shared" si="135"/>
        <v>1.754046409639717E-2</v>
      </c>
      <c r="H1477" s="2" t="str">
        <f t="shared" si="136"/>
        <v>Sell</v>
      </c>
    </row>
    <row r="1478" spans="1:8" ht="13.5" x14ac:dyDescent="0.25">
      <c r="A1478" s="3">
        <f>TITRES_STAT!B1481</f>
        <v>44467</v>
      </c>
      <c r="B1478" s="5">
        <f>TITRES_STAT!D1481</f>
        <v>3.1</v>
      </c>
      <c r="C1478" s="2">
        <f t="shared" si="132"/>
        <v>3.1959796317508782</v>
      </c>
      <c r="D1478" s="2">
        <f t="shared" si="134"/>
        <v>3.168282984513163</v>
      </c>
      <c r="E1478" s="2">
        <f t="shared" si="133"/>
        <v>2.7696647237715144E-2</v>
      </c>
      <c r="F1478" s="2">
        <f t="shared" si="137"/>
        <v>8.7093841155195841E-3</v>
      </c>
      <c r="G1478" s="2">
        <f t="shared" si="135"/>
        <v>1.898726312219556E-2</v>
      </c>
      <c r="H1478" s="2" t="str">
        <f t="shared" si="136"/>
        <v>Sell</v>
      </c>
    </row>
    <row r="1479" spans="1:8" ht="13.5" x14ac:dyDescent="0.25">
      <c r="A1479" s="3">
        <f>TITRES_STAT!B1482</f>
        <v>44468</v>
      </c>
      <c r="B1479" s="5">
        <f>TITRES_STAT!D1482</f>
        <v>3.1</v>
      </c>
      <c r="C1479" s="2">
        <f t="shared" si="132"/>
        <v>3.1965981499430507</v>
      </c>
      <c r="D1479" s="2">
        <f t="shared" si="134"/>
        <v>3.1632249856603361</v>
      </c>
      <c r="E1479" s="2">
        <f t="shared" si="133"/>
        <v>3.337316428271464E-2</v>
      </c>
      <c r="F1479" s="2">
        <f t="shared" si="137"/>
        <v>1.3642140148958596E-2</v>
      </c>
      <c r="G1479" s="2">
        <f t="shared" si="135"/>
        <v>1.9731024133756044E-2</v>
      </c>
      <c r="H1479" s="2" t="str">
        <f t="shared" si="136"/>
        <v>Sell</v>
      </c>
    </row>
    <row r="1480" spans="1:8" ht="13.5" x14ac:dyDescent="0.25">
      <c r="A1480" s="3">
        <f>TITRES_STAT!B1483</f>
        <v>44469</v>
      </c>
      <c r="B1480" s="5">
        <f>TITRES_STAT!D1483</f>
        <v>3.15</v>
      </c>
      <c r="C1480" s="2">
        <f t="shared" si="132"/>
        <v>3.1971215114902738</v>
      </c>
      <c r="D1480" s="2">
        <f t="shared" si="134"/>
        <v>3.1622453570929037</v>
      </c>
      <c r="E1480" s="2">
        <f t="shared" si="133"/>
        <v>3.4876154397370129E-2</v>
      </c>
      <c r="F1480" s="2">
        <f t="shared" si="137"/>
        <v>1.7888942998640904E-2</v>
      </c>
      <c r="G1480" s="2">
        <f t="shared" si="135"/>
        <v>1.6987211398729225E-2</v>
      </c>
      <c r="H1480" s="2" t="str">
        <f t="shared" si="136"/>
        <v>Sell</v>
      </c>
    </row>
    <row r="1481" spans="1:8" ht="13.5" x14ac:dyDescent="0.25">
      <c r="A1481" s="3">
        <f>TITRES_STAT!B1484</f>
        <v>44470</v>
      </c>
      <c r="B1481" s="5">
        <f>TITRES_STAT!D1484</f>
        <v>3.15</v>
      </c>
      <c r="C1481" s="2">
        <f t="shared" si="132"/>
        <v>3.1975643558763855</v>
      </c>
      <c r="D1481" s="2">
        <f t="shared" si="134"/>
        <v>3.1613382936045404</v>
      </c>
      <c r="E1481" s="2">
        <f t="shared" si="133"/>
        <v>3.6226062271845105E-2</v>
      </c>
      <c r="F1481" s="2">
        <f t="shared" si="137"/>
        <v>2.1556366853281744E-2</v>
      </c>
      <c r="G1481" s="2">
        <f t="shared" si="135"/>
        <v>1.4669695418563361E-2</v>
      </c>
      <c r="H1481" s="2" t="str">
        <f t="shared" si="136"/>
        <v>Sell</v>
      </c>
    </row>
    <row r="1482" spans="1:8" ht="13.5" x14ac:dyDescent="0.25">
      <c r="A1482" s="3">
        <f>TITRES_STAT!B1485</f>
        <v>44473</v>
      </c>
      <c r="B1482" s="5">
        <f>TITRES_STAT!D1485</f>
        <v>3.15</v>
      </c>
      <c r="C1482" s="2">
        <f t="shared" si="132"/>
        <v>3.1979390703569415</v>
      </c>
      <c r="D1482" s="2">
        <f t="shared" si="134"/>
        <v>3.1604984200042043</v>
      </c>
      <c r="E1482" s="2">
        <f t="shared" si="133"/>
        <v>3.7440650352737137E-2</v>
      </c>
      <c r="F1482" s="2">
        <f t="shared" si="137"/>
        <v>2.4733223553172826E-2</v>
      </c>
      <c r="G1482" s="2">
        <f t="shared" si="135"/>
        <v>1.2707426799564311E-2</v>
      </c>
      <c r="H1482" s="2" t="str">
        <f t="shared" si="136"/>
        <v>Sell</v>
      </c>
    </row>
    <row r="1483" spans="1:8" ht="13.5" x14ac:dyDescent="0.25">
      <c r="A1483" s="3">
        <f>TITRES_STAT!B1486</f>
        <v>44474</v>
      </c>
      <c r="B1483" s="5">
        <f>TITRES_STAT!D1486</f>
        <v>3.15</v>
      </c>
      <c r="C1483" s="2">
        <f t="shared" si="132"/>
        <v>3.1982561364558735</v>
      </c>
      <c r="D1483" s="2">
        <f t="shared" si="134"/>
        <v>3.1597207592631524</v>
      </c>
      <c r="E1483" s="2">
        <f t="shared" si="133"/>
        <v>3.8535377192721043E-2</v>
      </c>
      <c r="F1483" s="2">
        <f t="shared" si="137"/>
        <v>2.7493654281082469E-2</v>
      </c>
      <c r="G1483" s="2">
        <f t="shared" si="135"/>
        <v>1.1041722911638574E-2</v>
      </c>
      <c r="H1483" s="2" t="str">
        <f t="shared" si="136"/>
        <v>Sell</v>
      </c>
    </row>
    <row r="1484" spans="1:8" ht="13.5" x14ac:dyDescent="0.25">
      <c r="A1484" s="3">
        <f>TITRES_STAT!B1487</f>
        <v>44475</v>
      </c>
      <c r="B1484" s="5">
        <f>TITRES_STAT!D1487</f>
        <v>3.15</v>
      </c>
      <c r="C1484" s="2">
        <f t="shared" si="132"/>
        <v>3.1985244231549697</v>
      </c>
      <c r="D1484" s="2">
        <f t="shared" si="134"/>
        <v>3.1590007030214373</v>
      </c>
      <c r="E1484" s="2">
        <f t="shared" si="133"/>
        <v>3.9523720133532336E-2</v>
      </c>
      <c r="F1484" s="2">
        <f t="shared" si="137"/>
        <v>2.9899667451572444E-2</v>
      </c>
      <c r="G1484" s="2">
        <f t="shared" si="135"/>
        <v>9.6240526819598923E-3</v>
      </c>
      <c r="H1484" s="2" t="str">
        <f t="shared" si="136"/>
        <v>Sell</v>
      </c>
    </row>
    <row r="1485" spans="1:8" ht="13.5" x14ac:dyDescent="0.25">
      <c r="A1485" s="3">
        <f>TITRES_STAT!B1488</f>
        <v>44476</v>
      </c>
      <c r="B1485" s="5">
        <f>TITRES_STAT!D1488</f>
        <v>3.15</v>
      </c>
      <c r="C1485" s="2">
        <f t="shared" si="132"/>
        <v>3.1833668195926665</v>
      </c>
      <c r="D1485" s="2">
        <f t="shared" si="134"/>
        <v>3.1583339842791087</v>
      </c>
      <c r="E1485" s="2">
        <f t="shared" si="133"/>
        <v>2.5032835313557822E-2</v>
      </c>
      <c r="F1485" s="2">
        <f t="shared" si="137"/>
        <v>2.8926301023969522E-2</v>
      </c>
      <c r="G1485" s="2">
        <f t="shared" si="135"/>
        <v>-3.8934657104117004E-3</v>
      </c>
      <c r="H1485" s="2" t="str">
        <f t="shared" si="136"/>
        <v>Hold</v>
      </c>
    </row>
    <row r="1486" spans="1:8" ht="13.5" x14ac:dyDescent="0.25">
      <c r="A1486" s="3">
        <f>TITRES_STAT!B1489</f>
        <v>44477</v>
      </c>
      <c r="B1486" s="5">
        <f>TITRES_STAT!D1489</f>
        <v>3.15</v>
      </c>
      <c r="C1486" s="2">
        <f t="shared" si="132"/>
        <v>3.1705411550399485</v>
      </c>
      <c r="D1486" s="2">
        <f t="shared" si="134"/>
        <v>3.157716652110286</v>
      </c>
      <c r="E1486" s="2">
        <f t="shared" si="133"/>
        <v>1.2824502929662529E-2</v>
      </c>
      <c r="F1486" s="2">
        <f t="shared" si="137"/>
        <v>2.5705941405108124E-2</v>
      </c>
      <c r="G1486" s="2">
        <f t="shared" si="135"/>
        <v>-1.2881438475445595E-2</v>
      </c>
      <c r="H1486" s="2" t="str">
        <f t="shared" si="136"/>
        <v>Hold</v>
      </c>
    </row>
    <row r="1487" spans="1:8" ht="13.5" x14ac:dyDescent="0.25">
      <c r="A1487" s="3">
        <f>TITRES_STAT!B1490</f>
        <v>44480</v>
      </c>
      <c r="B1487" s="5">
        <f>TITRES_STAT!D1490</f>
        <v>3.15</v>
      </c>
      <c r="C1487" s="2">
        <f t="shared" ref="C1487:C1550" si="138">$C$4*B1477+C1486*(1-$C$4)</f>
        <v>3.1596886696491873</v>
      </c>
      <c r="D1487" s="2">
        <f t="shared" si="134"/>
        <v>3.157145048250265</v>
      </c>
      <c r="E1487" s="2">
        <f t="shared" si="133"/>
        <v>2.54362139892228E-3</v>
      </c>
      <c r="F1487" s="2">
        <f t="shared" si="137"/>
        <v>2.1073477403870954E-2</v>
      </c>
      <c r="G1487" s="2">
        <f t="shared" si="135"/>
        <v>-1.8529856004948674E-2</v>
      </c>
      <c r="H1487" s="2" t="str">
        <f t="shared" si="136"/>
        <v>Hold</v>
      </c>
    </row>
    <row r="1488" spans="1:8" ht="13.5" x14ac:dyDescent="0.25">
      <c r="A1488" s="3">
        <f>TITRES_STAT!B1491</f>
        <v>44481</v>
      </c>
      <c r="B1488" s="5">
        <f>TITRES_STAT!D1491</f>
        <v>3.15</v>
      </c>
      <c r="C1488" s="2">
        <f t="shared" si="138"/>
        <v>3.150505797395466</v>
      </c>
      <c r="D1488" s="2">
        <f t="shared" si="134"/>
        <v>3.1566157854169119</v>
      </c>
      <c r="E1488" s="2">
        <f t="shared" si="133"/>
        <v>-6.1099880214459112E-3</v>
      </c>
      <c r="F1488" s="2">
        <f t="shared" si="137"/>
        <v>1.5636784318807582E-2</v>
      </c>
      <c r="G1488" s="2">
        <f t="shared" si="135"/>
        <v>-2.1746772340253493E-2</v>
      </c>
      <c r="H1488" s="2" t="str">
        <f t="shared" si="136"/>
        <v>Hold</v>
      </c>
    </row>
    <row r="1489" spans="1:8" ht="13.5" x14ac:dyDescent="0.25">
      <c r="A1489" s="3">
        <f>TITRES_STAT!B1492</f>
        <v>44482</v>
      </c>
      <c r="B1489" s="5">
        <f>TITRES_STAT!D1492</f>
        <v>3.15</v>
      </c>
      <c r="C1489" s="2">
        <f t="shared" si="138"/>
        <v>3.1427356747192405</v>
      </c>
      <c r="D1489" s="2">
        <f t="shared" si="134"/>
        <v>3.1561257272378813</v>
      </c>
      <c r="E1489" s="2">
        <f t="shared" si="133"/>
        <v>-1.3390052518640783E-2</v>
      </c>
      <c r="F1489" s="2">
        <f t="shared" si="137"/>
        <v>9.8314169513179107E-3</v>
      </c>
      <c r="G1489" s="2">
        <f t="shared" si="135"/>
        <v>-2.3221469469958692E-2</v>
      </c>
      <c r="H1489" s="2" t="str">
        <f t="shared" si="136"/>
        <v>Hold</v>
      </c>
    </row>
    <row r="1490" spans="1:8" ht="13.5" x14ac:dyDescent="0.25">
      <c r="A1490" s="3">
        <f>TITRES_STAT!B1493</f>
        <v>44483</v>
      </c>
      <c r="B1490" s="5">
        <f>TITRES_STAT!D1493</f>
        <v>3.15</v>
      </c>
      <c r="C1490" s="2">
        <f t="shared" si="138"/>
        <v>3.1438532632239728</v>
      </c>
      <c r="D1490" s="2">
        <f t="shared" si="134"/>
        <v>3.1556719696647049</v>
      </c>
      <c r="E1490" s="2">
        <f t="shared" si="133"/>
        <v>-1.1818706440732019E-2</v>
      </c>
      <c r="F1490" s="2">
        <f t="shared" si="137"/>
        <v>5.5013922729079262E-3</v>
      </c>
      <c r="G1490" s="2">
        <f t="shared" si="135"/>
        <v>-1.7320098713639945E-2</v>
      </c>
      <c r="H1490" s="2" t="str">
        <f t="shared" si="136"/>
        <v>Hold</v>
      </c>
    </row>
    <row r="1491" spans="1:8" ht="13.5" x14ac:dyDescent="0.25">
      <c r="A1491" s="3">
        <f>TITRES_STAT!B1494</f>
        <v>44488</v>
      </c>
      <c r="B1491" s="5">
        <f>TITRES_STAT!D1494</f>
        <v>3.15</v>
      </c>
      <c r="C1491" s="2">
        <f t="shared" si="138"/>
        <v>3.1447989150356692</v>
      </c>
      <c r="D1491" s="2">
        <f t="shared" si="134"/>
        <v>3.1552518237636158</v>
      </c>
      <c r="E1491" s="2">
        <f t="shared" si="133"/>
        <v>-1.0452908727946575E-2</v>
      </c>
      <c r="F1491" s="2">
        <f t="shared" si="137"/>
        <v>2.3105320727370266E-3</v>
      </c>
      <c r="G1491" s="2">
        <f t="shared" si="135"/>
        <v>-1.2763440800683602E-2</v>
      </c>
      <c r="H1491" s="2" t="str">
        <f t="shared" si="136"/>
        <v>Hold</v>
      </c>
    </row>
    <row r="1492" spans="1:8" ht="13.5" x14ac:dyDescent="0.25">
      <c r="A1492" s="3">
        <f>TITRES_STAT!B1495</f>
        <v>44489</v>
      </c>
      <c r="B1492" s="5">
        <f>TITRES_STAT!D1495</f>
        <v>3.15</v>
      </c>
      <c r="C1492" s="2">
        <f t="shared" si="138"/>
        <v>3.1455990819532587</v>
      </c>
      <c r="D1492" s="2">
        <f t="shared" si="134"/>
        <v>3.1548627997811258</v>
      </c>
      <c r="E1492" s="2">
        <f t="shared" si="133"/>
        <v>-9.2637178278671684E-3</v>
      </c>
      <c r="F1492" s="2">
        <f t="shared" si="137"/>
        <v>-4.3179073838123944E-6</v>
      </c>
      <c r="G1492" s="2">
        <f t="shared" si="135"/>
        <v>-9.259399920483356E-3</v>
      </c>
      <c r="H1492" s="2" t="str">
        <f t="shared" si="136"/>
        <v>Hold</v>
      </c>
    </row>
    <row r="1493" spans="1:8" ht="13.5" x14ac:dyDescent="0.25">
      <c r="A1493" s="3">
        <f>TITRES_STAT!B1496</f>
        <v>44490</v>
      </c>
      <c r="B1493" s="5">
        <f>TITRES_STAT!D1496</f>
        <v>3.15</v>
      </c>
      <c r="C1493" s="2">
        <f t="shared" si="138"/>
        <v>3.1462761462681419</v>
      </c>
      <c r="D1493" s="2">
        <f t="shared" si="134"/>
        <v>3.1545025923899312</v>
      </c>
      <c r="E1493" s="2">
        <f t="shared" si="133"/>
        <v>-8.2264461217893547E-3</v>
      </c>
      <c r="F1493" s="2">
        <f t="shared" si="137"/>
        <v>-1.6487435502649211E-3</v>
      </c>
      <c r="G1493" s="2">
        <f t="shared" si="135"/>
        <v>-6.5777025715244332E-3</v>
      </c>
      <c r="H1493" s="2" t="str">
        <f t="shared" si="136"/>
        <v>Hold</v>
      </c>
    </row>
    <row r="1494" spans="1:8" ht="13.5" x14ac:dyDescent="0.25">
      <c r="A1494" s="3">
        <f>TITRES_STAT!B1497</f>
        <v>44491</v>
      </c>
      <c r="B1494" s="5">
        <f>TITRES_STAT!D1497</f>
        <v>3.15</v>
      </c>
      <c r="C1494" s="2">
        <f t="shared" si="138"/>
        <v>3.1468490468422741</v>
      </c>
      <c r="D1494" s="2">
        <f t="shared" si="134"/>
        <v>3.154169067027714</v>
      </c>
      <c r="E1494" s="2">
        <f t="shared" si="133"/>
        <v>-7.3200201854399793E-3</v>
      </c>
      <c r="F1494" s="2">
        <f t="shared" si="137"/>
        <v>-2.7829988772999329E-3</v>
      </c>
      <c r="G1494" s="2">
        <f t="shared" si="135"/>
        <v>-4.5370213081400469E-3</v>
      </c>
      <c r="H1494" s="2" t="str">
        <f t="shared" si="136"/>
        <v>Hold</v>
      </c>
    </row>
    <row r="1495" spans="1:8" ht="13.5" x14ac:dyDescent="0.25">
      <c r="A1495" s="3">
        <f>TITRES_STAT!B1498</f>
        <v>44494</v>
      </c>
      <c r="B1495" s="5">
        <f>TITRES_STAT!D1498</f>
        <v>3.15</v>
      </c>
      <c r="C1495" s="2">
        <f t="shared" si="138"/>
        <v>3.1473338088665397</v>
      </c>
      <c r="D1495" s="2">
        <f t="shared" si="134"/>
        <v>3.1538602472478834</v>
      </c>
      <c r="E1495" s="2">
        <f t="shared" si="133"/>
        <v>-6.5264383813437021E-3</v>
      </c>
      <c r="F1495" s="2">
        <f t="shared" si="137"/>
        <v>-3.5316867781086869E-3</v>
      </c>
      <c r="G1495" s="2">
        <f t="shared" si="135"/>
        <v>-2.9947516032350152E-3</v>
      </c>
      <c r="H1495" s="2" t="str">
        <f t="shared" si="136"/>
        <v>Hold</v>
      </c>
    </row>
    <row r="1496" spans="1:8" ht="13.5" x14ac:dyDescent="0.25">
      <c r="A1496" s="3">
        <f>TITRES_STAT!B1499</f>
        <v>44495</v>
      </c>
      <c r="B1496" s="5">
        <f>TITRES_STAT!D1499</f>
        <v>3.15</v>
      </c>
      <c r="C1496" s="2">
        <f t="shared" si="138"/>
        <v>3.1477439921178414</v>
      </c>
      <c r="D1496" s="2">
        <f t="shared" si="134"/>
        <v>3.1535743030072996</v>
      </c>
      <c r="E1496" s="2">
        <f t="shared" si="133"/>
        <v>-5.830310889458179E-3</v>
      </c>
      <c r="F1496" s="2">
        <f t="shared" si="137"/>
        <v>-3.9914116003785857E-3</v>
      </c>
      <c r="G1496" s="2">
        <f t="shared" si="135"/>
        <v>-1.8388992890795933E-3</v>
      </c>
      <c r="H1496" s="2" t="str">
        <f t="shared" si="136"/>
        <v>Hold</v>
      </c>
    </row>
    <row r="1497" spans="1:8" ht="13.5" x14ac:dyDescent="0.25">
      <c r="A1497" s="3">
        <f>TITRES_STAT!B1500</f>
        <v>44496</v>
      </c>
      <c r="B1497" s="5">
        <f>TITRES_STAT!D1500</f>
        <v>3.15</v>
      </c>
      <c r="C1497" s="2">
        <f t="shared" si="138"/>
        <v>3.1480910702535581</v>
      </c>
      <c r="D1497" s="2">
        <f t="shared" si="134"/>
        <v>3.1533095398215738</v>
      </c>
      <c r="E1497" s="2">
        <f t="shared" si="133"/>
        <v>-5.2184695680157489E-3</v>
      </c>
      <c r="F1497" s="2">
        <f t="shared" si="137"/>
        <v>-4.2368231939060187E-3</v>
      </c>
      <c r="G1497" s="2">
        <f t="shared" si="135"/>
        <v>-9.8164637410973025E-4</v>
      </c>
      <c r="H1497" s="2" t="str">
        <f t="shared" si="136"/>
        <v>Hold</v>
      </c>
    </row>
    <row r="1498" spans="1:8" ht="13.5" x14ac:dyDescent="0.25">
      <c r="A1498" s="3">
        <f>TITRES_STAT!B1501</f>
        <v>44497</v>
      </c>
      <c r="B1498" s="5">
        <f>TITRES_STAT!D1501</f>
        <v>3.15</v>
      </c>
      <c r="C1498" s="2">
        <f t="shared" si="138"/>
        <v>3.1483847517530106</v>
      </c>
      <c r="D1498" s="2">
        <f t="shared" si="134"/>
        <v>3.1530643887236796</v>
      </c>
      <c r="E1498" s="2">
        <f t="shared" si="133"/>
        <v>-4.6796369706689767E-3</v>
      </c>
      <c r="F1498" s="2">
        <f t="shared" si="137"/>
        <v>-4.3253859492586103E-3</v>
      </c>
      <c r="G1498" s="2">
        <f t="shared" si="135"/>
        <v>-3.5425102141036641E-4</v>
      </c>
      <c r="H1498" s="2" t="str">
        <f t="shared" si="136"/>
        <v>Hold</v>
      </c>
    </row>
    <row r="1499" spans="1:8" ht="13.5" x14ac:dyDescent="0.25">
      <c r="A1499" s="3">
        <f>TITRES_STAT!B1502</f>
        <v>44498</v>
      </c>
      <c r="B1499" s="5">
        <f>TITRES_STAT!D1502</f>
        <v>3.15</v>
      </c>
      <c r="C1499" s="2">
        <f t="shared" si="138"/>
        <v>3.1486332514833166</v>
      </c>
      <c r="D1499" s="2">
        <f t="shared" si="134"/>
        <v>3.1528373969663699</v>
      </c>
      <c r="E1499" s="2">
        <f t="shared" si="133"/>
        <v>-4.2041454830532565E-3</v>
      </c>
      <c r="F1499" s="2">
        <f t="shared" si="137"/>
        <v>-4.3011378560175399E-3</v>
      </c>
      <c r="G1499" s="2">
        <f t="shared" si="135"/>
        <v>9.6992372964283327E-5</v>
      </c>
      <c r="H1499" s="2" t="str">
        <f t="shared" si="136"/>
        <v>Sell</v>
      </c>
    </row>
    <row r="1500" spans="1:8" ht="13.5" x14ac:dyDescent="0.25">
      <c r="A1500" s="3">
        <f>TITRES_STAT!B1503</f>
        <v>44501</v>
      </c>
      <c r="B1500" s="5">
        <f>TITRES_STAT!D1503</f>
        <v>3.15</v>
      </c>
      <c r="C1500" s="2">
        <f t="shared" si="138"/>
        <v>3.1488435204858831</v>
      </c>
      <c r="D1500" s="2">
        <f t="shared" si="134"/>
        <v>3.1526272194133056</v>
      </c>
      <c r="E1500" s="2">
        <f t="shared" ref="E1500:E1563" si="139">C1500-D1500</f>
        <v>-3.7836989274224742E-3</v>
      </c>
      <c r="F1500" s="2">
        <f t="shared" si="137"/>
        <v>-4.1976500702985264E-3</v>
      </c>
      <c r="G1500" s="2">
        <f t="shared" si="135"/>
        <v>4.1395114287605221E-4</v>
      </c>
      <c r="H1500" s="2" t="str">
        <f t="shared" si="136"/>
        <v>Sell</v>
      </c>
    </row>
    <row r="1501" spans="1:8" ht="13.5" x14ac:dyDescent="0.25">
      <c r="A1501" s="3">
        <f>TITRES_STAT!B1504</f>
        <v>44502</v>
      </c>
      <c r="B1501" s="5">
        <f>TITRES_STAT!D1504</f>
        <v>3.15</v>
      </c>
      <c r="C1501" s="2">
        <f t="shared" si="138"/>
        <v>3.1490214404111319</v>
      </c>
      <c r="D1501" s="2">
        <f t="shared" ref="D1501:D1564" si="140">$D$4*B1501+(1-$D$4)*D1500</f>
        <v>3.1524326105678755</v>
      </c>
      <c r="E1501" s="2">
        <f t="shared" si="139"/>
        <v>-3.411170156743637E-3</v>
      </c>
      <c r="F1501" s="2">
        <f t="shared" si="137"/>
        <v>-4.0403540875875487E-3</v>
      </c>
      <c r="G1501" s="2">
        <f t="shared" si="135"/>
        <v>6.2918393084391167E-4</v>
      </c>
      <c r="H1501" s="2" t="str">
        <f t="shared" si="136"/>
        <v>Sell</v>
      </c>
    </row>
    <row r="1502" spans="1:8" ht="13.5" x14ac:dyDescent="0.25">
      <c r="A1502" s="3">
        <f>TITRES_STAT!B1505</f>
        <v>44503</v>
      </c>
      <c r="B1502" s="5">
        <f>TITRES_STAT!D1505</f>
        <v>3.15</v>
      </c>
      <c r="C1502" s="2">
        <f t="shared" si="138"/>
        <v>3.1491719880401887</v>
      </c>
      <c r="D1502" s="2">
        <f t="shared" si="140"/>
        <v>3.1522524171924773</v>
      </c>
      <c r="E1502" s="2">
        <f t="shared" si="139"/>
        <v>-3.0804291522885663E-3</v>
      </c>
      <c r="F1502" s="2">
        <f t="shared" si="137"/>
        <v>-3.8483691005277523E-3</v>
      </c>
      <c r="G1502" s="2">
        <f t="shared" si="135"/>
        <v>7.6793994823918599E-4</v>
      </c>
      <c r="H1502" s="2" t="str">
        <f t="shared" si="136"/>
        <v>Sell</v>
      </c>
    </row>
    <row r="1503" spans="1:8" ht="13.5" x14ac:dyDescent="0.25">
      <c r="A1503" s="3">
        <f>TITRES_STAT!B1506</f>
        <v>44504</v>
      </c>
      <c r="B1503" s="5">
        <f>TITRES_STAT!D1506</f>
        <v>3.15</v>
      </c>
      <c r="C1503" s="2">
        <f t="shared" si="138"/>
        <v>3.1492993744955444</v>
      </c>
      <c r="D1503" s="2">
        <f t="shared" si="140"/>
        <v>3.1520855714745162</v>
      </c>
      <c r="E1503" s="2">
        <f t="shared" si="139"/>
        <v>-2.7861969789717556E-3</v>
      </c>
      <c r="F1503" s="2">
        <f t="shared" si="137"/>
        <v>-3.6359346762165532E-3</v>
      </c>
      <c r="G1503" s="2">
        <f t="shared" si="135"/>
        <v>8.4973769724479764E-4</v>
      </c>
      <c r="H1503" s="2" t="str">
        <f t="shared" si="136"/>
        <v>Sell</v>
      </c>
    </row>
    <row r="1504" spans="1:8" ht="13.5" x14ac:dyDescent="0.25">
      <c r="A1504" s="3">
        <f>TITRES_STAT!B1507</f>
        <v>44505</v>
      </c>
      <c r="B1504" s="5">
        <f>TITRES_STAT!D1507</f>
        <v>3.15</v>
      </c>
      <c r="C1504" s="2">
        <f t="shared" si="138"/>
        <v>3.1494071630346916</v>
      </c>
      <c r="D1504" s="2">
        <f t="shared" si="140"/>
        <v>3.1519310846986262</v>
      </c>
      <c r="E1504" s="2">
        <f t="shared" si="139"/>
        <v>-2.5239216639345585E-3</v>
      </c>
      <c r="F1504" s="2">
        <f t="shared" si="137"/>
        <v>-3.4135320737601542E-3</v>
      </c>
      <c r="G1504" s="2">
        <f t="shared" si="135"/>
        <v>8.8961040982559565E-4</v>
      </c>
      <c r="H1504" s="2" t="str">
        <f t="shared" si="136"/>
        <v>Sell</v>
      </c>
    </row>
    <row r="1505" spans="1:8" ht="13.5" x14ac:dyDescent="0.25">
      <c r="A1505" s="3">
        <f>TITRES_STAT!B1508</f>
        <v>44508</v>
      </c>
      <c r="B1505" s="5">
        <f>TITRES_STAT!D1508</f>
        <v>3.15</v>
      </c>
      <c r="C1505" s="2">
        <f t="shared" si="138"/>
        <v>3.149498368721662</v>
      </c>
      <c r="D1505" s="2">
        <f t="shared" si="140"/>
        <v>3.1517880413876167</v>
      </c>
      <c r="E1505" s="2">
        <f t="shared" si="139"/>
        <v>-2.2896726659547006E-3</v>
      </c>
      <c r="F1505" s="2">
        <f t="shared" si="137"/>
        <v>-3.1887601921990636E-3</v>
      </c>
      <c r="G1505" s="2">
        <f t="shared" si="135"/>
        <v>8.9908752624436299E-4</v>
      </c>
      <c r="H1505" s="2" t="str">
        <f t="shared" si="136"/>
        <v>Sell</v>
      </c>
    </row>
    <row r="1506" spans="1:8" ht="13.5" x14ac:dyDescent="0.25">
      <c r="A1506" s="3">
        <f>TITRES_STAT!B1509</f>
        <v>44509</v>
      </c>
      <c r="B1506" s="5">
        <f>TITRES_STAT!D1509</f>
        <v>3.15</v>
      </c>
      <c r="C1506" s="2">
        <f t="shared" si="138"/>
        <v>3.1495755427644831</v>
      </c>
      <c r="D1506" s="2">
        <f t="shared" si="140"/>
        <v>3.1516555938774231</v>
      </c>
      <c r="E1506" s="2">
        <f t="shared" si="139"/>
        <v>-2.0800511129399624E-3</v>
      </c>
      <c r="F1506" s="2">
        <f t="shared" si="137"/>
        <v>-2.9670183763472434E-3</v>
      </c>
      <c r="G1506" s="2">
        <f t="shared" si="135"/>
        <v>8.8696726340728102E-4</v>
      </c>
      <c r="H1506" s="2" t="str">
        <f t="shared" si="136"/>
        <v>Sell</v>
      </c>
    </row>
    <row r="1507" spans="1:8" ht="13.5" x14ac:dyDescent="0.25">
      <c r="A1507" s="3">
        <f>TITRES_STAT!B1510</f>
        <v>44510</v>
      </c>
      <c r="B1507" s="5">
        <f>TITRES_STAT!D1510</f>
        <v>3.15</v>
      </c>
      <c r="C1507" s="2">
        <f t="shared" si="138"/>
        <v>3.1496408438776395</v>
      </c>
      <c r="D1507" s="2">
        <f t="shared" si="140"/>
        <v>3.1515329572939104</v>
      </c>
      <c r="E1507" s="2">
        <f t="shared" si="139"/>
        <v>-1.8921134162708242E-3</v>
      </c>
      <c r="F1507" s="2">
        <f t="shared" si="137"/>
        <v>-2.7520373843319596E-3</v>
      </c>
      <c r="G1507" s="2">
        <f t="shared" si="135"/>
        <v>8.5992396806113544E-4</v>
      </c>
      <c r="H1507" s="2" t="str">
        <f t="shared" si="136"/>
        <v>Sell</v>
      </c>
    </row>
    <row r="1508" spans="1:8" ht="13.5" x14ac:dyDescent="0.25">
      <c r="A1508" s="3">
        <f>TITRES_STAT!B1511</f>
        <v>44511</v>
      </c>
      <c r="B1508" s="5">
        <f>TITRES_STAT!D1511</f>
        <v>3.15</v>
      </c>
      <c r="C1508" s="2">
        <f t="shared" si="138"/>
        <v>3.1496960986656952</v>
      </c>
      <c r="D1508" s="2">
        <f t="shared" si="140"/>
        <v>3.1514194049017688</v>
      </c>
      <c r="E1508" s="2">
        <f t="shared" si="139"/>
        <v>-1.7233062360735296E-3</v>
      </c>
      <c r="F1508" s="2">
        <f t="shared" si="137"/>
        <v>-2.5462911546802738E-3</v>
      </c>
      <c r="G1508" s="2">
        <f t="shared" ref="G1508:G1571" si="141">E1508-F1508</f>
        <v>8.2298491860674419E-4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44512</v>
      </c>
      <c r="B1509" s="5">
        <f>TITRES_STAT!D1512</f>
        <v>3.15</v>
      </c>
      <c r="C1509" s="2">
        <f t="shared" si="138"/>
        <v>3.149742852717127</v>
      </c>
      <c r="D1509" s="2">
        <f t="shared" si="140"/>
        <v>3.1513142637979339</v>
      </c>
      <c r="E1509" s="2">
        <f t="shared" si="139"/>
        <v>-1.5714110808069393E-3</v>
      </c>
      <c r="F1509" s="2">
        <f t="shared" ref="F1509:F1572" si="143">(E1509*(2/(10)))+((1-(2/10))*F1508)</f>
        <v>-2.3513151399056067E-3</v>
      </c>
      <c r="G1509" s="2">
        <f t="shared" si="141"/>
        <v>7.7990405909866747E-4</v>
      </c>
      <c r="H1509" s="2" t="str">
        <f t="shared" si="142"/>
        <v>Sell</v>
      </c>
    </row>
    <row r="1510" spans="1:8" ht="13.5" x14ac:dyDescent="0.25">
      <c r="A1510" s="3">
        <f>TITRES_STAT!B1513</f>
        <v>44515</v>
      </c>
      <c r="B1510" s="5">
        <f>TITRES_STAT!D1513</f>
        <v>3.15</v>
      </c>
      <c r="C1510" s="2">
        <f t="shared" si="138"/>
        <v>3.1497824138375692</v>
      </c>
      <c r="D1510" s="2">
        <f t="shared" si="140"/>
        <v>3.1512169109240129</v>
      </c>
      <c r="E1510" s="2">
        <f t="shared" si="139"/>
        <v>-1.4344970864437201E-3</v>
      </c>
      <c r="F1510" s="2">
        <f t="shared" si="143"/>
        <v>-2.1679515292132297E-3</v>
      </c>
      <c r="G1510" s="2">
        <f t="shared" si="141"/>
        <v>7.3345444276950956E-4</v>
      </c>
      <c r="H1510" s="2" t="str">
        <f t="shared" si="142"/>
        <v>Sell</v>
      </c>
    </row>
    <row r="1511" spans="1:8" ht="13.5" x14ac:dyDescent="0.25">
      <c r="A1511" s="3">
        <f>TITRES_STAT!B1514</f>
        <v>44516</v>
      </c>
      <c r="B1511" s="5">
        <f>TITRES_STAT!D1514</f>
        <v>3.15</v>
      </c>
      <c r="C1511" s="2">
        <f t="shared" si="138"/>
        <v>3.1498158886317893</v>
      </c>
      <c r="D1511" s="2">
        <f t="shared" si="140"/>
        <v>3.1511267693740863</v>
      </c>
      <c r="E1511" s="2">
        <f t="shared" si="139"/>
        <v>-1.3108807422970159E-3</v>
      </c>
      <c r="F1511" s="2">
        <f t="shared" si="143"/>
        <v>-1.996537371829987E-3</v>
      </c>
      <c r="G1511" s="2">
        <f t="shared" si="141"/>
        <v>6.8565662953297109E-4</v>
      </c>
      <c r="H1511" s="2" t="str">
        <f t="shared" si="142"/>
        <v>Sell</v>
      </c>
    </row>
    <row r="1512" spans="1:8" ht="13.5" x14ac:dyDescent="0.25">
      <c r="A1512" s="3">
        <f>TITRES_STAT!B1515</f>
        <v>44517</v>
      </c>
      <c r="B1512" s="5">
        <f>TITRES_STAT!D1515</f>
        <v>3.15</v>
      </c>
      <c r="C1512" s="2">
        <f t="shared" si="138"/>
        <v>3.1498442134576679</v>
      </c>
      <c r="D1512" s="2">
        <f t="shared" si="140"/>
        <v>3.1510433049760058</v>
      </c>
      <c r="E1512" s="2">
        <f t="shared" si="139"/>
        <v>-1.1990915183379691E-3</v>
      </c>
      <c r="F1512" s="2">
        <f t="shared" si="143"/>
        <v>-1.8370482011315836E-3</v>
      </c>
      <c r="G1512" s="2">
        <f t="shared" si="141"/>
        <v>6.3795668279361447E-4</v>
      </c>
      <c r="H1512" s="2" t="str">
        <f t="shared" si="142"/>
        <v>Sell</v>
      </c>
    </row>
    <row r="1513" spans="1:8" ht="13.5" x14ac:dyDescent="0.25">
      <c r="A1513" s="3">
        <f>TITRES_STAT!B1516</f>
        <v>44518</v>
      </c>
      <c r="B1513" s="5">
        <f>TITRES_STAT!D1516</f>
        <v>3.15</v>
      </c>
      <c r="C1513" s="2">
        <f t="shared" si="138"/>
        <v>3.1498681806180269</v>
      </c>
      <c r="D1513" s="2">
        <f t="shared" si="140"/>
        <v>3.1509660231259313</v>
      </c>
      <c r="E1513" s="2">
        <f t="shared" si="139"/>
        <v>-1.0978425079044563E-3</v>
      </c>
      <c r="F1513" s="2">
        <f t="shared" si="143"/>
        <v>-1.6892070624861583E-3</v>
      </c>
      <c r="G1513" s="2">
        <f t="shared" si="141"/>
        <v>5.91364554581702E-4</v>
      </c>
      <c r="H1513" s="2" t="str">
        <f t="shared" si="142"/>
        <v>Sell</v>
      </c>
    </row>
    <row r="1514" spans="1:8" ht="13.5" x14ac:dyDescent="0.25">
      <c r="A1514" s="3">
        <f>TITRES_STAT!B1517</f>
        <v>44519</v>
      </c>
      <c r="B1514" s="5">
        <f>TITRES_STAT!D1517</f>
        <v>3.15</v>
      </c>
      <c r="C1514" s="2">
        <f t="shared" si="138"/>
        <v>3.1498884605229458</v>
      </c>
      <c r="D1514" s="2">
        <f t="shared" si="140"/>
        <v>3.1508944658573439</v>
      </c>
      <c r="E1514" s="2">
        <f t="shared" si="139"/>
        <v>-1.0060053343980968E-3</v>
      </c>
      <c r="F1514" s="2">
        <f t="shared" si="143"/>
        <v>-1.5525667168685459E-3</v>
      </c>
      <c r="G1514" s="2">
        <f t="shared" si="141"/>
        <v>5.4656138247044907E-4</v>
      </c>
      <c r="H1514" s="2" t="str">
        <f t="shared" si="142"/>
        <v>Sell</v>
      </c>
    </row>
    <row r="1515" spans="1:8" ht="13.5" x14ac:dyDescent="0.25">
      <c r="A1515" s="3">
        <f>TITRES_STAT!B1518</f>
        <v>44522</v>
      </c>
      <c r="B1515" s="5">
        <f>TITRES_STAT!D1518</f>
        <v>3.15</v>
      </c>
      <c r="C1515" s="2">
        <f t="shared" si="138"/>
        <v>3.1499056204424924</v>
      </c>
      <c r="D1515" s="2">
        <f t="shared" si="140"/>
        <v>3.1508282091271704</v>
      </c>
      <c r="E1515" s="2">
        <f t="shared" si="139"/>
        <v>-9.2258868467798294E-4</v>
      </c>
      <c r="F1515" s="2">
        <f t="shared" si="143"/>
        <v>-1.4265711104304334E-3</v>
      </c>
      <c r="G1515" s="2">
        <f t="shared" si="141"/>
        <v>5.0398242575245048E-4</v>
      </c>
      <c r="H1515" s="2" t="str">
        <f t="shared" si="142"/>
        <v>Sell</v>
      </c>
    </row>
    <row r="1516" spans="1:8" ht="13.5" x14ac:dyDescent="0.25">
      <c r="A1516" s="3">
        <f>TITRES_STAT!B1519</f>
        <v>44523</v>
      </c>
      <c r="B1516" s="5">
        <f>TITRES_STAT!D1519</f>
        <v>3.15</v>
      </c>
      <c r="C1516" s="2">
        <f t="shared" si="138"/>
        <v>3.1499201403744168</v>
      </c>
      <c r="D1516" s="2">
        <f t="shared" si="140"/>
        <v>3.1507668603029355</v>
      </c>
      <c r="E1516" s="2">
        <f t="shared" si="139"/>
        <v>-8.4671992851870215E-4</v>
      </c>
      <c r="F1516" s="2">
        <f t="shared" si="143"/>
        <v>-1.3106008740480873E-3</v>
      </c>
      <c r="G1516" s="2">
        <f t="shared" si="141"/>
        <v>4.638809455293851E-4</v>
      </c>
      <c r="H1516" s="2" t="str">
        <f t="shared" si="142"/>
        <v>Sell</v>
      </c>
    </row>
    <row r="1517" spans="1:8" ht="13.5" x14ac:dyDescent="0.25">
      <c r="A1517" s="3">
        <f>TITRES_STAT!B1520</f>
        <v>44524</v>
      </c>
      <c r="B1517" s="5">
        <f>TITRES_STAT!D1520</f>
        <v>3.15</v>
      </c>
      <c r="C1517" s="2">
        <f t="shared" si="138"/>
        <v>3.1499324264706603</v>
      </c>
      <c r="D1517" s="2">
        <f t="shared" si="140"/>
        <v>3.1507100558360515</v>
      </c>
      <c r="E1517" s="2">
        <f t="shared" si="139"/>
        <v>-7.7762936539116367E-4</v>
      </c>
      <c r="F1517" s="2">
        <f t="shared" si="143"/>
        <v>-1.2040065723167028E-3</v>
      </c>
      <c r="G1517" s="2">
        <f t="shared" si="141"/>
        <v>4.2637720692553912E-4</v>
      </c>
      <c r="H1517" s="2" t="str">
        <f t="shared" si="142"/>
        <v>Sell</v>
      </c>
    </row>
    <row r="1518" spans="1:8" ht="13.5" x14ac:dyDescent="0.25">
      <c r="A1518" s="3">
        <f>TITRES_STAT!B1521</f>
        <v>44525</v>
      </c>
      <c r="B1518" s="5">
        <f>TITRES_STAT!D1521</f>
        <v>3.15</v>
      </c>
      <c r="C1518" s="2">
        <f t="shared" si="138"/>
        <v>3.1499428223982511</v>
      </c>
      <c r="D1518" s="2">
        <f t="shared" si="140"/>
        <v>3.150657459107455</v>
      </c>
      <c r="E1518" s="2">
        <f t="shared" si="139"/>
        <v>-7.1463670920390854E-4</v>
      </c>
      <c r="F1518" s="2">
        <f t="shared" si="143"/>
        <v>-1.1061325996941441E-3</v>
      </c>
      <c r="G1518" s="2">
        <f t="shared" si="141"/>
        <v>3.9149589049023554E-4</v>
      </c>
      <c r="H1518" s="2" t="str">
        <f t="shared" si="142"/>
        <v>Sell</v>
      </c>
    </row>
    <row r="1519" spans="1:8" ht="13.5" x14ac:dyDescent="0.25">
      <c r="A1519" s="3">
        <f>TITRES_STAT!B1522</f>
        <v>44526</v>
      </c>
      <c r="B1519" s="5">
        <f>TITRES_STAT!D1522</f>
        <v>3.15</v>
      </c>
      <c r="C1519" s="2">
        <f t="shared" si="138"/>
        <v>3.1499516189523664</v>
      </c>
      <c r="D1519" s="2">
        <f t="shared" si="140"/>
        <v>3.1506087584328286</v>
      </c>
      <c r="E1519" s="2">
        <f t="shared" si="139"/>
        <v>-6.5713948046219883E-4</v>
      </c>
      <c r="F1519" s="2">
        <f t="shared" si="143"/>
        <v>-1.0163339758477549E-3</v>
      </c>
      <c r="G1519" s="2">
        <f t="shared" si="141"/>
        <v>3.5919449538555611E-4</v>
      </c>
      <c r="H1519" s="2" t="str">
        <f t="shared" si="142"/>
        <v>Sell</v>
      </c>
    </row>
    <row r="1520" spans="1:8" ht="13.5" x14ac:dyDescent="0.25">
      <c r="A1520" s="3">
        <f>TITRES_STAT!B1523</f>
        <v>44529</v>
      </c>
      <c r="B1520" s="5">
        <f>TITRES_STAT!D1523</f>
        <v>3.15</v>
      </c>
      <c r="C1520" s="2">
        <f t="shared" si="138"/>
        <v>3.1499590621904638</v>
      </c>
      <c r="D1520" s="2">
        <f t="shared" si="140"/>
        <v>3.1505636652155822</v>
      </c>
      <c r="E1520" s="2">
        <f t="shared" si="139"/>
        <v>-6.0460302511833319E-4</v>
      </c>
      <c r="F1520" s="2">
        <f t="shared" si="143"/>
        <v>-9.3398778570187059E-4</v>
      </c>
      <c r="G1520" s="2">
        <f t="shared" si="141"/>
        <v>3.293847605835374E-4</v>
      </c>
      <c r="H1520" s="2" t="str">
        <f t="shared" si="142"/>
        <v>Sell</v>
      </c>
    </row>
    <row r="1521" spans="1:8" ht="13.5" x14ac:dyDescent="0.25">
      <c r="A1521" s="3">
        <f>TITRES_STAT!B1524</f>
        <v>44530</v>
      </c>
      <c r="B1521" s="5">
        <f>TITRES_STAT!D1524</f>
        <v>3.15</v>
      </c>
      <c r="C1521" s="2">
        <f t="shared" si="138"/>
        <v>3.149965360315008</v>
      </c>
      <c r="D1521" s="2">
        <f t="shared" si="140"/>
        <v>3.1505219122366501</v>
      </c>
      <c r="E1521" s="2">
        <f t="shared" si="139"/>
        <v>-5.5655192164216771E-4</v>
      </c>
      <c r="F1521" s="2">
        <f t="shared" si="143"/>
        <v>-8.585006128899301E-4</v>
      </c>
      <c r="G1521" s="2">
        <f t="shared" si="141"/>
        <v>3.0194869124776239E-4</v>
      </c>
      <c r="H1521" s="2" t="str">
        <f t="shared" si="142"/>
        <v>Sell</v>
      </c>
    </row>
    <row r="1522" spans="1:8" ht="13.5" x14ac:dyDescent="0.25">
      <c r="A1522" s="3">
        <f>TITRES_STAT!B1525</f>
        <v>44531</v>
      </c>
      <c r="B1522" s="5">
        <f>TITRES_STAT!D1525</f>
        <v>3.15</v>
      </c>
      <c r="C1522" s="2">
        <f t="shared" si="138"/>
        <v>3.1499706894973145</v>
      </c>
      <c r="D1522" s="2">
        <f t="shared" si="140"/>
        <v>3.1504832520709725</v>
      </c>
      <c r="E1522" s="2">
        <f t="shared" si="139"/>
        <v>-5.1256257365794866E-4</v>
      </c>
      <c r="F1522" s="2">
        <f t="shared" si="143"/>
        <v>-7.8931300504353388E-4</v>
      </c>
      <c r="G1522" s="2">
        <f t="shared" si="141"/>
        <v>2.7675043138558522E-4</v>
      </c>
      <c r="H1522" s="2" t="str">
        <f t="shared" si="142"/>
        <v>Sell</v>
      </c>
    </row>
    <row r="1523" spans="1:8" ht="13.5" x14ac:dyDescent="0.25">
      <c r="A1523" s="3">
        <f>TITRES_STAT!B1526</f>
        <v>44532</v>
      </c>
      <c r="B1523" s="5">
        <f>TITRES_STAT!D1526</f>
        <v>3.15</v>
      </c>
      <c r="C1523" s="2">
        <f t="shared" si="138"/>
        <v>3.1499751988054201</v>
      </c>
      <c r="D1523" s="2">
        <f t="shared" si="140"/>
        <v>3.1504474556212707</v>
      </c>
      <c r="E1523" s="2">
        <f t="shared" si="139"/>
        <v>-4.7225681585061352E-4</v>
      </c>
      <c r="F1523" s="2">
        <f t="shared" si="143"/>
        <v>-7.2590176720494989E-4</v>
      </c>
      <c r="G1523" s="2">
        <f t="shared" si="141"/>
        <v>2.5364495135433637E-4</v>
      </c>
      <c r="H1523" s="2" t="str">
        <f t="shared" si="142"/>
        <v>Sell</v>
      </c>
    </row>
    <row r="1524" spans="1:8" ht="13.5" x14ac:dyDescent="0.25">
      <c r="A1524" s="3">
        <f>TITRES_STAT!B1527</f>
        <v>44533</v>
      </c>
      <c r="B1524" s="5">
        <f>TITRES_STAT!D1527</f>
        <v>3.15</v>
      </c>
      <c r="C1524" s="2">
        <f t="shared" si="138"/>
        <v>3.1499790143738169</v>
      </c>
      <c r="D1524" s="2">
        <f t="shared" si="140"/>
        <v>3.1504143107604361</v>
      </c>
      <c r="E1524" s="2">
        <f t="shared" si="139"/>
        <v>-4.3529638661921055E-4</v>
      </c>
      <c r="F1524" s="2">
        <f t="shared" si="143"/>
        <v>-6.6778069108780198E-4</v>
      </c>
      <c r="G1524" s="2">
        <f t="shared" si="141"/>
        <v>2.3248430446859143E-4</v>
      </c>
      <c r="H1524" s="2" t="str">
        <f t="shared" si="142"/>
        <v>Sell</v>
      </c>
    </row>
    <row r="1525" spans="1:8" ht="13.5" x14ac:dyDescent="0.25">
      <c r="A1525" s="3">
        <f>TITRES_STAT!B1528</f>
        <v>44536</v>
      </c>
      <c r="B1525" s="5">
        <f>TITRES_STAT!D1528</f>
        <v>3.15</v>
      </c>
      <c r="C1525" s="2">
        <f t="shared" si="138"/>
        <v>3.1499822429316913</v>
      </c>
      <c r="D1525" s="2">
        <f t="shared" si="140"/>
        <v>3.1503836210744778</v>
      </c>
      <c r="E1525" s="2">
        <f t="shared" si="139"/>
        <v>-4.0137814278651263E-4</v>
      </c>
      <c r="F1525" s="2">
        <f t="shared" si="143"/>
        <v>-6.1450018142754413E-4</v>
      </c>
      <c r="G1525" s="2">
        <f t="shared" si="141"/>
        <v>2.1312203864103151E-4</v>
      </c>
      <c r="H1525" s="2" t="str">
        <f t="shared" si="142"/>
        <v>Sell</v>
      </c>
    </row>
    <row r="1526" spans="1:8" ht="13.5" x14ac:dyDescent="0.25">
      <c r="A1526" s="3">
        <f>TITRES_STAT!B1529</f>
        <v>44537</v>
      </c>
      <c r="B1526" s="5">
        <f>TITRES_STAT!D1529</f>
        <v>3.15</v>
      </c>
      <c r="C1526" s="2">
        <f t="shared" si="138"/>
        <v>3.1499849747883544</v>
      </c>
      <c r="D1526" s="2">
        <f t="shared" si="140"/>
        <v>3.1503552046985908</v>
      </c>
      <c r="E1526" s="2">
        <f t="shared" si="139"/>
        <v>-3.7022991023638596E-4</v>
      </c>
      <c r="F1526" s="2">
        <f t="shared" si="143"/>
        <v>-5.6564612718931252E-4</v>
      </c>
      <c r="G1526" s="2">
        <f t="shared" si="141"/>
        <v>1.9541621695292656E-4</v>
      </c>
      <c r="H1526" s="2" t="str">
        <f t="shared" si="142"/>
        <v>Sell</v>
      </c>
    </row>
    <row r="1527" spans="1:8" ht="13.5" x14ac:dyDescent="0.25">
      <c r="A1527" s="3">
        <f>TITRES_STAT!B1530</f>
        <v>44538</v>
      </c>
      <c r="B1527" s="5">
        <f>TITRES_STAT!D1530</f>
        <v>3.15</v>
      </c>
      <c r="C1527" s="2">
        <f t="shared" si="138"/>
        <v>3.149987286359377</v>
      </c>
      <c r="D1527" s="2">
        <f t="shared" si="140"/>
        <v>3.1503288932394358</v>
      </c>
      <c r="E1527" s="2">
        <f t="shared" si="139"/>
        <v>-3.4160688005879791E-4</v>
      </c>
      <c r="F1527" s="2">
        <f t="shared" si="143"/>
        <v>-5.208382777632096E-4</v>
      </c>
      <c r="G1527" s="2">
        <f t="shared" si="141"/>
        <v>1.7923139770441169E-4</v>
      </c>
      <c r="H1527" s="2" t="str">
        <f t="shared" si="142"/>
        <v>Sell</v>
      </c>
    </row>
    <row r="1528" spans="1:8" ht="13.5" x14ac:dyDescent="0.25">
      <c r="A1528" s="3">
        <f>TITRES_STAT!B1531</f>
        <v>44539</v>
      </c>
      <c r="B1528" s="5">
        <f>TITRES_STAT!D1531</f>
        <v>3.15</v>
      </c>
      <c r="C1528" s="2">
        <f t="shared" si="138"/>
        <v>3.1499892423040881</v>
      </c>
      <c r="D1528" s="2">
        <f t="shared" si="140"/>
        <v>3.1503045307772553</v>
      </c>
      <c r="E1528" s="2">
        <f t="shared" si="139"/>
        <v>-3.1528847316719677E-4</v>
      </c>
      <c r="F1528" s="2">
        <f t="shared" si="143"/>
        <v>-4.7972831684400704E-4</v>
      </c>
      <c r="G1528" s="2">
        <f t="shared" si="141"/>
        <v>1.6443984367681027E-4</v>
      </c>
      <c r="H1528" s="2" t="str">
        <f t="shared" si="142"/>
        <v>Sell</v>
      </c>
    </row>
    <row r="1529" spans="1:8" ht="13.5" x14ac:dyDescent="0.25">
      <c r="A1529" s="3">
        <f>TITRES_STAT!B1532</f>
        <v>44540</v>
      </c>
      <c r="B1529" s="5">
        <f>TITRES_STAT!D1532</f>
        <v>3.15</v>
      </c>
      <c r="C1529" s="2">
        <f t="shared" si="138"/>
        <v>3.1499908973342285</v>
      </c>
      <c r="D1529" s="2">
        <f t="shared" si="140"/>
        <v>3.1502819729419032</v>
      </c>
      <c r="E1529" s="2">
        <f t="shared" si="139"/>
        <v>-2.9107560767460683E-4</v>
      </c>
      <c r="F1529" s="2">
        <f t="shared" si="143"/>
        <v>-4.41997775010127E-4</v>
      </c>
      <c r="G1529" s="2">
        <f t="shared" si="141"/>
        <v>1.5092216733552017E-4</v>
      </c>
      <c r="H1529" s="2" t="str">
        <f t="shared" si="142"/>
        <v>Sell</v>
      </c>
    </row>
    <row r="1530" spans="1:8" ht="13.5" x14ac:dyDescent="0.25">
      <c r="A1530" s="3">
        <f>TITRES_STAT!B1533</f>
        <v>44543</v>
      </c>
      <c r="B1530" s="5">
        <f>TITRES_STAT!D1533</f>
        <v>3.15</v>
      </c>
      <c r="C1530" s="2">
        <f t="shared" si="138"/>
        <v>3.1499922977443471</v>
      </c>
      <c r="D1530" s="2">
        <f t="shared" si="140"/>
        <v>3.1502610860573177</v>
      </c>
      <c r="E1530" s="2">
        <f t="shared" si="139"/>
        <v>-2.6878831297061367E-4</v>
      </c>
      <c r="F1530" s="2">
        <f t="shared" si="143"/>
        <v>-4.0735588260222436E-4</v>
      </c>
      <c r="G1530" s="2">
        <f t="shared" si="141"/>
        <v>1.3856756963161068E-4</v>
      </c>
      <c r="H1530" s="2" t="str">
        <f t="shared" si="142"/>
        <v>Sell</v>
      </c>
    </row>
    <row r="1531" spans="1:8" ht="13.5" x14ac:dyDescent="0.25">
      <c r="A1531" s="3">
        <f>TITRES_STAT!B1534</f>
        <v>44544</v>
      </c>
      <c r="B1531" s="5">
        <f>TITRES_STAT!D1534</f>
        <v>3.15</v>
      </c>
      <c r="C1531" s="2">
        <f t="shared" si="138"/>
        <v>3.1499934827067553</v>
      </c>
      <c r="D1531" s="2">
        <f t="shared" si="140"/>
        <v>3.1502417463493684</v>
      </c>
      <c r="E1531" s="2">
        <f t="shared" si="139"/>
        <v>-2.4826364261310019E-4</v>
      </c>
      <c r="F1531" s="2">
        <f t="shared" si="143"/>
        <v>-3.7553743460439957E-4</v>
      </c>
      <c r="G1531" s="2">
        <f t="shared" si="141"/>
        <v>1.2727379199129938E-4</v>
      </c>
      <c r="H1531" s="2" t="str">
        <f t="shared" si="142"/>
        <v>Sell</v>
      </c>
    </row>
    <row r="1532" spans="1:8" ht="13.5" x14ac:dyDescent="0.25">
      <c r="A1532" s="3">
        <f>TITRES_STAT!B1535</f>
        <v>44545</v>
      </c>
      <c r="B1532" s="5">
        <f>TITRES_STAT!D1535</f>
        <v>3.15</v>
      </c>
      <c r="C1532" s="2">
        <f t="shared" si="138"/>
        <v>3.1499944853672543</v>
      </c>
      <c r="D1532" s="2">
        <f t="shared" si="140"/>
        <v>3.1502238392123783</v>
      </c>
      <c r="E1532" s="2">
        <f t="shared" si="139"/>
        <v>-2.29353845123903E-4</v>
      </c>
      <c r="F1532" s="2">
        <f t="shared" si="143"/>
        <v>-3.4630071670830025E-4</v>
      </c>
      <c r="G1532" s="2">
        <f t="shared" si="141"/>
        <v>1.1694687158439725E-4</v>
      </c>
      <c r="H1532" s="2" t="str">
        <f t="shared" si="142"/>
        <v>Sell</v>
      </c>
    </row>
    <row r="1533" spans="1:8" ht="13.5" x14ac:dyDescent="0.25">
      <c r="A1533" s="3">
        <f>TITRES_STAT!B1536</f>
        <v>44546</v>
      </c>
      <c r="B1533" s="5">
        <f>TITRES_STAT!D1536</f>
        <v>3.15</v>
      </c>
      <c r="C1533" s="2">
        <f t="shared" si="138"/>
        <v>3.1499953337722921</v>
      </c>
      <c r="D1533" s="2">
        <f t="shared" si="140"/>
        <v>3.1502072585299801</v>
      </c>
      <c r="E1533" s="2">
        <f t="shared" si="139"/>
        <v>-2.1192475768794239E-4</v>
      </c>
      <c r="F1533" s="2">
        <f t="shared" si="143"/>
        <v>-3.1942552490422872E-4</v>
      </c>
      <c r="G1533" s="2">
        <f t="shared" si="141"/>
        <v>1.0750076721628633E-4</v>
      </c>
      <c r="H1533" s="2" t="str">
        <f t="shared" si="142"/>
        <v>Sell</v>
      </c>
    </row>
    <row r="1534" spans="1:8" ht="13.5" x14ac:dyDescent="0.25">
      <c r="A1534" s="3">
        <f>TITRES_STAT!B1537</f>
        <v>44550</v>
      </c>
      <c r="B1534" s="5">
        <f>TITRES_STAT!D1537</f>
        <v>3.15</v>
      </c>
      <c r="C1534" s="2">
        <f t="shared" si="138"/>
        <v>3.1499960516534782</v>
      </c>
      <c r="D1534" s="2">
        <f t="shared" si="140"/>
        <v>3.150191906046278</v>
      </c>
      <c r="E1534" s="2">
        <f t="shared" si="139"/>
        <v>-1.95854392799788E-4</v>
      </c>
      <c r="F1534" s="2">
        <f t="shared" si="143"/>
        <v>-2.947112984833406E-4</v>
      </c>
      <c r="G1534" s="2">
        <f t="shared" si="141"/>
        <v>9.8856905683552599E-5</v>
      </c>
      <c r="H1534" s="2" t="str">
        <f t="shared" si="142"/>
        <v>Sell</v>
      </c>
    </row>
    <row r="1535" spans="1:8" ht="13.5" x14ac:dyDescent="0.25">
      <c r="A1535" s="3">
        <f>TITRES_STAT!B1538</f>
        <v>44551</v>
      </c>
      <c r="B1535" s="5">
        <f>TITRES_STAT!D1538</f>
        <v>3.15</v>
      </c>
      <c r="C1535" s="2">
        <f t="shared" si="138"/>
        <v>3.1499966590914048</v>
      </c>
      <c r="D1535" s="2">
        <f t="shared" si="140"/>
        <v>3.150177690783591</v>
      </c>
      <c r="E1535" s="2">
        <f t="shared" si="139"/>
        <v>-1.8103169218619541E-4</v>
      </c>
      <c r="F1535" s="2">
        <f t="shared" si="143"/>
        <v>-2.7197537722391154E-4</v>
      </c>
      <c r="G1535" s="2">
        <f t="shared" si="141"/>
        <v>9.0943685037716128E-5</v>
      </c>
      <c r="H1535" s="2" t="str">
        <f t="shared" si="142"/>
        <v>Sell</v>
      </c>
    </row>
    <row r="1536" spans="1:8" ht="13.5" x14ac:dyDescent="0.25">
      <c r="A1536" s="3">
        <f>TITRES_STAT!B1539</f>
        <v>44552</v>
      </c>
      <c r="B1536" s="5">
        <f>TITRES_STAT!D1539</f>
        <v>3.15</v>
      </c>
      <c r="C1536" s="2">
        <f t="shared" si="138"/>
        <v>3.1499971730773426</v>
      </c>
      <c r="D1536" s="2">
        <f t="shared" si="140"/>
        <v>3.1501645285033253</v>
      </c>
      <c r="E1536" s="2">
        <f t="shared" si="139"/>
        <v>-1.6735542598267372E-4</v>
      </c>
      <c r="F1536" s="2">
        <f t="shared" si="143"/>
        <v>-2.5105138697566399E-4</v>
      </c>
      <c r="G1536" s="2">
        <f t="shared" si="141"/>
        <v>8.3695960992990267E-5</v>
      </c>
      <c r="H1536" s="2" t="str">
        <f t="shared" si="142"/>
        <v>Sell</v>
      </c>
    </row>
    <row r="1537" spans="1:8" ht="13.5" x14ac:dyDescent="0.25">
      <c r="A1537" s="3">
        <f>TITRES_STAT!B1540</f>
        <v>44553</v>
      </c>
      <c r="B1537" s="5">
        <f>TITRES_STAT!D1540</f>
        <v>3.15</v>
      </c>
      <c r="C1537" s="2">
        <f t="shared" si="138"/>
        <v>3.1499976079885208</v>
      </c>
      <c r="D1537" s="2">
        <f t="shared" si="140"/>
        <v>3.1501523412067827</v>
      </c>
      <c r="E1537" s="2">
        <f t="shared" si="139"/>
        <v>-1.5473321826187103E-4</v>
      </c>
      <c r="F1537" s="2">
        <f t="shared" si="143"/>
        <v>-2.3178775323290542E-4</v>
      </c>
      <c r="G1537" s="2">
        <f t="shared" si="141"/>
        <v>7.7054534971034388E-5</v>
      </c>
      <c r="H1537" s="2" t="str">
        <f t="shared" si="142"/>
        <v>Sell</v>
      </c>
    </row>
    <row r="1538" spans="1:8" ht="13.5" x14ac:dyDescent="0.25">
      <c r="A1538" s="3">
        <f>TITRES_STAT!B1541</f>
        <v>44554</v>
      </c>
      <c r="B1538" s="5">
        <f>TITRES_STAT!D1541</f>
        <v>3.15</v>
      </c>
      <c r="C1538" s="2">
        <f t="shared" si="138"/>
        <v>3.1499979759902867</v>
      </c>
      <c r="D1538" s="2">
        <f t="shared" si="140"/>
        <v>3.1501410566729469</v>
      </c>
      <c r="E1538" s="2">
        <f t="shared" si="139"/>
        <v>-1.4308068266011276E-4</v>
      </c>
      <c r="F1538" s="2">
        <f t="shared" si="143"/>
        <v>-2.1404633911834689E-4</v>
      </c>
      <c r="G1538" s="2">
        <f t="shared" si="141"/>
        <v>7.0965656458234135E-5</v>
      </c>
      <c r="H1538" s="2" t="str">
        <f t="shared" si="142"/>
        <v>Sell</v>
      </c>
    </row>
    <row r="1539" spans="1:8" ht="13.5" x14ac:dyDescent="0.25">
      <c r="A1539" s="3">
        <f>TITRES_STAT!B1542</f>
        <v>44557</v>
      </c>
      <c r="B1539" s="5">
        <f>TITRES_STAT!D1542</f>
        <v>3.15</v>
      </c>
      <c r="C1539" s="2">
        <f t="shared" si="138"/>
        <v>3.1499982873763965</v>
      </c>
      <c r="D1539" s="2">
        <f t="shared" si="140"/>
        <v>3.1501306080305063</v>
      </c>
      <c r="E1539" s="2">
        <f t="shared" si="139"/>
        <v>-1.3232065410972993E-4</v>
      </c>
      <c r="F1539" s="2">
        <f t="shared" si="143"/>
        <v>-1.9770120211662351E-4</v>
      </c>
      <c r="G1539" s="2">
        <f t="shared" si="141"/>
        <v>6.5380548006893581E-5</v>
      </c>
      <c r="H1539" s="2" t="str">
        <f t="shared" si="142"/>
        <v>Sell</v>
      </c>
    </row>
    <row r="1540" spans="1:8" ht="13.5" x14ac:dyDescent="0.25">
      <c r="A1540" s="3">
        <f>TITRES_STAT!B1543</f>
        <v>44558</v>
      </c>
      <c r="B1540" s="5">
        <f>TITRES_STAT!D1543</f>
        <v>3.15</v>
      </c>
      <c r="C1540" s="2">
        <f t="shared" si="138"/>
        <v>3.1499985508569508</v>
      </c>
      <c r="D1540" s="2">
        <f t="shared" si="140"/>
        <v>3.1501209333615798</v>
      </c>
      <c r="E1540" s="2">
        <f t="shared" si="139"/>
        <v>-1.2238250462903721E-4</v>
      </c>
      <c r="F1540" s="2">
        <f t="shared" si="143"/>
        <v>-1.8263746261910628E-4</v>
      </c>
      <c r="G1540" s="2">
        <f t="shared" si="141"/>
        <v>6.0254957990069064E-5</v>
      </c>
      <c r="H1540" s="2" t="str">
        <f t="shared" si="142"/>
        <v>Sell</v>
      </c>
    </row>
    <row r="1541" spans="1:8" ht="13.5" x14ac:dyDescent="0.25">
      <c r="A1541" s="3">
        <f>TITRES_STAT!B1544</f>
        <v>44559</v>
      </c>
      <c r="B1541" s="5">
        <f>TITRES_STAT!D1544</f>
        <v>3.05</v>
      </c>
      <c r="C1541" s="2">
        <f t="shared" si="138"/>
        <v>3.1499987738020354</v>
      </c>
      <c r="D1541" s="2">
        <f t="shared" si="140"/>
        <v>3.1427045679273888</v>
      </c>
      <c r="E1541" s="2">
        <f t="shared" si="139"/>
        <v>7.2942058746465754E-3</v>
      </c>
      <c r="F1541" s="2">
        <f t="shared" si="143"/>
        <v>1.3127312048340301E-3</v>
      </c>
      <c r="G1541" s="2">
        <f t="shared" si="141"/>
        <v>5.9814746698125454E-3</v>
      </c>
      <c r="H1541" s="2" t="str">
        <f t="shared" si="142"/>
        <v>Sell</v>
      </c>
    </row>
    <row r="1542" spans="1:8" ht="13.5" x14ac:dyDescent="0.25">
      <c r="A1542" s="3">
        <f>TITRES_STAT!B1545</f>
        <v>44560</v>
      </c>
      <c r="B1542" s="5">
        <f>TITRES_STAT!D1545</f>
        <v>3.05</v>
      </c>
      <c r="C1542" s="2">
        <f t="shared" si="138"/>
        <v>3.1499989624478761</v>
      </c>
      <c r="D1542" s="2">
        <f t="shared" si="140"/>
        <v>3.1358375628957305</v>
      </c>
      <c r="E1542" s="2">
        <f t="shared" si="139"/>
        <v>1.4161399552145681E-2</v>
      </c>
      <c r="F1542" s="2">
        <f t="shared" si="143"/>
        <v>3.8824648742963605E-3</v>
      </c>
      <c r="G1542" s="2">
        <f t="shared" si="141"/>
        <v>1.0278934677849322E-2</v>
      </c>
      <c r="H1542" s="2" t="str">
        <f t="shared" si="142"/>
        <v>Sell</v>
      </c>
    </row>
    <row r="1543" spans="1:8" ht="13.5" x14ac:dyDescent="0.25">
      <c r="A1543" s="3">
        <f>TITRES_STAT!B1546</f>
        <v>44561</v>
      </c>
      <c r="B1543" s="5">
        <f>TITRES_STAT!D1546</f>
        <v>3.05</v>
      </c>
      <c r="C1543" s="2">
        <f t="shared" si="138"/>
        <v>3.14999912207128</v>
      </c>
      <c r="D1543" s="2">
        <f t="shared" si="140"/>
        <v>3.129479224903454</v>
      </c>
      <c r="E1543" s="2">
        <f t="shared" si="139"/>
        <v>2.0519897167825984E-2</v>
      </c>
      <c r="F1543" s="2">
        <f t="shared" si="143"/>
        <v>7.2099513330022864E-3</v>
      </c>
      <c r="G1543" s="2">
        <f t="shared" si="141"/>
        <v>1.3309945834823698E-2</v>
      </c>
      <c r="H1543" s="2" t="str">
        <f t="shared" si="142"/>
        <v>Sell</v>
      </c>
    </row>
    <row r="1544" spans="1:8" ht="13.5" x14ac:dyDescent="0.25">
      <c r="A1544" s="3">
        <f>TITRES_STAT!B1547</f>
        <v>44564</v>
      </c>
      <c r="B1544" s="5">
        <f>TITRES_STAT!D1547</f>
        <v>3.05</v>
      </c>
      <c r="C1544" s="2">
        <f t="shared" si="138"/>
        <v>3.1499992571372371</v>
      </c>
      <c r="D1544" s="2">
        <f t="shared" si="140"/>
        <v>3.1235918749106055</v>
      </c>
      <c r="E1544" s="2">
        <f t="shared" si="139"/>
        <v>2.6407382226631526E-2</v>
      </c>
      <c r="F1544" s="2">
        <f t="shared" si="143"/>
        <v>1.1049437511728134E-2</v>
      </c>
      <c r="G1544" s="2">
        <f t="shared" si="141"/>
        <v>1.5357944714903392E-2</v>
      </c>
      <c r="H1544" s="2" t="str">
        <f t="shared" si="142"/>
        <v>Sell</v>
      </c>
    </row>
    <row r="1545" spans="1:8" ht="13.5" x14ac:dyDescent="0.25">
      <c r="A1545" s="3">
        <f>TITRES_STAT!B1548</f>
        <v>44565</v>
      </c>
      <c r="B1545" s="5">
        <f>TITRES_STAT!D1548</f>
        <v>3.15</v>
      </c>
      <c r="C1545" s="2">
        <f t="shared" si="138"/>
        <v>3.1499993714238159</v>
      </c>
      <c r="D1545" s="2">
        <f t="shared" si="140"/>
        <v>3.1255480323246347</v>
      </c>
      <c r="E1545" s="2">
        <f t="shared" si="139"/>
        <v>2.445133909918118E-2</v>
      </c>
      <c r="F1545" s="2">
        <f t="shared" si="143"/>
        <v>1.3729817829218744E-2</v>
      </c>
      <c r="G1545" s="2">
        <f t="shared" si="141"/>
        <v>1.0721521269962436E-2</v>
      </c>
      <c r="H1545" s="2" t="str">
        <f t="shared" si="142"/>
        <v>Sell</v>
      </c>
    </row>
    <row r="1546" spans="1:8" ht="13.5" x14ac:dyDescent="0.25">
      <c r="A1546" s="3">
        <f>TITRES_STAT!B1549</f>
        <v>44566</v>
      </c>
      <c r="B1546" s="5">
        <f>TITRES_STAT!D1549</f>
        <v>3.15</v>
      </c>
      <c r="C1546" s="2">
        <f t="shared" si="138"/>
        <v>3.1499994681278443</v>
      </c>
      <c r="D1546" s="2">
        <f t="shared" si="140"/>
        <v>3.1273592891894766</v>
      </c>
      <c r="E1546" s="2">
        <f t="shared" si="139"/>
        <v>2.2640178938367672E-2</v>
      </c>
      <c r="F1546" s="2">
        <f t="shared" si="143"/>
        <v>1.551189005104853E-2</v>
      </c>
      <c r="G1546" s="2">
        <f t="shared" si="141"/>
        <v>7.1282888873191418E-3</v>
      </c>
      <c r="H1546" s="2" t="str">
        <f t="shared" si="142"/>
        <v>Sell</v>
      </c>
    </row>
    <row r="1547" spans="1:8" ht="13.5" x14ac:dyDescent="0.25">
      <c r="A1547" s="3">
        <f>TITRES_STAT!B1550</f>
        <v>44567</v>
      </c>
      <c r="B1547" s="5">
        <f>TITRES_STAT!D1550</f>
        <v>3.15</v>
      </c>
      <c r="C1547" s="2">
        <f t="shared" si="138"/>
        <v>3.1499995499543298</v>
      </c>
      <c r="D1547" s="2">
        <f t="shared" si="140"/>
        <v>3.1290363788791451</v>
      </c>
      <c r="E1547" s="2">
        <f t="shared" si="139"/>
        <v>2.096317107518475E-2</v>
      </c>
      <c r="F1547" s="2">
        <f t="shared" si="143"/>
        <v>1.6602146255875774E-2</v>
      </c>
      <c r="G1547" s="2">
        <f t="shared" si="141"/>
        <v>4.3610248193089764E-3</v>
      </c>
      <c r="H1547" s="2" t="str">
        <f t="shared" si="142"/>
        <v>Sell</v>
      </c>
    </row>
    <row r="1548" spans="1:8" ht="13.5" x14ac:dyDescent="0.25">
      <c r="A1548" s="3">
        <f>TITRES_STAT!B1551</f>
        <v>44568</v>
      </c>
      <c r="B1548" s="5">
        <f>TITRES_STAT!D1551</f>
        <v>3.15</v>
      </c>
      <c r="C1548" s="2">
        <f t="shared" si="138"/>
        <v>3.1499996191921253</v>
      </c>
      <c r="D1548" s="2">
        <f t="shared" si="140"/>
        <v>3.1305892397029123</v>
      </c>
      <c r="E1548" s="2">
        <f t="shared" si="139"/>
        <v>1.9410379489213092E-2</v>
      </c>
      <c r="F1548" s="2">
        <f t="shared" si="143"/>
        <v>1.7163792902543239E-2</v>
      </c>
      <c r="G1548" s="2">
        <f t="shared" si="141"/>
        <v>2.2465865866698534E-3</v>
      </c>
      <c r="H1548" s="2" t="str">
        <f t="shared" si="142"/>
        <v>Sell</v>
      </c>
    </row>
    <row r="1549" spans="1:8" ht="13.5" x14ac:dyDescent="0.25">
      <c r="A1549" s="3">
        <f>TITRES_STAT!B1552</f>
        <v>44571</v>
      </c>
      <c r="B1549" s="5">
        <f>TITRES_STAT!D1552</f>
        <v>3.15</v>
      </c>
      <c r="C1549" s="2">
        <f t="shared" si="138"/>
        <v>3.1499996777779522</v>
      </c>
      <c r="D1549" s="2">
        <f t="shared" si="140"/>
        <v>3.132027073798993</v>
      </c>
      <c r="E1549" s="2">
        <f t="shared" si="139"/>
        <v>1.7972603978959167E-2</v>
      </c>
      <c r="F1549" s="2">
        <f t="shared" si="143"/>
        <v>1.7325555117826425E-2</v>
      </c>
      <c r="G1549" s="2">
        <f t="shared" si="141"/>
        <v>6.4704886113274226E-4</v>
      </c>
      <c r="H1549" s="2" t="str">
        <f t="shared" si="142"/>
        <v>Sell</v>
      </c>
    </row>
    <row r="1550" spans="1:8" ht="13.5" x14ac:dyDescent="0.25">
      <c r="A1550" s="3">
        <f>TITRES_STAT!B1553</f>
        <v>44572</v>
      </c>
      <c r="B1550" s="5">
        <f>TITRES_STAT!D1553</f>
        <v>3.14</v>
      </c>
      <c r="C1550" s="2">
        <f t="shared" si="138"/>
        <v>3.1499997273505751</v>
      </c>
      <c r="D1550" s="2">
        <f t="shared" si="140"/>
        <v>3.1326176609249936</v>
      </c>
      <c r="E1550" s="2">
        <f t="shared" si="139"/>
        <v>1.7382066425581488E-2</v>
      </c>
      <c r="F1550" s="2">
        <f t="shared" si="143"/>
        <v>1.7336857379377436E-2</v>
      </c>
      <c r="G1550" s="2">
        <f t="shared" si="141"/>
        <v>4.5209046204051917E-5</v>
      </c>
      <c r="H1550" s="2" t="str">
        <f t="shared" si="142"/>
        <v>Sell</v>
      </c>
    </row>
    <row r="1551" spans="1:8" ht="13.5" x14ac:dyDescent="0.25">
      <c r="A1551" s="3">
        <f>TITRES_STAT!B1554</f>
        <v>44573</v>
      </c>
      <c r="B1551" s="5">
        <f>TITRES_STAT!D1554</f>
        <v>3.14</v>
      </c>
      <c r="C1551" s="2">
        <f t="shared" ref="C1551:C1614" si="144">$C$4*B1541+C1550*(1-$C$4)</f>
        <v>3.1346151539120251</v>
      </c>
      <c r="D1551" s="2">
        <f t="shared" si="140"/>
        <v>3.1331645008564757</v>
      </c>
      <c r="E1551" s="2">
        <f t="shared" si="139"/>
        <v>1.4506530555493669E-3</v>
      </c>
      <c r="F1551" s="2">
        <f t="shared" si="143"/>
        <v>1.4159616514611824E-2</v>
      </c>
      <c r="G1551" s="2">
        <f t="shared" si="141"/>
        <v>-1.2708963459062457E-2</v>
      </c>
      <c r="H1551" s="2" t="str">
        <f t="shared" si="142"/>
        <v>Hold</v>
      </c>
    </row>
    <row r="1552" spans="1:8" ht="13.5" x14ac:dyDescent="0.25">
      <c r="A1552" s="3">
        <f>TITRES_STAT!B1555</f>
        <v>44574</v>
      </c>
      <c r="B1552" s="5">
        <f>TITRES_STAT!D1555</f>
        <v>3.14</v>
      </c>
      <c r="C1552" s="2">
        <f t="shared" si="144"/>
        <v>3.1215974379255598</v>
      </c>
      <c r="D1552" s="2">
        <f t="shared" si="140"/>
        <v>3.1336708341263666</v>
      </c>
      <c r="E1552" s="2">
        <f t="shared" si="139"/>
        <v>-1.207339620080683E-2</v>
      </c>
      <c r="F1552" s="2">
        <f t="shared" si="143"/>
        <v>8.9130139715280932E-3</v>
      </c>
      <c r="G1552" s="2">
        <f t="shared" si="141"/>
        <v>-2.0986410172334921E-2</v>
      </c>
      <c r="H1552" s="2" t="str">
        <f t="shared" si="142"/>
        <v>Hold</v>
      </c>
    </row>
    <row r="1553" spans="1:8" ht="13.5" x14ac:dyDescent="0.25">
      <c r="A1553" s="3">
        <f>TITRES_STAT!B1556</f>
        <v>44575</v>
      </c>
      <c r="B1553" s="5">
        <f>TITRES_STAT!D1556</f>
        <v>3.14</v>
      </c>
      <c r="C1553" s="2">
        <f t="shared" si="144"/>
        <v>3.1105824474754735</v>
      </c>
      <c r="D1553" s="2">
        <f t="shared" si="140"/>
        <v>3.1341396612281174</v>
      </c>
      <c r="E1553" s="2">
        <f t="shared" si="139"/>
        <v>-2.3557213752643857E-2</v>
      </c>
      <c r="F1553" s="2">
        <f t="shared" si="143"/>
        <v>2.4189684266937034E-3</v>
      </c>
      <c r="G1553" s="2">
        <f t="shared" si="141"/>
        <v>-2.5976182179337559E-2</v>
      </c>
      <c r="H1553" s="2" t="str">
        <f t="shared" si="142"/>
        <v>Hold</v>
      </c>
    </row>
    <row r="1554" spans="1:8" ht="13.5" x14ac:dyDescent="0.25">
      <c r="A1554" s="3">
        <f>TITRES_STAT!B1557</f>
        <v>44578</v>
      </c>
      <c r="B1554" s="5">
        <f>TITRES_STAT!D1557</f>
        <v>3.14</v>
      </c>
      <c r="C1554" s="2">
        <f t="shared" si="144"/>
        <v>3.1012620709407854</v>
      </c>
      <c r="D1554" s="2">
        <f t="shared" si="140"/>
        <v>3.134573760396405</v>
      </c>
      <c r="E1554" s="2">
        <f t="shared" si="139"/>
        <v>-3.3311689455619575E-2</v>
      </c>
      <c r="F1554" s="2">
        <f t="shared" si="143"/>
        <v>-4.727163149768952E-3</v>
      </c>
      <c r="G1554" s="2">
        <f t="shared" si="141"/>
        <v>-2.8584526305850622E-2</v>
      </c>
      <c r="H1554" s="2" t="str">
        <f t="shared" si="142"/>
        <v>Hold</v>
      </c>
    </row>
    <row r="1555" spans="1:8" ht="13.5" x14ac:dyDescent="0.25">
      <c r="A1555" s="3">
        <f>TITRES_STAT!B1558</f>
        <v>44579</v>
      </c>
      <c r="B1555" s="5">
        <f>TITRES_STAT!D1558</f>
        <v>3.14</v>
      </c>
      <c r="C1555" s="2">
        <f t="shared" si="144"/>
        <v>3.1087602138729724</v>
      </c>
      <c r="D1555" s="2">
        <f t="shared" si="140"/>
        <v>3.1349757040707456</v>
      </c>
      <c r="E1555" s="2">
        <f t="shared" si="139"/>
        <v>-2.6215490197773139E-2</v>
      </c>
      <c r="F1555" s="2">
        <f t="shared" si="143"/>
        <v>-9.0248285593697904E-3</v>
      </c>
      <c r="G1555" s="2">
        <f t="shared" si="141"/>
        <v>-1.7190661638403347E-2</v>
      </c>
      <c r="H1555" s="2" t="str">
        <f t="shared" si="142"/>
        <v>Hold</v>
      </c>
    </row>
    <row r="1556" spans="1:8" ht="13.5" x14ac:dyDescent="0.25">
      <c r="A1556" s="3">
        <f>TITRES_STAT!B1559</f>
        <v>44580</v>
      </c>
      <c r="B1556" s="5">
        <f>TITRES_STAT!D1559</f>
        <v>3.14</v>
      </c>
      <c r="C1556" s="2">
        <f t="shared" si="144"/>
        <v>3.1151047963540535</v>
      </c>
      <c r="D1556" s="2">
        <f t="shared" si="140"/>
        <v>3.1353478741395793</v>
      </c>
      <c r="E1556" s="2">
        <f t="shared" si="139"/>
        <v>-2.0243077785525809E-2</v>
      </c>
      <c r="F1556" s="2">
        <f t="shared" si="143"/>
        <v>-1.1268478404600994E-2</v>
      </c>
      <c r="G1556" s="2">
        <f t="shared" si="141"/>
        <v>-8.9745993809248158E-3</v>
      </c>
      <c r="H1556" s="2" t="str">
        <f t="shared" si="142"/>
        <v>Hold</v>
      </c>
    </row>
    <row r="1557" spans="1:8" ht="13.5" x14ac:dyDescent="0.25">
      <c r="A1557" s="3">
        <f>TITRES_STAT!B1560</f>
        <v>44581</v>
      </c>
      <c r="B1557" s="5">
        <f>TITRES_STAT!D1560</f>
        <v>3.14</v>
      </c>
      <c r="C1557" s="2">
        <f t="shared" si="144"/>
        <v>3.1204732892226605</v>
      </c>
      <c r="D1557" s="2">
        <f t="shared" si="140"/>
        <v>3.1356924760551661</v>
      </c>
      <c r="E1557" s="2">
        <f t="shared" si="139"/>
        <v>-1.521918683250556E-2</v>
      </c>
      <c r="F1557" s="2">
        <f t="shared" si="143"/>
        <v>-1.2058620090181906E-2</v>
      </c>
      <c r="G1557" s="2">
        <f t="shared" si="141"/>
        <v>-3.160566742323654E-3</v>
      </c>
      <c r="H1557" s="2" t="str">
        <f t="shared" si="142"/>
        <v>Hold</v>
      </c>
    </row>
    <row r="1558" spans="1:8" ht="13.5" x14ac:dyDescent="0.25">
      <c r="A1558" s="3">
        <f>TITRES_STAT!B1561</f>
        <v>44582</v>
      </c>
      <c r="B1558" s="5">
        <f>TITRES_STAT!D1561</f>
        <v>3.14</v>
      </c>
      <c r="C1558" s="2">
        <f t="shared" si="144"/>
        <v>3.1250158601114819</v>
      </c>
      <c r="D1558" s="2">
        <f t="shared" si="140"/>
        <v>3.1360115519029317</v>
      </c>
      <c r="E1558" s="2">
        <f t="shared" si="139"/>
        <v>-1.0995691791449769E-2</v>
      </c>
      <c r="F1558" s="2">
        <f t="shared" si="143"/>
        <v>-1.1846034430435481E-2</v>
      </c>
      <c r="G1558" s="2">
        <f t="shared" si="141"/>
        <v>8.5034263898571202E-4</v>
      </c>
      <c r="H1558" s="2" t="str">
        <f t="shared" si="142"/>
        <v>Sell</v>
      </c>
    </row>
    <row r="1559" spans="1:8" ht="13.5" x14ac:dyDescent="0.25">
      <c r="A1559" s="3">
        <f>TITRES_STAT!B1562</f>
        <v>44585</v>
      </c>
      <c r="B1559" s="5">
        <f>TITRES_STAT!D1562</f>
        <v>3.14</v>
      </c>
      <c r="C1559" s="2">
        <f t="shared" si="144"/>
        <v>3.1288595739404848</v>
      </c>
      <c r="D1559" s="2">
        <f t="shared" si="140"/>
        <v>3.1363069925027145</v>
      </c>
      <c r="E1559" s="2">
        <f t="shared" si="139"/>
        <v>-7.4474185622297462E-3</v>
      </c>
      <c r="F1559" s="2">
        <f t="shared" si="143"/>
        <v>-1.0966311256794335E-2</v>
      </c>
      <c r="G1559" s="2">
        <f t="shared" si="141"/>
        <v>3.518892694564589E-3</v>
      </c>
      <c r="H1559" s="2" t="str">
        <f t="shared" si="142"/>
        <v>Sell</v>
      </c>
    </row>
    <row r="1560" spans="1:8" ht="13.5" x14ac:dyDescent="0.25">
      <c r="A1560" s="3">
        <f>TITRES_STAT!B1563</f>
        <v>44586</v>
      </c>
      <c r="B1560" s="5">
        <f>TITRES_STAT!D1563</f>
        <v>3.14</v>
      </c>
      <c r="C1560" s="2">
        <f t="shared" si="144"/>
        <v>3.1305734856419485</v>
      </c>
      <c r="D1560" s="2">
        <f t="shared" si="140"/>
        <v>3.1365805486136247</v>
      </c>
      <c r="E1560" s="2">
        <f t="shared" si="139"/>
        <v>-6.0070629716761914E-3</v>
      </c>
      <c r="F1560" s="2">
        <f t="shared" si="143"/>
        <v>-9.9744615997707058E-3</v>
      </c>
      <c r="G1560" s="2">
        <f t="shared" si="141"/>
        <v>3.9673986280945144E-3</v>
      </c>
      <c r="H1560" s="2" t="str">
        <f t="shared" si="142"/>
        <v>Sell</v>
      </c>
    </row>
    <row r="1561" spans="1:8" ht="13.5" x14ac:dyDescent="0.25">
      <c r="A1561" s="3">
        <f>TITRES_STAT!B1564</f>
        <v>44587</v>
      </c>
      <c r="B1561" s="5">
        <f>TITRES_STAT!D1564</f>
        <v>3.14</v>
      </c>
      <c r="C1561" s="2">
        <f t="shared" si="144"/>
        <v>3.1320237186201103</v>
      </c>
      <c r="D1561" s="2">
        <f t="shared" si="140"/>
        <v>3.1368338413089116</v>
      </c>
      <c r="E1561" s="2">
        <f t="shared" si="139"/>
        <v>-4.8101226888013215E-3</v>
      </c>
      <c r="F1561" s="2">
        <f t="shared" si="143"/>
        <v>-8.9415938175768286E-3</v>
      </c>
      <c r="G1561" s="2">
        <f t="shared" si="141"/>
        <v>4.131471128775507E-3</v>
      </c>
      <c r="H1561" s="2" t="str">
        <f t="shared" si="142"/>
        <v>Sell</v>
      </c>
    </row>
    <row r="1562" spans="1:8" ht="13.5" x14ac:dyDescent="0.25">
      <c r="A1562" s="3">
        <f>TITRES_STAT!B1565</f>
        <v>44588</v>
      </c>
      <c r="B1562" s="5">
        <f>TITRES_STAT!D1565</f>
        <v>3.14</v>
      </c>
      <c r="C1562" s="2">
        <f t="shared" si="144"/>
        <v>3.1332508388324007</v>
      </c>
      <c r="D1562" s="2">
        <f t="shared" si="140"/>
        <v>3.1370683715823255</v>
      </c>
      <c r="E1562" s="2">
        <f t="shared" si="139"/>
        <v>-3.8175327499248013E-3</v>
      </c>
      <c r="F1562" s="2">
        <f t="shared" si="143"/>
        <v>-7.9167816040464235E-3</v>
      </c>
      <c r="G1562" s="2">
        <f t="shared" si="141"/>
        <v>4.0992488541216222E-3</v>
      </c>
      <c r="H1562" s="2" t="str">
        <f t="shared" si="142"/>
        <v>Sell</v>
      </c>
    </row>
    <row r="1563" spans="1:8" ht="13.5" x14ac:dyDescent="0.25">
      <c r="A1563" s="3">
        <f>TITRES_STAT!B1566</f>
        <v>44589</v>
      </c>
      <c r="B1563" s="5">
        <f>TITRES_STAT!D1566</f>
        <v>3.14</v>
      </c>
      <c r="C1563" s="2">
        <f t="shared" si="144"/>
        <v>3.1342891713197236</v>
      </c>
      <c r="D1563" s="2">
        <f t="shared" si="140"/>
        <v>3.1372855292428943</v>
      </c>
      <c r="E1563" s="2">
        <f t="shared" si="139"/>
        <v>-2.9963579231706561E-3</v>
      </c>
      <c r="F1563" s="2">
        <f t="shared" si="143"/>
        <v>-6.93269686787127E-3</v>
      </c>
      <c r="G1563" s="2">
        <f t="shared" si="141"/>
        <v>3.9363389447006139E-3</v>
      </c>
      <c r="H1563" s="2" t="str">
        <f t="shared" si="142"/>
        <v>Sell</v>
      </c>
    </row>
    <row r="1564" spans="1:8" ht="13.5" x14ac:dyDescent="0.25">
      <c r="A1564" s="3">
        <f>TITRES_STAT!B1567</f>
        <v>44592</v>
      </c>
      <c r="B1564" s="5">
        <f>TITRES_STAT!D1567</f>
        <v>3.14</v>
      </c>
      <c r="C1564" s="2">
        <f t="shared" si="144"/>
        <v>3.1351677603474584</v>
      </c>
      <c r="D1564" s="2">
        <f t="shared" si="140"/>
        <v>3.1374866011508282</v>
      </c>
      <c r="E1564" s="2">
        <f t="shared" ref="E1564:E1627" si="145">C1564-D1564</f>
        <v>-2.3188408033698593E-3</v>
      </c>
      <c r="F1564" s="2">
        <f t="shared" si="143"/>
        <v>-6.0099256549709882E-3</v>
      </c>
      <c r="G1564" s="2">
        <f t="shared" si="141"/>
        <v>3.6910848516011289E-3</v>
      </c>
      <c r="H1564" s="2" t="str">
        <f t="shared" si="142"/>
        <v>Sell</v>
      </c>
    </row>
    <row r="1565" spans="1:8" ht="13.5" x14ac:dyDescent="0.25">
      <c r="A1565" s="3">
        <f>TITRES_STAT!B1568</f>
        <v>44593</v>
      </c>
      <c r="B1565" s="5">
        <f>TITRES_STAT!D1568</f>
        <v>3.14</v>
      </c>
      <c r="C1565" s="2">
        <f t="shared" si="144"/>
        <v>3.1359111818324648</v>
      </c>
      <c r="D1565" s="2">
        <f t="shared" ref="D1565:D1628" si="146">$D$4*B1565+(1-$D$4)*D1564</f>
        <v>3.1376727788433594</v>
      </c>
      <c r="E1565" s="2">
        <f t="shared" si="145"/>
        <v>-1.7615970108946222E-3</v>
      </c>
      <c r="F1565" s="2">
        <f t="shared" si="143"/>
        <v>-5.160259926155715E-3</v>
      </c>
      <c r="G1565" s="2">
        <f t="shared" si="141"/>
        <v>3.3986629152610928E-3</v>
      </c>
      <c r="H1565" s="2" t="str">
        <f t="shared" si="142"/>
        <v>Sell</v>
      </c>
    </row>
    <row r="1566" spans="1:8" ht="13.5" x14ac:dyDescent="0.25">
      <c r="A1566" s="3">
        <f>TITRES_STAT!B1569</f>
        <v>44594</v>
      </c>
      <c r="B1566" s="5">
        <f>TITRES_STAT!D1569</f>
        <v>3.14</v>
      </c>
      <c r="C1566" s="2">
        <f t="shared" si="144"/>
        <v>3.1365402307813164</v>
      </c>
      <c r="D1566" s="2">
        <f t="shared" si="146"/>
        <v>3.1378451655957034</v>
      </c>
      <c r="E1566" s="2">
        <f t="shared" si="145"/>
        <v>-1.3049348143869821E-3</v>
      </c>
      <c r="F1566" s="2">
        <f t="shared" si="143"/>
        <v>-4.3891949038019681E-3</v>
      </c>
      <c r="G1566" s="2">
        <f t="shared" si="141"/>
        <v>3.084260089414986E-3</v>
      </c>
      <c r="H1566" s="2" t="str">
        <f t="shared" si="142"/>
        <v>Sell</v>
      </c>
    </row>
    <row r="1567" spans="1:8" ht="13.5" x14ac:dyDescent="0.25">
      <c r="A1567" s="3">
        <f>TITRES_STAT!B1570</f>
        <v>44595</v>
      </c>
      <c r="B1567" s="5">
        <f>TITRES_STAT!D1570</f>
        <v>3.14</v>
      </c>
      <c r="C1567" s="2">
        <f t="shared" si="144"/>
        <v>3.137072502968806</v>
      </c>
      <c r="D1567" s="2">
        <f t="shared" si="146"/>
        <v>3.1380047829589848</v>
      </c>
      <c r="E1567" s="2">
        <f t="shared" si="145"/>
        <v>-9.3227999017875263E-4</v>
      </c>
      <c r="F1567" s="2">
        <f t="shared" si="143"/>
        <v>-3.6978119210773252E-3</v>
      </c>
      <c r="G1567" s="2">
        <f t="shared" si="141"/>
        <v>2.7655319308985725E-3</v>
      </c>
      <c r="H1567" s="2" t="str">
        <f t="shared" si="142"/>
        <v>Sell</v>
      </c>
    </row>
    <row r="1568" spans="1:8" ht="13.5" x14ac:dyDescent="0.25">
      <c r="A1568" s="3">
        <f>TITRES_STAT!B1571</f>
        <v>44596</v>
      </c>
      <c r="B1568" s="5">
        <f>TITRES_STAT!D1571</f>
        <v>3.14</v>
      </c>
      <c r="C1568" s="2">
        <f t="shared" si="144"/>
        <v>3.1375228871274512</v>
      </c>
      <c r="D1568" s="2">
        <f t="shared" si="146"/>
        <v>3.1381525768138747</v>
      </c>
      <c r="E1568" s="2">
        <f t="shared" si="145"/>
        <v>-6.2968968642351797E-4</v>
      </c>
      <c r="F1568" s="2">
        <f t="shared" si="143"/>
        <v>-3.0841874741465635E-3</v>
      </c>
      <c r="G1568" s="2">
        <f t="shared" si="141"/>
        <v>2.4544977877230456E-3</v>
      </c>
      <c r="H1568" s="2" t="str">
        <f t="shared" si="142"/>
        <v>Sell</v>
      </c>
    </row>
    <row r="1569" spans="1:8" ht="13.5" x14ac:dyDescent="0.25">
      <c r="A1569" s="3">
        <f>TITRES_STAT!B1572</f>
        <v>44599</v>
      </c>
      <c r="B1569" s="5">
        <f>TITRES_STAT!D1572</f>
        <v>3.14</v>
      </c>
      <c r="C1569" s="2">
        <f t="shared" si="144"/>
        <v>3.1379039814155356</v>
      </c>
      <c r="D1569" s="2">
        <f t="shared" si="146"/>
        <v>3.1382894229758098</v>
      </c>
      <c r="E1569" s="2">
        <f t="shared" si="145"/>
        <v>-3.8544156027420229E-4</v>
      </c>
      <c r="F1569" s="2">
        <f t="shared" si="143"/>
        <v>-2.5444382913720918E-3</v>
      </c>
      <c r="G1569" s="2">
        <f t="shared" si="141"/>
        <v>2.1589967310978895E-3</v>
      </c>
      <c r="H1569" s="2" t="str">
        <f t="shared" si="142"/>
        <v>Sell</v>
      </c>
    </row>
    <row r="1570" spans="1:8" ht="13.5" x14ac:dyDescent="0.25">
      <c r="A1570" s="3">
        <f>TITRES_STAT!B1573</f>
        <v>44600</v>
      </c>
      <c r="B1570" s="5">
        <f>TITRES_STAT!D1573</f>
        <v>3.14</v>
      </c>
      <c r="C1570" s="2">
        <f t="shared" si="144"/>
        <v>3.1382264458131455</v>
      </c>
      <c r="D1570" s="2">
        <f t="shared" si="146"/>
        <v>3.138416132385009</v>
      </c>
      <c r="E1570" s="2">
        <f t="shared" si="145"/>
        <v>-1.8968657186357873E-4</v>
      </c>
      <c r="F1570" s="2">
        <f t="shared" si="143"/>
        <v>-2.0734879474703892E-3</v>
      </c>
      <c r="G1570" s="2">
        <f t="shared" si="141"/>
        <v>1.8838013756068105E-3</v>
      </c>
      <c r="H1570" s="2" t="str">
        <f t="shared" si="142"/>
        <v>Sell</v>
      </c>
    </row>
    <row r="1571" spans="1:8" ht="13.5" x14ac:dyDescent="0.25">
      <c r="A1571" s="3">
        <f>TITRES_STAT!B1574</f>
        <v>44601</v>
      </c>
      <c r="B1571" s="5">
        <f>TITRES_STAT!D1574</f>
        <v>3.14</v>
      </c>
      <c r="C1571" s="2">
        <f t="shared" si="144"/>
        <v>3.1384993003034305</v>
      </c>
      <c r="D1571" s="2">
        <f t="shared" si="146"/>
        <v>3.1385334559120457</v>
      </c>
      <c r="E1571" s="2">
        <f t="shared" si="145"/>
        <v>-3.4155608615193955E-5</v>
      </c>
      <c r="F1571" s="2">
        <f t="shared" si="143"/>
        <v>-1.6656214796993503E-3</v>
      </c>
      <c r="G1571" s="2">
        <f t="shared" si="141"/>
        <v>1.6314658710841563E-3</v>
      </c>
      <c r="H1571" s="2" t="str">
        <f t="shared" si="142"/>
        <v>Sell</v>
      </c>
    </row>
    <row r="1572" spans="1:8" ht="13.5" x14ac:dyDescent="0.25">
      <c r="A1572" s="3">
        <f>TITRES_STAT!B1575</f>
        <v>44602</v>
      </c>
      <c r="B1572" s="5">
        <f>TITRES_STAT!D1575</f>
        <v>3.14</v>
      </c>
      <c r="C1572" s="2">
        <f t="shared" si="144"/>
        <v>3.1387301771798257</v>
      </c>
      <c r="D1572" s="2">
        <f t="shared" si="146"/>
        <v>3.1386420888074498</v>
      </c>
      <c r="E1572" s="2">
        <f t="shared" si="145"/>
        <v>8.8088372375949575E-5</v>
      </c>
      <c r="F1572" s="2">
        <f t="shared" si="143"/>
        <v>-1.3148795092842904E-3</v>
      </c>
      <c r="G1572" s="2">
        <f t="shared" ref="G1572:G1635" si="147">E1572-F1572</f>
        <v>1.40296788166024E-3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44603</v>
      </c>
      <c r="B1573" s="5">
        <f>TITRES_STAT!D1576</f>
        <v>3.14</v>
      </c>
      <c r="C1573" s="2">
        <f t="shared" si="144"/>
        <v>3.1389255345367753</v>
      </c>
      <c r="D1573" s="2">
        <f t="shared" si="146"/>
        <v>3.1387426748217129</v>
      </c>
      <c r="E1573" s="2">
        <f t="shared" si="145"/>
        <v>1.8285971506237786E-4</v>
      </c>
      <c r="F1573" s="2">
        <f t="shared" ref="F1573:F1636" si="149">(E1573*(2/(10)))+((1-(2/10))*F1572)</f>
        <v>-1.0153316644149568E-3</v>
      </c>
      <c r="G1573" s="2">
        <f t="shared" si="147"/>
        <v>1.1981913794773347E-3</v>
      </c>
      <c r="H1573" s="2" t="str">
        <f t="shared" si="148"/>
        <v>Sell</v>
      </c>
    </row>
    <row r="1574" spans="1:8" ht="13.5" x14ac:dyDescent="0.25">
      <c r="A1574" s="3">
        <f>TITRES_STAT!B1577</f>
        <v>44606</v>
      </c>
      <c r="B1574" s="5">
        <f>TITRES_STAT!D1577</f>
        <v>3.14</v>
      </c>
      <c r="C1574" s="2">
        <f t="shared" si="144"/>
        <v>3.1390908369157327</v>
      </c>
      <c r="D1574" s="2">
        <f t="shared" si="146"/>
        <v>3.1388358100201046</v>
      </c>
      <c r="E1574" s="2">
        <f t="shared" si="145"/>
        <v>2.5502689562806324E-4</v>
      </c>
      <c r="F1574" s="2">
        <f t="shared" si="149"/>
        <v>-7.6125995240635281E-4</v>
      </c>
      <c r="G1574" s="2">
        <f t="shared" si="147"/>
        <v>1.0162868480344161E-3</v>
      </c>
      <c r="H1574" s="2" t="str">
        <f t="shared" si="148"/>
        <v>Sell</v>
      </c>
    </row>
    <row r="1575" spans="1:8" ht="13.5" x14ac:dyDescent="0.25">
      <c r="A1575" s="3">
        <f>TITRES_STAT!B1578</f>
        <v>44607</v>
      </c>
      <c r="B1575" s="5">
        <f>TITRES_STAT!D1578</f>
        <v>3.14</v>
      </c>
      <c r="C1575" s="2">
        <f t="shared" si="144"/>
        <v>3.1392307081594661</v>
      </c>
      <c r="D1575" s="2">
        <f t="shared" si="146"/>
        <v>3.1389220463149119</v>
      </c>
      <c r="E1575" s="2">
        <f t="shared" si="145"/>
        <v>3.0866184455424772E-4</v>
      </c>
      <c r="F1575" s="2">
        <f t="shared" si="149"/>
        <v>-5.4727559301423272E-4</v>
      </c>
      <c r="G1575" s="2">
        <f t="shared" si="147"/>
        <v>8.5593743756848045E-4</v>
      </c>
      <c r="H1575" s="2" t="str">
        <f t="shared" si="148"/>
        <v>Sell</v>
      </c>
    </row>
    <row r="1576" spans="1:8" ht="13.5" x14ac:dyDescent="0.25">
      <c r="A1576" s="3">
        <f>TITRES_STAT!B1579</f>
        <v>44608</v>
      </c>
      <c r="B1576" s="5">
        <f>TITRES_STAT!D1579</f>
        <v>3.14</v>
      </c>
      <c r="C1576" s="2">
        <f t="shared" si="144"/>
        <v>3.1393490607503174</v>
      </c>
      <c r="D1576" s="2">
        <f t="shared" si="146"/>
        <v>3.1390018947360296</v>
      </c>
      <c r="E1576" s="2">
        <f t="shared" si="145"/>
        <v>3.4716601428774752E-4</v>
      </c>
      <c r="F1576" s="2">
        <f t="shared" si="149"/>
        <v>-3.6838727155383668E-4</v>
      </c>
      <c r="G1576" s="2">
        <f t="shared" si="147"/>
        <v>7.1555328584158419E-4</v>
      </c>
      <c r="H1576" s="2" t="str">
        <f t="shared" si="148"/>
        <v>Sell</v>
      </c>
    </row>
    <row r="1577" spans="1:8" ht="13.5" x14ac:dyDescent="0.25">
      <c r="A1577" s="3">
        <f>TITRES_STAT!B1580</f>
        <v>44609</v>
      </c>
      <c r="B1577" s="5">
        <f>TITRES_STAT!D1580</f>
        <v>3.14</v>
      </c>
      <c r="C1577" s="2">
        <f t="shared" si="144"/>
        <v>3.1394492052502683</v>
      </c>
      <c r="D1577" s="2">
        <f t="shared" si="146"/>
        <v>3.139075828459287</v>
      </c>
      <c r="E1577" s="2">
        <f t="shared" si="145"/>
        <v>3.7337679098126131E-4</v>
      </c>
      <c r="F1577" s="2">
        <f t="shared" si="149"/>
        <v>-2.2003445904681711E-4</v>
      </c>
      <c r="G1577" s="2">
        <f t="shared" si="147"/>
        <v>5.9341125002807839E-4</v>
      </c>
      <c r="H1577" s="2" t="str">
        <f t="shared" si="148"/>
        <v>Sell</v>
      </c>
    </row>
    <row r="1578" spans="1:8" ht="13.5" x14ac:dyDescent="0.25">
      <c r="A1578" s="3">
        <f>TITRES_STAT!B1581</f>
        <v>44610</v>
      </c>
      <c r="B1578" s="5">
        <f>TITRES_STAT!D1581</f>
        <v>3.14</v>
      </c>
      <c r="C1578" s="2">
        <f t="shared" si="144"/>
        <v>3.1395339429040732</v>
      </c>
      <c r="D1578" s="2">
        <f t="shared" si="146"/>
        <v>3.1391442856104512</v>
      </c>
      <c r="E1578" s="2">
        <f t="shared" si="145"/>
        <v>3.8965729362194779E-4</v>
      </c>
      <c r="F1578" s="2">
        <f t="shared" si="149"/>
        <v>-9.8096108513064125E-5</v>
      </c>
      <c r="G1578" s="2">
        <f t="shared" si="147"/>
        <v>4.8775340213501193E-4</v>
      </c>
      <c r="H1578" s="2" t="str">
        <f t="shared" si="148"/>
        <v>Sell</v>
      </c>
    </row>
    <row r="1579" spans="1:8" ht="13.5" x14ac:dyDescent="0.25">
      <c r="A1579" s="3">
        <f>TITRES_STAT!B1582</f>
        <v>44613</v>
      </c>
      <c r="B1579" s="5">
        <f>TITRES_STAT!D1582</f>
        <v>3.14</v>
      </c>
      <c r="C1579" s="2">
        <f t="shared" si="144"/>
        <v>3.139605643995754</v>
      </c>
      <c r="D1579" s="2">
        <f t="shared" si="146"/>
        <v>3.1392076718615289</v>
      </c>
      <c r="E1579" s="2">
        <f t="shared" si="145"/>
        <v>3.9797213422509969E-4</v>
      </c>
      <c r="F1579" s="2">
        <f t="shared" si="149"/>
        <v>1.1175400345686277E-6</v>
      </c>
      <c r="G1579" s="2">
        <f t="shared" si="147"/>
        <v>3.9685459419053107E-4</v>
      </c>
      <c r="H1579" s="2" t="str">
        <f t="shared" si="148"/>
        <v>Sell</v>
      </c>
    </row>
    <row r="1580" spans="1:8" ht="13.5" x14ac:dyDescent="0.25">
      <c r="A1580" s="3">
        <f>TITRES_STAT!B1583</f>
        <v>44614</v>
      </c>
      <c r="B1580" s="5">
        <f>TITRES_STAT!D1583</f>
        <v>3.14</v>
      </c>
      <c r="C1580" s="2">
        <f t="shared" si="144"/>
        <v>3.1396663141502534</v>
      </c>
      <c r="D1580" s="2">
        <f t="shared" si="146"/>
        <v>3.139266362834749</v>
      </c>
      <c r="E1580" s="2">
        <f t="shared" si="145"/>
        <v>3.9995131550440988E-4</v>
      </c>
      <c r="F1580" s="2">
        <f t="shared" si="149"/>
        <v>8.0884295128536877E-5</v>
      </c>
      <c r="G1580" s="2">
        <f t="shared" si="147"/>
        <v>3.19067020375873E-4</v>
      </c>
      <c r="H1580" s="2" t="str">
        <f t="shared" si="148"/>
        <v>Sell</v>
      </c>
    </row>
    <row r="1581" spans="1:8" ht="13.5" x14ac:dyDescent="0.25">
      <c r="A1581" s="3">
        <f>TITRES_STAT!B1584</f>
        <v>44615</v>
      </c>
      <c r="B1581" s="5">
        <f>TITRES_STAT!D1584</f>
        <v>3.14</v>
      </c>
      <c r="C1581" s="2">
        <f t="shared" si="144"/>
        <v>3.1397176504348296</v>
      </c>
      <c r="D1581" s="2">
        <f t="shared" si="146"/>
        <v>3.1393207063284714</v>
      </c>
      <c r="E1581" s="2">
        <f t="shared" si="145"/>
        <v>3.9694410635826571E-4</v>
      </c>
      <c r="F1581" s="2">
        <f t="shared" si="149"/>
        <v>1.4409625737448264E-4</v>
      </c>
      <c r="G1581" s="2">
        <f t="shared" si="147"/>
        <v>2.5284784898378307E-4</v>
      </c>
      <c r="H1581" s="2" t="str">
        <f t="shared" si="148"/>
        <v>Sell</v>
      </c>
    </row>
    <row r="1582" spans="1:8" ht="13.5" x14ac:dyDescent="0.25">
      <c r="A1582" s="3">
        <f>TITRES_STAT!B1585</f>
        <v>44616</v>
      </c>
      <c r="B1582" s="5">
        <f>TITRES_STAT!D1585</f>
        <v>3.14</v>
      </c>
      <c r="C1582" s="2">
        <f t="shared" si="144"/>
        <v>3.1397610888294709</v>
      </c>
      <c r="D1582" s="2">
        <f t="shared" si="146"/>
        <v>3.1393710243782142</v>
      </c>
      <c r="E1582" s="2">
        <f t="shared" si="145"/>
        <v>3.9006445125666644E-4</v>
      </c>
      <c r="F1582" s="2">
        <f t="shared" si="149"/>
        <v>1.9328989615091939E-4</v>
      </c>
      <c r="G1582" s="2">
        <f t="shared" si="147"/>
        <v>1.9677455510574705E-4</v>
      </c>
      <c r="H1582" s="2" t="str">
        <f t="shared" si="148"/>
        <v>Sell</v>
      </c>
    </row>
    <row r="1583" spans="1:8" ht="13.5" x14ac:dyDescent="0.25">
      <c r="A1583" s="3">
        <f>TITRES_STAT!B1586</f>
        <v>44617</v>
      </c>
      <c r="B1583" s="5">
        <f>TITRES_STAT!D1586</f>
        <v>3.14</v>
      </c>
      <c r="C1583" s="2">
        <f t="shared" si="144"/>
        <v>3.1397978443941676</v>
      </c>
      <c r="D1583" s="2">
        <f t="shared" si="146"/>
        <v>3.1394176151650135</v>
      </c>
      <c r="E1583" s="2">
        <f t="shared" si="145"/>
        <v>3.8022922915414981E-4</v>
      </c>
      <c r="F1583" s="2">
        <f t="shared" si="149"/>
        <v>2.3067776275156551E-4</v>
      </c>
      <c r="G1583" s="2">
        <f t="shared" si="147"/>
        <v>1.495514664025843E-4</v>
      </c>
      <c r="H1583" s="2" t="str">
        <f t="shared" si="148"/>
        <v>Sell</v>
      </c>
    </row>
    <row r="1584" spans="1:8" ht="13.5" x14ac:dyDescent="0.25">
      <c r="A1584" s="3">
        <f>TITRES_STAT!B1587</f>
        <v>44620</v>
      </c>
      <c r="B1584" s="5">
        <f>TITRES_STAT!D1587</f>
        <v>3.14</v>
      </c>
      <c r="C1584" s="2">
        <f t="shared" si="144"/>
        <v>3.1398289452566033</v>
      </c>
      <c r="D1584" s="2">
        <f t="shared" si="146"/>
        <v>3.1394607547824198</v>
      </c>
      <c r="E1584" s="2">
        <f t="shared" si="145"/>
        <v>3.6819047418346074E-4</v>
      </c>
      <c r="F1584" s="2">
        <f t="shared" si="149"/>
        <v>2.5818030503794455E-4</v>
      </c>
      <c r="G1584" s="2">
        <f t="shared" si="147"/>
        <v>1.1001016914551618E-4</v>
      </c>
      <c r="H1584" s="2" t="str">
        <f t="shared" si="148"/>
        <v>Sell</v>
      </c>
    </row>
    <row r="1585" spans="1:8" ht="13.5" x14ac:dyDescent="0.25">
      <c r="A1585" s="3">
        <f>TITRES_STAT!B1588</f>
        <v>44621</v>
      </c>
      <c r="B1585" s="5">
        <f>TITRES_STAT!D1588</f>
        <v>3.14</v>
      </c>
      <c r="C1585" s="2">
        <f t="shared" si="144"/>
        <v>3.1398552613709718</v>
      </c>
      <c r="D1585" s="2">
        <f t="shared" si="146"/>
        <v>3.1395006988726109</v>
      </c>
      <c r="E1585" s="2">
        <f t="shared" si="145"/>
        <v>3.5456249836096632E-4</v>
      </c>
      <c r="F1585" s="2">
        <f t="shared" si="149"/>
        <v>2.7745674370254891E-4</v>
      </c>
      <c r="G1585" s="2">
        <f t="shared" si="147"/>
        <v>7.7105754658417409E-5</v>
      </c>
      <c r="H1585" s="2" t="str">
        <f t="shared" si="148"/>
        <v>Sell</v>
      </c>
    </row>
    <row r="1586" spans="1:8" ht="13.5" x14ac:dyDescent="0.25">
      <c r="A1586" s="3">
        <f>TITRES_STAT!B1589</f>
        <v>44622</v>
      </c>
      <c r="B1586" s="5">
        <f>TITRES_STAT!D1589</f>
        <v>3.14</v>
      </c>
      <c r="C1586" s="2">
        <f t="shared" si="144"/>
        <v>3.1398775288523608</v>
      </c>
      <c r="D1586" s="2">
        <f t="shared" si="146"/>
        <v>3.1395376841413065</v>
      </c>
      <c r="E1586" s="2">
        <f t="shared" si="145"/>
        <v>3.3984471105430458E-4</v>
      </c>
      <c r="F1586" s="2">
        <f t="shared" si="149"/>
        <v>2.8993433717290005E-4</v>
      </c>
      <c r="G1586" s="2">
        <f t="shared" si="147"/>
        <v>4.991037388140453E-5</v>
      </c>
      <c r="H1586" s="2" t="str">
        <f t="shared" si="148"/>
        <v>Sell</v>
      </c>
    </row>
    <row r="1587" spans="1:8" ht="13.5" x14ac:dyDescent="0.25">
      <c r="A1587" s="3">
        <f>TITRES_STAT!B1590</f>
        <v>44623</v>
      </c>
      <c r="B1587" s="5">
        <f>TITRES_STAT!D1590</f>
        <v>3.14</v>
      </c>
      <c r="C1587" s="2">
        <f t="shared" si="144"/>
        <v>3.1398963705673819</v>
      </c>
      <c r="D1587" s="2">
        <f t="shared" si="146"/>
        <v>3.1395719297604692</v>
      </c>
      <c r="E1587" s="2">
        <f t="shared" si="145"/>
        <v>3.2444080691274024E-4</v>
      </c>
      <c r="F1587" s="2">
        <f t="shared" si="149"/>
        <v>2.9683563112086809E-4</v>
      </c>
      <c r="G1587" s="2">
        <f t="shared" si="147"/>
        <v>2.7605175791872152E-5</v>
      </c>
      <c r="H1587" s="2" t="str">
        <f t="shared" si="148"/>
        <v>Sell</v>
      </c>
    </row>
    <row r="1588" spans="1:8" ht="13.5" x14ac:dyDescent="0.25">
      <c r="A1588" s="3">
        <f>TITRES_STAT!B1591</f>
        <v>44624</v>
      </c>
      <c r="B1588" s="5">
        <f>TITRES_STAT!D1591</f>
        <v>3.14</v>
      </c>
      <c r="C1588" s="2">
        <f t="shared" si="144"/>
        <v>3.1399123135570153</v>
      </c>
      <c r="D1588" s="2">
        <f t="shared" si="146"/>
        <v>3.1396036386671011</v>
      </c>
      <c r="E1588" s="2">
        <f t="shared" si="145"/>
        <v>3.0867488991415115E-4</v>
      </c>
      <c r="F1588" s="2">
        <f t="shared" si="149"/>
        <v>2.9920348287952472E-4</v>
      </c>
      <c r="G1588" s="2">
        <f t="shared" si="147"/>
        <v>9.471407034626427E-6</v>
      </c>
      <c r="H1588" s="2" t="str">
        <f t="shared" si="148"/>
        <v>Sell</v>
      </c>
    </row>
    <row r="1589" spans="1:8" ht="13.5" x14ac:dyDescent="0.25">
      <c r="A1589" s="3">
        <f>TITRES_STAT!B1592</f>
        <v>44627</v>
      </c>
      <c r="B1589" s="5">
        <f>TITRES_STAT!D1592</f>
        <v>3.14</v>
      </c>
      <c r="C1589" s="2">
        <f t="shared" si="144"/>
        <v>3.139925803779013</v>
      </c>
      <c r="D1589" s="2">
        <f t="shared" si="146"/>
        <v>3.1396329987658347</v>
      </c>
      <c r="E1589" s="2">
        <f t="shared" si="145"/>
        <v>2.9280501317829888E-4</v>
      </c>
      <c r="F1589" s="2">
        <f t="shared" si="149"/>
        <v>2.9792378893927953E-4</v>
      </c>
      <c r="G1589" s="2">
        <f t="shared" si="147"/>
        <v>-5.1187757609806551E-6</v>
      </c>
      <c r="H1589" s="2" t="str">
        <f t="shared" si="148"/>
        <v>Hold</v>
      </c>
    </row>
    <row r="1590" spans="1:8" ht="13.5" x14ac:dyDescent="0.25">
      <c r="A1590" s="3">
        <f>TITRES_STAT!B1593</f>
        <v>44628</v>
      </c>
      <c r="B1590" s="5">
        <f>TITRES_STAT!D1593</f>
        <v>3.14</v>
      </c>
      <c r="C1590" s="2">
        <f t="shared" si="144"/>
        <v>3.1399372185822414</v>
      </c>
      <c r="D1590" s="2">
        <f t="shared" si="146"/>
        <v>3.1396601840424396</v>
      </c>
      <c r="E1590" s="2">
        <f t="shared" si="145"/>
        <v>2.7703453980176818E-4</v>
      </c>
      <c r="F1590" s="2">
        <f t="shared" si="149"/>
        <v>2.9374593911177726E-4</v>
      </c>
      <c r="G1590" s="2">
        <f t="shared" si="147"/>
        <v>-1.6711399310009086E-5</v>
      </c>
      <c r="H1590" s="2" t="str">
        <f t="shared" si="148"/>
        <v>Hold</v>
      </c>
    </row>
    <row r="1591" spans="1:8" ht="13.5" x14ac:dyDescent="0.25">
      <c r="A1591" s="3">
        <f>TITRES_STAT!B1594</f>
        <v>44629</v>
      </c>
      <c r="B1591" s="5">
        <f>TITRES_STAT!D1594</f>
        <v>3.14</v>
      </c>
      <c r="C1591" s="2">
        <f t="shared" si="144"/>
        <v>3.1399468772618966</v>
      </c>
      <c r="D1591" s="2">
        <f t="shared" si="146"/>
        <v>3.1396853555948514</v>
      </c>
      <c r="E1591" s="2">
        <f t="shared" si="145"/>
        <v>2.6152166704518365E-4</v>
      </c>
      <c r="F1591" s="2">
        <f t="shared" si="149"/>
        <v>2.8730108469845854E-4</v>
      </c>
      <c r="G1591" s="2">
        <f t="shared" si="147"/>
        <v>-2.5779417653274891E-5</v>
      </c>
      <c r="H1591" s="2" t="str">
        <f t="shared" si="148"/>
        <v>Hold</v>
      </c>
    </row>
    <row r="1592" spans="1:8" ht="13.5" x14ac:dyDescent="0.25">
      <c r="A1592" s="3">
        <f>TITRES_STAT!B1595</f>
        <v>44630</v>
      </c>
      <c r="B1592" s="5">
        <f>TITRES_STAT!D1595</f>
        <v>3.14</v>
      </c>
      <c r="C1592" s="2">
        <f t="shared" si="144"/>
        <v>3.1399550499908355</v>
      </c>
      <c r="D1592" s="2">
        <f t="shared" si="146"/>
        <v>3.1397086625878257</v>
      </c>
      <c r="E1592" s="2">
        <f t="shared" si="145"/>
        <v>2.4638740300986228E-4</v>
      </c>
      <c r="F1592" s="2">
        <f t="shared" si="149"/>
        <v>2.7911834836073931E-4</v>
      </c>
      <c r="G1592" s="2">
        <f t="shared" si="147"/>
        <v>-3.2730945350877027E-5</v>
      </c>
      <c r="H1592" s="2" t="str">
        <f t="shared" si="148"/>
        <v>Hold</v>
      </c>
    </row>
    <row r="1593" spans="1:8" ht="13.5" x14ac:dyDescent="0.25">
      <c r="A1593" s="3">
        <f>TITRES_STAT!B1596</f>
        <v>44631</v>
      </c>
      <c r="B1593" s="5">
        <f>TITRES_STAT!D1596</f>
        <v>3.14</v>
      </c>
      <c r="C1593" s="2">
        <f t="shared" si="144"/>
        <v>3.1399619653768607</v>
      </c>
      <c r="D1593" s="2">
        <f t="shared" si="146"/>
        <v>3.1397302431368757</v>
      </c>
      <c r="E1593" s="2">
        <f t="shared" si="145"/>
        <v>2.3172223998502162E-4</v>
      </c>
      <c r="F1593" s="2">
        <f t="shared" si="149"/>
        <v>2.6963912668559578E-4</v>
      </c>
      <c r="G1593" s="2">
        <f t="shared" si="147"/>
        <v>-3.7916886700574165E-5</v>
      </c>
      <c r="H1593" s="2" t="str">
        <f t="shared" si="148"/>
        <v>Hold</v>
      </c>
    </row>
    <row r="1594" spans="1:8" ht="13.5" x14ac:dyDescent="0.25">
      <c r="A1594" s="3">
        <f>TITRES_STAT!B1597</f>
        <v>44634</v>
      </c>
      <c r="B1594" s="5">
        <f>TITRES_STAT!D1597</f>
        <v>3.14</v>
      </c>
      <c r="C1594" s="2">
        <f t="shared" si="144"/>
        <v>3.1399678168573435</v>
      </c>
      <c r="D1594" s="2">
        <f t="shared" si="146"/>
        <v>3.1397502251267366</v>
      </c>
      <c r="E1594" s="2">
        <f t="shared" si="145"/>
        <v>2.1759173060686976E-4</v>
      </c>
      <c r="F1594" s="2">
        <f t="shared" si="149"/>
        <v>2.5922964746985056E-4</v>
      </c>
      <c r="G1594" s="2">
        <f t="shared" si="147"/>
        <v>-4.1637916862980796E-5</v>
      </c>
      <c r="H1594" s="2" t="str">
        <f t="shared" si="148"/>
        <v>Hold</v>
      </c>
    </row>
    <row r="1595" spans="1:8" ht="13.5" x14ac:dyDescent="0.25">
      <c r="A1595" s="3">
        <f>TITRES_STAT!B1598</f>
        <v>44635</v>
      </c>
      <c r="B1595" s="5">
        <f>TITRES_STAT!D1598</f>
        <v>3.14</v>
      </c>
      <c r="C1595" s="2">
        <f t="shared" si="144"/>
        <v>3.1399727681100598</v>
      </c>
      <c r="D1595" s="2">
        <f t="shared" si="146"/>
        <v>3.1397687269692005</v>
      </c>
      <c r="E1595" s="2">
        <f t="shared" si="145"/>
        <v>2.0404114085925684E-4</v>
      </c>
      <c r="F1595" s="2">
        <f t="shared" si="149"/>
        <v>2.4819194614773181E-4</v>
      </c>
      <c r="G1595" s="2">
        <f t="shared" si="147"/>
        <v>-4.4150805288474971E-5</v>
      </c>
      <c r="H1595" s="2" t="str">
        <f t="shared" si="148"/>
        <v>Hold</v>
      </c>
    </row>
    <row r="1596" spans="1:8" ht="13.5" x14ac:dyDescent="0.25">
      <c r="A1596" s="3">
        <f>TITRES_STAT!B1599</f>
        <v>44636</v>
      </c>
      <c r="B1596" s="5">
        <f>TITRES_STAT!D1599</f>
        <v>3.14</v>
      </c>
      <c r="C1596" s="2">
        <f t="shared" si="144"/>
        <v>3.139976957631589</v>
      </c>
      <c r="D1596" s="2">
        <f t="shared" si="146"/>
        <v>3.1397858583048155</v>
      </c>
      <c r="E1596" s="2">
        <f t="shared" si="145"/>
        <v>1.9109932677352504E-4</v>
      </c>
      <c r="F1596" s="2">
        <f t="shared" si="149"/>
        <v>2.3677342227289047E-4</v>
      </c>
      <c r="G1596" s="2">
        <f t="shared" si="147"/>
        <v>-4.5674095499365438E-5</v>
      </c>
      <c r="H1596" s="2" t="str">
        <f t="shared" si="148"/>
        <v>Hold</v>
      </c>
    </row>
    <row r="1597" spans="1:8" ht="13.5" x14ac:dyDescent="0.25">
      <c r="A1597" s="3">
        <f>TITRES_STAT!B1600</f>
        <v>44637</v>
      </c>
      <c r="B1597" s="5">
        <f>TITRES_STAT!D1600</f>
        <v>3.14</v>
      </c>
      <c r="C1597" s="2">
        <f t="shared" si="144"/>
        <v>3.1399805026113445</v>
      </c>
      <c r="D1597" s="2">
        <f t="shared" si="146"/>
        <v>3.1398017206526072</v>
      </c>
      <c r="E1597" s="2">
        <f t="shared" si="145"/>
        <v>1.7878195873732849E-4</v>
      </c>
      <c r="F1597" s="2">
        <f t="shared" si="149"/>
        <v>2.2517512956577809E-4</v>
      </c>
      <c r="G1597" s="2">
        <f t="shared" si="147"/>
        <v>-4.63931708284496E-5</v>
      </c>
      <c r="H1597" s="2" t="str">
        <f t="shared" si="148"/>
        <v>Hold</v>
      </c>
    </row>
    <row r="1598" spans="1:8" ht="13.5" x14ac:dyDescent="0.25">
      <c r="A1598" s="3">
        <f>TITRES_STAT!B1601</f>
        <v>44638</v>
      </c>
      <c r="B1598" s="5">
        <f>TITRES_STAT!D1601</f>
        <v>3.14</v>
      </c>
      <c r="C1598" s="2">
        <f t="shared" si="144"/>
        <v>3.1399835022095992</v>
      </c>
      <c r="D1598" s="2">
        <f t="shared" si="146"/>
        <v>3.1398164080116735</v>
      </c>
      <c r="E1598" s="2">
        <f t="shared" si="145"/>
        <v>1.6709419792571012E-4</v>
      </c>
      <c r="F1598" s="2">
        <f t="shared" si="149"/>
        <v>2.1355894323776451E-4</v>
      </c>
      <c r="G1598" s="2">
        <f t="shared" si="147"/>
        <v>-4.6464745312054391E-5</v>
      </c>
      <c r="H1598" s="2" t="str">
        <f t="shared" si="148"/>
        <v>Hold</v>
      </c>
    </row>
    <row r="1599" spans="1:8" ht="13.5" x14ac:dyDescent="0.25">
      <c r="A1599" s="3">
        <f>TITRES_STAT!B1602</f>
        <v>44641</v>
      </c>
      <c r="B1599" s="5">
        <f>TITRES_STAT!D1602</f>
        <v>3.14</v>
      </c>
      <c r="C1599" s="2">
        <f t="shared" si="144"/>
        <v>3.1399860403311992</v>
      </c>
      <c r="D1599" s="2">
        <f t="shared" si="146"/>
        <v>3.1398300074182162</v>
      </c>
      <c r="E1599" s="2">
        <f t="shared" si="145"/>
        <v>1.5603291298305066E-4</v>
      </c>
      <c r="F1599" s="2">
        <f t="shared" si="149"/>
        <v>2.0205373718682176E-4</v>
      </c>
      <c r="G1599" s="2">
        <f t="shared" si="147"/>
        <v>-4.6020824203771093E-5</v>
      </c>
      <c r="H1599" s="2" t="str">
        <f t="shared" si="148"/>
        <v>Hold</v>
      </c>
    </row>
    <row r="1600" spans="1:8" ht="13.5" x14ac:dyDescent="0.25">
      <c r="A1600" s="3">
        <f>TITRES_STAT!B1603</f>
        <v>44642</v>
      </c>
      <c r="B1600" s="5">
        <f>TITRES_STAT!D1603</f>
        <v>3.14</v>
      </c>
      <c r="C1600" s="2">
        <f t="shared" si="144"/>
        <v>3.1399881879725529</v>
      </c>
      <c r="D1600" s="2">
        <f t="shared" si="146"/>
        <v>3.1398425994613115</v>
      </c>
      <c r="E1600" s="2">
        <f t="shared" si="145"/>
        <v>1.4558851124135685E-4</v>
      </c>
      <c r="F1600" s="2">
        <f t="shared" si="149"/>
        <v>1.9076069199772881E-4</v>
      </c>
      <c r="G1600" s="2">
        <f t="shared" si="147"/>
        <v>-4.5172180756371954E-5</v>
      </c>
      <c r="H1600" s="2" t="str">
        <f t="shared" si="148"/>
        <v>Hold</v>
      </c>
    </row>
    <row r="1601" spans="1:8" ht="13.5" x14ac:dyDescent="0.25">
      <c r="A1601" s="3">
        <f>TITRES_STAT!B1604</f>
        <v>44643</v>
      </c>
      <c r="B1601" s="5">
        <f>TITRES_STAT!D1604</f>
        <v>3.14</v>
      </c>
      <c r="C1601" s="2">
        <f t="shared" si="144"/>
        <v>3.1399900052075447</v>
      </c>
      <c r="D1601" s="2">
        <f t="shared" si="146"/>
        <v>3.1398542587604736</v>
      </c>
      <c r="E1601" s="2">
        <f t="shared" si="145"/>
        <v>1.35746447071039E-4</v>
      </c>
      <c r="F1601" s="2">
        <f t="shared" si="149"/>
        <v>1.7975784301239086E-4</v>
      </c>
      <c r="G1601" s="2">
        <f t="shared" si="147"/>
        <v>-4.4011395941351858E-5</v>
      </c>
      <c r="H1601" s="2" t="str">
        <f t="shared" si="148"/>
        <v>Hold</v>
      </c>
    </row>
    <row r="1602" spans="1:8" ht="13.5" x14ac:dyDescent="0.25">
      <c r="A1602" s="3">
        <f>TITRES_STAT!B1605</f>
        <v>44644</v>
      </c>
      <c r="B1602" s="5">
        <f>TITRES_STAT!D1605</f>
        <v>3.14</v>
      </c>
      <c r="C1602" s="2">
        <f t="shared" si="144"/>
        <v>3.1399915428679224</v>
      </c>
      <c r="D1602" s="2">
        <f t="shared" si="146"/>
        <v>3.1398650544078461</v>
      </c>
      <c r="E1602" s="2">
        <f t="shared" si="145"/>
        <v>1.2648846007623504E-4</v>
      </c>
      <c r="F1602" s="2">
        <f t="shared" si="149"/>
        <v>1.6910396642515972E-4</v>
      </c>
      <c r="G1602" s="2">
        <f t="shared" si="147"/>
        <v>-4.2615506348924674E-5</v>
      </c>
      <c r="H1602" s="2" t="str">
        <f t="shared" si="148"/>
        <v>Hold</v>
      </c>
    </row>
    <row r="1603" spans="1:8" ht="13.5" x14ac:dyDescent="0.25">
      <c r="A1603" s="3">
        <f>TITRES_STAT!B1606</f>
        <v>44645</v>
      </c>
      <c r="B1603" s="5">
        <f>TITRES_STAT!D1606</f>
        <v>3.14</v>
      </c>
      <c r="C1603" s="2">
        <f t="shared" si="144"/>
        <v>3.1399928439651648</v>
      </c>
      <c r="D1603" s="2">
        <f t="shared" si="146"/>
        <v>3.1398750503776354</v>
      </c>
      <c r="E1603" s="2">
        <f t="shared" si="145"/>
        <v>1.1779358752939117E-4</v>
      </c>
      <c r="F1603" s="2">
        <f t="shared" si="149"/>
        <v>1.5884189064600604E-4</v>
      </c>
      <c r="G1603" s="2">
        <f t="shared" si="147"/>
        <v>-4.1048303116614861E-5</v>
      </c>
      <c r="H1603" s="2" t="str">
        <f t="shared" si="148"/>
        <v>Hold</v>
      </c>
    </row>
    <row r="1604" spans="1:8" ht="13.5" x14ac:dyDescent="0.25">
      <c r="A1604" s="3">
        <f>TITRES_STAT!B1607</f>
        <v>44648</v>
      </c>
      <c r="B1604" s="5">
        <f>TITRES_STAT!D1607</f>
        <v>3.14</v>
      </c>
      <c r="C1604" s="2">
        <f t="shared" si="144"/>
        <v>3.1399939448936007</v>
      </c>
      <c r="D1604" s="2">
        <f t="shared" si="146"/>
        <v>3.1398843059052179</v>
      </c>
      <c r="E1604" s="2">
        <f t="shared" si="145"/>
        <v>1.0963898838278752E-4</v>
      </c>
      <c r="F1604" s="2">
        <f t="shared" si="149"/>
        <v>1.4900131019336232E-4</v>
      </c>
      <c r="G1604" s="2">
        <f t="shared" si="147"/>
        <v>-3.9362321810574804E-5</v>
      </c>
      <c r="H1604" s="2" t="str">
        <f t="shared" si="148"/>
        <v>Hold</v>
      </c>
    </row>
    <row r="1605" spans="1:8" ht="13.5" x14ac:dyDescent="0.25">
      <c r="A1605" s="3">
        <f>TITRES_STAT!B1608</f>
        <v>44649</v>
      </c>
      <c r="B1605" s="5">
        <f>TITRES_STAT!D1608</f>
        <v>3.14</v>
      </c>
      <c r="C1605" s="2">
        <f t="shared" si="144"/>
        <v>3.1399948764484313</v>
      </c>
      <c r="D1605" s="2">
        <f t="shared" si="146"/>
        <v>3.1398928758381648</v>
      </c>
      <c r="E1605" s="2">
        <f t="shared" si="145"/>
        <v>1.020006102665505E-4</v>
      </c>
      <c r="F1605" s="2">
        <f t="shared" si="149"/>
        <v>1.3960117020799995E-4</v>
      </c>
      <c r="G1605" s="2">
        <f t="shared" si="147"/>
        <v>-3.7600559941449455E-5</v>
      </c>
      <c r="H1605" s="2" t="str">
        <f t="shared" si="148"/>
        <v>Hold</v>
      </c>
    </row>
    <row r="1606" spans="1:8" ht="13.5" x14ac:dyDescent="0.25">
      <c r="A1606" s="3">
        <f>TITRES_STAT!B1609</f>
        <v>44650</v>
      </c>
      <c r="B1606" s="5">
        <f>TITRES_STAT!D1609</f>
        <v>3.14</v>
      </c>
      <c r="C1606" s="2">
        <f t="shared" si="144"/>
        <v>3.1399956646871341</v>
      </c>
      <c r="D1606" s="2">
        <f t="shared" si="146"/>
        <v>3.1399008109612638</v>
      </c>
      <c r="E1606" s="2">
        <f t="shared" si="145"/>
        <v>9.4853725870258643E-5</v>
      </c>
      <c r="F1606" s="2">
        <f t="shared" si="149"/>
        <v>1.3065168134045169E-4</v>
      </c>
      <c r="G1606" s="2">
        <f t="shared" si="147"/>
        <v>-3.5797955470193046E-5</v>
      </c>
      <c r="H1606" s="2" t="str">
        <f t="shared" si="148"/>
        <v>Hold</v>
      </c>
    </row>
    <row r="1607" spans="1:8" ht="13.5" x14ac:dyDescent="0.25">
      <c r="A1607" s="3">
        <f>TITRES_STAT!B1610</f>
        <v>44651</v>
      </c>
      <c r="B1607" s="5">
        <f>TITRES_STAT!D1610</f>
        <v>3.14</v>
      </c>
      <c r="C1607" s="2">
        <f t="shared" si="144"/>
        <v>3.1399963316583439</v>
      </c>
      <c r="D1607" s="2">
        <f t="shared" si="146"/>
        <v>3.1399081582974668</v>
      </c>
      <c r="E1607" s="2">
        <f t="shared" si="145"/>
        <v>8.8173360877075169E-5</v>
      </c>
      <c r="F1607" s="2">
        <f t="shared" si="149"/>
        <v>1.221560172477764E-4</v>
      </c>
      <c r="G1607" s="2">
        <f t="shared" si="147"/>
        <v>-3.3982656370701227E-5</v>
      </c>
      <c r="H1607" s="2" t="str">
        <f t="shared" si="148"/>
        <v>Hold</v>
      </c>
    </row>
    <row r="1608" spans="1:8" ht="13.5" x14ac:dyDescent="0.25">
      <c r="A1608" s="3">
        <f>TITRES_STAT!B1611</f>
        <v>44652</v>
      </c>
      <c r="B1608" s="5">
        <f>TITRES_STAT!D1611</f>
        <v>3.14</v>
      </c>
      <c r="C1608" s="2">
        <f t="shared" si="144"/>
        <v>3.1399968960185984</v>
      </c>
      <c r="D1608" s="2">
        <f t="shared" si="146"/>
        <v>3.1399149613865434</v>
      </c>
      <c r="E1608" s="2">
        <f t="shared" si="145"/>
        <v>8.1934632055080669E-5</v>
      </c>
      <c r="F1608" s="2">
        <f t="shared" si="149"/>
        <v>1.1411174020923727E-4</v>
      </c>
      <c r="G1608" s="2">
        <f t="shared" si="147"/>
        <v>-3.2177108154156597E-5</v>
      </c>
      <c r="H1608" s="2" t="str">
        <f t="shared" si="148"/>
        <v>Hold</v>
      </c>
    </row>
    <row r="1609" spans="1:8" ht="13.5" x14ac:dyDescent="0.25">
      <c r="A1609" s="3">
        <f>TITRES_STAT!B1612</f>
        <v>44655</v>
      </c>
      <c r="B1609" s="5">
        <f>TITRES_STAT!D1612</f>
        <v>3.14</v>
      </c>
      <c r="C1609" s="2">
        <f t="shared" si="144"/>
        <v>3.1399973735541984</v>
      </c>
      <c r="D1609" s="2">
        <f t="shared" si="146"/>
        <v>3.1399212605430957</v>
      </c>
      <c r="E1609" s="2">
        <f t="shared" si="145"/>
        <v>7.6113011102663108E-5</v>
      </c>
      <c r="F1609" s="2">
        <f t="shared" si="149"/>
        <v>1.0651199438792244E-4</v>
      </c>
      <c r="G1609" s="2">
        <f t="shared" si="147"/>
        <v>-3.0398983285259329E-5</v>
      </c>
      <c r="H1609" s="2" t="str">
        <f t="shared" si="148"/>
        <v>Hold</v>
      </c>
    </row>
    <row r="1610" spans="1:8" ht="13.5" x14ac:dyDescent="0.25">
      <c r="A1610" s="3">
        <f>TITRES_STAT!B1613</f>
        <v>44656</v>
      </c>
      <c r="B1610" s="5">
        <f>TITRES_STAT!D1613</f>
        <v>3.14</v>
      </c>
      <c r="C1610" s="2">
        <f t="shared" si="144"/>
        <v>3.1399977776227832</v>
      </c>
      <c r="D1610" s="2">
        <f t="shared" si="146"/>
        <v>3.139927093095459</v>
      </c>
      <c r="E1610" s="2">
        <f t="shared" si="145"/>
        <v>7.0684527324171853E-5</v>
      </c>
      <c r="F1610" s="2">
        <f t="shared" si="149"/>
        <v>9.9346500975172337E-5</v>
      </c>
      <c r="G1610" s="2">
        <f t="shared" si="147"/>
        <v>-2.8661973651000484E-5</v>
      </c>
      <c r="H1610" s="2" t="str">
        <f t="shared" si="148"/>
        <v>Hold</v>
      </c>
    </row>
    <row r="1611" spans="1:8" ht="13.5" x14ac:dyDescent="0.25">
      <c r="A1611" s="3">
        <f>TITRES_STAT!B1614</f>
        <v>44657</v>
      </c>
      <c r="B1611" s="5">
        <f>TITRES_STAT!D1614</f>
        <v>3.14</v>
      </c>
      <c r="C1611" s="2">
        <f t="shared" si="144"/>
        <v>3.1399981195269704</v>
      </c>
      <c r="D1611" s="2">
        <f t="shared" si="146"/>
        <v>3.1399324936069064</v>
      </c>
      <c r="E1611" s="2">
        <f t="shared" si="145"/>
        <v>6.5625920063983045E-5</v>
      </c>
      <c r="F1611" s="2">
        <f t="shared" si="149"/>
        <v>9.2602384792934487E-5</v>
      </c>
      <c r="G1611" s="2">
        <f t="shared" si="147"/>
        <v>-2.6976464728951442E-5</v>
      </c>
      <c r="H1611" s="2" t="str">
        <f t="shared" si="148"/>
        <v>Hold</v>
      </c>
    </row>
    <row r="1612" spans="1:8" ht="13.5" x14ac:dyDescent="0.25">
      <c r="A1612" s="3">
        <f>TITRES_STAT!B1615</f>
        <v>44658</v>
      </c>
      <c r="B1612" s="5">
        <f>TITRES_STAT!D1615</f>
        <v>3.14</v>
      </c>
      <c r="C1612" s="2">
        <f t="shared" si="144"/>
        <v>3.1399984088305133</v>
      </c>
      <c r="D1612" s="2">
        <f t="shared" si="146"/>
        <v>3.1399374940804692</v>
      </c>
      <c r="E1612" s="2">
        <f t="shared" si="145"/>
        <v>6.0914750044105404E-5</v>
      </c>
      <c r="F1612" s="2">
        <f t="shared" si="149"/>
        <v>8.6264857843168678E-5</v>
      </c>
      <c r="G1612" s="2">
        <f t="shared" si="147"/>
        <v>-2.5350107799063275E-5</v>
      </c>
      <c r="H1612" s="2" t="str">
        <f t="shared" si="148"/>
        <v>Hold</v>
      </c>
    </row>
    <row r="1613" spans="1:8" ht="13.5" x14ac:dyDescent="0.25">
      <c r="A1613" s="3">
        <f>TITRES_STAT!B1616</f>
        <v>44659</v>
      </c>
      <c r="B1613" s="5">
        <f>TITRES_STAT!D1616</f>
        <v>3.14</v>
      </c>
      <c r="C1613" s="2">
        <f t="shared" si="144"/>
        <v>3.1399986536258186</v>
      </c>
      <c r="D1613" s="2">
        <f t="shared" si="146"/>
        <v>3.1399421241485825</v>
      </c>
      <c r="E1613" s="2">
        <f t="shared" si="145"/>
        <v>5.6529477236111347E-5</v>
      </c>
      <c r="F1613" s="2">
        <f t="shared" si="149"/>
        <v>8.0317781721757215E-5</v>
      </c>
      <c r="G1613" s="2">
        <f t="shared" si="147"/>
        <v>-2.3788304485645868E-5</v>
      </c>
      <c r="H1613" s="2" t="str">
        <f t="shared" si="148"/>
        <v>Hold</v>
      </c>
    </row>
    <row r="1614" spans="1:8" ht="13.5" x14ac:dyDescent="0.25">
      <c r="A1614" s="3">
        <f>TITRES_STAT!B1617</f>
        <v>44662</v>
      </c>
      <c r="B1614" s="5">
        <f>TITRES_STAT!D1617</f>
        <v>3.14</v>
      </c>
      <c r="C1614" s="2">
        <f t="shared" si="144"/>
        <v>3.1399988607603078</v>
      </c>
      <c r="D1614" s="2">
        <f t="shared" si="146"/>
        <v>3.1399464112486877</v>
      </c>
      <c r="E1614" s="2">
        <f t="shared" si="145"/>
        <v>5.2449511620089595E-5</v>
      </c>
      <c r="F1614" s="2">
        <f t="shared" si="149"/>
        <v>7.4744127701423696E-5</v>
      </c>
      <c r="G1614" s="2">
        <f t="shared" si="147"/>
        <v>-2.2294616081334101E-5</v>
      </c>
      <c r="H1614" s="2" t="str">
        <f t="shared" si="148"/>
        <v>Hold</v>
      </c>
    </row>
    <row r="1615" spans="1:8" ht="13.5" x14ac:dyDescent="0.25">
      <c r="A1615" s="3">
        <f>TITRES_STAT!B1618</f>
        <v>44663</v>
      </c>
      <c r="B1615" s="5">
        <f>TITRES_STAT!D1618</f>
        <v>3.14</v>
      </c>
      <c r="C1615" s="2">
        <f t="shared" ref="C1615:C1678" si="150">$C$4*B1605+C1614*(1-$C$4)</f>
        <v>3.1399990360279526</v>
      </c>
      <c r="D1615" s="2">
        <f t="shared" si="146"/>
        <v>3.1399503807858222</v>
      </c>
      <c r="E1615" s="2">
        <f t="shared" si="145"/>
        <v>4.8655242130379861E-5</v>
      </c>
      <c r="F1615" s="2">
        <f t="shared" si="149"/>
        <v>6.9526350587214924E-5</v>
      </c>
      <c r="G1615" s="2">
        <f t="shared" si="147"/>
        <v>-2.0871108456835063E-5</v>
      </c>
      <c r="H1615" s="2" t="str">
        <f t="shared" si="148"/>
        <v>Hold</v>
      </c>
    </row>
    <row r="1616" spans="1:8" ht="13.5" x14ac:dyDescent="0.25">
      <c r="A1616" s="3">
        <f>TITRES_STAT!B1619</f>
        <v>44664</v>
      </c>
      <c r="B1616" s="5">
        <f>TITRES_STAT!D1619</f>
        <v>3</v>
      </c>
      <c r="C1616" s="2">
        <f t="shared" si="150"/>
        <v>3.1399991843313444</v>
      </c>
      <c r="D1616" s="2">
        <f t="shared" si="146"/>
        <v>3.1295836859127983</v>
      </c>
      <c r="E1616" s="2">
        <f t="shared" si="145"/>
        <v>1.0415498418546054E-2</v>
      </c>
      <c r="F1616" s="2">
        <f t="shared" si="149"/>
        <v>2.1387207641789829E-3</v>
      </c>
      <c r="G1616" s="2">
        <f t="shared" si="147"/>
        <v>8.2767776543670717E-3</v>
      </c>
      <c r="H1616" s="2" t="str">
        <f t="shared" si="148"/>
        <v>Sell</v>
      </c>
    </row>
    <row r="1617" spans="1:8" ht="13.5" x14ac:dyDescent="0.25">
      <c r="A1617" s="3">
        <f>TITRES_STAT!B1620</f>
        <v>44665</v>
      </c>
      <c r="B1617" s="5">
        <f>TITRES_STAT!D1620</f>
        <v>2.87</v>
      </c>
      <c r="C1617" s="2">
        <f t="shared" si="150"/>
        <v>3.1399993098188297</v>
      </c>
      <c r="D1617" s="2">
        <f t="shared" si="146"/>
        <v>3.1103552647340726</v>
      </c>
      <c r="E1617" s="2">
        <f t="shared" si="145"/>
        <v>2.9644045084757042E-2</v>
      </c>
      <c r="F1617" s="2">
        <f t="shared" si="149"/>
        <v>7.6397856282945957E-3</v>
      </c>
      <c r="G1617" s="2">
        <f t="shared" si="147"/>
        <v>2.2004259456462446E-2</v>
      </c>
      <c r="H1617" s="2" t="str">
        <f t="shared" si="148"/>
        <v>Sell</v>
      </c>
    </row>
    <row r="1618" spans="1:8" ht="13.5" x14ac:dyDescent="0.25">
      <c r="A1618" s="3">
        <f>TITRES_STAT!B1621</f>
        <v>44666</v>
      </c>
      <c r="B1618" s="5">
        <f>TITRES_STAT!D1621</f>
        <v>2.75</v>
      </c>
      <c r="C1618" s="2">
        <f t="shared" si="150"/>
        <v>3.1399994160005482</v>
      </c>
      <c r="D1618" s="2">
        <f t="shared" si="146"/>
        <v>3.0836622821611783</v>
      </c>
      <c r="E1618" s="2">
        <f t="shared" si="145"/>
        <v>5.6337133839369891E-2</v>
      </c>
      <c r="F1618" s="2">
        <f t="shared" si="149"/>
        <v>1.7379255270509656E-2</v>
      </c>
      <c r="G1618" s="2">
        <f t="shared" si="147"/>
        <v>3.8957878568860238E-2</v>
      </c>
      <c r="H1618" s="2" t="str">
        <f t="shared" si="148"/>
        <v>Sell</v>
      </c>
    </row>
    <row r="1619" spans="1:8" ht="13.5" x14ac:dyDescent="0.25">
      <c r="A1619" s="3">
        <f>TITRES_STAT!B1622</f>
        <v>44669</v>
      </c>
      <c r="B1619" s="5">
        <f>TITRES_STAT!D1622</f>
        <v>2.75</v>
      </c>
      <c r="C1619" s="2">
        <f t="shared" si="150"/>
        <v>3.1399995058466175</v>
      </c>
      <c r="D1619" s="2">
        <f t="shared" si="146"/>
        <v>3.0589465575566468</v>
      </c>
      <c r="E1619" s="2">
        <f t="shared" si="145"/>
        <v>8.1052948289970672E-2</v>
      </c>
      <c r="F1619" s="2">
        <f t="shared" si="149"/>
        <v>3.0113993874401862E-2</v>
      </c>
      <c r="G1619" s="2">
        <f t="shared" si="147"/>
        <v>5.093895441556881E-2</v>
      </c>
      <c r="H1619" s="2" t="str">
        <f t="shared" si="148"/>
        <v>Sell</v>
      </c>
    </row>
    <row r="1620" spans="1:8" ht="13.5" x14ac:dyDescent="0.25">
      <c r="A1620" s="3">
        <f>TITRES_STAT!B1623</f>
        <v>44670</v>
      </c>
      <c r="B1620" s="5">
        <f>TITRES_STAT!D1623</f>
        <v>2.75</v>
      </c>
      <c r="C1620" s="2">
        <f t="shared" si="150"/>
        <v>3.1399995818702147</v>
      </c>
      <c r="D1620" s="2">
        <f t="shared" si="146"/>
        <v>3.0360616273672654</v>
      </c>
      <c r="E1620" s="2">
        <f t="shared" si="145"/>
        <v>0.10393795450294929</v>
      </c>
      <c r="F1620" s="2">
        <f t="shared" si="149"/>
        <v>4.4878786000111352E-2</v>
      </c>
      <c r="G1620" s="2">
        <f t="shared" si="147"/>
        <v>5.905916850283794E-2</v>
      </c>
      <c r="H1620" s="2" t="str">
        <f t="shared" si="148"/>
        <v>Sell</v>
      </c>
    </row>
    <row r="1621" spans="1:8" ht="13.5" x14ac:dyDescent="0.25">
      <c r="A1621" s="3">
        <f>TITRES_STAT!B1624</f>
        <v>44671</v>
      </c>
      <c r="B1621" s="5">
        <f>TITRES_STAT!D1624</f>
        <v>2.75</v>
      </c>
      <c r="C1621" s="2">
        <f t="shared" si="150"/>
        <v>3.1399996461978739</v>
      </c>
      <c r="D1621" s="2">
        <f t="shared" si="146"/>
        <v>3.0148718771919123</v>
      </c>
      <c r="E1621" s="2">
        <f t="shared" si="145"/>
        <v>0.12512776900596156</v>
      </c>
      <c r="F1621" s="2">
        <f t="shared" si="149"/>
        <v>6.0928582601281395E-2</v>
      </c>
      <c r="G1621" s="2">
        <f t="shared" si="147"/>
        <v>6.419918640468017E-2</v>
      </c>
      <c r="H1621" s="2" t="str">
        <f t="shared" si="148"/>
        <v>Sell</v>
      </c>
    </row>
    <row r="1622" spans="1:8" ht="13.5" x14ac:dyDescent="0.25">
      <c r="A1622" s="3">
        <f>TITRES_STAT!B1625</f>
        <v>44672</v>
      </c>
      <c r="B1622" s="5">
        <f>TITRES_STAT!D1625</f>
        <v>2.87</v>
      </c>
      <c r="C1622" s="2">
        <f t="shared" si="150"/>
        <v>3.1399997006289699</v>
      </c>
      <c r="D1622" s="2">
        <f t="shared" si="146"/>
        <v>3.0041406270295483</v>
      </c>
      <c r="E1622" s="2">
        <f t="shared" si="145"/>
        <v>0.13585907359942162</v>
      </c>
      <c r="F1622" s="2">
        <f t="shared" si="149"/>
        <v>7.5914680800909448E-2</v>
      </c>
      <c r="G1622" s="2">
        <f t="shared" si="147"/>
        <v>5.9944392798512172E-2</v>
      </c>
      <c r="H1622" s="2" t="str">
        <f t="shared" si="148"/>
        <v>Sell</v>
      </c>
    </row>
    <row r="1623" spans="1:8" ht="13.5" x14ac:dyDescent="0.25">
      <c r="A1623" s="3">
        <f>TITRES_STAT!B1626</f>
        <v>44673</v>
      </c>
      <c r="B1623" s="5">
        <f>TITRES_STAT!D1626</f>
        <v>2.99</v>
      </c>
      <c r="C1623" s="2">
        <f t="shared" si="150"/>
        <v>3.1399997466860512</v>
      </c>
      <c r="D1623" s="2">
        <f t="shared" si="146"/>
        <v>3.0030931731755079</v>
      </c>
      <c r="E1623" s="2">
        <f t="shared" si="145"/>
        <v>0.13690657351054325</v>
      </c>
      <c r="F1623" s="2">
        <f t="shared" si="149"/>
        <v>8.8113059342836211E-2</v>
      </c>
      <c r="G1623" s="2">
        <f t="shared" si="147"/>
        <v>4.8793514167707039E-2</v>
      </c>
      <c r="H1623" s="2" t="str">
        <f t="shared" si="148"/>
        <v>Sell</v>
      </c>
    </row>
    <row r="1624" spans="1:8" ht="13.5" x14ac:dyDescent="0.25">
      <c r="A1624" s="3">
        <f>TITRES_STAT!B1627</f>
        <v>44676</v>
      </c>
      <c r="B1624" s="5">
        <f>TITRES_STAT!D1627</f>
        <v>3.1</v>
      </c>
      <c r="C1624" s="2">
        <f t="shared" si="150"/>
        <v>3.139999785657428</v>
      </c>
      <c r="D1624" s="2">
        <f t="shared" si="146"/>
        <v>3.0102714566439888</v>
      </c>
      <c r="E1624" s="2">
        <f t="shared" si="145"/>
        <v>0.12972832901343923</v>
      </c>
      <c r="F1624" s="2">
        <f t="shared" si="149"/>
        <v>9.6436113276956809E-2</v>
      </c>
      <c r="G1624" s="2">
        <f t="shared" si="147"/>
        <v>3.3292215736482417E-2</v>
      </c>
      <c r="H1624" s="2" t="str">
        <f t="shared" si="148"/>
        <v>Sell</v>
      </c>
    </row>
    <row r="1625" spans="1:8" ht="13.5" x14ac:dyDescent="0.25">
      <c r="A1625" s="3">
        <f>TITRES_STAT!B1628</f>
        <v>44677</v>
      </c>
      <c r="B1625" s="5">
        <f>TITRES_STAT!D1628</f>
        <v>2.98</v>
      </c>
      <c r="C1625" s="2">
        <f t="shared" si="150"/>
        <v>3.1399998186332083</v>
      </c>
      <c r="D1625" s="2">
        <f t="shared" si="146"/>
        <v>3.0080291265222119</v>
      </c>
      <c r="E1625" s="2">
        <f t="shared" si="145"/>
        <v>0.13197069211099643</v>
      </c>
      <c r="F1625" s="2">
        <f t="shared" si="149"/>
        <v>0.10354302904376474</v>
      </c>
      <c r="G1625" s="2">
        <f t="shared" si="147"/>
        <v>2.8427663067231698E-2</v>
      </c>
      <c r="H1625" s="2" t="str">
        <f t="shared" si="148"/>
        <v>Sell</v>
      </c>
    </row>
    <row r="1626" spans="1:8" ht="13.5" x14ac:dyDescent="0.25">
      <c r="A1626" s="3">
        <f>TITRES_STAT!B1629</f>
        <v>44678</v>
      </c>
      <c r="B1626" s="5">
        <f>TITRES_STAT!D1629</f>
        <v>2.85</v>
      </c>
      <c r="C1626" s="2">
        <f t="shared" si="150"/>
        <v>3.1184613849973304</v>
      </c>
      <c r="D1626" s="2">
        <f t="shared" si="146"/>
        <v>2.9963232652983445</v>
      </c>
      <c r="E1626" s="2">
        <f t="shared" si="145"/>
        <v>0.12213811969898591</v>
      </c>
      <c r="F1626" s="2">
        <f t="shared" si="149"/>
        <v>0.10726204717480897</v>
      </c>
      <c r="G1626" s="2">
        <f t="shared" si="147"/>
        <v>1.4876072524176942E-2</v>
      </c>
      <c r="H1626" s="2" t="str">
        <f t="shared" si="148"/>
        <v>Sell</v>
      </c>
    </row>
    <row r="1627" spans="1:8" ht="13.5" x14ac:dyDescent="0.25">
      <c r="A1627" s="3">
        <f>TITRES_STAT!B1630</f>
        <v>44679</v>
      </c>
      <c r="B1627" s="5">
        <f>TITRES_STAT!D1630</f>
        <v>2.73</v>
      </c>
      <c r="C1627" s="2">
        <f t="shared" si="150"/>
        <v>3.0802365565362027</v>
      </c>
      <c r="D1627" s="2">
        <f t="shared" si="146"/>
        <v>2.9765956160169855</v>
      </c>
      <c r="E1627" s="2">
        <f t="shared" si="145"/>
        <v>0.10364094051921713</v>
      </c>
      <c r="F1627" s="2">
        <f t="shared" si="149"/>
        <v>0.10653782584369061</v>
      </c>
      <c r="G1627" s="2">
        <f t="shared" si="147"/>
        <v>-2.8968853244734777E-3</v>
      </c>
      <c r="H1627" s="2" t="str">
        <f t="shared" si="148"/>
        <v>Hold</v>
      </c>
    </row>
    <row r="1628" spans="1:8" ht="13.5" x14ac:dyDescent="0.25">
      <c r="A1628" s="3">
        <f>TITRES_STAT!B1631</f>
        <v>44680</v>
      </c>
      <c r="B1628" s="5">
        <f>TITRES_STAT!D1631</f>
        <v>2.61</v>
      </c>
      <c r="C1628" s="2">
        <f t="shared" si="150"/>
        <v>3.0294309324537103</v>
      </c>
      <c r="D1628" s="2">
        <f t="shared" si="146"/>
        <v>2.9494403852009126</v>
      </c>
      <c r="E1628" s="2">
        <f t="shared" ref="E1628:E1691" si="151">C1628-D1628</f>
        <v>7.999054725279775E-2</v>
      </c>
      <c r="F1628" s="2">
        <f t="shared" si="149"/>
        <v>0.10122837012551203</v>
      </c>
      <c r="G1628" s="2">
        <f t="shared" si="147"/>
        <v>-2.1237822872714279E-2</v>
      </c>
      <c r="H1628" s="2" t="str">
        <f t="shared" si="148"/>
        <v>Hold</v>
      </c>
    </row>
    <row r="1629" spans="1:8" ht="13.5" x14ac:dyDescent="0.25">
      <c r="A1629" s="3">
        <f>TITRES_STAT!B1632</f>
        <v>44685</v>
      </c>
      <c r="B1629" s="5">
        <f>TITRES_STAT!D1632</f>
        <v>2.5</v>
      </c>
      <c r="C1629" s="2">
        <f t="shared" si="150"/>
        <v>2.9864415582300623</v>
      </c>
      <c r="D1629" s="2">
        <f t="shared" ref="D1629:D1692" si="152">$D$4*B1629+(1-$D$4)*D1628</f>
        <v>2.9161485048156597</v>
      </c>
      <c r="E1629" s="2">
        <f t="shared" si="151"/>
        <v>7.0293053414402618E-2</v>
      </c>
      <c r="F1629" s="2">
        <f t="shared" si="149"/>
        <v>9.5041306783290161E-2</v>
      </c>
      <c r="G1629" s="2">
        <f t="shared" si="147"/>
        <v>-2.4748253368887543E-2</v>
      </c>
      <c r="H1629" s="2" t="str">
        <f t="shared" si="148"/>
        <v>Hold</v>
      </c>
    </row>
    <row r="1630" spans="1:8" ht="13.5" x14ac:dyDescent="0.25">
      <c r="A1630" s="3">
        <f>TITRES_STAT!B1633</f>
        <v>44686</v>
      </c>
      <c r="B1630" s="5">
        <f>TITRES_STAT!D1633</f>
        <v>2.39</v>
      </c>
      <c r="C1630" s="2">
        <f t="shared" si="150"/>
        <v>2.9500659338869761</v>
      </c>
      <c r="D1630" s="2">
        <f t="shared" si="152"/>
        <v>2.8771745414959811</v>
      </c>
      <c r="E1630" s="2">
        <f t="shared" si="151"/>
        <v>7.2891392390995069E-2</v>
      </c>
      <c r="F1630" s="2">
        <f t="shared" si="149"/>
        <v>9.0611323904831148E-2</v>
      </c>
      <c r="G1630" s="2">
        <f t="shared" si="147"/>
        <v>-1.7719931513836079E-2</v>
      </c>
      <c r="H1630" s="2" t="str">
        <f t="shared" si="148"/>
        <v>Hold</v>
      </c>
    </row>
    <row r="1631" spans="1:8" ht="13.5" x14ac:dyDescent="0.25">
      <c r="A1631" s="3">
        <f>TITRES_STAT!B1634</f>
        <v>44687</v>
      </c>
      <c r="B1631" s="5">
        <f>TITRES_STAT!D1634</f>
        <v>2.39</v>
      </c>
      <c r="C1631" s="2">
        <f t="shared" si="150"/>
        <v>2.9192865594428259</v>
      </c>
      <c r="D1631" s="2">
        <f t="shared" si="152"/>
        <v>2.8410875384222045</v>
      </c>
      <c r="E1631" s="2">
        <f t="shared" si="151"/>
        <v>7.8199021020621373E-2</v>
      </c>
      <c r="F1631" s="2">
        <f t="shared" si="149"/>
        <v>8.8128863327989207E-2</v>
      </c>
      <c r="G1631" s="2">
        <f t="shared" si="147"/>
        <v>-9.9298423073678338E-3</v>
      </c>
      <c r="H1631" s="2" t="str">
        <f t="shared" si="148"/>
        <v>Hold</v>
      </c>
    </row>
    <row r="1632" spans="1:8" ht="13.5" x14ac:dyDescent="0.25">
      <c r="A1632" s="3">
        <f>TITRES_STAT!B1635</f>
        <v>44690</v>
      </c>
      <c r="B1632" s="5">
        <f>TITRES_STAT!D1635</f>
        <v>2.39</v>
      </c>
      <c r="C1632" s="2">
        <f t="shared" si="150"/>
        <v>2.9117040118362372</v>
      </c>
      <c r="D1632" s="2">
        <f t="shared" si="152"/>
        <v>2.8076736466872263</v>
      </c>
      <c r="E1632" s="2">
        <f t="shared" si="151"/>
        <v>0.10403036514901087</v>
      </c>
      <c r="F1632" s="2">
        <f t="shared" si="149"/>
        <v>9.1309163692193551E-2</v>
      </c>
      <c r="G1632" s="2">
        <f t="shared" si="147"/>
        <v>1.2721201456817322E-2</v>
      </c>
      <c r="H1632" s="2" t="str">
        <f t="shared" si="148"/>
        <v>Sell</v>
      </c>
    </row>
    <row r="1633" spans="1:8" ht="13.5" x14ac:dyDescent="0.25">
      <c r="A1633" s="3">
        <f>TITRES_STAT!B1636</f>
        <v>44691</v>
      </c>
      <c r="B1633" s="5">
        <f>TITRES_STAT!D1636</f>
        <v>2.39</v>
      </c>
      <c r="C1633" s="2">
        <f t="shared" si="150"/>
        <v>2.9237495484768159</v>
      </c>
      <c r="D1633" s="2">
        <f t="shared" si="152"/>
        <v>2.7767348580437279</v>
      </c>
      <c r="E1633" s="2">
        <f t="shared" si="151"/>
        <v>0.14701469043308801</v>
      </c>
      <c r="F1633" s="2">
        <f t="shared" si="149"/>
        <v>0.10245026904037245</v>
      </c>
      <c r="G1633" s="2">
        <f t="shared" si="147"/>
        <v>4.4564421392715561E-2</v>
      </c>
      <c r="H1633" s="2" t="str">
        <f t="shared" si="148"/>
        <v>Sell</v>
      </c>
    </row>
    <row r="1634" spans="1:8" ht="13.5" x14ac:dyDescent="0.25">
      <c r="A1634" s="3">
        <f>TITRES_STAT!B1637</f>
        <v>44692</v>
      </c>
      <c r="B1634" s="5">
        <f>TITRES_STAT!D1637</f>
        <v>2.39</v>
      </c>
      <c r="C1634" s="2">
        <f t="shared" si="150"/>
        <v>2.9508650025573058</v>
      </c>
      <c r="D1634" s="2">
        <f t="shared" si="152"/>
        <v>2.7480878315219703</v>
      </c>
      <c r="E1634" s="2">
        <f t="shared" si="151"/>
        <v>0.20277717103533544</v>
      </c>
      <c r="F1634" s="2">
        <f t="shared" si="149"/>
        <v>0.12251564943936505</v>
      </c>
      <c r="G1634" s="2">
        <f t="shared" si="147"/>
        <v>8.0261521595970386E-2</v>
      </c>
      <c r="H1634" s="2" t="str">
        <f t="shared" si="148"/>
        <v>Sell</v>
      </c>
    </row>
    <row r="1635" spans="1:8" ht="13.5" x14ac:dyDescent="0.25">
      <c r="A1635" s="3">
        <f>TITRES_STAT!B1638</f>
        <v>44693</v>
      </c>
      <c r="B1635" s="5">
        <f>TITRES_STAT!D1638</f>
        <v>2.39</v>
      </c>
      <c r="C1635" s="2">
        <f t="shared" si="150"/>
        <v>2.9553473098561822</v>
      </c>
      <c r="D1635" s="2">
        <f t="shared" si="152"/>
        <v>2.721562806964787</v>
      </c>
      <c r="E1635" s="2">
        <f t="shared" si="151"/>
        <v>0.23378450289139519</v>
      </c>
      <c r="F1635" s="2">
        <f t="shared" si="149"/>
        <v>0.14476942012977106</v>
      </c>
      <c r="G1635" s="2">
        <f t="shared" si="147"/>
        <v>8.901508276162412E-2</v>
      </c>
      <c r="H1635" s="2" t="str">
        <f t="shared" si="148"/>
        <v>Sell</v>
      </c>
    </row>
    <row r="1636" spans="1:8" ht="13.5" x14ac:dyDescent="0.25">
      <c r="A1636" s="3">
        <f>TITRES_STAT!B1639</f>
        <v>44694</v>
      </c>
      <c r="B1636" s="5">
        <f>TITRES_STAT!D1639</f>
        <v>2.39</v>
      </c>
      <c r="C1636" s="2">
        <f t="shared" si="150"/>
        <v>2.9391400314167697</v>
      </c>
      <c r="D1636" s="2">
        <f t="shared" si="152"/>
        <v>2.6970025990414692</v>
      </c>
      <c r="E1636" s="2">
        <f t="shared" si="151"/>
        <v>0.2421374323753005</v>
      </c>
      <c r="F1636" s="2">
        <f t="shared" si="149"/>
        <v>0.16424302257887696</v>
      </c>
      <c r="G1636" s="2">
        <f t="shared" ref="G1636:G1699" si="153">E1636-F1636</f>
        <v>7.7894409796423536E-2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44697</v>
      </c>
      <c r="B1637" s="5">
        <f>TITRES_STAT!D1640</f>
        <v>2.39</v>
      </c>
      <c r="C1637" s="2">
        <f t="shared" si="150"/>
        <v>2.9069646419680359</v>
      </c>
      <c r="D1637" s="2">
        <f t="shared" si="152"/>
        <v>2.674261665779138</v>
      </c>
      <c r="E1637" s="2">
        <f t="shared" si="151"/>
        <v>0.2327029761888979</v>
      </c>
      <c r="F1637" s="2">
        <f t="shared" ref="F1637:F1700" si="155">(E1637*(2/(10)))+((1-(2/10))*F1636)</f>
        <v>0.17793501330088116</v>
      </c>
      <c r="G1637" s="2">
        <f t="shared" si="153"/>
        <v>5.4767962888016747E-2</v>
      </c>
      <c r="H1637" s="2" t="str">
        <f t="shared" si="154"/>
        <v>Sell</v>
      </c>
    </row>
    <row r="1638" spans="1:8" ht="13.5" x14ac:dyDescent="0.25">
      <c r="A1638" s="3">
        <f>TITRES_STAT!B1641</f>
        <v>44698</v>
      </c>
      <c r="B1638" s="5">
        <f>TITRES_STAT!D1641</f>
        <v>2.39</v>
      </c>
      <c r="C1638" s="2">
        <f t="shared" si="150"/>
        <v>2.8612777739729536</v>
      </c>
      <c r="D1638" s="2">
        <f t="shared" si="152"/>
        <v>2.6532052460917943</v>
      </c>
      <c r="E1638" s="2">
        <f t="shared" si="151"/>
        <v>0.20807252788115926</v>
      </c>
      <c r="F1638" s="2">
        <f t="shared" si="155"/>
        <v>0.18396251621693679</v>
      </c>
      <c r="G1638" s="2">
        <f t="shared" si="153"/>
        <v>2.4110011664222469E-2</v>
      </c>
      <c r="H1638" s="2" t="str">
        <f t="shared" si="154"/>
        <v>Sell</v>
      </c>
    </row>
    <row r="1639" spans="1:8" ht="13.5" x14ac:dyDescent="0.25">
      <c r="A1639" s="3">
        <f>TITRES_STAT!B1642</f>
        <v>44699</v>
      </c>
      <c r="B1639" s="5">
        <f>TITRES_STAT!D1642</f>
        <v>2.39</v>
      </c>
      <c r="C1639" s="2">
        <f t="shared" si="150"/>
        <v>2.8056965779771144</v>
      </c>
      <c r="D1639" s="2">
        <f t="shared" si="152"/>
        <v>2.6337085611961055</v>
      </c>
      <c r="E1639" s="2">
        <f t="shared" si="151"/>
        <v>0.17198801678100883</v>
      </c>
      <c r="F1639" s="2">
        <f t="shared" si="155"/>
        <v>0.18156761632975121</v>
      </c>
      <c r="G1639" s="2">
        <f t="shared" si="153"/>
        <v>-9.5795995487423791E-3</v>
      </c>
      <c r="H1639" s="2" t="str">
        <f t="shared" si="154"/>
        <v>Hold</v>
      </c>
    </row>
    <row r="1640" spans="1:8" ht="13.5" x14ac:dyDescent="0.25">
      <c r="A1640" s="3">
        <f>TITRES_STAT!B1643</f>
        <v>44700</v>
      </c>
      <c r="B1640" s="5">
        <f>TITRES_STAT!D1643</f>
        <v>2.39</v>
      </c>
      <c r="C1640" s="2">
        <f t="shared" si="150"/>
        <v>2.7417432582883272</v>
      </c>
      <c r="D1640" s="2">
        <f t="shared" si="152"/>
        <v>2.6156560751815792</v>
      </c>
      <c r="E1640" s="2">
        <f t="shared" si="151"/>
        <v>0.12608718310674805</v>
      </c>
      <c r="F1640" s="2">
        <f t="shared" si="155"/>
        <v>0.17047152968515059</v>
      </c>
      <c r="G1640" s="2">
        <f t="shared" si="153"/>
        <v>-4.4384346578402539E-2</v>
      </c>
      <c r="H1640" s="2" t="str">
        <f t="shared" si="154"/>
        <v>Hold</v>
      </c>
    </row>
    <row r="1641" spans="1:8" ht="13.5" x14ac:dyDescent="0.25">
      <c r="A1641" s="3">
        <f>TITRES_STAT!B1644</f>
        <v>44701</v>
      </c>
      <c r="B1641" s="5">
        <f>TITRES_STAT!D1644</f>
        <v>2.39</v>
      </c>
      <c r="C1641" s="2">
        <f t="shared" si="150"/>
        <v>2.6876289108593534</v>
      </c>
      <c r="D1641" s="2">
        <f t="shared" si="152"/>
        <v>2.598940810353314</v>
      </c>
      <c r="E1641" s="2">
        <f t="shared" si="151"/>
        <v>8.8688100506039369E-2</v>
      </c>
      <c r="F1641" s="2">
        <f t="shared" si="155"/>
        <v>0.15411484384932836</v>
      </c>
      <c r="G1641" s="2">
        <f t="shared" si="153"/>
        <v>-6.542674334328899E-2</v>
      </c>
      <c r="H1641" s="2" t="str">
        <f t="shared" si="154"/>
        <v>Hold</v>
      </c>
    </row>
    <row r="1642" spans="1:8" ht="13.5" x14ac:dyDescent="0.25">
      <c r="A1642" s="3">
        <f>TITRES_STAT!B1645</f>
        <v>44704</v>
      </c>
      <c r="B1642" s="5">
        <f>TITRES_STAT!D1645</f>
        <v>2.39</v>
      </c>
      <c r="C1642" s="2">
        <f t="shared" si="150"/>
        <v>2.6418398476502221</v>
      </c>
      <c r="D1642" s="2">
        <f t="shared" si="152"/>
        <v>2.5834637132901053</v>
      </c>
      <c r="E1642" s="2">
        <f t="shared" si="151"/>
        <v>5.8376134360116794E-2</v>
      </c>
      <c r="F1642" s="2">
        <f t="shared" si="155"/>
        <v>0.13496710195148606</v>
      </c>
      <c r="G1642" s="2">
        <f t="shared" si="153"/>
        <v>-7.6590967591369269E-2</v>
      </c>
      <c r="H1642" s="2" t="str">
        <f t="shared" si="154"/>
        <v>Hold</v>
      </c>
    </row>
    <row r="1643" spans="1:8" ht="13.5" x14ac:dyDescent="0.25">
      <c r="A1643" s="3">
        <f>TITRES_STAT!B1646</f>
        <v>44705</v>
      </c>
      <c r="B1643" s="5">
        <f>TITRES_STAT!D1646</f>
        <v>2.39</v>
      </c>
      <c r="C1643" s="2">
        <f t="shared" si="150"/>
        <v>2.6030952557040337</v>
      </c>
      <c r="D1643" s="2">
        <f t="shared" si="152"/>
        <v>2.5691330678612085</v>
      </c>
      <c r="E1643" s="2">
        <f t="shared" si="151"/>
        <v>3.396218784282512E-2</v>
      </c>
      <c r="F1643" s="2">
        <f t="shared" si="155"/>
        <v>0.11476611912975389</v>
      </c>
      <c r="G1643" s="2">
        <f t="shared" si="153"/>
        <v>-8.0803931286928768E-2</v>
      </c>
      <c r="H1643" s="2" t="str">
        <f t="shared" si="154"/>
        <v>Hold</v>
      </c>
    </row>
    <row r="1644" spans="1:8" ht="13.5" x14ac:dyDescent="0.25">
      <c r="A1644" s="3">
        <f>TITRES_STAT!B1647</f>
        <v>44706</v>
      </c>
      <c r="B1644" s="5">
        <f>TITRES_STAT!D1647</f>
        <v>2.39</v>
      </c>
      <c r="C1644" s="2">
        <f t="shared" si="150"/>
        <v>2.5703113702111051</v>
      </c>
      <c r="D1644" s="2">
        <f t="shared" si="152"/>
        <v>2.555863951723341</v>
      </c>
      <c r="E1644" s="2">
        <f t="shared" si="151"/>
        <v>1.4447418487764097E-2</v>
      </c>
      <c r="F1644" s="2">
        <f t="shared" si="155"/>
        <v>9.4702379001355932E-2</v>
      </c>
      <c r="G1644" s="2">
        <f t="shared" si="153"/>
        <v>-8.0254960513591836E-2</v>
      </c>
      <c r="H1644" s="2" t="str">
        <f t="shared" si="154"/>
        <v>Hold</v>
      </c>
    </row>
    <row r="1645" spans="1:8" ht="13.5" x14ac:dyDescent="0.25">
      <c r="A1645" s="3">
        <f>TITRES_STAT!B1648</f>
        <v>44707</v>
      </c>
      <c r="B1645" s="5">
        <f>TITRES_STAT!D1648</f>
        <v>2.39</v>
      </c>
      <c r="C1645" s="2">
        <f t="shared" si="150"/>
        <v>2.5425711594093965</v>
      </c>
      <c r="D1645" s="2">
        <f t="shared" si="152"/>
        <v>2.5435777330771674</v>
      </c>
      <c r="E1645" s="2">
        <f t="shared" si="151"/>
        <v>-1.0065736677709047E-3</v>
      </c>
      <c r="F1645" s="2">
        <f t="shared" si="155"/>
        <v>7.5560588467530568E-2</v>
      </c>
      <c r="G1645" s="2">
        <f t="shared" si="153"/>
        <v>-7.6567162135301473E-2</v>
      </c>
      <c r="H1645" s="2" t="str">
        <f t="shared" si="154"/>
        <v>Hold</v>
      </c>
    </row>
    <row r="1646" spans="1:8" ht="13.5" x14ac:dyDescent="0.25">
      <c r="A1646" s="3">
        <f>TITRES_STAT!B1649</f>
        <v>44708</v>
      </c>
      <c r="B1646" s="5">
        <f>TITRES_STAT!D1649</f>
        <v>2.39</v>
      </c>
      <c r="C1646" s="2">
        <f t="shared" si="150"/>
        <v>2.519098673346412</v>
      </c>
      <c r="D1646" s="2">
        <f t="shared" si="152"/>
        <v>2.5322016047010809</v>
      </c>
      <c r="E1646" s="2">
        <f t="shared" si="151"/>
        <v>-1.310293135466889E-2</v>
      </c>
      <c r="F1646" s="2">
        <f t="shared" si="155"/>
        <v>5.7827884503090683E-2</v>
      </c>
      <c r="G1646" s="2">
        <f t="shared" si="153"/>
        <v>-7.0930815857759566E-2</v>
      </c>
      <c r="H1646" s="2" t="str">
        <f t="shared" si="154"/>
        <v>Hold</v>
      </c>
    </row>
    <row r="1647" spans="1:8" ht="13.5" x14ac:dyDescent="0.25">
      <c r="A1647" s="3">
        <f>TITRES_STAT!B1650</f>
        <v>44711</v>
      </c>
      <c r="B1647" s="5">
        <f>TITRES_STAT!D1650</f>
        <v>2.39</v>
      </c>
      <c r="C1647" s="2">
        <f t="shared" si="150"/>
        <v>2.4992373389854254</v>
      </c>
      <c r="D1647" s="2">
        <f t="shared" si="152"/>
        <v>2.5216681525010007</v>
      </c>
      <c r="E1647" s="2">
        <f t="shared" si="151"/>
        <v>-2.2430813515575299E-2</v>
      </c>
      <c r="F1647" s="2">
        <f t="shared" si="155"/>
        <v>4.1776144899357485E-2</v>
      </c>
      <c r="G1647" s="2">
        <f t="shared" si="153"/>
        <v>-6.4206958414932791E-2</v>
      </c>
      <c r="H1647" s="2" t="str">
        <f t="shared" si="154"/>
        <v>Hold</v>
      </c>
    </row>
    <row r="1648" spans="1:8" ht="13.5" x14ac:dyDescent="0.25">
      <c r="A1648" s="3">
        <f>TITRES_STAT!B1651</f>
        <v>44712</v>
      </c>
      <c r="B1648" s="5">
        <f>TITRES_STAT!D1651</f>
        <v>2.39</v>
      </c>
      <c r="C1648" s="2">
        <f t="shared" si="150"/>
        <v>2.4824315945261288</v>
      </c>
      <c r="D1648" s="2">
        <f t="shared" si="152"/>
        <v>2.5119149560194449</v>
      </c>
      <c r="E1648" s="2">
        <f t="shared" si="151"/>
        <v>-2.9483361493316096E-2</v>
      </c>
      <c r="F1648" s="2">
        <f t="shared" si="155"/>
        <v>2.7524243620822772E-2</v>
      </c>
      <c r="G1648" s="2">
        <f t="shared" si="153"/>
        <v>-5.7007605114138868E-2</v>
      </c>
      <c r="H1648" s="2" t="str">
        <f t="shared" si="154"/>
        <v>Hold</v>
      </c>
    </row>
    <row r="1649" spans="1:8" ht="13.5" x14ac:dyDescent="0.25">
      <c r="A1649" s="3">
        <f>TITRES_STAT!B1652</f>
        <v>44713</v>
      </c>
      <c r="B1649" s="5">
        <f>TITRES_STAT!D1652</f>
        <v>2.4900000000000002</v>
      </c>
      <c r="C1649" s="2">
        <f t="shared" si="150"/>
        <v>2.4682113492144166</v>
      </c>
      <c r="D1649" s="2">
        <f t="shared" si="152"/>
        <v>2.5102916259439305</v>
      </c>
      <c r="E1649" s="2">
        <f t="shared" si="151"/>
        <v>-4.2080276729513866E-2</v>
      </c>
      <c r="F1649" s="2">
        <f t="shared" si="155"/>
        <v>1.3603339550755444E-2</v>
      </c>
      <c r="G1649" s="2">
        <f t="shared" si="153"/>
        <v>-5.5683616280269313E-2</v>
      </c>
      <c r="H1649" s="2" t="str">
        <f t="shared" si="154"/>
        <v>Hold</v>
      </c>
    </row>
    <row r="1650" spans="1:8" ht="13.5" x14ac:dyDescent="0.25">
      <c r="A1650" s="3">
        <f>TITRES_STAT!B1653</f>
        <v>44714</v>
      </c>
      <c r="B1650" s="5">
        <f>TITRES_STAT!D1653</f>
        <v>2.6</v>
      </c>
      <c r="C1650" s="2">
        <f t="shared" si="150"/>
        <v>2.4561788339506601</v>
      </c>
      <c r="D1650" s="2">
        <f t="shared" si="152"/>
        <v>2.5169366906888246</v>
      </c>
      <c r="E1650" s="2">
        <f t="shared" si="151"/>
        <v>-6.0757856738164584E-2</v>
      </c>
      <c r="F1650" s="2">
        <f t="shared" si="155"/>
        <v>-1.2688997070285611E-3</v>
      </c>
      <c r="G1650" s="2">
        <f t="shared" si="153"/>
        <v>-5.9488957031136019E-2</v>
      </c>
      <c r="H1650" s="2" t="str">
        <f t="shared" si="154"/>
        <v>Hold</v>
      </c>
    </row>
    <row r="1651" spans="1:8" ht="13.5" x14ac:dyDescent="0.25">
      <c r="A1651" s="3">
        <f>TITRES_STAT!B1654</f>
        <v>44715</v>
      </c>
      <c r="B1651" s="5">
        <f>TITRES_STAT!D1654</f>
        <v>2.71</v>
      </c>
      <c r="C1651" s="2">
        <f t="shared" si="150"/>
        <v>2.4459974748813273</v>
      </c>
      <c r="D1651" s="2">
        <f t="shared" si="152"/>
        <v>2.5312376765637268</v>
      </c>
      <c r="E1651" s="2">
        <f t="shared" si="151"/>
        <v>-8.524020168239943E-2</v>
      </c>
      <c r="F1651" s="2">
        <f t="shared" si="155"/>
        <v>-1.8063160102102734E-2</v>
      </c>
      <c r="G1651" s="2">
        <f t="shared" si="153"/>
        <v>-6.7177041580296692E-2</v>
      </c>
      <c r="H1651" s="2" t="str">
        <f t="shared" si="154"/>
        <v>Hold</v>
      </c>
    </row>
    <row r="1652" spans="1:8" ht="13.5" x14ac:dyDescent="0.25">
      <c r="A1652" s="3">
        <f>TITRES_STAT!B1655</f>
        <v>44718</v>
      </c>
      <c r="B1652" s="5">
        <f>TITRES_STAT!D1655</f>
        <v>2.83</v>
      </c>
      <c r="C1652" s="2">
        <f t="shared" si="150"/>
        <v>2.4373824787457385</v>
      </c>
      <c r="D1652" s="2">
        <f t="shared" si="152"/>
        <v>2.5533682190404878</v>
      </c>
      <c r="E1652" s="2">
        <f t="shared" si="151"/>
        <v>-0.11598574029474928</v>
      </c>
      <c r="F1652" s="2">
        <f t="shared" si="155"/>
        <v>-3.7647676140632046E-2</v>
      </c>
      <c r="G1652" s="2">
        <f t="shared" si="153"/>
        <v>-7.8338064154117232E-2</v>
      </c>
      <c r="H1652" s="2" t="str">
        <f t="shared" si="154"/>
        <v>Hold</v>
      </c>
    </row>
    <row r="1653" spans="1:8" ht="13.5" x14ac:dyDescent="0.25">
      <c r="A1653" s="3">
        <f>TITRES_STAT!B1656</f>
        <v>44719</v>
      </c>
      <c r="B1653" s="5">
        <f>TITRES_STAT!D1656</f>
        <v>2.95</v>
      </c>
      <c r="C1653" s="2">
        <f t="shared" si="150"/>
        <v>2.4300928666310093</v>
      </c>
      <c r="D1653" s="2">
        <f t="shared" si="152"/>
        <v>2.5827483509634144</v>
      </c>
      <c r="E1653" s="2">
        <f t="shared" si="151"/>
        <v>-0.15265548433240506</v>
      </c>
      <c r="F1653" s="2">
        <f t="shared" si="155"/>
        <v>-6.0649237778986648E-2</v>
      </c>
      <c r="G1653" s="2">
        <f t="shared" si="153"/>
        <v>-9.2006246553418408E-2</v>
      </c>
      <c r="H1653" s="2" t="str">
        <f t="shared" si="154"/>
        <v>Hold</v>
      </c>
    </row>
    <row r="1654" spans="1:8" ht="13.5" x14ac:dyDescent="0.25">
      <c r="A1654" s="3">
        <f>TITRES_STAT!B1657</f>
        <v>44720</v>
      </c>
      <c r="B1654" s="5">
        <f>TITRES_STAT!D1657</f>
        <v>3.08</v>
      </c>
      <c r="C1654" s="2">
        <f t="shared" si="150"/>
        <v>2.4239247333031617</v>
      </c>
      <c r="D1654" s="2">
        <f t="shared" si="152"/>
        <v>2.6195818064476057</v>
      </c>
      <c r="E1654" s="2">
        <f t="shared" si="151"/>
        <v>-0.19565707314444403</v>
      </c>
      <c r="F1654" s="2">
        <f t="shared" si="155"/>
        <v>-8.7650804852078129E-2</v>
      </c>
      <c r="G1654" s="2">
        <f t="shared" si="153"/>
        <v>-0.1080062682923659</v>
      </c>
      <c r="H1654" s="2" t="str">
        <f t="shared" si="154"/>
        <v>Hold</v>
      </c>
    </row>
    <row r="1655" spans="1:8" ht="13.5" x14ac:dyDescent="0.25">
      <c r="A1655" s="3">
        <f>TITRES_STAT!B1658</f>
        <v>44721</v>
      </c>
      <c r="B1655" s="5">
        <f>TITRES_STAT!D1658</f>
        <v>3.07</v>
      </c>
      <c r="C1655" s="2">
        <f t="shared" si="150"/>
        <v>2.4187055435642137</v>
      </c>
      <c r="D1655" s="2">
        <f t="shared" si="152"/>
        <v>2.6529461170811164</v>
      </c>
      <c r="E1655" s="2">
        <f t="shared" si="151"/>
        <v>-0.23424057351690264</v>
      </c>
      <c r="F1655" s="2">
        <f t="shared" si="155"/>
        <v>-0.11696875858504303</v>
      </c>
      <c r="G1655" s="2">
        <f t="shared" si="153"/>
        <v>-0.11727181493185961</v>
      </c>
      <c r="H1655" s="2" t="str">
        <f t="shared" si="154"/>
        <v>Hold</v>
      </c>
    </row>
    <row r="1656" spans="1:8" ht="13.5" x14ac:dyDescent="0.25">
      <c r="A1656" s="3">
        <f>TITRES_STAT!B1659</f>
        <v>44722</v>
      </c>
      <c r="B1656" s="5">
        <f>TITRES_STAT!D1659</f>
        <v>3.15</v>
      </c>
      <c r="C1656" s="2">
        <f t="shared" si="150"/>
        <v>2.4142893060927961</v>
      </c>
      <c r="D1656" s="2">
        <f t="shared" si="152"/>
        <v>2.6897649232232559</v>
      </c>
      <c r="E1656" s="2">
        <f t="shared" si="151"/>
        <v>-0.27547561713045976</v>
      </c>
      <c r="F1656" s="2">
        <f t="shared" si="155"/>
        <v>-0.1486701302941264</v>
      </c>
      <c r="G1656" s="2">
        <f t="shared" si="153"/>
        <v>-0.12680548683633336</v>
      </c>
      <c r="H1656" s="2" t="str">
        <f t="shared" si="154"/>
        <v>Hold</v>
      </c>
    </row>
    <row r="1657" spans="1:8" ht="13.5" x14ac:dyDescent="0.25">
      <c r="A1657" s="3">
        <f>TITRES_STAT!B1660</f>
        <v>44725</v>
      </c>
      <c r="B1657" s="5">
        <f>TITRES_STAT!D1660</f>
        <v>3.15</v>
      </c>
      <c r="C1657" s="2">
        <f t="shared" si="150"/>
        <v>2.4105524897708275</v>
      </c>
      <c r="D1657" s="2">
        <f t="shared" si="152"/>
        <v>2.7238564103919036</v>
      </c>
      <c r="E1657" s="2">
        <f t="shared" si="151"/>
        <v>-0.31330392062107615</v>
      </c>
      <c r="F1657" s="2">
        <f t="shared" si="155"/>
        <v>-0.18159688835951637</v>
      </c>
      <c r="G1657" s="2">
        <f t="shared" si="153"/>
        <v>-0.13170703226155978</v>
      </c>
      <c r="H1657" s="2" t="str">
        <f t="shared" si="154"/>
        <v>Hold</v>
      </c>
    </row>
    <row r="1658" spans="1:8" ht="13.5" x14ac:dyDescent="0.25">
      <c r="A1658" s="3">
        <f>TITRES_STAT!B1661</f>
        <v>44726</v>
      </c>
      <c r="B1658" s="5">
        <f>TITRES_STAT!D1661</f>
        <v>3.15</v>
      </c>
      <c r="C1658" s="2">
        <f t="shared" si="150"/>
        <v>2.4073905682676231</v>
      </c>
      <c r="D1658" s="2">
        <f t="shared" si="152"/>
        <v>2.7554226022147255</v>
      </c>
      <c r="E1658" s="2">
        <f t="shared" si="151"/>
        <v>-0.34803203394710236</v>
      </c>
      <c r="F1658" s="2">
        <f t="shared" si="155"/>
        <v>-0.21488391747703356</v>
      </c>
      <c r="G1658" s="2">
        <f t="shared" si="153"/>
        <v>-0.1331481164700688</v>
      </c>
      <c r="H1658" s="2" t="str">
        <f t="shared" si="154"/>
        <v>Hold</v>
      </c>
    </row>
    <row r="1659" spans="1:8" ht="13.5" x14ac:dyDescent="0.25">
      <c r="A1659" s="3">
        <f>TITRES_STAT!B1662</f>
        <v>44727</v>
      </c>
      <c r="B1659" s="5">
        <f>TITRES_STAT!D1662</f>
        <v>3.15</v>
      </c>
      <c r="C1659" s="2">
        <f t="shared" si="150"/>
        <v>2.4200997116110661</v>
      </c>
      <c r="D1659" s="2">
        <f t="shared" si="152"/>
        <v>2.7846505576062275</v>
      </c>
      <c r="E1659" s="2">
        <f t="shared" si="151"/>
        <v>-0.36455084599516141</v>
      </c>
      <c r="F1659" s="2">
        <f t="shared" si="155"/>
        <v>-0.24481730318065914</v>
      </c>
      <c r="G1659" s="2">
        <f t="shared" si="153"/>
        <v>-0.11973354281450227</v>
      </c>
      <c r="H1659" s="2" t="str">
        <f t="shared" si="154"/>
        <v>Hold</v>
      </c>
    </row>
    <row r="1660" spans="1:8" ht="13.5" x14ac:dyDescent="0.25">
      <c r="A1660" s="3">
        <f>TITRES_STAT!B1663</f>
        <v>44728</v>
      </c>
      <c r="B1660" s="5">
        <f>TITRES_STAT!D1663</f>
        <v>3.14</v>
      </c>
      <c r="C1660" s="2">
        <f t="shared" si="150"/>
        <v>2.4477766790555173</v>
      </c>
      <c r="D1660" s="2">
        <f t="shared" si="152"/>
        <v>2.8109727385242849</v>
      </c>
      <c r="E1660" s="2">
        <f t="shared" si="151"/>
        <v>-0.36319605946876754</v>
      </c>
      <c r="F1660" s="2">
        <f t="shared" si="155"/>
        <v>-0.26849305443828081</v>
      </c>
      <c r="G1660" s="2">
        <f t="shared" si="153"/>
        <v>-9.4703005030486731E-2</v>
      </c>
      <c r="H1660" s="2" t="str">
        <f t="shared" si="154"/>
        <v>Hold</v>
      </c>
    </row>
    <row r="1661" spans="1:8" ht="13.5" x14ac:dyDescent="0.25">
      <c r="A1661" s="3">
        <f>TITRES_STAT!B1664</f>
        <v>44729</v>
      </c>
      <c r="B1661" s="5">
        <f>TITRES_STAT!D1664</f>
        <v>3.15</v>
      </c>
      <c r="C1661" s="2">
        <f t="shared" si="150"/>
        <v>2.4881187284315915</v>
      </c>
      <c r="D1661" s="2">
        <f t="shared" si="152"/>
        <v>2.8360858690039676</v>
      </c>
      <c r="E1661" s="2">
        <f t="shared" si="151"/>
        <v>-0.3479671405723761</v>
      </c>
      <c r="F1661" s="2">
        <f t="shared" si="155"/>
        <v>-0.28438787166509988</v>
      </c>
      <c r="G1661" s="2">
        <f t="shared" si="153"/>
        <v>-6.3579268907276221E-2</v>
      </c>
      <c r="H1661" s="2" t="str">
        <f t="shared" si="154"/>
        <v>Hold</v>
      </c>
    </row>
    <row r="1662" spans="1:8" ht="13.5" x14ac:dyDescent="0.25">
      <c r="A1662" s="3">
        <f>TITRES_STAT!B1665</f>
        <v>44732</v>
      </c>
      <c r="B1662" s="5">
        <f>TITRES_STAT!D1665</f>
        <v>3.15</v>
      </c>
      <c r="C1662" s="2">
        <f t="shared" si="150"/>
        <v>2.5407158471344236</v>
      </c>
      <c r="D1662" s="2">
        <f t="shared" si="152"/>
        <v>2.8593387675962663</v>
      </c>
      <c r="E1662" s="2">
        <f t="shared" si="151"/>
        <v>-0.31862292046184271</v>
      </c>
      <c r="F1662" s="2">
        <f t="shared" si="155"/>
        <v>-0.29123488142444848</v>
      </c>
      <c r="G1662" s="2">
        <f t="shared" si="153"/>
        <v>-2.738803903739423E-2</v>
      </c>
      <c r="H1662" s="2" t="str">
        <f t="shared" si="154"/>
        <v>Hold</v>
      </c>
    </row>
    <row r="1663" spans="1:8" ht="13.5" x14ac:dyDescent="0.25">
      <c r="A1663" s="3">
        <f>TITRES_STAT!B1666</f>
        <v>44733</v>
      </c>
      <c r="B1663" s="5">
        <f>TITRES_STAT!D1666</f>
        <v>3.14</v>
      </c>
      <c r="C1663" s="2">
        <f t="shared" si="150"/>
        <v>2.6036826398829738</v>
      </c>
      <c r="D1663" s="2">
        <f t="shared" si="152"/>
        <v>2.8801284885150613</v>
      </c>
      <c r="E1663" s="2">
        <f t="shared" si="151"/>
        <v>-0.27644584863208754</v>
      </c>
      <c r="F1663" s="2">
        <f t="shared" si="155"/>
        <v>-0.28827707486597631</v>
      </c>
      <c r="G1663" s="2">
        <f t="shared" si="153"/>
        <v>1.183122623388877E-2</v>
      </c>
      <c r="H1663" s="2" t="str">
        <f t="shared" si="154"/>
        <v>Sell</v>
      </c>
    </row>
    <row r="1664" spans="1:8" ht="13.5" x14ac:dyDescent="0.25">
      <c r="A1664" s="3">
        <f>TITRES_STAT!B1667</f>
        <v>44734</v>
      </c>
      <c r="B1664" s="5">
        <f>TITRES_STAT!D1667</f>
        <v>3.14</v>
      </c>
      <c r="C1664" s="2">
        <f t="shared" si="150"/>
        <v>2.6769622337471319</v>
      </c>
      <c r="D1664" s="2">
        <f t="shared" si="152"/>
        <v>2.8993782301065383</v>
      </c>
      <c r="E1664" s="2">
        <f t="shared" si="151"/>
        <v>-0.22241599635940634</v>
      </c>
      <c r="F1664" s="2">
        <f t="shared" si="155"/>
        <v>-0.27510485916466232</v>
      </c>
      <c r="G1664" s="2">
        <f t="shared" si="153"/>
        <v>5.2688862805255976E-2</v>
      </c>
      <c r="H1664" s="2" t="str">
        <f t="shared" si="154"/>
        <v>Sell</v>
      </c>
    </row>
    <row r="1665" spans="1:8" ht="13.5" x14ac:dyDescent="0.25">
      <c r="A1665" s="3">
        <f>TITRES_STAT!B1668</f>
        <v>44735</v>
      </c>
      <c r="B1665" s="5">
        <f>TITRES_STAT!D1668</f>
        <v>3.14</v>
      </c>
      <c r="C1665" s="2">
        <f t="shared" si="150"/>
        <v>2.7374295824014192</v>
      </c>
      <c r="D1665" s="2">
        <f t="shared" si="152"/>
        <v>2.9172020649134613</v>
      </c>
      <c r="E1665" s="2">
        <f t="shared" si="151"/>
        <v>-0.17977248251204214</v>
      </c>
      <c r="F1665" s="2">
        <f t="shared" si="155"/>
        <v>-0.25603838383413829</v>
      </c>
      <c r="G1665" s="2">
        <f t="shared" si="153"/>
        <v>7.6265901322096152E-2</v>
      </c>
      <c r="H1665" s="2" t="str">
        <f t="shared" si="154"/>
        <v>Sell</v>
      </c>
    </row>
    <row r="1666" spans="1:8" ht="13.5" x14ac:dyDescent="0.25">
      <c r="A1666" s="3">
        <f>TITRES_STAT!B1669</f>
        <v>44736</v>
      </c>
      <c r="B1666" s="5">
        <f>TITRES_STAT!D1669</f>
        <v>3.15</v>
      </c>
      <c r="C1666" s="2">
        <f t="shared" si="150"/>
        <v>2.8009019543396625</v>
      </c>
      <c r="D1666" s="2">
        <f t="shared" si="152"/>
        <v>2.9344463564013532</v>
      </c>
      <c r="E1666" s="2">
        <f t="shared" si="151"/>
        <v>-0.13354440206169071</v>
      </c>
      <c r="F1666" s="2">
        <f t="shared" si="155"/>
        <v>-0.23153958747964881</v>
      </c>
      <c r="G1666" s="2">
        <f t="shared" si="153"/>
        <v>9.7995185417958097E-2</v>
      </c>
      <c r="H1666" s="2" t="str">
        <f t="shared" si="154"/>
        <v>Sell</v>
      </c>
    </row>
    <row r="1667" spans="1:8" ht="13.5" x14ac:dyDescent="0.25">
      <c r="A1667" s="3">
        <f>TITRES_STAT!B1670</f>
        <v>44739</v>
      </c>
      <c r="B1667" s="5">
        <f>TITRES_STAT!D1670</f>
        <v>3.14</v>
      </c>
      <c r="C1667" s="2">
        <f t="shared" si="150"/>
        <v>2.8546093459797146</v>
      </c>
      <c r="D1667" s="2">
        <f t="shared" si="152"/>
        <v>2.9496725522234755</v>
      </c>
      <c r="E1667" s="2">
        <f t="shared" si="151"/>
        <v>-9.5063206243760856E-2</v>
      </c>
      <c r="F1667" s="2">
        <f t="shared" si="155"/>
        <v>-0.20424431123247125</v>
      </c>
      <c r="G1667" s="2">
        <f t="shared" si="153"/>
        <v>0.10918110498871039</v>
      </c>
      <c r="H1667" s="2" t="str">
        <f t="shared" si="154"/>
        <v>Sell</v>
      </c>
    </row>
    <row r="1668" spans="1:8" ht="13.5" x14ac:dyDescent="0.25">
      <c r="A1668" s="3">
        <f>TITRES_STAT!B1671</f>
        <v>44740</v>
      </c>
      <c r="B1668" s="5">
        <f>TITRES_STAT!D1671</f>
        <v>3.14</v>
      </c>
      <c r="C1668" s="2">
        <f t="shared" si="150"/>
        <v>2.9000540619828357</v>
      </c>
      <c r="D1668" s="2">
        <f t="shared" si="152"/>
        <v>2.9637708816884034</v>
      </c>
      <c r="E1668" s="2">
        <f t="shared" si="151"/>
        <v>-6.3716819705567751E-2</v>
      </c>
      <c r="F1668" s="2">
        <f t="shared" si="155"/>
        <v>-0.17613881292709058</v>
      </c>
      <c r="G1668" s="2">
        <f t="shared" si="153"/>
        <v>0.11242199322152283</v>
      </c>
      <c r="H1668" s="2" t="str">
        <f t="shared" si="154"/>
        <v>Sell</v>
      </c>
    </row>
    <row r="1669" spans="1:8" ht="13.5" x14ac:dyDescent="0.25">
      <c r="A1669" s="3">
        <f>TITRES_STAT!B1672</f>
        <v>44741</v>
      </c>
      <c r="B1669" s="5">
        <f>TITRES_STAT!D1672</f>
        <v>3.14</v>
      </c>
      <c r="C1669" s="2">
        <f t="shared" si="150"/>
        <v>2.9385072832162455</v>
      </c>
      <c r="D1669" s="2">
        <f t="shared" si="152"/>
        <v>2.9768248904522254</v>
      </c>
      <c r="E1669" s="2">
        <f t="shared" si="151"/>
        <v>-3.8317607235979878E-2</v>
      </c>
      <c r="F1669" s="2">
        <f t="shared" si="155"/>
        <v>-0.14857457178886846</v>
      </c>
      <c r="G1669" s="2">
        <f t="shared" si="153"/>
        <v>0.11025696455288858</v>
      </c>
      <c r="H1669" s="2" t="str">
        <f t="shared" si="154"/>
        <v>Sell</v>
      </c>
    </row>
    <row r="1670" spans="1:8" ht="13.5" x14ac:dyDescent="0.25">
      <c r="A1670" s="3">
        <f>TITRES_STAT!B1673</f>
        <v>44742</v>
      </c>
      <c r="B1670" s="5">
        <f>TITRES_STAT!D1673</f>
        <v>3.14</v>
      </c>
      <c r="C1670" s="2">
        <f t="shared" si="150"/>
        <v>2.9695061627214385</v>
      </c>
      <c r="D1670" s="2">
        <f t="shared" si="152"/>
        <v>2.9889119356039124</v>
      </c>
      <c r="E1670" s="2">
        <f t="shared" si="151"/>
        <v>-1.9405772882473915E-2</v>
      </c>
      <c r="F1670" s="2">
        <f t="shared" si="155"/>
        <v>-0.12274081200758956</v>
      </c>
      <c r="G1670" s="2">
        <f t="shared" si="153"/>
        <v>0.10333503912511564</v>
      </c>
      <c r="H1670" s="2" t="str">
        <f t="shared" si="154"/>
        <v>Sell</v>
      </c>
    </row>
    <row r="1671" spans="1:8" ht="13.5" x14ac:dyDescent="0.25">
      <c r="A1671" s="3">
        <f>TITRES_STAT!B1674</f>
        <v>44743</v>
      </c>
      <c r="B1671" s="5">
        <f>TITRES_STAT!D1674</f>
        <v>3.14</v>
      </c>
      <c r="C1671" s="2">
        <f t="shared" si="150"/>
        <v>2.9972744453796789</v>
      </c>
      <c r="D1671" s="2">
        <f t="shared" si="152"/>
        <v>3.0001036440776967</v>
      </c>
      <c r="E1671" s="2">
        <f t="shared" si="151"/>
        <v>-2.8291986980177874E-3</v>
      </c>
      <c r="F1671" s="2">
        <f t="shared" si="155"/>
        <v>-9.8758489345675216E-2</v>
      </c>
      <c r="G1671" s="2">
        <f t="shared" si="153"/>
        <v>9.5929290647657428E-2</v>
      </c>
      <c r="H1671" s="2" t="str">
        <f t="shared" si="154"/>
        <v>Sell</v>
      </c>
    </row>
    <row r="1672" spans="1:8" ht="13.5" x14ac:dyDescent="0.25">
      <c r="A1672" s="3">
        <f>TITRES_STAT!B1675</f>
        <v>44746</v>
      </c>
      <c r="B1672" s="5">
        <f>TITRES_STAT!D1675</f>
        <v>3.14</v>
      </c>
      <c r="C1672" s="2">
        <f t="shared" si="150"/>
        <v>3.0207706845520361</v>
      </c>
      <c r="D1672" s="2">
        <f t="shared" si="152"/>
        <v>3.0104663371089786</v>
      </c>
      <c r="E1672" s="2">
        <f t="shared" si="151"/>
        <v>1.0304347443057527E-2</v>
      </c>
      <c r="F1672" s="2">
        <f t="shared" si="155"/>
        <v>-7.694592198792867E-2</v>
      </c>
      <c r="G1672" s="2">
        <f t="shared" si="153"/>
        <v>8.7250269430986196E-2</v>
      </c>
      <c r="H1672" s="2" t="str">
        <f t="shared" si="154"/>
        <v>Sell</v>
      </c>
    </row>
    <row r="1673" spans="1:8" ht="13.5" x14ac:dyDescent="0.25">
      <c r="A1673" s="3">
        <f>TITRES_STAT!B1676</f>
        <v>44747</v>
      </c>
      <c r="B1673" s="5">
        <f>TITRES_STAT!D1676</f>
        <v>3.14</v>
      </c>
      <c r="C1673" s="2">
        <f t="shared" si="150"/>
        <v>3.0391136561594152</v>
      </c>
      <c r="D1673" s="2">
        <f t="shared" si="152"/>
        <v>3.0200614232490546</v>
      </c>
      <c r="E1673" s="2">
        <f t="shared" si="151"/>
        <v>1.9052232910360622E-2</v>
      </c>
      <c r="F1673" s="2">
        <f t="shared" si="155"/>
        <v>-5.774629100827082E-2</v>
      </c>
      <c r="G1673" s="2">
        <f t="shared" si="153"/>
        <v>7.6798523918631442E-2</v>
      </c>
      <c r="H1673" s="2" t="str">
        <f t="shared" si="154"/>
        <v>Sell</v>
      </c>
    </row>
    <row r="1674" spans="1:8" ht="13.5" x14ac:dyDescent="0.25">
      <c r="A1674" s="3">
        <f>TITRES_STAT!B1677</f>
        <v>44748</v>
      </c>
      <c r="B1674" s="5">
        <f>TITRES_STAT!D1677</f>
        <v>3.14</v>
      </c>
      <c r="C1674" s="2">
        <f t="shared" si="150"/>
        <v>3.0546346321348898</v>
      </c>
      <c r="D1674" s="2">
        <f t="shared" si="152"/>
        <v>3.0289457622676434</v>
      </c>
      <c r="E1674" s="2">
        <f t="shared" si="151"/>
        <v>2.5688869867246389E-2</v>
      </c>
      <c r="F1674" s="2">
        <f t="shared" si="155"/>
        <v>-4.1059258833167384E-2</v>
      </c>
      <c r="G1674" s="2">
        <f t="shared" si="153"/>
        <v>6.6748128700413772E-2</v>
      </c>
      <c r="H1674" s="2" t="str">
        <f t="shared" si="154"/>
        <v>Sell</v>
      </c>
    </row>
    <row r="1675" spans="1:8" ht="13.5" x14ac:dyDescent="0.25">
      <c r="A1675" s="3">
        <f>TITRES_STAT!B1678</f>
        <v>44749</v>
      </c>
      <c r="B1675" s="5">
        <f>TITRES_STAT!D1678</f>
        <v>3.14</v>
      </c>
      <c r="C1675" s="2">
        <f t="shared" si="150"/>
        <v>3.067767765652599</v>
      </c>
      <c r="D1675" s="2">
        <f t="shared" si="152"/>
        <v>3.0371720020996698</v>
      </c>
      <c r="E1675" s="2">
        <f t="shared" si="151"/>
        <v>3.0595763552929256E-2</v>
      </c>
      <c r="F1675" s="2">
        <f t="shared" si="155"/>
        <v>-2.6728254355948056E-2</v>
      </c>
      <c r="G1675" s="2">
        <f t="shared" si="153"/>
        <v>5.7324017908877312E-2</v>
      </c>
      <c r="H1675" s="2" t="str">
        <f t="shared" si="154"/>
        <v>Sell</v>
      </c>
    </row>
    <row r="1676" spans="1:8" ht="13.5" x14ac:dyDescent="0.25">
      <c r="A1676" s="3">
        <f>TITRES_STAT!B1679</f>
        <v>44750</v>
      </c>
      <c r="B1676" s="5">
        <f>TITRES_STAT!D1679</f>
        <v>3.14</v>
      </c>
      <c r="C1676" s="2">
        <f t="shared" si="150"/>
        <v>3.0804188786291222</v>
      </c>
      <c r="D1676" s="2">
        <f t="shared" si="152"/>
        <v>3.0447888908330278</v>
      </c>
      <c r="E1676" s="2">
        <f t="shared" si="151"/>
        <v>3.5629987796094387E-2</v>
      </c>
      <c r="F1676" s="2">
        <f t="shared" si="155"/>
        <v>-1.4256605925539567E-2</v>
      </c>
      <c r="G1676" s="2">
        <f t="shared" si="153"/>
        <v>4.9886593721633954E-2</v>
      </c>
      <c r="H1676" s="2" t="str">
        <f t="shared" si="154"/>
        <v>Sell</v>
      </c>
    </row>
    <row r="1677" spans="1:8" ht="13.5" x14ac:dyDescent="0.25">
      <c r="A1677" s="3">
        <f>TITRES_STAT!B1680</f>
        <v>44753</v>
      </c>
      <c r="B1677" s="5">
        <f>TITRES_STAT!D1680</f>
        <v>3.14</v>
      </c>
      <c r="C1677" s="2">
        <f t="shared" si="150"/>
        <v>3.0895852049938726</v>
      </c>
      <c r="D1677" s="2">
        <f t="shared" si="152"/>
        <v>3.0518415655861371</v>
      </c>
      <c r="E1677" s="2">
        <f t="shared" si="151"/>
        <v>3.7743639407735508E-2</v>
      </c>
      <c r="F1677" s="2">
        <f t="shared" si="155"/>
        <v>-3.8565568588845535E-3</v>
      </c>
      <c r="G1677" s="2">
        <f t="shared" si="153"/>
        <v>4.1600196266620058E-2</v>
      </c>
      <c r="H1677" s="2" t="str">
        <f t="shared" si="154"/>
        <v>Sell</v>
      </c>
    </row>
    <row r="1678" spans="1:8" ht="13.5" x14ac:dyDescent="0.25">
      <c r="A1678" s="3">
        <f>TITRES_STAT!B1681</f>
        <v>44754</v>
      </c>
      <c r="B1678" s="5">
        <f>TITRES_STAT!D1681</f>
        <v>3.14</v>
      </c>
      <c r="C1678" s="2">
        <f t="shared" si="150"/>
        <v>3.0973413273025074</v>
      </c>
      <c r="D1678" s="2">
        <f t="shared" si="152"/>
        <v>3.0583718199871641</v>
      </c>
      <c r="E1678" s="2">
        <f t="shared" si="151"/>
        <v>3.8969507315343321E-2</v>
      </c>
      <c r="F1678" s="2">
        <f t="shared" si="155"/>
        <v>4.708655975961022E-3</v>
      </c>
      <c r="G1678" s="2">
        <f t="shared" si="153"/>
        <v>3.4260851339382302E-2</v>
      </c>
      <c r="H1678" s="2" t="str">
        <f t="shared" si="154"/>
        <v>Sell</v>
      </c>
    </row>
    <row r="1679" spans="1:8" ht="13.5" x14ac:dyDescent="0.25">
      <c r="A1679" s="3">
        <f>TITRES_STAT!B1682</f>
        <v>44755</v>
      </c>
      <c r="B1679" s="5">
        <f>TITRES_STAT!D1682</f>
        <v>3.14</v>
      </c>
      <c r="C1679" s="2">
        <f t="shared" ref="C1679:C1742" si="156">$C$4*B1669+C1678*(1-$C$4)</f>
        <v>3.1039042000251986</v>
      </c>
      <c r="D1679" s="2">
        <f t="shared" si="152"/>
        <v>3.0644183518399668</v>
      </c>
      <c r="E1679" s="2">
        <f t="shared" si="151"/>
        <v>3.948584818523182E-2</v>
      </c>
      <c r="F1679" s="2">
        <f t="shared" si="155"/>
        <v>1.1664094417815182E-2</v>
      </c>
      <c r="G1679" s="2">
        <f t="shared" si="153"/>
        <v>2.7821753767416638E-2</v>
      </c>
      <c r="H1679" s="2" t="str">
        <f t="shared" si="154"/>
        <v>Sell</v>
      </c>
    </row>
    <row r="1680" spans="1:8" ht="13.5" x14ac:dyDescent="0.25">
      <c r="A1680" s="3">
        <f>TITRES_STAT!B1683</f>
        <v>44756</v>
      </c>
      <c r="B1680" s="5">
        <f>TITRES_STAT!D1683</f>
        <v>3.14</v>
      </c>
      <c r="C1680" s="2">
        <f t="shared" si="156"/>
        <v>3.1094574000213218</v>
      </c>
      <c r="D1680" s="2">
        <f t="shared" si="152"/>
        <v>3.0700169924444136</v>
      </c>
      <c r="E1680" s="2">
        <f t="shared" si="151"/>
        <v>3.9440407576908143E-2</v>
      </c>
      <c r="F1680" s="2">
        <f t="shared" si="155"/>
        <v>1.7219357049633774E-2</v>
      </c>
      <c r="G1680" s="2">
        <f t="shared" si="153"/>
        <v>2.2221050527274369E-2</v>
      </c>
      <c r="H1680" s="2" t="str">
        <f t="shared" si="154"/>
        <v>Sell</v>
      </c>
    </row>
    <row r="1681" spans="1:8" ht="13.5" x14ac:dyDescent="0.25">
      <c r="A1681" s="3">
        <f>TITRES_STAT!B1684</f>
        <v>44757</v>
      </c>
      <c r="B1681" s="5">
        <f>TITRES_STAT!D1684</f>
        <v>3</v>
      </c>
      <c r="C1681" s="2">
        <f t="shared" si="156"/>
        <v>3.114156261556503</v>
      </c>
      <c r="D1681" s="2">
        <f t="shared" si="152"/>
        <v>3.0648305485596423</v>
      </c>
      <c r="E1681" s="2">
        <f t="shared" si="151"/>
        <v>4.9325712996860727E-2</v>
      </c>
      <c r="F1681" s="2">
        <f t="shared" si="155"/>
        <v>2.3640628239079167E-2</v>
      </c>
      <c r="G1681" s="2">
        <f t="shared" si="153"/>
        <v>2.568508475778156E-2</v>
      </c>
      <c r="H1681" s="2" t="str">
        <f t="shared" si="154"/>
        <v>Sell</v>
      </c>
    </row>
    <row r="1682" spans="1:8" ht="13.5" x14ac:dyDescent="0.25">
      <c r="A1682" s="3">
        <f>TITRES_STAT!B1685</f>
        <v>44760</v>
      </c>
      <c r="B1682" s="5">
        <f>TITRES_STAT!D1685</f>
        <v>2.87</v>
      </c>
      <c r="C1682" s="2">
        <f t="shared" si="156"/>
        <v>3.1181322213170408</v>
      </c>
      <c r="D1682" s="2">
        <f t="shared" si="152"/>
        <v>3.0503986560737428</v>
      </c>
      <c r="E1682" s="2">
        <f t="shared" si="151"/>
        <v>6.7733565243297988E-2</v>
      </c>
      <c r="F1682" s="2">
        <f t="shared" si="155"/>
        <v>3.2459215639922934E-2</v>
      </c>
      <c r="G1682" s="2">
        <f t="shared" si="153"/>
        <v>3.5274349603375055E-2</v>
      </c>
      <c r="H1682" s="2" t="str">
        <f t="shared" si="154"/>
        <v>Sell</v>
      </c>
    </row>
    <row r="1683" spans="1:8" ht="13.5" x14ac:dyDescent="0.25">
      <c r="A1683" s="3">
        <f>TITRES_STAT!B1686</f>
        <v>44761</v>
      </c>
      <c r="B1683" s="5">
        <f>TITRES_STAT!D1686</f>
        <v>2.75</v>
      </c>
      <c r="C1683" s="2">
        <f t="shared" si="156"/>
        <v>3.121496494960573</v>
      </c>
      <c r="D1683" s="2">
        <f t="shared" si="152"/>
        <v>3.0281469037719839</v>
      </c>
      <c r="E1683" s="2">
        <f t="shared" si="151"/>
        <v>9.3349591188589098E-2</v>
      </c>
      <c r="F1683" s="2">
        <f t="shared" si="155"/>
        <v>4.4637290749656167E-2</v>
      </c>
      <c r="G1683" s="2">
        <f t="shared" si="153"/>
        <v>4.8712300438932932E-2</v>
      </c>
      <c r="H1683" s="2" t="str">
        <f t="shared" si="154"/>
        <v>Sell</v>
      </c>
    </row>
    <row r="1684" spans="1:8" ht="13.5" x14ac:dyDescent="0.25">
      <c r="A1684" s="3">
        <f>TITRES_STAT!B1687</f>
        <v>44762</v>
      </c>
      <c r="B1684" s="5">
        <f>TITRES_STAT!D1687</f>
        <v>2.63</v>
      </c>
      <c r="C1684" s="2">
        <f t="shared" si="156"/>
        <v>3.1243431880435617</v>
      </c>
      <c r="D1684" s="2">
        <f t="shared" si="152"/>
        <v>2.9986545405296146</v>
      </c>
      <c r="E1684" s="2">
        <f t="shared" si="151"/>
        <v>0.12568864751394715</v>
      </c>
      <c r="F1684" s="2">
        <f t="shared" si="155"/>
        <v>6.0847562102514366E-2</v>
      </c>
      <c r="G1684" s="2">
        <f t="shared" si="153"/>
        <v>6.4841085411432783E-2</v>
      </c>
      <c r="H1684" s="2" t="str">
        <f t="shared" si="154"/>
        <v>Sell</v>
      </c>
    </row>
    <row r="1685" spans="1:8" ht="13.5" x14ac:dyDescent="0.25">
      <c r="A1685" s="3">
        <f>TITRES_STAT!B1688</f>
        <v>44763</v>
      </c>
      <c r="B1685" s="5">
        <f>TITRES_STAT!D1688</f>
        <v>2.52</v>
      </c>
      <c r="C1685" s="2">
        <f t="shared" si="156"/>
        <v>3.126751928344552</v>
      </c>
      <c r="D1685" s="2">
        <f t="shared" si="152"/>
        <v>2.963198648638532</v>
      </c>
      <c r="E1685" s="2">
        <f t="shared" si="151"/>
        <v>0.16355327970601996</v>
      </c>
      <c r="F1685" s="2">
        <f t="shared" si="155"/>
        <v>8.1388705623215485E-2</v>
      </c>
      <c r="G1685" s="2">
        <f t="shared" si="153"/>
        <v>8.2164574082804476E-2</v>
      </c>
      <c r="H1685" s="2" t="str">
        <f t="shared" si="154"/>
        <v>Sell</v>
      </c>
    </row>
    <row r="1686" spans="1:8" ht="13.5" x14ac:dyDescent="0.25">
      <c r="A1686" s="3">
        <f>TITRES_STAT!B1689</f>
        <v>44764</v>
      </c>
      <c r="B1686" s="5">
        <f>TITRES_STAT!D1689</f>
        <v>2.5</v>
      </c>
      <c r="C1686" s="2">
        <f t="shared" si="156"/>
        <v>3.1287900932146209</v>
      </c>
      <c r="D1686" s="2">
        <f t="shared" si="152"/>
        <v>2.9288876376282702</v>
      </c>
      <c r="E1686" s="2">
        <f t="shared" si="151"/>
        <v>0.19990245558635067</v>
      </c>
      <c r="F1686" s="2">
        <f t="shared" si="155"/>
        <v>0.10509145561584252</v>
      </c>
      <c r="G1686" s="2">
        <f t="shared" si="153"/>
        <v>9.4810999970508153E-2</v>
      </c>
      <c r="H1686" s="2" t="str">
        <f t="shared" si="154"/>
        <v>Sell</v>
      </c>
    </row>
    <row r="1687" spans="1:8" ht="13.5" x14ac:dyDescent="0.25">
      <c r="A1687" s="3">
        <f>TITRES_STAT!B1690</f>
        <v>44768</v>
      </c>
      <c r="B1687" s="5">
        <f>TITRES_STAT!D1690</f>
        <v>2.61</v>
      </c>
      <c r="C1687" s="2">
        <f t="shared" si="156"/>
        <v>3.1305146942585251</v>
      </c>
      <c r="D1687" s="2">
        <f t="shared" si="152"/>
        <v>2.9052663311372871</v>
      </c>
      <c r="E1687" s="2">
        <f t="shared" si="151"/>
        <v>0.22524836312123808</v>
      </c>
      <c r="F1687" s="2">
        <f t="shared" si="155"/>
        <v>0.12912283711692163</v>
      </c>
      <c r="G1687" s="2">
        <f t="shared" si="153"/>
        <v>9.6125526004316453E-2</v>
      </c>
      <c r="H1687" s="2" t="str">
        <f t="shared" si="154"/>
        <v>Sell</v>
      </c>
    </row>
    <row r="1688" spans="1:8" ht="13.5" x14ac:dyDescent="0.25">
      <c r="A1688" s="3">
        <f>TITRES_STAT!B1691</f>
        <v>44769</v>
      </c>
      <c r="B1688" s="5">
        <f>TITRES_STAT!D1691</f>
        <v>2.72</v>
      </c>
      <c r="C1688" s="2">
        <f t="shared" si="156"/>
        <v>3.1319739720649058</v>
      </c>
      <c r="D1688" s="2">
        <f t="shared" si="152"/>
        <v>2.891542899201192</v>
      </c>
      <c r="E1688" s="2">
        <f t="shared" si="151"/>
        <v>0.24043107286371379</v>
      </c>
      <c r="F1688" s="2">
        <f t="shared" si="155"/>
        <v>0.15138448426628007</v>
      </c>
      <c r="G1688" s="2">
        <f t="shared" si="153"/>
        <v>8.9046588597433723E-2</v>
      </c>
      <c r="H1688" s="2" t="str">
        <f t="shared" si="154"/>
        <v>Sell</v>
      </c>
    </row>
    <row r="1689" spans="1:8" ht="13.5" x14ac:dyDescent="0.25">
      <c r="A1689" s="3">
        <f>TITRES_STAT!B1692</f>
        <v>44770</v>
      </c>
      <c r="B1689" s="5">
        <f>TITRES_STAT!D1692</f>
        <v>2.84</v>
      </c>
      <c r="C1689" s="2">
        <f t="shared" si="156"/>
        <v>3.1332087455933815</v>
      </c>
      <c r="D1689" s="2">
        <f t="shared" si="152"/>
        <v>2.8877249066677706</v>
      </c>
      <c r="E1689" s="2">
        <f t="shared" si="151"/>
        <v>0.24548383892561088</v>
      </c>
      <c r="F1689" s="2">
        <f t="shared" si="155"/>
        <v>0.17020435519814625</v>
      </c>
      <c r="G1689" s="2">
        <f t="shared" si="153"/>
        <v>7.5279483727464624E-2</v>
      </c>
      <c r="H1689" s="2" t="str">
        <f t="shared" si="154"/>
        <v>Sell</v>
      </c>
    </row>
    <row r="1690" spans="1:8" ht="13.5" x14ac:dyDescent="0.25">
      <c r="A1690" s="3">
        <f>TITRES_STAT!B1693</f>
        <v>44771</v>
      </c>
      <c r="B1690" s="5">
        <f>TITRES_STAT!D1693</f>
        <v>2.96</v>
      </c>
      <c r="C1690" s="2">
        <f t="shared" si="156"/>
        <v>3.1342535539636303</v>
      </c>
      <c r="D1690" s="2">
        <f t="shared" si="152"/>
        <v>2.8930786172849725</v>
      </c>
      <c r="E1690" s="2">
        <f t="shared" si="151"/>
        <v>0.24117493667865775</v>
      </c>
      <c r="F1690" s="2">
        <f t="shared" si="155"/>
        <v>0.18439847149424857</v>
      </c>
      <c r="G1690" s="2">
        <f t="shared" si="153"/>
        <v>5.6776465184409181E-2</v>
      </c>
      <c r="H1690" s="2" t="str">
        <f t="shared" si="154"/>
        <v>Sell</v>
      </c>
    </row>
    <row r="1691" spans="1:8" ht="13.5" x14ac:dyDescent="0.25">
      <c r="A1691" s="3">
        <f>TITRES_STAT!B1694</f>
        <v>44774</v>
      </c>
      <c r="B1691" s="5">
        <f>TITRES_STAT!D1694</f>
        <v>3.09</v>
      </c>
      <c r="C1691" s="2">
        <f t="shared" si="156"/>
        <v>3.1135991610461486</v>
      </c>
      <c r="D1691" s="2">
        <f t="shared" si="152"/>
        <v>2.9076653863749744</v>
      </c>
      <c r="E1691" s="2">
        <f t="shared" si="151"/>
        <v>0.20593377467117424</v>
      </c>
      <c r="F1691" s="2">
        <f t="shared" si="155"/>
        <v>0.1887055321296337</v>
      </c>
      <c r="G1691" s="2">
        <f t="shared" si="153"/>
        <v>1.7228242541540539E-2</v>
      </c>
      <c r="H1691" s="2" t="str">
        <f t="shared" si="154"/>
        <v>Sell</v>
      </c>
    </row>
    <row r="1692" spans="1:8" ht="13.5" x14ac:dyDescent="0.25">
      <c r="A1692" s="3">
        <f>TITRES_STAT!B1695</f>
        <v>44775</v>
      </c>
      <c r="B1692" s="5">
        <f>TITRES_STAT!D1695</f>
        <v>3.13</v>
      </c>
      <c r="C1692" s="2">
        <f t="shared" si="156"/>
        <v>3.0761223670390487</v>
      </c>
      <c r="D1692" s="2">
        <f t="shared" si="152"/>
        <v>2.9241346170138653</v>
      </c>
      <c r="E1692" s="2">
        <f t="shared" ref="E1692:E1755" si="157">C1692-D1692</f>
        <v>0.15198775002518339</v>
      </c>
      <c r="F1692" s="2">
        <f t="shared" si="155"/>
        <v>0.18136197570874366</v>
      </c>
      <c r="G1692" s="2">
        <f t="shared" si="153"/>
        <v>-2.9374225683560268E-2</v>
      </c>
      <c r="H1692" s="2" t="str">
        <f t="shared" si="154"/>
        <v>Hold</v>
      </c>
    </row>
    <row r="1693" spans="1:8" ht="13.5" x14ac:dyDescent="0.25">
      <c r="A1693" s="3">
        <f>TITRES_STAT!B1696</f>
        <v>44776</v>
      </c>
      <c r="B1693" s="5">
        <f>TITRES_STAT!D1696</f>
        <v>3.15</v>
      </c>
      <c r="C1693" s="2">
        <f t="shared" si="156"/>
        <v>3.0259496951868874</v>
      </c>
      <c r="D1693" s="2">
        <f t="shared" ref="D1693:D1756" si="158">$D$4*B1693+(1-$D$4)*D1692</f>
        <v>2.9408653861239493</v>
      </c>
      <c r="E1693" s="2">
        <f t="shared" si="157"/>
        <v>8.5084309062938068E-2</v>
      </c>
      <c r="F1693" s="2">
        <f t="shared" si="155"/>
        <v>0.16210644237958252</v>
      </c>
      <c r="G1693" s="2">
        <f t="shared" si="153"/>
        <v>-7.7022133316644453E-2</v>
      </c>
      <c r="H1693" s="2" t="str">
        <f t="shared" si="154"/>
        <v>Hold</v>
      </c>
    </row>
    <row r="1694" spans="1:8" ht="13.5" x14ac:dyDescent="0.25">
      <c r="A1694" s="3">
        <f>TITRES_STAT!B1697</f>
        <v>44777</v>
      </c>
      <c r="B1694" s="5">
        <f>TITRES_STAT!D1697</f>
        <v>3.15</v>
      </c>
      <c r="C1694" s="2">
        <f t="shared" si="156"/>
        <v>2.9650343574658278</v>
      </c>
      <c r="D1694" s="2">
        <f t="shared" si="158"/>
        <v>2.9563568390036568</v>
      </c>
      <c r="E1694" s="2">
        <f t="shared" si="157"/>
        <v>8.6775184621710189E-3</v>
      </c>
      <c r="F1694" s="2">
        <f t="shared" si="155"/>
        <v>0.13142065759610022</v>
      </c>
      <c r="G1694" s="2">
        <f t="shared" si="153"/>
        <v>-0.1227431391339292</v>
      </c>
      <c r="H1694" s="2" t="str">
        <f t="shared" si="154"/>
        <v>Hold</v>
      </c>
    </row>
    <row r="1695" spans="1:8" ht="13.5" x14ac:dyDescent="0.25">
      <c r="A1695" s="3">
        <f>TITRES_STAT!B1698</f>
        <v>44778</v>
      </c>
      <c r="B1695" s="5">
        <f>TITRES_STAT!D1698</f>
        <v>3.15</v>
      </c>
      <c r="C1695" s="2">
        <f t="shared" si="156"/>
        <v>2.8965675332403156</v>
      </c>
      <c r="D1695" s="2">
        <f t="shared" si="158"/>
        <v>2.9707007768552378</v>
      </c>
      <c r="E1695" s="2">
        <f t="shared" si="157"/>
        <v>-7.413324361492224E-2</v>
      </c>
      <c r="F1695" s="2">
        <f t="shared" si="155"/>
        <v>9.0309877353895729E-2</v>
      </c>
      <c r="G1695" s="2">
        <f t="shared" si="153"/>
        <v>-0.16444312096881797</v>
      </c>
      <c r="H1695" s="2" t="str">
        <f t="shared" si="154"/>
        <v>Hold</v>
      </c>
    </row>
    <row r="1696" spans="1:8" ht="13.5" x14ac:dyDescent="0.25">
      <c r="A1696" s="3">
        <f>TITRES_STAT!B1699</f>
        <v>44781</v>
      </c>
      <c r="B1696" s="5">
        <f>TITRES_STAT!D1699</f>
        <v>3.15</v>
      </c>
      <c r="C1696" s="2">
        <f t="shared" si="156"/>
        <v>2.835557143511036</v>
      </c>
      <c r="D1696" s="2">
        <f t="shared" si="158"/>
        <v>2.9839822007918868</v>
      </c>
      <c r="E1696" s="2">
        <f t="shared" si="157"/>
        <v>-0.14842505728085076</v>
      </c>
      <c r="F1696" s="2">
        <f t="shared" si="155"/>
        <v>4.2562890426946429E-2</v>
      </c>
      <c r="G1696" s="2">
        <f t="shared" si="153"/>
        <v>-0.1909879477077972</v>
      </c>
      <c r="H1696" s="2" t="str">
        <f t="shared" si="154"/>
        <v>Hold</v>
      </c>
    </row>
    <row r="1697" spans="1:8" ht="13.5" x14ac:dyDescent="0.25">
      <c r="A1697" s="3">
        <f>TITRES_STAT!B1700</f>
        <v>44782</v>
      </c>
      <c r="B1697" s="5">
        <f>TITRES_STAT!D1700</f>
        <v>3.15</v>
      </c>
      <c r="C1697" s="2">
        <f t="shared" si="156"/>
        <v>2.8008560445093384</v>
      </c>
      <c r="D1697" s="2">
        <f t="shared" si="158"/>
        <v>2.9962798155480432</v>
      </c>
      <c r="E1697" s="2">
        <f t="shared" si="157"/>
        <v>-0.19542377103870479</v>
      </c>
      <c r="F1697" s="2">
        <f t="shared" si="155"/>
        <v>-5.0344418661838197E-3</v>
      </c>
      <c r="G1697" s="2">
        <f t="shared" si="153"/>
        <v>-0.19038932917252097</v>
      </c>
      <c r="H1697" s="2" t="str">
        <f t="shared" si="154"/>
        <v>Hold</v>
      </c>
    </row>
    <row r="1698" spans="1:8" ht="13.5" x14ac:dyDescent="0.25">
      <c r="A1698" s="3">
        <f>TITRES_STAT!B1701</f>
        <v>44783</v>
      </c>
      <c r="B1698" s="5">
        <f>TITRES_STAT!D1701</f>
        <v>3.15</v>
      </c>
      <c r="C1698" s="2">
        <f t="shared" si="156"/>
        <v>2.7884166530463634</v>
      </c>
      <c r="D1698" s="2">
        <f t="shared" si="158"/>
        <v>3.0076664958778179</v>
      </c>
      <c r="E1698" s="2">
        <f t="shared" si="157"/>
        <v>-0.21924984283145443</v>
      </c>
      <c r="F1698" s="2">
        <f t="shared" si="155"/>
        <v>-4.7877522059237947E-2</v>
      </c>
      <c r="G1698" s="2">
        <f t="shared" si="153"/>
        <v>-0.17137232077221648</v>
      </c>
      <c r="H1698" s="2" t="str">
        <f t="shared" si="154"/>
        <v>Hold</v>
      </c>
    </row>
    <row r="1699" spans="1:8" ht="13.5" x14ac:dyDescent="0.25">
      <c r="A1699" s="3">
        <f>TITRES_STAT!B1702</f>
        <v>44784</v>
      </c>
      <c r="B1699" s="5">
        <f>TITRES_STAT!D1702</f>
        <v>3.15</v>
      </c>
      <c r="C1699" s="2">
        <f t="shared" si="156"/>
        <v>2.7963525525776922</v>
      </c>
      <c r="D1699" s="2">
        <f t="shared" si="158"/>
        <v>3.0182097184053869</v>
      </c>
      <c r="E1699" s="2">
        <f t="shared" si="157"/>
        <v>-0.22185716582769466</v>
      </c>
      <c r="F1699" s="2">
        <f t="shared" si="155"/>
        <v>-8.2673450812929289E-2</v>
      </c>
      <c r="G1699" s="2">
        <f t="shared" si="153"/>
        <v>-0.13918371501476537</v>
      </c>
      <c r="H1699" s="2" t="str">
        <f t="shared" si="154"/>
        <v>Hold</v>
      </c>
    </row>
    <row r="1700" spans="1:8" ht="13.5" x14ac:dyDescent="0.25">
      <c r="A1700" s="3">
        <f>TITRES_STAT!B1703</f>
        <v>44785</v>
      </c>
      <c r="B1700" s="5">
        <f>TITRES_STAT!D1703</f>
        <v>3.15</v>
      </c>
      <c r="C1700" s="2">
        <f t="shared" si="156"/>
        <v>2.821529082950355</v>
      </c>
      <c r="D1700" s="2">
        <f t="shared" si="158"/>
        <v>3.0279719614864695</v>
      </c>
      <c r="E1700" s="2">
        <f t="shared" si="157"/>
        <v>-0.20644287853611454</v>
      </c>
      <c r="F1700" s="2">
        <f t="shared" si="155"/>
        <v>-0.10742733635756635</v>
      </c>
      <c r="G1700" s="2">
        <f t="shared" ref="G1700:G1763" si="159">E1700-F1700</f>
        <v>-9.9015542178548188E-2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44788</v>
      </c>
      <c r="B1701" s="5">
        <f>TITRES_STAT!D1704</f>
        <v>3.15</v>
      </c>
      <c r="C1701" s="2">
        <f t="shared" si="156"/>
        <v>2.8628323009579923</v>
      </c>
      <c r="D1701" s="2">
        <f t="shared" si="158"/>
        <v>3.0370110754504349</v>
      </c>
      <c r="E1701" s="2">
        <f t="shared" si="157"/>
        <v>-0.17417877449244257</v>
      </c>
      <c r="F1701" s="2">
        <f t="shared" ref="F1701:F1764" si="161">(E1701*(2/(10)))+((1-(2/10))*F1700)</f>
        <v>-0.1207776239845416</v>
      </c>
      <c r="G1701" s="2">
        <f t="shared" si="159"/>
        <v>-5.3401150507900966E-2</v>
      </c>
      <c r="H1701" s="2" t="str">
        <f t="shared" si="160"/>
        <v>Hold</v>
      </c>
    </row>
    <row r="1702" spans="1:8" ht="13.5" x14ac:dyDescent="0.25">
      <c r="A1702" s="3">
        <f>TITRES_STAT!B1705</f>
        <v>44789</v>
      </c>
      <c r="B1702" s="5">
        <f>TITRES_STAT!D1705</f>
        <v>3.15</v>
      </c>
      <c r="C1702" s="2">
        <f t="shared" si="156"/>
        <v>2.9039350238875321</v>
      </c>
      <c r="D1702" s="2">
        <f t="shared" si="158"/>
        <v>3.0453806254170694</v>
      </c>
      <c r="E1702" s="2">
        <f t="shared" si="157"/>
        <v>-0.14144560152953733</v>
      </c>
      <c r="F1702" s="2">
        <f t="shared" si="161"/>
        <v>-0.12491121949354075</v>
      </c>
      <c r="G1702" s="2">
        <f t="shared" si="159"/>
        <v>-1.6534382035996581E-2</v>
      </c>
      <c r="H1702" s="2" t="str">
        <f t="shared" si="160"/>
        <v>Hold</v>
      </c>
    </row>
    <row r="1703" spans="1:8" ht="13.5" x14ac:dyDescent="0.25">
      <c r="A1703" s="3">
        <f>TITRES_STAT!B1706</f>
        <v>44790</v>
      </c>
      <c r="B1703" s="5">
        <f>TITRES_STAT!D1706</f>
        <v>3.15</v>
      </c>
      <c r="C1703" s="2">
        <f t="shared" si="156"/>
        <v>2.9417911740586811</v>
      </c>
      <c r="D1703" s="2">
        <f t="shared" si="158"/>
        <v>3.0531302087195087</v>
      </c>
      <c r="E1703" s="2">
        <f t="shared" si="157"/>
        <v>-0.11133903466082762</v>
      </c>
      <c r="F1703" s="2">
        <f t="shared" si="161"/>
        <v>-0.12219678252699813</v>
      </c>
      <c r="G1703" s="2">
        <f t="shared" si="159"/>
        <v>1.0857747866170511E-2</v>
      </c>
      <c r="H1703" s="2" t="str">
        <f t="shared" si="160"/>
        <v>Sell</v>
      </c>
    </row>
    <row r="1704" spans="1:8" ht="13.5" x14ac:dyDescent="0.25">
      <c r="A1704" s="3">
        <f>TITRES_STAT!B1707</f>
        <v>44791</v>
      </c>
      <c r="B1704" s="5">
        <f>TITRES_STAT!D1707</f>
        <v>3.15</v>
      </c>
      <c r="C1704" s="2">
        <f t="shared" si="156"/>
        <v>2.9738233011265764</v>
      </c>
      <c r="D1704" s="2">
        <f t="shared" si="158"/>
        <v>3.0603057488143599</v>
      </c>
      <c r="E1704" s="2">
        <f t="shared" si="157"/>
        <v>-8.6482447687783459E-2</v>
      </c>
      <c r="F1704" s="2">
        <f t="shared" si="161"/>
        <v>-0.1150539155591552</v>
      </c>
      <c r="G1704" s="2">
        <f t="shared" si="159"/>
        <v>2.8571467871371742E-2</v>
      </c>
      <c r="H1704" s="2" t="str">
        <f t="shared" si="160"/>
        <v>Sell</v>
      </c>
    </row>
    <row r="1705" spans="1:8" ht="13.5" x14ac:dyDescent="0.25">
      <c r="A1705" s="3">
        <f>TITRES_STAT!B1708</f>
        <v>44792</v>
      </c>
      <c r="B1705" s="5">
        <f>TITRES_STAT!D1708</f>
        <v>3.15</v>
      </c>
      <c r="C1705" s="2">
        <f t="shared" si="156"/>
        <v>3.0009274086455648</v>
      </c>
      <c r="D1705" s="2">
        <f t="shared" si="158"/>
        <v>3.0669497674207036</v>
      </c>
      <c r="E1705" s="2">
        <f t="shared" si="157"/>
        <v>-6.6022358775138734E-2</v>
      </c>
      <c r="F1705" s="2">
        <f t="shared" si="161"/>
        <v>-0.10524760420235191</v>
      </c>
      <c r="G1705" s="2">
        <f t="shared" si="159"/>
        <v>3.9225245427213173E-2</v>
      </c>
      <c r="H1705" s="2" t="str">
        <f t="shared" si="160"/>
        <v>Sell</v>
      </c>
    </row>
    <row r="1706" spans="1:8" ht="13.5" x14ac:dyDescent="0.25">
      <c r="A1706" s="3">
        <f>TITRES_STAT!B1709</f>
        <v>44795</v>
      </c>
      <c r="B1706" s="5">
        <f>TITRES_STAT!D1709</f>
        <v>3.15</v>
      </c>
      <c r="C1706" s="2">
        <f t="shared" si="156"/>
        <v>3.0238616534693241</v>
      </c>
      <c r="D1706" s="2">
        <f t="shared" si="158"/>
        <v>3.0731016365006516</v>
      </c>
      <c r="E1706" s="2">
        <f t="shared" si="157"/>
        <v>-4.9239983031327483E-2</v>
      </c>
      <c r="F1706" s="2">
        <f t="shared" si="161"/>
        <v>-9.4046079968147026E-2</v>
      </c>
      <c r="G1706" s="2">
        <f t="shared" si="159"/>
        <v>4.4806096936819542E-2</v>
      </c>
      <c r="H1706" s="2" t="str">
        <f t="shared" si="160"/>
        <v>Sell</v>
      </c>
    </row>
    <row r="1707" spans="1:8" ht="13.5" x14ac:dyDescent="0.25">
      <c r="A1707" s="3">
        <f>TITRES_STAT!B1710</f>
        <v>44796</v>
      </c>
      <c r="B1707" s="5">
        <f>TITRES_STAT!D1710</f>
        <v>3.15</v>
      </c>
      <c r="C1707" s="2">
        <f t="shared" si="156"/>
        <v>3.0432675529355819</v>
      </c>
      <c r="D1707" s="2">
        <f t="shared" si="158"/>
        <v>3.0787978115746775</v>
      </c>
      <c r="E1707" s="2">
        <f t="shared" si="157"/>
        <v>-3.5530258639095536E-2</v>
      </c>
      <c r="F1707" s="2">
        <f t="shared" si="161"/>
        <v>-8.2342915702336733E-2</v>
      </c>
      <c r="G1707" s="2">
        <f t="shared" si="159"/>
        <v>4.6812657063241198E-2</v>
      </c>
      <c r="H1707" s="2" t="str">
        <f t="shared" si="160"/>
        <v>Sell</v>
      </c>
    </row>
    <row r="1708" spans="1:8" ht="13.5" x14ac:dyDescent="0.25">
      <c r="A1708" s="3">
        <f>TITRES_STAT!B1711</f>
        <v>44797</v>
      </c>
      <c r="B1708" s="5">
        <f>TITRES_STAT!D1711</f>
        <v>3.15</v>
      </c>
      <c r="C1708" s="2">
        <f t="shared" si="156"/>
        <v>3.0596879294070307</v>
      </c>
      <c r="D1708" s="2">
        <f t="shared" si="158"/>
        <v>3.0840720477543311</v>
      </c>
      <c r="E1708" s="2">
        <f t="shared" si="157"/>
        <v>-2.4384118347300365E-2</v>
      </c>
      <c r="F1708" s="2">
        <f t="shared" si="161"/>
        <v>-7.0751156231329465E-2</v>
      </c>
      <c r="G1708" s="2">
        <f t="shared" si="159"/>
        <v>4.63670378840291E-2</v>
      </c>
      <c r="H1708" s="2" t="str">
        <f t="shared" si="160"/>
        <v>Sell</v>
      </c>
    </row>
    <row r="1709" spans="1:8" ht="13.5" x14ac:dyDescent="0.25">
      <c r="A1709" s="3">
        <f>TITRES_STAT!B1712</f>
        <v>44798</v>
      </c>
      <c r="B1709" s="5">
        <f>TITRES_STAT!D1712</f>
        <v>3.15</v>
      </c>
      <c r="C1709" s="2">
        <f t="shared" si="156"/>
        <v>3.0735820941136414</v>
      </c>
      <c r="D1709" s="2">
        <f t="shared" si="158"/>
        <v>3.0889555997725289</v>
      </c>
      <c r="E1709" s="2">
        <f t="shared" si="157"/>
        <v>-1.537350565888751E-2</v>
      </c>
      <c r="F1709" s="2">
        <f t="shared" si="161"/>
        <v>-5.9675626116841081E-2</v>
      </c>
      <c r="G1709" s="2">
        <f t="shared" si="159"/>
        <v>4.4302120457953571E-2</v>
      </c>
      <c r="H1709" s="2" t="str">
        <f t="shared" si="160"/>
        <v>Sell</v>
      </c>
    </row>
    <row r="1710" spans="1:8" ht="13.5" x14ac:dyDescent="0.25">
      <c r="A1710" s="3">
        <f>TITRES_STAT!B1713</f>
        <v>44799</v>
      </c>
      <c r="B1710" s="5">
        <f>TITRES_STAT!D1713</f>
        <v>3.15</v>
      </c>
      <c r="C1710" s="2">
        <f t="shared" si="156"/>
        <v>3.0853386950192352</v>
      </c>
      <c r="D1710" s="2">
        <f t="shared" si="158"/>
        <v>3.0934774071967861</v>
      </c>
      <c r="E1710" s="2">
        <f t="shared" si="157"/>
        <v>-8.1387121775509108E-3</v>
      </c>
      <c r="F1710" s="2">
        <f t="shared" si="161"/>
        <v>-4.9368243328983055E-2</v>
      </c>
      <c r="G1710" s="2">
        <f t="shared" si="159"/>
        <v>4.1229531151432144E-2</v>
      </c>
      <c r="H1710" s="2" t="str">
        <f t="shared" si="160"/>
        <v>Sell</v>
      </c>
    </row>
    <row r="1711" spans="1:8" ht="13.5" x14ac:dyDescent="0.25">
      <c r="A1711" s="3">
        <f>TITRES_STAT!B1714</f>
        <v>44802</v>
      </c>
      <c r="B1711" s="5">
        <f>TITRES_STAT!D1714</f>
        <v>3.15</v>
      </c>
      <c r="C1711" s="2">
        <f t="shared" si="156"/>
        <v>3.0952865880931992</v>
      </c>
      <c r="D1711" s="2">
        <f t="shared" si="158"/>
        <v>3.0976642659229503</v>
      </c>
      <c r="E1711" s="2">
        <f t="shared" si="157"/>
        <v>-2.3776778297510681E-3</v>
      </c>
      <c r="F1711" s="2">
        <f t="shared" si="161"/>
        <v>-3.9970130229136661E-2</v>
      </c>
      <c r="G1711" s="2">
        <f t="shared" si="159"/>
        <v>3.7592452399385592E-2</v>
      </c>
      <c r="H1711" s="2" t="str">
        <f t="shared" si="160"/>
        <v>Sell</v>
      </c>
    </row>
    <row r="1712" spans="1:8" ht="13.5" x14ac:dyDescent="0.25">
      <c r="A1712" s="3">
        <f>TITRES_STAT!B1715</f>
        <v>44803</v>
      </c>
      <c r="B1712" s="5">
        <f>TITRES_STAT!D1715</f>
        <v>3.15</v>
      </c>
      <c r="C1712" s="2">
        <f t="shared" si="156"/>
        <v>3.1037040360788608</v>
      </c>
      <c r="D1712" s="2">
        <f t="shared" si="158"/>
        <v>3.1015409869656949</v>
      </c>
      <c r="E1712" s="2">
        <f t="shared" si="157"/>
        <v>2.1630491131658935E-3</v>
      </c>
      <c r="F1712" s="2">
        <f t="shared" si="161"/>
        <v>-3.1543494360676154E-2</v>
      </c>
      <c r="G1712" s="2">
        <f t="shared" si="159"/>
        <v>3.3706543473842047E-2</v>
      </c>
      <c r="H1712" s="2" t="str">
        <f t="shared" si="160"/>
        <v>Sell</v>
      </c>
    </row>
    <row r="1713" spans="1:8" ht="13.5" x14ac:dyDescent="0.25">
      <c r="A1713" s="3">
        <f>TITRES_STAT!B1716</f>
        <v>44804</v>
      </c>
      <c r="B1713" s="5">
        <f>TITRES_STAT!D1716</f>
        <v>3.01</v>
      </c>
      <c r="C1713" s="2">
        <f t="shared" si="156"/>
        <v>3.1108264920667286</v>
      </c>
      <c r="D1713" s="2">
        <f t="shared" si="158"/>
        <v>3.0947601731163843</v>
      </c>
      <c r="E1713" s="2">
        <f t="shared" si="157"/>
        <v>1.6066318950344272E-2</v>
      </c>
      <c r="F1713" s="2">
        <f t="shared" si="161"/>
        <v>-2.2021531698472069E-2</v>
      </c>
      <c r="G1713" s="2">
        <f t="shared" si="159"/>
        <v>3.808785064881634E-2</v>
      </c>
      <c r="H1713" s="2" t="str">
        <f t="shared" si="160"/>
        <v>Sell</v>
      </c>
    </row>
    <row r="1714" spans="1:8" ht="13.5" x14ac:dyDescent="0.25">
      <c r="A1714" s="3">
        <f>TITRES_STAT!B1717</f>
        <v>44805</v>
      </c>
      <c r="B1714" s="5">
        <f>TITRES_STAT!D1717</f>
        <v>2.88</v>
      </c>
      <c r="C1714" s="2">
        <f t="shared" si="156"/>
        <v>3.1168531855949242</v>
      </c>
      <c r="D1714" s="2">
        <f t="shared" si="158"/>
        <v>3.0788520121448002</v>
      </c>
      <c r="E1714" s="2">
        <f t="shared" si="157"/>
        <v>3.8001173450123993E-2</v>
      </c>
      <c r="F1714" s="2">
        <f t="shared" si="161"/>
        <v>-1.0016990668752859E-2</v>
      </c>
      <c r="G1714" s="2">
        <f t="shared" si="159"/>
        <v>4.8018164118876855E-2</v>
      </c>
      <c r="H1714" s="2" t="str">
        <f t="shared" si="160"/>
        <v>Sell</v>
      </c>
    </row>
    <row r="1715" spans="1:8" ht="13.5" x14ac:dyDescent="0.25">
      <c r="A1715" s="3">
        <f>TITRES_STAT!B1718</f>
        <v>44806</v>
      </c>
      <c r="B1715" s="5">
        <f>TITRES_STAT!D1718</f>
        <v>2.76</v>
      </c>
      <c r="C1715" s="2">
        <f t="shared" si="156"/>
        <v>3.1219526955033974</v>
      </c>
      <c r="D1715" s="2">
        <f t="shared" si="158"/>
        <v>3.0552333445785189</v>
      </c>
      <c r="E1715" s="2">
        <f t="shared" si="157"/>
        <v>6.6719350924878462E-2</v>
      </c>
      <c r="F1715" s="2">
        <f t="shared" si="161"/>
        <v>5.3302776499734063E-3</v>
      </c>
      <c r="G1715" s="2">
        <f t="shared" si="159"/>
        <v>6.1389073274905059E-2</v>
      </c>
      <c r="H1715" s="2" t="str">
        <f t="shared" si="160"/>
        <v>Sell</v>
      </c>
    </row>
    <row r="1716" spans="1:8" ht="13.5" x14ac:dyDescent="0.25">
      <c r="A1716" s="3">
        <f>TITRES_STAT!B1719</f>
        <v>44809</v>
      </c>
      <c r="B1716" s="5">
        <f>TITRES_STAT!D1719</f>
        <v>2.64</v>
      </c>
      <c r="C1716" s="2">
        <f t="shared" si="156"/>
        <v>3.1262676654259516</v>
      </c>
      <c r="D1716" s="2">
        <f t="shared" si="158"/>
        <v>3.0244753190541842</v>
      </c>
      <c r="E1716" s="2">
        <f t="shared" si="157"/>
        <v>0.10179234637176737</v>
      </c>
      <c r="F1716" s="2">
        <f t="shared" si="161"/>
        <v>2.4622691394332201E-2</v>
      </c>
      <c r="G1716" s="2">
        <f t="shared" si="159"/>
        <v>7.7169654977435165E-2</v>
      </c>
      <c r="H1716" s="2" t="str">
        <f t="shared" si="160"/>
        <v>Sell</v>
      </c>
    </row>
    <row r="1717" spans="1:8" ht="13.5" x14ac:dyDescent="0.25">
      <c r="A1717" s="3">
        <f>TITRES_STAT!B1720</f>
        <v>44810</v>
      </c>
      <c r="B1717" s="5">
        <f>TITRES_STAT!D1720</f>
        <v>2.5299999999999998</v>
      </c>
      <c r="C1717" s="2">
        <f t="shared" si="156"/>
        <v>3.1299187938219593</v>
      </c>
      <c r="D1717" s="2">
        <f t="shared" si="158"/>
        <v>2.9878475176427628</v>
      </c>
      <c r="E1717" s="2">
        <f t="shared" si="157"/>
        <v>0.14207127617919646</v>
      </c>
      <c r="F1717" s="2">
        <f t="shared" si="161"/>
        <v>4.811240835130505E-2</v>
      </c>
      <c r="G1717" s="2">
        <f t="shared" si="159"/>
        <v>9.395886782789141E-2</v>
      </c>
      <c r="H1717" s="2" t="str">
        <f t="shared" si="160"/>
        <v>Sell</v>
      </c>
    </row>
    <row r="1718" spans="1:8" ht="13.5" x14ac:dyDescent="0.25">
      <c r="A1718" s="3">
        <f>TITRES_STAT!B1721</f>
        <v>44811</v>
      </c>
      <c r="B1718" s="5">
        <f>TITRES_STAT!D1721</f>
        <v>2.64</v>
      </c>
      <c r="C1718" s="2">
        <f t="shared" si="156"/>
        <v>3.1330082101570427</v>
      </c>
      <c r="D1718" s="2">
        <f t="shared" si="158"/>
        <v>2.96208103485441</v>
      </c>
      <c r="E1718" s="2">
        <f t="shared" si="157"/>
        <v>0.17092717530263268</v>
      </c>
      <c r="F1718" s="2">
        <f t="shared" si="161"/>
        <v>7.2675361741570577E-2</v>
      </c>
      <c r="G1718" s="2">
        <f t="shared" si="159"/>
        <v>9.8251813561062107E-2</v>
      </c>
      <c r="H1718" s="2" t="str">
        <f t="shared" si="160"/>
        <v>Sell</v>
      </c>
    </row>
    <row r="1719" spans="1:8" ht="13.5" x14ac:dyDescent="0.25">
      <c r="A1719" s="3">
        <f>TITRES_STAT!B1722</f>
        <v>44812</v>
      </c>
      <c r="B1719" s="5">
        <f>TITRES_STAT!D1722</f>
        <v>2.75</v>
      </c>
      <c r="C1719" s="2">
        <f t="shared" si="156"/>
        <v>3.1356223316713439</v>
      </c>
      <c r="D1719" s="2">
        <f t="shared" si="158"/>
        <v>2.9463713285688984</v>
      </c>
      <c r="E1719" s="2">
        <f t="shared" si="157"/>
        <v>0.18925100310244547</v>
      </c>
      <c r="F1719" s="2">
        <f t="shared" si="161"/>
        <v>9.5990490013745572E-2</v>
      </c>
      <c r="G1719" s="2">
        <f t="shared" si="159"/>
        <v>9.3260513088699898E-2</v>
      </c>
      <c r="H1719" s="2" t="str">
        <f t="shared" si="160"/>
        <v>Sell</v>
      </c>
    </row>
    <row r="1720" spans="1:8" ht="13.5" x14ac:dyDescent="0.25">
      <c r="A1720" s="3">
        <f>TITRES_STAT!B1723</f>
        <v>44813</v>
      </c>
      <c r="B1720" s="5">
        <f>TITRES_STAT!D1723</f>
        <v>2.87</v>
      </c>
      <c r="C1720" s="2">
        <f t="shared" si="156"/>
        <v>3.1378342806449835</v>
      </c>
      <c r="D1720" s="2">
        <f t="shared" si="158"/>
        <v>2.9407141931193506</v>
      </c>
      <c r="E1720" s="2">
        <f t="shared" si="157"/>
        <v>0.19712008752563293</v>
      </c>
      <c r="F1720" s="2">
        <f t="shared" si="161"/>
        <v>0.11621640951612305</v>
      </c>
      <c r="G1720" s="2">
        <f t="shared" si="159"/>
        <v>8.0903678009509872E-2</v>
      </c>
      <c r="H1720" s="2" t="str">
        <f t="shared" si="160"/>
        <v>Sell</v>
      </c>
    </row>
    <row r="1721" spans="1:8" ht="13.5" x14ac:dyDescent="0.25">
      <c r="A1721" s="3">
        <f>TITRES_STAT!B1724</f>
        <v>44816</v>
      </c>
      <c r="B1721" s="5">
        <f>TITRES_STAT!D1724</f>
        <v>2.99</v>
      </c>
      <c r="C1721" s="2">
        <f t="shared" si="156"/>
        <v>3.1397059297765244</v>
      </c>
      <c r="D1721" s="2">
        <f t="shared" si="158"/>
        <v>2.9443649936290286</v>
      </c>
      <c r="E1721" s="2">
        <f t="shared" si="157"/>
        <v>0.19534093614749581</v>
      </c>
      <c r="F1721" s="2">
        <f t="shared" si="161"/>
        <v>0.13204131484239762</v>
      </c>
      <c r="G1721" s="2">
        <f t="shared" si="159"/>
        <v>6.3299621305098197E-2</v>
      </c>
      <c r="H1721" s="2" t="str">
        <f t="shared" si="160"/>
        <v>Sell</v>
      </c>
    </row>
    <row r="1722" spans="1:8" ht="13.5" x14ac:dyDescent="0.25">
      <c r="A1722" s="3">
        <f>TITRES_STAT!B1725</f>
        <v>44817</v>
      </c>
      <c r="B1722" s="5">
        <f>TITRES_STAT!D1725</f>
        <v>3.12</v>
      </c>
      <c r="C1722" s="2">
        <f t="shared" si="156"/>
        <v>3.1412896328878284</v>
      </c>
      <c r="D1722" s="2">
        <f t="shared" si="158"/>
        <v>2.9573749941009524</v>
      </c>
      <c r="E1722" s="2">
        <f t="shared" si="157"/>
        <v>0.18391463878687597</v>
      </c>
      <c r="F1722" s="2">
        <f t="shared" si="161"/>
        <v>0.14241597963129329</v>
      </c>
      <c r="G1722" s="2">
        <f t="shared" si="159"/>
        <v>4.1498659155582679E-2</v>
      </c>
      <c r="H1722" s="2" t="str">
        <f t="shared" si="160"/>
        <v>Sell</v>
      </c>
    </row>
    <row r="1723" spans="1:8" ht="13.5" x14ac:dyDescent="0.25">
      <c r="A1723" s="3">
        <f>TITRES_STAT!B1726</f>
        <v>44818</v>
      </c>
      <c r="B1723" s="5">
        <f>TITRES_STAT!D1726</f>
        <v>3.14</v>
      </c>
      <c r="C1723" s="2">
        <f t="shared" si="156"/>
        <v>3.1210912278281624</v>
      </c>
      <c r="D1723" s="2">
        <f t="shared" si="158"/>
        <v>2.9709027723156969</v>
      </c>
      <c r="E1723" s="2">
        <f t="shared" si="157"/>
        <v>0.15018845551246551</v>
      </c>
      <c r="F1723" s="2">
        <f t="shared" si="161"/>
        <v>0.14397047480752773</v>
      </c>
      <c r="G1723" s="2">
        <f t="shared" si="159"/>
        <v>6.2179807049377867E-3</v>
      </c>
      <c r="H1723" s="2" t="str">
        <f t="shared" si="160"/>
        <v>Sell</v>
      </c>
    </row>
    <row r="1724" spans="1:8" ht="13.5" x14ac:dyDescent="0.25">
      <c r="A1724" s="3">
        <f>TITRES_STAT!B1727</f>
        <v>44819</v>
      </c>
      <c r="B1724" s="5">
        <f>TITRES_STAT!D1727</f>
        <v>3.14</v>
      </c>
      <c r="C1724" s="2">
        <f t="shared" si="156"/>
        <v>3.0840002697007525</v>
      </c>
      <c r="D1724" s="2">
        <f t="shared" si="158"/>
        <v>2.9834284928849044</v>
      </c>
      <c r="E1724" s="2">
        <f t="shared" si="157"/>
        <v>0.10057177681584806</v>
      </c>
      <c r="F1724" s="2">
        <f t="shared" si="161"/>
        <v>0.1352907352091918</v>
      </c>
      <c r="G1724" s="2">
        <f t="shared" si="159"/>
        <v>-3.4718958393343741E-2</v>
      </c>
      <c r="H1724" s="2" t="str">
        <f t="shared" si="160"/>
        <v>Hold</v>
      </c>
    </row>
    <row r="1725" spans="1:8" ht="13.5" x14ac:dyDescent="0.25">
      <c r="A1725" s="3">
        <f>TITRES_STAT!B1728</f>
        <v>44820</v>
      </c>
      <c r="B1725" s="5">
        <f>TITRES_STAT!D1728</f>
        <v>3.14</v>
      </c>
      <c r="C1725" s="2">
        <f t="shared" si="156"/>
        <v>3.0341540743621751</v>
      </c>
      <c r="D1725" s="2">
        <f t="shared" si="158"/>
        <v>2.9950263823008374</v>
      </c>
      <c r="E1725" s="2">
        <f t="shared" si="157"/>
        <v>3.9127692061337704E-2</v>
      </c>
      <c r="F1725" s="2">
        <f t="shared" si="161"/>
        <v>0.11605812657962099</v>
      </c>
      <c r="G1725" s="2">
        <f t="shared" si="159"/>
        <v>-7.6930434518283283E-2</v>
      </c>
      <c r="H1725" s="2" t="str">
        <f t="shared" si="160"/>
        <v>Hold</v>
      </c>
    </row>
    <row r="1726" spans="1:8" ht="13.5" x14ac:dyDescent="0.25">
      <c r="A1726" s="3">
        <f>TITRES_STAT!B1729</f>
        <v>44823</v>
      </c>
      <c r="B1726" s="5">
        <f>TITRES_STAT!D1729</f>
        <v>3.14</v>
      </c>
      <c r="C1726" s="2">
        <f t="shared" si="156"/>
        <v>2.9735149859987637</v>
      </c>
      <c r="D1726" s="2">
        <f t="shared" si="158"/>
        <v>3.0057651687970717</v>
      </c>
      <c r="E1726" s="2">
        <f t="shared" si="157"/>
        <v>-3.2250182798307936E-2</v>
      </c>
      <c r="F1726" s="2">
        <f t="shared" si="161"/>
        <v>8.6396464704035211E-2</v>
      </c>
      <c r="G1726" s="2">
        <f t="shared" si="159"/>
        <v>-0.11864664750234315</v>
      </c>
      <c r="H1726" s="2" t="str">
        <f t="shared" si="160"/>
        <v>Hold</v>
      </c>
    </row>
    <row r="1727" spans="1:8" ht="13.5" x14ac:dyDescent="0.25">
      <c r="A1727" s="3">
        <f>TITRES_STAT!B1730</f>
        <v>44824</v>
      </c>
      <c r="B1727" s="5">
        <f>TITRES_STAT!D1730</f>
        <v>3.13</v>
      </c>
      <c r="C1727" s="2">
        <f t="shared" si="156"/>
        <v>2.9052819112297232</v>
      </c>
      <c r="D1727" s="2">
        <f t="shared" si="158"/>
        <v>3.0149677488861775</v>
      </c>
      <c r="E1727" s="2">
        <f t="shared" si="157"/>
        <v>-0.10968583765645423</v>
      </c>
      <c r="F1727" s="2">
        <f t="shared" si="161"/>
        <v>4.7180004231937314E-2</v>
      </c>
      <c r="G1727" s="2">
        <f t="shared" si="159"/>
        <v>-0.15686584188839153</v>
      </c>
      <c r="H1727" s="2" t="str">
        <f t="shared" si="160"/>
        <v>Hold</v>
      </c>
    </row>
    <row r="1728" spans="1:8" ht="13.5" x14ac:dyDescent="0.25">
      <c r="A1728" s="3">
        <f>TITRES_STAT!B1731</f>
        <v>44825</v>
      </c>
      <c r="B1728" s="5">
        <f>TITRES_STAT!D1731</f>
        <v>3.13</v>
      </c>
      <c r="C1728" s="2">
        <f t="shared" si="156"/>
        <v>2.8644693095020735</v>
      </c>
      <c r="D1728" s="2">
        <f t="shared" si="158"/>
        <v>3.0234886563760903</v>
      </c>
      <c r="E1728" s="2">
        <f t="shared" si="157"/>
        <v>-0.15901934687401686</v>
      </c>
      <c r="F1728" s="2">
        <f t="shared" si="161"/>
        <v>5.9401340107464798E-3</v>
      </c>
      <c r="G1728" s="2">
        <f t="shared" si="159"/>
        <v>-0.16495948088476334</v>
      </c>
      <c r="H1728" s="2" t="str">
        <f t="shared" si="160"/>
        <v>Hold</v>
      </c>
    </row>
    <row r="1729" spans="1:8" ht="13.5" x14ac:dyDescent="0.25">
      <c r="A1729" s="3">
        <f>TITRES_STAT!B1732</f>
        <v>44826</v>
      </c>
      <c r="B1729" s="5">
        <f>TITRES_STAT!D1732</f>
        <v>3.13</v>
      </c>
      <c r="C1729" s="2">
        <f t="shared" si="156"/>
        <v>2.8468586465017545</v>
      </c>
      <c r="D1729" s="2">
        <f t="shared" si="158"/>
        <v>3.0313783855334173</v>
      </c>
      <c r="E1729" s="2">
        <f t="shared" si="157"/>
        <v>-0.18451973903166285</v>
      </c>
      <c r="F1729" s="2">
        <f t="shared" si="161"/>
        <v>-3.2151840597735383E-2</v>
      </c>
      <c r="G1729" s="2">
        <f t="shared" si="159"/>
        <v>-0.15236789843392748</v>
      </c>
      <c r="H1729" s="2" t="str">
        <f t="shared" si="160"/>
        <v>Hold</v>
      </c>
    </row>
    <row r="1730" spans="1:8" ht="13.5" x14ac:dyDescent="0.25">
      <c r="A1730" s="3">
        <f>TITRES_STAT!B1733</f>
        <v>44827</v>
      </c>
      <c r="B1730" s="5">
        <f>TITRES_STAT!D1733</f>
        <v>3.13</v>
      </c>
      <c r="C1730" s="2">
        <f t="shared" si="156"/>
        <v>2.8504188547322538</v>
      </c>
      <c r="D1730" s="2">
        <f t="shared" si="158"/>
        <v>3.0386836903087198</v>
      </c>
      <c r="E1730" s="2">
        <f t="shared" si="157"/>
        <v>-0.18826483557646601</v>
      </c>
      <c r="F1730" s="2">
        <f t="shared" si="161"/>
        <v>-6.3374439593481505E-2</v>
      </c>
      <c r="G1730" s="2">
        <f t="shared" si="159"/>
        <v>-0.1248903959829845</v>
      </c>
      <c r="H1730" s="2" t="str">
        <f t="shared" si="160"/>
        <v>Hold</v>
      </c>
    </row>
    <row r="1731" spans="1:8" ht="13.5" x14ac:dyDescent="0.25">
      <c r="A1731" s="3">
        <f>TITRES_STAT!B1734</f>
        <v>44830</v>
      </c>
      <c r="B1731" s="5">
        <f>TITRES_STAT!D1734</f>
        <v>3.13</v>
      </c>
      <c r="C1731" s="2">
        <f t="shared" si="156"/>
        <v>2.8718928770811378</v>
      </c>
      <c r="D1731" s="2">
        <f t="shared" si="158"/>
        <v>3.0454478613969629</v>
      </c>
      <c r="E1731" s="2">
        <f t="shared" si="157"/>
        <v>-0.17355498431582506</v>
      </c>
      <c r="F1731" s="2">
        <f t="shared" si="161"/>
        <v>-8.5410548537950215E-2</v>
      </c>
      <c r="G1731" s="2">
        <f t="shared" si="159"/>
        <v>-8.8144435777874841E-2</v>
      </c>
      <c r="H1731" s="2" t="str">
        <f t="shared" si="160"/>
        <v>Hold</v>
      </c>
    </row>
    <row r="1732" spans="1:8" ht="13.5" x14ac:dyDescent="0.25">
      <c r="A1732" s="3">
        <f>TITRES_STAT!B1735</f>
        <v>44831</v>
      </c>
      <c r="B1732" s="5">
        <f>TITRES_STAT!D1735</f>
        <v>3.13</v>
      </c>
      <c r="C1732" s="2">
        <f t="shared" si="156"/>
        <v>2.9100632036840395</v>
      </c>
      <c r="D1732" s="2">
        <f t="shared" si="158"/>
        <v>3.0517109827749658</v>
      </c>
      <c r="E1732" s="2">
        <f t="shared" si="157"/>
        <v>-0.1416477790909263</v>
      </c>
      <c r="F1732" s="2">
        <f t="shared" si="161"/>
        <v>-9.6657994648545437E-2</v>
      </c>
      <c r="G1732" s="2">
        <f t="shared" si="159"/>
        <v>-4.4989784442380859E-2</v>
      </c>
      <c r="H1732" s="2" t="str">
        <f t="shared" si="160"/>
        <v>Hold</v>
      </c>
    </row>
    <row r="1733" spans="1:8" ht="13.5" x14ac:dyDescent="0.25">
      <c r="A1733" s="3">
        <f>TITRES_STAT!B1736</f>
        <v>44832</v>
      </c>
      <c r="B1733" s="5">
        <f>TITRES_STAT!D1736</f>
        <v>3.13</v>
      </c>
      <c r="C1733" s="2">
        <f t="shared" si="156"/>
        <v>2.9454380954249562</v>
      </c>
      <c r="D1733" s="2">
        <f t="shared" si="158"/>
        <v>3.0575101692360795</v>
      </c>
      <c r="E1733" s="2">
        <f t="shared" si="157"/>
        <v>-0.11207207381112338</v>
      </c>
      <c r="F1733" s="2">
        <f t="shared" si="161"/>
        <v>-9.9740810481061037E-2</v>
      </c>
      <c r="G1733" s="2">
        <f t="shared" si="159"/>
        <v>-1.2331263330062348E-2</v>
      </c>
      <c r="H1733" s="2" t="str">
        <f t="shared" si="160"/>
        <v>Hold</v>
      </c>
    </row>
    <row r="1734" spans="1:8" ht="13.5" x14ac:dyDescent="0.25">
      <c r="A1734" s="3">
        <f>TITRES_STAT!B1737</f>
        <v>44833</v>
      </c>
      <c r="B1734" s="5">
        <f>TITRES_STAT!D1737</f>
        <v>3.13</v>
      </c>
      <c r="C1734" s="2">
        <f t="shared" si="156"/>
        <v>2.9753706961288091</v>
      </c>
      <c r="D1734" s="2">
        <f t="shared" si="158"/>
        <v>3.0628797863297033</v>
      </c>
      <c r="E1734" s="2">
        <f t="shared" si="157"/>
        <v>-8.7509090200894146E-2</v>
      </c>
      <c r="F1734" s="2">
        <f t="shared" si="161"/>
        <v>-9.7294466425027676E-2</v>
      </c>
      <c r="G1734" s="2">
        <f t="shared" si="159"/>
        <v>9.7853762241335296E-3</v>
      </c>
      <c r="H1734" s="2" t="str">
        <f t="shared" si="160"/>
        <v>Sell</v>
      </c>
    </row>
    <row r="1735" spans="1:8" ht="13.5" x14ac:dyDescent="0.25">
      <c r="A1735" s="3">
        <f>TITRES_STAT!B1738</f>
        <v>44834</v>
      </c>
      <c r="B1735" s="5">
        <f>TITRES_STAT!D1738</f>
        <v>3.13</v>
      </c>
      <c r="C1735" s="2">
        <f t="shared" si="156"/>
        <v>3.0006982813397616</v>
      </c>
      <c r="D1735" s="2">
        <f t="shared" si="158"/>
        <v>3.0678516540089849</v>
      </c>
      <c r="E1735" s="2">
        <f t="shared" si="157"/>
        <v>-6.7153372669223277E-2</v>
      </c>
      <c r="F1735" s="2">
        <f t="shared" si="161"/>
        <v>-9.1266247673866804E-2</v>
      </c>
      <c r="G1735" s="2">
        <f t="shared" si="159"/>
        <v>2.4112875004643528E-2</v>
      </c>
      <c r="H1735" s="2" t="str">
        <f t="shared" si="160"/>
        <v>Sell</v>
      </c>
    </row>
    <row r="1736" spans="1:8" ht="13.5" x14ac:dyDescent="0.25">
      <c r="A1736" s="3">
        <f>TITRES_STAT!B1739</f>
        <v>44837</v>
      </c>
      <c r="B1736" s="5">
        <f>TITRES_STAT!D1739</f>
        <v>3.15</v>
      </c>
      <c r="C1736" s="2">
        <f t="shared" si="156"/>
        <v>3.0221293149797983</v>
      </c>
      <c r="D1736" s="2">
        <f t="shared" si="158"/>
        <v>3.0739367166749862</v>
      </c>
      <c r="E1736" s="2">
        <f t="shared" si="157"/>
        <v>-5.1807401695187938E-2</v>
      </c>
      <c r="F1736" s="2">
        <f t="shared" si="161"/>
        <v>-8.3374478478131037E-2</v>
      </c>
      <c r="G1736" s="2">
        <f t="shared" si="159"/>
        <v>3.1567076782943099E-2</v>
      </c>
      <c r="H1736" s="2" t="str">
        <f t="shared" si="160"/>
        <v>Sell</v>
      </c>
    </row>
    <row r="1737" spans="1:8" ht="13.5" x14ac:dyDescent="0.25">
      <c r="A1737" s="3">
        <f>TITRES_STAT!B1740</f>
        <v>44838</v>
      </c>
      <c r="B1737" s="5">
        <f>TITRES_STAT!D1740</f>
        <v>3.14</v>
      </c>
      <c r="C1737" s="2">
        <f t="shared" si="156"/>
        <v>3.0387248049829063</v>
      </c>
      <c r="D1737" s="2">
        <f t="shared" si="158"/>
        <v>3.0788302932175799</v>
      </c>
      <c r="E1737" s="2">
        <f t="shared" si="157"/>
        <v>-4.0105488234673636E-2</v>
      </c>
      <c r="F1737" s="2">
        <f t="shared" si="161"/>
        <v>-7.4720680429439565E-2</v>
      </c>
      <c r="G1737" s="2">
        <f t="shared" si="159"/>
        <v>3.4615192194765929E-2</v>
      </c>
      <c r="H1737" s="2" t="str">
        <f t="shared" si="160"/>
        <v>Sell</v>
      </c>
    </row>
    <row r="1738" spans="1:8" ht="13.5" x14ac:dyDescent="0.25">
      <c r="A1738" s="3">
        <f>TITRES_STAT!B1741</f>
        <v>44839</v>
      </c>
      <c r="B1738" s="5">
        <f>TITRES_STAT!D1741</f>
        <v>3.14</v>
      </c>
      <c r="C1738" s="2">
        <f t="shared" si="156"/>
        <v>3.052767142677844</v>
      </c>
      <c r="D1738" s="2">
        <f t="shared" si="158"/>
        <v>3.0833613826088704</v>
      </c>
      <c r="E1738" s="2">
        <f t="shared" si="157"/>
        <v>-3.059423993102639E-2</v>
      </c>
      <c r="F1738" s="2">
        <f t="shared" si="161"/>
        <v>-6.5895392329756927E-2</v>
      </c>
      <c r="G1738" s="2">
        <f t="shared" si="159"/>
        <v>3.5301152398730537E-2</v>
      </c>
      <c r="H1738" s="2" t="str">
        <f t="shared" si="160"/>
        <v>Sell</v>
      </c>
    </row>
    <row r="1739" spans="1:8" ht="13.5" x14ac:dyDescent="0.25">
      <c r="A1739" s="3">
        <f>TITRES_STAT!B1742</f>
        <v>44840</v>
      </c>
      <c r="B1739" s="5">
        <f>TITRES_STAT!D1742</f>
        <v>3.14</v>
      </c>
      <c r="C1739" s="2">
        <f t="shared" si="156"/>
        <v>3.0646491207274065</v>
      </c>
      <c r="D1739" s="2">
        <f t="shared" si="158"/>
        <v>3.0875568357489542</v>
      </c>
      <c r="E1739" s="2">
        <f t="shared" si="157"/>
        <v>-2.2907715021547759E-2</v>
      </c>
      <c r="F1739" s="2">
        <f t="shared" si="161"/>
        <v>-5.7297856868115095E-2</v>
      </c>
      <c r="G1739" s="2">
        <f t="shared" si="159"/>
        <v>3.4390141846567336E-2</v>
      </c>
      <c r="H1739" s="2" t="str">
        <f t="shared" si="160"/>
        <v>Sell</v>
      </c>
    </row>
    <row r="1740" spans="1:8" ht="13.5" x14ac:dyDescent="0.25">
      <c r="A1740" s="3">
        <f>TITRES_STAT!B1743</f>
        <v>44841</v>
      </c>
      <c r="B1740" s="5">
        <f>TITRES_STAT!D1743</f>
        <v>3.14</v>
      </c>
      <c r="C1740" s="2">
        <f t="shared" si="156"/>
        <v>3.0747031021539595</v>
      </c>
      <c r="D1740" s="2">
        <f t="shared" si="158"/>
        <v>3.0914415145823653</v>
      </c>
      <c r="E1740" s="2">
        <f t="shared" si="157"/>
        <v>-1.6738412428405791E-2</v>
      </c>
      <c r="F1740" s="2">
        <f t="shared" si="161"/>
        <v>-4.9185967980173238E-2</v>
      </c>
      <c r="G1740" s="2">
        <f t="shared" si="159"/>
        <v>3.2447555551767447E-2</v>
      </c>
      <c r="H1740" s="2" t="str">
        <f t="shared" si="160"/>
        <v>Sell</v>
      </c>
    </row>
    <row r="1741" spans="1:8" ht="13.5" x14ac:dyDescent="0.25">
      <c r="A1741" s="3">
        <f>TITRES_STAT!B1744</f>
        <v>44844</v>
      </c>
      <c r="B1741" s="5">
        <f>TITRES_STAT!D1744</f>
        <v>3.14</v>
      </c>
      <c r="C1741" s="2">
        <f t="shared" si="156"/>
        <v>3.0832103172071967</v>
      </c>
      <c r="D1741" s="2">
        <f t="shared" si="158"/>
        <v>3.0950384394281163</v>
      </c>
      <c r="E1741" s="2">
        <f t="shared" si="157"/>
        <v>-1.1828122220919557E-2</v>
      </c>
      <c r="F1741" s="2">
        <f t="shared" si="161"/>
        <v>-4.1714398828322501E-2</v>
      </c>
      <c r="G1741" s="2">
        <f t="shared" si="159"/>
        <v>2.9886276607402944E-2</v>
      </c>
      <c r="H1741" s="2" t="str">
        <f t="shared" si="160"/>
        <v>Sell</v>
      </c>
    </row>
    <row r="1742" spans="1:8" ht="13.5" x14ac:dyDescent="0.25">
      <c r="A1742" s="3">
        <f>TITRES_STAT!B1745</f>
        <v>44845</v>
      </c>
      <c r="B1742" s="5">
        <f>TITRES_STAT!D1745</f>
        <v>3.14</v>
      </c>
      <c r="C1742" s="2">
        <f t="shared" si="156"/>
        <v>3.0904087299445511</v>
      </c>
      <c r="D1742" s="2">
        <f t="shared" si="158"/>
        <v>3.0983689253964042</v>
      </c>
      <c r="E1742" s="2">
        <f t="shared" si="157"/>
        <v>-7.9601954518531137E-3</v>
      </c>
      <c r="F1742" s="2">
        <f t="shared" si="161"/>
        <v>-3.4963558153028623E-2</v>
      </c>
      <c r="G1742" s="2">
        <f t="shared" si="159"/>
        <v>2.700336270117551E-2</v>
      </c>
      <c r="H1742" s="2" t="str">
        <f t="shared" si="160"/>
        <v>Sell</v>
      </c>
    </row>
    <row r="1743" spans="1:8" ht="13.5" x14ac:dyDescent="0.25">
      <c r="A1743" s="3">
        <f>TITRES_STAT!B1746</f>
        <v>44846</v>
      </c>
      <c r="B1743" s="5">
        <f>TITRES_STAT!D1746</f>
        <v>3.14</v>
      </c>
      <c r="C1743" s="2">
        <f t="shared" ref="C1743:C1806" si="162">$C$4*B1733+C1742*(1-$C$4)</f>
        <v>3.0964996945684664</v>
      </c>
      <c r="D1743" s="2">
        <f t="shared" si="158"/>
        <v>3.1014527087003745</v>
      </c>
      <c r="E1743" s="2">
        <f t="shared" si="157"/>
        <v>-4.9530141319080734E-3</v>
      </c>
      <c r="F1743" s="2">
        <f t="shared" si="161"/>
        <v>-2.8961449348804517E-2</v>
      </c>
      <c r="G1743" s="2">
        <f t="shared" si="159"/>
        <v>2.4008435216896443E-2</v>
      </c>
      <c r="H1743" s="2" t="str">
        <f t="shared" si="160"/>
        <v>Sell</v>
      </c>
    </row>
    <row r="1744" spans="1:8" ht="13.5" x14ac:dyDescent="0.25">
      <c r="A1744" s="3">
        <f>TITRES_STAT!B1747</f>
        <v>44847</v>
      </c>
      <c r="B1744" s="5">
        <f>TITRES_STAT!D1747</f>
        <v>3.14</v>
      </c>
      <c r="C1744" s="2">
        <f t="shared" si="162"/>
        <v>3.1016535877117795</v>
      </c>
      <c r="D1744" s="2">
        <f t="shared" si="158"/>
        <v>3.1043080636114579</v>
      </c>
      <c r="E1744" s="2">
        <f t="shared" si="157"/>
        <v>-2.6544758996784878E-3</v>
      </c>
      <c r="F1744" s="2">
        <f t="shared" si="161"/>
        <v>-2.3700054658979314E-2</v>
      </c>
      <c r="G1744" s="2">
        <f t="shared" si="159"/>
        <v>2.1045578759300826E-2</v>
      </c>
      <c r="H1744" s="2" t="str">
        <f t="shared" si="160"/>
        <v>Sell</v>
      </c>
    </row>
    <row r="1745" spans="1:8" ht="13.5" x14ac:dyDescent="0.25">
      <c r="A1745" s="3">
        <f>TITRES_STAT!B1748</f>
        <v>44848</v>
      </c>
      <c r="B1745" s="5">
        <f>TITRES_STAT!D1748</f>
        <v>3.14</v>
      </c>
      <c r="C1745" s="2">
        <f t="shared" si="162"/>
        <v>3.1060145742176597</v>
      </c>
      <c r="D1745" s="2">
        <f t="shared" si="158"/>
        <v>3.1069519107513499</v>
      </c>
      <c r="E1745" s="2">
        <f t="shared" si="157"/>
        <v>-9.3733653369021397E-4</v>
      </c>
      <c r="F1745" s="2">
        <f t="shared" si="161"/>
        <v>-1.9147511033921493E-2</v>
      </c>
      <c r="G1745" s="2">
        <f t="shared" si="159"/>
        <v>1.8210174500231279E-2</v>
      </c>
      <c r="H1745" s="2" t="str">
        <f t="shared" si="160"/>
        <v>Sell</v>
      </c>
    </row>
    <row r="1746" spans="1:8" ht="13.5" x14ac:dyDescent="0.25">
      <c r="A1746" s="3">
        <f>TITRES_STAT!B1749</f>
        <v>44851</v>
      </c>
      <c r="B1746" s="5">
        <f>TITRES_STAT!D1749</f>
        <v>3.14</v>
      </c>
      <c r="C1746" s="2">
        <f t="shared" si="162"/>
        <v>3.1127815627995581</v>
      </c>
      <c r="D1746" s="2">
        <f t="shared" si="158"/>
        <v>3.109399917362361</v>
      </c>
      <c r="E1746" s="2">
        <f t="shared" si="157"/>
        <v>3.3816454371971005E-3</v>
      </c>
      <c r="F1746" s="2">
        <f t="shared" si="161"/>
        <v>-1.4641679739697775E-2</v>
      </c>
      <c r="G1746" s="2">
        <f t="shared" si="159"/>
        <v>1.8023325176894874E-2</v>
      </c>
      <c r="H1746" s="2" t="str">
        <f t="shared" si="160"/>
        <v>Sell</v>
      </c>
    </row>
    <row r="1747" spans="1:8" ht="13.5" x14ac:dyDescent="0.25">
      <c r="A1747" s="3">
        <f>TITRES_STAT!B1750</f>
        <v>44852</v>
      </c>
      <c r="B1747" s="5">
        <f>TITRES_STAT!D1750</f>
        <v>3.14</v>
      </c>
      <c r="C1747" s="2">
        <f t="shared" si="162"/>
        <v>3.116969014676549</v>
      </c>
      <c r="D1747" s="2">
        <f t="shared" si="158"/>
        <v>3.1116665901503344</v>
      </c>
      <c r="E1747" s="2">
        <f t="shared" si="157"/>
        <v>5.3024245262145442E-3</v>
      </c>
      <c r="F1747" s="2">
        <f t="shared" si="161"/>
        <v>-1.0652858886515312E-2</v>
      </c>
      <c r="G1747" s="2">
        <f t="shared" si="159"/>
        <v>1.5955283412729858E-2</v>
      </c>
      <c r="H1747" s="2" t="str">
        <f t="shared" si="160"/>
        <v>Sell</v>
      </c>
    </row>
    <row r="1748" spans="1:8" ht="13.5" x14ac:dyDescent="0.25">
      <c r="A1748" s="3">
        <f>TITRES_STAT!B1751</f>
        <v>44853</v>
      </c>
      <c r="B1748" s="5">
        <f>TITRES_STAT!D1751</f>
        <v>3.14</v>
      </c>
      <c r="C1748" s="2">
        <f t="shared" si="162"/>
        <v>3.1205122431878491</v>
      </c>
      <c r="D1748" s="2">
        <f t="shared" si="158"/>
        <v>3.1137653612503096</v>
      </c>
      <c r="E1748" s="2">
        <f t="shared" si="157"/>
        <v>6.7468819375395839E-3</v>
      </c>
      <c r="F1748" s="2">
        <f t="shared" si="161"/>
        <v>-7.1729107217043337E-3</v>
      </c>
      <c r="G1748" s="2">
        <f t="shared" si="159"/>
        <v>1.3919792659243917E-2</v>
      </c>
      <c r="H1748" s="2" t="str">
        <f t="shared" si="160"/>
        <v>Sell</v>
      </c>
    </row>
    <row r="1749" spans="1:8" ht="13.5" x14ac:dyDescent="0.25">
      <c r="A1749" s="3">
        <f>TITRES_STAT!B1752</f>
        <v>44854</v>
      </c>
      <c r="B1749" s="5">
        <f>TITRES_STAT!D1752</f>
        <v>3.14</v>
      </c>
      <c r="C1749" s="2">
        <f t="shared" si="162"/>
        <v>3.1235103596204876</v>
      </c>
      <c r="D1749" s="2">
        <f t="shared" si="158"/>
        <v>3.1157086678243608</v>
      </c>
      <c r="E1749" s="2">
        <f t="shared" si="157"/>
        <v>7.8016917961267751E-3</v>
      </c>
      <c r="F1749" s="2">
        <f t="shared" si="161"/>
        <v>-4.1779902181381121E-3</v>
      </c>
      <c r="G1749" s="2">
        <f t="shared" si="159"/>
        <v>1.1979682014264886E-2</v>
      </c>
      <c r="H1749" s="2" t="str">
        <f t="shared" si="160"/>
        <v>Sell</v>
      </c>
    </row>
    <row r="1750" spans="1:8" ht="13.5" x14ac:dyDescent="0.25">
      <c r="A1750" s="3">
        <f>TITRES_STAT!B1753</f>
        <v>44855</v>
      </c>
      <c r="B1750" s="5">
        <f>TITRES_STAT!D1753</f>
        <v>3.14</v>
      </c>
      <c r="C1750" s="2">
        <f t="shared" si="162"/>
        <v>3.1260472273711817</v>
      </c>
      <c r="D1750" s="2">
        <f t="shared" si="158"/>
        <v>3.1175080257632972</v>
      </c>
      <c r="E1750" s="2">
        <f t="shared" si="157"/>
        <v>8.5392016078844613E-3</v>
      </c>
      <c r="F1750" s="2">
        <f t="shared" si="161"/>
        <v>-1.6345518529335976E-3</v>
      </c>
      <c r="G1750" s="2">
        <f t="shared" si="159"/>
        <v>1.0173753460818058E-2</v>
      </c>
      <c r="H1750" s="2" t="str">
        <f t="shared" si="160"/>
        <v>Sell</v>
      </c>
    </row>
    <row r="1751" spans="1:8" ht="13.5" x14ac:dyDescent="0.25">
      <c r="A1751" s="3">
        <f>TITRES_STAT!B1754</f>
        <v>44858</v>
      </c>
      <c r="B1751" s="5">
        <f>TITRES_STAT!D1754</f>
        <v>3.14</v>
      </c>
      <c r="C1751" s="2">
        <f t="shared" si="162"/>
        <v>3.1281938077756153</v>
      </c>
      <c r="D1751" s="2">
        <f t="shared" si="158"/>
        <v>3.1191740979289788</v>
      </c>
      <c r="E1751" s="2">
        <f t="shared" si="157"/>
        <v>9.01970984663647E-3</v>
      </c>
      <c r="F1751" s="2">
        <f t="shared" si="161"/>
        <v>4.9630048698041593E-4</v>
      </c>
      <c r="G1751" s="2">
        <f t="shared" si="159"/>
        <v>8.5234093596560541E-3</v>
      </c>
      <c r="H1751" s="2" t="str">
        <f t="shared" si="160"/>
        <v>Sell</v>
      </c>
    </row>
    <row r="1752" spans="1:8" ht="13.5" x14ac:dyDescent="0.25">
      <c r="A1752" s="3">
        <f>TITRES_STAT!B1755</f>
        <v>44859</v>
      </c>
      <c r="B1752" s="5">
        <f>TITRES_STAT!D1755</f>
        <v>3.14</v>
      </c>
      <c r="C1752" s="2">
        <f t="shared" si="162"/>
        <v>3.130010145040905</v>
      </c>
      <c r="D1752" s="2">
        <f t="shared" si="158"/>
        <v>3.120716757341647</v>
      </c>
      <c r="E1752" s="2">
        <f t="shared" si="157"/>
        <v>9.2933876992580267E-3</v>
      </c>
      <c r="F1752" s="2">
        <f t="shared" si="161"/>
        <v>2.2557179294359383E-3</v>
      </c>
      <c r="G1752" s="2">
        <f t="shared" si="159"/>
        <v>7.0376697698220879E-3</v>
      </c>
      <c r="H1752" s="2" t="str">
        <f t="shared" si="160"/>
        <v>Sell</v>
      </c>
    </row>
    <row r="1753" spans="1:8" ht="13.5" x14ac:dyDescent="0.25">
      <c r="A1753" s="3">
        <f>TITRES_STAT!B1756</f>
        <v>44860</v>
      </c>
      <c r="B1753" s="5">
        <f>TITRES_STAT!D1756</f>
        <v>3.14</v>
      </c>
      <c r="C1753" s="2">
        <f t="shared" si="162"/>
        <v>3.1315470458038424</v>
      </c>
      <c r="D1753" s="2">
        <f t="shared" si="158"/>
        <v>3.1221451456867104</v>
      </c>
      <c r="E1753" s="2">
        <f t="shared" si="157"/>
        <v>9.4019001171319339E-3</v>
      </c>
      <c r="F1753" s="2">
        <f t="shared" si="161"/>
        <v>3.6849543669751376E-3</v>
      </c>
      <c r="G1753" s="2">
        <f t="shared" si="159"/>
        <v>5.7169457501567962E-3</v>
      </c>
      <c r="H1753" s="2" t="str">
        <f t="shared" si="160"/>
        <v>Sell</v>
      </c>
    </row>
    <row r="1754" spans="1:8" ht="13.5" x14ac:dyDescent="0.25">
      <c r="A1754" s="3">
        <f>TITRES_STAT!B1757</f>
        <v>44861</v>
      </c>
      <c r="B1754" s="5">
        <f>TITRES_STAT!D1757</f>
        <v>3.14</v>
      </c>
      <c r="C1754" s="2">
        <f t="shared" si="162"/>
        <v>3.1328475002955587</v>
      </c>
      <c r="D1754" s="2">
        <f t="shared" si="158"/>
        <v>3.1234677274876947</v>
      </c>
      <c r="E1754" s="2">
        <f t="shared" si="157"/>
        <v>9.3797728078639508E-3</v>
      </c>
      <c r="F1754" s="2">
        <f t="shared" si="161"/>
        <v>4.8239180551529004E-3</v>
      </c>
      <c r="G1754" s="2">
        <f t="shared" si="159"/>
        <v>4.5558547527110504E-3</v>
      </c>
      <c r="H1754" s="2" t="str">
        <f t="shared" si="160"/>
        <v>Sell</v>
      </c>
    </row>
    <row r="1755" spans="1:8" ht="13.5" x14ac:dyDescent="0.25">
      <c r="A1755" s="3">
        <f>TITRES_STAT!B1758</f>
        <v>44862</v>
      </c>
      <c r="B1755" s="5">
        <f>TITRES_STAT!D1758</f>
        <v>3.14</v>
      </c>
      <c r="C1755" s="2">
        <f t="shared" si="162"/>
        <v>3.1339478848654725</v>
      </c>
      <c r="D1755" s="2">
        <f t="shared" si="158"/>
        <v>3.124692340266384</v>
      </c>
      <c r="E1755" s="2">
        <f t="shared" si="157"/>
        <v>9.2555445990885055E-3</v>
      </c>
      <c r="F1755" s="2">
        <f t="shared" si="161"/>
        <v>5.7102433639400216E-3</v>
      </c>
      <c r="G1755" s="2">
        <f t="shared" si="159"/>
        <v>3.5453012351484839E-3</v>
      </c>
      <c r="H1755" s="2" t="str">
        <f t="shared" si="160"/>
        <v>Sell</v>
      </c>
    </row>
    <row r="1756" spans="1:8" ht="13.5" x14ac:dyDescent="0.25">
      <c r="A1756" s="3">
        <f>TITRES_STAT!B1759</f>
        <v>44865</v>
      </c>
      <c r="B1756" s="5">
        <f>TITRES_STAT!D1759</f>
        <v>3.14</v>
      </c>
      <c r="C1756" s="2">
        <f t="shared" si="162"/>
        <v>3.1348789795015537</v>
      </c>
      <c r="D1756" s="2">
        <f t="shared" si="158"/>
        <v>3.1258262409873927</v>
      </c>
      <c r="E1756" s="2">
        <f t="shared" ref="E1756:E1819" si="163">C1756-D1756</f>
        <v>9.0527385141609962E-3</v>
      </c>
      <c r="F1756" s="2">
        <f t="shared" si="161"/>
        <v>6.3787423939842174E-3</v>
      </c>
      <c r="G1756" s="2">
        <f t="shared" si="159"/>
        <v>2.6739961201767788E-3</v>
      </c>
      <c r="H1756" s="2" t="str">
        <f t="shared" si="160"/>
        <v>Sell</v>
      </c>
    </row>
    <row r="1757" spans="1:8" ht="13.5" x14ac:dyDescent="0.25">
      <c r="A1757" s="3">
        <f>TITRES_STAT!B1760</f>
        <v>44866</v>
      </c>
      <c r="B1757" s="5">
        <f>TITRES_STAT!D1760</f>
        <v>3.14</v>
      </c>
      <c r="C1757" s="2">
        <f t="shared" si="162"/>
        <v>3.1356668288090068</v>
      </c>
      <c r="D1757" s="2">
        <f t="shared" ref="D1757:D1820" si="164">$D$4*B1757+(1-$D$4)*D1756</f>
        <v>3.1268761490624009</v>
      </c>
      <c r="E1757" s="2">
        <f t="shared" si="163"/>
        <v>8.7906797466059672E-3</v>
      </c>
      <c r="F1757" s="2">
        <f t="shared" si="161"/>
        <v>6.8611298645085677E-3</v>
      </c>
      <c r="G1757" s="2">
        <f t="shared" si="159"/>
        <v>1.9295498820973995E-3</v>
      </c>
      <c r="H1757" s="2" t="str">
        <f t="shared" si="160"/>
        <v>Sell</v>
      </c>
    </row>
    <row r="1758" spans="1:8" ht="13.5" x14ac:dyDescent="0.25">
      <c r="A1758" s="3">
        <f>TITRES_STAT!B1761</f>
        <v>44867</v>
      </c>
      <c r="B1758" s="5">
        <f>TITRES_STAT!D1761</f>
        <v>3.14</v>
      </c>
      <c r="C1758" s="2">
        <f t="shared" si="162"/>
        <v>3.136333470530698</v>
      </c>
      <c r="D1758" s="2">
        <f t="shared" si="164"/>
        <v>3.1278482861688897</v>
      </c>
      <c r="E1758" s="2">
        <f t="shared" si="163"/>
        <v>8.48518436180834E-3</v>
      </c>
      <c r="F1758" s="2">
        <f t="shared" si="161"/>
        <v>7.1859407639685222E-3</v>
      </c>
      <c r="G1758" s="2">
        <f t="shared" si="159"/>
        <v>1.2992435978398179E-3</v>
      </c>
      <c r="H1758" s="2" t="str">
        <f t="shared" si="160"/>
        <v>Sell</v>
      </c>
    </row>
    <row r="1759" spans="1:8" ht="13.5" x14ac:dyDescent="0.25">
      <c r="A1759" s="3">
        <f>TITRES_STAT!B1762</f>
        <v>44868</v>
      </c>
      <c r="B1759" s="5">
        <f>TITRES_STAT!D1762</f>
        <v>3.14</v>
      </c>
      <c r="C1759" s="2">
        <f t="shared" si="162"/>
        <v>3.1368975519875137</v>
      </c>
      <c r="D1759" s="2">
        <f t="shared" si="164"/>
        <v>3.1287484131193426</v>
      </c>
      <c r="E1759" s="2">
        <f t="shared" si="163"/>
        <v>8.1491388681711463E-3</v>
      </c>
      <c r="F1759" s="2">
        <f t="shared" si="161"/>
        <v>7.3785803848090475E-3</v>
      </c>
      <c r="G1759" s="2">
        <f t="shared" si="159"/>
        <v>7.7055848336209879E-4</v>
      </c>
      <c r="H1759" s="2" t="str">
        <f t="shared" si="160"/>
        <v>Sell</v>
      </c>
    </row>
    <row r="1760" spans="1:8" ht="13.5" x14ac:dyDescent="0.25">
      <c r="A1760" s="3">
        <f>TITRES_STAT!B1763</f>
        <v>44869</v>
      </c>
      <c r="B1760" s="5">
        <f>TITRES_STAT!D1763</f>
        <v>3.14</v>
      </c>
      <c r="C1760" s="2">
        <f t="shared" si="162"/>
        <v>3.1373748516817423</v>
      </c>
      <c r="D1760" s="2">
        <f t="shared" si="164"/>
        <v>3.1295818639993915</v>
      </c>
      <c r="E1760" s="2">
        <f t="shared" si="163"/>
        <v>7.792987682350816E-3</v>
      </c>
      <c r="F1760" s="2">
        <f t="shared" si="161"/>
        <v>7.4614618443174015E-3</v>
      </c>
      <c r="G1760" s="2">
        <f t="shared" si="159"/>
        <v>3.3152583803341441E-4</v>
      </c>
      <c r="H1760" s="2" t="str">
        <f t="shared" si="160"/>
        <v>Sell</v>
      </c>
    </row>
    <row r="1761" spans="1:8" ht="13.5" x14ac:dyDescent="0.25">
      <c r="A1761" s="3">
        <f>TITRES_STAT!B1764</f>
        <v>44872</v>
      </c>
      <c r="B1761" s="5">
        <f>TITRES_STAT!D1764</f>
        <v>3.14</v>
      </c>
      <c r="C1761" s="2">
        <f t="shared" si="162"/>
        <v>3.1377787206537819</v>
      </c>
      <c r="D1761" s="2">
        <f t="shared" si="164"/>
        <v>3.1303535777772145</v>
      </c>
      <c r="E1761" s="2">
        <f t="shared" si="163"/>
        <v>7.425142876567481E-3</v>
      </c>
      <c r="F1761" s="2">
        <f t="shared" si="161"/>
        <v>7.4541980507674185E-3</v>
      </c>
      <c r="G1761" s="2">
        <f t="shared" si="159"/>
        <v>-2.9055174199937514E-5</v>
      </c>
      <c r="H1761" s="2" t="str">
        <f t="shared" si="160"/>
        <v>Hold</v>
      </c>
    </row>
    <row r="1762" spans="1:8" ht="13.5" x14ac:dyDescent="0.25">
      <c r="A1762" s="3">
        <f>TITRES_STAT!B1765</f>
        <v>44873</v>
      </c>
      <c r="B1762" s="5">
        <f>TITRES_STAT!D1765</f>
        <v>3.14</v>
      </c>
      <c r="C1762" s="2">
        <f t="shared" si="162"/>
        <v>3.1381204559378153</v>
      </c>
      <c r="D1762" s="2">
        <f t="shared" si="164"/>
        <v>3.1310681275714951</v>
      </c>
      <c r="E1762" s="2">
        <f t="shared" si="163"/>
        <v>7.052328366320193E-3</v>
      </c>
      <c r="F1762" s="2">
        <f t="shared" si="161"/>
        <v>7.3738241138779741E-3</v>
      </c>
      <c r="G1762" s="2">
        <f t="shared" si="159"/>
        <v>-3.2149574755778107E-4</v>
      </c>
      <c r="H1762" s="2" t="str">
        <f t="shared" si="160"/>
        <v>Hold</v>
      </c>
    </row>
    <row r="1763" spans="1:8" ht="13.5" x14ac:dyDescent="0.25">
      <c r="A1763" s="3">
        <f>TITRES_STAT!B1766</f>
        <v>44874</v>
      </c>
      <c r="B1763" s="5">
        <f>TITRES_STAT!D1766</f>
        <v>3.14</v>
      </c>
      <c r="C1763" s="2">
        <f t="shared" si="162"/>
        <v>3.1384096165627668</v>
      </c>
      <c r="D1763" s="2">
        <f t="shared" si="164"/>
        <v>3.1317297477513844</v>
      </c>
      <c r="E1763" s="2">
        <f t="shared" si="163"/>
        <v>6.6798688113824944E-3</v>
      </c>
      <c r="F1763" s="2">
        <f t="shared" si="161"/>
        <v>7.2350330533788787E-3</v>
      </c>
      <c r="G1763" s="2">
        <f t="shared" si="159"/>
        <v>-5.5516424199638422E-4</v>
      </c>
      <c r="H1763" s="2" t="str">
        <f t="shared" si="160"/>
        <v>Hold</v>
      </c>
    </row>
    <row r="1764" spans="1:8" ht="13.5" x14ac:dyDescent="0.25">
      <c r="A1764" s="3">
        <f>TITRES_STAT!B1767</f>
        <v>44875</v>
      </c>
      <c r="B1764" s="5">
        <f>TITRES_STAT!D1767</f>
        <v>3.14</v>
      </c>
      <c r="C1764" s="2">
        <f t="shared" si="162"/>
        <v>3.1386542909377257</v>
      </c>
      <c r="D1764" s="2">
        <f t="shared" si="164"/>
        <v>3.1323423590290598</v>
      </c>
      <c r="E1764" s="2">
        <f t="shared" si="163"/>
        <v>6.3119319086659686E-3</v>
      </c>
      <c r="F1764" s="2">
        <f t="shared" si="161"/>
        <v>7.0504128244362968E-3</v>
      </c>
      <c r="G1764" s="2">
        <f t="shared" ref="G1764:G1827" si="165">E1764-F1764</f>
        <v>-7.3848091577032818E-4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44876</v>
      </c>
      <c r="B1765" s="5">
        <f>TITRES_STAT!D1768</f>
        <v>3.14</v>
      </c>
      <c r="C1765" s="2">
        <f t="shared" si="162"/>
        <v>3.1388613231011524</v>
      </c>
      <c r="D1765" s="2">
        <f t="shared" si="164"/>
        <v>3.1329095916935739</v>
      </c>
      <c r="E1765" s="2">
        <f t="shared" si="163"/>
        <v>5.9517314075785421E-3</v>
      </c>
      <c r="F1765" s="2">
        <f t="shared" ref="F1765:F1828" si="167">(E1765*(2/(10)))+((1-(2/10))*F1764)</f>
        <v>6.8306765410647459E-3</v>
      </c>
      <c r="G1765" s="2">
        <f t="shared" si="165"/>
        <v>-8.7894513348620376E-4</v>
      </c>
      <c r="H1765" s="2" t="str">
        <f t="shared" si="166"/>
        <v>Hold</v>
      </c>
    </row>
    <row r="1766" spans="1:8" ht="13.5" x14ac:dyDescent="0.25">
      <c r="A1766" s="3">
        <f>TITRES_STAT!B1769</f>
        <v>44879</v>
      </c>
      <c r="B1766" s="5">
        <f>TITRES_STAT!D1769</f>
        <v>3.14</v>
      </c>
      <c r="C1766" s="2">
        <f t="shared" si="162"/>
        <v>3.1390365041625135</v>
      </c>
      <c r="D1766" s="2">
        <f t="shared" si="164"/>
        <v>3.1334348071236797</v>
      </c>
      <c r="E1766" s="2">
        <f t="shared" si="163"/>
        <v>5.6016970388337306E-3</v>
      </c>
      <c r="F1766" s="2">
        <f t="shared" si="167"/>
        <v>6.584880640618543E-3</v>
      </c>
      <c r="G1766" s="2">
        <f t="shared" si="165"/>
        <v>-9.8318360178481241E-4</v>
      </c>
      <c r="H1766" s="2" t="str">
        <f t="shared" si="166"/>
        <v>Hold</v>
      </c>
    </row>
    <row r="1767" spans="1:8" ht="13.5" x14ac:dyDescent="0.25">
      <c r="A1767" s="3">
        <f>TITRES_STAT!B1770</f>
        <v>44880</v>
      </c>
      <c r="B1767" s="5">
        <f>TITRES_STAT!D1770</f>
        <v>3.14</v>
      </c>
      <c r="C1767" s="2">
        <f t="shared" si="162"/>
        <v>3.1391847342913572</v>
      </c>
      <c r="D1767" s="2">
        <f t="shared" si="164"/>
        <v>3.1339211177071111</v>
      </c>
      <c r="E1767" s="2">
        <f t="shared" si="163"/>
        <v>5.2636165842461224E-3</v>
      </c>
      <c r="F1767" s="2">
        <f t="shared" si="167"/>
        <v>6.3206278293440592E-3</v>
      </c>
      <c r="G1767" s="2">
        <f t="shared" si="165"/>
        <v>-1.0570112450979368E-3</v>
      </c>
      <c r="H1767" s="2" t="str">
        <f t="shared" si="166"/>
        <v>Hold</v>
      </c>
    </row>
    <row r="1768" spans="1:8" ht="13.5" x14ac:dyDescent="0.25">
      <c r="A1768" s="3">
        <f>TITRES_STAT!B1771</f>
        <v>44881</v>
      </c>
      <c r="B1768" s="5">
        <f>TITRES_STAT!D1771</f>
        <v>3.14</v>
      </c>
      <c r="C1768" s="2">
        <f t="shared" si="162"/>
        <v>3.1393101597849946</v>
      </c>
      <c r="D1768" s="2">
        <f t="shared" si="164"/>
        <v>3.1343714052843623</v>
      </c>
      <c r="E1768" s="2">
        <f t="shared" si="163"/>
        <v>4.938754500632303E-3</v>
      </c>
      <c r="F1768" s="2">
        <f t="shared" si="167"/>
        <v>6.044253163601708E-3</v>
      </c>
      <c r="G1768" s="2">
        <f t="shared" si="165"/>
        <v>-1.105498662969405E-3</v>
      </c>
      <c r="H1768" s="2" t="str">
        <f t="shared" si="166"/>
        <v>Hold</v>
      </c>
    </row>
    <row r="1769" spans="1:8" ht="13.5" x14ac:dyDescent="0.25">
      <c r="A1769" s="3">
        <f>TITRES_STAT!B1772</f>
        <v>44882</v>
      </c>
      <c r="B1769" s="5">
        <f>TITRES_STAT!D1772</f>
        <v>3.14</v>
      </c>
      <c r="C1769" s="2">
        <f t="shared" si="162"/>
        <v>3.1394162890488415</v>
      </c>
      <c r="D1769" s="2">
        <f t="shared" si="164"/>
        <v>3.1347883382262616</v>
      </c>
      <c r="E1769" s="2">
        <f t="shared" si="163"/>
        <v>4.6279508225799404E-3</v>
      </c>
      <c r="F1769" s="2">
        <f t="shared" si="167"/>
        <v>5.7609926953973547E-3</v>
      </c>
      <c r="G1769" s="2">
        <f t="shared" si="165"/>
        <v>-1.1330418728174143E-3</v>
      </c>
      <c r="H1769" s="2" t="str">
        <f t="shared" si="166"/>
        <v>Hold</v>
      </c>
    </row>
    <row r="1770" spans="1:8" ht="13.5" x14ac:dyDescent="0.25">
      <c r="A1770" s="3">
        <f>TITRES_STAT!B1773</f>
        <v>44883</v>
      </c>
      <c r="B1770" s="5">
        <f>TITRES_STAT!D1773</f>
        <v>3.14</v>
      </c>
      <c r="C1770" s="2">
        <f t="shared" si="162"/>
        <v>3.1395060907336352</v>
      </c>
      <c r="D1770" s="2">
        <f t="shared" si="164"/>
        <v>3.1351743872465385</v>
      </c>
      <c r="E1770" s="2">
        <f t="shared" si="163"/>
        <v>4.3317034870966609E-3</v>
      </c>
      <c r="F1770" s="2">
        <f t="shared" si="167"/>
        <v>5.4751348537372168E-3</v>
      </c>
      <c r="G1770" s="2">
        <f t="shared" si="165"/>
        <v>-1.1434313666405559E-3</v>
      </c>
      <c r="H1770" s="2" t="str">
        <f t="shared" si="166"/>
        <v>Hold</v>
      </c>
    </row>
    <row r="1771" spans="1:8" ht="13.5" x14ac:dyDescent="0.25">
      <c r="A1771" s="3">
        <f>TITRES_STAT!B1774</f>
        <v>44886</v>
      </c>
      <c r="B1771" s="5">
        <f>TITRES_STAT!D1774</f>
        <v>3.14</v>
      </c>
      <c r="C1771" s="2">
        <f t="shared" si="162"/>
        <v>3.1395820767746141</v>
      </c>
      <c r="D1771" s="2">
        <f t="shared" si="164"/>
        <v>3.1355318400430914</v>
      </c>
      <c r="E1771" s="2">
        <f t="shared" si="163"/>
        <v>4.0502367315227161E-3</v>
      </c>
      <c r="F1771" s="2">
        <f t="shared" si="167"/>
        <v>5.1901552292943172E-3</v>
      </c>
      <c r="G1771" s="2">
        <f t="shared" si="165"/>
        <v>-1.139918497771601E-3</v>
      </c>
      <c r="H1771" s="2" t="str">
        <f t="shared" si="166"/>
        <v>Hold</v>
      </c>
    </row>
    <row r="1772" spans="1:8" ht="13.5" x14ac:dyDescent="0.25">
      <c r="A1772" s="3">
        <f>TITRES_STAT!B1775</f>
        <v>44887</v>
      </c>
      <c r="B1772" s="5">
        <f>TITRES_STAT!D1775</f>
        <v>3.14</v>
      </c>
      <c r="C1772" s="2">
        <f t="shared" si="162"/>
        <v>3.1396463726554424</v>
      </c>
      <c r="D1772" s="2">
        <f t="shared" si="164"/>
        <v>3.1358628148547143</v>
      </c>
      <c r="E1772" s="2">
        <f t="shared" si="163"/>
        <v>3.7835578007281434E-3</v>
      </c>
      <c r="F1772" s="2">
        <f t="shared" si="167"/>
        <v>4.9088357435810824E-3</v>
      </c>
      <c r="G1772" s="2">
        <f t="shared" si="165"/>
        <v>-1.125277942852939E-3</v>
      </c>
      <c r="H1772" s="2" t="str">
        <f t="shared" si="166"/>
        <v>Hold</v>
      </c>
    </row>
    <row r="1773" spans="1:8" ht="13.5" x14ac:dyDescent="0.25">
      <c r="A1773" s="3">
        <f>TITRES_STAT!B1776</f>
        <v>44888</v>
      </c>
      <c r="B1773" s="5">
        <f>TITRES_STAT!D1776</f>
        <v>3.14</v>
      </c>
      <c r="C1773" s="2">
        <f t="shared" si="162"/>
        <v>3.1397007768622971</v>
      </c>
      <c r="D1773" s="2">
        <f t="shared" si="164"/>
        <v>3.1361692730136244</v>
      </c>
      <c r="E1773" s="2">
        <f t="shared" si="163"/>
        <v>3.5315038486727346E-3</v>
      </c>
      <c r="F1773" s="2">
        <f t="shared" si="167"/>
        <v>4.6333693645994132E-3</v>
      </c>
      <c r="G1773" s="2">
        <f t="shared" si="165"/>
        <v>-1.1018655159266786E-3</v>
      </c>
      <c r="H1773" s="2" t="str">
        <f t="shared" si="166"/>
        <v>Hold</v>
      </c>
    </row>
    <row r="1774" spans="1:8" ht="13.5" x14ac:dyDescent="0.25">
      <c r="A1774" s="3">
        <f>TITRES_STAT!B1777</f>
        <v>44889</v>
      </c>
      <c r="B1774" s="5">
        <f>TITRES_STAT!D1777</f>
        <v>3.14</v>
      </c>
      <c r="C1774" s="2">
        <f t="shared" si="162"/>
        <v>3.1397468111911744</v>
      </c>
      <c r="D1774" s="2">
        <f t="shared" si="164"/>
        <v>3.1364530305681706</v>
      </c>
      <c r="E1774" s="2">
        <f t="shared" si="163"/>
        <v>3.2937806230037836E-3</v>
      </c>
      <c r="F1774" s="2">
        <f t="shared" si="167"/>
        <v>4.3654516162802874E-3</v>
      </c>
      <c r="G1774" s="2">
        <f t="shared" si="165"/>
        <v>-1.0716709932765038E-3</v>
      </c>
      <c r="H1774" s="2" t="str">
        <f t="shared" si="166"/>
        <v>Hold</v>
      </c>
    </row>
    <row r="1775" spans="1:8" ht="13.5" x14ac:dyDescent="0.25">
      <c r="A1775" s="3">
        <f>TITRES_STAT!B1778</f>
        <v>44890</v>
      </c>
      <c r="B1775" s="5">
        <f>TITRES_STAT!D1778</f>
        <v>3.14</v>
      </c>
      <c r="C1775" s="2">
        <f t="shared" si="162"/>
        <v>3.1397857633156088</v>
      </c>
      <c r="D1775" s="2">
        <f t="shared" si="164"/>
        <v>3.1367157690446024</v>
      </c>
      <c r="E1775" s="2">
        <f t="shared" si="163"/>
        <v>3.0699942710064043E-3</v>
      </c>
      <c r="F1775" s="2">
        <f t="shared" si="167"/>
        <v>4.1063601472255112E-3</v>
      </c>
      <c r="G1775" s="2">
        <f t="shared" si="165"/>
        <v>-1.0363658762191068E-3</v>
      </c>
      <c r="H1775" s="2" t="str">
        <f t="shared" si="166"/>
        <v>Hold</v>
      </c>
    </row>
    <row r="1776" spans="1:8" ht="13.5" x14ac:dyDescent="0.25">
      <c r="A1776" s="3">
        <f>TITRES_STAT!B1779</f>
        <v>44893</v>
      </c>
      <c r="B1776" s="5">
        <f>TITRES_STAT!D1779</f>
        <v>3.14</v>
      </c>
      <c r="C1776" s="2">
        <f t="shared" si="162"/>
        <v>3.139818722805515</v>
      </c>
      <c r="D1776" s="2">
        <f t="shared" si="164"/>
        <v>3.1369590454116691</v>
      </c>
      <c r="E1776" s="2">
        <f t="shared" si="163"/>
        <v>2.8596773938458497E-3</v>
      </c>
      <c r="F1776" s="2">
        <f t="shared" si="167"/>
        <v>3.8570235965495791E-3</v>
      </c>
      <c r="G1776" s="2">
        <f t="shared" si="165"/>
        <v>-9.9734620270372932E-4</v>
      </c>
      <c r="H1776" s="2" t="str">
        <f t="shared" si="166"/>
        <v>Hold</v>
      </c>
    </row>
    <row r="1777" spans="1:8" ht="13.5" x14ac:dyDescent="0.25">
      <c r="A1777" s="3">
        <f>TITRES_STAT!B1780</f>
        <v>44894</v>
      </c>
      <c r="B1777" s="5">
        <f>TITRES_STAT!D1780</f>
        <v>3.14</v>
      </c>
      <c r="C1777" s="2">
        <f t="shared" si="162"/>
        <v>3.1398466116046664</v>
      </c>
      <c r="D1777" s="2">
        <f t="shared" si="164"/>
        <v>3.137184301307101</v>
      </c>
      <c r="E1777" s="2">
        <f t="shared" si="163"/>
        <v>2.6623102975653623E-3</v>
      </c>
      <c r="F1777" s="2">
        <f t="shared" si="167"/>
        <v>3.6180809367527358E-3</v>
      </c>
      <c r="G1777" s="2">
        <f t="shared" si="165"/>
        <v>-9.5577063918737349E-4</v>
      </c>
      <c r="H1777" s="2" t="str">
        <f t="shared" si="166"/>
        <v>Hold</v>
      </c>
    </row>
    <row r="1778" spans="1:8" ht="13.5" x14ac:dyDescent="0.25">
      <c r="A1778" s="3">
        <f>TITRES_STAT!B1781</f>
        <v>44895</v>
      </c>
      <c r="B1778" s="5">
        <f>TITRES_STAT!D1781</f>
        <v>3.14</v>
      </c>
      <c r="C1778" s="2">
        <f t="shared" si="162"/>
        <v>3.1398702098193327</v>
      </c>
      <c r="D1778" s="2">
        <f t="shared" si="164"/>
        <v>3.1373928715806492</v>
      </c>
      <c r="E1778" s="2">
        <f t="shared" si="163"/>
        <v>2.4773382386835685E-3</v>
      </c>
      <c r="F1778" s="2">
        <f t="shared" si="167"/>
        <v>3.3899323971389025E-3</v>
      </c>
      <c r="G1778" s="2">
        <f t="shared" si="165"/>
        <v>-9.12594158455334E-4</v>
      </c>
      <c r="H1778" s="2" t="str">
        <f t="shared" si="166"/>
        <v>Hold</v>
      </c>
    </row>
    <row r="1779" spans="1:8" ht="13.5" x14ac:dyDescent="0.25">
      <c r="A1779" s="3">
        <f>TITRES_STAT!B1782</f>
        <v>44896</v>
      </c>
      <c r="B1779" s="5">
        <f>TITRES_STAT!D1782</f>
        <v>3.14</v>
      </c>
      <c r="C1779" s="2">
        <f t="shared" si="162"/>
        <v>3.1398901775394354</v>
      </c>
      <c r="D1779" s="2">
        <f t="shared" si="164"/>
        <v>3.137585992204305</v>
      </c>
      <c r="E1779" s="2">
        <f t="shared" si="163"/>
        <v>2.3041853351304376E-3</v>
      </c>
      <c r="F1779" s="2">
        <f t="shared" si="167"/>
        <v>3.17278298473721E-3</v>
      </c>
      <c r="G1779" s="2">
        <f t="shared" si="165"/>
        <v>-8.6859764960677249E-4</v>
      </c>
      <c r="H1779" s="2" t="str">
        <f t="shared" si="166"/>
        <v>Hold</v>
      </c>
    </row>
    <row r="1780" spans="1:8" ht="13.5" x14ac:dyDescent="0.25">
      <c r="A1780" s="3">
        <f>TITRES_STAT!B1783</f>
        <v>44897</v>
      </c>
      <c r="B1780" s="5">
        <f>TITRES_STAT!D1783</f>
        <v>3.14</v>
      </c>
      <c r="C1780" s="2">
        <f t="shared" si="162"/>
        <v>3.1399070733025991</v>
      </c>
      <c r="D1780" s="2">
        <f t="shared" si="164"/>
        <v>3.1377648075965787</v>
      </c>
      <c r="E1780" s="2">
        <f t="shared" si="163"/>
        <v>2.1422657060203854E-3</v>
      </c>
      <c r="F1780" s="2">
        <f t="shared" si="167"/>
        <v>2.9666795289938455E-3</v>
      </c>
      <c r="G1780" s="2">
        <f t="shared" si="165"/>
        <v>-8.2441382297346018E-4</v>
      </c>
      <c r="H1780" s="2" t="str">
        <f t="shared" si="166"/>
        <v>Hold</v>
      </c>
    </row>
    <row r="1781" spans="1:8" ht="13.5" x14ac:dyDescent="0.25">
      <c r="A1781" s="3">
        <f>TITRES_STAT!B1784</f>
        <v>44900</v>
      </c>
      <c r="B1781" s="5">
        <f>TITRES_STAT!D1784</f>
        <v>3.14</v>
      </c>
      <c r="C1781" s="2">
        <f t="shared" si="162"/>
        <v>3.1399213697175838</v>
      </c>
      <c r="D1781" s="2">
        <f t="shared" si="164"/>
        <v>3.1379303774042397</v>
      </c>
      <c r="E1781" s="2">
        <f t="shared" si="163"/>
        <v>1.9909923133440977E-3</v>
      </c>
      <c r="F1781" s="2">
        <f t="shared" si="167"/>
        <v>2.7715420858638964E-3</v>
      </c>
      <c r="G1781" s="2">
        <f t="shared" si="165"/>
        <v>-7.8054977251979874E-4</v>
      </c>
      <c r="H1781" s="2" t="str">
        <f t="shared" si="166"/>
        <v>Hold</v>
      </c>
    </row>
    <row r="1782" spans="1:8" ht="13.5" x14ac:dyDescent="0.25">
      <c r="A1782" s="3">
        <f>TITRES_STAT!B1785</f>
        <v>44901</v>
      </c>
      <c r="B1782" s="5">
        <f>TITRES_STAT!D1785</f>
        <v>3.14</v>
      </c>
      <c r="C1782" s="2">
        <f t="shared" si="162"/>
        <v>3.1399334666841092</v>
      </c>
      <c r="D1782" s="2">
        <f t="shared" si="164"/>
        <v>3.1380836827817036</v>
      </c>
      <c r="E1782" s="2">
        <f t="shared" si="163"/>
        <v>1.8497839024056439E-3</v>
      </c>
      <c r="F1782" s="2">
        <f t="shared" si="167"/>
        <v>2.5871904491722459E-3</v>
      </c>
      <c r="G1782" s="2">
        <f t="shared" si="165"/>
        <v>-7.3740654676660196E-4</v>
      </c>
      <c r="H1782" s="2" t="str">
        <f t="shared" si="166"/>
        <v>Hold</v>
      </c>
    </row>
    <row r="1783" spans="1:8" ht="13.5" x14ac:dyDescent="0.25">
      <c r="A1783" s="3">
        <f>TITRES_STAT!B1786</f>
        <v>44902</v>
      </c>
      <c r="B1783" s="5">
        <f>TITRES_STAT!D1786</f>
        <v>3.14</v>
      </c>
      <c r="C1783" s="2">
        <f t="shared" si="162"/>
        <v>3.1399437025788615</v>
      </c>
      <c r="D1783" s="2">
        <f t="shared" si="164"/>
        <v>3.1382256322052813</v>
      </c>
      <c r="E1783" s="2">
        <f t="shared" si="163"/>
        <v>1.7180703735801828E-3</v>
      </c>
      <c r="F1783" s="2">
        <f t="shared" si="167"/>
        <v>2.4133664340538334E-3</v>
      </c>
      <c r="G1783" s="2">
        <f t="shared" si="165"/>
        <v>-6.9529606047365059E-4</v>
      </c>
      <c r="H1783" s="2" t="str">
        <f t="shared" si="166"/>
        <v>Hold</v>
      </c>
    </row>
    <row r="1784" spans="1:8" ht="13.5" x14ac:dyDescent="0.25">
      <c r="A1784" s="3">
        <f>TITRES_STAT!B1787</f>
        <v>44903</v>
      </c>
      <c r="B1784" s="5">
        <f>TITRES_STAT!D1787</f>
        <v>3.14</v>
      </c>
      <c r="C1784" s="2">
        <f t="shared" si="162"/>
        <v>3.1399523637205751</v>
      </c>
      <c r="D1784" s="2">
        <f t="shared" si="164"/>
        <v>3.138357066856742</v>
      </c>
      <c r="E1784" s="2">
        <f t="shared" si="163"/>
        <v>1.5952968638330844E-3</v>
      </c>
      <c r="F1784" s="2">
        <f t="shared" si="167"/>
        <v>2.2497525200096836E-3</v>
      </c>
      <c r="G1784" s="2">
        <f t="shared" si="165"/>
        <v>-6.5445565617659913E-4</v>
      </c>
      <c r="H1784" s="2" t="str">
        <f t="shared" si="166"/>
        <v>Hold</v>
      </c>
    </row>
    <row r="1785" spans="1:8" ht="13.5" x14ac:dyDescent="0.25">
      <c r="A1785" s="3">
        <f>TITRES_STAT!B1788</f>
        <v>44904</v>
      </c>
      <c r="B1785" s="5">
        <f>TITRES_STAT!D1788</f>
        <v>3.14</v>
      </c>
      <c r="C1785" s="2">
        <f t="shared" si="162"/>
        <v>3.1399596923789481</v>
      </c>
      <c r="D1785" s="2">
        <f t="shared" si="164"/>
        <v>3.1384787656080944</v>
      </c>
      <c r="E1785" s="2">
        <f t="shared" si="163"/>
        <v>1.4809267708537632E-3</v>
      </c>
      <c r="F1785" s="2">
        <f t="shared" si="167"/>
        <v>2.0959873701784995E-3</v>
      </c>
      <c r="G1785" s="2">
        <f t="shared" si="165"/>
        <v>-6.1506059932473628E-4</v>
      </c>
      <c r="H1785" s="2" t="str">
        <f t="shared" si="166"/>
        <v>Hold</v>
      </c>
    </row>
    <row r="1786" spans="1:8" ht="13.5" x14ac:dyDescent="0.25">
      <c r="A1786" s="3">
        <f>TITRES_STAT!B1789</f>
        <v>44907</v>
      </c>
      <c r="B1786" s="5">
        <f>TITRES_STAT!D1789</f>
        <v>3.15</v>
      </c>
      <c r="C1786" s="2">
        <f t="shared" si="162"/>
        <v>3.1399658935514174</v>
      </c>
      <c r="D1786" s="2">
        <f t="shared" si="164"/>
        <v>3.139332190377865</v>
      </c>
      <c r="E1786" s="2">
        <f t="shared" si="163"/>
        <v>6.3370317355238015E-4</v>
      </c>
      <c r="F1786" s="2">
        <f t="shared" si="167"/>
        <v>1.8035305308532756E-3</v>
      </c>
      <c r="G1786" s="2">
        <f t="shared" si="165"/>
        <v>-1.1698273573008955E-3</v>
      </c>
      <c r="H1786" s="2" t="str">
        <f t="shared" si="166"/>
        <v>Hold</v>
      </c>
    </row>
    <row r="1787" spans="1:8" ht="13.5" x14ac:dyDescent="0.25">
      <c r="A1787" s="3">
        <f>TITRES_STAT!B1790</f>
        <v>44908</v>
      </c>
      <c r="B1787" s="5">
        <f>TITRES_STAT!D1790</f>
        <v>3.29</v>
      </c>
      <c r="C1787" s="2">
        <f t="shared" si="162"/>
        <v>3.1399711406973529</v>
      </c>
      <c r="D1787" s="2">
        <f t="shared" si="164"/>
        <v>3.1504927688683937</v>
      </c>
      <c r="E1787" s="2">
        <f t="shared" si="163"/>
        <v>-1.0521628171040742E-2</v>
      </c>
      <c r="F1787" s="2">
        <f t="shared" si="167"/>
        <v>-6.6150120952552789E-4</v>
      </c>
      <c r="G1787" s="2">
        <f t="shared" si="165"/>
        <v>-9.860126961515215E-3</v>
      </c>
      <c r="H1787" s="2" t="str">
        <f t="shared" si="166"/>
        <v>Hold</v>
      </c>
    </row>
    <row r="1788" spans="1:8" ht="13.5" x14ac:dyDescent="0.25">
      <c r="A1788" s="3">
        <f>TITRES_STAT!B1791</f>
        <v>44909</v>
      </c>
      <c r="B1788" s="5">
        <f>TITRES_STAT!D1791</f>
        <v>3.4</v>
      </c>
      <c r="C1788" s="2">
        <f t="shared" si="162"/>
        <v>3.1399755805900678</v>
      </c>
      <c r="D1788" s="2">
        <f t="shared" si="164"/>
        <v>3.1689747859892536</v>
      </c>
      <c r="E1788" s="2">
        <f t="shared" si="163"/>
        <v>-2.8999205399185879E-2</v>
      </c>
      <c r="F1788" s="2">
        <f t="shared" si="167"/>
        <v>-6.3290420474575986E-3</v>
      </c>
      <c r="G1788" s="2">
        <f t="shared" si="165"/>
        <v>-2.2670163351728279E-2</v>
      </c>
      <c r="H1788" s="2" t="str">
        <f t="shared" si="166"/>
        <v>Hold</v>
      </c>
    </row>
    <row r="1789" spans="1:8" ht="13.5" x14ac:dyDescent="0.25">
      <c r="A1789" s="3">
        <f>TITRES_STAT!B1792</f>
        <v>44910</v>
      </c>
      <c r="B1789" s="5">
        <f>TITRES_STAT!D1792</f>
        <v>3.4</v>
      </c>
      <c r="C1789" s="2">
        <f t="shared" si="162"/>
        <v>3.139979337422365</v>
      </c>
      <c r="D1789" s="2">
        <f t="shared" si="164"/>
        <v>3.1860877648048644</v>
      </c>
      <c r="E1789" s="2">
        <f t="shared" si="163"/>
        <v>-4.6108427382499428E-2</v>
      </c>
      <c r="F1789" s="2">
        <f t="shared" si="167"/>
        <v>-1.4284919114465966E-2</v>
      </c>
      <c r="G1789" s="2">
        <f t="shared" si="165"/>
        <v>-3.1823508268033464E-2</v>
      </c>
      <c r="H1789" s="2" t="str">
        <f t="shared" si="166"/>
        <v>Hold</v>
      </c>
    </row>
    <row r="1790" spans="1:8" ht="13.5" x14ac:dyDescent="0.25">
      <c r="A1790" s="3">
        <f>TITRES_STAT!B1793</f>
        <v>44911</v>
      </c>
      <c r="B1790" s="5">
        <f>TITRES_STAT!D1793</f>
        <v>3.4</v>
      </c>
      <c r="C1790" s="2">
        <f t="shared" si="162"/>
        <v>3.1399825162804627</v>
      </c>
      <c r="D1790" s="2">
        <f t="shared" si="164"/>
        <v>3.2019331155600597</v>
      </c>
      <c r="E1790" s="2">
        <f t="shared" si="163"/>
        <v>-6.1950599279597007E-2</v>
      </c>
      <c r="F1790" s="2">
        <f t="shared" si="167"/>
        <v>-2.3818055147492176E-2</v>
      </c>
      <c r="G1790" s="2">
        <f t="shared" si="165"/>
        <v>-3.8132544132104831E-2</v>
      </c>
      <c r="H1790" s="2" t="str">
        <f t="shared" si="166"/>
        <v>Hold</v>
      </c>
    </row>
    <row r="1791" spans="1:8" ht="13.5" x14ac:dyDescent="0.25">
      <c r="A1791" s="3">
        <f>TITRES_STAT!B1794</f>
        <v>44914</v>
      </c>
      <c r="B1791" s="5">
        <f>TITRES_STAT!D1794</f>
        <v>3.4</v>
      </c>
      <c r="C1791" s="2">
        <f t="shared" si="162"/>
        <v>3.1399852060834683</v>
      </c>
      <c r="D1791" s="2">
        <f t="shared" si="164"/>
        <v>3.216604736629685</v>
      </c>
      <c r="E1791" s="2">
        <f t="shared" si="163"/>
        <v>-7.661953054621673E-2</v>
      </c>
      <c r="F1791" s="2">
        <f t="shared" si="167"/>
        <v>-3.4378350227237092E-2</v>
      </c>
      <c r="G1791" s="2">
        <f t="shared" si="165"/>
        <v>-4.2241180318979638E-2</v>
      </c>
      <c r="H1791" s="2" t="str">
        <f t="shared" si="166"/>
        <v>Hold</v>
      </c>
    </row>
    <row r="1792" spans="1:8" ht="13.5" x14ac:dyDescent="0.25">
      <c r="A1792" s="3">
        <f>TITRES_STAT!B1795</f>
        <v>44915</v>
      </c>
      <c r="B1792" s="5">
        <f>TITRES_STAT!D1795</f>
        <v>3.39</v>
      </c>
      <c r="C1792" s="2">
        <f t="shared" si="162"/>
        <v>3.1399874820706271</v>
      </c>
      <c r="D1792" s="2">
        <f t="shared" si="164"/>
        <v>3.2294488302126716</v>
      </c>
      <c r="E1792" s="2">
        <f t="shared" si="163"/>
        <v>-8.9461348142044539E-2</v>
      </c>
      <c r="F1792" s="2">
        <f t="shared" si="167"/>
        <v>-4.5394949810198579E-2</v>
      </c>
      <c r="G1792" s="2">
        <f t="shared" si="165"/>
        <v>-4.406639833184596E-2</v>
      </c>
      <c r="H1792" s="2" t="str">
        <f t="shared" si="166"/>
        <v>Hold</v>
      </c>
    </row>
    <row r="1793" spans="1:8" ht="13.5" x14ac:dyDescent="0.25">
      <c r="A1793" s="3">
        <f>TITRES_STAT!B1796</f>
        <v>44916</v>
      </c>
      <c r="B1793" s="5">
        <f>TITRES_STAT!D1796</f>
        <v>3.39</v>
      </c>
      <c r="C1793" s="2">
        <f t="shared" si="162"/>
        <v>3.1399894079059152</v>
      </c>
      <c r="D1793" s="2">
        <f t="shared" si="164"/>
        <v>3.2413415094561775</v>
      </c>
      <c r="E1793" s="2">
        <f t="shared" si="163"/>
        <v>-0.10135210155026231</v>
      </c>
      <c r="F1793" s="2">
        <f t="shared" si="167"/>
        <v>-5.6586380158211325E-2</v>
      </c>
      <c r="G1793" s="2">
        <f t="shared" si="165"/>
        <v>-4.4765721392050983E-2</v>
      </c>
      <c r="H1793" s="2" t="str">
        <f t="shared" si="166"/>
        <v>Hold</v>
      </c>
    </row>
    <row r="1794" spans="1:8" ht="13.5" x14ac:dyDescent="0.25">
      <c r="A1794" s="3">
        <f>TITRES_STAT!B1797</f>
        <v>44917</v>
      </c>
      <c r="B1794" s="5">
        <f>TITRES_STAT!D1797</f>
        <v>3.4</v>
      </c>
      <c r="C1794" s="2">
        <f t="shared" si="162"/>
        <v>3.1399910374588513</v>
      </c>
      <c r="D1794" s="2">
        <f t="shared" si="164"/>
        <v>3.2530939902372014</v>
      </c>
      <c r="E1794" s="2">
        <f t="shared" si="163"/>
        <v>-0.11310295277835003</v>
      </c>
      <c r="F1794" s="2">
        <f t="shared" si="167"/>
        <v>-6.7889694682239071E-2</v>
      </c>
      <c r="G1794" s="2">
        <f t="shared" si="165"/>
        <v>-4.5213258096110959E-2</v>
      </c>
      <c r="H1794" s="2" t="str">
        <f t="shared" si="166"/>
        <v>Hold</v>
      </c>
    </row>
    <row r="1795" spans="1:8" ht="13.5" x14ac:dyDescent="0.25">
      <c r="A1795" s="3">
        <f>TITRES_STAT!B1798</f>
        <v>44918</v>
      </c>
      <c r="B1795" s="5">
        <f>TITRES_STAT!D1798</f>
        <v>3.4</v>
      </c>
      <c r="C1795" s="2">
        <f t="shared" si="162"/>
        <v>3.1399924163113355</v>
      </c>
      <c r="D1795" s="2">
        <f t="shared" si="164"/>
        <v>3.2639759168862978</v>
      </c>
      <c r="E1795" s="2">
        <f t="shared" si="163"/>
        <v>-0.12398350057496232</v>
      </c>
      <c r="F1795" s="2">
        <f t="shared" si="167"/>
        <v>-7.9108455860783716E-2</v>
      </c>
      <c r="G1795" s="2">
        <f t="shared" si="165"/>
        <v>-4.4875044714178608E-2</v>
      </c>
      <c r="H1795" s="2" t="str">
        <f t="shared" si="166"/>
        <v>Hold</v>
      </c>
    </row>
    <row r="1796" spans="1:8" ht="13.5" x14ac:dyDescent="0.25">
      <c r="A1796" s="3">
        <f>TITRES_STAT!B1799</f>
        <v>44921</v>
      </c>
      <c r="B1796" s="5">
        <f>TITRES_STAT!D1799</f>
        <v>3.38</v>
      </c>
      <c r="C1796" s="2">
        <f t="shared" si="162"/>
        <v>3.1415320445711301</v>
      </c>
      <c r="D1796" s="2">
        <f t="shared" si="164"/>
        <v>3.2725702934132386</v>
      </c>
      <c r="E1796" s="2">
        <f t="shared" si="163"/>
        <v>-0.13103824884210846</v>
      </c>
      <c r="F1796" s="2">
        <f t="shared" si="167"/>
        <v>-8.9494414457048671E-2</v>
      </c>
      <c r="G1796" s="2">
        <f t="shared" si="165"/>
        <v>-4.1543834385059791E-2</v>
      </c>
      <c r="H1796" s="2" t="str">
        <f t="shared" si="166"/>
        <v>Hold</v>
      </c>
    </row>
    <row r="1797" spans="1:8" ht="13.5" x14ac:dyDescent="0.25">
      <c r="A1797" s="3">
        <f>TITRES_STAT!B1800</f>
        <v>44922</v>
      </c>
      <c r="B1797" s="5">
        <f>TITRES_STAT!D1800</f>
        <v>3.38</v>
      </c>
      <c r="C1797" s="2">
        <f t="shared" si="162"/>
        <v>3.1643732684832635</v>
      </c>
      <c r="D1797" s="2">
        <f t="shared" si="164"/>
        <v>3.2805280494567022</v>
      </c>
      <c r="E1797" s="2">
        <f t="shared" si="163"/>
        <v>-0.11615478097343868</v>
      </c>
      <c r="F1797" s="2">
        <f t="shared" si="167"/>
        <v>-9.4826487760326678E-2</v>
      </c>
      <c r="G1797" s="2">
        <f t="shared" si="165"/>
        <v>-2.1328293213111998E-2</v>
      </c>
      <c r="H1797" s="2" t="str">
        <f t="shared" si="166"/>
        <v>Hold</v>
      </c>
    </row>
    <row r="1798" spans="1:8" ht="13.5" x14ac:dyDescent="0.25">
      <c r="A1798" s="3">
        <f>TITRES_STAT!B1801</f>
        <v>44923</v>
      </c>
      <c r="B1798" s="5">
        <f>TITRES_STAT!D1801</f>
        <v>3.3</v>
      </c>
      <c r="C1798" s="2">
        <f t="shared" si="162"/>
        <v>3.2006235348704535</v>
      </c>
      <c r="D1798" s="2">
        <f t="shared" si="164"/>
        <v>3.2819704161636132</v>
      </c>
      <c r="E1798" s="2">
        <f t="shared" si="163"/>
        <v>-8.1346881293159701E-2</v>
      </c>
      <c r="F1798" s="2">
        <f t="shared" si="167"/>
        <v>-9.2130566466893285E-2</v>
      </c>
      <c r="G1798" s="2">
        <f t="shared" si="165"/>
        <v>1.0783685173733584E-2</v>
      </c>
      <c r="H1798" s="2" t="str">
        <f t="shared" si="166"/>
        <v>Sell</v>
      </c>
    </row>
    <row r="1799" spans="1:8" ht="13.5" x14ac:dyDescent="0.25">
      <c r="A1799" s="3">
        <f>TITRES_STAT!B1802</f>
        <v>44924</v>
      </c>
      <c r="B1799" s="5">
        <f>TITRES_STAT!D1802</f>
        <v>3.3</v>
      </c>
      <c r="C1799" s="2">
        <f t="shared" si="162"/>
        <v>3.2312968371980757</v>
      </c>
      <c r="D1799" s="2">
        <f t="shared" si="164"/>
        <v>3.2833059408922343</v>
      </c>
      <c r="E1799" s="2">
        <f t="shared" si="163"/>
        <v>-5.2009103694158565E-2</v>
      </c>
      <c r="F1799" s="2">
        <f t="shared" si="167"/>
        <v>-8.4106273912346347E-2</v>
      </c>
      <c r="G1799" s="2">
        <f t="shared" si="165"/>
        <v>3.2097170218187782E-2</v>
      </c>
      <c r="H1799" s="2" t="str">
        <f t="shared" si="166"/>
        <v>Sell</v>
      </c>
    </row>
    <row r="1800" spans="1:8" ht="13.5" x14ac:dyDescent="0.25">
      <c r="A1800" s="3">
        <f>TITRES_STAT!B1803</f>
        <v>44925</v>
      </c>
      <c r="B1800" s="5">
        <f>TITRES_STAT!D1803</f>
        <v>3.4</v>
      </c>
      <c r="C1800" s="2">
        <f t="shared" si="162"/>
        <v>3.2572511699368332</v>
      </c>
      <c r="D1800" s="2">
        <f t="shared" si="164"/>
        <v>3.2919499452705874</v>
      </c>
      <c r="E1800" s="2">
        <f t="shared" si="163"/>
        <v>-3.4698775333754206E-2</v>
      </c>
      <c r="F1800" s="2">
        <f t="shared" si="167"/>
        <v>-7.422477419662793E-2</v>
      </c>
      <c r="G1800" s="2">
        <f t="shared" si="165"/>
        <v>3.9525998862873724E-2</v>
      </c>
      <c r="H1800" s="2" t="str">
        <f t="shared" si="166"/>
        <v>Sell</v>
      </c>
    </row>
    <row r="1801" spans="1:8" ht="13.5" x14ac:dyDescent="0.25">
      <c r="A1801" s="3">
        <f>TITRES_STAT!B1804</f>
        <v>44928</v>
      </c>
      <c r="B1801" s="5">
        <f>TITRES_STAT!D1804</f>
        <v>3.4</v>
      </c>
      <c r="C1801" s="2">
        <f t="shared" si="162"/>
        <v>3.2792125284080895</v>
      </c>
      <c r="D1801" s="2">
        <f t="shared" si="164"/>
        <v>3.299953653028322</v>
      </c>
      <c r="E1801" s="2">
        <f t="shared" si="163"/>
        <v>-2.0741124620232476E-2</v>
      </c>
      <c r="F1801" s="2">
        <f t="shared" si="167"/>
        <v>-6.3528044281348839E-2</v>
      </c>
      <c r="G1801" s="2">
        <f t="shared" si="165"/>
        <v>4.2786919661116363E-2</v>
      </c>
      <c r="H1801" s="2" t="str">
        <f t="shared" si="166"/>
        <v>Sell</v>
      </c>
    </row>
    <row r="1802" spans="1:8" ht="13.5" x14ac:dyDescent="0.25">
      <c r="A1802" s="3">
        <f>TITRES_STAT!B1805</f>
        <v>44929</v>
      </c>
      <c r="B1802" s="5">
        <f>TITRES_STAT!D1805</f>
        <v>3.4</v>
      </c>
      <c r="C1802" s="2">
        <f t="shared" si="162"/>
        <v>3.2962567548068451</v>
      </c>
      <c r="D1802" s="2">
        <f t="shared" si="164"/>
        <v>3.3073644935447426</v>
      </c>
      <c r="E1802" s="2">
        <f t="shared" si="163"/>
        <v>-1.1107738737897499E-2</v>
      </c>
      <c r="F1802" s="2">
        <f t="shared" si="167"/>
        <v>-5.3043983172658578E-2</v>
      </c>
      <c r="G1802" s="2">
        <f t="shared" si="165"/>
        <v>4.1936244434761079E-2</v>
      </c>
      <c r="H1802" s="2" t="str">
        <f t="shared" si="166"/>
        <v>Sell</v>
      </c>
    </row>
    <row r="1803" spans="1:8" ht="13.5" x14ac:dyDescent="0.25">
      <c r="A1803" s="3">
        <f>TITRES_STAT!B1806</f>
        <v>44930</v>
      </c>
      <c r="B1803" s="5">
        <f>TITRES_STAT!D1806</f>
        <v>3.4</v>
      </c>
      <c r="C1803" s="2">
        <f t="shared" si="162"/>
        <v>3.310678792528869</v>
      </c>
      <c r="D1803" s="2">
        <f t="shared" si="164"/>
        <v>3.3142263829117988</v>
      </c>
      <c r="E1803" s="2">
        <f t="shared" si="163"/>
        <v>-3.5475903829298439E-3</v>
      </c>
      <c r="F1803" s="2">
        <f t="shared" si="167"/>
        <v>-4.3144704614712828E-2</v>
      </c>
      <c r="G1803" s="2">
        <f t="shared" si="165"/>
        <v>3.9597114231782984E-2</v>
      </c>
      <c r="H1803" s="2" t="str">
        <f t="shared" si="166"/>
        <v>Sell</v>
      </c>
    </row>
    <row r="1804" spans="1:8" ht="13.5" x14ac:dyDescent="0.25">
      <c r="A1804" s="3">
        <f>TITRES_STAT!B1807</f>
        <v>44931</v>
      </c>
      <c r="B1804" s="5">
        <f>TITRES_STAT!D1807</f>
        <v>3.4</v>
      </c>
      <c r="C1804" s="2">
        <f t="shared" si="162"/>
        <v>3.3244205167551968</v>
      </c>
      <c r="D1804" s="2">
        <f t="shared" si="164"/>
        <v>3.3205799841775918</v>
      </c>
      <c r="E1804" s="2">
        <f t="shared" si="163"/>
        <v>3.8405325776049715E-3</v>
      </c>
      <c r="F1804" s="2">
        <f t="shared" si="167"/>
        <v>-3.3747657176249272E-2</v>
      </c>
      <c r="G1804" s="2">
        <f t="shared" si="165"/>
        <v>3.7588189753854244E-2</v>
      </c>
      <c r="H1804" s="2" t="str">
        <f t="shared" si="166"/>
        <v>Sell</v>
      </c>
    </row>
    <row r="1805" spans="1:8" ht="13.5" x14ac:dyDescent="0.25">
      <c r="A1805" s="3">
        <f>TITRES_STAT!B1808</f>
        <v>44932</v>
      </c>
      <c r="B1805" s="5">
        <f>TITRES_STAT!D1808</f>
        <v>3.4</v>
      </c>
      <c r="C1805" s="2">
        <f t="shared" si="162"/>
        <v>3.3360481295620894</v>
      </c>
      <c r="D1805" s="2">
        <f t="shared" si="164"/>
        <v>3.3264629483125852</v>
      </c>
      <c r="E1805" s="2">
        <f t="shared" si="163"/>
        <v>9.5851812495042488E-3</v>
      </c>
      <c r="F1805" s="2">
        <f t="shared" si="167"/>
        <v>-2.5081089491098569E-2</v>
      </c>
      <c r="G1805" s="2">
        <f t="shared" si="165"/>
        <v>3.4666270740602814E-2</v>
      </c>
      <c r="H1805" s="2" t="str">
        <f t="shared" si="166"/>
        <v>Sell</v>
      </c>
    </row>
    <row r="1806" spans="1:8" ht="13.5" x14ac:dyDescent="0.25">
      <c r="A1806" s="3">
        <f>TITRES_STAT!B1809</f>
        <v>44935</v>
      </c>
      <c r="B1806" s="5">
        <f>TITRES_STAT!D1809</f>
        <v>3.4</v>
      </c>
      <c r="C1806" s="2">
        <f t="shared" si="162"/>
        <v>3.3428099557833062</v>
      </c>
      <c r="D1806" s="2">
        <f t="shared" si="164"/>
        <v>3.3319101373264677</v>
      </c>
      <c r="E1806" s="2">
        <f t="shared" si="163"/>
        <v>1.0899818456838517E-2</v>
      </c>
      <c r="F1806" s="2">
        <f t="shared" si="167"/>
        <v>-1.7884907901511152E-2</v>
      </c>
      <c r="G1806" s="2">
        <f t="shared" si="165"/>
        <v>2.8784726358349669E-2</v>
      </c>
      <c r="H1806" s="2" t="str">
        <f t="shared" si="166"/>
        <v>Sell</v>
      </c>
    </row>
    <row r="1807" spans="1:8" ht="13.5" x14ac:dyDescent="0.25">
      <c r="A1807" s="3">
        <f>TITRES_STAT!B1810</f>
        <v>44936</v>
      </c>
      <c r="B1807" s="5">
        <f>TITRES_STAT!D1810</f>
        <v>3.4</v>
      </c>
      <c r="C1807" s="2">
        <f t="shared" ref="C1807:C1870" si="168">$C$4*B1797+C1806*(1-$C$4)</f>
        <v>3.3485315010474128</v>
      </c>
      <c r="D1807" s="2">
        <f t="shared" si="164"/>
        <v>3.3369538308578406</v>
      </c>
      <c r="E1807" s="2">
        <f t="shared" si="163"/>
        <v>1.1577670189572231E-2</v>
      </c>
      <c r="F1807" s="2">
        <f t="shared" si="167"/>
        <v>-1.1992392283294476E-2</v>
      </c>
      <c r="G1807" s="2">
        <f t="shared" si="165"/>
        <v>2.3570062472866707E-2</v>
      </c>
      <c r="H1807" s="2" t="str">
        <f t="shared" si="166"/>
        <v>Sell</v>
      </c>
    </row>
    <row r="1808" spans="1:8" ht="13.5" x14ac:dyDescent="0.25">
      <c r="A1808" s="3">
        <f>TITRES_STAT!B1811</f>
        <v>44937</v>
      </c>
      <c r="B1808" s="5">
        <f>TITRES_STAT!D1811</f>
        <v>3.4</v>
      </c>
      <c r="C1808" s="2">
        <f t="shared" si="168"/>
        <v>3.3410651162708875</v>
      </c>
      <c r="D1808" s="2">
        <f t="shared" si="164"/>
        <v>3.3416239174609639</v>
      </c>
      <c r="E1808" s="2">
        <f t="shared" si="163"/>
        <v>-5.5880119007634121E-4</v>
      </c>
      <c r="F1808" s="2">
        <f t="shared" si="167"/>
        <v>-9.7056740646508498E-3</v>
      </c>
      <c r="G1808" s="2">
        <f t="shared" si="165"/>
        <v>9.1468728745745086E-3</v>
      </c>
      <c r="H1808" s="2" t="str">
        <f t="shared" si="166"/>
        <v>Sell</v>
      </c>
    </row>
    <row r="1809" spans="1:8" ht="13.5" x14ac:dyDescent="0.25">
      <c r="A1809" s="3">
        <f>TITRES_STAT!B1812</f>
        <v>44938</v>
      </c>
      <c r="B1809" s="5">
        <f>TITRES_STAT!D1812</f>
        <v>3.4</v>
      </c>
      <c r="C1809" s="2">
        <f t="shared" si="168"/>
        <v>3.3347474060753663</v>
      </c>
      <c r="D1809" s="2">
        <f t="shared" si="164"/>
        <v>3.3459480717231149</v>
      </c>
      <c r="E1809" s="2">
        <f t="shared" si="163"/>
        <v>-1.1200665647748576E-2</v>
      </c>
      <c r="F1809" s="2">
        <f t="shared" si="167"/>
        <v>-1.0004672381270395E-2</v>
      </c>
      <c r="G1809" s="2">
        <f t="shared" si="165"/>
        <v>-1.1959932664781809E-3</v>
      </c>
      <c r="H1809" s="2" t="str">
        <f t="shared" si="166"/>
        <v>Hold</v>
      </c>
    </row>
    <row r="1810" spans="1:8" ht="13.5" x14ac:dyDescent="0.25">
      <c r="A1810" s="3">
        <f>TITRES_STAT!B1813</f>
        <v>44939</v>
      </c>
      <c r="B1810" s="5">
        <f>TITRES_STAT!D1813</f>
        <v>3.4</v>
      </c>
      <c r="C1810" s="2">
        <f t="shared" si="168"/>
        <v>3.3447862666791561</v>
      </c>
      <c r="D1810" s="2">
        <f t="shared" si="164"/>
        <v>3.3499519182621436</v>
      </c>
      <c r="E1810" s="2">
        <f t="shared" si="163"/>
        <v>-5.1656515829874294E-3</v>
      </c>
      <c r="F1810" s="2">
        <f t="shared" si="167"/>
        <v>-9.0368682216138019E-3</v>
      </c>
      <c r="G1810" s="2">
        <f t="shared" si="165"/>
        <v>3.8712166386263725E-3</v>
      </c>
      <c r="H1810" s="2" t="str">
        <f t="shared" si="166"/>
        <v>Sell</v>
      </c>
    </row>
    <row r="1811" spans="1:8" ht="13.5" x14ac:dyDescent="0.25">
      <c r="A1811" s="3">
        <f>TITRES_STAT!B1814</f>
        <v>44942</v>
      </c>
      <c r="B1811" s="5">
        <f>TITRES_STAT!D1814</f>
        <v>3.4</v>
      </c>
      <c r="C1811" s="2">
        <f t="shared" si="168"/>
        <v>3.3532806871900549</v>
      </c>
      <c r="D1811" s="2">
        <f t="shared" si="164"/>
        <v>3.3536591835760592</v>
      </c>
      <c r="E1811" s="2">
        <f t="shared" si="163"/>
        <v>-3.7849638600429003E-4</v>
      </c>
      <c r="F1811" s="2">
        <f t="shared" si="167"/>
        <v>-7.3051938544918997E-3</v>
      </c>
      <c r="G1811" s="2">
        <f t="shared" si="165"/>
        <v>6.9266974684876097E-3</v>
      </c>
      <c r="H1811" s="2" t="str">
        <f t="shared" si="166"/>
        <v>Sell</v>
      </c>
    </row>
    <row r="1812" spans="1:8" ht="13.5" x14ac:dyDescent="0.25">
      <c r="A1812" s="3">
        <f>TITRES_STAT!B1815</f>
        <v>44943</v>
      </c>
      <c r="B1812" s="5">
        <f>TITRES_STAT!D1815</f>
        <v>3.4</v>
      </c>
      <c r="C1812" s="2">
        <f t="shared" si="168"/>
        <v>3.3604682737762004</v>
      </c>
      <c r="D1812" s="2">
        <f t="shared" si="164"/>
        <v>3.3570918366444995</v>
      </c>
      <c r="E1812" s="2">
        <f t="shared" si="163"/>
        <v>3.3764371317008823E-3</v>
      </c>
      <c r="F1812" s="2">
        <f t="shared" si="167"/>
        <v>-5.1688676572533435E-3</v>
      </c>
      <c r="G1812" s="2">
        <f t="shared" si="165"/>
        <v>8.545304788954225E-3</v>
      </c>
      <c r="H1812" s="2" t="str">
        <f t="shared" si="166"/>
        <v>Sell</v>
      </c>
    </row>
    <row r="1813" spans="1:8" ht="13.5" x14ac:dyDescent="0.25">
      <c r="A1813" s="3">
        <f>TITRES_STAT!B1816</f>
        <v>44944</v>
      </c>
      <c r="B1813" s="5">
        <f>TITRES_STAT!D1816</f>
        <v>3.4</v>
      </c>
      <c r="C1813" s="2">
        <f t="shared" si="168"/>
        <v>3.366550077810631</v>
      </c>
      <c r="D1813" s="2">
        <f t="shared" si="164"/>
        <v>3.3602702191152773</v>
      </c>
      <c r="E1813" s="2">
        <f t="shared" si="163"/>
        <v>6.2798586953536351E-3</v>
      </c>
      <c r="F1813" s="2">
        <f t="shared" si="167"/>
        <v>-2.8791223867319481E-3</v>
      </c>
      <c r="G1813" s="2">
        <f t="shared" si="165"/>
        <v>9.1589810820855832E-3</v>
      </c>
      <c r="H1813" s="2" t="str">
        <f t="shared" si="166"/>
        <v>Sell</v>
      </c>
    </row>
    <row r="1814" spans="1:8" ht="13.5" x14ac:dyDescent="0.25">
      <c r="A1814" s="3">
        <f>TITRES_STAT!B1817</f>
        <v>44945</v>
      </c>
      <c r="B1814" s="5">
        <f>TITRES_STAT!D1817</f>
        <v>3.4</v>
      </c>
      <c r="C1814" s="2">
        <f t="shared" si="168"/>
        <v>3.3716962196859184</v>
      </c>
      <c r="D1814" s="2">
        <f t="shared" si="164"/>
        <v>3.3632131658474793</v>
      </c>
      <c r="E1814" s="2">
        <f t="shared" si="163"/>
        <v>8.4830538384390586E-3</v>
      </c>
      <c r="F1814" s="2">
        <f t="shared" si="167"/>
        <v>-6.0668714169774692E-4</v>
      </c>
      <c r="G1814" s="2">
        <f t="shared" si="165"/>
        <v>9.0897409801368057E-3</v>
      </c>
      <c r="H1814" s="2" t="str">
        <f t="shared" si="166"/>
        <v>Sell</v>
      </c>
    </row>
    <row r="1815" spans="1:8" ht="13.5" x14ac:dyDescent="0.25">
      <c r="A1815" s="3">
        <f>TITRES_STAT!B1818</f>
        <v>44946</v>
      </c>
      <c r="B1815" s="5">
        <f>TITRES_STAT!D1818</f>
        <v>3.4</v>
      </c>
      <c r="C1815" s="2">
        <f t="shared" si="168"/>
        <v>3.3760506474265464</v>
      </c>
      <c r="D1815" s="2">
        <f t="shared" si="164"/>
        <v>3.3659381165254438</v>
      </c>
      <c r="E1815" s="2">
        <f t="shared" si="163"/>
        <v>1.0112530901102534E-2</v>
      </c>
      <c r="F1815" s="2">
        <f t="shared" si="167"/>
        <v>1.5371564668623093E-3</v>
      </c>
      <c r="G1815" s="2">
        <f t="shared" si="165"/>
        <v>8.5753744342402256E-3</v>
      </c>
      <c r="H1815" s="2" t="str">
        <f t="shared" si="166"/>
        <v>Sell</v>
      </c>
    </row>
    <row r="1816" spans="1:8" ht="13.5" x14ac:dyDescent="0.25">
      <c r="A1816" s="3">
        <f>TITRES_STAT!B1819</f>
        <v>44949</v>
      </c>
      <c r="B1816" s="5">
        <f>TITRES_STAT!D1819</f>
        <v>3.4</v>
      </c>
      <c r="C1816" s="2">
        <f t="shared" si="168"/>
        <v>3.3797351632070778</v>
      </c>
      <c r="D1816" s="2">
        <f t="shared" si="164"/>
        <v>3.3684612190050407</v>
      </c>
      <c r="E1816" s="2">
        <f t="shared" si="163"/>
        <v>1.1273944202037089E-2</v>
      </c>
      <c r="F1816" s="2">
        <f t="shared" si="167"/>
        <v>3.4845140138972655E-3</v>
      </c>
      <c r="G1816" s="2">
        <f t="shared" si="165"/>
        <v>7.789430188139824E-3</v>
      </c>
      <c r="H1816" s="2" t="str">
        <f t="shared" si="166"/>
        <v>Sell</v>
      </c>
    </row>
    <row r="1817" spans="1:8" ht="13.5" x14ac:dyDescent="0.25">
      <c r="A1817" s="3">
        <f>TITRES_STAT!B1820</f>
        <v>44950</v>
      </c>
      <c r="B1817" s="5">
        <f>TITRES_STAT!D1820</f>
        <v>3.4</v>
      </c>
      <c r="C1817" s="2">
        <f t="shared" si="168"/>
        <v>3.3828528304059886</v>
      </c>
      <c r="D1817" s="2">
        <f t="shared" si="164"/>
        <v>3.3707974250046675</v>
      </c>
      <c r="E1817" s="2">
        <f t="shared" si="163"/>
        <v>1.2055405401321106E-2</v>
      </c>
      <c r="F1817" s="2">
        <f t="shared" si="167"/>
        <v>5.1986922913820344E-3</v>
      </c>
      <c r="G1817" s="2">
        <f t="shared" si="165"/>
        <v>6.8567131099390721E-3</v>
      </c>
      <c r="H1817" s="2" t="str">
        <f t="shared" si="166"/>
        <v>Sell</v>
      </c>
    </row>
    <row r="1818" spans="1:8" ht="13.5" x14ac:dyDescent="0.25">
      <c r="A1818" s="3">
        <f>TITRES_STAT!B1821</f>
        <v>44951</v>
      </c>
      <c r="B1818" s="5">
        <f>TITRES_STAT!D1821</f>
        <v>3.4</v>
      </c>
      <c r="C1818" s="2">
        <f t="shared" si="168"/>
        <v>3.3854908564973747</v>
      </c>
      <c r="D1818" s="2">
        <f t="shared" si="164"/>
        <v>3.3729605787080255</v>
      </c>
      <c r="E1818" s="2">
        <f t="shared" si="163"/>
        <v>1.2530277789349231E-2</v>
      </c>
      <c r="F1818" s="2">
        <f t="shared" si="167"/>
        <v>6.6650093909754737E-3</v>
      </c>
      <c r="G1818" s="2">
        <f t="shared" si="165"/>
        <v>5.8652683983737575E-3</v>
      </c>
      <c r="H1818" s="2" t="str">
        <f t="shared" si="166"/>
        <v>Sell</v>
      </c>
    </row>
    <row r="1819" spans="1:8" ht="13.5" x14ac:dyDescent="0.25">
      <c r="A1819" s="3">
        <f>TITRES_STAT!B1822</f>
        <v>44952</v>
      </c>
      <c r="B1819" s="5">
        <f>TITRES_STAT!D1822</f>
        <v>3.4</v>
      </c>
      <c r="C1819" s="2">
        <f t="shared" si="168"/>
        <v>3.3877230324208556</v>
      </c>
      <c r="D1819" s="2">
        <f t="shared" si="164"/>
        <v>3.3749634988037274</v>
      </c>
      <c r="E1819" s="2">
        <f t="shared" si="163"/>
        <v>1.2759533617128227E-2</v>
      </c>
      <c r="F1819" s="2">
        <f t="shared" si="167"/>
        <v>7.8839142362060258E-3</v>
      </c>
      <c r="G1819" s="2">
        <f t="shared" si="165"/>
        <v>4.8756193809222012E-3</v>
      </c>
      <c r="H1819" s="2" t="str">
        <f t="shared" si="166"/>
        <v>Sell</v>
      </c>
    </row>
    <row r="1820" spans="1:8" ht="13.5" x14ac:dyDescent="0.25">
      <c r="A1820" s="3">
        <f>TITRES_STAT!B1823</f>
        <v>44953</v>
      </c>
      <c r="B1820" s="5">
        <f>TITRES_STAT!D1823</f>
        <v>3.4</v>
      </c>
      <c r="C1820" s="2">
        <f t="shared" si="168"/>
        <v>3.3896117966638006</v>
      </c>
      <c r="D1820" s="2">
        <f t="shared" si="164"/>
        <v>3.3768180544478961</v>
      </c>
      <c r="E1820" s="2">
        <f t="shared" ref="E1820:E1883" si="169">C1820-D1820</f>
        <v>1.2793742215904569E-2</v>
      </c>
      <c r="F1820" s="2">
        <f t="shared" si="167"/>
        <v>8.8658798321457344E-3</v>
      </c>
      <c r="G1820" s="2">
        <f t="shared" si="165"/>
        <v>3.9278623837588345E-3</v>
      </c>
      <c r="H1820" s="2" t="str">
        <f t="shared" si="166"/>
        <v>Sell</v>
      </c>
    </row>
    <row r="1821" spans="1:8" ht="13.5" x14ac:dyDescent="0.25">
      <c r="A1821" s="3">
        <f>TITRES_STAT!B1824</f>
        <v>44956</v>
      </c>
      <c r="B1821" s="5">
        <f>TITRES_STAT!D1824</f>
        <v>3.4</v>
      </c>
      <c r="C1821" s="2">
        <f t="shared" si="168"/>
        <v>3.3912099817924464</v>
      </c>
      <c r="D1821" s="2">
        <f t="shared" ref="D1821:D1884" si="170">$D$4*B1821+(1-$D$4)*D1820</f>
        <v>3.3785352355999039</v>
      </c>
      <c r="E1821" s="2">
        <f t="shared" si="169"/>
        <v>1.2674746192542496E-2</v>
      </c>
      <c r="F1821" s="2">
        <f t="shared" si="167"/>
        <v>9.6276531042250868E-3</v>
      </c>
      <c r="G1821" s="2">
        <f t="shared" si="165"/>
        <v>3.0470930883174097E-3</v>
      </c>
      <c r="H1821" s="2" t="str">
        <f t="shared" si="166"/>
        <v>Sell</v>
      </c>
    </row>
    <row r="1822" spans="1:8" ht="13.5" x14ac:dyDescent="0.25">
      <c r="A1822" s="3">
        <f>TITRES_STAT!B1825</f>
        <v>44957</v>
      </c>
      <c r="B1822" s="5">
        <f>TITRES_STAT!D1825</f>
        <v>3.4</v>
      </c>
      <c r="C1822" s="2">
        <f t="shared" si="168"/>
        <v>3.3925622922859162</v>
      </c>
      <c r="D1822" s="2">
        <f t="shared" si="170"/>
        <v>3.3801252181480592</v>
      </c>
      <c r="E1822" s="2">
        <f t="shared" si="169"/>
        <v>1.2437074137856996E-2</v>
      </c>
      <c r="F1822" s="2">
        <f t="shared" si="167"/>
        <v>1.018953731095147E-2</v>
      </c>
      <c r="G1822" s="2">
        <f t="shared" si="165"/>
        <v>2.2475368269055263E-3</v>
      </c>
      <c r="H1822" s="2" t="str">
        <f t="shared" si="166"/>
        <v>Sell</v>
      </c>
    </row>
    <row r="1823" spans="1:8" ht="13.5" x14ac:dyDescent="0.25">
      <c r="A1823" s="3">
        <f>TITRES_STAT!B1826</f>
        <v>44958</v>
      </c>
      <c r="B1823" s="5">
        <f>TITRES_STAT!D1826</f>
        <v>3.4</v>
      </c>
      <c r="C1823" s="2">
        <f t="shared" si="168"/>
        <v>3.3937065550111596</v>
      </c>
      <c r="D1823" s="2">
        <f t="shared" si="170"/>
        <v>3.3815974242111659</v>
      </c>
      <c r="E1823" s="2">
        <f t="shared" si="169"/>
        <v>1.210913079999365E-2</v>
      </c>
      <c r="F1823" s="2">
        <f t="shared" si="167"/>
        <v>1.0573456008759906E-2</v>
      </c>
      <c r="G1823" s="2">
        <f t="shared" si="165"/>
        <v>1.5356747912337442E-3</v>
      </c>
      <c r="H1823" s="2" t="str">
        <f t="shared" si="166"/>
        <v>Sell</v>
      </c>
    </row>
    <row r="1824" spans="1:8" ht="13.5" x14ac:dyDescent="0.25">
      <c r="A1824" s="3">
        <f>TITRES_STAT!B1827</f>
        <v>44959</v>
      </c>
      <c r="B1824" s="5">
        <f>TITRES_STAT!D1827</f>
        <v>3.4</v>
      </c>
      <c r="C1824" s="2">
        <f t="shared" si="168"/>
        <v>3.3946747773171349</v>
      </c>
      <c r="D1824" s="2">
        <f t="shared" si="170"/>
        <v>3.3829605779733019</v>
      </c>
      <c r="E1824" s="2">
        <f t="shared" si="169"/>
        <v>1.1714199343832998E-2</v>
      </c>
      <c r="F1824" s="2">
        <f t="shared" si="167"/>
        <v>1.0801604675774524E-2</v>
      </c>
      <c r="G1824" s="2">
        <f t="shared" si="165"/>
        <v>9.1259466805847407E-4</v>
      </c>
      <c r="H1824" s="2" t="str">
        <f t="shared" si="166"/>
        <v>Sell</v>
      </c>
    </row>
    <row r="1825" spans="1:8" ht="13.5" x14ac:dyDescent="0.25">
      <c r="A1825" s="3">
        <f>TITRES_STAT!B1828</f>
        <v>44960</v>
      </c>
      <c r="B1825" s="5">
        <f>TITRES_STAT!D1828</f>
        <v>3.4</v>
      </c>
      <c r="C1825" s="2">
        <f t="shared" si="168"/>
        <v>3.395494042345268</v>
      </c>
      <c r="D1825" s="2">
        <f t="shared" si="170"/>
        <v>3.3842227573826871</v>
      </c>
      <c r="E1825" s="2">
        <f t="shared" si="169"/>
        <v>1.1271284962580896E-2</v>
      </c>
      <c r="F1825" s="2">
        <f t="shared" si="167"/>
        <v>1.0895540733135799E-2</v>
      </c>
      <c r="G1825" s="2">
        <f t="shared" si="165"/>
        <v>3.7574422944509737E-4</v>
      </c>
      <c r="H1825" s="2" t="str">
        <f t="shared" si="166"/>
        <v>Sell</v>
      </c>
    </row>
    <row r="1826" spans="1:8" ht="13.5" x14ac:dyDescent="0.25">
      <c r="A1826" s="3">
        <f>TITRES_STAT!B1829</f>
        <v>44963</v>
      </c>
      <c r="B1826" s="5">
        <f>TITRES_STAT!D1829</f>
        <v>3.4</v>
      </c>
      <c r="C1826" s="2">
        <f t="shared" si="168"/>
        <v>3.396187266599842</v>
      </c>
      <c r="D1826" s="2">
        <f t="shared" si="170"/>
        <v>3.3853914420210067</v>
      </c>
      <c r="E1826" s="2">
        <f t="shared" si="169"/>
        <v>1.0795824578835322E-2</v>
      </c>
      <c r="F1826" s="2">
        <f t="shared" si="167"/>
        <v>1.0875597502275704E-2</v>
      </c>
      <c r="G1826" s="2">
        <f t="shared" si="165"/>
        <v>-7.9772923440381976E-5</v>
      </c>
      <c r="H1826" s="2" t="str">
        <f t="shared" si="166"/>
        <v>Hold</v>
      </c>
    </row>
    <row r="1827" spans="1:8" ht="13.5" x14ac:dyDescent="0.25">
      <c r="A1827" s="3">
        <f>TITRES_STAT!B1830</f>
        <v>44964</v>
      </c>
      <c r="B1827" s="5">
        <f>TITRES_STAT!D1830</f>
        <v>3.4</v>
      </c>
      <c r="C1827" s="2">
        <f t="shared" si="168"/>
        <v>3.3967738409690971</v>
      </c>
      <c r="D1827" s="2">
        <f t="shared" si="170"/>
        <v>3.3864735574268581</v>
      </c>
      <c r="E1827" s="2">
        <f t="shared" si="169"/>
        <v>1.0300283542238997E-2</v>
      </c>
      <c r="F1827" s="2">
        <f t="shared" si="167"/>
        <v>1.0760534710268364E-2</v>
      </c>
      <c r="G1827" s="2">
        <f t="shared" si="165"/>
        <v>-4.6025116802936653E-4</v>
      </c>
      <c r="H1827" s="2" t="str">
        <f t="shared" si="166"/>
        <v>Hold</v>
      </c>
    </row>
    <row r="1828" spans="1:8" ht="13.5" x14ac:dyDescent="0.25">
      <c r="A1828" s="3">
        <f>TITRES_STAT!B1831</f>
        <v>44965</v>
      </c>
      <c r="B1828" s="5">
        <f>TITRES_STAT!D1831</f>
        <v>3.4</v>
      </c>
      <c r="C1828" s="2">
        <f t="shared" si="168"/>
        <v>3.3972701731276973</v>
      </c>
      <c r="D1828" s="2">
        <f t="shared" si="170"/>
        <v>3.38747551613598</v>
      </c>
      <c r="E1828" s="2">
        <f t="shared" si="169"/>
        <v>9.7946569917173321E-3</v>
      </c>
      <c r="F1828" s="2">
        <f t="shared" si="167"/>
        <v>1.0567359166558158E-2</v>
      </c>
      <c r="G1828" s="2">
        <f t="shared" ref="G1828:G1891" si="171">E1828-F1828</f>
        <v>-7.7270217484082596E-4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44966</v>
      </c>
      <c r="B1829" s="5">
        <f>TITRES_STAT!D1832</f>
        <v>3.4</v>
      </c>
      <c r="C1829" s="2">
        <f t="shared" si="168"/>
        <v>3.3976901464926668</v>
      </c>
      <c r="D1829" s="2">
        <f t="shared" si="170"/>
        <v>3.3884032556814629</v>
      </c>
      <c r="E1829" s="2">
        <f t="shared" si="169"/>
        <v>9.2868908112038184E-3</v>
      </c>
      <c r="F1829" s="2">
        <f t="shared" ref="F1829:F1892" si="173">(E1829*(2/(10)))+((1-(2/10))*F1828)</f>
        <v>1.031126549548729E-2</v>
      </c>
      <c r="G1829" s="2">
        <f t="shared" si="171"/>
        <v>-1.0243746842834717E-3</v>
      </c>
      <c r="H1829" s="2" t="str">
        <f t="shared" si="172"/>
        <v>Hold</v>
      </c>
    </row>
    <row r="1830" spans="1:8" ht="13.5" x14ac:dyDescent="0.25">
      <c r="A1830" s="3">
        <f>TITRES_STAT!B1833</f>
        <v>44967</v>
      </c>
      <c r="B1830" s="5">
        <f>TITRES_STAT!D1833</f>
        <v>3.4</v>
      </c>
      <c r="C1830" s="2">
        <f t="shared" si="168"/>
        <v>3.3980455085707177</v>
      </c>
      <c r="D1830" s="2">
        <f t="shared" si="170"/>
        <v>3.3892622737791327</v>
      </c>
      <c r="E1830" s="2">
        <f t="shared" si="169"/>
        <v>8.7832347915850484E-3</v>
      </c>
      <c r="F1830" s="2">
        <f t="shared" si="173"/>
        <v>1.0005659354706842E-2</v>
      </c>
      <c r="G1830" s="2">
        <f t="shared" si="171"/>
        <v>-1.2224245631217937E-3</v>
      </c>
      <c r="H1830" s="2" t="str">
        <f t="shared" si="172"/>
        <v>Hold</v>
      </c>
    </row>
    <row r="1831" spans="1:8" ht="13.5" x14ac:dyDescent="0.25">
      <c r="A1831" s="3">
        <f>TITRES_STAT!B1834</f>
        <v>44970</v>
      </c>
      <c r="B1831" s="5">
        <f>TITRES_STAT!D1834</f>
        <v>3.4</v>
      </c>
      <c r="C1831" s="2">
        <f t="shared" si="168"/>
        <v>3.3983461995598381</v>
      </c>
      <c r="D1831" s="2">
        <f t="shared" si="170"/>
        <v>3.3900576609066047</v>
      </c>
      <c r="E1831" s="2">
        <f t="shared" si="169"/>
        <v>8.2885386532334238E-3</v>
      </c>
      <c r="F1831" s="2">
        <f t="shared" si="173"/>
        <v>9.6622352144121598E-3</v>
      </c>
      <c r="G1831" s="2">
        <f t="shared" si="171"/>
        <v>-1.3736965611787361E-3</v>
      </c>
      <c r="H1831" s="2" t="str">
        <f t="shared" si="172"/>
        <v>Hold</v>
      </c>
    </row>
    <row r="1832" spans="1:8" ht="13.5" x14ac:dyDescent="0.25">
      <c r="A1832" s="3">
        <f>TITRES_STAT!B1835</f>
        <v>44971</v>
      </c>
      <c r="B1832" s="5">
        <f>TITRES_STAT!D1835</f>
        <v>3.4</v>
      </c>
      <c r="C1832" s="2">
        <f t="shared" si="168"/>
        <v>3.3986006303967859</v>
      </c>
      <c r="D1832" s="2">
        <f t="shared" si="170"/>
        <v>3.3907941304690787</v>
      </c>
      <c r="E1832" s="2">
        <f t="shared" si="169"/>
        <v>7.8064999277072111E-3</v>
      </c>
      <c r="F1832" s="2">
        <f t="shared" si="173"/>
        <v>9.2910881570711715E-3</v>
      </c>
      <c r="G1832" s="2">
        <f t="shared" si="171"/>
        <v>-1.4845882293639603E-3</v>
      </c>
      <c r="H1832" s="2" t="str">
        <f t="shared" si="172"/>
        <v>Hold</v>
      </c>
    </row>
    <row r="1833" spans="1:8" ht="13.5" x14ac:dyDescent="0.25">
      <c r="A1833" s="3">
        <f>TITRES_STAT!B1836</f>
        <v>44972</v>
      </c>
      <c r="B1833" s="5">
        <f>TITRES_STAT!D1836</f>
        <v>3.4</v>
      </c>
      <c r="C1833" s="2">
        <f t="shared" si="168"/>
        <v>3.3988159180280495</v>
      </c>
      <c r="D1833" s="2">
        <f t="shared" si="170"/>
        <v>3.3914760467306286</v>
      </c>
      <c r="E1833" s="2">
        <f t="shared" si="169"/>
        <v>7.3398712974208635E-3</v>
      </c>
      <c r="F1833" s="2">
        <f t="shared" si="173"/>
        <v>8.9008447851411099E-3</v>
      </c>
      <c r="G1833" s="2">
        <f t="shared" si="171"/>
        <v>-1.5609734877202464E-3</v>
      </c>
      <c r="H1833" s="2" t="str">
        <f t="shared" si="172"/>
        <v>Hold</v>
      </c>
    </row>
    <row r="1834" spans="1:8" ht="13.5" x14ac:dyDescent="0.25">
      <c r="A1834" s="3">
        <f>TITRES_STAT!B1837</f>
        <v>44973</v>
      </c>
      <c r="B1834" s="5">
        <f>TITRES_STAT!D1837</f>
        <v>3.4</v>
      </c>
      <c r="C1834" s="2">
        <f t="shared" si="168"/>
        <v>3.3989980844852727</v>
      </c>
      <c r="D1834" s="2">
        <f t="shared" si="170"/>
        <v>3.3921074506765083</v>
      </c>
      <c r="E1834" s="2">
        <f t="shared" si="169"/>
        <v>6.8906338087644237E-3</v>
      </c>
      <c r="F1834" s="2">
        <f t="shared" si="173"/>
        <v>8.4988025898657723E-3</v>
      </c>
      <c r="G1834" s="2">
        <f t="shared" si="171"/>
        <v>-1.6081687811013486E-3</v>
      </c>
      <c r="H1834" s="2" t="str">
        <f t="shared" si="172"/>
        <v>Hold</v>
      </c>
    </row>
    <row r="1835" spans="1:8" ht="13.5" x14ac:dyDescent="0.25">
      <c r="A1835" s="3">
        <f>TITRES_STAT!B1838</f>
        <v>44974</v>
      </c>
      <c r="B1835" s="5">
        <f>TITRES_STAT!D1838</f>
        <v>3.25</v>
      </c>
      <c r="C1835" s="2">
        <f t="shared" si="168"/>
        <v>3.3991522253336921</v>
      </c>
      <c r="D1835" s="2">
        <f t="shared" si="170"/>
        <v>3.381580972848619</v>
      </c>
      <c r="E1835" s="2">
        <f t="shared" si="169"/>
        <v>1.7571252485073074E-2</v>
      </c>
      <c r="F1835" s="2">
        <f t="shared" si="173"/>
        <v>1.0313292568907234E-2</v>
      </c>
      <c r="G1835" s="2">
        <f t="shared" si="171"/>
        <v>7.2579599161658407E-3</v>
      </c>
      <c r="H1835" s="2" t="str">
        <f t="shared" si="172"/>
        <v>Sell</v>
      </c>
    </row>
    <row r="1836" spans="1:8" ht="13.5" x14ac:dyDescent="0.25">
      <c r="A1836" s="3">
        <f>TITRES_STAT!B1839</f>
        <v>44977</v>
      </c>
      <c r="B1836" s="5">
        <f>TITRES_STAT!D1839</f>
        <v>3.11</v>
      </c>
      <c r="C1836" s="2">
        <f t="shared" si="168"/>
        <v>3.3992826522054318</v>
      </c>
      <c r="D1836" s="2">
        <f t="shared" si="170"/>
        <v>3.3614638637487211</v>
      </c>
      <c r="E1836" s="2">
        <f t="shared" si="169"/>
        <v>3.7818788456710717E-2</v>
      </c>
      <c r="F1836" s="2">
        <f t="shared" si="173"/>
        <v>1.5814391746467933E-2</v>
      </c>
      <c r="G1836" s="2">
        <f t="shared" si="171"/>
        <v>2.2004396710242784E-2</v>
      </c>
      <c r="H1836" s="2" t="str">
        <f t="shared" si="172"/>
        <v>Sell</v>
      </c>
    </row>
    <row r="1837" spans="1:8" ht="13.5" x14ac:dyDescent="0.25">
      <c r="A1837" s="3">
        <f>TITRES_STAT!B1840</f>
        <v>44978</v>
      </c>
      <c r="B1837" s="5">
        <f>TITRES_STAT!D1840</f>
        <v>2.98</v>
      </c>
      <c r="C1837" s="2">
        <f t="shared" si="168"/>
        <v>3.399393013404596</v>
      </c>
      <c r="D1837" s="2">
        <f t="shared" si="170"/>
        <v>3.333207281248816</v>
      </c>
      <c r="E1837" s="2">
        <f t="shared" si="169"/>
        <v>6.6185732155779942E-2</v>
      </c>
      <c r="F1837" s="2">
        <f t="shared" si="173"/>
        <v>2.5888659828330336E-2</v>
      </c>
      <c r="G1837" s="2">
        <f t="shared" si="171"/>
        <v>4.0297072327449605E-2</v>
      </c>
      <c r="H1837" s="2" t="str">
        <f t="shared" si="172"/>
        <v>Sell</v>
      </c>
    </row>
    <row r="1838" spans="1:8" ht="13.5" x14ac:dyDescent="0.25">
      <c r="A1838" s="3">
        <f>TITRES_STAT!B1841</f>
        <v>44979</v>
      </c>
      <c r="B1838" s="5">
        <f>TITRES_STAT!D1841</f>
        <v>2.85</v>
      </c>
      <c r="C1838" s="2">
        <f t="shared" si="168"/>
        <v>3.3994863959577351</v>
      </c>
      <c r="D1838" s="2">
        <f t="shared" si="170"/>
        <v>3.2974141493044593</v>
      </c>
      <c r="E1838" s="2">
        <f t="shared" si="169"/>
        <v>0.10207224665327574</v>
      </c>
      <c r="F1838" s="2">
        <f t="shared" si="173"/>
        <v>4.1125377193319421E-2</v>
      </c>
      <c r="G1838" s="2">
        <f t="shared" si="171"/>
        <v>6.0946869459956324E-2</v>
      </c>
      <c r="H1838" s="2" t="str">
        <f t="shared" si="172"/>
        <v>Sell</v>
      </c>
    </row>
    <row r="1839" spans="1:8" ht="13.5" x14ac:dyDescent="0.25">
      <c r="A1839" s="3">
        <f>TITRES_STAT!B1842</f>
        <v>44980</v>
      </c>
      <c r="B1839" s="5">
        <f>TITRES_STAT!D1842</f>
        <v>2.73</v>
      </c>
      <c r="C1839" s="2">
        <f t="shared" si="168"/>
        <v>3.3995654119642373</v>
      </c>
      <c r="D1839" s="2">
        <f t="shared" si="170"/>
        <v>3.2553834715782033</v>
      </c>
      <c r="E1839" s="2">
        <f t="shared" si="169"/>
        <v>0.14418194038603405</v>
      </c>
      <c r="F1839" s="2">
        <f t="shared" si="173"/>
        <v>6.1736689831862354E-2</v>
      </c>
      <c r="G1839" s="2">
        <f t="shared" si="171"/>
        <v>8.2445250554171692E-2</v>
      </c>
      <c r="H1839" s="2" t="str">
        <f t="shared" si="172"/>
        <v>Sell</v>
      </c>
    </row>
    <row r="1840" spans="1:8" ht="13.5" x14ac:dyDescent="0.25">
      <c r="A1840" s="3">
        <f>TITRES_STAT!B1843</f>
        <v>44981</v>
      </c>
      <c r="B1840" s="5">
        <f>TITRES_STAT!D1843</f>
        <v>2.61</v>
      </c>
      <c r="C1840" s="2">
        <f t="shared" si="168"/>
        <v>3.3996322716620471</v>
      </c>
      <c r="D1840" s="2">
        <f t="shared" si="170"/>
        <v>3.2075772884983365</v>
      </c>
      <c r="E1840" s="2">
        <f t="shared" si="169"/>
        <v>0.19205498316371061</v>
      </c>
      <c r="F1840" s="2">
        <f t="shared" si="173"/>
        <v>8.7800348498232011E-2</v>
      </c>
      <c r="G1840" s="2">
        <f t="shared" si="171"/>
        <v>0.1042546346654786</v>
      </c>
      <c r="H1840" s="2" t="str">
        <f t="shared" si="172"/>
        <v>Sell</v>
      </c>
    </row>
    <row r="1841" spans="1:8" ht="13.5" x14ac:dyDescent="0.25">
      <c r="A1841" s="3">
        <f>TITRES_STAT!B1844</f>
        <v>44984</v>
      </c>
      <c r="B1841" s="5">
        <f>TITRES_STAT!D1844</f>
        <v>2.5</v>
      </c>
      <c r="C1841" s="2">
        <f t="shared" si="168"/>
        <v>3.3996888452525011</v>
      </c>
      <c r="D1841" s="2">
        <f t="shared" si="170"/>
        <v>3.1551641560169781</v>
      </c>
      <c r="E1841" s="2">
        <f t="shared" si="169"/>
        <v>0.24452468923552306</v>
      </c>
      <c r="F1841" s="2">
        <f t="shared" si="173"/>
        <v>0.11914521664569024</v>
      </c>
      <c r="G1841" s="2">
        <f t="shared" si="171"/>
        <v>0.12537947258983284</v>
      </c>
      <c r="H1841" s="2" t="str">
        <f t="shared" si="172"/>
        <v>Sell</v>
      </c>
    </row>
    <row r="1842" spans="1:8" ht="13.5" x14ac:dyDescent="0.25">
      <c r="A1842" s="3">
        <f>TITRES_STAT!B1845</f>
        <v>44985</v>
      </c>
      <c r="B1842" s="5">
        <f>TITRES_STAT!D1845</f>
        <v>2.39</v>
      </c>
      <c r="C1842" s="2">
        <f t="shared" si="168"/>
        <v>3.3997367152136548</v>
      </c>
      <c r="D1842" s="2">
        <f t="shared" si="170"/>
        <v>3.0984853296453498</v>
      </c>
      <c r="E1842" s="2">
        <f t="shared" si="169"/>
        <v>0.301251385568305</v>
      </c>
      <c r="F1842" s="2">
        <f t="shared" si="173"/>
        <v>0.15556645043021319</v>
      </c>
      <c r="G1842" s="2">
        <f t="shared" si="171"/>
        <v>0.1456849351380918</v>
      </c>
      <c r="H1842" s="2" t="str">
        <f t="shared" si="172"/>
        <v>Sell</v>
      </c>
    </row>
    <row r="1843" spans="1:8" ht="13.5" x14ac:dyDescent="0.25">
      <c r="A1843" s="3">
        <f>TITRES_STAT!B1846</f>
        <v>44986</v>
      </c>
      <c r="B1843" s="5">
        <f>TITRES_STAT!D1846</f>
        <v>2.39</v>
      </c>
      <c r="C1843" s="2">
        <f t="shared" si="168"/>
        <v>3.3997772205654</v>
      </c>
      <c r="D1843" s="2">
        <f t="shared" si="170"/>
        <v>3.0460049348568052</v>
      </c>
      <c r="E1843" s="2">
        <f t="shared" si="169"/>
        <v>0.35377228570859476</v>
      </c>
      <c r="F1843" s="2">
        <f t="shared" si="173"/>
        <v>0.1952076174858895</v>
      </c>
      <c r="G1843" s="2">
        <f t="shared" si="171"/>
        <v>0.15856466822270526</v>
      </c>
      <c r="H1843" s="2" t="str">
        <f t="shared" si="172"/>
        <v>Sell</v>
      </c>
    </row>
    <row r="1844" spans="1:8" ht="13.5" x14ac:dyDescent="0.25">
      <c r="A1844" s="3">
        <f>TITRES_STAT!B1847</f>
        <v>44987</v>
      </c>
      <c r="B1844" s="5">
        <f>TITRES_STAT!D1847</f>
        <v>2.39</v>
      </c>
      <c r="C1844" s="2">
        <f t="shared" si="168"/>
        <v>3.399811494324569</v>
      </c>
      <c r="D1844" s="2">
        <f t="shared" si="170"/>
        <v>2.9974119767192642</v>
      </c>
      <c r="E1844" s="2">
        <f t="shared" si="169"/>
        <v>0.40239951760530479</v>
      </c>
      <c r="F1844" s="2">
        <f t="shared" si="173"/>
        <v>0.23664599750977258</v>
      </c>
      <c r="G1844" s="2">
        <f t="shared" si="171"/>
        <v>0.16575352009553221</v>
      </c>
      <c r="H1844" s="2" t="str">
        <f t="shared" si="172"/>
        <v>Sell</v>
      </c>
    </row>
    <row r="1845" spans="1:8" ht="13.5" x14ac:dyDescent="0.25">
      <c r="A1845" s="3">
        <f>TITRES_STAT!B1848</f>
        <v>44988</v>
      </c>
      <c r="B1845" s="5">
        <f>TITRES_STAT!D1848</f>
        <v>2.39</v>
      </c>
      <c r="C1845" s="2">
        <f t="shared" si="168"/>
        <v>3.3767635721207889</v>
      </c>
      <c r="D1845" s="2">
        <f t="shared" si="170"/>
        <v>2.9524184969622813</v>
      </c>
      <c r="E1845" s="2">
        <f t="shared" si="169"/>
        <v>0.42434507515850761</v>
      </c>
      <c r="F1845" s="2">
        <f t="shared" si="173"/>
        <v>0.27418581303951961</v>
      </c>
      <c r="G1845" s="2">
        <f t="shared" si="171"/>
        <v>0.150159262118988</v>
      </c>
      <c r="H1845" s="2" t="str">
        <f t="shared" si="172"/>
        <v>Sell</v>
      </c>
    </row>
    <row r="1846" spans="1:8" ht="13.5" x14ac:dyDescent="0.25">
      <c r="A1846" s="3">
        <f>TITRES_STAT!B1849</f>
        <v>44991</v>
      </c>
      <c r="B1846" s="5">
        <f>TITRES_STAT!D1849</f>
        <v>2.39</v>
      </c>
      <c r="C1846" s="2">
        <f t="shared" si="168"/>
        <v>3.3357230225637444</v>
      </c>
      <c r="D1846" s="2">
        <f t="shared" si="170"/>
        <v>2.9107578675576677</v>
      </c>
      <c r="E1846" s="2">
        <f t="shared" si="169"/>
        <v>0.42496515500607668</v>
      </c>
      <c r="F1846" s="2">
        <f t="shared" si="173"/>
        <v>0.30434168143283102</v>
      </c>
      <c r="G1846" s="2">
        <f t="shared" si="171"/>
        <v>0.12062347357324565</v>
      </c>
      <c r="H1846" s="2" t="str">
        <f t="shared" si="172"/>
        <v>Sell</v>
      </c>
    </row>
    <row r="1847" spans="1:8" ht="13.5" x14ac:dyDescent="0.25">
      <c r="A1847" s="3">
        <f>TITRES_STAT!B1850</f>
        <v>44992</v>
      </c>
      <c r="B1847" s="5">
        <f>TITRES_STAT!D1850</f>
        <v>2.39</v>
      </c>
      <c r="C1847" s="2">
        <f t="shared" si="168"/>
        <v>3.2809964037077837</v>
      </c>
      <c r="D1847" s="2">
        <f t="shared" si="170"/>
        <v>2.8721832107015439</v>
      </c>
      <c r="E1847" s="2">
        <f t="shared" si="169"/>
        <v>0.40881319300623975</v>
      </c>
      <c r="F1847" s="2">
        <f t="shared" si="173"/>
        <v>0.32523598374751278</v>
      </c>
      <c r="G1847" s="2">
        <f t="shared" si="171"/>
        <v>8.357720925872697E-2</v>
      </c>
      <c r="H1847" s="2" t="str">
        <f t="shared" si="172"/>
        <v>Sell</v>
      </c>
    </row>
    <row r="1848" spans="1:8" ht="13.5" x14ac:dyDescent="0.25">
      <c r="A1848" s="3">
        <f>TITRES_STAT!B1851</f>
        <v>44993</v>
      </c>
      <c r="B1848" s="5">
        <f>TITRES_STAT!D1851</f>
        <v>2.39</v>
      </c>
      <c r="C1848" s="2">
        <f t="shared" si="168"/>
        <v>3.2146892646758172</v>
      </c>
      <c r="D1848" s="2">
        <f t="shared" si="170"/>
        <v>2.8364659358347626</v>
      </c>
      <c r="E1848" s="2">
        <f t="shared" si="169"/>
        <v>0.37822332884105458</v>
      </c>
      <c r="F1848" s="2">
        <f t="shared" si="173"/>
        <v>0.33583345276622117</v>
      </c>
      <c r="G1848" s="2">
        <f t="shared" si="171"/>
        <v>4.238987607483341E-2</v>
      </c>
      <c r="H1848" s="2" t="str">
        <f t="shared" si="172"/>
        <v>Sell</v>
      </c>
    </row>
    <row r="1849" spans="1:8" ht="13.5" x14ac:dyDescent="0.25">
      <c r="A1849" s="3">
        <f>TITRES_STAT!B1852</f>
        <v>44994</v>
      </c>
      <c r="B1849" s="5">
        <f>TITRES_STAT!D1852</f>
        <v>2.29</v>
      </c>
      <c r="C1849" s="2">
        <f t="shared" si="168"/>
        <v>3.1401216854949223</v>
      </c>
      <c r="D1849" s="2">
        <f t="shared" si="170"/>
        <v>2.7959869776247803</v>
      </c>
      <c r="E1849" s="2">
        <f t="shared" si="169"/>
        <v>0.344134707870142</v>
      </c>
      <c r="F1849" s="2">
        <f t="shared" si="173"/>
        <v>0.33749370378700538</v>
      </c>
      <c r="G1849" s="2">
        <f t="shared" si="171"/>
        <v>6.6410040831366146E-3</v>
      </c>
      <c r="H1849" s="2" t="str">
        <f t="shared" si="172"/>
        <v>Sell</v>
      </c>
    </row>
    <row r="1850" spans="1:8" ht="13.5" x14ac:dyDescent="0.25">
      <c r="A1850" s="3">
        <f>TITRES_STAT!B1853</f>
        <v>44995</v>
      </c>
      <c r="B1850" s="5">
        <f>TITRES_STAT!D1853</f>
        <v>2.29</v>
      </c>
      <c r="C1850" s="2">
        <f t="shared" si="168"/>
        <v>3.058564503111088</v>
      </c>
      <c r="D1850" s="2">
        <f t="shared" si="170"/>
        <v>2.7585064607636856</v>
      </c>
      <c r="E1850" s="2">
        <f t="shared" si="169"/>
        <v>0.30005804234740241</v>
      </c>
      <c r="F1850" s="2">
        <f t="shared" si="173"/>
        <v>0.3300065714990848</v>
      </c>
      <c r="G1850" s="2">
        <f t="shared" si="171"/>
        <v>-2.994852915168239E-2</v>
      </c>
      <c r="H1850" s="2" t="str">
        <f t="shared" si="172"/>
        <v>Hold</v>
      </c>
    </row>
    <row r="1851" spans="1:8" ht="13.5" x14ac:dyDescent="0.25">
      <c r="A1851" s="3">
        <f>TITRES_STAT!B1854</f>
        <v>44998</v>
      </c>
      <c r="B1851" s="5">
        <f>TITRES_STAT!D1854</f>
        <v>2.29</v>
      </c>
      <c r="C1851" s="2">
        <f t="shared" si="168"/>
        <v>2.972631502632459</v>
      </c>
      <c r="D1851" s="2">
        <f t="shared" si="170"/>
        <v>2.7238022784848943</v>
      </c>
      <c r="E1851" s="2">
        <f t="shared" si="169"/>
        <v>0.2488292241475647</v>
      </c>
      <c r="F1851" s="2">
        <f t="shared" si="173"/>
        <v>0.31377110202878084</v>
      </c>
      <c r="G1851" s="2">
        <f t="shared" si="171"/>
        <v>-6.4941877881216137E-2</v>
      </c>
      <c r="H1851" s="2" t="str">
        <f t="shared" si="172"/>
        <v>Hold</v>
      </c>
    </row>
    <row r="1852" spans="1:8" ht="13.5" x14ac:dyDescent="0.25">
      <c r="A1852" s="3">
        <f>TITRES_STAT!B1855</f>
        <v>44999</v>
      </c>
      <c r="B1852" s="5">
        <f>TITRES_STAT!D1855</f>
        <v>2.29</v>
      </c>
      <c r="C1852" s="2">
        <f t="shared" si="168"/>
        <v>2.8829958868428496</v>
      </c>
      <c r="D1852" s="2">
        <f t="shared" si="170"/>
        <v>2.6916687763749025</v>
      </c>
      <c r="E1852" s="2">
        <f t="shared" si="169"/>
        <v>0.19132711046794704</v>
      </c>
      <c r="F1852" s="2">
        <f t="shared" si="173"/>
        <v>0.28928230371661406</v>
      </c>
      <c r="G1852" s="2">
        <f t="shared" si="171"/>
        <v>-9.7955193248667027E-2</v>
      </c>
      <c r="H1852" s="2" t="str">
        <f t="shared" si="172"/>
        <v>Hold</v>
      </c>
    </row>
    <row r="1853" spans="1:8" ht="13.5" x14ac:dyDescent="0.25">
      <c r="A1853" s="3">
        <f>TITRES_STAT!B1856</f>
        <v>45000</v>
      </c>
      <c r="B1853" s="5">
        <f>TITRES_STAT!D1856</f>
        <v>2.29</v>
      </c>
      <c r="C1853" s="2">
        <f t="shared" si="168"/>
        <v>2.8071503657901031</v>
      </c>
      <c r="D1853" s="2">
        <f t="shared" si="170"/>
        <v>2.6619155336804656</v>
      </c>
      <c r="E1853" s="2">
        <f t="shared" si="169"/>
        <v>0.1452348321096375</v>
      </c>
      <c r="F1853" s="2">
        <f t="shared" si="173"/>
        <v>0.26047280939521877</v>
      </c>
      <c r="G1853" s="2">
        <f t="shared" si="171"/>
        <v>-0.11523797728558127</v>
      </c>
      <c r="H1853" s="2" t="str">
        <f t="shared" si="172"/>
        <v>Hold</v>
      </c>
    </row>
    <row r="1854" spans="1:8" ht="13.5" x14ac:dyDescent="0.25">
      <c r="A1854" s="3">
        <f>TITRES_STAT!B1857</f>
        <v>45001</v>
      </c>
      <c r="B1854" s="5">
        <f>TITRES_STAT!D1857</f>
        <v>2.19</v>
      </c>
      <c r="C1854" s="2">
        <f t="shared" si="168"/>
        <v>2.7429733864377792</v>
      </c>
      <c r="D1854" s="2">
        <f t="shared" si="170"/>
        <v>2.6269588274819129</v>
      </c>
      <c r="E1854" s="2">
        <f t="shared" si="169"/>
        <v>0.11601455895586632</v>
      </c>
      <c r="F1854" s="2">
        <f t="shared" si="173"/>
        <v>0.23158115930734829</v>
      </c>
      <c r="G1854" s="2">
        <f t="shared" si="171"/>
        <v>-0.11556660035148197</v>
      </c>
      <c r="H1854" s="2" t="str">
        <f t="shared" si="172"/>
        <v>Hold</v>
      </c>
    </row>
    <row r="1855" spans="1:8" ht="13.5" x14ac:dyDescent="0.25">
      <c r="A1855" s="3">
        <f>TITRES_STAT!B1858</f>
        <v>45002</v>
      </c>
      <c r="B1855" s="5">
        <f>TITRES_STAT!D1858</f>
        <v>2.19</v>
      </c>
      <c r="C1855" s="2">
        <f t="shared" si="168"/>
        <v>2.6886697885242747</v>
      </c>
      <c r="D1855" s="2">
        <f t="shared" si="170"/>
        <v>2.594591506927697</v>
      </c>
      <c r="E1855" s="2">
        <f t="shared" si="169"/>
        <v>9.4078281596577717E-2</v>
      </c>
      <c r="F1855" s="2">
        <f t="shared" si="173"/>
        <v>0.20408058376519417</v>
      </c>
      <c r="G1855" s="2">
        <f t="shared" si="171"/>
        <v>-0.11000230216861645</v>
      </c>
      <c r="H1855" s="2" t="str">
        <f t="shared" si="172"/>
        <v>Hold</v>
      </c>
    </row>
    <row r="1856" spans="1:8" ht="13.5" x14ac:dyDescent="0.25">
      <c r="A1856" s="3">
        <f>TITRES_STAT!B1859</f>
        <v>45006</v>
      </c>
      <c r="B1856" s="5">
        <f>TITRES_STAT!D1859</f>
        <v>2.19</v>
      </c>
      <c r="C1856" s="2">
        <f t="shared" si="168"/>
        <v>2.6427205902897706</v>
      </c>
      <c r="D1856" s="2">
        <f t="shared" si="170"/>
        <v>2.5646217656737935</v>
      </c>
      <c r="E1856" s="2">
        <f t="shared" si="169"/>
        <v>7.8098824615977058E-2</v>
      </c>
      <c r="F1856" s="2">
        <f t="shared" si="173"/>
        <v>0.17888423193535077</v>
      </c>
      <c r="G1856" s="2">
        <f t="shared" si="171"/>
        <v>-0.10078540731937372</v>
      </c>
      <c r="H1856" s="2" t="str">
        <f t="shared" si="172"/>
        <v>Hold</v>
      </c>
    </row>
    <row r="1857" spans="1:8" ht="13.5" x14ac:dyDescent="0.25">
      <c r="A1857" s="3">
        <f>TITRES_STAT!B1860</f>
        <v>45007</v>
      </c>
      <c r="B1857" s="5">
        <f>TITRES_STAT!D1860</f>
        <v>2.19</v>
      </c>
      <c r="C1857" s="2">
        <f t="shared" si="168"/>
        <v>2.6038404994759596</v>
      </c>
      <c r="D1857" s="2">
        <f t="shared" si="170"/>
        <v>2.5368720052535125</v>
      </c>
      <c r="E1857" s="2">
        <f t="shared" si="169"/>
        <v>6.6968494222447106E-2</v>
      </c>
      <c r="F1857" s="2">
        <f t="shared" si="173"/>
        <v>0.15650108439277005</v>
      </c>
      <c r="G1857" s="2">
        <f t="shared" si="171"/>
        <v>-8.9532590170322945E-2</v>
      </c>
      <c r="H1857" s="2" t="str">
        <f t="shared" si="172"/>
        <v>Hold</v>
      </c>
    </row>
    <row r="1858" spans="1:8" ht="13.5" x14ac:dyDescent="0.25">
      <c r="A1858" s="3">
        <f>TITRES_STAT!B1861</f>
        <v>45008</v>
      </c>
      <c r="B1858" s="5">
        <f>TITRES_STAT!D1861</f>
        <v>2.19</v>
      </c>
      <c r="C1858" s="2">
        <f t="shared" si="168"/>
        <v>2.5709419610950426</v>
      </c>
      <c r="D1858" s="2">
        <f t="shared" si="170"/>
        <v>2.5111777826421413</v>
      </c>
      <c r="E1858" s="2">
        <f t="shared" si="169"/>
        <v>5.9764178452901273E-2</v>
      </c>
      <c r="F1858" s="2">
        <f t="shared" si="173"/>
        <v>0.13715370320479631</v>
      </c>
      <c r="G1858" s="2">
        <f t="shared" si="171"/>
        <v>-7.7389524751895034E-2</v>
      </c>
      <c r="H1858" s="2" t="str">
        <f t="shared" si="172"/>
        <v>Hold</v>
      </c>
    </row>
    <row r="1859" spans="1:8" ht="13.5" x14ac:dyDescent="0.25">
      <c r="A1859" s="3">
        <f>TITRES_STAT!B1862</f>
        <v>45009</v>
      </c>
      <c r="B1859" s="5">
        <f>TITRES_STAT!D1862</f>
        <v>2.1</v>
      </c>
      <c r="C1859" s="2">
        <f t="shared" si="168"/>
        <v>2.5277201209265745</v>
      </c>
      <c r="D1859" s="2">
        <f t="shared" si="170"/>
        <v>2.4807201691130936</v>
      </c>
      <c r="E1859" s="2">
        <f t="shared" si="169"/>
        <v>4.6999951813480934E-2</v>
      </c>
      <c r="F1859" s="2">
        <f t="shared" si="173"/>
        <v>0.11912295292653324</v>
      </c>
      <c r="G1859" s="2">
        <f t="shared" si="171"/>
        <v>-7.212300111305231E-2</v>
      </c>
      <c r="H1859" s="2" t="str">
        <f t="shared" si="172"/>
        <v>Hold</v>
      </c>
    </row>
    <row r="1860" spans="1:8" ht="13.5" x14ac:dyDescent="0.25">
      <c r="A1860" s="3">
        <f>TITRES_STAT!B1863</f>
        <v>45012</v>
      </c>
      <c r="B1860" s="5">
        <f>TITRES_STAT!D1863</f>
        <v>2.0099999999999998</v>
      </c>
      <c r="C1860" s="2">
        <f t="shared" si="168"/>
        <v>2.4911477946301783</v>
      </c>
      <c r="D1860" s="2">
        <f t="shared" si="170"/>
        <v>2.4458520084380497</v>
      </c>
      <c r="E1860" s="2">
        <f t="shared" si="169"/>
        <v>4.5295786192128595E-2</v>
      </c>
      <c r="F1860" s="2">
        <f t="shared" si="173"/>
        <v>0.10435751957965232</v>
      </c>
      <c r="G1860" s="2">
        <f t="shared" si="171"/>
        <v>-5.9061733387523727E-2</v>
      </c>
      <c r="H1860" s="2" t="str">
        <f t="shared" si="172"/>
        <v>Hold</v>
      </c>
    </row>
    <row r="1861" spans="1:8" ht="13.5" x14ac:dyDescent="0.25">
      <c r="A1861" s="3">
        <f>TITRES_STAT!B1864</f>
        <v>45013</v>
      </c>
      <c r="B1861" s="5">
        <f>TITRES_STAT!D1864</f>
        <v>1.92</v>
      </c>
      <c r="C1861" s="2">
        <f t="shared" si="168"/>
        <v>2.4602019800716892</v>
      </c>
      <c r="D1861" s="2">
        <f t="shared" si="170"/>
        <v>2.4069000078130092</v>
      </c>
      <c r="E1861" s="2">
        <f t="shared" si="169"/>
        <v>5.3301972258680053E-2</v>
      </c>
      <c r="F1861" s="2">
        <f t="shared" si="173"/>
        <v>9.4146410115457879E-2</v>
      </c>
      <c r="G1861" s="2">
        <f t="shared" si="171"/>
        <v>-4.0844437856777827E-2</v>
      </c>
      <c r="H1861" s="2" t="str">
        <f t="shared" si="172"/>
        <v>Hold</v>
      </c>
    </row>
    <row r="1862" spans="1:8" ht="13.5" x14ac:dyDescent="0.25">
      <c r="A1862" s="3">
        <f>TITRES_STAT!B1865</f>
        <v>45014</v>
      </c>
      <c r="B1862" s="5">
        <f>TITRES_STAT!D1865</f>
        <v>1.84</v>
      </c>
      <c r="C1862" s="2">
        <f t="shared" si="168"/>
        <v>2.4340170600606599</v>
      </c>
      <c r="D1862" s="2">
        <f t="shared" si="170"/>
        <v>2.3649074146416749</v>
      </c>
      <c r="E1862" s="2">
        <f t="shared" si="169"/>
        <v>6.9109645418985011E-2</v>
      </c>
      <c r="F1862" s="2">
        <f t="shared" si="173"/>
        <v>8.9139057176163314E-2</v>
      </c>
      <c r="G1862" s="2">
        <f t="shared" si="171"/>
        <v>-2.0029411757178303E-2</v>
      </c>
      <c r="H1862" s="2" t="str">
        <f t="shared" si="172"/>
        <v>Hold</v>
      </c>
    </row>
    <row r="1863" spans="1:8" ht="13.5" x14ac:dyDescent="0.25">
      <c r="A1863" s="3">
        <f>TITRES_STAT!B1866</f>
        <v>45015</v>
      </c>
      <c r="B1863" s="5">
        <f>TITRES_STAT!D1866</f>
        <v>1.76</v>
      </c>
      <c r="C1863" s="2">
        <f t="shared" si="168"/>
        <v>2.4118605892820968</v>
      </c>
      <c r="D1863" s="2">
        <f t="shared" si="170"/>
        <v>2.3200994580015508</v>
      </c>
      <c r="E1863" s="2">
        <f t="shared" si="169"/>
        <v>9.1761131280545971E-2</v>
      </c>
      <c r="F1863" s="2">
        <f t="shared" si="173"/>
        <v>8.9663471997039862E-2</v>
      </c>
      <c r="G1863" s="2">
        <f t="shared" si="171"/>
        <v>2.0976592835061092E-3</v>
      </c>
      <c r="H1863" s="2" t="str">
        <f t="shared" si="172"/>
        <v>Sell</v>
      </c>
    </row>
    <row r="1864" spans="1:8" ht="13.5" x14ac:dyDescent="0.25">
      <c r="A1864" s="3">
        <f>TITRES_STAT!B1867</f>
        <v>45016</v>
      </c>
      <c r="B1864" s="5">
        <f>TITRES_STAT!D1867</f>
        <v>1.69</v>
      </c>
      <c r="C1864" s="2">
        <f t="shared" si="168"/>
        <v>2.3777281909310051</v>
      </c>
      <c r="D1864" s="2">
        <f t="shared" si="170"/>
        <v>2.2734254240755098</v>
      </c>
      <c r="E1864" s="2">
        <f t="shared" si="169"/>
        <v>0.10430276685549522</v>
      </c>
      <c r="F1864" s="2">
        <f t="shared" si="173"/>
        <v>9.2591330968730942E-2</v>
      </c>
      <c r="G1864" s="2">
        <f t="shared" si="171"/>
        <v>1.1711435886764279E-2</v>
      </c>
      <c r="H1864" s="2" t="str">
        <f t="shared" si="172"/>
        <v>Sell</v>
      </c>
    </row>
    <row r="1865" spans="1:8" ht="13.5" x14ac:dyDescent="0.25">
      <c r="A1865" s="3">
        <f>TITRES_STAT!B1868</f>
        <v>45019</v>
      </c>
      <c r="B1865" s="5">
        <f>TITRES_STAT!D1868</f>
        <v>1.62</v>
      </c>
      <c r="C1865" s="2">
        <f t="shared" si="168"/>
        <v>2.3488469307877735</v>
      </c>
      <c r="D1865" s="2">
        <f t="shared" si="170"/>
        <v>2.2250235408106573</v>
      </c>
      <c r="E1865" s="2">
        <f t="shared" si="169"/>
        <v>0.12382338997711617</v>
      </c>
      <c r="F1865" s="2">
        <f t="shared" si="173"/>
        <v>9.8837742770407994E-2</v>
      </c>
      <c r="G1865" s="2">
        <f t="shared" si="171"/>
        <v>2.4985647206708178E-2</v>
      </c>
      <c r="H1865" s="2" t="str">
        <f t="shared" si="172"/>
        <v>Sell</v>
      </c>
    </row>
    <row r="1866" spans="1:8" ht="13.5" x14ac:dyDescent="0.25">
      <c r="A1866" s="3">
        <f>TITRES_STAT!B1869</f>
        <v>45020</v>
      </c>
      <c r="B1866" s="5">
        <f>TITRES_STAT!D1869</f>
        <v>1.55</v>
      </c>
      <c r="C1866" s="2">
        <f t="shared" si="168"/>
        <v>2.3244089414358085</v>
      </c>
      <c r="D1866" s="2">
        <f t="shared" si="170"/>
        <v>2.175021797046905</v>
      </c>
      <c r="E1866" s="2">
        <f t="shared" si="169"/>
        <v>0.14938714438890344</v>
      </c>
      <c r="F1866" s="2">
        <f t="shared" si="173"/>
        <v>0.10894762309410709</v>
      </c>
      <c r="G1866" s="2">
        <f t="shared" si="171"/>
        <v>4.0439521294796346E-2</v>
      </c>
      <c r="H1866" s="2" t="str">
        <f t="shared" si="172"/>
        <v>Sell</v>
      </c>
    </row>
    <row r="1867" spans="1:8" ht="13.5" x14ac:dyDescent="0.25">
      <c r="A1867" s="3">
        <f>TITRES_STAT!B1870</f>
        <v>45021</v>
      </c>
      <c r="B1867" s="5">
        <f>TITRES_STAT!D1870</f>
        <v>1.49</v>
      </c>
      <c r="C1867" s="2">
        <f t="shared" si="168"/>
        <v>2.3037306427533766</v>
      </c>
      <c r="D1867" s="2">
        <f t="shared" si="170"/>
        <v>2.1242794417100974</v>
      </c>
      <c r="E1867" s="2">
        <f t="shared" si="169"/>
        <v>0.17945120104327916</v>
      </c>
      <c r="F1867" s="2">
        <f t="shared" si="173"/>
        <v>0.12304833868394151</v>
      </c>
      <c r="G1867" s="2">
        <f t="shared" si="171"/>
        <v>5.6402862359337655E-2</v>
      </c>
      <c r="H1867" s="2" t="str">
        <f t="shared" si="172"/>
        <v>Sell</v>
      </c>
    </row>
    <row r="1868" spans="1:8" ht="13.5" x14ac:dyDescent="0.25">
      <c r="A1868" s="3">
        <f>TITRES_STAT!B1871</f>
        <v>45022</v>
      </c>
      <c r="B1868" s="5">
        <f>TITRES_STAT!D1871</f>
        <v>1.43</v>
      </c>
      <c r="C1868" s="2">
        <f t="shared" si="168"/>
        <v>2.2862336207913185</v>
      </c>
      <c r="D1868" s="2">
        <f t="shared" si="170"/>
        <v>2.072851334916757</v>
      </c>
      <c r="E1868" s="2">
        <f t="shared" si="169"/>
        <v>0.21338228587456154</v>
      </c>
      <c r="F1868" s="2">
        <f t="shared" si="173"/>
        <v>0.1411151281220655</v>
      </c>
      <c r="G1868" s="2">
        <f t="shared" si="171"/>
        <v>7.2267157752496036E-2</v>
      </c>
      <c r="H1868" s="2" t="str">
        <f t="shared" si="172"/>
        <v>Sell</v>
      </c>
    </row>
    <row r="1869" spans="1:8" ht="13.5" x14ac:dyDescent="0.25">
      <c r="A1869" s="3">
        <f>TITRES_STAT!B1872</f>
        <v>45023</v>
      </c>
      <c r="B1869" s="5">
        <f>TITRES_STAT!D1872</f>
        <v>1.37</v>
      </c>
      <c r="C1869" s="2">
        <f t="shared" si="168"/>
        <v>2.2575822945157311</v>
      </c>
      <c r="D1869" s="2">
        <f t="shared" si="170"/>
        <v>2.0207882730710711</v>
      </c>
      <c r="E1869" s="2">
        <f t="shared" si="169"/>
        <v>0.23679402144466</v>
      </c>
      <c r="F1869" s="2">
        <f t="shared" si="173"/>
        <v>0.16025090678658441</v>
      </c>
      <c r="G1869" s="2">
        <f t="shared" si="171"/>
        <v>7.6543114658075589E-2</v>
      </c>
      <c r="H1869" s="2" t="str">
        <f t="shared" si="172"/>
        <v>Sell</v>
      </c>
    </row>
    <row r="1870" spans="1:8" ht="13.5" x14ac:dyDescent="0.25">
      <c r="A1870" s="3">
        <f>TITRES_STAT!B1873</f>
        <v>45026</v>
      </c>
      <c r="B1870" s="5">
        <f>TITRES_STAT!D1873</f>
        <v>1.31</v>
      </c>
      <c r="C1870" s="2">
        <f t="shared" si="168"/>
        <v>2.2194927107440803</v>
      </c>
      <c r="D1870" s="2">
        <f t="shared" si="170"/>
        <v>1.9681372898806213</v>
      </c>
      <c r="E1870" s="2">
        <f t="shared" si="169"/>
        <v>0.25135542086345897</v>
      </c>
      <c r="F1870" s="2">
        <f t="shared" si="173"/>
        <v>0.17847180960195932</v>
      </c>
      <c r="G1870" s="2">
        <f t="shared" si="171"/>
        <v>7.2883611261499642E-2</v>
      </c>
      <c r="H1870" s="2" t="str">
        <f t="shared" si="172"/>
        <v>Sell</v>
      </c>
    </row>
    <row r="1871" spans="1:8" ht="13.5" x14ac:dyDescent="0.25">
      <c r="A1871" s="3">
        <f>TITRES_STAT!B1874</f>
        <v>45027</v>
      </c>
      <c r="B1871" s="5">
        <f>TITRES_STAT!D1874</f>
        <v>1.36</v>
      </c>
      <c r="C1871" s="2">
        <f t="shared" ref="C1871:C1934" si="174">$C$4*B1861+C1870*(1-$C$4)</f>
        <v>2.173416909091145</v>
      </c>
      <c r="D1871" s="2">
        <f t="shared" si="170"/>
        <v>1.9230900832227975</v>
      </c>
      <c r="E1871" s="2">
        <f t="shared" si="169"/>
        <v>0.25032682586834754</v>
      </c>
      <c r="F1871" s="2">
        <f t="shared" si="173"/>
        <v>0.19284281285523697</v>
      </c>
      <c r="G1871" s="2">
        <f t="shared" si="171"/>
        <v>5.7484013013110569E-2</v>
      </c>
      <c r="H1871" s="2" t="str">
        <f t="shared" si="172"/>
        <v>Sell</v>
      </c>
    </row>
    <row r="1872" spans="1:8" ht="13.5" x14ac:dyDescent="0.25">
      <c r="A1872" s="3">
        <f>TITRES_STAT!B1875</f>
        <v>45028</v>
      </c>
      <c r="B1872" s="5">
        <f>TITRES_STAT!D1875</f>
        <v>1.42</v>
      </c>
      <c r="C1872" s="2">
        <f t="shared" si="174"/>
        <v>2.1221220000001995</v>
      </c>
      <c r="D1872" s="2">
        <f t="shared" si="170"/>
        <v>1.88582415113222</v>
      </c>
      <c r="E1872" s="2">
        <f t="shared" si="169"/>
        <v>0.23629784886797944</v>
      </c>
      <c r="F1872" s="2">
        <f t="shared" si="173"/>
        <v>0.20153382005778547</v>
      </c>
      <c r="G1872" s="2">
        <f t="shared" si="171"/>
        <v>3.476402881019397E-2</v>
      </c>
      <c r="H1872" s="2" t="str">
        <f t="shared" si="172"/>
        <v>Sell</v>
      </c>
    </row>
    <row r="1873" spans="1:8" ht="13.5" x14ac:dyDescent="0.25">
      <c r="A1873" s="3">
        <f>TITRES_STAT!B1876</f>
        <v>45029</v>
      </c>
      <c r="B1873" s="5">
        <f>TITRES_STAT!D1876</f>
        <v>1.48</v>
      </c>
      <c r="C1873" s="2">
        <f t="shared" si="174"/>
        <v>2.066410923077092</v>
      </c>
      <c r="D1873" s="2">
        <f t="shared" si="170"/>
        <v>1.8557631029002035</v>
      </c>
      <c r="E1873" s="2">
        <f t="shared" si="169"/>
        <v>0.21064782017688843</v>
      </c>
      <c r="F1873" s="2">
        <f t="shared" si="173"/>
        <v>0.20335662008160607</v>
      </c>
      <c r="G1873" s="2">
        <f t="shared" si="171"/>
        <v>7.291200095282363E-3</v>
      </c>
      <c r="H1873" s="2" t="str">
        <f t="shared" si="172"/>
        <v>Sell</v>
      </c>
    </row>
    <row r="1874" spans="1:8" ht="13.5" x14ac:dyDescent="0.25">
      <c r="A1874" s="3">
        <f>TITRES_STAT!B1877</f>
        <v>45030</v>
      </c>
      <c r="B1874" s="5">
        <f>TITRES_STAT!D1877</f>
        <v>1.54</v>
      </c>
      <c r="C1874" s="2">
        <f t="shared" si="174"/>
        <v>2.0085015502960006</v>
      </c>
      <c r="D1874" s="2">
        <f t="shared" si="170"/>
        <v>1.8323732434261144</v>
      </c>
      <c r="E1874" s="2">
        <f t="shared" si="169"/>
        <v>0.17612830686988623</v>
      </c>
      <c r="F1874" s="2">
        <f t="shared" si="173"/>
        <v>0.19791095743926213</v>
      </c>
      <c r="G1874" s="2">
        <f t="shared" si="171"/>
        <v>-2.1782650569375894E-2</v>
      </c>
      <c r="H1874" s="2" t="str">
        <f t="shared" si="172"/>
        <v>Hold</v>
      </c>
    </row>
    <row r="1875" spans="1:8" ht="13.5" x14ac:dyDescent="0.25">
      <c r="A1875" s="3">
        <f>TITRES_STAT!B1878</f>
        <v>45033</v>
      </c>
      <c r="B1875" s="5">
        <f>TITRES_STAT!D1878</f>
        <v>1.6</v>
      </c>
      <c r="C1875" s="2">
        <f t="shared" si="174"/>
        <v>1.9487320810196929</v>
      </c>
      <c r="D1875" s="2">
        <f t="shared" si="170"/>
        <v>1.8151604105797354</v>
      </c>
      <c r="E1875" s="2">
        <f t="shared" si="169"/>
        <v>0.13357167043995744</v>
      </c>
      <c r="F1875" s="2">
        <f t="shared" si="173"/>
        <v>0.18504310003940119</v>
      </c>
      <c r="G1875" s="2">
        <f t="shared" si="171"/>
        <v>-5.1471429599443758E-2</v>
      </c>
      <c r="H1875" s="2" t="str">
        <f t="shared" si="172"/>
        <v>Hold</v>
      </c>
    </row>
    <row r="1876" spans="1:8" ht="13.5" x14ac:dyDescent="0.25">
      <c r="A1876" s="3">
        <f>TITRES_STAT!B1879</f>
        <v>45034</v>
      </c>
      <c r="B1876" s="5">
        <f>TITRES_STAT!D1879</f>
        <v>1.67</v>
      </c>
      <c r="C1876" s="2">
        <f t="shared" si="174"/>
        <v>1.8873886839397402</v>
      </c>
      <c r="D1876" s="2">
        <f t="shared" si="170"/>
        <v>1.8044077875738291</v>
      </c>
      <c r="E1876" s="2">
        <f t="shared" si="169"/>
        <v>8.2980896365911105E-2</v>
      </c>
      <c r="F1876" s="2">
        <f t="shared" si="173"/>
        <v>0.16463065930470316</v>
      </c>
      <c r="G1876" s="2">
        <f t="shared" si="171"/>
        <v>-8.1649762938792059E-2</v>
      </c>
      <c r="H1876" s="2" t="str">
        <f t="shared" si="172"/>
        <v>Hold</v>
      </c>
    </row>
    <row r="1877" spans="1:8" ht="13.5" x14ac:dyDescent="0.25">
      <c r="A1877" s="3">
        <f>TITRES_STAT!B1880</f>
        <v>45035</v>
      </c>
      <c r="B1877" s="5">
        <f>TITRES_STAT!D1880</f>
        <v>1.74</v>
      </c>
      <c r="C1877" s="2">
        <f t="shared" si="174"/>
        <v>1.8262519633336263</v>
      </c>
      <c r="D1877" s="2">
        <f t="shared" si="170"/>
        <v>1.799636840346138</v>
      </c>
      <c r="E1877" s="2">
        <f t="shared" si="169"/>
        <v>2.6615122987488249E-2</v>
      </c>
      <c r="F1877" s="2">
        <f t="shared" si="173"/>
        <v>0.13702755204126019</v>
      </c>
      <c r="G1877" s="2">
        <f t="shared" si="171"/>
        <v>-0.11041242905377194</v>
      </c>
      <c r="H1877" s="2" t="str">
        <f t="shared" si="172"/>
        <v>Hold</v>
      </c>
    </row>
    <row r="1878" spans="1:8" ht="13.5" x14ac:dyDescent="0.25">
      <c r="A1878" s="3">
        <f>TITRES_STAT!B1881</f>
        <v>45036</v>
      </c>
      <c r="B1878" s="5">
        <f>TITRES_STAT!D1881</f>
        <v>1.81</v>
      </c>
      <c r="C1878" s="2">
        <f t="shared" si="174"/>
        <v>1.7652901228207607</v>
      </c>
      <c r="D1878" s="2">
        <f t="shared" si="170"/>
        <v>1.8004044818019795</v>
      </c>
      <c r="E1878" s="2">
        <f t="shared" si="169"/>
        <v>-3.5114358981218841E-2</v>
      </c>
      <c r="F1878" s="2">
        <f t="shared" si="173"/>
        <v>0.10259916983676438</v>
      </c>
      <c r="G1878" s="2">
        <f t="shared" si="171"/>
        <v>-0.13771352881798321</v>
      </c>
      <c r="H1878" s="2" t="str">
        <f t="shared" si="172"/>
        <v>Hold</v>
      </c>
    </row>
    <row r="1879" spans="1:8" ht="13.5" x14ac:dyDescent="0.25">
      <c r="A1879" s="3">
        <f>TITRES_STAT!B1882</f>
        <v>45040</v>
      </c>
      <c r="B1879" s="5">
        <f>TITRES_STAT!D1882</f>
        <v>1.89</v>
      </c>
      <c r="C1879" s="2">
        <f t="shared" si="174"/>
        <v>1.704476257771413</v>
      </c>
      <c r="D1879" s="2">
        <f t="shared" si="170"/>
        <v>1.8070411868536846</v>
      </c>
      <c r="E1879" s="2">
        <f t="shared" si="169"/>
        <v>-0.10256492908227166</v>
      </c>
      <c r="F1879" s="2">
        <f t="shared" si="173"/>
        <v>6.1566350052957186E-2</v>
      </c>
      <c r="G1879" s="2">
        <f t="shared" si="171"/>
        <v>-0.16413127913522885</v>
      </c>
      <c r="H1879" s="2" t="str">
        <f t="shared" si="172"/>
        <v>Hold</v>
      </c>
    </row>
    <row r="1880" spans="1:8" ht="13.5" x14ac:dyDescent="0.25">
      <c r="A1880" s="3">
        <f>TITRES_STAT!B1883</f>
        <v>45041</v>
      </c>
      <c r="B1880" s="5">
        <f>TITRES_STAT!D1883</f>
        <v>1.93</v>
      </c>
      <c r="C1880" s="2">
        <f t="shared" si="174"/>
        <v>1.643787602729657</v>
      </c>
      <c r="D1880" s="2">
        <f t="shared" si="170"/>
        <v>1.8161492470867451</v>
      </c>
      <c r="E1880" s="2">
        <f t="shared" si="169"/>
        <v>-0.17236164435708812</v>
      </c>
      <c r="F1880" s="2">
        <f t="shared" si="173"/>
        <v>1.4780751170948132E-2</v>
      </c>
      <c r="G1880" s="2">
        <f t="shared" si="171"/>
        <v>-0.18714239552803624</v>
      </c>
      <c r="H1880" s="2" t="str">
        <f t="shared" si="172"/>
        <v>Hold</v>
      </c>
    </row>
    <row r="1881" spans="1:8" ht="13.5" x14ac:dyDescent="0.25">
      <c r="A1881" s="3">
        <f>TITRES_STAT!B1884</f>
        <v>45042</v>
      </c>
      <c r="B1881" s="5">
        <f>TITRES_STAT!D1884</f>
        <v>1.93</v>
      </c>
      <c r="C1881" s="2">
        <f t="shared" si="174"/>
        <v>1.600127971540479</v>
      </c>
      <c r="D1881" s="2">
        <f t="shared" si="170"/>
        <v>1.8245826361914306</v>
      </c>
      <c r="E1881" s="2">
        <f t="shared" si="169"/>
        <v>-0.22445466465095154</v>
      </c>
      <c r="F1881" s="2">
        <f t="shared" si="173"/>
        <v>-3.30663319934318E-2</v>
      </c>
      <c r="G1881" s="2">
        <f t="shared" si="171"/>
        <v>-0.19138833265751976</v>
      </c>
      <c r="H1881" s="2" t="str">
        <f t="shared" si="172"/>
        <v>Hold</v>
      </c>
    </row>
    <row r="1882" spans="1:8" ht="13.5" x14ac:dyDescent="0.25">
      <c r="A1882" s="3">
        <f>TITRES_STAT!B1885</f>
        <v>45043</v>
      </c>
      <c r="B1882" s="5">
        <f>TITRES_STAT!D1885</f>
        <v>1.93</v>
      </c>
      <c r="C1882" s="2">
        <f t="shared" si="174"/>
        <v>1.5724159759188669</v>
      </c>
      <c r="D1882" s="2">
        <f t="shared" si="170"/>
        <v>1.8323913298068801</v>
      </c>
      <c r="E1882" s="2">
        <f t="shared" si="169"/>
        <v>-0.25997535388801318</v>
      </c>
      <c r="F1882" s="2">
        <f t="shared" si="173"/>
        <v>-7.8448136372348085E-2</v>
      </c>
      <c r="G1882" s="2">
        <f t="shared" si="171"/>
        <v>-0.18152721751566508</v>
      </c>
      <c r="H1882" s="2" t="str">
        <f t="shared" si="172"/>
        <v>Hold</v>
      </c>
    </row>
    <row r="1883" spans="1:8" ht="13.5" x14ac:dyDescent="0.25">
      <c r="A1883" s="3">
        <f>TITRES_STAT!B1886</f>
        <v>45044</v>
      </c>
      <c r="B1883" s="5">
        <f>TITRES_STAT!D1886</f>
        <v>1.93</v>
      </c>
      <c r="C1883" s="2">
        <f t="shared" si="174"/>
        <v>1.5581981334698105</v>
      </c>
      <c r="D1883" s="2">
        <f t="shared" si="170"/>
        <v>1.8396216016730371</v>
      </c>
      <c r="E1883" s="2">
        <f t="shared" si="169"/>
        <v>-0.28142346820322661</v>
      </c>
      <c r="F1883" s="2">
        <f t="shared" si="173"/>
        <v>-0.1190432027385238</v>
      </c>
      <c r="G1883" s="2">
        <f t="shared" si="171"/>
        <v>-0.1623802654647028</v>
      </c>
      <c r="H1883" s="2" t="str">
        <f t="shared" si="172"/>
        <v>Hold</v>
      </c>
    </row>
    <row r="1884" spans="1:8" ht="13.5" x14ac:dyDescent="0.25">
      <c r="A1884" s="3">
        <f>TITRES_STAT!B1887</f>
        <v>45048</v>
      </c>
      <c r="B1884" s="5">
        <f>TITRES_STAT!D1887</f>
        <v>2.0099999999999998</v>
      </c>
      <c r="C1884" s="2">
        <f t="shared" si="174"/>
        <v>1.5553984206283014</v>
      </c>
      <c r="D1884" s="2">
        <f t="shared" si="170"/>
        <v>1.8522422237713307</v>
      </c>
      <c r="E1884" s="2">
        <f t="shared" ref="E1884:E1947" si="175">C1884-D1884</f>
        <v>-0.29684380314302938</v>
      </c>
      <c r="F1884" s="2">
        <f t="shared" si="173"/>
        <v>-0.15460332281942493</v>
      </c>
      <c r="G1884" s="2">
        <f t="shared" si="171"/>
        <v>-0.14224048032360445</v>
      </c>
      <c r="H1884" s="2" t="str">
        <f t="shared" si="172"/>
        <v>Hold</v>
      </c>
    </row>
    <row r="1885" spans="1:8" ht="13.5" x14ac:dyDescent="0.25">
      <c r="A1885" s="3">
        <f>TITRES_STAT!B1888</f>
        <v>45049</v>
      </c>
      <c r="B1885" s="5">
        <f>TITRES_STAT!D1888</f>
        <v>1.92</v>
      </c>
      <c r="C1885" s="2">
        <f t="shared" si="174"/>
        <v>1.5622602020701011</v>
      </c>
      <c r="D1885" s="2">
        <f t="shared" ref="D1885:D1948" si="176">$D$4*B1885+(1-$D$4)*D1884</f>
        <v>1.8572613183067879</v>
      </c>
      <c r="E1885" s="2">
        <f t="shared" si="175"/>
        <v>-0.29500111623668679</v>
      </c>
      <c r="F1885" s="2">
        <f t="shared" si="173"/>
        <v>-0.18268288150287731</v>
      </c>
      <c r="G1885" s="2">
        <f t="shared" si="171"/>
        <v>-0.11231823473380947</v>
      </c>
      <c r="H1885" s="2" t="str">
        <f t="shared" si="172"/>
        <v>Hold</v>
      </c>
    </row>
    <row r="1886" spans="1:8" ht="13.5" x14ac:dyDescent="0.25">
      <c r="A1886" s="3">
        <f>TITRES_STAT!B1889</f>
        <v>45050</v>
      </c>
      <c r="B1886" s="5">
        <f>TITRES_STAT!D1889</f>
        <v>1.85</v>
      </c>
      <c r="C1886" s="2">
        <f t="shared" si="174"/>
        <v>1.5788355555977778</v>
      </c>
      <c r="D1886" s="2">
        <f t="shared" si="176"/>
        <v>1.8567234428766555</v>
      </c>
      <c r="E1886" s="2">
        <f t="shared" si="175"/>
        <v>-0.2778878872788777</v>
      </c>
      <c r="F1886" s="2">
        <f t="shared" si="173"/>
        <v>-0.20172388265807739</v>
      </c>
      <c r="G1886" s="2">
        <f t="shared" si="171"/>
        <v>-7.6164004620800307E-2</v>
      </c>
      <c r="H1886" s="2" t="str">
        <f t="shared" si="172"/>
        <v>Hold</v>
      </c>
    </row>
    <row r="1887" spans="1:8" ht="13.5" x14ac:dyDescent="0.25">
      <c r="A1887" s="3">
        <f>TITRES_STAT!B1890</f>
        <v>45051</v>
      </c>
      <c r="B1887" s="5">
        <f>TITRES_STAT!D1890</f>
        <v>1.93</v>
      </c>
      <c r="C1887" s="2">
        <f t="shared" si="174"/>
        <v>1.6036300855058119</v>
      </c>
      <c r="D1887" s="2">
        <f t="shared" si="176"/>
        <v>1.8621513359969033</v>
      </c>
      <c r="E1887" s="2">
        <f t="shared" si="175"/>
        <v>-0.25852125049109143</v>
      </c>
      <c r="F1887" s="2">
        <f t="shared" si="173"/>
        <v>-0.21308335622468022</v>
      </c>
      <c r="G1887" s="2">
        <f t="shared" si="171"/>
        <v>-4.5437894266411205E-2</v>
      </c>
      <c r="H1887" s="2" t="str">
        <f t="shared" si="172"/>
        <v>Hold</v>
      </c>
    </row>
    <row r="1888" spans="1:8" ht="13.5" x14ac:dyDescent="0.25">
      <c r="A1888" s="3">
        <f>TITRES_STAT!B1891</f>
        <v>45054</v>
      </c>
      <c r="B1888" s="5">
        <f>TITRES_STAT!D1891</f>
        <v>2.0099999999999998</v>
      </c>
      <c r="C1888" s="2">
        <f t="shared" si="174"/>
        <v>1.6353793031203023</v>
      </c>
      <c r="D1888" s="2">
        <f t="shared" si="176"/>
        <v>1.8731030888860216</v>
      </c>
      <c r="E1888" s="2">
        <f t="shared" si="175"/>
        <v>-0.23772378576571929</v>
      </c>
      <c r="F1888" s="2">
        <f t="shared" si="173"/>
        <v>-0.21801144213288803</v>
      </c>
      <c r="G1888" s="2">
        <f t="shared" si="171"/>
        <v>-1.9712343632831253E-2</v>
      </c>
      <c r="H1888" s="2" t="str">
        <f t="shared" si="172"/>
        <v>Hold</v>
      </c>
    </row>
    <row r="1889" spans="1:8" ht="13.5" x14ac:dyDescent="0.25">
      <c r="A1889" s="3">
        <f>TITRES_STAT!B1892</f>
        <v>45055</v>
      </c>
      <c r="B1889" s="5">
        <f>TITRES_STAT!D1892</f>
        <v>2.1</v>
      </c>
      <c r="C1889" s="2">
        <f t="shared" si="174"/>
        <v>1.6745517180248712</v>
      </c>
      <c r="D1889" s="2">
        <f t="shared" si="176"/>
        <v>1.8899102674870569</v>
      </c>
      <c r="E1889" s="2">
        <f t="shared" si="175"/>
        <v>-0.21535854946218569</v>
      </c>
      <c r="F1889" s="2">
        <f t="shared" si="173"/>
        <v>-0.21748086359874758</v>
      </c>
      <c r="G1889" s="2">
        <f t="shared" si="171"/>
        <v>2.1223141365618869E-3</v>
      </c>
      <c r="H1889" s="2" t="str">
        <f t="shared" si="172"/>
        <v>Sell</v>
      </c>
    </row>
    <row r="1890" spans="1:8" ht="13.5" x14ac:dyDescent="0.25">
      <c r="A1890" s="3">
        <f>TITRES_STAT!B1893</f>
        <v>45056</v>
      </c>
      <c r="B1890" s="5">
        <f>TITRES_STAT!D1893</f>
        <v>2.19</v>
      </c>
      <c r="C1890" s="2">
        <f t="shared" si="174"/>
        <v>1.7138514537133527</v>
      </c>
      <c r="D1890" s="2">
        <f t="shared" si="176"/>
        <v>1.9121391365620899</v>
      </c>
      <c r="E1890" s="2">
        <f t="shared" si="175"/>
        <v>-0.19828768284873721</v>
      </c>
      <c r="F1890" s="2">
        <f t="shared" si="173"/>
        <v>-0.2136422274487455</v>
      </c>
      <c r="G1890" s="2">
        <f t="shared" si="171"/>
        <v>1.5354544600008291E-2</v>
      </c>
      <c r="H1890" s="2" t="str">
        <f t="shared" si="172"/>
        <v>Sell</v>
      </c>
    </row>
    <row r="1891" spans="1:8" ht="13.5" x14ac:dyDescent="0.25">
      <c r="A1891" s="3">
        <f>TITRES_STAT!B1894</f>
        <v>45057</v>
      </c>
      <c r="B1891" s="5">
        <f>TITRES_STAT!D1894</f>
        <v>2.2799999999999998</v>
      </c>
      <c r="C1891" s="2">
        <f t="shared" si="174"/>
        <v>1.7471050762189906</v>
      </c>
      <c r="D1891" s="2">
        <f t="shared" si="176"/>
        <v>1.9393880894093425</v>
      </c>
      <c r="E1891" s="2">
        <f t="shared" si="175"/>
        <v>-0.1922830131903519</v>
      </c>
      <c r="F1891" s="2">
        <f t="shared" si="173"/>
        <v>-0.20937038459706681</v>
      </c>
      <c r="G1891" s="2">
        <f t="shared" si="171"/>
        <v>1.7087371406714902E-2</v>
      </c>
      <c r="H1891" s="2" t="str">
        <f t="shared" si="172"/>
        <v>Sell</v>
      </c>
    </row>
    <row r="1892" spans="1:8" ht="13.5" x14ac:dyDescent="0.25">
      <c r="A1892" s="3">
        <f>TITRES_STAT!B1895</f>
        <v>45058</v>
      </c>
      <c r="B1892" s="5">
        <f>TITRES_STAT!D1895</f>
        <v>2.34</v>
      </c>
      <c r="C1892" s="2">
        <f t="shared" si="174"/>
        <v>1.7752427568006843</v>
      </c>
      <c r="D1892" s="2">
        <f t="shared" si="176"/>
        <v>1.9690630457493912</v>
      </c>
      <c r="E1892" s="2">
        <f t="shared" si="175"/>
        <v>-0.19382028894870684</v>
      </c>
      <c r="F1892" s="2">
        <f t="shared" si="173"/>
        <v>-0.20626036546739482</v>
      </c>
      <c r="G1892" s="2">
        <f t="shared" ref="G1892:G1955" si="177">E1892-F1892</f>
        <v>1.2440076518687976E-2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45061</v>
      </c>
      <c r="B1893" s="5">
        <f>TITRES_STAT!D1896</f>
        <v>2.44</v>
      </c>
      <c r="C1893" s="2">
        <f t="shared" si="174"/>
        <v>1.7990515634467328</v>
      </c>
      <c r="D1893" s="2">
        <f t="shared" si="176"/>
        <v>2.0039472645827696</v>
      </c>
      <c r="E1893" s="2">
        <f t="shared" si="175"/>
        <v>-0.20489570113603683</v>
      </c>
      <c r="F1893" s="2">
        <f t="shared" ref="F1893:F1956" si="179">(E1893*(2/(10)))+((1-(2/10))*F1892)</f>
        <v>-0.20598743260112323</v>
      </c>
      <c r="G1893" s="2">
        <f t="shared" si="177"/>
        <v>1.0917314650863985E-3</v>
      </c>
      <c r="H1893" s="2" t="str">
        <f t="shared" si="178"/>
        <v>Sell</v>
      </c>
    </row>
    <row r="1894" spans="1:8" ht="13.5" x14ac:dyDescent="0.25">
      <c r="A1894" s="3">
        <f>TITRES_STAT!B1897</f>
        <v>45062</v>
      </c>
      <c r="B1894" s="5">
        <f>TITRES_STAT!D1897</f>
        <v>2.52</v>
      </c>
      <c r="C1894" s="2">
        <f t="shared" si="174"/>
        <v>1.8315051690703124</v>
      </c>
      <c r="D1894" s="2">
        <f t="shared" si="176"/>
        <v>2.0421733931321939</v>
      </c>
      <c r="E1894" s="2">
        <f t="shared" si="175"/>
        <v>-0.21066822406188157</v>
      </c>
      <c r="F1894" s="2">
        <f t="shared" si="179"/>
        <v>-0.20692359089327489</v>
      </c>
      <c r="G1894" s="2">
        <f t="shared" si="177"/>
        <v>-3.7446331686066814E-3</v>
      </c>
      <c r="H1894" s="2" t="str">
        <f t="shared" si="178"/>
        <v>Hold</v>
      </c>
    </row>
    <row r="1895" spans="1:8" ht="13.5" x14ac:dyDescent="0.25">
      <c r="A1895" s="3">
        <f>TITRES_STAT!B1898</f>
        <v>45063</v>
      </c>
      <c r="B1895" s="5">
        <f>TITRES_STAT!D1898</f>
        <v>2.63</v>
      </c>
      <c r="C1895" s="2">
        <f t="shared" si="174"/>
        <v>1.8451197584441104</v>
      </c>
      <c r="D1895" s="2">
        <f t="shared" si="176"/>
        <v>2.0857161047520316</v>
      </c>
      <c r="E1895" s="2">
        <f t="shared" si="175"/>
        <v>-0.24059634630792126</v>
      </c>
      <c r="F1895" s="2">
        <f t="shared" si="179"/>
        <v>-0.21365814197620417</v>
      </c>
      <c r="G1895" s="2">
        <f t="shared" si="177"/>
        <v>-2.6938204331717092E-2</v>
      </c>
      <c r="H1895" s="2" t="str">
        <f t="shared" si="178"/>
        <v>Hold</v>
      </c>
    </row>
    <row r="1896" spans="1:8" ht="13.5" x14ac:dyDescent="0.25">
      <c r="A1896" s="3">
        <f>TITRES_STAT!B1899</f>
        <v>45064</v>
      </c>
      <c r="B1896" s="5">
        <f>TITRES_STAT!D1899</f>
        <v>2.74</v>
      </c>
      <c r="C1896" s="2">
        <f t="shared" si="174"/>
        <v>1.8458705648373241</v>
      </c>
      <c r="D1896" s="2">
        <f t="shared" si="176"/>
        <v>2.1341815784741032</v>
      </c>
      <c r="E1896" s="2">
        <f t="shared" si="175"/>
        <v>-0.28831101363677902</v>
      </c>
      <c r="F1896" s="2">
        <f t="shared" si="179"/>
        <v>-0.22858871630831915</v>
      </c>
      <c r="G1896" s="2">
        <f t="shared" si="177"/>
        <v>-5.9722297328459878E-2</v>
      </c>
      <c r="H1896" s="2" t="str">
        <f t="shared" si="178"/>
        <v>Hold</v>
      </c>
    </row>
    <row r="1897" spans="1:8" ht="13.5" x14ac:dyDescent="0.25">
      <c r="A1897" s="3">
        <f>TITRES_STAT!B1900</f>
        <v>45065</v>
      </c>
      <c r="B1897" s="5">
        <f>TITRES_STAT!D1900</f>
        <v>2.86</v>
      </c>
      <c r="C1897" s="2">
        <f t="shared" si="174"/>
        <v>1.8588135548623512</v>
      </c>
      <c r="D1897" s="2">
        <f t="shared" si="176"/>
        <v>2.1879459059945399</v>
      </c>
      <c r="E1897" s="2">
        <f t="shared" si="175"/>
        <v>-0.32913235113218864</v>
      </c>
      <c r="F1897" s="2">
        <f t="shared" si="179"/>
        <v>-0.24869744327309307</v>
      </c>
      <c r="G1897" s="2">
        <f t="shared" si="177"/>
        <v>-8.0434907859095572E-2</v>
      </c>
      <c r="H1897" s="2" t="str">
        <f t="shared" si="178"/>
        <v>Hold</v>
      </c>
    </row>
    <row r="1898" spans="1:8" ht="13.5" x14ac:dyDescent="0.25">
      <c r="A1898" s="3">
        <f>TITRES_STAT!B1901</f>
        <v>45068</v>
      </c>
      <c r="B1898" s="5">
        <f>TITRES_STAT!D1901</f>
        <v>2.9</v>
      </c>
      <c r="C1898" s="2">
        <f t="shared" si="174"/>
        <v>1.8820730079604511</v>
      </c>
      <c r="D1898" s="2">
        <f t="shared" si="176"/>
        <v>2.2406906536986479</v>
      </c>
      <c r="E1898" s="2">
        <f t="shared" si="175"/>
        <v>-0.35861764573819688</v>
      </c>
      <c r="F1898" s="2">
        <f t="shared" si="179"/>
        <v>-0.27068148376611384</v>
      </c>
      <c r="G1898" s="2">
        <f t="shared" si="177"/>
        <v>-8.7936161972083038E-2</v>
      </c>
      <c r="H1898" s="2" t="str">
        <f t="shared" si="178"/>
        <v>Hold</v>
      </c>
    </row>
    <row r="1899" spans="1:8" ht="13.5" x14ac:dyDescent="0.25">
      <c r="A1899" s="3">
        <f>TITRES_STAT!B1902</f>
        <v>45069</v>
      </c>
      <c r="B1899" s="5">
        <f>TITRES_STAT!D1902</f>
        <v>3.03</v>
      </c>
      <c r="C1899" s="2">
        <f t="shared" si="174"/>
        <v>1.915600237504997</v>
      </c>
      <c r="D1899" s="2">
        <f t="shared" si="176"/>
        <v>2.2991580126839333</v>
      </c>
      <c r="E1899" s="2">
        <f t="shared" si="175"/>
        <v>-0.3835577751789363</v>
      </c>
      <c r="F1899" s="2">
        <f t="shared" si="179"/>
        <v>-0.29325674204867835</v>
      </c>
      <c r="G1899" s="2">
        <f t="shared" si="177"/>
        <v>-9.0301033130257946E-2</v>
      </c>
      <c r="H1899" s="2" t="str">
        <f t="shared" si="178"/>
        <v>Hold</v>
      </c>
    </row>
    <row r="1900" spans="1:8" ht="13.5" x14ac:dyDescent="0.25">
      <c r="A1900" s="3">
        <f>TITRES_STAT!B1903</f>
        <v>45070</v>
      </c>
      <c r="B1900" s="5">
        <f>TITRES_STAT!D1903</f>
        <v>3.09</v>
      </c>
      <c r="C1900" s="2">
        <f t="shared" si="174"/>
        <v>1.9578155855811512</v>
      </c>
      <c r="D1900" s="2">
        <f t="shared" si="176"/>
        <v>2.3577389006332714</v>
      </c>
      <c r="E1900" s="2">
        <f t="shared" si="175"/>
        <v>-0.3999233150521202</v>
      </c>
      <c r="F1900" s="2">
        <f t="shared" si="179"/>
        <v>-0.31459005664936673</v>
      </c>
      <c r="G1900" s="2">
        <f t="shared" si="177"/>
        <v>-8.5333258402753465E-2</v>
      </c>
      <c r="H1900" s="2" t="str">
        <f t="shared" si="178"/>
        <v>Hold</v>
      </c>
    </row>
    <row r="1901" spans="1:8" ht="13.5" x14ac:dyDescent="0.25">
      <c r="A1901" s="3">
        <f>TITRES_STAT!B1904</f>
        <v>45071</v>
      </c>
      <c r="B1901" s="5">
        <f>TITRES_STAT!D1904</f>
        <v>3.1</v>
      </c>
      <c r="C1901" s="2">
        <f t="shared" si="174"/>
        <v>2.0073824185686666</v>
      </c>
      <c r="D1901" s="2">
        <f t="shared" si="176"/>
        <v>2.4127212042900661</v>
      </c>
      <c r="E1901" s="2">
        <f t="shared" si="175"/>
        <v>-0.40533878572139947</v>
      </c>
      <c r="F1901" s="2">
        <f t="shared" si="179"/>
        <v>-0.33273980246377327</v>
      </c>
      <c r="G1901" s="2">
        <f t="shared" si="177"/>
        <v>-7.2598983257626204E-2</v>
      </c>
      <c r="H1901" s="2" t="str">
        <f t="shared" si="178"/>
        <v>Hold</v>
      </c>
    </row>
    <row r="1902" spans="1:8" ht="13.5" x14ac:dyDescent="0.25">
      <c r="A1902" s="3">
        <f>TITRES_STAT!B1905</f>
        <v>45072</v>
      </c>
      <c r="B1902" s="5">
        <f>TITRES_STAT!D1905</f>
        <v>3.1</v>
      </c>
      <c r="C1902" s="2">
        <f t="shared" si="174"/>
        <v>2.058554354173487</v>
      </c>
      <c r="D1902" s="2">
        <f t="shared" si="176"/>
        <v>2.4636307447130239</v>
      </c>
      <c r="E1902" s="2">
        <f t="shared" si="175"/>
        <v>-0.40507639053953692</v>
      </c>
      <c r="F1902" s="2">
        <f t="shared" si="179"/>
        <v>-0.34720712007892601</v>
      </c>
      <c r="G1902" s="2">
        <f t="shared" si="177"/>
        <v>-5.7869270460610911E-2</v>
      </c>
      <c r="H1902" s="2" t="str">
        <f t="shared" si="178"/>
        <v>Hold</v>
      </c>
    </row>
    <row r="1903" spans="1:8" ht="13.5" x14ac:dyDescent="0.25">
      <c r="A1903" s="3">
        <f>TITRES_STAT!B1906</f>
        <v>45075</v>
      </c>
      <c r="B1903" s="5">
        <f>TITRES_STAT!D1906</f>
        <v>3.1</v>
      </c>
      <c r="C1903" s="2">
        <f t="shared" si="174"/>
        <v>2.1172382996852583</v>
      </c>
      <c r="D1903" s="2">
        <f t="shared" si="176"/>
        <v>2.5107692080676145</v>
      </c>
      <c r="E1903" s="2">
        <f t="shared" si="175"/>
        <v>-0.39353090838235616</v>
      </c>
      <c r="F1903" s="2">
        <f t="shared" si="179"/>
        <v>-0.35647187773961209</v>
      </c>
      <c r="G1903" s="2">
        <f t="shared" si="177"/>
        <v>-3.7059030642744073E-2</v>
      </c>
      <c r="H1903" s="2" t="str">
        <f t="shared" si="178"/>
        <v>Hold</v>
      </c>
    </row>
    <row r="1904" spans="1:8" ht="13.5" x14ac:dyDescent="0.25">
      <c r="A1904" s="3">
        <f>TITRES_STAT!B1907</f>
        <v>45076</v>
      </c>
      <c r="B1904" s="5">
        <f>TITRES_STAT!D1907</f>
        <v>3.1</v>
      </c>
      <c r="C1904" s="2">
        <f t="shared" si="174"/>
        <v>2.1792016381952184</v>
      </c>
      <c r="D1904" s="2">
        <f t="shared" si="176"/>
        <v>2.5544159333959398</v>
      </c>
      <c r="E1904" s="2">
        <f t="shared" si="175"/>
        <v>-0.37521429520072136</v>
      </c>
      <c r="F1904" s="2">
        <f t="shared" si="179"/>
        <v>-0.36022036123183399</v>
      </c>
      <c r="G1904" s="2">
        <f t="shared" si="177"/>
        <v>-1.4993933968887374E-2</v>
      </c>
      <c r="H1904" s="2" t="str">
        <f t="shared" si="178"/>
        <v>Hold</v>
      </c>
    </row>
    <row r="1905" spans="1:8" ht="13.5" x14ac:dyDescent="0.25">
      <c r="A1905" s="3">
        <f>TITRES_STAT!B1908</f>
        <v>45077</v>
      </c>
      <c r="B1905" s="5">
        <f>TITRES_STAT!D1908</f>
        <v>3.1</v>
      </c>
      <c r="C1905" s="2">
        <f t="shared" si="174"/>
        <v>2.2485552323190312</v>
      </c>
      <c r="D1905" s="2">
        <f t="shared" si="176"/>
        <v>2.5948295679592031</v>
      </c>
      <c r="E1905" s="2">
        <f t="shared" si="175"/>
        <v>-0.34627433564017185</v>
      </c>
      <c r="F1905" s="2">
        <f t="shared" si="179"/>
        <v>-0.35743115611350157</v>
      </c>
      <c r="G1905" s="2">
        <f t="shared" si="177"/>
        <v>1.115682047332972E-2</v>
      </c>
      <c r="H1905" s="2" t="str">
        <f t="shared" si="178"/>
        <v>Sell</v>
      </c>
    </row>
    <row r="1906" spans="1:8" ht="13.5" x14ac:dyDescent="0.25">
      <c r="A1906" s="3">
        <f>TITRES_STAT!B1909</f>
        <v>45078</v>
      </c>
      <c r="B1906" s="5">
        <f>TITRES_STAT!D1909</f>
        <v>3.1</v>
      </c>
      <c r="C1906" s="2">
        <f t="shared" si="174"/>
        <v>2.3241621196545648</v>
      </c>
      <c r="D1906" s="2">
        <f t="shared" si="176"/>
        <v>2.6322495999622246</v>
      </c>
      <c r="E1906" s="2">
        <f t="shared" si="175"/>
        <v>-0.30808748030765987</v>
      </c>
      <c r="F1906" s="2">
        <f t="shared" si="179"/>
        <v>-0.34756242095233325</v>
      </c>
      <c r="G1906" s="2">
        <f t="shared" si="177"/>
        <v>3.9474940644673384E-2</v>
      </c>
      <c r="H1906" s="2" t="str">
        <f t="shared" si="178"/>
        <v>Sell</v>
      </c>
    </row>
    <row r="1907" spans="1:8" ht="13.5" x14ac:dyDescent="0.25">
      <c r="A1907" s="3">
        <f>TITRES_STAT!B1910</f>
        <v>45079</v>
      </c>
      <c r="B1907" s="5">
        <f>TITRES_STAT!D1910</f>
        <v>3.2</v>
      </c>
      <c r="C1907" s="2">
        <f t="shared" si="174"/>
        <v>2.4065987166307856</v>
      </c>
      <c r="D1907" s="2">
        <f t="shared" si="176"/>
        <v>2.674305185150208</v>
      </c>
      <c r="E1907" s="2">
        <f t="shared" si="175"/>
        <v>-0.26770646851942237</v>
      </c>
      <c r="F1907" s="2">
        <f t="shared" si="179"/>
        <v>-0.33159123046575112</v>
      </c>
      <c r="G1907" s="2">
        <f t="shared" si="177"/>
        <v>6.388476194632875E-2</v>
      </c>
      <c r="H1907" s="2" t="str">
        <f t="shared" si="178"/>
        <v>Sell</v>
      </c>
    </row>
    <row r="1908" spans="1:8" ht="13.5" x14ac:dyDescent="0.25">
      <c r="A1908" s="3">
        <f>TITRES_STAT!B1911</f>
        <v>45082</v>
      </c>
      <c r="B1908" s="5">
        <f>TITRES_STAT!D1911</f>
        <v>3.2</v>
      </c>
      <c r="C1908" s="2">
        <f t="shared" si="174"/>
        <v>2.4825066063798955</v>
      </c>
      <c r="D1908" s="2">
        <f t="shared" si="176"/>
        <v>2.713245541805748</v>
      </c>
      <c r="E1908" s="2">
        <f t="shared" si="175"/>
        <v>-0.23073893542585244</v>
      </c>
      <c r="F1908" s="2">
        <f t="shared" si="179"/>
        <v>-0.31142077145777136</v>
      </c>
      <c r="G1908" s="2">
        <f t="shared" si="177"/>
        <v>8.0681836031918919E-2</v>
      </c>
      <c r="H1908" s="2" t="str">
        <f t="shared" si="178"/>
        <v>Sell</v>
      </c>
    </row>
    <row r="1909" spans="1:8" ht="13.5" x14ac:dyDescent="0.25">
      <c r="A1909" s="3">
        <f>TITRES_STAT!B1912</f>
        <v>45083</v>
      </c>
      <c r="B1909" s="5">
        <f>TITRES_STAT!D1912</f>
        <v>3.2</v>
      </c>
      <c r="C1909" s="2">
        <f t="shared" si="174"/>
        <v>2.5667363592445271</v>
      </c>
      <c r="D1909" s="2">
        <f t="shared" si="176"/>
        <v>2.7493014275979148</v>
      </c>
      <c r="E1909" s="2">
        <f t="shared" si="175"/>
        <v>-0.18256506835338771</v>
      </c>
      <c r="F1909" s="2">
        <f t="shared" si="179"/>
        <v>-0.28564963083689465</v>
      </c>
      <c r="G1909" s="2">
        <f t="shared" si="177"/>
        <v>0.10308456248350695</v>
      </c>
      <c r="H1909" s="2" t="str">
        <f t="shared" si="178"/>
        <v>Sell</v>
      </c>
    </row>
    <row r="1910" spans="1:8" ht="13.5" x14ac:dyDescent="0.25">
      <c r="A1910" s="3">
        <f>TITRES_STAT!B1913</f>
        <v>45084</v>
      </c>
      <c r="B1910" s="5">
        <f>TITRES_STAT!D1913</f>
        <v>3.34</v>
      </c>
      <c r="C1910" s="2">
        <f t="shared" si="174"/>
        <v>2.6472384578222923</v>
      </c>
      <c r="D1910" s="2">
        <f t="shared" si="176"/>
        <v>2.7930568774054767</v>
      </c>
      <c r="E1910" s="2">
        <f t="shared" si="175"/>
        <v>-0.14581841958318442</v>
      </c>
      <c r="F1910" s="2">
        <f t="shared" si="179"/>
        <v>-0.25768338858615264</v>
      </c>
      <c r="G1910" s="2">
        <f t="shared" si="177"/>
        <v>0.11186496900296822</v>
      </c>
      <c r="H1910" s="2" t="str">
        <f t="shared" si="178"/>
        <v>Sell</v>
      </c>
    </row>
    <row r="1911" spans="1:8" ht="13.5" x14ac:dyDescent="0.25">
      <c r="A1911" s="3">
        <f>TITRES_STAT!B1914</f>
        <v>45085</v>
      </c>
      <c r="B1911" s="5">
        <f>TITRES_STAT!D1914</f>
        <v>3.34</v>
      </c>
      <c r="C1911" s="2">
        <f t="shared" si="174"/>
        <v>2.7168940796957859</v>
      </c>
      <c r="D1911" s="2">
        <f t="shared" si="176"/>
        <v>2.8335711827828489</v>
      </c>
      <c r="E1911" s="2">
        <f t="shared" si="175"/>
        <v>-0.11667710308706303</v>
      </c>
      <c r="F1911" s="2">
        <f t="shared" si="179"/>
        <v>-0.22948213148633473</v>
      </c>
      <c r="G1911" s="2">
        <f t="shared" si="177"/>
        <v>0.1128050283992717</v>
      </c>
      <c r="H1911" s="2" t="str">
        <f t="shared" si="178"/>
        <v>Sell</v>
      </c>
    </row>
    <row r="1912" spans="1:8" ht="13.5" x14ac:dyDescent="0.25">
      <c r="A1912" s="3">
        <f>TITRES_STAT!B1915</f>
        <v>45086</v>
      </c>
      <c r="B1912" s="5">
        <f>TITRES_STAT!D1915</f>
        <v>3.34</v>
      </c>
      <c r="C1912" s="2">
        <f t="shared" si="174"/>
        <v>2.7758334520502803</v>
      </c>
      <c r="D1912" s="2">
        <f t="shared" si="176"/>
        <v>2.871084428502638</v>
      </c>
      <c r="E1912" s="2">
        <f t="shared" si="175"/>
        <v>-9.5250976452357694E-2</v>
      </c>
      <c r="F1912" s="2">
        <f t="shared" si="179"/>
        <v>-0.20263590047953933</v>
      </c>
      <c r="G1912" s="2">
        <f t="shared" si="177"/>
        <v>0.10738492402718164</v>
      </c>
      <c r="H1912" s="2" t="str">
        <f t="shared" si="178"/>
        <v>Sell</v>
      </c>
    </row>
    <row r="1913" spans="1:8" ht="13.5" x14ac:dyDescent="0.25">
      <c r="A1913" s="3">
        <f>TITRES_STAT!B1916</f>
        <v>45089</v>
      </c>
      <c r="B1913" s="5">
        <f>TITRES_STAT!D1916</f>
        <v>3.39</v>
      </c>
      <c r="C1913" s="2">
        <f t="shared" si="174"/>
        <v>2.8257052286579296</v>
      </c>
      <c r="D1913" s="2">
        <f t="shared" si="176"/>
        <v>2.9095226189839241</v>
      </c>
      <c r="E1913" s="2">
        <f t="shared" si="175"/>
        <v>-8.3817390325994445E-2</v>
      </c>
      <c r="F1913" s="2">
        <f t="shared" si="179"/>
        <v>-0.17887219844883037</v>
      </c>
      <c r="G1913" s="2">
        <f t="shared" si="177"/>
        <v>9.5054808122835927E-2</v>
      </c>
      <c r="H1913" s="2" t="str">
        <f t="shared" si="178"/>
        <v>Sell</v>
      </c>
    </row>
    <row r="1914" spans="1:8" ht="13.5" x14ac:dyDescent="0.25">
      <c r="A1914" s="3">
        <f>TITRES_STAT!B1917</f>
        <v>45090</v>
      </c>
      <c r="B1914" s="5">
        <f>TITRES_STAT!D1917</f>
        <v>3.39</v>
      </c>
      <c r="C1914" s="2">
        <f t="shared" si="174"/>
        <v>2.8679044242490175</v>
      </c>
      <c r="D1914" s="2">
        <f t="shared" si="176"/>
        <v>2.9451135360962262</v>
      </c>
      <c r="E1914" s="2">
        <f t="shared" si="175"/>
        <v>-7.7209111847208689E-2</v>
      </c>
      <c r="F1914" s="2">
        <f t="shared" si="179"/>
        <v>-0.15853958112850605</v>
      </c>
      <c r="G1914" s="2">
        <f t="shared" si="177"/>
        <v>8.1330469281297363E-2</v>
      </c>
      <c r="H1914" s="2" t="str">
        <f t="shared" si="178"/>
        <v>Sell</v>
      </c>
    </row>
    <row r="1915" spans="1:8" ht="13.5" x14ac:dyDescent="0.25">
      <c r="A1915" s="3">
        <f>TITRES_STAT!B1918</f>
        <v>45091</v>
      </c>
      <c r="B1915" s="5">
        <f>TITRES_STAT!D1918</f>
        <v>3.39</v>
      </c>
      <c r="C1915" s="2">
        <f t="shared" si="174"/>
        <v>2.9036114359030147</v>
      </c>
      <c r="D1915" s="2">
        <f t="shared" si="176"/>
        <v>2.9780680889779876</v>
      </c>
      <c r="E1915" s="2">
        <f t="shared" si="175"/>
        <v>-7.4456653074972845E-2</v>
      </c>
      <c r="F1915" s="2">
        <f t="shared" si="179"/>
        <v>-0.1417229955177994</v>
      </c>
      <c r="G1915" s="2">
        <f t="shared" si="177"/>
        <v>6.726634244282656E-2</v>
      </c>
      <c r="H1915" s="2" t="str">
        <f t="shared" si="178"/>
        <v>Sell</v>
      </c>
    </row>
    <row r="1916" spans="1:8" ht="13.5" x14ac:dyDescent="0.25">
      <c r="A1916" s="3">
        <f>TITRES_STAT!B1919</f>
        <v>45092</v>
      </c>
      <c r="B1916" s="5">
        <f>TITRES_STAT!D1919</f>
        <v>3.39</v>
      </c>
      <c r="C1916" s="2">
        <f t="shared" si="174"/>
        <v>2.9338250611487049</v>
      </c>
      <c r="D1916" s="2">
        <f t="shared" si="176"/>
        <v>3.0085815638685074</v>
      </c>
      <c r="E1916" s="2">
        <f t="shared" si="175"/>
        <v>-7.4756502719802498E-2</v>
      </c>
      <c r="F1916" s="2">
        <f t="shared" si="179"/>
        <v>-0.12832969695820001</v>
      </c>
      <c r="G1916" s="2">
        <f t="shared" si="177"/>
        <v>5.3573194238397515E-2</v>
      </c>
      <c r="H1916" s="2" t="str">
        <f t="shared" si="178"/>
        <v>Sell</v>
      </c>
    </row>
    <row r="1917" spans="1:8" ht="13.5" x14ac:dyDescent="0.25">
      <c r="A1917" s="3">
        <f>TITRES_STAT!B1920</f>
        <v>45093</v>
      </c>
      <c r="B1917" s="5">
        <f>TITRES_STAT!D1920</f>
        <v>3.39</v>
      </c>
      <c r="C1917" s="2">
        <f t="shared" si="174"/>
        <v>2.9747750517412119</v>
      </c>
      <c r="D1917" s="2">
        <f t="shared" si="176"/>
        <v>3.0368347813597292</v>
      </c>
      <c r="E1917" s="2">
        <f t="shared" si="175"/>
        <v>-6.2059729618517245E-2</v>
      </c>
      <c r="F1917" s="2">
        <f t="shared" si="179"/>
        <v>-0.11507570349026347</v>
      </c>
      <c r="G1917" s="2">
        <f t="shared" si="177"/>
        <v>5.3015973871746225E-2</v>
      </c>
      <c r="H1917" s="2" t="str">
        <f t="shared" si="178"/>
        <v>Sell</v>
      </c>
    </row>
    <row r="1918" spans="1:8" ht="13.5" x14ac:dyDescent="0.25">
      <c r="A1918" s="3">
        <f>TITRES_STAT!B1921</f>
        <v>45096</v>
      </c>
      <c r="B1918" s="5">
        <f>TITRES_STAT!D1921</f>
        <v>3.39</v>
      </c>
      <c r="C1918" s="2">
        <f t="shared" si="174"/>
        <v>3.0094250437810253</v>
      </c>
      <c r="D1918" s="2">
        <f t="shared" si="176"/>
        <v>3.0629951679256755</v>
      </c>
      <c r="E1918" s="2">
        <f t="shared" si="175"/>
        <v>-5.3570124144650233E-2</v>
      </c>
      <c r="F1918" s="2">
        <f t="shared" si="179"/>
        <v>-0.10277458762114083</v>
      </c>
      <c r="G1918" s="2">
        <f t="shared" si="177"/>
        <v>4.9204463476490601E-2</v>
      </c>
      <c r="H1918" s="2" t="str">
        <f t="shared" si="178"/>
        <v>Sell</v>
      </c>
    </row>
    <row r="1919" spans="1:8" ht="13.5" x14ac:dyDescent="0.25">
      <c r="A1919" s="3">
        <f>TITRES_STAT!B1922</f>
        <v>45097</v>
      </c>
      <c r="B1919" s="5">
        <f>TITRES_STAT!D1922</f>
        <v>3.39</v>
      </c>
      <c r="C1919" s="2">
        <f t="shared" si="174"/>
        <v>3.0387442678147139</v>
      </c>
      <c r="D1919" s="2">
        <f t="shared" si="176"/>
        <v>3.0872177480793295</v>
      </c>
      <c r="E1919" s="2">
        <f t="shared" si="175"/>
        <v>-4.847348026461562E-2</v>
      </c>
      <c r="F1919" s="2">
        <f t="shared" si="179"/>
        <v>-9.1914366149835794E-2</v>
      </c>
      <c r="G1919" s="2">
        <f t="shared" si="177"/>
        <v>4.3440885885220173E-2</v>
      </c>
      <c r="H1919" s="2" t="str">
        <f t="shared" si="178"/>
        <v>Sell</v>
      </c>
    </row>
    <row r="1920" spans="1:8" ht="13.5" x14ac:dyDescent="0.25">
      <c r="A1920" s="3">
        <f>TITRES_STAT!B1923</f>
        <v>45098</v>
      </c>
      <c r="B1920" s="5">
        <f>TITRES_STAT!D1923</f>
        <v>3.39</v>
      </c>
      <c r="C1920" s="2">
        <f t="shared" si="174"/>
        <v>3.0850913035355267</v>
      </c>
      <c r="D1920" s="2">
        <f t="shared" si="176"/>
        <v>3.1096460630364162</v>
      </c>
      <c r="E1920" s="2">
        <f t="shared" si="175"/>
        <v>-2.4554759500889478E-2</v>
      </c>
      <c r="F1920" s="2">
        <f t="shared" si="179"/>
        <v>-7.8442444820046545E-2</v>
      </c>
      <c r="G1920" s="2">
        <f t="shared" si="177"/>
        <v>5.3887685319157066E-2</v>
      </c>
      <c r="H1920" s="2" t="str">
        <f t="shared" si="178"/>
        <v>Sell</v>
      </c>
    </row>
    <row r="1921" spans="1:8" ht="13.5" x14ac:dyDescent="0.25">
      <c r="A1921" s="3">
        <f>TITRES_STAT!B1924</f>
        <v>45099</v>
      </c>
      <c r="B1921" s="5">
        <f>TITRES_STAT!D1924</f>
        <v>3.39</v>
      </c>
      <c r="C1921" s="2">
        <f t="shared" si="174"/>
        <v>3.1243080260685225</v>
      </c>
      <c r="D1921" s="2">
        <f t="shared" si="176"/>
        <v>3.1304130213300154</v>
      </c>
      <c r="E1921" s="2">
        <f t="shared" si="175"/>
        <v>-6.1049952614928849E-3</v>
      </c>
      <c r="F1921" s="2">
        <f t="shared" si="179"/>
        <v>-6.3974954908335824E-2</v>
      </c>
      <c r="G1921" s="2">
        <f t="shared" si="177"/>
        <v>5.7869959646842939E-2</v>
      </c>
      <c r="H1921" s="2" t="str">
        <f t="shared" si="178"/>
        <v>Sell</v>
      </c>
    </row>
    <row r="1922" spans="1:8" ht="13.5" x14ac:dyDescent="0.25">
      <c r="A1922" s="3">
        <f>TITRES_STAT!B1925</f>
        <v>45100</v>
      </c>
      <c r="B1922" s="5">
        <f>TITRES_STAT!D1925</f>
        <v>3.39</v>
      </c>
      <c r="C1922" s="2">
        <f t="shared" si="174"/>
        <v>3.1574914066733655</v>
      </c>
      <c r="D1922" s="2">
        <f t="shared" si="176"/>
        <v>3.1496416864166812</v>
      </c>
      <c r="E1922" s="2">
        <f t="shared" si="175"/>
        <v>7.8497202566842894E-3</v>
      </c>
      <c r="F1922" s="2">
        <f t="shared" si="179"/>
        <v>-4.9610019875331805E-2</v>
      </c>
      <c r="G1922" s="2">
        <f t="shared" si="177"/>
        <v>5.7459740132016095E-2</v>
      </c>
      <c r="H1922" s="2" t="str">
        <f t="shared" si="178"/>
        <v>Sell</v>
      </c>
    </row>
    <row r="1923" spans="1:8" ht="13.5" x14ac:dyDescent="0.25">
      <c r="A1923" s="3">
        <f>TITRES_STAT!B1926</f>
        <v>45103</v>
      </c>
      <c r="B1923" s="5">
        <f>TITRES_STAT!D1926</f>
        <v>3.34</v>
      </c>
      <c r="C1923" s="2">
        <f t="shared" si="174"/>
        <v>3.193261959492848</v>
      </c>
      <c r="D1923" s="2">
        <f t="shared" si="176"/>
        <v>3.1637423022376678</v>
      </c>
      <c r="E1923" s="2">
        <f t="shared" si="175"/>
        <v>2.9519657255180132E-2</v>
      </c>
      <c r="F1923" s="2">
        <f t="shared" si="179"/>
        <v>-3.3784084449229417E-2</v>
      </c>
      <c r="G1923" s="2">
        <f t="shared" si="177"/>
        <v>6.3303741704409555E-2</v>
      </c>
      <c r="H1923" s="2" t="str">
        <f t="shared" si="178"/>
        <v>Sell</v>
      </c>
    </row>
    <row r="1924" spans="1:8" ht="13.5" x14ac:dyDescent="0.25">
      <c r="A1924" s="3">
        <f>TITRES_STAT!B1927</f>
        <v>45104</v>
      </c>
      <c r="B1924" s="5">
        <f>TITRES_STAT!D1927</f>
        <v>3.34</v>
      </c>
      <c r="C1924" s="2">
        <f t="shared" si="174"/>
        <v>3.2235293503401024</v>
      </c>
      <c r="D1924" s="2">
        <f t="shared" si="176"/>
        <v>3.1767984279978405</v>
      </c>
      <c r="E1924" s="2">
        <f t="shared" si="175"/>
        <v>4.6730922342261838E-2</v>
      </c>
      <c r="F1924" s="2">
        <f t="shared" si="179"/>
        <v>-1.7681083090931166E-2</v>
      </c>
      <c r="G1924" s="2">
        <f t="shared" si="177"/>
        <v>6.4412005433193004E-2</v>
      </c>
      <c r="H1924" s="2" t="str">
        <f t="shared" si="178"/>
        <v>Sell</v>
      </c>
    </row>
    <row r="1925" spans="1:8" ht="13.5" x14ac:dyDescent="0.25">
      <c r="A1925" s="3">
        <f>TITRES_STAT!B1928</f>
        <v>45107</v>
      </c>
      <c r="B1925" s="5">
        <f>TITRES_STAT!D1928</f>
        <v>3.34</v>
      </c>
      <c r="C1925" s="2">
        <f t="shared" si="174"/>
        <v>3.2491402195185484</v>
      </c>
      <c r="D1925" s="2">
        <f t="shared" si="176"/>
        <v>3.1888874333313337</v>
      </c>
      <c r="E1925" s="2">
        <f t="shared" si="175"/>
        <v>6.0252786187214635E-2</v>
      </c>
      <c r="F1925" s="2">
        <f t="shared" si="179"/>
        <v>-2.0943092353020044E-3</v>
      </c>
      <c r="G1925" s="2">
        <f t="shared" si="177"/>
        <v>6.2347095422516638E-2</v>
      </c>
      <c r="H1925" s="2" t="str">
        <f t="shared" si="178"/>
        <v>Sell</v>
      </c>
    </row>
    <row r="1926" spans="1:8" ht="13.5" x14ac:dyDescent="0.25">
      <c r="A1926" s="3">
        <f>TITRES_STAT!B1929</f>
        <v>45110</v>
      </c>
      <c r="B1926" s="5">
        <f>TITRES_STAT!D1929</f>
        <v>3.34</v>
      </c>
      <c r="C1926" s="2">
        <f t="shared" si="174"/>
        <v>3.2708109549772333</v>
      </c>
      <c r="D1926" s="2">
        <f t="shared" si="176"/>
        <v>3.200080956788272</v>
      </c>
      <c r="E1926" s="2">
        <f t="shared" si="175"/>
        <v>7.0729998188961307E-2</v>
      </c>
      <c r="F1926" s="2">
        <f t="shared" si="179"/>
        <v>1.2470552249550659E-2</v>
      </c>
      <c r="G1926" s="2">
        <f t="shared" si="177"/>
        <v>5.8259445939410646E-2</v>
      </c>
      <c r="H1926" s="2" t="str">
        <f t="shared" si="178"/>
        <v>Sell</v>
      </c>
    </row>
    <row r="1927" spans="1:8" ht="13.5" x14ac:dyDescent="0.25">
      <c r="A1927" s="3">
        <f>TITRES_STAT!B1930</f>
        <v>45111</v>
      </c>
      <c r="B1927" s="5">
        <f>TITRES_STAT!D1930</f>
        <v>3.34</v>
      </c>
      <c r="C1927" s="2">
        <f t="shared" si="174"/>
        <v>3.289147731134582</v>
      </c>
      <c r="D1927" s="2">
        <f t="shared" si="176"/>
        <v>3.2104453303595109</v>
      </c>
      <c r="E1927" s="2">
        <f t="shared" si="175"/>
        <v>7.870240077507118E-2</v>
      </c>
      <c r="F1927" s="2">
        <f t="shared" si="179"/>
        <v>2.5716921954654762E-2</v>
      </c>
      <c r="G1927" s="2">
        <f t="shared" si="177"/>
        <v>5.2985478820416418E-2</v>
      </c>
      <c r="H1927" s="2" t="str">
        <f t="shared" si="178"/>
        <v>Sell</v>
      </c>
    </row>
    <row r="1928" spans="1:8" ht="13.5" x14ac:dyDescent="0.25">
      <c r="A1928" s="3">
        <f>TITRES_STAT!B1931</f>
        <v>45112</v>
      </c>
      <c r="B1928" s="5">
        <f>TITRES_STAT!D1931</f>
        <v>3.34</v>
      </c>
      <c r="C1928" s="2">
        <f t="shared" si="174"/>
        <v>3.3046634648061848</v>
      </c>
      <c r="D1928" s="2">
        <f t="shared" si="176"/>
        <v>3.2200419725551024</v>
      </c>
      <c r="E1928" s="2">
        <f t="shared" si="175"/>
        <v>8.4621492251082397E-2</v>
      </c>
      <c r="F1928" s="2">
        <f t="shared" si="179"/>
        <v>3.7497836013940286E-2</v>
      </c>
      <c r="G1928" s="2">
        <f t="shared" si="177"/>
        <v>4.7123656237142111E-2</v>
      </c>
      <c r="H1928" s="2" t="str">
        <f t="shared" si="178"/>
        <v>Sell</v>
      </c>
    </row>
    <row r="1929" spans="1:8" ht="13.5" x14ac:dyDescent="0.25">
      <c r="A1929" s="3">
        <f>TITRES_STAT!B1932</f>
        <v>45113</v>
      </c>
      <c r="B1929" s="5">
        <f>TITRES_STAT!D1932</f>
        <v>3.34</v>
      </c>
      <c r="C1929" s="2">
        <f t="shared" si="174"/>
        <v>3.3177921625283102</v>
      </c>
      <c r="D1929" s="2">
        <f t="shared" si="176"/>
        <v>3.2289277523658355</v>
      </c>
      <c r="E1929" s="2">
        <f t="shared" si="175"/>
        <v>8.8864410162474705E-2</v>
      </c>
      <c r="F1929" s="2">
        <f t="shared" si="179"/>
        <v>4.7771150843647171E-2</v>
      </c>
      <c r="G1929" s="2">
        <f t="shared" si="177"/>
        <v>4.1093259318827534E-2</v>
      </c>
      <c r="H1929" s="2" t="str">
        <f t="shared" si="178"/>
        <v>Sell</v>
      </c>
    </row>
    <row r="1930" spans="1:8" ht="13.5" x14ac:dyDescent="0.25">
      <c r="A1930" s="3">
        <f>TITRES_STAT!B1933</f>
        <v>45114</v>
      </c>
      <c r="B1930" s="5">
        <f>TITRES_STAT!D1933</f>
        <v>3.34</v>
      </c>
      <c r="C1930" s="2">
        <f t="shared" si="174"/>
        <v>3.3289010606008782</v>
      </c>
      <c r="D1930" s="2">
        <f t="shared" si="176"/>
        <v>3.2371553262646624</v>
      </c>
      <c r="E1930" s="2">
        <f t="shared" si="175"/>
        <v>9.1745734336215801E-2</v>
      </c>
      <c r="F1930" s="2">
        <f t="shared" si="179"/>
        <v>5.6566067542160897E-2</v>
      </c>
      <c r="G1930" s="2">
        <f t="shared" si="177"/>
        <v>3.5179666794054903E-2</v>
      </c>
      <c r="H1930" s="2" t="str">
        <f t="shared" si="178"/>
        <v>Sell</v>
      </c>
    </row>
    <row r="1931" spans="1:8" ht="13.5" x14ac:dyDescent="0.25">
      <c r="A1931" s="3">
        <f>TITRES_STAT!B1934</f>
        <v>45117</v>
      </c>
      <c r="B1931" s="5">
        <f>TITRES_STAT!D1934</f>
        <v>3.34</v>
      </c>
      <c r="C1931" s="2">
        <f t="shared" si="174"/>
        <v>3.3383008974315125</v>
      </c>
      <c r="D1931" s="2">
        <f t="shared" si="176"/>
        <v>3.2447734502450576</v>
      </c>
      <c r="E1931" s="2">
        <f t="shared" si="175"/>
        <v>9.3527447186454893E-2</v>
      </c>
      <c r="F1931" s="2">
        <f t="shared" si="179"/>
        <v>6.3958343471019696E-2</v>
      </c>
      <c r="G1931" s="2">
        <f t="shared" si="177"/>
        <v>2.9569103715435197E-2</v>
      </c>
      <c r="H1931" s="2" t="str">
        <f t="shared" si="178"/>
        <v>Sell</v>
      </c>
    </row>
    <row r="1932" spans="1:8" ht="13.5" x14ac:dyDescent="0.25">
      <c r="A1932" s="3">
        <f>TITRES_STAT!B1935</f>
        <v>45118</v>
      </c>
      <c r="B1932" s="5">
        <f>TITRES_STAT!D1935</f>
        <v>3.34</v>
      </c>
      <c r="C1932" s="2">
        <f t="shared" si="174"/>
        <v>3.3462546055189724</v>
      </c>
      <c r="D1932" s="2">
        <f t="shared" si="176"/>
        <v>3.2518272687454237</v>
      </c>
      <c r="E1932" s="2">
        <f t="shared" si="175"/>
        <v>9.4427336773548642E-2</v>
      </c>
      <c r="F1932" s="2">
        <f t="shared" si="179"/>
        <v>7.0052142131525497E-2</v>
      </c>
      <c r="G1932" s="2">
        <f t="shared" si="177"/>
        <v>2.4375194642023146E-2</v>
      </c>
      <c r="H1932" s="2" t="str">
        <f t="shared" si="178"/>
        <v>Sell</v>
      </c>
    </row>
    <row r="1933" spans="1:8" ht="13.5" x14ac:dyDescent="0.25">
      <c r="A1933" s="3">
        <f>TITRES_STAT!B1936</f>
        <v>45119</v>
      </c>
      <c r="B1933" s="5">
        <f>TITRES_STAT!D1936</f>
        <v>3.34</v>
      </c>
      <c r="C1933" s="2">
        <f t="shared" si="174"/>
        <v>3.3452923585160539</v>
      </c>
      <c r="D1933" s="2">
        <f t="shared" si="176"/>
        <v>3.2583585821716885</v>
      </c>
      <c r="E1933" s="2">
        <f t="shared" si="175"/>
        <v>8.6933776344365388E-2</v>
      </c>
      <c r="F1933" s="2">
        <f t="shared" si="179"/>
        <v>7.3428468974093483E-2</v>
      </c>
      <c r="G1933" s="2">
        <f t="shared" si="177"/>
        <v>1.3505307370271905E-2</v>
      </c>
      <c r="H1933" s="2" t="str">
        <f t="shared" si="178"/>
        <v>Sell</v>
      </c>
    </row>
    <row r="1934" spans="1:8" ht="13.5" x14ac:dyDescent="0.25">
      <c r="A1934" s="3">
        <f>TITRES_STAT!B1937</f>
        <v>45120</v>
      </c>
      <c r="B1934" s="5">
        <f>TITRES_STAT!D1937</f>
        <v>3.34</v>
      </c>
      <c r="C1934" s="2">
        <f t="shared" si="174"/>
        <v>3.3444781495135842</v>
      </c>
      <c r="D1934" s="2">
        <f t="shared" si="176"/>
        <v>3.264406094603415</v>
      </c>
      <c r="E1934" s="2">
        <f t="shared" si="175"/>
        <v>8.0072054910169221E-2</v>
      </c>
      <c r="F1934" s="2">
        <f t="shared" si="179"/>
        <v>7.4757186161308636E-2</v>
      </c>
      <c r="G1934" s="2">
        <f t="shared" si="177"/>
        <v>5.314868748860585E-3</v>
      </c>
      <c r="H1934" s="2" t="str">
        <f t="shared" si="178"/>
        <v>Sell</v>
      </c>
    </row>
    <row r="1935" spans="1:8" ht="13.5" x14ac:dyDescent="0.25">
      <c r="A1935" s="3">
        <f>TITRES_STAT!B1938</f>
        <v>45121</v>
      </c>
      <c r="B1935" s="5">
        <f>TITRES_STAT!D1938</f>
        <v>3.34</v>
      </c>
      <c r="C1935" s="2">
        <f t="shared" ref="C1935:C1998" si="180">$C$4*B1925+C1934*(1-$C$4)</f>
        <v>3.3437892034345715</v>
      </c>
      <c r="D1935" s="2">
        <f t="shared" si="176"/>
        <v>3.2700056431513103</v>
      </c>
      <c r="E1935" s="2">
        <f t="shared" si="175"/>
        <v>7.3783560283261274E-2</v>
      </c>
      <c r="F1935" s="2">
        <f t="shared" si="179"/>
        <v>7.4562460985699172E-2</v>
      </c>
      <c r="G1935" s="2">
        <f t="shared" si="177"/>
        <v>-7.7890070243789855E-4</v>
      </c>
      <c r="H1935" s="2" t="str">
        <f t="shared" si="178"/>
        <v>Hold</v>
      </c>
    </row>
    <row r="1936" spans="1:8" ht="13.5" x14ac:dyDescent="0.25">
      <c r="A1936" s="3">
        <f>TITRES_STAT!B1939</f>
        <v>45124</v>
      </c>
      <c r="B1936" s="5">
        <f>TITRES_STAT!D1939</f>
        <v>3.34</v>
      </c>
      <c r="C1936" s="2">
        <f t="shared" si="180"/>
        <v>3.3432062490600218</v>
      </c>
      <c r="D1936" s="2">
        <f t="shared" si="176"/>
        <v>3.2751904103252873</v>
      </c>
      <c r="E1936" s="2">
        <f t="shared" si="175"/>
        <v>6.8015838734734491E-2</v>
      </c>
      <c r="F1936" s="2">
        <f t="shared" si="179"/>
        <v>7.3253136535506247E-2</v>
      </c>
      <c r="G1936" s="2">
        <f t="shared" si="177"/>
        <v>-5.2372978007717563E-3</v>
      </c>
      <c r="H1936" s="2" t="str">
        <f t="shared" si="178"/>
        <v>Hold</v>
      </c>
    </row>
    <row r="1937" spans="1:8" ht="13.5" x14ac:dyDescent="0.25">
      <c r="A1937" s="3">
        <f>TITRES_STAT!B1940</f>
        <v>45125</v>
      </c>
      <c r="B1937" s="5">
        <f>TITRES_STAT!D1940</f>
        <v>3.34</v>
      </c>
      <c r="C1937" s="2">
        <f t="shared" si="180"/>
        <v>3.3427129799738644</v>
      </c>
      <c r="D1937" s="2">
        <f t="shared" si="176"/>
        <v>3.2799911206715624</v>
      </c>
      <c r="E1937" s="2">
        <f t="shared" si="175"/>
        <v>6.2721859302302008E-2</v>
      </c>
      <c r="F1937" s="2">
        <f t="shared" si="179"/>
        <v>7.114688108886541E-2</v>
      </c>
      <c r="G1937" s="2">
        <f t="shared" si="177"/>
        <v>-8.4250217865634025E-3</v>
      </c>
      <c r="H1937" s="2" t="str">
        <f t="shared" si="178"/>
        <v>Hold</v>
      </c>
    </row>
    <row r="1938" spans="1:8" ht="13.5" x14ac:dyDescent="0.25">
      <c r="A1938" s="3">
        <f>TITRES_STAT!B1941</f>
        <v>45127</v>
      </c>
      <c r="B1938" s="5">
        <f>TITRES_STAT!D1941</f>
        <v>3.34</v>
      </c>
      <c r="C1938" s="2">
        <f t="shared" si="180"/>
        <v>3.3422955984394234</v>
      </c>
      <c r="D1938" s="2">
        <f t="shared" si="176"/>
        <v>3.2844362228440391</v>
      </c>
      <c r="E1938" s="2">
        <f t="shared" si="175"/>
        <v>5.7859375595384233E-2</v>
      </c>
      <c r="F1938" s="2">
        <f t="shared" si="179"/>
        <v>6.8489379990169186E-2</v>
      </c>
      <c r="G1938" s="2">
        <f t="shared" si="177"/>
        <v>-1.0630004394784953E-2</v>
      </c>
      <c r="H1938" s="2" t="str">
        <f t="shared" si="178"/>
        <v>Hold</v>
      </c>
    </row>
    <row r="1939" spans="1:8" ht="13.5" x14ac:dyDescent="0.25">
      <c r="A1939" s="3">
        <f>TITRES_STAT!B1942</f>
        <v>45128</v>
      </c>
      <c r="B1939" s="5">
        <f>TITRES_STAT!D1942</f>
        <v>3.34</v>
      </c>
      <c r="C1939" s="2">
        <f t="shared" si="180"/>
        <v>3.3419424294487428</v>
      </c>
      <c r="D1939" s="2">
        <f t="shared" si="176"/>
        <v>3.2885520581889249</v>
      </c>
      <c r="E1939" s="2">
        <f t="shared" si="175"/>
        <v>5.3390371259817826E-2</v>
      </c>
      <c r="F1939" s="2">
        <f t="shared" si="179"/>
        <v>6.5469578244098922E-2</v>
      </c>
      <c r="G1939" s="2">
        <f t="shared" si="177"/>
        <v>-1.2079206984281096E-2</v>
      </c>
      <c r="H1939" s="2" t="str">
        <f t="shared" si="178"/>
        <v>Hold</v>
      </c>
    </row>
    <row r="1940" spans="1:8" ht="13.5" x14ac:dyDescent="0.25">
      <c r="A1940" s="3">
        <f>TITRES_STAT!B1943</f>
        <v>45131</v>
      </c>
      <c r="B1940" s="5">
        <f>TITRES_STAT!D1943</f>
        <v>3.34</v>
      </c>
      <c r="C1940" s="2">
        <f t="shared" si="180"/>
        <v>3.3416435941489357</v>
      </c>
      <c r="D1940" s="2">
        <f t="shared" si="176"/>
        <v>3.2923630168415969</v>
      </c>
      <c r="E1940" s="2">
        <f t="shared" si="175"/>
        <v>4.9280577307338813E-2</v>
      </c>
      <c r="F1940" s="2">
        <f t="shared" si="179"/>
        <v>6.2231778056746907E-2</v>
      </c>
      <c r="G1940" s="2">
        <f t="shared" si="177"/>
        <v>-1.2951200749408094E-2</v>
      </c>
      <c r="H1940" s="2" t="str">
        <f t="shared" si="178"/>
        <v>Hold</v>
      </c>
    </row>
    <row r="1941" spans="1:8" ht="13.5" x14ac:dyDescent="0.25">
      <c r="A1941" s="3">
        <f>TITRES_STAT!B1944</f>
        <v>45133</v>
      </c>
      <c r="B1941" s="5">
        <f>TITRES_STAT!D1944</f>
        <v>3.34</v>
      </c>
      <c r="C1941" s="2">
        <f t="shared" si="180"/>
        <v>3.3413907335106376</v>
      </c>
      <c r="D1941" s="2">
        <f t="shared" si="176"/>
        <v>3.2958916822607378</v>
      </c>
      <c r="E1941" s="2">
        <f t="shared" si="175"/>
        <v>4.5499051249899836E-2</v>
      </c>
      <c r="F1941" s="2">
        <f t="shared" si="179"/>
        <v>5.8885232695377494E-2</v>
      </c>
      <c r="G1941" s="2">
        <f t="shared" si="177"/>
        <v>-1.3386181445477659E-2</v>
      </c>
      <c r="H1941" s="2" t="str">
        <f t="shared" si="178"/>
        <v>Hold</v>
      </c>
    </row>
    <row r="1942" spans="1:8" ht="13.5" x14ac:dyDescent="0.25">
      <c r="A1942" s="3">
        <f>TITRES_STAT!B1945</f>
        <v>45134</v>
      </c>
      <c r="B1942" s="5">
        <f>TITRES_STAT!D1945</f>
        <v>3.34</v>
      </c>
      <c r="C1942" s="2">
        <f t="shared" si="180"/>
        <v>3.3411767745090009</v>
      </c>
      <c r="D1942" s="2">
        <f t="shared" si="176"/>
        <v>3.2991589650562387</v>
      </c>
      <c r="E1942" s="2">
        <f t="shared" si="175"/>
        <v>4.2017809452762123E-2</v>
      </c>
      <c r="F1942" s="2">
        <f t="shared" si="179"/>
        <v>5.5511748046854423E-2</v>
      </c>
      <c r="G1942" s="2">
        <f t="shared" si="177"/>
        <v>-1.34939385940923E-2</v>
      </c>
      <c r="H1942" s="2" t="str">
        <f t="shared" si="178"/>
        <v>Hold</v>
      </c>
    </row>
    <row r="1943" spans="1:8" ht="13.5" x14ac:dyDescent="0.25">
      <c r="A1943" s="3">
        <f>TITRES_STAT!B1946</f>
        <v>45135</v>
      </c>
      <c r="B1943" s="5">
        <f>TITRES_STAT!D1946</f>
        <v>3.34</v>
      </c>
      <c r="C1943" s="2">
        <f t="shared" si="180"/>
        <v>3.3409957322768467</v>
      </c>
      <c r="D1943" s="2">
        <f t="shared" si="176"/>
        <v>3.3021842269039245</v>
      </c>
      <c r="E1943" s="2">
        <f t="shared" si="175"/>
        <v>3.8811505372922106E-2</v>
      </c>
      <c r="F1943" s="2">
        <f t="shared" si="179"/>
        <v>5.2171699512067959E-2</v>
      </c>
      <c r="G1943" s="2">
        <f t="shared" si="177"/>
        <v>-1.3360194139145853E-2</v>
      </c>
      <c r="H1943" s="2" t="str">
        <f t="shared" si="178"/>
        <v>Hold</v>
      </c>
    </row>
    <row r="1944" spans="1:8" ht="13.5" x14ac:dyDescent="0.25">
      <c r="A1944" s="3">
        <f>TITRES_STAT!B1947</f>
        <v>45138</v>
      </c>
      <c r="B1944" s="5">
        <f>TITRES_STAT!D1947</f>
        <v>3.34</v>
      </c>
      <c r="C1944" s="2">
        <f t="shared" si="180"/>
        <v>3.3408425426957935</v>
      </c>
      <c r="D1944" s="2">
        <f t="shared" si="176"/>
        <v>3.3049853952814114</v>
      </c>
      <c r="E1944" s="2">
        <f t="shared" si="175"/>
        <v>3.5857147414382062E-2</v>
      </c>
      <c r="F1944" s="2">
        <f t="shared" si="179"/>
        <v>4.8908789092530783E-2</v>
      </c>
      <c r="G1944" s="2">
        <f t="shared" si="177"/>
        <v>-1.305164167814872E-2</v>
      </c>
      <c r="H1944" s="2" t="str">
        <f t="shared" si="178"/>
        <v>Hold</v>
      </c>
    </row>
    <row r="1945" spans="1:8" ht="13.5" x14ac:dyDescent="0.25">
      <c r="A1945" s="3">
        <f>TITRES_STAT!B1948</f>
        <v>45139</v>
      </c>
      <c r="B1945" s="5">
        <f>TITRES_STAT!D1948</f>
        <v>3.34</v>
      </c>
      <c r="C1945" s="2">
        <f t="shared" si="180"/>
        <v>3.3407129207425941</v>
      </c>
      <c r="D1945" s="2">
        <f t="shared" si="176"/>
        <v>3.3075790697050107</v>
      </c>
      <c r="E1945" s="2">
        <f t="shared" si="175"/>
        <v>3.3133851037583373E-2</v>
      </c>
      <c r="F1945" s="2">
        <f t="shared" si="179"/>
        <v>4.5753801481541304E-2</v>
      </c>
      <c r="G1945" s="2">
        <f t="shared" si="177"/>
        <v>-1.2619950443957931E-2</v>
      </c>
      <c r="H1945" s="2" t="str">
        <f t="shared" si="178"/>
        <v>Hold</v>
      </c>
    </row>
    <row r="1946" spans="1:8" ht="13.5" x14ac:dyDescent="0.25">
      <c r="A1946" s="3">
        <f>TITRES_STAT!B1949</f>
        <v>45140</v>
      </c>
      <c r="B1946" s="5">
        <f>TITRES_STAT!D1949</f>
        <v>3.19</v>
      </c>
      <c r="C1946" s="2">
        <f t="shared" si="180"/>
        <v>3.340603240628349</v>
      </c>
      <c r="D1946" s="2">
        <f t="shared" si="176"/>
        <v>3.2988695089861211</v>
      </c>
      <c r="E1946" s="2">
        <f t="shared" si="175"/>
        <v>4.1733731642227934E-2</v>
      </c>
      <c r="F1946" s="2">
        <f t="shared" si="179"/>
        <v>4.4949787513678632E-2</v>
      </c>
      <c r="G1946" s="2">
        <f t="shared" si="177"/>
        <v>-3.2160558714506987E-3</v>
      </c>
      <c r="H1946" s="2" t="str">
        <f t="shared" si="178"/>
        <v>Hold</v>
      </c>
    </row>
    <row r="1947" spans="1:8" ht="13.5" x14ac:dyDescent="0.25">
      <c r="A1947" s="3">
        <f>TITRES_STAT!B1950</f>
        <v>45141</v>
      </c>
      <c r="B1947" s="5">
        <f>TITRES_STAT!D1950</f>
        <v>3.05</v>
      </c>
      <c r="C1947" s="2">
        <f t="shared" si="180"/>
        <v>3.3405104343778333</v>
      </c>
      <c r="D1947" s="2">
        <f t="shared" si="176"/>
        <v>3.2804347305427046</v>
      </c>
      <c r="E1947" s="2">
        <f t="shared" si="175"/>
        <v>6.0075703835128724E-2</v>
      </c>
      <c r="F1947" s="2">
        <f t="shared" si="179"/>
        <v>4.7974970777968654E-2</v>
      </c>
      <c r="G1947" s="2">
        <f t="shared" si="177"/>
        <v>1.2100733057160071E-2</v>
      </c>
      <c r="H1947" s="2" t="str">
        <f t="shared" si="178"/>
        <v>Sell</v>
      </c>
    </row>
    <row r="1948" spans="1:8" ht="13.5" x14ac:dyDescent="0.25">
      <c r="A1948" s="3">
        <f>TITRES_STAT!B1951</f>
        <v>45142</v>
      </c>
      <c r="B1948" s="5">
        <f>TITRES_STAT!D1951</f>
        <v>2.92</v>
      </c>
      <c r="C1948" s="2">
        <f t="shared" si="180"/>
        <v>3.3404319060120127</v>
      </c>
      <c r="D1948" s="2">
        <f t="shared" si="176"/>
        <v>3.2537358616136154</v>
      </c>
      <c r="E1948" s="2">
        <f t="shared" ref="E1948:E2011" si="181">C1948-D1948</f>
        <v>8.6696044398397287E-2</v>
      </c>
      <c r="F1948" s="2">
        <f t="shared" si="179"/>
        <v>5.5719185502054389E-2</v>
      </c>
      <c r="G1948" s="2">
        <f t="shared" si="177"/>
        <v>3.0976858896342899E-2</v>
      </c>
      <c r="H1948" s="2" t="str">
        <f t="shared" si="178"/>
        <v>Sell</v>
      </c>
    </row>
    <row r="1949" spans="1:8" ht="13.5" x14ac:dyDescent="0.25">
      <c r="A1949" s="3">
        <f>TITRES_STAT!B1952</f>
        <v>45145</v>
      </c>
      <c r="B1949" s="5">
        <f>TITRES_STAT!D1952</f>
        <v>2.79</v>
      </c>
      <c r="C1949" s="2">
        <f t="shared" si="180"/>
        <v>3.3403654589332419</v>
      </c>
      <c r="D1949" s="2">
        <f t="shared" ref="D1949:D2012" si="182">$D$4*B1949+(1-$D$4)*D1948</f>
        <v>3.2193850570496436</v>
      </c>
      <c r="E1949" s="2">
        <f t="shared" si="181"/>
        <v>0.12098040188359827</v>
      </c>
      <c r="F1949" s="2">
        <f t="shared" si="179"/>
        <v>6.8771428778363161E-2</v>
      </c>
      <c r="G1949" s="2">
        <f t="shared" si="177"/>
        <v>5.2208973105235104E-2</v>
      </c>
      <c r="H1949" s="2" t="str">
        <f t="shared" si="178"/>
        <v>Sell</v>
      </c>
    </row>
    <row r="1950" spans="1:8" ht="13.5" x14ac:dyDescent="0.25">
      <c r="A1950" s="3">
        <f>TITRES_STAT!B1953</f>
        <v>45146</v>
      </c>
      <c r="B1950" s="5">
        <f>TITRES_STAT!D1953</f>
        <v>2.67</v>
      </c>
      <c r="C1950" s="2">
        <f t="shared" si="180"/>
        <v>3.3403092344819738</v>
      </c>
      <c r="D1950" s="2">
        <f t="shared" si="182"/>
        <v>3.1786898676385587</v>
      </c>
      <c r="E1950" s="2">
        <f t="shared" si="181"/>
        <v>0.16161936684341516</v>
      </c>
      <c r="F1950" s="2">
        <f t="shared" si="179"/>
        <v>8.7341016391373566E-2</v>
      </c>
      <c r="G1950" s="2">
        <f t="shared" si="177"/>
        <v>7.4278350452041592E-2</v>
      </c>
      <c r="H1950" s="2" t="str">
        <f t="shared" si="178"/>
        <v>Sell</v>
      </c>
    </row>
    <row r="1951" spans="1:8" ht="13.5" x14ac:dyDescent="0.25">
      <c r="A1951" s="3">
        <f>TITRES_STAT!B1954</f>
        <v>45147</v>
      </c>
      <c r="B1951" s="5">
        <f>TITRES_STAT!D1954</f>
        <v>2.5499999999999998</v>
      </c>
      <c r="C1951" s="2">
        <f t="shared" si="180"/>
        <v>3.3402616599462851</v>
      </c>
      <c r="D1951" s="2">
        <f t="shared" si="182"/>
        <v>3.13212024781348</v>
      </c>
      <c r="E1951" s="2">
        <f t="shared" si="181"/>
        <v>0.20814141213280513</v>
      </c>
      <c r="F1951" s="2">
        <f t="shared" si="179"/>
        <v>0.11150109553965988</v>
      </c>
      <c r="G1951" s="2">
        <f t="shared" si="177"/>
        <v>9.6640316593145245E-2</v>
      </c>
      <c r="H1951" s="2" t="str">
        <f t="shared" si="178"/>
        <v>Sell</v>
      </c>
    </row>
    <row r="1952" spans="1:8" ht="13.5" x14ac:dyDescent="0.25">
      <c r="A1952" s="3">
        <f>TITRES_STAT!B1955</f>
        <v>45148</v>
      </c>
      <c r="B1952" s="5">
        <f>TITRES_STAT!D1955</f>
        <v>2.44</v>
      </c>
      <c r="C1952" s="2">
        <f t="shared" si="180"/>
        <v>3.3402214045699337</v>
      </c>
      <c r="D1952" s="2">
        <f t="shared" si="182"/>
        <v>3.0808520813087781</v>
      </c>
      <c r="E1952" s="2">
        <f t="shared" si="181"/>
        <v>0.25936932326115558</v>
      </c>
      <c r="F1952" s="2">
        <f t="shared" si="179"/>
        <v>0.14107474108395904</v>
      </c>
      <c r="G1952" s="2">
        <f t="shared" si="177"/>
        <v>0.11829458217719654</v>
      </c>
      <c r="H1952" s="2" t="str">
        <f t="shared" si="178"/>
        <v>Sell</v>
      </c>
    </row>
    <row r="1953" spans="1:8" ht="13.5" x14ac:dyDescent="0.25">
      <c r="A1953" s="3">
        <f>TITRES_STAT!B1956</f>
        <v>45149</v>
      </c>
      <c r="B1953" s="5">
        <f>TITRES_STAT!D1956</f>
        <v>2.34</v>
      </c>
      <c r="C1953" s="2">
        <f t="shared" si="180"/>
        <v>3.340187342328405</v>
      </c>
      <c r="D1953" s="2">
        <f t="shared" si="182"/>
        <v>3.0259741493599797</v>
      </c>
      <c r="E1953" s="2">
        <f t="shared" si="181"/>
        <v>0.31421319296842531</v>
      </c>
      <c r="F1953" s="2">
        <f t="shared" si="179"/>
        <v>0.17570243146085229</v>
      </c>
      <c r="G1953" s="2">
        <f t="shared" si="177"/>
        <v>0.13851076150757302</v>
      </c>
      <c r="H1953" s="2" t="str">
        <f t="shared" si="178"/>
        <v>Sell</v>
      </c>
    </row>
    <row r="1954" spans="1:8" ht="13.5" x14ac:dyDescent="0.25">
      <c r="A1954" s="3">
        <f>TITRES_STAT!B1957</f>
        <v>45152</v>
      </c>
      <c r="B1954" s="5">
        <f>TITRES_STAT!D1957</f>
        <v>2.2400000000000002</v>
      </c>
      <c r="C1954" s="2">
        <f t="shared" si="180"/>
        <v>3.3401585204317277</v>
      </c>
      <c r="D1954" s="2">
        <f t="shared" si="182"/>
        <v>2.9677538419999809</v>
      </c>
      <c r="E1954" s="2">
        <f t="shared" si="181"/>
        <v>0.37240467843174674</v>
      </c>
      <c r="F1954" s="2">
        <f t="shared" si="179"/>
        <v>0.2150428808550312</v>
      </c>
      <c r="G1954" s="2">
        <f t="shared" si="177"/>
        <v>0.15736179757671553</v>
      </c>
      <c r="H1954" s="2" t="str">
        <f t="shared" si="178"/>
        <v>Sell</v>
      </c>
    </row>
    <row r="1955" spans="1:8" ht="13.5" x14ac:dyDescent="0.25">
      <c r="A1955" s="3">
        <f>TITRES_STAT!B1958</f>
        <v>45153</v>
      </c>
      <c r="B1955" s="5">
        <f>TITRES_STAT!D1958</f>
        <v>2.14</v>
      </c>
      <c r="C1955" s="2">
        <f t="shared" si="180"/>
        <v>3.3401341326730005</v>
      </c>
      <c r="D1955" s="2">
        <f t="shared" si="182"/>
        <v>2.9064387425925751</v>
      </c>
      <c r="E1955" s="2">
        <f t="shared" si="181"/>
        <v>0.43369539008042546</v>
      </c>
      <c r="F1955" s="2">
        <f t="shared" si="179"/>
        <v>0.25877338270011008</v>
      </c>
      <c r="G1955" s="2">
        <f t="shared" si="177"/>
        <v>0.17492200738031538</v>
      </c>
      <c r="H1955" s="2" t="str">
        <f t="shared" si="178"/>
        <v>Sell</v>
      </c>
    </row>
    <row r="1956" spans="1:8" ht="13.5" x14ac:dyDescent="0.25">
      <c r="A1956" s="3">
        <f>TITRES_STAT!B1959</f>
        <v>45154</v>
      </c>
      <c r="B1956" s="5">
        <f>TITRES_STAT!D1959</f>
        <v>2.0499999999999998</v>
      </c>
      <c r="C1956" s="2">
        <f t="shared" si="180"/>
        <v>3.3170365738002312</v>
      </c>
      <c r="D1956" s="2">
        <f t="shared" si="182"/>
        <v>2.8429988357338658</v>
      </c>
      <c r="E1956" s="2">
        <f t="shared" si="181"/>
        <v>0.4740377380663654</v>
      </c>
      <c r="F1956" s="2">
        <f t="shared" si="179"/>
        <v>0.30182625377336114</v>
      </c>
      <c r="G1956" s="2">
        <f t="shared" ref="G1956:G2019" si="183">E1956-F1956</f>
        <v>0.17221148429300426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45155</v>
      </c>
      <c r="B1957" s="5">
        <f>TITRES_STAT!D1960</f>
        <v>2.14</v>
      </c>
      <c r="C1957" s="2">
        <f t="shared" si="180"/>
        <v>3.2759540239848111</v>
      </c>
      <c r="D1957" s="2">
        <f t="shared" si="182"/>
        <v>2.7909248479017279</v>
      </c>
      <c r="E1957" s="2">
        <f t="shared" si="181"/>
        <v>0.48502917608308316</v>
      </c>
      <c r="F1957" s="2">
        <f t="shared" ref="F1957:F2020" si="185">(E1957*(2/(10)))+((1-(2/10))*F1956)</f>
        <v>0.33846683823530554</v>
      </c>
      <c r="G1957" s="2">
        <f t="shared" si="183"/>
        <v>0.14656233784777761</v>
      </c>
      <c r="H1957" s="2" t="str">
        <f t="shared" si="184"/>
        <v>Sell</v>
      </c>
    </row>
    <row r="1958" spans="1:8" ht="13.5" x14ac:dyDescent="0.25">
      <c r="A1958" s="3">
        <f>TITRES_STAT!B1961</f>
        <v>45156</v>
      </c>
      <c r="B1958" s="5">
        <f>TITRES_STAT!D1961</f>
        <v>2.23</v>
      </c>
      <c r="C1958" s="2">
        <f t="shared" si="180"/>
        <v>3.2211918664486863</v>
      </c>
      <c r="D1958" s="2">
        <f t="shared" si="182"/>
        <v>2.7493748591682663</v>
      </c>
      <c r="E1958" s="2">
        <f t="shared" si="181"/>
        <v>0.47181700728041998</v>
      </c>
      <c r="F1958" s="2">
        <f t="shared" si="185"/>
        <v>0.36513687204432849</v>
      </c>
      <c r="G1958" s="2">
        <f t="shared" si="183"/>
        <v>0.10668013523609149</v>
      </c>
      <c r="H1958" s="2" t="str">
        <f t="shared" si="184"/>
        <v>Sell</v>
      </c>
    </row>
    <row r="1959" spans="1:8" ht="13.5" x14ac:dyDescent="0.25">
      <c r="A1959" s="3">
        <f>TITRES_STAT!B1962</f>
        <v>45159</v>
      </c>
      <c r="B1959" s="5">
        <f>TITRES_STAT!D1962</f>
        <v>2.23</v>
      </c>
      <c r="C1959" s="2">
        <f t="shared" si="180"/>
        <v>3.1548546562258113</v>
      </c>
      <c r="D1959" s="2">
        <f t="shared" si="182"/>
        <v>2.7109026473780244</v>
      </c>
      <c r="E1959" s="2">
        <f t="shared" si="181"/>
        <v>0.44395200884778685</v>
      </c>
      <c r="F1959" s="2">
        <f t="shared" si="185"/>
        <v>0.38089989940502017</v>
      </c>
      <c r="G1959" s="2">
        <f t="shared" si="183"/>
        <v>6.305210944276668E-2</v>
      </c>
      <c r="H1959" s="2" t="str">
        <f t="shared" si="184"/>
        <v>Sell</v>
      </c>
    </row>
    <row r="1960" spans="1:8" ht="13.5" x14ac:dyDescent="0.25">
      <c r="A1960" s="3">
        <f>TITRES_STAT!B1963</f>
        <v>45160</v>
      </c>
      <c r="B1960" s="5">
        <f>TITRES_STAT!D1963</f>
        <v>2.23</v>
      </c>
      <c r="C1960" s="2">
        <f t="shared" si="180"/>
        <v>3.0802616321910712</v>
      </c>
      <c r="D1960" s="2">
        <f t="shared" si="182"/>
        <v>2.6752802290537261</v>
      </c>
      <c r="E1960" s="2">
        <f t="shared" si="181"/>
        <v>0.4049814031373451</v>
      </c>
      <c r="F1960" s="2">
        <f t="shared" si="185"/>
        <v>0.38571620015148522</v>
      </c>
      <c r="G1960" s="2">
        <f t="shared" si="183"/>
        <v>1.9265202985859875E-2</v>
      </c>
      <c r="H1960" s="2" t="str">
        <f t="shared" si="184"/>
        <v>Sell</v>
      </c>
    </row>
    <row r="1961" spans="1:8" ht="13.5" x14ac:dyDescent="0.25">
      <c r="A1961" s="3">
        <f>TITRES_STAT!B1964</f>
        <v>45161</v>
      </c>
      <c r="B1961" s="5">
        <f>TITRES_STAT!D1964</f>
        <v>2.23</v>
      </c>
      <c r="C1961" s="2">
        <f t="shared" si="180"/>
        <v>2.9986829195462907</v>
      </c>
      <c r="D1961" s="2">
        <f t="shared" si="182"/>
        <v>2.6422965083830796</v>
      </c>
      <c r="E1961" s="2">
        <f t="shared" si="181"/>
        <v>0.35638641116321113</v>
      </c>
      <c r="F1961" s="2">
        <f t="shared" si="185"/>
        <v>0.37985024235383041</v>
      </c>
      <c r="G1961" s="2">
        <f t="shared" si="183"/>
        <v>-2.3463831190619289E-2</v>
      </c>
      <c r="H1961" s="2" t="str">
        <f t="shared" si="184"/>
        <v>Hold</v>
      </c>
    </row>
    <row r="1962" spans="1:8" ht="13.5" x14ac:dyDescent="0.25">
      <c r="A1962" s="3">
        <f>TITRES_STAT!B1965</f>
        <v>45162</v>
      </c>
      <c r="B1962" s="5">
        <f>TITRES_STAT!D1965</f>
        <v>2.23</v>
      </c>
      <c r="C1962" s="2">
        <f t="shared" si="180"/>
        <v>2.9127317011545535</v>
      </c>
      <c r="D1962" s="2">
        <f t="shared" si="182"/>
        <v>2.6117560262806294</v>
      </c>
      <c r="E1962" s="2">
        <f t="shared" si="181"/>
        <v>0.30097567487392407</v>
      </c>
      <c r="F1962" s="2">
        <f t="shared" si="185"/>
        <v>0.36407532885784921</v>
      </c>
      <c r="G1962" s="2">
        <f t="shared" si="183"/>
        <v>-6.3099653983925141E-2</v>
      </c>
      <c r="H1962" s="2" t="str">
        <f t="shared" si="184"/>
        <v>Hold</v>
      </c>
    </row>
    <row r="1963" spans="1:8" ht="13.5" x14ac:dyDescent="0.25">
      <c r="A1963" s="3">
        <f>TITRES_STAT!B1966</f>
        <v>45163</v>
      </c>
      <c r="B1963" s="5">
        <f>TITRES_STAT!D1966</f>
        <v>2.23</v>
      </c>
      <c r="C1963" s="2">
        <f t="shared" si="180"/>
        <v>2.8246191317461604</v>
      </c>
      <c r="D1963" s="2">
        <f t="shared" si="182"/>
        <v>2.5834778021116938</v>
      </c>
      <c r="E1963" s="2">
        <f t="shared" si="181"/>
        <v>0.24114132963446666</v>
      </c>
      <c r="F1963" s="2">
        <f t="shared" si="185"/>
        <v>0.33948852901317272</v>
      </c>
      <c r="G1963" s="2">
        <f t="shared" si="183"/>
        <v>-9.8347199378706063E-2</v>
      </c>
      <c r="H1963" s="2" t="str">
        <f t="shared" si="184"/>
        <v>Hold</v>
      </c>
    </row>
    <row r="1964" spans="1:8" ht="13.5" x14ac:dyDescent="0.25">
      <c r="A1964" s="3">
        <f>TITRES_STAT!B1967</f>
        <v>45166</v>
      </c>
      <c r="B1964" s="5">
        <f>TITRES_STAT!D1967</f>
        <v>2.23</v>
      </c>
      <c r="C1964" s="2">
        <f t="shared" si="180"/>
        <v>2.7346777268621358</v>
      </c>
      <c r="D1964" s="2">
        <f t="shared" si="182"/>
        <v>2.5572942612145311</v>
      </c>
      <c r="E1964" s="2">
        <f t="shared" si="181"/>
        <v>0.17738346564760477</v>
      </c>
      <c r="F1964" s="2">
        <f t="shared" si="185"/>
        <v>0.30706751634005913</v>
      </c>
      <c r="G1964" s="2">
        <f t="shared" si="183"/>
        <v>-0.12968405069245437</v>
      </c>
      <c r="H1964" s="2" t="str">
        <f t="shared" si="184"/>
        <v>Hold</v>
      </c>
    </row>
    <row r="1965" spans="1:8" ht="13.5" x14ac:dyDescent="0.25">
      <c r="A1965" s="3">
        <f>TITRES_STAT!B1968</f>
        <v>45167</v>
      </c>
      <c r="B1965" s="5">
        <f>TITRES_STAT!D1968</f>
        <v>2.23</v>
      </c>
      <c r="C1965" s="2">
        <f t="shared" si="180"/>
        <v>2.6431888458064225</v>
      </c>
      <c r="D1965" s="2">
        <f t="shared" si="182"/>
        <v>2.5330502418653067</v>
      </c>
      <c r="E1965" s="2">
        <f t="shared" si="181"/>
        <v>0.11013860394111585</v>
      </c>
      <c r="F1965" s="2">
        <f t="shared" si="185"/>
        <v>0.2676817338602705</v>
      </c>
      <c r="G1965" s="2">
        <f t="shared" si="183"/>
        <v>-0.15754312991915465</v>
      </c>
      <c r="H1965" s="2" t="str">
        <f t="shared" si="184"/>
        <v>Hold</v>
      </c>
    </row>
    <row r="1966" spans="1:8" ht="13.5" x14ac:dyDescent="0.25">
      <c r="A1966" s="3">
        <f>TITRES_STAT!B1969</f>
        <v>45168</v>
      </c>
      <c r="B1966" s="5">
        <f>TITRES_STAT!D1969</f>
        <v>2.23</v>
      </c>
      <c r="C1966" s="2">
        <f t="shared" si="180"/>
        <v>2.5519290233746652</v>
      </c>
      <c r="D1966" s="2">
        <f t="shared" si="182"/>
        <v>2.5106020758012098</v>
      </c>
      <c r="E1966" s="2">
        <f t="shared" si="181"/>
        <v>4.1326947573455453E-2</v>
      </c>
      <c r="F1966" s="2">
        <f t="shared" si="185"/>
        <v>0.22241077660290748</v>
      </c>
      <c r="G1966" s="2">
        <f t="shared" si="183"/>
        <v>-0.18108382902945203</v>
      </c>
      <c r="H1966" s="2" t="str">
        <f t="shared" si="184"/>
        <v>Hold</v>
      </c>
    </row>
    <row r="1967" spans="1:8" ht="13.5" x14ac:dyDescent="0.25">
      <c r="A1967" s="3">
        <f>TITRES_STAT!B1970</f>
        <v>45169</v>
      </c>
      <c r="B1967" s="5">
        <f>TITRES_STAT!D1970</f>
        <v>2.23</v>
      </c>
      <c r="C1967" s="2">
        <f t="shared" si="180"/>
        <v>2.4885553274708707</v>
      </c>
      <c r="D1967" s="2">
        <f t="shared" si="182"/>
        <v>2.4898167368529718</v>
      </c>
      <c r="E1967" s="2">
        <f t="shared" si="181"/>
        <v>-1.2614093821010641E-3</v>
      </c>
      <c r="F1967" s="2">
        <f t="shared" si="185"/>
        <v>0.1776763394059058</v>
      </c>
      <c r="G1967" s="2">
        <f t="shared" si="183"/>
        <v>-0.17893774878800686</v>
      </c>
      <c r="H1967" s="2" t="str">
        <f t="shared" si="184"/>
        <v>Hold</v>
      </c>
    </row>
    <row r="1968" spans="1:8" ht="13.5" x14ac:dyDescent="0.25">
      <c r="A1968" s="3">
        <f>TITRES_STAT!B1971</f>
        <v>45170</v>
      </c>
      <c r="B1968" s="5">
        <f>TITRES_STAT!D1971</f>
        <v>2.33</v>
      </c>
      <c r="C1968" s="2">
        <f t="shared" si="180"/>
        <v>2.4487775847830444</v>
      </c>
      <c r="D1968" s="2">
        <f t="shared" si="182"/>
        <v>2.477978460049048</v>
      </c>
      <c r="E1968" s="2">
        <f t="shared" si="181"/>
        <v>-2.9200875266003568E-2</v>
      </c>
      <c r="F1968" s="2">
        <f t="shared" si="185"/>
        <v>0.13630089647152391</v>
      </c>
      <c r="G1968" s="2">
        <f t="shared" si="183"/>
        <v>-0.16550177173752748</v>
      </c>
      <c r="H1968" s="2" t="str">
        <f t="shared" si="184"/>
        <v>Hold</v>
      </c>
    </row>
    <row r="1969" spans="1:8" ht="13.5" x14ac:dyDescent="0.25">
      <c r="A1969" s="3">
        <f>TITRES_STAT!B1972</f>
        <v>45173</v>
      </c>
      <c r="B1969" s="5">
        <f>TITRES_STAT!D1972</f>
        <v>2.33</v>
      </c>
      <c r="C1969" s="2">
        <f t="shared" si="180"/>
        <v>2.4151194948164223</v>
      </c>
      <c r="D1969" s="2">
        <f t="shared" si="182"/>
        <v>2.4670170926380073</v>
      </c>
      <c r="E1969" s="2">
        <f t="shared" si="181"/>
        <v>-5.1897597821584984E-2</v>
      </c>
      <c r="F1969" s="2">
        <f t="shared" si="185"/>
        <v>9.8661197612902138E-2</v>
      </c>
      <c r="G1969" s="2">
        <f t="shared" si="183"/>
        <v>-0.15055879543448714</v>
      </c>
      <c r="H1969" s="2" t="str">
        <f t="shared" si="184"/>
        <v>Hold</v>
      </c>
    </row>
    <row r="1970" spans="1:8" ht="13.5" x14ac:dyDescent="0.25">
      <c r="A1970" s="3">
        <f>TITRES_STAT!B1973</f>
        <v>45174</v>
      </c>
      <c r="B1970" s="5">
        <f>TITRES_STAT!D1973</f>
        <v>2.33</v>
      </c>
      <c r="C1970" s="2">
        <f t="shared" si="180"/>
        <v>2.3866395725369727</v>
      </c>
      <c r="D1970" s="2">
        <f t="shared" si="182"/>
        <v>2.4568676783685253</v>
      </c>
      <c r="E1970" s="2">
        <f t="shared" si="181"/>
        <v>-7.022810583155259E-2</v>
      </c>
      <c r="F1970" s="2">
        <f t="shared" si="185"/>
        <v>6.4883336924011201E-2</v>
      </c>
      <c r="G1970" s="2">
        <f t="shared" si="183"/>
        <v>-0.1351114427555638</v>
      </c>
      <c r="H1970" s="2" t="str">
        <f t="shared" si="184"/>
        <v>Hold</v>
      </c>
    </row>
    <row r="1971" spans="1:8" ht="13.5" x14ac:dyDescent="0.25">
      <c r="A1971" s="3">
        <f>TITRES_STAT!B1974</f>
        <v>45175</v>
      </c>
      <c r="B1971" s="5">
        <f>TITRES_STAT!D1974</f>
        <v>2.33</v>
      </c>
      <c r="C1971" s="2">
        <f t="shared" si="180"/>
        <v>2.3625411767620541</v>
      </c>
      <c r="D1971" s="2">
        <f t="shared" si="182"/>
        <v>2.4474700725634495</v>
      </c>
      <c r="E1971" s="2">
        <f t="shared" si="181"/>
        <v>-8.4928895801395399E-2</v>
      </c>
      <c r="F1971" s="2">
        <f t="shared" si="185"/>
        <v>3.4920890378929884E-2</v>
      </c>
      <c r="G1971" s="2">
        <f t="shared" si="183"/>
        <v>-0.11984978618032528</v>
      </c>
      <c r="H1971" s="2" t="str">
        <f t="shared" si="184"/>
        <v>Hold</v>
      </c>
    </row>
    <row r="1972" spans="1:8" ht="13.5" x14ac:dyDescent="0.25">
      <c r="A1972" s="3">
        <f>TITRES_STAT!B1975</f>
        <v>45176</v>
      </c>
      <c r="B1972" s="5">
        <f>TITRES_STAT!D1975</f>
        <v>2.33</v>
      </c>
      <c r="C1972" s="2">
        <f t="shared" si="180"/>
        <v>2.3421502264909688</v>
      </c>
      <c r="D1972" s="2">
        <f t="shared" si="182"/>
        <v>2.4387685857068977</v>
      </c>
      <c r="E1972" s="2">
        <f t="shared" si="181"/>
        <v>-9.6618359215928873E-2</v>
      </c>
      <c r="F1972" s="2">
        <f t="shared" si="185"/>
        <v>8.613040459958133E-3</v>
      </c>
      <c r="G1972" s="2">
        <f t="shared" si="183"/>
        <v>-0.105231399675887</v>
      </c>
      <c r="H1972" s="2" t="str">
        <f t="shared" si="184"/>
        <v>Hold</v>
      </c>
    </row>
    <row r="1973" spans="1:8" ht="13.5" x14ac:dyDescent="0.25">
      <c r="A1973" s="3">
        <f>TITRES_STAT!B1976</f>
        <v>45177</v>
      </c>
      <c r="B1973" s="5">
        <f>TITRES_STAT!D1976</f>
        <v>2.33</v>
      </c>
      <c r="C1973" s="2">
        <f t="shared" si="180"/>
        <v>2.3248963454923581</v>
      </c>
      <c r="D1973" s="2">
        <f t="shared" si="182"/>
        <v>2.4307116534323128</v>
      </c>
      <c r="E1973" s="2">
        <f t="shared" si="181"/>
        <v>-0.10581530793995464</v>
      </c>
      <c r="F1973" s="2">
        <f t="shared" si="185"/>
        <v>-1.4272629220024424E-2</v>
      </c>
      <c r="G1973" s="2">
        <f t="shared" si="183"/>
        <v>-9.1542678719930215E-2</v>
      </c>
      <c r="H1973" s="2" t="str">
        <f t="shared" si="184"/>
        <v>Hold</v>
      </c>
    </row>
    <row r="1974" spans="1:8" ht="13.5" x14ac:dyDescent="0.25">
      <c r="A1974" s="3">
        <f>TITRES_STAT!B1977</f>
        <v>45180</v>
      </c>
      <c r="B1974" s="5">
        <f>TITRES_STAT!D1977</f>
        <v>2.33</v>
      </c>
      <c r="C1974" s="2">
        <f t="shared" si="180"/>
        <v>2.310296907724303</v>
      </c>
      <c r="D1974" s="2">
        <f t="shared" si="182"/>
        <v>2.4232515309558451</v>
      </c>
      <c r="E1974" s="2">
        <f t="shared" si="181"/>
        <v>-0.11295462323154215</v>
      </c>
      <c r="F1974" s="2">
        <f t="shared" si="185"/>
        <v>-3.400902802232797E-2</v>
      </c>
      <c r="G1974" s="2">
        <f t="shared" si="183"/>
        <v>-7.8945595209214181E-2</v>
      </c>
      <c r="H1974" s="2" t="str">
        <f t="shared" si="184"/>
        <v>Hold</v>
      </c>
    </row>
    <row r="1975" spans="1:8" ht="13.5" x14ac:dyDescent="0.25">
      <c r="A1975" s="3">
        <f>TITRES_STAT!B1978</f>
        <v>45181</v>
      </c>
      <c r="B1975" s="5">
        <f>TITRES_STAT!D1978</f>
        <v>2.23</v>
      </c>
      <c r="C1975" s="2">
        <f t="shared" si="180"/>
        <v>2.2979435373051795</v>
      </c>
      <c r="D1975" s="2">
        <f t="shared" si="182"/>
        <v>2.4089366027368935</v>
      </c>
      <c r="E1975" s="2">
        <f t="shared" si="181"/>
        <v>-0.11099306543171394</v>
      </c>
      <c r="F1975" s="2">
        <f t="shared" si="185"/>
        <v>-4.9405835504205166E-2</v>
      </c>
      <c r="G1975" s="2">
        <f t="shared" si="183"/>
        <v>-6.1587229927508778E-2</v>
      </c>
      <c r="H1975" s="2" t="str">
        <f t="shared" si="184"/>
        <v>Hold</v>
      </c>
    </row>
    <row r="1976" spans="1:8" ht="13.5" x14ac:dyDescent="0.25">
      <c r="A1976" s="3">
        <f>TITRES_STAT!B1979</f>
        <v>45182</v>
      </c>
      <c r="B1976" s="5">
        <f>TITRES_STAT!D1979</f>
        <v>2.13</v>
      </c>
      <c r="C1976" s="2">
        <f t="shared" si="180"/>
        <v>2.2874906854120751</v>
      </c>
      <c r="D1976" s="2">
        <f t="shared" si="182"/>
        <v>2.3882746321637902</v>
      </c>
      <c r="E1976" s="2">
        <f t="shared" si="181"/>
        <v>-0.10078394675171509</v>
      </c>
      <c r="F1976" s="2">
        <f t="shared" si="185"/>
        <v>-5.9681457753707153E-2</v>
      </c>
      <c r="G1976" s="2">
        <f t="shared" si="183"/>
        <v>-4.110248899800794E-2</v>
      </c>
      <c r="H1976" s="2" t="str">
        <f t="shared" si="184"/>
        <v>Hold</v>
      </c>
    </row>
    <row r="1977" spans="1:8" ht="13.5" x14ac:dyDescent="0.25">
      <c r="A1977" s="3">
        <f>TITRES_STAT!B1980</f>
        <v>45183</v>
      </c>
      <c r="B1977" s="5">
        <f>TITRES_STAT!D1980</f>
        <v>2.2200000000000002</v>
      </c>
      <c r="C1977" s="2">
        <f t="shared" si="180"/>
        <v>2.2786459645794483</v>
      </c>
      <c r="D1977" s="2">
        <f t="shared" si="182"/>
        <v>2.3758098445961022</v>
      </c>
      <c r="E1977" s="2">
        <f t="shared" si="181"/>
        <v>-9.7163880016653881E-2</v>
      </c>
      <c r="F1977" s="2">
        <f t="shared" si="185"/>
        <v>-6.7177942206296498E-2</v>
      </c>
      <c r="G1977" s="2">
        <f t="shared" si="183"/>
        <v>-2.9985937810357383E-2</v>
      </c>
      <c r="H1977" s="2" t="str">
        <f t="shared" si="184"/>
        <v>Hold</v>
      </c>
    </row>
    <row r="1978" spans="1:8" ht="13.5" x14ac:dyDescent="0.25">
      <c r="A1978" s="3">
        <f>TITRES_STAT!B1981</f>
        <v>45184</v>
      </c>
      <c r="B1978" s="5">
        <f>TITRES_STAT!D1981</f>
        <v>2.31</v>
      </c>
      <c r="C1978" s="2">
        <f t="shared" si="180"/>
        <v>2.2865465854133795</v>
      </c>
      <c r="D1978" s="2">
        <f t="shared" si="182"/>
        <v>2.3709350412926873</v>
      </c>
      <c r="E1978" s="2">
        <f t="shared" si="181"/>
        <v>-8.4388455879307767E-2</v>
      </c>
      <c r="F1978" s="2">
        <f t="shared" si="185"/>
        <v>-7.0620044940898755E-2</v>
      </c>
      <c r="G1978" s="2">
        <f t="shared" si="183"/>
        <v>-1.3768410938409012E-2</v>
      </c>
      <c r="H1978" s="2" t="str">
        <f t="shared" si="184"/>
        <v>Hold</v>
      </c>
    </row>
    <row r="1979" spans="1:8" ht="13.5" x14ac:dyDescent="0.25">
      <c r="A1979" s="3">
        <f>TITRES_STAT!B1982</f>
        <v>45187</v>
      </c>
      <c r="B1979" s="5">
        <f>TITRES_STAT!D1982</f>
        <v>2.41</v>
      </c>
      <c r="C1979" s="2">
        <f t="shared" si="180"/>
        <v>2.2932317261190134</v>
      </c>
      <c r="D1979" s="2">
        <f t="shared" si="182"/>
        <v>2.3738287419376736</v>
      </c>
      <c r="E1979" s="2">
        <f t="shared" si="181"/>
        <v>-8.0597015818660189E-2</v>
      </c>
      <c r="F1979" s="2">
        <f t="shared" si="185"/>
        <v>-7.2615439116451047E-2</v>
      </c>
      <c r="G1979" s="2">
        <f t="shared" si="183"/>
        <v>-7.9815767022091422E-3</v>
      </c>
      <c r="H1979" s="2" t="str">
        <f t="shared" si="184"/>
        <v>Hold</v>
      </c>
    </row>
    <row r="1980" spans="1:8" ht="13.5" x14ac:dyDescent="0.25">
      <c r="A1980" s="3">
        <f>TITRES_STAT!B1983</f>
        <v>45188</v>
      </c>
      <c r="B1980" s="5">
        <f>TITRES_STAT!D1983</f>
        <v>2.5099999999999998</v>
      </c>
      <c r="C1980" s="2">
        <f t="shared" si="180"/>
        <v>2.2988883836391651</v>
      </c>
      <c r="D1980" s="2">
        <f t="shared" si="182"/>
        <v>2.3839155017941422</v>
      </c>
      <c r="E1980" s="2">
        <f t="shared" si="181"/>
        <v>-8.5027118154977099E-2</v>
      </c>
      <c r="F1980" s="2">
        <f t="shared" si="185"/>
        <v>-7.5097774924156258E-2</v>
      </c>
      <c r="G1980" s="2">
        <f t="shared" si="183"/>
        <v>-9.9293432308208418E-3</v>
      </c>
      <c r="H1980" s="2" t="str">
        <f t="shared" si="184"/>
        <v>Hold</v>
      </c>
    </row>
    <row r="1981" spans="1:8" ht="13.5" x14ac:dyDescent="0.25">
      <c r="A1981" s="3">
        <f>TITRES_STAT!B1984</f>
        <v>45189</v>
      </c>
      <c r="B1981" s="5">
        <f>TITRES_STAT!D1984</f>
        <v>2.62</v>
      </c>
      <c r="C1981" s="2">
        <f t="shared" si="180"/>
        <v>2.3036747861562166</v>
      </c>
      <c r="D1981" s="2">
        <f t="shared" si="182"/>
        <v>2.4014032424019836</v>
      </c>
      <c r="E1981" s="2">
        <f t="shared" si="181"/>
        <v>-9.7728456245766981E-2</v>
      </c>
      <c r="F1981" s="2">
        <f t="shared" si="185"/>
        <v>-7.9623911188478405E-2</v>
      </c>
      <c r="G1981" s="2">
        <f t="shared" si="183"/>
        <v>-1.8104545057288576E-2</v>
      </c>
      <c r="H1981" s="2" t="str">
        <f t="shared" si="184"/>
        <v>Hold</v>
      </c>
    </row>
    <row r="1982" spans="1:8" ht="13.5" x14ac:dyDescent="0.25">
      <c r="A1982" s="3">
        <f>TITRES_STAT!B1985</f>
        <v>45190</v>
      </c>
      <c r="B1982" s="5">
        <f>TITRES_STAT!D1985</f>
        <v>2.73</v>
      </c>
      <c r="C1982" s="2">
        <f t="shared" si="180"/>
        <v>2.3077248190552604</v>
      </c>
      <c r="D1982" s="2">
        <f t="shared" si="182"/>
        <v>2.4257437429647997</v>
      </c>
      <c r="E1982" s="2">
        <f t="shared" si="181"/>
        <v>-0.11801892390953928</v>
      </c>
      <c r="F1982" s="2">
        <f t="shared" si="185"/>
        <v>-8.7302913732690585E-2</v>
      </c>
      <c r="G1982" s="2">
        <f t="shared" si="183"/>
        <v>-3.071601017684869E-2</v>
      </c>
      <c r="H1982" s="2" t="str">
        <f t="shared" si="184"/>
        <v>Hold</v>
      </c>
    </row>
    <row r="1983" spans="1:8" ht="13.5" x14ac:dyDescent="0.25">
      <c r="A1983" s="3">
        <f>TITRES_STAT!B1986</f>
        <v>45191</v>
      </c>
      <c r="B1983" s="5">
        <f>TITRES_STAT!D1986</f>
        <v>2.85</v>
      </c>
      <c r="C1983" s="2">
        <f t="shared" si="180"/>
        <v>2.3111517699698356</v>
      </c>
      <c r="D1983" s="2">
        <f t="shared" si="182"/>
        <v>2.4571701323748147</v>
      </c>
      <c r="E1983" s="2">
        <f t="shared" si="181"/>
        <v>-0.14601836240497912</v>
      </c>
      <c r="F1983" s="2">
        <f t="shared" si="185"/>
        <v>-9.90460034671483E-2</v>
      </c>
      <c r="G1983" s="2">
        <f t="shared" si="183"/>
        <v>-4.6972358937830819E-2</v>
      </c>
      <c r="H1983" s="2" t="str">
        <f t="shared" si="184"/>
        <v>Hold</v>
      </c>
    </row>
    <row r="1984" spans="1:8" ht="13.5" x14ac:dyDescent="0.25">
      <c r="A1984" s="3">
        <f>TITRES_STAT!B1987</f>
        <v>45194</v>
      </c>
      <c r="B1984" s="5">
        <f>TITRES_STAT!D1987</f>
        <v>2.97</v>
      </c>
      <c r="C1984" s="2">
        <f t="shared" si="180"/>
        <v>2.3140514976667839</v>
      </c>
      <c r="D1984" s="2">
        <f t="shared" si="182"/>
        <v>2.4951575299766806</v>
      </c>
      <c r="E1984" s="2">
        <f t="shared" si="181"/>
        <v>-0.18110603230989675</v>
      </c>
      <c r="F1984" s="2">
        <f t="shared" si="185"/>
        <v>-0.11545800923569799</v>
      </c>
      <c r="G1984" s="2">
        <f t="shared" si="183"/>
        <v>-6.5648023074198758E-2</v>
      </c>
      <c r="H1984" s="2" t="str">
        <f t="shared" si="184"/>
        <v>Hold</v>
      </c>
    </row>
    <row r="1985" spans="1:8" ht="13.5" x14ac:dyDescent="0.25">
      <c r="A1985" s="3">
        <f>TITRES_STAT!B1988</f>
        <v>45195</v>
      </c>
      <c r="B1985" s="5">
        <f>TITRES_STAT!D1988</f>
        <v>3.1</v>
      </c>
      <c r="C1985" s="2">
        <f t="shared" si="180"/>
        <v>2.3011204980257403</v>
      </c>
      <c r="D1985" s="2">
        <f t="shared" si="182"/>
        <v>2.5399606759043341</v>
      </c>
      <c r="E1985" s="2">
        <f t="shared" si="181"/>
        <v>-0.2388401778785938</v>
      </c>
      <c r="F1985" s="2">
        <f t="shared" si="185"/>
        <v>-0.14013444296427716</v>
      </c>
      <c r="G1985" s="2">
        <f t="shared" si="183"/>
        <v>-9.870573491431664E-2</v>
      </c>
      <c r="H1985" s="2" t="str">
        <f t="shared" si="184"/>
        <v>Hold</v>
      </c>
    </row>
    <row r="1986" spans="1:8" ht="13.5" x14ac:dyDescent="0.25">
      <c r="A1986" s="3">
        <f>TITRES_STAT!B1989</f>
        <v>45197</v>
      </c>
      <c r="B1986" s="5">
        <f>TITRES_STAT!D1989</f>
        <v>3.1</v>
      </c>
      <c r="C1986" s="2">
        <f t="shared" si="180"/>
        <v>2.2747942675602415</v>
      </c>
      <c r="D1986" s="2">
        <f t="shared" si="182"/>
        <v>2.5814450702817906</v>
      </c>
      <c r="E1986" s="2">
        <f t="shared" si="181"/>
        <v>-0.3066508027215491</v>
      </c>
      <c r="F1986" s="2">
        <f t="shared" si="185"/>
        <v>-0.17343771491573154</v>
      </c>
      <c r="G1986" s="2">
        <f t="shared" si="183"/>
        <v>-0.13321308780581756</v>
      </c>
      <c r="H1986" s="2" t="str">
        <f t="shared" si="184"/>
        <v>Hold</v>
      </c>
    </row>
    <row r="1987" spans="1:8" ht="13.5" x14ac:dyDescent="0.25">
      <c r="A1987" s="3">
        <f>TITRES_STAT!B1990</f>
        <v>45198</v>
      </c>
      <c r="B1987" s="5">
        <f>TITRES_STAT!D1990</f>
        <v>3.23</v>
      </c>
      <c r="C1987" s="2">
        <f t="shared" si="180"/>
        <v>2.2663643802432816</v>
      </c>
      <c r="D1987" s="2">
        <f t="shared" si="182"/>
        <v>2.6294861761868429</v>
      </c>
      <c r="E1987" s="2">
        <f t="shared" si="181"/>
        <v>-0.36312179594356131</v>
      </c>
      <c r="F1987" s="2">
        <f t="shared" si="185"/>
        <v>-0.2113745311212975</v>
      </c>
      <c r="G1987" s="2">
        <f t="shared" si="183"/>
        <v>-0.15174726482226381</v>
      </c>
      <c r="H1987" s="2" t="str">
        <f t="shared" si="184"/>
        <v>Hold</v>
      </c>
    </row>
    <row r="1988" spans="1:8" ht="13.5" x14ac:dyDescent="0.25">
      <c r="A1988" s="3">
        <f>TITRES_STAT!B1991</f>
        <v>45201</v>
      </c>
      <c r="B1988" s="5">
        <f>TITRES_STAT!D1991</f>
        <v>3.37</v>
      </c>
      <c r="C1988" s="2">
        <f t="shared" si="180"/>
        <v>2.2730775525135458</v>
      </c>
      <c r="D1988" s="2">
        <f t="shared" si="182"/>
        <v>2.6843390520248542</v>
      </c>
      <c r="E1988" s="2">
        <f t="shared" si="181"/>
        <v>-0.41126149951130841</v>
      </c>
      <c r="F1988" s="2">
        <f t="shared" si="185"/>
        <v>-0.25135192479929969</v>
      </c>
      <c r="G1988" s="2">
        <f t="shared" si="183"/>
        <v>-0.15990957471200873</v>
      </c>
      <c r="H1988" s="2" t="str">
        <f t="shared" si="184"/>
        <v>Hold</v>
      </c>
    </row>
    <row r="1989" spans="1:8" ht="13.5" x14ac:dyDescent="0.25">
      <c r="A1989" s="3">
        <f>TITRES_STAT!B1992</f>
        <v>45202</v>
      </c>
      <c r="B1989" s="5">
        <f>TITRES_STAT!D1992</f>
        <v>3.37</v>
      </c>
      <c r="C1989" s="2">
        <f t="shared" si="180"/>
        <v>2.2941425444345387</v>
      </c>
      <c r="D1989" s="2">
        <f t="shared" si="182"/>
        <v>2.735128751874865</v>
      </c>
      <c r="E1989" s="2">
        <f t="shared" si="181"/>
        <v>-0.44098620744032635</v>
      </c>
      <c r="F1989" s="2">
        <f t="shared" si="185"/>
        <v>-0.28927878132750506</v>
      </c>
      <c r="G1989" s="2">
        <f t="shared" si="183"/>
        <v>-0.15170742611282129</v>
      </c>
      <c r="H1989" s="2" t="str">
        <f t="shared" si="184"/>
        <v>Hold</v>
      </c>
    </row>
    <row r="1990" spans="1:8" ht="13.5" x14ac:dyDescent="0.25">
      <c r="A1990" s="3">
        <f>TITRES_STAT!B1993</f>
        <v>45203</v>
      </c>
      <c r="B1990" s="5">
        <f>TITRES_STAT!D1993</f>
        <v>3.39</v>
      </c>
      <c r="C1990" s="2">
        <f t="shared" si="180"/>
        <v>2.3273513837523021</v>
      </c>
      <c r="D1990" s="2">
        <f t="shared" si="182"/>
        <v>2.7836377332174678</v>
      </c>
      <c r="E1990" s="2">
        <f t="shared" si="181"/>
        <v>-0.45628634946516566</v>
      </c>
      <c r="F1990" s="2">
        <f t="shared" si="185"/>
        <v>-0.32268029495503719</v>
      </c>
      <c r="G1990" s="2">
        <f t="shared" si="183"/>
        <v>-0.13360605451012847</v>
      </c>
      <c r="H1990" s="2" t="str">
        <f t="shared" si="184"/>
        <v>Hold</v>
      </c>
    </row>
    <row r="1991" spans="1:8" ht="13.5" x14ac:dyDescent="0.25">
      <c r="A1991" s="3">
        <f>TITRES_STAT!B1994</f>
        <v>45204</v>
      </c>
      <c r="B1991" s="5">
        <f>TITRES_STAT!D1994</f>
        <v>3.39</v>
      </c>
      <c r="C1991" s="2">
        <f t="shared" si="180"/>
        <v>2.3723742477904093</v>
      </c>
      <c r="D1991" s="2">
        <f t="shared" si="182"/>
        <v>2.8285534566828407</v>
      </c>
      <c r="E1991" s="2">
        <f t="shared" si="181"/>
        <v>-0.45617920889243146</v>
      </c>
      <c r="F1991" s="2">
        <f t="shared" si="185"/>
        <v>-0.34938007774251606</v>
      </c>
      <c r="G1991" s="2">
        <f t="shared" si="183"/>
        <v>-0.10679913114991541</v>
      </c>
      <c r="H1991" s="2" t="str">
        <f t="shared" si="184"/>
        <v>Hold</v>
      </c>
    </row>
    <row r="1992" spans="1:8" ht="13.5" x14ac:dyDescent="0.25">
      <c r="A1992" s="3">
        <f>TITRES_STAT!B1995</f>
        <v>45205</v>
      </c>
      <c r="B1992" s="5">
        <f>TITRES_STAT!D1995</f>
        <v>3.39</v>
      </c>
      <c r="C1992" s="2">
        <f t="shared" si="180"/>
        <v>2.4273935942841924</v>
      </c>
      <c r="D1992" s="2">
        <f t="shared" si="182"/>
        <v>2.8701420895211491</v>
      </c>
      <c r="E1992" s="2">
        <f t="shared" si="181"/>
        <v>-0.4427484952369567</v>
      </c>
      <c r="F1992" s="2">
        <f t="shared" si="185"/>
        <v>-0.36805376124140421</v>
      </c>
      <c r="G1992" s="2">
        <f t="shared" si="183"/>
        <v>-7.4694733995552487E-2</v>
      </c>
      <c r="H1992" s="2" t="str">
        <f t="shared" si="184"/>
        <v>Hold</v>
      </c>
    </row>
    <row r="1993" spans="1:8" ht="13.5" x14ac:dyDescent="0.25">
      <c r="A1993" s="3">
        <f>TITRES_STAT!B1996</f>
        <v>45208</v>
      </c>
      <c r="B1993" s="5">
        <f>TITRES_STAT!D1996</f>
        <v>3.4</v>
      </c>
      <c r="C1993" s="2">
        <f t="shared" si="180"/>
        <v>2.4924099643943167</v>
      </c>
      <c r="D1993" s="2">
        <f t="shared" si="182"/>
        <v>2.909390823630694</v>
      </c>
      <c r="E1993" s="2">
        <f t="shared" si="181"/>
        <v>-0.41698085923637729</v>
      </c>
      <c r="F1993" s="2">
        <f t="shared" si="185"/>
        <v>-0.3778391808403988</v>
      </c>
      <c r="G1993" s="2">
        <f t="shared" si="183"/>
        <v>-3.9141678395978485E-2</v>
      </c>
      <c r="H1993" s="2" t="str">
        <f t="shared" si="184"/>
        <v>Hold</v>
      </c>
    </row>
    <row r="1994" spans="1:8" ht="13.5" x14ac:dyDescent="0.25">
      <c r="A1994" s="3">
        <f>TITRES_STAT!B1997</f>
        <v>45209</v>
      </c>
      <c r="B1994" s="5">
        <f>TITRES_STAT!D1997</f>
        <v>3.4</v>
      </c>
      <c r="C1994" s="2">
        <f t="shared" si="180"/>
        <v>2.5658853544874987</v>
      </c>
      <c r="D1994" s="2">
        <f t="shared" si="182"/>
        <v>2.9457322441024947</v>
      </c>
      <c r="E1994" s="2">
        <f t="shared" si="181"/>
        <v>-0.37984688961499602</v>
      </c>
      <c r="F1994" s="2">
        <f t="shared" si="185"/>
        <v>-0.37824072259531827</v>
      </c>
      <c r="G1994" s="2">
        <f t="shared" si="183"/>
        <v>-1.6061670196777511E-3</v>
      </c>
      <c r="H1994" s="2" t="str">
        <f t="shared" si="184"/>
        <v>Hold</v>
      </c>
    </row>
    <row r="1995" spans="1:8" ht="13.5" x14ac:dyDescent="0.25">
      <c r="A1995" s="3">
        <f>TITRES_STAT!B1998</f>
        <v>45210</v>
      </c>
      <c r="B1995" s="5">
        <f>TITRES_STAT!D1998</f>
        <v>3.4</v>
      </c>
      <c r="C1995" s="2">
        <f t="shared" si="180"/>
        <v>2.6480568384124989</v>
      </c>
      <c r="D1995" s="2">
        <f t="shared" si="182"/>
        <v>2.9793817075023101</v>
      </c>
      <c r="E1995" s="2">
        <f t="shared" si="181"/>
        <v>-0.33132486908981118</v>
      </c>
      <c r="F1995" s="2">
        <f t="shared" si="185"/>
        <v>-0.36885755189421687</v>
      </c>
      <c r="G1995" s="2">
        <f t="shared" si="183"/>
        <v>3.7532682804405693E-2</v>
      </c>
      <c r="H1995" s="2" t="str">
        <f t="shared" si="184"/>
        <v>Sell</v>
      </c>
    </row>
    <row r="1996" spans="1:8" ht="13.5" x14ac:dyDescent="0.25">
      <c r="A1996" s="3">
        <f>TITRES_STAT!B1999</f>
        <v>45211</v>
      </c>
      <c r="B1996" s="5">
        <f>TITRES_STAT!D1999</f>
        <v>3.25</v>
      </c>
      <c r="C1996" s="2">
        <f t="shared" si="180"/>
        <v>2.7175865555798069</v>
      </c>
      <c r="D1996" s="2">
        <f t="shared" si="182"/>
        <v>2.9994275069465837</v>
      </c>
      <c r="E1996" s="2">
        <f t="shared" si="181"/>
        <v>-0.28184095136677678</v>
      </c>
      <c r="F1996" s="2">
        <f t="shared" si="185"/>
        <v>-0.35145423178872887</v>
      </c>
      <c r="G1996" s="2">
        <f t="shared" si="183"/>
        <v>6.9613280421952084E-2</v>
      </c>
      <c r="H1996" s="2" t="str">
        <f t="shared" si="184"/>
        <v>Sell</v>
      </c>
    </row>
    <row r="1997" spans="1:8" ht="13.5" x14ac:dyDescent="0.25">
      <c r="A1997" s="3">
        <f>TITRES_STAT!B2000</f>
        <v>45212</v>
      </c>
      <c r="B1997" s="5">
        <f>TITRES_STAT!D2000</f>
        <v>3.11</v>
      </c>
      <c r="C1997" s="2">
        <f t="shared" si="180"/>
        <v>2.7964193931829135</v>
      </c>
      <c r="D1997" s="2">
        <f t="shared" si="182"/>
        <v>3.0076180619875776</v>
      </c>
      <c r="E1997" s="2">
        <f t="shared" si="181"/>
        <v>-0.21119866880466409</v>
      </c>
      <c r="F1997" s="2">
        <f t="shared" si="185"/>
        <v>-0.32340311919191594</v>
      </c>
      <c r="G1997" s="2">
        <f t="shared" si="183"/>
        <v>0.11220445038725185</v>
      </c>
      <c r="H1997" s="2" t="str">
        <f t="shared" si="184"/>
        <v>Sell</v>
      </c>
    </row>
    <row r="1998" spans="1:8" ht="13.5" x14ac:dyDescent="0.25">
      <c r="A1998" s="3">
        <f>TITRES_STAT!B2001</f>
        <v>45215</v>
      </c>
      <c r="B1998" s="5">
        <f>TITRES_STAT!D2001</f>
        <v>3.11</v>
      </c>
      <c r="C1998" s="2">
        <f t="shared" si="180"/>
        <v>2.8846625634624656</v>
      </c>
      <c r="D1998" s="2">
        <f t="shared" si="182"/>
        <v>3.0152019092477573</v>
      </c>
      <c r="E1998" s="2">
        <f t="shared" si="181"/>
        <v>-0.13053934578529169</v>
      </c>
      <c r="F1998" s="2">
        <f t="shared" si="185"/>
        <v>-0.28483036451059107</v>
      </c>
      <c r="G1998" s="2">
        <f t="shared" si="183"/>
        <v>0.15429101872529938</v>
      </c>
      <c r="H1998" s="2" t="str">
        <f t="shared" si="184"/>
        <v>Sell</v>
      </c>
    </row>
    <row r="1999" spans="1:8" ht="13.5" x14ac:dyDescent="0.25">
      <c r="A1999" s="3">
        <f>TITRES_STAT!B2002</f>
        <v>45216</v>
      </c>
      <c r="B1999" s="5">
        <f>TITRES_STAT!D2002</f>
        <v>3.15</v>
      </c>
      <c r="C1999" s="2">
        <f t="shared" ref="C1999:C2062" si="186">$C$4*B1989+C1998*(1-$C$4)</f>
        <v>2.9593298613913168</v>
      </c>
      <c r="D1999" s="2">
        <f t="shared" si="182"/>
        <v>3.0251869530071827</v>
      </c>
      <c r="E1999" s="2">
        <f t="shared" si="181"/>
        <v>-6.5857091615865837E-2</v>
      </c>
      <c r="F1999" s="2">
        <f t="shared" si="185"/>
        <v>-0.24103570993164605</v>
      </c>
      <c r="G1999" s="2">
        <f t="shared" si="183"/>
        <v>0.17517861831578022</v>
      </c>
      <c r="H1999" s="2" t="str">
        <f t="shared" si="184"/>
        <v>Sell</v>
      </c>
    </row>
    <row r="2000" spans="1:8" ht="13.5" x14ac:dyDescent="0.25">
      <c r="A2000" s="3">
        <f>TITRES_STAT!B2003</f>
        <v>45217</v>
      </c>
      <c r="B2000" s="5">
        <f>TITRES_STAT!D2003</f>
        <v>3.2</v>
      </c>
      <c r="C2000" s="2">
        <f t="shared" si="186"/>
        <v>3.0255868057926527</v>
      </c>
      <c r="D2000" s="2">
        <f t="shared" si="182"/>
        <v>3.0381360675992433</v>
      </c>
      <c r="E2000" s="2">
        <f t="shared" si="181"/>
        <v>-1.254926180659055E-2</v>
      </c>
      <c r="F2000" s="2">
        <f t="shared" si="185"/>
        <v>-0.19533842030663498</v>
      </c>
      <c r="G2000" s="2">
        <f t="shared" si="183"/>
        <v>0.18278915850004443</v>
      </c>
      <c r="H2000" s="2" t="str">
        <f t="shared" si="184"/>
        <v>Sell</v>
      </c>
    </row>
    <row r="2001" spans="1:8" ht="13.5" x14ac:dyDescent="0.25">
      <c r="A2001" s="3">
        <f>TITRES_STAT!B2004</f>
        <v>45218</v>
      </c>
      <c r="B2001" s="5">
        <f>TITRES_STAT!D2004</f>
        <v>3.06</v>
      </c>
      <c r="C2001" s="2">
        <f t="shared" si="186"/>
        <v>3.081650374132245</v>
      </c>
      <c r="D2001" s="2">
        <f t="shared" si="182"/>
        <v>3.0397556181474474</v>
      </c>
      <c r="E2001" s="2">
        <f t="shared" si="181"/>
        <v>4.1894755984797527E-2</v>
      </c>
      <c r="F2001" s="2">
        <f t="shared" si="185"/>
        <v>-0.14789178504834849</v>
      </c>
      <c r="G2001" s="2">
        <f t="shared" si="183"/>
        <v>0.18978654103314602</v>
      </c>
      <c r="H2001" s="2" t="str">
        <f t="shared" si="184"/>
        <v>Sell</v>
      </c>
    </row>
    <row r="2002" spans="1:8" ht="13.5" x14ac:dyDescent="0.25">
      <c r="A2002" s="3">
        <f>TITRES_STAT!B2005</f>
        <v>45219</v>
      </c>
      <c r="B2002" s="5">
        <f>TITRES_STAT!D2005</f>
        <v>3.19</v>
      </c>
      <c r="C2002" s="2">
        <f t="shared" si="186"/>
        <v>3.1290887781118997</v>
      </c>
      <c r="D2002" s="2">
        <f t="shared" si="182"/>
        <v>3.0508848316180068</v>
      </c>
      <c r="E2002" s="2">
        <f t="shared" si="181"/>
        <v>7.820394649389284E-2</v>
      </c>
      <c r="F2002" s="2">
        <f t="shared" si="185"/>
        <v>-0.10267263873990022</v>
      </c>
      <c r="G2002" s="2">
        <f t="shared" si="183"/>
        <v>0.18087658523379307</v>
      </c>
      <c r="H2002" s="2" t="str">
        <f t="shared" si="184"/>
        <v>Sell</v>
      </c>
    </row>
    <row r="2003" spans="1:8" ht="13.5" x14ac:dyDescent="0.25">
      <c r="A2003" s="3">
        <f>TITRES_STAT!B2006</f>
        <v>45222</v>
      </c>
      <c r="B2003" s="5">
        <f>TITRES_STAT!D2006</f>
        <v>3.05</v>
      </c>
      <c r="C2003" s="2">
        <f t="shared" si="186"/>
        <v>3.1707674276331459</v>
      </c>
      <c r="D2003" s="2">
        <f t="shared" si="182"/>
        <v>3.0508192885351915</v>
      </c>
      <c r="E2003" s="2">
        <f t="shared" si="181"/>
        <v>0.11994813909795443</v>
      </c>
      <c r="F2003" s="2">
        <f t="shared" si="185"/>
        <v>-5.8148483172329297E-2</v>
      </c>
      <c r="G2003" s="2">
        <f t="shared" si="183"/>
        <v>0.17809662227028372</v>
      </c>
      <c r="H2003" s="2" t="str">
        <f t="shared" si="184"/>
        <v>Sell</v>
      </c>
    </row>
    <row r="2004" spans="1:8" ht="13.5" x14ac:dyDescent="0.25">
      <c r="A2004" s="3">
        <f>TITRES_STAT!B2007</f>
        <v>45223</v>
      </c>
      <c r="B2004" s="5">
        <f>TITRES_STAT!D2007</f>
        <v>3.18</v>
      </c>
      <c r="C2004" s="2">
        <f t="shared" si="186"/>
        <v>3.2060339772280466</v>
      </c>
      <c r="D2004" s="2">
        <f t="shared" si="182"/>
        <v>3.0603882301251772</v>
      </c>
      <c r="E2004" s="2">
        <f t="shared" si="181"/>
        <v>0.14564574710286937</v>
      </c>
      <c r="F2004" s="2">
        <f t="shared" si="185"/>
        <v>-1.7389637117289566E-2</v>
      </c>
      <c r="G2004" s="2">
        <f t="shared" si="183"/>
        <v>0.16303538422015895</v>
      </c>
      <c r="H2004" s="2" t="str">
        <f t="shared" si="184"/>
        <v>Sell</v>
      </c>
    </row>
    <row r="2005" spans="1:8" ht="13.5" x14ac:dyDescent="0.25">
      <c r="A2005" s="3">
        <f>TITRES_STAT!B2008</f>
        <v>45224</v>
      </c>
      <c r="B2005" s="5">
        <f>TITRES_STAT!D2008</f>
        <v>3.19</v>
      </c>
      <c r="C2005" s="2">
        <f t="shared" si="186"/>
        <v>3.2358749038083472</v>
      </c>
      <c r="D2005" s="2">
        <f t="shared" si="182"/>
        <v>3.0699891019677565</v>
      </c>
      <c r="E2005" s="2">
        <f t="shared" si="181"/>
        <v>0.16588580184059065</v>
      </c>
      <c r="F2005" s="2">
        <f t="shared" si="185"/>
        <v>1.9265450674286477E-2</v>
      </c>
      <c r="G2005" s="2">
        <f t="shared" si="183"/>
        <v>0.14662035116630417</v>
      </c>
      <c r="H2005" s="2" t="str">
        <f t="shared" si="184"/>
        <v>Sell</v>
      </c>
    </row>
    <row r="2006" spans="1:8" ht="13.5" x14ac:dyDescent="0.25">
      <c r="A2006" s="3">
        <f>TITRES_STAT!B2009</f>
        <v>45225</v>
      </c>
      <c r="B2006" s="5">
        <f>TITRES_STAT!D2009</f>
        <v>3.19</v>
      </c>
      <c r="C2006" s="2">
        <f t="shared" si="186"/>
        <v>3.23804799553014</v>
      </c>
      <c r="D2006" s="2">
        <f t="shared" si="182"/>
        <v>3.0788787981182932</v>
      </c>
      <c r="E2006" s="2">
        <f t="shared" si="181"/>
        <v>0.15916919741184676</v>
      </c>
      <c r="F2006" s="2">
        <f t="shared" si="185"/>
        <v>4.7246200021798537E-2</v>
      </c>
      <c r="G2006" s="2">
        <f t="shared" si="183"/>
        <v>0.11192299739004823</v>
      </c>
      <c r="H2006" s="2" t="str">
        <f t="shared" si="184"/>
        <v>Sell</v>
      </c>
    </row>
    <row r="2007" spans="1:8" ht="13.5" x14ac:dyDescent="0.25">
      <c r="A2007" s="3">
        <f>TITRES_STAT!B2010</f>
        <v>45226</v>
      </c>
      <c r="B2007" s="5">
        <f>TITRES_STAT!D2010</f>
        <v>3.05</v>
      </c>
      <c r="C2007" s="2">
        <f t="shared" si="186"/>
        <v>3.2183483039101182</v>
      </c>
      <c r="D2007" s="2">
        <f t="shared" si="182"/>
        <v>3.0767396278873087</v>
      </c>
      <c r="E2007" s="2">
        <f t="shared" si="181"/>
        <v>0.14160867602280947</v>
      </c>
      <c r="F2007" s="2">
        <f t="shared" si="185"/>
        <v>6.6118695222000728E-2</v>
      </c>
      <c r="G2007" s="2">
        <f t="shared" si="183"/>
        <v>7.5489980800808737E-2</v>
      </c>
      <c r="H2007" s="2" t="str">
        <f t="shared" si="184"/>
        <v>Sell</v>
      </c>
    </row>
    <row r="2008" spans="1:8" ht="13.5" x14ac:dyDescent="0.25">
      <c r="A2008" s="3">
        <f>TITRES_STAT!B2011</f>
        <v>45229</v>
      </c>
      <c r="B2008" s="5">
        <f>TITRES_STAT!D2011</f>
        <v>3.18</v>
      </c>
      <c r="C2008" s="2">
        <f t="shared" si="186"/>
        <v>3.2016793340777925</v>
      </c>
      <c r="D2008" s="2">
        <f t="shared" si="182"/>
        <v>3.0843885443401007</v>
      </c>
      <c r="E2008" s="2">
        <f t="shared" si="181"/>
        <v>0.1172907897376918</v>
      </c>
      <c r="F2008" s="2">
        <f t="shared" si="185"/>
        <v>7.6353114125138954E-2</v>
      </c>
      <c r="G2008" s="2">
        <f t="shared" si="183"/>
        <v>4.0937675612552848E-2</v>
      </c>
      <c r="H2008" s="2" t="str">
        <f t="shared" si="184"/>
        <v>Sell</v>
      </c>
    </row>
    <row r="2009" spans="1:8" ht="13.5" x14ac:dyDescent="0.25">
      <c r="A2009" s="3">
        <f>TITRES_STAT!B2012</f>
        <v>45230</v>
      </c>
      <c r="B2009" s="5">
        <f>TITRES_STAT!D2012</f>
        <v>3.04</v>
      </c>
      <c r="C2009" s="2">
        <f t="shared" si="186"/>
        <v>3.1937286672965937</v>
      </c>
      <c r="D2009" s="2">
        <f t="shared" si="182"/>
        <v>3.0811005040186119</v>
      </c>
      <c r="E2009" s="2">
        <f t="shared" si="181"/>
        <v>0.11262816327798175</v>
      </c>
      <c r="F2009" s="2">
        <f t="shared" si="185"/>
        <v>8.360812395570752E-2</v>
      </c>
      <c r="G2009" s="2">
        <f t="shared" si="183"/>
        <v>2.9020039322274233E-2</v>
      </c>
      <c r="H2009" s="2" t="str">
        <f t="shared" si="184"/>
        <v>Sell</v>
      </c>
    </row>
    <row r="2010" spans="1:8" ht="13.5" x14ac:dyDescent="0.25">
      <c r="A2010" s="3">
        <f>TITRES_STAT!B2013</f>
        <v>45231</v>
      </c>
      <c r="B2010" s="5">
        <f>TITRES_STAT!D2013</f>
        <v>2.91</v>
      </c>
      <c r="C2010" s="2">
        <f t="shared" si="186"/>
        <v>3.1946934877125024</v>
      </c>
      <c r="D2010" s="2">
        <f t="shared" si="182"/>
        <v>3.0684263926098256</v>
      </c>
      <c r="E2010" s="2">
        <f t="shared" si="181"/>
        <v>0.12626709510267675</v>
      </c>
      <c r="F2010" s="2">
        <f t="shared" si="185"/>
        <v>9.2139918185101366E-2</v>
      </c>
      <c r="G2010" s="2">
        <f t="shared" si="183"/>
        <v>3.4127176917575386E-2</v>
      </c>
      <c r="H2010" s="2" t="str">
        <f t="shared" si="184"/>
        <v>Sell</v>
      </c>
    </row>
    <row r="2011" spans="1:8" ht="13.5" x14ac:dyDescent="0.25">
      <c r="A2011" s="3">
        <f>TITRES_STAT!B2014</f>
        <v>45232</v>
      </c>
      <c r="B2011" s="5">
        <f>TITRES_STAT!D2014</f>
        <v>3.04</v>
      </c>
      <c r="C2011" s="2">
        <f t="shared" si="186"/>
        <v>3.1739714126798093</v>
      </c>
      <c r="D2011" s="2">
        <f t="shared" si="182"/>
        <v>3.0663207338979865</v>
      </c>
      <c r="E2011" s="2">
        <f t="shared" si="181"/>
        <v>0.10765067878182277</v>
      </c>
      <c r="F2011" s="2">
        <f t="shared" si="185"/>
        <v>9.5242070304445661E-2</v>
      </c>
      <c r="G2011" s="2">
        <f t="shared" si="183"/>
        <v>1.2408608477377112E-2</v>
      </c>
      <c r="H2011" s="2" t="str">
        <f t="shared" si="184"/>
        <v>Sell</v>
      </c>
    </row>
    <row r="2012" spans="1:8" ht="13.5" x14ac:dyDescent="0.25">
      <c r="A2012" s="3">
        <f>TITRES_STAT!B2015</f>
        <v>45233</v>
      </c>
      <c r="B2012" s="5">
        <f>TITRES_STAT!D2015</f>
        <v>3.17</v>
      </c>
      <c r="C2012" s="2">
        <f t="shared" si="186"/>
        <v>3.1764373491906075</v>
      </c>
      <c r="D2012" s="2">
        <f t="shared" si="182"/>
        <v>3.0740006795351729</v>
      </c>
      <c r="E2012" s="2">
        <f t="shared" ref="E2012:E2075" si="187">C2012-D2012</f>
        <v>0.10243666965543463</v>
      </c>
      <c r="F2012" s="2">
        <f t="shared" si="185"/>
        <v>9.6680990174643461E-2</v>
      </c>
      <c r="G2012" s="2">
        <f t="shared" si="183"/>
        <v>5.7556794807911704E-3</v>
      </c>
      <c r="H2012" s="2" t="str">
        <f t="shared" si="184"/>
        <v>Sell</v>
      </c>
    </row>
    <row r="2013" spans="1:8" ht="13.5" x14ac:dyDescent="0.25">
      <c r="A2013" s="3">
        <f>TITRES_STAT!B2016</f>
        <v>45236</v>
      </c>
      <c r="B2013" s="5">
        <f>TITRES_STAT!D2016</f>
        <v>3.03</v>
      </c>
      <c r="C2013" s="2">
        <f t="shared" si="186"/>
        <v>3.1569854493151297</v>
      </c>
      <c r="D2013" s="2">
        <f t="shared" ref="D2013:D2076" si="188">$D$4*B2013+(1-$D$4)*D2012</f>
        <v>3.070741369939975</v>
      </c>
      <c r="E2013" s="2">
        <f t="shared" si="187"/>
        <v>8.6244079375154659E-2</v>
      </c>
      <c r="F2013" s="2">
        <f t="shared" si="185"/>
        <v>9.4593608014745714E-2</v>
      </c>
      <c r="G2013" s="2">
        <f t="shared" si="183"/>
        <v>-8.3495286395910556E-3</v>
      </c>
      <c r="H2013" s="2" t="str">
        <f t="shared" si="184"/>
        <v>Hold</v>
      </c>
    </row>
    <row r="2014" spans="1:8" ht="13.5" x14ac:dyDescent="0.25">
      <c r="A2014" s="3">
        <f>TITRES_STAT!B2017</f>
        <v>45237</v>
      </c>
      <c r="B2014" s="5">
        <f>TITRES_STAT!D2017</f>
        <v>2.9</v>
      </c>
      <c r="C2014" s="2">
        <f t="shared" si="186"/>
        <v>3.1605261494204946</v>
      </c>
      <c r="D2014" s="2">
        <f t="shared" si="188"/>
        <v>3.0580938610555326</v>
      </c>
      <c r="E2014" s="2">
        <f t="shared" si="187"/>
        <v>0.10243228836496199</v>
      </c>
      <c r="F2014" s="2">
        <f t="shared" si="185"/>
        <v>9.6161344084788977E-2</v>
      </c>
      <c r="G2014" s="2">
        <f t="shared" si="183"/>
        <v>6.2709442801730103E-3</v>
      </c>
      <c r="H2014" s="2" t="str">
        <f t="shared" si="184"/>
        <v>Sell</v>
      </c>
    </row>
    <row r="2015" spans="1:8" ht="13.5" x14ac:dyDescent="0.25">
      <c r="A2015" s="3">
        <f>TITRES_STAT!B2018</f>
        <v>45238</v>
      </c>
      <c r="B2015" s="5">
        <f>TITRES_STAT!D2018</f>
        <v>2.9</v>
      </c>
      <c r="C2015" s="2">
        <f t="shared" si="186"/>
        <v>3.1650605879711877</v>
      </c>
      <c r="D2015" s="2">
        <f t="shared" si="188"/>
        <v>3.0463832046810486</v>
      </c>
      <c r="E2015" s="2">
        <f t="shared" si="187"/>
        <v>0.1186773832901391</v>
      </c>
      <c r="F2015" s="2">
        <f t="shared" si="185"/>
        <v>0.10066455192585901</v>
      </c>
      <c r="G2015" s="2">
        <f t="shared" si="183"/>
        <v>1.8012831364280099E-2</v>
      </c>
      <c r="H2015" s="2" t="str">
        <f t="shared" si="184"/>
        <v>Sell</v>
      </c>
    </row>
    <row r="2016" spans="1:8" ht="13.5" x14ac:dyDescent="0.25">
      <c r="A2016" s="3">
        <f>TITRES_STAT!B2019</f>
        <v>45239</v>
      </c>
      <c r="B2016" s="5">
        <f>TITRES_STAT!D2019</f>
        <v>3.03</v>
      </c>
      <c r="C2016" s="2">
        <f t="shared" si="186"/>
        <v>3.168897420591005</v>
      </c>
      <c r="D2016" s="2">
        <f t="shared" si="188"/>
        <v>3.0451696339639338</v>
      </c>
      <c r="E2016" s="2">
        <f t="shared" si="187"/>
        <v>0.12372778662707118</v>
      </c>
      <c r="F2016" s="2">
        <f t="shared" si="185"/>
        <v>0.10527719886610144</v>
      </c>
      <c r="G2016" s="2">
        <f t="shared" si="183"/>
        <v>1.8450587760969736E-2</v>
      </c>
      <c r="H2016" s="2" t="str">
        <f t="shared" si="184"/>
        <v>Sell</v>
      </c>
    </row>
    <row r="2017" spans="1:8" ht="13.5" x14ac:dyDescent="0.25">
      <c r="A2017" s="3">
        <f>TITRES_STAT!B2020</f>
        <v>45240</v>
      </c>
      <c r="B2017" s="5">
        <f>TITRES_STAT!D2020</f>
        <v>3.16</v>
      </c>
      <c r="C2017" s="2">
        <f t="shared" si="186"/>
        <v>3.1506055097308505</v>
      </c>
      <c r="D2017" s="2">
        <f t="shared" si="188"/>
        <v>3.0536755870036423</v>
      </c>
      <c r="E2017" s="2">
        <f t="shared" si="187"/>
        <v>9.692992272720824E-2</v>
      </c>
      <c r="F2017" s="2">
        <f t="shared" si="185"/>
        <v>0.1036077436383228</v>
      </c>
      <c r="G2017" s="2">
        <f t="shared" si="183"/>
        <v>-6.6778209111145598E-3</v>
      </c>
      <c r="H2017" s="2" t="str">
        <f t="shared" si="184"/>
        <v>Hold</v>
      </c>
    </row>
    <row r="2018" spans="1:8" ht="13.5" x14ac:dyDescent="0.25">
      <c r="A2018" s="3">
        <f>TITRES_STAT!B2021</f>
        <v>45243</v>
      </c>
      <c r="B2018" s="5">
        <f>TITRES_STAT!D2021</f>
        <v>3.19</v>
      </c>
      <c r="C2018" s="2">
        <f t="shared" si="186"/>
        <v>3.1551277390030275</v>
      </c>
      <c r="D2018" s="2">
        <f t="shared" si="188"/>
        <v>3.0637736916700389</v>
      </c>
      <c r="E2018" s="2">
        <f t="shared" si="187"/>
        <v>9.1354047332988575E-2</v>
      </c>
      <c r="F2018" s="2">
        <f t="shared" si="185"/>
        <v>0.10115700437725596</v>
      </c>
      <c r="G2018" s="2">
        <f t="shared" si="183"/>
        <v>-9.8029570442673825E-3</v>
      </c>
      <c r="H2018" s="2" t="str">
        <f t="shared" si="184"/>
        <v>Hold</v>
      </c>
    </row>
    <row r="2019" spans="1:8" ht="13.5" x14ac:dyDescent="0.25">
      <c r="A2019" s="3">
        <f>TITRES_STAT!B2022</f>
        <v>45244</v>
      </c>
      <c r="B2019" s="5">
        <f>TITRES_STAT!D2022</f>
        <v>3.19</v>
      </c>
      <c r="C2019" s="2">
        <f t="shared" si="186"/>
        <v>3.1374157791564077</v>
      </c>
      <c r="D2019" s="2">
        <f t="shared" si="188"/>
        <v>3.0731237885833691</v>
      </c>
      <c r="E2019" s="2">
        <f t="shared" si="187"/>
        <v>6.4291990573038582E-2</v>
      </c>
      <c r="F2019" s="2">
        <f t="shared" si="185"/>
        <v>9.3784001616412496E-2</v>
      </c>
      <c r="G2019" s="2">
        <f t="shared" si="183"/>
        <v>-2.9492011043373914E-2</v>
      </c>
      <c r="H2019" s="2" t="str">
        <f t="shared" si="184"/>
        <v>Hold</v>
      </c>
    </row>
    <row r="2020" spans="1:8" ht="13.5" x14ac:dyDescent="0.25">
      <c r="A2020" s="3">
        <f>TITRES_STAT!B2023</f>
        <v>45245</v>
      </c>
      <c r="B2020" s="5">
        <f>TITRES_STAT!D2023</f>
        <v>3.05</v>
      </c>
      <c r="C2020" s="2">
        <f t="shared" si="186"/>
        <v>3.102428736209268</v>
      </c>
      <c r="D2020" s="2">
        <f t="shared" si="188"/>
        <v>3.0714109153549711</v>
      </c>
      <c r="E2020" s="2">
        <f t="shared" si="187"/>
        <v>3.1017820854296829E-2</v>
      </c>
      <c r="F2020" s="2">
        <f t="shared" si="185"/>
        <v>8.1230765463989371E-2</v>
      </c>
      <c r="G2020" s="2">
        <f t="shared" ref="G2020:G2083" si="189">E2020-F2020</f>
        <v>-5.0212944609692542E-2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45246</v>
      </c>
      <c r="B2021" s="5">
        <f>TITRES_STAT!D2024</f>
        <v>3.05</v>
      </c>
      <c r="C2021" s="2">
        <f t="shared" si="186"/>
        <v>3.092824315253996</v>
      </c>
      <c r="D2021" s="2">
        <f t="shared" si="188"/>
        <v>3.0698249216249733</v>
      </c>
      <c r="E2021" s="2">
        <f t="shared" si="187"/>
        <v>2.2999393629022702E-2</v>
      </c>
      <c r="F2021" s="2">
        <f t="shared" ref="F2021:F2084" si="191">(E2021*(2/(10)))+((1-(2/10))*F2020)</f>
        <v>6.9584491096996048E-2</v>
      </c>
      <c r="G2021" s="2">
        <f t="shared" si="189"/>
        <v>-4.6585097467973346E-2</v>
      </c>
      <c r="H2021" s="2" t="str">
        <f t="shared" si="190"/>
        <v>Hold</v>
      </c>
    </row>
    <row r="2022" spans="1:8" ht="13.5" x14ac:dyDescent="0.25">
      <c r="A2022" s="3">
        <f>TITRES_STAT!B2025</f>
        <v>45247</v>
      </c>
      <c r="B2022" s="5">
        <f>TITRES_STAT!D2025</f>
        <v>3.05</v>
      </c>
      <c r="C2022" s="2">
        <f t="shared" si="186"/>
        <v>3.1046974975226118</v>
      </c>
      <c r="D2022" s="2">
        <f t="shared" si="188"/>
        <v>3.0683564089120123</v>
      </c>
      <c r="E2022" s="2">
        <f t="shared" si="187"/>
        <v>3.6341088610599481E-2</v>
      </c>
      <c r="F2022" s="2">
        <f t="shared" si="191"/>
        <v>6.2935810599716743E-2</v>
      </c>
      <c r="G2022" s="2">
        <f t="shared" si="189"/>
        <v>-2.6594721989117262E-2</v>
      </c>
      <c r="H2022" s="2" t="str">
        <f t="shared" si="190"/>
        <v>Hold</v>
      </c>
    </row>
    <row r="2023" spans="1:8" ht="13.5" x14ac:dyDescent="0.25">
      <c r="A2023" s="3">
        <f>TITRES_STAT!B2026</f>
        <v>45250</v>
      </c>
      <c r="B2023" s="5">
        <f>TITRES_STAT!D2026</f>
        <v>3.05</v>
      </c>
      <c r="C2023" s="2">
        <f t="shared" si="186"/>
        <v>3.0932055748268255</v>
      </c>
      <c r="D2023" s="2">
        <f t="shared" si="188"/>
        <v>3.06699667491853</v>
      </c>
      <c r="E2023" s="2">
        <f t="shared" si="187"/>
        <v>2.6208899908295447E-2</v>
      </c>
      <c r="F2023" s="2">
        <f t="shared" si="191"/>
        <v>5.5590428461432487E-2</v>
      </c>
      <c r="G2023" s="2">
        <f t="shared" si="189"/>
        <v>-2.938152855313704E-2</v>
      </c>
      <c r="H2023" s="2" t="str">
        <f t="shared" si="190"/>
        <v>Hold</v>
      </c>
    </row>
    <row r="2024" spans="1:8" ht="13.5" x14ac:dyDescent="0.25">
      <c r="A2024" s="3">
        <f>TITRES_STAT!B2027</f>
        <v>45251</v>
      </c>
      <c r="B2024" s="5">
        <f>TITRES_STAT!D2027</f>
        <v>3.05</v>
      </c>
      <c r="C2024" s="2">
        <f t="shared" si="186"/>
        <v>3.0634816402380833</v>
      </c>
      <c r="D2024" s="2">
        <f t="shared" si="188"/>
        <v>3.0657376619616019</v>
      </c>
      <c r="E2024" s="2">
        <f t="shared" si="187"/>
        <v>-2.2560217235185753E-3</v>
      </c>
      <c r="F2024" s="2">
        <f t="shared" si="191"/>
        <v>4.4021138424442281E-2</v>
      </c>
      <c r="G2024" s="2">
        <f t="shared" si="189"/>
        <v>-4.6277160147960857E-2</v>
      </c>
      <c r="H2024" s="2" t="str">
        <f t="shared" si="190"/>
        <v>Hold</v>
      </c>
    </row>
    <row r="2025" spans="1:8" ht="13.5" x14ac:dyDescent="0.25">
      <c r="A2025" s="3">
        <f>TITRES_STAT!B2028</f>
        <v>45252</v>
      </c>
      <c r="B2025" s="5">
        <f>TITRES_STAT!D2028</f>
        <v>2.92</v>
      </c>
      <c r="C2025" s="2">
        <f t="shared" si="186"/>
        <v>3.0383306186629939</v>
      </c>
      <c r="D2025" s="2">
        <f t="shared" si="188"/>
        <v>3.0549422795940759</v>
      </c>
      <c r="E2025" s="2">
        <f t="shared" si="187"/>
        <v>-1.6611660931082017E-2</v>
      </c>
      <c r="F2025" s="2">
        <f t="shared" si="191"/>
        <v>3.1894578553337424E-2</v>
      </c>
      <c r="G2025" s="2">
        <f t="shared" si="189"/>
        <v>-4.8506239484419442E-2</v>
      </c>
      <c r="H2025" s="2" t="str">
        <f t="shared" si="190"/>
        <v>Hold</v>
      </c>
    </row>
    <row r="2026" spans="1:8" ht="13.5" x14ac:dyDescent="0.25">
      <c r="A2026" s="3">
        <f>TITRES_STAT!B2029</f>
        <v>45253</v>
      </c>
      <c r="B2026" s="5">
        <f>TITRES_STAT!D2029</f>
        <v>2.79</v>
      </c>
      <c r="C2026" s="2">
        <f t="shared" si="186"/>
        <v>3.0370489850225333</v>
      </c>
      <c r="D2026" s="2">
        <f t="shared" si="188"/>
        <v>3.0353169255500703</v>
      </c>
      <c r="E2026" s="2">
        <f t="shared" si="187"/>
        <v>1.7320594724630212E-3</v>
      </c>
      <c r="F2026" s="2">
        <f t="shared" si="191"/>
        <v>2.5862074737162545E-2</v>
      </c>
      <c r="G2026" s="2">
        <f t="shared" si="189"/>
        <v>-2.4130015264699524E-2</v>
      </c>
      <c r="H2026" s="2" t="str">
        <f t="shared" si="190"/>
        <v>Hold</v>
      </c>
    </row>
    <row r="2027" spans="1:8" ht="13.5" x14ac:dyDescent="0.25">
      <c r="A2027" s="3">
        <f>TITRES_STAT!B2030</f>
        <v>45254</v>
      </c>
      <c r="B2027" s="5">
        <f>TITRES_STAT!D2030</f>
        <v>2.91</v>
      </c>
      <c r="C2027" s="2">
        <f t="shared" si="186"/>
        <v>3.0559645257882977</v>
      </c>
      <c r="D2027" s="2">
        <f t="shared" si="188"/>
        <v>3.0260341903241392</v>
      </c>
      <c r="E2027" s="2">
        <f t="shared" si="187"/>
        <v>2.9930335464158464E-2</v>
      </c>
      <c r="F2027" s="2">
        <f t="shared" si="191"/>
        <v>2.6675726882561729E-2</v>
      </c>
      <c r="G2027" s="2">
        <f t="shared" si="189"/>
        <v>3.2546085815967352E-3</v>
      </c>
      <c r="H2027" s="2" t="str">
        <f t="shared" si="190"/>
        <v>Sell</v>
      </c>
    </row>
    <row r="2028" spans="1:8" ht="13.5" x14ac:dyDescent="0.25">
      <c r="A2028" s="3">
        <f>TITRES_STAT!B2031</f>
        <v>45257</v>
      </c>
      <c r="B2028" s="5">
        <f>TITRES_STAT!D2031</f>
        <v>2.91</v>
      </c>
      <c r="C2028" s="2">
        <f t="shared" si="186"/>
        <v>3.076585367974713</v>
      </c>
      <c r="D2028" s="2">
        <f t="shared" si="188"/>
        <v>3.0174390651149436</v>
      </c>
      <c r="E2028" s="2">
        <f t="shared" si="187"/>
        <v>5.9146302859769406E-2</v>
      </c>
      <c r="F2028" s="2">
        <f t="shared" si="191"/>
        <v>3.3169842078003262E-2</v>
      </c>
      <c r="G2028" s="2">
        <f t="shared" si="189"/>
        <v>2.5976460781766145E-2</v>
      </c>
      <c r="H2028" s="2" t="str">
        <f t="shared" si="190"/>
        <v>Sell</v>
      </c>
    </row>
    <row r="2029" spans="1:8" ht="13.5" x14ac:dyDescent="0.25">
      <c r="A2029" s="3">
        <f>TITRES_STAT!B2032</f>
        <v>45258</v>
      </c>
      <c r="B2029" s="5">
        <f>TITRES_STAT!D2032</f>
        <v>2.91</v>
      </c>
      <c r="C2029" s="2">
        <f t="shared" si="186"/>
        <v>3.09403377290168</v>
      </c>
      <c r="D2029" s="2">
        <f t="shared" si="188"/>
        <v>3.0094806158471701</v>
      </c>
      <c r="E2029" s="2">
        <f t="shared" si="187"/>
        <v>8.4553157054509942E-2</v>
      </c>
      <c r="F2029" s="2">
        <f t="shared" si="191"/>
        <v>4.3446505073304595E-2</v>
      </c>
      <c r="G2029" s="2">
        <f t="shared" si="189"/>
        <v>4.1106651981205347E-2</v>
      </c>
      <c r="H2029" s="2" t="str">
        <f t="shared" si="190"/>
        <v>Sell</v>
      </c>
    </row>
    <row r="2030" spans="1:8" ht="13.5" x14ac:dyDescent="0.25">
      <c r="A2030" s="3">
        <f>TITRES_STAT!B2033</f>
        <v>45259</v>
      </c>
      <c r="B2030" s="5">
        <f>TITRES_STAT!D2033</f>
        <v>2.91</v>
      </c>
      <c r="C2030" s="2">
        <f t="shared" si="186"/>
        <v>3.0872593463014217</v>
      </c>
      <c r="D2030" s="2">
        <f t="shared" si="188"/>
        <v>3.0021116813399722</v>
      </c>
      <c r="E2030" s="2">
        <f t="shared" si="187"/>
        <v>8.5147664961449543E-2</v>
      </c>
      <c r="F2030" s="2">
        <f t="shared" si="191"/>
        <v>5.178673705093359E-2</v>
      </c>
      <c r="G2030" s="2">
        <f t="shared" si="189"/>
        <v>3.3360927910515953E-2</v>
      </c>
      <c r="H2030" s="2" t="str">
        <f t="shared" si="190"/>
        <v>Sell</v>
      </c>
    </row>
    <row r="2031" spans="1:8" ht="13.5" x14ac:dyDescent="0.25">
      <c r="A2031" s="3">
        <f>TITRES_STAT!B2034</f>
        <v>45260</v>
      </c>
      <c r="B2031" s="5">
        <f>TITRES_STAT!D2034</f>
        <v>2.78</v>
      </c>
      <c r="C2031" s="2">
        <f t="shared" si="186"/>
        <v>3.0815271391781263</v>
      </c>
      <c r="D2031" s="2">
        <f t="shared" si="188"/>
        <v>2.9856589642036777</v>
      </c>
      <c r="E2031" s="2">
        <f t="shared" si="187"/>
        <v>9.586817497444855E-2</v>
      </c>
      <c r="F2031" s="2">
        <f t="shared" si="191"/>
        <v>6.060302463563659E-2</v>
      </c>
      <c r="G2031" s="2">
        <f t="shared" si="189"/>
        <v>3.526515033881196E-2</v>
      </c>
      <c r="H2031" s="2" t="str">
        <f t="shared" si="190"/>
        <v>Sell</v>
      </c>
    </row>
    <row r="2032" spans="1:8" ht="13.5" x14ac:dyDescent="0.25">
      <c r="A2032" s="3">
        <f>TITRES_STAT!B2035</f>
        <v>45261</v>
      </c>
      <c r="B2032" s="5">
        <f>TITRES_STAT!D2035</f>
        <v>2.9</v>
      </c>
      <c r="C2032" s="2">
        <f t="shared" si="186"/>
        <v>3.0766768100737991</v>
      </c>
      <c r="D2032" s="2">
        <f t="shared" si="188"/>
        <v>2.9793138557441461</v>
      </c>
      <c r="E2032" s="2">
        <f t="shared" si="187"/>
        <v>9.7362954329653029E-2</v>
      </c>
      <c r="F2032" s="2">
        <f t="shared" si="191"/>
        <v>6.7955010574439881E-2</v>
      </c>
      <c r="G2032" s="2">
        <f t="shared" si="189"/>
        <v>2.9407943755213148E-2</v>
      </c>
      <c r="H2032" s="2" t="str">
        <f t="shared" si="190"/>
        <v>Sell</v>
      </c>
    </row>
    <row r="2033" spans="1:8" ht="13.5" x14ac:dyDescent="0.25">
      <c r="A2033" s="3">
        <f>TITRES_STAT!B2036</f>
        <v>45264</v>
      </c>
      <c r="B2033" s="5">
        <f>TITRES_STAT!D2036</f>
        <v>3.03</v>
      </c>
      <c r="C2033" s="2">
        <f t="shared" si="186"/>
        <v>3.072572685447061</v>
      </c>
      <c r="D2033" s="2">
        <f t="shared" si="188"/>
        <v>2.9830683849482833</v>
      </c>
      <c r="E2033" s="2">
        <f t="shared" si="187"/>
        <v>8.9504300498777667E-2</v>
      </c>
      <c r="F2033" s="2">
        <f t="shared" si="191"/>
        <v>7.2264868559307444E-2</v>
      </c>
      <c r="G2033" s="2">
        <f t="shared" si="189"/>
        <v>1.7239431939470223E-2</v>
      </c>
      <c r="H2033" s="2" t="str">
        <f t="shared" si="190"/>
        <v>Sell</v>
      </c>
    </row>
    <row r="2034" spans="1:8" ht="13.5" x14ac:dyDescent="0.25">
      <c r="A2034" s="3">
        <f>TITRES_STAT!B2037</f>
        <v>45265</v>
      </c>
      <c r="B2034" s="5">
        <f>TITRES_STAT!D2037</f>
        <v>3.03</v>
      </c>
      <c r="C2034" s="2">
        <f t="shared" si="186"/>
        <v>3.0690999646090518</v>
      </c>
      <c r="D2034" s="2">
        <f t="shared" si="188"/>
        <v>2.9865448008780402</v>
      </c>
      <c r="E2034" s="2">
        <f t="shared" si="187"/>
        <v>8.2555163731011572E-2</v>
      </c>
      <c r="F2034" s="2">
        <f t="shared" si="191"/>
        <v>7.4322927593648266E-2</v>
      </c>
      <c r="G2034" s="2">
        <f t="shared" si="189"/>
        <v>8.2322361373633052E-3</v>
      </c>
      <c r="H2034" s="2" t="str">
        <f t="shared" si="190"/>
        <v>Sell</v>
      </c>
    </row>
    <row r="2035" spans="1:8" ht="13.5" x14ac:dyDescent="0.25">
      <c r="A2035" s="3">
        <f>TITRES_STAT!B2038</f>
        <v>45266</v>
      </c>
      <c r="B2035" s="5">
        <f>TITRES_STAT!D2038</f>
        <v>3.16</v>
      </c>
      <c r="C2035" s="2">
        <f t="shared" si="186"/>
        <v>3.0461615085153517</v>
      </c>
      <c r="D2035" s="2">
        <f t="shared" si="188"/>
        <v>2.9993933341463337</v>
      </c>
      <c r="E2035" s="2">
        <f t="shared" si="187"/>
        <v>4.6768174369018034E-2</v>
      </c>
      <c r="F2035" s="2">
        <f t="shared" si="191"/>
        <v>6.8811976948722223E-2</v>
      </c>
      <c r="G2035" s="2">
        <f t="shared" si="189"/>
        <v>-2.2043802579704189E-2</v>
      </c>
      <c r="H2035" s="2" t="str">
        <f t="shared" si="190"/>
        <v>Hold</v>
      </c>
    </row>
    <row r="2036" spans="1:8" ht="13.5" x14ac:dyDescent="0.25">
      <c r="A2036" s="3">
        <f>TITRES_STAT!B2039</f>
        <v>45267</v>
      </c>
      <c r="B2036" s="5">
        <f>TITRES_STAT!D2039</f>
        <v>3.16</v>
      </c>
      <c r="C2036" s="2">
        <f t="shared" si="186"/>
        <v>3.0067520456668362</v>
      </c>
      <c r="D2036" s="2">
        <f t="shared" si="188"/>
        <v>3.0112901242095682</v>
      </c>
      <c r="E2036" s="2">
        <f t="shared" si="187"/>
        <v>-4.5380785427320269E-3</v>
      </c>
      <c r="F2036" s="2">
        <f t="shared" si="191"/>
        <v>5.4141965850431378E-2</v>
      </c>
      <c r="G2036" s="2">
        <f t="shared" si="189"/>
        <v>-5.8680044393163405E-2</v>
      </c>
      <c r="H2036" s="2" t="str">
        <f t="shared" si="190"/>
        <v>Hold</v>
      </c>
    </row>
    <row r="2037" spans="1:8" ht="13.5" x14ac:dyDescent="0.25">
      <c r="A2037" s="3">
        <f>TITRES_STAT!B2040</f>
        <v>45268</v>
      </c>
      <c r="B2037" s="5">
        <f>TITRES_STAT!D2040</f>
        <v>3.14</v>
      </c>
      <c r="C2037" s="2">
        <f t="shared" si="186"/>
        <v>2.9918671155642458</v>
      </c>
      <c r="D2037" s="2">
        <f t="shared" si="188"/>
        <v>3.0208241890829335</v>
      </c>
      <c r="E2037" s="2">
        <f t="shared" si="187"/>
        <v>-2.8957073518687704E-2</v>
      </c>
      <c r="F2037" s="2">
        <f t="shared" si="191"/>
        <v>3.7522157976607566E-2</v>
      </c>
      <c r="G2037" s="2">
        <f t="shared" si="189"/>
        <v>-6.6479231495295277E-2</v>
      </c>
      <c r="H2037" s="2" t="str">
        <f t="shared" si="190"/>
        <v>Hold</v>
      </c>
    </row>
    <row r="2038" spans="1:8" ht="13.5" x14ac:dyDescent="0.25">
      <c r="A2038" s="3">
        <f>TITRES_STAT!B2041</f>
        <v>45271</v>
      </c>
      <c r="B2038" s="5">
        <f>TITRES_STAT!D2041</f>
        <v>3.14</v>
      </c>
      <c r="C2038" s="2">
        <f t="shared" si="186"/>
        <v>2.9792721747082078</v>
      </c>
      <c r="D2038" s="2">
        <f t="shared" si="188"/>
        <v>3.0296520269286424</v>
      </c>
      <c r="E2038" s="2">
        <f t="shared" si="187"/>
        <v>-5.0379852220434618E-2</v>
      </c>
      <c r="F2038" s="2">
        <f t="shared" si="191"/>
        <v>1.9941755937199129E-2</v>
      </c>
      <c r="G2038" s="2">
        <f t="shared" si="189"/>
        <v>-7.0321608157633747E-2</v>
      </c>
      <c r="H2038" s="2" t="str">
        <f t="shared" si="190"/>
        <v>Hold</v>
      </c>
    </row>
    <row r="2039" spans="1:8" ht="13.5" x14ac:dyDescent="0.25">
      <c r="A2039" s="3">
        <f>TITRES_STAT!B2042</f>
        <v>45272</v>
      </c>
      <c r="B2039" s="5">
        <f>TITRES_STAT!D2042</f>
        <v>3</v>
      </c>
      <c r="C2039" s="2">
        <f t="shared" si="186"/>
        <v>2.9686149170607909</v>
      </c>
      <c r="D2039" s="2">
        <f t="shared" si="188"/>
        <v>3.0274555804894838</v>
      </c>
      <c r="E2039" s="2">
        <f t="shared" si="187"/>
        <v>-5.8840663428692874E-2</v>
      </c>
      <c r="F2039" s="2">
        <f t="shared" si="191"/>
        <v>4.1852720640207283E-3</v>
      </c>
      <c r="G2039" s="2">
        <f t="shared" si="189"/>
        <v>-6.3025935492713597E-2</v>
      </c>
      <c r="H2039" s="2" t="str">
        <f t="shared" si="190"/>
        <v>Hold</v>
      </c>
    </row>
    <row r="2040" spans="1:8" ht="13.5" x14ac:dyDescent="0.25">
      <c r="A2040" s="3">
        <f>TITRES_STAT!B2043</f>
        <v>45273</v>
      </c>
      <c r="B2040" s="5">
        <f>TITRES_STAT!D2043</f>
        <v>3</v>
      </c>
      <c r="C2040" s="2">
        <f t="shared" si="186"/>
        <v>2.9595972375129769</v>
      </c>
      <c r="D2040" s="2">
        <f t="shared" si="188"/>
        <v>3.025421833786559</v>
      </c>
      <c r="E2040" s="2">
        <f t="shared" si="187"/>
        <v>-6.582459627358217E-2</v>
      </c>
      <c r="F2040" s="2">
        <f t="shared" si="191"/>
        <v>-9.8167016034998514E-3</v>
      </c>
      <c r="G2040" s="2">
        <f t="shared" si="189"/>
        <v>-5.6007894670082319E-2</v>
      </c>
      <c r="H2040" s="2" t="str">
        <f t="shared" si="190"/>
        <v>Hold</v>
      </c>
    </row>
    <row r="2041" spans="1:8" ht="13.5" x14ac:dyDescent="0.25">
      <c r="A2041" s="3">
        <f>TITRES_STAT!B2044</f>
        <v>45274</v>
      </c>
      <c r="B2041" s="5">
        <f>TITRES_STAT!D2044</f>
        <v>3.13</v>
      </c>
      <c r="C2041" s="2">
        <f t="shared" si="186"/>
        <v>2.9319668932802112</v>
      </c>
      <c r="D2041" s="2">
        <f t="shared" si="188"/>
        <v>3.0331683646171843</v>
      </c>
      <c r="E2041" s="2">
        <f t="shared" si="187"/>
        <v>-0.1012014713369731</v>
      </c>
      <c r="F2041" s="2">
        <f t="shared" si="191"/>
        <v>-2.8093655550194503E-2</v>
      </c>
      <c r="G2041" s="2">
        <f t="shared" si="189"/>
        <v>-7.3107815786778607E-2</v>
      </c>
      <c r="H2041" s="2" t="str">
        <f t="shared" si="190"/>
        <v>Hold</v>
      </c>
    </row>
    <row r="2042" spans="1:8" ht="13.5" x14ac:dyDescent="0.25">
      <c r="A2042" s="3">
        <f>TITRES_STAT!B2045</f>
        <v>45275</v>
      </c>
      <c r="B2042" s="5">
        <f>TITRES_STAT!D2045</f>
        <v>3.13</v>
      </c>
      <c r="C2042" s="2">
        <f t="shared" si="186"/>
        <v>2.9270489096986405</v>
      </c>
      <c r="D2042" s="2">
        <f t="shared" si="188"/>
        <v>3.0403410783492451</v>
      </c>
      <c r="E2042" s="2">
        <f t="shared" si="187"/>
        <v>-0.11329216865060454</v>
      </c>
      <c r="F2042" s="2">
        <f t="shared" si="191"/>
        <v>-4.5133358170276514E-2</v>
      </c>
      <c r="G2042" s="2">
        <f t="shared" si="189"/>
        <v>-6.8158810480328028E-2</v>
      </c>
      <c r="H2042" s="2" t="str">
        <f t="shared" si="190"/>
        <v>Hold</v>
      </c>
    </row>
    <row r="2043" spans="1:8" ht="13.5" x14ac:dyDescent="0.25">
      <c r="A2043" s="3">
        <f>TITRES_STAT!B2046</f>
        <v>45278</v>
      </c>
      <c r="B2043" s="5">
        <f>TITRES_STAT!D2046</f>
        <v>3.13</v>
      </c>
      <c r="C2043" s="2">
        <f t="shared" si="186"/>
        <v>2.9428875389757723</v>
      </c>
      <c r="D2043" s="2">
        <f t="shared" si="188"/>
        <v>3.0469824799530048</v>
      </c>
      <c r="E2043" s="2">
        <f t="shared" si="187"/>
        <v>-0.10409494097723249</v>
      </c>
      <c r="F2043" s="2">
        <f t="shared" si="191"/>
        <v>-5.6925674731667708E-2</v>
      </c>
      <c r="G2043" s="2">
        <f t="shared" si="189"/>
        <v>-4.7169266245564778E-2</v>
      </c>
      <c r="H2043" s="2" t="str">
        <f t="shared" si="190"/>
        <v>Hold</v>
      </c>
    </row>
    <row r="2044" spans="1:8" ht="13.5" x14ac:dyDescent="0.25">
      <c r="A2044" s="3">
        <f>TITRES_STAT!B2047</f>
        <v>45279</v>
      </c>
      <c r="B2044" s="5">
        <f>TITRES_STAT!D2047</f>
        <v>3.13</v>
      </c>
      <c r="C2044" s="2">
        <f t="shared" si="186"/>
        <v>2.9562894560564228</v>
      </c>
      <c r="D2044" s="2">
        <f t="shared" si="188"/>
        <v>3.0531319258824121</v>
      </c>
      <c r="E2044" s="2">
        <f t="shared" si="187"/>
        <v>-9.6842469825989319E-2</v>
      </c>
      <c r="F2044" s="2">
        <f t="shared" si="191"/>
        <v>-6.490903375053203E-2</v>
      </c>
      <c r="G2044" s="2">
        <f t="shared" si="189"/>
        <v>-3.1933436075457289E-2</v>
      </c>
      <c r="H2044" s="2" t="str">
        <f t="shared" si="190"/>
        <v>Hold</v>
      </c>
    </row>
    <row r="2045" spans="1:8" ht="13.5" x14ac:dyDescent="0.25">
      <c r="A2045" s="3">
        <f>TITRES_STAT!B2048</f>
        <v>45280</v>
      </c>
      <c r="B2045" s="5">
        <f>TITRES_STAT!D2048</f>
        <v>3.13</v>
      </c>
      <c r="C2045" s="2">
        <f t="shared" si="186"/>
        <v>2.9876295397400501</v>
      </c>
      <c r="D2045" s="2">
        <f t="shared" si="188"/>
        <v>3.0588258572985301</v>
      </c>
      <c r="E2045" s="2">
        <f t="shared" si="187"/>
        <v>-7.1196317558479993E-2</v>
      </c>
      <c r="F2045" s="2">
        <f t="shared" si="191"/>
        <v>-6.6166490512121617E-2</v>
      </c>
      <c r="G2045" s="2">
        <f t="shared" si="189"/>
        <v>-5.0298270463583761E-3</v>
      </c>
      <c r="H2045" s="2" t="str">
        <f t="shared" si="190"/>
        <v>Hold</v>
      </c>
    </row>
    <row r="2046" spans="1:8" ht="13.5" x14ac:dyDescent="0.25">
      <c r="A2046" s="3">
        <f>TITRES_STAT!B2049</f>
        <v>45281</v>
      </c>
      <c r="B2046" s="5">
        <f>TITRES_STAT!D2049</f>
        <v>3.13</v>
      </c>
      <c r="C2046" s="2">
        <f t="shared" si="186"/>
        <v>3.0141480720877349</v>
      </c>
      <c r="D2046" s="2">
        <f t="shared" si="188"/>
        <v>3.0640980160171578</v>
      </c>
      <c r="E2046" s="2">
        <f t="shared" si="187"/>
        <v>-4.9949943929422869E-2</v>
      </c>
      <c r="F2046" s="2">
        <f t="shared" si="191"/>
        <v>-6.2923181195581865E-2</v>
      </c>
      <c r="G2046" s="2">
        <f t="shared" si="189"/>
        <v>1.2973237266158996E-2</v>
      </c>
      <c r="H2046" s="2" t="str">
        <f t="shared" si="190"/>
        <v>Sell</v>
      </c>
    </row>
    <row r="2047" spans="1:8" ht="13.5" x14ac:dyDescent="0.25">
      <c r="A2047" s="3">
        <f>TITRES_STAT!B2050</f>
        <v>45282</v>
      </c>
      <c r="B2047" s="5">
        <f>TITRES_STAT!D2050</f>
        <v>2.99</v>
      </c>
      <c r="C2047" s="2">
        <f t="shared" si="186"/>
        <v>3.03350990715116</v>
      </c>
      <c r="D2047" s="2">
        <f t="shared" si="188"/>
        <v>3.0586092740899611</v>
      </c>
      <c r="E2047" s="2">
        <f t="shared" si="187"/>
        <v>-2.5099366938801104E-2</v>
      </c>
      <c r="F2047" s="2">
        <f t="shared" si="191"/>
        <v>-5.5358418344225717E-2</v>
      </c>
      <c r="G2047" s="2">
        <f t="shared" si="189"/>
        <v>3.0259051405424613E-2</v>
      </c>
      <c r="H2047" s="2" t="str">
        <f t="shared" si="190"/>
        <v>Sell</v>
      </c>
    </row>
    <row r="2048" spans="1:8" ht="13.5" x14ac:dyDescent="0.25">
      <c r="A2048" s="3">
        <f>TITRES_STAT!B2051</f>
        <v>45285</v>
      </c>
      <c r="B2048" s="5">
        <f>TITRES_STAT!D2051</f>
        <v>3.12</v>
      </c>
      <c r="C2048" s="2">
        <f t="shared" si="186"/>
        <v>3.0498929983586738</v>
      </c>
      <c r="D2048" s="2">
        <f t="shared" si="188"/>
        <v>3.0631567352684828</v>
      </c>
      <c r="E2048" s="2">
        <f t="shared" si="187"/>
        <v>-1.3263736909808976E-2</v>
      </c>
      <c r="F2048" s="2">
        <f t="shared" si="191"/>
        <v>-4.6939482057342372E-2</v>
      </c>
      <c r="G2048" s="2">
        <f t="shared" si="189"/>
        <v>3.3675745147533395E-2</v>
      </c>
      <c r="H2048" s="2" t="str">
        <f t="shared" si="190"/>
        <v>Sell</v>
      </c>
    </row>
    <row r="2049" spans="1:8" ht="13.5" x14ac:dyDescent="0.25">
      <c r="A2049" s="3">
        <f>TITRES_STAT!B2052</f>
        <v>45286</v>
      </c>
      <c r="B2049" s="5">
        <f>TITRES_STAT!D2052</f>
        <v>2.98</v>
      </c>
      <c r="C2049" s="2">
        <f t="shared" si="186"/>
        <v>3.0422171524573396</v>
      </c>
      <c r="D2049" s="2">
        <f t="shared" si="188"/>
        <v>3.056996977100447</v>
      </c>
      <c r="E2049" s="2">
        <f t="shared" si="187"/>
        <v>-1.4779824643107453E-2</v>
      </c>
      <c r="F2049" s="2">
        <f t="shared" si="191"/>
        <v>-4.0507550574495392E-2</v>
      </c>
      <c r="G2049" s="2">
        <f t="shared" si="189"/>
        <v>2.5727725931387939E-2</v>
      </c>
      <c r="H2049" s="2" t="str">
        <f t="shared" si="190"/>
        <v>Sell</v>
      </c>
    </row>
    <row r="2050" spans="1:8" ht="13.5" x14ac:dyDescent="0.25">
      <c r="A2050" s="3">
        <f>TITRES_STAT!B2053</f>
        <v>45287</v>
      </c>
      <c r="B2050" s="5">
        <f>TITRES_STAT!D2053</f>
        <v>3.11</v>
      </c>
      <c r="C2050" s="2">
        <f t="shared" si="186"/>
        <v>3.0357222059254414</v>
      </c>
      <c r="D2050" s="2">
        <f t="shared" si="188"/>
        <v>3.060923126944858</v>
      </c>
      <c r="E2050" s="2">
        <f t="shared" si="187"/>
        <v>-2.5200921019416622E-2</v>
      </c>
      <c r="F2050" s="2">
        <f t="shared" si="191"/>
        <v>-3.7446224663479639E-2</v>
      </c>
      <c r="G2050" s="2">
        <f t="shared" si="189"/>
        <v>1.2245303644063017E-2</v>
      </c>
      <c r="H2050" s="2" t="str">
        <f t="shared" si="190"/>
        <v>Sell</v>
      </c>
    </row>
    <row r="2051" spans="1:8" ht="13.5" x14ac:dyDescent="0.25">
      <c r="A2051" s="3">
        <f>TITRES_STAT!B2054</f>
        <v>45288</v>
      </c>
      <c r="B2051" s="5">
        <f>TITRES_STAT!D2054</f>
        <v>3.11</v>
      </c>
      <c r="C2051" s="2">
        <f t="shared" si="186"/>
        <v>3.050226481936912</v>
      </c>
      <c r="D2051" s="2">
        <f t="shared" si="188"/>
        <v>3.0645584508748689</v>
      </c>
      <c r="E2051" s="2">
        <f t="shared" si="187"/>
        <v>-1.4331968937956852E-2</v>
      </c>
      <c r="F2051" s="2">
        <f t="shared" si="191"/>
        <v>-3.2823373518375082E-2</v>
      </c>
      <c r="G2051" s="2">
        <f t="shared" si="189"/>
        <v>1.849140458041823E-2</v>
      </c>
      <c r="H2051" s="2" t="str">
        <f t="shared" si="190"/>
        <v>Sell</v>
      </c>
    </row>
    <row r="2052" spans="1:8" ht="13.5" x14ac:dyDescent="0.25">
      <c r="A2052" s="3">
        <f>TITRES_STAT!B2055</f>
        <v>45289</v>
      </c>
      <c r="B2052" s="5">
        <f>TITRES_STAT!D2055</f>
        <v>3.14</v>
      </c>
      <c r="C2052" s="2">
        <f t="shared" si="186"/>
        <v>3.0624993308696951</v>
      </c>
      <c r="D2052" s="2">
        <f t="shared" si="188"/>
        <v>3.0701467137730267</v>
      </c>
      <c r="E2052" s="2">
        <f t="shared" si="187"/>
        <v>-7.6473829033316676E-3</v>
      </c>
      <c r="F2052" s="2">
        <f t="shared" si="191"/>
        <v>-2.7788175395366401E-2</v>
      </c>
      <c r="G2052" s="2">
        <f t="shared" si="189"/>
        <v>2.0140792492034734E-2</v>
      </c>
      <c r="H2052" s="2" t="str">
        <f t="shared" si="190"/>
        <v>Sell</v>
      </c>
    </row>
    <row r="2053" spans="1:8" ht="13.5" x14ac:dyDescent="0.25">
      <c r="A2053" s="3">
        <f>TITRES_STAT!B2056</f>
        <v>45293</v>
      </c>
      <c r="B2053" s="5">
        <f>TITRES_STAT!D2056</f>
        <v>3.14</v>
      </c>
      <c r="C2053" s="2">
        <f t="shared" si="186"/>
        <v>3.0728840491974343</v>
      </c>
      <c r="D2053" s="2">
        <f t="shared" si="188"/>
        <v>3.0753210312713213</v>
      </c>
      <c r="E2053" s="2">
        <f t="shared" si="187"/>
        <v>-2.4369820738869841E-3</v>
      </c>
      <c r="F2053" s="2">
        <f t="shared" si="191"/>
        <v>-2.2717936731070521E-2</v>
      </c>
      <c r="G2053" s="2">
        <f t="shared" si="189"/>
        <v>2.0280954657183537E-2</v>
      </c>
      <c r="H2053" s="2" t="str">
        <f t="shared" si="190"/>
        <v>Sell</v>
      </c>
    </row>
    <row r="2054" spans="1:8" ht="13.5" x14ac:dyDescent="0.25">
      <c r="A2054" s="3">
        <f>TITRES_STAT!B2057</f>
        <v>45294</v>
      </c>
      <c r="B2054" s="5">
        <f>TITRES_STAT!D2057</f>
        <v>3.14</v>
      </c>
      <c r="C2054" s="2">
        <f t="shared" si="186"/>
        <v>3.0816711185516752</v>
      </c>
      <c r="D2054" s="2">
        <f t="shared" si="188"/>
        <v>3.0801120659919641</v>
      </c>
      <c r="E2054" s="2">
        <f t="shared" si="187"/>
        <v>1.559052559711116E-3</v>
      </c>
      <c r="F2054" s="2">
        <f t="shared" si="191"/>
        <v>-1.7862538872914193E-2</v>
      </c>
      <c r="G2054" s="2">
        <f t="shared" si="189"/>
        <v>1.9421591432625309E-2</v>
      </c>
      <c r="H2054" s="2" t="str">
        <f t="shared" si="190"/>
        <v>Sell</v>
      </c>
    </row>
    <row r="2055" spans="1:8" ht="13.5" x14ac:dyDescent="0.25">
      <c r="A2055" s="3">
        <f>TITRES_STAT!B2058</f>
        <v>45295</v>
      </c>
      <c r="B2055" s="5">
        <f>TITRES_STAT!D2058</f>
        <v>3.14</v>
      </c>
      <c r="C2055" s="2">
        <f t="shared" si="186"/>
        <v>3.0891063310821867</v>
      </c>
      <c r="D2055" s="2">
        <f t="shared" si="188"/>
        <v>3.0845482092518188</v>
      </c>
      <c r="E2055" s="2">
        <f t="shared" si="187"/>
        <v>4.5581218303678561E-3</v>
      </c>
      <c r="F2055" s="2">
        <f t="shared" si="191"/>
        <v>-1.3378406732257785E-2</v>
      </c>
      <c r="G2055" s="2">
        <f t="shared" si="189"/>
        <v>1.7936528562625641E-2</v>
      </c>
      <c r="H2055" s="2" t="str">
        <f t="shared" si="190"/>
        <v>Sell</v>
      </c>
    </row>
    <row r="2056" spans="1:8" ht="13.5" x14ac:dyDescent="0.25">
      <c r="A2056" s="3">
        <f>TITRES_STAT!B2059</f>
        <v>45296</v>
      </c>
      <c r="B2056" s="5">
        <f>TITRES_STAT!D2059</f>
        <v>3</v>
      </c>
      <c r="C2056" s="2">
        <f t="shared" si="186"/>
        <v>3.0953976647618502</v>
      </c>
      <c r="D2056" s="2">
        <f t="shared" si="188"/>
        <v>3.0782853789368696</v>
      </c>
      <c r="E2056" s="2">
        <f t="shared" si="187"/>
        <v>1.7112285824980589E-2</v>
      </c>
      <c r="F2056" s="2">
        <f t="shared" si="191"/>
        <v>-7.280268220810111E-3</v>
      </c>
      <c r="G2056" s="2">
        <f t="shared" si="189"/>
        <v>2.4392554045790701E-2</v>
      </c>
      <c r="H2056" s="2" t="str">
        <f t="shared" si="190"/>
        <v>Sell</v>
      </c>
    </row>
    <row r="2057" spans="1:8" ht="13.5" x14ac:dyDescent="0.25">
      <c r="A2057" s="3">
        <f>TITRES_STAT!B2060</f>
        <v>45299</v>
      </c>
      <c r="B2057" s="5">
        <f>TITRES_STAT!D2060</f>
        <v>3</v>
      </c>
      <c r="C2057" s="2">
        <f t="shared" si="186"/>
        <v>3.0791826394138733</v>
      </c>
      <c r="D2057" s="2">
        <f t="shared" si="188"/>
        <v>3.072486461978583</v>
      </c>
      <c r="E2057" s="2">
        <f t="shared" si="187"/>
        <v>6.6961774352902736E-3</v>
      </c>
      <c r="F2057" s="2">
        <f t="shared" si="191"/>
        <v>-4.4849790895900342E-3</v>
      </c>
      <c r="G2057" s="2">
        <f t="shared" si="189"/>
        <v>1.1181156524880307E-2</v>
      </c>
      <c r="H2057" s="2" t="str">
        <f t="shared" si="190"/>
        <v>Sell</v>
      </c>
    </row>
    <row r="2058" spans="1:8" ht="13.5" x14ac:dyDescent="0.25">
      <c r="A2058" s="3">
        <f>TITRES_STAT!B2061</f>
        <v>45300</v>
      </c>
      <c r="B2058" s="5">
        <f>TITRES_STAT!D2061</f>
        <v>3</v>
      </c>
      <c r="C2058" s="2">
        <f t="shared" si="186"/>
        <v>3.0854622333502002</v>
      </c>
      <c r="D2058" s="2">
        <f t="shared" si="188"/>
        <v>3.067117094424614</v>
      </c>
      <c r="E2058" s="2">
        <f t="shared" si="187"/>
        <v>1.8345138925586202E-2</v>
      </c>
      <c r="F2058" s="2">
        <f t="shared" si="191"/>
        <v>8.104451344521273E-5</v>
      </c>
      <c r="G2058" s="2">
        <f t="shared" si="189"/>
        <v>1.826409441214099E-2</v>
      </c>
      <c r="H2058" s="2" t="str">
        <f t="shared" si="190"/>
        <v>Sell</v>
      </c>
    </row>
    <row r="2059" spans="1:8" ht="13.5" x14ac:dyDescent="0.25">
      <c r="A2059" s="3">
        <f>TITRES_STAT!B2062</f>
        <v>45301</v>
      </c>
      <c r="B2059" s="5">
        <f>TITRES_STAT!D2062</f>
        <v>2.87</v>
      </c>
      <c r="C2059" s="2">
        <f t="shared" si="186"/>
        <v>3.0692372743732461</v>
      </c>
      <c r="D2059" s="2">
        <f t="shared" si="188"/>
        <v>3.052515828170939</v>
      </c>
      <c r="E2059" s="2">
        <f t="shared" si="187"/>
        <v>1.6721446202307089E-2</v>
      </c>
      <c r="F2059" s="2">
        <f t="shared" si="191"/>
        <v>3.4091248512175881E-3</v>
      </c>
      <c r="G2059" s="2">
        <f t="shared" si="189"/>
        <v>1.33123213510895E-2</v>
      </c>
      <c r="H2059" s="2" t="str">
        <f t="shared" si="190"/>
        <v>Sell</v>
      </c>
    </row>
    <row r="2060" spans="1:8" ht="13.5" x14ac:dyDescent="0.25">
      <c r="A2060" s="3">
        <f>TITRES_STAT!B2063</f>
        <v>45302</v>
      </c>
      <c r="B2060" s="5">
        <f>TITRES_STAT!D2063</f>
        <v>2.87</v>
      </c>
      <c r="C2060" s="2">
        <f t="shared" si="186"/>
        <v>3.0755084629312082</v>
      </c>
      <c r="D2060" s="2">
        <f t="shared" si="188"/>
        <v>3.0389961371953138</v>
      </c>
      <c r="E2060" s="2">
        <f t="shared" si="187"/>
        <v>3.6512325735894358E-2</v>
      </c>
      <c r="F2060" s="2">
        <f t="shared" si="191"/>
        <v>1.0029765028152941E-2</v>
      </c>
      <c r="G2060" s="2">
        <f t="shared" si="189"/>
        <v>2.6482560707741416E-2</v>
      </c>
      <c r="H2060" s="2" t="str">
        <f t="shared" si="190"/>
        <v>Sell</v>
      </c>
    </row>
    <row r="2061" spans="1:8" ht="13.5" x14ac:dyDescent="0.25">
      <c r="A2061" s="3">
        <f>TITRES_STAT!B2064</f>
        <v>45303</v>
      </c>
      <c r="B2061" s="5">
        <f>TITRES_STAT!D2064</f>
        <v>2.75</v>
      </c>
      <c r="C2061" s="2">
        <f t="shared" si="186"/>
        <v>3.0808148532494837</v>
      </c>
      <c r="D2061" s="2">
        <f t="shared" si="188"/>
        <v>3.0175890159215868</v>
      </c>
      <c r="E2061" s="2">
        <f t="shared" si="187"/>
        <v>6.3225837327896883E-2</v>
      </c>
      <c r="F2061" s="2">
        <f t="shared" si="191"/>
        <v>2.066897948810173E-2</v>
      </c>
      <c r="G2061" s="2">
        <f t="shared" si="189"/>
        <v>4.2556857839795154E-2</v>
      </c>
      <c r="H2061" s="2" t="str">
        <f t="shared" si="190"/>
        <v>Sell</v>
      </c>
    </row>
    <row r="2062" spans="1:8" ht="13.5" x14ac:dyDescent="0.25">
      <c r="A2062" s="3">
        <f>TITRES_STAT!B2065</f>
        <v>45306</v>
      </c>
      <c r="B2062" s="5">
        <f>TITRES_STAT!D2065</f>
        <v>2.75</v>
      </c>
      <c r="C2062" s="2">
        <f t="shared" si="186"/>
        <v>3.0899202604418705</v>
      </c>
      <c r="D2062" s="2">
        <f t="shared" si="188"/>
        <v>2.9977676073348025</v>
      </c>
      <c r="E2062" s="2">
        <f t="shared" si="187"/>
        <v>9.2152653107067994E-2</v>
      </c>
      <c r="F2062" s="2">
        <f t="shared" si="191"/>
        <v>3.4965714211894983E-2</v>
      </c>
      <c r="G2062" s="2">
        <f t="shared" si="189"/>
        <v>5.7186938895173012E-2</v>
      </c>
      <c r="H2062" s="2" t="str">
        <f t="shared" si="190"/>
        <v>Sell</v>
      </c>
    </row>
    <row r="2063" spans="1:8" ht="13.5" x14ac:dyDescent="0.25">
      <c r="A2063" s="3">
        <f>TITRES_STAT!B2066</f>
        <v>45307</v>
      </c>
      <c r="B2063" s="5">
        <f>TITRES_STAT!D2066</f>
        <v>2.63</v>
      </c>
      <c r="C2063" s="2">
        <f t="shared" ref="C2063:C2126" si="192">$C$4*B2053+C2062*(1-$C$4)</f>
        <v>3.0976248357585057</v>
      </c>
      <c r="D2063" s="2">
        <f t="shared" si="188"/>
        <v>2.9705255623470395</v>
      </c>
      <c r="E2063" s="2">
        <f t="shared" si="187"/>
        <v>0.12709927341146621</v>
      </c>
      <c r="F2063" s="2">
        <f t="shared" si="191"/>
        <v>5.339242605180923E-2</v>
      </c>
      <c r="G2063" s="2">
        <f t="shared" si="189"/>
        <v>7.3706847359656977E-2</v>
      </c>
      <c r="H2063" s="2" t="str">
        <f t="shared" si="190"/>
        <v>Sell</v>
      </c>
    </row>
    <row r="2064" spans="1:8" ht="13.5" x14ac:dyDescent="0.25">
      <c r="A2064" s="3">
        <f>TITRES_STAT!B2067</f>
        <v>45308</v>
      </c>
      <c r="B2064" s="5">
        <f>TITRES_STAT!D2067</f>
        <v>2.63</v>
      </c>
      <c r="C2064" s="2">
        <f t="shared" si="192"/>
        <v>3.1041440917956584</v>
      </c>
      <c r="D2064" s="2">
        <f t="shared" si="188"/>
        <v>2.9453014466176293</v>
      </c>
      <c r="E2064" s="2">
        <f t="shared" si="187"/>
        <v>0.15884264517802915</v>
      </c>
      <c r="F2064" s="2">
        <f t="shared" si="191"/>
        <v>7.4482469877053231E-2</v>
      </c>
      <c r="G2064" s="2">
        <f t="shared" si="189"/>
        <v>8.436017530097592E-2</v>
      </c>
      <c r="H2064" s="2" t="str">
        <f t="shared" si="190"/>
        <v>Sell</v>
      </c>
    </row>
    <row r="2065" spans="1:8" ht="13.5" x14ac:dyDescent="0.25">
      <c r="A2065" s="3">
        <f>TITRES_STAT!B2068</f>
        <v>45309</v>
      </c>
      <c r="B2065" s="5">
        <f>TITRES_STAT!D2068</f>
        <v>2.63</v>
      </c>
      <c r="C2065" s="2">
        <f t="shared" si="192"/>
        <v>3.1096603853655571</v>
      </c>
      <c r="D2065" s="2">
        <f t="shared" si="188"/>
        <v>2.9219457839052123</v>
      </c>
      <c r="E2065" s="2">
        <f t="shared" si="187"/>
        <v>0.1877146014603448</v>
      </c>
      <c r="F2065" s="2">
        <f t="shared" si="191"/>
        <v>9.7128896193711539E-2</v>
      </c>
      <c r="G2065" s="2">
        <f t="shared" si="189"/>
        <v>9.058570526663326E-2</v>
      </c>
      <c r="H2065" s="2" t="str">
        <f t="shared" si="190"/>
        <v>Sell</v>
      </c>
    </row>
    <row r="2066" spans="1:8" ht="13.5" x14ac:dyDescent="0.25">
      <c r="A2066" s="3">
        <f>TITRES_STAT!B2069</f>
        <v>45310</v>
      </c>
      <c r="B2066" s="5">
        <f>TITRES_STAT!D2069</f>
        <v>2.63</v>
      </c>
      <c r="C2066" s="2">
        <f t="shared" si="192"/>
        <v>3.0927895568477792</v>
      </c>
      <c r="D2066" s="2">
        <f t="shared" si="188"/>
        <v>2.9003201702826038</v>
      </c>
      <c r="E2066" s="2">
        <f t="shared" si="187"/>
        <v>0.19246938656517543</v>
      </c>
      <c r="F2066" s="2">
        <f t="shared" si="191"/>
        <v>0.11619699426800431</v>
      </c>
      <c r="G2066" s="2">
        <f t="shared" si="189"/>
        <v>7.6272392297171115E-2</v>
      </c>
      <c r="H2066" s="2" t="str">
        <f t="shared" si="190"/>
        <v>Sell</v>
      </c>
    </row>
    <row r="2067" spans="1:8" ht="13.5" x14ac:dyDescent="0.25">
      <c r="A2067" s="3">
        <f>TITRES_STAT!B2070</f>
        <v>45313</v>
      </c>
      <c r="B2067" s="5">
        <f>TITRES_STAT!D2070</f>
        <v>2.63</v>
      </c>
      <c r="C2067" s="2">
        <f t="shared" si="192"/>
        <v>3.0785142404096595</v>
      </c>
      <c r="D2067" s="2">
        <f t="shared" si="188"/>
        <v>2.8802964539653737</v>
      </c>
      <c r="E2067" s="2">
        <f t="shared" si="187"/>
        <v>0.19821778644428578</v>
      </c>
      <c r="F2067" s="2">
        <f t="shared" si="191"/>
        <v>0.13260115270326062</v>
      </c>
      <c r="G2067" s="2">
        <f t="shared" si="189"/>
        <v>6.5616633741025165E-2</v>
      </c>
      <c r="H2067" s="2" t="str">
        <f t="shared" si="190"/>
        <v>Sell</v>
      </c>
    </row>
    <row r="2068" spans="1:8" ht="13.5" x14ac:dyDescent="0.25">
      <c r="A2068" s="3">
        <f>TITRES_STAT!B2071</f>
        <v>45314</v>
      </c>
      <c r="B2068" s="5">
        <f>TITRES_STAT!D2071</f>
        <v>2.52</v>
      </c>
      <c r="C2068" s="2">
        <f t="shared" si="192"/>
        <v>3.066435126500481</v>
      </c>
      <c r="D2068" s="2">
        <f t="shared" si="188"/>
        <v>2.8536078277457162</v>
      </c>
      <c r="E2068" s="2">
        <f t="shared" si="187"/>
        <v>0.2128272987547648</v>
      </c>
      <c r="F2068" s="2">
        <f t="shared" si="191"/>
        <v>0.14864638191356147</v>
      </c>
      <c r="G2068" s="2">
        <f t="shared" si="189"/>
        <v>6.4180916841203334E-2</v>
      </c>
      <c r="H2068" s="2" t="str">
        <f t="shared" si="190"/>
        <v>Sell</v>
      </c>
    </row>
    <row r="2069" spans="1:8" ht="13.5" x14ac:dyDescent="0.25">
      <c r="A2069" s="3">
        <f>TITRES_STAT!B2072</f>
        <v>45315</v>
      </c>
      <c r="B2069" s="5">
        <f>TITRES_STAT!D2072</f>
        <v>2.52</v>
      </c>
      <c r="C2069" s="2">
        <f t="shared" si="192"/>
        <v>3.0362143378080995</v>
      </c>
      <c r="D2069" s="2">
        <f t="shared" si="188"/>
        <v>2.828896136801589</v>
      </c>
      <c r="E2069" s="2">
        <f t="shared" si="187"/>
        <v>0.20731820100651044</v>
      </c>
      <c r="F2069" s="2">
        <f t="shared" si="191"/>
        <v>0.16038074573215128</v>
      </c>
      <c r="G2069" s="2">
        <f t="shared" si="189"/>
        <v>4.6937455274359163E-2</v>
      </c>
      <c r="H2069" s="2" t="str">
        <f t="shared" si="190"/>
        <v>Sell</v>
      </c>
    </row>
    <row r="2070" spans="1:8" ht="13.5" x14ac:dyDescent="0.25">
      <c r="A2070" s="3">
        <f>TITRES_STAT!B2073</f>
        <v>45316</v>
      </c>
      <c r="B2070" s="5">
        <f>TITRES_STAT!D2073</f>
        <v>2.63</v>
      </c>
      <c r="C2070" s="2">
        <f t="shared" si="192"/>
        <v>3.010642901222238</v>
      </c>
      <c r="D2070" s="2">
        <f t="shared" si="188"/>
        <v>2.814163089631101</v>
      </c>
      <c r="E2070" s="2">
        <f t="shared" si="187"/>
        <v>0.19647981159113703</v>
      </c>
      <c r="F2070" s="2">
        <f t="shared" si="191"/>
        <v>0.16760055890394843</v>
      </c>
      <c r="G2070" s="2">
        <f t="shared" si="189"/>
        <v>2.8879252687188606E-2</v>
      </c>
      <c r="H2070" s="2" t="str">
        <f t="shared" si="190"/>
        <v>Sell</v>
      </c>
    </row>
    <row r="2071" spans="1:8" ht="13.5" x14ac:dyDescent="0.25">
      <c r="A2071" s="3">
        <f>TITRES_STAT!B2074</f>
        <v>45317</v>
      </c>
      <c r="B2071" s="5">
        <f>TITRES_STAT!D2074</f>
        <v>2.52</v>
      </c>
      <c r="C2071" s="2">
        <f t="shared" si="192"/>
        <v>2.9705439933418933</v>
      </c>
      <c r="D2071" s="2">
        <f t="shared" si="188"/>
        <v>2.7923732311399081</v>
      </c>
      <c r="E2071" s="2">
        <f t="shared" si="187"/>
        <v>0.17817076220198524</v>
      </c>
      <c r="F2071" s="2">
        <f t="shared" si="191"/>
        <v>0.16971459956355581</v>
      </c>
      <c r="G2071" s="2">
        <f t="shared" si="189"/>
        <v>8.4561626384294375E-3</v>
      </c>
      <c r="H2071" s="2" t="str">
        <f t="shared" si="190"/>
        <v>Sell</v>
      </c>
    </row>
    <row r="2072" spans="1:8" ht="13.5" x14ac:dyDescent="0.25">
      <c r="A2072" s="3">
        <f>TITRES_STAT!B2075</f>
        <v>45320</v>
      </c>
      <c r="B2072" s="5">
        <f>TITRES_STAT!D2075</f>
        <v>2.52</v>
      </c>
      <c r="C2072" s="2">
        <f t="shared" si="192"/>
        <v>2.9366141482123709</v>
      </c>
      <c r="D2072" s="2">
        <f t="shared" si="188"/>
        <v>2.7721974362406554</v>
      </c>
      <c r="E2072" s="2">
        <f t="shared" si="187"/>
        <v>0.16441671197171548</v>
      </c>
      <c r="F2072" s="2">
        <f t="shared" si="191"/>
        <v>0.16865502204518776</v>
      </c>
      <c r="G2072" s="2">
        <f t="shared" si="189"/>
        <v>-4.2383100734722789E-3</v>
      </c>
      <c r="H2072" s="2" t="str">
        <f t="shared" si="190"/>
        <v>Hold</v>
      </c>
    </row>
    <row r="2073" spans="1:8" ht="13.5" x14ac:dyDescent="0.25">
      <c r="A2073" s="3">
        <f>TITRES_STAT!B2076</f>
        <v>45321</v>
      </c>
      <c r="B2073" s="5">
        <f>TITRES_STAT!D2076</f>
        <v>2.52</v>
      </c>
      <c r="C2073" s="2">
        <f t="shared" si="192"/>
        <v>2.8894427407950829</v>
      </c>
      <c r="D2073" s="2">
        <f t="shared" si="188"/>
        <v>2.7535161446672736</v>
      </c>
      <c r="E2073" s="2">
        <f t="shared" si="187"/>
        <v>0.13592659612780933</v>
      </c>
      <c r="F2073" s="2">
        <f t="shared" si="191"/>
        <v>0.16210933686171208</v>
      </c>
      <c r="G2073" s="2">
        <f t="shared" si="189"/>
        <v>-2.6182740733902754E-2</v>
      </c>
      <c r="H2073" s="2" t="str">
        <f t="shared" si="190"/>
        <v>Hold</v>
      </c>
    </row>
    <row r="2074" spans="1:8" ht="13.5" x14ac:dyDescent="0.25">
      <c r="A2074" s="3">
        <f>TITRES_STAT!B2077</f>
        <v>45322</v>
      </c>
      <c r="B2074" s="5">
        <f>TITRES_STAT!D2077</f>
        <v>2.52</v>
      </c>
      <c r="C2074" s="2">
        <f t="shared" si="192"/>
        <v>2.8495284729804546</v>
      </c>
      <c r="D2074" s="2">
        <f t="shared" si="188"/>
        <v>2.7362186524696974</v>
      </c>
      <c r="E2074" s="2">
        <f t="shared" si="187"/>
        <v>0.11330982051075722</v>
      </c>
      <c r="F2074" s="2">
        <f t="shared" si="191"/>
        <v>0.15234943359152114</v>
      </c>
      <c r="G2074" s="2">
        <f t="shared" si="189"/>
        <v>-3.9039613080763924E-2</v>
      </c>
      <c r="H2074" s="2" t="str">
        <f t="shared" si="190"/>
        <v>Hold</v>
      </c>
    </row>
    <row r="2075" spans="1:8" ht="13.5" x14ac:dyDescent="0.25">
      <c r="A2075" s="3">
        <f>TITRES_STAT!B2078</f>
        <v>45323</v>
      </c>
      <c r="B2075" s="5">
        <f>TITRES_STAT!D2078</f>
        <v>2.52</v>
      </c>
      <c r="C2075" s="2">
        <f t="shared" si="192"/>
        <v>2.8157548617526924</v>
      </c>
      <c r="D2075" s="2">
        <f t="shared" si="188"/>
        <v>2.7202024559904605</v>
      </c>
      <c r="E2075" s="2">
        <f t="shared" si="187"/>
        <v>9.5552405762231896E-2</v>
      </c>
      <c r="F2075" s="2">
        <f t="shared" si="191"/>
        <v>0.14099002802566329</v>
      </c>
      <c r="G2075" s="2">
        <f t="shared" si="189"/>
        <v>-4.5437622263431399E-2</v>
      </c>
      <c r="H2075" s="2" t="str">
        <f t="shared" si="190"/>
        <v>Hold</v>
      </c>
    </row>
    <row r="2076" spans="1:8" ht="13.5" x14ac:dyDescent="0.25">
      <c r="A2076" s="3">
        <f>TITRES_STAT!B2079</f>
        <v>45324</v>
      </c>
      <c r="B2076" s="5">
        <f>TITRES_STAT!D2079</f>
        <v>2.52</v>
      </c>
      <c r="C2076" s="2">
        <f t="shared" si="192"/>
        <v>2.7871771907138165</v>
      </c>
      <c r="D2076" s="2">
        <f t="shared" si="188"/>
        <v>2.7053726444356117</v>
      </c>
      <c r="E2076" s="2">
        <f t="shared" ref="E2076:E2139" si="193">C2076-D2076</f>
        <v>8.1804546278204882E-2</v>
      </c>
      <c r="F2076" s="2">
        <f t="shared" si="191"/>
        <v>0.12915293167617162</v>
      </c>
      <c r="G2076" s="2">
        <f t="shared" si="189"/>
        <v>-4.7348385397966736E-2</v>
      </c>
      <c r="H2076" s="2" t="str">
        <f t="shared" si="190"/>
        <v>Hold</v>
      </c>
    </row>
    <row r="2077" spans="1:8" ht="13.5" x14ac:dyDescent="0.25">
      <c r="A2077" s="3">
        <f>TITRES_STAT!B2080</f>
        <v>45327</v>
      </c>
      <c r="B2077" s="5">
        <f>TITRES_STAT!D2080</f>
        <v>2.52</v>
      </c>
      <c r="C2077" s="2">
        <f t="shared" si="192"/>
        <v>2.7629960844501524</v>
      </c>
      <c r="D2077" s="2">
        <f t="shared" ref="D2077:D2140" si="194">$D$4*B2077+(1-$D$4)*D2076</f>
        <v>2.6916413374403811</v>
      </c>
      <c r="E2077" s="2">
        <f t="shared" si="193"/>
        <v>7.1354747009771291E-2</v>
      </c>
      <c r="F2077" s="2">
        <f t="shared" si="191"/>
        <v>0.11759329474289157</v>
      </c>
      <c r="G2077" s="2">
        <f t="shared" si="189"/>
        <v>-4.6238547733120278E-2</v>
      </c>
      <c r="H2077" s="2" t="str">
        <f t="shared" si="190"/>
        <v>Hold</v>
      </c>
    </row>
    <row r="2078" spans="1:8" ht="13.5" x14ac:dyDescent="0.25">
      <c r="A2078" s="3">
        <f>TITRES_STAT!B2081</f>
        <v>45328</v>
      </c>
      <c r="B2078" s="5">
        <f>TITRES_STAT!D2081</f>
        <v>2.52</v>
      </c>
      <c r="C2078" s="2">
        <f t="shared" si="192"/>
        <v>2.7256120714578209</v>
      </c>
      <c r="D2078" s="2">
        <f t="shared" si="194"/>
        <v>2.678927164296649</v>
      </c>
      <c r="E2078" s="2">
        <f t="shared" si="193"/>
        <v>4.6684907161171907E-2</v>
      </c>
      <c r="F2078" s="2">
        <f t="shared" si="191"/>
        <v>0.10341161722654764</v>
      </c>
      <c r="G2078" s="2">
        <f t="shared" si="189"/>
        <v>-5.6726710065375732E-2</v>
      </c>
      <c r="H2078" s="2" t="str">
        <f t="shared" si="190"/>
        <v>Hold</v>
      </c>
    </row>
    <row r="2079" spans="1:8" ht="13.5" x14ac:dyDescent="0.25">
      <c r="A2079" s="3">
        <f>TITRES_STAT!B2082</f>
        <v>45329</v>
      </c>
      <c r="B2079" s="5">
        <f>TITRES_STAT!D2082</f>
        <v>2.52</v>
      </c>
      <c r="C2079" s="2">
        <f t="shared" si="192"/>
        <v>2.6939794450796946</v>
      </c>
      <c r="D2079" s="2">
        <f t="shared" si="194"/>
        <v>2.6671547817561563</v>
      </c>
      <c r="E2079" s="2">
        <f t="shared" si="193"/>
        <v>2.6824663323538278E-2</v>
      </c>
      <c r="F2079" s="2">
        <f t="shared" si="191"/>
        <v>8.8094226445945764E-2</v>
      </c>
      <c r="G2079" s="2">
        <f t="shared" si="189"/>
        <v>-6.1269563122407486E-2</v>
      </c>
      <c r="H2079" s="2" t="str">
        <f t="shared" si="190"/>
        <v>Hold</v>
      </c>
    </row>
    <row r="2080" spans="1:8" ht="13.5" x14ac:dyDescent="0.25">
      <c r="A2080" s="3">
        <f>TITRES_STAT!B2083</f>
        <v>45330</v>
      </c>
      <c r="B2080" s="5">
        <f>TITRES_STAT!D2083</f>
        <v>2.52</v>
      </c>
      <c r="C2080" s="2">
        <f t="shared" si="192"/>
        <v>2.6841364535289722</v>
      </c>
      <c r="D2080" s="2">
        <f t="shared" si="194"/>
        <v>2.6562544275519966</v>
      </c>
      <c r="E2080" s="2">
        <f t="shared" si="193"/>
        <v>2.7882025976975644E-2</v>
      </c>
      <c r="F2080" s="2">
        <f t="shared" si="191"/>
        <v>7.6051786352151735E-2</v>
      </c>
      <c r="G2080" s="2">
        <f t="shared" si="189"/>
        <v>-4.8169760375176091E-2</v>
      </c>
      <c r="H2080" s="2" t="str">
        <f t="shared" si="190"/>
        <v>Hold</v>
      </c>
    </row>
    <row r="2081" spans="1:8" ht="13.5" x14ac:dyDescent="0.25">
      <c r="A2081" s="3">
        <f>TITRES_STAT!B2084</f>
        <v>45331</v>
      </c>
      <c r="B2081" s="5">
        <f>TITRES_STAT!D2084</f>
        <v>2.52</v>
      </c>
      <c r="C2081" s="2">
        <f t="shared" si="192"/>
        <v>2.6588846914475917</v>
      </c>
      <c r="D2081" s="2">
        <f t="shared" si="194"/>
        <v>2.6461615069925895</v>
      </c>
      <c r="E2081" s="2">
        <f t="shared" si="193"/>
        <v>1.2723184455002201E-2</v>
      </c>
      <c r="F2081" s="2">
        <f t="shared" si="191"/>
        <v>6.3386065972721825E-2</v>
      </c>
      <c r="G2081" s="2">
        <f t="shared" si="189"/>
        <v>-5.0662881517719624E-2</v>
      </c>
      <c r="H2081" s="2" t="str">
        <f t="shared" si="190"/>
        <v>Hold</v>
      </c>
    </row>
    <row r="2082" spans="1:8" ht="13.5" x14ac:dyDescent="0.25">
      <c r="A2082" s="3">
        <f>TITRES_STAT!B2085</f>
        <v>45334</v>
      </c>
      <c r="B2082" s="5">
        <f>TITRES_STAT!D2085</f>
        <v>2.52</v>
      </c>
      <c r="C2082" s="2">
        <f t="shared" si="192"/>
        <v>2.6375178158402699</v>
      </c>
      <c r="D2082" s="2">
        <f t="shared" si="194"/>
        <v>2.6368162101783232</v>
      </c>
      <c r="E2082" s="2">
        <f t="shared" si="193"/>
        <v>7.0160566194665819E-4</v>
      </c>
      <c r="F2082" s="2">
        <f t="shared" si="191"/>
        <v>5.08491739105668E-2</v>
      </c>
      <c r="G2082" s="2">
        <f t="shared" si="189"/>
        <v>-5.0147568248620142E-2</v>
      </c>
      <c r="H2082" s="2" t="str">
        <f t="shared" si="190"/>
        <v>Hold</v>
      </c>
    </row>
    <row r="2083" spans="1:8" ht="13.5" x14ac:dyDescent="0.25">
      <c r="A2083" s="3">
        <f>TITRES_STAT!B2086</f>
        <v>45335</v>
      </c>
      <c r="B2083" s="5">
        <f>TITRES_STAT!D2086</f>
        <v>2.52</v>
      </c>
      <c r="C2083" s="2">
        <f t="shared" si="192"/>
        <v>2.6194381518648435</v>
      </c>
      <c r="D2083" s="2">
        <f t="shared" si="194"/>
        <v>2.6281631575725215</v>
      </c>
      <c r="E2083" s="2">
        <f t="shared" si="193"/>
        <v>-8.7250057076779797E-3</v>
      </c>
      <c r="F2083" s="2">
        <f t="shared" si="191"/>
        <v>3.8934337986917845E-2</v>
      </c>
      <c r="G2083" s="2">
        <f t="shared" si="189"/>
        <v>-4.7659343694595825E-2</v>
      </c>
      <c r="H2083" s="2" t="str">
        <f t="shared" si="190"/>
        <v>Hold</v>
      </c>
    </row>
    <row r="2084" spans="1:8" ht="13.5" x14ac:dyDescent="0.25">
      <c r="A2084" s="3">
        <f>TITRES_STAT!B2087</f>
        <v>45336</v>
      </c>
      <c r="B2084" s="5">
        <f>TITRES_STAT!D2087</f>
        <v>2.41</v>
      </c>
      <c r="C2084" s="2">
        <f t="shared" si="192"/>
        <v>2.6041399746548675</v>
      </c>
      <c r="D2084" s="2">
        <f t="shared" si="194"/>
        <v>2.6120029236782605</v>
      </c>
      <c r="E2084" s="2">
        <f t="shared" si="193"/>
        <v>-7.8629490233930177E-3</v>
      </c>
      <c r="F2084" s="2">
        <f t="shared" si="191"/>
        <v>2.9574880584855672E-2</v>
      </c>
      <c r="G2084" s="2">
        <f t="shared" ref="G2084:G2147" si="195">E2084-F2084</f>
        <v>-3.7437829608248693E-2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45337</v>
      </c>
      <c r="B2085" s="5">
        <f>TITRES_STAT!D2088</f>
        <v>2.31</v>
      </c>
      <c r="C2085" s="2">
        <f t="shared" si="192"/>
        <v>2.5911953631695033</v>
      </c>
      <c r="D2085" s="2">
        <f t="shared" si="194"/>
        <v>2.5896323367391303</v>
      </c>
      <c r="E2085" s="2">
        <f t="shared" si="193"/>
        <v>1.5630264303729824E-3</v>
      </c>
      <c r="F2085" s="2">
        <f t="shared" ref="F2085:F2148" si="197">(E2085*(2/(10)))+((1-(2/10))*F2084)</f>
        <v>2.3972509753959134E-2</v>
      </c>
      <c r="G2085" s="2">
        <f t="shared" si="195"/>
        <v>-2.2409483323586152E-2</v>
      </c>
      <c r="H2085" s="2" t="str">
        <f t="shared" si="196"/>
        <v>Hold</v>
      </c>
    </row>
    <row r="2086" spans="1:8" ht="13.5" x14ac:dyDescent="0.25">
      <c r="A2086" s="3">
        <f>TITRES_STAT!B2089</f>
        <v>45338</v>
      </c>
      <c r="B2086" s="5">
        <f>TITRES_STAT!D2089</f>
        <v>2.31</v>
      </c>
      <c r="C2086" s="2">
        <f t="shared" si="192"/>
        <v>2.580242230374195</v>
      </c>
      <c r="D2086" s="2">
        <f t="shared" si="194"/>
        <v>2.5689188303140096</v>
      </c>
      <c r="E2086" s="2">
        <f t="shared" si="193"/>
        <v>1.1323400060185396E-2</v>
      </c>
      <c r="F2086" s="2">
        <f t="shared" si="197"/>
        <v>2.1442687815204385E-2</v>
      </c>
      <c r="G2086" s="2">
        <f t="shared" si="195"/>
        <v>-1.0119287755018989E-2</v>
      </c>
      <c r="H2086" s="2" t="str">
        <f t="shared" si="196"/>
        <v>Hold</v>
      </c>
    </row>
    <row r="2087" spans="1:8" ht="13.5" x14ac:dyDescent="0.25">
      <c r="A2087" s="3">
        <f>TITRES_STAT!B2090</f>
        <v>45341</v>
      </c>
      <c r="B2087" s="5">
        <f>TITRES_STAT!D2090</f>
        <v>2.21</v>
      </c>
      <c r="C2087" s="2">
        <f t="shared" si="192"/>
        <v>2.5709741949320111</v>
      </c>
      <c r="D2087" s="2">
        <f t="shared" si="194"/>
        <v>2.5423322502907495</v>
      </c>
      <c r="E2087" s="2">
        <f t="shared" si="193"/>
        <v>2.8641944641261574E-2</v>
      </c>
      <c r="F2087" s="2">
        <f t="shared" si="197"/>
        <v>2.2882539180415825E-2</v>
      </c>
      <c r="G2087" s="2">
        <f t="shared" si="195"/>
        <v>5.7594054608457491E-3</v>
      </c>
      <c r="H2087" s="2" t="str">
        <f t="shared" si="196"/>
        <v>Sell</v>
      </c>
    </row>
    <row r="2088" spans="1:8" ht="13.5" x14ac:dyDescent="0.25">
      <c r="A2088" s="3">
        <f>TITRES_STAT!B2091</f>
        <v>45342</v>
      </c>
      <c r="B2088" s="5">
        <f>TITRES_STAT!D2091</f>
        <v>2.21</v>
      </c>
      <c r="C2088" s="2">
        <f t="shared" si="192"/>
        <v>2.5631320110963167</v>
      </c>
      <c r="D2088" s="2">
        <f t="shared" si="194"/>
        <v>2.5177150465655087</v>
      </c>
      <c r="E2088" s="2">
        <f t="shared" si="193"/>
        <v>4.5416964530808013E-2</v>
      </c>
      <c r="F2088" s="2">
        <f t="shared" si="197"/>
        <v>2.7389424250494263E-2</v>
      </c>
      <c r="G2088" s="2">
        <f t="shared" si="195"/>
        <v>1.802754028031375E-2</v>
      </c>
      <c r="H2088" s="2" t="str">
        <f t="shared" si="196"/>
        <v>Sell</v>
      </c>
    </row>
    <row r="2089" spans="1:8" ht="13.5" x14ac:dyDescent="0.25">
      <c r="A2089" s="3">
        <f>TITRES_STAT!B2092</f>
        <v>45343</v>
      </c>
      <c r="B2089" s="5">
        <f>TITRES_STAT!D2092</f>
        <v>2.21</v>
      </c>
      <c r="C2089" s="2">
        <f t="shared" si="192"/>
        <v>2.5564963170814985</v>
      </c>
      <c r="D2089" s="2">
        <f t="shared" si="194"/>
        <v>2.494921339412508</v>
      </c>
      <c r="E2089" s="2">
        <f t="shared" si="193"/>
        <v>6.1574977668990449E-2</v>
      </c>
      <c r="F2089" s="2">
        <f t="shared" si="197"/>
        <v>3.4226534934193503E-2</v>
      </c>
      <c r="G2089" s="2">
        <f t="shared" si="195"/>
        <v>2.7348442734796946E-2</v>
      </c>
      <c r="H2089" s="2" t="str">
        <f t="shared" si="196"/>
        <v>Sell</v>
      </c>
    </row>
    <row r="2090" spans="1:8" ht="13.5" x14ac:dyDescent="0.25">
      <c r="A2090" s="3">
        <f>TITRES_STAT!B2093</f>
        <v>45344</v>
      </c>
      <c r="B2090" s="5">
        <f>TITRES_STAT!D2093</f>
        <v>2.21</v>
      </c>
      <c r="C2090" s="2">
        <f t="shared" si="192"/>
        <v>2.5508814990689599</v>
      </c>
      <c r="D2090" s="2">
        <f t="shared" si="194"/>
        <v>2.4738160550115813</v>
      </c>
      <c r="E2090" s="2">
        <f t="shared" si="193"/>
        <v>7.7065444057378585E-2</v>
      </c>
      <c r="F2090" s="2">
        <f t="shared" si="197"/>
        <v>4.2794316758830525E-2</v>
      </c>
      <c r="G2090" s="2">
        <f t="shared" si="195"/>
        <v>3.427112729854806E-2</v>
      </c>
      <c r="H2090" s="2" t="str">
        <f t="shared" si="196"/>
        <v>Sell</v>
      </c>
    </row>
    <row r="2091" spans="1:8" ht="13.5" x14ac:dyDescent="0.25">
      <c r="A2091" s="3">
        <f>TITRES_STAT!B2094</f>
        <v>45345</v>
      </c>
      <c r="B2091" s="5">
        <f>TITRES_STAT!D2094</f>
        <v>2.21</v>
      </c>
      <c r="C2091" s="2">
        <f t="shared" si="192"/>
        <v>2.5461304992121967</v>
      </c>
      <c r="D2091" s="2">
        <f t="shared" si="194"/>
        <v>2.4542741250107234</v>
      </c>
      <c r="E2091" s="2">
        <f t="shared" si="193"/>
        <v>9.1856374201473301E-2</v>
      </c>
      <c r="F2091" s="2">
        <f t="shared" si="197"/>
        <v>5.2606728247359083E-2</v>
      </c>
      <c r="G2091" s="2">
        <f t="shared" si="195"/>
        <v>3.9249645954114218E-2</v>
      </c>
      <c r="H2091" s="2" t="str">
        <f t="shared" si="196"/>
        <v>Sell</v>
      </c>
    </row>
    <row r="2092" spans="1:8" ht="13.5" x14ac:dyDescent="0.25">
      <c r="A2092" s="3">
        <f>TITRES_STAT!B2095</f>
        <v>45348</v>
      </c>
      <c r="B2092" s="5">
        <f>TITRES_STAT!D2095</f>
        <v>2.12</v>
      </c>
      <c r="C2092" s="2">
        <f t="shared" si="192"/>
        <v>2.5421104224103201</v>
      </c>
      <c r="D2092" s="2">
        <f t="shared" si="194"/>
        <v>2.4295130787136325</v>
      </c>
      <c r="E2092" s="2">
        <f t="shared" si="193"/>
        <v>0.11259734369668761</v>
      </c>
      <c r="F2092" s="2">
        <f t="shared" si="197"/>
        <v>6.4604851337224795E-2</v>
      </c>
      <c r="G2092" s="2">
        <f t="shared" si="195"/>
        <v>4.7992492359462818E-2</v>
      </c>
      <c r="H2092" s="2" t="str">
        <f t="shared" si="196"/>
        <v>Sell</v>
      </c>
    </row>
    <row r="2093" spans="1:8" ht="13.5" x14ac:dyDescent="0.25">
      <c r="A2093" s="3">
        <f>TITRES_STAT!B2096</f>
        <v>45349</v>
      </c>
      <c r="B2093" s="5">
        <f>TITRES_STAT!D2096</f>
        <v>2.0299999999999998</v>
      </c>
      <c r="C2093" s="2">
        <f t="shared" si="192"/>
        <v>2.5387088189625784</v>
      </c>
      <c r="D2093" s="2">
        <f t="shared" si="194"/>
        <v>2.3999195173274375</v>
      </c>
      <c r="E2093" s="2">
        <f t="shared" si="193"/>
        <v>0.13878930163514092</v>
      </c>
      <c r="F2093" s="2">
        <f t="shared" si="197"/>
        <v>7.9441741396808013E-2</v>
      </c>
      <c r="G2093" s="2">
        <f t="shared" si="195"/>
        <v>5.9347560238332903E-2</v>
      </c>
      <c r="H2093" s="2" t="str">
        <f t="shared" si="196"/>
        <v>Sell</v>
      </c>
    </row>
    <row r="2094" spans="1:8" ht="13.5" x14ac:dyDescent="0.25">
      <c r="A2094" s="3">
        <f>TITRES_STAT!B2097</f>
        <v>45350</v>
      </c>
      <c r="B2094" s="5">
        <f>TITRES_STAT!D2097</f>
        <v>1.94</v>
      </c>
      <c r="C2094" s="2">
        <f t="shared" si="192"/>
        <v>2.5189074621991048</v>
      </c>
      <c r="D2094" s="2">
        <f t="shared" si="194"/>
        <v>2.3658514049328123</v>
      </c>
      <c r="E2094" s="2">
        <f t="shared" si="193"/>
        <v>0.15305605726629246</v>
      </c>
      <c r="F2094" s="2">
        <f t="shared" si="197"/>
        <v>9.4164604570704913E-2</v>
      </c>
      <c r="G2094" s="2">
        <f t="shared" si="195"/>
        <v>5.8891452695587543E-2</v>
      </c>
      <c r="H2094" s="2" t="str">
        <f t="shared" si="196"/>
        <v>Sell</v>
      </c>
    </row>
    <row r="2095" spans="1:8" ht="13.5" x14ac:dyDescent="0.25">
      <c r="A2095" s="3">
        <f>TITRES_STAT!B2098</f>
        <v>45351</v>
      </c>
      <c r="B2095" s="5">
        <f>TITRES_STAT!D2098</f>
        <v>1.86</v>
      </c>
      <c r="C2095" s="2">
        <f t="shared" si="192"/>
        <v>2.4867678526300114</v>
      </c>
      <c r="D2095" s="2">
        <f t="shared" si="194"/>
        <v>2.3283809304933447</v>
      </c>
      <c r="E2095" s="2">
        <f t="shared" si="193"/>
        <v>0.15838692213666672</v>
      </c>
      <c r="F2095" s="2">
        <f t="shared" si="197"/>
        <v>0.10700906808389729</v>
      </c>
      <c r="G2095" s="2">
        <f t="shared" si="195"/>
        <v>5.1377854052769428E-2</v>
      </c>
      <c r="H2095" s="2" t="str">
        <f t="shared" si="196"/>
        <v>Sell</v>
      </c>
    </row>
    <row r="2096" spans="1:8" ht="13.5" x14ac:dyDescent="0.25">
      <c r="A2096" s="3">
        <f>TITRES_STAT!B2099</f>
        <v>45352</v>
      </c>
      <c r="B2096" s="5">
        <f>TITRES_STAT!D2099</f>
        <v>1.94</v>
      </c>
      <c r="C2096" s="2">
        <f t="shared" si="192"/>
        <v>2.4595727983792406</v>
      </c>
      <c r="D2096" s="2">
        <f t="shared" si="194"/>
        <v>2.2996119726790227</v>
      </c>
      <c r="E2096" s="2">
        <f t="shared" si="193"/>
        <v>0.15996082570021786</v>
      </c>
      <c r="F2096" s="2">
        <f t="shared" si="197"/>
        <v>0.11759941960716142</v>
      </c>
      <c r="G2096" s="2">
        <f t="shared" si="195"/>
        <v>4.2361406093056442E-2</v>
      </c>
      <c r="H2096" s="2" t="str">
        <f t="shared" si="196"/>
        <v>Sell</v>
      </c>
    </row>
    <row r="2097" spans="1:8" ht="13.5" x14ac:dyDescent="0.25">
      <c r="A2097" s="3">
        <f>TITRES_STAT!B2100</f>
        <v>45355</v>
      </c>
      <c r="B2097" s="5">
        <f>TITRES_STAT!D2100</f>
        <v>1.86</v>
      </c>
      <c r="C2097" s="2">
        <f t="shared" si="192"/>
        <v>2.4211769832439725</v>
      </c>
      <c r="D2097" s="2">
        <f t="shared" si="194"/>
        <v>2.2670481228509471</v>
      </c>
      <c r="E2097" s="2">
        <f t="shared" si="193"/>
        <v>0.15412886039302531</v>
      </c>
      <c r="F2097" s="2">
        <f t="shared" si="197"/>
        <v>0.1249053077643342</v>
      </c>
      <c r="G2097" s="2">
        <f t="shared" si="195"/>
        <v>2.9223552628691113E-2</v>
      </c>
      <c r="H2097" s="2" t="str">
        <f t="shared" si="196"/>
        <v>Sell</v>
      </c>
    </row>
    <row r="2098" spans="1:8" ht="13.5" x14ac:dyDescent="0.25">
      <c r="A2098" s="3">
        <f>TITRES_STAT!B2101</f>
        <v>45356</v>
      </c>
      <c r="B2098" s="5">
        <f>TITRES_STAT!D2101</f>
        <v>1.86</v>
      </c>
      <c r="C2098" s="2">
        <f t="shared" si="192"/>
        <v>2.3886882165910532</v>
      </c>
      <c r="D2098" s="2">
        <f t="shared" si="194"/>
        <v>2.2368964100471729</v>
      </c>
      <c r="E2098" s="2">
        <f t="shared" si="193"/>
        <v>0.15179180654388036</v>
      </c>
      <c r="F2098" s="2">
        <f t="shared" si="197"/>
        <v>0.13028260752024345</v>
      </c>
      <c r="G2098" s="2">
        <f t="shared" si="195"/>
        <v>2.1509199023636905E-2</v>
      </c>
      <c r="H2098" s="2" t="str">
        <f t="shared" si="196"/>
        <v>Sell</v>
      </c>
    </row>
    <row r="2099" spans="1:8" ht="13.5" x14ac:dyDescent="0.25">
      <c r="A2099" s="3">
        <f>TITRES_STAT!B2102</f>
        <v>45357</v>
      </c>
      <c r="B2099" s="5">
        <f>TITRES_STAT!D2102</f>
        <v>1.8</v>
      </c>
      <c r="C2099" s="2">
        <f t="shared" si="192"/>
        <v>2.3611977217308908</v>
      </c>
      <c r="D2099" s="2">
        <f t="shared" si="194"/>
        <v>2.2045337130066414</v>
      </c>
      <c r="E2099" s="2">
        <f t="shared" si="193"/>
        <v>0.15666400872424946</v>
      </c>
      <c r="F2099" s="2">
        <f t="shared" si="197"/>
        <v>0.13555888776104466</v>
      </c>
      <c r="G2099" s="2">
        <f t="shared" si="195"/>
        <v>2.1105120963204799E-2</v>
      </c>
      <c r="H2099" s="2" t="str">
        <f t="shared" si="196"/>
        <v>Sell</v>
      </c>
    </row>
    <row r="2100" spans="1:8" ht="13.5" x14ac:dyDescent="0.25">
      <c r="A2100" s="3">
        <f>TITRES_STAT!B2103</f>
        <v>45358</v>
      </c>
      <c r="B2100" s="5">
        <f>TITRES_STAT!D2103</f>
        <v>1.8</v>
      </c>
      <c r="C2100" s="2">
        <f t="shared" si="192"/>
        <v>2.3379365337722922</v>
      </c>
      <c r="D2100" s="2">
        <f t="shared" si="194"/>
        <v>2.174568252783927</v>
      </c>
      <c r="E2100" s="2">
        <f t="shared" si="193"/>
        <v>0.1633682809883652</v>
      </c>
      <c r="F2100" s="2">
        <f t="shared" si="197"/>
        <v>0.14112076640650878</v>
      </c>
      <c r="G2100" s="2">
        <f t="shared" si="195"/>
        <v>2.224751458185642E-2</v>
      </c>
      <c r="H2100" s="2" t="str">
        <f t="shared" si="196"/>
        <v>Sell</v>
      </c>
    </row>
    <row r="2101" spans="1:8" ht="13.5" x14ac:dyDescent="0.25">
      <c r="A2101" s="3">
        <f>TITRES_STAT!B2104</f>
        <v>45359</v>
      </c>
      <c r="B2101" s="5">
        <f>TITRES_STAT!D2104</f>
        <v>1.8</v>
      </c>
      <c r="C2101" s="2">
        <f t="shared" si="192"/>
        <v>2.3182539901150165</v>
      </c>
      <c r="D2101" s="2">
        <f t="shared" si="194"/>
        <v>2.1468224562814138</v>
      </c>
      <c r="E2101" s="2">
        <f t="shared" si="193"/>
        <v>0.17143153383360277</v>
      </c>
      <c r="F2101" s="2">
        <f t="shared" si="197"/>
        <v>0.14718291989192758</v>
      </c>
      <c r="G2101" s="2">
        <f t="shared" si="195"/>
        <v>2.4248613941675184E-2</v>
      </c>
      <c r="H2101" s="2" t="str">
        <f t="shared" si="196"/>
        <v>Sell</v>
      </c>
    </row>
    <row r="2102" spans="1:8" ht="13.5" x14ac:dyDescent="0.25">
      <c r="A2102" s="3">
        <f>TITRES_STAT!B2105</f>
        <v>45362</v>
      </c>
      <c r="B2102" s="5">
        <f>TITRES_STAT!D2105</f>
        <v>1.8</v>
      </c>
      <c r="C2102" s="2">
        <f t="shared" si="192"/>
        <v>2.2877533762511679</v>
      </c>
      <c r="D2102" s="2">
        <f t="shared" si="194"/>
        <v>2.121131903964272</v>
      </c>
      <c r="E2102" s="2">
        <f t="shared" si="193"/>
        <v>0.16662147228689594</v>
      </c>
      <c r="F2102" s="2">
        <f t="shared" si="197"/>
        <v>0.15107063037092125</v>
      </c>
      <c r="G2102" s="2">
        <f t="shared" si="195"/>
        <v>1.5550841915974695E-2</v>
      </c>
      <c r="H2102" s="2" t="str">
        <f t="shared" si="196"/>
        <v>Sell</v>
      </c>
    </row>
    <row r="2103" spans="1:8" ht="13.5" x14ac:dyDescent="0.25">
      <c r="A2103" s="3">
        <f>TITRES_STAT!B2106</f>
        <v>45363</v>
      </c>
      <c r="B2103" s="5">
        <f>TITRES_STAT!D2106</f>
        <v>1.8</v>
      </c>
      <c r="C2103" s="2">
        <f t="shared" si="192"/>
        <v>2.248099010674065</v>
      </c>
      <c r="D2103" s="2">
        <f t="shared" si="194"/>
        <v>2.0973443555224742</v>
      </c>
      <c r="E2103" s="2">
        <f t="shared" si="193"/>
        <v>0.15075465515159081</v>
      </c>
      <c r="F2103" s="2">
        <f t="shared" si="197"/>
        <v>0.15100743532705516</v>
      </c>
      <c r="G2103" s="2">
        <f t="shared" si="195"/>
        <v>-2.527801754643455E-4</v>
      </c>
      <c r="H2103" s="2" t="str">
        <f t="shared" si="196"/>
        <v>Hold</v>
      </c>
    </row>
    <row r="2104" spans="1:8" ht="13.5" x14ac:dyDescent="0.25">
      <c r="A2104" s="3">
        <f>TITRES_STAT!B2107</f>
        <v>45364</v>
      </c>
      <c r="B2104" s="5">
        <f>TITRES_STAT!D2107</f>
        <v>1.8</v>
      </c>
      <c r="C2104" s="2">
        <f t="shared" si="192"/>
        <v>2.2006991628780548</v>
      </c>
      <c r="D2104" s="2">
        <f t="shared" si="194"/>
        <v>2.075318847705995</v>
      </c>
      <c r="E2104" s="2">
        <f t="shared" si="193"/>
        <v>0.12538031517205983</v>
      </c>
      <c r="F2104" s="2">
        <f t="shared" si="197"/>
        <v>0.1458820112960561</v>
      </c>
      <c r="G2104" s="2">
        <f t="shared" si="195"/>
        <v>-2.0501696123996271E-2</v>
      </c>
      <c r="H2104" s="2" t="str">
        <f t="shared" si="196"/>
        <v>Hold</v>
      </c>
    </row>
    <row r="2105" spans="1:8" ht="13.5" x14ac:dyDescent="0.25">
      <c r="A2105" s="3">
        <f>TITRES_STAT!B2108</f>
        <v>45365</v>
      </c>
      <c r="B2105" s="5">
        <f>TITRES_STAT!D2108</f>
        <v>1.8</v>
      </c>
      <c r="C2105" s="2">
        <f t="shared" si="192"/>
        <v>2.1482839070506619</v>
      </c>
      <c r="D2105" s="2">
        <f t="shared" si="194"/>
        <v>2.0549248589870324</v>
      </c>
      <c r="E2105" s="2">
        <f t="shared" si="193"/>
        <v>9.3359048063629491E-2</v>
      </c>
      <c r="F2105" s="2">
        <f t="shared" si="197"/>
        <v>0.13537741864957079</v>
      </c>
      <c r="G2105" s="2">
        <f t="shared" si="195"/>
        <v>-4.2018370585941295E-2</v>
      </c>
      <c r="H2105" s="2" t="str">
        <f t="shared" si="196"/>
        <v>Hold</v>
      </c>
    </row>
    <row r="2106" spans="1:8" ht="13.5" x14ac:dyDescent="0.25">
      <c r="A2106" s="3">
        <f>TITRES_STAT!B2109</f>
        <v>45366</v>
      </c>
      <c r="B2106" s="5">
        <f>TITRES_STAT!D2109</f>
        <v>1.8</v>
      </c>
      <c r="C2106" s="2">
        <f t="shared" si="192"/>
        <v>2.1162402290428677</v>
      </c>
      <c r="D2106" s="2">
        <f t="shared" si="194"/>
        <v>2.0360415360991042</v>
      </c>
      <c r="E2106" s="2">
        <f t="shared" si="193"/>
        <v>8.0198692943763472E-2</v>
      </c>
      <c r="F2106" s="2">
        <f t="shared" si="197"/>
        <v>0.12434167350840933</v>
      </c>
      <c r="G2106" s="2">
        <f t="shared" si="195"/>
        <v>-4.4142980564645856E-2</v>
      </c>
      <c r="H2106" s="2" t="str">
        <f t="shared" si="196"/>
        <v>Hold</v>
      </c>
    </row>
    <row r="2107" spans="1:8" ht="13.5" x14ac:dyDescent="0.25">
      <c r="A2107" s="3">
        <f>TITRES_STAT!B2110</f>
        <v>45369</v>
      </c>
      <c r="B2107" s="5">
        <f>TITRES_STAT!D2110</f>
        <v>1.8</v>
      </c>
      <c r="C2107" s="2">
        <f t="shared" si="192"/>
        <v>2.0768186553439651</v>
      </c>
      <c r="D2107" s="2">
        <f t="shared" si="194"/>
        <v>2.0185569778695411</v>
      </c>
      <c r="E2107" s="2">
        <f t="shared" si="193"/>
        <v>5.8261677474424012E-2</v>
      </c>
      <c r="F2107" s="2">
        <f t="shared" si="197"/>
        <v>0.11112567430161227</v>
      </c>
      <c r="G2107" s="2">
        <f t="shared" si="195"/>
        <v>-5.2863996827188259E-2</v>
      </c>
      <c r="H2107" s="2" t="str">
        <f t="shared" si="196"/>
        <v>Hold</v>
      </c>
    </row>
    <row r="2108" spans="1:8" ht="13.5" x14ac:dyDescent="0.25">
      <c r="A2108" s="3">
        <f>TITRES_STAT!B2111</f>
        <v>45370</v>
      </c>
      <c r="B2108" s="5">
        <f>TITRES_STAT!D2111</f>
        <v>1.8</v>
      </c>
      <c r="C2108" s="2">
        <f t="shared" si="192"/>
        <v>2.0434619391372015</v>
      </c>
      <c r="D2108" s="2">
        <f t="shared" si="194"/>
        <v>2.0023675721014271</v>
      </c>
      <c r="E2108" s="2">
        <f t="shared" si="193"/>
        <v>4.1094367035774404E-2</v>
      </c>
      <c r="F2108" s="2">
        <f t="shared" si="197"/>
        <v>9.7119412848444706E-2</v>
      </c>
      <c r="G2108" s="2">
        <f t="shared" si="195"/>
        <v>-5.6025045812670302E-2</v>
      </c>
      <c r="H2108" s="2" t="str">
        <f t="shared" si="196"/>
        <v>Hold</v>
      </c>
    </row>
    <row r="2109" spans="1:8" ht="13.5" x14ac:dyDescent="0.25">
      <c r="A2109" s="3">
        <f>TITRES_STAT!B2112</f>
        <v>45372</v>
      </c>
      <c r="B2109" s="5">
        <f>TITRES_STAT!D2112</f>
        <v>1.8</v>
      </c>
      <c r="C2109" s="2">
        <f t="shared" si="192"/>
        <v>2.0060062561930168</v>
      </c>
      <c r="D2109" s="2">
        <f t="shared" si="194"/>
        <v>1.9873773815753955</v>
      </c>
      <c r="E2109" s="2">
        <f t="shared" si="193"/>
        <v>1.8628874617621305E-2</v>
      </c>
      <c r="F2109" s="2">
        <f t="shared" si="197"/>
        <v>8.1421305202280025E-2</v>
      </c>
      <c r="G2109" s="2">
        <f t="shared" si="195"/>
        <v>-6.2792430584658721E-2</v>
      </c>
      <c r="H2109" s="2" t="str">
        <f t="shared" si="196"/>
        <v>Hold</v>
      </c>
    </row>
    <row r="2110" spans="1:8" ht="13.5" x14ac:dyDescent="0.25">
      <c r="A2110" s="3">
        <f>TITRES_STAT!B2113</f>
        <v>45373</v>
      </c>
      <c r="B2110" s="5">
        <f>TITRES_STAT!D2113</f>
        <v>1.8</v>
      </c>
      <c r="C2110" s="2">
        <f t="shared" si="192"/>
        <v>1.9743129860094757</v>
      </c>
      <c r="D2110" s="2">
        <f t="shared" si="194"/>
        <v>1.9734975755327735</v>
      </c>
      <c r="E2110" s="2">
        <f t="shared" si="193"/>
        <v>8.1541047670219413E-4</v>
      </c>
      <c r="F2110" s="2">
        <f t="shared" si="197"/>
        <v>6.5300126257164456E-2</v>
      </c>
      <c r="G2110" s="2">
        <f t="shared" si="195"/>
        <v>-6.4484715780462262E-2</v>
      </c>
      <c r="H2110" s="2" t="str">
        <f t="shared" si="196"/>
        <v>Hold</v>
      </c>
    </row>
    <row r="2111" spans="1:8" ht="13.5" x14ac:dyDescent="0.25">
      <c r="A2111" s="3">
        <f>TITRES_STAT!B2114</f>
        <v>45376</v>
      </c>
      <c r="B2111" s="5">
        <f>TITRES_STAT!D2114</f>
        <v>1.8</v>
      </c>
      <c r="C2111" s="2">
        <f t="shared" si="192"/>
        <v>1.9474956035464794</v>
      </c>
      <c r="D2111" s="2">
        <f t="shared" si="194"/>
        <v>1.9606459032710866</v>
      </c>
      <c r="E2111" s="2">
        <f t="shared" si="193"/>
        <v>-1.3150299724607128E-2</v>
      </c>
      <c r="F2111" s="2">
        <f t="shared" si="197"/>
        <v>4.9610041060810142E-2</v>
      </c>
      <c r="G2111" s="2">
        <f t="shared" si="195"/>
        <v>-6.2760340785417271E-2</v>
      </c>
      <c r="H2111" s="2" t="str">
        <f t="shared" si="196"/>
        <v>Hold</v>
      </c>
    </row>
    <row r="2112" spans="1:8" ht="13.5" x14ac:dyDescent="0.25">
      <c r="A2112" s="3">
        <f>TITRES_STAT!B2115</f>
        <v>45377</v>
      </c>
      <c r="B2112" s="5">
        <f>TITRES_STAT!D2115</f>
        <v>1.8</v>
      </c>
      <c r="C2112" s="2">
        <f t="shared" si="192"/>
        <v>1.9248039722316364</v>
      </c>
      <c r="D2112" s="2">
        <f t="shared" si="194"/>
        <v>1.9487462067324874</v>
      </c>
      <c r="E2112" s="2">
        <f t="shared" si="193"/>
        <v>-2.394223450085109E-2</v>
      </c>
      <c r="F2112" s="2">
        <f t="shared" si="197"/>
        <v>3.4899585948477897E-2</v>
      </c>
      <c r="G2112" s="2">
        <f t="shared" si="195"/>
        <v>-5.8841820449328987E-2</v>
      </c>
      <c r="H2112" s="2" t="str">
        <f t="shared" si="196"/>
        <v>Hold</v>
      </c>
    </row>
    <row r="2113" spans="1:8" ht="13.5" x14ac:dyDescent="0.25">
      <c r="A2113" s="3">
        <f>TITRES_STAT!B2116</f>
        <v>45378</v>
      </c>
      <c r="B2113" s="5">
        <f>TITRES_STAT!D2116</f>
        <v>1.8</v>
      </c>
      <c r="C2113" s="2">
        <f t="shared" si="192"/>
        <v>1.905603361119077</v>
      </c>
      <c r="D2113" s="2">
        <f t="shared" si="194"/>
        <v>1.9377279691967475</v>
      </c>
      <c r="E2113" s="2">
        <f t="shared" si="193"/>
        <v>-3.212460807767048E-2</v>
      </c>
      <c r="F2113" s="2">
        <f t="shared" si="197"/>
        <v>2.1494747143248224E-2</v>
      </c>
      <c r="G2113" s="2">
        <f t="shared" si="195"/>
        <v>-5.3619355220918707E-2</v>
      </c>
      <c r="H2113" s="2" t="str">
        <f t="shared" si="196"/>
        <v>Hold</v>
      </c>
    </row>
    <row r="2114" spans="1:8" ht="13.5" x14ac:dyDescent="0.25">
      <c r="A2114" s="3">
        <f>TITRES_STAT!B2117</f>
        <v>45379</v>
      </c>
      <c r="B2114" s="5">
        <f>TITRES_STAT!D2117</f>
        <v>1.8</v>
      </c>
      <c r="C2114" s="2">
        <f t="shared" si="192"/>
        <v>1.8893566901776806</v>
      </c>
      <c r="D2114" s="2">
        <f t="shared" si="194"/>
        <v>1.9275258974043958</v>
      </c>
      <c r="E2114" s="2">
        <f t="shared" si="193"/>
        <v>-3.816920722671524E-2</v>
      </c>
      <c r="F2114" s="2">
        <f t="shared" si="197"/>
        <v>9.561956269255531E-3</v>
      </c>
      <c r="G2114" s="2">
        <f t="shared" si="195"/>
        <v>-4.7731163495970771E-2</v>
      </c>
      <c r="H2114" s="2" t="str">
        <f t="shared" si="196"/>
        <v>Hold</v>
      </c>
    </row>
    <row r="2115" spans="1:8" ht="13.5" x14ac:dyDescent="0.25">
      <c r="A2115" s="3">
        <f>TITRES_STAT!B2118</f>
        <v>45380</v>
      </c>
      <c r="B2115" s="5">
        <f>TITRES_STAT!D2118</f>
        <v>1.72</v>
      </c>
      <c r="C2115" s="2">
        <f t="shared" si="192"/>
        <v>1.8756095070734222</v>
      </c>
      <c r="D2115" s="2">
        <f t="shared" si="194"/>
        <v>1.912153608707774</v>
      </c>
      <c r="E2115" s="2">
        <f t="shared" si="193"/>
        <v>-3.6544101634351733E-2</v>
      </c>
      <c r="F2115" s="2">
        <f t="shared" si="197"/>
        <v>3.4074468853407744E-4</v>
      </c>
      <c r="G2115" s="2">
        <f t="shared" si="195"/>
        <v>-3.6884846322885814E-2</v>
      </c>
      <c r="H2115" s="2" t="str">
        <f t="shared" si="196"/>
        <v>Hold</v>
      </c>
    </row>
    <row r="2116" spans="1:8" ht="13.5" x14ac:dyDescent="0.25">
      <c r="A2116" s="3">
        <f>TITRES_STAT!B2119</f>
        <v>45383</v>
      </c>
      <c r="B2116" s="5">
        <f>TITRES_STAT!D2119</f>
        <v>1.65</v>
      </c>
      <c r="C2116" s="2">
        <f t="shared" si="192"/>
        <v>1.8639772752159725</v>
      </c>
      <c r="D2116" s="2">
        <f t="shared" si="194"/>
        <v>1.8927348228775684</v>
      </c>
      <c r="E2116" s="2">
        <f t="shared" si="193"/>
        <v>-2.8757547661595995E-2</v>
      </c>
      <c r="F2116" s="2">
        <f t="shared" si="197"/>
        <v>-5.4789137814919373E-3</v>
      </c>
      <c r="G2116" s="2">
        <f t="shared" si="195"/>
        <v>-2.3278633880104059E-2</v>
      </c>
      <c r="H2116" s="2" t="str">
        <f t="shared" si="196"/>
        <v>Hold</v>
      </c>
    </row>
    <row r="2117" spans="1:8" ht="13.5" x14ac:dyDescent="0.25">
      <c r="A2117" s="3">
        <f>TITRES_STAT!B2120</f>
        <v>45384</v>
      </c>
      <c r="B2117" s="5">
        <f>TITRES_STAT!D2120</f>
        <v>1.58</v>
      </c>
      <c r="C2117" s="2">
        <f t="shared" si="192"/>
        <v>1.8541346174904381</v>
      </c>
      <c r="D2117" s="2">
        <f t="shared" si="194"/>
        <v>1.8695692804421931</v>
      </c>
      <c r="E2117" s="2">
        <f t="shared" si="193"/>
        <v>-1.5434662951754996E-2</v>
      </c>
      <c r="F2117" s="2">
        <f t="shared" si="197"/>
        <v>-7.4700636155445492E-3</v>
      </c>
      <c r="G2117" s="2">
        <f t="shared" si="195"/>
        <v>-7.9645993362104477E-3</v>
      </c>
      <c r="H2117" s="2" t="str">
        <f t="shared" si="196"/>
        <v>Hold</v>
      </c>
    </row>
    <row r="2118" spans="1:8" ht="13.5" x14ac:dyDescent="0.25">
      <c r="A2118" s="3">
        <f>TITRES_STAT!B2121</f>
        <v>45385</v>
      </c>
      <c r="B2118" s="5">
        <f>TITRES_STAT!D2121</f>
        <v>1.51</v>
      </c>
      <c r="C2118" s="2">
        <f t="shared" si="192"/>
        <v>1.8458062147996013</v>
      </c>
      <c r="D2118" s="2">
        <f t="shared" si="194"/>
        <v>1.8429345189279565</v>
      </c>
      <c r="E2118" s="2">
        <f t="shared" si="193"/>
        <v>2.8716958716448193E-3</v>
      </c>
      <c r="F2118" s="2">
        <f t="shared" si="197"/>
        <v>-5.4017117181066757E-3</v>
      </c>
      <c r="G2118" s="2">
        <f t="shared" si="195"/>
        <v>8.2734075897514942E-3</v>
      </c>
      <c r="H2118" s="2" t="str">
        <f t="shared" si="196"/>
        <v>Sell</v>
      </c>
    </row>
    <row r="2119" spans="1:8" ht="13.5" x14ac:dyDescent="0.25">
      <c r="A2119" s="3">
        <f>TITRES_STAT!B2122</f>
        <v>45386</v>
      </c>
      <c r="B2119" s="5">
        <f>TITRES_STAT!D2122</f>
        <v>1.45</v>
      </c>
      <c r="C2119" s="2">
        <f t="shared" si="192"/>
        <v>1.8387591048304319</v>
      </c>
      <c r="D2119" s="2">
        <f t="shared" si="194"/>
        <v>1.8138282582666263</v>
      </c>
      <c r="E2119" s="2">
        <f t="shared" si="193"/>
        <v>2.493084656380562E-2</v>
      </c>
      <c r="F2119" s="2">
        <f t="shared" si="197"/>
        <v>6.647999382757841E-4</v>
      </c>
      <c r="G2119" s="2">
        <f t="shared" si="195"/>
        <v>2.4266046625529836E-2</v>
      </c>
      <c r="H2119" s="2" t="str">
        <f t="shared" si="196"/>
        <v>Sell</v>
      </c>
    </row>
    <row r="2120" spans="1:8" ht="13.5" x14ac:dyDescent="0.25">
      <c r="A2120" s="3">
        <f>TITRES_STAT!B2123</f>
        <v>45387</v>
      </c>
      <c r="B2120" s="5">
        <f>TITRES_STAT!D2123</f>
        <v>1.39</v>
      </c>
      <c r="C2120" s="2">
        <f t="shared" si="192"/>
        <v>1.8327961656257501</v>
      </c>
      <c r="D2120" s="2">
        <f t="shared" si="194"/>
        <v>1.7824335724690985</v>
      </c>
      <c r="E2120" s="2">
        <f t="shared" si="193"/>
        <v>5.0362593156651592E-2</v>
      </c>
      <c r="F2120" s="2">
        <f t="shared" si="197"/>
        <v>1.0604358581950945E-2</v>
      </c>
      <c r="G2120" s="2">
        <f t="shared" si="195"/>
        <v>3.9758234574700645E-2</v>
      </c>
      <c r="H2120" s="2" t="str">
        <f t="shared" si="196"/>
        <v>Sell</v>
      </c>
    </row>
    <row r="2121" spans="1:8" ht="13.5" x14ac:dyDescent="0.25">
      <c r="A2121" s="3">
        <f>TITRES_STAT!B2124</f>
        <v>45390</v>
      </c>
      <c r="B2121" s="5">
        <f>TITRES_STAT!D2124</f>
        <v>1.33</v>
      </c>
      <c r="C2121" s="2">
        <f t="shared" si="192"/>
        <v>1.8277506016833271</v>
      </c>
      <c r="D2121" s="2">
        <f t="shared" si="194"/>
        <v>1.7489199745084245</v>
      </c>
      <c r="E2121" s="2">
        <f t="shared" si="193"/>
        <v>7.8830627174902634E-2</v>
      </c>
      <c r="F2121" s="2">
        <f t="shared" si="197"/>
        <v>2.4249612300541283E-2</v>
      </c>
      <c r="G2121" s="2">
        <f t="shared" si="195"/>
        <v>5.4581014874361351E-2</v>
      </c>
      <c r="H2121" s="2" t="str">
        <f t="shared" si="196"/>
        <v>Sell</v>
      </c>
    </row>
    <row r="2122" spans="1:8" ht="13.5" x14ac:dyDescent="0.25">
      <c r="A2122" s="3">
        <f>TITRES_STAT!B2125</f>
        <v>45394</v>
      </c>
      <c r="B2122" s="5">
        <f>TITRES_STAT!D2125</f>
        <v>1.28</v>
      </c>
      <c r="C2122" s="2">
        <f t="shared" si="192"/>
        <v>1.8234812783474306</v>
      </c>
      <c r="D2122" s="2">
        <f t="shared" si="194"/>
        <v>1.7141851615818746</v>
      </c>
      <c r="E2122" s="2">
        <f t="shared" si="193"/>
        <v>0.10929611676555595</v>
      </c>
      <c r="F2122" s="2">
        <f t="shared" si="197"/>
        <v>4.1258913193544217E-2</v>
      </c>
      <c r="G2122" s="2">
        <f t="shared" si="195"/>
        <v>6.8037203572011734E-2</v>
      </c>
      <c r="H2122" s="2" t="str">
        <f t="shared" si="196"/>
        <v>Sell</v>
      </c>
    </row>
    <row r="2123" spans="1:8" ht="13.5" x14ac:dyDescent="0.25">
      <c r="A2123" s="3">
        <f>TITRES_STAT!B2126</f>
        <v>45397</v>
      </c>
      <c r="B2123" s="5">
        <f>TITRES_STAT!D2126</f>
        <v>1.28</v>
      </c>
      <c r="C2123" s="2">
        <f t="shared" si="192"/>
        <v>1.8198687739862875</v>
      </c>
      <c r="D2123" s="2">
        <f t="shared" si="194"/>
        <v>1.682023297760995</v>
      </c>
      <c r="E2123" s="2">
        <f t="shared" si="193"/>
        <v>0.13784547622529253</v>
      </c>
      <c r="F2123" s="2">
        <f t="shared" si="197"/>
        <v>6.0576225799893885E-2</v>
      </c>
      <c r="G2123" s="2">
        <f t="shared" si="195"/>
        <v>7.7269250425398645E-2</v>
      </c>
      <c r="H2123" s="2" t="str">
        <f t="shared" si="196"/>
        <v>Sell</v>
      </c>
    </row>
    <row r="2124" spans="1:8" ht="13.5" x14ac:dyDescent="0.25">
      <c r="A2124" s="3">
        <f>TITRES_STAT!B2127</f>
        <v>45398</v>
      </c>
      <c r="B2124" s="5">
        <f>TITRES_STAT!D2127</f>
        <v>1.28</v>
      </c>
      <c r="C2124" s="2">
        <f t="shared" si="192"/>
        <v>1.8168120395268588</v>
      </c>
      <c r="D2124" s="2">
        <f t="shared" si="194"/>
        <v>1.6522437942231436</v>
      </c>
      <c r="E2124" s="2">
        <f t="shared" si="193"/>
        <v>0.16456824530371517</v>
      </c>
      <c r="F2124" s="2">
        <f t="shared" si="197"/>
        <v>8.1374629700658146E-2</v>
      </c>
      <c r="G2124" s="2">
        <f t="shared" si="195"/>
        <v>8.319361560305702E-2</v>
      </c>
      <c r="H2124" s="2" t="str">
        <f t="shared" si="196"/>
        <v>Sell</v>
      </c>
    </row>
    <row r="2125" spans="1:8" ht="13.5" x14ac:dyDescent="0.25">
      <c r="A2125" s="3">
        <f>TITRES_STAT!B2128</f>
        <v>45399</v>
      </c>
      <c r="B2125" s="5">
        <f>TITRES_STAT!D2128</f>
        <v>1.28</v>
      </c>
      <c r="C2125" s="2">
        <f t="shared" si="192"/>
        <v>1.8019178795996498</v>
      </c>
      <c r="D2125" s="2">
        <f t="shared" si="194"/>
        <v>1.6246701798362442</v>
      </c>
      <c r="E2125" s="2">
        <f t="shared" si="193"/>
        <v>0.1772476997634056</v>
      </c>
      <c r="F2125" s="2">
        <f t="shared" si="197"/>
        <v>0.10054924371320764</v>
      </c>
      <c r="G2125" s="2">
        <f t="shared" si="195"/>
        <v>7.6698456050197955E-2</v>
      </c>
      <c r="H2125" s="2" t="str">
        <f t="shared" si="196"/>
        <v>Sell</v>
      </c>
    </row>
    <row r="2126" spans="1:8" ht="13.5" x14ac:dyDescent="0.25">
      <c r="A2126" s="3">
        <f>TITRES_STAT!B2129</f>
        <v>45400</v>
      </c>
      <c r="B2126" s="5">
        <f>TITRES_STAT!D2129</f>
        <v>1.28</v>
      </c>
      <c r="C2126" s="2">
        <f t="shared" si="192"/>
        <v>1.7785458981227806</v>
      </c>
      <c r="D2126" s="2">
        <f t="shared" si="194"/>
        <v>1.59913905540393</v>
      </c>
      <c r="E2126" s="2">
        <f t="shared" si="193"/>
        <v>0.17940684271885066</v>
      </c>
      <c r="F2126" s="2">
        <f t="shared" si="197"/>
        <v>0.11632076351433626</v>
      </c>
      <c r="G2126" s="2">
        <f t="shared" si="195"/>
        <v>6.3086079204514395E-2</v>
      </c>
      <c r="H2126" s="2" t="str">
        <f t="shared" si="196"/>
        <v>Sell</v>
      </c>
    </row>
    <row r="2127" spans="1:8" ht="13.5" x14ac:dyDescent="0.25">
      <c r="A2127" s="3">
        <f>TITRES_STAT!B2130</f>
        <v>45401</v>
      </c>
      <c r="B2127" s="5">
        <f>TITRES_STAT!D2130</f>
        <v>1.28</v>
      </c>
      <c r="C2127" s="2">
        <f t="shared" ref="C2127:C2190" si="198">$C$4*B2117+C2126*(1-$C$4)</f>
        <v>1.7480003753346607</v>
      </c>
      <c r="D2127" s="2">
        <f t="shared" si="194"/>
        <v>1.5754991253740094</v>
      </c>
      <c r="E2127" s="2">
        <f t="shared" si="193"/>
        <v>0.1725012499606513</v>
      </c>
      <c r="F2127" s="2">
        <f t="shared" si="197"/>
        <v>0.12755686080359929</v>
      </c>
      <c r="G2127" s="2">
        <f t="shared" si="195"/>
        <v>4.4944389157052012E-2</v>
      </c>
      <c r="H2127" s="2" t="str">
        <f t="shared" si="196"/>
        <v>Sell</v>
      </c>
    </row>
    <row r="2128" spans="1:8" ht="13.5" x14ac:dyDescent="0.25">
      <c r="A2128" s="3">
        <f>TITRES_STAT!B2131</f>
        <v>45404</v>
      </c>
      <c r="B2128" s="5">
        <f>TITRES_STAT!D2131</f>
        <v>1.28</v>
      </c>
      <c r="C2128" s="2">
        <f t="shared" si="198"/>
        <v>1.7113849329754822</v>
      </c>
      <c r="D2128" s="2">
        <f t="shared" si="194"/>
        <v>1.5536103012722311</v>
      </c>
      <c r="E2128" s="2">
        <f t="shared" si="193"/>
        <v>0.15777463170325112</v>
      </c>
      <c r="F2128" s="2">
        <f t="shared" si="197"/>
        <v>0.13360041498352965</v>
      </c>
      <c r="G2128" s="2">
        <f t="shared" si="195"/>
        <v>2.4174216719721475E-2</v>
      </c>
      <c r="H2128" s="2" t="str">
        <f t="shared" si="196"/>
        <v>Sell</v>
      </c>
    </row>
    <row r="2129" spans="1:8" ht="13.5" x14ac:dyDescent="0.25">
      <c r="A2129" s="3">
        <f>TITRES_STAT!B2132</f>
        <v>45405</v>
      </c>
      <c r="B2129" s="5">
        <f>TITRES_STAT!D2132</f>
        <v>1.28</v>
      </c>
      <c r="C2129" s="2">
        <f t="shared" si="198"/>
        <v>1.6711718663638697</v>
      </c>
      <c r="D2129" s="2">
        <f t="shared" si="194"/>
        <v>1.5333428715483621</v>
      </c>
      <c r="E2129" s="2">
        <f t="shared" si="193"/>
        <v>0.13782899481550759</v>
      </c>
      <c r="F2129" s="2">
        <f t="shared" si="197"/>
        <v>0.13444613094992525</v>
      </c>
      <c r="G2129" s="2">
        <f t="shared" si="195"/>
        <v>3.3828638655823418E-3</v>
      </c>
      <c r="H2129" s="2" t="str">
        <f t="shared" si="196"/>
        <v>Sell</v>
      </c>
    </row>
    <row r="2130" spans="1:8" ht="13.5" x14ac:dyDescent="0.25">
      <c r="A2130" s="3">
        <f>TITRES_STAT!B2133</f>
        <v>45406</v>
      </c>
      <c r="B2130" s="5">
        <f>TITRES_STAT!D2133</f>
        <v>1.28</v>
      </c>
      <c r="C2130" s="2">
        <f t="shared" si="198"/>
        <v>1.6279146561540436</v>
      </c>
      <c r="D2130" s="2">
        <f t="shared" si="194"/>
        <v>1.5145767329151503</v>
      </c>
      <c r="E2130" s="2">
        <f t="shared" si="193"/>
        <v>0.11333792323889336</v>
      </c>
      <c r="F2130" s="2">
        <f t="shared" si="197"/>
        <v>0.13022448940771889</v>
      </c>
      <c r="G2130" s="2">
        <f t="shared" si="195"/>
        <v>-1.6886566168825529E-2</v>
      </c>
      <c r="H2130" s="2" t="str">
        <f t="shared" si="196"/>
        <v>Hold</v>
      </c>
    </row>
    <row r="2131" spans="1:8" ht="13.5" x14ac:dyDescent="0.25">
      <c r="A2131" s="3">
        <f>TITRES_STAT!B2134</f>
        <v>45407</v>
      </c>
      <c r="B2131" s="5">
        <f>TITRES_STAT!D2134</f>
        <v>1.28</v>
      </c>
      <c r="C2131" s="2">
        <f t="shared" si="198"/>
        <v>1.5820816321303446</v>
      </c>
      <c r="D2131" s="2">
        <f t="shared" si="194"/>
        <v>1.4972006786251393</v>
      </c>
      <c r="E2131" s="2">
        <f t="shared" si="193"/>
        <v>8.4880953505205303E-2</v>
      </c>
      <c r="F2131" s="2">
        <f t="shared" si="197"/>
        <v>0.12115578222721618</v>
      </c>
      <c r="G2131" s="2">
        <f t="shared" si="195"/>
        <v>-3.6274828722010877E-2</v>
      </c>
      <c r="H2131" s="2" t="str">
        <f t="shared" si="196"/>
        <v>Hold</v>
      </c>
    </row>
    <row r="2132" spans="1:8" ht="13.5" x14ac:dyDescent="0.25">
      <c r="A2132" s="3">
        <f>TITRES_STAT!B2135</f>
        <v>45408</v>
      </c>
      <c r="B2132" s="5">
        <f>TITRES_STAT!D2135</f>
        <v>1.28</v>
      </c>
      <c r="C2132" s="2">
        <f t="shared" si="198"/>
        <v>1.5356075348795224</v>
      </c>
      <c r="D2132" s="2">
        <f t="shared" si="194"/>
        <v>1.4811117394677216</v>
      </c>
      <c r="E2132" s="2">
        <f t="shared" si="193"/>
        <v>5.4495795411800829E-2</v>
      </c>
      <c r="F2132" s="2">
        <f t="shared" si="197"/>
        <v>0.10782378486413312</v>
      </c>
      <c r="G2132" s="2">
        <f t="shared" si="195"/>
        <v>-5.3327989452332289E-2</v>
      </c>
      <c r="H2132" s="2" t="str">
        <f t="shared" si="196"/>
        <v>Hold</v>
      </c>
    </row>
    <row r="2133" spans="1:8" ht="13.5" x14ac:dyDescent="0.25">
      <c r="A2133" s="3">
        <f>TITRES_STAT!B2136</f>
        <v>45411</v>
      </c>
      <c r="B2133" s="5">
        <f>TITRES_STAT!D2136</f>
        <v>1.23</v>
      </c>
      <c r="C2133" s="2">
        <f t="shared" si="198"/>
        <v>1.4962832987442114</v>
      </c>
      <c r="D2133" s="2">
        <f t="shared" si="194"/>
        <v>1.46251086987752</v>
      </c>
      <c r="E2133" s="2">
        <f t="shared" si="193"/>
        <v>3.3772428866691406E-2</v>
      </c>
      <c r="F2133" s="2">
        <f t="shared" si="197"/>
        <v>9.301351366464479E-2</v>
      </c>
      <c r="G2133" s="2">
        <f t="shared" si="195"/>
        <v>-5.9241084797953383E-2</v>
      </c>
      <c r="H2133" s="2" t="str">
        <f t="shared" si="196"/>
        <v>Hold</v>
      </c>
    </row>
    <row r="2134" spans="1:8" ht="13.5" x14ac:dyDescent="0.25">
      <c r="A2134" s="3">
        <f>TITRES_STAT!B2137</f>
        <v>45412</v>
      </c>
      <c r="B2134" s="5">
        <f>TITRES_STAT!D2137</f>
        <v>1.23</v>
      </c>
      <c r="C2134" s="2">
        <f t="shared" si="198"/>
        <v>1.4630089450912558</v>
      </c>
      <c r="D2134" s="2">
        <f t="shared" si="194"/>
        <v>1.4452878424791853</v>
      </c>
      <c r="E2134" s="2">
        <f t="shared" si="193"/>
        <v>1.7721102612070494E-2</v>
      </c>
      <c r="F2134" s="2">
        <f t="shared" si="197"/>
        <v>7.7955031454129936E-2</v>
      </c>
      <c r="G2134" s="2">
        <f t="shared" si="195"/>
        <v>-6.0233928842059442E-2</v>
      </c>
      <c r="H2134" s="2" t="str">
        <f t="shared" si="196"/>
        <v>Hold</v>
      </c>
    </row>
    <row r="2135" spans="1:8" ht="13.5" x14ac:dyDescent="0.25">
      <c r="A2135" s="3">
        <f>TITRES_STAT!B2138</f>
        <v>45414</v>
      </c>
      <c r="B2135" s="5">
        <f>TITRES_STAT!D2138</f>
        <v>1.23</v>
      </c>
      <c r="C2135" s="2">
        <f t="shared" si="198"/>
        <v>1.4348537227695242</v>
      </c>
      <c r="D2135" s="2">
        <f t="shared" si="194"/>
        <v>1.4293405948881346</v>
      </c>
      <c r="E2135" s="2">
        <f t="shared" si="193"/>
        <v>5.513127881389579E-3</v>
      </c>
      <c r="F2135" s="2">
        <f t="shared" si="197"/>
        <v>6.3466650739581867E-2</v>
      </c>
      <c r="G2135" s="2">
        <f t="shared" si="195"/>
        <v>-5.7953522858192288E-2</v>
      </c>
      <c r="H2135" s="2" t="str">
        <f t="shared" si="196"/>
        <v>Hold</v>
      </c>
    </row>
    <row r="2136" spans="1:8" ht="13.5" x14ac:dyDescent="0.25">
      <c r="A2136" s="3">
        <f>TITRES_STAT!B2139</f>
        <v>45415</v>
      </c>
      <c r="B2136" s="5">
        <f>TITRES_STAT!D2139</f>
        <v>1.23</v>
      </c>
      <c r="C2136" s="2">
        <f t="shared" si="198"/>
        <v>1.4110300731126744</v>
      </c>
      <c r="D2136" s="2">
        <f t="shared" si="194"/>
        <v>1.4145746248964211</v>
      </c>
      <c r="E2136" s="2">
        <f t="shared" si="193"/>
        <v>-3.5445517837466856E-3</v>
      </c>
      <c r="F2136" s="2">
        <f t="shared" si="197"/>
        <v>5.006441023491616E-2</v>
      </c>
      <c r="G2136" s="2">
        <f t="shared" si="195"/>
        <v>-5.3608962018662845E-2</v>
      </c>
      <c r="H2136" s="2" t="str">
        <f t="shared" si="196"/>
        <v>Hold</v>
      </c>
    </row>
    <row r="2137" spans="1:8" ht="13.5" x14ac:dyDescent="0.25">
      <c r="A2137" s="3">
        <f>TITRES_STAT!B2140</f>
        <v>45418</v>
      </c>
      <c r="B2137" s="5">
        <f>TITRES_STAT!D2140</f>
        <v>1.23</v>
      </c>
      <c r="C2137" s="2">
        <f t="shared" si="198"/>
        <v>1.390871600326109</v>
      </c>
      <c r="D2137" s="2">
        <f t="shared" si="194"/>
        <v>1.4009024304596491</v>
      </c>
      <c r="E2137" s="2">
        <f t="shared" si="193"/>
        <v>-1.0030830133540114E-2</v>
      </c>
      <c r="F2137" s="2">
        <f t="shared" si="197"/>
        <v>3.8045362161224908E-2</v>
      </c>
      <c r="G2137" s="2">
        <f t="shared" si="195"/>
        <v>-4.8076192294765022E-2</v>
      </c>
      <c r="H2137" s="2" t="str">
        <f t="shared" si="196"/>
        <v>Hold</v>
      </c>
    </row>
    <row r="2138" spans="1:8" ht="13.5" x14ac:dyDescent="0.25">
      <c r="A2138" s="3">
        <f>TITRES_STAT!B2141</f>
        <v>45419</v>
      </c>
      <c r="B2138" s="5">
        <f>TITRES_STAT!D2141</f>
        <v>1.23</v>
      </c>
      <c r="C2138" s="2">
        <f t="shared" si="198"/>
        <v>1.3738144310451692</v>
      </c>
      <c r="D2138" s="2">
        <f t="shared" si="194"/>
        <v>1.3882429911663419</v>
      </c>
      <c r="E2138" s="2">
        <f t="shared" si="193"/>
        <v>-1.4428560121172662E-2</v>
      </c>
      <c r="F2138" s="2">
        <f t="shared" si="197"/>
        <v>2.7550577704745394E-2</v>
      </c>
      <c r="G2138" s="2">
        <f t="shared" si="195"/>
        <v>-4.1979137825918056E-2</v>
      </c>
      <c r="H2138" s="2" t="str">
        <f t="shared" si="196"/>
        <v>Hold</v>
      </c>
    </row>
    <row r="2139" spans="1:8" ht="13.5" x14ac:dyDescent="0.25">
      <c r="A2139" s="3">
        <f>TITRES_STAT!B2142</f>
        <v>45420</v>
      </c>
      <c r="B2139" s="5">
        <f>TITRES_STAT!D2142</f>
        <v>1.23</v>
      </c>
      <c r="C2139" s="2">
        <f t="shared" si="198"/>
        <v>1.3593814416536047</v>
      </c>
      <c r="D2139" s="2">
        <f t="shared" si="194"/>
        <v>1.3765212881169833</v>
      </c>
      <c r="E2139" s="2">
        <f t="shared" si="193"/>
        <v>-1.7139846463378516E-2</v>
      </c>
      <c r="F2139" s="2">
        <f t="shared" si="197"/>
        <v>1.8612492871120614E-2</v>
      </c>
      <c r="G2139" s="2">
        <f t="shared" si="195"/>
        <v>-3.5752339334499131E-2</v>
      </c>
      <c r="H2139" s="2" t="str">
        <f t="shared" si="196"/>
        <v>Hold</v>
      </c>
    </row>
    <row r="2140" spans="1:8" ht="13.5" x14ac:dyDescent="0.25">
      <c r="A2140" s="3">
        <f>TITRES_STAT!B2143</f>
        <v>45421</v>
      </c>
      <c r="B2140" s="5">
        <f>TITRES_STAT!D2143</f>
        <v>1.23</v>
      </c>
      <c r="C2140" s="2">
        <f t="shared" si="198"/>
        <v>1.3471689121684349</v>
      </c>
      <c r="D2140" s="2">
        <f t="shared" si="194"/>
        <v>1.3656678593675771</v>
      </c>
      <c r="E2140" s="2">
        <f t="shared" ref="E2140:E2203" si="199">C2140-D2140</f>
        <v>-1.8498947199142135E-2</v>
      </c>
      <c r="F2140" s="2">
        <f t="shared" si="197"/>
        <v>1.1190204857068065E-2</v>
      </c>
      <c r="G2140" s="2">
        <f t="shared" si="195"/>
        <v>-2.96891520562102E-2</v>
      </c>
      <c r="H2140" s="2" t="str">
        <f t="shared" si="196"/>
        <v>Hold</v>
      </c>
    </row>
    <row r="2141" spans="1:8" ht="13.5" x14ac:dyDescent="0.25">
      <c r="A2141" s="3">
        <f>TITRES_STAT!B2144</f>
        <v>45422</v>
      </c>
      <c r="B2141" s="5">
        <f>TITRES_STAT!D2144</f>
        <v>1.23</v>
      </c>
      <c r="C2141" s="2">
        <f t="shared" si="198"/>
        <v>1.3368352333732911</v>
      </c>
      <c r="D2141" s="2">
        <f t="shared" ref="D2141:D2204" si="200">$D$4*B2141+(1-$D$4)*D2140</f>
        <v>1.3556183883033122</v>
      </c>
      <c r="E2141" s="2">
        <f t="shared" si="199"/>
        <v>-1.8783154930021029E-2</v>
      </c>
      <c r="F2141" s="2">
        <f t="shared" si="197"/>
        <v>5.1955328996502459E-3</v>
      </c>
      <c r="G2141" s="2">
        <f t="shared" si="195"/>
        <v>-2.3978687829671275E-2</v>
      </c>
      <c r="H2141" s="2" t="str">
        <f t="shared" si="196"/>
        <v>Hold</v>
      </c>
    </row>
    <row r="2142" spans="1:8" ht="13.5" x14ac:dyDescent="0.25">
      <c r="A2142" s="3">
        <f>TITRES_STAT!B2145</f>
        <v>45425</v>
      </c>
      <c r="B2142" s="5">
        <f>TITRES_STAT!D2145</f>
        <v>1.23</v>
      </c>
      <c r="C2142" s="2">
        <f t="shared" si="198"/>
        <v>1.3280913513158619</v>
      </c>
      <c r="D2142" s="2">
        <f t="shared" si="200"/>
        <v>1.3463133225030668</v>
      </c>
      <c r="E2142" s="2">
        <f t="shared" si="199"/>
        <v>-1.8221971187204922E-2</v>
      </c>
      <c r="F2142" s="2">
        <f t="shared" si="197"/>
        <v>5.1203208227921246E-4</v>
      </c>
      <c r="G2142" s="2">
        <f t="shared" si="195"/>
        <v>-1.8734003269484135E-2</v>
      </c>
      <c r="H2142" s="2" t="str">
        <f t="shared" si="196"/>
        <v>Hold</v>
      </c>
    </row>
    <row r="2143" spans="1:8" ht="13.5" x14ac:dyDescent="0.25">
      <c r="A2143" s="3">
        <f>TITRES_STAT!B2146</f>
        <v>45426</v>
      </c>
      <c r="B2143" s="5">
        <f>TITRES_STAT!D2146</f>
        <v>1.23</v>
      </c>
      <c r="C2143" s="2">
        <f t="shared" si="198"/>
        <v>1.3130003741903447</v>
      </c>
      <c r="D2143" s="2">
        <f t="shared" si="200"/>
        <v>1.337697520836173</v>
      </c>
      <c r="E2143" s="2">
        <f t="shared" si="199"/>
        <v>-2.4697146645828338E-2</v>
      </c>
      <c r="F2143" s="2">
        <f t="shared" si="197"/>
        <v>-4.5298036633422984E-3</v>
      </c>
      <c r="G2143" s="2">
        <f t="shared" si="195"/>
        <v>-2.0167342982486042E-2</v>
      </c>
      <c r="H2143" s="2" t="str">
        <f t="shared" si="196"/>
        <v>Hold</v>
      </c>
    </row>
    <row r="2144" spans="1:8" ht="13.5" x14ac:dyDescent="0.25">
      <c r="A2144" s="3">
        <f>TITRES_STAT!B2147</f>
        <v>45427</v>
      </c>
      <c r="B2144" s="5">
        <f>TITRES_STAT!D2147</f>
        <v>1.23</v>
      </c>
      <c r="C2144" s="2">
        <f t="shared" si="198"/>
        <v>1.3002310858533686</v>
      </c>
      <c r="D2144" s="2">
        <f t="shared" si="200"/>
        <v>1.3297199267001603</v>
      </c>
      <c r="E2144" s="2">
        <f t="shared" si="199"/>
        <v>-2.9488840846791708E-2</v>
      </c>
      <c r="F2144" s="2">
        <f t="shared" si="197"/>
        <v>-9.5216111000321797E-3</v>
      </c>
      <c r="G2144" s="2">
        <f t="shared" si="195"/>
        <v>-1.9967229746759529E-2</v>
      </c>
      <c r="H2144" s="2" t="str">
        <f t="shared" si="196"/>
        <v>Hold</v>
      </c>
    </row>
    <row r="2145" spans="1:8" ht="13.5" x14ac:dyDescent="0.25">
      <c r="A2145" s="3">
        <f>TITRES_STAT!B2148</f>
        <v>45428</v>
      </c>
      <c r="B2145" s="5">
        <f>TITRES_STAT!D2148</f>
        <v>1.23</v>
      </c>
      <c r="C2145" s="2">
        <f t="shared" si="198"/>
        <v>1.2894263034143889</v>
      </c>
      <c r="D2145" s="2">
        <f t="shared" si="200"/>
        <v>1.3223332654631115</v>
      </c>
      <c r="E2145" s="2">
        <f t="shared" si="199"/>
        <v>-3.2906962048722566E-2</v>
      </c>
      <c r="F2145" s="2">
        <f t="shared" si="197"/>
        <v>-1.4198681289770258E-2</v>
      </c>
      <c r="G2145" s="2">
        <f t="shared" si="195"/>
        <v>-1.8708280758952308E-2</v>
      </c>
      <c r="H2145" s="2" t="str">
        <f t="shared" si="196"/>
        <v>Hold</v>
      </c>
    </row>
    <row r="2146" spans="1:8" ht="13.5" x14ac:dyDescent="0.25">
      <c r="A2146" s="3">
        <f>TITRES_STAT!B2149</f>
        <v>45429</v>
      </c>
      <c r="B2146" s="5">
        <f>TITRES_STAT!D2149</f>
        <v>1.28</v>
      </c>
      <c r="C2146" s="2">
        <f t="shared" si="198"/>
        <v>1.2802837951967907</v>
      </c>
      <c r="D2146" s="2">
        <f t="shared" si="200"/>
        <v>1.3191974680213996</v>
      </c>
      <c r="E2146" s="2">
        <f t="shared" si="199"/>
        <v>-3.8913672824608891E-2</v>
      </c>
      <c r="F2146" s="2">
        <f t="shared" si="197"/>
        <v>-1.9141679596737987E-2</v>
      </c>
      <c r="G2146" s="2">
        <f t="shared" si="195"/>
        <v>-1.9771993227870904E-2</v>
      </c>
      <c r="H2146" s="2" t="str">
        <f t="shared" si="196"/>
        <v>Hold</v>
      </c>
    </row>
    <row r="2147" spans="1:8" ht="13.5" x14ac:dyDescent="0.25">
      <c r="A2147" s="3">
        <f>TITRES_STAT!B2150</f>
        <v>45432</v>
      </c>
      <c r="B2147" s="5">
        <f>TITRES_STAT!D2150</f>
        <v>1.33</v>
      </c>
      <c r="C2147" s="2">
        <f t="shared" si="198"/>
        <v>1.2725478267049768</v>
      </c>
      <c r="D2147" s="2">
        <f t="shared" si="200"/>
        <v>1.3199976555753699</v>
      </c>
      <c r="E2147" s="2">
        <f t="shared" si="199"/>
        <v>-4.7449828870393063E-2</v>
      </c>
      <c r="F2147" s="2">
        <f t="shared" si="197"/>
        <v>-2.4803309451469004E-2</v>
      </c>
      <c r="G2147" s="2">
        <f t="shared" si="195"/>
        <v>-2.2646519418924059E-2</v>
      </c>
      <c r="H2147" s="2" t="str">
        <f t="shared" si="196"/>
        <v>Hold</v>
      </c>
    </row>
    <row r="2148" spans="1:8" ht="13.5" x14ac:dyDescent="0.25">
      <c r="A2148" s="3">
        <f>TITRES_STAT!B2151</f>
        <v>45433</v>
      </c>
      <c r="B2148" s="5">
        <f>TITRES_STAT!D2151</f>
        <v>1.38</v>
      </c>
      <c r="C2148" s="2">
        <f t="shared" si="198"/>
        <v>1.2660020072119036</v>
      </c>
      <c r="D2148" s="2">
        <f t="shared" si="200"/>
        <v>1.3244422736808981</v>
      </c>
      <c r="E2148" s="2">
        <f t="shared" si="199"/>
        <v>-5.8440266468994473E-2</v>
      </c>
      <c r="F2148" s="2">
        <f t="shared" si="197"/>
        <v>-3.15307008549741E-2</v>
      </c>
      <c r="G2148" s="2">
        <f t="shared" ref="G2148:G2211" si="201">E2148-F2148</f>
        <v>-2.6909565614020373E-2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45434</v>
      </c>
      <c r="B2149" s="5">
        <f>TITRES_STAT!D2152</f>
        <v>1.44</v>
      </c>
      <c r="C2149" s="2">
        <f t="shared" si="198"/>
        <v>1.2604632368716109</v>
      </c>
      <c r="D2149" s="2">
        <f t="shared" si="200"/>
        <v>1.3330021052600909</v>
      </c>
      <c r="E2149" s="2">
        <f t="shared" si="199"/>
        <v>-7.2538868388480005E-2</v>
      </c>
      <c r="F2149" s="2">
        <f t="shared" ref="F2149:F2212" si="203">(E2149*(2/(10)))+((1-(2/10))*F2148)</f>
        <v>-3.9732334361675281E-2</v>
      </c>
      <c r="G2149" s="2">
        <f t="shared" si="201"/>
        <v>-3.2806534026804723E-2</v>
      </c>
      <c r="H2149" s="2" t="str">
        <f t="shared" si="202"/>
        <v>Hold</v>
      </c>
    </row>
    <row r="2150" spans="1:8" ht="13.5" x14ac:dyDescent="0.25">
      <c r="A2150" s="3">
        <f>TITRES_STAT!B2153</f>
        <v>45435</v>
      </c>
      <c r="B2150" s="5">
        <f>TITRES_STAT!D2153</f>
        <v>1.5</v>
      </c>
      <c r="C2150" s="2">
        <f t="shared" si="198"/>
        <v>1.2557765850452092</v>
      </c>
      <c r="D2150" s="2">
        <f t="shared" si="200"/>
        <v>1.3453723196852694</v>
      </c>
      <c r="E2150" s="2">
        <f t="shared" si="199"/>
        <v>-8.9595734640060209E-2</v>
      </c>
      <c r="F2150" s="2">
        <f t="shared" si="203"/>
        <v>-4.970501441735227E-2</v>
      </c>
      <c r="G2150" s="2">
        <f t="shared" si="201"/>
        <v>-3.989072022270794E-2</v>
      </c>
      <c r="H2150" s="2" t="str">
        <f t="shared" si="202"/>
        <v>Hold</v>
      </c>
    </row>
    <row r="2151" spans="1:8" ht="13.5" x14ac:dyDescent="0.25">
      <c r="A2151" s="3">
        <f>TITRES_STAT!B2154</f>
        <v>45436</v>
      </c>
      <c r="B2151" s="5">
        <f>TITRES_STAT!D2154</f>
        <v>1.56</v>
      </c>
      <c r="C2151" s="2">
        <f t="shared" si="198"/>
        <v>1.2518109565767155</v>
      </c>
      <c r="D2151" s="2">
        <f t="shared" si="200"/>
        <v>1.3612706663752494</v>
      </c>
      <c r="E2151" s="2">
        <f t="shared" si="199"/>
        <v>-0.10945970979853392</v>
      </c>
      <c r="F2151" s="2">
        <f t="shared" si="203"/>
        <v>-6.16559534935886E-2</v>
      </c>
      <c r="G2151" s="2">
        <f t="shared" si="201"/>
        <v>-4.7803756304945322E-2</v>
      </c>
      <c r="H2151" s="2" t="str">
        <f t="shared" si="202"/>
        <v>Hold</v>
      </c>
    </row>
    <row r="2152" spans="1:8" ht="13.5" x14ac:dyDescent="0.25">
      <c r="A2152" s="3">
        <f>TITRES_STAT!B2155</f>
        <v>45439</v>
      </c>
      <c r="B2152" s="5">
        <f>TITRES_STAT!D2155</f>
        <v>1.63</v>
      </c>
      <c r="C2152" s="2">
        <f t="shared" si="198"/>
        <v>1.2484554247956825</v>
      </c>
      <c r="D2152" s="2">
        <f t="shared" si="200"/>
        <v>1.3811765429400458</v>
      </c>
      <c r="E2152" s="2">
        <f t="shared" si="199"/>
        <v>-0.13272111814436327</v>
      </c>
      <c r="F2152" s="2">
        <f t="shared" si="203"/>
        <v>-7.586898642374354E-2</v>
      </c>
      <c r="G2152" s="2">
        <f t="shared" si="201"/>
        <v>-5.6852131720619731E-2</v>
      </c>
      <c r="H2152" s="2" t="str">
        <f t="shared" si="202"/>
        <v>Hold</v>
      </c>
    </row>
    <row r="2153" spans="1:8" ht="13.5" x14ac:dyDescent="0.25">
      <c r="A2153" s="3">
        <f>TITRES_STAT!B2156</f>
        <v>45440</v>
      </c>
      <c r="B2153" s="5">
        <f>TITRES_STAT!D2156</f>
        <v>1.66</v>
      </c>
      <c r="C2153" s="2">
        <f t="shared" si="198"/>
        <v>1.2456161286732699</v>
      </c>
      <c r="D2153" s="2">
        <f t="shared" si="200"/>
        <v>1.4018301323518942</v>
      </c>
      <c r="E2153" s="2">
        <f t="shared" si="199"/>
        <v>-0.15621400367862437</v>
      </c>
      <c r="F2153" s="2">
        <f t="shared" si="203"/>
        <v>-9.1937989874719711E-2</v>
      </c>
      <c r="G2153" s="2">
        <f t="shared" si="201"/>
        <v>-6.4276013803904658E-2</v>
      </c>
      <c r="H2153" s="2" t="str">
        <f t="shared" si="202"/>
        <v>Hold</v>
      </c>
    </row>
    <row r="2154" spans="1:8" ht="13.5" x14ac:dyDescent="0.25">
      <c r="A2154" s="3">
        <f>TITRES_STAT!B2157</f>
        <v>45441</v>
      </c>
      <c r="B2154" s="5">
        <f>TITRES_STAT!D2157</f>
        <v>1.66</v>
      </c>
      <c r="C2154" s="2">
        <f t="shared" si="198"/>
        <v>1.2432136473389208</v>
      </c>
      <c r="D2154" s="2">
        <f t="shared" si="200"/>
        <v>1.4209538262517538</v>
      </c>
      <c r="E2154" s="2">
        <f t="shared" si="199"/>
        <v>-0.177740178912833</v>
      </c>
      <c r="F2154" s="2">
        <f t="shared" si="203"/>
        <v>-0.10909842768234237</v>
      </c>
      <c r="G2154" s="2">
        <f t="shared" si="201"/>
        <v>-6.8641751230490627E-2</v>
      </c>
      <c r="H2154" s="2" t="str">
        <f t="shared" si="202"/>
        <v>Hold</v>
      </c>
    </row>
    <row r="2155" spans="1:8" ht="13.5" x14ac:dyDescent="0.25">
      <c r="A2155" s="3">
        <f>TITRES_STAT!B2158</f>
        <v>45442</v>
      </c>
      <c r="B2155" s="5">
        <f>TITRES_STAT!D2158</f>
        <v>1.59</v>
      </c>
      <c r="C2155" s="2">
        <f t="shared" si="198"/>
        <v>1.2411807785175484</v>
      </c>
      <c r="D2155" s="2">
        <f t="shared" si="200"/>
        <v>1.4334757650479202</v>
      </c>
      <c r="E2155" s="2">
        <f t="shared" si="199"/>
        <v>-0.1922949865303718</v>
      </c>
      <c r="F2155" s="2">
        <f t="shared" si="203"/>
        <v>-0.12573773945194827</v>
      </c>
      <c r="G2155" s="2">
        <f t="shared" si="201"/>
        <v>-6.6557247078423531E-2</v>
      </c>
      <c r="H2155" s="2" t="str">
        <f t="shared" si="202"/>
        <v>Hold</v>
      </c>
    </row>
    <row r="2156" spans="1:8" ht="13.5" x14ac:dyDescent="0.25">
      <c r="A2156" s="3">
        <f>TITRES_STAT!B2159</f>
        <v>45443</v>
      </c>
      <c r="B2156" s="5">
        <f>TITRES_STAT!D2159</f>
        <v>1.66</v>
      </c>
      <c r="C2156" s="2">
        <f t="shared" si="198"/>
        <v>1.2471529664379255</v>
      </c>
      <c r="D2156" s="2">
        <f t="shared" si="200"/>
        <v>1.4502553380073335</v>
      </c>
      <c r="E2156" s="2">
        <f t="shared" si="199"/>
        <v>-0.20310237156940802</v>
      </c>
      <c r="F2156" s="2">
        <f t="shared" si="203"/>
        <v>-0.14121066587544023</v>
      </c>
      <c r="G2156" s="2">
        <f t="shared" si="201"/>
        <v>-6.1891705693967791E-2</v>
      </c>
      <c r="H2156" s="2" t="str">
        <f t="shared" si="202"/>
        <v>Hold</v>
      </c>
    </row>
    <row r="2157" spans="1:8" ht="13.5" x14ac:dyDescent="0.25">
      <c r="A2157" s="3">
        <f>TITRES_STAT!B2160</f>
        <v>45446</v>
      </c>
      <c r="B2157" s="5">
        <f>TITRES_STAT!D2160</f>
        <v>1.73</v>
      </c>
      <c r="C2157" s="2">
        <f t="shared" si="198"/>
        <v>1.2598986639090139</v>
      </c>
      <c r="D2157" s="2">
        <f t="shared" si="200"/>
        <v>1.470977164821605</v>
      </c>
      <c r="E2157" s="2">
        <f t="shared" si="199"/>
        <v>-0.21107850091259106</v>
      </c>
      <c r="F2157" s="2">
        <f t="shared" si="203"/>
        <v>-0.15518423288287042</v>
      </c>
      <c r="G2157" s="2">
        <f t="shared" si="201"/>
        <v>-5.589426802972064E-2</v>
      </c>
      <c r="H2157" s="2" t="str">
        <f t="shared" si="202"/>
        <v>Hold</v>
      </c>
    </row>
    <row r="2158" spans="1:8" ht="13.5" x14ac:dyDescent="0.25">
      <c r="A2158" s="3">
        <f>TITRES_STAT!B2161</f>
        <v>45447</v>
      </c>
      <c r="B2158" s="5">
        <f>TITRES_STAT!D2161</f>
        <v>1.8</v>
      </c>
      <c r="C2158" s="2">
        <f t="shared" si="198"/>
        <v>1.2783757925383965</v>
      </c>
      <c r="D2158" s="2">
        <f t="shared" si="200"/>
        <v>1.4953492266866713</v>
      </c>
      <c r="E2158" s="2">
        <f t="shared" si="199"/>
        <v>-0.21697343414827475</v>
      </c>
      <c r="F2158" s="2">
        <f t="shared" si="203"/>
        <v>-0.16754207313595129</v>
      </c>
      <c r="G2158" s="2">
        <f t="shared" si="201"/>
        <v>-4.9431361012323455E-2</v>
      </c>
      <c r="H2158" s="2" t="str">
        <f t="shared" si="202"/>
        <v>Hold</v>
      </c>
    </row>
    <row r="2159" spans="1:8" ht="13.5" x14ac:dyDescent="0.25">
      <c r="A2159" s="3">
        <f>TITRES_STAT!B2162</f>
        <v>45448</v>
      </c>
      <c r="B2159" s="5">
        <f>TITRES_STAT!D2162</f>
        <v>1.8</v>
      </c>
      <c r="C2159" s="2">
        <f t="shared" si="198"/>
        <v>1.3032410552247971</v>
      </c>
      <c r="D2159" s="2">
        <f t="shared" si="200"/>
        <v>1.5179159506358066</v>
      </c>
      <c r="E2159" s="2">
        <f t="shared" si="199"/>
        <v>-0.21467489541100959</v>
      </c>
      <c r="F2159" s="2">
        <f t="shared" si="203"/>
        <v>-0.17696863759096296</v>
      </c>
      <c r="G2159" s="2">
        <f t="shared" si="201"/>
        <v>-3.7706257820046635E-2</v>
      </c>
      <c r="H2159" s="2" t="str">
        <f t="shared" si="202"/>
        <v>Hold</v>
      </c>
    </row>
    <row r="2160" spans="1:8" ht="13.5" x14ac:dyDescent="0.25">
      <c r="A2160" s="3">
        <f>TITRES_STAT!B2163</f>
        <v>45449</v>
      </c>
      <c r="B2160" s="5">
        <f>TITRES_STAT!D2163</f>
        <v>1.8</v>
      </c>
      <c r="C2160" s="2">
        <f t="shared" si="198"/>
        <v>1.3335116621132899</v>
      </c>
      <c r="D2160" s="2">
        <f t="shared" si="200"/>
        <v>1.5388110654035247</v>
      </c>
      <c r="E2160" s="2">
        <f t="shared" si="199"/>
        <v>-0.20529940329023488</v>
      </c>
      <c r="F2160" s="2">
        <f t="shared" si="203"/>
        <v>-0.18263479073081734</v>
      </c>
      <c r="G2160" s="2">
        <f t="shared" si="201"/>
        <v>-2.2664612559417541E-2</v>
      </c>
      <c r="H2160" s="2" t="str">
        <f t="shared" si="202"/>
        <v>Hold</v>
      </c>
    </row>
    <row r="2161" spans="1:8" ht="13.5" x14ac:dyDescent="0.25">
      <c r="A2161" s="3">
        <f>TITRES_STAT!B2164</f>
        <v>45450</v>
      </c>
      <c r="B2161" s="5">
        <f>TITRES_STAT!D2164</f>
        <v>1.8</v>
      </c>
      <c r="C2161" s="2">
        <f t="shared" si="198"/>
        <v>1.3683560217881683</v>
      </c>
      <c r="D2161" s="2">
        <f t="shared" si="200"/>
        <v>1.5581583938921526</v>
      </c>
      <c r="E2161" s="2">
        <f t="shared" si="199"/>
        <v>-0.18980237210398432</v>
      </c>
      <c r="F2161" s="2">
        <f t="shared" si="203"/>
        <v>-0.18406830700545074</v>
      </c>
      <c r="G2161" s="2">
        <f t="shared" si="201"/>
        <v>-5.7340650985335806E-3</v>
      </c>
      <c r="H2161" s="2" t="str">
        <f t="shared" si="202"/>
        <v>Hold</v>
      </c>
    </row>
    <row r="2162" spans="1:8" ht="13.5" x14ac:dyDescent="0.25">
      <c r="A2162" s="3">
        <f>TITRES_STAT!B2165</f>
        <v>45453</v>
      </c>
      <c r="B2162" s="5">
        <f>TITRES_STAT!D2165</f>
        <v>1.8</v>
      </c>
      <c r="C2162" s="2">
        <f t="shared" si="198"/>
        <v>1.4086089415130654</v>
      </c>
      <c r="D2162" s="2">
        <f t="shared" si="200"/>
        <v>1.5760725869371783</v>
      </c>
      <c r="E2162" s="2">
        <f t="shared" si="199"/>
        <v>-0.16746364542411296</v>
      </c>
      <c r="F2162" s="2">
        <f t="shared" si="203"/>
        <v>-0.1807473746891832</v>
      </c>
      <c r="G2162" s="2">
        <f t="shared" si="201"/>
        <v>1.3283729265070238E-2</v>
      </c>
      <c r="H2162" s="2" t="str">
        <f t="shared" si="202"/>
        <v>Sell</v>
      </c>
    </row>
    <row r="2163" spans="1:8" ht="13.5" x14ac:dyDescent="0.25">
      <c r="A2163" s="3">
        <f>TITRES_STAT!B2166</f>
        <v>45454</v>
      </c>
      <c r="B2163" s="5">
        <f>TITRES_STAT!D2166</f>
        <v>1.8</v>
      </c>
      <c r="C2163" s="2">
        <f t="shared" si="198"/>
        <v>1.4472844889725938</v>
      </c>
      <c r="D2163" s="2">
        <f t="shared" si="200"/>
        <v>1.5926598027196095</v>
      </c>
      <c r="E2163" s="2">
        <f t="shared" si="199"/>
        <v>-0.14537531374701573</v>
      </c>
      <c r="F2163" s="2">
        <f t="shared" si="203"/>
        <v>-0.17367296250074971</v>
      </c>
      <c r="G2163" s="2">
        <f t="shared" si="201"/>
        <v>2.8297648753733973E-2</v>
      </c>
      <c r="H2163" s="2" t="str">
        <f t="shared" si="202"/>
        <v>Sell</v>
      </c>
    </row>
    <row r="2164" spans="1:8" ht="13.5" x14ac:dyDescent="0.25">
      <c r="A2164" s="3">
        <f>TITRES_STAT!B2167</f>
        <v>45455</v>
      </c>
      <c r="B2164" s="5">
        <f>TITRES_STAT!D2167</f>
        <v>1.72</v>
      </c>
      <c r="C2164" s="2">
        <f t="shared" si="198"/>
        <v>1.4800099522075794</v>
      </c>
      <c r="D2164" s="2">
        <f t="shared" si="200"/>
        <v>1.6020924099255645</v>
      </c>
      <c r="E2164" s="2">
        <f t="shared" si="199"/>
        <v>-0.12208245771798509</v>
      </c>
      <c r="F2164" s="2">
        <f t="shared" si="203"/>
        <v>-0.16335486154419679</v>
      </c>
      <c r="G2164" s="2">
        <f t="shared" si="201"/>
        <v>4.1272403826211695E-2</v>
      </c>
      <c r="H2164" s="2" t="str">
        <f t="shared" si="202"/>
        <v>Sell</v>
      </c>
    </row>
    <row r="2165" spans="1:8" ht="13.5" x14ac:dyDescent="0.25">
      <c r="A2165" s="3">
        <f>TITRES_STAT!B2168</f>
        <v>45456</v>
      </c>
      <c r="B2165" s="5">
        <f>TITRES_STAT!D2168</f>
        <v>1.72</v>
      </c>
      <c r="C2165" s="2">
        <f t="shared" si="198"/>
        <v>1.496931498021798</v>
      </c>
      <c r="D2165" s="2">
        <f t="shared" si="200"/>
        <v>1.6108263054866339</v>
      </c>
      <c r="E2165" s="2">
        <f t="shared" si="199"/>
        <v>-0.11389480746483582</v>
      </c>
      <c r="F2165" s="2">
        <f t="shared" si="203"/>
        <v>-0.15346285072832461</v>
      </c>
      <c r="G2165" s="2">
        <f t="shared" si="201"/>
        <v>3.9568043263488784E-2</v>
      </c>
      <c r="H2165" s="2" t="str">
        <f t="shared" si="202"/>
        <v>Sell</v>
      </c>
    </row>
    <row r="2166" spans="1:8" ht="13.5" x14ac:dyDescent="0.25">
      <c r="A2166" s="3">
        <f>TITRES_STAT!B2169</f>
        <v>45457</v>
      </c>
      <c r="B2166" s="5">
        <f>TITRES_STAT!D2169</f>
        <v>1.65</v>
      </c>
      <c r="C2166" s="2">
        <f t="shared" si="198"/>
        <v>1.5220189598645983</v>
      </c>
      <c r="D2166" s="2">
        <f t="shared" si="200"/>
        <v>1.613728060635772</v>
      </c>
      <c r="E2166" s="2">
        <f t="shared" si="199"/>
        <v>-9.1709100771173668E-2</v>
      </c>
      <c r="F2166" s="2">
        <f t="shared" si="203"/>
        <v>-0.14111210073689442</v>
      </c>
      <c r="G2166" s="2">
        <f t="shared" si="201"/>
        <v>4.9402999965720756E-2</v>
      </c>
      <c r="H2166" s="2" t="str">
        <f t="shared" si="202"/>
        <v>Sell</v>
      </c>
    </row>
    <row r="2167" spans="1:8" ht="13.5" x14ac:dyDescent="0.25">
      <c r="A2167" s="3">
        <f>TITRES_STAT!B2170</f>
        <v>45461</v>
      </c>
      <c r="B2167" s="5">
        <f>TITRES_STAT!D2170</f>
        <v>1.65</v>
      </c>
      <c r="C2167" s="2">
        <f t="shared" si="198"/>
        <v>1.5540160429623524</v>
      </c>
      <c r="D2167" s="2">
        <f t="shared" si="200"/>
        <v>1.6164148709590482</v>
      </c>
      <c r="E2167" s="2">
        <f t="shared" si="199"/>
        <v>-6.2398827996695827E-2</v>
      </c>
      <c r="F2167" s="2">
        <f t="shared" si="203"/>
        <v>-0.12536944618885471</v>
      </c>
      <c r="G2167" s="2">
        <f t="shared" si="201"/>
        <v>6.2970618192158878E-2</v>
      </c>
      <c r="H2167" s="2" t="str">
        <f t="shared" si="202"/>
        <v>Sell</v>
      </c>
    </row>
    <row r="2168" spans="1:8" ht="13.5" x14ac:dyDescent="0.25">
      <c r="A2168" s="3">
        <f>TITRES_STAT!B2171</f>
        <v>45462</v>
      </c>
      <c r="B2168" s="5">
        <f>TITRES_STAT!D2171</f>
        <v>1.58</v>
      </c>
      <c r="C2168" s="2">
        <f t="shared" si="198"/>
        <v>1.5918597286604519</v>
      </c>
      <c r="D2168" s="2">
        <f t="shared" si="200"/>
        <v>1.6137174731102299</v>
      </c>
      <c r="E2168" s="2">
        <f t="shared" si="199"/>
        <v>-2.185774444977806E-2</v>
      </c>
      <c r="F2168" s="2">
        <f t="shared" si="203"/>
        <v>-0.10466710584103939</v>
      </c>
      <c r="G2168" s="2">
        <f t="shared" si="201"/>
        <v>8.2809361391261327E-2</v>
      </c>
      <c r="H2168" s="2" t="str">
        <f t="shared" si="202"/>
        <v>Sell</v>
      </c>
    </row>
    <row r="2169" spans="1:8" ht="13.5" x14ac:dyDescent="0.25">
      <c r="A2169" s="3">
        <f>TITRES_STAT!B2172</f>
        <v>45463</v>
      </c>
      <c r="B2169" s="5">
        <f>TITRES_STAT!D2172</f>
        <v>1.58</v>
      </c>
      <c r="C2169" s="2">
        <f t="shared" si="198"/>
        <v>1.6238813088665363</v>
      </c>
      <c r="D2169" s="2">
        <f t="shared" si="200"/>
        <v>1.6112198825094721</v>
      </c>
      <c r="E2169" s="2">
        <f t="shared" si="199"/>
        <v>1.2661426357064132E-2</v>
      </c>
      <c r="F2169" s="2">
        <f t="shared" si="203"/>
        <v>-8.1201399401418684E-2</v>
      </c>
      <c r="G2169" s="2">
        <f t="shared" si="201"/>
        <v>9.3862825758482815E-2</v>
      </c>
      <c r="H2169" s="2" t="str">
        <f t="shared" si="202"/>
        <v>Sell</v>
      </c>
    </row>
    <row r="2170" spans="1:8" ht="13.5" x14ac:dyDescent="0.25">
      <c r="A2170" s="3">
        <f>TITRES_STAT!B2173</f>
        <v>45464</v>
      </c>
      <c r="B2170" s="5">
        <f>TITRES_STAT!D2173</f>
        <v>1.65</v>
      </c>
      <c r="C2170" s="2">
        <f t="shared" si="198"/>
        <v>1.6509764921178385</v>
      </c>
      <c r="D2170" s="2">
        <f t="shared" si="200"/>
        <v>1.6140924838050668</v>
      </c>
      <c r="E2170" s="2">
        <f t="shared" si="199"/>
        <v>3.6884008312771721E-2</v>
      </c>
      <c r="F2170" s="2">
        <f t="shared" si="203"/>
        <v>-5.7584317858580605E-2</v>
      </c>
      <c r="G2170" s="2">
        <f t="shared" si="201"/>
        <v>9.4468326171352326E-2</v>
      </c>
      <c r="H2170" s="2" t="str">
        <f t="shared" si="202"/>
        <v>Sell</v>
      </c>
    </row>
    <row r="2171" spans="1:8" ht="13.5" x14ac:dyDescent="0.25">
      <c r="A2171" s="3">
        <f>TITRES_STAT!B2174</f>
        <v>45467</v>
      </c>
      <c r="B2171" s="5">
        <f>TITRES_STAT!D2174</f>
        <v>1.72</v>
      </c>
      <c r="C2171" s="2">
        <f t="shared" si="198"/>
        <v>1.6739031856381712</v>
      </c>
      <c r="D2171" s="2">
        <f t="shared" si="200"/>
        <v>1.6219374850046915</v>
      </c>
      <c r="E2171" s="2">
        <f t="shared" si="199"/>
        <v>5.1965700633479717E-2</v>
      </c>
      <c r="F2171" s="2">
        <f t="shared" si="203"/>
        <v>-3.5674314160168544E-2</v>
      </c>
      <c r="G2171" s="2">
        <f t="shared" si="201"/>
        <v>8.764001479364826E-2</v>
      </c>
      <c r="H2171" s="2" t="str">
        <f t="shared" si="202"/>
        <v>Sell</v>
      </c>
    </row>
    <row r="2172" spans="1:8" ht="13.5" x14ac:dyDescent="0.25">
      <c r="A2172" s="3">
        <f>TITRES_STAT!B2175</f>
        <v>45468</v>
      </c>
      <c r="B2172" s="5">
        <f>TITRES_STAT!D2175</f>
        <v>1.65</v>
      </c>
      <c r="C2172" s="2">
        <f t="shared" si="198"/>
        <v>1.693302695539991</v>
      </c>
      <c r="D2172" s="2">
        <f t="shared" si="200"/>
        <v>1.6240161898191587</v>
      </c>
      <c r="E2172" s="2">
        <f t="shared" si="199"/>
        <v>6.9286505720832281E-2</v>
      </c>
      <c r="F2172" s="2">
        <f t="shared" si="203"/>
        <v>-1.4682150183968378E-2</v>
      </c>
      <c r="G2172" s="2">
        <f t="shared" si="201"/>
        <v>8.3968655904800654E-2</v>
      </c>
      <c r="H2172" s="2" t="str">
        <f t="shared" si="202"/>
        <v>Sell</v>
      </c>
    </row>
    <row r="2173" spans="1:8" ht="13.5" x14ac:dyDescent="0.25">
      <c r="A2173" s="3">
        <f>TITRES_STAT!B2176</f>
        <v>45469</v>
      </c>
      <c r="B2173" s="5">
        <f>TITRES_STAT!D2176</f>
        <v>1.72</v>
      </c>
      <c r="C2173" s="2">
        <f t="shared" si="198"/>
        <v>1.7097176654569153</v>
      </c>
      <c r="D2173" s="2">
        <f t="shared" si="200"/>
        <v>1.6311261016844063</v>
      </c>
      <c r="E2173" s="2">
        <f t="shared" si="199"/>
        <v>7.8591563772508977E-2</v>
      </c>
      <c r="F2173" s="2">
        <f t="shared" si="203"/>
        <v>3.9725926073270919E-3</v>
      </c>
      <c r="G2173" s="2">
        <f t="shared" si="201"/>
        <v>7.4618971165181888E-2</v>
      </c>
      <c r="H2173" s="2" t="str">
        <f t="shared" si="202"/>
        <v>Sell</v>
      </c>
    </row>
    <row r="2174" spans="1:8" ht="13.5" x14ac:dyDescent="0.25">
      <c r="A2174" s="3">
        <f>TITRES_STAT!B2177</f>
        <v>45470</v>
      </c>
      <c r="B2174" s="5">
        <f>TITRES_STAT!D2177</f>
        <v>1.79</v>
      </c>
      <c r="C2174" s="2">
        <f t="shared" si="198"/>
        <v>1.7112995630789283</v>
      </c>
      <c r="D2174" s="2">
        <f t="shared" si="200"/>
        <v>1.6428945385966724</v>
      </c>
      <c r="E2174" s="2">
        <f t="shared" si="199"/>
        <v>6.8405024482255827E-2</v>
      </c>
      <c r="F2174" s="2">
        <f t="shared" si="203"/>
        <v>1.6859078982312842E-2</v>
      </c>
      <c r="G2174" s="2">
        <f t="shared" si="201"/>
        <v>5.1545945499942986E-2</v>
      </c>
      <c r="H2174" s="2" t="str">
        <f t="shared" si="202"/>
        <v>Sell</v>
      </c>
    </row>
    <row r="2175" spans="1:8" ht="13.5" x14ac:dyDescent="0.25">
      <c r="A2175" s="3">
        <f>TITRES_STAT!B2178</f>
        <v>45471</v>
      </c>
      <c r="B2175" s="5">
        <f>TITRES_STAT!D2178</f>
        <v>1.79</v>
      </c>
      <c r="C2175" s="2">
        <f t="shared" si="198"/>
        <v>1.7126380918360162</v>
      </c>
      <c r="D2175" s="2">
        <f t="shared" si="200"/>
        <v>1.6537912394413634</v>
      </c>
      <c r="E2175" s="2">
        <f t="shared" si="199"/>
        <v>5.8846852394652815E-2</v>
      </c>
      <c r="F2175" s="2">
        <f t="shared" si="203"/>
        <v>2.5256633664780835E-2</v>
      </c>
      <c r="G2175" s="2">
        <f t="shared" si="201"/>
        <v>3.359021872987198E-2</v>
      </c>
      <c r="H2175" s="2" t="str">
        <f t="shared" si="202"/>
        <v>Sell</v>
      </c>
    </row>
    <row r="2176" spans="1:8" ht="13.5" x14ac:dyDescent="0.25">
      <c r="A2176" s="3">
        <f>TITRES_STAT!B2179</f>
        <v>45474</v>
      </c>
      <c r="B2176" s="5">
        <f>TITRES_STAT!D2179</f>
        <v>1.71</v>
      </c>
      <c r="C2176" s="2">
        <f t="shared" si="198"/>
        <v>1.7030014623227829</v>
      </c>
      <c r="D2176" s="2">
        <f t="shared" si="200"/>
        <v>1.6579548513345959</v>
      </c>
      <c r="E2176" s="2">
        <f t="shared" si="199"/>
        <v>4.5046610988187075E-2</v>
      </c>
      <c r="F2176" s="2">
        <f t="shared" si="203"/>
        <v>2.9214629129462086E-2</v>
      </c>
      <c r="G2176" s="2">
        <f t="shared" si="201"/>
        <v>1.5831981858724989E-2</v>
      </c>
      <c r="H2176" s="2" t="str">
        <f t="shared" si="202"/>
        <v>Sell</v>
      </c>
    </row>
    <row r="2177" spans="1:8" ht="13.5" x14ac:dyDescent="0.25">
      <c r="A2177" s="3">
        <f>TITRES_STAT!B2180</f>
        <v>45475</v>
      </c>
      <c r="B2177" s="5">
        <f>TITRES_STAT!D2180</f>
        <v>1.71</v>
      </c>
      <c r="C2177" s="2">
        <f t="shared" si="198"/>
        <v>1.694847391196201</v>
      </c>
      <c r="D2177" s="2">
        <f t="shared" si="200"/>
        <v>1.6618100475320332</v>
      </c>
      <c r="E2177" s="2">
        <f t="shared" si="199"/>
        <v>3.3037343664167773E-2</v>
      </c>
      <c r="F2177" s="2">
        <f t="shared" si="203"/>
        <v>2.9979172036403226E-2</v>
      </c>
      <c r="G2177" s="2">
        <f t="shared" si="201"/>
        <v>3.0581716277645471E-3</v>
      </c>
      <c r="H2177" s="2" t="str">
        <f t="shared" si="202"/>
        <v>Sell</v>
      </c>
    </row>
    <row r="2178" spans="1:8" ht="13.5" x14ac:dyDescent="0.25">
      <c r="A2178" s="3">
        <f>TITRES_STAT!B2181</f>
        <v>45476</v>
      </c>
      <c r="B2178" s="5">
        <f>TITRES_STAT!D2181</f>
        <v>1.71</v>
      </c>
      <c r="C2178" s="2">
        <f t="shared" si="198"/>
        <v>1.677178561781401</v>
      </c>
      <c r="D2178" s="2">
        <f t="shared" si="200"/>
        <v>1.6653796736407716</v>
      </c>
      <c r="E2178" s="2">
        <f t="shared" si="199"/>
        <v>1.179888814062946E-2</v>
      </c>
      <c r="F2178" s="2">
        <f t="shared" si="203"/>
        <v>2.6343115257248473E-2</v>
      </c>
      <c r="G2178" s="2">
        <f t="shared" si="201"/>
        <v>-1.4544227116619013E-2</v>
      </c>
      <c r="H2178" s="2" t="str">
        <f t="shared" si="202"/>
        <v>Hold</v>
      </c>
    </row>
    <row r="2179" spans="1:8" ht="13.5" x14ac:dyDescent="0.25">
      <c r="A2179" s="3">
        <f>TITRES_STAT!B2182</f>
        <v>45477</v>
      </c>
      <c r="B2179" s="5">
        <f>TITRES_STAT!D2182</f>
        <v>1.71</v>
      </c>
      <c r="C2179" s="2">
        <f t="shared" si="198"/>
        <v>1.6622280138150318</v>
      </c>
      <c r="D2179" s="2">
        <f t="shared" si="200"/>
        <v>1.6686848830007144</v>
      </c>
      <c r="E2179" s="2">
        <f t="shared" si="199"/>
        <v>-6.4568691856825566E-3</v>
      </c>
      <c r="F2179" s="2">
        <f t="shared" si="203"/>
        <v>1.978311836866227E-2</v>
      </c>
      <c r="G2179" s="2">
        <f t="shared" si="201"/>
        <v>-2.6239987554344826E-2</v>
      </c>
      <c r="H2179" s="2" t="str">
        <f t="shared" si="202"/>
        <v>Hold</v>
      </c>
    </row>
    <row r="2180" spans="1:8" ht="13.5" x14ac:dyDescent="0.25">
      <c r="A2180" s="3">
        <f>TITRES_STAT!B2183</f>
        <v>45478</v>
      </c>
      <c r="B2180" s="5">
        <f>TITRES_STAT!D2183</f>
        <v>1.71</v>
      </c>
      <c r="C2180" s="2">
        <f t="shared" si="198"/>
        <v>1.6603467809204115</v>
      </c>
      <c r="D2180" s="2">
        <f t="shared" si="200"/>
        <v>1.6717452620376985</v>
      </c>
      <c r="E2180" s="2">
        <f t="shared" si="199"/>
        <v>-1.1398481117286918E-2</v>
      </c>
      <c r="F2180" s="2">
        <f t="shared" si="203"/>
        <v>1.3546798471472431E-2</v>
      </c>
      <c r="G2180" s="2">
        <f t="shared" si="201"/>
        <v>-2.4945279588759348E-2</v>
      </c>
      <c r="H2180" s="2" t="str">
        <f t="shared" si="202"/>
        <v>Hold</v>
      </c>
    </row>
    <row r="2181" spans="1:8" ht="13.5" x14ac:dyDescent="0.25">
      <c r="A2181" s="3">
        <f>TITRES_STAT!B2184</f>
        <v>45481</v>
      </c>
      <c r="B2181" s="5">
        <f>TITRES_STAT!D2184</f>
        <v>1.71</v>
      </c>
      <c r="C2181" s="2">
        <f t="shared" si="198"/>
        <v>1.6695241992403482</v>
      </c>
      <c r="D2181" s="2">
        <f t="shared" si="200"/>
        <v>1.6745789463312024</v>
      </c>
      <c r="E2181" s="2">
        <f t="shared" si="199"/>
        <v>-5.0547470908541836E-3</v>
      </c>
      <c r="F2181" s="2">
        <f t="shared" si="203"/>
        <v>9.8264893590071078E-3</v>
      </c>
      <c r="G2181" s="2">
        <f t="shared" si="201"/>
        <v>-1.4881236449861291E-2</v>
      </c>
      <c r="H2181" s="2" t="str">
        <f t="shared" si="202"/>
        <v>Hold</v>
      </c>
    </row>
    <row r="2182" spans="1:8" ht="13.5" x14ac:dyDescent="0.25">
      <c r="A2182" s="3">
        <f>TITRES_STAT!B2185</f>
        <v>45482</v>
      </c>
      <c r="B2182" s="5">
        <f>TITRES_STAT!D2185</f>
        <v>1.71</v>
      </c>
      <c r="C2182" s="2">
        <f t="shared" si="198"/>
        <v>1.6665204762802945</v>
      </c>
      <c r="D2182" s="2">
        <f t="shared" si="200"/>
        <v>1.6772027280844468</v>
      </c>
      <c r="E2182" s="2">
        <f t="shared" si="199"/>
        <v>-1.0682251804152276E-2</v>
      </c>
      <c r="F2182" s="2">
        <f t="shared" si="203"/>
        <v>5.7247411263752317E-3</v>
      </c>
      <c r="G2182" s="2">
        <f t="shared" si="201"/>
        <v>-1.6406992930527508E-2</v>
      </c>
      <c r="H2182" s="2" t="str">
        <f t="shared" si="202"/>
        <v>Hold</v>
      </c>
    </row>
    <row r="2183" spans="1:8" ht="13.5" x14ac:dyDescent="0.25">
      <c r="A2183" s="3">
        <f>TITRES_STAT!B2186</f>
        <v>45483</v>
      </c>
      <c r="B2183" s="5">
        <f>TITRES_STAT!D2186</f>
        <v>1.64</v>
      </c>
      <c r="C2183" s="2">
        <f t="shared" si="198"/>
        <v>1.6747480953140954</v>
      </c>
      <c r="D2183" s="2">
        <f t="shared" si="200"/>
        <v>1.6744469704485618</v>
      </c>
      <c r="E2183" s="2">
        <f t="shared" si="199"/>
        <v>3.011248655335752E-4</v>
      </c>
      <c r="F2183" s="2">
        <f t="shared" si="203"/>
        <v>4.6400178742069011E-3</v>
      </c>
      <c r="G2183" s="2">
        <f t="shared" si="201"/>
        <v>-4.3388930086733259E-3</v>
      </c>
      <c r="H2183" s="2" t="str">
        <f t="shared" si="202"/>
        <v>Hold</v>
      </c>
    </row>
    <row r="2184" spans="1:8" ht="13.5" x14ac:dyDescent="0.25">
      <c r="A2184" s="3">
        <f>TITRES_STAT!B2187</f>
        <v>45484</v>
      </c>
      <c r="B2184" s="5">
        <f>TITRES_STAT!D2187</f>
        <v>1.64</v>
      </c>
      <c r="C2184" s="2">
        <f t="shared" si="198"/>
        <v>1.6924791575734652</v>
      </c>
      <c r="D2184" s="2">
        <f t="shared" si="200"/>
        <v>1.6718953430079277</v>
      </c>
      <c r="E2184" s="2">
        <f t="shared" si="199"/>
        <v>2.0583814565537484E-2</v>
      </c>
      <c r="F2184" s="2">
        <f t="shared" si="203"/>
        <v>7.8287772124730187E-3</v>
      </c>
      <c r="G2184" s="2">
        <f t="shared" si="201"/>
        <v>1.2755037353064465E-2</v>
      </c>
      <c r="H2184" s="2" t="str">
        <f t="shared" si="202"/>
        <v>Sell</v>
      </c>
    </row>
    <row r="2185" spans="1:8" ht="13.5" x14ac:dyDescent="0.25">
      <c r="A2185" s="3">
        <f>TITRES_STAT!B2188</f>
        <v>45485</v>
      </c>
      <c r="B2185" s="5">
        <f>TITRES_STAT!D2188</f>
        <v>1.64</v>
      </c>
      <c r="C2185" s="2">
        <f t="shared" si="198"/>
        <v>1.7074823641006243</v>
      </c>
      <c r="D2185" s="2">
        <f t="shared" si="200"/>
        <v>1.6695327250073406</v>
      </c>
      <c r="E2185" s="2">
        <f t="shared" si="199"/>
        <v>3.7949639093283638E-2</v>
      </c>
      <c r="F2185" s="2">
        <f t="shared" si="203"/>
        <v>1.3852949588635144E-2</v>
      </c>
      <c r="G2185" s="2">
        <f t="shared" si="201"/>
        <v>2.4096689504648494E-2</v>
      </c>
      <c r="H2185" s="2" t="str">
        <f t="shared" si="202"/>
        <v>Sell</v>
      </c>
    </row>
    <row r="2186" spans="1:8" ht="13.5" x14ac:dyDescent="0.25">
      <c r="A2186" s="3">
        <f>TITRES_STAT!B2189</f>
        <v>45488</v>
      </c>
      <c r="B2186" s="5">
        <f>TITRES_STAT!D2189</f>
        <v>1.64</v>
      </c>
      <c r="C2186" s="2">
        <f t="shared" si="198"/>
        <v>1.7078696927005281</v>
      </c>
      <c r="D2186" s="2">
        <f t="shared" si="200"/>
        <v>1.6673451157475376</v>
      </c>
      <c r="E2186" s="2">
        <f t="shared" si="199"/>
        <v>4.0524576952990499E-2</v>
      </c>
      <c r="F2186" s="2">
        <f t="shared" si="203"/>
        <v>1.9187275061506213E-2</v>
      </c>
      <c r="G2186" s="2">
        <f t="shared" si="201"/>
        <v>2.1337301891484285E-2</v>
      </c>
      <c r="H2186" s="2" t="str">
        <f t="shared" si="202"/>
        <v>Sell</v>
      </c>
    </row>
    <row r="2187" spans="1:8" ht="13.5" x14ac:dyDescent="0.25">
      <c r="A2187" s="3">
        <f>TITRES_STAT!B2190</f>
        <v>45489</v>
      </c>
      <c r="B2187" s="5">
        <f>TITRES_STAT!D2190</f>
        <v>1.64</v>
      </c>
      <c r="C2187" s="2">
        <f t="shared" si="198"/>
        <v>1.7081974322850622</v>
      </c>
      <c r="D2187" s="2">
        <f t="shared" si="200"/>
        <v>1.6653195516180905</v>
      </c>
      <c r="E2187" s="2">
        <f t="shared" si="199"/>
        <v>4.2877880666971624E-2</v>
      </c>
      <c r="F2187" s="2">
        <f t="shared" si="203"/>
        <v>2.3925396182599298E-2</v>
      </c>
      <c r="G2187" s="2">
        <f t="shared" si="201"/>
        <v>1.8952484484372326E-2</v>
      </c>
      <c r="H2187" s="2" t="str">
        <f t="shared" si="202"/>
        <v>Sell</v>
      </c>
    </row>
    <row r="2188" spans="1:8" ht="13.5" x14ac:dyDescent="0.25">
      <c r="A2188" s="3">
        <f>TITRES_STAT!B2191</f>
        <v>45490</v>
      </c>
      <c r="B2188" s="5">
        <f>TITRES_STAT!D2191</f>
        <v>1.57</v>
      </c>
      <c r="C2188" s="2">
        <f t="shared" si="198"/>
        <v>1.7084747503950526</v>
      </c>
      <c r="D2188" s="2">
        <f t="shared" si="200"/>
        <v>1.6582588440908246</v>
      </c>
      <c r="E2188" s="2">
        <f t="shared" si="199"/>
        <v>5.0215906304228008E-2</v>
      </c>
      <c r="F2188" s="2">
        <f t="shared" si="203"/>
        <v>2.9183498206925042E-2</v>
      </c>
      <c r="G2188" s="2">
        <f t="shared" si="201"/>
        <v>2.1032408097302967E-2</v>
      </c>
      <c r="H2188" s="2" t="str">
        <f t="shared" si="202"/>
        <v>Sell</v>
      </c>
    </row>
    <row r="2189" spans="1:8" ht="13.5" x14ac:dyDescent="0.25">
      <c r="A2189" s="3">
        <f>TITRES_STAT!B2192</f>
        <v>45491</v>
      </c>
      <c r="B2189" s="5">
        <f>TITRES_STAT!D2192</f>
        <v>1.57</v>
      </c>
      <c r="C2189" s="2">
        <f t="shared" si="198"/>
        <v>1.7087094041804289</v>
      </c>
      <c r="D2189" s="2">
        <f t="shared" si="200"/>
        <v>1.6517211519359487</v>
      </c>
      <c r="E2189" s="2">
        <f t="shared" si="199"/>
        <v>5.6988252244480231E-2</v>
      </c>
      <c r="F2189" s="2">
        <f t="shared" si="203"/>
        <v>3.4744449014436081E-2</v>
      </c>
      <c r="G2189" s="2">
        <f t="shared" si="201"/>
        <v>2.224380323004415E-2</v>
      </c>
      <c r="H2189" s="2" t="str">
        <f t="shared" si="202"/>
        <v>Sell</v>
      </c>
    </row>
    <row r="2190" spans="1:8" ht="13.5" x14ac:dyDescent="0.25">
      <c r="A2190" s="3">
        <f>TITRES_STAT!B2193</f>
        <v>45492</v>
      </c>
      <c r="B2190" s="5">
        <f>TITRES_STAT!D2193</f>
        <v>1.57</v>
      </c>
      <c r="C2190" s="2">
        <f t="shared" si="198"/>
        <v>1.70890795738344</v>
      </c>
      <c r="D2190" s="2">
        <f t="shared" si="200"/>
        <v>1.6456677332740266</v>
      </c>
      <c r="E2190" s="2">
        <f t="shared" si="199"/>
        <v>6.3240224109413434E-2</v>
      </c>
      <c r="F2190" s="2">
        <f t="shared" si="203"/>
        <v>4.0443604033431557E-2</v>
      </c>
      <c r="G2190" s="2">
        <f t="shared" si="201"/>
        <v>2.2796620075981877E-2</v>
      </c>
      <c r="H2190" s="2" t="str">
        <f t="shared" si="202"/>
        <v>Sell</v>
      </c>
    </row>
    <row r="2191" spans="1:8" ht="13.5" x14ac:dyDescent="0.25">
      <c r="A2191" s="3">
        <f>TITRES_STAT!B2194</f>
        <v>45495</v>
      </c>
      <c r="B2191" s="5">
        <f>TITRES_STAT!D2194</f>
        <v>1.57</v>
      </c>
      <c r="C2191" s="2">
        <f t="shared" ref="C2191:C2254" si="204">$C$4*B2181+C2190*(1-$C$4)</f>
        <v>1.7090759639398341</v>
      </c>
      <c r="D2191" s="2">
        <f t="shared" si="200"/>
        <v>1.6400627159944692</v>
      </c>
      <c r="E2191" s="2">
        <f t="shared" si="199"/>
        <v>6.9013247945364897E-2</v>
      </c>
      <c r="F2191" s="2">
        <f t="shared" si="203"/>
        <v>4.6157532815818227E-2</v>
      </c>
      <c r="G2191" s="2">
        <f t="shared" si="201"/>
        <v>2.2855715129546671E-2</v>
      </c>
      <c r="H2191" s="2" t="str">
        <f t="shared" si="202"/>
        <v>Sell</v>
      </c>
    </row>
    <row r="2192" spans="1:8" ht="13.5" x14ac:dyDescent="0.25">
      <c r="A2192" s="3">
        <f>TITRES_STAT!B2195</f>
        <v>45496</v>
      </c>
      <c r="B2192" s="5">
        <f>TITRES_STAT!D2195</f>
        <v>1.57</v>
      </c>
      <c r="C2192" s="2">
        <f t="shared" si="204"/>
        <v>1.7092181233337058</v>
      </c>
      <c r="D2192" s="2">
        <f t="shared" si="200"/>
        <v>1.634872885180064</v>
      </c>
      <c r="E2192" s="2">
        <f t="shared" si="199"/>
        <v>7.4345238153641802E-2</v>
      </c>
      <c r="F2192" s="2">
        <f t="shared" si="203"/>
        <v>5.1795073883382947E-2</v>
      </c>
      <c r="G2192" s="2">
        <f t="shared" si="201"/>
        <v>2.2550164270258855E-2</v>
      </c>
      <c r="H2192" s="2" t="str">
        <f t="shared" si="202"/>
        <v>Sell</v>
      </c>
    </row>
    <row r="2193" spans="1:8" ht="13.5" x14ac:dyDescent="0.25">
      <c r="A2193" s="3">
        <f>TITRES_STAT!B2196</f>
        <v>45497</v>
      </c>
      <c r="B2193" s="5">
        <f>TITRES_STAT!D2196</f>
        <v>1.57</v>
      </c>
      <c r="C2193" s="2">
        <f t="shared" si="204"/>
        <v>1.6985691812823664</v>
      </c>
      <c r="D2193" s="2">
        <f t="shared" si="200"/>
        <v>1.630067486277837</v>
      </c>
      <c r="E2193" s="2">
        <f t="shared" si="199"/>
        <v>6.8501695004529406E-2</v>
      </c>
      <c r="F2193" s="2">
        <f t="shared" si="203"/>
        <v>5.5136398107612242E-2</v>
      </c>
      <c r="G2193" s="2">
        <f t="shared" si="201"/>
        <v>1.3365296896917164E-2</v>
      </c>
      <c r="H2193" s="2" t="str">
        <f t="shared" si="202"/>
        <v>Sell</v>
      </c>
    </row>
    <row r="2194" spans="1:8" ht="13.5" x14ac:dyDescent="0.25">
      <c r="A2194" s="3">
        <f>TITRES_STAT!B2197</f>
        <v>45499</v>
      </c>
      <c r="B2194" s="5">
        <f>TITRES_STAT!D2197</f>
        <v>1.5</v>
      </c>
      <c r="C2194" s="2">
        <f t="shared" si="204"/>
        <v>1.6895585380081561</v>
      </c>
      <c r="D2194" s="2">
        <f t="shared" si="200"/>
        <v>1.6204328576646641</v>
      </c>
      <c r="E2194" s="2">
        <f t="shared" si="199"/>
        <v>6.9125680343492091E-2</v>
      </c>
      <c r="F2194" s="2">
        <f t="shared" si="203"/>
        <v>5.7934254554788213E-2</v>
      </c>
      <c r="G2194" s="2">
        <f t="shared" si="201"/>
        <v>1.1191425788703878E-2</v>
      </c>
      <c r="H2194" s="2" t="str">
        <f t="shared" si="202"/>
        <v>Sell</v>
      </c>
    </row>
    <row r="2195" spans="1:8" ht="13.5" x14ac:dyDescent="0.25">
      <c r="A2195" s="3">
        <f>TITRES_STAT!B2198</f>
        <v>45502</v>
      </c>
      <c r="B2195" s="5">
        <f>TITRES_STAT!D2198</f>
        <v>1.44</v>
      </c>
      <c r="C2195" s="2">
        <f t="shared" si="204"/>
        <v>1.6819341475453629</v>
      </c>
      <c r="D2195" s="2">
        <f t="shared" si="200"/>
        <v>1.6070674608006148</v>
      </c>
      <c r="E2195" s="2">
        <f t="shared" si="199"/>
        <v>7.4866686744748057E-2</v>
      </c>
      <c r="F2195" s="2">
        <f t="shared" si="203"/>
        <v>6.132074099278019E-2</v>
      </c>
      <c r="G2195" s="2">
        <f t="shared" si="201"/>
        <v>1.3545945751967867E-2</v>
      </c>
      <c r="H2195" s="2" t="str">
        <f t="shared" si="202"/>
        <v>Sell</v>
      </c>
    </row>
    <row r="2196" spans="1:8" ht="13.5" x14ac:dyDescent="0.25">
      <c r="A2196" s="3">
        <f>TITRES_STAT!B2199</f>
        <v>45503</v>
      </c>
      <c r="B2196" s="5">
        <f>TITRES_STAT!D2199</f>
        <v>1.38</v>
      </c>
      <c r="C2196" s="2">
        <f t="shared" si="204"/>
        <v>1.6754827402306918</v>
      </c>
      <c r="D2196" s="2">
        <f t="shared" si="200"/>
        <v>1.5902476488894581</v>
      </c>
      <c r="E2196" s="2">
        <f t="shared" si="199"/>
        <v>8.5235091341233638E-2</v>
      </c>
      <c r="F2196" s="2">
        <f t="shared" si="203"/>
        <v>6.6103611062470882E-2</v>
      </c>
      <c r="G2196" s="2">
        <f t="shared" si="201"/>
        <v>1.9131480278762755E-2</v>
      </c>
      <c r="H2196" s="2" t="str">
        <f t="shared" si="202"/>
        <v>Sell</v>
      </c>
    </row>
    <row r="2197" spans="1:8" ht="13.5" x14ac:dyDescent="0.25">
      <c r="A2197" s="3">
        <f>TITRES_STAT!B2200</f>
        <v>45504</v>
      </c>
      <c r="B2197" s="5">
        <f>TITRES_STAT!D2200</f>
        <v>1.32</v>
      </c>
      <c r="C2197" s="2">
        <f t="shared" si="204"/>
        <v>1.6700238571182777</v>
      </c>
      <c r="D2197" s="2">
        <f t="shared" si="200"/>
        <v>1.5702293045272759</v>
      </c>
      <c r="E2197" s="2">
        <f t="shared" si="199"/>
        <v>9.9794552591001784E-2</v>
      </c>
      <c r="F2197" s="2">
        <f t="shared" si="203"/>
        <v>7.2841799368177071E-2</v>
      </c>
      <c r="G2197" s="2">
        <f t="shared" si="201"/>
        <v>2.6952753222824713E-2</v>
      </c>
      <c r="H2197" s="2" t="str">
        <f t="shared" si="202"/>
        <v>Sell</v>
      </c>
    </row>
    <row r="2198" spans="1:8" ht="13.5" x14ac:dyDescent="0.25">
      <c r="A2198" s="3">
        <f>TITRES_STAT!B2201</f>
        <v>45505</v>
      </c>
      <c r="B2198" s="5">
        <f>TITRES_STAT!D2201</f>
        <v>1.32</v>
      </c>
      <c r="C2198" s="2">
        <f t="shared" si="204"/>
        <v>1.6546355714077734</v>
      </c>
      <c r="D2198" s="2">
        <f t="shared" si="200"/>
        <v>1.5516938004882184</v>
      </c>
      <c r="E2198" s="2">
        <f t="shared" si="199"/>
        <v>0.10294177091955503</v>
      </c>
      <c r="F2198" s="2">
        <f t="shared" si="203"/>
        <v>7.8861793678452669E-2</v>
      </c>
      <c r="G2198" s="2">
        <f t="shared" si="201"/>
        <v>2.4079977241102363E-2</v>
      </c>
      <c r="H2198" s="2" t="str">
        <f t="shared" si="202"/>
        <v>Sell</v>
      </c>
    </row>
    <row r="2199" spans="1:8" ht="13.5" x14ac:dyDescent="0.25">
      <c r="A2199" s="3">
        <f>TITRES_STAT!B2202</f>
        <v>45506</v>
      </c>
      <c r="B2199" s="5">
        <f>TITRES_STAT!D2202</f>
        <v>1.32</v>
      </c>
      <c r="C2199" s="2">
        <f t="shared" si="204"/>
        <v>1.6416147142681159</v>
      </c>
      <c r="D2199" s="2">
        <f t="shared" si="200"/>
        <v>1.5345312967483502</v>
      </c>
      <c r="E2199" s="2">
        <f t="shared" si="199"/>
        <v>0.10708341751976569</v>
      </c>
      <c r="F2199" s="2">
        <f t="shared" si="203"/>
        <v>8.4506118446715267E-2</v>
      </c>
      <c r="G2199" s="2">
        <f t="shared" si="201"/>
        <v>2.2577299073050422E-2</v>
      </c>
      <c r="H2199" s="2" t="str">
        <f t="shared" si="202"/>
        <v>Sell</v>
      </c>
    </row>
    <row r="2200" spans="1:8" ht="13.5" x14ac:dyDescent="0.25">
      <c r="A2200" s="3">
        <f>TITRES_STAT!B2203</f>
        <v>45509</v>
      </c>
      <c r="B2200" s="5">
        <f>TITRES_STAT!D2203</f>
        <v>1.32</v>
      </c>
      <c r="C2200" s="2">
        <f t="shared" si="204"/>
        <v>1.6305970659191749</v>
      </c>
      <c r="D2200" s="2">
        <f t="shared" si="200"/>
        <v>1.5186400895818057</v>
      </c>
      <c r="E2200" s="2">
        <f t="shared" si="199"/>
        <v>0.11195697633736912</v>
      </c>
      <c r="F2200" s="2">
        <f t="shared" si="203"/>
        <v>8.9996290024846048E-2</v>
      </c>
      <c r="G2200" s="2">
        <f t="shared" si="201"/>
        <v>2.196068631252307E-2</v>
      </c>
      <c r="H2200" s="2" t="str">
        <f t="shared" si="202"/>
        <v>Sell</v>
      </c>
    </row>
    <row r="2201" spans="1:8" ht="13.5" x14ac:dyDescent="0.25">
      <c r="A2201" s="3">
        <f>TITRES_STAT!B2204</f>
        <v>45510</v>
      </c>
      <c r="B2201" s="5">
        <f>TITRES_STAT!D2204</f>
        <v>1.32</v>
      </c>
      <c r="C2201" s="2">
        <f t="shared" si="204"/>
        <v>1.6212744403931478</v>
      </c>
      <c r="D2201" s="2">
        <f t="shared" si="200"/>
        <v>1.5039260088720423</v>
      </c>
      <c r="E2201" s="2">
        <f t="shared" si="199"/>
        <v>0.11734843152110552</v>
      </c>
      <c r="F2201" s="2">
        <f t="shared" si="203"/>
        <v>9.5466718324097949E-2</v>
      </c>
      <c r="G2201" s="2">
        <f t="shared" si="201"/>
        <v>2.1881713197007574E-2</v>
      </c>
      <c r="H2201" s="2" t="str">
        <f t="shared" si="202"/>
        <v>Sell</v>
      </c>
    </row>
    <row r="2202" spans="1:8" ht="13.5" x14ac:dyDescent="0.25">
      <c r="A2202" s="3">
        <f>TITRES_STAT!B2205</f>
        <v>45511</v>
      </c>
      <c r="B2202" s="5">
        <f>TITRES_STAT!D2205</f>
        <v>1.32</v>
      </c>
      <c r="C2202" s="2">
        <f t="shared" si="204"/>
        <v>1.613386064948048</v>
      </c>
      <c r="D2202" s="2">
        <f t="shared" si="200"/>
        <v>1.4903018600667057</v>
      </c>
      <c r="E2202" s="2">
        <f t="shared" si="199"/>
        <v>0.12308420488134231</v>
      </c>
      <c r="F2202" s="2">
        <f t="shared" si="203"/>
        <v>0.10099021563554683</v>
      </c>
      <c r="G2202" s="2">
        <f t="shared" si="201"/>
        <v>2.2093989245795476E-2</v>
      </c>
      <c r="H2202" s="2" t="str">
        <f t="shared" si="202"/>
        <v>Sell</v>
      </c>
    </row>
    <row r="2203" spans="1:8" ht="13.5" x14ac:dyDescent="0.25">
      <c r="A2203" s="3">
        <f>TITRES_STAT!B2206</f>
        <v>45512</v>
      </c>
      <c r="B2203" s="5">
        <f>TITRES_STAT!D2206</f>
        <v>1.32</v>
      </c>
      <c r="C2203" s="2">
        <f t="shared" si="204"/>
        <v>1.6067112857252714</v>
      </c>
      <c r="D2203" s="2">
        <f t="shared" si="200"/>
        <v>1.4776869074691719</v>
      </c>
      <c r="E2203" s="2">
        <f t="shared" si="199"/>
        <v>0.12902437825609958</v>
      </c>
      <c r="F2203" s="2">
        <f t="shared" si="203"/>
        <v>0.10659704815965738</v>
      </c>
      <c r="G2203" s="2">
        <f t="shared" si="201"/>
        <v>2.2427330096442197E-2</v>
      </c>
      <c r="H2203" s="2" t="str">
        <f t="shared" si="202"/>
        <v>Sell</v>
      </c>
    </row>
    <row r="2204" spans="1:8" ht="13.5" x14ac:dyDescent="0.25">
      <c r="A2204" s="3">
        <f>TITRES_STAT!B2207</f>
        <v>45513</v>
      </c>
      <c r="B2204" s="5">
        <f>TITRES_STAT!D2207</f>
        <v>1.32</v>
      </c>
      <c r="C2204" s="2">
        <f t="shared" si="204"/>
        <v>1.5902941648444604</v>
      </c>
      <c r="D2204" s="2">
        <f t="shared" si="200"/>
        <v>1.4660063958047886</v>
      </c>
      <c r="E2204" s="2">
        <f t="shared" ref="E2204:E2267" si="205">C2204-D2204</f>
        <v>0.12428776903967176</v>
      </c>
      <c r="F2204" s="2">
        <f t="shared" si="203"/>
        <v>0.11013519233566026</v>
      </c>
      <c r="G2204" s="2">
        <f t="shared" si="201"/>
        <v>1.4152576704011502E-2</v>
      </c>
      <c r="H2204" s="2" t="str">
        <f t="shared" si="202"/>
        <v>Sell</v>
      </c>
    </row>
    <row r="2205" spans="1:8" ht="13.5" x14ac:dyDescent="0.25">
      <c r="A2205" s="3">
        <f>TITRES_STAT!B2208</f>
        <v>45516</v>
      </c>
      <c r="B2205" s="5">
        <f>TITRES_STAT!D2208</f>
        <v>1.32</v>
      </c>
      <c r="C2205" s="2">
        <f t="shared" si="204"/>
        <v>1.5671719856376203</v>
      </c>
      <c r="D2205" s="2">
        <f t="shared" ref="D2205:D2268" si="206">$D$4*B2205+(1-$D$4)*D2204</f>
        <v>1.4551911072266561</v>
      </c>
      <c r="E2205" s="2">
        <f t="shared" si="205"/>
        <v>0.11198087841096416</v>
      </c>
      <c r="F2205" s="2">
        <f t="shared" si="203"/>
        <v>0.11050432955072105</v>
      </c>
      <c r="G2205" s="2">
        <f t="shared" si="201"/>
        <v>1.4765488602431071E-3</v>
      </c>
      <c r="H2205" s="2" t="str">
        <f t="shared" si="202"/>
        <v>Sell</v>
      </c>
    </row>
    <row r="2206" spans="1:8" ht="13.5" x14ac:dyDescent="0.25">
      <c r="A2206" s="3">
        <f>TITRES_STAT!B2209</f>
        <v>45518</v>
      </c>
      <c r="B2206" s="5">
        <f>TITRES_STAT!D2209</f>
        <v>1.32</v>
      </c>
      <c r="C2206" s="2">
        <f t="shared" si="204"/>
        <v>1.5383762955395248</v>
      </c>
      <c r="D2206" s="2">
        <f t="shared" si="206"/>
        <v>1.4451769511357926</v>
      </c>
      <c r="E2206" s="2">
        <f t="shared" si="205"/>
        <v>9.3199344403732232E-2</v>
      </c>
      <c r="F2206" s="2">
        <f t="shared" si="203"/>
        <v>0.1070433325213233</v>
      </c>
      <c r="G2206" s="2">
        <f t="shared" si="201"/>
        <v>-1.3843988117591063E-2</v>
      </c>
      <c r="H2206" s="2" t="str">
        <f t="shared" si="202"/>
        <v>Hold</v>
      </c>
    </row>
    <row r="2207" spans="1:8" ht="13.5" x14ac:dyDescent="0.25">
      <c r="A2207" s="3">
        <f>TITRES_STAT!B2210</f>
        <v>45519</v>
      </c>
      <c r="B2207" s="5">
        <f>TITRES_STAT!D2210</f>
        <v>1.32</v>
      </c>
      <c r="C2207" s="2">
        <f t="shared" si="204"/>
        <v>1.504779942379598</v>
      </c>
      <c r="D2207" s="2">
        <f t="shared" si="206"/>
        <v>1.4359045843849931</v>
      </c>
      <c r="E2207" s="2">
        <f t="shared" si="205"/>
        <v>6.8875357994604869E-2</v>
      </c>
      <c r="F2207" s="2">
        <f t="shared" si="203"/>
        <v>9.9409737615979626E-2</v>
      </c>
      <c r="G2207" s="2">
        <f t="shared" si="201"/>
        <v>-3.0534379621374758E-2</v>
      </c>
      <c r="H2207" s="2" t="str">
        <f t="shared" si="202"/>
        <v>Hold</v>
      </c>
    </row>
    <row r="2208" spans="1:8" ht="13.5" x14ac:dyDescent="0.25">
      <c r="A2208" s="3">
        <f>TITRES_STAT!B2211</f>
        <v>45520</v>
      </c>
      <c r="B2208" s="5">
        <f>TITRES_STAT!D2211</f>
        <v>1.32</v>
      </c>
      <c r="C2208" s="2">
        <f t="shared" si="204"/>
        <v>1.476352258936583</v>
      </c>
      <c r="D2208" s="2">
        <f t="shared" si="206"/>
        <v>1.4273190596157344</v>
      </c>
      <c r="E2208" s="2">
        <f t="shared" si="205"/>
        <v>4.9033199320848597E-2</v>
      </c>
      <c r="F2208" s="2">
        <f t="shared" si="203"/>
        <v>8.9334429956953426E-2</v>
      </c>
      <c r="G2208" s="2">
        <f t="shared" si="201"/>
        <v>-4.0301230636104829E-2</v>
      </c>
      <c r="H2208" s="2" t="str">
        <f t="shared" si="202"/>
        <v>Hold</v>
      </c>
    </row>
    <row r="2209" spans="1:8" ht="13.5" x14ac:dyDescent="0.25">
      <c r="A2209" s="3">
        <f>TITRES_STAT!B2212</f>
        <v>45523</v>
      </c>
      <c r="B2209" s="5">
        <f>TITRES_STAT!D2212</f>
        <v>1.32</v>
      </c>
      <c r="C2209" s="2">
        <f t="shared" si="204"/>
        <v>1.4522980652540318</v>
      </c>
      <c r="D2209" s="2">
        <f t="shared" si="206"/>
        <v>1.4193694996441983</v>
      </c>
      <c r="E2209" s="2">
        <f t="shared" si="205"/>
        <v>3.2928565609833482E-2</v>
      </c>
      <c r="F2209" s="2">
        <f t="shared" si="203"/>
        <v>7.8053257087529443E-2</v>
      </c>
      <c r="G2209" s="2">
        <f t="shared" si="201"/>
        <v>-4.5124691477695961E-2</v>
      </c>
      <c r="H2209" s="2" t="str">
        <f t="shared" si="202"/>
        <v>Hold</v>
      </c>
    </row>
    <row r="2210" spans="1:8" ht="13.5" x14ac:dyDescent="0.25">
      <c r="A2210" s="3">
        <f>TITRES_STAT!B2213</f>
        <v>45524</v>
      </c>
      <c r="B2210" s="5">
        <f>TITRES_STAT!D2213</f>
        <v>1.32</v>
      </c>
      <c r="C2210" s="2">
        <f t="shared" si="204"/>
        <v>1.4319445167534115</v>
      </c>
      <c r="D2210" s="2">
        <f t="shared" si="206"/>
        <v>1.4120087959668504</v>
      </c>
      <c r="E2210" s="2">
        <f t="shared" si="205"/>
        <v>1.993572078656114E-2</v>
      </c>
      <c r="F2210" s="2">
        <f t="shared" si="203"/>
        <v>6.6429749827335779E-2</v>
      </c>
      <c r="G2210" s="2">
        <f t="shared" si="201"/>
        <v>-4.649402904077464E-2</v>
      </c>
      <c r="H2210" s="2" t="str">
        <f t="shared" si="202"/>
        <v>Hold</v>
      </c>
    </row>
    <row r="2211" spans="1:8" ht="13.5" x14ac:dyDescent="0.25">
      <c r="A2211" s="3">
        <f>TITRES_STAT!B2214</f>
        <v>45525</v>
      </c>
      <c r="B2211" s="5">
        <f>TITRES_STAT!D2214</f>
        <v>1.32</v>
      </c>
      <c r="C2211" s="2">
        <f t="shared" si="204"/>
        <v>1.4147222834067328</v>
      </c>
      <c r="D2211" s="2">
        <f t="shared" si="206"/>
        <v>1.4051933295989354</v>
      </c>
      <c r="E2211" s="2">
        <f t="shared" si="205"/>
        <v>9.5289538077973912E-3</v>
      </c>
      <c r="F2211" s="2">
        <f t="shared" si="203"/>
        <v>5.5049590623428103E-2</v>
      </c>
      <c r="G2211" s="2">
        <f t="shared" si="201"/>
        <v>-4.5520636815630712E-2</v>
      </c>
      <c r="H2211" s="2" t="str">
        <f t="shared" si="202"/>
        <v>Hold</v>
      </c>
    </row>
    <row r="2212" spans="1:8" ht="13.5" x14ac:dyDescent="0.25">
      <c r="A2212" s="3">
        <f>TITRES_STAT!B2215</f>
        <v>45526</v>
      </c>
      <c r="B2212" s="5">
        <f>TITRES_STAT!D2215</f>
        <v>1.27</v>
      </c>
      <c r="C2212" s="2">
        <f t="shared" si="204"/>
        <v>1.4001496244210816</v>
      </c>
      <c r="D2212" s="2">
        <f t="shared" si="206"/>
        <v>1.395179008887903</v>
      </c>
      <c r="E2212" s="2">
        <f t="shared" si="205"/>
        <v>4.9706155331785684E-3</v>
      </c>
      <c r="F2212" s="2">
        <f t="shared" si="203"/>
        <v>4.50337956053782E-2</v>
      </c>
      <c r="G2212" s="2">
        <f t="shared" ref="G2212:G2275" si="207">E2212-F2212</f>
        <v>-4.0063180072199632E-2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45527</v>
      </c>
      <c r="B2213" s="5">
        <f>TITRES_STAT!D2216</f>
        <v>1.22</v>
      </c>
      <c r="C2213" s="2">
        <f t="shared" si="204"/>
        <v>1.3878189129716845</v>
      </c>
      <c r="D2213" s="2">
        <f t="shared" si="206"/>
        <v>1.3822027860073176</v>
      </c>
      <c r="E2213" s="2">
        <f t="shared" si="205"/>
        <v>5.6161269643668632E-3</v>
      </c>
      <c r="F2213" s="2">
        <f t="shared" ref="F2213:F2276" si="209">(E2213*(2/(10)))+((1-(2/10))*F2212)</f>
        <v>3.7150261877175933E-2</v>
      </c>
      <c r="G2213" s="2">
        <f t="shared" si="207"/>
        <v>-3.153413491280907E-2</v>
      </c>
      <c r="H2213" s="2" t="str">
        <f t="shared" si="208"/>
        <v>Hold</v>
      </c>
    </row>
    <row r="2214" spans="1:8" ht="13.5" x14ac:dyDescent="0.25">
      <c r="A2214" s="3">
        <f>TITRES_STAT!B2217</f>
        <v>45530</v>
      </c>
      <c r="B2214" s="5">
        <f>TITRES_STAT!D2217</f>
        <v>1.17</v>
      </c>
      <c r="C2214" s="2">
        <f t="shared" si="204"/>
        <v>1.3773852340529638</v>
      </c>
      <c r="D2214" s="2">
        <f t="shared" si="206"/>
        <v>1.3664840611178868</v>
      </c>
      <c r="E2214" s="2">
        <f t="shared" si="205"/>
        <v>1.0901172935076975E-2</v>
      </c>
      <c r="F2214" s="2">
        <f t="shared" si="209"/>
        <v>3.1900444088756141E-2</v>
      </c>
      <c r="G2214" s="2">
        <f t="shared" si="207"/>
        <v>-2.0999271153679167E-2</v>
      </c>
      <c r="H2214" s="2" t="str">
        <f t="shared" si="208"/>
        <v>Hold</v>
      </c>
    </row>
    <row r="2215" spans="1:8" ht="13.5" x14ac:dyDescent="0.25">
      <c r="A2215" s="3">
        <f>TITRES_STAT!B2218</f>
        <v>45531</v>
      </c>
      <c r="B2215" s="5">
        <f>TITRES_STAT!D2218</f>
        <v>1.1200000000000001</v>
      </c>
      <c r="C2215" s="2">
        <f t="shared" si="204"/>
        <v>1.368556736506354</v>
      </c>
      <c r="D2215" s="2">
        <f t="shared" si="206"/>
        <v>1.3482259825165619</v>
      </c>
      <c r="E2215" s="2">
        <f t="shared" si="205"/>
        <v>2.0330753989792116E-2</v>
      </c>
      <c r="F2215" s="2">
        <f t="shared" si="209"/>
        <v>2.9586506068963337E-2</v>
      </c>
      <c r="G2215" s="2">
        <f t="shared" si="207"/>
        <v>-9.2557520791712207E-3</v>
      </c>
      <c r="H2215" s="2" t="str">
        <f t="shared" si="208"/>
        <v>Hold</v>
      </c>
    </row>
    <row r="2216" spans="1:8" ht="13.5" x14ac:dyDescent="0.25">
      <c r="A2216" s="3">
        <f>TITRES_STAT!B2219</f>
        <v>45532</v>
      </c>
      <c r="B2216" s="5">
        <f>TITRES_STAT!D2219</f>
        <v>1.1200000000000001</v>
      </c>
      <c r="C2216" s="2">
        <f t="shared" si="204"/>
        <v>1.3610864693515303</v>
      </c>
      <c r="D2216" s="2">
        <f t="shared" si="206"/>
        <v>1.3313203541820018</v>
      </c>
      <c r="E2216" s="2">
        <f t="shared" si="205"/>
        <v>2.976611516952854E-2</v>
      </c>
      <c r="F2216" s="2">
        <f t="shared" si="209"/>
        <v>2.9622427889076378E-2</v>
      </c>
      <c r="G2216" s="2">
        <f t="shared" si="207"/>
        <v>1.4368728045216148E-4</v>
      </c>
      <c r="H2216" s="2" t="str">
        <f t="shared" si="208"/>
        <v>Sell</v>
      </c>
    </row>
    <row r="2217" spans="1:8" ht="13.5" x14ac:dyDescent="0.25">
      <c r="A2217" s="3">
        <f>TITRES_STAT!B2220</f>
        <v>45533</v>
      </c>
      <c r="B2217" s="5">
        <f>TITRES_STAT!D2220</f>
        <v>1.1200000000000001</v>
      </c>
      <c r="C2217" s="2">
        <f t="shared" si="204"/>
        <v>1.3547654740666795</v>
      </c>
      <c r="D2217" s="2">
        <f t="shared" si="206"/>
        <v>1.3156669946129647</v>
      </c>
      <c r="E2217" s="2">
        <f t="shared" si="205"/>
        <v>3.9098479453714807E-2</v>
      </c>
      <c r="F2217" s="2">
        <f t="shared" si="209"/>
        <v>3.1517638202004067E-2</v>
      </c>
      <c r="G2217" s="2">
        <f t="shared" si="207"/>
        <v>7.5808412517107404E-3</v>
      </c>
      <c r="H2217" s="2" t="str">
        <f t="shared" si="208"/>
        <v>Sell</v>
      </c>
    </row>
    <row r="2218" spans="1:8" ht="13.5" x14ac:dyDescent="0.25">
      <c r="A2218" s="3">
        <f>TITRES_STAT!B2221</f>
        <v>45534</v>
      </c>
      <c r="B2218" s="5">
        <f>TITRES_STAT!D2221</f>
        <v>1.1200000000000001</v>
      </c>
      <c r="C2218" s="2">
        <f t="shared" si="204"/>
        <v>1.3494169395948827</v>
      </c>
      <c r="D2218" s="2">
        <f t="shared" si="206"/>
        <v>1.3011731431601523</v>
      </c>
      <c r="E2218" s="2">
        <f t="shared" si="205"/>
        <v>4.8243796434730424E-2</v>
      </c>
      <c r="F2218" s="2">
        <f t="shared" si="209"/>
        <v>3.486286984854934E-2</v>
      </c>
      <c r="G2218" s="2">
        <f t="shared" si="207"/>
        <v>1.3380926586181084E-2</v>
      </c>
      <c r="H2218" s="2" t="str">
        <f t="shared" si="208"/>
        <v>Sell</v>
      </c>
    </row>
    <row r="2219" spans="1:8" ht="13.5" x14ac:dyDescent="0.25">
      <c r="A2219" s="3">
        <f>TITRES_STAT!B2222</f>
        <v>45537</v>
      </c>
      <c r="B2219" s="5">
        <f>TITRES_STAT!D2222</f>
        <v>1.1200000000000001</v>
      </c>
      <c r="C2219" s="2">
        <f t="shared" si="204"/>
        <v>1.3448912565802855</v>
      </c>
      <c r="D2219" s="2">
        <f t="shared" si="206"/>
        <v>1.2877529103334744</v>
      </c>
      <c r="E2219" s="2">
        <f t="shared" si="205"/>
        <v>5.7138346246811134E-2</v>
      </c>
      <c r="F2219" s="2">
        <f t="shared" si="209"/>
        <v>3.9317965128201696E-2</v>
      </c>
      <c r="G2219" s="2">
        <f t="shared" si="207"/>
        <v>1.7820381118609438E-2</v>
      </c>
      <c r="H2219" s="2" t="str">
        <f t="shared" si="208"/>
        <v>Sell</v>
      </c>
    </row>
    <row r="2220" spans="1:8" ht="13.5" x14ac:dyDescent="0.25">
      <c r="A2220" s="3">
        <f>TITRES_STAT!B2223</f>
        <v>45538</v>
      </c>
      <c r="B2220" s="5">
        <f>TITRES_STAT!D2223</f>
        <v>1.1200000000000001</v>
      </c>
      <c r="C2220" s="2">
        <f t="shared" si="204"/>
        <v>1.3410618324910109</v>
      </c>
      <c r="D2220" s="2">
        <f t="shared" si="206"/>
        <v>1.2753267688272911</v>
      </c>
      <c r="E2220" s="2">
        <f t="shared" si="205"/>
        <v>6.5735063663719728E-2</v>
      </c>
      <c r="F2220" s="2">
        <f t="shared" si="209"/>
        <v>4.4601384835305305E-2</v>
      </c>
      <c r="G2220" s="2">
        <f t="shared" si="207"/>
        <v>2.1133678828414423E-2</v>
      </c>
      <c r="H2220" s="2" t="str">
        <f t="shared" si="208"/>
        <v>Sell</v>
      </c>
    </row>
    <row r="2221" spans="1:8" ht="13.5" x14ac:dyDescent="0.25">
      <c r="A2221" s="3">
        <f>TITRES_STAT!B2224</f>
        <v>45539</v>
      </c>
      <c r="B2221" s="5">
        <f>TITRES_STAT!D2224</f>
        <v>1.1200000000000001</v>
      </c>
      <c r="C2221" s="2">
        <f t="shared" si="204"/>
        <v>1.337821550569317</v>
      </c>
      <c r="D2221" s="2">
        <f t="shared" si="206"/>
        <v>1.2638210822474918</v>
      </c>
      <c r="E2221" s="2">
        <f t="shared" si="205"/>
        <v>7.4000468321825164E-2</v>
      </c>
      <c r="F2221" s="2">
        <f t="shared" si="209"/>
        <v>5.0481201532609279E-2</v>
      </c>
      <c r="G2221" s="2">
        <f t="shared" si="207"/>
        <v>2.3519266789215884E-2</v>
      </c>
      <c r="H2221" s="2" t="str">
        <f t="shared" si="208"/>
        <v>Sell</v>
      </c>
    </row>
    <row r="2222" spans="1:8" ht="13.5" x14ac:dyDescent="0.25">
      <c r="A2222" s="3">
        <f>TITRES_STAT!B2225</f>
        <v>45540</v>
      </c>
      <c r="B2222" s="5">
        <f>TITRES_STAT!D2225</f>
        <v>1.1200000000000001</v>
      </c>
      <c r="C2222" s="2">
        <f t="shared" si="204"/>
        <v>1.3273874658663452</v>
      </c>
      <c r="D2222" s="2">
        <f t="shared" si="206"/>
        <v>1.2531676687476776</v>
      </c>
      <c r="E2222" s="2">
        <f t="shared" si="205"/>
        <v>7.4219797118667552E-2</v>
      </c>
      <c r="F2222" s="2">
        <f t="shared" si="209"/>
        <v>5.5228920649820934E-2</v>
      </c>
      <c r="G2222" s="2">
        <f t="shared" si="207"/>
        <v>1.8990876468846618E-2</v>
      </c>
      <c r="H2222" s="2" t="str">
        <f t="shared" si="208"/>
        <v>Sell</v>
      </c>
    </row>
    <row r="2223" spans="1:8" ht="13.5" x14ac:dyDescent="0.25">
      <c r="A2223" s="3">
        <f>TITRES_STAT!B2226</f>
        <v>45541</v>
      </c>
      <c r="B2223" s="5">
        <f>TITRES_STAT!D2226</f>
        <v>1.07</v>
      </c>
      <c r="C2223" s="2">
        <f t="shared" si="204"/>
        <v>1.3108663172715227</v>
      </c>
      <c r="D2223" s="2">
        <f t="shared" si="206"/>
        <v>1.2395996932848867</v>
      </c>
      <c r="E2223" s="2">
        <f t="shared" si="205"/>
        <v>7.1266623986635969E-2</v>
      </c>
      <c r="F2223" s="2">
        <f t="shared" si="209"/>
        <v>5.8436461317183948E-2</v>
      </c>
      <c r="G2223" s="2">
        <f t="shared" si="207"/>
        <v>1.2830162669452021E-2</v>
      </c>
      <c r="H2223" s="2" t="str">
        <f t="shared" si="208"/>
        <v>Sell</v>
      </c>
    </row>
    <row r="2224" spans="1:8" ht="13.5" x14ac:dyDescent="0.25">
      <c r="A2224" s="3">
        <f>TITRES_STAT!B2227</f>
        <v>45544</v>
      </c>
      <c r="B2224" s="5">
        <f>TITRES_STAT!D2227</f>
        <v>1.07</v>
      </c>
      <c r="C2224" s="2">
        <f t="shared" si="204"/>
        <v>1.2891945761528267</v>
      </c>
      <c r="D2224" s="2">
        <f t="shared" si="206"/>
        <v>1.2270367530415618</v>
      </c>
      <c r="E2224" s="2">
        <f t="shared" si="205"/>
        <v>6.2157823111264943E-2</v>
      </c>
      <c r="F2224" s="2">
        <f t="shared" si="209"/>
        <v>5.9180733676000151E-2</v>
      </c>
      <c r="G2224" s="2">
        <f t="shared" si="207"/>
        <v>2.9770894352647917E-3</v>
      </c>
      <c r="H2224" s="2" t="str">
        <f t="shared" si="208"/>
        <v>Sell</v>
      </c>
    </row>
    <row r="2225" spans="1:8" ht="13.5" x14ac:dyDescent="0.25">
      <c r="A2225" s="3">
        <f>TITRES_STAT!B2228</f>
        <v>45545</v>
      </c>
      <c r="B2225" s="5">
        <f>TITRES_STAT!D2228</f>
        <v>1.07</v>
      </c>
      <c r="C2225" s="2">
        <f t="shared" si="204"/>
        <v>1.2631646413600841</v>
      </c>
      <c r="D2225" s="2">
        <f t="shared" si="206"/>
        <v>1.2154044009644092</v>
      </c>
      <c r="E2225" s="2">
        <f t="shared" si="205"/>
        <v>4.7760240395674947E-2</v>
      </c>
      <c r="F2225" s="2">
        <f t="shared" si="209"/>
        <v>5.6896635019935117E-2</v>
      </c>
      <c r="G2225" s="2">
        <f t="shared" si="207"/>
        <v>-9.1363946242601704E-3</v>
      </c>
      <c r="H2225" s="2" t="str">
        <f t="shared" si="208"/>
        <v>Hold</v>
      </c>
    </row>
    <row r="2226" spans="1:8" ht="13.5" x14ac:dyDescent="0.25">
      <c r="A2226" s="3">
        <f>TITRES_STAT!B2229</f>
        <v>45546</v>
      </c>
      <c r="B2226" s="5">
        <f>TITRES_STAT!D2229</f>
        <v>1.03</v>
      </c>
      <c r="C2226" s="2">
        <f t="shared" si="204"/>
        <v>1.2411393119200711</v>
      </c>
      <c r="D2226" s="2">
        <f t="shared" si="206"/>
        <v>1.2016707416337122</v>
      </c>
      <c r="E2226" s="2">
        <f t="shared" si="205"/>
        <v>3.9468570286358862E-2</v>
      </c>
      <c r="F2226" s="2">
        <f t="shared" si="209"/>
        <v>5.341102207321987E-2</v>
      </c>
      <c r="G2226" s="2">
        <f t="shared" si="207"/>
        <v>-1.3942451786861008E-2</v>
      </c>
      <c r="H2226" s="2" t="str">
        <f t="shared" si="208"/>
        <v>Hold</v>
      </c>
    </row>
    <row r="2227" spans="1:8" ht="13.5" x14ac:dyDescent="0.25">
      <c r="A2227" s="3">
        <f>TITRES_STAT!B2230</f>
        <v>45547</v>
      </c>
      <c r="B2227" s="5">
        <f>TITRES_STAT!D2230</f>
        <v>1.03</v>
      </c>
      <c r="C2227" s="2">
        <f t="shared" si="204"/>
        <v>1.2225024947015986</v>
      </c>
      <c r="D2227" s="2">
        <f t="shared" si="206"/>
        <v>1.1889543904015853</v>
      </c>
      <c r="E2227" s="2">
        <f t="shared" si="205"/>
        <v>3.3548104300013204E-2</v>
      </c>
      <c r="F2227" s="2">
        <f t="shared" si="209"/>
        <v>4.9438438518578542E-2</v>
      </c>
      <c r="G2227" s="2">
        <f t="shared" si="207"/>
        <v>-1.5890334218565338E-2</v>
      </c>
      <c r="H2227" s="2" t="str">
        <f t="shared" si="208"/>
        <v>Hold</v>
      </c>
    </row>
    <row r="2228" spans="1:8" ht="13.5" x14ac:dyDescent="0.25">
      <c r="A2228" s="3">
        <f>TITRES_STAT!B2231</f>
        <v>45548</v>
      </c>
      <c r="B2228" s="5">
        <f>TITRES_STAT!D2231</f>
        <v>0.99</v>
      </c>
      <c r="C2228" s="2">
        <f t="shared" si="204"/>
        <v>1.2067328801321218</v>
      </c>
      <c r="D2228" s="2">
        <f t="shared" si="206"/>
        <v>1.174217028149616</v>
      </c>
      <c r="E2228" s="2">
        <f t="shared" si="205"/>
        <v>3.2515851982505728E-2</v>
      </c>
      <c r="F2228" s="2">
        <f t="shared" si="209"/>
        <v>4.6053921211363986E-2</v>
      </c>
      <c r="G2228" s="2">
        <f t="shared" si="207"/>
        <v>-1.3538069228858259E-2</v>
      </c>
      <c r="H2228" s="2" t="str">
        <f t="shared" si="208"/>
        <v>Hold</v>
      </c>
    </row>
    <row r="2229" spans="1:8" ht="13.5" x14ac:dyDescent="0.25">
      <c r="A2229" s="3">
        <f>TITRES_STAT!B2232</f>
        <v>45551</v>
      </c>
      <c r="B2229" s="5">
        <f>TITRES_STAT!D2232</f>
        <v>1.03</v>
      </c>
      <c r="C2229" s="2">
        <f t="shared" si="204"/>
        <v>1.1933893601117953</v>
      </c>
      <c r="D2229" s="2">
        <f t="shared" si="206"/>
        <v>1.1635342853237185</v>
      </c>
      <c r="E2229" s="2">
        <f t="shared" si="205"/>
        <v>2.9855074788076807E-2</v>
      </c>
      <c r="F2229" s="2">
        <f t="shared" si="209"/>
        <v>4.2814151926706553E-2</v>
      </c>
      <c r="G2229" s="2">
        <f t="shared" si="207"/>
        <v>-1.2959077138629746E-2</v>
      </c>
      <c r="H2229" s="2" t="str">
        <f t="shared" si="208"/>
        <v>Hold</v>
      </c>
    </row>
    <row r="2230" spans="1:8" ht="13.5" x14ac:dyDescent="0.25">
      <c r="A2230" s="3">
        <f>TITRES_STAT!B2233</f>
        <v>45552</v>
      </c>
      <c r="B2230" s="5">
        <f>TITRES_STAT!D2233</f>
        <v>1.07</v>
      </c>
      <c r="C2230" s="2">
        <f t="shared" si="204"/>
        <v>1.1820986893253651</v>
      </c>
      <c r="D2230" s="2">
        <f t="shared" si="206"/>
        <v>1.156605819744184</v>
      </c>
      <c r="E2230" s="2">
        <f t="shared" si="205"/>
        <v>2.5492869581181132E-2</v>
      </c>
      <c r="F2230" s="2">
        <f t="shared" si="209"/>
        <v>3.9349895457601473E-2</v>
      </c>
      <c r="G2230" s="2">
        <f t="shared" si="207"/>
        <v>-1.3857025876420341E-2</v>
      </c>
      <c r="H2230" s="2" t="str">
        <f t="shared" si="208"/>
        <v>Hold</v>
      </c>
    </row>
    <row r="2231" spans="1:8" ht="13.5" x14ac:dyDescent="0.25">
      <c r="A2231" s="3">
        <f>TITRES_STAT!B2234</f>
        <v>45553</v>
      </c>
      <c r="B2231" s="5">
        <f>TITRES_STAT!D2234</f>
        <v>1.1100000000000001</v>
      </c>
      <c r="C2231" s="2">
        <f t="shared" si="204"/>
        <v>1.1725450448137704</v>
      </c>
      <c r="D2231" s="2">
        <f t="shared" si="206"/>
        <v>1.1531535368001704</v>
      </c>
      <c r="E2231" s="2">
        <f t="shared" si="205"/>
        <v>1.9391508013600012E-2</v>
      </c>
      <c r="F2231" s="2">
        <f t="shared" si="209"/>
        <v>3.5358217968801182E-2</v>
      </c>
      <c r="G2231" s="2">
        <f t="shared" si="207"/>
        <v>-1.5966709955201171E-2</v>
      </c>
      <c r="H2231" s="2" t="str">
        <f t="shared" si="208"/>
        <v>Hold</v>
      </c>
    </row>
    <row r="2232" spans="1:8" ht="13.5" x14ac:dyDescent="0.25">
      <c r="A2232" s="3">
        <f>TITRES_STAT!B2235</f>
        <v>45554</v>
      </c>
      <c r="B2232" s="5">
        <f>TITRES_STAT!D2235</f>
        <v>1.1499999999999999</v>
      </c>
      <c r="C2232" s="2">
        <f t="shared" si="204"/>
        <v>1.1644611917654981</v>
      </c>
      <c r="D2232" s="2">
        <f t="shared" si="206"/>
        <v>1.1529199414816393</v>
      </c>
      <c r="E2232" s="2">
        <f t="shared" si="205"/>
        <v>1.1541250283858773E-2</v>
      </c>
      <c r="F2232" s="2">
        <f t="shared" si="209"/>
        <v>3.0594824431812703E-2</v>
      </c>
      <c r="G2232" s="2">
        <f t="shared" si="207"/>
        <v>-1.9053574147953931E-2</v>
      </c>
      <c r="H2232" s="2" t="str">
        <f t="shared" si="208"/>
        <v>Hold</v>
      </c>
    </row>
    <row r="2233" spans="1:8" ht="13.5" x14ac:dyDescent="0.25">
      <c r="A2233" s="3">
        <f>TITRES_STAT!B2236</f>
        <v>45555</v>
      </c>
      <c r="B2233" s="5">
        <f>TITRES_STAT!D2236</f>
        <v>1.2</v>
      </c>
      <c r="C2233" s="2">
        <f t="shared" si="204"/>
        <v>1.1499287007246524</v>
      </c>
      <c r="D2233" s="2">
        <f t="shared" si="206"/>
        <v>1.15640735322374</v>
      </c>
      <c r="E2233" s="2">
        <f t="shared" si="205"/>
        <v>-6.4786524990876337E-3</v>
      </c>
      <c r="F2233" s="2">
        <f t="shared" si="209"/>
        <v>2.3180129045632637E-2</v>
      </c>
      <c r="G2233" s="2">
        <f t="shared" si="207"/>
        <v>-2.9658781544720271E-2</v>
      </c>
      <c r="H2233" s="2" t="str">
        <f t="shared" si="208"/>
        <v>Hold</v>
      </c>
    </row>
    <row r="2234" spans="1:8" ht="13.5" x14ac:dyDescent="0.25">
      <c r="A2234" s="3">
        <f>TITRES_STAT!B2237</f>
        <v>45558</v>
      </c>
      <c r="B2234" s="5">
        <f>TITRES_STAT!D2237</f>
        <v>1.25</v>
      </c>
      <c r="C2234" s="2">
        <f t="shared" si="204"/>
        <v>1.1376319775362445</v>
      </c>
      <c r="D2234" s="2">
        <f t="shared" si="206"/>
        <v>1.1633401418738334</v>
      </c>
      <c r="E2234" s="2">
        <f t="shared" si="205"/>
        <v>-2.5708164337588935E-2</v>
      </c>
      <c r="F2234" s="2">
        <f t="shared" si="209"/>
        <v>1.3402470368988322E-2</v>
      </c>
      <c r="G2234" s="2">
        <f t="shared" si="207"/>
        <v>-3.911063470657726E-2</v>
      </c>
      <c r="H2234" s="2" t="str">
        <f t="shared" si="208"/>
        <v>Hold</v>
      </c>
    </row>
    <row r="2235" spans="1:8" ht="13.5" x14ac:dyDescent="0.25">
      <c r="A2235" s="3">
        <f>TITRES_STAT!B2238</f>
        <v>45559</v>
      </c>
      <c r="B2235" s="5">
        <f>TITRES_STAT!D2238</f>
        <v>1.25</v>
      </c>
      <c r="C2235" s="2">
        <f t="shared" si="204"/>
        <v>1.1272270579152839</v>
      </c>
      <c r="D2235" s="2">
        <f t="shared" si="206"/>
        <v>1.1697593906239199</v>
      </c>
      <c r="E2235" s="2">
        <f t="shared" si="205"/>
        <v>-4.2532332708635989E-2</v>
      </c>
      <c r="F2235" s="2">
        <f t="shared" si="209"/>
        <v>2.2155097534634592E-3</v>
      </c>
      <c r="G2235" s="2">
        <f t="shared" si="207"/>
        <v>-4.4747842462099452E-2</v>
      </c>
      <c r="H2235" s="2" t="str">
        <f t="shared" si="208"/>
        <v>Hold</v>
      </c>
    </row>
    <row r="2236" spans="1:8" ht="13.5" x14ac:dyDescent="0.25">
      <c r="A2236" s="3">
        <f>TITRES_STAT!B2239</f>
        <v>45560</v>
      </c>
      <c r="B2236" s="5">
        <f>TITRES_STAT!D2239</f>
        <v>1.25</v>
      </c>
      <c r="C2236" s="2">
        <f t="shared" si="204"/>
        <v>1.1122690490052403</v>
      </c>
      <c r="D2236" s="2">
        <f t="shared" si="206"/>
        <v>1.1757031394665924</v>
      </c>
      <c r="E2236" s="2">
        <f t="shared" si="205"/>
        <v>-6.3434090461352177E-2</v>
      </c>
      <c r="F2236" s="2">
        <f t="shared" si="209"/>
        <v>-1.091441028949967E-2</v>
      </c>
      <c r="G2236" s="2">
        <f t="shared" si="207"/>
        <v>-5.2519680171852504E-2</v>
      </c>
      <c r="H2236" s="2" t="str">
        <f t="shared" si="208"/>
        <v>Hold</v>
      </c>
    </row>
    <row r="2237" spans="1:8" ht="13.5" x14ac:dyDescent="0.25">
      <c r="A2237" s="3">
        <f>TITRES_STAT!B2240</f>
        <v>45561</v>
      </c>
      <c r="B2237" s="5">
        <f>TITRES_STAT!D2240</f>
        <v>1.3</v>
      </c>
      <c r="C2237" s="2">
        <f t="shared" si="204"/>
        <v>1.0996122722352033</v>
      </c>
      <c r="D2237" s="2">
        <f t="shared" si="206"/>
        <v>1.184910314320919</v>
      </c>
      <c r="E2237" s="2">
        <f t="shared" si="205"/>
        <v>-8.5298042085715675E-2</v>
      </c>
      <c r="F2237" s="2">
        <f t="shared" si="209"/>
        <v>-2.5791136648742871E-2</v>
      </c>
      <c r="G2237" s="2">
        <f t="shared" si="207"/>
        <v>-5.9506905436972804E-2</v>
      </c>
      <c r="H2237" s="2" t="str">
        <f t="shared" si="208"/>
        <v>Hold</v>
      </c>
    </row>
    <row r="2238" spans="1:8" ht="13.5" x14ac:dyDescent="0.25">
      <c r="A2238" s="3">
        <f>TITRES_STAT!B2241</f>
        <v>45562</v>
      </c>
      <c r="B2238" s="5">
        <f>TITRES_STAT!D2241</f>
        <v>1.35</v>
      </c>
      <c r="C2238" s="2">
        <f t="shared" si="204"/>
        <v>1.0827488457374796</v>
      </c>
      <c r="D2238" s="2">
        <f t="shared" si="206"/>
        <v>1.197139179926777</v>
      </c>
      <c r="E2238" s="2">
        <f t="shared" si="205"/>
        <v>-0.11439033418929734</v>
      </c>
      <c r="F2238" s="2">
        <f t="shared" si="209"/>
        <v>-4.3510976156853766E-2</v>
      </c>
      <c r="G2238" s="2">
        <f t="shared" si="207"/>
        <v>-7.0879358032443579E-2</v>
      </c>
      <c r="H2238" s="2" t="str">
        <f t="shared" si="208"/>
        <v>Hold</v>
      </c>
    </row>
    <row r="2239" spans="1:8" ht="13.5" x14ac:dyDescent="0.25">
      <c r="A2239" s="3">
        <f>TITRES_STAT!B2242</f>
        <v>45565</v>
      </c>
      <c r="B2239" s="5">
        <f>TITRES_STAT!D2242</f>
        <v>1.41</v>
      </c>
      <c r="C2239" s="2">
        <f t="shared" si="204"/>
        <v>1.0746336387009443</v>
      </c>
      <c r="D2239" s="2">
        <f t="shared" si="206"/>
        <v>1.212906648080349</v>
      </c>
      <c r="E2239" s="2">
        <f t="shared" si="205"/>
        <v>-0.13827300937940468</v>
      </c>
      <c r="F2239" s="2">
        <f t="shared" si="209"/>
        <v>-6.2463382801363952E-2</v>
      </c>
      <c r="G2239" s="2">
        <f t="shared" si="207"/>
        <v>-7.5809626578040717E-2</v>
      </c>
      <c r="H2239" s="2" t="str">
        <f t="shared" si="208"/>
        <v>Hold</v>
      </c>
    </row>
    <row r="2240" spans="1:8" ht="13.5" x14ac:dyDescent="0.25">
      <c r="A2240" s="3">
        <f>TITRES_STAT!B2243</f>
        <v>45566</v>
      </c>
      <c r="B2240" s="5">
        <f>TITRES_STAT!D2243</f>
        <v>1.47</v>
      </c>
      <c r="C2240" s="2">
        <f t="shared" si="204"/>
        <v>1.0739207712084913</v>
      </c>
      <c r="D2240" s="2">
        <f t="shared" si="206"/>
        <v>1.2319506000743972</v>
      </c>
      <c r="E2240" s="2">
        <f t="shared" si="205"/>
        <v>-0.15802982886590589</v>
      </c>
      <c r="F2240" s="2">
        <f t="shared" si="209"/>
        <v>-8.157667201427235E-2</v>
      </c>
      <c r="G2240" s="2">
        <f t="shared" si="207"/>
        <v>-7.6453156851633536E-2</v>
      </c>
      <c r="H2240" s="2" t="str">
        <f t="shared" si="208"/>
        <v>Hold</v>
      </c>
    </row>
    <row r="2241" spans="1:8" ht="13.5" x14ac:dyDescent="0.25">
      <c r="A2241" s="3">
        <f>TITRES_STAT!B2244</f>
        <v>45567</v>
      </c>
      <c r="B2241" s="5">
        <f>TITRES_STAT!D2244</f>
        <v>1.53</v>
      </c>
      <c r="C2241" s="2">
        <f t="shared" si="204"/>
        <v>1.0794714217918004</v>
      </c>
      <c r="D2241" s="2">
        <f t="shared" si="206"/>
        <v>1.2540283334022195</v>
      </c>
      <c r="E2241" s="2">
        <f t="shared" si="205"/>
        <v>-0.17455691161041909</v>
      </c>
      <c r="F2241" s="2">
        <f t="shared" si="209"/>
        <v>-0.10017271993350169</v>
      </c>
      <c r="G2241" s="2">
        <f t="shared" si="207"/>
        <v>-7.4384191676917399E-2</v>
      </c>
      <c r="H2241" s="2" t="str">
        <f t="shared" si="208"/>
        <v>Hold</v>
      </c>
    </row>
    <row r="2242" spans="1:8" ht="13.5" x14ac:dyDescent="0.25">
      <c r="A2242" s="3">
        <f>TITRES_STAT!B2245</f>
        <v>45568</v>
      </c>
      <c r="B2242" s="5">
        <f>TITRES_STAT!D2245</f>
        <v>1.59</v>
      </c>
      <c r="C2242" s="2">
        <f t="shared" si="204"/>
        <v>1.0903219722853696</v>
      </c>
      <c r="D2242" s="2">
        <f t="shared" si="206"/>
        <v>1.2789151235205736</v>
      </c>
      <c r="E2242" s="2">
        <f t="shared" si="205"/>
        <v>-0.18859315123520393</v>
      </c>
      <c r="F2242" s="2">
        <f t="shared" si="209"/>
        <v>-0.11785680619384215</v>
      </c>
      <c r="G2242" s="2">
        <f t="shared" si="207"/>
        <v>-7.0736345041361781E-2</v>
      </c>
      <c r="H2242" s="2" t="str">
        <f t="shared" si="208"/>
        <v>Hold</v>
      </c>
    </row>
    <row r="2243" spans="1:8" ht="13.5" x14ac:dyDescent="0.25">
      <c r="A2243" s="3">
        <f>TITRES_STAT!B2246</f>
        <v>45569</v>
      </c>
      <c r="B2243" s="5">
        <f>TITRES_STAT!D2246</f>
        <v>1.66</v>
      </c>
      <c r="C2243" s="2">
        <f t="shared" si="204"/>
        <v>1.1071955150106974</v>
      </c>
      <c r="D2243" s="2">
        <f t="shared" si="206"/>
        <v>1.3071436328894199</v>
      </c>
      <c r="E2243" s="2">
        <f t="shared" si="205"/>
        <v>-0.19994811787872258</v>
      </c>
      <c r="F2243" s="2">
        <f t="shared" si="209"/>
        <v>-0.13427506853081825</v>
      </c>
      <c r="G2243" s="2">
        <f t="shared" si="207"/>
        <v>-6.5673049347904328E-2</v>
      </c>
      <c r="H2243" s="2" t="str">
        <f t="shared" si="208"/>
        <v>Hold</v>
      </c>
    </row>
    <row r="2244" spans="1:8" ht="13.5" x14ac:dyDescent="0.25">
      <c r="A2244" s="3">
        <f>TITRES_STAT!B2247</f>
        <v>45572</v>
      </c>
      <c r="B2244" s="5">
        <f>TITRES_STAT!D2247</f>
        <v>1.6</v>
      </c>
      <c r="C2244" s="2">
        <f t="shared" si="204"/>
        <v>1.1291654357782823</v>
      </c>
      <c r="D2244" s="2">
        <f t="shared" si="206"/>
        <v>1.3288366971198333</v>
      </c>
      <c r="E2244" s="2">
        <f t="shared" si="205"/>
        <v>-0.199671261341551</v>
      </c>
      <c r="F2244" s="2">
        <f t="shared" si="209"/>
        <v>-0.14735430709296482</v>
      </c>
      <c r="G2244" s="2">
        <f t="shared" si="207"/>
        <v>-5.2316954248586178E-2</v>
      </c>
      <c r="H2244" s="2" t="str">
        <f t="shared" si="208"/>
        <v>Hold</v>
      </c>
    </row>
    <row r="2245" spans="1:8" ht="13.5" x14ac:dyDescent="0.25">
      <c r="A2245" s="3">
        <f>TITRES_STAT!B2248</f>
        <v>45573</v>
      </c>
      <c r="B2245" s="5">
        <f>TITRES_STAT!D2248</f>
        <v>1.6</v>
      </c>
      <c r="C2245" s="2">
        <f t="shared" si="204"/>
        <v>1.1477553687354698</v>
      </c>
      <c r="D2245" s="2">
        <f t="shared" si="206"/>
        <v>1.3489228677035494</v>
      </c>
      <c r="E2245" s="2">
        <f t="shared" si="205"/>
        <v>-0.20116749896807962</v>
      </c>
      <c r="F2245" s="2">
        <f t="shared" si="209"/>
        <v>-0.1581169454679878</v>
      </c>
      <c r="G2245" s="2">
        <f t="shared" si="207"/>
        <v>-4.305055350009182E-2</v>
      </c>
      <c r="H2245" s="2" t="str">
        <f t="shared" si="208"/>
        <v>Hold</v>
      </c>
    </row>
    <row r="2246" spans="1:8" ht="13.5" x14ac:dyDescent="0.25">
      <c r="A2246" s="3">
        <f>TITRES_STAT!B2249</f>
        <v>45574</v>
      </c>
      <c r="B2246" s="5">
        <f>TITRES_STAT!D2249</f>
        <v>1.6</v>
      </c>
      <c r="C2246" s="2">
        <f t="shared" si="204"/>
        <v>1.1634853120069359</v>
      </c>
      <c r="D2246" s="2">
        <f t="shared" si="206"/>
        <v>1.3675211737995827</v>
      </c>
      <c r="E2246" s="2">
        <f t="shared" si="205"/>
        <v>-0.20403586179264677</v>
      </c>
      <c r="F2246" s="2">
        <f t="shared" si="209"/>
        <v>-0.1673007287329196</v>
      </c>
      <c r="G2246" s="2">
        <f t="shared" si="207"/>
        <v>-3.6735133059727171E-2</v>
      </c>
      <c r="H2246" s="2" t="str">
        <f t="shared" si="208"/>
        <v>Hold</v>
      </c>
    </row>
    <row r="2247" spans="1:8" ht="13.5" x14ac:dyDescent="0.25">
      <c r="A2247" s="3">
        <f>TITRES_STAT!B2250</f>
        <v>45575</v>
      </c>
      <c r="B2247" s="5">
        <f>TITRES_STAT!D2250</f>
        <v>1.6</v>
      </c>
      <c r="C2247" s="2">
        <f t="shared" si="204"/>
        <v>1.1844875716981766</v>
      </c>
      <c r="D2247" s="2">
        <f t="shared" si="206"/>
        <v>1.3847418275922061</v>
      </c>
      <c r="E2247" s="2">
        <f t="shared" si="205"/>
        <v>-0.20025425589402945</v>
      </c>
      <c r="F2247" s="2">
        <f t="shared" si="209"/>
        <v>-0.17389143416514158</v>
      </c>
      <c r="G2247" s="2">
        <f t="shared" si="207"/>
        <v>-2.6362821728887875E-2</v>
      </c>
      <c r="H2247" s="2" t="str">
        <f t="shared" si="208"/>
        <v>Hold</v>
      </c>
    </row>
    <row r="2248" spans="1:8" ht="13.5" x14ac:dyDescent="0.25">
      <c r="A2248" s="3">
        <f>TITRES_STAT!B2251</f>
        <v>45576</v>
      </c>
      <c r="B2248" s="5">
        <f>TITRES_STAT!D2251</f>
        <v>1.6</v>
      </c>
      <c r="C2248" s="2">
        <f t="shared" si="204"/>
        <v>1.2099510222061494</v>
      </c>
      <c r="D2248" s="2">
        <f t="shared" si="206"/>
        <v>1.4006868774001908</v>
      </c>
      <c r="E2248" s="2">
        <f t="shared" si="205"/>
        <v>-0.19073585519404146</v>
      </c>
      <c r="F2248" s="2">
        <f t="shared" si="209"/>
        <v>-0.17726031837092157</v>
      </c>
      <c r="G2248" s="2">
        <f t="shared" si="207"/>
        <v>-1.3475536823119888E-2</v>
      </c>
      <c r="H2248" s="2" t="str">
        <f t="shared" si="208"/>
        <v>Hold</v>
      </c>
    </row>
    <row r="2249" spans="1:8" ht="13.5" x14ac:dyDescent="0.25">
      <c r="A2249" s="3">
        <f>TITRES_STAT!B2252</f>
        <v>45579</v>
      </c>
      <c r="B2249" s="5">
        <f>TITRES_STAT!D2252</f>
        <v>1.6</v>
      </c>
      <c r="C2249" s="2">
        <f t="shared" si="204"/>
        <v>1.240727788020588</v>
      </c>
      <c r="D2249" s="2">
        <f t="shared" si="206"/>
        <v>1.415450812407584</v>
      </c>
      <c r="E2249" s="2">
        <f t="shared" si="205"/>
        <v>-0.17472302438699594</v>
      </c>
      <c r="F2249" s="2">
        <f t="shared" si="209"/>
        <v>-0.17675285957413647</v>
      </c>
      <c r="G2249" s="2">
        <f t="shared" si="207"/>
        <v>2.0298351871405329E-3</v>
      </c>
      <c r="H2249" s="2" t="str">
        <f t="shared" si="208"/>
        <v>Sell</v>
      </c>
    </row>
    <row r="2250" spans="1:8" ht="13.5" x14ac:dyDescent="0.25">
      <c r="A2250" s="3">
        <f>TITRES_STAT!B2253</f>
        <v>45581</v>
      </c>
      <c r="B2250" s="5">
        <f>TITRES_STAT!D2253</f>
        <v>1.67</v>
      </c>
      <c r="C2250" s="2">
        <f t="shared" si="204"/>
        <v>1.2760004360174206</v>
      </c>
      <c r="D2250" s="2">
        <f t="shared" si="206"/>
        <v>1.4343063077847999</v>
      </c>
      <c r="E2250" s="2">
        <f t="shared" si="205"/>
        <v>-0.15830587176737931</v>
      </c>
      <c r="F2250" s="2">
        <f t="shared" si="209"/>
        <v>-0.17306346201278505</v>
      </c>
      <c r="G2250" s="2">
        <f t="shared" si="207"/>
        <v>1.4757590245405738E-2</v>
      </c>
      <c r="H2250" s="2" t="str">
        <f t="shared" si="208"/>
        <v>Sell</v>
      </c>
    </row>
    <row r="2251" spans="1:8" ht="13.5" x14ac:dyDescent="0.25">
      <c r="A2251" s="3">
        <f>TITRES_STAT!B2254</f>
        <v>45582</v>
      </c>
      <c r="B2251" s="5">
        <f>TITRES_STAT!D2254</f>
        <v>1.74</v>
      </c>
      <c r="C2251" s="2">
        <f t="shared" si="204"/>
        <v>1.3150772920147404</v>
      </c>
      <c r="D2251" s="2">
        <f t="shared" si="206"/>
        <v>1.4569502849859259</v>
      </c>
      <c r="E2251" s="2">
        <f t="shared" si="205"/>
        <v>-0.1418729929711855</v>
      </c>
      <c r="F2251" s="2">
        <f t="shared" si="209"/>
        <v>-0.16682536820446514</v>
      </c>
      <c r="G2251" s="2">
        <f t="shared" si="207"/>
        <v>2.4952375233279644E-2</v>
      </c>
      <c r="H2251" s="2" t="str">
        <f t="shared" si="208"/>
        <v>Sell</v>
      </c>
    </row>
    <row r="2252" spans="1:8" ht="13.5" x14ac:dyDescent="0.25">
      <c r="A2252" s="3">
        <f>TITRES_STAT!B2255</f>
        <v>45583</v>
      </c>
      <c r="B2252" s="5">
        <f>TITRES_STAT!D2255</f>
        <v>1.81</v>
      </c>
      <c r="C2252" s="2">
        <f t="shared" si="204"/>
        <v>1.357373093243242</v>
      </c>
      <c r="D2252" s="2">
        <f t="shared" si="206"/>
        <v>1.4831021157277091</v>
      </c>
      <c r="E2252" s="2">
        <f t="shared" si="205"/>
        <v>-0.12572902248446716</v>
      </c>
      <c r="F2252" s="2">
        <f t="shared" si="209"/>
        <v>-0.15860609906046555</v>
      </c>
      <c r="G2252" s="2">
        <f t="shared" si="207"/>
        <v>3.2877076575998393E-2</v>
      </c>
      <c r="H2252" s="2" t="str">
        <f t="shared" si="208"/>
        <v>Sell</v>
      </c>
    </row>
    <row r="2253" spans="1:8" ht="13.5" x14ac:dyDescent="0.25">
      <c r="A2253" s="3">
        <f>TITRES_STAT!B2256</f>
        <v>45586</v>
      </c>
      <c r="B2253" s="5">
        <f>TITRES_STAT!D2256</f>
        <v>1.89</v>
      </c>
      <c r="C2253" s="2">
        <f t="shared" si="204"/>
        <v>1.4039310788981276</v>
      </c>
      <c r="D2253" s="2">
        <f t="shared" si="206"/>
        <v>1.5132426997478787</v>
      </c>
      <c r="E2253" s="2">
        <f t="shared" si="205"/>
        <v>-0.1093116208497511</v>
      </c>
      <c r="F2253" s="2">
        <f t="shared" si="209"/>
        <v>-0.14874720341832265</v>
      </c>
      <c r="G2253" s="2">
        <f t="shared" si="207"/>
        <v>3.9435582568571548E-2</v>
      </c>
      <c r="H2253" s="2" t="str">
        <f t="shared" si="208"/>
        <v>Sell</v>
      </c>
    </row>
    <row r="2254" spans="1:8" ht="13.5" x14ac:dyDescent="0.25">
      <c r="A2254" s="3">
        <f>TITRES_STAT!B2257</f>
        <v>45587</v>
      </c>
      <c r="B2254" s="5">
        <f>TITRES_STAT!D2257</f>
        <v>1.97</v>
      </c>
      <c r="C2254" s="2">
        <f t="shared" si="204"/>
        <v>1.4340955282984156</v>
      </c>
      <c r="D2254" s="2">
        <f t="shared" si="206"/>
        <v>1.5470765738406285</v>
      </c>
      <c r="E2254" s="2">
        <f t="shared" si="205"/>
        <v>-0.11298104554221289</v>
      </c>
      <c r="F2254" s="2">
        <f t="shared" si="209"/>
        <v>-0.14159397184310069</v>
      </c>
      <c r="G2254" s="2">
        <f t="shared" si="207"/>
        <v>2.8612926300887798E-2</v>
      </c>
      <c r="H2254" s="2" t="str">
        <f t="shared" si="208"/>
        <v>Sell</v>
      </c>
    </row>
    <row r="2255" spans="1:8" ht="13.5" x14ac:dyDescent="0.25">
      <c r="A2255" s="3">
        <f>TITRES_STAT!B2258</f>
        <v>45588</v>
      </c>
      <c r="B2255" s="5">
        <f>TITRES_STAT!D2258</f>
        <v>1.97</v>
      </c>
      <c r="C2255" s="2">
        <f t="shared" ref="C2255:C2318" si="210">$C$4*B2245+C2254*(1-$C$4)</f>
        <v>1.4596192931755825</v>
      </c>
      <c r="D2255" s="2">
        <f t="shared" si="206"/>
        <v>1.5784042350376191</v>
      </c>
      <c r="E2255" s="2">
        <f t="shared" si="205"/>
        <v>-0.11878494186203659</v>
      </c>
      <c r="F2255" s="2">
        <f t="shared" si="209"/>
        <v>-0.13703216584688788</v>
      </c>
      <c r="G2255" s="2">
        <f t="shared" si="207"/>
        <v>1.8247223984851291E-2</v>
      </c>
      <c r="H2255" s="2" t="str">
        <f t="shared" si="208"/>
        <v>Sell</v>
      </c>
    </row>
    <row r="2256" spans="1:8" ht="13.5" x14ac:dyDescent="0.25">
      <c r="A2256" s="3">
        <f>TITRES_STAT!B2259</f>
        <v>45589</v>
      </c>
      <c r="B2256" s="5">
        <f>TITRES_STAT!D2259</f>
        <v>1.97</v>
      </c>
      <c r="C2256" s="2">
        <f t="shared" si="210"/>
        <v>1.4812163249947237</v>
      </c>
      <c r="D2256" s="2">
        <f t="shared" si="206"/>
        <v>1.6074113287385363</v>
      </c>
      <c r="E2256" s="2">
        <f t="shared" si="205"/>
        <v>-0.12619500374381265</v>
      </c>
      <c r="F2256" s="2">
        <f t="shared" si="209"/>
        <v>-0.13486473342627284</v>
      </c>
      <c r="G2256" s="2">
        <f t="shared" si="207"/>
        <v>8.6697296824601866E-3</v>
      </c>
      <c r="H2256" s="2" t="str">
        <f t="shared" si="208"/>
        <v>Sell</v>
      </c>
    </row>
    <row r="2257" spans="1:8" ht="13.5" x14ac:dyDescent="0.25">
      <c r="A2257" s="3">
        <f>TITRES_STAT!B2260</f>
        <v>45590</v>
      </c>
      <c r="B2257" s="5">
        <f>TITRES_STAT!D2260</f>
        <v>1.89</v>
      </c>
      <c r="C2257" s="2">
        <f t="shared" si="210"/>
        <v>1.4994907365339969</v>
      </c>
      <c r="D2257" s="2">
        <f t="shared" si="206"/>
        <v>1.6283438229060521</v>
      </c>
      <c r="E2257" s="2">
        <f t="shared" si="205"/>
        <v>-0.12885308637205517</v>
      </c>
      <c r="F2257" s="2">
        <f t="shared" si="209"/>
        <v>-0.13366240401542931</v>
      </c>
      <c r="G2257" s="2">
        <f t="shared" si="207"/>
        <v>4.8093176433741391E-3</v>
      </c>
      <c r="H2257" s="2" t="str">
        <f t="shared" si="208"/>
        <v>Sell</v>
      </c>
    </row>
    <row r="2258" spans="1:8" ht="13.5" x14ac:dyDescent="0.25">
      <c r="A2258" s="3">
        <f>TITRES_STAT!B2261</f>
        <v>45593</v>
      </c>
      <c r="B2258" s="5">
        <f>TITRES_STAT!D2261</f>
        <v>1.81</v>
      </c>
      <c r="C2258" s="2">
        <f t="shared" si="210"/>
        <v>1.5149537001441513</v>
      </c>
      <c r="D2258" s="2">
        <f t="shared" si="206"/>
        <v>1.6417998360241222</v>
      </c>
      <c r="E2258" s="2">
        <f t="shared" si="205"/>
        <v>-0.12684613587997084</v>
      </c>
      <c r="F2258" s="2">
        <f t="shared" si="209"/>
        <v>-0.13229915038833762</v>
      </c>
      <c r="G2258" s="2">
        <f t="shared" si="207"/>
        <v>5.4530145083667714E-3</v>
      </c>
      <c r="H2258" s="2" t="str">
        <f t="shared" si="208"/>
        <v>Sell</v>
      </c>
    </row>
    <row r="2259" spans="1:8" ht="13.5" x14ac:dyDescent="0.25">
      <c r="A2259" s="3">
        <f>TITRES_STAT!B2262</f>
        <v>45594</v>
      </c>
      <c r="B2259" s="5">
        <f>TITRES_STAT!D2262</f>
        <v>1.73</v>
      </c>
      <c r="C2259" s="2">
        <f t="shared" si="210"/>
        <v>1.5280377462758203</v>
      </c>
      <c r="D2259" s="2">
        <f t="shared" si="206"/>
        <v>1.6483331815038167</v>
      </c>
      <c r="E2259" s="2">
        <f t="shared" si="205"/>
        <v>-0.12029543522799635</v>
      </c>
      <c r="F2259" s="2">
        <f t="shared" si="209"/>
        <v>-0.12989840735626937</v>
      </c>
      <c r="G2259" s="2">
        <f t="shared" si="207"/>
        <v>9.6029721282730185E-3</v>
      </c>
      <c r="H2259" s="2" t="str">
        <f t="shared" si="208"/>
        <v>Sell</v>
      </c>
    </row>
    <row r="2260" spans="1:8" ht="13.5" x14ac:dyDescent="0.25">
      <c r="A2260" s="3">
        <f>TITRES_STAT!B2263</f>
        <v>45595</v>
      </c>
      <c r="B2260" s="5">
        <f>TITRES_STAT!D2263</f>
        <v>1.66</v>
      </c>
      <c r="C2260" s="2">
        <f t="shared" si="210"/>
        <v>1.5498780930026173</v>
      </c>
      <c r="D2260" s="2">
        <f t="shared" si="206"/>
        <v>1.6491973902813117</v>
      </c>
      <c r="E2260" s="2">
        <f t="shared" si="205"/>
        <v>-9.9319297278694485E-2</v>
      </c>
      <c r="F2260" s="2">
        <f t="shared" si="209"/>
        <v>-0.1237825853407544</v>
      </c>
      <c r="G2260" s="2">
        <f t="shared" si="207"/>
        <v>2.4463288062059912E-2</v>
      </c>
      <c r="H2260" s="2" t="str">
        <f t="shared" si="208"/>
        <v>Sell</v>
      </c>
    </row>
    <row r="2261" spans="1:8" ht="13.5" x14ac:dyDescent="0.25">
      <c r="A2261" s="3">
        <f>TITRES_STAT!B2264</f>
        <v>45596</v>
      </c>
      <c r="B2261" s="5">
        <f>TITRES_STAT!D2264</f>
        <v>1.59</v>
      </c>
      <c r="C2261" s="2">
        <f t="shared" si="210"/>
        <v>1.5791276171560606</v>
      </c>
      <c r="D2261" s="2">
        <f t="shared" si="206"/>
        <v>1.644812398408622</v>
      </c>
      <c r="E2261" s="2">
        <f t="shared" si="205"/>
        <v>-6.5684781252561386E-2</v>
      </c>
      <c r="F2261" s="2">
        <f t="shared" si="209"/>
        <v>-0.1121630245231158</v>
      </c>
      <c r="G2261" s="2">
        <f t="shared" si="207"/>
        <v>4.6478243270554415E-2</v>
      </c>
      <c r="H2261" s="2" t="str">
        <f t="shared" si="208"/>
        <v>Sell</v>
      </c>
    </row>
    <row r="2262" spans="1:8" ht="13.5" x14ac:dyDescent="0.25">
      <c r="A2262" s="3">
        <f>TITRES_STAT!B2265</f>
        <v>45597</v>
      </c>
      <c r="B2262" s="5">
        <f>TITRES_STAT!D2265</f>
        <v>1.66</v>
      </c>
      <c r="C2262" s="2">
        <f t="shared" si="210"/>
        <v>1.6146464452858975</v>
      </c>
      <c r="D2262" s="2">
        <f t="shared" si="206"/>
        <v>1.6459374059339094</v>
      </c>
      <c r="E2262" s="2">
        <f t="shared" si="205"/>
        <v>-3.1290960648011845E-2</v>
      </c>
      <c r="F2262" s="2">
        <f t="shared" si="209"/>
        <v>-9.5988611748095018E-2</v>
      </c>
      <c r="G2262" s="2">
        <f t="shared" si="207"/>
        <v>6.4697651100083173E-2</v>
      </c>
      <c r="H2262" s="2" t="str">
        <f t="shared" si="208"/>
        <v>Sell</v>
      </c>
    </row>
    <row r="2263" spans="1:8" ht="13.5" x14ac:dyDescent="0.25">
      <c r="A2263" s="3">
        <f>TITRES_STAT!B2266</f>
        <v>45600</v>
      </c>
      <c r="B2263" s="5">
        <f>TITRES_STAT!D2266</f>
        <v>1.66</v>
      </c>
      <c r="C2263" s="2">
        <f t="shared" si="210"/>
        <v>1.6570085306265288</v>
      </c>
      <c r="D2263" s="2">
        <f t="shared" si="206"/>
        <v>1.6469790795684345</v>
      </c>
      <c r="E2263" s="2">
        <f t="shared" si="205"/>
        <v>1.0029451058094274E-2</v>
      </c>
      <c r="F2263" s="2">
        <f t="shared" si="209"/>
        <v>-7.478499918685716E-2</v>
      </c>
      <c r="G2263" s="2">
        <f t="shared" si="207"/>
        <v>8.4814450244951434E-2</v>
      </c>
      <c r="H2263" s="2" t="str">
        <f t="shared" si="208"/>
        <v>Sell</v>
      </c>
    </row>
    <row r="2264" spans="1:8" ht="13.5" x14ac:dyDescent="0.25">
      <c r="A2264" s="3">
        <f>TITRES_STAT!B2267</f>
        <v>45601</v>
      </c>
      <c r="B2264" s="5">
        <f>TITRES_STAT!D2267</f>
        <v>1.66</v>
      </c>
      <c r="C2264" s="2">
        <f t="shared" si="210"/>
        <v>1.7051610643762936</v>
      </c>
      <c r="D2264" s="2">
        <f t="shared" si="206"/>
        <v>1.6479435921929948</v>
      </c>
      <c r="E2264" s="2">
        <f t="shared" si="205"/>
        <v>5.7217472183298757E-2</v>
      </c>
      <c r="F2264" s="2">
        <f t="shared" si="209"/>
        <v>-4.8384504912825976E-2</v>
      </c>
      <c r="G2264" s="2">
        <f t="shared" si="207"/>
        <v>0.10560197709612473</v>
      </c>
      <c r="H2264" s="2" t="str">
        <f t="shared" si="208"/>
        <v>Sell</v>
      </c>
    </row>
    <row r="2265" spans="1:8" ht="13.5" x14ac:dyDescent="0.25">
      <c r="A2265" s="3">
        <f>TITRES_STAT!B2268</f>
        <v>45602</v>
      </c>
      <c r="B2265" s="5">
        <f>TITRES_STAT!D2268</f>
        <v>1.73</v>
      </c>
      <c r="C2265" s="2">
        <f t="shared" si="210"/>
        <v>1.7459055160107098</v>
      </c>
      <c r="D2265" s="2">
        <f t="shared" si="206"/>
        <v>1.6540218446231434</v>
      </c>
      <c r="E2265" s="2">
        <f t="shared" si="205"/>
        <v>9.1883671387566368E-2</v>
      </c>
      <c r="F2265" s="2">
        <f t="shared" si="209"/>
        <v>-2.033086965274751E-2</v>
      </c>
      <c r="G2265" s="2">
        <f t="shared" si="207"/>
        <v>0.11221454104031388</v>
      </c>
      <c r="H2265" s="2" t="str">
        <f t="shared" si="208"/>
        <v>Sell</v>
      </c>
    </row>
    <row r="2266" spans="1:8" ht="13.5" x14ac:dyDescent="0.25">
      <c r="A2266" s="3">
        <f>TITRES_STAT!B2269</f>
        <v>45603</v>
      </c>
      <c r="B2266" s="5">
        <f>TITRES_STAT!D2269</f>
        <v>1.8</v>
      </c>
      <c r="C2266" s="2">
        <f t="shared" si="210"/>
        <v>1.7803815904706004</v>
      </c>
      <c r="D2266" s="2">
        <f t="shared" si="206"/>
        <v>1.6648350413177253</v>
      </c>
      <c r="E2266" s="2">
        <f t="shared" si="205"/>
        <v>0.1155465491528751</v>
      </c>
      <c r="F2266" s="2">
        <f t="shared" si="209"/>
        <v>6.8446141083770111E-3</v>
      </c>
      <c r="G2266" s="2">
        <f t="shared" si="207"/>
        <v>0.10870193504449809</v>
      </c>
      <c r="H2266" s="2" t="str">
        <f t="shared" si="208"/>
        <v>Sell</v>
      </c>
    </row>
    <row r="2267" spans="1:8" ht="13.5" x14ac:dyDescent="0.25">
      <c r="A2267" s="3">
        <f>TITRES_STAT!B2270</f>
        <v>45604</v>
      </c>
      <c r="B2267" s="5">
        <f>TITRES_STAT!D2270</f>
        <v>1.88</v>
      </c>
      <c r="C2267" s="2">
        <f t="shared" si="210"/>
        <v>1.7972459611674312</v>
      </c>
      <c r="D2267" s="2">
        <f t="shared" si="206"/>
        <v>1.680773186405301</v>
      </c>
      <c r="E2267" s="2">
        <f t="shared" si="205"/>
        <v>0.11647277476213014</v>
      </c>
      <c r="F2267" s="2">
        <f t="shared" si="209"/>
        <v>2.8770246239127637E-2</v>
      </c>
      <c r="G2267" s="2">
        <f t="shared" si="207"/>
        <v>8.7702528523002504E-2</v>
      </c>
      <c r="H2267" s="2" t="str">
        <f t="shared" si="208"/>
        <v>Sell</v>
      </c>
    </row>
    <row r="2268" spans="1:8" ht="13.5" x14ac:dyDescent="0.25">
      <c r="A2268" s="3">
        <f>TITRES_STAT!B2271</f>
        <v>45607</v>
      </c>
      <c r="B2268" s="5">
        <f>TITRES_STAT!D2271</f>
        <v>1.96</v>
      </c>
      <c r="C2268" s="2">
        <f t="shared" si="210"/>
        <v>1.7992081209878263</v>
      </c>
      <c r="D2268" s="2">
        <f t="shared" si="206"/>
        <v>1.7014566540789824</v>
      </c>
      <c r="E2268" s="2">
        <f t="shared" ref="E2268:E2331" si="211">C2268-D2268</f>
        <v>9.7751466908843954E-2</v>
      </c>
      <c r="F2268" s="2">
        <f t="shared" si="209"/>
        <v>4.2566490373070906E-2</v>
      </c>
      <c r="G2268" s="2">
        <f t="shared" si="207"/>
        <v>5.5184976535773048E-2</v>
      </c>
      <c r="H2268" s="2" t="str">
        <f t="shared" si="208"/>
        <v>Sell</v>
      </c>
    </row>
    <row r="2269" spans="1:8" ht="13.5" x14ac:dyDescent="0.25">
      <c r="A2269" s="3">
        <f>TITRES_STAT!B2272</f>
        <v>45608</v>
      </c>
      <c r="B2269" s="5">
        <f>TITRES_STAT!D2272</f>
        <v>2.04</v>
      </c>
      <c r="C2269" s="2">
        <f t="shared" si="210"/>
        <v>1.78856071775893</v>
      </c>
      <c r="D2269" s="2">
        <f t="shared" ref="D2269:D2332" si="212">$D$4*B2269+(1-$D$4)*D2268</f>
        <v>1.7265339389620209</v>
      </c>
      <c r="E2269" s="2">
        <f t="shared" si="211"/>
        <v>6.2026778796909099E-2</v>
      </c>
      <c r="F2269" s="2">
        <f t="shared" si="209"/>
        <v>4.6458548057838549E-2</v>
      </c>
      <c r="G2269" s="2">
        <f t="shared" si="207"/>
        <v>1.556823073907055E-2</v>
      </c>
      <c r="H2269" s="2" t="str">
        <f t="shared" si="208"/>
        <v>Sell</v>
      </c>
    </row>
    <row r="2270" spans="1:8" ht="13.5" x14ac:dyDescent="0.25">
      <c r="A2270" s="3">
        <f>TITRES_STAT!B2273</f>
        <v>45609</v>
      </c>
      <c r="B2270" s="5">
        <f>TITRES_STAT!D2273</f>
        <v>2</v>
      </c>
      <c r="C2270" s="2">
        <f t="shared" si="210"/>
        <v>1.7687821457960176</v>
      </c>
      <c r="D2270" s="2">
        <f t="shared" si="212"/>
        <v>1.7467906842240934</v>
      </c>
      <c r="E2270" s="2">
        <f t="shared" si="211"/>
        <v>2.1991461571924109E-2</v>
      </c>
      <c r="F2270" s="2">
        <f t="shared" si="209"/>
        <v>4.1565130760655662E-2</v>
      </c>
      <c r="G2270" s="2">
        <f t="shared" si="207"/>
        <v>-1.9573669188731553E-2</v>
      </c>
      <c r="H2270" s="2" t="str">
        <f t="shared" si="208"/>
        <v>Hold</v>
      </c>
    </row>
    <row r="2271" spans="1:8" ht="13.5" x14ac:dyDescent="0.25">
      <c r="A2271" s="3">
        <f>TITRES_STAT!B2274</f>
        <v>45610</v>
      </c>
      <c r="B2271" s="5">
        <f>TITRES_STAT!D2274</f>
        <v>2</v>
      </c>
      <c r="C2271" s="2">
        <f t="shared" si="210"/>
        <v>1.7412772002889381</v>
      </c>
      <c r="D2271" s="2">
        <f t="shared" si="212"/>
        <v>1.7655469298371236</v>
      </c>
      <c r="E2271" s="2">
        <f t="shared" si="211"/>
        <v>-2.4269729548185515E-2</v>
      </c>
      <c r="F2271" s="2">
        <f t="shared" si="209"/>
        <v>2.839815869888743E-2</v>
      </c>
      <c r="G2271" s="2">
        <f t="shared" si="207"/>
        <v>-5.2667888247072941E-2</v>
      </c>
      <c r="H2271" s="2" t="str">
        <f t="shared" si="208"/>
        <v>Hold</v>
      </c>
    </row>
    <row r="2272" spans="1:8" ht="13.5" x14ac:dyDescent="0.25">
      <c r="A2272" s="3">
        <f>TITRES_STAT!B2275</f>
        <v>45611</v>
      </c>
      <c r="B2272" s="5">
        <f>TITRES_STAT!D2275</f>
        <v>2</v>
      </c>
      <c r="C2272" s="2">
        <f t="shared" si="210"/>
        <v>1.7287730156291015</v>
      </c>
      <c r="D2272" s="2">
        <f t="shared" si="212"/>
        <v>1.7829138239232625</v>
      </c>
      <c r="E2272" s="2">
        <f t="shared" si="211"/>
        <v>-5.4140808294161014E-2</v>
      </c>
      <c r="F2272" s="2">
        <f t="shared" si="209"/>
        <v>1.1890365300277744E-2</v>
      </c>
      <c r="G2272" s="2">
        <f t="shared" si="207"/>
        <v>-6.6031173594438761E-2</v>
      </c>
      <c r="H2272" s="2" t="str">
        <f t="shared" si="208"/>
        <v>Hold</v>
      </c>
    </row>
    <row r="2273" spans="1:8" ht="13.5" x14ac:dyDescent="0.25">
      <c r="A2273" s="3">
        <f>TITRES_STAT!B2276</f>
        <v>45614</v>
      </c>
      <c r="B2273" s="5">
        <f>TITRES_STAT!D2276</f>
        <v>2</v>
      </c>
      <c r="C2273" s="2">
        <f t="shared" si="210"/>
        <v>1.7181925516861627</v>
      </c>
      <c r="D2273" s="2">
        <f t="shared" si="212"/>
        <v>1.7989942814104283</v>
      </c>
      <c r="E2273" s="2">
        <f t="shared" si="211"/>
        <v>-8.0801729724265581E-2</v>
      </c>
      <c r="F2273" s="2">
        <f t="shared" si="209"/>
        <v>-6.6480537046309206E-3</v>
      </c>
      <c r="G2273" s="2">
        <f t="shared" si="207"/>
        <v>-7.4153676019634657E-2</v>
      </c>
      <c r="H2273" s="2" t="str">
        <f t="shared" si="208"/>
        <v>Hold</v>
      </c>
    </row>
    <row r="2274" spans="1:8" ht="13.5" x14ac:dyDescent="0.25">
      <c r="A2274" s="3">
        <f>TITRES_STAT!B2277</f>
        <v>45615</v>
      </c>
      <c r="B2274" s="5">
        <f>TITRES_STAT!D2277</f>
        <v>2</v>
      </c>
      <c r="C2274" s="2">
        <f t="shared" si="210"/>
        <v>1.7092398514267531</v>
      </c>
      <c r="D2274" s="2">
        <f t="shared" si="212"/>
        <v>1.8138835938985447</v>
      </c>
      <c r="E2274" s="2">
        <f t="shared" si="211"/>
        <v>-0.10464374247179165</v>
      </c>
      <c r="F2274" s="2">
        <f t="shared" si="209"/>
        <v>-2.6247191458063066E-2</v>
      </c>
      <c r="G2274" s="2">
        <f t="shared" si="207"/>
        <v>-7.8396551013728583E-2</v>
      </c>
      <c r="H2274" s="2" t="str">
        <f t="shared" si="208"/>
        <v>Hold</v>
      </c>
    </row>
    <row r="2275" spans="1:8" ht="13.5" x14ac:dyDescent="0.25">
      <c r="A2275" s="3">
        <f>TITRES_STAT!B2278</f>
        <v>45616</v>
      </c>
      <c r="B2275" s="5">
        <f>TITRES_STAT!D2278</f>
        <v>2</v>
      </c>
      <c r="C2275" s="2">
        <f t="shared" si="210"/>
        <v>1.7124337204380218</v>
      </c>
      <c r="D2275" s="2">
        <f t="shared" si="212"/>
        <v>1.8276699943505044</v>
      </c>
      <c r="E2275" s="2">
        <f t="shared" si="211"/>
        <v>-0.11523627391248259</v>
      </c>
      <c r="F2275" s="2">
        <f t="shared" si="209"/>
        <v>-4.4045007948946974E-2</v>
      </c>
      <c r="G2275" s="2">
        <f t="shared" si="207"/>
        <v>-7.1191265963535616E-2</v>
      </c>
      <c r="H2275" s="2" t="str">
        <f t="shared" si="208"/>
        <v>Hold</v>
      </c>
    </row>
    <row r="2276" spans="1:8" ht="13.5" x14ac:dyDescent="0.25">
      <c r="A2276" s="3">
        <f>TITRES_STAT!B2279</f>
        <v>45617</v>
      </c>
      <c r="B2276" s="5">
        <f>TITRES_STAT!D2279</f>
        <v>2</v>
      </c>
      <c r="C2276" s="2">
        <f t="shared" si="210"/>
        <v>1.7259054557552491</v>
      </c>
      <c r="D2276" s="2">
        <f t="shared" si="212"/>
        <v>1.8404351799541707</v>
      </c>
      <c r="E2276" s="2">
        <f t="shared" si="211"/>
        <v>-0.1145297241989216</v>
      </c>
      <c r="F2276" s="2">
        <f t="shared" si="209"/>
        <v>-5.8141951198941902E-2</v>
      </c>
      <c r="G2276" s="2">
        <f t="shared" ref="G2276:G2339" si="213">E2276-F2276</f>
        <v>-5.6387772999979699E-2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45618</v>
      </c>
      <c r="B2277" s="5">
        <f>TITRES_STAT!D2280</f>
        <v>2</v>
      </c>
      <c r="C2277" s="2">
        <f t="shared" si="210"/>
        <v>1.7496123087159801</v>
      </c>
      <c r="D2277" s="2">
        <f t="shared" si="212"/>
        <v>1.8522547962538618</v>
      </c>
      <c r="E2277" s="2">
        <f t="shared" si="211"/>
        <v>-0.10264248753788174</v>
      </c>
      <c r="F2277" s="2">
        <f t="shared" ref="F2277:F2340" si="215">(E2277*(2/(10)))+((1-(2/10))*F2276)</f>
        <v>-6.7042058466729865E-2</v>
      </c>
      <c r="G2277" s="2">
        <f t="shared" si="213"/>
        <v>-3.5600429071151879E-2</v>
      </c>
      <c r="H2277" s="2" t="str">
        <f t="shared" si="214"/>
        <v>Hold</v>
      </c>
    </row>
    <row r="2278" spans="1:8" ht="13.5" x14ac:dyDescent="0.25">
      <c r="A2278" s="3">
        <f>TITRES_STAT!B2281</f>
        <v>45621</v>
      </c>
      <c r="B2278" s="5">
        <f>TITRES_STAT!D2281</f>
        <v>2</v>
      </c>
      <c r="C2278" s="2">
        <f t="shared" si="210"/>
        <v>1.7819796458365984</v>
      </c>
      <c r="D2278" s="2">
        <f t="shared" si="212"/>
        <v>1.8631988854202424</v>
      </c>
      <c r="E2278" s="2">
        <f t="shared" si="211"/>
        <v>-8.1219239583643965E-2</v>
      </c>
      <c r="F2278" s="2">
        <f t="shared" si="215"/>
        <v>-6.9877494690112688E-2</v>
      </c>
      <c r="G2278" s="2">
        <f t="shared" si="213"/>
        <v>-1.1341744893531278E-2</v>
      </c>
      <c r="H2278" s="2" t="str">
        <f t="shared" si="214"/>
        <v>Hold</v>
      </c>
    </row>
    <row r="2279" spans="1:8" ht="13.5" x14ac:dyDescent="0.25">
      <c r="A2279" s="3">
        <f>TITRES_STAT!B2282</f>
        <v>45622</v>
      </c>
      <c r="B2279" s="5">
        <f>TITRES_STAT!D2282</f>
        <v>1.91</v>
      </c>
      <c r="C2279" s="2">
        <f t="shared" si="210"/>
        <v>1.8216750849386603</v>
      </c>
      <c r="D2279" s="2">
        <f t="shared" si="212"/>
        <v>1.8666656346483725</v>
      </c>
      <c r="E2279" s="2">
        <f t="shared" si="211"/>
        <v>-4.499054970971228E-2</v>
      </c>
      <c r="F2279" s="2">
        <f t="shared" si="215"/>
        <v>-6.4900105694032609E-2</v>
      </c>
      <c r="G2279" s="2">
        <f t="shared" si="213"/>
        <v>1.9909555984320329E-2</v>
      </c>
      <c r="H2279" s="2" t="str">
        <f t="shared" si="214"/>
        <v>Sell</v>
      </c>
    </row>
    <row r="2280" spans="1:8" ht="13.5" x14ac:dyDescent="0.25">
      <c r="A2280" s="3">
        <f>TITRES_STAT!B2283</f>
        <v>45623</v>
      </c>
      <c r="B2280" s="5">
        <f>TITRES_STAT!D2283</f>
        <v>1.99</v>
      </c>
      <c r="C2280" s="2">
        <f t="shared" si="210"/>
        <v>1.8491096872557895</v>
      </c>
      <c r="D2280" s="2">
        <f t="shared" si="212"/>
        <v>1.8758015135633079</v>
      </c>
      <c r="E2280" s="2">
        <f t="shared" si="211"/>
        <v>-2.6691826307518429E-2</v>
      </c>
      <c r="F2280" s="2">
        <f t="shared" si="215"/>
        <v>-5.7258449816729777E-2</v>
      </c>
      <c r="G2280" s="2">
        <f t="shared" si="213"/>
        <v>3.0566623509211348E-2</v>
      </c>
      <c r="H2280" s="2" t="str">
        <f t="shared" si="214"/>
        <v>Sell</v>
      </c>
    </row>
    <row r="2281" spans="1:8" ht="13.5" x14ac:dyDescent="0.25">
      <c r="A2281" s="3">
        <f>TITRES_STAT!B2284</f>
        <v>45624</v>
      </c>
      <c r="B2281" s="5">
        <f>TITRES_STAT!D2284</f>
        <v>2</v>
      </c>
      <c r="C2281" s="2">
        <f t="shared" si="210"/>
        <v>1.8723235815241295</v>
      </c>
      <c r="D2281" s="2">
        <f t="shared" si="212"/>
        <v>1.8850014014475074</v>
      </c>
      <c r="E2281" s="2">
        <f t="shared" si="211"/>
        <v>-1.2677819923377909E-2</v>
      </c>
      <c r="F2281" s="2">
        <f t="shared" si="215"/>
        <v>-4.8342323838059406E-2</v>
      </c>
      <c r="G2281" s="2">
        <f t="shared" si="213"/>
        <v>3.5664503914681497E-2</v>
      </c>
      <c r="H2281" s="2" t="str">
        <f t="shared" si="214"/>
        <v>Sell</v>
      </c>
    </row>
    <row r="2282" spans="1:8" ht="13.5" x14ac:dyDescent="0.25">
      <c r="A2282" s="3">
        <f>TITRES_STAT!B2285</f>
        <v>45625</v>
      </c>
      <c r="B2282" s="5">
        <f>TITRES_STAT!D2285</f>
        <v>2.09</v>
      </c>
      <c r="C2282" s="2">
        <f t="shared" si="210"/>
        <v>1.8919661074434941</v>
      </c>
      <c r="D2282" s="2">
        <f t="shared" si="212"/>
        <v>1.9001864828217661</v>
      </c>
      <c r="E2282" s="2">
        <f t="shared" si="211"/>
        <v>-8.2203753782719158E-3</v>
      </c>
      <c r="F2282" s="2">
        <f t="shared" si="215"/>
        <v>-4.0317934146101908E-2</v>
      </c>
      <c r="G2282" s="2">
        <f t="shared" si="213"/>
        <v>3.2097558767829992E-2</v>
      </c>
      <c r="H2282" s="2" t="str">
        <f t="shared" si="214"/>
        <v>Sell</v>
      </c>
    </row>
    <row r="2283" spans="1:8" ht="13.5" x14ac:dyDescent="0.25">
      <c r="A2283" s="3">
        <f>TITRES_STAT!B2286</f>
        <v>45628</v>
      </c>
      <c r="B2283" s="5">
        <f>TITRES_STAT!D2286</f>
        <v>2.1800000000000002</v>
      </c>
      <c r="C2283" s="2">
        <f t="shared" si="210"/>
        <v>1.9085867062983413</v>
      </c>
      <c r="D2283" s="2">
        <f t="shared" si="212"/>
        <v>1.9209134100201539</v>
      </c>
      <c r="E2283" s="2">
        <f t="shared" si="211"/>
        <v>-1.232670372181266E-2</v>
      </c>
      <c r="F2283" s="2">
        <f t="shared" si="215"/>
        <v>-3.4719688061244064E-2</v>
      </c>
      <c r="G2283" s="2">
        <f t="shared" si="213"/>
        <v>2.2392984339431404E-2</v>
      </c>
      <c r="H2283" s="2" t="str">
        <f t="shared" si="214"/>
        <v>Sell</v>
      </c>
    </row>
    <row r="2284" spans="1:8" ht="13.5" x14ac:dyDescent="0.25">
      <c r="A2284" s="3">
        <f>TITRES_STAT!B2287</f>
        <v>45629</v>
      </c>
      <c r="B2284" s="5">
        <f>TITRES_STAT!D2287</f>
        <v>2.27</v>
      </c>
      <c r="C2284" s="2">
        <f t="shared" si="210"/>
        <v>1.9226502899447504</v>
      </c>
      <c r="D2284" s="2">
        <f t="shared" si="212"/>
        <v>1.946771675944587</v>
      </c>
      <c r="E2284" s="2">
        <f t="shared" si="211"/>
        <v>-2.4121385999836598E-2</v>
      </c>
      <c r="F2284" s="2">
        <f t="shared" si="215"/>
        <v>-3.2600027648962575E-2</v>
      </c>
      <c r="G2284" s="2">
        <f t="shared" si="213"/>
        <v>8.4786416491259772E-3</v>
      </c>
      <c r="H2284" s="2" t="str">
        <f t="shared" si="214"/>
        <v>Sell</v>
      </c>
    </row>
    <row r="2285" spans="1:8" ht="13.5" x14ac:dyDescent="0.25">
      <c r="A2285" s="3">
        <f>TITRES_STAT!B2288</f>
        <v>45630</v>
      </c>
      <c r="B2285" s="5">
        <f>TITRES_STAT!D2288</f>
        <v>2.27</v>
      </c>
      <c r="C2285" s="2">
        <f t="shared" si="210"/>
        <v>1.9345502453378658</v>
      </c>
      <c r="D2285" s="2">
        <f t="shared" si="212"/>
        <v>1.9707145147635066</v>
      </c>
      <c r="E2285" s="2">
        <f t="shared" si="211"/>
        <v>-3.6164269425640772E-2</v>
      </c>
      <c r="F2285" s="2">
        <f t="shared" si="215"/>
        <v>-3.3312876004298213E-2</v>
      </c>
      <c r="G2285" s="2">
        <f t="shared" si="213"/>
        <v>-2.8513934213425587E-3</v>
      </c>
      <c r="H2285" s="2" t="str">
        <f t="shared" si="214"/>
        <v>Hold</v>
      </c>
    </row>
    <row r="2286" spans="1:8" ht="13.5" x14ac:dyDescent="0.25">
      <c r="A2286" s="3">
        <f>TITRES_STAT!B2289</f>
        <v>45631</v>
      </c>
      <c r="B2286" s="5">
        <f>TITRES_STAT!D2289</f>
        <v>2.37</v>
      </c>
      <c r="C2286" s="2">
        <f t="shared" si="210"/>
        <v>1.9446194383628095</v>
      </c>
      <c r="D2286" s="2">
        <f t="shared" si="212"/>
        <v>2.0002912173736171</v>
      </c>
      <c r="E2286" s="2">
        <f t="shared" si="211"/>
        <v>-5.5671779010807665E-2</v>
      </c>
      <c r="F2286" s="2">
        <f t="shared" si="215"/>
        <v>-3.7784656605600105E-2</v>
      </c>
      <c r="G2286" s="2">
        <f t="shared" si="213"/>
        <v>-1.788712240520756E-2</v>
      </c>
      <c r="H2286" s="2" t="str">
        <f t="shared" si="214"/>
        <v>Hold</v>
      </c>
    </row>
    <row r="2287" spans="1:8" ht="13.5" x14ac:dyDescent="0.25">
      <c r="A2287" s="3">
        <f>TITRES_STAT!B2290</f>
        <v>45632</v>
      </c>
      <c r="B2287" s="5">
        <f>TITRES_STAT!D2290</f>
        <v>2.4700000000000002</v>
      </c>
      <c r="C2287" s="2">
        <f t="shared" si="210"/>
        <v>1.953139524768531</v>
      </c>
      <c r="D2287" s="2">
        <f t="shared" si="212"/>
        <v>2.0350844605311269</v>
      </c>
      <c r="E2287" s="2">
        <f t="shared" si="211"/>
        <v>-8.1944935762595872E-2</v>
      </c>
      <c r="F2287" s="2">
        <f t="shared" si="215"/>
        <v>-4.6616712436999261E-2</v>
      </c>
      <c r="G2287" s="2">
        <f t="shared" si="213"/>
        <v>-3.5328223325596611E-2</v>
      </c>
      <c r="H2287" s="2" t="str">
        <f t="shared" si="214"/>
        <v>Hold</v>
      </c>
    </row>
    <row r="2288" spans="1:8" ht="13.5" x14ac:dyDescent="0.25">
      <c r="A2288" s="3">
        <f>TITRES_STAT!B2291</f>
        <v>45635</v>
      </c>
      <c r="B2288" s="5">
        <f>TITRES_STAT!D2291</f>
        <v>2.58</v>
      </c>
      <c r="C2288" s="2">
        <f t="shared" si="210"/>
        <v>1.9603488286502955</v>
      </c>
      <c r="D2288" s="2">
        <f t="shared" si="212"/>
        <v>2.0754485745658582</v>
      </c>
      <c r="E2288" s="2">
        <f t="shared" si="211"/>
        <v>-0.11509974591556271</v>
      </c>
      <c r="F2288" s="2">
        <f t="shared" si="215"/>
        <v>-6.0313319132711957E-2</v>
      </c>
      <c r="G2288" s="2">
        <f t="shared" si="213"/>
        <v>-5.4786426782850756E-2</v>
      </c>
      <c r="H2288" s="2" t="str">
        <f t="shared" si="214"/>
        <v>Hold</v>
      </c>
    </row>
    <row r="2289" spans="1:8" ht="13.5" x14ac:dyDescent="0.25">
      <c r="A2289" s="3">
        <f>TITRES_STAT!B2292</f>
        <v>45636</v>
      </c>
      <c r="B2289" s="5">
        <f>TITRES_STAT!D2292</f>
        <v>2.69</v>
      </c>
      <c r="C2289" s="2">
        <f t="shared" si="210"/>
        <v>1.9526028550117884</v>
      </c>
      <c r="D2289" s="2">
        <f t="shared" si="212"/>
        <v>2.1209709023757943</v>
      </c>
      <c r="E2289" s="2">
        <f t="shared" si="211"/>
        <v>-0.1683680473640059</v>
      </c>
      <c r="F2289" s="2">
        <f t="shared" si="215"/>
        <v>-8.1924264778970746E-2</v>
      </c>
      <c r="G2289" s="2">
        <f t="shared" si="213"/>
        <v>-8.6443782585035156E-2</v>
      </c>
      <c r="H2289" s="2" t="str">
        <f t="shared" si="214"/>
        <v>Hold</v>
      </c>
    </row>
    <row r="2290" spans="1:8" ht="13.5" x14ac:dyDescent="0.25">
      <c r="A2290" s="3">
        <f>TITRES_STAT!B2293</f>
        <v>45637</v>
      </c>
      <c r="B2290" s="5">
        <f>TITRES_STAT!D2293</f>
        <v>2.81</v>
      </c>
      <c r="C2290" s="2">
        <f t="shared" si="210"/>
        <v>1.9583562619330519</v>
      </c>
      <c r="D2290" s="2">
        <f t="shared" si="212"/>
        <v>2.1720100947924021</v>
      </c>
      <c r="E2290" s="2">
        <f t="shared" si="211"/>
        <v>-0.21365383285935025</v>
      </c>
      <c r="F2290" s="2">
        <f t="shared" si="215"/>
        <v>-0.10827017839504666</v>
      </c>
      <c r="G2290" s="2">
        <f t="shared" si="213"/>
        <v>-0.10538365446430359</v>
      </c>
      <c r="H2290" s="2" t="str">
        <f t="shared" si="214"/>
        <v>Hold</v>
      </c>
    </row>
    <row r="2291" spans="1:8" ht="13.5" x14ac:dyDescent="0.25">
      <c r="A2291" s="3">
        <f>TITRES_STAT!B2294</f>
        <v>45638</v>
      </c>
      <c r="B2291" s="5">
        <f>TITRES_STAT!D2294</f>
        <v>2.93</v>
      </c>
      <c r="C2291" s="2">
        <f t="shared" si="210"/>
        <v>1.9647629908664286</v>
      </c>
      <c r="D2291" s="2">
        <f t="shared" si="212"/>
        <v>2.22815749517815</v>
      </c>
      <c r="E2291" s="2">
        <f t="shared" si="211"/>
        <v>-0.2633945043117214</v>
      </c>
      <c r="F2291" s="2">
        <f t="shared" si="215"/>
        <v>-0.13929504357838163</v>
      </c>
      <c r="G2291" s="2">
        <f t="shared" si="213"/>
        <v>-0.12409946073333977</v>
      </c>
      <c r="H2291" s="2" t="str">
        <f t="shared" si="214"/>
        <v>Hold</v>
      </c>
    </row>
    <row r="2292" spans="1:8" ht="13.5" x14ac:dyDescent="0.25">
      <c r="A2292" s="3">
        <f>TITRES_STAT!B2295</f>
        <v>45639</v>
      </c>
      <c r="B2292" s="5">
        <f>TITRES_STAT!D2295</f>
        <v>3.06</v>
      </c>
      <c r="C2292" s="2">
        <f t="shared" si="210"/>
        <v>1.9840302230408242</v>
      </c>
      <c r="D2292" s="2">
        <f t="shared" si="212"/>
        <v>2.289775458498287</v>
      </c>
      <c r="E2292" s="2">
        <f t="shared" si="211"/>
        <v>-0.30574523545746279</v>
      </c>
      <c r="F2292" s="2">
        <f t="shared" si="215"/>
        <v>-0.17258508195419786</v>
      </c>
      <c r="G2292" s="2">
        <f t="shared" si="213"/>
        <v>-0.13316015350326493</v>
      </c>
      <c r="H2292" s="2" t="str">
        <f t="shared" si="214"/>
        <v>Hold</v>
      </c>
    </row>
    <row r="2293" spans="1:8" ht="13.5" x14ac:dyDescent="0.25">
      <c r="A2293" s="3">
        <f>TITRES_STAT!B2296</f>
        <v>45642</v>
      </c>
      <c r="B2293" s="5">
        <f>TITRES_STAT!D2296</f>
        <v>3.19</v>
      </c>
      <c r="C2293" s="2">
        <f t="shared" si="210"/>
        <v>2.0141794194960823</v>
      </c>
      <c r="D2293" s="2">
        <f t="shared" si="212"/>
        <v>2.3564587578687841</v>
      </c>
      <c r="E2293" s="2">
        <f t="shared" si="211"/>
        <v>-0.34227933837270186</v>
      </c>
      <c r="F2293" s="2">
        <f t="shared" si="215"/>
        <v>-0.20652393323789867</v>
      </c>
      <c r="G2293" s="2">
        <f t="shared" si="213"/>
        <v>-0.13575540513480319</v>
      </c>
      <c r="H2293" s="2" t="str">
        <f t="shared" si="214"/>
        <v>Hold</v>
      </c>
    </row>
    <row r="2294" spans="1:8" ht="13.5" x14ac:dyDescent="0.25">
      <c r="A2294" s="3">
        <f>TITRES_STAT!B2297</f>
        <v>45644</v>
      </c>
      <c r="B2294" s="5">
        <f>TITRES_STAT!D2297</f>
        <v>3.33</v>
      </c>
      <c r="C2294" s="2">
        <f t="shared" si="210"/>
        <v>2.0535364318813003</v>
      </c>
      <c r="D2294" s="2">
        <f t="shared" si="212"/>
        <v>2.428572923952578</v>
      </c>
      <c r="E2294" s="2">
        <f t="shared" si="211"/>
        <v>-0.37503649207127765</v>
      </c>
      <c r="F2294" s="2">
        <f t="shared" si="215"/>
        <v>-0.24022644500457446</v>
      </c>
      <c r="G2294" s="2">
        <f t="shared" si="213"/>
        <v>-0.13481004706670319</v>
      </c>
      <c r="H2294" s="2" t="str">
        <f t="shared" si="214"/>
        <v>Hold</v>
      </c>
    </row>
    <row r="2295" spans="1:8" ht="13.5" x14ac:dyDescent="0.25">
      <c r="A2295" s="3">
        <f>TITRES_STAT!B2298</f>
        <v>45645</v>
      </c>
      <c r="B2295" s="5">
        <f>TITRES_STAT!D2298</f>
        <v>3.47</v>
      </c>
      <c r="C2295" s="2">
        <f t="shared" si="210"/>
        <v>2.0868385192841772</v>
      </c>
      <c r="D2295" s="2">
        <f t="shared" si="212"/>
        <v>2.5057156703264609</v>
      </c>
      <c r="E2295" s="2">
        <f t="shared" si="211"/>
        <v>-0.41887715104228374</v>
      </c>
      <c r="F2295" s="2">
        <f t="shared" si="215"/>
        <v>-0.27595658621211633</v>
      </c>
      <c r="G2295" s="2">
        <f t="shared" si="213"/>
        <v>-0.14292056483016741</v>
      </c>
      <c r="H2295" s="2" t="str">
        <f t="shared" si="214"/>
        <v>Hold</v>
      </c>
    </row>
    <row r="2296" spans="1:8" ht="13.5" x14ac:dyDescent="0.25">
      <c r="A2296" s="3">
        <f>TITRES_STAT!B2299</f>
        <v>45646</v>
      </c>
      <c r="B2296" s="5">
        <f>TITRES_STAT!D2299</f>
        <v>3.62</v>
      </c>
      <c r="C2296" s="2">
        <f t="shared" si="210"/>
        <v>2.1304018240096885</v>
      </c>
      <c r="D2296" s="2">
        <f t="shared" si="212"/>
        <v>2.5882552503022787</v>
      </c>
      <c r="E2296" s="2">
        <f t="shared" si="211"/>
        <v>-0.45785342629259018</v>
      </c>
      <c r="F2296" s="2">
        <f t="shared" si="215"/>
        <v>-0.31233595422821109</v>
      </c>
      <c r="G2296" s="2">
        <f t="shared" si="213"/>
        <v>-0.14551747206437909</v>
      </c>
      <c r="H2296" s="2" t="str">
        <f t="shared" si="214"/>
        <v>Hold</v>
      </c>
    </row>
    <row r="2297" spans="1:8" ht="13.5" x14ac:dyDescent="0.25">
      <c r="A2297" s="3">
        <f>TITRES_STAT!B2300</f>
        <v>45649</v>
      </c>
      <c r="B2297" s="5">
        <f>TITRES_STAT!D2300</f>
        <v>3.78</v>
      </c>
      <c r="C2297" s="2">
        <f t="shared" si="210"/>
        <v>2.1826476972389672</v>
      </c>
      <c r="D2297" s="2">
        <f t="shared" si="212"/>
        <v>2.6765326391687765</v>
      </c>
      <c r="E2297" s="2">
        <f t="shared" si="211"/>
        <v>-0.49388494192980925</v>
      </c>
      <c r="F2297" s="2">
        <f t="shared" si="215"/>
        <v>-0.34864575176853074</v>
      </c>
      <c r="G2297" s="2">
        <f t="shared" si="213"/>
        <v>-0.14523919016127851</v>
      </c>
      <c r="H2297" s="2" t="str">
        <f t="shared" si="214"/>
        <v>Hold</v>
      </c>
    </row>
    <row r="2298" spans="1:8" ht="13.5" x14ac:dyDescent="0.25">
      <c r="A2298" s="3">
        <f>TITRES_STAT!B2301</f>
        <v>45650</v>
      </c>
      <c r="B2298" s="5">
        <f>TITRES_STAT!D2301</f>
        <v>3.95</v>
      </c>
      <c r="C2298" s="2">
        <f t="shared" si="210"/>
        <v>2.2437788207406646</v>
      </c>
      <c r="D2298" s="2">
        <f t="shared" si="212"/>
        <v>2.7708635547859042</v>
      </c>
      <c r="E2298" s="2">
        <f t="shared" si="211"/>
        <v>-0.52708473404523959</v>
      </c>
      <c r="F2298" s="2">
        <f t="shared" si="215"/>
        <v>-0.38433354822387256</v>
      </c>
      <c r="G2298" s="2">
        <f t="shared" si="213"/>
        <v>-0.14275118582136703</v>
      </c>
      <c r="H2298" s="2" t="str">
        <f t="shared" si="214"/>
        <v>Hold</v>
      </c>
    </row>
    <row r="2299" spans="1:8" ht="13.5" x14ac:dyDescent="0.25">
      <c r="A2299" s="3">
        <f>TITRES_STAT!B2302</f>
        <v>45651</v>
      </c>
      <c r="B2299" s="5">
        <f>TITRES_STAT!D2302</f>
        <v>4.12</v>
      </c>
      <c r="C2299" s="2">
        <f t="shared" si="210"/>
        <v>2.3124282329344084</v>
      </c>
      <c r="D2299" s="2">
        <f t="shared" si="212"/>
        <v>2.8707995877647261</v>
      </c>
      <c r="E2299" s="2">
        <f t="shared" si="211"/>
        <v>-0.55837135483031775</v>
      </c>
      <c r="F2299" s="2">
        <f t="shared" si="215"/>
        <v>-0.41914110954516159</v>
      </c>
      <c r="G2299" s="2">
        <f t="shared" si="213"/>
        <v>-0.13923024528515615</v>
      </c>
      <c r="H2299" s="2" t="str">
        <f t="shared" si="214"/>
        <v>Hold</v>
      </c>
    </row>
    <row r="2300" spans="1:8" ht="13.5" x14ac:dyDescent="0.25">
      <c r="A2300" s="3">
        <f>TITRES_STAT!B2303</f>
        <v>45652</v>
      </c>
      <c r="B2300" s="5">
        <f>TITRES_STAT!D2303</f>
        <v>4.12</v>
      </c>
      <c r="C2300" s="2">
        <f t="shared" si="210"/>
        <v>2.3889777355598842</v>
      </c>
      <c r="D2300" s="2">
        <f t="shared" si="212"/>
        <v>2.9633329516340057</v>
      </c>
      <c r="E2300" s="2">
        <f t="shared" si="211"/>
        <v>-0.57435521607412143</v>
      </c>
      <c r="F2300" s="2">
        <f t="shared" si="215"/>
        <v>-0.4501839308509536</v>
      </c>
      <c r="G2300" s="2">
        <f t="shared" si="213"/>
        <v>-0.12417128522316784</v>
      </c>
      <c r="H2300" s="2" t="str">
        <f t="shared" si="214"/>
        <v>Hold</v>
      </c>
    </row>
    <row r="2301" spans="1:8" ht="13.5" x14ac:dyDescent="0.25">
      <c r="A2301" s="3">
        <f>TITRES_STAT!B2304</f>
        <v>45653</v>
      </c>
      <c r="B2301" s="5">
        <f>TITRES_STAT!D2304</f>
        <v>4.3</v>
      </c>
      <c r="C2301" s="2">
        <f t="shared" si="210"/>
        <v>2.4722119300891325</v>
      </c>
      <c r="D2301" s="2">
        <f t="shared" si="212"/>
        <v>3.0623453255870423</v>
      </c>
      <c r="E2301" s="2">
        <f t="shared" si="211"/>
        <v>-0.59013339549790977</v>
      </c>
      <c r="F2301" s="2">
        <f t="shared" si="215"/>
        <v>-0.4781738237803449</v>
      </c>
      <c r="G2301" s="2">
        <f t="shared" si="213"/>
        <v>-0.11195957171756488</v>
      </c>
      <c r="H2301" s="2" t="str">
        <f t="shared" si="214"/>
        <v>Hold</v>
      </c>
    </row>
    <row r="2302" spans="1:8" ht="13.5" x14ac:dyDescent="0.25">
      <c r="A2302" s="3">
        <f>TITRES_STAT!B2305</f>
        <v>45656</v>
      </c>
      <c r="B2302" s="5">
        <f>TITRES_STAT!D2305</f>
        <v>4.3</v>
      </c>
      <c r="C2302" s="2">
        <f t="shared" si="210"/>
        <v>2.5626408639215734</v>
      </c>
      <c r="D2302" s="2">
        <f t="shared" si="212"/>
        <v>3.1540234496176316</v>
      </c>
      <c r="E2302" s="2">
        <f t="shared" si="211"/>
        <v>-0.59138258569605817</v>
      </c>
      <c r="F2302" s="2">
        <f t="shared" si="215"/>
        <v>-0.5008155761634876</v>
      </c>
      <c r="G2302" s="2">
        <f t="shared" si="213"/>
        <v>-9.0567009532570575E-2</v>
      </c>
      <c r="H2302" s="2" t="str">
        <f t="shared" si="214"/>
        <v>Hold</v>
      </c>
    </row>
    <row r="2303" spans="1:8" ht="13.5" x14ac:dyDescent="0.25">
      <c r="A2303" s="3">
        <f>TITRES_STAT!B2306</f>
        <v>45657</v>
      </c>
      <c r="B2303" s="5">
        <f>TITRES_STAT!D2306</f>
        <v>4.3</v>
      </c>
      <c r="C2303" s="2">
        <f t="shared" si="210"/>
        <v>2.6591576540874851</v>
      </c>
      <c r="D2303" s="2">
        <f t="shared" si="212"/>
        <v>3.2389106014978069</v>
      </c>
      <c r="E2303" s="2">
        <f t="shared" si="211"/>
        <v>-0.5797529474103218</v>
      </c>
      <c r="F2303" s="2">
        <f t="shared" si="215"/>
        <v>-0.51660305041285448</v>
      </c>
      <c r="G2303" s="2">
        <f t="shared" si="213"/>
        <v>-6.3149896997467314E-2</v>
      </c>
      <c r="H2303" s="2" t="str">
        <f t="shared" si="214"/>
        <v>Hold</v>
      </c>
    </row>
    <row r="2304" spans="1:8" ht="13.5" x14ac:dyDescent="0.25">
      <c r="A2304" s="3">
        <f>TITRES_STAT!B2307</f>
        <v>45659</v>
      </c>
      <c r="B2304" s="5">
        <f>TITRES_STAT!D2307</f>
        <v>4.3</v>
      </c>
      <c r="C2304" s="2">
        <f t="shared" si="210"/>
        <v>2.7623641688432565</v>
      </c>
      <c r="D2304" s="2">
        <f t="shared" si="212"/>
        <v>3.3175098162016727</v>
      </c>
      <c r="E2304" s="2">
        <f t="shared" si="211"/>
        <v>-0.55514564735841621</v>
      </c>
      <c r="F2304" s="2">
        <f t="shared" si="215"/>
        <v>-0.52431156980196691</v>
      </c>
      <c r="G2304" s="2">
        <f t="shared" si="213"/>
        <v>-3.0834077556449291E-2</v>
      </c>
      <c r="H2304" s="2" t="str">
        <f t="shared" si="214"/>
        <v>Hold</v>
      </c>
    </row>
    <row r="2305" spans="1:8" ht="13.5" x14ac:dyDescent="0.25">
      <c r="A2305" s="3">
        <f>TITRES_STAT!B2308</f>
        <v>45660</v>
      </c>
      <c r="B2305" s="5">
        <f>TITRES_STAT!D2308</f>
        <v>4.3</v>
      </c>
      <c r="C2305" s="2">
        <f t="shared" si="210"/>
        <v>2.8712312197904479</v>
      </c>
      <c r="D2305" s="2">
        <f t="shared" si="212"/>
        <v>3.3902868668534007</v>
      </c>
      <c r="E2305" s="2">
        <f t="shared" si="211"/>
        <v>-0.51905564706295282</v>
      </c>
      <c r="F2305" s="2">
        <f t="shared" si="215"/>
        <v>-0.52326038525416418</v>
      </c>
      <c r="G2305" s="2">
        <f t="shared" si="213"/>
        <v>4.2047381912113657E-3</v>
      </c>
      <c r="H2305" s="2" t="str">
        <f t="shared" si="214"/>
        <v>Sell</v>
      </c>
    </row>
    <row r="2306" spans="1:8" ht="13.5" x14ac:dyDescent="0.25">
      <c r="A2306" s="3">
        <f>TITRES_STAT!B2309</f>
        <v>45663</v>
      </c>
      <c r="B2306" s="5">
        <f>TITRES_STAT!D2309</f>
        <v>4.3</v>
      </c>
      <c r="C2306" s="2">
        <f t="shared" si="210"/>
        <v>2.9864264167457639</v>
      </c>
      <c r="D2306" s="2">
        <f t="shared" si="212"/>
        <v>3.4576730248642598</v>
      </c>
      <c r="E2306" s="2">
        <f t="shared" si="211"/>
        <v>-0.47124660811849584</v>
      </c>
      <c r="F2306" s="2">
        <f t="shared" si="215"/>
        <v>-0.51285762982703054</v>
      </c>
      <c r="G2306" s="2">
        <f t="shared" si="213"/>
        <v>4.1611021708534701E-2</v>
      </c>
      <c r="H2306" s="2" t="str">
        <f t="shared" si="214"/>
        <v>Sell</v>
      </c>
    </row>
    <row r="2307" spans="1:8" ht="13.5" x14ac:dyDescent="0.25">
      <c r="A2307" s="3">
        <f>TITRES_STAT!B2310</f>
        <v>45664</v>
      </c>
      <c r="B2307" s="5">
        <f>TITRES_STAT!D2310</f>
        <v>4.3</v>
      </c>
      <c r="C2307" s="2">
        <f t="shared" si="210"/>
        <v>3.1085146603233387</v>
      </c>
      <c r="D2307" s="2">
        <f t="shared" si="212"/>
        <v>3.5200676156150554</v>
      </c>
      <c r="E2307" s="2">
        <f t="shared" si="211"/>
        <v>-0.41155295529171676</v>
      </c>
      <c r="F2307" s="2">
        <f t="shared" si="215"/>
        <v>-0.49259669491996783</v>
      </c>
      <c r="G2307" s="2">
        <f t="shared" si="213"/>
        <v>8.1043739628251066E-2</v>
      </c>
      <c r="H2307" s="2" t="str">
        <f t="shared" si="214"/>
        <v>Sell</v>
      </c>
    </row>
    <row r="2308" spans="1:8" ht="13.5" x14ac:dyDescent="0.25">
      <c r="A2308" s="3">
        <f>TITRES_STAT!B2311</f>
        <v>45665</v>
      </c>
      <c r="B2308" s="5">
        <f>TITRES_STAT!D2311</f>
        <v>4.3</v>
      </c>
      <c r="C2308" s="2">
        <f t="shared" si="210"/>
        <v>3.2379739433505175</v>
      </c>
      <c r="D2308" s="2">
        <f t="shared" si="212"/>
        <v>3.5778403848287548</v>
      </c>
      <c r="E2308" s="2">
        <f t="shared" si="211"/>
        <v>-0.3398664414782373</v>
      </c>
      <c r="F2308" s="2">
        <f t="shared" si="215"/>
        <v>-0.46205064423162173</v>
      </c>
      <c r="G2308" s="2">
        <f t="shared" si="213"/>
        <v>0.12218420275338443</v>
      </c>
      <c r="H2308" s="2" t="str">
        <f t="shared" si="214"/>
        <v>Sell</v>
      </c>
    </row>
    <row r="2309" spans="1:8" ht="13.5" x14ac:dyDescent="0.25">
      <c r="A2309" s="3">
        <f>TITRES_STAT!B2312</f>
        <v>45666</v>
      </c>
      <c r="B2309" s="5">
        <f>TITRES_STAT!D2312</f>
        <v>4.3</v>
      </c>
      <c r="C2309" s="2">
        <f t="shared" si="210"/>
        <v>3.3736702597581303</v>
      </c>
      <c r="D2309" s="2">
        <f t="shared" si="212"/>
        <v>3.6313336896562545</v>
      </c>
      <c r="E2309" s="2">
        <f t="shared" si="211"/>
        <v>-0.25766342989812419</v>
      </c>
      <c r="F2309" s="2">
        <f t="shared" si="215"/>
        <v>-0.42117320136492226</v>
      </c>
      <c r="G2309" s="2">
        <f t="shared" si="213"/>
        <v>0.16350977146679807</v>
      </c>
      <c r="H2309" s="2" t="str">
        <f t="shared" si="214"/>
        <v>Sell</v>
      </c>
    </row>
    <row r="2310" spans="1:8" ht="13.5" x14ac:dyDescent="0.25">
      <c r="A2310" s="3">
        <f>TITRES_STAT!B2313</f>
        <v>45667</v>
      </c>
      <c r="B2310" s="5">
        <f>TITRES_STAT!D2313</f>
        <v>4.3</v>
      </c>
      <c r="C2310" s="2">
        <f t="shared" si="210"/>
        <v>3.4884902197953407</v>
      </c>
      <c r="D2310" s="2">
        <f t="shared" si="212"/>
        <v>3.6808645274594949</v>
      </c>
      <c r="E2310" s="2">
        <f t="shared" si="211"/>
        <v>-0.1923743076641542</v>
      </c>
      <c r="F2310" s="2">
        <f t="shared" si="215"/>
        <v>-0.37541342262476868</v>
      </c>
      <c r="G2310" s="2">
        <f t="shared" si="213"/>
        <v>0.18303911496061448</v>
      </c>
      <c r="H2310" s="2" t="str">
        <f t="shared" si="214"/>
        <v>Sell</v>
      </c>
    </row>
    <row r="2311" spans="1:8" ht="13.5" x14ac:dyDescent="0.25">
      <c r="A2311" s="3">
        <f>TITRES_STAT!B2314</f>
        <v>45670</v>
      </c>
      <c r="B2311" s="5">
        <f>TITRES_STAT!D2314</f>
        <v>4.3</v>
      </c>
      <c r="C2311" s="2">
        <f t="shared" si="210"/>
        <v>3.6133378782883652</v>
      </c>
      <c r="D2311" s="2">
        <f t="shared" si="212"/>
        <v>3.726726414314347</v>
      </c>
      <c r="E2311" s="2">
        <f t="shared" si="211"/>
        <v>-0.11338853602598187</v>
      </c>
      <c r="F2311" s="2">
        <f t="shared" si="215"/>
        <v>-0.32300844530501133</v>
      </c>
      <c r="G2311" s="2">
        <f t="shared" si="213"/>
        <v>0.20961990927902946</v>
      </c>
      <c r="H2311" s="2" t="str">
        <f t="shared" si="214"/>
        <v>Sell</v>
      </c>
    </row>
    <row r="2312" spans="1:8" ht="13.5" x14ac:dyDescent="0.25">
      <c r="A2312" s="3">
        <f>TITRES_STAT!B2315</f>
        <v>45671</v>
      </c>
      <c r="B2312" s="5">
        <f>TITRES_STAT!D2315</f>
        <v>4.3</v>
      </c>
      <c r="C2312" s="2">
        <f t="shared" si="210"/>
        <v>3.7189782047055395</v>
      </c>
      <c r="D2312" s="2">
        <f t="shared" si="212"/>
        <v>3.7691911243651361</v>
      </c>
      <c r="E2312" s="2">
        <f t="shared" si="211"/>
        <v>-5.0212919659596622E-2</v>
      </c>
      <c r="F2312" s="2">
        <f t="shared" si="215"/>
        <v>-0.26844934017592836</v>
      </c>
      <c r="G2312" s="2">
        <f t="shared" si="213"/>
        <v>0.21823642051633174</v>
      </c>
      <c r="H2312" s="2" t="str">
        <f t="shared" si="214"/>
        <v>Sell</v>
      </c>
    </row>
    <row r="2313" spans="1:8" ht="13.5" x14ac:dyDescent="0.25">
      <c r="A2313" s="3">
        <f>TITRES_STAT!B2316</f>
        <v>45672</v>
      </c>
      <c r="B2313" s="5">
        <f>TITRES_STAT!D2316</f>
        <v>4.3</v>
      </c>
      <c r="C2313" s="2">
        <f t="shared" si="210"/>
        <v>3.8083661732123795</v>
      </c>
      <c r="D2313" s="2">
        <f t="shared" si="212"/>
        <v>3.8085103003380891</v>
      </c>
      <c r="E2313" s="2">
        <f t="shared" si="211"/>
        <v>-1.441271257096588E-4</v>
      </c>
      <c r="F2313" s="2">
        <f t="shared" si="215"/>
        <v>-0.21478829756588463</v>
      </c>
      <c r="G2313" s="2">
        <f t="shared" si="213"/>
        <v>0.21464417044017498</v>
      </c>
      <c r="H2313" s="2" t="str">
        <f t="shared" si="214"/>
        <v>Sell</v>
      </c>
    </row>
    <row r="2314" spans="1:8" ht="13.5" x14ac:dyDescent="0.25">
      <c r="A2314" s="3">
        <f>TITRES_STAT!B2317</f>
        <v>45673</v>
      </c>
      <c r="B2314" s="5">
        <f>TITRES_STAT!D2317</f>
        <v>4.3</v>
      </c>
      <c r="C2314" s="2">
        <f t="shared" si="210"/>
        <v>3.8840021465643209</v>
      </c>
      <c r="D2314" s="2">
        <f t="shared" si="212"/>
        <v>3.84491694475749</v>
      </c>
      <c r="E2314" s="2">
        <f t="shared" si="211"/>
        <v>3.9085201806830838E-2</v>
      </c>
      <c r="F2314" s="2">
        <f t="shared" si="215"/>
        <v>-0.16401359769134155</v>
      </c>
      <c r="G2314" s="2">
        <f t="shared" si="213"/>
        <v>0.20309879949817239</v>
      </c>
      <c r="H2314" s="2" t="str">
        <f t="shared" si="214"/>
        <v>Sell</v>
      </c>
    </row>
    <row r="2315" spans="1:8" ht="13.5" x14ac:dyDescent="0.25">
      <c r="A2315" s="3">
        <f>TITRES_STAT!B2318</f>
        <v>45674</v>
      </c>
      <c r="B2315" s="5">
        <f>TITRES_STAT!D2318</f>
        <v>4.3</v>
      </c>
      <c r="C2315" s="2">
        <f t="shared" si="210"/>
        <v>3.9480018163236559</v>
      </c>
      <c r="D2315" s="2">
        <f t="shared" si="212"/>
        <v>3.8786268007013796</v>
      </c>
      <c r="E2315" s="2">
        <f t="shared" si="211"/>
        <v>6.9375015622276326E-2</v>
      </c>
      <c r="F2315" s="2">
        <f t="shared" si="215"/>
        <v>-0.11733587502861799</v>
      </c>
      <c r="G2315" s="2">
        <f t="shared" si="213"/>
        <v>0.1867108906508943</v>
      </c>
      <c r="H2315" s="2" t="str">
        <f t="shared" si="214"/>
        <v>Sell</v>
      </c>
    </row>
    <row r="2316" spans="1:8" ht="13.5" x14ac:dyDescent="0.25">
      <c r="A2316" s="3">
        <f>TITRES_STAT!B2319</f>
        <v>45677</v>
      </c>
      <c r="B2316" s="5">
        <f>TITRES_STAT!D2319</f>
        <v>4.3</v>
      </c>
      <c r="C2316" s="2">
        <f t="shared" si="210"/>
        <v>4.0021553830430934</v>
      </c>
      <c r="D2316" s="2">
        <f t="shared" si="212"/>
        <v>3.909839630279055</v>
      </c>
      <c r="E2316" s="2">
        <f t="shared" si="211"/>
        <v>9.2315752764038361E-2</v>
      </c>
      <c r="F2316" s="2">
        <f t="shared" si="215"/>
        <v>-7.5405549470086722E-2</v>
      </c>
      <c r="G2316" s="2">
        <f t="shared" si="213"/>
        <v>0.16772130223412507</v>
      </c>
      <c r="H2316" s="2" t="str">
        <f t="shared" si="214"/>
        <v>Sell</v>
      </c>
    </row>
    <row r="2317" spans="1:8" ht="13.5" x14ac:dyDescent="0.25">
      <c r="A2317" s="3">
        <f>TITRES_STAT!B2320</f>
        <v>45678</v>
      </c>
      <c r="B2317" s="5">
        <f>TITRES_STAT!D2320</f>
        <v>4.3</v>
      </c>
      <c r="C2317" s="2">
        <f t="shared" si="210"/>
        <v>4.0479776318056944</v>
      </c>
      <c r="D2317" s="2">
        <f t="shared" si="212"/>
        <v>3.9387403984065323</v>
      </c>
      <c r="E2317" s="2">
        <f t="shared" si="211"/>
        <v>0.10923723339916203</v>
      </c>
      <c r="F2317" s="2">
        <f t="shared" si="215"/>
        <v>-3.8476992896236975E-2</v>
      </c>
      <c r="G2317" s="2">
        <f t="shared" si="213"/>
        <v>0.14771422629539899</v>
      </c>
      <c r="H2317" s="2" t="str">
        <f t="shared" si="214"/>
        <v>Sell</v>
      </c>
    </row>
    <row r="2318" spans="1:8" ht="13.5" x14ac:dyDescent="0.25">
      <c r="A2318" s="3">
        <f>TITRES_STAT!B2321</f>
        <v>45679</v>
      </c>
      <c r="B2318" s="5">
        <f>TITRES_STAT!D2321</f>
        <v>4.3</v>
      </c>
      <c r="C2318" s="2">
        <f t="shared" si="210"/>
        <v>4.0867503038355872</v>
      </c>
      <c r="D2318" s="2">
        <f t="shared" si="212"/>
        <v>3.9655003688949373</v>
      </c>
      <c r="E2318" s="2">
        <f t="shared" si="211"/>
        <v>0.12124993494064995</v>
      </c>
      <c r="F2318" s="2">
        <f t="shared" si="215"/>
        <v>-6.5316073288595906E-3</v>
      </c>
      <c r="G2318" s="2">
        <f t="shared" si="213"/>
        <v>0.12778154226950955</v>
      </c>
      <c r="H2318" s="2" t="str">
        <f t="shared" si="214"/>
        <v>Sell</v>
      </c>
    </row>
    <row r="2319" spans="1:8" ht="13.5" x14ac:dyDescent="0.25">
      <c r="A2319" s="3">
        <f>TITRES_STAT!B2322</f>
        <v>45680</v>
      </c>
      <c r="B2319" s="5">
        <f>TITRES_STAT!D2322</f>
        <v>4.3</v>
      </c>
      <c r="C2319" s="2">
        <f t="shared" ref="C2319:C2382" si="216">$C$4*B2309+C2318*(1-$C$4)</f>
        <v>4.1195579493993435</v>
      </c>
      <c r="D2319" s="2">
        <f t="shared" si="212"/>
        <v>3.9902781193471641</v>
      </c>
      <c r="E2319" s="2">
        <f t="shared" si="211"/>
        <v>0.12927983005217936</v>
      </c>
      <c r="F2319" s="2">
        <f t="shared" si="215"/>
        <v>2.0630680147348198E-2</v>
      </c>
      <c r="G2319" s="2">
        <f t="shared" si="213"/>
        <v>0.10864914990483115</v>
      </c>
      <c r="H2319" s="2" t="str">
        <f t="shared" si="214"/>
        <v>Sell</v>
      </c>
    </row>
    <row r="2320" spans="1:8" ht="13.5" x14ac:dyDescent="0.25">
      <c r="A2320" s="3">
        <f>TITRES_STAT!B2323</f>
        <v>45681</v>
      </c>
      <c r="B2320" s="5">
        <f>TITRES_STAT!D2323</f>
        <v>4.3</v>
      </c>
      <c r="C2320" s="2">
        <f t="shared" si="216"/>
        <v>4.1473182648763673</v>
      </c>
      <c r="D2320" s="2">
        <f t="shared" si="212"/>
        <v>4.0132204808770036</v>
      </c>
      <c r="E2320" s="2">
        <f t="shared" si="211"/>
        <v>0.13409778399936378</v>
      </c>
      <c r="F2320" s="2">
        <f t="shared" si="215"/>
        <v>4.3324100917751324E-2</v>
      </c>
      <c r="G2320" s="2">
        <f t="shared" si="213"/>
        <v>9.0773683081612461E-2</v>
      </c>
      <c r="H2320" s="2" t="str">
        <f t="shared" si="214"/>
        <v>Sell</v>
      </c>
    </row>
    <row r="2321" spans="1:8" ht="13.5" x14ac:dyDescent="0.25">
      <c r="A2321" s="3">
        <f>TITRES_STAT!B2324</f>
        <v>45684</v>
      </c>
      <c r="B2321" s="5">
        <f>TITRES_STAT!D2324</f>
        <v>4.3</v>
      </c>
      <c r="C2321" s="2">
        <f t="shared" si="216"/>
        <v>4.1708077625876951</v>
      </c>
      <c r="D2321" s="2">
        <f t="shared" si="212"/>
        <v>4.0344634082194482</v>
      </c>
      <c r="E2321" s="2">
        <f t="shared" si="211"/>
        <v>0.13634435436824699</v>
      </c>
      <c r="F2321" s="2">
        <f t="shared" si="215"/>
        <v>6.1928151607850465E-2</v>
      </c>
      <c r="G2321" s="2">
        <f t="shared" si="213"/>
        <v>7.4416202760396524E-2</v>
      </c>
      <c r="H2321" s="2" t="str">
        <f t="shared" si="214"/>
        <v>Sell</v>
      </c>
    </row>
    <row r="2322" spans="1:8" ht="13.5" x14ac:dyDescent="0.25">
      <c r="A2322" s="3">
        <f>TITRES_STAT!B2325</f>
        <v>45685</v>
      </c>
      <c r="B2322" s="5">
        <f>TITRES_STAT!D2325</f>
        <v>4.1100000000000003</v>
      </c>
      <c r="C2322" s="2">
        <f t="shared" si="216"/>
        <v>4.1906834914203577</v>
      </c>
      <c r="D2322" s="2">
        <f t="shared" si="212"/>
        <v>4.0400587113143036</v>
      </c>
      <c r="E2322" s="2">
        <f t="shared" si="211"/>
        <v>0.15062478010605407</v>
      </c>
      <c r="F2322" s="2">
        <f t="shared" si="215"/>
        <v>7.9667477307491186E-2</v>
      </c>
      <c r="G2322" s="2">
        <f t="shared" si="213"/>
        <v>7.0957302798562882E-2</v>
      </c>
      <c r="H2322" s="2" t="str">
        <f t="shared" si="214"/>
        <v>Sell</v>
      </c>
    </row>
    <row r="2323" spans="1:8" ht="13.5" x14ac:dyDescent="0.25">
      <c r="A2323" s="3">
        <f>TITRES_STAT!B2326</f>
        <v>45686</v>
      </c>
      <c r="B2323" s="5">
        <f>TITRES_STAT!D2326</f>
        <v>3.93</v>
      </c>
      <c r="C2323" s="2">
        <f t="shared" si="216"/>
        <v>4.2075014158172257</v>
      </c>
      <c r="D2323" s="2">
        <f t="shared" si="212"/>
        <v>4.0319062141799105</v>
      </c>
      <c r="E2323" s="2">
        <f t="shared" si="211"/>
        <v>0.17559520163731523</v>
      </c>
      <c r="F2323" s="2">
        <f t="shared" si="215"/>
        <v>9.8853022173455998E-2</v>
      </c>
      <c r="G2323" s="2">
        <f t="shared" si="213"/>
        <v>7.6742179463859236E-2</v>
      </c>
      <c r="H2323" s="2" t="str">
        <f t="shared" si="214"/>
        <v>Sell</v>
      </c>
    </row>
    <row r="2324" spans="1:8" ht="13.5" x14ac:dyDescent="0.25">
      <c r="A2324" s="3">
        <f>TITRES_STAT!B2327</f>
        <v>45687</v>
      </c>
      <c r="B2324" s="5">
        <f>TITRES_STAT!D2327</f>
        <v>3.93</v>
      </c>
      <c r="C2324" s="2">
        <f t="shared" si="216"/>
        <v>4.2217319672299602</v>
      </c>
      <c r="D2324" s="2">
        <f t="shared" si="212"/>
        <v>4.0243576057221393</v>
      </c>
      <c r="E2324" s="2">
        <f t="shared" si="211"/>
        <v>0.19737436150782095</v>
      </c>
      <c r="F2324" s="2">
        <f t="shared" si="215"/>
        <v>0.118557290040329</v>
      </c>
      <c r="G2324" s="2">
        <f t="shared" si="213"/>
        <v>7.881707146749195E-2</v>
      </c>
      <c r="H2324" s="2" t="str">
        <f t="shared" si="214"/>
        <v>Sell</v>
      </c>
    </row>
    <row r="2325" spans="1:8" ht="13.5" x14ac:dyDescent="0.25">
      <c r="A2325" s="3">
        <f>TITRES_STAT!B2328</f>
        <v>45688</v>
      </c>
      <c r="B2325" s="5">
        <f>TITRES_STAT!D2328</f>
        <v>3.92</v>
      </c>
      <c r="C2325" s="2">
        <f t="shared" si="216"/>
        <v>4.2337732030407356</v>
      </c>
      <c r="D2325" s="2">
        <f t="shared" si="212"/>
        <v>4.0166274127056845</v>
      </c>
      <c r="E2325" s="2">
        <f t="shared" si="211"/>
        <v>0.2171457903350511</v>
      </c>
      <c r="F2325" s="2">
        <f t="shared" si="215"/>
        <v>0.13827499009927344</v>
      </c>
      <c r="G2325" s="2">
        <f t="shared" si="213"/>
        <v>7.8870800235777666E-2</v>
      </c>
      <c r="H2325" s="2" t="str">
        <f t="shared" si="214"/>
        <v>Sell</v>
      </c>
    </row>
    <row r="2326" spans="1:8" ht="13.5" x14ac:dyDescent="0.25">
      <c r="A2326" s="3">
        <f>TITRES_STAT!B2329</f>
        <v>45691</v>
      </c>
      <c r="B2326" s="5">
        <f>TITRES_STAT!D2329</f>
        <v>3.75</v>
      </c>
      <c r="C2326" s="2">
        <f t="shared" si="216"/>
        <v>4.2439619410344687</v>
      </c>
      <c r="D2326" s="2">
        <f t="shared" si="212"/>
        <v>3.9968772339867447</v>
      </c>
      <c r="E2326" s="2">
        <f t="shared" si="211"/>
        <v>0.24708470704772401</v>
      </c>
      <c r="F2326" s="2">
        <f t="shared" si="215"/>
        <v>0.16003693348896356</v>
      </c>
      <c r="G2326" s="2">
        <f t="shared" si="213"/>
        <v>8.704777355876045E-2</v>
      </c>
      <c r="H2326" s="2" t="str">
        <f t="shared" si="214"/>
        <v>Sell</v>
      </c>
    </row>
    <row r="2327" spans="1:8" ht="13.5" x14ac:dyDescent="0.25">
      <c r="A2327" s="3">
        <f>TITRES_STAT!B2330</f>
        <v>45692</v>
      </c>
      <c r="B2327" s="5">
        <f>TITRES_STAT!D2330</f>
        <v>3.75</v>
      </c>
      <c r="C2327" s="2">
        <f t="shared" si="216"/>
        <v>4.2525831808753196</v>
      </c>
      <c r="D2327" s="2">
        <f t="shared" si="212"/>
        <v>3.9785900314692078</v>
      </c>
      <c r="E2327" s="2">
        <f t="shared" si="211"/>
        <v>0.27399314940611186</v>
      </c>
      <c r="F2327" s="2">
        <f t="shared" si="215"/>
        <v>0.18282817667239321</v>
      </c>
      <c r="G2327" s="2">
        <f t="shared" si="213"/>
        <v>9.1164972733718652E-2</v>
      </c>
      <c r="H2327" s="2" t="str">
        <f t="shared" si="214"/>
        <v>Sell</v>
      </c>
    </row>
    <row r="2328" spans="1:8" ht="13.5" x14ac:dyDescent="0.25">
      <c r="A2328" s="3">
        <f>TITRES_STAT!B2331</f>
        <v>45693</v>
      </c>
      <c r="B2328" s="5">
        <f>TITRES_STAT!D2331</f>
        <v>3.75</v>
      </c>
      <c r="C2328" s="2">
        <f t="shared" si="216"/>
        <v>4.2598780761252701</v>
      </c>
      <c r="D2328" s="2">
        <f t="shared" si="212"/>
        <v>3.9616574365455626</v>
      </c>
      <c r="E2328" s="2">
        <f t="shared" si="211"/>
        <v>0.29822063957970757</v>
      </c>
      <c r="F2328" s="2">
        <f t="shared" si="215"/>
        <v>0.20590666925385609</v>
      </c>
      <c r="G2328" s="2">
        <f t="shared" si="213"/>
        <v>9.231397032585148E-2</v>
      </c>
      <c r="H2328" s="2" t="str">
        <f t="shared" si="214"/>
        <v>Sell</v>
      </c>
    </row>
    <row r="2329" spans="1:8" ht="13.5" x14ac:dyDescent="0.25">
      <c r="A2329" s="3">
        <f>TITRES_STAT!B2332</f>
        <v>45694</v>
      </c>
      <c r="B2329" s="5">
        <f>TITRES_STAT!D2332</f>
        <v>3.75</v>
      </c>
      <c r="C2329" s="2">
        <f t="shared" si="216"/>
        <v>4.2660506797983055</v>
      </c>
      <c r="D2329" s="2">
        <f t="shared" si="212"/>
        <v>3.9459791079125579</v>
      </c>
      <c r="E2329" s="2">
        <f t="shared" si="211"/>
        <v>0.32007157188574764</v>
      </c>
      <c r="F2329" s="2">
        <f t="shared" si="215"/>
        <v>0.22873964978023442</v>
      </c>
      <c r="G2329" s="2">
        <f t="shared" si="213"/>
        <v>9.1331922105513219E-2</v>
      </c>
      <c r="H2329" s="2" t="str">
        <f t="shared" si="214"/>
        <v>Sell</v>
      </c>
    </row>
    <row r="2330" spans="1:8" ht="13.5" x14ac:dyDescent="0.25">
      <c r="A2330" s="3">
        <f>TITRES_STAT!B2333</f>
        <v>45695</v>
      </c>
      <c r="B2330" s="5">
        <f>TITRES_STAT!D2333</f>
        <v>3.75</v>
      </c>
      <c r="C2330" s="2">
        <f t="shared" si="216"/>
        <v>4.2712736521370278</v>
      </c>
      <c r="D2330" s="2">
        <f t="shared" si="212"/>
        <v>3.9314621369560721</v>
      </c>
      <c r="E2330" s="2">
        <f t="shared" si="211"/>
        <v>0.33981151518095576</v>
      </c>
      <c r="F2330" s="2">
        <f t="shared" si="215"/>
        <v>0.25095402286037871</v>
      </c>
      <c r="G2330" s="2">
        <f t="shared" si="213"/>
        <v>8.8857492320577047E-2</v>
      </c>
      <c r="H2330" s="2" t="str">
        <f t="shared" si="214"/>
        <v>Sell</v>
      </c>
    </row>
    <row r="2331" spans="1:8" ht="13.5" x14ac:dyDescent="0.25">
      <c r="A2331" s="3">
        <f>TITRES_STAT!B2334</f>
        <v>45698</v>
      </c>
      <c r="B2331" s="5">
        <f>TITRES_STAT!D2334</f>
        <v>3.75</v>
      </c>
      <c r="C2331" s="2">
        <f t="shared" si="216"/>
        <v>4.2756930902697929</v>
      </c>
      <c r="D2331" s="2">
        <f t="shared" si="212"/>
        <v>3.9180204971815482</v>
      </c>
      <c r="E2331" s="2">
        <f t="shared" si="211"/>
        <v>0.35767259308824473</v>
      </c>
      <c r="F2331" s="2">
        <f t="shared" si="215"/>
        <v>0.27229773690595194</v>
      </c>
      <c r="G2331" s="2">
        <f t="shared" si="213"/>
        <v>8.5374856182292791E-2</v>
      </c>
      <c r="H2331" s="2" t="str">
        <f t="shared" si="214"/>
        <v>Sell</v>
      </c>
    </row>
    <row r="2332" spans="1:8" ht="13.5" x14ac:dyDescent="0.25">
      <c r="A2332" s="3">
        <f>TITRES_STAT!B2335</f>
        <v>45699</v>
      </c>
      <c r="B2332" s="5">
        <f>TITRES_STAT!D2335</f>
        <v>3.75</v>
      </c>
      <c r="C2332" s="2">
        <f t="shared" si="216"/>
        <v>4.250201845612902</v>
      </c>
      <c r="D2332" s="2">
        <f t="shared" si="212"/>
        <v>3.9055745344273594</v>
      </c>
      <c r="E2332" s="2">
        <f t="shared" ref="E2332:E2395" si="217">C2332-D2332</f>
        <v>0.34462731118554268</v>
      </c>
      <c r="F2332" s="2">
        <f t="shared" si="215"/>
        <v>0.28676365176187008</v>
      </c>
      <c r="G2332" s="2">
        <f t="shared" si="213"/>
        <v>5.7863659423672609E-2</v>
      </c>
      <c r="H2332" s="2" t="str">
        <f t="shared" si="214"/>
        <v>Sell</v>
      </c>
    </row>
    <row r="2333" spans="1:8" ht="13.5" x14ac:dyDescent="0.25">
      <c r="A2333" s="3">
        <f>TITRES_STAT!B2336</f>
        <v>45700</v>
      </c>
      <c r="B2333" s="5">
        <f>TITRES_STAT!D2336</f>
        <v>3.75</v>
      </c>
      <c r="C2333" s="2">
        <f t="shared" si="216"/>
        <v>4.2009400232109169</v>
      </c>
      <c r="D2333" s="2">
        <f t="shared" ref="D2333:D2396" si="218">$D$4*B2333+(1-$D$4)*D2332</f>
        <v>3.8940504948401475</v>
      </c>
      <c r="E2333" s="2">
        <f t="shared" si="217"/>
        <v>0.30688952837076933</v>
      </c>
      <c r="F2333" s="2">
        <f t="shared" si="215"/>
        <v>0.29078882708364995</v>
      </c>
      <c r="G2333" s="2">
        <f t="shared" si="213"/>
        <v>1.6100701287119379E-2</v>
      </c>
      <c r="H2333" s="2" t="str">
        <f t="shared" si="214"/>
        <v>Sell</v>
      </c>
    </row>
    <row r="2334" spans="1:8" ht="13.5" x14ac:dyDescent="0.25">
      <c r="A2334" s="3">
        <f>TITRES_STAT!B2337</f>
        <v>45701</v>
      </c>
      <c r="B2334" s="5">
        <f>TITRES_STAT!D2337</f>
        <v>3.75</v>
      </c>
      <c r="C2334" s="2">
        <f t="shared" si="216"/>
        <v>4.1592569427169295</v>
      </c>
      <c r="D2334" s="2">
        <f t="shared" si="218"/>
        <v>3.8833800878149511</v>
      </c>
      <c r="E2334" s="2">
        <f t="shared" si="217"/>
        <v>0.27587685490197833</v>
      </c>
      <c r="F2334" s="2">
        <f t="shared" si="215"/>
        <v>0.28780643264731565</v>
      </c>
      <c r="G2334" s="2">
        <f t="shared" si="213"/>
        <v>-1.1929577745337316E-2</v>
      </c>
      <c r="H2334" s="2" t="str">
        <f t="shared" si="214"/>
        <v>Hold</v>
      </c>
    </row>
    <row r="2335" spans="1:8" ht="13.5" x14ac:dyDescent="0.25">
      <c r="A2335" s="3">
        <f>TITRES_STAT!B2338</f>
        <v>45702</v>
      </c>
      <c r="B2335" s="5">
        <f>TITRES_STAT!D2338</f>
        <v>3.59</v>
      </c>
      <c r="C2335" s="2">
        <f t="shared" si="216"/>
        <v>4.1224481822989407</v>
      </c>
      <c r="D2335" s="2">
        <f t="shared" si="218"/>
        <v>3.8616482294582881</v>
      </c>
      <c r="E2335" s="2">
        <f t="shared" si="217"/>
        <v>0.2607999528406526</v>
      </c>
      <c r="F2335" s="2">
        <f t="shared" si="215"/>
        <v>0.28240513668598305</v>
      </c>
      <c r="G2335" s="2">
        <f t="shared" si="213"/>
        <v>-2.1605183845330445E-2</v>
      </c>
      <c r="H2335" s="2" t="str">
        <f t="shared" si="214"/>
        <v>Hold</v>
      </c>
    </row>
    <row r="2336" spans="1:8" ht="13.5" x14ac:dyDescent="0.25">
      <c r="A2336" s="3">
        <f>TITRES_STAT!B2339</f>
        <v>45705</v>
      </c>
      <c r="B2336" s="5">
        <f>TITRES_STAT!D2339</f>
        <v>3.43</v>
      </c>
      <c r="C2336" s="2">
        <f t="shared" si="216"/>
        <v>4.0651484619452578</v>
      </c>
      <c r="D2336" s="2">
        <f t="shared" si="218"/>
        <v>3.8296742865354521</v>
      </c>
      <c r="E2336" s="2">
        <f t="shared" si="217"/>
        <v>0.23547417540980575</v>
      </c>
      <c r="F2336" s="2">
        <f t="shared" si="215"/>
        <v>0.27301894443074759</v>
      </c>
      <c r="G2336" s="2">
        <f t="shared" si="213"/>
        <v>-3.7544769020941837E-2</v>
      </c>
      <c r="H2336" s="2" t="str">
        <f t="shared" si="214"/>
        <v>Hold</v>
      </c>
    </row>
    <row r="2337" spans="1:8" ht="13.5" x14ac:dyDescent="0.25">
      <c r="A2337" s="3">
        <f>TITRES_STAT!B2340</f>
        <v>45706</v>
      </c>
      <c r="B2337" s="5">
        <f>TITRES_STAT!D2340</f>
        <v>3.43</v>
      </c>
      <c r="C2337" s="2">
        <f t="shared" si="216"/>
        <v>4.0166640831844491</v>
      </c>
      <c r="D2337" s="2">
        <f t="shared" si="218"/>
        <v>3.8000687838291225</v>
      </c>
      <c r="E2337" s="2">
        <f t="shared" si="217"/>
        <v>0.21659529935532662</v>
      </c>
      <c r="F2337" s="2">
        <f t="shared" si="215"/>
        <v>0.26173421541566344</v>
      </c>
      <c r="G2337" s="2">
        <f t="shared" si="213"/>
        <v>-4.513891606033682E-2</v>
      </c>
      <c r="H2337" s="2" t="str">
        <f t="shared" si="214"/>
        <v>Hold</v>
      </c>
    </row>
    <row r="2338" spans="1:8" ht="13.5" x14ac:dyDescent="0.25">
      <c r="A2338" s="3">
        <f>TITRES_STAT!B2341</f>
        <v>45707</v>
      </c>
      <c r="B2338" s="5">
        <f>TITRES_STAT!D2341</f>
        <v>3.43</v>
      </c>
      <c r="C2338" s="2">
        <f t="shared" si="216"/>
        <v>3.975638839617611</v>
      </c>
      <c r="D2338" s="2">
        <f t="shared" si="218"/>
        <v>3.7726562813232616</v>
      </c>
      <c r="E2338" s="2">
        <f t="shared" si="217"/>
        <v>0.20298255829434941</v>
      </c>
      <c r="F2338" s="2">
        <f t="shared" si="215"/>
        <v>0.24998388399140065</v>
      </c>
      <c r="G2338" s="2">
        <f t="shared" si="213"/>
        <v>-4.7001325697051233E-2</v>
      </c>
      <c r="H2338" s="2" t="str">
        <f t="shared" si="214"/>
        <v>Hold</v>
      </c>
    </row>
    <row r="2339" spans="1:8" ht="13.5" x14ac:dyDescent="0.25">
      <c r="A2339" s="3">
        <f>TITRES_STAT!B2342</f>
        <v>45708</v>
      </c>
      <c r="B2339" s="5">
        <f>TITRES_STAT!D2342</f>
        <v>3.43</v>
      </c>
      <c r="C2339" s="2">
        <f t="shared" si="216"/>
        <v>3.9409251719841327</v>
      </c>
      <c r="D2339" s="2">
        <f t="shared" si="218"/>
        <v>3.7472743345585755</v>
      </c>
      <c r="E2339" s="2">
        <f t="shared" si="217"/>
        <v>0.19365083742555722</v>
      </c>
      <c r="F2339" s="2">
        <f t="shared" si="215"/>
        <v>0.23871727467823195</v>
      </c>
      <c r="G2339" s="2">
        <f t="shared" si="213"/>
        <v>-4.5066437252674729E-2</v>
      </c>
      <c r="H2339" s="2" t="str">
        <f t="shared" si="214"/>
        <v>Hold</v>
      </c>
    </row>
    <row r="2340" spans="1:8" ht="13.5" x14ac:dyDescent="0.25">
      <c r="A2340" s="3">
        <f>TITRES_STAT!B2343</f>
        <v>45709</v>
      </c>
      <c r="B2340" s="5">
        <f>TITRES_STAT!D2343</f>
        <v>3.28</v>
      </c>
      <c r="C2340" s="2">
        <f t="shared" si="216"/>
        <v>3.9115520686019587</v>
      </c>
      <c r="D2340" s="2">
        <f t="shared" si="218"/>
        <v>3.7126614208875699</v>
      </c>
      <c r="E2340" s="2">
        <f t="shared" si="217"/>
        <v>0.1988906477143888</v>
      </c>
      <c r="F2340" s="2">
        <f t="shared" si="215"/>
        <v>0.23075194928546333</v>
      </c>
      <c r="G2340" s="2">
        <f t="shared" ref="G2340:G2403" si="219">E2340-F2340</f>
        <v>-3.186130157107453E-2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45712</v>
      </c>
      <c r="B2341" s="5">
        <f>TITRES_STAT!D2344</f>
        <v>3.14</v>
      </c>
      <c r="C2341" s="2">
        <f t="shared" si="216"/>
        <v>3.8866979042016574</v>
      </c>
      <c r="D2341" s="2">
        <f t="shared" si="218"/>
        <v>3.6702420563773797</v>
      </c>
      <c r="E2341" s="2">
        <f t="shared" si="217"/>
        <v>0.21645584782427774</v>
      </c>
      <c r="F2341" s="2">
        <f t="shared" ref="F2341:F2404" si="221">(E2341*(2/(10)))+((1-(2/10))*F2340)</f>
        <v>0.22789272899322621</v>
      </c>
      <c r="G2341" s="2">
        <f t="shared" si="219"/>
        <v>-1.1436881168948476E-2</v>
      </c>
      <c r="H2341" s="2" t="str">
        <f t="shared" si="220"/>
        <v>Hold</v>
      </c>
    </row>
    <row r="2342" spans="1:8" ht="13.5" x14ac:dyDescent="0.25">
      <c r="A2342" s="3">
        <f>TITRES_STAT!B2345</f>
        <v>45713</v>
      </c>
      <c r="B2342" s="5">
        <f>TITRES_STAT!D2345</f>
        <v>3.14</v>
      </c>
      <c r="C2342" s="2">
        <f t="shared" si="216"/>
        <v>3.8656674574014027</v>
      </c>
      <c r="D2342" s="2">
        <f t="shared" si="218"/>
        <v>3.6309648670160923</v>
      </c>
      <c r="E2342" s="2">
        <f t="shared" si="217"/>
        <v>0.23470259038531038</v>
      </c>
      <c r="F2342" s="2">
        <f t="shared" si="221"/>
        <v>0.22925470127164305</v>
      </c>
      <c r="G2342" s="2">
        <f t="shared" si="219"/>
        <v>5.4478891136673369E-3</v>
      </c>
      <c r="H2342" s="2" t="str">
        <f t="shared" si="220"/>
        <v>Sell</v>
      </c>
    </row>
    <row r="2343" spans="1:8" ht="13.5" x14ac:dyDescent="0.25">
      <c r="A2343" s="3">
        <f>TITRES_STAT!B2346</f>
        <v>45714</v>
      </c>
      <c r="B2343" s="5">
        <f>TITRES_STAT!D2346</f>
        <v>3</v>
      </c>
      <c r="C2343" s="2">
        <f t="shared" si="216"/>
        <v>3.8478724639550332</v>
      </c>
      <c r="D2343" s="2">
        <f t="shared" si="218"/>
        <v>3.5842267287186043</v>
      </c>
      <c r="E2343" s="2">
        <f t="shared" si="217"/>
        <v>0.26364573523642898</v>
      </c>
      <c r="F2343" s="2">
        <f t="shared" si="221"/>
        <v>0.23613290806460024</v>
      </c>
      <c r="G2343" s="2">
        <f t="shared" si="219"/>
        <v>2.7512827171828735E-2</v>
      </c>
      <c r="H2343" s="2" t="str">
        <f t="shared" si="220"/>
        <v>Sell</v>
      </c>
    </row>
    <row r="2344" spans="1:8" ht="13.5" x14ac:dyDescent="0.25">
      <c r="A2344" s="3">
        <f>TITRES_STAT!B2347</f>
        <v>45715</v>
      </c>
      <c r="B2344" s="5">
        <f>TITRES_STAT!D2347</f>
        <v>2.87</v>
      </c>
      <c r="C2344" s="2">
        <f t="shared" si="216"/>
        <v>3.8328151618081052</v>
      </c>
      <c r="D2344" s="2">
        <f t="shared" si="218"/>
        <v>3.5313210451098187</v>
      </c>
      <c r="E2344" s="2">
        <f t="shared" si="217"/>
        <v>0.30149411669828652</v>
      </c>
      <c r="F2344" s="2">
        <f t="shared" si="221"/>
        <v>0.24920514979133751</v>
      </c>
      <c r="G2344" s="2">
        <f t="shared" si="219"/>
        <v>5.2288966906949008E-2</v>
      </c>
      <c r="H2344" s="2" t="str">
        <f t="shared" si="220"/>
        <v>Sell</v>
      </c>
    </row>
    <row r="2345" spans="1:8" ht="13.5" x14ac:dyDescent="0.25">
      <c r="A2345" s="3">
        <f>TITRES_STAT!B2348</f>
        <v>45716</v>
      </c>
      <c r="B2345" s="5">
        <f>TITRES_STAT!D2348</f>
        <v>2.75</v>
      </c>
      <c r="C2345" s="2">
        <f t="shared" si="216"/>
        <v>3.7954589830683969</v>
      </c>
      <c r="D2345" s="2">
        <f t="shared" si="218"/>
        <v>3.4734454121387213</v>
      </c>
      <c r="E2345" s="2">
        <f t="shared" si="217"/>
        <v>0.32201357092967564</v>
      </c>
      <c r="F2345" s="2">
        <f t="shared" si="221"/>
        <v>0.26376683401900514</v>
      </c>
      <c r="G2345" s="2">
        <f t="shared" si="219"/>
        <v>5.8246736910670505E-2</v>
      </c>
      <c r="H2345" s="2" t="str">
        <f t="shared" si="220"/>
        <v>Sell</v>
      </c>
    </row>
    <row r="2346" spans="1:8" ht="13.5" x14ac:dyDescent="0.25">
      <c r="A2346" s="3">
        <f>TITRES_STAT!B2349</f>
        <v>45719</v>
      </c>
      <c r="B2346" s="5">
        <f>TITRES_STAT!D2349</f>
        <v>2.63</v>
      </c>
      <c r="C2346" s="2">
        <f t="shared" si="216"/>
        <v>3.7392345241347975</v>
      </c>
      <c r="D2346" s="2">
        <f t="shared" si="218"/>
        <v>3.4109679742025198</v>
      </c>
      <c r="E2346" s="2">
        <f t="shared" si="217"/>
        <v>0.32826654993227766</v>
      </c>
      <c r="F2346" s="2">
        <f t="shared" si="221"/>
        <v>0.27666677720165966</v>
      </c>
      <c r="G2346" s="2">
        <f t="shared" si="219"/>
        <v>5.1599772730617999E-2</v>
      </c>
      <c r="H2346" s="2" t="str">
        <f t="shared" si="220"/>
        <v>Sell</v>
      </c>
    </row>
    <row r="2347" spans="1:8" ht="13.5" x14ac:dyDescent="0.25">
      <c r="A2347" s="3">
        <f>TITRES_STAT!B2350</f>
        <v>45720</v>
      </c>
      <c r="B2347" s="5">
        <f>TITRES_STAT!D2350</f>
        <v>2.74</v>
      </c>
      <c r="C2347" s="2">
        <f t="shared" si="216"/>
        <v>3.6916599819602132</v>
      </c>
      <c r="D2347" s="2">
        <f t="shared" si="218"/>
        <v>3.361266642780111</v>
      </c>
      <c r="E2347" s="2">
        <f t="shared" si="217"/>
        <v>0.33039333918010216</v>
      </c>
      <c r="F2347" s="2">
        <f t="shared" si="221"/>
        <v>0.28741208959734821</v>
      </c>
      <c r="G2347" s="2">
        <f t="shared" si="219"/>
        <v>4.2981249582753955E-2</v>
      </c>
      <c r="H2347" s="2" t="str">
        <f t="shared" si="220"/>
        <v>Sell</v>
      </c>
    </row>
    <row r="2348" spans="1:8" ht="13.5" x14ac:dyDescent="0.25">
      <c r="A2348" s="3">
        <f>TITRES_STAT!B2351</f>
        <v>45721</v>
      </c>
      <c r="B2348" s="5">
        <f>TITRES_STAT!D2351</f>
        <v>2.86</v>
      </c>
      <c r="C2348" s="2">
        <f t="shared" si="216"/>
        <v>3.6514046001201805</v>
      </c>
      <c r="D2348" s="2">
        <f t="shared" si="218"/>
        <v>3.3241357803519547</v>
      </c>
      <c r="E2348" s="2">
        <f t="shared" si="217"/>
        <v>0.32726881976822586</v>
      </c>
      <c r="F2348" s="2">
        <f t="shared" si="221"/>
        <v>0.29538343563152375</v>
      </c>
      <c r="G2348" s="2">
        <f t="shared" si="219"/>
        <v>3.1885384136702111E-2</v>
      </c>
      <c r="H2348" s="2" t="str">
        <f t="shared" si="220"/>
        <v>Sell</v>
      </c>
    </row>
    <row r="2349" spans="1:8" ht="13.5" x14ac:dyDescent="0.25">
      <c r="A2349" s="3">
        <f>TITRES_STAT!B2352</f>
        <v>45722</v>
      </c>
      <c r="B2349" s="5">
        <f>TITRES_STAT!D2352</f>
        <v>2.74</v>
      </c>
      <c r="C2349" s="2">
        <f t="shared" si="216"/>
        <v>3.6173423539478451</v>
      </c>
      <c r="D2349" s="2">
        <f t="shared" si="218"/>
        <v>3.2808664632888469</v>
      </c>
      <c r="E2349" s="2">
        <f t="shared" si="217"/>
        <v>0.33647589065899819</v>
      </c>
      <c r="F2349" s="2">
        <f t="shared" si="221"/>
        <v>0.30360192663701868</v>
      </c>
      <c r="G2349" s="2">
        <f t="shared" si="219"/>
        <v>3.2873964021979507E-2</v>
      </c>
      <c r="H2349" s="2" t="str">
        <f t="shared" si="220"/>
        <v>Sell</v>
      </c>
    </row>
    <row r="2350" spans="1:8" ht="13.5" x14ac:dyDescent="0.25">
      <c r="A2350" s="3">
        <f>TITRES_STAT!B2353</f>
        <v>45723</v>
      </c>
      <c r="B2350" s="5">
        <f>TITRES_STAT!D2353</f>
        <v>2.86</v>
      </c>
      <c r="C2350" s="2">
        <f t="shared" si="216"/>
        <v>3.5654435302635612</v>
      </c>
      <c r="D2350" s="2">
        <f t="shared" si="218"/>
        <v>3.2496911697118955</v>
      </c>
      <c r="E2350" s="2">
        <f t="shared" si="217"/>
        <v>0.31575236055166567</v>
      </c>
      <c r="F2350" s="2">
        <f t="shared" si="221"/>
        <v>0.30603201341994807</v>
      </c>
      <c r="G2350" s="2">
        <f t="shared" si="219"/>
        <v>9.7203471317175993E-3</v>
      </c>
      <c r="H2350" s="2" t="str">
        <f t="shared" si="220"/>
        <v>Sell</v>
      </c>
    </row>
    <row r="2351" spans="1:8" ht="13.5" x14ac:dyDescent="0.25">
      <c r="A2351" s="3">
        <f>TITRES_STAT!B2354</f>
        <v>45726</v>
      </c>
      <c r="B2351" s="5">
        <f>TITRES_STAT!D2354</f>
        <v>2.98</v>
      </c>
      <c r="C2351" s="2">
        <f t="shared" si="216"/>
        <v>3.4999906794537825</v>
      </c>
      <c r="D2351" s="2">
        <f t="shared" si="218"/>
        <v>3.229714046029533</v>
      </c>
      <c r="E2351" s="2">
        <f t="shared" si="217"/>
        <v>0.27027663342424946</v>
      </c>
      <c r="F2351" s="2">
        <f t="shared" si="221"/>
        <v>0.29888093742080835</v>
      </c>
      <c r="G2351" s="2">
        <f t="shared" si="219"/>
        <v>-2.8604303996558889E-2</v>
      </c>
      <c r="H2351" s="2" t="str">
        <f t="shared" si="220"/>
        <v>Hold</v>
      </c>
    </row>
    <row r="2352" spans="1:8" ht="13.5" x14ac:dyDescent="0.25">
      <c r="A2352" s="3">
        <f>TITRES_STAT!B2355</f>
        <v>45727</v>
      </c>
      <c r="B2352" s="5">
        <f>TITRES_STAT!D2355</f>
        <v>3.11</v>
      </c>
      <c r="C2352" s="2">
        <f t="shared" si="216"/>
        <v>3.4446074979993542</v>
      </c>
      <c r="D2352" s="2">
        <f t="shared" si="218"/>
        <v>3.2208463389162345</v>
      </c>
      <c r="E2352" s="2">
        <f t="shared" si="217"/>
        <v>0.22376115908311967</v>
      </c>
      <c r="F2352" s="2">
        <f t="shared" si="221"/>
        <v>0.28385698175327062</v>
      </c>
      <c r="G2352" s="2">
        <f t="shared" si="219"/>
        <v>-6.0095822670150956E-2</v>
      </c>
      <c r="H2352" s="2" t="str">
        <f t="shared" si="220"/>
        <v>Hold</v>
      </c>
    </row>
    <row r="2353" spans="1:8" ht="13.5" x14ac:dyDescent="0.25">
      <c r="A2353" s="3">
        <f>TITRES_STAT!B2356</f>
        <v>45728</v>
      </c>
      <c r="B2353" s="5">
        <f>TITRES_STAT!D2356</f>
        <v>3.24</v>
      </c>
      <c r="C2353" s="2">
        <f t="shared" si="216"/>
        <v>3.376206344460992</v>
      </c>
      <c r="D2353" s="2">
        <f t="shared" si="218"/>
        <v>3.2222651286261428</v>
      </c>
      <c r="E2353" s="2">
        <f t="shared" si="217"/>
        <v>0.15394121583484921</v>
      </c>
      <c r="F2353" s="2">
        <f t="shared" si="221"/>
        <v>0.25787382856958635</v>
      </c>
      <c r="G2353" s="2">
        <f t="shared" si="219"/>
        <v>-0.10393261273473714</v>
      </c>
      <c r="H2353" s="2" t="str">
        <f t="shared" si="220"/>
        <v>Hold</v>
      </c>
    </row>
    <row r="2354" spans="1:8" ht="13.5" x14ac:dyDescent="0.25">
      <c r="A2354" s="3">
        <f>TITRES_STAT!B2357</f>
        <v>45729</v>
      </c>
      <c r="B2354" s="5">
        <f>TITRES_STAT!D2357</f>
        <v>3.38</v>
      </c>
      <c r="C2354" s="2">
        <f t="shared" si="216"/>
        <v>3.298328445313147</v>
      </c>
      <c r="D2354" s="2">
        <f t="shared" si="218"/>
        <v>3.2339491931723545</v>
      </c>
      <c r="E2354" s="2">
        <f t="shared" si="217"/>
        <v>6.4379252140792431E-2</v>
      </c>
      <c r="F2354" s="2">
        <f t="shared" si="221"/>
        <v>0.21917491328382757</v>
      </c>
      <c r="G2354" s="2">
        <f t="shared" si="219"/>
        <v>-0.15479566114303514</v>
      </c>
      <c r="H2354" s="2" t="str">
        <f t="shared" si="220"/>
        <v>Hold</v>
      </c>
    </row>
    <row r="2355" spans="1:8" ht="13.5" x14ac:dyDescent="0.25">
      <c r="A2355" s="3">
        <f>TITRES_STAT!B2358</f>
        <v>45730</v>
      </c>
      <c r="B2355" s="5">
        <f>TITRES_STAT!D2358</f>
        <v>3.53</v>
      </c>
      <c r="C2355" s="2">
        <f t="shared" si="216"/>
        <v>3.2139702229572782</v>
      </c>
      <c r="D2355" s="2">
        <f t="shared" si="218"/>
        <v>3.2558788825669946</v>
      </c>
      <c r="E2355" s="2">
        <f t="shared" si="217"/>
        <v>-4.1908659609716459E-2</v>
      </c>
      <c r="F2355" s="2">
        <f t="shared" si="221"/>
        <v>0.16695819870511877</v>
      </c>
      <c r="G2355" s="2">
        <f t="shared" si="219"/>
        <v>-0.20886685831483523</v>
      </c>
      <c r="H2355" s="2" t="str">
        <f t="shared" si="220"/>
        <v>Hold</v>
      </c>
    </row>
    <row r="2356" spans="1:8" ht="13.5" x14ac:dyDescent="0.25">
      <c r="A2356" s="3">
        <f>TITRES_STAT!B2359</f>
        <v>45733</v>
      </c>
      <c r="B2356" s="5">
        <f>TITRES_STAT!D2359</f>
        <v>3.38</v>
      </c>
      <c r="C2356" s="2">
        <f t="shared" si="216"/>
        <v>3.1241286501946202</v>
      </c>
      <c r="D2356" s="2">
        <f t="shared" si="218"/>
        <v>3.2650730394138838</v>
      </c>
      <c r="E2356" s="2">
        <f t="shared" si="217"/>
        <v>-0.14094438921926367</v>
      </c>
      <c r="F2356" s="2">
        <f t="shared" si="221"/>
        <v>0.10537768112024229</v>
      </c>
      <c r="G2356" s="2">
        <f t="shared" si="219"/>
        <v>-0.24632207033950596</v>
      </c>
      <c r="H2356" s="2" t="str">
        <f t="shared" si="220"/>
        <v>Hold</v>
      </c>
    </row>
    <row r="2357" spans="1:8" ht="13.5" x14ac:dyDescent="0.25">
      <c r="A2357" s="3">
        <f>TITRES_STAT!B2360</f>
        <v>45734</v>
      </c>
      <c r="B2357" s="5">
        <f>TITRES_STAT!D2360</f>
        <v>3.23</v>
      </c>
      <c r="C2357" s="2">
        <f t="shared" si="216"/>
        <v>3.0650319347800634</v>
      </c>
      <c r="D2357" s="2">
        <f t="shared" si="218"/>
        <v>3.2624750364943367</v>
      </c>
      <c r="E2357" s="2">
        <f t="shared" si="217"/>
        <v>-0.19744310171427326</v>
      </c>
      <c r="F2357" s="2">
        <f t="shared" si="221"/>
        <v>4.481352455333918E-2</v>
      </c>
      <c r="G2357" s="2">
        <f t="shared" si="219"/>
        <v>-0.24225662626761243</v>
      </c>
      <c r="H2357" s="2" t="str">
        <f t="shared" si="220"/>
        <v>Hold</v>
      </c>
    </row>
    <row r="2358" spans="1:8" ht="13.5" x14ac:dyDescent="0.25">
      <c r="A2358" s="3">
        <f>TITRES_STAT!B2361</f>
        <v>45735</v>
      </c>
      <c r="B2358" s="5">
        <f>TITRES_STAT!D2361</f>
        <v>3.09</v>
      </c>
      <c r="C2358" s="2">
        <f t="shared" si="216"/>
        <v>3.0334885601985153</v>
      </c>
      <c r="D2358" s="2">
        <f t="shared" si="218"/>
        <v>3.2496991078651263</v>
      </c>
      <c r="E2358" s="2">
        <f t="shared" si="217"/>
        <v>-0.21621054766661096</v>
      </c>
      <c r="F2358" s="2">
        <f t="shared" si="221"/>
        <v>-7.391289890650847E-3</v>
      </c>
      <c r="G2358" s="2">
        <f t="shared" si="219"/>
        <v>-0.20881925777596011</v>
      </c>
      <c r="H2358" s="2" t="str">
        <f t="shared" si="220"/>
        <v>Hold</v>
      </c>
    </row>
    <row r="2359" spans="1:8" ht="13.5" x14ac:dyDescent="0.25">
      <c r="A2359" s="3">
        <f>TITRES_STAT!B2362</f>
        <v>45737</v>
      </c>
      <c r="B2359" s="5">
        <f>TITRES_STAT!D2362</f>
        <v>2.96</v>
      </c>
      <c r="C2359" s="2">
        <f t="shared" si="216"/>
        <v>2.9883364740141283</v>
      </c>
      <c r="D2359" s="2">
        <f t="shared" si="218"/>
        <v>3.2282399146899317</v>
      </c>
      <c r="E2359" s="2">
        <f t="shared" si="217"/>
        <v>-0.23990344067580338</v>
      </c>
      <c r="F2359" s="2">
        <f t="shared" si="221"/>
        <v>-5.3893720047681358E-2</v>
      </c>
      <c r="G2359" s="2">
        <f t="shared" si="219"/>
        <v>-0.18600972062812202</v>
      </c>
      <c r="H2359" s="2" t="str">
        <f t="shared" si="220"/>
        <v>Hold</v>
      </c>
    </row>
    <row r="2360" spans="1:8" ht="13.5" x14ac:dyDescent="0.25">
      <c r="A2360" s="3">
        <f>TITRES_STAT!B2363</f>
        <v>45740</v>
      </c>
      <c r="B2360" s="5">
        <f>TITRES_STAT!D2363</f>
        <v>2.83</v>
      </c>
      <c r="C2360" s="2">
        <f t="shared" si="216"/>
        <v>2.9685924010888778</v>
      </c>
      <c r="D2360" s="2">
        <f t="shared" si="218"/>
        <v>3.1987406617499365</v>
      </c>
      <c r="E2360" s="2">
        <f t="shared" si="217"/>
        <v>-0.23014826066105876</v>
      </c>
      <c r="F2360" s="2">
        <f t="shared" si="221"/>
        <v>-8.9144628170356843E-2</v>
      </c>
      <c r="G2360" s="2">
        <f t="shared" si="219"/>
        <v>-0.14100363249070191</v>
      </c>
      <c r="H2360" s="2" t="str">
        <f t="shared" si="220"/>
        <v>Hold</v>
      </c>
    </row>
    <row r="2361" spans="1:8" ht="13.5" x14ac:dyDescent="0.25">
      <c r="A2361" s="3">
        <f>TITRES_STAT!B2364</f>
        <v>45741</v>
      </c>
      <c r="B2361" s="5">
        <f>TITRES_STAT!D2364</f>
        <v>2.71</v>
      </c>
      <c r="C2361" s="2">
        <f t="shared" si="216"/>
        <v>2.9703474163059731</v>
      </c>
      <c r="D2361" s="2">
        <f t="shared" si="218"/>
        <v>3.1625376497684599</v>
      </c>
      <c r="E2361" s="2">
        <f t="shared" si="217"/>
        <v>-0.19219023346248676</v>
      </c>
      <c r="F2361" s="2">
        <f t="shared" si="221"/>
        <v>-0.10975374922878284</v>
      </c>
      <c r="G2361" s="2">
        <f t="shared" si="219"/>
        <v>-8.2436484233703922E-2</v>
      </c>
      <c r="H2361" s="2" t="str">
        <f t="shared" si="220"/>
        <v>Hold</v>
      </c>
    </row>
    <row r="2362" spans="1:8" ht="13.5" x14ac:dyDescent="0.25">
      <c r="A2362" s="3">
        <f>TITRES_STAT!B2365</f>
        <v>45742</v>
      </c>
      <c r="B2362" s="5">
        <f>TITRES_STAT!D2365</f>
        <v>2.59</v>
      </c>
      <c r="C2362" s="2">
        <f t="shared" si="216"/>
        <v>2.9918324291819776</v>
      </c>
      <c r="D2362" s="2">
        <f t="shared" si="218"/>
        <v>3.1201274534893146</v>
      </c>
      <c r="E2362" s="2">
        <f t="shared" si="217"/>
        <v>-0.12829502430733708</v>
      </c>
      <c r="F2362" s="2">
        <f t="shared" si="221"/>
        <v>-0.11346200424449368</v>
      </c>
      <c r="G2362" s="2">
        <f t="shared" si="219"/>
        <v>-1.4833020062843399E-2</v>
      </c>
      <c r="H2362" s="2" t="str">
        <f t="shared" si="220"/>
        <v>Hold</v>
      </c>
    </row>
    <row r="2363" spans="1:8" ht="13.5" x14ac:dyDescent="0.25">
      <c r="A2363" s="3">
        <f>TITRES_STAT!B2366</f>
        <v>45743</v>
      </c>
      <c r="B2363" s="5">
        <f>TITRES_STAT!D2366</f>
        <v>2.48</v>
      </c>
      <c r="C2363" s="2">
        <f t="shared" si="216"/>
        <v>3.0300120554616736</v>
      </c>
      <c r="D2363" s="2">
        <f t="shared" si="218"/>
        <v>3.0727106050826989</v>
      </c>
      <c r="E2363" s="2">
        <f t="shared" si="217"/>
        <v>-4.2698549621025261E-2</v>
      </c>
      <c r="F2363" s="2">
        <f t="shared" si="221"/>
        <v>-9.9309313319800002E-2</v>
      </c>
      <c r="G2363" s="2">
        <f t="shared" si="219"/>
        <v>5.6610763698774741E-2</v>
      </c>
      <c r="H2363" s="2" t="str">
        <f t="shared" si="220"/>
        <v>Sell</v>
      </c>
    </row>
    <row r="2364" spans="1:8" ht="13.5" x14ac:dyDescent="0.25">
      <c r="A2364" s="3">
        <f>TITRES_STAT!B2367</f>
        <v>45744</v>
      </c>
      <c r="B2364" s="5">
        <f>TITRES_STAT!D2367</f>
        <v>2.37</v>
      </c>
      <c r="C2364" s="2">
        <f t="shared" si="216"/>
        <v>3.0838563546214162</v>
      </c>
      <c r="D2364" s="2">
        <f t="shared" si="218"/>
        <v>3.0206579676691656</v>
      </c>
      <c r="E2364" s="2">
        <f t="shared" si="217"/>
        <v>6.3198386952250551E-2</v>
      </c>
      <c r="F2364" s="2">
        <f t="shared" si="221"/>
        <v>-6.6807773265389891E-2</v>
      </c>
      <c r="G2364" s="2">
        <f t="shared" si="219"/>
        <v>0.13000616021764044</v>
      </c>
      <c r="H2364" s="2" t="str">
        <f t="shared" si="220"/>
        <v>Sell</v>
      </c>
    </row>
    <row r="2365" spans="1:8" ht="13.5" x14ac:dyDescent="0.25">
      <c r="A2365" s="3">
        <f>TITRES_STAT!B2368</f>
        <v>45749</v>
      </c>
      <c r="B2365" s="5">
        <f>TITRES_STAT!D2368</f>
        <v>2.37</v>
      </c>
      <c r="C2365" s="2">
        <f t="shared" si="216"/>
        <v>3.1524938385258134</v>
      </c>
      <c r="D2365" s="2">
        <f t="shared" si="218"/>
        <v>2.9724610811751533</v>
      </c>
      <c r="E2365" s="2">
        <f t="shared" si="217"/>
        <v>0.18003275735066016</v>
      </c>
      <c r="F2365" s="2">
        <f t="shared" si="221"/>
        <v>-1.7439667142179878E-2</v>
      </c>
      <c r="G2365" s="2">
        <f t="shared" si="219"/>
        <v>0.19747242449284003</v>
      </c>
      <c r="H2365" s="2" t="str">
        <f t="shared" si="220"/>
        <v>Sell</v>
      </c>
    </row>
    <row r="2366" spans="1:8" ht="13.5" x14ac:dyDescent="0.25">
      <c r="A2366" s="3">
        <f>TITRES_STAT!B2369</f>
        <v>45750</v>
      </c>
      <c r="B2366" s="5">
        <f>TITRES_STAT!D2369</f>
        <v>2.37</v>
      </c>
      <c r="C2366" s="2">
        <f t="shared" si="216"/>
        <v>3.187494786444919</v>
      </c>
      <c r="D2366" s="2">
        <f t="shared" si="218"/>
        <v>2.9278343344214384</v>
      </c>
      <c r="E2366" s="2">
        <f t="shared" si="217"/>
        <v>0.25966045202348065</v>
      </c>
      <c r="F2366" s="2">
        <f t="shared" si="221"/>
        <v>3.7980356690952226E-2</v>
      </c>
      <c r="G2366" s="2">
        <f t="shared" si="219"/>
        <v>0.22168009533252842</v>
      </c>
      <c r="H2366" s="2" t="str">
        <f t="shared" si="220"/>
        <v>Sell</v>
      </c>
    </row>
    <row r="2367" spans="1:8" ht="13.5" x14ac:dyDescent="0.25">
      <c r="A2367" s="3">
        <f>TITRES_STAT!B2370</f>
        <v>45751</v>
      </c>
      <c r="B2367" s="5">
        <f>TITRES_STAT!D2370</f>
        <v>2.37</v>
      </c>
      <c r="C2367" s="2">
        <f t="shared" si="216"/>
        <v>3.1940340500687778</v>
      </c>
      <c r="D2367" s="2">
        <f t="shared" si="218"/>
        <v>2.8865132726124427</v>
      </c>
      <c r="E2367" s="2">
        <f t="shared" si="217"/>
        <v>0.3075207774563351</v>
      </c>
      <c r="F2367" s="2">
        <f t="shared" si="221"/>
        <v>9.1888440844028807E-2</v>
      </c>
      <c r="G2367" s="2">
        <f t="shared" si="219"/>
        <v>0.2156323366123063</v>
      </c>
      <c r="H2367" s="2" t="str">
        <f t="shared" si="220"/>
        <v>Sell</v>
      </c>
    </row>
    <row r="2368" spans="1:8" ht="13.5" x14ac:dyDescent="0.25">
      <c r="A2368" s="3">
        <f>TITRES_STAT!B2371</f>
        <v>45754</v>
      </c>
      <c r="B2368" s="5">
        <f>TITRES_STAT!D2371</f>
        <v>2.37</v>
      </c>
      <c r="C2368" s="2">
        <f t="shared" si="216"/>
        <v>3.1780288115966582</v>
      </c>
      <c r="D2368" s="2">
        <f t="shared" si="218"/>
        <v>2.8482530301967062</v>
      </c>
      <c r="E2368" s="2">
        <f t="shared" si="217"/>
        <v>0.32977578139995201</v>
      </c>
      <c r="F2368" s="2">
        <f t="shared" si="221"/>
        <v>0.13946590895521344</v>
      </c>
      <c r="G2368" s="2">
        <f t="shared" si="219"/>
        <v>0.19030987244473857</v>
      </c>
      <c r="H2368" s="2" t="str">
        <f t="shared" si="220"/>
        <v>Sell</v>
      </c>
    </row>
    <row r="2369" spans="1:8" ht="13.5" x14ac:dyDescent="0.25">
      <c r="A2369" s="3">
        <f>TITRES_STAT!B2372</f>
        <v>45755</v>
      </c>
      <c r="B2369" s="5">
        <f>TITRES_STAT!D2372</f>
        <v>2.37</v>
      </c>
      <c r="C2369" s="2">
        <f t="shared" si="216"/>
        <v>3.1444859175048645</v>
      </c>
      <c r="D2369" s="2">
        <f t="shared" si="218"/>
        <v>2.812826879811765</v>
      </c>
      <c r="E2369" s="2">
        <f t="shared" si="217"/>
        <v>0.33165903769309946</v>
      </c>
      <c r="F2369" s="2">
        <f t="shared" si="221"/>
        <v>0.17790453470279066</v>
      </c>
      <c r="G2369" s="2">
        <f t="shared" si="219"/>
        <v>0.15375450299030879</v>
      </c>
      <c r="H2369" s="2" t="str">
        <f t="shared" si="220"/>
        <v>Sell</v>
      </c>
    </row>
    <row r="2370" spans="1:8" ht="13.5" x14ac:dyDescent="0.25">
      <c r="A2370" s="3">
        <f>TITRES_STAT!B2373</f>
        <v>45757</v>
      </c>
      <c r="B2370" s="5">
        <f>TITRES_STAT!D2373</f>
        <v>2.37</v>
      </c>
      <c r="C2370" s="2">
        <f t="shared" si="216"/>
        <v>3.096103468657962</v>
      </c>
      <c r="D2370" s="2">
        <f t="shared" si="218"/>
        <v>2.7800248887145971</v>
      </c>
      <c r="E2370" s="2">
        <f t="shared" si="217"/>
        <v>0.31607857994336497</v>
      </c>
      <c r="F2370" s="2">
        <f t="shared" si="221"/>
        <v>0.20553934375090555</v>
      </c>
      <c r="G2370" s="2">
        <f t="shared" si="219"/>
        <v>0.11053923619245942</v>
      </c>
      <c r="H2370" s="2" t="str">
        <f t="shared" si="220"/>
        <v>Sell</v>
      </c>
    </row>
    <row r="2371" spans="1:8" ht="13.5" x14ac:dyDescent="0.25">
      <c r="A2371" s="3">
        <f>TITRES_STAT!B2374</f>
        <v>45758</v>
      </c>
      <c r="B2371" s="5">
        <f>TITRES_STAT!D2374</f>
        <v>2.37</v>
      </c>
      <c r="C2371" s="2">
        <f t="shared" si="216"/>
        <v>3.0367029350182757</v>
      </c>
      <c r="D2371" s="2">
        <f t="shared" si="218"/>
        <v>2.7496526747357382</v>
      </c>
      <c r="E2371" s="2">
        <f t="shared" si="217"/>
        <v>0.28705026028253755</v>
      </c>
      <c r="F2371" s="2">
        <f t="shared" si="221"/>
        <v>0.22184152705723195</v>
      </c>
      <c r="G2371" s="2">
        <f t="shared" si="219"/>
        <v>6.5208733225305598E-2</v>
      </c>
      <c r="H2371" s="2" t="str">
        <f t="shared" si="220"/>
        <v>Sell</v>
      </c>
    </row>
    <row r="2372" spans="1:8" ht="13.5" x14ac:dyDescent="0.25">
      <c r="A2372" s="3">
        <f>TITRES_STAT!B2375</f>
        <v>45761</v>
      </c>
      <c r="B2372" s="5">
        <f>TITRES_STAT!D2375</f>
        <v>2.37</v>
      </c>
      <c r="C2372" s="2">
        <f t="shared" si="216"/>
        <v>2.9679794065539258</v>
      </c>
      <c r="D2372" s="2">
        <f t="shared" si="218"/>
        <v>2.7215302543849424</v>
      </c>
      <c r="E2372" s="2">
        <f t="shared" si="217"/>
        <v>0.24644915216898333</v>
      </c>
      <c r="F2372" s="2">
        <f t="shared" si="221"/>
        <v>0.22676305207958225</v>
      </c>
      <c r="G2372" s="2">
        <f t="shared" si="219"/>
        <v>1.9686100089401082E-2</v>
      </c>
      <c r="H2372" s="2" t="str">
        <f t="shared" si="220"/>
        <v>Sell</v>
      </c>
    </row>
    <row r="2373" spans="1:8" ht="13.5" x14ac:dyDescent="0.25">
      <c r="A2373" s="3">
        <f>TITRES_STAT!B2376</f>
        <v>45762</v>
      </c>
      <c r="B2373" s="5">
        <f>TITRES_STAT!D2376</f>
        <v>2.37</v>
      </c>
      <c r="C2373" s="2">
        <f t="shared" si="216"/>
        <v>2.8929056516994756</v>
      </c>
      <c r="D2373" s="2">
        <f t="shared" si="218"/>
        <v>2.695490976282354</v>
      </c>
      <c r="E2373" s="2">
        <f t="shared" si="217"/>
        <v>0.19741467541712154</v>
      </c>
      <c r="F2373" s="2">
        <f t="shared" si="221"/>
        <v>0.22089337674709014</v>
      </c>
      <c r="G2373" s="2">
        <f t="shared" si="219"/>
        <v>-2.3478701329968599E-2</v>
      </c>
      <c r="H2373" s="2" t="str">
        <f t="shared" si="220"/>
        <v>Hold</v>
      </c>
    </row>
    <row r="2374" spans="1:8" ht="13.5" x14ac:dyDescent="0.25">
      <c r="A2374" s="3">
        <f>TITRES_STAT!B2377</f>
        <v>45763</v>
      </c>
      <c r="B2374" s="5">
        <f>TITRES_STAT!D2377</f>
        <v>2.37</v>
      </c>
      <c r="C2374" s="2">
        <f t="shared" si="216"/>
        <v>2.8124586283610946</v>
      </c>
      <c r="D2374" s="2">
        <f t="shared" si="218"/>
        <v>2.671380533594772</v>
      </c>
      <c r="E2374" s="2">
        <f t="shared" si="217"/>
        <v>0.1410780947663226</v>
      </c>
      <c r="F2374" s="2">
        <f t="shared" si="221"/>
        <v>0.20493032035093664</v>
      </c>
      <c r="G2374" s="2">
        <f t="shared" si="219"/>
        <v>-6.3852225584614036E-2</v>
      </c>
      <c r="H2374" s="2" t="str">
        <f t="shared" si="220"/>
        <v>Hold</v>
      </c>
    </row>
    <row r="2375" spans="1:8" ht="13.5" x14ac:dyDescent="0.25">
      <c r="A2375" s="3">
        <f>TITRES_STAT!B2378</f>
        <v>45764</v>
      </c>
      <c r="B2375" s="5">
        <f>TITRES_STAT!D2378</f>
        <v>2.37</v>
      </c>
      <c r="C2375" s="2">
        <f t="shared" si="216"/>
        <v>2.7443880701516954</v>
      </c>
      <c r="D2375" s="2">
        <f t="shared" si="218"/>
        <v>2.649056049624789</v>
      </c>
      <c r="E2375" s="2">
        <f t="shared" si="217"/>
        <v>9.5332020526906369E-2</v>
      </c>
      <c r="F2375" s="2">
        <f t="shared" si="221"/>
        <v>0.18301066038613059</v>
      </c>
      <c r="G2375" s="2">
        <f t="shared" si="219"/>
        <v>-8.7678639859224222E-2</v>
      </c>
      <c r="H2375" s="2" t="str">
        <f t="shared" si="220"/>
        <v>Hold</v>
      </c>
    </row>
    <row r="2376" spans="1:8" ht="13.5" x14ac:dyDescent="0.25">
      <c r="A2376" s="3">
        <f>TITRES_STAT!B2379</f>
        <v>45765</v>
      </c>
      <c r="B2376" s="5">
        <f>TITRES_STAT!D2379</f>
        <v>2.4700000000000002</v>
      </c>
      <c r="C2376" s="2">
        <f t="shared" si="216"/>
        <v>2.6867899055129731</v>
      </c>
      <c r="D2376" s="2">
        <f t="shared" si="218"/>
        <v>2.6357926385414712</v>
      </c>
      <c r="E2376" s="2">
        <f t="shared" si="217"/>
        <v>5.0997266971501976E-2</v>
      </c>
      <c r="F2376" s="2">
        <f t="shared" si="221"/>
        <v>0.15660798170320486</v>
      </c>
      <c r="G2376" s="2">
        <f t="shared" si="219"/>
        <v>-0.10561071473170289</v>
      </c>
      <c r="H2376" s="2" t="str">
        <f t="shared" si="220"/>
        <v>Hold</v>
      </c>
    </row>
    <row r="2377" spans="1:8" ht="13.5" x14ac:dyDescent="0.25">
      <c r="A2377" s="3">
        <f>TITRES_STAT!B2380</f>
        <v>45768</v>
      </c>
      <c r="B2377" s="5">
        <f>TITRES_STAT!D2380</f>
        <v>2.58</v>
      </c>
      <c r="C2377" s="2">
        <f t="shared" si="216"/>
        <v>2.6380529969725157</v>
      </c>
      <c r="D2377" s="2">
        <f t="shared" si="218"/>
        <v>2.6316598505013622</v>
      </c>
      <c r="E2377" s="2">
        <f t="shared" si="217"/>
        <v>6.3931464711535213E-3</v>
      </c>
      <c r="F2377" s="2">
        <f t="shared" si="221"/>
        <v>0.12656501465679459</v>
      </c>
      <c r="G2377" s="2">
        <f t="shared" si="219"/>
        <v>-0.12017186818564107</v>
      </c>
      <c r="H2377" s="2" t="str">
        <f t="shared" si="220"/>
        <v>Hold</v>
      </c>
    </row>
    <row r="2378" spans="1:8" ht="13.5" x14ac:dyDescent="0.25">
      <c r="A2378" s="3">
        <f>TITRES_STAT!B2381</f>
        <v>45769</v>
      </c>
      <c r="B2378" s="5">
        <f>TITRES_STAT!D2381</f>
        <v>2.69</v>
      </c>
      <c r="C2378" s="2">
        <f t="shared" si="216"/>
        <v>2.5968140743613595</v>
      </c>
      <c r="D2378" s="2">
        <f t="shared" si="218"/>
        <v>2.6359813430568169</v>
      </c>
      <c r="E2378" s="2">
        <f t="shared" si="217"/>
        <v>-3.9167268695457391E-2</v>
      </c>
      <c r="F2378" s="2">
        <f t="shared" si="221"/>
        <v>9.3418557986344214E-2</v>
      </c>
      <c r="G2378" s="2">
        <f t="shared" si="219"/>
        <v>-0.13258582668180161</v>
      </c>
      <c r="H2378" s="2" t="str">
        <f t="shared" si="220"/>
        <v>Hold</v>
      </c>
    </row>
    <row r="2379" spans="1:8" ht="13.5" x14ac:dyDescent="0.25">
      <c r="A2379" s="3">
        <f>TITRES_STAT!B2382</f>
        <v>45770</v>
      </c>
      <c r="B2379" s="5">
        <f>TITRES_STAT!D2382</f>
        <v>2.81</v>
      </c>
      <c r="C2379" s="2">
        <f t="shared" si="216"/>
        <v>2.5619196013826886</v>
      </c>
      <c r="D2379" s="2">
        <f t="shared" si="218"/>
        <v>2.6488716139414969</v>
      </c>
      <c r="E2379" s="2">
        <f t="shared" si="217"/>
        <v>-8.6952012558808356E-2</v>
      </c>
      <c r="F2379" s="2">
        <f t="shared" si="221"/>
        <v>5.7344443877313703E-2</v>
      </c>
      <c r="G2379" s="2">
        <f t="shared" si="219"/>
        <v>-0.14429645643612204</v>
      </c>
      <c r="H2379" s="2" t="str">
        <f t="shared" si="220"/>
        <v>Hold</v>
      </c>
    </row>
    <row r="2380" spans="1:8" ht="13.5" x14ac:dyDescent="0.25">
      <c r="A2380" s="3">
        <f>TITRES_STAT!B2383</f>
        <v>45771</v>
      </c>
      <c r="B2380" s="5">
        <f>TITRES_STAT!D2383</f>
        <v>2.81</v>
      </c>
      <c r="C2380" s="2">
        <f t="shared" si="216"/>
        <v>2.5323935088622749</v>
      </c>
      <c r="D2380" s="2">
        <f t="shared" si="218"/>
        <v>2.6608070499458303</v>
      </c>
      <c r="E2380" s="2">
        <f t="shared" si="217"/>
        <v>-0.1284135410835554</v>
      </c>
      <c r="F2380" s="2">
        <f t="shared" si="221"/>
        <v>2.0192846885139882E-2</v>
      </c>
      <c r="G2380" s="2">
        <f t="shared" si="219"/>
        <v>-0.1486063879686953</v>
      </c>
      <c r="H2380" s="2" t="str">
        <f t="shared" si="220"/>
        <v>Hold</v>
      </c>
    </row>
    <row r="2381" spans="1:8" ht="13.5" x14ac:dyDescent="0.25">
      <c r="A2381" s="3">
        <f>TITRES_STAT!B2384</f>
        <v>45772</v>
      </c>
      <c r="B2381" s="5">
        <f>TITRES_STAT!D2384</f>
        <v>2.81</v>
      </c>
      <c r="C2381" s="2">
        <f t="shared" si="216"/>
        <v>2.5074098921142327</v>
      </c>
      <c r="D2381" s="2">
        <f t="shared" si="218"/>
        <v>2.6718583795794721</v>
      </c>
      <c r="E2381" s="2">
        <f t="shared" si="217"/>
        <v>-0.16444848746523943</v>
      </c>
      <c r="F2381" s="2">
        <f t="shared" si="221"/>
        <v>-1.6735419984935985E-2</v>
      </c>
      <c r="G2381" s="2">
        <f t="shared" si="219"/>
        <v>-0.14771306748030344</v>
      </c>
      <c r="H2381" s="2" t="str">
        <f t="shared" si="220"/>
        <v>Hold</v>
      </c>
    </row>
    <row r="2382" spans="1:8" ht="13.5" x14ac:dyDescent="0.25">
      <c r="A2382" s="3">
        <f>TITRES_STAT!B2385</f>
        <v>45775</v>
      </c>
      <c r="B2382" s="5">
        <f>TITRES_STAT!D2385</f>
        <v>2.69</v>
      </c>
      <c r="C2382" s="2">
        <f t="shared" si="216"/>
        <v>2.486269908712043</v>
      </c>
      <c r="D2382" s="2">
        <f t="shared" si="218"/>
        <v>2.6732022033143261</v>
      </c>
      <c r="E2382" s="2">
        <f t="shared" si="217"/>
        <v>-0.18693229460228311</v>
      </c>
      <c r="F2382" s="2">
        <f t="shared" si="221"/>
        <v>-5.0774794908405411E-2</v>
      </c>
      <c r="G2382" s="2">
        <f t="shared" si="219"/>
        <v>-0.13615749969387769</v>
      </c>
      <c r="H2382" s="2" t="str">
        <f t="shared" si="220"/>
        <v>Hold</v>
      </c>
    </row>
    <row r="2383" spans="1:8" ht="13.5" x14ac:dyDescent="0.25">
      <c r="A2383" s="3">
        <f>TITRES_STAT!B2386</f>
        <v>45776</v>
      </c>
      <c r="B2383" s="5">
        <f>TITRES_STAT!D2386</f>
        <v>2.69</v>
      </c>
      <c r="C2383" s="2">
        <f t="shared" ref="C2383:C2446" si="222">$C$4*B2373+C2382*(1-$C$4)</f>
        <v>2.4683822304486518</v>
      </c>
      <c r="D2383" s="2">
        <f t="shared" si="218"/>
        <v>2.6744464845503018</v>
      </c>
      <c r="E2383" s="2">
        <f t="shared" si="217"/>
        <v>-0.20606425410164997</v>
      </c>
      <c r="F2383" s="2">
        <f t="shared" si="221"/>
        <v>-8.1832686747054323E-2</v>
      </c>
      <c r="G2383" s="2">
        <f t="shared" si="219"/>
        <v>-0.12423156735459565</v>
      </c>
      <c r="H2383" s="2" t="str">
        <f t="shared" si="220"/>
        <v>Hold</v>
      </c>
    </row>
    <row r="2384" spans="1:8" ht="13.5" x14ac:dyDescent="0.25">
      <c r="A2384" s="3">
        <f>TITRES_STAT!B2387</f>
        <v>45777</v>
      </c>
      <c r="B2384" s="5">
        <f>TITRES_STAT!D2387</f>
        <v>2.81</v>
      </c>
      <c r="C2384" s="2">
        <f t="shared" si="222"/>
        <v>2.4532465026873207</v>
      </c>
      <c r="D2384" s="2">
        <f t="shared" si="218"/>
        <v>2.6844874856947238</v>
      </c>
      <c r="E2384" s="2">
        <f t="shared" si="217"/>
        <v>-0.23124098300740314</v>
      </c>
      <c r="F2384" s="2">
        <f t="shared" si="221"/>
        <v>-0.1117143459991241</v>
      </c>
      <c r="G2384" s="2">
        <f t="shared" si="219"/>
        <v>-0.11952663700827905</v>
      </c>
      <c r="H2384" s="2" t="str">
        <f t="shared" si="220"/>
        <v>Hold</v>
      </c>
    </row>
    <row r="2385" spans="1:8" ht="13.5" x14ac:dyDescent="0.25">
      <c r="A2385" s="3">
        <f>TITRES_STAT!B2388</f>
        <v>45779</v>
      </c>
      <c r="B2385" s="5">
        <f>TITRES_STAT!D2388</f>
        <v>2.81</v>
      </c>
      <c r="C2385" s="2">
        <f t="shared" si="222"/>
        <v>2.4404393484277329</v>
      </c>
      <c r="D2385" s="2">
        <f t="shared" si="218"/>
        <v>2.6937847089765961</v>
      </c>
      <c r="E2385" s="2">
        <f t="shared" si="217"/>
        <v>-0.25334536054886314</v>
      </c>
      <c r="F2385" s="2">
        <f t="shared" si="221"/>
        <v>-0.14004054890907192</v>
      </c>
      <c r="G2385" s="2">
        <f t="shared" si="219"/>
        <v>-0.11330481163979123</v>
      </c>
      <c r="H2385" s="2" t="str">
        <f t="shared" si="220"/>
        <v>Hold</v>
      </c>
    </row>
    <row r="2386" spans="1:8" ht="13.5" x14ac:dyDescent="0.25">
      <c r="A2386" s="3">
        <f>TITRES_STAT!B2389</f>
        <v>45782</v>
      </c>
      <c r="B2386" s="5">
        <f>TITRES_STAT!D2389</f>
        <v>2.81</v>
      </c>
      <c r="C2386" s="2">
        <f t="shared" si="222"/>
        <v>2.4449871409773123</v>
      </c>
      <c r="D2386" s="2">
        <f t="shared" si="218"/>
        <v>2.7023932490524034</v>
      </c>
      <c r="E2386" s="2">
        <f t="shared" si="217"/>
        <v>-0.25740610807509112</v>
      </c>
      <c r="F2386" s="2">
        <f t="shared" si="221"/>
        <v>-0.16351366074227575</v>
      </c>
      <c r="G2386" s="2">
        <f t="shared" si="219"/>
        <v>-9.3892447332815376E-2</v>
      </c>
      <c r="H2386" s="2" t="str">
        <f t="shared" si="220"/>
        <v>Hold</v>
      </c>
    </row>
    <row r="2387" spans="1:8" ht="13.5" x14ac:dyDescent="0.25">
      <c r="A2387" s="3">
        <f>TITRES_STAT!B2390</f>
        <v>45783</v>
      </c>
      <c r="B2387" s="5">
        <f>TITRES_STAT!D2390</f>
        <v>2.81</v>
      </c>
      <c r="C2387" s="2">
        <f t="shared" si="222"/>
        <v>2.4657583500577256</v>
      </c>
      <c r="D2387" s="2">
        <f t="shared" si="218"/>
        <v>2.710364119492966</v>
      </c>
      <c r="E2387" s="2">
        <f t="shared" si="217"/>
        <v>-0.24460576943524037</v>
      </c>
      <c r="F2387" s="2">
        <f t="shared" si="221"/>
        <v>-0.17973208248086867</v>
      </c>
      <c r="G2387" s="2">
        <f t="shared" si="219"/>
        <v>-6.4873686954371707E-2</v>
      </c>
      <c r="H2387" s="2" t="str">
        <f t="shared" si="220"/>
        <v>Hold</v>
      </c>
    </row>
    <row r="2388" spans="1:8" ht="13.5" x14ac:dyDescent="0.25">
      <c r="A2388" s="3">
        <f>TITRES_STAT!B2391</f>
        <v>45784</v>
      </c>
      <c r="B2388" s="5">
        <f>TITRES_STAT!D2391</f>
        <v>2.81</v>
      </c>
      <c r="C2388" s="2">
        <f t="shared" si="222"/>
        <v>2.5002570654334604</v>
      </c>
      <c r="D2388" s="2">
        <f t="shared" si="218"/>
        <v>2.7177445550860795</v>
      </c>
      <c r="E2388" s="2">
        <f t="shared" si="217"/>
        <v>-0.2174874896526191</v>
      </c>
      <c r="F2388" s="2">
        <f t="shared" si="221"/>
        <v>-0.18728316391521876</v>
      </c>
      <c r="G2388" s="2">
        <f t="shared" si="219"/>
        <v>-3.0204325737400339E-2</v>
      </c>
      <c r="H2388" s="2" t="str">
        <f t="shared" si="220"/>
        <v>Hold</v>
      </c>
    </row>
    <row r="2389" spans="1:8" ht="13.5" x14ac:dyDescent="0.25">
      <c r="A2389" s="3">
        <f>TITRES_STAT!B2392</f>
        <v>45785</v>
      </c>
      <c r="B2389" s="5">
        <f>TITRES_STAT!D2392</f>
        <v>2.81</v>
      </c>
      <c r="C2389" s="2">
        <f t="shared" si="222"/>
        <v>2.5479098245975433</v>
      </c>
      <c r="D2389" s="2">
        <f t="shared" si="218"/>
        <v>2.7245782917463699</v>
      </c>
      <c r="E2389" s="2">
        <f t="shared" si="217"/>
        <v>-0.17666846714882656</v>
      </c>
      <c r="F2389" s="2">
        <f t="shared" si="221"/>
        <v>-0.18516022456194031</v>
      </c>
      <c r="G2389" s="2">
        <f t="shared" si="219"/>
        <v>8.4917574131137541E-3</v>
      </c>
      <c r="H2389" s="2" t="str">
        <f t="shared" si="220"/>
        <v>Sell</v>
      </c>
    </row>
    <row r="2390" spans="1:8" ht="13.5" x14ac:dyDescent="0.25">
      <c r="A2390" s="3">
        <f>TITRES_STAT!B2393</f>
        <v>45786</v>
      </c>
      <c r="B2390" s="5">
        <f>TITRES_STAT!D2393</f>
        <v>2.81</v>
      </c>
      <c r="C2390" s="2">
        <f t="shared" si="222"/>
        <v>2.5882313900440752</v>
      </c>
      <c r="D2390" s="2">
        <f t="shared" si="218"/>
        <v>2.730905825691083</v>
      </c>
      <c r="E2390" s="2">
        <f t="shared" si="217"/>
        <v>-0.14267443564700777</v>
      </c>
      <c r="F2390" s="2">
        <f t="shared" si="221"/>
        <v>-0.1766630667789538</v>
      </c>
      <c r="G2390" s="2">
        <f t="shared" si="219"/>
        <v>3.3988631131946029E-2</v>
      </c>
      <c r="H2390" s="2" t="str">
        <f t="shared" si="220"/>
        <v>Sell</v>
      </c>
    </row>
    <row r="2391" spans="1:8" ht="13.5" x14ac:dyDescent="0.25">
      <c r="A2391" s="3">
        <f>TITRES_STAT!B2394</f>
        <v>45789</v>
      </c>
      <c r="B2391" s="5">
        <f>TITRES_STAT!D2394</f>
        <v>2.81</v>
      </c>
      <c r="C2391" s="2">
        <f t="shared" si="222"/>
        <v>2.6223496377296018</v>
      </c>
      <c r="D2391" s="2">
        <f t="shared" si="218"/>
        <v>2.7367646534176693</v>
      </c>
      <c r="E2391" s="2">
        <f t="shared" si="217"/>
        <v>-0.11441501568806745</v>
      </c>
      <c r="F2391" s="2">
        <f t="shared" si="221"/>
        <v>-0.16421345656077654</v>
      </c>
      <c r="G2391" s="2">
        <f t="shared" si="219"/>
        <v>4.9798440872709099E-2</v>
      </c>
      <c r="H2391" s="2" t="str">
        <f t="shared" si="220"/>
        <v>Sell</v>
      </c>
    </row>
    <row r="2392" spans="1:8" ht="13.5" x14ac:dyDescent="0.25">
      <c r="A2392" s="3">
        <f>TITRES_STAT!B2395</f>
        <v>45790</v>
      </c>
      <c r="B2392" s="5">
        <f>TITRES_STAT!D2395</f>
        <v>2.81</v>
      </c>
      <c r="C2392" s="2">
        <f t="shared" si="222"/>
        <v>2.6327573857712014</v>
      </c>
      <c r="D2392" s="2">
        <f t="shared" si="218"/>
        <v>2.7421894939052494</v>
      </c>
      <c r="E2392" s="2">
        <f t="shared" si="217"/>
        <v>-0.10943210813404791</v>
      </c>
      <c r="F2392" s="2">
        <f t="shared" si="221"/>
        <v>-0.15325718687543083</v>
      </c>
      <c r="G2392" s="2">
        <f t="shared" si="219"/>
        <v>4.3825078741382917E-2</v>
      </c>
      <c r="H2392" s="2" t="str">
        <f t="shared" si="220"/>
        <v>Sell</v>
      </c>
    </row>
    <row r="2393" spans="1:8" ht="13.5" x14ac:dyDescent="0.25">
      <c r="A2393" s="3">
        <f>TITRES_STAT!B2396</f>
        <v>45791</v>
      </c>
      <c r="B2393" s="5">
        <f>TITRES_STAT!D2396</f>
        <v>2.81</v>
      </c>
      <c r="C2393" s="2">
        <f t="shared" si="222"/>
        <v>2.6415639418064014</v>
      </c>
      <c r="D2393" s="2">
        <f t="shared" si="218"/>
        <v>2.7472124943567122</v>
      </c>
      <c r="E2393" s="2">
        <f t="shared" si="217"/>
        <v>-0.1056485525503108</v>
      </c>
      <c r="F2393" s="2">
        <f t="shared" si="221"/>
        <v>-0.14373546001040682</v>
      </c>
      <c r="G2393" s="2">
        <f t="shared" si="219"/>
        <v>3.808690746009602E-2</v>
      </c>
      <c r="H2393" s="2" t="str">
        <f t="shared" si="220"/>
        <v>Sell</v>
      </c>
    </row>
    <row r="2394" spans="1:8" ht="13.5" x14ac:dyDescent="0.25">
      <c r="A2394" s="3">
        <f>TITRES_STAT!B2397</f>
        <v>45792</v>
      </c>
      <c r="B2394" s="5">
        <f>TITRES_STAT!D2397</f>
        <v>2.81</v>
      </c>
      <c r="C2394" s="2">
        <f t="shared" si="222"/>
        <v>2.6674771815284934</v>
      </c>
      <c r="D2394" s="2">
        <f t="shared" si="218"/>
        <v>2.7518634207006594</v>
      </c>
      <c r="E2394" s="2">
        <f t="shared" si="217"/>
        <v>-8.4386239172165922E-2</v>
      </c>
      <c r="F2394" s="2">
        <f t="shared" si="221"/>
        <v>-0.13186561584275863</v>
      </c>
      <c r="G2394" s="2">
        <f t="shared" si="219"/>
        <v>4.747937667059271E-2</v>
      </c>
      <c r="H2394" s="2" t="str">
        <f t="shared" si="220"/>
        <v>Sell</v>
      </c>
    </row>
    <row r="2395" spans="1:8" ht="13.5" x14ac:dyDescent="0.25">
      <c r="A2395" s="3">
        <f>TITRES_STAT!B2398</f>
        <v>45793</v>
      </c>
      <c r="B2395" s="5">
        <f>TITRES_STAT!D2398</f>
        <v>2.81</v>
      </c>
      <c r="C2395" s="2">
        <f t="shared" si="222"/>
        <v>2.689403768985648</v>
      </c>
      <c r="D2395" s="2">
        <f t="shared" si="218"/>
        <v>2.7561698339820917</v>
      </c>
      <c r="E2395" s="2">
        <f t="shared" si="217"/>
        <v>-6.6766064996443664E-2</v>
      </c>
      <c r="F2395" s="2">
        <f t="shared" si="221"/>
        <v>-0.11884570567349564</v>
      </c>
      <c r="G2395" s="2">
        <f t="shared" si="219"/>
        <v>5.207964067705198E-2</v>
      </c>
      <c r="H2395" s="2" t="str">
        <f t="shared" si="220"/>
        <v>Sell</v>
      </c>
    </row>
    <row r="2396" spans="1:8" ht="13.5" x14ac:dyDescent="0.25">
      <c r="A2396" s="3">
        <f>TITRES_STAT!B2399</f>
        <v>45796</v>
      </c>
      <c r="B2396" s="5">
        <f>TITRES_STAT!D2399</f>
        <v>2.81</v>
      </c>
      <c r="C2396" s="2">
        <f t="shared" si="222"/>
        <v>2.7079570352955482</v>
      </c>
      <c r="D2396" s="2">
        <f t="shared" si="218"/>
        <v>2.7601572536871219</v>
      </c>
      <c r="E2396" s="2">
        <f t="shared" ref="E2396:E2459" si="223">C2396-D2396</f>
        <v>-5.2200218391573738E-2</v>
      </c>
      <c r="F2396" s="2">
        <f t="shared" si="221"/>
        <v>-0.10551660821711127</v>
      </c>
      <c r="G2396" s="2">
        <f t="shared" si="219"/>
        <v>5.3316389825537533E-2</v>
      </c>
      <c r="H2396" s="2" t="str">
        <f t="shared" si="220"/>
        <v>Sell</v>
      </c>
    </row>
    <row r="2397" spans="1:8" ht="13.5" x14ac:dyDescent="0.25">
      <c r="A2397" s="3">
        <f>TITRES_STAT!B2400</f>
        <v>45797</v>
      </c>
      <c r="B2397" s="5">
        <f>TITRES_STAT!D2400</f>
        <v>2.81</v>
      </c>
      <c r="C2397" s="2">
        <f t="shared" si="222"/>
        <v>2.7236559529423867</v>
      </c>
      <c r="D2397" s="2">
        <f t="shared" ref="D2397:D2460" si="224">$D$4*B2397+(1-$D$4)*D2396</f>
        <v>2.7638493089695571</v>
      </c>
      <c r="E2397" s="2">
        <f t="shared" si="223"/>
        <v>-4.0193356027170335E-2</v>
      </c>
      <c r="F2397" s="2">
        <f t="shared" si="221"/>
        <v>-9.2451957779123087E-2</v>
      </c>
      <c r="G2397" s="2">
        <f t="shared" si="219"/>
        <v>5.2258601751952752E-2</v>
      </c>
      <c r="H2397" s="2" t="str">
        <f t="shared" si="220"/>
        <v>Sell</v>
      </c>
    </row>
    <row r="2398" spans="1:8" ht="13.5" x14ac:dyDescent="0.25">
      <c r="A2398" s="3">
        <f>TITRES_STAT!B2401</f>
        <v>45798</v>
      </c>
      <c r="B2398" s="5">
        <f>TITRES_STAT!D2401</f>
        <v>2.81</v>
      </c>
      <c r="C2398" s="2">
        <f t="shared" si="222"/>
        <v>2.7369396524897116</v>
      </c>
      <c r="D2398" s="2">
        <f t="shared" si="224"/>
        <v>2.7672678786755158</v>
      </c>
      <c r="E2398" s="2">
        <f t="shared" si="223"/>
        <v>-3.0328226185804219E-2</v>
      </c>
      <c r="F2398" s="2">
        <f t="shared" si="221"/>
        <v>-8.002721146045931E-2</v>
      </c>
      <c r="G2398" s="2">
        <f t="shared" si="219"/>
        <v>4.9698985274655091E-2</v>
      </c>
      <c r="H2398" s="2" t="str">
        <f t="shared" si="220"/>
        <v>Sell</v>
      </c>
    </row>
    <row r="2399" spans="1:8" ht="13.5" x14ac:dyDescent="0.25">
      <c r="A2399" s="3">
        <f>TITRES_STAT!B2402</f>
        <v>45799</v>
      </c>
      <c r="B2399" s="5">
        <f>TITRES_STAT!D2402</f>
        <v>2.81</v>
      </c>
      <c r="C2399" s="2">
        <f t="shared" si="222"/>
        <v>2.748179705952833</v>
      </c>
      <c r="D2399" s="2">
        <f t="shared" si="224"/>
        <v>2.770433220995848</v>
      </c>
      <c r="E2399" s="2">
        <f t="shared" si="223"/>
        <v>-2.2253515043014982E-2</v>
      </c>
      <c r="F2399" s="2">
        <f t="shared" si="221"/>
        <v>-6.8472472176970445E-2</v>
      </c>
      <c r="G2399" s="2">
        <f t="shared" si="219"/>
        <v>4.6218957133955463E-2</v>
      </c>
      <c r="H2399" s="2" t="str">
        <f t="shared" si="220"/>
        <v>Sell</v>
      </c>
    </row>
    <row r="2400" spans="1:8" ht="13.5" x14ac:dyDescent="0.25">
      <c r="A2400" s="3">
        <f>TITRES_STAT!B2403</f>
        <v>45800</v>
      </c>
      <c r="B2400" s="5">
        <f>TITRES_STAT!D2403</f>
        <v>2.81</v>
      </c>
      <c r="C2400" s="2">
        <f t="shared" si="222"/>
        <v>2.7576905204216278</v>
      </c>
      <c r="D2400" s="2">
        <f t="shared" si="224"/>
        <v>2.7733640935146737</v>
      </c>
      <c r="E2400" s="2">
        <f t="shared" si="223"/>
        <v>-1.5673573093045956E-2</v>
      </c>
      <c r="F2400" s="2">
        <f t="shared" si="221"/>
        <v>-5.791269236018555E-2</v>
      </c>
      <c r="G2400" s="2">
        <f t="shared" si="219"/>
        <v>4.2239119267139594E-2</v>
      </c>
      <c r="H2400" s="2" t="str">
        <f t="shared" si="220"/>
        <v>Sell</v>
      </c>
    </row>
    <row r="2401" spans="1:8" ht="13.5" x14ac:dyDescent="0.25">
      <c r="A2401" s="3">
        <f>TITRES_STAT!B2404</f>
        <v>45803</v>
      </c>
      <c r="B2401" s="5">
        <f>TITRES_STAT!D2404</f>
        <v>2.81</v>
      </c>
      <c r="C2401" s="2">
        <f t="shared" si="222"/>
        <v>2.7657381326644543</v>
      </c>
      <c r="D2401" s="2">
        <f t="shared" si="224"/>
        <v>2.7760778643654387</v>
      </c>
      <c r="E2401" s="2">
        <f t="shared" si="223"/>
        <v>-1.0339731700984345E-2</v>
      </c>
      <c r="F2401" s="2">
        <f t="shared" si="221"/>
        <v>-4.8398100228345314E-2</v>
      </c>
      <c r="G2401" s="2">
        <f t="shared" si="219"/>
        <v>3.805836852736097E-2</v>
      </c>
      <c r="H2401" s="2" t="str">
        <f t="shared" si="220"/>
        <v>Sell</v>
      </c>
    </row>
    <row r="2402" spans="1:8" ht="13.5" x14ac:dyDescent="0.25">
      <c r="A2402" s="3">
        <f>TITRES_STAT!B2405</f>
        <v>45804</v>
      </c>
      <c r="B2402" s="5">
        <f>TITRES_STAT!D2405</f>
        <v>2.81</v>
      </c>
      <c r="C2402" s="2">
        <f t="shared" si="222"/>
        <v>2.7725476507160769</v>
      </c>
      <c r="D2402" s="2">
        <f t="shared" si="224"/>
        <v>2.7785906151531838</v>
      </c>
      <c r="E2402" s="2">
        <f t="shared" si="223"/>
        <v>-6.0429644371069458E-3</v>
      </c>
      <c r="F2402" s="2">
        <f t="shared" si="221"/>
        <v>-3.9927073070097643E-2</v>
      </c>
      <c r="G2402" s="2">
        <f t="shared" si="219"/>
        <v>3.3884108632990698E-2</v>
      </c>
      <c r="H2402" s="2" t="str">
        <f t="shared" si="220"/>
        <v>Sell</v>
      </c>
    </row>
    <row r="2403" spans="1:8" ht="13.5" x14ac:dyDescent="0.25">
      <c r="A2403" s="3">
        <f>TITRES_STAT!B2406</f>
        <v>45805</v>
      </c>
      <c r="B2403" s="5">
        <f>TITRES_STAT!D2406</f>
        <v>2.69</v>
      </c>
      <c r="C2403" s="2">
        <f t="shared" si="222"/>
        <v>2.7783095506059112</v>
      </c>
      <c r="D2403" s="2">
        <f t="shared" si="224"/>
        <v>2.772028347364059</v>
      </c>
      <c r="E2403" s="2">
        <f t="shared" si="223"/>
        <v>6.2812032418522179E-3</v>
      </c>
      <c r="F2403" s="2">
        <f t="shared" si="221"/>
        <v>-3.0685417807707675E-2</v>
      </c>
      <c r="G2403" s="2">
        <f t="shared" si="219"/>
        <v>3.6966621049559889E-2</v>
      </c>
      <c r="H2403" s="2" t="str">
        <f t="shared" si="220"/>
        <v>Sell</v>
      </c>
    </row>
    <row r="2404" spans="1:8" ht="13.5" x14ac:dyDescent="0.25">
      <c r="A2404" s="3">
        <f>TITRES_STAT!B2407</f>
        <v>45806</v>
      </c>
      <c r="B2404" s="5">
        <f>TITRES_STAT!D2407</f>
        <v>2.69</v>
      </c>
      <c r="C2404" s="2">
        <f t="shared" si="222"/>
        <v>2.783185004358848</v>
      </c>
      <c r="D2404" s="2">
        <f t="shared" si="224"/>
        <v>2.7659521734852399</v>
      </c>
      <c r="E2404" s="2">
        <f t="shared" si="223"/>
        <v>1.7232830873608052E-2</v>
      </c>
      <c r="F2404" s="2">
        <f t="shared" si="221"/>
        <v>-2.1101768071444531E-2</v>
      </c>
      <c r="G2404" s="2">
        <f t="shared" ref="G2404:G2467" si="225">E2404-F2404</f>
        <v>3.8334598945052582E-2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45807</v>
      </c>
      <c r="B2405" s="5">
        <f>TITRES_STAT!D2408</f>
        <v>2.69</v>
      </c>
      <c r="C2405" s="2">
        <f t="shared" si="222"/>
        <v>2.7873103883036405</v>
      </c>
      <c r="D2405" s="2">
        <f t="shared" si="224"/>
        <v>2.7603260865604069</v>
      </c>
      <c r="E2405" s="2">
        <f t="shared" si="223"/>
        <v>2.698430174323363E-2</v>
      </c>
      <c r="F2405" s="2">
        <f t="shared" ref="F2405:F2468" si="227">(E2405*(2/(10)))+((1-(2/10))*F2404)</f>
        <v>-1.1484554108508901E-2</v>
      </c>
      <c r="G2405" s="2">
        <f t="shared" si="225"/>
        <v>3.8468855851742534E-2</v>
      </c>
      <c r="H2405" s="2" t="str">
        <f t="shared" si="226"/>
        <v>Sell</v>
      </c>
    </row>
    <row r="2406" spans="1:8" ht="13.5" x14ac:dyDescent="0.25">
      <c r="A2406" s="3">
        <f>TITRES_STAT!B2409</f>
        <v>45810</v>
      </c>
      <c r="B2406" s="5">
        <f>TITRES_STAT!D2409</f>
        <v>2.69</v>
      </c>
      <c r="C2406" s="2">
        <f t="shared" si="222"/>
        <v>2.7908010977953879</v>
      </c>
      <c r="D2406" s="2">
        <f t="shared" si="224"/>
        <v>2.7551167468151911</v>
      </c>
      <c r="E2406" s="2">
        <f t="shared" si="223"/>
        <v>3.5684350980196733E-2</v>
      </c>
      <c r="F2406" s="2">
        <f t="shared" si="227"/>
        <v>-2.0507730907677732E-3</v>
      </c>
      <c r="G2406" s="2">
        <f t="shared" si="225"/>
        <v>3.7735124070964507E-2</v>
      </c>
      <c r="H2406" s="2" t="str">
        <f t="shared" si="226"/>
        <v>Sell</v>
      </c>
    </row>
    <row r="2407" spans="1:8" ht="13.5" x14ac:dyDescent="0.25">
      <c r="A2407" s="3">
        <f>TITRES_STAT!B2410</f>
        <v>45811</v>
      </c>
      <c r="B2407" s="5">
        <f>TITRES_STAT!D2410</f>
        <v>2.69</v>
      </c>
      <c r="C2407" s="2">
        <f t="shared" si="222"/>
        <v>2.7937547750576357</v>
      </c>
      <c r="D2407" s="2">
        <f t="shared" si="224"/>
        <v>2.7502932840881398</v>
      </c>
      <c r="E2407" s="2">
        <f t="shared" si="223"/>
        <v>4.346149096949592E-2</v>
      </c>
      <c r="F2407" s="2">
        <f t="shared" si="227"/>
        <v>7.0516797212849657E-3</v>
      </c>
      <c r="G2407" s="2">
        <f t="shared" si="225"/>
        <v>3.6409811248210952E-2</v>
      </c>
      <c r="H2407" s="2" t="str">
        <f t="shared" si="226"/>
        <v>Sell</v>
      </c>
    </row>
    <row r="2408" spans="1:8" ht="13.5" x14ac:dyDescent="0.25">
      <c r="A2408" s="3">
        <f>TITRES_STAT!B2411</f>
        <v>45812</v>
      </c>
      <c r="B2408" s="5">
        <f>TITRES_STAT!D2411</f>
        <v>2.69</v>
      </c>
      <c r="C2408" s="2">
        <f t="shared" si="222"/>
        <v>2.796254040433384</v>
      </c>
      <c r="D2408" s="2">
        <f t="shared" si="224"/>
        <v>2.7458271148964259</v>
      </c>
      <c r="E2408" s="2">
        <f t="shared" si="223"/>
        <v>5.0426925536958045E-2</v>
      </c>
      <c r="F2408" s="2">
        <f t="shared" si="227"/>
        <v>1.5726728884419582E-2</v>
      </c>
      <c r="G2408" s="2">
        <f t="shared" si="225"/>
        <v>3.4700196652538463E-2</v>
      </c>
      <c r="H2408" s="2" t="str">
        <f t="shared" si="226"/>
        <v>Sell</v>
      </c>
    </row>
    <row r="2409" spans="1:8" ht="13.5" x14ac:dyDescent="0.25">
      <c r="A2409" s="3">
        <f>TITRES_STAT!B2412</f>
        <v>45813</v>
      </c>
      <c r="B2409" s="5">
        <f>TITRES_STAT!D2412</f>
        <v>2.69</v>
      </c>
      <c r="C2409" s="2">
        <f t="shared" si="222"/>
        <v>2.7983688034436325</v>
      </c>
      <c r="D2409" s="2">
        <f t="shared" si="224"/>
        <v>2.7416917730522465</v>
      </c>
      <c r="E2409" s="2">
        <f t="shared" si="223"/>
        <v>5.6677030391385941E-2</v>
      </c>
      <c r="F2409" s="2">
        <f t="shared" si="227"/>
        <v>2.3916789185812855E-2</v>
      </c>
      <c r="G2409" s="2">
        <f t="shared" si="225"/>
        <v>3.2760241205573082E-2</v>
      </c>
      <c r="H2409" s="2" t="str">
        <f t="shared" si="226"/>
        <v>Sell</v>
      </c>
    </row>
    <row r="2410" spans="1:8" ht="13.5" x14ac:dyDescent="0.25">
      <c r="A2410" s="3">
        <f>TITRES_STAT!B2413</f>
        <v>45817</v>
      </c>
      <c r="B2410" s="5">
        <f>TITRES_STAT!D2413</f>
        <v>2.69</v>
      </c>
      <c r="C2410" s="2">
        <f t="shared" si="222"/>
        <v>2.8001582182984581</v>
      </c>
      <c r="D2410" s="2">
        <f t="shared" si="224"/>
        <v>2.7378627528261541</v>
      </c>
      <c r="E2410" s="2">
        <f t="shared" si="223"/>
        <v>6.2295465472304024E-2</v>
      </c>
      <c r="F2410" s="2">
        <f t="shared" si="227"/>
        <v>3.1592524443111086E-2</v>
      </c>
      <c r="G2410" s="2">
        <f t="shared" si="225"/>
        <v>3.0702941029192937E-2</v>
      </c>
      <c r="H2410" s="2" t="str">
        <f t="shared" si="226"/>
        <v>Sell</v>
      </c>
    </row>
    <row r="2411" spans="1:8" ht="13.5" x14ac:dyDescent="0.25">
      <c r="A2411" s="3">
        <f>TITRES_STAT!B2414</f>
        <v>45818</v>
      </c>
      <c r="B2411" s="5">
        <f>TITRES_STAT!D2414</f>
        <v>2.69</v>
      </c>
      <c r="C2411" s="2">
        <f t="shared" si="222"/>
        <v>2.8016723385602336</v>
      </c>
      <c r="D2411" s="2">
        <f t="shared" si="224"/>
        <v>2.7343173637279206</v>
      </c>
      <c r="E2411" s="2">
        <f t="shared" si="223"/>
        <v>6.7354974832313008E-2</v>
      </c>
      <c r="F2411" s="2">
        <f t="shared" si="227"/>
        <v>3.8745014520951471E-2</v>
      </c>
      <c r="G2411" s="2">
        <f t="shared" si="225"/>
        <v>2.8609960311361537E-2</v>
      </c>
      <c r="H2411" s="2" t="str">
        <f t="shared" si="226"/>
        <v>Sell</v>
      </c>
    </row>
    <row r="2412" spans="1:8" ht="13.5" x14ac:dyDescent="0.25">
      <c r="A2412" s="3">
        <f>TITRES_STAT!B2415</f>
        <v>45819</v>
      </c>
      <c r="B2412" s="5">
        <f>TITRES_STAT!D2415</f>
        <v>2.69</v>
      </c>
      <c r="C2412" s="2">
        <f t="shared" si="222"/>
        <v>2.8029535172432745</v>
      </c>
      <c r="D2412" s="2">
        <f t="shared" si="224"/>
        <v>2.7310345960443705</v>
      </c>
      <c r="E2412" s="2">
        <f t="shared" si="223"/>
        <v>7.1918921198903973E-2</v>
      </c>
      <c r="F2412" s="2">
        <f t="shared" si="227"/>
        <v>4.5379795856541977E-2</v>
      </c>
      <c r="G2412" s="2">
        <f t="shared" si="225"/>
        <v>2.6539125342361997E-2</v>
      </c>
      <c r="H2412" s="2" t="str">
        <f t="shared" si="226"/>
        <v>Sell</v>
      </c>
    </row>
    <row r="2413" spans="1:8" ht="13.5" x14ac:dyDescent="0.25">
      <c r="A2413" s="3">
        <f>TITRES_STAT!B2416</f>
        <v>45820</v>
      </c>
      <c r="B2413" s="5">
        <f>TITRES_STAT!D2416</f>
        <v>2.69</v>
      </c>
      <c r="C2413" s="2">
        <f t="shared" si="222"/>
        <v>2.7855760530520017</v>
      </c>
      <c r="D2413" s="2">
        <f t="shared" si="224"/>
        <v>2.7279949963373804</v>
      </c>
      <c r="E2413" s="2">
        <f t="shared" si="223"/>
        <v>5.7581056714621326E-2</v>
      </c>
      <c r="F2413" s="2">
        <f t="shared" si="227"/>
        <v>4.7820048028157848E-2</v>
      </c>
      <c r="G2413" s="2">
        <f t="shared" si="225"/>
        <v>9.7610086864634779E-3</v>
      </c>
      <c r="H2413" s="2" t="str">
        <f t="shared" si="226"/>
        <v>Sell</v>
      </c>
    </row>
    <row r="2414" spans="1:8" ht="13.5" x14ac:dyDescent="0.25">
      <c r="A2414" s="3">
        <f>TITRES_STAT!B2417</f>
        <v>45821</v>
      </c>
      <c r="B2414" s="5">
        <f>TITRES_STAT!D2417</f>
        <v>2.69</v>
      </c>
      <c r="C2414" s="2">
        <f t="shared" si="222"/>
        <v>2.7708720448901554</v>
      </c>
      <c r="D2414" s="2">
        <f t="shared" si="224"/>
        <v>2.7251805521642414</v>
      </c>
      <c r="E2414" s="2">
        <f t="shared" si="223"/>
        <v>4.5691492725913996E-2</v>
      </c>
      <c r="F2414" s="2">
        <f t="shared" si="227"/>
        <v>4.7394336967709082E-2</v>
      </c>
      <c r="G2414" s="2">
        <f t="shared" si="225"/>
        <v>-1.7028442417950859E-3</v>
      </c>
      <c r="H2414" s="2" t="str">
        <f t="shared" si="226"/>
        <v>Hold</v>
      </c>
    </row>
    <row r="2415" spans="1:8" ht="13.5" x14ac:dyDescent="0.25">
      <c r="A2415" s="3">
        <f>TITRES_STAT!B2418</f>
        <v>45824</v>
      </c>
      <c r="B2415" s="5">
        <f>TITRES_STAT!D2418</f>
        <v>2.69</v>
      </c>
      <c r="C2415" s="2">
        <f t="shared" si="222"/>
        <v>2.7584301918301315</v>
      </c>
      <c r="D2415" s="2">
        <f t="shared" si="224"/>
        <v>2.7225745853372603</v>
      </c>
      <c r="E2415" s="2">
        <f t="shared" si="223"/>
        <v>3.5855606492871228E-2</v>
      </c>
      <c r="F2415" s="2">
        <f t="shared" si="227"/>
        <v>4.5086590872741514E-2</v>
      </c>
      <c r="G2415" s="2">
        <f t="shared" si="225"/>
        <v>-9.2309843798702856E-3</v>
      </c>
      <c r="H2415" s="2" t="str">
        <f t="shared" si="226"/>
        <v>Hold</v>
      </c>
    </row>
    <row r="2416" spans="1:8" ht="13.5" x14ac:dyDescent="0.25">
      <c r="A2416" s="3">
        <f>TITRES_STAT!B2419</f>
        <v>45825</v>
      </c>
      <c r="B2416" s="5">
        <f>TITRES_STAT!D2419</f>
        <v>2.69</v>
      </c>
      <c r="C2416" s="2">
        <f t="shared" si="222"/>
        <v>2.7479024700101116</v>
      </c>
      <c r="D2416" s="2">
        <f t="shared" si="224"/>
        <v>2.7201616530900559</v>
      </c>
      <c r="E2416" s="2">
        <f t="shared" si="223"/>
        <v>2.77408169200557E-2</v>
      </c>
      <c r="F2416" s="2">
        <f t="shared" si="227"/>
        <v>4.1617436082204348E-2</v>
      </c>
      <c r="G2416" s="2">
        <f t="shared" si="225"/>
        <v>-1.3876619162148648E-2</v>
      </c>
      <c r="H2416" s="2" t="str">
        <f t="shared" si="226"/>
        <v>Hold</v>
      </c>
    </row>
    <row r="2417" spans="1:8" ht="13.5" x14ac:dyDescent="0.25">
      <c r="A2417" s="3">
        <f>TITRES_STAT!B2420</f>
        <v>45826</v>
      </c>
      <c r="B2417" s="5">
        <f>TITRES_STAT!D2420</f>
        <v>2.69</v>
      </c>
      <c r="C2417" s="2">
        <f t="shared" si="222"/>
        <v>2.7389943977008637</v>
      </c>
      <c r="D2417" s="2">
        <f t="shared" si="224"/>
        <v>2.7179274565648663</v>
      </c>
      <c r="E2417" s="2">
        <f t="shared" si="223"/>
        <v>2.1066941135997386E-2</v>
      </c>
      <c r="F2417" s="2">
        <f t="shared" si="227"/>
        <v>3.7507337092962958E-2</v>
      </c>
      <c r="G2417" s="2">
        <f t="shared" si="225"/>
        <v>-1.6440395956965573E-2</v>
      </c>
      <c r="H2417" s="2" t="str">
        <f t="shared" si="226"/>
        <v>Hold</v>
      </c>
    </row>
    <row r="2418" spans="1:8" ht="13.5" x14ac:dyDescent="0.25">
      <c r="A2418" s="3">
        <f>TITRES_STAT!B2421</f>
        <v>45827</v>
      </c>
      <c r="B2418" s="5">
        <f>TITRES_STAT!D2421</f>
        <v>2.69</v>
      </c>
      <c r="C2418" s="2">
        <f t="shared" si="222"/>
        <v>2.7314567980545772</v>
      </c>
      <c r="D2418" s="2">
        <f t="shared" si="224"/>
        <v>2.7158587560785801</v>
      </c>
      <c r="E2418" s="2">
        <f t="shared" si="223"/>
        <v>1.5598041975997123E-2</v>
      </c>
      <c r="F2418" s="2">
        <f t="shared" si="227"/>
        <v>3.3125478069569794E-2</v>
      </c>
      <c r="G2418" s="2">
        <f t="shared" si="225"/>
        <v>-1.7527436093572671E-2</v>
      </c>
      <c r="H2418" s="2" t="str">
        <f t="shared" si="226"/>
        <v>Hold</v>
      </c>
    </row>
    <row r="2419" spans="1:8" ht="13.5" x14ac:dyDescent="0.25">
      <c r="A2419" s="3">
        <f>TITRES_STAT!B2422</f>
        <v>45828</v>
      </c>
      <c r="B2419" s="5">
        <f>TITRES_STAT!D2422</f>
        <v>2.69</v>
      </c>
      <c r="C2419" s="2">
        <f t="shared" si="222"/>
        <v>2.7250788291231038</v>
      </c>
      <c r="D2419" s="2">
        <f t="shared" si="224"/>
        <v>2.7139432926653519</v>
      </c>
      <c r="E2419" s="2">
        <f t="shared" si="223"/>
        <v>1.1135536457751893E-2</v>
      </c>
      <c r="F2419" s="2">
        <f t="shared" si="227"/>
        <v>2.8727489747206215E-2</v>
      </c>
      <c r="G2419" s="2">
        <f t="shared" si="225"/>
        <v>-1.7591953289454322E-2</v>
      </c>
      <c r="H2419" s="2" t="str">
        <f t="shared" si="226"/>
        <v>Hold</v>
      </c>
    </row>
    <row r="2420" spans="1:8" ht="13.5" x14ac:dyDescent="0.25">
      <c r="A2420" s="3">
        <f>TITRES_STAT!B2423</f>
        <v>45831</v>
      </c>
      <c r="B2420" s="5">
        <f>TITRES_STAT!D2423</f>
        <v>2.81</v>
      </c>
      <c r="C2420" s="2">
        <f t="shared" si="222"/>
        <v>2.7196820861810878</v>
      </c>
      <c r="D2420" s="2">
        <f t="shared" si="224"/>
        <v>2.72105860431977</v>
      </c>
      <c r="E2420" s="2">
        <f t="shared" si="223"/>
        <v>-1.3765181386822256E-3</v>
      </c>
      <c r="F2420" s="2">
        <f t="shared" si="227"/>
        <v>2.2706688170028529E-2</v>
      </c>
      <c r="G2420" s="2">
        <f t="shared" si="225"/>
        <v>-2.4083206308710754E-2</v>
      </c>
      <c r="H2420" s="2" t="str">
        <f t="shared" si="226"/>
        <v>Hold</v>
      </c>
    </row>
    <row r="2421" spans="1:8" ht="13.5" x14ac:dyDescent="0.25">
      <c r="A2421" s="3">
        <f>TITRES_STAT!B2424</f>
        <v>45832</v>
      </c>
      <c r="B2421" s="5">
        <f>TITRES_STAT!D2424</f>
        <v>2.81</v>
      </c>
      <c r="C2421" s="2">
        <f t="shared" si="222"/>
        <v>2.7151156113839976</v>
      </c>
      <c r="D2421" s="2">
        <f t="shared" si="224"/>
        <v>2.7276468558516389</v>
      </c>
      <c r="E2421" s="2">
        <f t="shared" si="223"/>
        <v>-1.2531244467641312E-2</v>
      </c>
      <c r="F2421" s="2">
        <f t="shared" si="227"/>
        <v>1.5659101642494559E-2</v>
      </c>
      <c r="G2421" s="2">
        <f t="shared" si="225"/>
        <v>-2.8190346110135871E-2</v>
      </c>
      <c r="H2421" s="2" t="str">
        <f t="shared" si="226"/>
        <v>Hold</v>
      </c>
    </row>
    <row r="2422" spans="1:8" ht="13.5" x14ac:dyDescent="0.25">
      <c r="A2422" s="3">
        <f>TITRES_STAT!B2425</f>
        <v>45833</v>
      </c>
      <c r="B2422" s="5">
        <f>TITRES_STAT!D2425</f>
        <v>2.93</v>
      </c>
      <c r="C2422" s="2">
        <f t="shared" si="222"/>
        <v>2.711251671171075</v>
      </c>
      <c r="D2422" s="2">
        <f t="shared" si="224"/>
        <v>2.7426359776404063</v>
      </c>
      <c r="E2422" s="2">
        <f t="shared" si="223"/>
        <v>-3.1384306469331325E-2</v>
      </c>
      <c r="F2422" s="2">
        <f t="shared" si="227"/>
        <v>6.250420020129383E-3</v>
      </c>
      <c r="G2422" s="2">
        <f t="shared" si="225"/>
        <v>-3.7634726489460708E-2</v>
      </c>
      <c r="H2422" s="2" t="str">
        <f t="shared" si="226"/>
        <v>Hold</v>
      </c>
    </row>
    <row r="2423" spans="1:8" ht="13.5" x14ac:dyDescent="0.25">
      <c r="A2423" s="3">
        <f>TITRES_STAT!B2426</f>
        <v>45835</v>
      </c>
      <c r="B2423" s="5">
        <f>TITRES_STAT!D2426</f>
        <v>3.06</v>
      </c>
      <c r="C2423" s="2">
        <f t="shared" si="222"/>
        <v>2.707982183298602</v>
      </c>
      <c r="D2423" s="2">
        <f t="shared" si="224"/>
        <v>2.766144423741117</v>
      </c>
      <c r="E2423" s="2">
        <f t="shared" si="223"/>
        <v>-5.8162240442515056E-2</v>
      </c>
      <c r="F2423" s="2">
        <f t="shared" si="227"/>
        <v>-6.6321120723995056E-3</v>
      </c>
      <c r="G2423" s="2">
        <f t="shared" si="225"/>
        <v>-5.1530128370115551E-2</v>
      </c>
      <c r="H2423" s="2" t="str">
        <f t="shared" si="226"/>
        <v>Hold</v>
      </c>
    </row>
    <row r="2424" spans="1:8" ht="13.5" x14ac:dyDescent="0.25">
      <c r="A2424" s="3">
        <f>TITRES_STAT!B2427</f>
        <v>45838</v>
      </c>
      <c r="B2424" s="5">
        <f>TITRES_STAT!D2427</f>
        <v>3.19</v>
      </c>
      <c r="C2424" s="2">
        <f t="shared" si="222"/>
        <v>2.7052156935603557</v>
      </c>
      <c r="D2424" s="2">
        <f t="shared" si="224"/>
        <v>2.7975411330936266</v>
      </c>
      <c r="E2424" s="2">
        <f t="shared" si="223"/>
        <v>-9.2325439533270881E-2</v>
      </c>
      <c r="F2424" s="2">
        <f t="shared" si="227"/>
        <v>-2.3770777564573783E-2</v>
      </c>
      <c r="G2424" s="2">
        <f t="shared" si="225"/>
        <v>-6.8554661968697098E-2</v>
      </c>
      <c r="H2424" s="2" t="str">
        <f t="shared" si="226"/>
        <v>Hold</v>
      </c>
    </row>
    <row r="2425" spans="1:8" ht="13.5" x14ac:dyDescent="0.25">
      <c r="A2425" s="3">
        <f>TITRES_STAT!B2428</f>
        <v>45839</v>
      </c>
      <c r="B2425" s="5">
        <f>TITRES_STAT!D2428</f>
        <v>3.19</v>
      </c>
      <c r="C2425" s="2">
        <f t="shared" si="222"/>
        <v>2.7028748176279933</v>
      </c>
      <c r="D2425" s="2">
        <f t="shared" si="224"/>
        <v>2.8266121602718766</v>
      </c>
      <c r="E2425" s="2">
        <f t="shared" si="223"/>
        <v>-0.12373734264388325</v>
      </c>
      <c r="F2425" s="2">
        <f t="shared" si="227"/>
        <v>-4.3764090580435677E-2</v>
      </c>
      <c r="G2425" s="2">
        <f t="shared" si="225"/>
        <v>-7.9973252063447575E-2</v>
      </c>
      <c r="H2425" s="2" t="str">
        <f t="shared" si="226"/>
        <v>Hold</v>
      </c>
    </row>
    <row r="2426" spans="1:8" ht="13.5" x14ac:dyDescent="0.25">
      <c r="A2426" s="3">
        <f>TITRES_STAT!B2429</f>
        <v>45840</v>
      </c>
      <c r="B2426" s="5">
        <f>TITRES_STAT!D2429</f>
        <v>3.19</v>
      </c>
      <c r="C2426" s="2">
        <f t="shared" si="222"/>
        <v>2.700894076454456</v>
      </c>
      <c r="D2426" s="2">
        <f t="shared" si="224"/>
        <v>2.8535297780295155</v>
      </c>
      <c r="E2426" s="2">
        <f t="shared" si="223"/>
        <v>-0.15263570157505946</v>
      </c>
      <c r="F2426" s="2">
        <f t="shared" si="227"/>
        <v>-6.5538412779360428E-2</v>
      </c>
      <c r="G2426" s="2">
        <f t="shared" si="225"/>
        <v>-8.7097288795699029E-2</v>
      </c>
      <c r="H2426" s="2" t="str">
        <f t="shared" si="226"/>
        <v>Hold</v>
      </c>
    </row>
    <row r="2427" spans="1:8" ht="13.5" x14ac:dyDescent="0.25">
      <c r="A2427" s="3">
        <f>TITRES_STAT!B2430</f>
        <v>45841</v>
      </c>
      <c r="B2427" s="5">
        <f>TITRES_STAT!D2430</f>
        <v>3.19</v>
      </c>
      <c r="C2427" s="2">
        <f t="shared" si="222"/>
        <v>2.6992180646922321</v>
      </c>
      <c r="D2427" s="2">
        <f t="shared" si="224"/>
        <v>2.8784534981754772</v>
      </c>
      <c r="E2427" s="2">
        <f t="shared" si="223"/>
        <v>-0.17923543348324511</v>
      </c>
      <c r="F2427" s="2">
        <f t="shared" si="227"/>
        <v>-8.8277816920137364E-2</v>
      </c>
      <c r="G2427" s="2">
        <f t="shared" si="225"/>
        <v>-9.0957616563107746E-2</v>
      </c>
      <c r="H2427" s="2" t="str">
        <f t="shared" si="226"/>
        <v>Hold</v>
      </c>
    </row>
    <row r="2428" spans="1:8" ht="13.5" x14ac:dyDescent="0.25">
      <c r="A2428" s="3">
        <f>TITRES_STAT!B2431</f>
        <v>45842</v>
      </c>
      <c r="B2428" s="5">
        <f>TITRES_STAT!D2431</f>
        <v>3.19</v>
      </c>
      <c r="C2428" s="2">
        <f t="shared" si="222"/>
        <v>2.6977999008934272</v>
      </c>
      <c r="D2428" s="2">
        <f t="shared" si="224"/>
        <v>2.9015310168291455</v>
      </c>
      <c r="E2428" s="2">
        <f t="shared" si="223"/>
        <v>-0.20373111593571824</v>
      </c>
      <c r="F2428" s="2">
        <f t="shared" si="227"/>
        <v>-0.11136847672325353</v>
      </c>
      <c r="G2428" s="2">
        <f t="shared" si="225"/>
        <v>-9.2362639212464709E-2</v>
      </c>
      <c r="H2428" s="2" t="str">
        <f t="shared" si="226"/>
        <v>Hold</v>
      </c>
    </row>
    <row r="2429" spans="1:8" ht="13.5" x14ac:dyDescent="0.25">
      <c r="A2429" s="3">
        <f>TITRES_STAT!B2432</f>
        <v>45845</v>
      </c>
      <c r="B2429" s="5">
        <f>TITRES_STAT!D2432</f>
        <v>3.19</v>
      </c>
      <c r="C2429" s="2">
        <f t="shared" si="222"/>
        <v>2.6965999161405922</v>
      </c>
      <c r="D2429" s="2">
        <f t="shared" si="224"/>
        <v>2.922899089656616</v>
      </c>
      <c r="E2429" s="2">
        <f t="shared" si="223"/>
        <v>-0.2262991735160238</v>
      </c>
      <c r="F2429" s="2">
        <f t="shared" si="227"/>
        <v>-0.1343546160818076</v>
      </c>
      <c r="G2429" s="2">
        <f t="shared" si="225"/>
        <v>-9.1944557434216201E-2</v>
      </c>
      <c r="H2429" s="2" t="str">
        <f t="shared" si="226"/>
        <v>Hold</v>
      </c>
    </row>
    <row r="2430" spans="1:8" ht="13.5" x14ac:dyDescent="0.25">
      <c r="A2430" s="3">
        <f>TITRES_STAT!B2433</f>
        <v>45846</v>
      </c>
      <c r="B2430" s="5">
        <f>TITRES_STAT!D2433</f>
        <v>3.05</v>
      </c>
      <c r="C2430" s="2">
        <f t="shared" si="222"/>
        <v>2.7140460828881934</v>
      </c>
      <c r="D2430" s="2">
        <f t="shared" si="224"/>
        <v>2.9323139719042741</v>
      </c>
      <c r="E2430" s="2">
        <f t="shared" si="223"/>
        <v>-0.21826788901608074</v>
      </c>
      <c r="F2430" s="2">
        <f t="shared" si="227"/>
        <v>-0.15113727066866223</v>
      </c>
      <c r="G2430" s="2">
        <f t="shared" si="225"/>
        <v>-6.7130618347418514E-2</v>
      </c>
      <c r="H2430" s="2" t="str">
        <f t="shared" si="226"/>
        <v>Hold</v>
      </c>
    </row>
    <row r="2431" spans="1:8" ht="13.5" x14ac:dyDescent="0.25">
      <c r="A2431" s="3">
        <f>TITRES_STAT!B2434</f>
        <v>45847</v>
      </c>
      <c r="B2431" s="5">
        <f>TITRES_STAT!D2434</f>
        <v>3.05</v>
      </c>
      <c r="C2431" s="2">
        <f t="shared" si="222"/>
        <v>2.7288082239823175</v>
      </c>
      <c r="D2431" s="2">
        <f t="shared" si="224"/>
        <v>2.9410314554669204</v>
      </c>
      <c r="E2431" s="2">
        <f t="shared" si="223"/>
        <v>-0.21222323148460287</v>
      </c>
      <c r="F2431" s="2">
        <f t="shared" si="227"/>
        <v>-0.16335446283185034</v>
      </c>
      <c r="G2431" s="2">
        <f t="shared" si="225"/>
        <v>-4.8868768652752526E-2</v>
      </c>
      <c r="H2431" s="2" t="str">
        <f t="shared" si="226"/>
        <v>Hold</v>
      </c>
    </row>
    <row r="2432" spans="1:8" ht="13.5" x14ac:dyDescent="0.25">
      <c r="A2432" s="3">
        <f>TITRES_STAT!B2435</f>
        <v>45848</v>
      </c>
      <c r="B2432" s="5">
        <f>TITRES_STAT!D2435</f>
        <v>3.05</v>
      </c>
      <c r="C2432" s="2">
        <f t="shared" si="222"/>
        <v>2.7597608049081144</v>
      </c>
      <c r="D2432" s="2">
        <f t="shared" si="224"/>
        <v>2.9491031995064079</v>
      </c>
      <c r="E2432" s="2">
        <f t="shared" si="223"/>
        <v>-0.1893423945982935</v>
      </c>
      <c r="F2432" s="2">
        <f t="shared" si="227"/>
        <v>-0.16855204918513897</v>
      </c>
      <c r="G2432" s="2">
        <f t="shared" si="225"/>
        <v>-2.0790345413154526E-2</v>
      </c>
      <c r="H2432" s="2" t="str">
        <f t="shared" si="226"/>
        <v>Hold</v>
      </c>
    </row>
    <row r="2433" spans="1:8" ht="13.5" x14ac:dyDescent="0.25">
      <c r="A2433" s="3">
        <f>TITRES_STAT!B2436</f>
        <v>45849</v>
      </c>
      <c r="B2433" s="5">
        <f>TITRES_STAT!D2436</f>
        <v>3.05</v>
      </c>
      <c r="C2433" s="2">
        <f t="shared" si="222"/>
        <v>2.8059514503068659</v>
      </c>
      <c r="D2433" s="2">
        <f t="shared" si="224"/>
        <v>2.9565770365800073</v>
      </c>
      <c r="E2433" s="2">
        <f t="shared" si="223"/>
        <v>-0.15062558627314138</v>
      </c>
      <c r="F2433" s="2">
        <f t="shared" si="227"/>
        <v>-0.16496675660273946</v>
      </c>
      <c r="G2433" s="2">
        <f t="shared" si="225"/>
        <v>1.4341170329598085E-2</v>
      </c>
      <c r="H2433" s="2" t="str">
        <f t="shared" si="226"/>
        <v>Sell</v>
      </c>
    </row>
    <row r="2434" spans="1:8" ht="13.5" x14ac:dyDescent="0.25">
      <c r="A2434" s="3">
        <f>TITRES_STAT!B2437</f>
        <v>45852</v>
      </c>
      <c r="B2434" s="5">
        <f>TITRES_STAT!D2437</f>
        <v>3.05</v>
      </c>
      <c r="C2434" s="2">
        <f t="shared" si="222"/>
        <v>2.8650358425673477</v>
      </c>
      <c r="D2434" s="2">
        <f t="shared" si="224"/>
        <v>2.9634972560925994</v>
      </c>
      <c r="E2434" s="2">
        <f t="shared" si="223"/>
        <v>-9.8461413525251729E-2</v>
      </c>
      <c r="F2434" s="2">
        <f t="shared" si="227"/>
        <v>-0.15166568798724192</v>
      </c>
      <c r="G2434" s="2">
        <f t="shared" si="225"/>
        <v>5.3204274461990192E-2</v>
      </c>
      <c r="H2434" s="2" t="str">
        <f t="shared" si="226"/>
        <v>Sell</v>
      </c>
    </row>
    <row r="2435" spans="1:8" ht="13.5" x14ac:dyDescent="0.25">
      <c r="A2435" s="3">
        <f>TITRES_STAT!B2438</f>
        <v>45853</v>
      </c>
      <c r="B2435" s="5">
        <f>TITRES_STAT!D2438</f>
        <v>3.05</v>
      </c>
      <c r="C2435" s="2">
        <f t="shared" si="222"/>
        <v>2.9150303283262171</v>
      </c>
      <c r="D2435" s="2">
        <f t="shared" si="224"/>
        <v>2.9699048667524068</v>
      </c>
      <c r="E2435" s="2">
        <f t="shared" si="223"/>
        <v>-5.4874538426189723E-2</v>
      </c>
      <c r="F2435" s="2">
        <f t="shared" si="227"/>
        <v>-0.1323074580750315</v>
      </c>
      <c r="G2435" s="2">
        <f t="shared" si="225"/>
        <v>7.7432919648841775E-2</v>
      </c>
      <c r="H2435" s="2" t="str">
        <f t="shared" si="226"/>
        <v>Sell</v>
      </c>
    </row>
    <row r="2436" spans="1:8" ht="13.5" x14ac:dyDescent="0.25">
      <c r="A2436" s="3">
        <f>TITRES_STAT!B2439</f>
        <v>45854</v>
      </c>
      <c r="B2436" s="5">
        <f>TITRES_STAT!D2439</f>
        <v>3.05</v>
      </c>
      <c r="C2436" s="2">
        <f t="shared" si="222"/>
        <v>2.957333354737568</v>
      </c>
      <c r="D2436" s="2">
        <f t="shared" si="224"/>
        <v>2.9758378395855618</v>
      </c>
      <c r="E2436" s="2">
        <f t="shared" si="223"/>
        <v>-1.850448484799383E-2</v>
      </c>
      <c r="F2436" s="2">
        <f t="shared" si="227"/>
        <v>-0.10954686342962397</v>
      </c>
      <c r="G2436" s="2">
        <f t="shared" si="225"/>
        <v>9.104237858163014E-2</v>
      </c>
      <c r="H2436" s="2" t="str">
        <f t="shared" si="226"/>
        <v>Sell</v>
      </c>
    </row>
    <row r="2437" spans="1:8" ht="13.5" x14ac:dyDescent="0.25">
      <c r="A2437" s="3">
        <f>TITRES_STAT!B2440</f>
        <v>45855</v>
      </c>
      <c r="B2437" s="5">
        <f>TITRES_STAT!D2440</f>
        <v>3.05</v>
      </c>
      <c r="C2437" s="2">
        <f t="shared" si="222"/>
        <v>2.9931282232394802</v>
      </c>
      <c r="D2437" s="2">
        <f t="shared" si="224"/>
        <v>2.9813313329495941</v>
      </c>
      <c r="E2437" s="2">
        <f t="shared" si="223"/>
        <v>1.1796890289886175E-2</v>
      </c>
      <c r="F2437" s="2">
        <f t="shared" si="227"/>
        <v>-8.5278112685721955E-2</v>
      </c>
      <c r="G2437" s="2">
        <f t="shared" si="225"/>
        <v>9.707500297560813E-2</v>
      </c>
      <c r="H2437" s="2" t="str">
        <f t="shared" si="226"/>
        <v>Sell</v>
      </c>
    </row>
    <row r="2438" spans="1:8" ht="13.5" x14ac:dyDescent="0.25">
      <c r="A2438" s="3">
        <f>TITRES_STAT!B2441</f>
        <v>45856</v>
      </c>
      <c r="B2438" s="5">
        <f>TITRES_STAT!D2441</f>
        <v>3.05</v>
      </c>
      <c r="C2438" s="2">
        <f t="shared" si="222"/>
        <v>3.0234161888949447</v>
      </c>
      <c r="D2438" s="2">
        <f t="shared" si="224"/>
        <v>2.9864179008792537</v>
      </c>
      <c r="E2438" s="2">
        <f t="shared" si="223"/>
        <v>3.6998288015690939E-2</v>
      </c>
      <c r="F2438" s="2">
        <f t="shared" si="227"/>
        <v>-6.0822832545439375E-2</v>
      </c>
      <c r="G2438" s="2">
        <f t="shared" si="225"/>
        <v>9.782112056113032E-2</v>
      </c>
      <c r="H2438" s="2" t="str">
        <f t="shared" si="226"/>
        <v>Sell</v>
      </c>
    </row>
    <row r="2439" spans="1:8" ht="13.5" x14ac:dyDescent="0.25">
      <c r="A2439" s="3">
        <f>TITRES_STAT!B2442</f>
        <v>45859</v>
      </c>
      <c r="B2439" s="5">
        <f>TITRES_STAT!D2442</f>
        <v>3.05</v>
      </c>
      <c r="C2439" s="2">
        <f t="shared" si="222"/>
        <v>3.0490444675264916</v>
      </c>
      <c r="D2439" s="2">
        <f t="shared" si="224"/>
        <v>2.991127685999309</v>
      </c>
      <c r="E2439" s="2">
        <f t="shared" si="223"/>
        <v>5.7916781527182604E-2</v>
      </c>
      <c r="F2439" s="2">
        <f t="shared" si="227"/>
        <v>-3.7074909730914984E-2</v>
      </c>
      <c r="G2439" s="2">
        <f t="shared" si="225"/>
        <v>9.4991691258097588E-2</v>
      </c>
      <c r="H2439" s="2" t="str">
        <f t="shared" si="226"/>
        <v>Sell</v>
      </c>
    </row>
    <row r="2440" spans="1:8" ht="13.5" x14ac:dyDescent="0.25">
      <c r="A2440" s="3">
        <f>TITRES_STAT!B2443</f>
        <v>45860</v>
      </c>
      <c r="B2440" s="5">
        <f>TITRES_STAT!D2443</f>
        <v>3.05</v>
      </c>
      <c r="C2440" s="2">
        <f t="shared" si="222"/>
        <v>3.0491914725224158</v>
      </c>
      <c r="D2440" s="2">
        <f t="shared" si="224"/>
        <v>2.9954885981475083</v>
      </c>
      <c r="E2440" s="2">
        <f t="shared" si="223"/>
        <v>5.3702874374907505E-2</v>
      </c>
      <c r="F2440" s="2">
        <f t="shared" si="227"/>
        <v>-1.8919352909750491E-2</v>
      </c>
      <c r="G2440" s="2">
        <f t="shared" si="225"/>
        <v>7.2622227284658003E-2</v>
      </c>
      <c r="H2440" s="2" t="str">
        <f t="shared" si="226"/>
        <v>Sell</v>
      </c>
    </row>
    <row r="2441" spans="1:8" ht="13.5" x14ac:dyDescent="0.25">
      <c r="A2441" s="3">
        <f>TITRES_STAT!B2444</f>
        <v>45861</v>
      </c>
      <c r="B2441" s="5">
        <f>TITRES_STAT!D2444</f>
        <v>3.05</v>
      </c>
      <c r="C2441" s="2">
        <f t="shared" si="222"/>
        <v>3.049315861365121</v>
      </c>
      <c r="D2441" s="2">
        <f t="shared" si="224"/>
        <v>2.9995264797662116</v>
      </c>
      <c r="E2441" s="2">
        <f t="shared" si="223"/>
        <v>4.9789381598909443E-2</v>
      </c>
      <c r="F2441" s="2">
        <f t="shared" si="227"/>
        <v>-5.1776060080185038E-3</v>
      </c>
      <c r="G2441" s="2">
        <f t="shared" si="225"/>
        <v>5.4966987606927947E-2</v>
      </c>
      <c r="H2441" s="2" t="str">
        <f t="shared" si="226"/>
        <v>Sell</v>
      </c>
    </row>
    <row r="2442" spans="1:8" ht="13.5" x14ac:dyDescent="0.25">
      <c r="A2442" s="3">
        <f>TITRES_STAT!B2445</f>
        <v>45862</v>
      </c>
      <c r="B2442" s="5">
        <f>TITRES_STAT!D2445</f>
        <v>3.05</v>
      </c>
      <c r="C2442" s="2">
        <f t="shared" si="222"/>
        <v>3.0494211134627949</v>
      </c>
      <c r="D2442" s="2">
        <f t="shared" si="224"/>
        <v>3.0032652590427884</v>
      </c>
      <c r="E2442" s="2">
        <f t="shared" si="223"/>
        <v>4.615585442000647E-2</v>
      </c>
      <c r="F2442" s="2">
        <f t="shared" si="227"/>
        <v>5.0890860775864915E-3</v>
      </c>
      <c r="G2442" s="2">
        <f t="shared" si="225"/>
        <v>4.1066768342419978E-2</v>
      </c>
      <c r="H2442" s="2" t="str">
        <f t="shared" si="226"/>
        <v>Sell</v>
      </c>
    </row>
    <row r="2443" spans="1:8" ht="13.5" x14ac:dyDescent="0.25">
      <c r="A2443" s="3">
        <f>TITRES_STAT!B2446</f>
        <v>45866</v>
      </c>
      <c r="B2443" s="5">
        <f>TITRES_STAT!D2446</f>
        <v>3</v>
      </c>
      <c r="C2443" s="2">
        <f t="shared" si="222"/>
        <v>3.0495101729300571</v>
      </c>
      <c r="D2443" s="2">
        <f t="shared" si="224"/>
        <v>3.0030233880025818</v>
      </c>
      <c r="E2443" s="2">
        <f t="shared" si="223"/>
        <v>4.6486784927475266E-2</v>
      </c>
      <c r="F2443" s="2">
        <f t="shared" si="227"/>
        <v>1.3368625847564247E-2</v>
      </c>
      <c r="G2443" s="2">
        <f t="shared" si="225"/>
        <v>3.3118159079911016E-2</v>
      </c>
      <c r="H2443" s="2" t="str">
        <f t="shared" si="226"/>
        <v>Sell</v>
      </c>
    </row>
    <row r="2444" spans="1:8" ht="13.5" x14ac:dyDescent="0.25">
      <c r="A2444" s="3">
        <f>TITRES_STAT!B2447</f>
        <v>45867</v>
      </c>
      <c r="B2444" s="5">
        <f>TITRES_STAT!D2447</f>
        <v>3</v>
      </c>
      <c r="C2444" s="2">
        <f t="shared" si="222"/>
        <v>3.0495855309408175</v>
      </c>
      <c r="D2444" s="2">
        <f t="shared" si="224"/>
        <v>3.0027994333357242</v>
      </c>
      <c r="E2444" s="2">
        <f t="shared" si="223"/>
        <v>4.6786097605093335E-2</v>
      </c>
      <c r="F2444" s="2">
        <f t="shared" si="227"/>
        <v>2.0052120199070066E-2</v>
      </c>
      <c r="G2444" s="2">
        <f t="shared" si="225"/>
        <v>2.673397740602327E-2</v>
      </c>
      <c r="H2444" s="2" t="str">
        <f t="shared" si="226"/>
        <v>Sell</v>
      </c>
    </row>
    <row r="2445" spans="1:8" ht="13.5" x14ac:dyDescent="0.25">
      <c r="A2445" s="3">
        <f>TITRES_STAT!B2448</f>
        <v>45868</v>
      </c>
      <c r="B2445" s="5">
        <f>TITRES_STAT!D2448</f>
        <v>3</v>
      </c>
      <c r="C2445" s="2">
        <f t="shared" si="222"/>
        <v>3.0496492954114611</v>
      </c>
      <c r="D2445" s="2">
        <f t="shared" si="224"/>
        <v>3.0025920679034486</v>
      </c>
      <c r="E2445" s="2">
        <f t="shared" si="223"/>
        <v>4.7057227508012556E-2</v>
      </c>
      <c r="F2445" s="2">
        <f t="shared" si="227"/>
        <v>2.5453141660858568E-2</v>
      </c>
      <c r="G2445" s="2">
        <f t="shared" si="225"/>
        <v>2.1604085847153988E-2</v>
      </c>
      <c r="H2445" s="2" t="str">
        <f t="shared" si="226"/>
        <v>Sell</v>
      </c>
    </row>
    <row r="2446" spans="1:8" ht="13.5" x14ac:dyDescent="0.25">
      <c r="A2446" s="3">
        <f>TITRES_STAT!B2449</f>
        <v>45869</v>
      </c>
      <c r="B2446" s="5">
        <f>TITRES_STAT!D2449</f>
        <v>3</v>
      </c>
      <c r="C2446" s="2">
        <f t="shared" si="222"/>
        <v>3.0497032499635441</v>
      </c>
      <c r="D2446" s="2">
        <f t="shared" si="224"/>
        <v>3.0024000628735634</v>
      </c>
      <c r="E2446" s="2">
        <f t="shared" si="223"/>
        <v>4.7303187089980714E-2</v>
      </c>
      <c r="F2446" s="2">
        <f t="shared" si="227"/>
        <v>2.9823150746683E-2</v>
      </c>
      <c r="G2446" s="2">
        <f t="shared" si="225"/>
        <v>1.7480036343297714E-2</v>
      </c>
      <c r="H2446" s="2" t="str">
        <f t="shared" si="226"/>
        <v>Sell</v>
      </c>
    </row>
    <row r="2447" spans="1:8" ht="13.5" x14ac:dyDescent="0.25">
      <c r="A2447" s="3">
        <f>TITRES_STAT!B2450</f>
        <v>45870</v>
      </c>
      <c r="B2447" s="5">
        <f>TITRES_STAT!D2450</f>
        <v>3</v>
      </c>
      <c r="C2447" s="2">
        <f t="shared" ref="C2447:C2508" si="228">$C$4*B2437+C2446*(1-$C$4)</f>
        <v>3.0497489038153067</v>
      </c>
      <c r="D2447" s="2">
        <f t="shared" si="224"/>
        <v>3.0022222804384846</v>
      </c>
      <c r="E2447" s="2">
        <f t="shared" si="223"/>
        <v>4.7526623376822119E-2</v>
      </c>
      <c r="F2447" s="2">
        <f t="shared" si="227"/>
        <v>3.3363845272710829E-2</v>
      </c>
      <c r="G2447" s="2">
        <f t="shared" si="225"/>
        <v>1.416277810411129E-2</v>
      </c>
      <c r="H2447" s="2" t="str">
        <f t="shared" si="226"/>
        <v>Sell</v>
      </c>
    </row>
    <row r="2448" spans="1:8" ht="13.5" x14ac:dyDescent="0.25">
      <c r="A2448" s="3">
        <f>TITRES_STAT!B2451</f>
        <v>45873</v>
      </c>
      <c r="B2448" s="5">
        <f>TITRES_STAT!D2451</f>
        <v>3</v>
      </c>
      <c r="C2448" s="2">
        <f t="shared" si="228"/>
        <v>3.0497875339975673</v>
      </c>
      <c r="D2448" s="2">
        <f t="shared" si="224"/>
        <v>3.0020576670726711</v>
      </c>
      <c r="E2448" s="2">
        <f t="shared" si="223"/>
        <v>4.7729866924896225E-2</v>
      </c>
      <c r="F2448" s="2">
        <f t="shared" si="227"/>
        <v>3.6237049603147914E-2</v>
      </c>
      <c r="G2448" s="2">
        <f t="shared" si="225"/>
        <v>1.1492817321748311E-2</v>
      </c>
      <c r="H2448" s="2" t="str">
        <f t="shared" si="226"/>
        <v>Sell</v>
      </c>
    </row>
    <row r="2449" spans="1:8" ht="13.5" x14ac:dyDescent="0.25">
      <c r="A2449" s="3">
        <f>TITRES_STAT!B2452</f>
        <v>45874</v>
      </c>
      <c r="B2449" s="5">
        <f>TITRES_STAT!D2452</f>
        <v>3</v>
      </c>
      <c r="C2449" s="2">
        <f t="shared" si="228"/>
        <v>3.0498202210748646</v>
      </c>
      <c r="D2449" s="2">
        <f t="shared" si="224"/>
        <v>3.0019052472895105</v>
      </c>
      <c r="E2449" s="2">
        <f t="shared" si="223"/>
        <v>4.7914973785354142E-2</v>
      </c>
      <c r="F2449" s="2">
        <f t="shared" si="227"/>
        <v>3.8572634439589158E-2</v>
      </c>
      <c r="G2449" s="2">
        <f t="shared" si="225"/>
        <v>9.3423393457649842E-3</v>
      </c>
      <c r="H2449" s="2" t="str">
        <f t="shared" si="226"/>
        <v>Sell</v>
      </c>
    </row>
    <row r="2450" spans="1:8" ht="13.5" x14ac:dyDescent="0.25">
      <c r="A2450" s="3">
        <f>TITRES_STAT!B2453</f>
        <v>45875</v>
      </c>
      <c r="B2450" s="5">
        <f>TITRES_STAT!D2453</f>
        <v>3</v>
      </c>
      <c r="C2450" s="2">
        <f t="shared" si="228"/>
        <v>3.0498478793710393</v>
      </c>
      <c r="D2450" s="2">
        <f t="shared" si="224"/>
        <v>3.0017641178606578</v>
      </c>
      <c r="E2450" s="2">
        <f t="shared" si="223"/>
        <v>4.8083761510381517E-2</v>
      </c>
      <c r="F2450" s="2">
        <f t="shared" si="227"/>
        <v>4.047485985374763E-2</v>
      </c>
      <c r="G2450" s="2">
        <f t="shared" si="225"/>
        <v>7.6089016566338874E-3</v>
      </c>
      <c r="H2450" s="2" t="str">
        <f t="shared" si="226"/>
        <v>Sell</v>
      </c>
    </row>
    <row r="2451" spans="1:8" ht="13.5" x14ac:dyDescent="0.25">
      <c r="A2451" s="3">
        <f>TITRES_STAT!B2454</f>
        <v>45876</v>
      </c>
      <c r="B2451" s="5">
        <f>TITRES_STAT!D2454</f>
        <v>3</v>
      </c>
      <c r="C2451" s="2">
        <f t="shared" si="228"/>
        <v>3.0498712825447258</v>
      </c>
      <c r="D2451" s="2">
        <f t="shared" si="224"/>
        <v>3.001633442463572</v>
      </c>
      <c r="E2451" s="2">
        <f t="shared" si="223"/>
        <v>4.8237840081153838E-2</v>
      </c>
      <c r="F2451" s="2">
        <f t="shared" si="227"/>
        <v>4.2027455899228877E-2</v>
      </c>
      <c r="G2451" s="2">
        <f t="shared" si="225"/>
        <v>6.2103841819249606E-3</v>
      </c>
      <c r="H2451" s="2" t="str">
        <f t="shared" si="226"/>
        <v>Sell</v>
      </c>
    </row>
    <row r="2452" spans="1:8" ht="13.5" x14ac:dyDescent="0.25">
      <c r="A2452" s="3">
        <f>TITRES_STAT!B2455</f>
        <v>45877</v>
      </c>
      <c r="B2452" s="5">
        <f>TITRES_STAT!D2455</f>
        <v>3</v>
      </c>
      <c r="C2452" s="2">
        <f t="shared" si="228"/>
        <v>3.0498910852301528</v>
      </c>
      <c r="D2452" s="2">
        <f t="shared" si="224"/>
        <v>3.0015124467255299</v>
      </c>
      <c r="E2452" s="2">
        <f t="shared" si="223"/>
        <v>4.8378638504622984E-2</v>
      </c>
      <c r="F2452" s="2">
        <f t="shared" si="227"/>
        <v>4.3297692420307704E-2</v>
      </c>
      <c r="G2452" s="2">
        <f t="shared" si="225"/>
        <v>5.0809460843152798E-3</v>
      </c>
      <c r="H2452" s="2" t="str">
        <f t="shared" si="226"/>
        <v>Sell</v>
      </c>
    </row>
    <row r="2453" spans="1:8" ht="13.5" x14ac:dyDescent="0.25">
      <c r="A2453" s="3">
        <f>TITRES_STAT!B2456</f>
        <v>45880</v>
      </c>
      <c r="B2453" s="5">
        <f>TITRES_STAT!D2456</f>
        <v>3</v>
      </c>
      <c r="C2453" s="2">
        <f t="shared" si="228"/>
        <v>3.0422155336562833</v>
      </c>
      <c r="D2453" s="2">
        <f t="shared" si="224"/>
        <v>3.0014004136347499</v>
      </c>
      <c r="E2453" s="2">
        <f t="shared" si="223"/>
        <v>4.0815120021533424E-2</v>
      </c>
      <c r="F2453" s="2">
        <f t="shared" si="227"/>
        <v>4.2801177940552847E-2</v>
      </c>
      <c r="G2453" s="2">
        <f t="shared" si="225"/>
        <v>-1.9860579190194225E-3</v>
      </c>
      <c r="H2453" s="2" t="str">
        <f t="shared" si="226"/>
        <v>Hold</v>
      </c>
    </row>
    <row r="2454" spans="1:8" ht="13.5" x14ac:dyDescent="0.25">
      <c r="A2454" s="3">
        <f>TITRES_STAT!B2457</f>
        <v>45881</v>
      </c>
      <c r="B2454" s="5">
        <f>TITRES_STAT!D2457</f>
        <v>3</v>
      </c>
      <c r="C2454" s="2">
        <f t="shared" si="228"/>
        <v>3.0357208361707015</v>
      </c>
      <c r="D2454" s="2">
        <f t="shared" si="224"/>
        <v>3.0012966792914351</v>
      </c>
      <c r="E2454" s="2">
        <f t="shared" si="223"/>
        <v>3.4424156879266476E-2</v>
      </c>
      <c r="F2454" s="2">
        <f t="shared" si="227"/>
        <v>4.1125773728295574E-2</v>
      </c>
      <c r="G2454" s="2">
        <f t="shared" si="225"/>
        <v>-6.7016168490290975E-3</v>
      </c>
      <c r="H2454" s="2" t="str">
        <f t="shared" si="226"/>
        <v>Hold</v>
      </c>
    </row>
    <row r="2455" spans="1:8" ht="13.5" x14ac:dyDescent="0.25">
      <c r="A2455" s="3">
        <f>TITRES_STAT!B2458</f>
        <v>45883</v>
      </c>
      <c r="B2455" s="5">
        <f>TITRES_STAT!D2458</f>
        <v>3</v>
      </c>
      <c r="C2455" s="2">
        <f t="shared" si="228"/>
        <v>3.0302253229136706</v>
      </c>
      <c r="D2455" s="2">
        <f t="shared" si="224"/>
        <v>3.0012006289735509</v>
      </c>
      <c r="E2455" s="2">
        <f t="shared" si="223"/>
        <v>2.902469394011975E-2</v>
      </c>
      <c r="F2455" s="2">
        <f t="shared" si="227"/>
        <v>3.8705557770660412E-2</v>
      </c>
      <c r="G2455" s="2">
        <f t="shared" si="225"/>
        <v>-9.6808638305406619E-3</v>
      </c>
      <c r="H2455" s="2" t="str">
        <f t="shared" si="226"/>
        <v>Hold</v>
      </c>
    </row>
    <row r="2456" spans="1:8" ht="13.5" x14ac:dyDescent="0.25">
      <c r="A2456" s="3">
        <f>TITRES_STAT!B2459</f>
        <v>45884</v>
      </c>
      <c r="B2456" s="5">
        <f>TITRES_STAT!D2459</f>
        <v>3</v>
      </c>
      <c r="C2456" s="2">
        <f t="shared" si="228"/>
        <v>3.0255752732346446</v>
      </c>
      <c r="D2456" s="2">
        <f t="shared" si="224"/>
        <v>3.0011116934940287</v>
      </c>
      <c r="E2456" s="2">
        <f t="shared" si="223"/>
        <v>2.4463579740615859E-2</v>
      </c>
      <c r="F2456" s="2">
        <f t="shared" si="227"/>
        <v>3.5857162164651499E-2</v>
      </c>
      <c r="G2456" s="2">
        <f t="shared" si="225"/>
        <v>-1.1393582424035639E-2</v>
      </c>
      <c r="H2456" s="2" t="str">
        <f t="shared" si="226"/>
        <v>Hold</v>
      </c>
    </row>
    <row r="2457" spans="1:8" ht="13.5" x14ac:dyDescent="0.25">
      <c r="A2457" s="3">
        <f>TITRES_STAT!B2460</f>
        <v>45887</v>
      </c>
      <c r="B2457" s="5">
        <f>TITRES_STAT!D2460</f>
        <v>3</v>
      </c>
      <c r="C2457" s="2">
        <f t="shared" si="228"/>
        <v>3.0216406158139302</v>
      </c>
      <c r="D2457" s="2">
        <f t="shared" si="224"/>
        <v>3.0010293458278046</v>
      </c>
      <c r="E2457" s="2">
        <f t="shared" si="223"/>
        <v>2.0611269986125613E-2</v>
      </c>
      <c r="F2457" s="2">
        <f t="shared" si="227"/>
        <v>3.2807983728946326E-2</v>
      </c>
      <c r="G2457" s="2">
        <f t="shared" si="225"/>
        <v>-1.2196713742820713E-2</v>
      </c>
      <c r="H2457" s="2" t="str">
        <f t="shared" si="226"/>
        <v>Hold</v>
      </c>
    </row>
    <row r="2458" spans="1:8" ht="13.5" x14ac:dyDescent="0.25">
      <c r="A2458" s="3">
        <f>TITRES_STAT!B2461</f>
        <v>45888</v>
      </c>
      <c r="B2458" s="5">
        <f>TITRES_STAT!D2461</f>
        <v>3</v>
      </c>
      <c r="C2458" s="2">
        <f t="shared" si="228"/>
        <v>3.0183112903040947</v>
      </c>
      <c r="D2458" s="2">
        <f t="shared" si="224"/>
        <v>3.0009530979887082</v>
      </c>
      <c r="E2458" s="2">
        <f t="shared" si="223"/>
        <v>1.7358192315386489E-2</v>
      </c>
      <c r="F2458" s="2">
        <f t="shared" si="227"/>
        <v>2.9718025446234361E-2</v>
      </c>
      <c r="G2458" s="2">
        <f t="shared" si="225"/>
        <v>-1.2359833130847871E-2</v>
      </c>
      <c r="H2458" s="2" t="str">
        <f t="shared" si="226"/>
        <v>Hold</v>
      </c>
    </row>
    <row r="2459" spans="1:8" ht="13.5" x14ac:dyDescent="0.25">
      <c r="A2459" s="3">
        <f>TITRES_STAT!B2462</f>
        <v>45889</v>
      </c>
      <c r="B2459" s="5">
        <f>TITRES_STAT!D2462</f>
        <v>3</v>
      </c>
      <c r="C2459" s="2">
        <f t="shared" si="228"/>
        <v>3.0154941687188495</v>
      </c>
      <c r="D2459" s="2">
        <f t="shared" si="224"/>
        <v>3.0008824981376931</v>
      </c>
      <c r="E2459" s="2">
        <f t="shared" si="223"/>
        <v>1.4611670581156311E-2</v>
      </c>
      <c r="F2459" s="2">
        <f t="shared" si="227"/>
        <v>2.6696754473218752E-2</v>
      </c>
      <c r="G2459" s="2">
        <f t="shared" si="225"/>
        <v>-1.2085083892062441E-2</v>
      </c>
      <c r="H2459" s="2" t="str">
        <f t="shared" si="226"/>
        <v>Hold</v>
      </c>
    </row>
    <row r="2460" spans="1:8" ht="13.5" x14ac:dyDescent="0.25">
      <c r="A2460" s="3">
        <f>TITRES_STAT!B2463</f>
        <v>45890</v>
      </c>
      <c r="B2460" s="5">
        <f>TITRES_STAT!D2463</f>
        <v>3</v>
      </c>
      <c r="C2460" s="2">
        <f t="shared" si="228"/>
        <v>3.0131104504544113</v>
      </c>
      <c r="D2460" s="2">
        <f t="shared" si="224"/>
        <v>3.0008171279052713</v>
      </c>
      <c r="E2460" s="2">
        <f t="shared" ref="E2460:E2508" si="229">C2460-D2460</f>
        <v>1.2293322549139951E-2</v>
      </c>
      <c r="F2460" s="2">
        <f t="shared" si="227"/>
        <v>2.3816068088402996E-2</v>
      </c>
      <c r="G2460" s="2">
        <f t="shared" si="225"/>
        <v>-1.1522745539263045E-2</v>
      </c>
      <c r="H2460" s="2" t="str">
        <f t="shared" si="226"/>
        <v>Hold</v>
      </c>
    </row>
    <row r="2461" spans="1:8" ht="13.5" x14ac:dyDescent="0.25">
      <c r="A2461" s="3">
        <f>TITRES_STAT!B2464</f>
        <v>45891</v>
      </c>
      <c r="B2461" s="5">
        <f>TITRES_STAT!D2464</f>
        <v>3</v>
      </c>
      <c r="C2461" s="2">
        <f t="shared" si="228"/>
        <v>3.0110934580768096</v>
      </c>
      <c r="D2461" s="2">
        <f t="shared" ref="D2461:D2508" si="230">$D$4*B2461+(1-$D$4)*D2460</f>
        <v>3.0007565999122883</v>
      </c>
      <c r="E2461" s="2">
        <f t="shared" si="229"/>
        <v>1.0336858164521345E-2</v>
      </c>
      <c r="F2461" s="2">
        <f t="shared" si="227"/>
        <v>2.1120226103626669E-2</v>
      </c>
      <c r="G2461" s="2">
        <f t="shared" si="225"/>
        <v>-1.0783367939105323E-2</v>
      </c>
      <c r="H2461" s="2" t="str">
        <f t="shared" si="226"/>
        <v>Hold</v>
      </c>
    </row>
    <row r="2462" spans="1:8" ht="13.5" x14ac:dyDescent="0.25">
      <c r="A2462" s="3">
        <f>TITRES_STAT!B2465</f>
        <v>45894</v>
      </c>
      <c r="B2462" s="5">
        <f>TITRES_STAT!D2465</f>
        <v>3</v>
      </c>
      <c r="C2462" s="2">
        <f t="shared" si="228"/>
        <v>3.0093867722188392</v>
      </c>
      <c r="D2462" s="2">
        <f t="shared" si="230"/>
        <v>3.0007005554743409</v>
      </c>
      <c r="E2462" s="2">
        <f t="shared" si="229"/>
        <v>8.6862167444983207E-3</v>
      </c>
      <c r="F2462" s="2">
        <f t="shared" si="227"/>
        <v>1.8633424231801001E-2</v>
      </c>
      <c r="G2462" s="2">
        <f t="shared" si="225"/>
        <v>-9.9472074873026804E-3</v>
      </c>
      <c r="H2462" s="2" t="str">
        <f t="shared" si="226"/>
        <v>Hold</v>
      </c>
    </row>
    <row r="2463" spans="1:8" ht="13.5" x14ac:dyDescent="0.25">
      <c r="A2463" s="3">
        <f>TITRES_STAT!B2466</f>
        <v>45895</v>
      </c>
      <c r="B2463" s="5">
        <f>TITRES_STAT!D2466</f>
        <v>3</v>
      </c>
      <c r="C2463" s="2">
        <f t="shared" si="228"/>
        <v>3.0079426534159408</v>
      </c>
      <c r="D2463" s="2">
        <f t="shared" si="230"/>
        <v>3.0006486624762418</v>
      </c>
      <c r="E2463" s="2">
        <f t="shared" si="229"/>
        <v>7.2939909396989577E-3</v>
      </c>
      <c r="F2463" s="2">
        <f t="shared" si="227"/>
        <v>1.6365537573380592E-2</v>
      </c>
      <c r="G2463" s="2">
        <f t="shared" si="225"/>
        <v>-9.0715466336816347E-3</v>
      </c>
      <c r="H2463" s="2" t="str">
        <f t="shared" si="226"/>
        <v>Hold</v>
      </c>
    </row>
    <row r="2464" spans="1:8" ht="13.5" x14ac:dyDescent="0.25">
      <c r="A2464" s="3">
        <f>TITRES_STAT!B2467</f>
        <v>45896</v>
      </c>
      <c r="B2464" s="5">
        <f>TITRES_STAT!D2467</f>
        <v>3</v>
      </c>
      <c r="C2464" s="2">
        <f t="shared" si="228"/>
        <v>3.0067207067365653</v>
      </c>
      <c r="D2464" s="2">
        <f t="shared" si="230"/>
        <v>3.0006006134039276</v>
      </c>
      <c r="E2464" s="2">
        <f t="shared" si="229"/>
        <v>6.1200933326377438E-3</v>
      </c>
      <c r="F2464" s="2">
        <f t="shared" si="227"/>
        <v>1.4316448725232023E-2</v>
      </c>
      <c r="G2464" s="2">
        <f t="shared" si="225"/>
        <v>-8.1963553925942789E-3</v>
      </c>
      <c r="H2464" s="2" t="str">
        <f t="shared" si="226"/>
        <v>Hold</v>
      </c>
    </row>
    <row r="2465" spans="1:8" ht="13.5" x14ac:dyDescent="0.25">
      <c r="A2465" s="3">
        <f>TITRES_STAT!B2468</f>
        <v>45897</v>
      </c>
      <c r="B2465" s="5">
        <f>TITRES_STAT!D2468</f>
        <v>3</v>
      </c>
      <c r="C2465" s="2">
        <f t="shared" si="228"/>
        <v>3.0056867518540171</v>
      </c>
      <c r="D2465" s="2">
        <f t="shared" si="230"/>
        <v>3.0005561235221552</v>
      </c>
      <c r="E2465" s="2">
        <f t="shared" si="229"/>
        <v>5.1306283318619528E-3</v>
      </c>
      <c r="F2465" s="2">
        <f t="shared" si="227"/>
        <v>1.2479284646558009E-2</v>
      </c>
      <c r="G2465" s="2">
        <f t="shared" si="225"/>
        <v>-7.348656314696056E-3</v>
      </c>
      <c r="H2465" s="2" t="str">
        <f t="shared" si="226"/>
        <v>Hold</v>
      </c>
    </row>
    <row r="2466" spans="1:8" ht="13.5" x14ac:dyDescent="0.25">
      <c r="A2466" s="3">
        <f>TITRES_STAT!B2469</f>
        <v>45898</v>
      </c>
      <c r="B2466" s="5">
        <f>TITRES_STAT!D2469</f>
        <v>3</v>
      </c>
      <c r="C2466" s="2">
        <f t="shared" si="228"/>
        <v>3.0048118669533994</v>
      </c>
      <c r="D2466" s="2">
        <f t="shared" si="230"/>
        <v>3.0005149291871809</v>
      </c>
      <c r="E2466" s="2">
        <f t="shared" si="229"/>
        <v>4.2969377662185337E-3</v>
      </c>
      <c r="F2466" s="2">
        <f t="shared" si="227"/>
        <v>1.0842815270490115E-2</v>
      </c>
      <c r="G2466" s="2">
        <f t="shared" si="225"/>
        <v>-6.5458775042715814E-3</v>
      </c>
      <c r="H2466" s="2" t="str">
        <f t="shared" si="226"/>
        <v>Hold</v>
      </c>
    </row>
    <row r="2467" spans="1:8" ht="13.5" x14ac:dyDescent="0.25">
      <c r="A2467" s="3">
        <f>TITRES_STAT!B2470</f>
        <v>45901</v>
      </c>
      <c r="B2467" s="5">
        <f>TITRES_STAT!D2470</f>
        <v>3</v>
      </c>
      <c r="C2467" s="2">
        <f t="shared" si="228"/>
        <v>3.0040715797297994</v>
      </c>
      <c r="D2467" s="2">
        <f t="shared" si="230"/>
        <v>3.0004767862844268</v>
      </c>
      <c r="E2467" s="2">
        <f t="shared" si="229"/>
        <v>3.5947934453726127E-3</v>
      </c>
      <c r="F2467" s="2">
        <f t="shared" si="227"/>
        <v>9.3932109054666139E-3</v>
      </c>
      <c r="G2467" s="2">
        <f t="shared" si="225"/>
        <v>-5.7984174600940012E-3</v>
      </c>
      <c r="H2467" s="2" t="str">
        <f t="shared" si="226"/>
        <v>Hold</v>
      </c>
    </row>
    <row r="2468" spans="1:8" ht="13.5" x14ac:dyDescent="0.25">
      <c r="A2468" s="3">
        <f>TITRES_STAT!B2471</f>
        <v>45902</v>
      </c>
      <c r="B2468" s="5">
        <f>TITRES_STAT!D2471</f>
        <v>3</v>
      </c>
      <c r="C2468" s="2">
        <f t="shared" si="228"/>
        <v>3.0034451828482918</v>
      </c>
      <c r="D2468" s="2">
        <f t="shared" si="230"/>
        <v>3.0004414687818768</v>
      </c>
      <c r="E2468" s="2">
        <f t="shared" si="229"/>
        <v>3.0037140664149753E-3</v>
      </c>
      <c r="F2468" s="2">
        <f t="shared" si="227"/>
        <v>8.1153115376562859E-3</v>
      </c>
      <c r="G2468" s="2">
        <f t="shared" ref="G2468:G2508" si="231">E2468-F2468</f>
        <v>-5.1115974712413106E-3</v>
      </c>
      <c r="H2468" s="2" t="str">
        <f t="shared" ref="H2468:H2508" si="232">IF(G2468&lt;0,"Hold","Sell")</f>
        <v>Hold</v>
      </c>
    </row>
    <row r="2469" spans="1:8" ht="13.5" x14ac:dyDescent="0.25">
      <c r="A2469" s="3">
        <f>TITRES_STAT!B2472</f>
        <v>45903</v>
      </c>
      <c r="B2469" s="5">
        <f>TITRES_STAT!D2472</f>
        <v>3</v>
      </c>
      <c r="C2469" s="2">
        <f t="shared" si="228"/>
        <v>3.0029151547177855</v>
      </c>
      <c r="D2469" s="2">
        <f t="shared" si="230"/>
        <v>3.0004087673906268</v>
      </c>
      <c r="E2469" s="2">
        <f t="shared" si="229"/>
        <v>2.5063873271586878E-3</v>
      </c>
      <c r="F2469" s="2">
        <f t="shared" ref="F2469:F2508" si="233">(E2469*(2/(10)))+((1-(2/10))*F2468)</f>
        <v>6.9935266955567666E-3</v>
      </c>
      <c r="G2469" s="2">
        <f t="shared" si="231"/>
        <v>-4.4871393683980788E-3</v>
      </c>
      <c r="H2469" s="2" t="str">
        <f t="shared" si="232"/>
        <v>Hold</v>
      </c>
    </row>
    <row r="2470" spans="1:8" ht="13.5" x14ac:dyDescent="0.25">
      <c r="A2470" s="3">
        <f>TITRES_STAT!B2473</f>
        <v>45905</v>
      </c>
      <c r="B2470" s="5">
        <f>TITRES_STAT!D2473</f>
        <v>2.87</v>
      </c>
      <c r="C2470" s="2">
        <f t="shared" si="228"/>
        <v>3.002466669376588</v>
      </c>
      <c r="D2470" s="2">
        <f t="shared" si="230"/>
        <v>2.9907488586950248</v>
      </c>
      <c r="E2470" s="2">
        <f t="shared" si="229"/>
        <v>1.171781068156319E-2</v>
      </c>
      <c r="F2470" s="2">
        <f t="shared" si="233"/>
        <v>7.9383834927580516E-3</v>
      </c>
      <c r="G2470" s="2">
        <f t="shared" si="231"/>
        <v>3.7794271888051383E-3</v>
      </c>
      <c r="H2470" s="2" t="str">
        <f t="shared" si="232"/>
        <v>Sell</v>
      </c>
    </row>
    <row r="2471" spans="1:8" ht="13.5" x14ac:dyDescent="0.25">
      <c r="A2471" s="3">
        <f>TITRES_STAT!B2474</f>
        <v>45908</v>
      </c>
      <c r="B2471" s="5">
        <f>TITRES_STAT!D2474</f>
        <v>2.87</v>
      </c>
      <c r="C2471" s="2">
        <f t="shared" si="228"/>
        <v>3.00208718178019</v>
      </c>
      <c r="D2471" s="2">
        <f t="shared" si="230"/>
        <v>2.9818044987916896</v>
      </c>
      <c r="E2471" s="2">
        <f t="shared" si="229"/>
        <v>2.0282682988500333E-2</v>
      </c>
      <c r="F2471" s="2">
        <f t="shared" si="233"/>
        <v>1.0407243391906507E-2</v>
      </c>
      <c r="G2471" s="2">
        <f t="shared" si="231"/>
        <v>9.8754395965938262E-3</v>
      </c>
      <c r="H2471" s="2" t="str">
        <f t="shared" si="232"/>
        <v>Sell</v>
      </c>
    </row>
    <row r="2472" spans="1:8" ht="13.5" x14ac:dyDescent="0.25">
      <c r="A2472" s="3">
        <f>TITRES_STAT!B2475</f>
        <v>45909</v>
      </c>
      <c r="B2472" s="5">
        <f>TITRES_STAT!D2475</f>
        <v>2.87</v>
      </c>
      <c r="C2472" s="2">
        <f t="shared" si="228"/>
        <v>3.00176607689093</v>
      </c>
      <c r="D2472" s="2">
        <f t="shared" si="230"/>
        <v>2.9735226840663795</v>
      </c>
      <c r="E2472" s="2">
        <f t="shared" si="229"/>
        <v>2.8243392824550462E-2</v>
      </c>
      <c r="F2472" s="2">
        <f t="shared" si="233"/>
        <v>1.39744732784353E-2</v>
      </c>
      <c r="G2472" s="2">
        <f t="shared" si="231"/>
        <v>1.4268919546115161E-2</v>
      </c>
      <c r="H2472" s="2" t="str">
        <f t="shared" si="232"/>
        <v>Sell</v>
      </c>
    </row>
    <row r="2473" spans="1:8" ht="13.5" x14ac:dyDescent="0.25">
      <c r="A2473" s="3">
        <f>TITRES_STAT!B2476</f>
        <v>45910</v>
      </c>
      <c r="B2473" s="5">
        <f>TITRES_STAT!D2476</f>
        <v>2.87</v>
      </c>
      <c r="C2473" s="2">
        <f t="shared" si="228"/>
        <v>3.0014943727538639</v>
      </c>
      <c r="D2473" s="2">
        <f t="shared" si="230"/>
        <v>2.9658543370984995</v>
      </c>
      <c r="E2473" s="2">
        <f t="shared" si="229"/>
        <v>3.5640035655364333E-2</v>
      </c>
      <c r="F2473" s="2">
        <f t="shared" si="233"/>
        <v>1.8307585753821107E-2</v>
      </c>
      <c r="G2473" s="2">
        <f t="shared" si="231"/>
        <v>1.7332449901543225E-2</v>
      </c>
      <c r="H2473" s="2" t="str">
        <f t="shared" si="232"/>
        <v>Sell</v>
      </c>
    </row>
    <row r="2474" spans="1:8" ht="13.5" x14ac:dyDescent="0.25">
      <c r="A2474" s="3">
        <f>TITRES_STAT!B2477</f>
        <v>45911</v>
      </c>
      <c r="B2474" s="5">
        <f>TITRES_STAT!D2477</f>
        <v>2.87</v>
      </c>
      <c r="C2474" s="2">
        <f t="shared" si="228"/>
        <v>3.0012644692532695</v>
      </c>
      <c r="D2474" s="2">
        <f t="shared" si="230"/>
        <v>2.9587540158319441</v>
      </c>
      <c r="E2474" s="2">
        <f t="shared" si="229"/>
        <v>4.2510453421325423E-2</v>
      </c>
      <c r="F2474" s="2">
        <f t="shared" si="233"/>
        <v>2.3148159287321973E-2</v>
      </c>
      <c r="G2474" s="2">
        <f t="shared" si="231"/>
        <v>1.9362294134003449E-2</v>
      </c>
      <c r="H2474" s="2" t="str">
        <f t="shared" si="232"/>
        <v>Sell</v>
      </c>
    </row>
    <row r="2475" spans="1:8" ht="13.5" x14ac:dyDescent="0.25">
      <c r="A2475" s="3">
        <f>TITRES_STAT!B2478</f>
        <v>45912</v>
      </c>
      <c r="B2475" s="5">
        <f>TITRES_STAT!D2478</f>
        <v>2.87</v>
      </c>
      <c r="C2475" s="2">
        <f t="shared" si="228"/>
        <v>3.0010699355219974</v>
      </c>
      <c r="D2475" s="2">
        <f t="shared" si="230"/>
        <v>2.9521796442888371</v>
      </c>
      <c r="E2475" s="2">
        <f t="shared" si="229"/>
        <v>4.8890291233160355E-2</v>
      </c>
      <c r="F2475" s="2">
        <f t="shared" si="233"/>
        <v>2.8296585676489652E-2</v>
      </c>
      <c r="G2475" s="2">
        <f t="shared" si="231"/>
        <v>2.0593705556670703E-2</v>
      </c>
      <c r="H2475" s="2" t="str">
        <f t="shared" si="232"/>
        <v>Sell</v>
      </c>
    </row>
    <row r="2476" spans="1:8" ht="13.5" x14ac:dyDescent="0.25">
      <c r="A2476" s="3">
        <f>TITRES_STAT!B2479</f>
        <v>45915</v>
      </c>
      <c r="B2476" s="5">
        <f>TITRES_STAT!D2479</f>
        <v>2.99</v>
      </c>
      <c r="C2476" s="2">
        <f t="shared" si="228"/>
        <v>3.0009053300570749</v>
      </c>
      <c r="D2476" s="2">
        <f t="shared" si="230"/>
        <v>2.9549811521192937</v>
      </c>
      <c r="E2476" s="2">
        <f t="shared" si="229"/>
        <v>4.5924177937781252E-2</v>
      </c>
      <c r="F2476" s="2">
        <f t="shared" si="233"/>
        <v>3.1822104128747974E-2</v>
      </c>
      <c r="G2476" s="2">
        <f t="shared" si="231"/>
        <v>1.4102073809033278E-2</v>
      </c>
      <c r="H2476" s="2" t="str">
        <f t="shared" si="232"/>
        <v>Sell</v>
      </c>
    </row>
    <row r="2477" spans="1:8" ht="13.5" x14ac:dyDescent="0.25">
      <c r="A2477" s="3">
        <f>TITRES_STAT!B2480</f>
        <v>45916</v>
      </c>
      <c r="B2477" s="5">
        <f>TITRES_STAT!D2480</f>
        <v>2.99</v>
      </c>
      <c r="C2477" s="2">
        <f t="shared" si="228"/>
        <v>3.0007660485098326</v>
      </c>
      <c r="D2477" s="2">
        <f t="shared" si="230"/>
        <v>2.9575751408511981</v>
      </c>
      <c r="E2477" s="2">
        <f t="shared" si="229"/>
        <v>4.3190907658634536E-2</v>
      </c>
      <c r="F2477" s="2">
        <f t="shared" si="233"/>
        <v>3.4095864834725292E-2</v>
      </c>
      <c r="G2477" s="2">
        <f t="shared" si="231"/>
        <v>9.095042823909244E-3</v>
      </c>
      <c r="H2477" s="2" t="str">
        <f t="shared" si="232"/>
        <v>Sell</v>
      </c>
    </row>
    <row r="2478" spans="1:8" ht="13.5" x14ac:dyDescent="0.25">
      <c r="A2478" s="3">
        <f>TITRES_STAT!B2481</f>
        <v>45917</v>
      </c>
      <c r="B2478" s="5">
        <f>TITRES_STAT!D2481</f>
        <v>2.99</v>
      </c>
      <c r="C2478" s="2">
        <f t="shared" si="228"/>
        <v>3.0006481948929355</v>
      </c>
      <c r="D2478" s="2">
        <f t="shared" si="230"/>
        <v>2.959976982269628</v>
      </c>
      <c r="E2478" s="2">
        <f t="shared" si="229"/>
        <v>4.0671212623307529E-2</v>
      </c>
      <c r="F2478" s="2">
        <f t="shared" si="233"/>
        <v>3.5410934392441744E-2</v>
      </c>
      <c r="G2478" s="2">
        <f t="shared" si="231"/>
        <v>5.260278230865785E-3</v>
      </c>
      <c r="H2478" s="2" t="str">
        <f t="shared" si="232"/>
        <v>Sell</v>
      </c>
    </row>
    <row r="2479" spans="1:8" ht="13.5" x14ac:dyDescent="0.25">
      <c r="A2479" s="3">
        <f>TITRES_STAT!B2482</f>
        <v>45918</v>
      </c>
      <c r="B2479" s="5">
        <f>TITRES_STAT!D2482</f>
        <v>2.99</v>
      </c>
      <c r="C2479" s="2">
        <f t="shared" si="228"/>
        <v>3.0005484726017149</v>
      </c>
      <c r="D2479" s="2">
        <f t="shared" si="230"/>
        <v>2.962200909508915</v>
      </c>
      <c r="E2479" s="2">
        <f t="shared" si="229"/>
        <v>3.8347563092799852E-2</v>
      </c>
      <c r="F2479" s="2">
        <f t="shared" si="233"/>
        <v>3.5998260132513366E-2</v>
      </c>
      <c r="G2479" s="2">
        <f t="shared" si="231"/>
        <v>2.3493029602864868E-3</v>
      </c>
      <c r="H2479" s="2" t="str">
        <f t="shared" si="232"/>
        <v>Sell</v>
      </c>
    </row>
    <row r="2480" spans="1:8" ht="13.5" x14ac:dyDescent="0.25">
      <c r="A2480" s="3">
        <f>TITRES_STAT!B2483</f>
        <v>45919</v>
      </c>
      <c r="B2480" s="5">
        <f>TITRES_STAT!D2483</f>
        <v>2.99</v>
      </c>
      <c r="C2480" s="2">
        <f t="shared" si="228"/>
        <v>2.9804640922014509</v>
      </c>
      <c r="D2480" s="2">
        <f t="shared" si="230"/>
        <v>2.9642601013971435</v>
      </c>
      <c r="E2480" s="2">
        <f t="shared" si="229"/>
        <v>1.6203990804307455E-2</v>
      </c>
      <c r="F2480" s="2">
        <f t="shared" si="233"/>
        <v>3.2039406266872184E-2</v>
      </c>
      <c r="G2480" s="2">
        <f t="shared" si="231"/>
        <v>-1.5835415462564728E-2</v>
      </c>
      <c r="H2480" s="2" t="str">
        <f t="shared" si="232"/>
        <v>Hold</v>
      </c>
    </row>
    <row r="2481" spans="1:8" ht="13.5" x14ac:dyDescent="0.25">
      <c r="A2481" s="3">
        <f>TITRES_STAT!B2484</f>
        <v>45922</v>
      </c>
      <c r="B2481" s="5">
        <f>TITRES_STAT!D2484</f>
        <v>2.99</v>
      </c>
      <c r="C2481" s="2">
        <f t="shared" si="228"/>
        <v>2.9634696164781507</v>
      </c>
      <c r="D2481" s="2">
        <f t="shared" si="230"/>
        <v>2.9661667605529107</v>
      </c>
      <c r="E2481" s="2">
        <f t="shared" si="229"/>
        <v>-2.6971440747600717E-3</v>
      </c>
      <c r="F2481" s="2">
        <f t="shared" si="233"/>
        <v>2.5092096198545733E-2</v>
      </c>
      <c r="G2481" s="2">
        <f t="shared" si="231"/>
        <v>-2.7789240273305805E-2</v>
      </c>
      <c r="H2481" s="2" t="str">
        <f t="shared" si="232"/>
        <v>Hold</v>
      </c>
    </row>
    <row r="2482" spans="1:8" ht="13.5" x14ac:dyDescent="0.25">
      <c r="A2482" s="3">
        <f>TITRES_STAT!B2485</f>
        <v>45923</v>
      </c>
      <c r="B2482" s="5">
        <f>TITRES_STAT!D2485</f>
        <v>3</v>
      </c>
      <c r="C2482" s="2">
        <f t="shared" si="228"/>
        <v>2.9490896754815124</v>
      </c>
      <c r="D2482" s="2">
        <f t="shared" si="230"/>
        <v>2.9686729264378804</v>
      </c>
      <c r="E2482" s="2">
        <f t="shared" si="229"/>
        <v>-1.9583250956368037E-2</v>
      </c>
      <c r="F2482" s="2">
        <f t="shared" si="233"/>
        <v>1.615702676756298E-2</v>
      </c>
      <c r="G2482" s="2">
        <f t="shared" si="231"/>
        <v>-3.5740277723931013E-2</v>
      </c>
      <c r="H2482" s="2" t="str">
        <f t="shared" si="232"/>
        <v>Hold</v>
      </c>
    </row>
    <row r="2483" spans="1:8" ht="13.5" x14ac:dyDescent="0.25">
      <c r="A2483" s="3">
        <f>TITRES_STAT!B2486</f>
        <v>45924</v>
      </c>
      <c r="B2483" s="5">
        <f>TITRES_STAT!D2486</f>
        <v>3</v>
      </c>
      <c r="C2483" s="2">
        <f t="shared" si="228"/>
        <v>2.9369220330997412</v>
      </c>
      <c r="D2483" s="2">
        <f t="shared" si="230"/>
        <v>2.9709934504054449</v>
      </c>
      <c r="E2483" s="2">
        <f t="shared" si="229"/>
        <v>-3.4071417305703733E-2</v>
      </c>
      <c r="F2483" s="2">
        <f t="shared" si="233"/>
        <v>6.1113379529096372E-3</v>
      </c>
      <c r="G2483" s="2">
        <f t="shared" si="231"/>
        <v>-4.0182755258613367E-2</v>
      </c>
      <c r="H2483" s="2" t="str">
        <f t="shared" si="232"/>
        <v>Hold</v>
      </c>
    </row>
    <row r="2484" spans="1:8" ht="13.5" x14ac:dyDescent="0.25">
      <c r="A2484" s="3">
        <f>TITRES_STAT!B2487</f>
        <v>45925</v>
      </c>
      <c r="B2484" s="5">
        <f>TITRES_STAT!D2487</f>
        <v>3</v>
      </c>
      <c r="C2484" s="2">
        <f t="shared" si="228"/>
        <v>2.926626335699781</v>
      </c>
      <c r="D2484" s="2">
        <f t="shared" si="230"/>
        <v>2.9731420837087454</v>
      </c>
      <c r="E2484" s="2">
        <f t="shared" si="229"/>
        <v>-4.6515748008964408E-2</v>
      </c>
      <c r="F2484" s="2">
        <f t="shared" si="233"/>
        <v>-4.4140792394651712E-3</v>
      </c>
      <c r="G2484" s="2">
        <f t="shared" si="231"/>
        <v>-4.2101668769499237E-2</v>
      </c>
      <c r="H2484" s="2" t="str">
        <f t="shared" si="232"/>
        <v>Hold</v>
      </c>
    </row>
    <row r="2485" spans="1:8" ht="13.5" x14ac:dyDescent="0.25">
      <c r="A2485" s="3">
        <f>TITRES_STAT!B2488</f>
        <v>45926</v>
      </c>
      <c r="B2485" s="5">
        <f>TITRES_STAT!D2488</f>
        <v>3</v>
      </c>
      <c r="C2485" s="2">
        <f t="shared" si="228"/>
        <v>2.9179145917459688</v>
      </c>
      <c r="D2485" s="2">
        <f t="shared" si="230"/>
        <v>2.9751315589895793</v>
      </c>
      <c r="E2485" s="2">
        <f t="shared" si="229"/>
        <v>-5.7216967243610473E-2</v>
      </c>
      <c r="F2485" s="2">
        <f t="shared" si="233"/>
        <v>-1.4974656840294233E-2</v>
      </c>
      <c r="G2485" s="2">
        <f t="shared" si="231"/>
        <v>-4.224231040331624E-2</v>
      </c>
      <c r="H2485" s="2" t="str">
        <f t="shared" si="232"/>
        <v>Hold</v>
      </c>
    </row>
    <row r="2486" spans="1:8" ht="13.5" x14ac:dyDescent="0.25">
      <c r="A2486" s="3">
        <f>TITRES_STAT!B2489</f>
        <v>45929</v>
      </c>
      <c r="B2486" s="5">
        <f>TITRES_STAT!D2489</f>
        <v>3</v>
      </c>
      <c r="C2486" s="2">
        <f t="shared" si="228"/>
        <v>2.9290046545542814</v>
      </c>
      <c r="D2486" s="2">
        <f t="shared" si="230"/>
        <v>2.9769736657310921</v>
      </c>
      <c r="E2486" s="2">
        <f t="shared" si="229"/>
        <v>-4.7969011176810739E-2</v>
      </c>
      <c r="F2486" s="2">
        <f t="shared" si="233"/>
        <v>-2.1573527707597535E-2</v>
      </c>
      <c r="G2486" s="2">
        <f t="shared" si="231"/>
        <v>-2.6395483469213204E-2</v>
      </c>
      <c r="H2486" s="2" t="str">
        <f t="shared" si="232"/>
        <v>Hold</v>
      </c>
    </row>
    <row r="2487" spans="1:8" ht="13.5" x14ac:dyDescent="0.25">
      <c r="A2487" s="3">
        <f>TITRES_STAT!B2490</f>
        <v>45930</v>
      </c>
      <c r="B2487" s="5">
        <f>TITRES_STAT!D2490</f>
        <v>3</v>
      </c>
      <c r="C2487" s="2">
        <f t="shared" si="228"/>
        <v>2.9383885538536227</v>
      </c>
      <c r="D2487" s="2">
        <f t="shared" si="230"/>
        <v>2.9786793201213819</v>
      </c>
      <c r="E2487" s="2">
        <f t="shared" si="229"/>
        <v>-4.0290766267759182E-2</v>
      </c>
      <c r="F2487" s="2">
        <f t="shared" si="233"/>
        <v>-2.5316975419629864E-2</v>
      </c>
      <c r="G2487" s="2">
        <f t="shared" si="231"/>
        <v>-1.4973790848129317E-2</v>
      </c>
      <c r="H2487" s="2" t="str">
        <f t="shared" si="232"/>
        <v>Hold</v>
      </c>
    </row>
    <row r="2488" spans="1:8" ht="13.5" x14ac:dyDescent="0.25">
      <c r="A2488" s="3">
        <f>TITRES_STAT!B2491</f>
        <v>45931</v>
      </c>
      <c r="B2488" s="5">
        <f>TITRES_STAT!D2491</f>
        <v>3</v>
      </c>
      <c r="C2488" s="2">
        <f t="shared" si="228"/>
        <v>2.9463287763376806</v>
      </c>
      <c r="D2488" s="2">
        <f t="shared" si="230"/>
        <v>2.9802586297420204</v>
      </c>
      <c r="E2488" s="2">
        <f t="shared" si="229"/>
        <v>-3.3929853404339738E-2</v>
      </c>
      <c r="F2488" s="2">
        <f t="shared" si="233"/>
        <v>-2.703955101657184E-2</v>
      </c>
      <c r="G2488" s="2">
        <f t="shared" si="231"/>
        <v>-6.8903023877678986E-3</v>
      </c>
      <c r="H2488" s="2" t="str">
        <f t="shared" si="232"/>
        <v>Hold</v>
      </c>
    </row>
    <row r="2489" spans="1:8" ht="13.5" x14ac:dyDescent="0.25">
      <c r="A2489" s="3">
        <f>TITRES_STAT!B2492</f>
        <v>45932</v>
      </c>
      <c r="B2489" s="5">
        <f>TITRES_STAT!D2492</f>
        <v>3</v>
      </c>
      <c r="C2489" s="2">
        <f t="shared" si="228"/>
        <v>2.9530474261318838</v>
      </c>
      <c r="D2489" s="2">
        <f t="shared" si="230"/>
        <v>2.9817209534648339</v>
      </c>
      <c r="E2489" s="2">
        <f t="shared" si="229"/>
        <v>-2.8673527332950144E-2</v>
      </c>
      <c r="F2489" s="2">
        <f t="shared" si="233"/>
        <v>-2.7366346279847503E-2</v>
      </c>
      <c r="G2489" s="2">
        <f t="shared" si="231"/>
        <v>-1.3071810531026413E-3</v>
      </c>
      <c r="H2489" s="2" t="str">
        <f t="shared" si="232"/>
        <v>Hold</v>
      </c>
    </row>
    <row r="2490" spans="1:8" ht="13.5" x14ac:dyDescent="0.25">
      <c r="A2490" s="3">
        <f>TITRES_STAT!B2493</f>
        <v>45933</v>
      </c>
      <c r="B2490" s="5">
        <f>TITRES_STAT!D2493</f>
        <v>3</v>
      </c>
      <c r="C2490" s="2">
        <f t="shared" si="228"/>
        <v>2.9587324374962094</v>
      </c>
      <c r="D2490" s="2">
        <f t="shared" si="230"/>
        <v>2.9830749569118833</v>
      </c>
      <c r="E2490" s="2">
        <f t="shared" si="229"/>
        <v>-2.4342519415673891E-2</v>
      </c>
      <c r="F2490" s="2">
        <f t="shared" si="233"/>
        <v>-2.6761580907012784E-2</v>
      </c>
      <c r="G2490" s="2">
        <f t="shared" si="231"/>
        <v>2.4190614913388933E-3</v>
      </c>
      <c r="H2490" s="2" t="str">
        <f t="shared" si="232"/>
        <v>Sell</v>
      </c>
    </row>
    <row r="2491" spans="1:8" ht="13.5" x14ac:dyDescent="0.25">
      <c r="A2491" s="3">
        <f>TITRES_STAT!B2494</f>
        <v>45936</v>
      </c>
      <c r="B2491" s="5">
        <f>TITRES_STAT!D2494</f>
        <v>3</v>
      </c>
      <c r="C2491" s="2">
        <f t="shared" si="228"/>
        <v>2.9635428317275618</v>
      </c>
      <c r="D2491" s="2">
        <f t="shared" si="230"/>
        <v>2.9843286638072994</v>
      </c>
      <c r="E2491" s="2">
        <f t="shared" si="229"/>
        <v>-2.0785832079737609E-2</v>
      </c>
      <c r="F2491" s="2">
        <f t="shared" si="233"/>
        <v>-2.5566431141557752E-2</v>
      </c>
      <c r="G2491" s="2">
        <f t="shared" si="231"/>
        <v>4.7805990618201427E-3</v>
      </c>
      <c r="H2491" s="2" t="str">
        <f t="shared" si="232"/>
        <v>Sell</v>
      </c>
    </row>
    <row r="2492" spans="1:8" ht="13.5" x14ac:dyDescent="0.25">
      <c r="A2492" s="3">
        <f>TITRES_STAT!B2495</f>
        <v>45937</v>
      </c>
      <c r="B2492" s="5">
        <f>TITRES_STAT!D2495</f>
        <v>3</v>
      </c>
      <c r="C2492" s="2">
        <f t="shared" si="228"/>
        <v>2.9691516268463984</v>
      </c>
      <c r="D2492" s="2">
        <f t="shared" si="230"/>
        <v>2.9854895035252773</v>
      </c>
      <c r="E2492" s="2">
        <f t="shared" si="229"/>
        <v>-1.6337876678878871E-2</v>
      </c>
      <c r="F2492" s="2">
        <f t="shared" si="233"/>
        <v>-2.3720720249021977E-2</v>
      </c>
      <c r="G2492" s="2">
        <f t="shared" si="231"/>
        <v>7.3828435701431064E-3</v>
      </c>
      <c r="H2492" s="2" t="str">
        <f t="shared" si="232"/>
        <v>Sell</v>
      </c>
    </row>
    <row r="2493" spans="1:8" ht="13.5" x14ac:dyDescent="0.25">
      <c r="A2493" s="3">
        <f>TITRES_STAT!B2496</f>
        <v>45938</v>
      </c>
      <c r="B2493" s="5">
        <f>TITRES_STAT!D2496</f>
        <v>3</v>
      </c>
      <c r="C2493" s="2">
        <f t="shared" si="228"/>
        <v>2.9738975304084909</v>
      </c>
      <c r="D2493" s="2">
        <f t="shared" si="230"/>
        <v>2.9865643551159975</v>
      </c>
      <c r="E2493" s="2">
        <f t="shared" si="229"/>
        <v>-1.2666824707506574E-2</v>
      </c>
      <c r="F2493" s="2">
        <f t="shared" si="233"/>
        <v>-2.1509941140718896E-2</v>
      </c>
      <c r="G2493" s="2">
        <f t="shared" si="231"/>
        <v>8.8431164332123217E-3</v>
      </c>
      <c r="H2493" s="2" t="str">
        <f t="shared" si="232"/>
        <v>Sell</v>
      </c>
    </row>
    <row r="2494" spans="1:8" ht="13.5" x14ac:dyDescent="0.25">
      <c r="A2494" s="3">
        <f>TITRES_STAT!B2497</f>
        <v>45939</v>
      </c>
      <c r="B2494" s="5">
        <f>TITRES_STAT!D2497</f>
        <v>3</v>
      </c>
      <c r="C2494" s="2">
        <f t="shared" si="228"/>
        <v>2.9779132949610307</v>
      </c>
      <c r="D2494" s="2">
        <f t="shared" si="230"/>
        <v>2.987559588070368</v>
      </c>
      <c r="E2494" s="2">
        <f t="shared" si="229"/>
        <v>-9.6462931093372895E-3</v>
      </c>
      <c r="F2494" s="2">
        <f t="shared" si="233"/>
        <v>-1.9137211534442575E-2</v>
      </c>
      <c r="G2494" s="2">
        <f t="shared" si="231"/>
        <v>9.4909184251052853E-3</v>
      </c>
      <c r="H2494" s="2" t="str">
        <f t="shared" si="232"/>
        <v>Sell</v>
      </c>
    </row>
    <row r="2495" spans="1:8" ht="13.5" x14ac:dyDescent="0.25">
      <c r="A2495" s="3">
        <f>TITRES_STAT!B2498</f>
        <v>45940</v>
      </c>
      <c r="B2495" s="5">
        <f>TITRES_STAT!D2498</f>
        <v>3</v>
      </c>
      <c r="C2495" s="2">
        <f t="shared" si="228"/>
        <v>2.9813112495824106</v>
      </c>
      <c r="D2495" s="2">
        <f t="shared" si="230"/>
        <v>2.9884811000651559</v>
      </c>
      <c r="E2495" s="2">
        <f t="shared" si="229"/>
        <v>-7.1698504827453213E-3</v>
      </c>
      <c r="F2495" s="2">
        <f t="shared" si="233"/>
        <v>-1.6743739324103123E-2</v>
      </c>
      <c r="G2495" s="2">
        <f t="shared" si="231"/>
        <v>9.573888841357802E-3</v>
      </c>
      <c r="H2495" s="2" t="str">
        <f t="shared" si="232"/>
        <v>Sell</v>
      </c>
    </row>
    <row r="2496" spans="1:8" ht="13.5" x14ac:dyDescent="0.25">
      <c r="A2496" s="3">
        <f>TITRES_STAT!B2499</f>
        <v>45943</v>
      </c>
      <c r="B2496" s="5">
        <f>TITRES_STAT!D2499</f>
        <v>3</v>
      </c>
      <c r="C2496" s="2">
        <f t="shared" si="228"/>
        <v>2.9841864419543476</v>
      </c>
      <c r="D2496" s="2">
        <f t="shared" si="230"/>
        <v>2.9893343519121816</v>
      </c>
      <c r="E2496" s="2">
        <f t="shared" si="229"/>
        <v>-5.1479099578339849E-3</v>
      </c>
      <c r="F2496" s="2">
        <f t="shared" si="233"/>
        <v>-1.4424573450849297E-2</v>
      </c>
      <c r="G2496" s="2">
        <f t="shared" si="231"/>
        <v>9.2766634930153118E-3</v>
      </c>
      <c r="H2496" s="2" t="str">
        <f t="shared" si="232"/>
        <v>Sell</v>
      </c>
    </row>
    <row r="2497" spans="1:8" ht="13.5" x14ac:dyDescent="0.25">
      <c r="A2497" s="3">
        <f>TITRES_STAT!B2500</f>
        <v>45944</v>
      </c>
      <c r="B2497" s="5">
        <f>TITRES_STAT!D2500</f>
        <v>3</v>
      </c>
      <c r="C2497" s="2">
        <f t="shared" si="228"/>
        <v>2.9866192970382941</v>
      </c>
      <c r="D2497" s="2">
        <f t="shared" si="230"/>
        <v>2.9901243999186868</v>
      </c>
      <c r="E2497" s="2">
        <f t="shared" si="229"/>
        <v>-3.5051028803927409E-3</v>
      </c>
      <c r="F2497" s="2">
        <f t="shared" si="233"/>
        <v>-1.2240679336757985E-2</v>
      </c>
      <c r="G2497" s="2">
        <f t="shared" si="231"/>
        <v>8.7355764563652443E-3</v>
      </c>
      <c r="H2497" s="2" t="str">
        <f t="shared" si="232"/>
        <v>Sell</v>
      </c>
    </row>
    <row r="2498" spans="1:8" ht="13.5" x14ac:dyDescent="0.25">
      <c r="A2498" s="3">
        <f>TITRES_STAT!B2501</f>
        <v>45946</v>
      </c>
      <c r="B2498" s="5">
        <f>TITRES_STAT!D2501</f>
        <v>3</v>
      </c>
      <c r="C2498" s="2">
        <f t="shared" si="228"/>
        <v>2.9886778667247107</v>
      </c>
      <c r="D2498" s="2">
        <f t="shared" si="230"/>
        <v>2.990855925850636</v>
      </c>
      <c r="E2498" s="2">
        <f t="shared" si="229"/>
        <v>-2.1780591259252802E-3</v>
      </c>
      <c r="F2498" s="2">
        <f t="shared" si="233"/>
        <v>-1.0228155294591446E-2</v>
      </c>
      <c r="G2498" s="2">
        <f t="shared" si="231"/>
        <v>8.0500961686661657E-3</v>
      </c>
      <c r="H2498" s="2" t="str">
        <f t="shared" si="232"/>
        <v>Sell</v>
      </c>
    </row>
    <row r="2499" spans="1:8" ht="13.5" x14ac:dyDescent="0.25">
      <c r="A2499" s="3">
        <f>TITRES_STAT!B2502</f>
        <v>45947</v>
      </c>
      <c r="B2499" s="5">
        <f>TITRES_STAT!D2502</f>
        <v>3</v>
      </c>
      <c r="C2499" s="2">
        <f t="shared" si="228"/>
        <v>2.9904197333824478</v>
      </c>
      <c r="D2499" s="2">
        <f t="shared" si="230"/>
        <v>2.9915332646765149</v>
      </c>
      <c r="E2499" s="2">
        <f t="shared" si="229"/>
        <v>-1.1135312940671049E-3</v>
      </c>
      <c r="F2499" s="2">
        <f t="shared" si="233"/>
        <v>-8.4052304944865781E-3</v>
      </c>
      <c r="G2499" s="2">
        <f t="shared" si="231"/>
        <v>7.2916992004194731E-3</v>
      </c>
      <c r="H2499" s="2" t="str">
        <f t="shared" si="232"/>
        <v>Sell</v>
      </c>
    </row>
    <row r="2500" spans="1:8" ht="13.5" x14ac:dyDescent="0.25">
      <c r="A2500" s="3">
        <f>TITRES_STAT!B2503</f>
        <v>45950</v>
      </c>
      <c r="B2500" s="5">
        <f>TITRES_STAT!D2503</f>
        <v>3</v>
      </c>
      <c r="C2500" s="2">
        <f t="shared" si="228"/>
        <v>2.9918936205543791</v>
      </c>
      <c r="D2500" s="2">
        <f t="shared" si="230"/>
        <v>2.9921604302560323</v>
      </c>
      <c r="E2500" s="2">
        <f t="shared" si="229"/>
        <v>-2.6680970165315898E-4</v>
      </c>
      <c r="F2500" s="2">
        <f t="shared" si="233"/>
        <v>-6.7775463359198949E-3</v>
      </c>
      <c r="G2500" s="2">
        <f t="shared" si="231"/>
        <v>6.510736634266736E-3</v>
      </c>
      <c r="H2500" s="2" t="str">
        <f t="shared" si="232"/>
        <v>Sell</v>
      </c>
    </row>
    <row r="2501" spans="1:8" ht="13.5" x14ac:dyDescent="0.25">
      <c r="A2501" s="3">
        <f>TITRES_STAT!B2504</f>
        <v>45951</v>
      </c>
      <c r="B2501" s="5">
        <f>TITRES_STAT!D2504</f>
        <v>3</v>
      </c>
      <c r="C2501" s="2">
        <f t="shared" si="228"/>
        <v>2.9931407558537053</v>
      </c>
      <c r="D2501" s="2">
        <f t="shared" si="230"/>
        <v>2.9927411391259557</v>
      </c>
      <c r="E2501" s="2">
        <f t="shared" si="229"/>
        <v>3.9961672774957435E-4</v>
      </c>
      <c r="F2501" s="2">
        <f t="shared" si="233"/>
        <v>-5.3421137231860014E-3</v>
      </c>
      <c r="G2501" s="2">
        <f t="shared" si="231"/>
        <v>5.7417304509355758E-3</v>
      </c>
      <c r="H2501" s="2" t="str">
        <f t="shared" si="232"/>
        <v>Sell</v>
      </c>
    </row>
    <row r="2502" spans="1:8" ht="13.5" x14ac:dyDescent="0.25">
      <c r="A2502" s="3">
        <f>TITRES_STAT!B2505</f>
        <v>45952</v>
      </c>
      <c r="B2502" s="5">
        <f>TITRES_STAT!D2505</f>
        <v>2.87</v>
      </c>
      <c r="C2502" s="2">
        <f t="shared" si="228"/>
        <v>2.9941960241839047</v>
      </c>
      <c r="D2502" s="2">
        <f t="shared" si="230"/>
        <v>2.9836492028944037</v>
      </c>
      <c r="E2502" s="2">
        <f t="shared" si="229"/>
        <v>1.0546821289501018E-2</v>
      </c>
      <c r="F2502" s="2">
        <f t="shared" si="233"/>
        <v>-2.1643267206485975E-3</v>
      </c>
      <c r="G2502" s="2">
        <f t="shared" si="231"/>
        <v>1.2711148010149616E-2</v>
      </c>
      <c r="H2502" s="2" t="str">
        <f t="shared" si="232"/>
        <v>Sell</v>
      </c>
    </row>
    <row r="2503" spans="1:8" ht="13.5" x14ac:dyDescent="0.25">
      <c r="A2503" s="3">
        <f>TITRES_STAT!B2506</f>
        <v>45953</v>
      </c>
      <c r="B2503" s="5">
        <f>TITRES_STAT!D2506</f>
        <v>2.75</v>
      </c>
      <c r="C2503" s="2">
        <f t="shared" si="228"/>
        <v>2.9950889435402273</v>
      </c>
      <c r="D2503" s="2">
        <f t="shared" si="230"/>
        <v>2.9663418545318554</v>
      </c>
      <c r="E2503" s="2">
        <f t="shared" si="229"/>
        <v>2.8747089008371862E-2</v>
      </c>
      <c r="F2503" s="2">
        <f t="shared" si="233"/>
        <v>4.0179564251554946E-3</v>
      </c>
      <c r="G2503" s="2">
        <f t="shared" si="231"/>
        <v>2.4729132583216368E-2</v>
      </c>
      <c r="H2503" s="2" t="str">
        <f t="shared" si="232"/>
        <v>Sell</v>
      </c>
    </row>
    <row r="2504" spans="1:8" ht="13.5" x14ac:dyDescent="0.25">
      <c r="A2504" s="3">
        <f>TITRES_STAT!B2507</f>
        <v>45954</v>
      </c>
      <c r="B2504" s="5">
        <f>TITRES_STAT!D2507</f>
        <v>2.63</v>
      </c>
      <c r="C2504" s="2">
        <f t="shared" si="228"/>
        <v>2.9958444906878845</v>
      </c>
      <c r="D2504" s="2">
        <f t="shared" si="230"/>
        <v>2.9414276430850514</v>
      </c>
      <c r="E2504" s="2">
        <f t="shared" si="229"/>
        <v>5.4416847602833052E-2</v>
      </c>
      <c r="F2504" s="2">
        <f t="shared" si="233"/>
        <v>1.4097734660691006E-2</v>
      </c>
      <c r="G2504" s="2">
        <f t="shared" si="231"/>
        <v>4.0319112942142049E-2</v>
      </c>
      <c r="H2504" s="2" t="str">
        <f t="shared" si="232"/>
        <v>Sell</v>
      </c>
    </row>
    <row r="2505" spans="1:8" ht="13.5" x14ac:dyDescent="0.25">
      <c r="A2505" s="3">
        <f>TITRES_STAT!B2508</f>
        <v>45957</v>
      </c>
      <c r="B2505" s="5">
        <f>TITRES_STAT!D2508</f>
        <v>2.63</v>
      </c>
      <c r="C2505" s="2">
        <f t="shared" si="228"/>
        <v>2.9964837998128253</v>
      </c>
      <c r="D2505" s="2">
        <f t="shared" si="230"/>
        <v>2.918358928782455</v>
      </c>
      <c r="E2505" s="2">
        <f t="shared" si="229"/>
        <v>7.8124871030370358E-2</v>
      </c>
      <c r="F2505" s="2">
        <f t="shared" si="233"/>
        <v>2.6903161934626878E-2</v>
      </c>
      <c r="G2505" s="2">
        <f t="shared" si="231"/>
        <v>5.122170909574348E-2</v>
      </c>
      <c r="H2505" s="2" t="str">
        <f t="shared" si="232"/>
        <v>Sell</v>
      </c>
    </row>
    <row r="2506" spans="1:8" ht="13.5" x14ac:dyDescent="0.25">
      <c r="A2506" s="3">
        <f>TITRES_STAT!B2509</f>
        <v>45958</v>
      </c>
      <c r="B2506" s="5">
        <f>TITRES_STAT!D2509</f>
        <v>2.63</v>
      </c>
      <c r="C2506" s="2">
        <f t="shared" si="228"/>
        <v>2.9970247536877754</v>
      </c>
      <c r="D2506" s="2">
        <f t="shared" si="230"/>
        <v>2.8969990081319028</v>
      </c>
      <c r="E2506" s="2">
        <f t="shared" si="229"/>
        <v>0.10002574555587262</v>
      </c>
      <c r="F2506" s="2">
        <f t="shared" si="233"/>
        <v>4.1527678658876035E-2</v>
      </c>
      <c r="G2506" s="2">
        <f t="shared" si="231"/>
        <v>5.8498066896996589E-2</v>
      </c>
      <c r="H2506" s="2" t="str">
        <f t="shared" si="232"/>
        <v>Sell</v>
      </c>
    </row>
    <row r="2507" spans="1:8" ht="13.5" x14ac:dyDescent="0.25">
      <c r="A2507" s="3">
        <f>TITRES_STAT!B2510</f>
        <v>45959</v>
      </c>
      <c r="B2507" s="5">
        <f>TITRES_STAT!D2510</f>
        <v>2.52</v>
      </c>
      <c r="C2507" s="2">
        <f t="shared" si="228"/>
        <v>2.9974824838896561</v>
      </c>
      <c r="D2507" s="2">
        <f t="shared" si="230"/>
        <v>2.8690731556776878</v>
      </c>
      <c r="E2507" s="2">
        <f t="shared" si="229"/>
        <v>0.12840932821196827</v>
      </c>
      <c r="F2507" s="2">
        <f t="shared" si="233"/>
        <v>5.8904008569494487E-2</v>
      </c>
      <c r="G2507" s="2">
        <f t="shared" si="231"/>
        <v>6.9505319642473778E-2</v>
      </c>
      <c r="H2507" s="2" t="str">
        <f t="shared" si="232"/>
        <v>Sell</v>
      </c>
    </row>
    <row r="2508" spans="1:8" ht="13.5" x14ac:dyDescent="0.25">
      <c r="A2508" s="3">
        <f>TITRES_STAT!B2511</f>
        <v>45960</v>
      </c>
      <c r="B2508" s="5">
        <f>TITRES_STAT!D2511</f>
        <v>2.52</v>
      </c>
      <c r="C2508" s="2">
        <f t="shared" si="228"/>
        <v>2.9978697940604784</v>
      </c>
      <c r="D2508" s="2">
        <f t="shared" si="230"/>
        <v>2.8432158848867477</v>
      </c>
      <c r="E2508" s="2">
        <f t="shared" si="229"/>
        <v>0.15465390917373067</v>
      </c>
      <c r="F2508" s="2">
        <f t="shared" si="233"/>
        <v>7.8053988690341733E-2</v>
      </c>
      <c r="G2508" s="2">
        <f t="shared" si="231"/>
        <v>7.6599920483388942E-2</v>
      </c>
      <c r="H2508" s="2" t="str">
        <f t="shared" si="232"/>
        <v>Sell</v>
      </c>
    </row>
  </sheetData>
  <conditionalFormatting sqref="H35:H2508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5">
        <f>TITRES_STAT!C5</f>
        <v>1.61</v>
      </c>
      <c r="C2" s="5">
        <f>TITRES_STAT!D5</f>
        <v>1.5674999999999999</v>
      </c>
      <c r="D2" s="5">
        <f>TITRES_STAT!E5</f>
        <v>1186</v>
      </c>
      <c r="E2" s="2">
        <f>D2</f>
        <v>1186</v>
      </c>
      <c r="F2" s="5"/>
      <c r="G2" s="5"/>
      <c r="H2" s="5"/>
    </row>
    <row r="3" spans="1:8" ht="13.5" x14ac:dyDescent="0.25">
      <c r="A3" s="3">
        <f>TITRES_STAT!B6</f>
        <v>42311</v>
      </c>
      <c r="B3" s="5">
        <f>TITRES_STAT!C6</f>
        <v>1.57</v>
      </c>
      <c r="C3" s="5">
        <f>TITRES_STAT!D6</f>
        <v>1.5286</v>
      </c>
      <c r="D3" s="5">
        <f>TITRES_STAT!E6</f>
        <v>1537</v>
      </c>
      <c r="E3" s="2">
        <f>IF(B3&gt;B2, E2+D3, IF(B3&lt;B2, E2-D3, E2))</f>
        <v>-351</v>
      </c>
      <c r="F3" s="5"/>
      <c r="G3" s="5"/>
      <c r="H3" s="5"/>
    </row>
    <row r="4" spans="1:8" ht="13.5" x14ac:dyDescent="0.25">
      <c r="A4" s="3">
        <f>TITRES_STAT!B7</f>
        <v>42312</v>
      </c>
      <c r="B4" s="5">
        <f>TITRES_STAT!C7</f>
        <v>1.57</v>
      </c>
      <c r="C4" s="5">
        <f>TITRES_STAT!D7</f>
        <v>1.5286</v>
      </c>
      <c r="D4" s="5">
        <f>TITRES_STAT!E7</f>
        <v>5215</v>
      </c>
      <c r="E4" s="2">
        <f t="shared" ref="E4:E67" si="0">IF(B4&gt;B3, E3+D4, IF(B4&lt;B3, E3-D4, E3))</f>
        <v>-351</v>
      </c>
      <c r="F4" s="5"/>
      <c r="G4" s="5"/>
      <c r="H4" s="5"/>
    </row>
    <row r="5" spans="1:8" ht="13.5" x14ac:dyDescent="0.25">
      <c r="A5" s="3">
        <f>TITRES_STAT!B8</f>
        <v>42313</v>
      </c>
      <c r="B5" s="5">
        <f>TITRES_STAT!C8</f>
        <v>1.53</v>
      </c>
      <c r="C5" s="5">
        <f>TITRES_STAT!D8</f>
        <v>1.4896</v>
      </c>
      <c r="D5" s="5">
        <f>TITRES_STAT!E8</f>
        <v>1550</v>
      </c>
      <c r="E5" s="2">
        <f t="shared" si="0"/>
        <v>-1901</v>
      </c>
      <c r="F5" s="5"/>
      <c r="G5" s="5"/>
      <c r="H5" s="5"/>
    </row>
    <row r="6" spans="1:8" ht="13.5" x14ac:dyDescent="0.25">
      <c r="A6" s="3">
        <f>TITRES_STAT!B9</f>
        <v>42314</v>
      </c>
      <c r="B6" s="5">
        <f>TITRES_STAT!C9</f>
        <v>1.49</v>
      </c>
      <c r="C6" s="5">
        <f>TITRES_STAT!D9</f>
        <v>1.4507000000000001</v>
      </c>
      <c r="D6" s="5">
        <f>TITRES_STAT!E9</f>
        <v>1018</v>
      </c>
      <c r="E6" s="2">
        <f t="shared" si="0"/>
        <v>-2919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5">
        <f>TITRES_STAT!C10</f>
        <v>1.46</v>
      </c>
      <c r="C7" s="5">
        <f>TITRES_STAT!D10</f>
        <v>1.4215</v>
      </c>
      <c r="D7" s="5">
        <f>TITRES_STAT!E10</f>
        <v>1953</v>
      </c>
      <c r="E7" s="2">
        <f t="shared" si="0"/>
        <v>-4872</v>
      </c>
      <c r="F7" s="5" t="str">
        <f>IF(E7&gt;E2,"BULLISH",IF(E7&lt;E2,"BEARISH","NEUTRAL"))</f>
        <v>BEARISH</v>
      </c>
      <c r="G7" s="5" t="str">
        <f t="shared" ref="G7:G70" si="2">IF((E7-E2)/E2 &gt; 0.02, "STRONG",
 IF((E7-E2)/E2 &lt; -0.02, "WEAK", "NEUTRAL"))</f>
        <v>WEAK</v>
      </c>
      <c r="H7" s="5" t="str">
        <f t="shared" si="1"/>
        <v>CONFIRMED BEARISH</v>
      </c>
    </row>
    <row r="8" spans="1:8" ht="13.5" x14ac:dyDescent="0.25">
      <c r="A8" s="3">
        <f>TITRES_STAT!B11</f>
        <v>42318</v>
      </c>
      <c r="B8" s="5">
        <f>TITRES_STAT!C11</f>
        <v>1.46</v>
      </c>
      <c r="C8" s="5">
        <f>TITRES_STAT!D11</f>
        <v>1.4215</v>
      </c>
      <c r="D8" s="5">
        <f>TITRES_STAT!E11</f>
        <v>47</v>
      </c>
      <c r="E8" s="2">
        <f t="shared" si="0"/>
        <v>-4872</v>
      </c>
      <c r="F8" s="5" t="str">
        <f t="shared" ref="F8:F71" si="3">IF(E8&gt;E3,"BULLISH",IF(E8&lt;E3,"BEARISH","NEUTRAL"))</f>
        <v>BEARISH</v>
      </c>
      <c r="G8" s="5" t="str">
        <f t="shared" si="2"/>
        <v>STRONG</v>
      </c>
      <c r="H8" s="5" t="str">
        <f t="shared" si="1"/>
        <v>CONFIRMED BEARISH</v>
      </c>
    </row>
    <row r="9" spans="1:8" ht="13.5" x14ac:dyDescent="0.25">
      <c r="A9" s="3">
        <f>TITRES_STAT!B12</f>
        <v>42319</v>
      </c>
      <c r="B9" s="5">
        <f>TITRES_STAT!C12</f>
        <v>1.47</v>
      </c>
      <c r="C9" s="5">
        <f>TITRES_STAT!D12</f>
        <v>1.4312</v>
      </c>
      <c r="D9" s="5">
        <f>TITRES_STAT!E12</f>
        <v>2696</v>
      </c>
      <c r="E9" s="2">
        <f t="shared" si="0"/>
        <v>-2176</v>
      </c>
      <c r="F9" s="5" t="str">
        <f t="shared" si="3"/>
        <v>BEARISH</v>
      </c>
      <c r="G9" s="5" t="str">
        <f t="shared" si="2"/>
        <v>STRONG</v>
      </c>
      <c r="H9" s="5" t="str">
        <f t="shared" si="1"/>
        <v>CONFIRMED BEARISH</v>
      </c>
    </row>
    <row r="10" spans="1:8" ht="13.5" x14ac:dyDescent="0.25">
      <c r="A10" s="3">
        <f>TITRES_STAT!B13</f>
        <v>42320</v>
      </c>
      <c r="B10" s="5">
        <f>TITRES_STAT!C13</f>
        <v>1.55</v>
      </c>
      <c r="C10" s="5">
        <f>TITRES_STAT!D13</f>
        <v>1.5091000000000001</v>
      </c>
      <c r="D10" s="5">
        <f>TITRES_STAT!E13</f>
        <v>1603</v>
      </c>
      <c r="E10" s="2">
        <f t="shared" si="0"/>
        <v>-573</v>
      </c>
      <c r="F10" s="5" t="str">
        <f t="shared" si="3"/>
        <v>BULLISH</v>
      </c>
      <c r="G10" s="5" t="str">
        <f>IF((E10-E5)/E5 &gt; 0.02, "STRONG",
 IF((E10-E5)/E5 &lt; -0.02, "WEAK", "NEUTRAL"))</f>
        <v>WEAK</v>
      </c>
      <c r="H10" s="5" t="str">
        <f t="shared" si="1"/>
        <v>CONFIRMED BULLISH</v>
      </c>
    </row>
    <row r="11" spans="1:8" ht="13.5" x14ac:dyDescent="0.25">
      <c r="A11" s="3">
        <f>TITRES_STAT!B14</f>
        <v>42321</v>
      </c>
      <c r="B11" s="5">
        <f>TITRES_STAT!C14</f>
        <v>1.64</v>
      </c>
      <c r="C11" s="5">
        <f>TITRES_STAT!D14</f>
        <v>1.5967</v>
      </c>
      <c r="D11" s="5">
        <f>TITRES_STAT!E14</f>
        <v>8781</v>
      </c>
      <c r="E11" s="2">
        <f t="shared" si="0"/>
        <v>8208</v>
      </c>
      <c r="F11" s="5" t="str">
        <f t="shared" si="3"/>
        <v>BULLISH</v>
      </c>
      <c r="G11" s="5" t="str">
        <f t="shared" si="2"/>
        <v>WEAK</v>
      </c>
      <c r="H11" s="5" t="str">
        <f t="shared" si="1"/>
        <v>CONFIRMED BULLISH</v>
      </c>
    </row>
    <row r="12" spans="1:8" ht="13.5" x14ac:dyDescent="0.25">
      <c r="A12" s="3">
        <f>TITRES_STAT!B15</f>
        <v>42324</v>
      </c>
      <c r="B12" s="5">
        <f>TITRES_STAT!C15</f>
        <v>1.71</v>
      </c>
      <c r="C12" s="5">
        <f>TITRES_STAT!D15</f>
        <v>1.6649</v>
      </c>
      <c r="D12" s="5">
        <f>TITRES_STAT!E15</f>
        <v>0</v>
      </c>
      <c r="E12" s="2">
        <f t="shared" si="0"/>
        <v>8208</v>
      </c>
      <c r="F12" s="5" t="str">
        <f t="shared" si="3"/>
        <v>BULLISH</v>
      </c>
      <c r="G12" s="5" t="str">
        <f t="shared" si="2"/>
        <v>WEAK</v>
      </c>
      <c r="H12" s="5" t="str">
        <f t="shared" si="1"/>
        <v>CONFIRMED BULLISH</v>
      </c>
    </row>
    <row r="13" spans="1:8" ht="13.5" x14ac:dyDescent="0.25">
      <c r="A13" s="3">
        <f>TITRES_STAT!B16</f>
        <v>42325</v>
      </c>
      <c r="B13" s="5">
        <f>TITRES_STAT!C16</f>
        <v>1.78</v>
      </c>
      <c r="C13" s="5">
        <f>TITRES_STAT!D16</f>
        <v>1.7330000000000001</v>
      </c>
      <c r="D13" s="5">
        <f>TITRES_STAT!E16</f>
        <v>16173</v>
      </c>
      <c r="E13" s="2">
        <f t="shared" si="0"/>
        <v>24381</v>
      </c>
      <c r="F13" s="5" t="str">
        <f t="shared" si="3"/>
        <v>BULLISH</v>
      </c>
      <c r="G13" s="5" t="str">
        <f t="shared" si="2"/>
        <v>WEAK</v>
      </c>
      <c r="H13" s="5" t="str">
        <f t="shared" si="1"/>
        <v>CONFIRMED BULLISH</v>
      </c>
    </row>
    <row r="14" spans="1:8" ht="13.5" x14ac:dyDescent="0.25">
      <c r="A14" s="3">
        <f>TITRES_STAT!B17</f>
        <v>42326</v>
      </c>
      <c r="B14" s="5">
        <f>TITRES_STAT!C17</f>
        <v>1.86</v>
      </c>
      <c r="C14" s="5">
        <f>TITRES_STAT!D17</f>
        <v>1.8109</v>
      </c>
      <c r="D14" s="5">
        <f>TITRES_STAT!E17</f>
        <v>8166</v>
      </c>
      <c r="E14" s="2">
        <f t="shared" si="0"/>
        <v>32547</v>
      </c>
      <c r="F14" s="5" t="str">
        <f t="shared" si="3"/>
        <v>BULLISH</v>
      </c>
      <c r="G14" s="5" t="str">
        <f t="shared" si="2"/>
        <v>WEAK</v>
      </c>
      <c r="H14" s="5" t="str">
        <f t="shared" si="1"/>
        <v>CONFIRMED BULLISH</v>
      </c>
    </row>
    <row r="15" spans="1:8" ht="13.5" x14ac:dyDescent="0.25">
      <c r="A15" s="3">
        <f>TITRES_STAT!B18</f>
        <v>42327</v>
      </c>
      <c r="B15" s="5">
        <f>TITRES_STAT!C18</f>
        <v>1.95</v>
      </c>
      <c r="C15" s="5">
        <f>TITRES_STAT!D18</f>
        <v>1.8985000000000001</v>
      </c>
      <c r="D15" s="5">
        <f>TITRES_STAT!E18</f>
        <v>5925</v>
      </c>
      <c r="E15" s="2">
        <f t="shared" si="0"/>
        <v>38472</v>
      </c>
      <c r="F15" s="5" t="str">
        <f t="shared" si="3"/>
        <v>BULLISH</v>
      </c>
      <c r="G15" s="5" t="str">
        <f t="shared" si="2"/>
        <v>WEAK</v>
      </c>
      <c r="H15" s="5" t="str">
        <f t="shared" si="1"/>
        <v>CONFIRMED BULLISH</v>
      </c>
    </row>
    <row r="16" spans="1:8" ht="13.5" x14ac:dyDescent="0.25">
      <c r="A16" s="3">
        <f>TITRES_STAT!B19</f>
        <v>42328</v>
      </c>
      <c r="B16" s="5">
        <f>TITRES_STAT!C19</f>
        <v>1.99</v>
      </c>
      <c r="C16" s="5">
        <f>TITRES_STAT!D19</f>
        <v>1.9375</v>
      </c>
      <c r="D16" s="5">
        <f>TITRES_STAT!E19</f>
        <v>8490</v>
      </c>
      <c r="E16" s="2">
        <f t="shared" si="0"/>
        <v>46962</v>
      </c>
      <c r="F16" s="5" t="str">
        <f t="shared" si="3"/>
        <v>BULLISH</v>
      </c>
      <c r="G16" s="5" t="str">
        <f t="shared" si="2"/>
        <v>STRONG</v>
      </c>
      <c r="H16" s="5" t="str">
        <f t="shared" si="1"/>
        <v>CONFIRMED BULLISH</v>
      </c>
    </row>
    <row r="17" spans="1:8" ht="13.5" x14ac:dyDescent="0.25">
      <c r="A17" s="3">
        <f>TITRES_STAT!B20</f>
        <v>42331</v>
      </c>
      <c r="B17" s="5">
        <f>TITRES_STAT!C20</f>
        <v>1.99</v>
      </c>
      <c r="C17" s="5">
        <f>TITRES_STAT!D20</f>
        <v>1.9375</v>
      </c>
      <c r="D17" s="5">
        <f>TITRES_STAT!E20</f>
        <v>2350</v>
      </c>
      <c r="E17" s="2">
        <f t="shared" si="0"/>
        <v>46962</v>
      </c>
      <c r="F17" s="5" t="str">
        <f t="shared" si="3"/>
        <v>BULLISH</v>
      </c>
      <c r="G17" s="5" t="str">
        <f t="shared" si="2"/>
        <v>STRONG</v>
      </c>
      <c r="H17" s="5" t="str">
        <f t="shared" si="1"/>
        <v>CONFIRMED BULLISH</v>
      </c>
    </row>
    <row r="18" spans="1:8" ht="13.5" x14ac:dyDescent="0.25">
      <c r="A18" s="3">
        <f>TITRES_STAT!B21</f>
        <v>42332</v>
      </c>
      <c r="B18" s="5">
        <f>TITRES_STAT!C21</f>
        <v>2.0299999999999998</v>
      </c>
      <c r="C18" s="5">
        <f>TITRES_STAT!D21</f>
        <v>1.9763999999999999</v>
      </c>
      <c r="D18" s="5">
        <f>TITRES_STAT!E21</f>
        <v>5025</v>
      </c>
      <c r="E18" s="2">
        <f t="shared" si="0"/>
        <v>51987</v>
      </c>
      <c r="F18" s="5" t="str">
        <f t="shared" si="3"/>
        <v>BULLISH</v>
      </c>
      <c r="G18" s="5" t="str">
        <f t="shared" si="2"/>
        <v>STRONG</v>
      </c>
      <c r="H18" s="5" t="str">
        <f t="shared" si="1"/>
        <v>CONFIRMED BULLISH</v>
      </c>
    </row>
    <row r="19" spans="1:8" ht="13.5" x14ac:dyDescent="0.25">
      <c r="A19" s="3">
        <f>TITRES_STAT!B22</f>
        <v>42333</v>
      </c>
      <c r="B19" s="5">
        <f>TITRES_STAT!C22</f>
        <v>1.97</v>
      </c>
      <c r="C19" s="5">
        <f>TITRES_STAT!D22</f>
        <v>1.9179999999999999</v>
      </c>
      <c r="D19" s="5">
        <f>TITRES_STAT!E22</f>
        <v>3305</v>
      </c>
      <c r="E19" s="2">
        <f t="shared" si="0"/>
        <v>48682</v>
      </c>
      <c r="F19" s="5" t="str">
        <f t="shared" si="3"/>
        <v>BULLISH</v>
      </c>
      <c r="G19" s="5" t="str">
        <f t="shared" si="2"/>
        <v>STRONG</v>
      </c>
      <c r="H19" s="5" t="str">
        <f t="shared" si="1"/>
        <v>CONFIRMED BULLISH</v>
      </c>
    </row>
    <row r="20" spans="1:8" ht="13.5" x14ac:dyDescent="0.25">
      <c r="A20" s="3">
        <f>TITRES_STAT!B23</f>
        <v>42334</v>
      </c>
      <c r="B20" s="5">
        <f>TITRES_STAT!C23</f>
        <v>2.04</v>
      </c>
      <c r="C20" s="5">
        <f>TITRES_STAT!D23</f>
        <v>1.9861</v>
      </c>
      <c r="D20" s="5">
        <f>TITRES_STAT!E23</f>
        <v>21469</v>
      </c>
      <c r="E20" s="2">
        <f t="shared" si="0"/>
        <v>70151</v>
      </c>
      <c r="F20" s="5" t="str">
        <f t="shared" si="3"/>
        <v>BULLISH</v>
      </c>
      <c r="G20" s="5" t="str">
        <f t="shared" si="2"/>
        <v>STRONG</v>
      </c>
      <c r="H20" s="5" t="str">
        <f t="shared" si="1"/>
        <v>CONFIRMED BULLISH</v>
      </c>
    </row>
    <row r="21" spans="1:8" ht="13.5" x14ac:dyDescent="0.25">
      <c r="A21" s="3">
        <f>TITRES_STAT!B24</f>
        <v>42335</v>
      </c>
      <c r="B21" s="5">
        <f>TITRES_STAT!C24</f>
        <v>2.13</v>
      </c>
      <c r="C21" s="5">
        <f>TITRES_STAT!D24</f>
        <v>2.0737999999999999</v>
      </c>
      <c r="D21" s="5">
        <f>TITRES_STAT!E24</f>
        <v>2850</v>
      </c>
      <c r="E21" s="2">
        <f t="shared" si="0"/>
        <v>73001</v>
      </c>
      <c r="F21" s="5" t="str">
        <f t="shared" si="3"/>
        <v>BULLISH</v>
      </c>
      <c r="G21" s="5" t="str">
        <f t="shared" si="2"/>
        <v>STRONG</v>
      </c>
      <c r="H21" s="5" t="str">
        <f t="shared" si="1"/>
        <v>CONFIRMED BULLISH</v>
      </c>
    </row>
    <row r="22" spans="1:8" ht="13.5" x14ac:dyDescent="0.25">
      <c r="A22" s="3">
        <f>TITRES_STAT!B25</f>
        <v>42338</v>
      </c>
      <c r="B22" s="5">
        <f>TITRES_STAT!C25</f>
        <v>2.25</v>
      </c>
      <c r="C22" s="5">
        <f>TITRES_STAT!D25</f>
        <v>2.1905999999999999</v>
      </c>
      <c r="D22" s="5">
        <f>TITRES_STAT!E25</f>
        <v>9915</v>
      </c>
      <c r="E22" s="2">
        <f t="shared" si="0"/>
        <v>82916</v>
      </c>
      <c r="F22" s="5" t="str">
        <f t="shared" si="3"/>
        <v>BULLISH</v>
      </c>
      <c r="G22" s="5" t="str">
        <f t="shared" si="2"/>
        <v>STRONG</v>
      </c>
      <c r="H22" s="5" t="str">
        <f t="shared" si="1"/>
        <v>CONFIRMED BULLISH</v>
      </c>
    </row>
    <row r="23" spans="1:8" ht="13.5" x14ac:dyDescent="0.25">
      <c r="A23" s="3">
        <f>TITRES_STAT!B26</f>
        <v>42339</v>
      </c>
      <c r="B23" s="5">
        <f>TITRES_STAT!C26</f>
        <v>2.2400000000000002</v>
      </c>
      <c r="C23" s="5">
        <f>TITRES_STAT!D26</f>
        <v>2.1808999999999998</v>
      </c>
      <c r="D23" s="5">
        <f>TITRES_STAT!E26</f>
        <v>4150</v>
      </c>
      <c r="E23" s="2">
        <f t="shared" si="0"/>
        <v>78766</v>
      </c>
      <c r="F23" s="5" t="str">
        <f t="shared" si="3"/>
        <v>BULLISH</v>
      </c>
      <c r="G23" s="5" t="str">
        <f t="shared" si="2"/>
        <v>STRONG</v>
      </c>
      <c r="H23" s="5" t="str">
        <f t="shared" si="1"/>
        <v>CONFIRMED BULLISH</v>
      </c>
    </row>
    <row r="24" spans="1:8" ht="13.5" x14ac:dyDescent="0.25">
      <c r="A24" s="3">
        <f>TITRES_STAT!B27</f>
        <v>42340</v>
      </c>
      <c r="B24" s="5">
        <f>TITRES_STAT!C27</f>
        <v>2.2400000000000002</v>
      </c>
      <c r="C24" s="5">
        <f>TITRES_STAT!D27</f>
        <v>2.1808999999999998</v>
      </c>
      <c r="D24" s="5">
        <f>TITRES_STAT!E27</f>
        <v>3781</v>
      </c>
      <c r="E24" s="2">
        <f t="shared" si="0"/>
        <v>78766</v>
      </c>
      <c r="F24" s="5" t="str">
        <f t="shared" si="3"/>
        <v>BULLISH</v>
      </c>
      <c r="G24" s="5" t="str">
        <f t="shared" si="2"/>
        <v>STRONG</v>
      </c>
      <c r="H24" s="5" t="str">
        <f t="shared" si="1"/>
        <v>CONFIRMED BULLISH</v>
      </c>
    </row>
    <row r="25" spans="1:8" ht="13.5" x14ac:dyDescent="0.25">
      <c r="A25" s="3">
        <f>TITRES_STAT!B28</f>
        <v>42341</v>
      </c>
      <c r="B25" s="5">
        <f>TITRES_STAT!C28</f>
        <v>2.27</v>
      </c>
      <c r="C25" s="5">
        <f>TITRES_STAT!D28</f>
        <v>2.2101000000000002</v>
      </c>
      <c r="D25" s="5">
        <f>TITRES_STAT!E28</f>
        <v>18744</v>
      </c>
      <c r="E25" s="2">
        <f t="shared" si="0"/>
        <v>97510</v>
      </c>
      <c r="F25" s="5" t="str">
        <f t="shared" si="3"/>
        <v>BULLISH</v>
      </c>
      <c r="G25" s="5" t="str">
        <f t="shared" si="2"/>
        <v>STRONG</v>
      </c>
      <c r="H25" s="5" t="str">
        <f t="shared" si="1"/>
        <v>CONFIRMED BULLISH</v>
      </c>
    </row>
    <row r="26" spans="1:8" ht="13.5" x14ac:dyDescent="0.25">
      <c r="A26" s="3">
        <f>TITRES_STAT!B29</f>
        <v>42342</v>
      </c>
      <c r="B26" s="5">
        <f>TITRES_STAT!C29</f>
        <v>2.29</v>
      </c>
      <c r="C26" s="5">
        <f>TITRES_STAT!D29</f>
        <v>2.2294999999999998</v>
      </c>
      <c r="D26" s="5">
        <f>TITRES_STAT!E29</f>
        <v>2702</v>
      </c>
      <c r="E26" s="2">
        <f t="shared" si="0"/>
        <v>100212</v>
      </c>
      <c r="F26" s="5" t="str">
        <f t="shared" si="3"/>
        <v>BULLISH</v>
      </c>
      <c r="G26" s="5" t="str">
        <f t="shared" si="2"/>
        <v>STRONG</v>
      </c>
      <c r="H26" s="5" t="str">
        <f t="shared" si="1"/>
        <v>CONFIRMED BULLISH</v>
      </c>
    </row>
    <row r="27" spans="1:8" ht="13.5" x14ac:dyDescent="0.25">
      <c r="A27" s="3">
        <f>TITRES_STAT!B30</f>
        <v>42345</v>
      </c>
      <c r="B27" s="5">
        <f>TITRES_STAT!C30</f>
        <v>2.29</v>
      </c>
      <c r="C27" s="5">
        <f>TITRES_STAT!D30</f>
        <v>2.2294999999999998</v>
      </c>
      <c r="D27" s="5">
        <f>TITRES_STAT!E30</f>
        <v>3407</v>
      </c>
      <c r="E27" s="2">
        <f t="shared" si="0"/>
        <v>100212</v>
      </c>
      <c r="F27" s="5" t="str">
        <f t="shared" si="3"/>
        <v>BULLISH</v>
      </c>
      <c r="G27" s="5" t="str">
        <f t="shared" si="2"/>
        <v>STRONG</v>
      </c>
      <c r="H27" s="5" t="str">
        <f t="shared" si="1"/>
        <v>CONFIRMED BULLISH</v>
      </c>
    </row>
    <row r="28" spans="1:8" ht="13.5" x14ac:dyDescent="0.25">
      <c r="A28" s="3">
        <f>TITRES_STAT!B31</f>
        <v>42346</v>
      </c>
      <c r="B28" s="5">
        <f>TITRES_STAT!C31</f>
        <v>2.29</v>
      </c>
      <c r="C28" s="5">
        <f>TITRES_STAT!D31</f>
        <v>2.2294999999999998</v>
      </c>
      <c r="D28" s="5">
        <f>TITRES_STAT!E31</f>
        <v>2700</v>
      </c>
      <c r="E28" s="2">
        <f t="shared" si="0"/>
        <v>100212</v>
      </c>
      <c r="F28" s="5" t="str">
        <f t="shared" si="3"/>
        <v>BULLISH</v>
      </c>
      <c r="G28" s="5" t="str">
        <f t="shared" si="2"/>
        <v>STRONG</v>
      </c>
      <c r="H28" s="5" t="str">
        <f t="shared" si="1"/>
        <v>CONFIRMED BULLISH</v>
      </c>
    </row>
    <row r="29" spans="1:8" ht="13.5" x14ac:dyDescent="0.25">
      <c r="A29" s="3">
        <f>TITRES_STAT!B32</f>
        <v>42347</v>
      </c>
      <c r="B29" s="5">
        <f>TITRES_STAT!C32</f>
        <v>2.2799999999999998</v>
      </c>
      <c r="C29" s="5">
        <f>TITRES_STAT!D32</f>
        <v>2.2198000000000002</v>
      </c>
      <c r="D29" s="5">
        <f>TITRES_STAT!E32</f>
        <v>3550</v>
      </c>
      <c r="E29" s="2">
        <f t="shared" si="0"/>
        <v>96662</v>
      </c>
      <c r="F29" s="5" t="str">
        <f t="shared" si="3"/>
        <v>BULLISH</v>
      </c>
      <c r="G29" s="5" t="str">
        <f t="shared" si="2"/>
        <v>STRONG</v>
      </c>
      <c r="H29" s="5" t="str">
        <f t="shared" si="1"/>
        <v>CONFIRMED BULLISH</v>
      </c>
    </row>
    <row r="30" spans="1:8" ht="13.5" x14ac:dyDescent="0.25">
      <c r="A30" s="3">
        <f>TITRES_STAT!B33</f>
        <v>42348</v>
      </c>
      <c r="B30" s="5">
        <f>TITRES_STAT!C33</f>
        <v>2.2599999999999998</v>
      </c>
      <c r="C30" s="5">
        <f>TITRES_STAT!D33</f>
        <v>2.2002999999999999</v>
      </c>
      <c r="D30" s="5">
        <f>TITRES_STAT!E33</f>
        <v>10601</v>
      </c>
      <c r="E30" s="2">
        <f t="shared" si="0"/>
        <v>86061</v>
      </c>
      <c r="F30" s="5" t="str">
        <f t="shared" si="3"/>
        <v>BEARISH</v>
      </c>
      <c r="G30" s="5" t="str">
        <f t="shared" si="2"/>
        <v>WEAK</v>
      </c>
      <c r="H30" s="5" t="str">
        <f t="shared" si="1"/>
        <v>CONFIRMED BEARISH</v>
      </c>
    </row>
    <row r="31" spans="1:8" ht="13.5" x14ac:dyDescent="0.25">
      <c r="A31" s="3">
        <f>TITRES_STAT!B34</f>
        <v>42349</v>
      </c>
      <c r="B31" s="5">
        <f>TITRES_STAT!C34</f>
        <v>2.39</v>
      </c>
      <c r="C31" s="5">
        <f>TITRES_STAT!D34</f>
        <v>2.3269000000000002</v>
      </c>
      <c r="D31" s="5">
        <f>TITRES_STAT!E34</f>
        <v>12089</v>
      </c>
      <c r="E31" s="2">
        <f t="shared" si="0"/>
        <v>98150</v>
      </c>
      <c r="F31" s="5" t="str">
        <f t="shared" si="3"/>
        <v>BEARISH</v>
      </c>
      <c r="G31" s="5" t="str">
        <f t="shared" si="2"/>
        <v>WEAK</v>
      </c>
      <c r="H31" s="5" t="str">
        <f t="shared" si="1"/>
        <v>BEARISH DIVERGENCE</v>
      </c>
    </row>
    <row r="32" spans="1:8" ht="13.5" x14ac:dyDescent="0.25">
      <c r="A32" s="3">
        <f>TITRES_STAT!B35</f>
        <v>42352</v>
      </c>
      <c r="B32" s="5">
        <f>TITRES_STAT!C35</f>
        <v>2.4500000000000002</v>
      </c>
      <c r="C32" s="5">
        <f>TITRES_STAT!D35</f>
        <v>2.3853</v>
      </c>
      <c r="D32" s="5">
        <f>TITRES_STAT!E35</f>
        <v>35474</v>
      </c>
      <c r="E32" s="2">
        <f t="shared" si="0"/>
        <v>133624</v>
      </c>
      <c r="F32" s="5" t="str">
        <f t="shared" si="3"/>
        <v>BULLISH</v>
      </c>
      <c r="G32" s="5" t="str">
        <f t="shared" si="2"/>
        <v>STRONG</v>
      </c>
      <c r="H32" s="5" t="str">
        <f t="shared" si="1"/>
        <v>CONFIRMED BULLISH</v>
      </c>
    </row>
    <row r="33" spans="1:8" ht="13.5" x14ac:dyDescent="0.25">
      <c r="A33" s="3">
        <f>TITRES_STAT!B36</f>
        <v>42353</v>
      </c>
      <c r="B33" s="5">
        <f>TITRES_STAT!C36</f>
        <v>2.48</v>
      </c>
      <c r="C33" s="5">
        <f>TITRES_STAT!D36</f>
        <v>2.4144999999999999</v>
      </c>
      <c r="D33" s="5">
        <f>TITRES_STAT!E36</f>
        <v>15746</v>
      </c>
      <c r="E33" s="2">
        <f t="shared" si="0"/>
        <v>149370</v>
      </c>
      <c r="F33" s="5" t="str">
        <f t="shared" si="3"/>
        <v>BULLISH</v>
      </c>
      <c r="G33" s="5" t="str">
        <f t="shared" si="2"/>
        <v>STRONG</v>
      </c>
      <c r="H33" s="5" t="str">
        <f t="shared" si="1"/>
        <v>CONFIRMED BULLISH</v>
      </c>
    </row>
    <row r="34" spans="1:8" ht="13.5" x14ac:dyDescent="0.25">
      <c r="A34" s="3">
        <f>TITRES_STAT!B37</f>
        <v>42354</v>
      </c>
      <c r="B34" s="5">
        <f>TITRES_STAT!C37</f>
        <v>2.46</v>
      </c>
      <c r="C34" s="5">
        <f>TITRES_STAT!D37</f>
        <v>2.3950999999999998</v>
      </c>
      <c r="D34" s="5">
        <f>TITRES_STAT!E37</f>
        <v>12350</v>
      </c>
      <c r="E34" s="2">
        <f t="shared" si="0"/>
        <v>137020</v>
      </c>
      <c r="F34" s="5" t="str">
        <f t="shared" si="3"/>
        <v>BULLISH</v>
      </c>
      <c r="G34" s="5" t="str">
        <f t="shared" si="2"/>
        <v>STRONG</v>
      </c>
      <c r="H34" s="5" t="str">
        <f t="shared" si="1"/>
        <v>CONFIRMED BULLISH</v>
      </c>
    </row>
    <row r="35" spans="1:8" ht="13.5" x14ac:dyDescent="0.25">
      <c r="A35" s="3">
        <f>TITRES_STAT!B38</f>
        <v>42355</v>
      </c>
      <c r="B35" s="5">
        <f>TITRES_STAT!C38</f>
        <v>2.4500000000000002</v>
      </c>
      <c r="C35" s="5">
        <f>TITRES_STAT!D38</f>
        <v>2.3853</v>
      </c>
      <c r="D35" s="5">
        <f>TITRES_STAT!E38</f>
        <v>17447</v>
      </c>
      <c r="E35" s="2">
        <f t="shared" si="0"/>
        <v>119573</v>
      </c>
      <c r="F35" s="5" t="str">
        <f t="shared" si="3"/>
        <v>BULLISH</v>
      </c>
      <c r="G35" s="5" t="str">
        <f t="shared" si="2"/>
        <v>STRONG</v>
      </c>
      <c r="H35" s="5" t="str">
        <f t="shared" si="1"/>
        <v>CONFIRMED BULLISH</v>
      </c>
    </row>
    <row r="36" spans="1:8" ht="13.5" x14ac:dyDescent="0.25">
      <c r="A36" s="3">
        <f>TITRES_STAT!B39</f>
        <v>42356</v>
      </c>
      <c r="B36" s="5">
        <f>TITRES_STAT!C39</f>
        <v>2.4500000000000002</v>
      </c>
      <c r="C36" s="5">
        <f>TITRES_STAT!D39</f>
        <v>2.3853</v>
      </c>
      <c r="D36" s="5">
        <f>TITRES_STAT!E39</f>
        <v>5760</v>
      </c>
      <c r="E36" s="2">
        <f t="shared" si="0"/>
        <v>119573</v>
      </c>
      <c r="F36" s="5" t="str">
        <f t="shared" si="3"/>
        <v>BULLISH</v>
      </c>
      <c r="G36" s="5" t="str">
        <f t="shared" si="2"/>
        <v>STRONG</v>
      </c>
      <c r="H36" s="5" t="str">
        <f t="shared" si="1"/>
        <v>CONFIRMED BULLISH</v>
      </c>
    </row>
    <row r="37" spans="1:8" ht="13.5" x14ac:dyDescent="0.25">
      <c r="A37" s="3">
        <f>TITRES_STAT!B40</f>
        <v>42359</v>
      </c>
      <c r="B37" s="5">
        <f>TITRES_STAT!C40</f>
        <v>2.4500000000000002</v>
      </c>
      <c r="C37" s="5">
        <f>TITRES_STAT!D40</f>
        <v>2.3853</v>
      </c>
      <c r="D37" s="5">
        <f>TITRES_STAT!E40</f>
        <v>15382</v>
      </c>
      <c r="E37" s="2">
        <f t="shared" si="0"/>
        <v>119573</v>
      </c>
      <c r="F37" s="5" t="str">
        <f t="shared" si="3"/>
        <v>BEARISH</v>
      </c>
      <c r="G37" s="5" t="str">
        <f t="shared" si="2"/>
        <v>WEAK</v>
      </c>
      <c r="H37" s="5" t="str">
        <f t="shared" si="1"/>
        <v>NEUTRAL</v>
      </c>
    </row>
    <row r="38" spans="1:8" ht="13.5" x14ac:dyDescent="0.25">
      <c r="A38" s="3">
        <f>TITRES_STAT!B41</f>
        <v>42360</v>
      </c>
      <c r="B38" s="5">
        <f>TITRES_STAT!C41</f>
        <v>2.38</v>
      </c>
      <c r="C38" s="5">
        <f>TITRES_STAT!D41</f>
        <v>2.3172000000000001</v>
      </c>
      <c r="D38" s="5">
        <f>TITRES_STAT!E41</f>
        <v>25800</v>
      </c>
      <c r="E38" s="2">
        <f t="shared" si="0"/>
        <v>93773</v>
      </c>
      <c r="F38" s="5" t="str">
        <f t="shared" si="3"/>
        <v>BEARISH</v>
      </c>
      <c r="G38" s="5" t="str">
        <f t="shared" si="2"/>
        <v>WEAK</v>
      </c>
      <c r="H38" s="5" t="str">
        <f t="shared" si="1"/>
        <v>CONFIRMED BEARISH</v>
      </c>
    </row>
    <row r="39" spans="1:8" ht="13.5" x14ac:dyDescent="0.25">
      <c r="A39" s="3">
        <f>TITRES_STAT!B42</f>
        <v>42361</v>
      </c>
      <c r="B39" s="5">
        <f>TITRES_STAT!C42</f>
        <v>2.4</v>
      </c>
      <c r="C39" s="5">
        <f>TITRES_STAT!D42</f>
        <v>2.3365999999999998</v>
      </c>
      <c r="D39" s="5">
        <f>TITRES_STAT!E42</f>
        <v>6984</v>
      </c>
      <c r="E39" s="2">
        <f t="shared" si="0"/>
        <v>100757</v>
      </c>
      <c r="F39" s="5" t="str">
        <f t="shared" si="3"/>
        <v>BEARISH</v>
      </c>
      <c r="G39" s="5" t="str">
        <f t="shared" si="2"/>
        <v>WEAK</v>
      </c>
      <c r="H39" s="5" t="str">
        <f t="shared" si="1"/>
        <v>CONFIRMED BEARISH</v>
      </c>
    </row>
    <row r="40" spans="1:8" ht="13.5" x14ac:dyDescent="0.25">
      <c r="A40" s="3">
        <f>TITRES_STAT!B43</f>
        <v>42363</v>
      </c>
      <c r="B40" s="5">
        <f>TITRES_STAT!C43</f>
        <v>2.5</v>
      </c>
      <c r="C40" s="5">
        <f>TITRES_STAT!D43</f>
        <v>2.4340000000000002</v>
      </c>
      <c r="D40" s="5">
        <f>TITRES_STAT!E43</f>
        <v>57003</v>
      </c>
      <c r="E40" s="2">
        <f t="shared" si="0"/>
        <v>157760</v>
      </c>
      <c r="F40" s="5" t="str">
        <f t="shared" si="3"/>
        <v>BULLISH</v>
      </c>
      <c r="G40" s="5" t="str">
        <f t="shared" si="2"/>
        <v>STRONG</v>
      </c>
      <c r="H40" s="5" t="str">
        <f t="shared" si="1"/>
        <v>CONFIRMED BULLISH</v>
      </c>
    </row>
    <row r="41" spans="1:8" ht="13.5" x14ac:dyDescent="0.25">
      <c r="A41" s="3">
        <f>TITRES_STAT!B44</f>
        <v>42366</v>
      </c>
      <c r="B41" s="5">
        <f>TITRES_STAT!C44</f>
        <v>2.5099999999999998</v>
      </c>
      <c r="C41" s="5">
        <f>TITRES_STAT!D44</f>
        <v>2.4437000000000002</v>
      </c>
      <c r="D41" s="5">
        <f>TITRES_STAT!E44</f>
        <v>48930</v>
      </c>
      <c r="E41" s="2">
        <f t="shared" si="0"/>
        <v>206690</v>
      </c>
      <c r="F41" s="5" t="str">
        <f t="shared" si="3"/>
        <v>BULLISH</v>
      </c>
      <c r="G41" s="5" t="str">
        <f t="shared" si="2"/>
        <v>STRONG</v>
      </c>
      <c r="H41" s="5" t="str">
        <f t="shared" si="1"/>
        <v>CONFIRMED BULLISH</v>
      </c>
    </row>
    <row r="42" spans="1:8" ht="13.5" x14ac:dyDescent="0.25">
      <c r="A42" s="3">
        <f>TITRES_STAT!B45</f>
        <v>42367</v>
      </c>
      <c r="B42" s="5">
        <f>TITRES_STAT!C45</f>
        <v>2.4900000000000002</v>
      </c>
      <c r="C42" s="5">
        <f>TITRES_STAT!D45</f>
        <v>2.4243000000000001</v>
      </c>
      <c r="D42" s="5">
        <f>TITRES_STAT!E45</f>
        <v>35852</v>
      </c>
      <c r="E42" s="2">
        <f t="shared" si="0"/>
        <v>170838</v>
      </c>
      <c r="F42" s="5" t="str">
        <f t="shared" si="3"/>
        <v>BULLISH</v>
      </c>
      <c r="G42" s="5" t="str">
        <f t="shared" si="2"/>
        <v>STRONG</v>
      </c>
      <c r="H42" s="5" t="str">
        <f t="shared" si="1"/>
        <v>CONFIRMED BULLISH</v>
      </c>
    </row>
    <row r="43" spans="1:8" ht="13.5" x14ac:dyDescent="0.25">
      <c r="A43" s="3">
        <f>TITRES_STAT!B46</f>
        <v>42368</v>
      </c>
      <c r="B43" s="5">
        <f>TITRES_STAT!C46</f>
        <v>2.5299999999999998</v>
      </c>
      <c r="C43" s="5">
        <f>TITRES_STAT!D46</f>
        <v>2.4632000000000001</v>
      </c>
      <c r="D43" s="5">
        <f>TITRES_STAT!E46</f>
        <v>29108</v>
      </c>
      <c r="E43" s="2">
        <f t="shared" si="0"/>
        <v>199946</v>
      </c>
      <c r="F43" s="5" t="str">
        <f t="shared" si="3"/>
        <v>BULLISH</v>
      </c>
      <c r="G43" s="5" t="str">
        <f t="shared" si="2"/>
        <v>STRONG</v>
      </c>
      <c r="H43" s="5" t="str">
        <f t="shared" si="1"/>
        <v>CONFIRMED BULLISH</v>
      </c>
    </row>
    <row r="44" spans="1:8" ht="13.5" x14ac:dyDescent="0.25">
      <c r="A44" s="3">
        <f>TITRES_STAT!B47</f>
        <v>42369</v>
      </c>
      <c r="B44" s="5">
        <f>TITRES_STAT!C47</f>
        <v>2.6</v>
      </c>
      <c r="C44" s="5">
        <f>TITRES_STAT!D47</f>
        <v>2.5314000000000001</v>
      </c>
      <c r="D44" s="5">
        <f>TITRES_STAT!E47</f>
        <v>80171</v>
      </c>
      <c r="E44" s="2">
        <f t="shared" si="0"/>
        <v>280117</v>
      </c>
      <c r="F44" s="5" t="str">
        <f t="shared" si="3"/>
        <v>BULLISH</v>
      </c>
      <c r="G44" s="5" t="str">
        <f t="shared" si="2"/>
        <v>STRONG</v>
      </c>
      <c r="H44" s="5" t="str">
        <f t="shared" si="1"/>
        <v>CONFIRMED BULLISH</v>
      </c>
    </row>
    <row r="45" spans="1:8" ht="13.5" x14ac:dyDescent="0.25">
      <c r="A45" s="3">
        <f>TITRES_STAT!B48</f>
        <v>42373</v>
      </c>
      <c r="B45" s="5">
        <f>TITRES_STAT!C48</f>
        <v>2.56</v>
      </c>
      <c r="C45" s="5">
        <f>TITRES_STAT!D48</f>
        <v>2.4923999999999999</v>
      </c>
      <c r="D45" s="5">
        <f>TITRES_STAT!E48</f>
        <v>1997</v>
      </c>
      <c r="E45" s="2">
        <f t="shared" si="0"/>
        <v>278120</v>
      </c>
      <c r="F45" s="5" t="str">
        <f t="shared" si="3"/>
        <v>BULLISH</v>
      </c>
      <c r="G45" s="5" t="str">
        <f t="shared" si="2"/>
        <v>STRONG</v>
      </c>
      <c r="H45" s="5" t="str">
        <f t="shared" si="1"/>
        <v>CONFIRMED BULLISH</v>
      </c>
    </row>
    <row r="46" spans="1:8" ht="13.5" x14ac:dyDescent="0.25">
      <c r="A46" s="3">
        <f>TITRES_STAT!B49</f>
        <v>42374</v>
      </c>
      <c r="B46" s="5">
        <f>TITRES_STAT!C49</f>
        <v>2.56</v>
      </c>
      <c r="C46" s="5">
        <f>TITRES_STAT!D49</f>
        <v>2.4923999999999999</v>
      </c>
      <c r="D46" s="5">
        <f>TITRES_STAT!E49</f>
        <v>500</v>
      </c>
      <c r="E46" s="2">
        <f t="shared" si="0"/>
        <v>278120</v>
      </c>
      <c r="F46" s="5" t="str">
        <f t="shared" si="3"/>
        <v>BULLISH</v>
      </c>
      <c r="G46" s="5" t="str">
        <f t="shared" si="2"/>
        <v>STRONG</v>
      </c>
      <c r="H46" s="5" t="str">
        <f t="shared" si="1"/>
        <v>CONFIRMED BULLISH</v>
      </c>
    </row>
    <row r="47" spans="1:8" ht="13.5" x14ac:dyDescent="0.25">
      <c r="A47" s="3">
        <f>TITRES_STAT!B50</f>
        <v>42375</v>
      </c>
      <c r="B47" s="5">
        <f>TITRES_STAT!C50</f>
        <v>2.4900000000000002</v>
      </c>
      <c r="C47" s="5">
        <f>TITRES_STAT!D50</f>
        <v>2.4243000000000001</v>
      </c>
      <c r="D47" s="5">
        <f>TITRES_STAT!E50</f>
        <v>2380</v>
      </c>
      <c r="E47" s="2">
        <f t="shared" si="0"/>
        <v>275740</v>
      </c>
      <c r="F47" s="5" t="str">
        <f t="shared" si="3"/>
        <v>BULLISH</v>
      </c>
      <c r="G47" s="5" t="str">
        <f t="shared" si="2"/>
        <v>STRONG</v>
      </c>
      <c r="H47" s="5" t="str">
        <f t="shared" si="1"/>
        <v>NEUTRAL</v>
      </c>
    </row>
    <row r="48" spans="1:8" ht="13.5" x14ac:dyDescent="0.25">
      <c r="A48" s="3">
        <f>TITRES_STAT!B51</f>
        <v>42376</v>
      </c>
      <c r="B48" s="5">
        <f>TITRES_STAT!C51</f>
        <v>2.4900000000000002</v>
      </c>
      <c r="C48" s="5">
        <f>TITRES_STAT!D51</f>
        <v>2.4243000000000001</v>
      </c>
      <c r="D48" s="5">
        <f>TITRES_STAT!E51</f>
        <v>2030</v>
      </c>
      <c r="E48" s="2">
        <f t="shared" si="0"/>
        <v>275740</v>
      </c>
      <c r="F48" s="5" t="str">
        <f t="shared" si="3"/>
        <v>BULLISH</v>
      </c>
      <c r="G48" s="5" t="str">
        <f t="shared" si="2"/>
        <v>STRONG</v>
      </c>
      <c r="H48" s="5" t="str">
        <f t="shared" si="1"/>
        <v>BULLISH DIVERGENCE</v>
      </c>
    </row>
    <row r="49" spans="1:8" ht="13.5" x14ac:dyDescent="0.25">
      <c r="A49" s="3">
        <f>TITRES_STAT!B52</f>
        <v>42377</v>
      </c>
      <c r="B49" s="5">
        <f>TITRES_STAT!C52</f>
        <v>2.5</v>
      </c>
      <c r="C49" s="5">
        <f>TITRES_STAT!D52</f>
        <v>2.4340000000000002</v>
      </c>
      <c r="D49" s="5">
        <f>TITRES_STAT!E52</f>
        <v>500</v>
      </c>
      <c r="E49" s="2">
        <f t="shared" si="0"/>
        <v>276240</v>
      </c>
      <c r="F49" s="5" t="str">
        <f t="shared" si="3"/>
        <v>BEARISH</v>
      </c>
      <c r="G49" s="5" t="str">
        <f t="shared" si="2"/>
        <v>NEUTRAL</v>
      </c>
      <c r="H49" s="5" t="str">
        <f t="shared" si="1"/>
        <v>CONFIRMED BEARISH</v>
      </c>
    </row>
    <row r="50" spans="1:8" ht="13.5" x14ac:dyDescent="0.25">
      <c r="A50" s="3">
        <f>TITRES_STAT!B53</f>
        <v>42380</v>
      </c>
      <c r="B50" s="5">
        <f>TITRES_STAT!C53</f>
        <v>2.5</v>
      </c>
      <c r="C50" s="5">
        <f>TITRES_STAT!D53</f>
        <v>2.4340000000000002</v>
      </c>
      <c r="D50" s="5">
        <f>TITRES_STAT!E53</f>
        <v>0</v>
      </c>
      <c r="E50" s="2">
        <f t="shared" si="0"/>
        <v>276240</v>
      </c>
      <c r="F50" s="5" t="str">
        <f t="shared" si="3"/>
        <v>BEARISH</v>
      </c>
      <c r="G50" s="5" t="str">
        <f t="shared" si="2"/>
        <v>NEUTRAL</v>
      </c>
      <c r="H50" s="5" t="str">
        <f t="shared" si="1"/>
        <v>CONFIRMED BEARISH</v>
      </c>
    </row>
    <row r="51" spans="1:8" ht="13.5" x14ac:dyDescent="0.25">
      <c r="A51" s="3">
        <f>TITRES_STAT!B54</f>
        <v>42381</v>
      </c>
      <c r="B51" s="5">
        <f>TITRES_STAT!C54</f>
        <v>2.5</v>
      </c>
      <c r="C51" s="5">
        <f>TITRES_STAT!D54</f>
        <v>2.4340000000000002</v>
      </c>
      <c r="D51" s="5">
        <f>TITRES_STAT!E54</f>
        <v>200</v>
      </c>
      <c r="E51" s="2">
        <f t="shared" si="0"/>
        <v>276240</v>
      </c>
      <c r="F51" s="5" t="str">
        <f t="shared" si="3"/>
        <v>BEARISH</v>
      </c>
      <c r="G51" s="5" t="str">
        <f t="shared" si="2"/>
        <v>NEUTRAL</v>
      </c>
      <c r="H51" s="5" t="str">
        <f t="shared" si="1"/>
        <v>CONFIRMED BEARISH</v>
      </c>
    </row>
    <row r="52" spans="1:8" ht="13.5" x14ac:dyDescent="0.25">
      <c r="A52" s="3">
        <f>TITRES_STAT!B55</f>
        <v>42382</v>
      </c>
      <c r="B52" s="5">
        <f>TITRES_STAT!C55</f>
        <v>2.4900000000000002</v>
      </c>
      <c r="C52" s="5">
        <f>TITRES_STAT!D55</f>
        <v>2.4243000000000001</v>
      </c>
      <c r="D52" s="5">
        <f>TITRES_STAT!E55</f>
        <v>1495</v>
      </c>
      <c r="E52" s="2">
        <f t="shared" si="0"/>
        <v>274745</v>
      </c>
      <c r="F52" s="5" t="str">
        <f t="shared" si="3"/>
        <v>BEARISH</v>
      </c>
      <c r="G52" s="5" t="str">
        <f t="shared" si="2"/>
        <v>NEUTRAL</v>
      </c>
      <c r="H52" s="5" t="str">
        <f t="shared" si="1"/>
        <v>NEUTRAL</v>
      </c>
    </row>
    <row r="53" spans="1:8" ht="13.5" x14ac:dyDescent="0.25">
      <c r="A53" s="3">
        <f>TITRES_STAT!B56</f>
        <v>42384</v>
      </c>
      <c r="B53" s="5">
        <f>TITRES_STAT!C56</f>
        <v>2.46</v>
      </c>
      <c r="C53" s="5">
        <f>TITRES_STAT!D56</f>
        <v>2.3950999999999998</v>
      </c>
      <c r="D53" s="5">
        <f>TITRES_STAT!E56</f>
        <v>695</v>
      </c>
      <c r="E53" s="2">
        <f t="shared" si="0"/>
        <v>274050</v>
      </c>
      <c r="F53" s="5" t="str">
        <f t="shared" si="3"/>
        <v>BEARISH</v>
      </c>
      <c r="G53" s="5" t="str">
        <f t="shared" si="2"/>
        <v>NEUTRAL</v>
      </c>
      <c r="H53" s="5" t="str">
        <f t="shared" si="1"/>
        <v>CONFIRMED BEARISH</v>
      </c>
    </row>
    <row r="54" spans="1:8" ht="13.5" x14ac:dyDescent="0.25">
      <c r="A54" s="3">
        <f>TITRES_STAT!B57</f>
        <v>42387</v>
      </c>
      <c r="B54" s="5">
        <f>TITRES_STAT!C57</f>
        <v>2.46</v>
      </c>
      <c r="C54" s="5">
        <f>TITRES_STAT!D57</f>
        <v>2.3950999999999998</v>
      </c>
      <c r="D54" s="5">
        <f>TITRES_STAT!E57</f>
        <v>300</v>
      </c>
      <c r="E54" s="2">
        <f t="shared" si="0"/>
        <v>274050</v>
      </c>
      <c r="F54" s="5" t="str">
        <f t="shared" si="3"/>
        <v>BEARISH</v>
      </c>
      <c r="G54" s="5" t="str">
        <f t="shared" si="2"/>
        <v>NEUTRAL</v>
      </c>
      <c r="H54" s="5" t="str">
        <f t="shared" si="1"/>
        <v>CONFIRMED BEARISH</v>
      </c>
    </row>
    <row r="55" spans="1:8" ht="13.5" x14ac:dyDescent="0.25">
      <c r="A55" s="3">
        <f>TITRES_STAT!B58</f>
        <v>42388</v>
      </c>
      <c r="B55" s="5">
        <f>TITRES_STAT!C58</f>
        <v>2.4500000000000002</v>
      </c>
      <c r="C55" s="5">
        <f>TITRES_STAT!D58</f>
        <v>2.3853</v>
      </c>
      <c r="D55" s="5">
        <f>TITRES_STAT!E58</f>
        <v>350</v>
      </c>
      <c r="E55" s="2">
        <f t="shared" si="0"/>
        <v>273700</v>
      </c>
      <c r="F55" s="5" t="str">
        <f t="shared" si="3"/>
        <v>BEARISH</v>
      </c>
      <c r="G55" s="5" t="str">
        <f t="shared" si="2"/>
        <v>NEUTRAL</v>
      </c>
      <c r="H55" s="5" t="str">
        <f t="shared" si="1"/>
        <v>CONFIRMED BEARISH</v>
      </c>
    </row>
    <row r="56" spans="1:8" ht="13.5" x14ac:dyDescent="0.25">
      <c r="A56" s="3">
        <f>TITRES_STAT!B59</f>
        <v>42389</v>
      </c>
      <c r="B56" s="5">
        <f>TITRES_STAT!C59</f>
        <v>2.39</v>
      </c>
      <c r="C56" s="5">
        <f>TITRES_STAT!D59</f>
        <v>2.3269000000000002</v>
      </c>
      <c r="D56" s="5">
        <f>TITRES_STAT!E59</f>
        <v>370</v>
      </c>
      <c r="E56" s="2">
        <f t="shared" si="0"/>
        <v>273330</v>
      </c>
      <c r="F56" s="5" t="str">
        <f t="shared" si="3"/>
        <v>BEARISH</v>
      </c>
      <c r="G56" s="5" t="str">
        <f t="shared" si="2"/>
        <v>NEUTRAL</v>
      </c>
      <c r="H56" s="5" t="str">
        <f t="shared" si="1"/>
        <v>CONFIRMED BEARISH</v>
      </c>
    </row>
    <row r="57" spans="1:8" ht="13.5" x14ac:dyDescent="0.25">
      <c r="A57" s="3">
        <f>TITRES_STAT!B60</f>
        <v>42390</v>
      </c>
      <c r="B57" s="5">
        <f>TITRES_STAT!C60</f>
        <v>2.34</v>
      </c>
      <c r="C57" s="5">
        <f>TITRES_STAT!D60</f>
        <v>2.2782</v>
      </c>
      <c r="D57" s="5">
        <f>TITRES_STAT!E60</f>
        <v>254</v>
      </c>
      <c r="E57" s="2">
        <f t="shared" si="0"/>
        <v>273076</v>
      </c>
      <c r="F57" s="5" t="str">
        <f t="shared" si="3"/>
        <v>BEARISH</v>
      </c>
      <c r="G57" s="5" t="str">
        <f t="shared" si="2"/>
        <v>NEUTRAL</v>
      </c>
      <c r="H57" s="5" t="str">
        <f t="shared" si="1"/>
        <v>CONFIRMED BEARISH</v>
      </c>
    </row>
    <row r="58" spans="1:8" ht="13.5" x14ac:dyDescent="0.25">
      <c r="A58" s="3">
        <f>TITRES_STAT!B61</f>
        <v>42391</v>
      </c>
      <c r="B58" s="5">
        <f>TITRES_STAT!C61</f>
        <v>2.34</v>
      </c>
      <c r="C58" s="5">
        <f>TITRES_STAT!D61</f>
        <v>2.2782</v>
      </c>
      <c r="D58" s="5">
        <f>TITRES_STAT!E61</f>
        <v>300</v>
      </c>
      <c r="E58" s="2">
        <f t="shared" si="0"/>
        <v>273076</v>
      </c>
      <c r="F58" s="5" t="str">
        <f t="shared" si="3"/>
        <v>BEARISH</v>
      </c>
      <c r="G58" s="5" t="str">
        <f t="shared" si="2"/>
        <v>NEUTRAL</v>
      </c>
      <c r="H58" s="5" t="str">
        <f t="shared" si="1"/>
        <v>CONFIRMED BEARISH</v>
      </c>
    </row>
    <row r="59" spans="1:8" ht="13.5" x14ac:dyDescent="0.25">
      <c r="A59" s="3">
        <f>TITRES_STAT!B62</f>
        <v>42394</v>
      </c>
      <c r="B59" s="5">
        <f>TITRES_STAT!C62</f>
        <v>2.2999999999999998</v>
      </c>
      <c r="C59" s="5">
        <f>TITRES_STAT!D62</f>
        <v>2.2393000000000001</v>
      </c>
      <c r="D59" s="5">
        <f>TITRES_STAT!E62</f>
        <v>496</v>
      </c>
      <c r="E59" s="2">
        <f t="shared" si="0"/>
        <v>272580</v>
      </c>
      <c r="F59" s="5" t="str">
        <f t="shared" si="3"/>
        <v>BEARISH</v>
      </c>
      <c r="G59" s="5" t="str">
        <f t="shared" si="2"/>
        <v>NEUTRAL</v>
      </c>
      <c r="H59" s="5" t="str">
        <f t="shared" si="1"/>
        <v>CONFIRMED BEARISH</v>
      </c>
    </row>
    <row r="60" spans="1:8" ht="13.5" x14ac:dyDescent="0.25">
      <c r="A60" s="3">
        <f>TITRES_STAT!B63</f>
        <v>42395</v>
      </c>
      <c r="B60" s="5">
        <f>TITRES_STAT!C63</f>
        <v>2.2999999999999998</v>
      </c>
      <c r="C60" s="5">
        <f>TITRES_STAT!D63</f>
        <v>2.2393000000000001</v>
      </c>
      <c r="D60" s="5">
        <f>TITRES_STAT!E63</f>
        <v>545</v>
      </c>
      <c r="E60" s="2">
        <f t="shared" si="0"/>
        <v>272580</v>
      </c>
      <c r="F60" s="5" t="str">
        <f t="shared" si="3"/>
        <v>BEARISH</v>
      </c>
      <c r="G60" s="5" t="str">
        <f t="shared" si="2"/>
        <v>NEUTRAL</v>
      </c>
      <c r="H60" s="5" t="str">
        <f t="shared" si="1"/>
        <v>CONFIRMED BEARISH</v>
      </c>
    </row>
    <row r="61" spans="1:8" ht="13.5" x14ac:dyDescent="0.25">
      <c r="A61" s="3">
        <f>TITRES_STAT!B64</f>
        <v>42396</v>
      </c>
      <c r="B61" s="5">
        <f>TITRES_STAT!C64</f>
        <v>2.29</v>
      </c>
      <c r="C61" s="5">
        <f>TITRES_STAT!D64</f>
        <v>2.2294999999999998</v>
      </c>
      <c r="D61" s="5">
        <f>TITRES_STAT!E64</f>
        <v>455</v>
      </c>
      <c r="E61" s="2">
        <f t="shared" si="0"/>
        <v>272125</v>
      </c>
      <c r="F61" s="5" t="str">
        <f t="shared" si="3"/>
        <v>BEARISH</v>
      </c>
      <c r="G61" s="5" t="str">
        <f t="shared" si="2"/>
        <v>NEUTRAL</v>
      </c>
      <c r="H61" s="5" t="str">
        <f t="shared" si="1"/>
        <v>CONFIRMED BEARISH</v>
      </c>
    </row>
    <row r="62" spans="1:8" ht="13.5" x14ac:dyDescent="0.25">
      <c r="A62" s="3">
        <f>TITRES_STAT!B65</f>
        <v>42397</v>
      </c>
      <c r="B62" s="5">
        <f>TITRES_STAT!C65</f>
        <v>2.29</v>
      </c>
      <c r="C62" s="5">
        <f>TITRES_STAT!D65</f>
        <v>2.2294999999999998</v>
      </c>
      <c r="D62" s="5">
        <f>TITRES_STAT!E65</f>
        <v>300</v>
      </c>
      <c r="E62" s="2">
        <f t="shared" si="0"/>
        <v>272125</v>
      </c>
      <c r="F62" s="5" t="str">
        <f t="shared" si="3"/>
        <v>BEARISH</v>
      </c>
      <c r="G62" s="5" t="str">
        <f t="shared" si="2"/>
        <v>NEUTRAL</v>
      </c>
      <c r="H62" s="5" t="str">
        <f t="shared" si="1"/>
        <v>CONFIRMED BEARISH</v>
      </c>
    </row>
    <row r="63" spans="1:8" ht="13.5" x14ac:dyDescent="0.25">
      <c r="A63" s="3">
        <f>TITRES_STAT!B66</f>
        <v>42398</v>
      </c>
      <c r="B63" s="5">
        <f>TITRES_STAT!C66</f>
        <v>2.2799999999999998</v>
      </c>
      <c r="C63" s="5">
        <f>TITRES_STAT!D66</f>
        <v>2.2198000000000002</v>
      </c>
      <c r="D63" s="5">
        <f>TITRES_STAT!E66</f>
        <v>335</v>
      </c>
      <c r="E63" s="2">
        <f t="shared" si="0"/>
        <v>271790</v>
      </c>
      <c r="F63" s="5" t="str">
        <f t="shared" si="3"/>
        <v>BEARISH</v>
      </c>
      <c r="G63" s="5" t="str">
        <f t="shared" si="2"/>
        <v>NEUTRAL</v>
      </c>
      <c r="H63" s="5" t="str">
        <f t="shared" si="1"/>
        <v>CONFIRMED BEARISH</v>
      </c>
    </row>
    <row r="64" spans="1:8" ht="13.5" x14ac:dyDescent="0.25">
      <c r="A64" s="3">
        <f>TITRES_STAT!B67</f>
        <v>42401</v>
      </c>
      <c r="B64" s="5">
        <f>TITRES_STAT!C67</f>
        <v>2.1800000000000002</v>
      </c>
      <c r="C64" s="5">
        <f>TITRES_STAT!D67</f>
        <v>2.1223999999999998</v>
      </c>
      <c r="D64" s="5">
        <f>TITRES_STAT!E67</f>
        <v>2330</v>
      </c>
      <c r="E64" s="2">
        <f t="shared" si="0"/>
        <v>269460</v>
      </c>
      <c r="F64" s="5" t="str">
        <f t="shared" si="3"/>
        <v>BEARISH</v>
      </c>
      <c r="G64" s="5" t="str">
        <f t="shared" si="2"/>
        <v>NEUTRAL</v>
      </c>
      <c r="H64" s="5" t="str">
        <f t="shared" si="1"/>
        <v>CONFIRMED BEARISH</v>
      </c>
    </row>
    <row r="65" spans="1:8" ht="13.5" x14ac:dyDescent="0.25">
      <c r="A65" s="3">
        <f>TITRES_STAT!B68</f>
        <v>42402</v>
      </c>
      <c r="B65" s="5">
        <f>TITRES_STAT!C68</f>
        <v>2.2400000000000002</v>
      </c>
      <c r="C65" s="5">
        <f>TITRES_STAT!D68</f>
        <v>2.1808999999999998</v>
      </c>
      <c r="D65" s="5">
        <f>TITRES_STAT!E68</f>
        <v>2702</v>
      </c>
      <c r="E65" s="2">
        <f t="shared" si="0"/>
        <v>272162</v>
      </c>
      <c r="F65" s="5" t="str">
        <f t="shared" si="3"/>
        <v>BEARISH</v>
      </c>
      <c r="G65" s="5" t="str">
        <f t="shared" si="2"/>
        <v>NEUTRAL</v>
      </c>
      <c r="H65" s="5" t="str">
        <f t="shared" si="1"/>
        <v>CONFIRMED BEARISH</v>
      </c>
    </row>
    <row r="66" spans="1:8" ht="13.5" x14ac:dyDescent="0.25">
      <c r="A66" s="3">
        <f>TITRES_STAT!B69</f>
        <v>42403</v>
      </c>
      <c r="B66" s="5">
        <f>TITRES_STAT!C69</f>
        <v>2.1800000000000002</v>
      </c>
      <c r="C66" s="5">
        <f>TITRES_STAT!D69</f>
        <v>2.1223999999999998</v>
      </c>
      <c r="D66" s="5">
        <f>TITRES_STAT!E69</f>
        <v>350</v>
      </c>
      <c r="E66" s="2">
        <f t="shared" si="0"/>
        <v>271812</v>
      </c>
      <c r="F66" s="5" t="str">
        <f t="shared" si="3"/>
        <v>BEARISH</v>
      </c>
      <c r="G66" s="5" t="str">
        <f t="shared" si="2"/>
        <v>NEUTRAL</v>
      </c>
      <c r="H66" s="5" t="str">
        <f t="shared" si="1"/>
        <v>CONFIRMED BEARISH</v>
      </c>
    </row>
    <row r="67" spans="1:8" ht="13.5" x14ac:dyDescent="0.25">
      <c r="A67" s="3">
        <f>TITRES_STAT!B70</f>
        <v>42404</v>
      </c>
      <c r="B67" s="5">
        <f>TITRES_STAT!C70</f>
        <v>2.15</v>
      </c>
      <c r="C67" s="5">
        <f>TITRES_STAT!D70</f>
        <v>2.0931999999999999</v>
      </c>
      <c r="D67" s="5">
        <f>TITRES_STAT!E70</f>
        <v>990</v>
      </c>
      <c r="E67" s="2">
        <f t="shared" si="0"/>
        <v>270822</v>
      </c>
      <c r="F67" s="5" t="str">
        <f t="shared" si="3"/>
        <v>BEARISH</v>
      </c>
      <c r="G67" s="5" t="str">
        <f t="shared" si="2"/>
        <v>NEUTRAL</v>
      </c>
      <c r="H67" s="5" t="str">
        <f t="shared" si="1"/>
        <v>CONFIRMED BEARISH</v>
      </c>
    </row>
    <row r="68" spans="1:8" ht="13.5" x14ac:dyDescent="0.25">
      <c r="A68" s="3">
        <f>TITRES_STAT!B71</f>
        <v>42405</v>
      </c>
      <c r="B68" s="5">
        <f>TITRES_STAT!C71</f>
        <v>2.15</v>
      </c>
      <c r="C68" s="5">
        <f>TITRES_STAT!D71</f>
        <v>2.0931999999999999</v>
      </c>
      <c r="D68" s="5">
        <f>TITRES_STAT!E71</f>
        <v>200</v>
      </c>
      <c r="E68" s="2">
        <f t="shared" ref="E68:E131" si="4">IF(B68&gt;B67, E67+D68, IF(B68&lt;B67, E67-D68, E67))</f>
        <v>270822</v>
      </c>
      <c r="F68" s="5" t="str">
        <f t="shared" si="3"/>
        <v>BEARISH</v>
      </c>
      <c r="G68" s="5" t="str">
        <f t="shared" si="2"/>
        <v>NEUTRAL</v>
      </c>
      <c r="H68" s="5" t="str">
        <f t="shared" si="1"/>
        <v>CONFIRMED BEARISH</v>
      </c>
    </row>
    <row r="69" spans="1:8" ht="13.5" x14ac:dyDescent="0.25">
      <c r="A69" s="3">
        <f>TITRES_STAT!B72</f>
        <v>42408</v>
      </c>
      <c r="B69" s="5">
        <f>TITRES_STAT!C72</f>
        <v>2.14</v>
      </c>
      <c r="C69" s="5">
        <f>TITRES_STAT!D72</f>
        <v>2.0834999999999999</v>
      </c>
      <c r="D69" s="5">
        <f>TITRES_STAT!E72</f>
        <v>750</v>
      </c>
      <c r="E69" s="2">
        <f t="shared" si="4"/>
        <v>270072</v>
      </c>
      <c r="F69" s="5" t="str">
        <f t="shared" si="3"/>
        <v>BULLISH</v>
      </c>
      <c r="G69" s="5" t="str">
        <f t="shared" si="2"/>
        <v>NEUTRAL</v>
      </c>
      <c r="H69" s="5" t="str">
        <f t="shared" si="1"/>
        <v>BULLISH DIVERGENCE</v>
      </c>
    </row>
    <row r="70" spans="1:8" ht="13.5" x14ac:dyDescent="0.25">
      <c r="A70" s="3">
        <f>TITRES_STAT!B73</f>
        <v>42409</v>
      </c>
      <c r="B70" s="5">
        <f>TITRES_STAT!C73</f>
        <v>2.15</v>
      </c>
      <c r="C70" s="5">
        <f>TITRES_STAT!D73</f>
        <v>2.0931999999999999</v>
      </c>
      <c r="D70" s="5">
        <f>TITRES_STAT!E73</f>
        <v>500</v>
      </c>
      <c r="E70" s="2">
        <f t="shared" si="4"/>
        <v>270572</v>
      </c>
      <c r="F70" s="5" t="str">
        <f t="shared" si="3"/>
        <v>BEARISH</v>
      </c>
      <c r="G70" s="5" t="str">
        <f t="shared" si="2"/>
        <v>NEUTRAL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42410</v>
      </c>
      <c r="B71" s="5">
        <f>TITRES_STAT!C74</f>
        <v>2.14</v>
      </c>
      <c r="C71" s="5">
        <f>TITRES_STAT!D74</f>
        <v>2.0834999999999999</v>
      </c>
      <c r="D71" s="5">
        <f>TITRES_STAT!E74</f>
        <v>180</v>
      </c>
      <c r="E71" s="2">
        <f t="shared" si="4"/>
        <v>270392</v>
      </c>
      <c r="F71" s="5" t="str">
        <f t="shared" si="3"/>
        <v>BEARISH</v>
      </c>
      <c r="G71" s="5" t="str">
        <f t="shared" ref="G71:G134" si="6">IF((E71-E66)/E66 &gt; 0.02, "STRONG",
 IF((E71-E66)/E66 &lt; -0.02, "WEAK", "NEUTRAL"))</f>
        <v>NEUTRAL</v>
      </c>
      <c r="H71" s="5" t="str">
        <f t="shared" si="5"/>
        <v>CONFIRMED BEARISH</v>
      </c>
    </row>
    <row r="72" spans="1:8" ht="13.5" x14ac:dyDescent="0.25">
      <c r="A72" s="3">
        <f>TITRES_STAT!B75</f>
        <v>42411</v>
      </c>
      <c r="B72" s="5">
        <f>TITRES_STAT!C75</f>
        <v>2.14</v>
      </c>
      <c r="C72" s="5">
        <f>TITRES_STAT!D75</f>
        <v>2.0834999999999999</v>
      </c>
      <c r="D72" s="5">
        <f>TITRES_STAT!E75</f>
        <v>220</v>
      </c>
      <c r="E72" s="2">
        <f t="shared" si="4"/>
        <v>270392</v>
      </c>
      <c r="F72" s="5" t="str">
        <f t="shared" ref="F72:F135" si="7">IF(E72&gt;E67,"BULLISH",IF(E72&lt;E67,"BEARISH","NEUTRAL"))</f>
        <v>BEARISH</v>
      </c>
      <c r="G72" s="5" t="str">
        <f t="shared" si="6"/>
        <v>NEUTRAL</v>
      </c>
      <c r="H72" s="5" t="str">
        <f t="shared" si="5"/>
        <v>CONFIRMED BEARISH</v>
      </c>
    </row>
    <row r="73" spans="1:8" ht="13.5" x14ac:dyDescent="0.25">
      <c r="A73" s="3">
        <f>TITRES_STAT!B76</f>
        <v>42412</v>
      </c>
      <c r="B73" s="5">
        <f>TITRES_STAT!C76</f>
        <v>2.1</v>
      </c>
      <c r="C73" s="5">
        <f>TITRES_STAT!D76</f>
        <v>2.0446</v>
      </c>
      <c r="D73" s="5">
        <f>TITRES_STAT!E76</f>
        <v>970</v>
      </c>
      <c r="E73" s="2">
        <f t="shared" si="4"/>
        <v>269422</v>
      </c>
      <c r="F73" s="5" t="str">
        <f t="shared" si="7"/>
        <v>BEARISH</v>
      </c>
      <c r="G73" s="5" t="str">
        <f t="shared" si="6"/>
        <v>NEUTRAL</v>
      </c>
      <c r="H73" s="5" t="str">
        <f t="shared" si="5"/>
        <v>CONFIRMED BEARISH</v>
      </c>
    </row>
    <row r="74" spans="1:8" ht="13.5" x14ac:dyDescent="0.25">
      <c r="A74" s="3">
        <f>TITRES_STAT!B77</f>
        <v>42415</v>
      </c>
      <c r="B74" s="5">
        <f>TITRES_STAT!C77</f>
        <v>2.14</v>
      </c>
      <c r="C74" s="5">
        <f>TITRES_STAT!D77</f>
        <v>2.0834999999999999</v>
      </c>
      <c r="D74" s="5">
        <f>TITRES_STAT!E77</f>
        <v>320</v>
      </c>
      <c r="E74" s="2">
        <f t="shared" si="4"/>
        <v>269742</v>
      </c>
      <c r="F74" s="5" t="str">
        <f t="shared" si="7"/>
        <v>BEARISH</v>
      </c>
      <c r="G74" s="5" t="str">
        <f t="shared" si="6"/>
        <v>NEUTRAL</v>
      </c>
      <c r="H74" s="5" t="str">
        <f t="shared" si="5"/>
        <v>NEUTRAL</v>
      </c>
    </row>
    <row r="75" spans="1:8" ht="13.5" x14ac:dyDescent="0.25">
      <c r="A75" s="3">
        <f>TITRES_STAT!B78</f>
        <v>42416</v>
      </c>
      <c r="B75" s="5">
        <f>TITRES_STAT!C78</f>
        <v>2.1800000000000002</v>
      </c>
      <c r="C75" s="5">
        <f>TITRES_STAT!D78</f>
        <v>2.1223999999999998</v>
      </c>
      <c r="D75" s="5">
        <f>TITRES_STAT!E78</f>
        <v>300</v>
      </c>
      <c r="E75" s="2">
        <f t="shared" si="4"/>
        <v>270042</v>
      </c>
      <c r="F75" s="5" t="str">
        <f t="shared" si="7"/>
        <v>BEARISH</v>
      </c>
      <c r="G75" s="5" t="str">
        <f t="shared" si="6"/>
        <v>NEUTRAL</v>
      </c>
      <c r="H75" s="5" t="str">
        <f t="shared" si="5"/>
        <v>BEARISH DIVERGENCE</v>
      </c>
    </row>
    <row r="76" spans="1:8" ht="13.5" x14ac:dyDescent="0.25">
      <c r="A76" s="3">
        <f>TITRES_STAT!B79</f>
        <v>42417</v>
      </c>
      <c r="B76" s="5">
        <f>TITRES_STAT!C79</f>
        <v>2.19</v>
      </c>
      <c r="C76" s="5">
        <f>TITRES_STAT!D79</f>
        <v>2.1322000000000001</v>
      </c>
      <c r="D76" s="5">
        <f>TITRES_STAT!E79</f>
        <v>150</v>
      </c>
      <c r="E76" s="2">
        <f t="shared" si="4"/>
        <v>270192</v>
      </c>
      <c r="F76" s="5" t="str">
        <f t="shared" si="7"/>
        <v>BEARISH</v>
      </c>
      <c r="G76" s="5" t="str">
        <f t="shared" si="6"/>
        <v>NEUTRAL</v>
      </c>
      <c r="H76" s="5" t="str">
        <f t="shared" si="5"/>
        <v>BEARISH DIVERGENCE</v>
      </c>
    </row>
    <row r="77" spans="1:8" ht="13.5" x14ac:dyDescent="0.25">
      <c r="A77" s="3">
        <f>TITRES_STAT!B80</f>
        <v>42418</v>
      </c>
      <c r="B77" s="5">
        <f>TITRES_STAT!C80</f>
        <v>2.1800000000000002</v>
      </c>
      <c r="C77" s="5">
        <f>TITRES_STAT!D80</f>
        <v>2.1223999999999998</v>
      </c>
      <c r="D77" s="5">
        <f>TITRES_STAT!E80</f>
        <v>180</v>
      </c>
      <c r="E77" s="2">
        <f t="shared" si="4"/>
        <v>270012</v>
      </c>
      <c r="F77" s="5" t="str">
        <f t="shared" si="7"/>
        <v>BEARISH</v>
      </c>
      <c r="G77" s="5" t="str">
        <f t="shared" si="6"/>
        <v>NEUTRAL</v>
      </c>
      <c r="H77" s="5" t="str">
        <f t="shared" si="5"/>
        <v>BEARISH DIVERGENCE</v>
      </c>
    </row>
    <row r="78" spans="1:8" ht="13.5" x14ac:dyDescent="0.25">
      <c r="A78" s="3">
        <f>TITRES_STAT!B81</f>
        <v>42419</v>
      </c>
      <c r="B78" s="5">
        <f>TITRES_STAT!C81</f>
        <v>2.13</v>
      </c>
      <c r="C78" s="5">
        <f>TITRES_STAT!D81</f>
        <v>2.0737999999999999</v>
      </c>
      <c r="D78" s="5">
        <f>TITRES_STAT!E81</f>
        <v>390</v>
      </c>
      <c r="E78" s="2">
        <f t="shared" si="4"/>
        <v>269622</v>
      </c>
      <c r="F78" s="5" t="str">
        <f t="shared" si="7"/>
        <v>BULLISH</v>
      </c>
      <c r="G78" s="5" t="str">
        <f t="shared" si="6"/>
        <v>NEUTRAL</v>
      </c>
      <c r="H78" s="5" t="str">
        <f t="shared" si="5"/>
        <v>CONFIRMED BULLISH</v>
      </c>
    </row>
    <row r="79" spans="1:8" ht="13.5" x14ac:dyDescent="0.25">
      <c r="A79" s="3">
        <f>TITRES_STAT!B82</f>
        <v>42422</v>
      </c>
      <c r="B79" s="5">
        <f>TITRES_STAT!C82</f>
        <v>2.14</v>
      </c>
      <c r="C79" s="5">
        <f>TITRES_STAT!D82</f>
        <v>2.0834999999999999</v>
      </c>
      <c r="D79" s="5">
        <f>TITRES_STAT!E82</f>
        <v>100</v>
      </c>
      <c r="E79" s="2">
        <f t="shared" si="4"/>
        <v>269722</v>
      </c>
      <c r="F79" s="5" t="str">
        <f t="shared" si="7"/>
        <v>BEARISH</v>
      </c>
      <c r="G79" s="5" t="str">
        <f t="shared" si="6"/>
        <v>NEUTRAL</v>
      </c>
      <c r="H79" s="5" t="str">
        <f t="shared" si="5"/>
        <v>NEUTRAL</v>
      </c>
    </row>
    <row r="80" spans="1:8" ht="13.5" x14ac:dyDescent="0.25">
      <c r="A80" s="3">
        <f>TITRES_STAT!B83</f>
        <v>42423</v>
      </c>
      <c r="B80" s="5">
        <f>TITRES_STAT!C83</f>
        <v>2.14</v>
      </c>
      <c r="C80" s="5">
        <f>TITRES_STAT!D83</f>
        <v>2.0834999999999999</v>
      </c>
      <c r="D80" s="5">
        <f>TITRES_STAT!E83</f>
        <v>180</v>
      </c>
      <c r="E80" s="2">
        <f t="shared" si="4"/>
        <v>269722</v>
      </c>
      <c r="F80" s="5" t="str">
        <f t="shared" si="7"/>
        <v>BEARISH</v>
      </c>
      <c r="G80" s="5" t="str">
        <f t="shared" si="6"/>
        <v>NEUTRAL</v>
      </c>
      <c r="H80" s="5" t="str">
        <f t="shared" si="5"/>
        <v>CONFIRMED BEARISH</v>
      </c>
    </row>
    <row r="81" spans="1:8" ht="13.5" x14ac:dyDescent="0.25">
      <c r="A81" s="3">
        <f>TITRES_STAT!B84</f>
        <v>42424</v>
      </c>
      <c r="B81" s="5">
        <f>TITRES_STAT!C84</f>
        <v>2.14</v>
      </c>
      <c r="C81" s="5">
        <f>TITRES_STAT!D84</f>
        <v>2.0834999999999999</v>
      </c>
      <c r="D81" s="5">
        <f>TITRES_STAT!E84</f>
        <v>230</v>
      </c>
      <c r="E81" s="2">
        <f t="shared" si="4"/>
        <v>269722</v>
      </c>
      <c r="F81" s="5" t="str">
        <f t="shared" si="7"/>
        <v>BEARISH</v>
      </c>
      <c r="G81" s="5" t="str">
        <f t="shared" si="6"/>
        <v>NEUTRAL</v>
      </c>
      <c r="H81" s="5" t="str">
        <f t="shared" si="5"/>
        <v>CONFIRMED BEARISH</v>
      </c>
    </row>
    <row r="82" spans="1:8" ht="13.5" x14ac:dyDescent="0.25">
      <c r="A82" s="3">
        <f>TITRES_STAT!B85</f>
        <v>42425</v>
      </c>
      <c r="B82" s="5">
        <f>TITRES_STAT!C85</f>
        <v>2.12</v>
      </c>
      <c r="C82" s="5">
        <f>TITRES_STAT!D85</f>
        <v>2.0640000000000001</v>
      </c>
      <c r="D82" s="5">
        <f>TITRES_STAT!E85</f>
        <v>320</v>
      </c>
      <c r="E82" s="2">
        <f t="shared" si="4"/>
        <v>269402</v>
      </c>
      <c r="F82" s="5" t="str">
        <f t="shared" si="7"/>
        <v>BEARISH</v>
      </c>
      <c r="G82" s="5" t="str">
        <f t="shared" si="6"/>
        <v>NEUTRAL</v>
      </c>
      <c r="H82" s="5" t="str">
        <f t="shared" si="5"/>
        <v>CONFIRMED BEARISH</v>
      </c>
    </row>
    <row r="83" spans="1:8" ht="13.5" x14ac:dyDescent="0.25">
      <c r="A83" s="3">
        <f>TITRES_STAT!B86</f>
        <v>42426</v>
      </c>
      <c r="B83" s="5">
        <f>TITRES_STAT!C86</f>
        <v>2.13</v>
      </c>
      <c r="C83" s="5">
        <f>TITRES_STAT!D86</f>
        <v>2.0737999999999999</v>
      </c>
      <c r="D83" s="5">
        <f>TITRES_STAT!E86</f>
        <v>230</v>
      </c>
      <c r="E83" s="2">
        <f t="shared" si="4"/>
        <v>269632</v>
      </c>
      <c r="F83" s="5" t="str">
        <f t="shared" si="7"/>
        <v>BULLISH</v>
      </c>
      <c r="G83" s="5" t="str">
        <f t="shared" si="6"/>
        <v>NEUTRAL</v>
      </c>
      <c r="H83" s="5" t="str">
        <f t="shared" si="5"/>
        <v>NEUTRAL</v>
      </c>
    </row>
    <row r="84" spans="1:8" ht="13.5" x14ac:dyDescent="0.25">
      <c r="A84" s="3">
        <f>TITRES_STAT!B87</f>
        <v>42429</v>
      </c>
      <c r="B84" s="5">
        <f>TITRES_STAT!C87</f>
        <v>2.13</v>
      </c>
      <c r="C84" s="5">
        <f>TITRES_STAT!D87</f>
        <v>2.0737999999999999</v>
      </c>
      <c r="D84" s="5">
        <f>TITRES_STAT!E87</f>
        <v>250</v>
      </c>
      <c r="E84" s="2">
        <f t="shared" si="4"/>
        <v>269632</v>
      </c>
      <c r="F84" s="5" t="str">
        <f t="shared" si="7"/>
        <v>BEARISH</v>
      </c>
      <c r="G84" s="5" t="str">
        <f t="shared" si="6"/>
        <v>NEUTRAL</v>
      </c>
      <c r="H84" s="5" t="str">
        <f t="shared" si="5"/>
        <v>CONFIRMED BEARISH</v>
      </c>
    </row>
    <row r="85" spans="1:8" ht="13.5" x14ac:dyDescent="0.25">
      <c r="A85" s="3">
        <f>TITRES_STAT!B88</f>
        <v>42430</v>
      </c>
      <c r="B85" s="5">
        <f>TITRES_STAT!C88</f>
        <v>2.13</v>
      </c>
      <c r="C85" s="5">
        <f>TITRES_STAT!D88</f>
        <v>2.0737999999999999</v>
      </c>
      <c r="D85" s="5">
        <f>TITRES_STAT!E88</f>
        <v>0</v>
      </c>
      <c r="E85" s="2">
        <f t="shared" si="4"/>
        <v>269632</v>
      </c>
      <c r="F85" s="5" t="str">
        <f t="shared" si="7"/>
        <v>BEARISH</v>
      </c>
      <c r="G85" s="5" t="str">
        <f t="shared" si="6"/>
        <v>NEUTRAL</v>
      </c>
      <c r="H85" s="5" t="str">
        <f t="shared" si="5"/>
        <v>CONFIRMED BEARISH</v>
      </c>
    </row>
    <row r="86" spans="1:8" ht="13.5" x14ac:dyDescent="0.25">
      <c r="A86" s="3">
        <f>TITRES_STAT!B89</f>
        <v>42431</v>
      </c>
      <c r="B86" s="5">
        <f>TITRES_STAT!C89</f>
        <v>2.13</v>
      </c>
      <c r="C86" s="5">
        <f>TITRES_STAT!D89</f>
        <v>2.0737999999999999</v>
      </c>
      <c r="D86" s="5">
        <f>TITRES_STAT!E89</f>
        <v>300</v>
      </c>
      <c r="E86" s="2">
        <f t="shared" si="4"/>
        <v>269632</v>
      </c>
      <c r="F86" s="5" t="str">
        <f t="shared" si="7"/>
        <v>BEARISH</v>
      </c>
      <c r="G86" s="5" t="str">
        <f t="shared" si="6"/>
        <v>NEUTRAL</v>
      </c>
      <c r="H86" s="5" t="str">
        <f t="shared" si="5"/>
        <v>CONFIRMED BEARISH</v>
      </c>
    </row>
    <row r="87" spans="1:8" ht="13.5" x14ac:dyDescent="0.25">
      <c r="A87" s="3">
        <f>TITRES_STAT!B90</f>
        <v>42432</v>
      </c>
      <c r="B87" s="5">
        <f>TITRES_STAT!C90</f>
        <v>2.13</v>
      </c>
      <c r="C87" s="5">
        <f>TITRES_STAT!D90</f>
        <v>2.0737999999999999</v>
      </c>
      <c r="D87" s="5">
        <f>TITRES_STAT!E90</f>
        <v>120</v>
      </c>
      <c r="E87" s="2">
        <f t="shared" si="4"/>
        <v>269632</v>
      </c>
      <c r="F87" s="5" t="str">
        <f t="shared" si="7"/>
        <v>BULLISH</v>
      </c>
      <c r="G87" s="5" t="str">
        <f t="shared" si="6"/>
        <v>NEUTRAL</v>
      </c>
      <c r="H87" s="5" t="str">
        <f t="shared" si="5"/>
        <v>CONFIRMED BULLISH</v>
      </c>
    </row>
    <row r="88" spans="1:8" ht="13.5" x14ac:dyDescent="0.25">
      <c r="A88" s="3">
        <f>TITRES_STAT!B91</f>
        <v>42433</v>
      </c>
      <c r="B88" s="5">
        <f>TITRES_STAT!C91</f>
        <v>2.12</v>
      </c>
      <c r="C88" s="5">
        <f>TITRES_STAT!D91</f>
        <v>2.0640000000000001</v>
      </c>
      <c r="D88" s="5">
        <f>TITRES_STAT!E91</f>
        <v>200</v>
      </c>
      <c r="E88" s="2">
        <f t="shared" si="4"/>
        <v>269432</v>
      </c>
      <c r="F88" s="5" t="str">
        <f t="shared" si="7"/>
        <v>BEARISH</v>
      </c>
      <c r="G88" s="5" t="str">
        <f t="shared" si="6"/>
        <v>NEUTRAL</v>
      </c>
      <c r="H88" s="5" t="str">
        <f t="shared" si="5"/>
        <v>CONFIRMED BEARISH</v>
      </c>
    </row>
    <row r="89" spans="1:8" ht="13.5" x14ac:dyDescent="0.25">
      <c r="A89" s="3">
        <f>TITRES_STAT!B92</f>
        <v>42436</v>
      </c>
      <c r="B89" s="5">
        <f>TITRES_STAT!C92</f>
        <v>2.1</v>
      </c>
      <c r="C89" s="5">
        <f>TITRES_STAT!D92</f>
        <v>2.0446</v>
      </c>
      <c r="D89" s="5">
        <f>TITRES_STAT!E92</f>
        <v>1704</v>
      </c>
      <c r="E89" s="2">
        <f t="shared" si="4"/>
        <v>267728</v>
      </c>
      <c r="F89" s="5" t="str">
        <f t="shared" si="7"/>
        <v>BEARISH</v>
      </c>
      <c r="G89" s="5" t="str">
        <f t="shared" si="6"/>
        <v>NEUTRAL</v>
      </c>
      <c r="H89" s="5" t="str">
        <f t="shared" si="5"/>
        <v>CONFIRMED BEARISH</v>
      </c>
    </row>
    <row r="90" spans="1:8" ht="13.5" x14ac:dyDescent="0.25">
      <c r="A90" s="3">
        <f>TITRES_STAT!B93</f>
        <v>42437</v>
      </c>
      <c r="B90" s="5">
        <f>TITRES_STAT!C93</f>
        <v>2.04</v>
      </c>
      <c r="C90" s="5">
        <f>TITRES_STAT!D93</f>
        <v>1.9861</v>
      </c>
      <c r="D90" s="5">
        <f>TITRES_STAT!E93</f>
        <v>380</v>
      </c>
      <c r="E90" s="2">
        <f t="shared" si="4"/>
        <v>267348</v>
      </c>
      <c r="F90" s="5" t="str">
        <f t="shared" si="7"/>
        <v>BEARISH</v>
      </c>
      <c r="G90" s="5" t="str">
        <f t="shared" si="6"/>
        <v>NEUTRAL</v>
      </c>
      <c r="H90" s="5" t="str">
        <f t="shared" si="5"/>
        <v>CONFIRMED BEARISH</v>
      </c>
    </row>
    <row r="91" spans="1:8" ht="13.5" x14ac:dyDescent="0.25">
      <c r="A91" s="3">
        <f>TITRES_STAT!B94</f>
        <v>42438</v>
      </c>
      <c r="B91" s="5">
        <f>TITRES_STAT!C94</f>
        <v>1.98</v>
      </c>
      <c r="C91" s="5">
        <f>TITRES_STAT!D94</f>
        <v>1.9277</v>
      </c>
      <c r="D91" s="5">
        <f>TITRES_STAT!E94</f>
        <v>450</v>
      </c>
      <c r="E91" s="2">
        <f t="shared" si="4"/>
        <v>266898</v>
      </c>
      <c r="F91" s="5" t="str">
        <f t="shared" si="7"/>
        <v>BEARISH</v>
      </c>
      <c r="G91" s="5" t="str">
        <f t="shared" si="6"/>
        <v>NEUTRAL</v>
      </c>
      <c r="H91" s="5" t="str">
        <f t="shared" si="5"/>
        <v>CONFIRMED BEARISH</v>
      </c>
    </row>
    <row r="92" spans="1:8" ht="13.5" x14ac:dyDescent="0.25">
      <c r="A92" s="3">
        <f>TITRES_STAT!B95</f>
        <v>42439</v>
      </c>
      <c r="B92" s="5">
        <f>TITRES_STAT!C95</f>
        <v>1.96</v>
      </c>
      <c r="C92" s="5">
        <f>TITRES_STAT!D95</f>
        <v>1.9083000000000001</v>
      </c>
      <c r="D92" s="5">
        <f>TITRES_STAT!E95</f>
        <v>150</v>
      </c>
      <c r="E92" s="2">
        <f t="shared" si="4"/>
        <v>266748</v>
      </c>
      <c r="F92" s="5" t="str">
        <f t="shared" si="7"/>
        <v>BEARISH</v>
      </c>
      <c r="G92" s="5" t="str">
        <f t="shared" si="6"/>
        <v>NEUTRAL</v>
      </c>
      <c r="H92" s="5" t="str">
        <f t="shared" si="5"/>
        <v>CONFIRMED BEARISH</v>
      </c>
    </row>
    <row r="93" spans="1:8" ht="13.5" x14ac:dyDescent="0.25">
      <c r="A93" s="3">
        <f>TITRES_STAT!B96</f>
        <v>42440</v>
      </c>
      <c r="B93" s="5">
        <f>TITRES_STAT!C96</f>
        <v>1.95</v>
      </c>
      <c r="C93" s="5">
        <f>TITRES_STAT!D96</f>
        <v>1.8985000000000001</v>
      </c>
      <c r="D93" s="5">
        <f>TITRES_STAT!E96</f>
        <v>250</v>
      </c>
      <c r="E93" s="2">
        <f t="shared" si="4"/>
        <v>266498</v>
      </c>
      <c r="F93" s="5" t="str">
        <f t="shared" si="7"/>
        <v>BEARISH</v>
      </c>
      <c r="G93" s="5" t="str">
        <f t="shared" si="6"/>
        <v>NEUTRAL</v>
      </c>
      <c r="H93" s="5" t="str">
        <f t="shared" si="5"/>
        <v>CONFIRMED BEARISH</v>
      </c>
    </row>
    <row r="94" spans="1:8" ht="13.5" x14ac:dyDescent="0.25">
      <c r="A94" s="3">
        <f>TITRES_STAT!B97</f>
        <v>42443</v>
      </c>
      <c r="B94" s="5">
        <f>TITRES_STAT!C97</f>
        <v>1.99</v>
      </c>
      <c r="C94" s="5">
        <f>TITRES_STAT!D97</f>
        <v>1.9375</v>
      </c>
      <c r="D94" s="5">
        <f>TITRES_STAT!E97</f>
        <v>120</v>
      </c>
      <c r="E94" s="2">
        <f t="shared" si="4"/>
        <v>266618</v>
      </c>
      <c r="F94" s="5" t="str">
        <f t="shared" si="7"/>
        <v>BEARISH</v>
      </c>
      <c r="G94" s="5" t="str">
        <f t="shared" si="6"/>
        <v>NEUTRAL</v>
      </c>
      <c r="H94" s="5" t="str">
        <f t="shared" si="5"/>
        <v>CONFIRMED BEARISH</v>
      </c>
    </row>
    <row r="95" spans="1:8" ht="13.5" x14ac:dyDescent="0.25">
      <c r="A95" s="3">
        <f>TITRES_STAT!B98</f>
        <v>42444</v>
      </c>
      <c r="B95" s="5">
        <f>TITRES_STAT!C98</f>
        <v>1.99</v>
      </c>
      <c r="C95" s="5">
        <f>TITRES_STAT!D98</f>
        <v>1.9375</v>
      </c>
      <c r="D95" s="5">
        <f>TITRES_STAT!E98</f>
        <v>310</v>
      </c>
      <c r="E95" s="2">
        <f t="shared" si="4"/>
        <v>266618</v>
      </c>
      <c r="F95" s="5" t="str">
        <f t="shared" si="7"/>
        <v>BEARISH</v>
      </c>
      <c r="G95" s="5" t="str">
        <f t="shared" si="6"/>
        <v>NEUTRAL</v>
      </c>
      <c r="H95" s="5" t="str">
        <f t="shared" si="5"/>
        <v>CONFIRMED BEARISH</v>
      </c>
    </row>
    <row r="96" spans="1:8" ht="13.5" x14ac:dyDescent="0.25">
      <c r="A96" s="3">
        <f>TITRES_STAT!B99</f>
        <v>42445</v>
      </c>
      <c r="B96" s="5">
        <f>TITRES_STAT!C99</f>
        <v>1.94</v>
      </c>
      <c r="C96" s="5">
        <f>TITRES_STAT!D99</f>
        <v>1.8888</v>
      </c>
      <c r="D96" s="5">
        <f>TITRES_STAT!E99</f>
        <v>1050</v>
      </c>
      <c r="E96" s="2">
        <f t="shared" si="4"/>
        <v>265568</v>
      </c>
      <c r="F96" s="5" t="str">
        <f t="shared" si="7"/>
        <v>BEARISH</v>
      </c>
      <c r="G96" s="5" t="str">
        <f t="shared" si="6"/>
        <v>NEUTRAL</v>
      </c>
      <c r="H96" s="5" t="str">
        <f t="shared" si="5"/>
        <v>CONFIRMED BEARISH</v>
      </c>
    </row>
    <row r="97" spans="1:8" ht="13.5" x14ac:dyDescent="0.25">
      <c r="A97" s="3">
        <f>TITRES_STAT!B100</f>
        <v>42446</v>
      </c>
      <c r="B97" s="5">
        <f>TITRES_STAT!C100</f>
        <v>1.94</v>
      </c>
      <c r="C97" s="5">
        <f>TITRES_STAT!D100</f>
        <v>1.8888</v>
      </c>
      <c r="D97" s="5">
        <f>TITRES_STAT!E100</f>
        <v>250</v>
      </c>
      <c r="E97" s="2">
        <f t="shared" si="4"/>
        <v>265568</v>
      </c>
      <c r="F97" s="5" t="str">
        <f t="shared" si="7"/>
        <v>BEARISH</v>
      </c>
      <c r="G97" s="5" t="str">
        <f t="shared" si="6"/>
        <v>NEUTRAL</v>
      </c>
      <c r="H97" s="5" t="str">
        <f t="shared" si="5"/>
        <v>CONFIRMED BEARISH</v>
      </c>
    </row>
    <row r="98" spans="1:8" ht="13.5" x14ac:dyDescent="0.25">
      <c r="A98" s="3">
        <f>TITRES_STAT!B101</f>
        <v>42447</v>
      </c>
      <c r="B98" s="5">
        <f>TITRES_STAT!C101</f>
        <v>1.98</v>
      </c>
      <c r="C98" s="5">
        <f>TITRES_STAT!D101</f>
        <v>1.9277</v>
      </c>
      <c r="D98" s="5">
        <f>TITRES_STAT!E101</f>
        <v>5</v>
      </c>
      <c r="E98" s="2">
        <f t="shared" si="4"/>
        <v>265573</v>
      </c>
      <c r="F98" s="5" t="str">
        <f t="shared" si="7"/>
        <v>BEARISH</v>
      </c>
      <c r="G98" s="5" t="str">
        <f t="shared" si="6"/>
        <v>NEUTRAL</v>
      </c>
      <c r="H98" s="5" t="str">
        <f t="shared" si="5"/>
        <v>BEARISH DIVERGENCE</v>
      </c>
    </row>
    <row r="99" spans="1:8" ht="13.5" x14ac:dyDescent="0.25">
      <c r="A99" s="3">
        <f>TITRES_STAT!B102</f>
        <v>42450</v>
      </c>
      <c r="B99" s="5">
        <f>TITRES_STAT!C102</f>
        <v>1.99</v>
      </c>
      <c r="C99" s="5">
        <f>TITRES_STAT!D102</f>
        <v>1.9375</v>
      </c>
      <c r="D99" s="5">
        <f>TITRES_STAT!E102</f>
        <v>279</v>
      </c>
      <c r="E99" s="2">
        <f t="shared" si="4"/>
        <v>265852</v>
      </c>
      <c r="F99" s="5" t="str">
        <f t="shared" si="7"/>
        <v>BEARISH</v>
      </c>
      <c r="G99" s="5" t="str">
        <f t="shared" si="6"/>
        <v>NEUTRAL</v>
      </c>
      <c r="H99" s="5" t="str">
        <f t="shared" si="5"/>
        <v>NEUTRAL</v>
      </c>
    </row>
    <row r="100" spans="1:8" ht="13.5" x14ac:dyDescent="0.25">
      <c r="A100" s="3">
        <f>TITRES_STAT!B103</f>
        <v>42451</v>
      </c>
      <c r="B100" s="5">
        <f>TITRES_STAT!C103</f>
        <v>1.99</v>
      </c>
      <c r="C100" s="5">
        <f>TITRES_STAT!D103</f>
        <v>1.9375</v>
      </c>
      <c r="D100" s="5">
        <f>TITRES_STAT!E103</f>
        <v>0</v>
      </c>
      <c r="E100" s="2">
        <f t="shared" si="4"/>
        <v>265852</v>
      </c>
      <c r="F100" s="5" t="str">
        <f t="shared" si="7"/>
        <v>BEARISH</v>
      </c>
      <c r="G100" s="5" t="str">
        <f t="shared" si="6"/>
        <v>NEUTRAL</v>
      </c>
      <c r="H100" s="5" t="str">
        <f t="shared" si="5"/>
        <v>NEUTRAL</v>
      </c>
    </row>
    <row r="101" spans="1:8" ht="13.5" x14ac:dyDescent="0.25">
      <c r="A101" s="3">
        <f>TITRES_STAT!B104</f>
        <v>42452</v>
      </c>
      <c r="B101" s="5">
        <f>TITRES_STAT!C104</f>
        <v>1.99</v>
      </c>
      <c r="C101" s="5">
        <f>TITRES_STAT!D104</f>
        <v>1.9375</v>
      </c>
      <c r="D101" s="5">
        <f>TITRES_STAT!E104</f>
        <v>100</v>
      </c>
      <c r="E101" s="2">
        <f t="shared" si="4"/>
        <v>265852</v>
      </c>
      <c r="F101" s="5" t="str">
        <f t="shared" si="7"/>
        <v>BULLISH</v>
      </c>
      <c r="G101" s="5" t="str">
        <f t="shared" si="6"/>
        <v>NEUTRAL</v>
      </c>
      <c r="H101" s="5" t="str">
        <f t="shared" si="5"/>
        <v>CONFIRMED BULLISH</v>
      </c>
    </row>
    <row r="102" spans="1:8" ht="13.5" x14ac:dyDescent="0.25">
      <c r="A102" s="3">
        <f>TITRES_STAT!B105</f>
        <v>42453</v>
      </c>
      <c r="B102" s="5">
        <f>TITRES_STAT!C105</f>
        <v>1.97</v>
      </c>
      <c r="C102" s="5">
        <f>TITRES_STAT!D105</f>
        <v>1.9179999999999999</v>
      </c>
      <c r="D102" s="5">
        <f>TITRES_STAT!E105</f>
        <v>700</v>
      </c>
      <c r="E102" s="2">
        <f t="shared" si="4"/>
        <v>265152</v>
      </c>
      <c r="F102" s="5" t="str">
        <f t="shared" si="7"/>
        <v>BEARISH</v>
      </c>
      <c r="G102" s="5" t="str">
        <f t="shared" si="6"/>
        <v>NEUTRAL</v>
      </c>
      <c r="H102" s="5" t="str">
        <f t="shared" si="5"/>
        <v>BEARISH DIVERGENCE</v>
      </c>
    </row>
    <row r="103" spans="1:8" ht="13.5" x14ac:dyDescent="0.25">
      <c r="A103" s="3">
        <f>TITRES_STAT!B106</f>
        <v>42454</v>
      </c>
      <c r="B103" s="5">
        <f>TITRES_STAT!C106</f>
        <v>1.96</v>
      </c>
      <c r="C103" s="5">
        <f>TITRES_STAT!D106</f>
        <v>1.9083000000000001</v>
      </c>
      <c r="D103" s="5">
        <f>TITRES_STAT!E106</f>
        <v>358</v>
      </c>
      <c r="E103" s="2">
        <f t="shared" si="4"/>
        <v>264794</v>
      </c>
      <c r="F103" s="5" t="str">
        <f t="shared" si="7"/>
        <v>BEARISH</v>
      </c>
      <c r="G103" s="5" t="str">
        <f t="shared" si="6"/>
        <v>NEUTRAL</v>
      </c>
      <c r="H103" s="5" t="str">
        <f t="shared" si="5"/>
        <v>CONFIRMED BEARISH</v>
      </c>
    </row>
    <row r="104" spans="1:8" ht="13.5" x14ac:dyDescent="0.25">
      <c r="A104" s="3">
        <f>TITRES_STAT!B107</f>
        <v>42457</v>
      </c>
      <c r="B104" s="5">
        <f>TITRES_STAT!C107</f>
        <v>1.97</v>
      </c>
      <c r="C104" s="5">
        <f>TITRES_STAT!D107</f>
        <v>1.9179999999999999</v>
      </c>
      <c r="D104" s="5">
        <f>TITRES_STAT!E107</f>
        <v>152</v>
      </c>
      <c r="E104" s="2">
        <f t="shared" si="4"/>
        <v>264946</v>
      </c>
      <c r="F104" s="5" t="str">
        <f t="shared" si="7"/>
        <v>BEARISH</v>
      </c>
      <c r="G104" s="5" t="str">
        <f t="shared" si="6"/>
        <v>NEUTRAL</v>
      </c>
      <c r="H104" s="5" t="str">
        <f t="shared" si="5"/>
        <v>CONFIRMED BEARISH</v>
      </c>
    </row>
    <row r="105" spans="1:8" ht="13.5" x14ac:dyDescent="0.25">
      <c r="A105" s="3">
        <f>TITRES_STAT!B108</f>
        <v>42458</v>
      </c>
      <c r="B105" s="5">
        <f>TITRES_STAT!C108</f>
        <v>1.97</v>
      </c>
      <c r="C105" s="5">
        <f>TITRES_STAT!D108</f>
        <v>1.9179999999999999</v>
      </c>
      <c r="D105" s="5">
        <f>TITRES_STAT!E108</f>
        <v>120</v>
      </c>
      <c r="E105" s="2">
        <f t="shared" si="4"/>
        <v>264946</v>
      </c>
      <c r="F105" s="5" t="str">
        <f t="shared" si="7"/>
        <v>BEARISH</v>
      </c>
      <c r="G105" s="5" t="str">
        <f t="shared" si="6"/>
        <v>NEUTRAL</v>
      </c>
      <c r="H105" s="5" t="str">
        <f t="shared" si="5"/>
        <v>CONFIRMED BEARISH</v>
      </c>
    </row>
    <row r="106" spans="1:8" ht="13.5" x14ac:dyDescent="0.25">
      <c r="A106" s="3">
        <f>TITRES_STAT!B109</f>
        <v>42459</v>
      </c>
      <c r="B106" s="5">
        <f>TITRES_STAT!C109</f>
        <v>1.96</v>
      </c>
      <c r="C106" s="5">
        <f>TITRES_STAT!D109</f>
        <v>1.9083000000000001</v>
      </c>
      <c r="D106" s="5">
        <f>TITRES_STAT!E109</f>
        <v>330</v>
      </c>
      <c r="E106" s="2">
        <f t="shared" si="4"/>
        <v>264616</v>
      </c>
      <c r="F106" s="5" t="str">
        <f t="shared" si="7"/>
        <v>BEARISH</v>
      </c>
      <c r="G106" s="5" t="str">
        <f t="shared" si="6"/>
        <v>NEUTRAL</v>
      </c>
      <c r="H106" s="5" t="str">
        <f t="shared" si="5"/>
        <v>CONFIRMED BEARISH</v>
      </c>
    </row>
    <row r="107" spans="1:8" ht="13.5" x14ac:dyDescent="0.25">
      <c r="A107" s="3">
        <f>TITRES_STAT!B110</f>
        <v>42460</v>
      </c>
      <c r="B107" s="5">
        <f>TITRES_STAT!C110</f>
        <v>1.96</v>
      </c>
      <c r="C107" s="5">
        <f>TITRES_STAT!D110</f>
        <v>1.9083000000000001</v>
      </c>
      <c r="D107" s="5">
        <f>TITRES_STAT!E110</f>
        <v>100</v>
      </c>
      <c r="E107" s="2">
        <f t="shared" si="4"/>
        <v>264616</v>
      </c>
      <c r="F107" s="5" t="str">
        <f t="shared" si="7"/>
        <v>BEARISH</v>
      </c>
      <c r="G107" s="5" t="str">
        <f t="shared" si="6"/>
        <v>NEUTRAL</v>
      </c>
      <c r="H107" s="5" t="str">
        <f t="shared" si="5"/>
        <v>CONFIRMED BEARISH</v>
      </c>
    </row>
    <row r="108" spans="1:8" ht="13.5" x14ac:dyDescent="0.25">
      <c r="A108" s="3">
        <f>TITRES_STAT!B111</f>
        <v>42461</v>
      </c>
      <c r="B108" s="5">
        <f>TITRES_STAT!C111</f>
        <v>1.91</v>
      </c>
      <c r="C108" s="5">
        <f>TITRES_STAT!D111</f>
        <v>1.8595999999999999</v>
      </c>
      <c r="D108" s="5">
        <f>TITRES_STAT!E111</f>
        <v>210</v>
      </c>
      <c r="E108" s="2">
        <f t="shared" si="4"/>
        <v>264406</v>
      </c>
      <c r="F108" s="5" t="str">
        <f t="shared" si="7"/>
        <v>BEARISH</v>
      </c>
      <c r="G108" s="5" t="str">
        <f t="shared" si="6"/>
        <v>NEUTRAL</v>
      </c>
      <c r="H108" s="5" t="str">
        <f t="shared" si="5"/>
        <v>CONFIRMED BEARISH</v>
      </c>
    </row>
    <row r="109" spans="1:8" ht="13.5" x14ac:dyDescent="0.25">
      <c r="A109" s="3">
        <f>TITRES_STAT!B112</f>
        <v>42464</v>
      </c>
      <c r="B109" s="5">
        <f>TITRES_STAT!C112</f>
        <v>1.91</v>
      </c>
      <c r="C109" s="5">
        <f>TITRES_STAT!D112</f>
        <v>1.8595999999999999</v>
      </c>
      <c r="D109" s="5">
        <f>TITRES_STAT!E112</f>
        <v>150</v>
      </c>
      <c r="E109" s="2">
        <f t="shared" si="4"/>
        <v>264406</v>
      </c>
      <c r="F109" s="5" t="str">
        <f t="shared" si="7"/>
        <v>BEARISH</v>
      </c>
      <c r="G109" s="5" t="str">
        <f t="shared" si="6"/>
        <v>NEUTRAL</v>
      </c>
      <c r="H109" s="5" t="str">
        <f t="shared" si="5"/>
        <v>CONFIRMED BEARISH</v>
      </c>
    </row>
    <row r="110" spans="1:8" ht="13.5" x14ac:dyDescent="0.25">
      <c r="A110" s="3">
        <f>TITRES_STAT!B113</f>
        <v>42465</v>
      </c>
      <c r="B110" s="5">
        <f>TITRES_STAT!C113</f>
        <v>1.9</v>
      </c>
      <c r="C110" s="5">
        <f>TITRES_STAT!D113</f>
        <v>1.8498000000000001</v>
      </c>
      <c r="D110" s="5">
        <f>TITRES_STAT!E113</f>
        <v>302</v>
      </c>
      <c r="E110" s="2">
        <f t="shared" si="4"/>
        <v>264104</v>
      </c>
      <c r="F110" s="5" t="str">
        <f t="shared" si="7"/>
        <v>BEARISH</v>
      </c>
      <c r="G110" s="5" t="str">
        <f t="shared" si="6"/>
        <v>NEUTRAL</v>
      </c>
      <c r="H110" s="5" t="str">
        <f t="shared" si="5"/>
        <v>CONFIRMED BEARISH</v>
      </c>
    </row>
    <row r="111" spans="1:8" ht="13.5" x14ac:dyDescent="0.25">
      <c r="A111" s="3">
        <f>TITRES_STAT!B114</f>
        <v>42466</v>
      </c>
      <c r="B111" s="5">
        <f>TITRES_STAT!C114</f>
        <v>1.9</v>
      </c>
      <c r="C111" s="5">
        <f>TITRES_STAT!D114</f>
        <v>1.8498000000000001</v>
      </c>
      <c r="D111" s="5">
        <f>TITRES_STAT!E114</f>
        <v>1482</v>
      </c>
      <c r="E111" s="2">
        <f t="shared" si="4"/>
        <v>264104</v>
      </c>
      <c r="F111" s="5" t="str">
        <f t="shared" si="7"/>
        <v>BEARISH</v>
      </c>
      <c r="G111" s="5" t="str">
        <f t="shared" si="6"/>
        <v>NEUTRAL</v>
      </c>
      <c r="H111" s="5" t="str">
        <f t="shared" si="5"/>
        <v>CONFIRMED BEARISH</v>
      </c>
    </row>
    <row r="112" spans="1:8" ht="13.5" x14ac:dyDescent="0.25">
      <c r="A112" s="3">
        <f>TITRES_STAT!B115</f>
        <v>42467</v>
      </c>
      <c r="B112" s="5">
        <f>TITRES_STAT!C115</f>
        <v>1.9</v>
      </c>
      <c r="C112" s="5">
        <f>TITRES_STAT!D115</f>
        <v>1.8498000000000001</v>
      </c>
      <c r="D112" s="5">
        <f>TITRES_STAT!E115</f>
        <v>150</v>
      </c>
      <c r="E112" s="2">
        <f t="shared" si="4"/>
        <v>264104</v>
      </c>
      <c r="F112" s="5" t="str">
        <f t="shared" si="7"/>
        <v>BEARISH</v>
      </c>
      <c r="G112" s="5" t="str">
        <f t="shared" si="6"/>
        <v>NEUTRAL</v>
      </c>
      <c r="H112" s="5" t="str">
        <f t="shared" si="5"/>
        <v>CONFIRMED BEARISH</v>
      </c>
    </row>
    <row r="113" spans="1:8" ht="13.5" x14ac:dyDescent="0.25">
      <c r="A113" s="3">
        <f>TITRES_STAT!B116</f>
        <v>42468</v>
      </c>
      <c r="B113" s="5">
        <f>TITRES_STAT!C116</f>
        <v>1.9</v>
      </c>
      <c r="C113" s="5">
        <f>TITRES_STAT!D116</f>
        <v>1.8498000000000001</v>
      </c>
      <c r="D113" s="5">
        <f>TITRES_STAT!E116</f>
        <v>0</v>
      </c>
      <c r="E113" s="2">
        <f t="shared" si="4"/>
        <v>264104</v>
      </c>
      <c r="F113" s="5" t="str">
        <f t="shared" si="7"/>
        <v>BEARISH</v>
      </c>
      <c r="G113" s="5" t="str">
        <f t="shared" si="6"/>
        <v>NEUTRAL</v>
      </c>
      <c r="H113" s="5" t="str">
        <f t="shared" si="5"/>
        <v>CONFIRMED BEARISH</v>
      </c>
    </row>
    <row r="114" spans="1:8" ht="13.5" x14ac:dyDescent="0.25">
      <c r="A114" s="3">
        <f>TITRES_STAT!B117</f>
        <v>42471</v>
      </c>
      <c r="B114" s="5">
        <f>TITRES_STAT!C117</f>
        <v>1.88</v>
      </c>
      <c r="C114" s="5">
        <f>TITRES_STAT!D117</f>
        <v>1.8304</v>
      </c>
      <c r="D114" s="5">
        <f>TITRES_STAT!E117</f>
        <v>200</v>
      </c>
      <c r="E114" s="2">
        <f t="shared" si="4"/>
        <v>263904</v>
      </c>
      <c r="F114" s="5" t="str">
        <f t="shared" si="7"/>
        <v>BEARISH</v>
      </c>
      <c r="G114" s="5" t="str">
        <f t="shared" si="6"/>
        <v>NEUTRAL</v>
      </c>
      <c r="H114" s="5" t="str">
        <f t="shared" si="5"/>
        <v>CONFIRMED BEARISH</v>
      </c>
    </row>
    <row r="115" spans="1:8" ht="13.5" x14ac:dyDescent="0.25">
      <c r="A115" s="3">
        <f>TITRES_STAT!B118</f>
        <v>42472</v>
      </c>
      <c r="B115" s="5">
        <f>TITRES_STAT!C118</f>
        <v>1.83</v>
      </c>
      <c r="C115" s="5">
        <f>TITRES_STAT!D118</f>
        <v>1.7817000000000001</v>
      </c>
      <c r="D115" s="5">
        <f>TITRES_STAT!E118</f>
        <v>230</v>
      </c>
      <c r="E115" s="2">
        <f t="shared" si="4"/>
        <v>263674</v>
      </c>
      <c r="F115" s="5" t="str">
        <f t="shared" si="7"/>
        <v>BEARISH</v>
      </c>
      <c r="G115" s="5" t="str">
        <f t="shared" si="6"/>
        <v>NEUTRAL</v>
      </c>
      <c r="H115" s="5" t="str">
        <f t="shared" si="5"/>
        <v>CONFIRMED BEARISH</v>
      </c>
    </row>
    <row r="116" spans="1:8" ht="13.5" x14ac:dyDescent="0.25">
      <c r="A116" s="3">
        <f>TITRES_STAT!B119</f>
        <v>42473</v>
      </c>
      <c r="B116" s="5">
        <f>TITRES_STAT!C119</f>
        <v>1.8</v>
      </c>
      <c r="C116" s="5">
        <f>TITRES_STAT!D119</f>
        <v>1.7524999999999999</v>
      </c>
      <c r="D116" s="5">
        <f>TITRES_STAT!E119</f>
        <v>410</v>
      </c>
      <c r="E116" s="2">
        <f t="shared" si="4"/>
        <v>263264</v>
      </c>
      <c r="F116" s="5" t="str">
        <f t="shared" si="7"/>
        <v>BEARISH</v>
      </c>
      <c r="G116" s="5" t="str">
        <f t="shared" si="6"/>
        <v>NEUTRAL</v>
      </c>
      <c r="H116" s="5" t="str">
        <f t="shared" si="5"/>
        <v>CONFIRMED BEARISH</v>
      </c>
    </row>
    <row r="117" spans="1:8" ht="13.5" x14ac:dyDescent="0.25">
      <c r="A117" s="3">
        <f>TITRES_STAT!B120</f>
        <v>42474</v>
      </c>
      <c r="B117" s="5">
        <f>TITRES_STAT!C120</f>
        <v>1.79</v>
      </c>
      <c r="C117" s="5">
        <f>TITRES_STAT!D120</f>
        <v>1.7426999999999999</v>
      </c>
      <c r="D117" s="5">
        <f>TITRES_STAT!E120</f>
        <v>300</v>
      </c>
      <c r="E117" s="2">
        <f t="shared" si="4"/>
        <v>262964</v>
      </c>
      <c r="F117" s="5" t="str">
        <f t="shared" si="7"/>
        <v>BEARISH</v>
      </c>
      <c r="G117" s="5" t="str">
        <f t="shared" si="6"/>
        <v>NEUTRAL</v>
      </c>
      <c r="H117" s="5" t="str">
        <f t="shared" si="5"/>
        <v>CONFIRMED BEARISH</v>
      </c>
    </row>
    <row r="118" spans="1:8" ht="13.5" x14ac:dyDescent="0.25">
      <c r="A118" s="3">
        <f>TITRES_STAT!B121</f>
        <v>42475</v>
      </c>
      <c r="B118" s="5">
        <f>TITRES_STAT!C121</f>
        <v>1.79</v>
      </c>
      <c r="C118" s="5">
        <f>TITRES_STAT!D121</f>
        <v>1.7426999999999999</v>
      </c>
      <c r="D118" s="5">
        <f>TITRES_STAT!E121</f>
        <v>200</v>
      </c>
      <c r="E118" s="2">
        <f t="shared" si="4"/>
        <v>262964</v>
      </c>
      <c r="F118" s="5" t="str">
        <f t="shared" si="7"/>
        <v>BEARISH</v>
      </c>
      <c r="G118" s="5" t="str">
        <f t="shared" si="6"/>
        <v>NEUTRAL</v>
      </c>
      <c r="H118" s="5" t="str">
        <f t="shared" si="5"/>
        <v>CONFIRMED BEARISH</v>
      </c>
    </row>
    <row r="119" spans="1:8" ht="13.5" x14ac:dyDescent="0.25">
      <c r="A119" s="3">
        <f>TITRES_STAT!B122</f>
        <v>42478</v>
      </c>
      <c r="B119" s="5">
        <f>TITRES_STAT!C122</f>
        <v>1.79</v>
      </c>
      <c r="C119" s="5">
        <f>TITRES_STAT!D122</f>
        <v>1.7426999999999999</v>
      </c>
      <c r="D119" s="5">
        <f>TITRES_STAT!E122</f>
        <v>140</v>
      </c>
      <c r="E119" s="2">
        <f t="shared" si="4"/>
        <v>262964</v>
      </c>
      <c r="F119" s="5" t="str">
        <f t="shared" si="7"/>
        <v>BEARISH</v>
      </c>
      <c r="G119" s="5" t="str">
        <f t="shared" si="6"/>
        <v>NEUTRAL</v>
      </c>
      <c r="H119" s="5" t="str">
        <f t="shared" si="5"/>
        <v>CONFIRMED BEARISH</v>
      </c>
    </row>
    <row r="120" spans="1:8" ht="13.5" x14ac:dyDescent="0.25">
      <c r="A120" s="3">
        <f>TITRES_STAT!B123</f>
        <v>42479</v>
      </c>
      <c r="B120" s="5">
        <f>TITRES_STAT!C123</f>
        <v>1.74</v>
      </c>
      <c r="C120" s="5">
        <f>TITRES_STAT!D123</f>
        <v>1.6940999999999999</v>
      </c>
      <c r="D120" s="5">
        <f>TITRES_STAT!E123</f>
        <v>350</v>
      </c>
      <c r="E120" s="2">
        <f t="shared" si="4"/>
        <v>262614</v>
      </c>
      <c r="F120" s="5" t="str">
        <f t="shared" si="7"/>
        <v>BEARISH</v>
      </c>
      <c r="G120" s="5" t="str">
        <f t="shared" si="6"/>
        <v>NEUTRAL</v>
      </c>
      <c r="H120" s="5" t="str">
        <f t="shared" si="5"/>
        <v>CONFIRMED BEARISH</v>
      </c>
    </row>
    <row r="121" spans="1:8" ht="13.5" x14ac:dyDescent="0.25">
      <c r="A121" s="3">
        <f>TITRES_STAT!B124</f>
        <v>42480</v>
      </c>
      <c r="B121" s="5">
        <f>TITRES_STAT!C124</f>
        <v>1.74</v>
      </c>
      <c r="C121" s="5">
        <f>TITRES_STAT!D124</f>
        <v>1.6940999999999999</v>
      </c>
      <c r="D121" s="5">
        <f>TITRES_STAT!E124</f>
        <v>100</v>
      </c>
      <c r="E121" s="2">
        <f t="shared" si="4"/>
        <v>262614</v>
      </c>
      <c r="F121" s="5" t="str">
        <f t="shared" si="7"/>
        <v>BEARISH</v>
      </c>
      <c r="G121" s="5" t="str">
        <f t="shared" si="6"/>
        <v>NEUTRAL</v>
      </c>
      <c r="H121" s="5" t="str">
        <f t="shared" si="5"/>
        <v>CONFIRMED BEARISH</v>
      </c>
    </row>
    <row r="122" spans="1:8" ht="13.5" x14ac:dyDescent="0.25">
      <c r="A122" s="3">
        <f>TITRES_STAT!B125</f>
        <v>42481</v>
      </c>
      <c r="B122" s="5">
        <f>TITRES_STAT!C125</f>
        <v>1.79</v>
      </c>
      <c r="C122" s="5">
        <f>TITRES_STAT!D125</f>
        <v>1.7426999999999999</v>
      </c>
      <c r="D122" s="5">
        <f>TITRES_STAT!E125</f>
        <v>277</v>
      </c>
      <c r="E122" s="2">
        <f t="shared" si="4"/>
        <v>262891</v>
      </c>
      <c r="F122" s="5" t="str">
        <f t="shared" si="7"/>
        <v>BEARISH</v>
      </c>
      <c r="G122" s="5" t="str">
        <f t="shared" si="6"/>
        <v>NEUTRAL</v>
      </c>
      <c r="H122" s="5" t="str">
        <f t="shared" si="5"/>
        <v>NEUTRAL</v>
      </c>
    </row>
    <row r="123" spans="1:8" ht="13.5" x14ac:dyDescent="0.25">
      <c r="A123" s="3">
        <f>TITRES_STAT!B126</f>
        <v>42482</v>
      </c>
      <c r="B123" s="5">
        <f>TITRES_STAT!C126</f>
        <v>1.79</v>
      </c>
      <c r="C123" s="5">
        <f>TITRES_STAT!D126</f>
        <v>1.7426999999999999</v>
      </c>
      <c r="D123" s="5">
        <f>TITRES_STAT!E126</f>
        <v>200</v>
      </c>
      <c r="E123" s="2">
        <f t="shared" si="4"/>
        <v>262891</v>
      </c>
      <c r="F123" s="5" t="str">
        <f t="shared" si="7"/>
        <v>BEARISH</v>
      </c>
      <c r="G123" s="5" t="str">
        <f t="shared" si="6"/>
        <v>NEUTRAL</v>
      </c>
      <c r="H123" s="5" t="str">
        <f t="shared" si="5"/>
        <v>NEUTRAL</v>
      </c>
    </row>
    <row r="124" spans="1:8" ht="13.5" x14ac:dyDescent="0.25">
      <c r="A124" s="3">
        <f>TITRES_STAT!B127</f>
        <v>42485</v>
      </c>
      <c r="B124" s="5">
        <f>TITRES_STAT!C127</f>
        <v>1.78</v>
      </c>
      <c r="C124" s="5">
        <f>TITRES_STAT!D127</f>
        <v>1.7330000000000001</v>
      </c>
      <c r="D124" s="5">
        <f>TITRES_STAT!E127</f>
        <v>360</v>
      </c>
      <c r="E124" s="2">
        <f t="shared" si="4"/>
        <v>262531</v>
      </c>
      <c r="F124" s="5" t="str">
        <f t="shared" si="7"/>
        <v>BEARISH</v>
      </c>
      <c r="G124" s="5" t="str">
        <f t="shared" si="6"/>
        <v>NEUTRAL</v>
      </c>
      <c r="H124" s="5" t="str">
        <f t="shared" si="5"/>
        <v>CONFIRMED BEARISH</v>
      </c>
    </row>
    <row r="125" spans="1:8" ht="13.5" x14ac:dyDescent="0.25">
      <c r="A125" s="3">
        <f>TITRES_STAT!B128</f>
        <v>42486</v>
      </c>
      <c r="B125" s="5">
        <f>TITRES_STAT!C128</f>
        <v>1.74</v>
      </c>
      <c r="C125" s="5">
        <f>TITRES_STAT!D128</f>
        <v>1.6940999999999999</v>
      </c>
      <c r="D125" s="5">
        <f>TITRES_STAT!E128</f>
        <v>400</v>
      </c>
      <c r="E125" s="2">
        <f t="shared" si="4"/>
        <v>262131</v>
      </c>
      <c r="F125" s="5" t="str">
        <f t="shared" si="7"/>
        <v>BEARISH</v>
      </c>
      <c r="G125" s="5" t="str">
        <f t="shared" si="6"/>
        <v>NEUTRAL</v>
      </c>
      <c r="H125" s="5" t="str">
        <f t="shared" si="5"/>
        <v>NEUTRAL</v>
      </c>
    </row>
    <row r="126" spans="1:8" ht="13.5" x14ac:dyDescent="0.25">
      <c r="A126" s="3">
        <f>TITRES_STAT!B129</f>
        <v>42487</v>
      </c>
      <c r="B126" s="5">
        <f>TITRES_STAT!C129</f>
        <v>1.73</v>
      </c>
      <c r="C126" s="5">
        <f>TITRES_STAT!D129</f>
        <v>1.6842999999999999</v>
      </c>
      <c r="D126" s="5">
        <f>TITRES_STAT!E129</f>
        <v>500</v>
      </c>
      <c r="E126" s="2">
        <f t="shared" si="4"/>
        <v>261631</v>
      </c>
      <c r="F126" s="5" t="str">
        <f t="shared" si="7"/>
        <v>BEARISH</v>
      </c>
      <c r="G126" s="5" t="str">
        <f t="shared" si="6"/>
        <v>NEUTRAL</v>
      </c>
      <c r="H126" s="5" t="str">
        <f t="shared" si="5"/>
        <v>CONFIRMED BEARISH</v>
      </c>
    </row>
    <row r="127" spans="1:8" ht="13.5" x14ac:dyDescent="0.25">
      <c r="A127" s="3">
        <f>TITRES_STAT!B130</f>
        <v>42488</v>
      </c>
      <c r="B127" s="5">
        <f>TITRES_STAT!C130</f>
        <v>1.73</v>
      </c>
      <c r="C127" s="5">
        <f>TITRES_STAT!D130</f>
        <v>1.6842999999999999</v>
      </c>
      <c r="D127" s="5">
        <f>TITRES_STAT!E130</f>
        <v>850</v>
      </c>
      <c r="E127" s="2">
        <f t="shared" si="4"/>
        <v>261631</v>
      </c>
      <c r="F127" s="5" t="str">
        <f t="shared" si="7"/>
        <v>BEARISH</v>
      </c>
      <c r="G127" s="5" t="str">
        <f t="shared" si="6"/>
        <v>NEUTRAL</v>
      </c>
      <c r="H127" s="5" t="str">
        <f t="shared" si="5"/>
        <v>CONFIRMED BEARISH</v>
      </c>
    </row>
    <row r="128" spans="1:8" ht="13.5" x14ac:dyDescent="0.25">
      <c r="A128" s="3">
        <f>TITRES_STAT!B131</f>
        <v>42489</v>
      </c>
      <c r="B128" s="5">
        <f>TITRES_STAT!C131</f>
        <v>1.71</v>
      </c>
      <c r="C128" s="5">
        <f>TITRES_STAT!D131</f>
        <v>1.6649</v>
      </c>
      <c r="D128" s="5">
        <f>TITRES_STAT!E131</f>
        <v>400</v>
      </c>
      <c r="E128" s="2">
        <f t="shared" si="4"/>
        <v>261231</v>
      </c>
      <c r="F128" s="5" t="str">
        <f t="shared" si="7"/>
        <v>BEARISH</v>
      </c>
      <c r="G128" s="5" t="str">
        <f t="shared" si="6"/>
        <v>NEUTRAL</v>
      </c>
      <c r="H128" s="5" t="str">
        <f t="shared" si="5"/>
        <v>CONFIRMED BEARISH</v>
      </c>
    </row>
    <row r="129" spans="1:8" ht="13.5" x14ac:dyDescent="0.25">
      <c r="A129" s="3">
        <f>TITRES_STAT!B132</f>
        <v>42492</v>
      </c>
      <c r="B129" s="5">
        <f>TITRES_STAT!C132</f>
        <v>1.71</v>
      </c>
      <c r="C129" s="5">
        <f>TITRES_STAT!D132</f>
        <v>1.6649</v>
      </c>
      <c r="D129" s="5">
        <f>TITRES_STAT!E132</f>
        <v>0</v>
      </c>
      <c r="E129" s="2">
        <f t="shared" si="4"/>
        <v>261231</v>
      </c>
      <c r="F129" s="5" t="str">
        <f t="shared" si="7"/>
        <v>BEARISH</v>
      </c>
      <c r="G129" s="5" t="str">
        <f t="shared" si="6"/>
        <v>NEUTRAL</v>
      </c>
      <c r="H129" s="5" t="str">
        <f t="shared" si="5"/>
        <v>CONFIRMED BEARISH</v>
      </c>
    </row>
    <row r="130" spans="1:8" ht="13.5" x14ac:dyDescent="0.25">
      <c r="A130" s="3">
        <f>TITRES_STAT!B133</f>
        <v>42493</v>
      </c>
      <c r="B130" s="5">
        <f>TITRES_STAT!C133</f>
        <v>1.76</v>
      </c>
      <c r="C130" s="5">
        <f>TITRES_STAT!D133</f>
        <v>1.7135</v>
      </c>
      <c r="D130" s="5">
        <f>TITRES_STAT!E133</f>
        <v>301</v>
      </c>
      <c r="E130" s="2">
        <f t="shared" si="4"/>
        <v>261532</v>
      </c>
      <c r="F130" s="5" t="str">
        <f t="shared" si="7"/>
        <v>BEARISH</v>
      </c>
      <c r="G130" s="5" t="str">
        <f t="shared" si="6"/>
        <v>NEUTRAL</v>
      </c>
      <c r="H130" s="5" t="str">
        <f t="shared" si="5"/>
        <v>BEARISH DIVERGENCE</v>
      </c>
    </row>
    <row r="131" spans="1:8" ht="13.5" x14ac:dyDescent="0.25">
      <c r="A131" s="3">
        <f>TITRES_STAT!B134</f>
        <v>42494</v>
      </c>
      <c r="B131" s="5">
        <f>TITRES_STAT!C134</f>
        <v>1.76</v>
      </c>
      <c r="C131" s="5">
        <f>TITRES_STAT!D134</f>
        <v>1.7135</v>
      </c>
      <c r="D131" s="5">
        <f>TITRES_STAT!E134</f>
        <v>0</v>
      </c>
      <c r="E131" s="2">
        <f t="shared" si="4"/>
        <v>261532</v>
      </c>
      <c r="F131" s="5" t="str">
        <f t="shared" si="7"/>
        <v>BEARISH</v>
      </c>
      <c r="G131" s="5" t="str">
        <f t="shared" si="6"/>
        <v>NEUTRAL</v>
      </c>
      <c r="H131" s="5" t="str">
        <f t="shared" si="5"/>
        <v>BEARISH DIVERGENCE</v>
      </c>
    </row>
    <row r="132" spans="1:8" ht="13.5" x14ac:dyDescent="0.25">
      <c r="A132" s="3">
        <f>TITRES_STAT!B135</f>
        <v>42495</v>
      </c>
      <c r="B132" s="5">
        <f>TITRES_STAT!C135</f>
        <v>1.76</v>
      </c>
      <c r="C132" s="5">
        <f>TITRES_STAT!D135</f>
        <v>1.7135</v>
      </c>
      <c r="D132" s="5">
        <f>TITRES_STAT!E135</f>
        <v>200</v>
      </c>
      <c r="E132" s="2">
        <f t="shared" ref="E132:E195" si="8">IF(B132&gt;B131, E131+D132, IF(B132&lt;B131, E131-D132, E131))</f>
        <v>261532</v>
      </c>
      <c r="F132" s="5" t="str">
        <f t="shared" si="7"/>
        <v>BEARISH</v>
      </c>
      <c r="G132" s="5" t="str">
        <f t="shared" si="6"/>
        <v>NEUTRAL</v>
      </c>
      <c r="H132" s="5" t="str">
        <f t="shared" si="5"/>
        <v>BEARISH DIVERGENCE</v>
      </c>
    </row>
    <row r="133" spans="1:8" ht="13.5" x14ac:dyDescent="0.25">
      <c r="A133" s="3">
        <f>TITRES_STAT!B136</f>
        <v>42496</v>
      </c>
      <c r="B133" s="5">
        <f>TITRES_STAT!C136</f>
        <v>1.76</v>
      </c>
      <c r="C133" s="5">
        <f>TITRES_STAT!D136</f>
        <v>1.7135</v>
      </c>
      <c r="D133" s="5">
        <f>TITRES_STAT!E136</f>
        <v>0</v>
      </c>
      <c r="E133" s="2">
        <f t="shared" si="8"/>
        <v>261532</v>
      </c>
      <c r="F133" s="5" t="str">
        <f t="shared" si="7"/>
        <v>BULLISH</v>
      </c>
      <c r="G133" s="5" t="str">
        <f t="shared" si="6"/>
        <v>NEUTRAL</v>
      </c>
      <c r="H133" s="5" t="str">
        <f t="shared" si="5"/>
        <v>CONFIRMED BULLISH</v>
      </c>
    </row>
    <row r="134" spans="1:8" ht="13.5" x14ac:dyDescent="0.25">
      <c r="A134" s="3">
        <f>TITRES_STAT!B137</f>
        <v>42499</v>
      </c>
      <c r="B134" s="5">
        <f>TITRES_STAT!C137</f>
        <v>1.76</v>
      </c>
      <c r="C134" s="5">
        <f>TITRES_STAT!D137</f>
        <v>1.7135</v>
      </c>
      <c r="D134" s="5">
        <f>TITRES_STAT!E137</f>
        <v>0</v>
      </c>
      <c r="E134" s="2">
        <f t="shared" si="8"/>
        <v>261532</v>
      </c>
      <c r="F134" s="5" t="str">
        <f t="shared" si="7"/>
        <v>BULLISH</v>
      </c>
      <c r="G134" s="5" t="str">
        <f t="shared" si="6"/>
        <v>NEUTRAL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BULLISH</v>
      </c>
    </row>
    <row r="135" spans="1:8" ht="13.5" x14ac:dyDescent="0.25">
      <c r="A135" s="3">
        <f>TITRES_STAT!B138</f>
        <v>42500</v>
      </c>
      <c r="B135" s="5">
        <f>TITRES_STAT!C138</f>
        <v>1.76</v>
      </c>
      <c r="C135" s="5">
        <f>TITRES_STAT!D138</f>
        <v>1.7135</v>
      </c>
      <c r="D135" s="5">
        <f>TITRES_STAT!E138</f>
        <v>200</v>
      </c>
      <c r="E135" s="2">
        <f t="shared" si="8"/>
        <v>261532</v>
      </c>
      <c r="F135" s="5" t="str">
        <f t="shared" si="7"/>
        <v>NEUTRAL</v>
      </c>
      <c r="G135" s="5" t="str">
        <f t="shared" ref="G135:G198" si="10">IF((E135-E130)/E130 &gt; 0.02, "STRONG",
 IF((E135-E130)/E130 &lt; -0.02, "WEAK", "NEUTRAL"))</f>
        <v>NEUTRAL</v>
      </c>
      <c r="H135" s="5" t="str">
        <f t="shared" si="9"/>
        <v>NEUTRAL</v>
      </c>
    </row>
    <row r="136" spans="1:8" ht="13.5" x14ac:dyDescent="0.25">
      <c r="A136" s="3">
        <f>TITRES_STAT!B139</f>
        <v>42501</v>
      </c>
      <c r="B136" s="5">
        <f>TITRES_STAT!C139</f>
        <v>1.71</v>
      </c>
      <c r="C136" s="5">
        <f>TITRES_STAT!D139</f>
        <v>1.6649</v>
      </c>
      <c r="D136" s="5">
        <f>TITRES_STAT!E139</f>
        <v>100</v>
      </c>
      <c r="E136" s="2">
        <f t="shared" si="8"/>
        <v>261432</v>
      </c>
      <c r="F136" s="5" t="str">
        <f t="shared" ref="F136:F199" si="11">IF(E136&gt;E131,"BULLISH",IF(E136&lt;E131,"BEARISH","NEUTRAL"))</f>
        <v>BEARISH</v>
      </c>
      <c r="G136" s="5" t="str">
        <f t="shared" si="10"/>
        <v>NEUTRAL</v>
      </c>
      <c r="H136" s="5" t="str">
        <f t="shared" si="9"/>
        <v>CONFIRMED BEARISH</v>
      </c>
    </row>
    <row r="137" spans="1:8" ht="13.5" x14ac:dyDescent="0.25">
      <c r="A137" s="3">
        <f>TITRES_STAT!B140</f>
        <v>42502</v>
      </c>
      <c r="B137" s="5">
        <f>TITRES_STAT!C140</f>
        <v>1.75</v>
      </c>
      <c r="C137" s="5">
        <f>TITRES_STAT!D140</f>
        <v>1.7038</v>
      </c>
      <c r="D137" s="5">
        <f>TITRES_STAT!E140</f>
        <v>607</v>
      </c>
      <c r="E137" s="2">
        <f t="shared" si="8"/>
        <v>262039</v>
      </c>
      <c r="F137" s="5" t="str">
        <f t="shared" si="11"/>
        <v>BULLISH</v>
      </c>
      <c r="G137" s="5" t="str">
        <f t="shared" si="10"/>
        <v>NEUTRAL</v>
      </c>
      <c r="H137" s="5" t="str">
        <f t="shared" si="9"/>
        <v>BULLISH DIVERGENCE</v>
      </c>
    </row>
    <row r="138" spans="1:8" ht="13.5" x14ac:dyDescent="0.25">
      <c r="A138" s="3">
        <f>TITRES_STAT!B141</f>
        <v>42503</v>
      </c>
      <c r="B138" s="5">
        <f>TITRES_STAT!C141</f>
        <v>1.75</v>
      </c>
      <c r="C138" s="5">
        <f>TITRES_STAT!D141</f>
        <v>1.7038</v>
      </c>
      <c r="D138" s="5">
        <f>TITRES_STAT!E141</f>
        <v>200</v>
      </c>
      <c r="E138" s="2">
        <f t="shared" si="8"/>
        <v>262039</v>
      </c>
      <c r="F138" s="5" t="str">
        <f t="shared" si="11"/>
        <v>BULLISH</v>
      </c>
      <c r="G138" s="5" t="str">
        <f t="shared" si="10"/>
        <v>NEUTRAL</v>
      </c>
      <c r="H138" s="5" t="str">
        <f t="shared" si="9"/>
        <v>BULLISH DIVERGENCE</v>
      </c>
    </row>
    <row r="139" spans="1:8" ht="13.5" x14ac:dyDescent="0.25">
      <c r="A139" s="3">
        <f>TITRES_STAT!B142</f>
        <v>42506</v>
      </c>
      <c r="B139" s="5">
        <f>TITRES_STAT!C142</f>
        <v>1.75</v>
      </c>
      <c r="C139" s="5">
        <f>TITRES_STAT!D142</f>
        <v>1.7038</v>
      </c>
      <c r="D139" s="5">
        <f>TITRES_STAT!E142</f>
        <v>0</v>
      </c>
      <c r="E139" s="2">
        <f t="shared" si="8"/>
        <v>262039</v>
      </c>
      <c r="F139" s="5" t="str">
        <f t="shared" si="11"/>
        <v>BULLISH</v>
      </c>
      <c r="G139" s="5" t="str">
        <f t="shared" si="10"/>
        <v>NEUTRAL</v>
      </c>
      <c r="H139" s="5" t="str">
        <f t="shared" si="9"/>
        <v>BULLISH DIVERGENCE</v>
      </c>
    </row>
    <row r="140" spans="1:8" ht="13.5" x14ac:dyDescent="0.25">
      <c r="A140" s="3">
        <f>TITRES_STAT!B143</f>
        <v>42507</v>
      </c>
      <c r="B140" s="5">
        <f>TITRES_STAT!C143</f>
        <v>1.75</v>
      </c>
      <c r="C140" s="5">
        <f>TITRES_STAT!D143</f>
        <v>1.7038</v>
      </c>
      <c r="D140" s="5">
        <f>TITRES_STAT!E143</f>
        <v>0</v>
      </c>
      <c r="E140" s="2">
        <f t="shared" si="8"/>
        <v>262039</v>
      </c>
      <c r="F140" s="5" t="str">
        <f t="shared" si="11"/>
        <v>BULLISH</v>
      </c>
      <c r="G140" s="5" t="str">
        <f t="shared" si="10"/>
        <v>NEUTRAL</v>
      </c>
      <c r="H140" s="5" t="str">
        <f t="shared" si="9"/>
        <v>BULLISH DIVERGENCE</v>
      </c>
    </row>
    <row r="141" spans="1:8" ht="13.5" x14ac:dyDescent="0.25">
      <c r="A141" s="3">
        <f>TITRES_STAT!B144</f>
        <v>42508</v>
      </c>
      <c r="B141" s="5">
        <f>TITRES_STAT!C144</f>
        <v>1.73</v>
      </c>
      <c r="C141" s="5">
        <f>TITRES_STAT!D144</f>
        <v>1.6842999999999999</v>
      </c>
      <c r="D141" s="5">
        <f>TITRES_STAT!E144</f>
        <v>200</v>
      </c>
      <c r="E141" s="2">
        <f t="shared" si="8"/>
        <v>261839</v>
      </c>
      <c r="F141" s="5" t="str">
        <f t="shared" si="11"/>
        <v>BULLISH</v>
      </c>
      <c r="G141" s="5" t="str">
        <f t="shared" si="10"/>
        <v>NEUTRAL</v>
      </c>
      <c r="H141" s="5" t="str">
        <f t="shared" si="9"/>
        <v>CONFIRMED BULLISH</v>
      </c>
    </row>
    <row r="142" spans="1:8" ht="13.5" x14ac:dyDescent="0.25">
      <c r="A142" s="3">
        <f>TITRES_STAT!B145</f>
        <v>42509</v>
      </c>
      <c r="B142" s="5">
        <f>TITRES_STAT!C145</f>
        <v>1.73</v>
      </c>
      <c r="C142" s="5">
        <f>TITRES_STAT!D145</f>
        <v>1.6842999999999999</v>
      </c>
      <c r="D142" s="5">
        <f>TITRES_STAT!E145</f>
        <v>0</v>
      </c>
      <c r="E142" s="2">
        <f t="shared" si="8"/>
        <v>261839</v>
      </c>
      <c r="F142" s="5" t="str">
        <f t="shared" si="11"/>
        <v>BEARISH</v>
      </c>
      <c r="G142" s="5" t="str">
        <f t="shared" si="10"/>
        <v>NEUTRAL</v>
      </c>
      <c r="H142" s="5" t="str">
        <f t="shared" si="9"/>
        <v>CONFIRMED BEARISH</v>
      </c>
    </row>
    <row r="143" spans="1:8" ht="13.5" x14ac:dyDescent="0.25">
      <c r="A143" s="3">
        <f>TITRES_STAT!B146</f>
        <v>42510</v>
      </c>
      <c r="B143" s="5">
        <f>TITRES_STAT!C146</f>
        <v>1.73</v>
      </c>
      <c r="C143" s="5">
        <f>TITRES_STAT!D146</f>
        <v>1.6842999999999999</v>
      </c>
      <c r="D143" s="5">
        <f>TITRES_STAT!E146</f>
        <v>0</v>
      </c>
      <c r="E143" s="2">
        <f t="shared" si="8"/>
        <v>261839</v>
      </c>
      <c r="F143" s="5" t="str">
        <f t="shared" si="11"/>
        <v>BEARISH</v>
      </c>
      <c r="G143" s="5" t="str">
        <f t="shared" si="10"/>
        <v>NEUTRAL</v>
      </c>
      <c r="H143" s="5" t="str">
        <f t="shared" si="9"/>
        <v>CONFIRMED BEARISH</v>
      </c>
    </row>
    <row r="144" spans="1:8" ht="13.5" x14ac:dyDescent="0.25">
      <c r="A144" s="3">
        <f>TITRES_STAT!B147</f>
        <v>42513</v>
      </c>
      <c r="B144" s="5">
        <f>TITRES_STAT!C147</f>
        <v>1.73</v>
      </c>
      <c r="C144" s="5">
        <f>TITRES_STAT!D147</f>
        <v>1.6842999999999999</v>
      </c>
      <c r="D144" s="5">
        <f>TITRES_STAT!E147</f>
        <v>0</v>
      </c>
      <c r="E144" s="2">
        <f t="shared" si="8"/>
        <v>261839</v>
      </c>
      <c r="F144" s="5" t="str">
        <f t="shared" si="11"/>
        <v>BEARISH</v>
      </c>
      <c r="G144" s="5" t="str">
        <f t="shared" si="10"/>
        <v>NEUTRAL</v>
      </c>
      <c r="H144" s="5" t="str">
        <f t="shared" si="9"/>
        <v>CONFIRMED BEARISH</v>
      </c>
    </row>
    <row r="145" spans="1:8" ht="13.5" x14ac:dyDescent="0.25">
      <c r="A145" s="3">
        <f>TITRES_STAT!B148</f>
        <v>42514</v>
      </c>
      <c r="B145" s="5">
        <f>TITRES_STAT!C148</f>
        <v>1.73</v>
      </c>
      <c r="C145" s="5">
        <f>TITRES_STAT!D148</f>
        <v>1.6842999999999999</v>
      </c>
      <c r="D145" s="5">
        <f>TITRES_STAT!E148</f>
        <v>0</v>
      </c>
      <c r="E145" s="2">
        <f t="shared" si="8"/>
        <v>261839</v>
      </c>
      <c r="F145" s="5" t="str">
        <f t="shared" si="11"/>
        <v>BEARISH</v>
      </c>
      <c r="G145" s="5" t="str">
        <f t="shared" si="10"/>
        <v>NEUTRAL</v>
      </c>
      <c r="H145" s="5" t="str">
        <f t="shared" si="9"/>
        <v>CONFIRMED BEARISH</v>
      </c>
    </row>
    <row r="146" spans="1:8" ht="13.5" x14ac:dyDescent="0.25">
      <c r="A146" s="3">
        <f>TITRES_STAT!B149</f>
        <v>42515</v>
      </c>
      <c r="B146" s="5">
        <f>TITRES_STAT!C149</f>
        <v>1.68</v>
      </c>
      <c r="C146" s="5">
        <f>TITRES_STAT!D149</f>
        <v>1.6355999999999999</v>
      </c>
      <c r="D146" s="5">
        <f>TITRES_STAT!E149</f>
        <v>5985</v>
      </c>
      <c r="E146" s="2">
        <f t="shared" si="8"/>
        <v>255854</v>
      </c>
      <c r="F146" s="5" t="str">
        <f t="shared" si="11"/>
        <v>BEARISH</v>
      </c>
      <c r="G146" s="5" t="str">
        <f t="shared" si="10"/>
        <v>WEAK</v>
      </c>
      <c r="H146" s="5" t="str">
        <f t="shared" si="9"/>
        <v>CONFIRMED BEARISH</v>
      </c>
    </row>
    <row r="147" spans="1:8" ht="13.5" x14ac:dyDescent="0.25">
      <c r="A147" s="3">
        <f>TITRES_STAT!B150</f>
        <v>42516</v>
      </c>
      <c r="B147" s="5">
        <f>TITRES_STAT!C150</f>
        <v>1.72</v>
      </c>
      <c r="C147" s="5">
        <f>TITRES_STAT!D150</f>
        <v>1.6746000000000001</v>
      </c>
      <c r="D147" s="5">
        <f>TITRES_STAT!E150</f>
        <v>1</v>
      </c>
      <c r="E147" s="2">
        <f t="shared" si="8"/>
        <v>255855</v>
      </c>
      <c r="F147" s="5" t="str">
        <f t="shared" si="11"/>
        <v>BEARISH</v>
      </c>
      <c r="G147" s="5" t="str">
        <f t="shared" si="10"/>
        <v>WEAK</v>
      </c>
      <c r="H147" s="5" t="str">
        <f t="shared" si="9"/>
        <v>CONFIRMED BEARISH</v>
      </c>
    </row>
    <row r="148" spans="1:8" ht="13.5" x14ac:dyDescent="0.25">
      <c r="A148" s="3">
        <f>TITRES_STAT!B151</f>
        <v>42517</v>
      </c>
      <c r="B148" s="5">
        <f>TITRES_STAT!C151</f>
        <v>1.67</v>
      </c>
      <c r="C148" s="5">
        <f>TITRES_STAT!D151</f>
        <v>1.6258999999999999</v>
      </c>
      <c r="D148" s="5">
        <f>TITRES_STAT!E151</f>
        <v>50</v>
      </c>
      <c r="E148" s="2">
        <f t="shared" si="8"/>
        <v>255805</v>
      </c>
      <c r="F148" s="5" t="str">
        <f t="shared" si="11"/>
        <v>BEARISH</v>
      </c>
      <c r="G148" s="5" t="str">
        <f t="shared" si="10"/>
        <v>WEAK</v>
      </c>
      <c r="H148" s="5" t="str">
        <f t="shared" si="9"/>
        <v>CONFIRMED BEARISH</v>
      </c>
    </row>
    <row r="149" spans="1:8" ht="13.5" x14ac:dyDescent="0.25">
      <c r="A149" s="3">
        <f>TITRES_STAT!B152</f>
        <v>42520</v>
      </c>
      <c r="B149" s="5">
        <f>TITRES_STAT!C152</f>
        <v>1.62</v>
      </c>
      <c r="C149" s="5">
        <f>TITRES_STAT!D152</f>
        <v>1.5771999999999999</v>
      </c>
      <c r="D149" s="5">
        <f>TITRES_STAT!E152</f>
        <v>180</v>
      </c>
      <c r="E149" s="2">
        <f t="shared" si="8"/>
        <v>255625</v>
      </c>
      <c r="F149" s="5" t="str">
        <f t="shared" si="11"/>
        <v>BEARISH</v>
      </c>
      <c r="G149" s="5" t="str">
        <f t="shared" si="10"/>
        <v>WEAK</v>
      </c>
      <c r="H149" s="5" t="str">
        <f t="shared" si="9"/>
        <v>CONFIRMED BEARISH</v>
      </c>
    </row>
    <row r="150" spans="1:8" ht="13.5" x14ac:dyDescent="0.25">
      <c r="A150" s="3">
        <f>TITRES_STAT!B153</f>
        <v>42521</v>
      </c>
      <c r="B150" s="5">
        <f>TITRES_STAT!C153</f>
        <v>1.59</v>
      </c>
      <c r="C150" s="5">
        <f>TITRES_STAT!D153</f>
        <v>1.548</v>
      </c>
      <c r="D150" s="5">
        <f>TITRES_STAT!E153</f>
        <v>60</v>
      </c>
      <c r="E150" s="2">
        <f t="shared" si="8"/>
        <v>255565</v>
      </c>
      <c r="F150" s="5" t="str">
        <f t="shared" si="11"/>
        <v>BEARISH</v>
      </c>
      <c r="G150" s="5" t="str">
        <f t="shared" si="10"/>
        <v>WEAK</v>
      </c>
      <c r="H150" s="5" t="str">
        <f t="shared" si="9"/>
        <v>CONFIRMED BEARISH</v>
      </c>
    </row>
    <row r="151" spans="1:8" ht="13.5" x14ac:dyDescent="0.25">
      <c r="A151" s="3">
        <f>TITRES_STAT!B154</f>
        <v>42522</v>
      </c>
      <c r="B151" s="5">
        <f>TITRES_STAT!C154</f>
        <v>1.55</v>
      </c>
      <c r="C151" s="5">
        <f>TITRES_STAT!D154</f>
        <v>1.5091000000000001</v>
      </c>
      <c r="D151" s="5">
        <f>TITRES_STAT!E154</f>
        <v>230</v>
      </c>
      <c r="E151" s="2">
        <f t="shared" si="8"/>
        <v>255335</v>
      </c>
      <c r="F151" s="5" t="str">
        <f t="shared" si="11"/>
        <v>BEARISH</v>
      </c>
      <c r="G151" s="5" t="str">
        <f t="shared" si="10"/>
        <v>NEUTRAL</v>
      </c>
      <c r="H151" s="5" t="str">
        <f t="shared" si="9"/>
        <v>CONFIRMED BEARISH</v>
      </c>
    </row>
    <row r="152" spans="1:8" ht="13.5" x14ac:dyDescent="0.25">
      <c r="A152" s="3">
        <f>TITRES_STAT!B155</f>
        <v>42523</v>
      </c>
      <c r="B152" s="5">
        <f>TITRES_STAT!C155</f>
        <v>1.5</v>
      </c>
      <c r="C152" s="5">
        <f>TITRES_STAT!D155</f>
        <v>1.4603999999999999</v>
      </c>
      <c r="D152" s="5">
        <f>TITRES_STAT!E155</f>
        <v>12986</v>
      </c>
      <c r="E152" s="2">
        <f t="shared" si="8"/>
        <v>242349</v>
      </c>
      <c r="F152" s="5" t="str">
        <f t="shared" si="11"/>
        <v>BEARISH</v>
      </c>
      <c r="G152" s="5" t="str">
        <f t="shared" si="10"/>
        <v>WEAK</v>
      </c>
      <c r="H152" s="5" t="str">
        <f t="shared" si="9"/>
        <v>CONFIRMED BEARISH</v>
      </c>
    </row>
    <row r="153" spans="1:8" ht="13.5" x14ac:dyDescent="0.25">
      <c r="A153" s="3">
        <f>TITRES_STAT!B156</f>
        <v>42524</v>
      </c>
      <c r="B153" s="5">
        <f>TITRES_STAT!C156</f>
        <v>1.54</v>
      </c>
      <c r="C153" s="5">
        <f>TITRES_STAT!D156</f>
        <v>1.4993000000000001</v>
      </c>
      <c r="D153" s="5">
        <f>TITRES_STAT!E156</f>
        <v>1600</v>
      </c>
      <c r="E153" s="2">
        <f t="shared" si="8"/>
        <v>243949</v>
      </c>
      <c r="F153" s="5" t="str">
        <f t="shared" si="11"/>
        <v>BEARISH</v>
      </c>
      <c r="G153" s="5" t="str">
        <f t="shared" si="10"/>
        <v>WEAK</v>
      </c>
      <c r="H153" s="5" t="str">
        <f t="shared" si="9"/>
        <v>CONFIRMED BEARISH</v>
      </c>
    </row>
    <row r="154" spans="1:8" ht="13.5" x14ac:dyDescent="0.25">
      <c r="A154" s="3">
        <f>TITRES_STAT!B157</f>
        <v>42527</v>
      </c>
      <c r="B154" s="5">
        <f>TITRES_STAT!C157</f>
        <v>1.62</v>
      </c>
      <c r="C154" s="5">
        <f>TITRES_STAT!D157</f>
        <v>1.5771999999999999</v>
      </c>
      <c r="D154" s="5">
        <f>TITRES_STAT!E157</f>
        <v>2591</v>
      </c>
      <c r="E154" s="2">
        <f t="shared" si="8"/>
        <v>246540</v>
      </c>
      <c r="F154" s="5" t="str">
        <f t="shared" si="11"/>
        <v>BEARISH</v>
      </c>
      <c r="G154" s="5" t="str">
        <f t="shared" si="10"/>
        <v>WEAK</v>
      </c>
      <c r="H154" s="5" t="str">
        <f t="shared" si="9"/>
        <v>NEUTRAL</v>
      </c>
    </row>
    <row r="155" spans="1:8" ht="13.5" x14ac:dyDescent="0.25">
      <c r="A155" s="3">
        <f>TITRES_STAT!B158</f>
        <v>42528</v>
      </c>
      <c r="B155" s="5">
        <f>TITRES_STAT!C158</f>
        <v>1.66</v>
      </c>
      <c r="C155" s="5">
        <f>TITRES_STAT!D158</f>
        <v>1.6162000000000001</v>
      </c>
      <c r="D155" s="5">
        <f>TITRES_STAT!E158</f>
        <v>689</v>
      </c>
      <c r="E155" s="2">
        <f t="shared" si="8"/>
        <v>247229</v>
      </c>
      <c r="F155" s="5" t="str">
        <f t="shared" si="11"/>
        <v>BEARISH</v>
      </c>
      <c r="G155" s="5" t="str">
        <f t="shared" si="10"/>
        <v>WEAK</v>
      </c>
      <c r="H155" s="5" t="str">
        <f t="shared" si="9"/>
        <v>BEARISH DIVERGENCE</v>
      </c>
    </row>
    <row r="156" spans="1:8" ht="13.5" x14ac:dyDescent="0.25">
      <c r="A156" s="3">
        <f>TITRES_STAT!B159</f>
        <v>42529</v>
      </c>
      <c r="B156" s="5">
        <f>TITRES_STAT!C159</f>
        <v>1.7</v>
      </c>
      <c r="C156" s="5">
        <f>TITRES_STAT!D159</f>
        <v>1.6551</v>
      </c>
      <c r="D156" s="5">
        <f>TITRES_STAT!E159</f>
        <v>7728</v>
      </c>
      <c r="E156" s="2">
        <f t="shared" si="8"/>
        <v>254957</v>
      </c>
      <c r="F156" s="5" t="str">
        <f t="shared" si="11"/>
        <v>BEARISH</v>
      </c>
      <c r="G156" s="5" t="str">
        <f t="shared" si="10"/>
        <v>NEUTRAL</v>
      </c>
      <c r="H156" s="5" t="str">
        <f t="shared" si="9"/>
        <v>BEARISH DIVERGENCE</v>
      </c>
    </row>
    <row r="157" spans="1:8" ht="13.5" x14ac:dyDescent="0.25">
      <c r="A157" s="3">
        <f>TITRES_STAT!B160</f>
        <v>42530</v>
      </c>
      <c r="B157" s="5">
        <f>TITRES_STAT!C160</f>
        <v>1.72</v>
      </c>
      <c r="C157" s="5">
        <f>TITRES_STAT!D160</f>
        <v>1.6746000000000001</v>
      </c>
      <c r="D157" s="5">
        <f>TITRES_STAT!E160</f>
        <v>100</v>
      </c>
      <c r="E157" s="2">
        <f t="shared" si="8"/>
        <v>255057</v>
      </c>
      <c r="F157" s="5" t="str">
        <f t="shared" si="11"/>
        <v>BULLISH</v>
      </c>
      <c r="G157" s="5" t="str">
        <f t="shared" si="10"/>
        <v>STRONG</v>
      </c>
      <c r="H157" s="5" t="str">
        <f t="shared" si="9"/>
        <v>CONFIRMED BULLISH</v>
      </c>
    </row>
    <row r="158" spans="1:8" ht="13.5" x14ac:dyDescent="0.25">
      <c r="A158" s="3">
        <f>TITRES_STAT!B161</f>
        <v>42531</v>
      </c>
      <c r="B158" s="5">
        <f>TITRES_STAT!C161</f>
        <v>1.72</v>
      </c>
      <c r="C158" s="5">
        <f>TITRES_STAT!D161</f>
        <v>1.6746000000000001</v>
      </c>
      <c r="D158" s="5">
        <f>TITRES_STAT!E161</f>
        <v>1662</v>
      </c>
      <c r="E158" s="2">
        <f t="shared" si="8"/>
        <v>255057</v>
      </c>
      <c r="F158" s="5" t="str">
        <f t="shared" si="11"/>
        <v>BULLISH</v>
      </c>
      <c r="G158" s="5" t="str">
        <f t="shared" si="10"/>
        <v>STRONG</v>
      </c>
      <c r="H158" s="5" t="str">
        <f t="shared" si="9"/>
        <v>CONFIRMED BULLISH</v>
      </c>
    </row>
    <row r="159" spans="1:8" ht="13.5" x14ac:dyDescent="0.25">
      <c r="A159" s="3">
        <f>TITRES_STAT!B162</f>
        <v>42534</v>
      </c>
      <c r="B159" s="5">
        <f>TITRES_STAT!C162</f>
        <v>1.73</v>
      </c>
      <c r="C159" s="5">
        <f>TITRES_STAT!D162</f>
        <v>1.6842999999999999</v>
      </c>
      <c r="D159" s="5">
        <f>TITRES_STAT!E162</f>
        <v>150</v>
      </c>
      <c r="E159" s="2">
        <f t="shared" si="8"/>
        <v>255207</v>
      </c>
      <c r="F159" s="5" t="str">
        <f t="shared" si="11"/>
        <v>BULLISH</v>
      </c>
      <c r="G159" s="5" t="str">
        <f t="shared" si="10"/>
        <v>STRONG</v>
      </c>
      <c r="H159" s="5" t="str">
        <f t="shared" si="9"/>
        <v>CONFIRMED BULLISH</v>
      </c>
    </row>
    <row r="160" spans="1:8" ht="13.5" x14ac:dyDescent="0.25">
      <c r="A160" s="3">
        <f>TITRES_STAT!B163</f>
        <v>42535</v>
      </c>
      <c r="B160" s="5">
        <f>TITRES_STAT!C163</f>
        <v>1.7</v>
      </c>
      <c r="C160" s="5">
        <f>TITRES_STAT!D163</f>
        <v>1.6551</v>
      </c>
      <c r="D160" s="5">
        <f>TITRES_STAT!E163</f>
        <v>1950</v>
      </c>
      <c r="E160" s="2">
        <f t="shared" si="8"/>
        <v>253257</v>
      </c>
      <c r="F160" s="5" t="str">
        <f t="shared" si="11"/>
        <v>BULLISH</v>
      </c>
      <c r="G160" s="5" t="str">
        <f t="shared" si="10"/>
        <v>STRONG</v>
      </c>
      <c r="H160" s="5" t="str">
        <f t="shared" si="9"/>
        <v>CONFIRMED BULLISH</v>
      </c>
    </row>
    <row r="161" spans="1:8" ht="13.5" x14ac:dyDescent="0.25">
      <c r="A161" s="3">
        <f>TITRES_STAT!B164</f>
        <v>42536</v>
      </c>
      <c r="B161" s="5">
        <f>TITRES_STAT!C164</f>
        <v>1.7</v>
      </c>
      <c r="C161" s="5">
        <f>TITRES_STAT!D164</f>
        <v>1.6551</v>
      </c>
      <c r="D161" s="5">
        <f>TITRES_STAT!E164</f>
        <v>1280</v>
      </c>
      <c r="E161" s="2">
        <f t="shared" si="8"/>
        <v>253257</v>
      </c>
      <c r="F161" s="5" t="str">
        <f t="shared" si="11"/>
        <v>BEARISH</v>
      </c>
      <c r="G161" s="5" t="str">
        <f t="shared" si="10"/>
        <v>NEUTRAL</v>
      </c>
      <c r="H161" s="5" t="str">
        <f t="shared" si="9"/>
        <v>NEUTRAL</v>
      </c>
    </row>
    <row r="162" spans="1:8" ht="13.5" x14ac:dyDescent="0.25">
      <c r="A162" s="3">
        <f>TITRES_STAT!B165</f>
        <v>42537</v>
      </c>
      <c r="B162" s="5">
        <f>TITRES_STAT!C165</f>
        <v>1.69</v>
      </c>
      <c r="C162" s="5">
        <f>TITRES_STAT!D165</f>
        <v>1.6454</v>
      </c>
      <c r="D162" s="5">
        <f>TITRES_STAT!E165</f>
        <v>350</v>
      </c>
      <c r="E162" s="2">
        <f t="shared" si="8"/>
        <v>252907</v>
      </c>
      <c r="F162" s="5" t="str">
        <f t="shared" si="11"/>
        <v>BEARISH</v>
      </c>
      <c r="G162" s="5" t="str">
        <f t="shared" si="10"/>
        <v>NEUTRAL</v>
      </c>
      <c r="H162" s="5" t="str">
        <f t="shared" si="9"/>
        <v>CONFIRMED BEARISH</v>
      </c>
    </row>
    <row r="163" spans="1:8" ht="13.5" x14ac:dyDescent="0.25">
      <c r="A163" s="3">
        <f>TITRES_STAT!B166</f>
        <v>42538</v>
      </c>
      <c r="B163" s="5">
        <f>TITRES_STAT!C166</f>
        <v>1.69</v>
      </c>
      <c r="C163" s="5">
        <f>TITRES_STAT!D166</f>
        <v>1.6454</v>
      </c>
      <c r="D163" s="5">
        <f>TITRES_STAT!E166</f>
        <v>400</v>
      </c>
      <c r="E163" s="2">
        <f t="shared" si="8"/>
        <v>252907</v>
      </c>
      <c r="F163" s="5" t="str">
        <f t="shared" si="11"/>
        <v>BEARISH</v>
      </c>
      <c r="G163" s="5" t="str">
        <f t="shared" si="10"/>
        <v>NEUTRAL</v>
      </c>
      <c r="H163" s="5" t="str">
        <f t="shared" si="9"/>
        <v>CONFIRMED BEARISH</v>
      </c>
    </row>
    <row r="164" spans="1:8" ht="13.5" x14ac:dyDescent="0.25">
      <c r="A164" s="3">
        <f>TITRES_STAT!B167</f>
        <v>42541</v>
      </c>
      <c r="B164" s="5">
        <f>TITRES_STAT!C167</f>
        <v>1.7</v>
      </c>
      <c r="C164" s="5">
        <f>TITRES_STAT!D167</f>
        <v>1.6551</v>
      </c>
      <c r="D164" s="5">
        <f>TITRES_STAT!E167</f>
        <v>300</v>
      </c>
      <c r="E164" s="2">
        <f t="shared" si="8"/>
        <v>253207</v>
      </c>
      <c r="F164" s="5" t="str">
        <f t="shared" si="11"/>
        <v>BEARISH</v>
      </c>
      <c r="G164" s="5" t="str">
        <f t="shared" si="10"/>
        <v>NEUTRAL</v>
      </c>
      <c r="H164" s="5" t="str">
        <f t="shared" si="9"/>
        <v>CONFIRMED BEARISH</v>
      </c>
    </row>
    <row r="165" spans="1:8" ht="13.5" x14ac:dyDescent="0.25">
      <c r="A165" s="3">
        <f>TITRES_STAT!B168</f>
        <v>42542</v>
      </c>
      <c r="B165" s="5">
        <f>TITRES_STAT!C168</f>
        <v>1.7</v>
      </c>
      <c r="C165" s="5">
        <f>TITRES_STAT!D168</f>
        <v>1.6551</v>
      </c>
      <c r="D165" s="5">
        <f>TITRES_STAT!E168</f>
        <v>200</v>
      </c>
      <c r="E165" s="2">
        <f t="shared" si="8"/>
        <v>253207</v>
      </c>
      <c r="F165" s="5" t="str">
        <f t="shared" si="11"/>
        <v>BEARISH</v>
      </c>
      <c r="G165" s="5" t="str">
        <f t="shared" si="10"/>
        <v>NEUTRAL</v>
      </c>
      <c r="H165" s="5" t="str">
        <f t="shared" si="9"/>
        <v>NEUTRAL</v>
      </c>
    </row>
    <row r="166" spans="1:8" ht="13.5" x14ac:dyDescent="0.25">
      <c r="A166" s="3">
        <f>TITRES_STAT!B169</f>
        <v>42543</v>
      </c>
      <c r="B166" s="5">
        <f>TITRES_STAT!C169</f>
        <v>1.7</v>
      </c>
      <c r="C166" s="5">
        <f>TITRES_STAT!D169</f>
        <v>1.6551</v>
      </c>
      <c r="D166" s="5">
        <f>TITRES_STAT!E169</f>
        <v>200</v>
      </c>
      <c r="E166" s="2">
        <f t="shared" si="8"/>
        <v>253207</v>
      </c>
      <c r="F166" s="5" t="str">
        <f t="shared" si="11"/>
        <v>BEARISH</v>
      </c>
      <c r="G166" s="5" t="str">
        <f t="shared" si="10"/>
        <v>NEUTRAL</v>
      </c>
      <c r="H166" s="5" t="str">
        <f t="shared" si="9"/>
        <v>NEUTRAL</v>
      </c>
    </row>
    <row r="167" spans="1:8" ht="13.5" x14ac:dyDescent="0.25">
      <c r="A167" s="3">
        <f>TITRES_STAT!B170</f>
        <v>42544</v>
      </c>
      <c r="B167" s="5">
        <f>TITRES_STAT!C170</f>
        <v>1.7</v>
      </c>
      <c r="C167" s="5">
        <f>TITRES_STAT!D170</f>
        <v>1.6551</v>
      </c>
      <c r="D167" s="5">
        <f>TITRES_STAT!E170</f>
        <v>0</v>
      </c>
      <c r="E167" s="2">
        <f t="shared" si="8"/>
        <v>253207</v>
      </c>
      <c r="F167" s="5" t="str">
        <f t="shared" si="11"/>
        <v>BULLISH</v>
      </c>
      <c r="G167" s="5" t="str">
        <f t="shared" si="10"/>
        <v>NEUTRAL</v>
      </c>
      <c r="H167" s="5" t="str">
        <f t="shared" si="9"/>
        <v>CONFIRMED BULLISH</v>
      </c>
    </row>
    <row r="168" spans="1:8" ht="13.5" x14ac:dyDescent="0.25">
      <c r="A168" s="3">
        <f>TITRES_STAT!B171</f>
        <v>42545</v>
      </c>
      <c r="B168" s="5">
        <f>TITRES_STAT!C171</f>
        <v>1.7</v>
      </c>
      <c r="C168" s="5">
        <f>TITRES_STAT!D171</f>
        <v>1.6551</v>
      </c>
      <c r="D168" s="5">
        <f>TITRES_STAT!E171</f>
        <v>0</v>
      </c>
      <c r="E168" s="2">
        <f t="shared" si="8"/>
        <v>253207</v>
      </c>
      <c r="F168" s="5" t="str">
        <f t="shared" si="11"/>
        <v>BULLISH</v>
      </c>
      <c r="G168" s="5" t="str">
        <f t="shared" si="10"/>
        <v>NEUTRAL</v>
      </c>
      <c r="H168" s="5" t="str">
        <f t="shared" si="9"/>
        <v>CONFIRMED BULLISH</v>
      </c>
    </row>
    <row r="169" spans="1:8" ht="13.5" x14ac:dyDescent="0.25">
      <c r="A169" s="3">
        <f>TITRES_STAT!B172</f>
        <v>42548</v>
      </c>
      <c r="B169" s="5">
        <f>TITRES_STAT!C172</f>
        <v>1.7</v>
      </c>
      <c r="C169" s="5">
        <f>TITRES_STAT!D172</f>
        <v>1.6551</v>
      </c>
      <c r="D169" s="5">
        <f>TITRES_STAT!E172</f>
        <v>120</v>
      </c>
      <c r="E169" s="2">
        <f t="shared" si="8"/>
        <v>253207</v>
      </c>
      <c r="F169" s="5" t="str">
        <f t="shared" si="11"/>
        <v>NEUTRAL</v>
      </c>
      <c r="G169" s="5" t="str">
        <f t="shared" si="10"/>
        <v>NEUTRAL</v>
      </c>
      <c r="H169" s="5" t="str">
        <f t="shared" si="9"/>
        <v>NEUTRAL</v>
      </c>
    </row>
    <row r="170" spans="1:8" ht="13.5" x14ac:dyDescent="0.25">
      <c r="A170" s="3">
        <f>TITRES_STAT!B173</f>
        <v>42549</v>
      </c>
      <c r="B170" s="5">
        <f>TITRES_STAT!C173</f>
        <v>1.7</v>
      </c>
      <c r="C170" s="5">
        <f>TITRES_STAT!D173</f>
        <v>1.6551</v>
      </c>
      <c r="D170" s="5">
        <f>TITRES_STAT!E173</f>
        <v>200</v>
      </c>
      <c r="E170" s="2">
        <f t="shared" si="8"/>
        <v>253207</v>
      </c>
      <c r="F170" s="5" t="str">
        <f t="shared" si="11"/>
        <v>NEUTRAL</v>
      </c>
      <c r="G170" s="5" t="str">
        <f t="shared" si="10"/>
        <v>NEUTRAL</v>
      </c>
      <c r="H170" s="5" t="str">
        <f t="shared" si="9"/>
        <v>NEUTRAL</v>
      </c>
    </row>
    <row r="171" spans="1:8" ht="13.5" x14ac:dyDescent="0.25">
      <c r="A171" s="3">
        <f>TITRES_STAT!B174</f>
        <v>42550</v>
      </c>
      <c r="B171" s="5">
        <f>TITRES_STAT!C174</f>
        <v>1.69</v>
      </c>
      <c r="C171" s="5">
        <f>TITRES_STAT!D174</f>
        <v>1.6454</v>
      </c>
      <c r="D171" s="5">
        <f>TITRES_STAT!E174</f>
        <v>100</v>
      </c>
      <c r="E171" s="2">
        <f t="shared" si="8"/>
        <v>253107</v>
      </c>
      <c r="F171" s="5" t="str">
        <f t="shared" si="11"/>
        <v>BEARISH</v>
      </c>
      <c r="G171" s="5" t="str">
        <f t="shared" si="10"/>
        <v>NEUTRAL</v>
      </c>
      <c r="H171" s="5" t="str">
        <f t="shared" si="9"/>
        <v>CONFIRMED BEARISH</v>
      </c>
    </row>
    <row r="172" spans="1:8" ht="13.5" x14ac:dyDescent="0.25">
      <c r="A172" s="3">
        <f>TITRES_STAT!B175</f>
        <v>42551</v>
      </c>
      <c r="B172" s="5">
        <f>TITRES_STAT!C175</f>
        <v>1.69</v>
      </c>
      <c r="C172" s="5">
        <f>TITRES_STAT!D175</f>
        <v>1.6454</v>
      </c>
      <c r="D172" s="5">
        <f>TITRES_STAT!E175</f>
        <v>200</v>
      </c>
      <c r="E172" s="2">
        <f t="shared" si="8"/>
        <v>253107</v>
      </c>
      <c r="F172" s="5" t="str">
        <f t="shared" si="11"/>
        <v>BEARISH</v>
      </c>
      <c r="G172" s="5" t="str">
        <f t="shared" si="10"/>
        <v>NEUTRAL</v>
      </c>
      <c r="H172" s="5" t="str">
        <f t="shared" si="9"/>
        <v>CONFIRMED BEARISH</v>
      </c>
    </row>
    <row r="173" spans="1:8" ht="13.5" x14ac:dyDescent="0.25">
      <c r="A173" s="3">
        <f>TITRES_STAT!B176</f>
        <v>42552</v>
      </c>
      <c r="B173" s="5">
        <f>TITRES_STAT!C176</f>
        <v>1.69</v>
      </c>
      <c r="C173" s="5">
        <f>TITRES_STAT!D176</f>
        <v>1.6454</v>
      </c>
      <c r="D173" s="5">
        <f>TITRES_STAT!E176</f>
        <v>0</v>
      </c>
      <c r="E173" s="2">
        <f t="shared" si="8"/>
        <v>253107</v>
      </c>
      <c r="F173" s="5" t="str">
        <f t="shared" si="11"/>
        <v>BEARISH</v>
      </c>
      <c r="G173" s="5" t="str">
        <f t="shared" si="10"/>
        <v>NEUTRAL</v>
      </c>
      <c r="H173" s="5" t="str">
        <f t="shared" si="9"/>
        <v>CONFIRMED BEARISH</v>
      </c>
    </row>
    <row r="174" spans="1:8" ht="13.5" x14ac:dyDescent="0.25">
      <c r="A174" s="3">
        <f>TITRES_STAT!B177</f>
        <v>42555</v>
      </c>
      <c r="B174" s="5">
        <f>TITRES_STAT!C177</f>
        <v>1.7</v>
      </c>
      <c r="C174" s="5">
        <f>TITRES_STAT!D177</f>
        <v>1.6551</v>
      </c>
      <c r="D174" s="5">
        <f>TITRES_STAT!E177</f>
        <v>100</v>
      </c>
      <c r="E174" s="2">
        <f t="shared" si="8"/>
        <v>253207</v>
      </c>
      <c r="F174" s="5" t="str">
        <f t="shared" si="11"/>
        <v>NEUTRAL</v>
      </c>
      <c r="G174" s="5" t="str">
        <f t="shared" si="10"/>
        <v>NEUTRAL</v>
      </c>
      <c r="H174" s="5" t="str">
        <f t="shared" si="9"/>
        <v>NEUTRAL</v>
      </c>
    </row>
    <row r="175" spans="1:8" ht="13.5" x14ac:dyDescent="0.25">
      <c r="A175" s="3">
        <f>TITRES_STAT!B178</f>
        <v>42559</v>
      </c>
      <c r="B175" s="5">
        <f>TITRES_STAT!C178</f>
        <v>1.7</v>
      </c>
      <c r="C175" s="5">
        <f>TITRES_STAT!D178</f>
        <v>1.6551</v>
      </c>
      <c r="D175" s="5">
        <f>TITRES_STAT!E178</f>
        <v>100</v>
      </c>
      <c r="E175" s="2">
        <f t="shared" si="8"/>
        <v>253207</v>
      </c>
      <c r="F175" s="5" t="str">
        <f t="shared" si="11"/>
        <v>NEUTRAL</v>
      </c>
      <c r="G175" s="5" t="str">
        <f t="shared" si="10"/>
        <v>NEUTRAL</v>
      </c>
      <c r="H175" s="5" t="str">
        <f t="shared" si="9"/>
        <v>NEUTRAL</v>
      </c>
    </row>
    <row r="176" spans="1:8" ht="13.5" x14ac:dyDescent="0.25">
      <c r="A176" s="3">
        <f>TITRES_STAT!B179</f>
        <v>42562</v>
      </c>
      <c r="B176" s="5">
        <f>TITRES_STAT!C179</f>
        <v>1.7</v>
      </c>
      <c r="C176" s="5">
        <f>TITRES_STAT!D179</f>
        <v>1.6551</v>
      </c>
      <c r="D176" s="5">
        <f>TITRES_STAT!E179</f>
        <v>150</v>
      </c>
      <c r="E176" s="2">
        <f t="shared" si="8"/>
        <v>253207</v>
      </c>
      <c r="F176" s="5" t="str">
        <f t="shared" si="11"/>
        <v>BULLISH</v>
      </c>
      <c r="G176" s="5" t="str">
        <f t="shared" si="10"/>
        <v>NEUTRAL</v>
      </c>
      <c r="H176" s="5" t="str">
        <f t="shared" si="9"/>
        <v>CONFIRMED BULLISH</v>
      </c>
    </row>
    <row r="177" spans="1:8" ht="13.5" x14ac:dyDescent="0.25">
      <c r="A177" s="3">
        <f>TITRES_STAT!B180</f>
        <v>42563</v>
      </c>
      <c r="B177" s="5">
        <f>TITRES_STAT!C180</f>
        <v>1.7</v>
      </c>
      <c r="C177" s="5">
        <f>TITRES_STAT!D180</f>
        <v>1.6551</v>
      </c>
      <c r="D177" s="5">
        <f>TITRES_STAT!E180</f>
        <v>100</v>
      </c>
      <c r="E177" s="2">
        <f t="shared" si="8"/>
        <v>253207</v>
      </c>
      <c r="F177" s="5" t="str">
        <f t="shared" si="11"/>
        <v>BULLISH</v>
      </c>
      <c r="G177" s="5" t="str">
        <f t="shared" si="10"/>
        <v>NEUTRAL</v>
      </c>
      <c r="H177" s="5" t="str">
        <f t="shared" si="9"/>
        <v>CONFIRMED BULLISH</v>
      </c>
    </row>
    <row r="178" spans="1:8" ht="13.5" x14ac:dyDescent="0.25">
      <c r="A178" s="3">
        <f>TITRES_STAT!B181</f>
        <v>42564</v>
      </c>
      <c r="B178" s="5">
        <f>TITRES_STAT!C181</f>
        <v>1.69</v>
      </c>
      <c r="C178" s="5">
        <f>TITRES_STAT!D181</f>
        <v>1.6454</v>
      </c>
      <c r="D178" s="5">
        <f>TITRES_STAT!E181</f>
        <v>100</v>
      </c>
      <c r="E178" s="2">
        <f t="shared" si="8"/>
        <v>253107</v>
      </c>
      <c r="F178" s="5" t="str">
        <f t="shared" si="11"/>
        <v>NEUTRAL</v>
      </c>
      <c r="G178" s="5" t="str">
        <f t="shared" si="10"/>
        <v>NEUTRAL</v>
      </c>
      <c r="H178" s="5" t="str">
        <f t="shared" si="9"/>
        <v>NEUTRAL</v>
      </c>
    </row>
    <row r="179" spans="1:8" ht="13.5" x14ac:dyDescent="0.25">
      <c r="A179" s="3">
        <f>TITRES_STAT!B182</f>
        <v>42565</v>
      </c>
      <c r="B179" s="5">
        <f>TITRES_STAT!C182</f>
        <v>1.69</v>
      </c>
      <c r="C179" s="5">
        <f>TITRES_STAT!D182</f>
        <v>1.6454</v>
      </c>
      <c r="D179" s="5">
        <f>TITRES_STAT!E182</f>
        <v>100</v>
      </c>
      <c r="E179" s="2">
        <f t="shared" si="8"/>
        <v>253107</v>
      </c>
      <c r="F179" s="5" t="str">
        <f t="shared" si="11"/>
        <v>BEARISH</v>
      </c>
      <c r="G179" s="5" t="str">
        <f t="shared" si="10"/>
        <v>NEUTRAL</v>
      </c>
      <c r="H179" s="5" t="str">
        <f t="shared" si="9"/>
        <v>CONFIRMED BEARISH</v>
      </c>
    </row>
    <row r="180" spans="1:8" ht="13.5" x14ac:dyDescent="0.25">
      <c r="A180" s="3">
        <f>TITRES_STAT!B183</f>
        <v>42566</v>
      </c>
      <c r="B180" s="5">
        <f>TITRES_STAT!C183</f>
        <v>1.69</v>
      </c>
      <c r="C180" s="5">
        <f>TITRES_STAT!D183</f>
        <v>1.6454</v>
      </c>
      <c r="D180" s="5">
        <f>TITRES_STAT!E183</f>
        <v>100</v>
      </c>
      <c r="E180" s="2">
        <f t="shared" si="8"/>
        <v>253107</v>
      </c>
      <c r="F180" s="5" t="str">
        <f t="shared" si="11"/>
        <v>BEARISH</v>
      </c>
      <c r="G180" s="5" t="str">
        <f t="shared" si="10"/>
        <v>NEUTRAL</v>
      </c>
      <c r="H180" s="5" t="str">
        <f t="shared" si="9"/>
        <v>CONFIRMED BEARISH</v>
      </c>
    </row>
    <row r="181" spans="1:8" ht="13.5" x14ac:dyDescent="0.25">
      <c r="A181" s="3">
        <f>TITRES_STAT!B184</f>
        <v>42569</v>
      </c>
      <c r="B181" s="5">
        <f>TITRES_STAT!C184</f>
        <v>1.69</v>
      </c>
      <c r="C181" s="5">
        <f>TITRES_STAT!D184</f>
        <v>1.6454</v>
      </c>
      <c r="D181" s="5">
        <f>TITRES_STAT!E184</f>
        <v>100</v>
      </c>
      <c r="E181" s="2">
        <f t="shared" si="8"/>
        <v>253107</v>
      </c>
      <c r="F181" s="5" t="str">
        <f t="shared" si="11"/>
        <v>BEARISH</v>
      </c>
      <c r="G181" s="5" t="str">
        <f t="shared" si="10"/>
        <v>NEUTRAL</v>
      </c>
      <c r="H181" s="5" t="str">
        <f t="shared" si="9"/>
        <v>CONFIRMED BEARISH</v>
      </c>
    </row>
    <row r="182" spans="1:8" ht="13.5" x14ac:dyDescent="0.25">
      <c r="A182" s="3">
        <f>TITRES_STAT!B185</f>
        <v>42570</v>
      </c>
      <c r="B182" s="5">
        <f>TITRES_STAT!C185</f>
        <v>1.69</v>
      </c>
      <c r="C182" s="5">
        <f>TITRES_STAT!D185</f>
        <v>1.6454</v>
      </c>
      <c r="D182" s="5">
        <f>TITRES_STAT!E185</f>
        <v>0</v>
      </c>
      <c r="E182" s="2">
        <f t="shared" si="8"/>
        <v>253107</v>
      </c>
      <c r="F182" s="5" t="str">
        <f t="shared" si="11"/>
        <v>BEARISH</v>
      </c>
      <c r="G182" s="5" t="str">
        <f t="shared" si="10"/>
        <v>NEUTRAL</v>
      </c>
      <c r="H182" s="5" t="str">
        <f t="shared" si="9"/>
        <v>CONFIRMED BEARISH</v>
      </c>
    </row>
    <row r="183" spans="1:8" ht="13.5" x14ac:dyDescent="0.25">
      <c r="A183" s="3">
        <f>TITRES_STAT!B186</f>
        <v>42571</v>
      </c>
      <c r="B183" s="5">
        <f>TITRES_STAT!C186</f>
        <v>1.69</v>
      </c>
      <c r="C183" s="5">
        <f>TITRES_STAT!D186</f>
        <v>1.6454</v>
      </c>
      <c r="D183" s="5">
        <f>TITRES_STAT!E186</f>
        <v>100</v>
      </c>
      <c r="E183" s="2">
        <f t="shared" si="8"/>
        <v>253107</v>
      </c>
      <c r="F183" s="5" t="str">
        <f t="shared" si="11"/>
        <v>NEUTRAL</v>
      </c>
      <c r="G183" s="5" t="str">
        <f t="shared" si="10"/>
        <v>NEUTRAL</v>
      </c>
      <c r="H183" s="5" t="str">
        <f t="shared" si="9"/>
        <v>NEUTRAL</v>
      </c>
    </row>
    <row r="184" spans="1:8" ht="13.5" x14ac:dyDescent="0.25">
      <c r="A184" s="3">
        <f>TITRES_STAT!B187</f>
        <v>42572</v>
      </c>
      <c r="B184" s="5">
        <f>TITRES_STAT!C187</f>
        <v>1.69</v>
      </c>
      <c r="C184" s="5">
        <f>TITRES_STAT!D187</f>
        <v>1.6454</v>
      </c>
      <c r="D184" s="5">
        <f>TITRES_STAT!E187</f>
        <v>100</v>
      </c>
      <c r="E184" s="2">
        <f t="shared" si="8"/>
        <v>253107</v>
      </c>
      <c r="F184" s="5" t="str">
        <f t="shared" si="11"/>
        <v>NEUTRAL</v>
      </c>
      <c r="G184" s="5" t="str">
        <f t="shared" si="10"/>
        <v>NEUTRAL</v>
      </c>
      <c r="H184" s="5" t="str">
        <f t="shared" si="9"/>
        <v>NEUTRAL</v>
      </c>
    </row>
    <row r="185" spans="1:8" ht="13.5" x14ac:dyDescent="0.25">
      <c r="A185" s="3">
        <f>TITRES_STAT!B188</f>
        <v>42573</v>
      </c>
      <c r="B185" s="5">
        <f>TITRES_STAT!C188</f>
        <v>1.69</v>
      </c>
      <c r="C185" s="5">
        <f>TITRES_STAT!D188</f>
        <v>1.6454</v>
      </c>
      <c r="D185" s="5">
        <f>TITRES_STAT!E188</f>
        <v>194</v>
      </c>
      <c r="E185" s="2">
        <f t="shared" si="8"/>
        <v>253107</v>
      </c>
      <c r="F185" s="5" t="str">
        <f t="shared" si="11"/>
        <v>NEUTRAL</v>
      </c>
      <c r="G185" s="5" t="str">
        <f t="shared" si="10"/>
        <v>NEUTRAL</v>
      </c>
      <c r="H185" s="5" t="str">
        <f t="shared" si="9"/>
        <v>NEUTRAL</v>
      </c>
    </row>
    <row r="186" spans="1:8" ht="13.5" x14ac:dyDescent="0.25">
      <c r="A186" s="3">
        <f>TITRES_STAT!B189</f>
        <v>42577</v>
      </c>
      <c r="B186" s="5">
        <f>TITRES_STAT!C189</f>
        <v>1.64</v>
      </c>
      <c r="C186" s="5">
        <f>TITRES_STAT!D189</f>
        <v>1.5967</v>
      </c>
      <c r="D186" s="5">
        <f>TITRES_STAT!E189</f>
        <v>700</v>
      </c>
      <c r="E186" s="2">
        <f t="shared" si="8"/>
        <v>252407</v>
      </c>
      <c r="F186" s="5" t="str">
        <f t="shared" si="11"/>
        <v>BEARISH</v>
      </c>
      <c r="G186" s="5" t="str">
        <f t="shared" si="10"/>
        <v>NEUTRAL</v>
      </c>
      <c r="H186" s="5" t="str">
        <f t="shared" si="9"/>
        <v>CONFIRMED BEARISH</v>
      </c>
    </row>
    <row r="187" spans="1:8" ht="13.5" x14ac:dyDescent="0.25">
      <c r="A187" s="3">
        <f>TITRES_STAT!B190</f>
        <v>42578</v>
      </c>
      <c r="B187" s="5">
        <f>TITRES_STAT!C190</f>
        <v>1.65</v>
      </c>
      <c r="C187" s="5">
        <f>TITRES_STAT!D190</f>
        <v>1.6064000000000001</v>
      </c>
      <c r="D187" s="5">
        <f>TITRES_STAT!E190</f>
        <v>176</v>
      </c>
      <c r="E187" s="2">
        <f t="shared" si="8"/>
        <v>252583</v>
      </c>
      <c r="F187" s="5" t="str">
        <f t="shared" si="11"/>
        <v>BEARISH</v>
      </c>
      <c r="G187" s="5" t="str">
        <f t="shared" si="10"/>
        <v>NEUTRAL</v>
      </c>
      <c r="H187" s="5" t="str">
        <f t="shared" si="9"/>
        <v>CONFIRMED BEARISH</v>
      </c>
    </row>
    <row r="188" spans="1:8" ht="13.5" x14ac:dyDescent="0.25">
      <c r="A188" s="3">
        <f>TITRES_STAT!B191</f>
        <v>42579</v>
      </c>
      <c r="B188" s="5">
        <f>TITRES_STAT!C191</f>
        <v>1.61</v>
      </c>
      <c r="C188" s="5">
        <f>TITRES_STAT!D191</f>
        <v>1.5674999999999999</v>
      </c>
      <c r="D188" s="5">
        <f>TITRES_STAT!E191</f>
        <v>24</v>
      </c>
      <c r="E188" s="2">
        <f t="shared" si="8"/>
        <v>252559</v>
      </c>
      <c r="F188" s="5" t="str">
        <f t="shared" si="11"/>
        <v>BEARISH</v>
      </c>
      <c r="G188" s="5" t="str">
        <f t="shared" si="10"/>
        <v>NEUTRAL</v>
      </c>
      <c r="H188" s="5" t="str">
        <f t="shared" si="9"/>
        <v>CONFIRMED BEARISH</v>
      </c>
    </row>
    <row r="189" spans="1:8" ht="13.5" x14ac:dyDescent="0.25">
      <c r="A189" s="3">
        <f>TITRES_STAT!B192</f>
        <v>42580</v>
      </c>
      <c r="B189" s="5">
        <f>TITRES_STAT!C192</f>
        <v>1.61</v>
      </c>
      <c r="C189" s="5">
        <f>TITRES_STAT!D192</f>
        <v>1.5674999999999999</v>
      </c>
      <c r="D189" s="5">
        <f>TITRES_STAT!E192</f>
        <v>100</v>
      </c>
      <c r="E189" s="2">
        <f t="shared" si="8"/>
        <v>252559</v>
      </c>
      <c r="F189" s="5" t="str">
        <f t="shared" si="11"/>
        <v>BEARISH</v>
      </c>
      <c r="G189" s="5" t="str">
        <f t="shared" si="10"/>
        <v>NEUTRAL</v>
      </c>
      <c r="H189" s="5" t="str">
        <f t="shared" si="9"/>
        <v>CONFIRMED BEARISH</v>
      </c>
    </row>
    <row r="190" spans="1:8" ht="13.5" x14ac:dyDescent="0.25">
      <c r="A190" s="3">
        <f>TITRES_STAT!B193</f>
        <v>42583</v>
      </c>
      <c r="B190" s="5">
        <f>TITRES_STAT!C193</f>
        <v>1.65</v>
      </c>
      <c r="C190" s="5">
        <f>TITRES_STAT!D193</f>
        <v>1.6064000000000001</v>
      </c>
      <c r="D190" s="5">
        <f>TITRES_STAT!E193</f>
        <v>1</v>
      </c>
      <c r="E190" s="2">
        <f t="shared" si="8"/>
        <v>252560</v>
      </c>
      <c r="F190" s="5" t="str">
        <f t="shared" si="11"/>
        <v>BEARISH</v>
      </c>
      <c r="G190" s="5" t="str">
        <f t="shared" si="10"/>
        <v>NEUTRAL</v>
      </c>
      <c r="H190" s="5" t="str">
        <f t="shared" si="9"/>
        <v>CONFIRMED BEARISH</v>
      </c>
    </row>
    <row r="191" spans="1:8" ht="13.5" x14ac:dyDescent="0.25">
      <c r="A191" s="3">
        <f>TITRES_STAT!B194</f>
        <v>42584</v>
      </c>
      <c r="B191" s="5">
        <f>TITRES_STAT!C194</f>
        <v>1.65</v>
      </c>
      <c r="C191" s="5">
        <f>TITRES_STAT!D194</f>
        <v>1.6064000000000001</v>
      </c>
      <c r="D191" s="5">
        <f>TITRES_STAT!E194</f>
        <v>100</v>
      </c>
      <c r="E191" s="2">
        <f t="shared" si="8"/>
        <v>252560</v>
      </c>
      <c r="F191" s="5" t="str">
        <f t="shared" si="11"/>
        <v>BULLISH</v>
      </c>
      <c r="G191" s="5" t="str">
        <f t="shared" si="10"/>
        <v>NEUTRAL</v>
      </c>
      <c r="H191" s="5" t="str">
        <f t="shared" si="9"/>
        <v>CONFIRMED BULLISH</v>
      </c>
    </row>
    <row r="192" spans="1:8" ht="13.5" x14ac:dyDescent="0.25">
      <c r="A192" s="3">
        <f>TITRES_STAT!B195</f>
        <v>42585</v>
      </c>
      <c r="B192" s="5">
        <f>TITRES_STAT!C195</f>
        <v>1.64</v>
      </c>
      <c r="C192" s="5">
        <f>TITRES_STAT!D195</f>
        <v>1.5967</v>
      </c>
      <c r="D192" s="5">
        <f>TITRES_STAT!E195</f>
        <v>50</v>
      </c>
      <c r="E192" s="2">
        <f t="shared" si="8"/>
        <v>252510</v>
      </c>
      <c r="F192" s="5" t="str">
        <f t="shared" si="11"/>
        <v>BEARISH</v>
      </c>
      <c r="G192" s="5" t="str">
        <f t="shared" si="10"/>
        <v>NEUTRAL</v>
      </c>
      <c r="H192" s="5" t="str">
        <f t="shared" si="9"/>
        <v>CONFIRMED BEARISH</v>
      </c>
    </row>
    <row r="193" spans="1:8" ht="13.5" x14ac:dyDescent="0.25">
      <c r="A193" s="3">
        <f>TITRES_STAT!B196</f>
        <v>42586</v>
      </c>
      <c r="B193" s="5">
        <f>TITRES_STAT!C196</f>
        <v>1.65</v>
      </c>
      <c r="C193" s="5">
        <f>TITRES_STAT!D196</f>
        <v>1.6064000000000001</v>
      </c>
      <c r="D193" s="5">
        <f>TITRES_STAT!E196</f>
        <v>100</v>
      </c>
      <c r="E193" s="2">
        <f t="shared" si="8"/>
        <v>252610</v>
      </c>
      <c r="F193" s="5" t="str">
        <f t="shared" si="11"/>
        <v>BULLISH</v>
      </c>
      <c r="G193" s="5" t="str">
        <f t="shared" si="10"/>
        <v>NEUTRAL</v>
      </c>
      <c r="H193" s="5" t="str">
        <f t="shared" si="9"/>
        <v>CONFIRMED BULLISH</v>
      </c>
    </row>
    <row r="194" spans="1:8" ht="13.5" x14ac:dyDescent="0.25">
      <c r="A194" s="3">
        <f>TITRES_STAT!B197</f>
        <v>42587</v>
      </c>
      <c r="B194" s="5">
        <f>TITRES_STAT!C197</f>
        <v>1.64</v>
      </c>
      <c r="C194" s="5">
        <f>TITRES_STAT!D197</f>
        <v>1.5967</v>
      </c>
      <c r="D194" s="5">
        <f>TITRES_STAT!E197</f>
        <v>100</v>
      </c>
      <c r="E194" s="2">
        <f t="shared" si="8"/>
        <v>252510</v>
      </c>
      <c r="F194" s="5" t="str">
        <f t="shared" si="11"/>
        <v>BEARISH</v>
      </c>
      <c r="G194" s="5" t="str">
        <f t="shared" si="10"/>
        <v>NEUTRAL</v>
      </c>
      <c r="H194" s="5" t="str">
        <f t="shared" si="9"/>
        <v>BEARISH DIVERGENCE</v>
      </c>
    </row>
    <row r="195" spans="1:8" ht="13.5" x14ac:dyDescent="0.25">
      <c r="A195" s="3">
        <f>TITRES_STAT!B198</f>
        <v>42590</v>
      </c>
      <c r="B195" s="5">
        <f>TITRES_STAT!C198</f>
        <v>1.65</v>
      </c>
      <c r="C195" s="5">
        <f>TITRES_STAT!D198</f>
        <v>1.6064000000000001</v>
      </c>
      <c r="D195" s="5">
        <f>TITRES_STAT!E198</f>
        <v>100</v>
      </c>
      <c r="E195" s="2">
        <f t="shared" si="8"/>
        <v>252610</v>
      </c>
      <c r="F195" s="5" t="str">
        <f t="shared" si="11"/>
        <v>BULLISH</v>
      </c>
      <c r="G195" s="5" t="str">
        <f t="shared" si="10"/>
        <v>NEUTRAL</v>
      </c>
      <c r="H195" s="5" t="str">
        <f t="shared" si="9"/>
        <v>NEUTRAL</v>
      </c>
    </row>
    <row r="196" spans="1:8" ht="13.5" x14ac:dyDescent="0.25">
      <c r="A196" s="3">
        <f>TITRES_STAT!B199</f>
        <v>42591</v>
      </c>
      <c r="B196" s="5">
        <f>TITRES_STAT!C199</f>
        <v>1.65</v>
      </c>
      <c r="C196" s="5">
        <f>TITRES_STAT!D199</f>
        <v>1.6064000000000001</v>
      </c>
      <c r="D196" s="5">
        <f>TITRES_STAT!E199</f>
        <v>100</v>
      </c>
      <c r="E196" s="2">
        <f t="shared" ref="E196:E259" si="12">IF(B196&gt;B195, E195+D196, IF(B196&lt;B195, E195-D196, E195))</f>
        <v>252610</v>
      </c>
      <c r="F196" s="5" t="str">
        <f t="shared" si="11"/>
        <v>BULLISH</v>
      </c>
      <c r="G196" s="5" t="str">
        <f t="shared" si="10"/>
        <v>NEUTRAL</v>
      </c>
      <c r="H196" s="5" t="str">
        <f t="shared" si="9"/>
        <v>NEUTRAL</v>
      </c>
    </row>
    <row r="197" spans="1:8" ht="13.5" x14ac:dyDescent="0.25">
      <c r="A197" s="3">
        <f>TITRES_STAT!B200</f>
        <v>42592</v>
      </c>
      <c r="B197" s="5">
        <f>TITRES_STAT!C200</f>
        <v>1.64</v>
      </c>
      <c r="C197" s="5">
        <f>TITRES_STAT!D200</f>
        <v>1.5967</v>
      </c>
      <c r="D197" s="5">
        <f>TITRES_STAT!E200</f>
        <v>100</v>
      </c>
      <c r="E197" s="2">
        <f t="shared" si="12"/>
        <v>252510</v>
      </c>
      <c r="F197" s="5" t="str">
        <f t="shared" si="11"/>
        <v>NEUTRAL</v>
      </c>
      <c r="G197" s="5" t="str">
        <f t="shared" si="10"/>
        <v>NEUTRAL</v>
      </c>
      <c r="H197" s="5" t="str">
        <f t="shared" si="9"/>
        <v>NEUTRAL</v>
      </c>
    </row>
    <row r="198" spans="1:8" ht="13.5" x14ac:dyDescent="0.25">
      <c r="A198" s="3">
        <f>TITRES_STAT!B201</f>
        <v>42593</v>
      </c>
      <c r="B198" s="5">
        <f>TITRES_STAT!C201</f>
        <v>1.62</v>
      </c>
      <c r="C198" s="5">
        <f>TITRES_STAT!D201</f>
        <v>1.5771999999999999</v>
      </c>
      <c r="D198" s="5">
        <f>TITRES_STAT!E201</f>
        <v>198</v>
      </c>
      <c r="E198" s="2">
        <f t="shared" si="12"/>
        <v>252312</v>
      </c>
      <c r="F198" s="5" t="str">
        <f t="shared" si="11"/>
        <v>BEARISH</v>
      </c>
      <c r="G198" s="5" t="str">
        <f t="shared" si="10"/>
        <v>NEUTRAL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f>TITRES_STAT!B202</f>
        <v>42594</v>
      </c>
      <c r="B199" s="5">
        <f>TITRES_STAT!C202</f>
        <v>1.63</v>
      </c>
      <c r="C199" s="5">
        <f>TITRES_STAT!D202</f>
        <v>1.587</v>
      </c>
      <c r="D199" s="5">
        <f>TITRES_STAT!E202</f>
        <v>120</v>
      </c>
      <c r="E199" s="2">
        <f t="shared" si="12"/>
        <v>252432</v>
      </c>
      <c r="F199" s="5" t="str">
        <f t="shared" si="11"/>
        <v>BEARISH</v>
      </c>
      <c r="G199" s="5" t="str">
        <f t="shared" ref="G199:G262" si="14">IF((E199-E194)/E194 &gt; 0.02, "STRONG",
 IF((E199-E194)/E194 &lt; -0.02, "WEAK", "NEUTRAL"))</f>
        <v>NEUTRAL</v>
      </c>
      <c r="H199" s="5" t="str">
        <f t="shared" si="13"/>
        <v>CONFIRMED BEARISH</v>
      </c>
    </row>
    <row r="200" spans="1:8" ht="13.5" x14ac:dyDescent="0.25">
      <c r="A200" s="3">
        <f>TITRES_STAT!B203</f>
        <v>42597</v>
      </c>
      <c r="B200" s="5">
        <f>TITRES_STAT!C203</f>
        <v>1.63</v>
      </c>
      <c r="C200" s="5">
        <f>TITRES_STAT!D203</f>
        <v>1.587</v>
      </c>
      <c r="D200" s="5">
        <f>TITRES_STAT!E203</f>
        <v>0</v>
      </c>
      <c r="E200" s="2">
        <f t="shared" si="12"/>
        <v>252432</v>
      </c>
      <c r="F200" s="5" t="str">
        <f t="shared" ref="F200:F263" si="15">IF(E200&gt;E195,"BULLISH",IF(E200&lt;E195,"BEARISH","NEUTRAL"))</f>
        <v>BEARISH</v>
      </c>
      <c r="G200" s="5" t="str">
        <f t="shared" si="14"/>
        <v>NEUTRAL</v>
      </c>
      <c r="H200" s="5" t="str">
        <f t="shared" si="13"/>
        <v>CONFIRMED BEARISH</v>
      </c>
    </row>
    <row r="201" spans="1:8" ht="13.5" x14ac:dyDescent="0.25">
      <c r="A201" s="3">
        <f>TITRES_STAT!B204</f>
        <v>42598</v>
      </c>
      <c r="B201" s="5">
        <f>TITRES_STAT!C204</f>
        <v>1.63</v>
      </c>
      <c r="C201" s="5">
        <f>TITRES_STAT!D204</f>
        <v>1.587</v>
      </c>
      <c r="D201" s="5">
        <f>TITRES_STAT!E204</f>
        <v>0</v>
      </c>
      <c r="E201" s="2">
        <f t="shared" si="12"/>
        <v>252432</v>
      </c>
      <c r="F201" s="5" t="str">
        <f t="shared" si="15"/>
        <v>BEARISH</v>
      </c>
      <c r="G201" s="5" t="str">
        <f t="shared" si="14"/>
        <v>NEUTRAL</v>
      </c>
      <c r="H201" s="5" t="str">
        <f t="shared" si="13"/>
        <v>CONFIRMED BEARISH</v>
      </c>
    </row>
    <row r="202" spans="1:8" ht="13.5" x14ac:dyDescent="0.25">
      <c r="A202" s="3">
        <f>TITRES_STAT!B205</f>
        <v>42599</v>
      </c>
      <c r="B202" s="5">
        <f>TITRES_STAT!C205</f>
        <v>1.67</v>
      </c>
      <c r="C202" s="5">
        <f>TITRES_STAT!D205</f>
        <v>1.6258999999999999</v>
      </c>
      <c r="D202" s="5">
        <f>TITRES_STAT!E205</f>
        <v>4</v>
      </c>
      <c r="E202" s="2">
        <f t="shared" si="12"/>
        <v>252436</v>
      </c>
      <c r="F202" s="5" t="str">
        <f t="shared" si="15"/>
        <v>BEARISH</v>
      </c>
      <c r="G202" s="5" t="str">
        <f t="shared" si="14"/>
        <v>NEUTRAL</v>
      </c>
      <c r="H202" s="5" t="str">
        <f t="shared" si="13"/>
        <v>BEARISH DIVERGENCE</v>
      </c>
    </row>
    <row r="203" spans="1:8" ht="13.5" x14ac:dyDescent="0.25">
      <c r="A203" s="3">
        <f>TITRES_STAT!B206</f>
        <v>42600</v>
      </c>
      <c r="B203" s="5">
        <f>TITRES_STAT!C206</f>
        <v>1.67</v>
      </c>
      <c r="C203" s="5">
        <f>TITRES_STAT!D206</f>
        <v>1.6258999999999999</v>
      </c>
      <c r="D203" s="5">
        <f>TITRES_STAT!E206</f>
        <v>0</v>
      </c>
      <c r="E203" s="2">
        <f t="shared" si="12"/>
        <v>252436</v>
      </c>
      <c r="F203" s="5" t="str">
        <f t="shared" si="15"/>
        <v>BULLISH</v>
      </c>
      <c r="G203" s="5" t="str">
        <f t="shared" si="14"/>
        <v>NEUTRAL</v>
      </c>
      <c r="H203" s="5" t="str">
        <f t="shared" si="13"/>
        <v>CONFIRMED BULLISH</v>
      </c>
    </row>
    <row r="204" spans="1:8" ht="13.5" x14ac:dyDescent="0.25">
      <c r="A204" s="3">
        <f>TITRES_STAT!B207</f>
        <v>42601</v>
      </c>
      <c r="B204" s="5">
        <f>TITRES_STAT!C207</f>
        <v>1.7</v>
      </c>
      <c r="C204" s="5">
        <f>TITRES_STAT!D207</f>
        <v>1.6551</v>
      </c>
      <c r="D204" s="5">
        <f>TITRES_STAT!E207</f>
        <v>100</v>
      </c>
      <c r="E204" s="2">
        <f t="shared" si="12"/>
        <v>252536</v>
      </c>
      <c r="F204" s="5" t="str">
        <f t="shared" si="15"/>
        <v>BULLISH</v>
      </c>
      <c r="G204" s="5" t="str">
        <f t="shared" si="14"/>
        <v>NEUTRAL</v>
      </c>
      <c r="H204" s="5" t="str">
        <f t="shared" si="13"/>
        <v>CONFIRMED BULLISH</v>
      </c>
    </row>
    <row r="205" spans="1:8" ht="13.5" x14ac:dyDescent="0.25">
      <c r="A205" s="3">
        <f>TITRES_STAT!B208</f>
        <v>42604</v>
      </c>
      <c r="B205" s="5">
        <f>TITRES_STAT!C208</f>
        <v>1.68</v>
      </c>
      <c r="C205" s="5">
        <f>TITRES_STAT!D208</f>
        <v>1.6355999999999999</v>
      </c>
      <c r="D205" s="5">
        <f>TITRES_STAT!E208</f>
        <v>100</v>
      </c>
      <c r="E205" s="2">
        <f t="shared" si="12"/>
        <v>252436</v>
      </c>
      <c r="F205" s="5" t="str">
        <f t="shared" si="15"/>
        <v>BULLISH</v>
      </c>
      <c r="G205" s="5" t="str">
        <f t="shared" si="14"/>
        <v>NEUTRAL</v>
      </c>
      <c r="H205" s="5" t="str">
        <f t="shared" si="13"/>
        <v>CONFIRMED BULLISH</v>
      </c>
    </row>
    <row r="206" spans="1:8" ht="13.5" x14ac:dyDescent="0.25">
      <c r="A206" s="3">
        <f>TITRES_STAT!B209</f>
        <v>42605</v>
      </c>
      <c r="B206" s="5">
        <f>TITRES_STAT!C209</f>
        <v>1.68</v>
      </c>
      <c r="C206" s="5">
        <f>TITRES_STAT!D209</f>
        <v>1.6355999999999999</v>
      </c>
      <c r="D206" s="5">
        <f>TITRES_STAT!E209</f>
        <v>100</v>
      </c>
      <c r="E206" s="2">
        <f t="shared" si="12"/>
        <v>252436</v>
      </c>
      <c r="F206" s="5" t="str">
        <f t="shared" si="15"/>
        <v>BULLISH</v>
      </c>
      <c r="G206" s="5" t="str">
        <f t="shared" si="14"/>
        <v>NEUTRAL</v>
      </c>
      <c r="H206" s="5" t="str">
        <f t="shared" si="13"/>
        <v>CONFIRMED BULLISH</v>
      </c>
    </row>
    <row r="207" spans="1:8" ht="13.5" x14ac:dyDescent="0.25">
      <c r="A207" s="3">
        <f>TITRES_STAT!B210</f>
        <v>42606</v>
      </c>
      <c r="B207" s="5">
        <f>TITRES_STAT!C210</f>
        <v>1.68</v>
      </c>
      <c r="C207" s="5">
        <f>TITRES_STAT!D210</f>
        <v>1.6355999999999999</v>
      </c>
      <c r="D207" s="5">
        <f>TITRES_STAT!E210</f>
        <v>100</v>
      </c>
      <c r="E207" s="2">
        <f t="shared" si="12"/>
        <v>252436</v>
      </c>
      <c r="F207" s="5" t="str">
        <f t="shared" si="15"/>
        <v>NEUTRAL</v>
      </c>
      <c r="G207" s="5" t="str">
        <f t="shared" si="14"/>
        <v>NEUTRAL</v>
      </c>
      <c r="H207" s="5" t="str">
        <f t="shared" si="13"/>
        <v>NEUTRAL</v>
      </c>
    </row>
    <row r="208" spans="1:8" ht="13.5" x14ac:dyDescent="0.25">
      <c r="A208" s="3">
        <f>TITRES_STAT!B211</f>
        <v>42607</v>
      </c>
      <c r="B208" s="5">
        <f>TITRES_STAT!C211</f>
        <v>1.68</v>
      </c>
      <c r="C208" s="5">
        <f>TITRES_STAT!D211</f>
        <v>1.6355999999999999</v>
      </c>
      <c r="D208" s="5">
        <f>TITRES_STAT!E211</f>
        <v>0</v>
      </c>
      <c r="E208" s="2">
        <f t="shared" si="12"/>
        <v>252436</v>
      </c>
      <c r="F208" s="5" t="str">
        <f t="shared" si="15"/>
        <v>NEUTRAL</v>
      </c>
      <c r="G208" s="5" t="str">
        <f t="shared" si="14"/>
        <v>NEUTRAL</v>
      </c>
      <c r="H208" s="5" t="str">
        <f t="shared" si="13"/>
        <v>NEUTRAL</v>
      </c>
    </row>
    <row r="209" spans="1:8" ht="13.5" x14ac:dyDescent="0.25">
      <c r="A209" s="3">
        <f>TITRES_STAT!B212</f>
        <v>42608</v>
      </c>
      <c r="B209" s="5">
        <f>TITRES_STAT!C212</f>
        <v>1.68</v>
      </c>
      <c r="C209" s="5">
        <f>TITRES_STAT!D212</f>
        <v>1.6355999999999999</v>
      </c>
      <c r="D209" s="5">
        <f>TITRES_STAT!E212</f>
        <v>0</v>
      </c>
      <c r="E209" s="2">
        <f t="shared" si="12"/>
        <v>252436</v>
      </c>
      <c r="F209" s="5" t="str">
        <f t="shared" si="15"/>
        <v>BEARISH</v>
      </c>
      <c r="G209" s="5" t="str">
        <f t="shared" si="14"/>
        <v>NEUTRAL</v>
      </c>
      <c r="H209" s="5" t="str">
        <f t="shared" si="13"/>
        <v>CONFIRMED BEARISH</v>
      </c>
    </row>
    <row r="210" spans="1:8" ht="13.5" x14ac:dyDescent="0.25">
      <c r="A210" s="3">
        <f>TITRES_STAT!B213</f>
        <v>42611</v>
      </c>
      <c r="B210" s="5">
        <f>TITRES_STAT!C213</f>
        <v>1.68</v>
      </c>
      <c r="C210" s="5">
        <f>TITRES_STAT!D213</f>
        <v>1.6355999999999999</v>
      </c>
      <c r="D210" s="5">
        <f>TITRES_STAT!E213</f>
        <v>0</v>
      </c>
      <c r="E210" s="2">
        <f t="shared" si="12"/>
        <v>252436</v>
      </c>
      <c r="F210" s="5" t="str">
        <f t="shared" si="15"/>
        <v>NEUTRAL</v>
      </c>
      <c r="G210" s="5" t="str">
        <f t="shared" si="14"/>
        <v>NEUTRAL</v>
      </c>
      <c r="H210" s="5" t="str">
        <f t="shared" si="13"/>
        <v>NEUTRAL</v>
      </c>
    </row>
    <row r="211" spans="1:8" ht="13.5" x14ac:dyDescent="0.25">
      <c r="A211" s="3">
        <f>TITRES_STAT!B214</f>
        <v>42612</v>
      </c>
      <c r="B211" s="5">
        <f>TITRES_STAT!C214</f>
        <v>1.68</v>
      </c>
      <c r="C211" s="5">
        <f>TITRES_STAT!D214</f>
        <v>1.6355999999999999</v>
      </c>
      <c r="D211" s="5">
        <f>TITRES_STAT!E214</f>
        <v>0</v>
      </c>
      <c r="E211" s="2">
        <f t="shared" si="12"/>
        <v>252436</v>
      </c>
      <c r="F211" s="5" t="str">
        <f t="shared" si="15"/>
        <v>NEUTRAL</v>
      </c>
      <c r="G211" s="5" t="str">
        <f t="shared" si="14"/>
        <v>NEUTRAL</v>
      </c>
      <c r="H211" s="5" t="str">
        <f t="shared" si="13"/>
        <v>NEUTRAL</v>
      </c>
    </row>
    <row r="212" spans="1:8" ht="13.5" x14ac:dyDescent="0.25">
      <c r="A212" s="3">
        <f>TITRES_STAT!B215</f>
        <v>42613</v>
      </c>
      <c r="B212" s="5">
        <f>TITRES_STAT!C215</f>
        <v>1.68</v>
      </c>
      <c r="C212" s="5">
        <f>TITRES_STAT!D215</f>
        <v>1.6355999999999999</v>
      </c>
      <c r="D212" s="5">
        <f>TITRES_STAT!E215</f>
        <v>0</v>
      </c>
      <c r="E212" s="2">
        <f t="shared" si="12"/>
        <v>252436</v>
      </c>
      <c r="F212" s="5" t="str">
        <f t="shared" si="15"/>
        <v>NEUTRAL</v>
      </c>
      <c r="G212" s="5" t="str">
        <f t="shared" si="14"/>
        <v>NEUTRAL</v>
      </c>
      <c r="H212" s="5" t="str">
        <f t="shared" si="13"/>
        <v>NEUTRAL</v>
      </c>
    </row>
    <row r="213" spans="1:8" ht="13.5" x14ac:dyDescent="0.25">
      <c r="A213" s="3">
        <f>TITRES_STAT!B216</f>
        <v>42614</v>
      </c>
      <c r="B213" s="5">
        <f>TITRES_STAT!C216</f>
        <v>1.68</v>
      </c>
      <c r="C213" s="5">
        <f>TITRES_STAT!D216</f>
        <v>1.6355999999999999</v>
      </c>
      <c r="D213" s="5">
        <f>TITRES_STAT!E216</f>
        <v>0</v>
      </c>
      <c r="E213" s="2">
        <f t="shared" si="12"/>
        <v>252436</v>
      </c>
      <c r="F213" s="5" t="str">
        <f t="shared" si="15"/>
        <v>NEUTRAL</v>
      </c>
      <c r="G213" s="5" t="str">
        <f t="shared" si="14"/>
        <v>NEUTRAL</v>
      </c>
      <c r="H213" s="5" t="str">
        <f t="shared" si="13"/>
        <v>NEUTRAL</v>
      </c>
    </row>
    <row r="214" spans="1:8" ht="13.5" x14ac:dyDescent="0.25">
      <c r="A214" s="3">
        <f>TITRES_STAT!B217</f>
        <v>42615</v>
      </c>
      <c r="B214" s="5">
        <f>TITRES_STAT!C217</f>
        <v>1.68</v>
      </c>
      <c r="C214" s="5">
        <f>TITRES_STAT!D217</f>
        <v>1.6355999999999999</v>
      </c>
      <c r="D214" s="5">
        <f>TITRES_STAT!E217</f>
        <v>0</v>
      </c>
      <c r="E214" s="2">
        <f t="shared" si="12"/>
        <v>252436</v>
      </c>
      <c r="F214" s="5" t="str">
        <f t="shared" si="15"/>
        <v>NEUTRAL</v>
      </c>
      <c r="G214" s="5" t="str">
        <f t="shared" si="14"/>
        <v>NEUTRAL</v>
      </c>
      <c r="H214" s="5" t="str">
        <f t="shared" si="13"/>
        <v>NEUTRAL</v>
      </c>
    </row>
    <row r="215" spans="1:8" ht="13.5" x14ac:dyDescent="0.25">
      <c r="A215" s="3">
        <f>TITRES_STAT!B218</f>
        <v>42618</v>
      </c>
      <c r="B215" s="5">
        <f>TITRES_STAT!C218</f>
        <v>1.68</v>
      </c>
      <c r="C215" s="5">
        <f>TITRES_STAT!D218</f>
        <v>1.6355999999999999</v>
      </c>
      <c r="D215" s="5">
        <f>TITRES_STAT!E218</f>
        <v>0</v>
      </c>
      <c r="E215" s="2">
        <f t="shared" si="12"/>
        <v>252436</v>
      </c>
      <c r="F215" s="5" t="str">
        <f t="shared" si="15"/>
        <v>NEUTRAL</v>
      </c>
      <c r="G215" s="5" t="str">
        <f t="shared" si="14"/>
        <v>NEUTRAL</v>
      </c>
      <c r="H215" s="5" t="str">
        <f t="shared" si="13"/>
        <v>NEUTRAL</v>
      </c>
    </row>
    <row r="216" spans="1:8" ht="13.5" x14ac:dyDescent="0.25">
      <c r="A216" s="3">
        <f>TITRES_STAT!B219</f>
        <v>42619</v>
      </c>
      <c r="B216" s="5">
        <f>TITRES_STAT!C219</f>
        <v>1.68</v>
      </c>
      <c r="C216" s="5">
        <f>TITRES_STAT!D219</f>
        <v>1.6355999999999999</v>
      </c>
      <c r="D216" s="5">
        <f>TITRES_STAT!E219</f>
        <v>120</v>
      </c>
      <c r="E216" s="2">
        <f t="shared" si="12"/>
        <v>252436</v>
      </c>
      <c r="F216" s="5" t="str">
        <f t="shared" si="15"/>
        <v>NEUTRAL</v>
      </c>
      <c r="G216" s="5" t="str">
        <f t="shared" si="14"/>
        <v>NEUTRAL</v>
      </c>
      <c r="H216" s="5" t="str">
        <f t="shared" si="13"/>
        <v>NEUTRAL</v>
      </c>
    </row>
    <row r="217" spans="1:8" ht="13.5" x14ac:dyDescent="0.25">
      <c r="A217" s="3">
        <f>TITRES_STAT!B220</f>
        <v>42620</v>
      </c>
      <c r="B217" s="5">
        <f>TITRES_STAT!C220</f>
        <v>1.68</v>
      </c>
      <c r="C217" s="5">
        <f>TITRES_STAT!D220</f>
        <v>1.6355999999999999</v>
      </c>
      <c r="D217" s="5">
        <f>TITRES_STAT!E220</f>
        <v>0</v>
      </c>
      <c r="E217" s="2">
        <f t="shared" si="12"/>
        <v>252436</v>
      </c>
      <c r="F217" s="5" t="str">
        <f t="shared" si="15"/>
        <v>NEUTRAL</v>
      </c>
      <c r="G217" s="5" t="str">
        <f t="shared" si="14"/>
        <v>NEUTRAL</v>
      </c>
      <c r="H217" s="5" t="str">
        <f t="shared" si="13"/>
        <v>NEUTRAL</v>
      </c>
    </row>
    <row r="218" spans="1:8" ht="13.5" x14ac:dyDescent="0.25">
      <c r="A218" s="3">
        <f>TITRES_STAT!B221</f>
        <v>42621</v>
      </c>
      <c r="B218" s="5">
        <f>TITRES_STAT!C221</f>
        <v>1.68</v>
      </c>
      <c r="C218" s="5">
        <f>TITRES_STAT!D221</f>
        <v>1.6355999999999999</v>
      </c>
      <c r="D218" s="5">
        <f>TITRES_STAT!E221</f>
        <v>0</v>
      </c>
      <c r="E218" s="2">
        <f t="shared" si="12"/>
        <v>252436</v>
      </c>
      <c r="F218" s="5" t="str">
        <f t="shared" si="15"/>
        <v>NEUTRAL</v>
      </c>
      <c r="G218" s="5" t="str">
        <f t="shared" si="14"/>
        <v>NEUTRAL</v>
      </c>
      <c r="H218" s="5" t="str">
        <f t="shared" si="13"/>
        <v>NEUTRAL</v>
      </c>
    </row>
    <row r="219" spans="1:8" ht="13.5" x14ac:dyDescent="0.25">
      <c r="A219" s="3">
        <f>TITRES_STAT!B222</f>
        <v>42622</v>
      </c>
      <c r="B219" s="5">
        <f>TITRES_STAT!C222</f>
        <v>1.61</v>
      </c>
      <c r="C219" s="5">
        <f>TITRES_STAT!D222</f>
        <v>1.5674999999999999</v>
      </c>
      <c r="D219" s="5">
        <f>TITRES_STAT!E222</f>
        <v>1</v>
      </c>
      <c r="E219" s="2">
        <f t="shared" si="12"/>
        <v>252435</v>
      </c>
      <c r="F219" s="5" t="str">
        <f t="shared" si="15"/>
        <v>BEARISH</v>
      </c>
      <c r="G219" s="5" t="str">
        <f t="shared" si="14"/>
        <v>NEUTRAL</v>
      </c>
      <c r="H219" s="5" t="str">
        <f t="shared" si="13"/>
        <v>CONFIRMED BEARISH</v>
      </c>
    </row>
    <row r="220" spans="1:8" ht="13.5" x14ac:dyDescent="0.25">
      <c r="A220" s="3">
        <f>TITRES_STAT!B223</f>
        <v>42627</v>
      </c>
      <c r="B220" s="5">
        <f>TITRES_STAT!C223</f>
        <v>1.63</v>
      </c>
      <c r="C220" s="5">
        <f>TITRES_STAT!D223</f>
        <v>1.587</v>
      </c>
      <c r="D220" s="5">
        <f>TITRES_STAT!E223</f>
        <v>1</v>
      </c>
      <c r="E220" s="2">
        <f t="shared" si="12"/>
        <v>252436</v>
      </c>
      <c r="F220" s="5" t="str">
        <f t="shared" si="15"/>
        <v>NEUTRAL</v>
      </c>
      <c r="G220" s="5" t="str">
        <f t="shared" si="14"/>
        <v>NEUTRAL</v>
      </c>
      <c r="H220" s="5" t="str">
        <f t="shared" si="13"/>
        <v>NEUTRAL</v>
      </c>
    </row>
    <row r="221" spans="1:8" ht="13.5" x14ac:dyDescent="0.25">
      <c r="A221" s="3">
        <f>TITRES_STAT!B224</f>
        <v>42628</v>
      </c>
      <c r="B221" s="5">
        <f>TITRES_STAT!C224</f>
        <v>1.65</v>
      </c>
      <c r="C221" s="5">
        <f>TITRES_STAT!D224</f>
        <v>1.6064000000000001</v>
      </c>
      <c r="D221" s="5">
        <f>TITRES_STAT!E224</f>
        <v>141</v>
      </c>
      <c r="E221" s="2">
        <f t="shared" si="12"/>
        <v>252577</v>
      </c>
      <c r="F221" s="5" t="str">
        <f t="shared" si="15"/>
        <v>BULLISH</v>
      </c>
      <c r="G221" s="5" t="str">
        <f t="shared" si="14"/>
        <v>NEUTRAL</v>
      </c>
      <c r="H221" s="5" t="str">
        <f t="shared" si="13"/>
        <v>BULLISH DIVERGENCE</v>
      </c>
    </row>
    <row r="222" spans="1:8" ht="13.5" x14ac:dyDescent="0.25">
      <c r="A222" s="3">
        <f>TITRES_STAT!B225</f>
        <v>42629</v>
      </c>
      <c r="B222" s="5">
        <f>TITRES_STAT!C225</f>
        <v>1.58</v>
      </c>
      <c r="C222" s="5">
        <f>TITRES_STAT!D225</f>
        <v>1.5383</v>
      </c>
      <c r="D222" s="5">
        <f>TITRES_STAT!E225</f>
        <v>120</v>
      </c>
      <c r="E222" s="2">
        <f t="shared" si="12"/>
        <v>252457</v>
      </c>
      <c r="F222" s="5" t="str">
        <f t="shared" si="15"/>
        <v>BULLISH</v>
      </c>
      <c r="G222" s="5" t="str">
        <f t="shared" si="14"/>
        <v>NEUTRAL</v>
      </c>
      <c r="H222" s="5" t="str">
        <f t="shared" si="13"/>
        <v>BULLISH DIVERGENCE</v>
      </c>
    </row>
    <row r="223" spans="1:8" ht="13.5" x14ac:dyDescent="0.25">
      <c r="A223" s="3">
        <f>TITRES_STAT!B226</f>
        <v>42632</v>
      </c>
      <c r="B223" s="5">
        <f>TITRES_STAT!C226</f>
        <v>1.58</v>
      </c>
      <c r="C223" s="5">
        <f>TITRES_STAT!D226</f>
        <v>1.5383</v>
      </c>
      <c r="D223" s="5">
        <f>TITRES_STAT!E226</f>
        <v>310</v>
      </c>
      <c r="E223" s="2">
        <f t="shared" si="12"/>
        <v>252457</v>
      </c>
      <c r="F223" s="5" t="str">
        <f t="shared" si="15"/>
        <v>BULLISH</v>
      </c>
      <c r="G223" s="5" t="str">
        <f t="shared" si="14"/>
        <v>NEUTRAL</v>
      </c>
      <c r="H223" s="5" t="str">
        <f t="shared" si="13"/>
        <v>BULLISH DIVERGENCE</v>
      </c>
    </row>
    <row r="224" spans="1:8" ht="13.5" x14ac:dyDescent="0.25">
      <c r="A224" s="3">
        <f>TITRES_STAT!B227</f>
        <v>42633</v>
      </c>
      <c r="B224" s="5">
        <f>TITRES_STAT!C227</f>
        <v>1.56</v>
      </c>
      <c r="C224" s="5">
        <f>TITRES_STAT!D227</f>
        <v>1.5187999999999999</v>
      </c>
      <c r="D224" s="5">
        <f>TITRES_STAT!E227</f>
        <v>300</v>
      </c>
      <c r="E224" s="2">
        <f t="shared" si="12"/>
        <v>252157</v>
      </c>
      <c r="F224" s="5" t="str">
        <f t="shared" si="15"/>
        <v>BEARISH</v>
      </c>
      <c r="G224" s="5" t="str">
        <f t="shared" si="14"/>
        <v>NEUTRAL</v>
      </c>
      <c r="H224" s="5" t="str">
        <f t="shared" si="13"/>
        <v>CONFIRMED BEARISH</v>
      </c>
    </row>
    <row r="225" spans="1:8" ht="13.5" x14ac:dyDescent="0.25">
      <c r="A225" s="3">
        <f>TITRES_STAT!B228</f>
        <v>42634</v>
      </c>
      <c r="B225" s="5">
        <f>TITRES_STAT!C228</f>
        <v>1.52</v>
      </c>
      <c r="C225" s="5">
        <f>TITRES_STAT!D228</f>
        <v>1.4799</v>
      </c>
      <c r="D225" s="5">
        <f>TITRES_STAT!E228</f>
        <v>225</v>
      </c>
      <c r="E225" s="2">
        <f t="shared" si="12"/>
        <v>251932</v>
      </c>
      <c r="F225" s="5" t="str">
        <f t="shared" si="15"/>
        <v>BEARISH</v>
      </c>
      <c r="G225" s="5" t="str">
        <f t="shared" si="14"/>
        <v>NEUTRAL</v>
      </c>
      <c r="H225" s="5" t="str">
        <f t="shared" si="13"/>
        <v>CONFIRMED BEARISH</v>
      </c>
    </row>
    <row r="226" spans="1:8" ht="13.5" x14ac:dyDescent="0.25">
      <c r="A226" s="3">
        <f>TITRES_STAT!B229</f>
        <v>42635</v>
      </c>
      <c r="B226" s="5">
        <f>TITRES_STAT!C229</f>
        <v>1.52</v>
      </c>
      <c r="C226" s="5">
        <f>TITRES_STAT!D229</f>
        <v>1.4799</v>
      </c>
      <c r="D226" s="5">
        <f>TITRES_STAT!E229</f>
        <v>224</v>
      </c>
      <c r="E226" s="2">
        <f t="shared" si="12"/>
        <v>251932</v>
      </c>
      <c r="F226" s="5" t="str">
        <f t="shared" si="15"/>
        <v>BEARISH</v>
      </c>
      <c r="G226" s="5" t="str">
        <f t="shared" si="14"/>
        <v>NEUTRAL</v>
      </c>
      <c r="H226" s="5" t="str">
        <f t="shared" si="13"/>
        <v>CONFIRMED BEARISH</v>
      </c>
    </row>
    <row r="227" spans="1:8" ht="13.5" x14ac:dyDescent="0.25">
      <c r="A227" s="3">
        <f>TITRES_STAT!B230</f>
        <v>42636</v>
      </c>
      <c r="B227" s="5">
        <f>TITRES_STAT!C230</f>
        <v>1.52</v>
      </c>
      <c r="C227" s="5">
        <f>TITRES_STAT!D230</f>
        <v>1.4799</v>
      </c>
      <c r="D227" s="5">
        <f>TITRES_STAT!E230</f>
        <v>200</v>
      </c>
      <c r="E227" s="2">
        <f t="shared" si="12"/>
        <v>251932</v>
      </c>
      <c r="F227" s="5" t="str">
        <f t="shared" si="15"/>
        <v>BEARISH</v>
      </c>
      <c r="G227" s="5" t="str">
        <f t="shared" si="14"/>
        <v>NEUTRAL</v>
      </c>
      <c r="H227" s="5" t="str">
        <f t="shared" si="13"/>
        <v>CONFIRMED BEARISH</v>
      </c>
    </row>
    <row r="228" spans="1:8" ht="13.5" x14ac:dyDescent="0.25">
      <c r="A228" s="3">
        <f>TITRES_STAT!B231</f>
        <v>42639</v>
      </c>
      <c r="B228" s="5">
        <f>TITRES_STAT!C231</f>
        <v>1.52</v>
      </c>
      <c r="C228" s="5">
        <f>TITRES_STAT!D231</f>
        <v>1.4799</v>
      </c>
      <c r="D228" s="5">
        <f>TITRES_STAT!E231</f>
        <v>130</v>
      </c>
      <c r="E228" s="2">
        <f t="shared" si="12"/>
        <v>251932</v>
      </c>
      <c r="F228" s="5" t="str">
        <f t="shared" si="15"/>
        <v>BEARISH</v>
      </c>
      <c r="G228" s="5" t="str">
        <f t="shared" si="14"/>
        <v>NEUTRAL</v>
      </c>
      <c r="H228" s="5" t="str">
        <f t="shared" si="13"/>
        <v>CONFIRMED BEARISH</v>
      </c>
    </row>
    <row r="229" spans="1:8" ht="13.5" x14ac:dyDescent="0.25">
      <c r="A229" s="3">
        <f>TITRES_STAT!B232</f>
        <v>42640</v>
      </c>
      <c r="B229" s="5">
        <f>TITRES_STAT!C232</f>
        <v>1.52</v>
      </c>
      <c r="C229" s="5">
        <f>TITRES_STAT!D232</f>
        <v>1.4799</v>
      </c>
      <c r="D229" s="5">
        <f>TITRES_STAT!E232</f>
        <v>130</v>
      </c>
      <c r="E229" s="2">
        <f t="shared" si="12"/>
        <v>251932</v>
      </c>
      <c r="F229" s="5" t="str">
        <f t="shared" si="15"/>
        <v>BEARISH</v>
      </c>
      <c r="G229" s="5" t="str">
        <f t="shared" si="14"/>
        <v>NEUTRAL</v>
      </c>
      <c r="H229" s="5" t="str">
        <f t="shared" si="13"/>
        <v>CONFIRMED BEARISH</v>
      </c>
    </row>
    <row r="230" spans="1:8" ht="13.5" x14ac:dyDescent="0.25">
      <c r="A230" s="3">
        <f>TITRES_STAT!B233</f>
        <v>42641</v>
      </c>
      <c r="B230" s="5">
        <f>TITRES_STAT!C233</f>
        <v>1.52</v>
      </c>
      <c r="C230" s="5">
        <f>TITRES_STAT!D233</f>
        <v>1.4799</v>
      </c>
      <c r="D230" s="5">
        <f>TITRES_STAT!E233</f>
        <v>120</v>
      </c>
      <c r="E230" s="2">
        <f t="shared" si="12"/>
        <v>251932</v>
      </c>
      <c r="F230" s="5" t="str">
        <f t="shared" si="15"/>
        <v>NEUTRAL</v>
      </c>
      <c r="G230" s="5" t="str">
        <f t="shared" si="14"/>
        <v>NEUTRAL</v>
      </c>
      <c r="H230" s="5" t="str">
        <f t="shared" si="13"/>
        <v>NEUTRAL</v>
      </c>
    </row>
    <row r="231" spans="1:8" ht="13.5" x14ac:dyDescent="0.25">
      <c r="A231" s="3">
        <f>TITRES_STAT!B234</f>
        <v>42642</v>
      </c>
      <c r="B231" s="5">
        <f>TITRES_STAT!C234</f>
        <v>1.48</v>
      </c>
      <c r="C231" s="5">
        <f>TITRES_STAT!D234</f>
        <v>1.4409000000000001</v>
      </c>
      <c r="D231" s="5">
        <f>TITRES_STAT!E234</f>
        <v>290</v>
      </c>
      <c r="E231" s="2">
        <f t="shared" si="12"/>
        <v>251642</v>
      </c>
      <c r="F231" s="5" t="str">
        <f t="shared" si="15"/>
        <v>BEARISH</v>
      </c>
      <c r="G231" s="5" t="str">
        <f t="shared" si="14"/>
        <v>NEUTRAL</v>
      </c>
      <c r="H231" s="5" t="str">
        <f t="shared" si="13"/>
        <v>CONFIRMED BEARISH</v>
      </c>
    </row>
    <row r="232" spans="1:8" ht="13.5" x14ac:dyDescent="0.25">
      <c r="A232" s="3">
        <f>TITRES_STAT!B235</f>
        <v>42643</v>
      </c>
      <c r="B232" s="5">
        <f>TITRES_STAT!C235</f>
        <v>1.44</v>
      </c>
      <c r="C232" s="5">
        <f>TITRES_STAT!D235</f>
        <v>1.44</v>
      </c>
      <c r="D232" s="5">
        <f>TITRES_STAT!E235</f>
        <v>610</v>
      </c>
      <c r="E232" s="2">
        <f t="shared" si="12"/>
        <v>251032</v>
      </c>
      <c r="F232" s="5" t="str">
        <f t="shared" si="15"/>
        <v>BEARISH</v>
      </c>
      <c r="G232" s="5" t="str">
        <f t="shared" si="14"/>
        <v>NEUTRAL</v>
      </c>
      <c r="H232" s="5" t="str">
        <f t="shared" si="13"/>
        <v>CONFIRMED BEARISH</v>
      </c>
    </row>
    <row r="233" spans="1:8" ht="13.5" x14ac:dyDescent="0.25">
      <c r="A233" s="3">
        <f>TITRES_STAT!B236</f>
        <v>42647</v>
      </c>
      <c r="B233" s="5">
        <f>TITRES_STAT!C236</f>
        <v>1.48</v>
      </c>
      <c r="C233" s="5">
        <f>TITRES_STAT!D236</f>
        <v>1.48</v>
      </c>
      <c r="D233" s="5">
        <f>TITRES_STAT!E236</f>
        <v>2</v>
      </c>
      <c r="E233" s="2">
        <f t="shared" si="12"/>
        <v>251034</v>
      </c>
      <c r="F233" s="5" t="str">
        <f t="shared" si="15"/>
        <v>BEARISH</v>
      </c>
      <c r="G233" s="5" t="str">
        <f t="shared" si="14"/>
        <v>NEUTRAL</v>
      </c>
      <c r="H233" s="5" t="str">
        <f t="shared" si="13"/>
        <v>CONFIRMED BEARISH</v>
      </c>
    </row>
    <row r="234" spans="1:8" ht="13.5" x14ac:dyDescent="0.25">
      <c r="A234" s="3">
        <f>TITRES_STAT!B237</f>
        <v>42648</v>
      </c>
      <c r="B234" s="5">
        <f>TITRES_STAT!C237</f>
        <v>1.48</v>
      </c>
      <c r="C234" s="5">
        <f>TITRES_STAT!D237</f>
        <v>1.48</v>
      </c>
      <c r="D234" s="5">
        <f>TITRES_STAT!E237</f>
        <v>0</v>
      </c>
      <c r="E234" s="2">
        <f t="shared" si="12"/>
        <v>251034</v>
      </c>
      <c r="F234" s="5" t="str">
        <f t="shared" si="15"/>
        <v>BEARISH</v>
      </c>
      <c r="G234" s="5" t="str">
        <f t="shared" si="14"/>
        <v>NEUTRAL</v>
      </c>
      <c r="H234" s="5" t="str">
        <f t="shared" si="13"/>
        <v>CONFIRMED BEARISH</v>
      </c>
    </row>
    <row r="235" spans="1:8" ht="13.5" x14ac:dyDescent="0.25">
      <c r="A235" s="3">
        <f>TITRES_STAT!B238</f>
        <v>42649</v>
      </c>
      <c r="B235" s="5">
        <f>TITRES_STAT!C238</f>
        <v>1.52</v>
      </c>
      <c r="C235" s="5">
        <f>TITRES_STAT!D238</f>
        <v>1.52</v>
      </c>
      <c r="D235" s="5">
        <f>TITRES_STAT!E238</f>
        <v>101</v>
      </c>
      <c r="E235" s="2">
        <f t="shared" si="12"/>
        <v>251135</v>
      </c>
      <c r="F235" s="5" t="str">
        <f t="shared" si="15"/>
        <v>BEARISH</v>
      </c>
      <c r="G235" s="5" t="str">
        <f t="shared" si="14"/>
        <v>NEUTRAL</v>
      </c>
      <c r="H235" s="5" t="str">
        <f t="shared" si="13"/>
        <v>NEUTRAL</v>
      </c>
    </row>
    <row r="236" spans="1:8" ht="13.5" x14ac:dyDescent="0.25">
      <c r="A236" s="3">
        <f>TITRES_STAT!B239</f>
        <v>42650</v>
      </c>
      <c r="B236" s="5">
        <f>TITRES_STAT!C239</f>
        <v>1.52</v>
      </c>
      <c r="C236" s="5">
        <f>TITRES_STAT!D239</f>
        <v>1.52</v>
      </c>
      <c r="D236" s="5">
        <f>TITRES_STAT!E239</f>
        <v>0</v>
      </c>
      <c r="E236" s="2">
        <f t="shared" si="12"/>
        <v>251135</v>
      </c>
      <c r="F236" s="5" t="str">
        <f t="shared" si="15"/>
        <v>BEARISH</v>
      </c>
      <c r="G236" s="5" t="str">
        <f t="shared" si="14"/>
        <v>NEUTRAL</v>
      </c>
      <c r="H236" s="5" t="str">
        <f t="shared" si="13"/>
        <v>BEARISH DIVERGENCE</v>
      </c>
    </row>
    <row r="237" spans="1:8" ht="13.5" x14ac:dyDescent="0.25">
      <c r="A237" s="3">
        <f>TITRES_STAT!B240</f>
        <v>42653</v>
      </c>
      <c r="B237" s="5">
        <f>TITRES_STAT!C240</f>
        <v>1.56</v>
      </c>
      <c r="C237" s="5">
        <f>TITRES_STAT!D240</f>
        <v>1.56</v>
      </c>
      <c r="D237" s="5">
        <f>TITRES_STAT!E240</f>
        <v>130</v>
      </c>
      <c r="E237" s="2">
        <f t="shared" si="12"/>
        <v>251265</v>
      </c>
      <c r="F237" s="5" t="str">
        <f t="shared" si="15"/>
        <v>BULLISH</v>
      </c>
      <c r="G237" s="5" t="str">
        <f t="shared" si="14"/>
        <v>NEUTRAL</v>
      </c>
      <c r="H237" s="5" t="str">
        <f t="shared" si="13"/>
        <v>CONFIRMED BULLISH</v>
      </c>
    </row>
    <row r="238" spans="1:8" ht="13.5" x14ac:dyDescent="0.25">
      <c r="A238" s="3">
        <f>TITRES_STAT!B241</f>
        <v>42654</v>
      </c>
      <c r="B238" s="5">
        <f>TITRES_STAT!C241</f>
        <v>1.52</v>
      </c>
      <c r="C238" s="5">
        <f>TITRES_STAT!D241</f>
        <v>1.52</v>
      </c>
      <c r="D238" s="5">
        <f>TITRES_STAT!E241</f>
        <v>520</v>
      </c>
      <c r="E238" s="2">
        <f t="shared" si="12"/>
        <v>250745</v>
      </c>
      <c r="F238" s="5" t="str">
        <f t="shared" si="15"/>
        <v>BEARISH</v>
      </c>
      <c r="G238" s="5" t="str">
        <f t="shared" si="14"/>
        <v>NEUTRAL</v>
      </c>
      <c r="H238" s="5" t="str">
        <f t="shared" si="13"/>
        <v>BEARISH DIVERGENCE</v>
      </c>
    </row>
    <row r="239" spans="1:8" ht="13.5" x14ac:dyDescent="0.25">
      <c r="A239" s="3">
        <f>TITRES_STAT!B242</f>
        <v>42655</v>
      </c>
      <c r="B239" s="5">
        <f>TITRES_STAT!C242</f>
        <v>1.56</v>
      </c>
      <c r="C239" s="5">
        <f>TITRES_STAT!D242</f>
        <v>1.56</v>
      </c>
      <c r="D239" s="5">
        <f>TITRES_STAT!E242</f>
        <v>2918</v>
      </c>
      <c r="E239" s="2">
        <f t="shared" si="12"/>
        <v>253663</v>
      </c>
      <c r="F239" s="5" t="str">
        <f t="shared" si="15"/>
        <v>BULLISH</v>
      </c>
      <c r="G239" s="5" t="str">
        <f t="shared" si="14"/>
        <v>NEUTRAL</v>
      </c>
      <c r="H239" s="5" t="str">
        <f t="shared" si="13"/>
        <v>CONFIRMED BULLISH</v>
      </c>
    </row>
    <row r="240" spans="1:8" ht="13.5" x14ac:dyDescent="0.25">
      <c r="A240" s="3">
        <f>TITRES_STAT!B243</f>
        <v>42656</v>
      </c>
      <c r="B240" s="5">
        <f>TITRES_STAT!C243</f>
        <v>1.64</v>
      </c>
      <c r="C240" s="5">
        <f>TITRES_STAT!D243</f>
        <v>1.64</v>
      </c>
      <c r="D240" s="5">
        <f>TITRES_STAT!E243</f>
        <v>4174</v>
      </c>
      <c r="E240" s="2">
        <f t="shared" si="12"/>
        <v>257837</v>
      </c>
      <c r="F240" s="5" t="str">
        <f t="shared" si="15"/>
        <v>BULLISH</v>
      </c>
      <c r="G240" s="5" t="str">
        <f t="shared" si="14"/>
        <v>STRONG</v>
      </c>
      <c r="H240" s="5" t="str">
        <f t="shared" si="13"/>
        <v>CONFIRMED BULLISH</v>
      </c>
    </row>
    <row r="241" spans="1:8" ht="13.5" x14ac:dyDescent="0.25">
      <c r="A241" s="3">
        <f>TITRES_STAT!B244</f>
        <v>42657</v>
      </c>
      <c r="B241" s="5">
        <f>TITRES_STAT!C244</f>
        <v>1.68</v>
      </c>
      <c r="C241" s="5">
        <f>TITRES_STAT!D244</f>
        <v>1.68</v>
      </c>
      <c r="D241" s="5">
        <f>TITRES_STAT!E244</f>
        <v>2460</v>
      </c>
      <c r="E241" s="2">
        <f t="shared" si="12"/>
        <v>260297</v>
      </c>
      <c r="F241" s="5" t="str">
        <f t="shared" si="15"/>
        <v>BULLISH</v>
      </c>
      <c r="G241" s="5" t="str">
        <f t="shared" si="14"/>
        <v>STRONG</v>
      </c>
      <c r="H241" s="5" t="str">
        <f t="shared" si="13"/>
        <v>CONFIRMED BULLISH</v>
      </c>
    </row>
    <row r="242" spans="1:8" ht="13.5" x14ac:dyDescent="0.25">
      <c r="A242" s="3">
        <f>TITRES_STAT!B245</f>
        <v>42660</v>
      </c>
      <c r="B242" s="5">
        <f>TITRES_STAT!C245</f>
        <v>1.78</v>
      </c>
      <c r="C242" s="5">
        <f>TITRES_STAT!D245</f>
        <v>1.78</v>
      </c>
      <c r="D242" s="5">
        <f>TITRES_STAT!E245</f>
        <v>8492</v>
      </c>
      <c r="E242" s="2">
        <f t="shared" si="12"/>
        <v>268789</v>
      </c>
      <c r="F242" s="5" t="str">
        <f t="shared" si="15"/>
        <v>BULLISH</v>
      </c>
      <c r="G242" s="5" t="str">
        <f t="shared" si="14"/>
        <v>STRONG</v>
      </c>
      <c r="H242" s="5" t="str">
        <f t="shared" si="13"/>
        <v>CONFIRMED BULLISH</v>
      </c>
    </row>
    <row r="243" spans="1:8" ht="13.5" x14ac:dyDescent="0.25">
      <c r="A243" s="3">
        <f>TITRES_STAT!B246</f>
        <v>42661</v>
      </c>
      <c r="B243" s="5">
        <f>TITRES_STAT!C246</f>
        <v>1.83</v>
      </c>
      <c r="C243" s="5">
        <f>TITRES_STAT!D246</f>
        <v>1.83</v>
      </c>
      <c r="D243" s="5">
        <f>TITRES_STAT!E246</f>
        <v>785</v>
      </c>
      <c r="E243" s="2">
        <f t="shared" si="12"/>
        <v>269574</v>
      </c>
      <c r="F243" s="5" t="str">
        <f t="shared" si="15"/>
        <v>BULLISH</v>
      </c>
      <c r="G243" s="5" t="str">
        <f t="shared" si="14"/>
        <v>STRONG</v>
      </c>
      <c r="H243" s="5" t="str">
        <f t="shared" si="13"/>
        <v>CONFIRMED BULLISH</v>
      </c>
    </row>
    <row r="244" spans="1:8" ht="13.5" x14ac:dyDescent="0.25">
      <c r="A244" s="3">
        <f>TITRES_STAT!B247</f>
        <v>42662</v>
      </c>
      <c r="B244" s="5">
        <f>TITRES_STAT!C247</f>
        <v>1.83</v>
      </c>
      <c r="C244" s="5">
        <f>TITRES_STAT!D247</f>
        <v>1.83</v>
      </c>
      <c r="D244" s="5">
        <f>TITRES_STAT!E247</f>
        <v>1651</v>
      </c>
      <c r="E244" s="2">
        <f t="shared" si="12"/>
        <v>269574</v>
      </c>
      <c r="F244" s="5" t="str">
        <f t="shared" si="15"/>
        <v>BULLISH</v>
      </c>
      <c r="G244" s="5" t="str">
        <f t="shared" si="14"/>
        <v>STRONG</v>
      </c>
      <c r="H244" s="5" t="str">
        <f t="shared" si="13"/>
        <v>CONFIRMED BULLISH</v>
      </c>
    </row>
    <row r="245" spans="1:8" ht="13.5" x14ac:dyDescent="0.25">
      <c r="A245" s="3">
        <f>TITRES_STAT!B248</f>
        <v>42663</v>
      </c>
      <c r="B245" s="5">
        <f>TITRES_STAT!C248</f>
        <v>1.83</v>
      </c>
      <c r="C245" s="5">
        <f>TITRES_STAT!D248</f>
        <v>1.83</v>
      </c>
      <c r="D245" s="5">
        <f>TITRES_STAT!E248</f>
        <v>860</v>
      </c>
      <c r="E245" s="2">
        <f t="shared" si="12"/>
        <v>269574</v>
      </c>
      <c r="F245" s="5" t="str">
        <f t="shared" si="15"/>
        <v>BULLISH</v>
      </c>
      <c r="G245" s="5" t="str">
        <f t="shared" si="14"/>
        <v>STRONG</v>
      </c>
      <c r="H245" s="5" t="str">
        <f t="shared" si="13"/>
        <v>CONFIRMED BULLISH</v>
      </c>
    </row>
    <row r="246" spans="1:8" ht="13.5" x14ac:dyDescent="0.25">
      <c r="A246" s="3">
        <f>TITRES_STAT!B249</f>
        <v>42664</v>
      </c>
      <c r="B246" s="5">
        <f>TITRES_STAT!C249</f>
        <v>1.78</v>
      </c>
      <c r="C246" s="5">
        <f>TITRES_STAT!D249</f>
        <v>1.78</v>
      </c>
      <c r="D246" s="5">
        <f>TITRES_STAT!E249</f>
        <v>6551</v>
      </c>
      <c r="E246" s="2">
        <f t="shared" si="12"/>
        <v>263023</v>
      </c>
      <c r="F246" s="5" t="str">
        <f t="shared" si="15"/>
        <v>BULLISH</v>
      </c>
      <c r="G246" s="5" t="str">
        <f t="shared" si="14"/>
        <v>NEUTRAL</v>
      </c>
      <c r="H246" s="5" t="str">
        <f t="shared" si="13"/>
        <v>CONFIRMED BULLISH</v>
      </c>
    </row>
    <row r="247" spans="1:8" ht="13.5" x14ac:dyDescent="0.25">
      <c r="A247" s="3">
        <f>TITRES_STAT!B250</f>
        <v>42667</v>
      </c>
      <c r="B247" s="5">
        <f>TITRES_STAT!C250</f>
        <v>1.78</v>
      </c>
      <c r="C247" s="5">
        <f>TITRES_STAT!D250</f>
        <v>1.78</v>
      </c>
      <c r="D247" s="5">
        <f>TITRES_STAT!E250</f>
        <v>336</v>
      </c>
      <c r="E247" s="2">
        <f t="shared" si="12"/>
        <v>263023</v>
      </c>
      <c r="F247" s="5" t="str">
        <f t="shared" si="15"/>
        <v>BEARISH</v>
      </c>
      <c r="G247" s="5" t="str">
        <f t="shared" si="14"/>
        <v>WEAK</v>
      </c>
      <c r="H247" s="5" t="str">
        <f t="shared" si="13"/>
        <v>NEUTRAL</v>
      </c>
    </row>
    <row r="248" spans="1:8" ht="13.5" x14ac:dyDescent="0.25">
      <c r="A248" s="3">
        <f>TITRES_STAT!B251</f>
        <v>42668</v>
      </c>
      <c r="B248" s="5">
        <f>TITRES_STAT!C251</f>
        <v>1.77</v>
      </c>
      <c r="C248" s="5">
        <f>TITRES_STAT!D251</f>
        <v>1.77</v>
      </c>
      <c r="D248" s="5">
        <f>TITRES_STAT!E251</f>
        <v>196</v>
      </c>
      <c r="E248" s="2">
        <f t="shared" si="12"/>
        <v>262827</v>
      </c>
      <c r="F248" s="5" t="str">
        <f t="shared" si="15"/>
        <v>BEARISH</v>
      </c>
      <c r="G248" s="5" t="str">
        <f t="shared" si="14"/>
        <v>WEAK</v>
      </c>
      <c r="H248" s="5" t="str">
        <f t="shared" si="13"/>
        <v>CONFIRMED BEARISH</v>
      </c>
    </row>
    <row r="249" spans="1:8" ht="13.5" x14ac:dyDescent="0.25">
      <c r="A249" s="3">
        <f>TITRES_STAT!B252</f>
        <v>42669</v>
      </c>
      <c r="B249" s="5">
        <f>TITRES_STAT!C252</f>
        <v>1.8</v>
      </c>
      <c r="C249" s="5">
        <f>TITRES_STAT!D252</f>
        <v>1.8</v>
      </c>
      <c r="D249" s="5">
        <f>TITRES_STAT!E252</f>
        <v>784</v>
      </c>
      <c r="E249" s="2">
        <f t="shared" si="12"/>
        <v>263611</v>
      </c>
      <c r="F249" s="5" t="str">
        <f t="shared" si="15"/>
        <v>BEARISH</v>
      </c>
      <c r="G249" s="5" t="str">
        <f t="shared" si="14"/>
        <v>WEAK</v>
      </c>
      <c r="H249" s="5" t="str">
        <f t="shared" si="13"/>
        <v>CONFIRMED BEARISH</v>
      </c>
    </row>
    <row r="250" spans="1:8" ht="13.5" x14ac:dyDescent="0.25">
      <c r="A250" s="3">
        <f>TITRES_STAT!B253</f>
        <v>42670</v>
      </c>
      <c r="B250" s="5">
        <f>TITRES_STAT!C253</f>
        <v>1.83</v>
      </c>
      <c r="C250" s="5">
        <f>TITRES_STAT!D253</f>
        <v>1.83</v>
      </c>
      <c r="D250" s="5">
        <f>TITRES_STAT!E253</f>
        <v>3913</v>
      </c>
      <c r="E250" s="2">
        <f t="shared" si="12"/>
        <v>267524</v>
      </c>
      <c r="F250" s="5" t="str">
        <f t="shared" si="15"/>
        <v>BEARISH</v>
      </c>
      <c r="G250" s="5" t="str">
        <f t="shared" si="14"/>
        <v>NEUTRAL</v>
      </c>
      <c r="H250" s="5" t="str">
        <f t="shared" si="13"/>
        <v>NEUTRAL</v>
      </c>
    </row>
    <row r="251" spans="1:8" ht="13.5" x14ac:dyDescent="0.25">
      <c r="A251" s="3">
        <f>TITRES_STAT!B254</f>
        <v>42671</v>
      </c>
      <c r="B251" s="5">
        <f>TITRES_STAT!C254</f>
        <v>1.88</v>
      </c>
      <c r="C251" s="5">
        <f>TITRES_STAT!D254</f>
        <v>1.88</v>
      </c>
      <c r="D251" s="5">
        <f>TITRES_STAT!E254</f>
        <v>2090</v>
      </c>
      <c r="E251" s="2">
        <f t="shared" si="12"/>
        <v>269614</v>
      </c>
      <c r="F251" s="5" t="str">
        <f t="shared" si="15"/>
        <v>BULLISH</v>
      </c>
      <c r="G251" s="5" t="str">
        <f t="shared" si="14"/>
        <v>STRONG</v>
      </c>
      <c r="H251" s="5" t="str">
        <f t="shared" si="13"/>
        <v>CONFIRMED BULLISH</v>
      </c>
    </row>
    <row r="252" spans="1:8" ht="13.5" x14ac:dyDescent="0.25">
      <c r="A252" s="3">
        <f>TITRES_STAT!B255</f>
        <v>42674</v>
      </c>
      <c r="B252" s="5">
        <f>TITRES_STAT!C255</f>
        <v>1.93</v>
      </c>
      <c r="C252" s="5">
        <f>TITRES_STAT!D255</f>
        <v>1.93</v>
      </c>
      <c r="D252" s="5">
        <f>TITRES_STAT!E255</f>
        <v>3350</v>
      </c>
      <c r="E252" s="2">
        <f t="shared" si="12"/>
        <v>272964</v>
      </c>
      <c r="F252" s="5" t="str">
        <f t="shared" si="15"/>
        <v>BULLISH</v>
      </c>
      <c r="G252" s="5" t="str">
        <f t="shared" si="14"/>
        <v>STRONG</v>
      </c>
      <c r="H252" s="5" t="str">
        <f t="shared" si="13"/>
        <v>CONFIRMED BULLISH</v>
      </c>
    </row>
    <row r="253" spans="1:8" ht="13.5" x14ac:dyDescent="0.25">
      <c r="A253" s="3">
        <f>TITRES_STAT!B256</f>
        <v>42675</v>
      </c>
      <c r="B253" s="5">
        <f>TITRES_STAT!C256</f>
        <v>1.96</v>
      </c>
      <c r="C253" s="5">
        <f>TITRES_STAT!D256</f>
        <v>1.96</v>
      </c>
      <c r="D253" s="5">
        <f>TITRES_STAT!E256</f>
        <v>4060</v>
      </c>
      <c r="E253" s="2">
        <f t="shared" si="12"/>
        <v>277024</v>
      </c>
      <c r="F253" s="5" t="str">
        <f t="shared" si="15"/>
        <v>BULLISH</v>
      </c>
      <c r="G253" s="5" t="str">
        <f t="shared" si="14"/>
        <v>STRONG</v>
      </c>
      <c r="H253" s="5" t="str">
        <f t="shared" si="13"/>
        <v>CONFIRMED BULLISH</v>
      </c>
    </row>
    <row r="254" spans="1:8" ht="13.5" x14ac:dyDescent="0.25">
      <c r="A254" s="3">
        <f>TITRES_STAT!B257</f>
        <v>42676</v>
      </c>
      <c r="B254" s="5">
        <f>TITRES_STAT!C257</f>
        <v>2.0099999999999998</v>
      </c>
      <c r="C254" s="5">
        <f>TITRES_STAT!D257</f>
        <v>2.0099999999999998</v>
      </c>
      <c r="D254" s="5">
        <f>TITRES_STAT!E257</f>
        <v>550</v>
      </c>
      <c r="E254" s="2">
        <f t="shared" si="12"/>
        <v>277574</v>
      </c>
      <c r="F254" s="5" t="str">
        <f t="shared" si="15"/>
        <v>BULLISH</v>
      </c>
      <c r="G254" s="5" t="str">
        <f t="shared" si="14"/>
        <v>STRONG</v>
      </c>
      <c r="H254" s="5" t="str">
        <f t="shared" si="13"/>
        <v>CONFIRMED BULLISH</v>
      </c>
    </row>
    <row r="255" spans="1:8" ht="13.5" x14ac:dyDescent="0.25">
      <c r="A255" s="3">
        <f>TITRES_STAT!B258</f>
        <v>42677</v>
      </c>
      <c r="B255" s="5">
        <f>TITRES_STAT!C258</f>
        <v>2.13</v>
      </c>
      <c r="C255" s="5">
        <f>TITRES_STAT!D258</f>
        <v>2.13</v>
      </c>
      <c r="D255" s="5">
        <f>TITRES_STAT!E258</f>
        <v>2231</v>
      </c>
      <c r="E255" s="2">
        <f t="shared" si="12"/>
        <v>279805</v>
      </c>
      <c r="F255" s="5" t="str">
        <f t="shared" si="15"/>
        <v>BULLISH</v>
      </c>
      <c r="G255" s="5" t="str">
        <f t="shared" si="14"/>
        <v>STRONG</v>
      </c>
      <c r="H255" s="5" t="str">
        <f t="shared" si="13"/>
        <v>CONFIRMED BULLISH</v>
      </c>
    </row>
    <row r="256" spans="1:8" ht="13.5" x14ac:dyDescent="0.25">
      <c r="A256" s="3">
        <f>TITRES_STAT!B259</f>
        <v>42678</v>
      </c>
      <c r="B256" s="5">
        <f>TITRES_STAT!C259</f>
        <v>2.19</v>
      </c>
      <c r="C256" s="5">
        <f>TITRES_STAT!D259</f>
        <v>2.19</v>
      </c>
      <c r="D256" s="5">
        <f>TITRES_STAT!E259</f>
        <v>6300</v>
      </c>
      <c r="E256" s="2">
        <f t="shared" si="12"/>
        <v>286105</v>
      </c>
      <c r="F256" s="5" t="str">
        <f t="shared" si="15"/>
        <v>BULLISH</v>
      </c>
      <c r="G256" s="5" t="str">
        <f t="shared" si="14"/>
        <v>STRONG</v>
      </c>
      <c r="H256" s="5" t="str">
        <f t="shared" si="13"/>
        <v>CONFIRMED BULLISH</v>
      </c>
    </row>
    <row r="257" spans="1:8" ht="13.5" x14ac:dyDescent="0.25">
      <c r="A257" s="3">
        <f>TITRES_STAT!B260</f>
        <v>42681</v>
      </c>
      <c r="B257" s="5">
        <f>TITRES_STAT!C260</f>
        <v>2.19</v>
      </c>
      <c r="C257" s="5">
        <f>TITRES_STAT!D260</f>
        <v>2.19</v>
      </c>
      <c r="D257" s="5">
        <f>TITRES_STAT!E260</f>
        <v>4653</v>
      </c>
      <c r="E257" s="2">
        <f t="shared" si="12"/>
        <v>286105</v>
      </c>
      <c r="F257" s="5" t="str">
        <f t="shared" si="15"/>
        <v>BULLISH</v>
      </c>
      <c r="G257" s="5" t="str">
        <f t="shared" si="14"/>
        <v>STRONG</v>
      </c>
      <c r="H257" s="5" t="str">
        <f t="shared" si="13"/>
        <v>CONFIRMED BULLISH</v>
      </c>
    </row>
    <row r="258" spans="1:8" ht="13.5" x14ac:dyDescent="0.25">
      <c r="A258" s="3">
        <f>TITRES_STAT!B261</f>
        <v>42682</v>
      </c>
      <c r="B258" s="5">
        <f>TITRES_STAT!C261</f>
        <v>2.17</v>
      </c>
      <c r="C258" s="5">
        <f>TITRES_STAT!D261</f>
        <v>2.17</v>
      </c>
      <c r="D258" s="5">
        <f>TITRES_STAT!E261</f>
        <v>2501</v>
      </c>
      <c r="E258" s="2">
        <f t="shared" si="12"/>
        <v>283604</v>
      </c>
      <c r="F258" s="5" t="str">
        <f t="shared" si="15"/>
        <v>BULLISH</v>
      </c>
      <c r="G258" s="5" t="str">
        <f t="shared" si="14"/>
        <v>STRONG</v>
      </c>
      <c r="H258" s="5" t="str">
        <f t="shared" si="13"/>
        <v>CONFIRMED BULLISH</v>
      </c>
    </row>
    <row r="259" spans="1:8" ht="13.5" x14ac:dyDescent="0.25">
      <c r="A259" s="3">
        <f>TITRES_STAT!B262</f>
        <v>42683</v>
      </c>
      <c r="B259" s="5">
        <f>TITRES_STAT!C262</f>
        <v>2.15</v>
      </c>
      <c r="C259" s="5">
        <f>TITRES_STAT!D262</f>
        <v>2.15</v>
      </c>
      <c r="D259" s="5">
        <f>TITRES_STAT!E262</f>
        <v>2800</v>
      </c>
      <c r="E259" s="2">
        <f t="shared" si="12"/>
        <v>280804</v>
      </c>
      <c r="F259" s="5" t="str">
        <f t="shared" si="15"/>
        <v>BULLISH</v>
      </c>
      <c r="G259" s="5" t="str">
        <f t="shared" si="14"/>
        <v>NEUTRAL</v>
      </c>
      <c r="H259" s="5" t="str">
        <f t="shared" si="13"/>
        <v>CONFIRMED BULLISH</v>
      </c>
    </row>
    <row r="260" spans="1:8" ht="13.5" x14ac:dyDescent="0.25">
      <c r="A260" s="3">
        <f>TITRES_STAT!B263</f>
        <v>42684</v>
      </c>
      <c r="B260" s="5">
        <f>TITRES_STAT!C263</f>
        <v>2.09</v>
      </c>
      <c r="C260" s="5">
        <f>TITRES_STAT!D263</f>
        <v>2.09</v>
      </c>
      <c r="D260" s="5">
        <f>TITRES_STAT!E263</f>
        <v>850</v>
      </c>
      <c r="E260" s="2">
        <f t="shared" ref="E260:E323" si="16">IF(B260&gt;B259, E259+D260, IF(B260&lt;B259, E259-D260, E259))</f>
        <v>279954</v>
      </c>
      <c r="F260" s="5" t="str">
        <f t="shared" si="15"/>
        <v>BULLISH</v>
      </c>
      <c r="G260" s="5" t="str">
        <f t="shared" si="14"/>
        <v>NEUTRAL</v>
      </c>
      <c r="H260" s="5" t="str">
        <f t="shared" si="13"/>
        <v>BULLISH DIVERGENCE</v>
      </c>
    </row>
    <row r="261" spans="1:8" ht="13.5" x14ac:dyDescent="0.25">
      <c r="A261" s="3">
        <f>TITRES_STAT!B264</f>
        <v>42685</v>
      </c>
      <c r="B261" s="5">
        <f>TITRES_STAT!C264</f>
        <v>2.09</v>
      </c>
      <c r="C261" s="5">
        <f>TITRES_STAT!D264</f>
        <v>2.09</v>
      </c>
      <c r="D261" s="5">
        <f>TITRES_STAT!E264</f>
        <v>3100</v>
      </c>
      <c r="E261" s="2">
        <f t="shared" si="16"/>
        <v>279954</v>
      </c>
      <c r="F261" s="5" t="str">
        <f t="shared" si="15"/>
        <v>BEARISH</v>
      </c>
      <c r="G261" s="5" t="str">
        <f t="shared" si="14"/>
        <v>WEAK</v>
      </c>
      <c r="H261" s="5" t="str">
        <f t="shared" si="13"/>
        <v>CONFIRMED BEARISH</v>
      </c>
    </row>
    <row r="262" spans="1:8" ht="13.5" x14ac:dyDescent="0.25">
      <c r="A262" s="3">
        <f>TITRES_STAT!B265</f>
        <v>42688</v>
      </c>
      <c r="B262" s="5">
        <f>TITRES_STAT!C265</f>
        <v>2.0299999999999998</v>
      </c>
      <c r="C262" s="5">
        <f>TITRES_STAT!D265</f>
        <v>2.0299999999999998</v>
      </c>
      <c r="D262" s="5">
        <f>TITRES_STAT!E265</f>
        <v>1339</v>
      </c>
      <c r="E262" s="2">
        <f t="shared" si="16"/>
        <v>278615</v>
      </c>
      <c r="F262" s="5" t="str">
        <f t="shared" si="15"/>
        <v>BEARISH</v>
      </c>
      <c r="G262" s="5" t="str">
        <f t="shared" si="14"/>
        <v>WEAK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42689</v>
      </c>
      <c r="B263" s="5">
        <f>TITRES_STAT!C266</f>
        <v>2.08</v>
      </c>
      <c r="C263" s="5">
        <f>TITRES_STAT!D266</f>
        <v>2.08</v>
      </c>
      <c r="D263" s="5">
        <f>TITRES_STAT!E266</f>
        <v>2186</v>
      </c>
      <c r="E263" s="2">
        <f t="shared" si="16"/>
        <v>280801</v>
      </c>
      <c r="F263" s="5" t="str">
        <f t="shared" si="15"/>
        <v>BEARISH</v>
      </c>
      <c r="G263" s="5" t="str">
        <f t="shared" ref="G263:G326" si="18">IF((E263-E258)/E258 &gt; 0.02, "STRONG",
 IF((E263-E258)/E258 &lt; -0.02, "WEAK", "NEUTRAL"))</f>
        <v>NEUTRAL</v>
      </c>
      <c r="H263" s="5" t="str">
        <f t="shared" si="17"/>
        <v>CONFIRMED BEARISH</v>
      </c>
    </row>
    <row r="264" spans="1:8" ht="13.5" x14ac:dyDescent="0.25">
      <c r="A264" s="3">
        <f>TITRES_STAT!B267</f>
        <v>42690</v>
      </c>
      <c r="B264" s="5">
        <f>TITRES_STAT!C267</f>
        <v>2.13</v>
      </c>
      <c r="C264" s="5">
        <f>TITRES_STAT!D267</f>
        <v>2.13</v>
      </c>
      <c r="D264" s="5">
        <f>TITRES_STAT!E267</f>
        <v>230</v>
      </c>
      <c r="E264" s="2">
        <f t="shared" si="16"/>
        <v>281031</v>
      </c>
      <c r="F264" s="5" t="str">
        <f t="shared" ref="F264:F327" si="19">IF(E264&gt;E259,"BULLISH",IF(E264&lt;E259,"BEARISH","NEUTRAL"))</f>
        <v>BULLISH</v>
      </c>
      <c r="G264" s="5" t="str">
        <f t="shared" si="18"/>
        <v>NEUTRAL</v>
      </c>
      <c r="H264" s="5" t="str">
        <f t="shared" si="17"/>
        <v>BULLISH DIVERGENCE</v>
      </c>
    </row>
    <row r="265" spans="1:8" ht="13.5" x14ac:dyDescent="0.25">
      <c r="A265" s="3">
        <f>TITRES_STAT!B268</f>
        <v>42691</v>
      </c>
      <c r="B265" s="5">
        <f>TITRES_STAT!C268</f>
        <v>2.13</v>
      </c>
      <c r="C265" s="5">
        <f>TITRES_STAT!D268</f>
        <v>2.13</v>
      </c>
      <c r="D265" s="5">
        <f>TITRES_STAT!E268</f>
        <v>0</v>
      </c>
      <c r="E265" s="2">
        <f t="shared" si="16"/>
        <v>281031</v>
      </c>
      <c r="F265" s="5" t="str">
        <f t="shared" si="19"/>
        <v>BULLISH</v>
      </c>
      <c r="G265" s="5" t="str">
        <f t="shared" si="18"/>
        <v>NEUTRAL</v>
      </c>
      <c r="H265" s="5" t="str">
        <f t="shared" si="17"/>
        <v>CONFIRMED BULLISH</v>
      </c>
    </row>
    <row r="266" spans="1:8" ht="13.5" x14ac:dyDescent="0.25">
      <c r="A266" s="3">
        <f>TITRES_STAT!B269</f>
        <v>42692</v>
      </c>
      <c r="B266" s="5">
        <f>TITRES_STAT!C269</f>
        <v>2.13</v>
      </c>
      <c r="C266" s="5">
        <f>TITRES_STAT!D269</f>
        <v>2.13</v>
      </c>
      <c r="D266" s="5">
        <f>TITRES_STAT!E269</f>
        <v>0</v>
      </c>
      <c r="E266" s="2">
        <f t="shared" si="16"/>
        <v>281031</v>
      </c>
      <c r="F266" s="5" t="str">
        <f t="shared" si="19"/>
        <v>BULLISH</v>
      </c>
      <c r="G266" s="5" t="str">
        <f t="shared" si="18"/>
        <v>NEUTRAL</v>
      </c>
      <c r="H266" s="5" t="str">
        <f t="shared" si="17"/>
        <v>CONFIRMED BULLISH</v>
      </c>
    </row>
    <row r="267" spans="1:8" ht="13.5" x14ac:dyDescent="0.25">
      <c r="A267" s="3">
        <f>TITRES_STAT!B270</f>
        <v>42695</v>
      </c>
      <c r="B267" s="5">
        <f>TITRES_STAT!C270</f>
        <v>2.13</v>
      </c>
      <c r="C267" s="5">
        <f>TITRES_STAT!D270</f>
        <v>2.13</v>
      </c>
      <c r="D267" s="5">
        <f>TITRES_STAT!E270</f>
        <v>0</v>
      </c>
      <c r="E267" s="2">
        <f t="shared" si="16"/>
        <v>281031</v>
      </c>
      <c r="F267" s="5" t="str">
        <f t="shared" si="19"/>
        <v>BULLISH</v>
      </c>
      <c r="G267" s="5" t="str">
        <f t="shared" si="18"/>
        <v>NEUTRAL</v>
      </c>
      <c r="H267" s="5" t="str">
        <f t="shared" si="17"/>
        <v>CONFIRMED BULLISH</v>
      </c>
    </row>
    <row r="268" spans="1:8" ht="13.5" x14ac:dyDescent="0.25">
      <c r="A268" s="3">
        <f>TITRES_STAT!B271</f>
        <v>42696</v>
      </c>
      <c r="B268" s="5">
        <f>TITRES_STAT!C271</f>
        <v>2.13</v>
      </c>
      <c r="C268" s="5">
        <f>TITRES_STAT!D271</f>
        <v>2.13</v>
      </c>
      <c r="D268" s="5">
        <f>TITRES_STAT!E271</f>
        <v>0</v>
      </c>
      <c r="E268" s="2">
        <f t="shared" si="16"/>
        <v>281031</v>
      </c>
      <c r="F268" s="5" t="str">
        <f t="shared" si="19"/>
        <v>BULLISH</v>
      </c>
      <c r="G268" s="5" t="str">
        <f t="shared" si="18"/>
        <v>NEUTRAL</v>
      </c>
      <c r="H268" s="5" t="str">
        <f t="shared" si="17"/>
        <v>CONFIRMED BULLISH</v>
      </c>
    </row>
    <row r="269" spans="1:8" ht="13.5" x14ac:dyDescent="0.25">
      <c r="A269" s="3">
        <f>TITRES_STAT!B272</f>
        <v>42697</v>
      </c>
      <c r="B269" s="5">
        <f>TITRES_STAT!C272</f>
        <v>2.0699999999999998</v>
      </c>
      <c r="C269" s="5">
        <f>TITRES_STAT!D272</f>
        <v>2.0699999999999998</v>
      </c>
      <c r="D269" s="5">
        <f>TITRES_STAT!E272</f>
        <v>150</v>
      </c>
      <c r="E269" s="2">
        <f t="shared" si="16"/>
        <v>280881</v>
      </c>
      <c r="F269" s="5" t="str">
        <f t="shared" si="19"/>
        <v>BEARISH</v>
      </c>
      <c r="G269" s="5" t="str">
        <f t="shared" si="18"/>
        <v>NEUTRAL</v>
      </c>
      <c r="H269" s="5" t="str">
        <f t="shared" si="17"/>
        <v>CONFIRMED BEARISH</v>
      </c>
    </row>
    <row r="270" spans="1:8" ht="13.5" x14ac:dyDescent="0.25">
      <c r="A270" s="3">
        <f>TITRES_STAT!B273</f>
        <v>42698</v>
      </c>
      <c r="B270" s="5">
        <f>TITRES_STAT!C273</f>
        <v>2.0099999999999998</v>
      </c>
      <c r="C270" s="5">
        <f>TITRES_STAT!D273</f>
        <v>2.0099999999999998</v>
      </c>
      <c r="D270" s="5">
        <f>TITRES_STAT!E273</f>
        <v>2175</v>
      </c>
      <c r="E270" s="2">
        <f t="shared" si="16"/>
        <v>278706</v>
      </c>
      <c r="F270" s="5" t="str">
        <f t="shared" si="19"/>
        <v>BEARISH</v>
      </c>
      <c r="G270" s="5" t="str">
        <f t="shared" si="18"/>
        <v>NEUTRAL</v>
      </c>
      <c r="H270" s="5" t="str">
        <f t="shared" si="17"/>
        <v>CONFIRMED BEARISH</v>
      </c>
    </row>
    <row r="271" spans="1:8" ht="13.5" x14ac:dyDescent="0.25">
      <c r="A271" s="3">
        <f>TITRES_STAT!B274</f>
        <v>42699</v>
      </c>
      <c r="B271" s="5">
        <f>TITRES_STAT!C274</f>
        <v>2.0099999999999998</v>
      </c>
      <c r="C271" s="5">
        <f>TITRES_STAT!D274</f>
        <v>2.0099999999999998</v>
      </c>
      <c r="D271" s="5">
        <f>TITRES_STAT!E274</f>
        <v>0</v>
      </c>
      <c r="E271" s="2">
        <f t="shared" si="16"/>
        <v>278706</v>
      </c>
      <c r="F271" s="5" t="str">
        <f t="shared" si="19"/>
        <v>BEARISH</v>
      </c>
      <c r="G271" s="5" t="str">
        <f t="shared" si="18"/>
        <v>NEUTRAL</v>
      </c>
      <c r="H271" s="5" t="str">
        <f t="shared" si="17"/>
        <v>CONFIRMED BEARISH</v>
      </c>
    </row>
    <row r="272" spans="1:8" ht="13.5" x14ac:dyDescent="0.25">
      <c r="A272" s="3">
        <f>TITRES_STAT!B275</f>
        <v>42702</v>
      </c>
      <c r="B272" s="5">
        <f>TITRES_STAT!C275</f>
        <v>2.0099999999999998</v>
      </c>
      <c r="C272" s="5">
        <f>TITRES_STAT!D275</f>
        <v>2.0099999999999998</v>
      </c>
      <c r="D272" s="5">
        <f>TITRES_STAT!E275</f>
        <v>0</v>
      </c>
      <c r="E272" s="2">
        <f t="shared" si="16"/>
        <v>278706</v>
      </c>
      <c r="F272" s="5" t="str">
        <f t="shared" si="19"/>
        <v>BEARISH</v>
      </c>
      <c r="G272" s="5" t="str">
        <f t="shared" si="18"/>
        <v>NEUTRAL</v>
      </c>
      <c r="H272" s="5" t="str">
        <f t="shared" si="17"/>
        <v>CONFIRMED BEARISH</v>
      </c>
    </row>
    <row r="273" spans="1:8" ht="13.5" x14ac:dyDescent="0.25">
      <c r="A273" s="3">
        <f>TITRES_STAT!B276</f>
        <v>42703</v>
      </c>
      <c r="B273" s="5">
        <f>TITRES_STAT!C276</f>
        <v>2.0099999999999998</v>
      </c>
      <c r="C273" s="5">
        <f>TITRES_STAT!D276</f>
        <v>2.0099999999999998</v>
      </c>
      <c r="D273" s="5">
        <f>TITRES_STAT!E276</f>
        <v>985</v>
      </c>
      <c r="E273" s="2">
        <f t="shared" si="16"/>
        <v>278706</v>
      </c>
      <c r="F273" s="5" t="str">
        <f t="shared" si="19"/>
        <v>BEARISH</v>
      </c>
      <c r="G273" s="5" t="str">
        <f t="shared" si="18"/>
        <v>NEUTRAL</v>
      </c>
      <c r="H273" s="5" t="str">
        <f t="shared" si="17"/>
        <v>CONFIRMED BEARISH</v>
      </c>
    </row>
    <row r="274" spans="1:8" ht="13.5" x14ac:dyDescent="0.25">
      <c r="A274" s="3">
        <f>TITRES_STAT!B277</f>
        <v>42704</v>
      </c>
      <c r="B274" s="5">
        <f>TITRES_STAT!C277</f>
        <v>2.0099999999999998</v>
      </c>
      <c r="C274" s="5">
        <f>TITRES_STAT!D277</f>
        <v>2.0099999999999998</v>
      </c>
      <c r="D274" s="5">
        <f>TITRES_STAT!E277</f>
        <v>0</v>
      </c>
      <c r="E274" s="2">
        <f t="shared" si="16"/>
        <v>278706</v>
      </c>
      <c r="F274" s="5" t="str">
        <f t="shared" si="19"/>
        <v>BEARISH</v>
      </c>
      <c r="G274" s="5" t="str">
        <f t="shared" si="18"/>
        <v>NEUTRAL</v>
      </c>
      <c r="H274" s="5" t="str">
        <f t="shared" si="17"/>
        <v>CONFIRMED BEARISH</v>
      </c>
    </row>
    <row r="275" spans="1:8" ht="13.5" x14ac:dyDescent="0.25">
      <c r="A275" s="3">
        <f>TITRES_STAT!B278</f>
        <v>42705</v>
      </c>
      <c r="B275" s="5">
        <f>TITRES_STAT!C278</f>
        <v>2.0099999999999998</v>
      </c>
      <c r="C275" s="5">
        <f>TITRES_STAT!D278</f>
        <v>2.0099999999999998</v>
      </c>
      <c r="D275" s="5">
        <f>TITRES_STAT!E278</f>
        <v>0</v>
      </c>
      <c r="E275" s="2">
        <f t="shared" si="16"/>
        <v>278706</v>
      </c>
      <c r="F275" s="5" t="str">
        <f t="shared" si="19"/>
        <v>NEUTRAL</v>
      </c>
      <c r="G275" s="5" t="str">
        <f t="shared" si="18"/>
        <v>NEUTRAL</v>
      </c>
      <c r="H275" s="5" t="str">
        <f t="shared" si="17"/>
        <v>NEUTRAL</v>
      </c>
    </row>
    <row r="276" spans="1:8" ht="13.5" x14ac:dyDescent="0.25">
      <c r="A276" s="3">
        <f>TITRES_STAT!B279</f>
        <v>42706</v>
      </c>
      <c r="B276" s="5">
        <f>TITRES_STAT!C279</f>
        <v>1.99</v>
      </c>
      <c r="C276" s="5">
        <f>TITRES_STAT!D279</f>
        <v>1.99</v>
      </c>
      <c r="D276" s="5">
        <f>TITRES_STAT!E279</f>
        <v>1286</v>
      </c>
      <c r="E276" s="2">
        <f t="shared" si="16"/>
        <v>277420</v>
      </c>
      <c r="F276" s="5" t="str">
        <f t="shared" si="19"/>
        <v>BEARISH</v>
      </c>
      <c r="G276" s="5" t="str">
        <f t="shared" si="18"/>
        <v>NEUTRAL</v>
      </c>
      <c r="H276" s="5" t="str">
        <f t="shared" si="17"/>
        <v>CONFIRMED BEARISH</v>
      </c>
    </row>
    <row r="277" spans="1:8" ht="13.5" x14ac:dyDescent="0.25">
      <c r="A277" s="3">
        <f>TITRES_STAT!B280</f>
        <v>42709</v>
      </c>
      <c r="B277" s="5">
        <f>TITRES_STAT!C280</f>
        <v>1.95</v>
      </c>
      <c r="C277" s="5">
        <f>TITRES_STAT!D280</f>
        <v>1.95</v>
      </c>
      <c r="D277" s="5">
        <f>TITRES_STAT!E280</f>
        <v>100</v>
      </c>
      <c r="E277" s="2">
        <f t="shared" si="16"/>
        <v>277320</v>
      </c>
      <c r="F277" s="5" t="str">
        <f t="shared" si="19"/>
        <v>BEARISH</v>
      </c>
      <c r="G277" s="5" t="str">
        <f t="shared" si="18"/>
        <v>NEUTRAL</v>
      </c>
      <c r="H277" s="5" t="str">
        <f t="shared" si="17"/>
        <v>CONFIRMED BEARISH</v>
      </c>
    </row>
    <row r="278" spans="1:8" ht="13.5" x14ac:dyDescent="0.25">
      <c r="A278" s="3">
        <f>TITRES_STAT!B281</f>
        <v>42710</v>
      </c>
      <c r="B278" s="5">
        <f>TITRES_STAT!C281</f>
        <v>2.0299999999999998</v>
      </c>
      <c r="C278" s="5">
        <f>TITRES_STAT!D281</f>
        <v>2.0299999999999998</v>
      </c>
      <c r="D278" s="5">
        <f>TITRES_STAT!E281</f>
        <v>2100</v>
      </c>
      <c r="E278" s="2">
        <f t="shared" si="16"/>
        <v>279420</v>
      </c>
      <c r="F278" s="5" t="str">
        <f t="shared" si="19"/>
        <v>BULLISH</v>
      </c>
      <c r="G278" s="5" t="str">
        <f t="shared" si="18"/>
        <v>NEUTRAL</v>
      </c>
      <c r="H278" s="5" t="str">
        <f t="shared" si="17"/>
        <v>CONFIRMED BULLISH</v>
      </c>
    </row>
    <row r="279" spans="1:8" ht="13.5" x14ac:dyDescent="0.25">
      <c r="A279" s="3">
        <f>TITRES_STAT!B282</f>
        <v>42711</v>
      </c>
      <c r="B279" s="5">
        <f>TITRES_STAT!C282</f>
        <v>2.09</v>
      </c>
      <c r="C279" s="5">
        <f>TITRES_STAT!D282</f>
        <v>2.09</v>
      </c>
      <c r="D279" s="5">
        <f>TITRES_STAT!E282</f>
        <v>7900</v>
      </c>
      <c r="E279" s="2">
        <f t="shared" si="16"/>
        <v>287320</v>
      </c>
      <c r="F279" s="5" t="str">
        <f t="shared" si="19"/>
        <v>BULLISH</v>
      </c>
      <c r="G279" s="5" t="str">
        <f t="shared" si="18"/>
        <v>STRONG</v>
      </c>
      <c r="H279" s="5" t="str">
        <f t="shared" si="17"/>
        <v>CONFIRMED BULLISH</v>
      </c>
    </row>
    <row r="280" spans="1:8" ht="13.5" x14ac:dyDescent="0.25">
      <c r="A280" s="3">
        <f>TITRES_STAT!B283</f>
        <v>42712</v>
      </c>
      <c r="B280" s="5">
        <f>TITRES_STAT!C283</f>
        <v>2.15</v>
      </c>
      <c r="C280" s="5">
        <f>TITRES_STAT!D283</f>
        <v>2.15</v>
      </c>
      <c r="D280" s="5">
        <f>TITRES_STAT!E283</f>
        <v>7010</v>
      </c>
      <c r="E280" s="2">
        <f t="shared" si="16"/>
        <v>294330</v>
      </c>
      <c r="F280" s="5" t="str">
        <f t="shared" si="19"/>
        <v>BULLISH</v>
      </c>
      <c r="G280" s="5" t="str">
        <f t="shared" si="18"/>
        <v>STRONG</v>
      </c>
      <c r="H280" s="5" t="str">
        <f t="shared" si="17"/>
        <v>CONFIRMED BULLISH</v>
      </c>
    </row>
    <row r="281" spans="1:8" ht="13.5" x14ac:dyDescent="0.25">
      <c r="A281" s="3">
        <f>TITRES_STAT!B284</f>
        <v>42713</v>
      </c>
      <c r="B281" s="5">
        <f>TITRES_STAT!C284</f>
        <v>2.2599999999999998</v>
      </c>
      <c r="C281" s="5">
        <f>TITRES_STAT!D284</f>
        <v>2.2599999999999998</v>
      </c>
      <c r="D281" s="5">
        <f>TITRES_STAT!E284</f>
        <v>7115</v>
      </c>
      <c r="E281" s="2">
        <f t="shared" si="16"/>
        <v>301445</v>
      </c>
      <c r="F281" s="5" t="str">
        <f t="shared" si="19"/>
        <v>BULLISH</v>
      </c>
      <c r="G281" s="5" t="str">
        <f t="shared" si="18"/>
        <v>STRONG</v>
      </c>
      <c r="H281" s="5" t="str">
        <f t="shared" si="17"/>
        <v>CONFIRMED BULLISH</v>
      </c>
    </row>
    <row r="282" spans="1:8" ht="13.5" x14ac:dyDescent="0.25">
      <c r="A282" s="3">
        <f>TITRES_STAT!B285</f>
        <v>42717</v>
      </c>
      <c r="B282" s="5">
        <f>TITRES_STAT!C285</f>
        <v>2.2599999999999998</v>
      </c>
      <c r="C282" s="5">
        <f>TITRES_STAT!D285</f>
        <v>2.2599999999999998</v>
      </c>
      <c r="D282" s="5">
        <f>TITRES_STAT!E285</f>
        <v>10130</v>
      </c>
      <c r="E282" s="2">
        <f t="shared" si="16"/>
        <v>301445</v>
      </c>
      <c r="F282" s="5" t="str">
        <f t="shared" si="19"/>
        <v>BULLISH</v>
      </c>
      <c r="G282" s="5" t="str">
        <f t="shared" si="18"/>
        <v>STRONG</v>
      </c>
      <c r="H282" s="5" t="str">
        <f t="shared" si="17"/>
        <v>CONFIRMED BULLISH</v>
      </c>
    </row>
    <row r="283" spans="1:8" ht="13.5" x14ac:dyDescent="0.25">
      <c r="A283" s="3">
        <f>TITRES_STAT!B286</f>
        <v>42718</v>
      </c>
      <c r="B283" s="5">
        <f>TITRES_STAT!C286</f>
        <v>2.2599999999999998</v>
      </c>
      <c r="C283" s="5">
        <f>TITRES_STAT!D286</f>
        <v>2.2599999999999998</v>
      </c>
      <c r="D283" s="5">
        <f>TITRES_STAT!E286</f>
        <v>30</v>
      </c>
      <c r="E283" s="2">
        <f t="shared" si="16"/>
        <v>301445</v>
      </c>
      <c r="F283" s="5" t="str">
        <f t="shared" si="19"/>
        <v>BULLISH</v>
      </c>
      <c r="G283" s="5" t="str">
        <f t="shared" si="18"/>
        <v>STRONG</v>
      </c>
      <c r="H283" s="5" t="str">
        <f t="shared" si="17"/>
        <v>CONFIRMED BULLISH</v>
      </c>
    </row>
    <row r="284" spans="1:8" ht="13.5" x14ac:dyDescent="0.25">
      <c r="A284" s="3">
        <f>TITRES_STAT!B287</f>
        <v>42719</v>
      </c>
      <c r="B284" s="5">
        <f>TITRES_STAT!C287</f>
        <v>2.3199999999999998</v>
      </c>
      <c r="C284" s="5">
        <f>TITRES_STAT!D287</f>
        <v>2.3199999999999998</v>
      </c>
      <c r="D284" s="5">
        <f>TITRES_STAT!E287</f>
        <v>10000</v>
      </c>
      <c r="E284" s="2">
        <f t="shared" si="16"/>
        <v>311445</v>
      </c>
      <c r="F284" s="5" t="str">
        <f t="shared" si="19"/>
        <v>BULLISH</v>
      </c>
      <c r="G284" s="5" t="str">
        <f t="shared" si="18"/>
        <v>STRONG</v>
      </c>
      <c r="H284" s="5" t="str">
        <f t="shared" si="17"/>
        <v>CONFIRMED BULLISH</v>
      </c>
    </row>
    <row r="285" spans="1:8" ht="13.5" x14ac:dyDescent="0.25">
      <c r="A285" s="3">
        <f>TITRES_STAT!B288</f>
        <v>42720</v>
      </c>
      <c r="B285" s="5">
        <f>TITRES_STAT!C288</f>
        <v>2.2999999999999998</v>
      </c>
      <c r="C285" s="5">
        <f>TITRES_STAT!D288</f>
        <v>2.2999999999999998</v>
      </c>
      <c r="D285" s="5">
        <f>TITRES_STAT!E288</f>
        <v>14560</v>
      </c>
      <c r="E285" s="2">
        <f t="shared" si="16"/>
        <v>296885</v>
      </c>
      <c r="F285" s="5" t="str">
        <f t="shared" si="19"/>
        <v>BULLISH</v>
      </c>
      <c r="G285" s="5" t="str">
        <f t="shared" si="18"/>
        <v>NEUTRAL</v>
      </c>
      <c r="H285" s="5" t="str">
        <f t="shared" si="17"/>
        <v>CONFIRMED BULLISH</v>
      </c>
    </row>
    <row r="286" spans="1:8" ht="13.5" x14ac:dyDescent="0.25">
      <c r="A286" s="3">
        <f>TITRES_STAT!B289</f>
        <v>42723</v>
      </c>
      <c r="B286" s="5">
        <f>TITRES_STAT!C289</f>
        <v>2.2999999999999998</v>
      </c>
      <c r="C286" s="5">
        <f>TITRES_STAT!D289</f>
        <v>2.2999999999999998</v>
      </c>
      <c r="D286" s="5">
        <f>TITRES_STAT!E289</f>
        <v>7300</v>
      </c>
      <c r="E286" s="2">
        <f t="shared" si="16"/>
        <v>296885</v>
      </c>
      <c r="F286" s="5" t="str">
        <f t="shared" si="19"/>
        <v>BEARISH</v>
      </c>
      <c r="G286" s="5" t="str">
        <f t="shared" si="18"/>
        <v>NEUTRAL</v>
      </c>
      <c r="H286" s="5" t="str">
        <f t="shared" si="17"/>
        <v>BEARISH DIVERGENCE</v>
      </c>
    </row>
    <row r="287" spans="1:8" ht="13.5" x14ac:dyDescent="0.25">
      <c r="A287" s="3">
        <f>TITRES_STAT!B290</f>
        <v>42724</v>
      </c>
      <c r="B287" s="5">
        <f>TITRES_STAT!C290</f>
        <v>2.35</v>
      </c>
      <c r="C287" s="5">
        <f>TITRES_STAT!D290</f>
        <v>2.35</v>
      </c>
      <c r="D287" s="5">
        <f>TITRES_STAT!E290</f>
        <v>18000</v>
      </c>
      <c r="E287" s="2">
        <f t="shared" si="16"/>
        <v>314885</v>
      </c>
      <c r="F287" s="5" t="str">
        <f t="shared" si="19"/>
        <v>BULLISH</v>
      </c>
      <c r="G287" s="5" t="str">
        <f t="shared" si="18"/>
        <v>STRONG</v>
      </c>
      <c r="H287" s="5" t="str">
        <f t="shared" si="17"/>
        <v>CONFIRMED BULLISH</v>
      </c>
    </row>
    <row r="288" spans="1:8" ht="13.5" x14ac:dyDescent="0.25">
      <c r="A288" s="3">
        <f>TITRES_STAT!B291</f>
        <v>42725</v>
      </c>
      <c r="B288" s="5">
        <f>TITRES_STAT!C291</f>
        <v>2.3199999999999998</v>
      </c>
      <c r="C288" s="5">
        <f>TITRES_STAT!D291</f>
        <v>2.3199999999999998</v>
      </c>
      <c r="D288" s="5">
        <f>TITRES_STAT!E291</f>
        <v>15270</v>
      </c>
      <c r="E288" s="2">
        <f t="shared" si="16"/>
        <v>299615</v>
      </c>
      <c r="F288" s="5" t="str">
        <f t="shared" si="19"/>
        <v>BEARISH</v>
      </c>
      <c r="G288" s="5" t="str">
        <f t="shared" si="18"/>
        <v>NEUTRAL</v>
      </c>
      <c r="H288" s="5" t="str">
        <f t="shared" si="17"/>
        <v>BEARISH DIVERGENCE</v>
      </c>
    </row>
    <row r="289" spans="1:8" ht="13.5" x14ac:dyDescent="0.25">
      <c r="A289" s="3">
        <f>TITRES_STAT!B292</f>
        <v>42726</v>
      </c>
      <c r="B289" s="5">
        <f>TITRES_STAT!C292</f>
        <v>2.3199999999999998</v>
      </c>
      <c r="C289" s="5">
        <f>TITRES_STAT!D292</f>
        <v>2.3199999999999998</v>
      </c>
      <c r="D289" s="5">
        <f>TITRES_STAT!E292</f>
        <v>19000</v>
      </c>
      <c r="E289" s="2">
        <f t="shared" si="16"/>
        <v>299615</v>
      </c>
      <c r="F289" s="5" t="str">
        <f t="shared" si="19"/>
        <v>BEARISH</v>
      </c>
      <c r="G289" s="5" t="str">
        <f t="shared" si="18"/>
        <v>WEAK</v>
      </c>
      <c r="H289" s="5" t="str">
        <f t="shared" si="17"/>
        <v>NEUTRAL</v>
      </c>
    </row>
    <row r="290" spans="1:8" ht="13.5" x14ac:dyDescent="0.25">
      <c r="A290" s="3">
        <f>TITRES_STAT!B293</f>
        <v>42727</v>
      </c>
      <c r="B290" s="5">
        <f>TITRES_STAT!C293</f>
        <v>2.3199999999999998</v>
      </c>
      <c r="C290" s="5">
        <f>TITRES_STAT!D293</f>
        <v>2.3199999999999998</v>
      </c>
      <c r="D290" s="5">
        <f>TITRES_STAT!E293</f>
        <v>0</v>
      </c>
      <c r="E290" s="2">
        <f t="shared" si="16"/>
        <v>299615</v>
      </c>
      <c r="F290" s="5" t="str">
        <f t="shared" si="19"/>
        <v>BULLISH</v>
      </c>
      <c r="G290" s="5" t="str">
        <f t="shared" si="18"/>
        <v>NEUTRAL</v>
      </c>
      <c r="H290" s="5" t="str">
        <f t="shared" si="17"/>
        <v>CONFIRMED BULLISH</v>
      </c>
    </row>
    <row r="291" spans="1:8" ht="13.5" x14ac:dyDescent="0.25">
      <c r="A291" s="3">
        <f>TITRES_STAT!B294</f>
        <v>42730</v>
      </c>
      <c r="B291" s="5">
        <f>TITRES_STAT!C294</f>
        <v>2.2999999999999998</v>
      </c>
      <c r="C291" s="5">
        <f>TITRES_STAT!D294</f>
        <v>2.2999999999999998</v>
      </c>
      <c r="D291" s="5">
        <f>TITRES_STAT!E294</f>
        <v>66000</v>
      </c>
      <c r="E291" s="2">
        <f t="shared" si="16"/>
        <v>233615</v>
      </c>
      <c r="F291" s="5" t="str">
        <f t="shared" si="19"/>
        <v>BEARISH</v>
      </c>
      <c r="G291" s="5" t="str">
        <f t="shared" si="18"/>
        <v>WEAK</v>
      </c>
      <c r="H291" s="5" t="str">
        <f t="shared" si="17"/>
        <v>NEUTRAL</v>
      </c>
    </row>
    <row r="292" spans="1:8" ht="13.5" x14ac:dyDescent="0.25">
      <c r="A292" s="3">
        <f>TITRES_STAT!B295</f>
        <v>42731</v>
      </c>
      <c r="B292" s="5">
        <f>TITRES_STAT!C295</f>
        <v>2.34</v>
      </c>
      <c r="C292" s="5">
        <f>TITRES_STAT!D295</f>
        <v>2.34</v>
      </c>
      <c r="D292" s="5">
        <f>TITRES_STAT!E295</f>
        <v>17010</v>
      </c>
      <c r="E292" s="2">
        <f t="shared" si="16"/>
        <v>250625</v>
      </c>
      <c r="F292" s="5" t="str">
        <f t="shared" si="19"/>
        <v>BEARISH</v>
      </c>
      <c r="G292" s="5" t="str">
        <f t="shared" si="18"/>
        <v>WEAK</v>
      </c>
      <c r="H292" s="5" t="str">
        <f t="shared" si="17"/>
        <v>CONFIRMED BEARISH</v>
      </c>
    </row>
    <row r="293" spans="1:8" ht="13.5" x14ac:dyDescent="0.25">
      <c r="A293" s="3">
        <f>TITRES_STAT!B296</f>
        <v>42732</v>
      </c>
      <c r="B293" s="5">
        <f>TITRES_STAT!C296</f>
        <v>2.2999999999999998</v>
      </c>
      <c r="C293" s="5">
        <f>TITRES_STAT!D296</f>
        <v>2.2999999999999998</v>
      </c>
      <c r="D293" s="5">
        <f>TITRES_STAT!E296</f>
        <v>3100</v>
      </c>
      <c r="E293" s="2">
        <f t="shared" si="16"/>
        <v>247525</v>
      </c>
      <c r="F293" s="5" t="str">
        <f t="shared" si="19"/>
        <v>BEARISH</v>
      </c>
      <c r="G293" s="5" t="str">
        <f t="shared" si="18"/>
        <v>WEAK</v>
      </c>
      <c r="H293" s="5" t="str">
        <f t="shared" si="17"/>
        <v>CONFIRMED BEARISH</v>
      </c>
    </row>
    <row r="294" spans="1:8" ht="13.5" x14ac:dyDescent="0.25">
      <c r="A294" s="3">
        <f>TITRES_STAT!B297</f>
        <v>42733</v>
      </c>
      <c r="B294" s="5">
        <f>TITRES_STAT!C297</f>
        <v>2.2400000000000002</v>
      </c>
      <c r="C294" s="5">
        <f>TITRES_STAT!D297</f>
        <v>2.2400000000000002</v>
      </c>
      <c r="D294" s="5">
        <f>TITRES_STAT!E297</f>
        <v>0</v>
      </c>
      <c r="E294" s="2">
        <f t="shared" si="16"/>
        <v>247525</v>
      </c>
      <c r="F294" s="5" t="str">
        <f t="shared" si="19"/>
        <v>BEARISH</v>
      </c>
      <c r="G294" s="5" t="str">
        <f t="shared" si="18"/>
        <v>WEAK</v>
      </c>
      <c r="H294" s="5" t="str">
        <f t="shared" si="17"/>
        <v>CONFIRMED BEARISH</v>
      </c>
    </row>
    <row r="295" spans="1:8" ht="13.5" x14ac:dyDescent="0.25">
      <c r="A295" s="3">
        <f>TITRES_STAT!B298</f>
        <v>42734</v>
      </c>
      <c r="B295" s="5">
        <f>TITRES_STAT!C298</f>
        <v>2.3199999999999998</v>
      </c>
      <c r="C295" s="5">
        <f>TITRES_STAT!D298</f>
        <v>2.3199999999999998</v>
      </c>
      <c r="D295" s="5">
        <f>TITRES_STAT!E298</f>
        <v>1437600</v>
      </c>
      <c r="E295" s="2">
        <f t="shared" si="16"/>
        <v>1685125</v>
      </c>
      <c r="F295" s="5" t="str">
        <f t="shared" si="19"/>
        <v>BULLISH</v>
      </c>
      <c r="G295" s="5" t="str">
        <f t="shared" si="18"/>
        <v>STRONG</v>
      </c>
      <c r="H295" s="5" t="str">
        <f t="shared" si="17"/>
        <v>NEUTRAL</v>
      </c>
    </row>
    <row r="296" spans="1:8" ht="13.5" x14ac:dyDescent="0.25">
      <c r="A296" s="3">
        <f>TITRES_STAT!B299</f>
        <v>42737</v>
      </c>
      <c r="B296" s="5">
        <f>TITRES_STAT!C299</f>
        <v>2.2200000000000002</v>
      </c>
      <c r="C296" s="5">
        <f>TITRES_STAT!D299</f>
        <v>2.2200000000000002</v>
      </c>
      <c r="D296" s="5">
        <f>TITRES_STAT!E299</f>
        <v>0</v>
      </c>
      <c r="E296" s="2">
        <f t="shared" si="16"/>
        <v>1685125</v>
      </c>
      <c r="F296" s="5" t="str">
        <f t="shared" si="19"/>
        <v>BULLISH</v>
      </c>
      <c r="G296" s="5" t="str">
        <f t="shared" si="18"/>
        <v>STRONG</v>
      </c>
      <c r="H296" s="5" t="str">
        <f t="shared" si="17"/>
        <v>BULLISH DIVERGENCE</v>
      </c>
    </row>
    <row r="297" spans="1:8" ht="13.5" x14ac:dyDescent="0.25">
      <c r="A297" s="3">
        <f>TITRES_STAT!B300</f>
        <v>42738</v>
      </c>
      <c r="B297" s="5">
        <f>TITRES_STAT!C300</f>
        <v>2.2200000000000002</v>
      </c>
      <c r="C297" s="5">
        <f>TITRES_STAT!D300</f>
        <v>2.2200000000000002</v>
      </c>
      <c r="D297" s="5">
        <f>TITRES_STAT!E300</f>
        <v>0</v>
      </c>
      <c r="E297" s="2">
        <f t="shared" si="16"/>
        <v>1685125</v>
      </c>
      <c r="F297" s="5" t="str">
        <f t="shared" si="19"/>
        <v>BULLISH</v>
      </c>
      <c r="G297" s="5" t="str">
        <f t="shared" si="18"/>
        <v>STRONG</v>
      </c>
      <c r="H297" s="5" t="str">
        <f t="shared" si="17"/>
        <v>BULLISH DIVERGENCE</v>
      </c>
    </row>
    <row r="298" spans="1:8" ht="13.5" x14ac:dyDescent="0.25">
      <c r="A298" s="3">
        <f>TITRES_STAT!B301</f>
        <v>42739</v>
      </c>
      <c r="B298" s="5">
        <f>TITRES_STAT!C301</f>
        <v>2.13</v>
      </c>
      <c r="C298" s="5">
        <f>TITRES_STAT!D301</f>
        <v>2.13</v>
      </c>
      <c r="D298" s="5">
        <f>TITRES_STAT!E301</f>
        <v>0</v>
      </c>
      <c r="E298" s="2">
        <f t="shared" si="16"/>
        <v>1685125</v>
      </c>
      <c r="F298" s="5" t="str">
        <f t="shared" si="19"/>
        <v>BULLISH</v>
      </c>
      <c r="G298" s="5" t="str">
        <f t="shared" si="18"/>
        <v>STRONG</v>
      </c>
      <c r="H298" s="5" t="str">
        <f t="shared" si="17"/>
        <v>BULLISH DIVERGENCE</v>
      </c>
    </row>
    <row r="299" spans="1:8" ht="13.5" x14ac:dyDescent="0.25">
      <c r="A299" s="3">
        <f>TITRES_STAT!B302</f>
        <v>42740</v>
      </c>
      <c r="B299" s="5">
        <f>TITRES_STAT!C302</f>
        <v>2.13</v>
      </c>
      <c r="C299" s="5">
        <f>TITRES_STAT!D302</f>
        <v>2.13</v>
      </c>
      <c r="D299" s="5">
        <f>TITRES_STAT!E302</f>
        <v>0</v>
      </c>
      <c r="E299" s="2">
        <f t="shared" si="16"/>
        <v>1685125</v>
      </c>
      <c r="F299" s="5" t="str">
        <f t="shared" si="19"/>
        <v>BULLISH</v>
      </c>
      <c r="G299" s="5" t="str">
        <f t="shared" si="18"/>
        <v>STRONG</v>
      </c>
      <c r="H299" s="5" t="str">
        <f t="shared" si="17"/>
        <v>BULLISH DIVERGENCE</v>
      </c>
    </row>
    <row r="300" spans="1:8" ht="13.5" x14ac:dyDescent="0.25">
      <c r="A300" s="3">
        <f>TITRES_STAT!B303</f>
        <v>42741</v>
      </c>
      <c r="B300" s="5">
        <f>TITRES_STAT!C303</f>
        <v>2.13</v>
      </c>
      <c r="C300" s="5">
        <f>TITRES_STAT!D303</f>
        <v>2.13</v>
      </c>
      <c r="D300" s="5">
        <f>TITRES_STAT!E303</f>
        <v>0</v>
      </c>
      <c r="E300" s="2">
        <f t="shared" si="16"/>
        <v>1685125</v>
      </c>
      <c r="F300" s="5" t="str">
        <f t="shared" si="19"/>
        <v>NEUTRAL</v>
      </c>
      <c r="G300" s="5" t="str">
        <f t="shared" si="18"/>
        <v>NEUTRAL</v>
      </c>
      <c r="H300" s="5" t="str">
        <f t="shared" si="17"/>
        <v>NEUTRAL</v>
      </c>
    </row>
    <row r="301" spans="1:8" ht="13.5" x14ac:dyDescent="0.25">
      <c r="A301" s="3">
        <f>TITRES_STAT!B304</f>
        <v>42744</v>
      </c>
      <c r="B301" s="5">
        <f>TITRES_STAT!C304</f>
        <v>2.04</v>
      </c>
      <c r="C301" s="5">
        <f>TITRES_STAT!D304</f>
        <v>2.04</v>
      </c>
      <c r="D301" s="5">
        <f>TITRES_STAT!E304</f>
        <v>0</v>
      </c>
      <c r="E301" s="2">
        <f t="shared" si="16"/>
        <v>1685125</v>
      </c>
      <c r="F301" s="5" t="str">
        <f t="shared" si="19"/>
        <v>NEUTRAL</v>
      </c>
      <c r="G301" s="5" t="str">
        <f t="shared" si="18"/>
        <v>NEUTRAL</v>
      </c>
      <c r="H301" s="5" t="str">
        <f t="shared" si="17"/>
        <v>NEUTRAL</v>
      </c>
    </row>
    <row r="302" spans="1:8" ht="13.5" x14ac:dyDescent="0.25">
      <c r="A302" s="3">
        <f>TITRES_STAT!B305</f>
        <v>42745</v>
      </c>
      <c r="B302" s="5">
        <f>TITRES_STAT!C305</f>
        <v>1.95</v>
      </c>
      <c r="C302" s="5">
        <f>TITRES_STAT!D305</f>
        <v>1.95</v>
      </c>
      <c r="D302" s="5">
        <f>TITRES_STAT!E305</f>
        <v>0</v>
      </c>
      <c r="E302" s="2">
        <f t="shared" si="16"/>
        <v>1685125</v>
      </c>
      <c r="F302" s="5" t="str">
        <f t="shared" si="19"/>
        <v>NEUTRAL</v>
      </c>
      <c r="G302" s="5" t="str">
        <f t="shared" si="18"/>
        <v>NEUTRAL</v>
      </c>
      <c r="H302" s="5" t="str">
        <f t="shared" si="17"/>
        <v>NEUTRAL</v>
      </c>
    </row>
    <row r="303" spans="1:8" ht="13.5" x14ac:dyDescent="0.25">
      <c r="A303" s="3">
        <f>TITRES_STAT!B306</f>
        <v>42746</v>
      </c>
      <c r="B303" s="5">
        <f>TITRES_STAT!C306</f>
        <v>1.95</v>
      </c>
      <c r="C303" s="5">
        <f>TITRES_STAT!D306</f>
        <v>1.95</v>
      </c>
      <c r="D303" s="5">
        <f>TITRES_STAT!E306</f>
        <v>0</v>
      </c>
      <c r="E303" s="2">
        <f t="shared" si="16"/>
        <v>1685125</v>
      </c>
      <c r="F303" s="5" t="str">
        <f t="shared" si="19"/>
        <v>NEUTRAL</v>
      </c>
      <c r="G303" s="5" t="str">
        <f t="shared" si="18"/>
        <v>NEUTRAL</v>
      </c>
      <c r="H303" s="5" t="str">
        <f t="shared" si="17"/>
        <v>NEUTRAL</v>
      </c>
    </row>
    <row r="304" spans="1:8" ht="13.5" x14ac:dyDescent="0.25">
      <c r="A304" s="3">
        <f>TITRES_STAT!B307</f>
        <v>42747</v>
      </c>
      <c r="B304" s="5">
        <f>TITRES_STAT!C307</f>
        <v>1.87</v>
      </c>
      <c r="C304" s="5">
        <f>TITRES_STAT!D307</f>
        <v>1.87</v>
      </c>
      <c r="D304" s="5">
        <f>TITRES_STAT!E307</f>
        <v>0</v>
      </c>
      <c r="E304" s="2">
        <f t="shared" si="16"/>
        <v>1685125</v>
      </c>
      <c r="F304" s="5" t="str">
        <f t="shared" si="19"/>
        <v>NEUTRAL</v>
      </c>
      <c r="G304" s="5" t="str">
        <f t="shared" si="18"/>
        <v>NEUTRAL</v>
      </c>
      <c r="H304" s="5" t="str">
        <f t="shared" si="17"/>
        <v>NEUTRAL</v>
      </c>
    </row>
    <row r="305" spans="1:8" ht="13.5" x14ac:dyDescent="0.25">
      <c r="A305" s="3">
        <f>TITRES_STAT!B308</f>
        <v>42748</v>
      </c>
      <c r="B305" s="5">
        <f>TITRES_STAT!C308</f>
        <v>1.8</v>
      </c>
      <c r="C305" s="5">
        <f>TITRES_STAT!D308</f>
        <v>1.8</v>
      </c>
      <c r="D305" s="5">
        <f>TITRES_STAT!E308</f>
        <v>10</v>
      </c>
      <c r="E305" s="2">
        <f t="shared" si="16"/>
        <v>1685115</v>
      </c>
      <c r="F305" s="5" t="str">
        <f t="shared" si="19"/>
        <v>BEARISH</v>
      </c>
      <c r="G305" s="5" t="str">
        <f t="shared" si="18"/>
        <v>NEUTRAL</v>
      </c>
      <c r="H305" s="5" t="str">
        <f t="shared" si="17"/>
        <v>CONFIRMED BEARISH</v>
      </c>
    </row>
    <row r="306" spans="1:8" ht="13.5" x14ac:dyDescent="0.25">
      <c r="A306" s="3">
        <f>TITRES_STAT!B309</f>
        <v>42751</v>
      </c>
      <c r="B306" s="5">
        <f>TITRES_STAT!C309</f>
        <v>1.72</v>
      </c>
      <c r="C306" s="5">
        <f>TITRES_STAT!D309</f>
        <v>1.72</v>
      </c>
      <c r="D306" s="5">
        <f>TITRES_STAT!E309</f>
        <v>8930</v>
      </c>
      <c r="E306" s="2">
        <f t="shared" si="16"/>
        <v>1676185</v>
      </c>
      <c r="F306" s="5" t="str">
        <f t="shared" si="19"/>
        <v>BEARISH</v>
      </c>
      <c r="G306" s="5" t="str">
        <f t="shared" si="18"/>
        <v>NEUTRAL</v>
      </c>
      <c r="H306" s="5" t="str">
        <f t="shared" si="17"/>
        <v>CONFIRMED BEARISH</v>
      </c>
    </row>
    <row r="307" spans="1:8" ht="13.5" x14ac:dyDescent="0.25">
      <c r="A307" s="3">
        <f>TITRES_STAT!B310</f>
        <v>42752</v>
      </c>
      <c r="B307" s="5">
        <f>TITRES_STAT!C310</f>
        <v>1.72</v>
      </c>
      <c r="C307" s="5">
        <f>TITRES_STAT!D310</f>
        <v>1.72</v>
      </c>
      <c r="D307" s="5">
        <f>TITRES_STAT!E310</f>
        <v>0</v>
      </c>
      <c r="E307" s="2">
        <f t="shared" si="16"/>
        <v>1676185</v>
      </c>
      <c r="F307" s="5" t="str">
        <f t="shared" si="19"/>
        <v>BEARISH</v>
      </c>
      <c r="G307" s="5" t="str">
        <f t="shared" si="18"/>
        <v>NEUTRAL</v>
      </c>
      <c r="H307" s="5" t="str">
        <f t="shared" si="17"/>
        <v>CONFIRMED BEARISH</v>
      </c>
    </row>
    <row r="308" spans="1:8" ht="13.5" x14ac:dyDescent="0.25">
      <c r="A308" s="3">
        <f>TITRES_STAT!B311</f>
        <v>42753</v>
      </c>
      <c r="B308" s="5">
        <f>TITRES_STAT!C311</f>
        <v>1.79</v>
      </c>
      <c r="C308" s="5">
        <f>TITRES_STAT!D311</f>
        <v>1.79</v>
      </c>
      <c r="D308" s="5">
        <f>TITRES_STAT!E311</f>
        <v>351</v>
      </c>
      <c r="E308" s="2">
        <f t="shared" si="16"/>
        <v>1676536</v>
      </c>
      <c r="F308" s="5" t="str">
        <f t="shared" si="19"/>
        <v>BEARISH</v>
      </c>
      <c r="G308" s="5" t="str">
        <f t="shared" si="18"/>
        <v>NEUTRAL</v>
      </c>
      <c r="H308" s="5" t="str">
        <f t="shared" si="17"/>
        <v>CONFIRMED BEARISH</v>
      </c>
    </row>
    <row r="309" spans="1:8" ht="13.5" x14ac:dyDescent="0.25">
      <c r="A309" s="3">
        <f>TITRES_STAT!B312</f>
        <v>42754</v>
      </c>
      <c r="B309" s="5">
        <f>TITRES_STAT!C312</f>
        <v>1.79</v>
      </c>
      <c r="C309" s="5">
        <f>TITRES_STAT!D312</f>
        <v>1.79</v>
      </c>
      <c r="D309" s="5">
        <f>TITRES_STAT!E312</f>
        <v>0</v>
      </c>
      <c r="E309" s="2">
        <f t="shared" si="16"/>
        <v>1676536</v>
      </c>
      <c r="F309" s="5" t="str">
        <f t="shared" si="19"/>
        <v>BEARISH</v>
      </c>
      <c r="G309" s="5" t="str">
        <f t="shared" si="18"/>
        <v>NEUTRAL</v>
      </c>
      <c r="H309" s="5" t="str">
        <f t="shared" si="17"/>
        <v>CONFIRMED BEARISH</v>
      </c>
    </row>
    <row r="310" spans="1:8" ht="13.5" x14ac:dyDescent="0.25">
      <c r="A310" s="3">
        <f>TITRES_STAT!B313</f>
        <v>42755</v>
      </c>
      <c r="B310" s="5">
        <f>TITRES_STAT!C313</f>
        <v>1.75</v>
      </c>
      <c r="C310" s="5">
        <f>TITRES_STAT!D313</f>
        <v>1.75</v>
      </c>
      <c r="D310" s="5">
        <f>TITRES_STAT!E313</f>
        <v>90</v>
      </c>
      <c r="E310" s="2">
        <f t="shared" si="16"/>
        <v>1676446</v>
      </c>
      <c r="F310" s="5" t="str">
        <f t="shared" si="19"/>
        <v>BEARISH</v>
      </c>
      <c r="G310" s="5" t="str">
        <f t="shared" si="18"/>
        <v>NEUTRAL</v>
      </c>
      <c r="H310" s="5" t="str">
        <f t="shared" si="17"/>
        <v>CONFIRMED BEARISH</v>
      </c>
    </row>
    <row r="311" spans="1:8" ht="13.5" x14ac:dyDescent="0.25">
      <c r="A311" s="3">
        <f>TITRES_STAT!B314</f>
        <v>42758</v>
      </c>
      <c r="B311" s="5">
        <f>TITRES_STAT!C314</f>
        <v>1.75</v>
      </c>
      <c r="C311" s="5">
        <f>TITRES_STAT!D314</f>
        <v>1.75</v>
      </c>
      <c r="D311" s="5">
        <f>TITRES_STAT!E314</f>
        <v>100</v>
      </c>
      <c r="E311" s="2">
        <f t="shared" si="16"/>
        <v>1676446</v>
      </c>
      <c r="F311" s="5" t="str">
        <f t="shared" si="19"/>
        <v>BULLISH</v>
      </c>
      <c r="G311" s="5" t="str">
        <f t="shared" si="18"/>
        <v>NEUTRAL</v>
      </c>
      <c r="H311" s="5" t="str">
        <f t="shared" si="17"/>
        <v>CONFIRMED BULLISH</v>
      </c>
    </row>
    <row r="312" spans="1:8" ht="13.5" x14ac:dyDescent="0.25">
      <c r="A312" s="3">
        <f>TITRES_STAT!B315</f>
        <v>42759</v>
      </c>
      <c r="B312" s="5">
        <f>TITRES_STAT!C315</f>
        <v>1.75</v>
      </c>
      <c r="C312" s="5">
        <f>TITRES_STAT!D315</f>
        <v>1.75</v>
      </c>
      <c r="D312" s="5">
        <f>TITRES_STAT!E315</f>
        <v>0</v>
      </c>
      <c r="E312" s="2">
        <f t="shared" si="16"/>
        <v>1676446</v>
      </c>
      <c r="F312" s="5" t="str">
        <f t="shared" si="19"/>
        <v>BULLISH</v>
      </c>
      <c r="G312" s="5" t="str">
        <f t="shared" si="18"/>
        <v>NEUTRAL</v>
      </c>
      <c r="H312" s="5" t="str">
        <f t="shared" si="17"/>
        <v>CONFIRMED BULLISH</v>
      </c>
    </row>
    <row r="313" spans="1:8" ht="13.5" x14ac:dyDescent="0.25">
      <c r="A313" s="3">
        <f>TITRES_STAT!B316</f>
        <v>42760</v>
      </c>
      <c r="B313" s="5">
        <f>TITRES_STAT!C316</f>
        <v>1.74</v>
      </c>
      <c r="C313" s="5">
        <f>TITRES_STAT!D316</f>
        <v>1.74</v>
      </c>
      <c r="D313" s="5">
        <f>TITRES_STAT!E316</f>
        <v>100</v>
      </c>
      <c r="E313" s="2">
        <f t="shared" si="16"/>
        <v>1676346</v>
      </c>
      <c r="F313" s="5" t="str">
        <f t="shared" si="19"/>
        <v>BEARISH</v>
      </c>
      <c r="G313" s="5" t="str">
        <f t="shared" si="18"/>
        <v>NEUTRAL</v>
      </c>
      <c r="H313" s="5" t="str">
        <f t="shared" si="17"/>
        <v>CONFIRMED BEARISH</v>
      </c>
    </row>
    <row r="314" spans="1:8" ht="13.5" x14ac:dyDescent="0.25">
      <c r="A314" s="3">
        <f>TITRES_STAT!B317</f>
        <v>42761</v>
      </c>
      <c r="B314" s="5">
        <f>TITRES_STAT!C317</f>
        <v>1.72</v>
      </c>
      <c r="C314" s="5">
        <f>TITRES_STAT!D317</f>
        <v>1.72</v>
      </c>
      <c r="D314" s="5">
        <f>TITRES_STAT!E317</f>
        <v>230</v>
      </c>
      <c r="E314" s="2">
        <f t="shared" si="16"/>
        <v>1676116</v>
      </c>
      <c r="F314" s="5" t="str">
        <f t="shared" si="19"/>
        <v>BEARISH</v>
      </c>
      <c r="G314" s="5" t="str">
        <f t="shared" si="18"/>
        <v>NEUTRAL</v>
      </c>
      <c r="H314" s="5" t="str">
        <f t="shared" si="17"/>
        <v>CONFIRMED BEARISH</v>
      </c>
    </row>
    <row r="315" spans="1:8" ht="13.5" x14ac:dyDescent="0.25">
      <c r="A315" s="3">
        <f>TITRES_STAT!B318</f>
        <v>42762</v>
      </c>
      <c r="B315" s="5">
        <f>TITRES_STAT!C318</f>
        <v>1.7</v>
      </c>
      <c r="C315" s="5">
        <f>TITRES_STAT!D318</f>
        <v>1.7</v>
      </c>
      <c r="D315" s="5">
        <f>TITRES_STAT!E318</f>
        <v>946</v>
      </c>
      <c r="E315" s="2">
        <f t="shared" si="16"/>
        <v>1675170</v>
      </c>
      <c r="F315" s="5" t="str">
        <f t="shared" si="19"/>
        <v>BEARISH</v>
      </c>
      <c r="G315" s="5" t="str">
        <f t="shared" si="18"/>
        <v>NEUTRAL</v>
      </c>
      <c r="H315" s="5" t="str">
        <f t="shared" si="17"/>
        <v>CONFIRMED BEARISH</v>
      </c>
    </row>
    <row r="316" spans="1:8" ht="13.5" x14ac:dyDescent="0.25">
      <c r="A316" s="3">
        <f>TITRES_STAT!B319</f>
        <v>42765</v>
      </c>
      <c r="B316" s="5">
        <f>TITRES_STAT!C319</f>
        <v>1.65</v>
      </c>
      <c r="C316" s="5">
        <f>TITRES_STAT!D319</f>
        <v>1.65</v>
      </c>
      <c r="D316" s="5">
        <f>TITRES_STAT!E319</f>
        <v>1000</v>
      </c>
      <c r="E316" s="2">
        <f t="shared" si="16"/>
        <v>1674170</v>
      </c>
      <c r="F316" s="5" t="str">
        <f t="shared" si="19"/>
        <v>BEARISH</v>
      </c>
      <c r="G316" s="5" t="str">
        <f t="shared" si="18"/>
        <v>NEUTRAL</v>
      </c>
      <c r="H316" s="5" t="str">
        <f t="shared" si="17"/>
        <v>CONFIRMED BEARISH</v>
      </c>
    </row>
    <row r="317" spans="1:8" ht="13.5" x14ac:dyDescent="0.25">
      <c r="A317" s="3">
        <f>TITRES_STAT!B320</f>
        <v>42766</v>
      </c>
      <c r="B317" s="5">
        <f>TITRES_STAT!C320</f>
        <v>1.65</v>
      </c>
      <c r="C317" s="5">
        <f>TITRES_STAT!D320</f>
        <v>1.65</v>
      </c>
      <c r="D317" s="5">
        <f>TITRES_STAT!E320</f>
        <v>100</v>
      </c>
      <c r="E317" s="2">
        <f t="shared" si="16"/>
        <v>1674170</v>
      </c>
      <c r="F317" s="5" t="str">
        <f t="shared" si="19"/>
        <v>BEARISH</v>
      </c>
      <c r="G317" s="5" t="str">
        <f t="shared" si="18"/>
        <v>NEUTRAL</v>
      </c>
      <c r="H317" s="5" t="str">
        <f t="shared" si="17"/>
        <v>CONFIRMED BEARISH</v>
      </c>
    </row>
    <row r="318" spans="1:8" ht="13.5" x14ac:dyDescent="0.25">
      <c r="A318" s="3">
        <f>TITRES_STAT!B321</f>
        <v>42767</v>
      </c>
      <c r="B318" s="5">
        <f>TITRES_STAT!C321</f>
        <v>1.61</v>
      </c>
      <c r="C318" s="5">
        <f>TITRES_STAT!D321</f>
        <v>1.61</v>
      </c>
      <c r="D318" s="5">
        <f>TITRES_STAT!E321</f>
        <v>200</v>
      </c>
      <c r="E318" s="2">
        <f t="shared" si="16"/>
        <v>1673970</v>
      </c>
      <c r="F318" s="5" t="str">
        <f t="shared" si="19"/>
        <v>BEARISH</v>
      </c>
      <c r="G318" s="5" t="str">
        <f t="shared" si="18"/>
        <v>NEUTRAL</v>
      </c>
      <c r="H318" s="5" t="str">
        <f t="shared" si="17"/>
        <v>CONFIRMED BEARISH</v>
      </c>
    </row>
    <row r="319" spans="1:8" ht="13.5" x14ac:dyDescent="0.25">
      <c r="A319" s="3">
        <f>TITRES_STAT!B322</f>
        <v>42768</v>
      </c>
      <c r="B319" s="5">
        <f>TITRES_STAT!C322</f>
        <v>1.61</v>
      </c>
      <c r="C319" s="5">
        <f>TITRES_STAT!D322</f>
        <v>1.61</v>
      </c>
      <c r="D319" s="5">
        <f>TITRES_STAT!E322</f>
        <v>0</v>
      </c>
      <c r="E319" s="2">
        <f t="shared" si="16"/>
        <v>1673970</v>
      </c>
      <c r="F319" s="5" t="str">
        <f t="shared" si="19"/>
        <v>BEARISH</v>
      </c>
      <c r="G319" s="5" t="str">
        <f t="shared" si="18"/>
        <v>NEUTRAL</v>
      </c>
      <c r="H319" s="5" t="str">
        <f t="shared" si="17"/>
        <v>CONFIRMED BEARISH</v>
      </c>
    </row>
    <row r="320" spans="1:8" ht="13.5" x14ac:dyDescent="0.25">
      <c r="A320" s="3">
        <f>TITRES_STAT!B323</f>
        <v>42769</v>
      </c>
      <c r="B320" s="5">
        <f>TITRES_STAT!C323</f>
        <v>1.61</v>
      </c>
      <c r="C320" s="5">
        <f>TITRES_STAT!D323</f>
        <v>1.61</v>
      </c>
      <c r="D320" s="5">
        <f>TITRES_STAT!E323</f>
        <v>0</v>
      </c>
      <c r="E320" s="2">
        <f t="shared" si="16"/>
        <v>1673970</v>
      </c>
      <c r="F320" s="5" t="str">
        <f t="shared" si="19"/>
        <v>BEARISH</v>
      </c>
      <c r="G320" s="5" t="str">
        <f t="shared" si="18"/>
        <v>NEUTRAL</v>
      </c>
      <c r="H320" s="5" t="str">
        <f t="shared" si="17"/>
        <v>CONFIRMED BEARISH</v>
      </c>
    </row>
    <row r="321" spans="1:8" ht="13.5" x14ac:dyDescent="0.25">
      <c r="A321" s="3">
        <f>TITRES_STAT!B324</f>
        <v>42772</v>
      </c>
      <c r="B321" s="5">
        <f>TITRES_STAT!C324</f>
        <v>1.65</v>
      </c>
      <c r="C321" s="5">
        <f>TITRES_STAT!D324</f>
        <v>1.65</v>
      </c>
      <c r="D321" s="5">
        <f>TITRES_STAT!E324</f>
        <v>50</v>
      </c>
      <c r="E321" s="2">
        <f t="shared" si="16"/>
        <v>1674020</v>
      </c>
      <c r="F321" s="5" t="str">
        <f t="shared" si="19"/>
        <v>BEARISH</v>
      </c>
      <c r="G321" s="5" t="str">
        <f t="shared" si="18"/>
        <v>NEUTRAL</v>
      </c>
      <c r="H321" s="5" t="str">
        <f t="shared" si="17"/>
        <v>NEUTRAL</v>
      </c>
    </row>
    <row r="322" spans="1:8" ht="13.5" x14ac:dyDescent="0.25">
      <c r="A322" s="3">
        <f>TITRES_STAT!B325</f>
        <v>42773</v>
      </c>
      <c r="B322" s="5">
        <f>TITRES_STAT!C325</f>
        <v>1.65</v>
      </c>
      <c r="C322" s="5">
        <f>TITRES_STAT!D325</f>
        <v>1.65</v>
      </c>
      <c r="D322" s="5">
        <f>TITRES_STAT!E325</f>
        <v>0</v>
      </c>
      <c r="E322" s="2">
        <f t="shared" si="16"/>
        <v>1674020</v>
      </c>
      <c r="F322" s="5" t="str">
        <f t="shared" si="19"/>
        <v>BEARISH</v>
      </c>
      <c r="G322" s="5" t="str">
        <f t="shared" si="18"/>
        <v>NEUTRAL</v>
      </c>
      <c r="H322" s="5" t="str">
        <f t="shared" si="17"/>
        <v>NEUTRAL</v>
      </c>
    </row>
    <row r="323" spans="1:8" ht="13.5" x14ac:dyDescent="0.25">
      <c r="A323" s="3">
        <f>TITRES_STAT!B326</f>
        <v>42774</v>
      </c>
      <c r="B323" s="5">
        <f>TITRES_STAT!C326</f>
        <v>1.65</v>
      </c>
      <c r="C323" s="5">
        <f>TITRES_STAT!D326</f>
        <v>1.65</v>
      </c>
      <c r="D323" s="5">
        <f>TITRES_STAT!E326</f>
        <v>0</v>
      </c>
      <c r="E323" s="2">
        <f t="shared" si="16"/>
        <v>1674020</v>
      </c>
      <c r="F323" s="5" t="str">
        <f t="shared" si="19"/>
        <v>BULLISH</v>
      </c>
      <c r="G323" s="5" t="str">
        <f t="shared" si="18"/>
        <v>NEUTRAL</v>
      </c>
      <c r="H323" s="5" t="str">
        <f t="shared" si="17"/>
        <v>CONFIRMED BULLISH</v>
      </c>
    </row>
    <row r="324" spans="1:8" ht="13.5" x14ac:dyDescent="0.25">
      <c r="A324" s="3">
        <f>TITRES_STAT!B327</f>
        <v>42775</v>
      </c>
      <c r="B324" s="5">
        <f>TITRES_STAT!C327</f>
        <v>1.58</v>
      </c>
      <c r="C324" s="5">
        <f>TITRES_STAT!D327</f>
        <v>1.58</v>
      </c>
      <c r="D324" s="5">
        <f>TITRES_STAT!E327</f>
        <v>0</v>
      </c>
      <c r="E324" s="2">
        <f t="shared" ref="E324:E387" si="20">IF(B324&gt;B323, E323+D324, IF(B324&lt;B323, E323-D324, E323))</f>
        <v>1674020</v>
      </c>
      <c r="F324" s="5" t="str">
        <f t="shared" si="19"/>
        <v>BULLISH</v>
      </c>
      <c r="G324" s="5" t="str">
        <f t="shared" si="18"/>
        <v>NEUTRAL</v>
      </c>
      <c r="H324" s="5" t="str">
        <f t="shared" si="17"/>
        <v>BULLISH DIVERGENCE</v>
      </c>
    </row>
    <row r="325" spans="1:8" ht="13.5" x14ac:dyDescent="0.25">
      <c r="A325" s="3">
        <f>TITRES_STAT!B328</f>
        <v>42776</v>
      </c>
      <c r="B325" s="5">
        <f>TITRES_STAT!C328</f>
        <v>1.5</v>
      </c>
      <c r="C325" s="5">
        <f>TITRES_STAT!D328</f>
        <v>1.5</v>
      </c>
      <c r="D325" s="5">
        <f>TITRES_STAT!E328</f>
        <v>1900</v>
      </c>
      <c r="E325" s="2">
        <f t="shared" si="20"/>
        <v>1672120</v>
      </c>
      <c r="F325" s="5" t="str">
        <f t="shared" si="19"/>
        <v>BEARISH</v>
      </c>
      <c r="G325" s="5" t="str">
        <f t="shared" si="18"/>
        <v>NEUTRAL</v>
      </c>
      <c r="H325" s="5" t="str">
        <f t="shared" si="17"/>
        <v>CONFIRMED BEARISH</v>
      </c>
    </row>
    <row r="326" spans="1:8" ht="13.5" x14ac:dyDescent="0.25">
      <c r="A326" s="3">
        <f>TITRES_STAT!B329</f>
        <v>42779</v>
      </c>
      <c r="B326" s="5">
        <f>TITRES_STAT!C329</f>
        <v>1.54</v>
      </c>
      <c r="C326" s="5">
        <f>TITRES_STAT!D329</f>
        <v>1.54</v>
      </c>
      <c r="D326" s="5">
        <f>TITRES_STAT!E329</f>
        <v>0</v>
      </c>
      <c r="E326" s="2">
        <f t="shared" si="20"/>
        <v>1672120</v>
      </c>
      <c r="F326" s="5" t="str">
        <f t="shared" si="19"/>
        <v>BEARISH</v>
      </c>
      <c r="G326" s="5" t="str">
        <f t="shared" si="18"/>
        <v>NEUTRAL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42780</v>
      </c>
      <c r="B327" s="5">
        <f>TITRES_STAT!C330</f>
        <v>1.54</v>
      </c>
      <c r="C327" s="5">
        <f>TITRES_STAT!D330</f>
        <v>1.54</v>
      </c>
      <c r="D327" s="5">
        <f>TITRES_STAT!E330</f>
        <v>0</v>
      </c>
      <c r="E327" s="2">
        <f t="shared" si="20"/>
        <v>1672120</v>
      </c>
      <c r="F327" s="5" t="str">
        <f t="shared" si="19"/>
        <v>BEARISH</v>
      </c>
      <c r="G327" s="5" t="str">
        <f t="shared" ref="G327:G390" si="22">IF((E327-E322)/E322 &gt; 0.02, "STRONG",
 IF((E327-E322)/E322 &lt; -0.02, "WEAK", "NEUTRAL"))</f>
        <v>NEUTRAL</v>
      </c>
      <c r="H327" s="5" t="str">
        <f t="shared" si="21"/>
        <v>CONFIRMED BEARISH</v>
      </c>
    </row>
    <row r="328" spans="1:8" ht="13.5" x14ac:dyDescent="0.25">
      <c r="A328" s="3">
        <f>TITRES_STAT!B331</f>
        <v>42781</v>
      </c>
      <c r="B328" s="5">
        <f>TITRES_STAT!C331</f>
        <v>1.54</v>
      </c>
      <c r="C328" s="5">
        <f>TITRES_STAT!D331</f>
        <v>1.54</v>
      </c>
      <c r="D328" s="5">
        <f>TITRES_STAT!E331</f>
        <v>0</v>
      </c>
      <c r="E328" s="2">
        <f t="shared" si="20"/>
        <v>1672120</v>
      </c>
      <c r="F328" s="5" t="str">
        <f t="shared" ref="F328:F391" si="23">IF(E328&gt;E323,"BULLISH",IF(E328&lt;E323,"BEARISH","NEUTRAL"))</f>
        <v>BEARISH</v>
      </c>
      <c r="G328" s="5" t="str">
        <f t="shared" si="22"/>
        <v>NEUTRAL</v>
      </c>
      <c r="H328" s="5" t="str">
        <f t="shared" si="21"/>
        <v>CONFIRMED BEARISH</v>
      </c>
    </row>
    <row r="329" spans="1:8" ht="13.5" x14ac:dyDescent="0.25">
      <c r="A329" s="3">
        <f>TITRES_STAT!B332</f>
        <v>42782</v>
      </c>
      <c r="B329" s="5">
        <f>TITRES_STAT!C332</f>
        <v>1.54</v>
      </c>
      <c r="C329" s="5">
        <f>TITRES_STAT!D332</f>
        <v>1.54</v>
      </c>
      <c r="D329" s="5">
        <f>TITRES_STAT!E332</f>
        <v>0</v>
      </c>
      <c r="E329" s="2">
        <f t="shared" si="20"/>
        <v>1672120</v>
      </c>
      <c r="F329" s="5" t="str">
        <f t="shared" si="23"/>
        <v>BEARISH</v>
      </c>
      <c r="G329" s="5" t="str">
        <f t="shared" si="22"/>
        <v>NEUTRAL</v>
      </c>
      <c r="H329" s="5" t="str">
        <f t="shared" si="21"/>
        <v>CONFIRMED BEARISH</v>
      </c>
    </row>
    <row r="330" spans="1:8" ht="13.5" x14ac:dyDescent="0.25">
      <c r="A330" s="3">
        <f>TITRES_STAT!B333</f>
        <v>42783</v>
      </c>
      <c r="B330" s="5">
        <f>TITRES_STAT!C333</f>
        <v>1.54</v>
      </c>
      <c r="C330" s="5">
        <f>TITRES_STAT!D333</f>
        <v>1.54</v>
      </c>
      <c r="D330" s="5">
        <f>TITRES_STAT!E333</f>
        <v>0</v>
      </c>
      <c r="E330" s="2">
        <f t="shared" si="20"/>
        <v>1672120</v>
      </c>
      <c r="F330" s="5" t="str">
        <f t="shared" si="23"/>
        <v>NEUTRAL</v>
      </c>
      <c r="G330" s="5" t="str">
        <f t="shared" si="22"/>
        <v>NEUTRAL</v>
      </c>
      <c r="H330" s="5" t="str">
        <f t="shared" si="21"/>
        <v>NEUTRAL</v>
      </c>
    </row>
    <row r="331" spans="1:8" ht="13.5" x14ac:dyDescent="0.25">
      <c r="A331" s="3">
        <f>TITRES_STAT!B334</f>
        <v>42786</v>
      </c>
      <c r="B331" s="5">
        <f>TITRES_STAT!C334</f>
        <v>1.54</v>
      </c>
      <c r="C331" s="5">
        <f>TITRES_STAT!D334</f>
        <v>1.54</v>
      </c>
      <c r="D331" s="5">
        <f>TITRES_STAT!E334</f>
        <v>0</v>
      </c>
      <c r="E331" s="2">
        <f t="shared" si="20"/>
        <v>1672120</v>
      </c>
      <c r="F331" s="5" t="str">
        <f t="shared" si="23"/>
        <v>NEUTRAL</v>
      </c>
      <c r="G331" s="5" t="str">
        <f t="shared" si="22"/>
        <v>NEUTRAL</v>
      </c>
      <c r="H331" s="5" t="str">
        <f t="shared" si="21"/>
        <v>NEUTRAL</v>
      </c>
    </row>
    <row r="332" spans="1:8" ht="13.5" x14ac:dyDescent="0.25">
      <c r="A332" s="3">
        <f>TITRES_STAT!B335</f>
        <v>42787</v>
      </c>
      <c r="B332" s="5">
        <f>TITRES_STAT!C335</f>
        <v>1.5</v>
      </c>
      <c r="C332" s="5">
        <f>TITRES_STAT!D335</f>
        <v>1.5</v>
      </c>
      <c r="D332" s="5">
        <f>TITRES_STAT!E335</f>
        <v>100</v>
      </c>
      <c r="E332" s="2">
        <f t="shared" si="20"/>
        <v>1672020</v>
      </c>
      <c r="F332" s="5" t="str">
        <f t="shared" si="23"/>
        <v>BEARISH</v>
      </c>
      <c r="G332" s="5" t="str">
        <f t="shared" si="22"/>
        <v>NEUTRAL</v>
      </c>
      <c r="H332" s="5" t="str">
        <f t="shared" si="21"/>
        <v>CONFIRMED BEARISH</v>
      </c>
    </row>
    <row r="333" spans="1:8" ht="13.5" x14ac:dyDescent="0.25">
      <c r="A333" s="3">
        <f>TITRES_STAT!B336</f>
        <v>42788</v>
      </c>
      <c r="B333" s="5">
        <f>TITRES_STAT!C336</f>
        <v>1.46</v>
      </c>
      <c r="C333" s="5">
        <f>TITRES_STAT!D336</f>
        <v>1.46</v>
      </c>
      <c r="D333" s="5">
        <f>TITRES_STAT!E336</f>
        <v>200</v>
      </c>
      <c r="E333" s="2">
        <f t="shared" si="20"/>
        <v>1671820</v>
      </c>
      <c r="F333" s="5" t="str">
        <f t="shared" si="23"/>
        <v>BEARISH</v>
      </c>
      <c r="G333" s="5" t="str">
        <f t="shared" si="22"/>
        <v>NEUTRAL</v>
      </c>
      <c r="H333" s="5" t="str">
        <f t="shared" si="21"/>
        <v>CONFIRMED BEARISH</v>
      </c>
    </row>
    <row r="334" spans="1:8" ht="13.5" x14ac:dyDescent="0.25">
      <c r="A334" s="3">
        <f>TITRES_STAT!B337</f>
        <v>42789</v>
      </c>
      <c r="B334" s="5">
        <f>TITRES_STAT!C337</f>
        <v>1.46</v>
      </c>
      <c r="C334" s="5">
        <f>TITRES_STAT!D337</f>
        <v>1.46</v>
      </c>
      <c r="D334" s="5">
        <f>TITRES_STAT!E337</f>
        <v>300</v>
      </c>
      <c r="E334" s="2">
        <f t="shared" si="20"/>
        <v>1671820</v>
      </c>
      <c r="F334" s="5" t="str">
        <f t="shared" si="23"/>
        <v>BEARISH</v>
      </c>
      <c r="G334" s="5" t="str">
        <f t="shared" si="22"/>
        <v>NEUTRAL</v>
      </c>
      <c r="H334" s="5" t="str">
        <f t="shared" si="21"/>
        <v>CONFIRMED BEARISH</v>
      </c>
    </row>
    <row r="335" spans="1:8" ht="13.5" x14ac:dyDescent="0.25">
      <c r="A335" s="3">
        <f>TITRES_STAT!B338</f>
        <v>42790</v>
      </c>
      <c r="B335" s="5">
        <f>TITRES_STAT!C338</f>
        <v>1.46</v>
      </c>
      <c r="C335" s="5">
        <f>TITRES_STAT!D338</f>
        <v>1.46</v>
      </c>
      <c r="D335" s="5">
        <f>TITRES_STAT!E338</f>
        <v>0</v>
      </c>
      <c r="E335" s="2">
        <f t="shared" si="20"/>
        <v>1671820</v>
      </c>
      <c r="F335" s="5" t="str">
        <f t="shared" si="23"/>
        <v>BEARISH</v>
      </c>
      <c r="G335" s="5" t="str">
        <f t="shared" si="22"/>
        <v>NEUTRAL</v>
      </c>
      <c r="H335" s="5" t="str">
        <f t="shared" si="21"/>
        <v>CONFIRMED BEARISH</v>
      </c>
    </row>
    <row r="336" spans="1:8" ht="13.5" x14ac:dyDescent="0.25">
      <c r="A336" s="3">
        <f>TITRES_STAT!B339</f>
        <v>42793</v>
      </c>
      <c r="B336" s="5">
        <f>TITRES_STAT!C339</f>
        <v>1.46</v>
      </c>
      <c r="C336" s="5">
        <f>TITRES_STAT!D339</f>
        <v>1.46</v>
      </c>
      <c r="D336" s="5">
        <f>TITRES_STAT!E339</f>
        <v>0</v>
      </c>
      <c r="E336" s="2">
        <f t="shared" si="20"/>
        <v>1671820</v>
      </c>
      <c r="F336" s="5" t="str">
        <f t="shared" si="23"/>
        <v>BEARISH</v>
      </c>
      <c r="G336" s="5" t="str">
        <f t="shared" si="22"/>
        <v>NEUTRAL</v>
      </c>
      <c r="H336" s="5" t="str">
        <f t="shared" si="21"/>
        <v>CONFIRMED BEARISH</v>
      </c>
    </row>
    <row r="337" spans="1:8" ht="13.5" x14ac:dyDescent="0.25">
      <c r="A337" s="3">
        <f>TITRES_STAT!B340</f>
        <v>42794</v>
      </c>
      <c r="B337" s="5">
        <f>TITRES_STAT!C340</f>
        <v>1.4</v>
      </c>
      <c r="C337" s="5">
        <f>TITRES_STAT!D340</f>
        <v>1.4</v>
      </c>
      <c r="D337" s="5">
        <f>TITRES_STAT!E340</f>
        <v>1800</v>
      </c>
      <c r="E337" s="2">
        <f t="shared" si="20"/>
        <v>1670020</v>
      </c>
      <c r="F337" s="5" t="str">
        <f t="shared" si="23"/>
        <v>BEARISH</v>
      </c>
      <c r="G337" s="5" t="str">
        <f t="shared" si="22"/>
        <v>NEUTRAL</v>
      </c>
      <c r="H337" s="5" t="str">
        <f t="shared" si="21"/>
        <v>CONFIRMED BEARISH</v>
      </c>
    </row>
    <row r="338" spans="1:8" ht="13.5" x14ac:dyDescent="0.25">
      <c r="A338" s="3">
        <f>TITRES_STAT!B341</f>
        <v>42795</v>
      </c>
      <c r="B338" s="5">
        <f>TITRES_STAT!C341</f>
        <v>1.4</v>
      </c>
      <c r="C338" s="5">
        <f>TITRES_STAT!D341</f>
        <v>1.4</v>
      </c>
      <c r="D338" s="5">
        <f>TITRES_STAT!E341</f>
        <v>200</v>
      </c>
      <c r="E338" s="2">
        <f t="shared" si="20"/>
        <v>1670020</v>
      </c>
      <c r="F338" s="5" t="str">
        <f t="shared" si="23"/>
        <v>BEARISH</v>
      </c>
      <c r="G338" s="5" t="str">
        <f t="shared" si="22"/>
        <v>NEUTRAL</v>
      </c>
      <c r="H338" s="5" t="str">
        <f t="shared" si="21"/>
        <v>CONFIRMED BEARISH</v>
      </c>
    </row>
    <row r="339" spans="1:8" ht="13.5" x14ac:dyDescent="0.25">
      <c r="A339" s="3">
        <f>TITRES_STAT!B342</f>
        <v>42796</v>
      </c>
      <c r="B339" s="5">
        <f>TITRES_STAT!C342</f>
        <v>1.4</v>
      </c>
      <c r="C339" s="5">
        <f>TITRES_STAT!D342</f>
        <v>1.4</v>
      </c>
      <c r="D339" s="5">
        <f>TITRES_STAT!E342</f>
        <v>0</v>
      </c>
      <c r="E339" s="2">
        <f t="shared" si="20"/>
        <v>1670020</v>
      </c>
      <c r="F339" s="5" t="str">
        <f t="shared" si="23"/>
        <v>BEARISH</v>
      </c>
      <c r="G339" s="5" t="str">
        <f t="shared" si="22"/>
        <v>NEUTRAL</v>
      </c>
      <c r="H339" s="5" t="str">
        <f t="shared" si="21"/>
        <v>CONFIRMED BEARISH</v>
      </c>
    </row>
    <row r="340" spans="1:8" ht="13.5" x14ac:dyDescent="0.25">
      <c r="A340" s="3">
        <f>TITRES_STAT!B343</f>
        <v>42797</v>
      </c>
      <c r="B340" s="5">
        <f>TITRES_STAT!C343</f>
        <v>1.4</v>
      </c>
      <c r="C340" s="5">
        <f>TITRES_STAT!D343</f>
        <v>1.4</v>
      </c>
      <c r="D340" s="5">
        <f>TITRES_STAT!E343</f>
        <v>600</v>
      </c>
      <c r="E340" s="2">
        <f t="shared" si="20"/>
        <v>1670020</v>
      </c>
      <c r="F340" s="5" t="str">
        <f t="shared" si="23"/>
        <v>BEARISH</v>
      </c>
      <c r="G340" s="5" t="str">
        <f t="shared" si="22"/>
        <v>NEUTRAL</v>
      </c>
      <c r="H340" s="5" t="str">
        <f t="shared" si="21"/>
        <v>CONFIRMED BEARISH</v>
      </c>
    </row>
    <row r="341" spans="1:8" ht="13.5" x14ac:dyDescent="0.25">
      <c r="A341" s="3">
        <f>TITRES_STAT!B344</f>
        <v>42800</v>
      </c>
      <c r="B341" s="5">
        <f>TITRES_STAT!C344</f>
        <v>1.38</v>
      </c>
      <c r="C341" s="5">
        <f>TITRES_STAT!D344</f>
        <v>1.38</v>
      </c>
      <c r="D341" s="5">
        <f>TITRES_STAT!E344</f>
        <v>445</v>
      </c>
      <c r="E341" s="2">
        <f t="shared" si="20"/>
        <v>1669575</v>
      </c>
      <c r="F341" s="5" t="str">
        <f t="shared" si="23"/>
        <v>BEARISH</v>
      </c>
      <c r="G341" s="5" t="str">
        <f t="shared" si="22"/>
        <v>NEUTRAL</v>
      </c>
      <c r="H341" s="5" t="str">
        <f t="shared" si="21"/>
        <v>CONFIRMED BEARISH</v>
      </c>
    </row>
    <row r="342" spans="1:8" ht="13.5" x14ac:dyDescent="0.25">
      <c r="A342" s="3">
        <f>TITRES_STAT!B345</f>
        <v>42801</v>
      </c>
      <c r="B342" s="5">
        <f>TITRES_STAT!C345</f>
        <v>1.38</v>
      </c>
      <c r="C342" s="5">
        <f>TITRES_STAT!D345</f>
        <v>1.38</v>
      </c>
      <c r="D342" s="5">
        <f>TITRES_STAT!E345</f>
        <v>0</v>
      </c>
      <c r="E342" s="2">
        <f t="shared" si="20"/>
        <v>1669575</v>
      </c>
      <c r="F342" s="5" t="str">
        <f t="shared" si="23"/>
        <v>BEARISH</v>
      </c>
      <c r="G342" s="5" t="str">
        <f t="shared" si="22"/>
        <v>NEUTRAL</v>
      </c>
      <c r="H342" s="5" t="str">
        <f t="shared" si="21"/>
        <v>CONFIRMED BEARISH</v>
      </c>
    </row>
    <row r="343" spans="1:8" ht="13.5" x14ac:dyDescent="0.25">
      <c r="A343" s="3">
        <f>TITRES_STAT!B346</f>
        <v>42802</v>
      </c>
      <c r="B343" s="5">
        <f>TITRES_STAT!C346</f>
        <v>1.38</v>
      </c>
      <c r="C343" s="5">
        <f>TITRES_STAT!D346</f>
        <v>1.38</v>
      </c>
      <c r="D343" s="5">
        <f>TITRES_STAT!E346</f>
        <v>0</v>
      </c>
      <c r="E343" s="2">
        <f t="shared" si="20"/>
        <v>1669575</v>
      </c>
      <c r="F343" s="5" t="str">
        <f t="shared" si="23"/>
        <v>BEARISH</v>
      </c>
      <c r="G343" s="5" t="str">
        <f t="shared" si="22"/>
        <v>NEUTRAL</v>
      </c>
      <c r="H343" s="5" t="str">
        <f t="shared" si="21"/>
        <v>CONFIRMED BEARISH</v>
      </c>
    </row>
    <row r="344" spans="1:8" ht="13.5" x14ac:dyDescent="0.25">
      <c r="A344" s="3">
        <f>TITRES_STAT!B347</f>
        <v>42803</v>
      </c>
      <c r="B344" s="5">
        <f>TITRES_STAT!C347</f>
        <v>1.38</v>
      </c>
      <c r="C344" s="5">
        <f>TITRES_STAT!D347</f>
        <v>1.38</v>
      </c>
      <c r="D344" s="5">
        <f>TITRES_STAT!E347</f>
        <v>300</v>
      </c>
      <c r="E344" s="2">
        <f t="shared" si="20"/>
        <v>1669575</v>
      </c>
      <c r="F344" s="5" t="str">
        <f t="shared" si="23"/>
        <v>BEARISH</v>
      </c>
      <c r="G344" s="5" t="str">
        <f t="shared" si="22"/>
        <v>NEUTRAL</v>
      </c>
      <c r="H344" s="5" t="str">
        <f t="shared" si="21"/>
        <v>CONFIRMED BEARISH</v>
      </c>
    </row>
    <row r="345" spans="1:8" ht="13.5" x14ac:dyDescent="0.25">
      <c r="A345" s="3">
        <f>TITRES_STAT!B348</f>
        <v>42804</v>
      </c>
      <c r="B345" s="5">
        <f>TITRES_STAT!C348</f>
        <v>1.38</v>
      </c>
      <c r="C345" s="5">
        <f>TITRES_STAT!D348</f>
        <v>1.38</v>
      </c>
      <c r="D345" s="5">
        <f>TITRES_STAT!E348</f>
        <v>0</v>
      </c>
      <c r="E345" s="2">
        <f t="shared" si="20"/>
        <v>1669575</v>
      </c>
      <c r="F345" s="5" t="str">
        <f t="shared" si="23"/>
        <v>BEARISH</v>
      </c>
      <c r="G345" s="5" t="str">
        <f t="shared" si="22"/>
        <v>NEUTRAL</v>
      </c>
      <c r="H345" s="5" t="str">
        <f t="shared" si="21"/>
        <v>CONFIRMED BEARISH</v>
      </c>
    </row>
    <row r="346" spans="1:8" ht="13.5" x14ac:dyDescent="0.25">
      <c r="A346" s="3">
        <f>TITRES_STAT!B349</f>
        <v>42807</v>
      </c>
      <c r="B346" s="5">
        <f>TITRES_STAT!C349</f>
        <v>1.38</v>
      </c>
      <c r="C346" s="5">
        <f>TITRES_STAT!D349</f>
        <v>1.38</v>
      </c>
      <c r="D346" s="5">
        <f>TITRES_STAT!E349</f>
        <v>0</v>
      </c>
      <c r="E346" s="2">
        <f t="shared" si="20"/>
        <v>1669575</v>
      </c>
      <c r="F346" s="5" t="str">
        <f t="shared" si="23"/>
        <v>NEUTRAL</v>
      </c>
      <c r="G346" s="5" t="str">
        <f t="shared" si="22"/>
        <v>NEUTRAL</v>
      </c>
      <c r="H346" s="5" t="str">
        <f t="shared" si="21"/>
        <v>NEUTRAL</v>
      </c>
    </row>
    <row r="347" spans="1:8" ht="13.5" x14ac:dyDescent="0.25">
      <c r="A347" s="3">
        <f>TITRES_STAT!B350</f>
        <v>42808</v>
      </c>
      <c r="B347" s="5">
        <f>TITRES_STAT!C350</f>
        <v>1.32</v>
      </c>
      <c r="C347" s="5">
        <f>TITRES_STAT!D350</f>
        <v>1.32</v>
      </c>
      <c r="D347" s="5">
        <f>TITRES_STAT!E350</f>
        <v>0</v>
      </c>
      <c r="E347" s="2">
        <f t="shared" si="20"/>
        <v>1669575</v>
      </c>
      <c r="F347" s="5" t="str">
        <f t="shared" si="23"/>
        <v>NEUTRAL</v>
      </c>
      <c r="G347" s="5" t="str">
        <f t="shared" si="22"/>
        <v>NEUTRAL</v>
      </c>
      <c r="H347" s="5" t="str">
        <f t="shared" si="21"/>
        <v>NEUTRAL</v>
      </c>
    </row>
    <row r="348" spans="1:8" ht="13.5" x14ac:dyDescent="0.25">
      <c r="A348" s="3">
        <f>TITRES_STAT!B351</f>
        <v>42809</v>
      </c>
      <c r="B348" s="5">
        <f>TITRES_STAT!C351</f>
        <v>1.26</v>
      </c>
      <c r="C348" s="5">
        <f>TITRES_STAT!D351</f>
        <v>1.26</v>
      </c>
      <c r="D348" s="5">
        <f>TITRES_STAT!E351</f>
        <v>1102</v>
      </c>
      <c r="E348" s="2">
        <f t="shared" si="20"/>
        <v>1668473</v>
      </c>
      <c r="F348" s="5" t="str">
        <f t="shared" si="23"/>
        <v>BEARISH</v>
      </c>
      <c r="G348" s="5" t="str">
        <f t="shared" si="22"/>
        <v>NEUTRAL</v>
      </c>
      <c r="H348" s="5" t="str">
        <f t="shared" si="21"/>
        <v>CONFIRMED BEARISH</v>
      </c>
    </row>
    <row r="349" spans="1:8" ht="13.5" x14ac:dyDescent="0.25">
      <c r="A349" s="3">
        <f>TITRES_STAT!B352</f>
        <v>42810</v>
      </c>
      <c r="B349" s="5">
        <f>TITRES_STAT!C352</f>
        <v>1.26</v>
      </c>
      <c r="C349" s="5">
        <f>TITRES_STAT!D352</f>
        <v>1.26</v>
      </c>
      <c r="D349" s="5">
        <f>TITRES_STAT!E352</f>
        <v>578</v>
      </c>
      <c r="E349" s="2">
        <f t="shared" si="20"/>
        <v>1668473</v>
      </c>
      <c r="F349" s="5" t="str">
        <f t="shared" si="23"/>
        <v>BEARISH</v>
      </c>
      <c r="G349" s="5" t="str">
        <f t="shared" si="22"/>
        <v>NEUTRAL</v>
      </c>
      <c r="H349" s="5" t="str">
        <f t="shared" si="21"/>
        <v>CONFIRMED BEARISH</v>
      </c>
    </row>
    <row r="350" spans="1:8" ht="13.5" x14ac:dyDescent="0.25">
      <c r="A350" s="3">
        <f>TITRES_STAT!B353</f>
        <v>42811</v>
      </c>
      <c r="B350" s="5">
        <f>TITRES_STAT!C353</f>
        <v>1.26</v>
      </c>
      <c r="C350" s="5">
        <f>TITRES_STAT!D353</f>
        <v>1.26</v>
      </c>
      <c r="D350" s="5">
        <f>TITRES_STAT!E353</f>
        <v>0</v>
      </c>
      <c r="E350" s="2">
        <f t="shared" si="20"/>
        <v>1668473</v>
      </c>
      <c r="F350" s="5" t="str">
        <f t="shared" si="23"/>
        <v>BEARISH</v>
      </c>
      <c r="G350" s="5" t="str">
        <f t="shared" si="22"/>
        <v>NEUTRAL</v>
      </c>
      <c r="H350" s="5" t="str">
        <f t="shared" si="21"/>
        <v>CONFIRMED BEARISH</v>
      </c>
    </row>
    <row r="351" spans="1:8" ht="13.5" x14ac:dyDescent="0.25">
      <c r="A351" s="3">
        <f>TITRES_STAT!B354</f>
        <v>42815</v>
      </c>
      <c r="B351" s="5">
        <f>TITRES_STAT!C354</f>
        <v>1.23</v>
      </c>
      <c r="C351" s="5">
        <f>TITRES_STAT!D354</f>
        <v>1.23</v>
      </c>
      <c r="D351" s="5">
        <f>TITRES_STAT!E354</f>
        <v>300</v>
      </c>
      <c r="E351" s="2">
        <f t="shared" si="20"/>
        <v>1668173</v>
      </c>
      <c r="F351" s="5" t="str">
        <f t="shared" si="23"/>
        <v>BEARISH</v>
      </c>
      <c r="G351" s="5" t="str">
        <f t="shared" si="22"/>
        <v>NEUTRAL</v>
      </c>
      <c r="H351" s="5" t="str">
        <f t="shared" si="21"/>
        <v>CONFIRMED BEARISH</v>
      </c>
    </row>
    <row r="352" spans="1:8" ht="13.5" x14ac:dyDescent="0.25">
      <c r="A352" s="3">
        <f>TITRES_STAT!B355</f>
        <v>42816</v>
      </c>
      <c r="B352" s="5">
        <f>TITRES_STAT!C355</f>
        <v>1.2</v>
      </c>
      <c r="C352" s="5">
        <f>TITRES_STAT!D355</f>
        <v>1.2</v>
      </c>
      <c r="D352" s="5">
        <f>TITRES_STAT!E355</f>
        <v>793</v>
      </c>
      <c r="E352" s="2">
        <f t="shared" si="20"/>
        <v>1667380</v>
      </c>
      <c r="F352" s="5" t="str">
        <f t="shared" si="23"/>
        <v>BEARISH</v>
      </c>
      <c r="G352" s="5" t="str">
        <f t="shared" si="22"/>
        <v>NEUTRAL</v>
      </c>
      <c r="H352" s="5" t="str">
        <f t="shared" si="21"/>
        <v>CONFIRMED BEARISH</v>
      </c>
    </row>
    <row r="353" spans="1:8" ht="13.5" x14ac:dyDescent="0.25">
      <c r="A353" s="3">
        <f>TITRES_STAT!B356</f>
        <v>42817</v>
      </c>
      <c r="B353" s="5">
        <f>TITRES_STAT!C356</f>
        <v>1.2</v>
      </c>
      <c r="C353" s="5">
        <f>TITRES_STAT!D356</f>
        <v>1.2</v>
      </c>
      <c r="D353" s="5">
        <f>TITRES_STAT!E356</f>
        <v>0</v>
      </c>
      <c r="E353" s="2">
        <f t="shared" si="20"/>
        <v>1667380</v>
      </c>
      <c r="F353" s="5" t="str">
        <f t="shared" si="23"/>
        <v>BEARISH</v>
      </c>
      <c r="G353" s="5" t="str">
        <f t="shared" si="22"/>
        <v>NEUTRAL</v>
      </c>
      <c r="H353" s="5" t="str">
        <f t="shared" si="21"/>
        <v>CONFIRMED BEARISH</v>
      </c>
    </row>
    <row r="354" spans="1:8" ht="13.5" x14ac:dyDescent="0.25">
      <c r="A354" s="3">
        <f>TITRES_STAT!B357</f>
        <v>42818</v>
      </c>
      <c r="B354" s="5">
        <f>TITRES_STAT!C357</f>
        <v>1.2</v>
      </c>
      <c r="C354" s="5">
        <f>TITRES_STAT!D357</f>
        <v>1.2</v>
      </c>
      <c r="D354" s="5">
        <f>TITRES_STAT!E357</f>
        <v>0</v>
      </c>
      <c r="E354" s="2">
        <f t="shared" si="20"/>
        <v>1667380</v>
      </c>
      <c r="F354" s="5" t="str">
        <f t="shared" si="23"/>
        <v>BEARISH</v>
      </c>
      <c r="G354" s="5" t="str">
        <f t="shared" si="22"/>
        <v>NEUTRAL</v>
      </c>
      <c r="H354" s="5" t="str">
        <f t="shared" si="21"/>
        <v>CONFIRMED BEARISH</v>
      </c>
    </row>
    <row r="355" spans="1:8" ht="13.5" x14ac:dyDescent="0.25">
      <c r="A355" s="3">
        <f>TITRES_STAT!B358</f>
        <v>42821</v>
      </c>
      <c r="B355" s="5">
        <f>TITRES_STAT!C358</f>
        <v>1.2</v>
      </c>
      <c r="C355" s="5">
        <f>TITRES_STAT!D358</f>
        <v>1.2</v>
      </c>
      <c r="D355" s="5">
        <f>TITRES_STAT!E358</f>
        <v>0</v>
      </c>
      <c r="E355" s="2">
        <f t="shared" si="20"/>
        <v>1667380</v>
      </c>
      <c r="F355" s="5" t="str">
        <f t="shared" si="23"/>
        <v>BEARISH</v>
      </c>
      <c r="G355" s="5" t="str">
        <f t="shared" si="22"/>
        <v>NEUTRAL</v>
      </c>
      <c r="H355" s="5" t="str">
        <f t="shared" si="21"/>
        <v>CONFIRMED BEARISH</v>
      </c>
    </row>
    <row r="356" spans="1:8" ht="13.5" x14ac:dyDescent="0.25">
      <c r="A356" s="3">
        <f>TITRES_STAT!B359</f>
        <v>42822</v>
      </c>
      <c r="B356" s="5">
        <f>TITRES_STAT!C359</f>
        <v>1.23</v>
      </c>
      <c r="C356" s="5">
        <f>TITRES_STAT!D359</f>
        <v>1.23</v>
      </c>
      <c r="D356" s="5">
        <f>TITRES_STAT!E359</f>
        <v>1000</v>
      </c>
      <c r="E356" s="2">
        <f t="shared" si="20"/>
        <v>1668380</v>
      </c>
      <c r="F356" s="5" t="str">
        <f t="shared" si="23"/>
        <v>BULLISH</v>
      </c>
      <c r="G356" s="5" t="str">
        <f t="shared" si="22"/>
        <v>NEUTRAL</v>
      </c>
      <c r="H356" s="5" t="str">
        <f t="shared" si="21"/>
        <v>NEUTRAL</v>
      </c>
    </row>
    <row r="357" spans="1:8" ht="13.5" x14ac:dyDescent="0.25">
      <c r="A357" s="3">
        <f>TITRES_STAT!B360</f>
        <v>42823</v>
      </c>
      <c r="B357" s="5">
        <f>TITRES_STAT!C360</f>
        <v>1.2</v>
      </c>
      <c r="C357" s="5">
        <f>TITRES_STAT!D360</f>
        <v>1.2</v>
      </c>
      <c r="D357" s="5">
        <f>TITRES_STAT!E360</f>
        <v>1</v>
      </c>
      <c r="E357" s="2">
        <f t="shared" si="20"/>
        <v>1668379</v>
      </c>
      <c r="F357" s="5" t="str">
        <f t="shared" si="23"/>
        <v>BULLISH</v>
      </c>
      <c r="G357" s="5" t="str">
        <f t="shared" si="22"/>
        <v>NEUTRAL</v>
      </c>
      <c r="H357" s="5" t="str">
        <f t="shared" si="21"/>
        <v>NEUTRAL</v>
      </c>
    </row>
    <row r="358" spans="1:8" ht="13.5" x14ac:dyDescent="0.25">
      <c r="A358" s="3">
        <f>TITRES_STAT!B361</f>
        <v>42824</v>
      </c>
      <c r="B358" s="5">
        <f>TITRES_STAT!C361</f>
        <v>1.2</v>
      </c>
      <c r="C358" s="5">
        <f>TITRES_STAT!D361</f>
        <v>1.2</v>
      </c>
      <c r="D358" s="5">
        <f>TITRES_STAT!E361</f>
        <v>0</v>
      </c>
      <c r="E358" s="2">
        <f t="shared" si="20"/>
        <v>1668379</v>
      </c>
      <c r="F358" s="5" t="str">
        <f t="shared" si="23"/>
        <v>BULLISH</v>
      </c>
      <c r="G358" s="5" t="str">
        <f t="shared" si="22"/>
        <v>NEUTRAL</v>
      </c>
      <c r="H358" s="5" t="str">
        <f t="shared" si="21"/>
        <v>NEUTRAL</v>
      </c>
    </row>
    <row r="359" spans="1:8" ht="13.5" x14ac:dyDescent="0.25">
      <c r="A359" s="3">
        <f>TITRES_STAT!B362</f>
        <v>42825</v>
      </c>
      <c r="B359" s="5">
        <f>TITRES_STAT!C362</f>
        <v>1.2</v>
      </c>
      <c r="C359" s="5">
        <f>TITRES_STAT!D362</f>
        <v>1.2</v>
      </c>
      <c r="D359" s="5">
        <f>TITRES_STAT!E362</f>
        <v>0</v>
      </c>
      <c r="E359" s="2">
        <f t="shared" si="20"/>
        <v>1668379</v>
      </c>
      <c r="F359" s="5" t="str">
        <f t="shared" si="23"/>
        <v>BULLISH</v>
      </c>
      <c r="G359" s="5" t="str">
        <f t="shared" si="22"/>
        <v>NEUTRAL</v>
      </c>
      <c r="H359" s="5" t="str">
        <f t="shared" si="21"/>
        <v>NEUTRAL</v>
      </c>
    </row>
    <row r="360" spans="1:8" ht="13.5" x14ac:dyDescent="0.25">
      <c r="A360" s="3">
        <f>TITRES_STAT!B363</f>
        <v>42828</v>
      </c>
      <c r="B360" s="5">
        <f>TITRES_STAT!C363</f>
        <v>1.1499999999999999</v>
      </c>
      <c r="C360" s="5">
        <f>TITRES_STAT!D363</f>
        <v>1.1499999999999999</v>
      </c>
      <c r="D360" s="5">
        <f>TITRES_STAT!E363</f>
        <v>2029</v>
      </c>
      <c r="E360" s="2">
        <f t="shared" si="20"/>
        <v>1666350</v>
      </c>
      <c r="F360" s="5" t="str">
        <f t="shared" si="23"/>
        <v>BEARISH</v>
      </c>
      <c r="G360" s="5" t="str">
        <f t="shared" si="22"/>
        <v>NEUTRAL</v>
      </c>
      <c r="H360" s="5" t="str">
        <f t="shared" si="21"/>
        <v>CONFIRMED BEARISH</v>
      </c>
    </row>
    <row r="361" spans="1:8" ht="13.5" x14ac:dyDescent="0.25">
      <c r="A361" s="3">
        <f>TITRES_STAT!B364</f>
        <v>42829</v>
      </c>
      <c r="B361" s="5">
        <f>TITRES_STAT!C364</f>
        <v>1.18</v>
      </c>
      <c r="C361" s="5">
        <f>TITRES_STAT!D364</f>
        <v>1.18</v>
      </c>
      <c r="D361" s="5">
        <f>TITRES_STAT!E364</f>
        <v>2722</v>
      </c>
      <c r="E361" s="2">
        <f t="shared" si="20"/>
        <v>1669072</v>
      </c>
      <c r="F361" s="5" t="str">
        <f t="shared" si="23"/>
        <v>BULLISH</v>
      </c>
      <c r="G361" s="5" t="str">
        <f t="shared" si="22"/>
        <v>NEUTRAL</v>
      </c>
      <c r="H361" s="5" t="str">
        <f t="shared" si="21"/>
        <v>BULLISH DIVERGENCE</v>
      </c>
    </row>
    <row r="362" spans="1:8" ht="13.5" x14ac:dyDescent="0.25">
      <c r="A362" s="3">
        <f>TITRES_STAT!B365</f>
        <v>42830</v>
      </c>
      <c r="B362" s="5">
        <f>TITRES_STAT!C365</f>
        <v>1.18</v>
      </c>
      <c r="C362" s="5">
        <f>TITRES_STAT!D365</f>
        <v>1.18</v>
      </c>
      <c r="D362" s="5">
        <f>TITRES_STAT!E365</f>
        <v>0</v>
      </c>
      <c r="E362" s="2">
        <f t="shared" si="20"/>
        <v>1669072</v>
      </c>
      <c r="F362" s="5" t="str">
        <f t="shared" si="23"/>
        <v>BULLISH</v>
      </c>
      <c r="G362" s="5" t="str">
        <f t="shared" si="22"/>
        <v>NEUTRAL</v>
      </c>
      <c r="H362" s="5" t="str">
        <f t="shared" si="21"/>
        <v>BULLISH DIVERGENCE</v>
      </c>
    </row>
    <row r="363" spans="1:8" ht="13.5" x14ac:dyDescent="0.25">
      <c r="A363" s="3">
        <f>TITRES_STAT!B366</f>
        <v>42831</v>
      </c>
      <c r="B363" s="5">
        <f>TITRES_STAT!C366</f>
        <v>1.2</v>
      </c>
      <c r="C363" s="5">
        <f>TITRES_STAT!D366</f>
        <v>1.2</v>
      </c>
      <c r="D363" s="5">
        <f>TITRES_STAT!E366</f>
        <v>2596</v>
      </c>
      <c r="E363" s="2">
        <f t="shared" si="20"/>
        <v>1671668</v>
      </c>
      <c r="F363" s="5" t="str">
        <f t="shared" si="23"/>
        <v>BULLISH</v>
      </c>
      <c r="G363" s="5" t="str">
        <f t="shared" si="22"/>
        <v>NEUTRAL</v>
      </c>
      <c r="H363" s="5" t="str">
        <f t="shared" si="21"/>
        <v>NEUTRAL</v>
      </c>
    </row>
    <row r="364" spans="1:8" ht="13.5" x14ac:dyDescent="0.25">
      <c r="A364" s="3">
        <f>TITRES_STAT!B367</f>
        <v>42832</v>
      </c>
      <c r="B364" s="5">
        <f>TITRES_STAT!C367</f>
        <v>1.25</v>
      </c>
      <c r="C364" s="5">
        <f>TITRES_STAT!D367</f>
        <v>1.25</v>
      </c>
      <c r="D364" s="5">
        <f>TITRES_STAT!E367</f>
        <v>0</v>
      </c>
      <c r="E364" s="2">
        <f t="shared" si="20"/>
        <v>1671668</v>
      </c>
      <c r="F364" s="5" t="str">
        <f t="shared" si="23"/>
        <v>BULLISH</v>
      </c>
      <c r="G364" s="5" t="str">
        <f t="shared" si="22"/>
        <v>NEUTRAL</v>
      </c>
      <c r="H364" s="5" t="str">
        <f t="shared" si="21"/>
        <v>CONFIRMED BULLISH</v>
      </c>
    </row>
    <row r="365" spans="1:8" ht="13.5" x14ac:dyDescent="0.25">
      <c r="A365" s="3">
        <f>TITRES_STAT!B368</f>
        <v>42835</v>
      </c>
      <c r="B365" s="5">
        <f>TITRES_STAT!C368</f>
        <v>1.32</v>
      </c>
      <c r="C365" s="5">
        <f>TITRES_STAT!D368</f>
        <v>1.32</v>
      </c>
      <c r="D365" s="5">
        <f>TITRES_STAT!E368</f>
        <v>355</v>
      </c>
      <c r="E365" s="2">
        <f t="shared" si="20"/>
        <v>1672023</v>
      </c>
      <c r="F365" s="5" t="str">
        <f t="shared" si="23"/>
        <v>BULLISH</v>
      </c>
      <c r="G365" s="5" t="str">
        <f t="shared" si="22"/>
        <v>NEUTRAL</v>
      </c>
      <c r="H365" s="5" t="str">
        <f t="shared" si="21"/>
        <v>CONFIRMED BULLISH</v>
      </c>
    </row>
    <row r="366" spans="1:8" ht="13.5" x14ac:dyDescent="0.25">
      <c r="A366" s="3">
        <f>TITRES_STAT!B369</f>
        <v>42836</v>
      </c>
      <c r="B366" s="5">
        <f>TITRES_STAT!C369</f>
        <v>1.35</v>
      </c>
      <c r="C366" s="5">
        <f>TITRES_STAT!D369</f>
        <v>1.35</v>
      </c>
      <c r="D366" s="5">
        <f>TITRES_STAT!E369</f>
        <v>1500</v>
      </c>
      <c r="E366" s="2">
        <f t="shared" si="20"/>
        <v>1673523</v>
      </c>
      <c r="F366" s="5" t="str">
        <f t="shared" si="23"/>
        <v>BULLISH</v>
      </c>
      <c r="G366" s="5" t="str">
        <f t="shared" si="22"/>
        <v>NEUTRAL</v>
      </c>
      <c r="H366" s="5" t="str">
        <f t="shared" si="21"/>
        <v>CONFIRMED BULLISH</v>
      </c>
    </row>
    <row r="367" spans="1:8" ht="13.5" x14ac:dyDescent="0.25">
      <c r="A367" s="3">
        <f>TITRES_STAT!B370</f>
        <v>42837</v>
      </c>
      <c r="B367" s="5">
        <f>TITRES_STAT!C370</f>
        <v>1.41</v>
      </c>
      <c r="C367" s="5">
        <f>TITRES_STAT!D370</f>
        <v>1.41</v>
      </c>
      <c r="D367" s="5">
        <f>TITRES_STAT!E370</f>
        <v>0</v>
      </c>
      <c r="E367" s="2">
        <f t="shared" si="20"/>
        <v>1673523</v>
      </c>
      <c r="F367" s="5" t="str">
        <f t="shared" si="23"/>
        <v>BULLISH</v>
      </c>
      <c r="G367" s="5" t="str">
        <f t="shared" si="22"/>
        <v>NEUTRAL</v>
      </c>
      <c r="H367" s="5" t="str">
        <f t="shared" si="21"/>
        <v>CONFIRMED BULLISH</v>
      </c>
    </row>
    <row r="368" spans="1:8" ht="13.5" x14ac:dyDescent="0.25">
      <c r="A368" s="3">
        <f>TITRES_STAT!B371</f>
        <v>42838</v>
      </c>
      <c r="B368" s="5">
        <f>TITRES_STAT!C371</f>
        <v>1.47</v>
      </c>
      <c r="C368" s="5">
        <f>TITRES_STAT!D371</f>
        <v>1.47</v>
      </c>
      <c r="D368" s="5">
        <f>TITRES_STAT!E371</f>
        <v>310</v>
      </c>
      <c r="E368" s="2">
        <f t="shared" si="20"/>
        <v>1673833</v>
      </c>
      <c r="F368" s="5" t="str">
        <f t="shared" si="23"/>
        <v>BULLISH</v>
      </c>
      <c r="G368" s="5" t="str">
        <f t="shared" si="22"/>
        <v>NEUTRAL</v>
      </c>
      <c r="H368" s="5" t="str">
        <f t="shared" si="21"/>
        <v>CONFIRMED BULLISH</v>
      </c>
    </row>
    <row r="369" spans="1:8" ht="13.5" x14ac:dyDescent="0.25">
      <c r="A369" s="3">
        <f>TITRES_STAT!B372</f>
        <v>42839</v>
      </c>
      <c r="B369" s="5">
        <f>TITRES_STAT!C372</f>
        <v>1.51</v>
      </c>
      <c r="C369" s="5">
        <f>TITRES_STAT!D372</f>
        <v>1.51</v>
      </c>
      <c r="D369" s="5">
        <f>TITRES_STAT!E372</f>
        <v>6750</v>
      </c>
      <c r="E369" s="2">
        <f t="shared" si="20"/>
        <v>1680583</v>
      </c>
      <c r="F369" s="5" t="str">
        <f t="shared" si="23"/>
        <v>BULLISH</v>
      </c>
      <c r="G369" s="5" t="str">
        <f t="shared" si="22"/>
        <v>NEUTRAL</v>
      </c>
      <c r="H369" s="5" t="str">
        <f t="shared" si="21"/>
        <v>CONFIRMED BULLISH</v>
      </c>
    </row>
    <row r="370" spans="1:8" ht="13.5" x14ac:dyDescent="0.25">
      <c r="A370" s="3">
        <f>TITRES_STAT!B373</f>
        <v>42842</v>
      </c>
      <c r="B370" s="5">
        <f>TITRES_STAT!C373</f>
        <v>1.51</v>
      </c>
      <c r="C370" s="5">
        <f>TITRES_STAT!D373</f>
        <v>1.51</v>
      </c>
      <c r="D370" s="5">
        <f>TITRES_STAT!E373</f>
        <v>2632</v>
      </c>
      <c r="E370" s="2">
        <f t="shared" si="20"/>
        <v>1680583</v>
      </c>
      <c r="F370" s="5" t="str">
        <f t="shared" si="23"/>
        <v>BULLISH</v>
      </c>
      <c r="G370" s="5" t="str">
        <f t="shared" si="22"/>
        <v>NEUTRAL</v>
      </c>
      <c r="H370" s="5" t="str">
        <f t="shared" si="21"/>
        <v>CONFIRMED BULLISH</v>
      </c>
    </row>
    <row r="371" spans="1:8" ht="13.5" x14ac:dyDescent="0.25">
      <c r="A371" s="3">
        <f>TITRES_STAT!B374</f>
        <v>42843</v>
      </c>
      <c r="B371" s="5">
        <f>TITRES_STAT!C374</f>
        <v>1.47</v>
      </c>
      <c r="C371" s="5">
        <f>TITRES_STAT!D374</f>
        <v>1.47</v>
      </c>
      <c r="D371" s="5">
        <f>TITRES_STAT!E374</f>
        <v>500</v>
      </c>
      <c r="E371" s="2">
        <f t="shared" si="20"/>
        <v>1680083</v>
      </c>
      <c r="F371" s="5" t="str">
        <f t="shared" si="23"/>
        <v>BULLISH</v>
      </c>
      <c r="G371" s="5" t="str">
        <f t="shared" si="22"/>
        <v>NEUTRAL</v>
      </c>
      <c r="H371" s="5" t="str">
        <f t="shared" si="21"/>
        <v>CONFIRMED BULLISH</v>
      </c>
    </row>
    <row r="372" spans="1:8" ht="13.5" x14ac:dyDescent="0.25">
      <c r="A372" s="3">
        <f>TITRES_STAT!B375</f>
        <v>42844</v>
      </c>
      <c r="B372" s="5">
        <f>TITRES_STAT!C375</f>
        <v>1.47</v>
      </c>
      <c r="C372" s="5">
        <f>TITRES_STAT!D375</f>
        <v>1.47</v>
      </c>
      <c r="D372" s="5">
        <f>TITRES_STAT!E375</f>
        <v>0</v>
      </c>
      <c r="E372" s="2">
        <f t="shared" si="20"/>
        <v>1680083</v>
      </c>
      <c r="F372" s="5" t="str">
        <f t="shared" si="23"/>
        <v>BULLISH</v>
      </c>
      <c r="G372" s="5" t="str">
        <f t="shared" si="22"/>
        <v>NEUTRAL</v>
      </c>
      <c r="H372" s="5" t="str">
        <f t="shared" si="21"/>
        <v>CONFIRMED BULLISH</v>
      </c>
    </row>
    <row r="373" spans="1:8" ht="13.5" x14ac:dyDescent="0.25">
      <c r="A373" s="3">
        <f>TITRES_STAT!B376</f>
        <v>42845</v>
      </c>
      <c r="B373" s="5">
        <f>TITRES_STAT!C376</f>
        <v>1.43</v>
      </c>
      <c r="C373" s="5">
        <f>TITRES_STAT!D376</f>
        <v>1.43</v>
      </c>
      <c r="D373" s="5">
        <f>TITRES_STAT!E376</f>
        <v>50</v>
      </c>
      <c r="E373" s="2">
        <f t="shared" si="20"/>
        <v>1680033</v>
      </c>
      <c r="F373" s="5" t="str">
        <f t="shared" si="23"/>
        <v>BULLISH</v>
      </c>
      <c r="G373" s="5" t="str">
        <f t="shared" si="22"/>
        <v>NEUTRAL</v>
      </c>
      <c r="H373" s="5" t="str">
        <f t="shared" si="21"/>
        <v>BULLISH DIVERGENCE</v>
      </c>
    </row>
    <row r="374" spans="1:8" ht="13.5" x14ac:dyDescent="0.25">
      <c r="A374" s="3">
        <f>TITRES_STAT!B377</f>
        <v>42846</v>
      </c>
      <c r="B374" s="5">
        <f>TITRES_STAT!C377</f>
        <v>1.35</v>
      </c>
      <c r="C374" s="5">
        <f>TITRES_STAT!D377</f>
        <v>1.35</v>
      </c>
      <c r="D374" s="5">
        <f>TITRES_STAT!E377</f>
        <v>20</v>
      </c>
      <c r="E374" s="2">
        <f t="shared" si="20"/>
        <v>1680013</v>
      </c>
      <c r="F374" s="5" t="str">
        <f t="shared" si="23"/>
        <v>BEARISH</v>
      </c>
      <c r="G374" s="5" t="str">
        <f t="shared" si="22"/>
        <v>NEUTRAL</v>
      </c>
      <c r="H374" s="5" t="str">
        <f t="shared" si="21"/>
        <v>CONFIRMED BEARISH</v>
      </c>
    </row>
    <row r="375" spans="1:8" ht="13.5" x14ac:dyDescent="0.25">
      <c r="A375" s="3">
        <f>TITRES_STAT!B378</f>
        <v>42849</v>
      </c>
      <c r="B375" s="5">
        <f>TITRES_STAT!C378</f>
        <v>1.39</v>
      </c>
      <c r="C375" s="5">
        <f>TITRES_STAT!D378</f>
        <v>1.39</v>
      </c>
      <c r="D375" s="5">
        <f>TITRES_STAT!E378</f>
        <v>480</v>
      </c>
      <c r="E375" s="2">
        <f t="shared" si="20"/>
        <v>1680493</v>
      </c>
      <c r="F375" s="5" t="str">
        <f t="shared" si="23"/>
        <v>BEARISH</v>
      </c>
      <c r="G375" s="5" t="str">
        <f t="shared" si="22"/>
        <v>NEUTRAL</v>
      </c>
      <c r="H375" s="5" t="str">
        <f t="shared" si="21"/>
        <v>CONFIRMED BEARISH</v>
      </c>
    </row>
    <row r="376" spans="1:8" ht="13.5" x14ac:dyDescent="0.25">
      <c r="A376" s="3">
        <f>TITRES_STAT!B379</f>
        <v>42850</v>
      </c>
      <c r="B376" s="5">
        <f>TITRES_STAT!C379</f>
        <v>1.35</v>
      </c>
      <c r="C376" s="5">
        <f>TITRES_STAT!D379</f>
        <v>1.35</v>
      </c>
      <c r="D376" s="5">
        <f>TITRES_STAT!E379</f>
        <v>1414</v>
      </c>
      <c r="E376" s="2">
        <f t="shared" si="20"/>
        <v>1679079</v>
      </c>
      <c r="F376" s="5" t="str">
        <f t="shared" si="23"/>
        <v>BEARISH</v>
      </c>
      <c r="G376" s="5" t="str">
        <f t="shared" si="22"/>
        <v>NEUTRAL</v>
      </c>
      <c r="H376" s="5" t="str">
        <f t="shared" si="21"/>
        <v>CONFIRMED BEARISH</v>
      </c>
    </row>
    <row r="377" spans="1:8" ht="13.5" x14ac:dyDescent="0.25">
      <c r="A377" s="3">
        <f>TITRES_STAT!B380</f>
        <v>42851</v>
      </c>
      <c r="B377" s="5">
        <f>TITRES_STAT!C380</f>
        <v>1.35</v>
      </c>
      <c r="C377" s="5">
        <f>TITRES_STAT!D380</f>
        <v>1.35</v>
      </c>
      <c r="D377" s="5">
        <f>TITRES_STAT!E380</f>
        <v>461</v>
      </c>
      <c r="E377" s="2">
        <f t="shared" si="20"/>
        <v>1679079</v>
      </c>
      <c r="F377" s="5" t="str">
        <f t="shared" si="23"/>
        <v>BEARISH</v>
      </c>
      <c r="G377" s="5" t="str">
        <f t="shared" si="22"/>
        <v>NEUTRAL</v>
      </c>
      <c r="H377" s="5" t="str">
        <f t="shared" si="21"/>
        <v>CONFIRMED BEARISH</v>
      </c>
    </row>
    <row r="378" spans="1:8" ht="13.5" x14ac:dyDescent="0.25">
      <c r="A378" s="3">
        <f>TITRES_STAT!B381</f>
        <v>42852</v>
      </c>
      <c r="B378" s="5">
        <f>TITRES_STAT!C381</f>
        <v>1.31</v>
      </c>
      <c r="C378" s="5">
        <f>TITRES_STAT!D381</f>
        <v>1.31</v>
      </c>
      <c r="D378" s="5">
        <f>TITRES_STAT!E381</f>
        <v>400</v>
      </c>
      <c r="E378" s="2">
        <f t="shared" si="20"/>
        <v>1678679</v>
      </c>
      <c r="F378" s="5" t="str">
        <f t="shared" si="23"/>
        <v>BEARISH</v>
      </c>
      <c r="G378" s="5" t="str">
        <f t="shared" si="22"/>
        <v>NEUTRAL</v>
      </c>
      <c r="H378" s="5" t="str">
        <f t="shared" si="21"/>
        <v>CONFIRMED BEARISH</v>
      </c>
    </row>
    <row r="379" spans="1:8" ht="13.5" x14ac:dyDescent="0.25">
      <c r="A379" s="3">
        <f>TITRES_STAT!B382</f>
        <v>42853</v>
      </c>
      <c r="B379" s="5">
        <f>TITRES_STAT!C382</f>
        <v>1.36</v>
      </c>
      <c r="C379" s="5">
        <f>TITRES_STAT!D382</f>
        <v>1.36</v>
      </c>
      <c r="D379" s="5">
        <f>TITRES_STAT!E382</f>
        <v>0</v>
      </c>
      <c r="E379" s="2">
        <f t="shared" si="20"/>
        <v>1678679</v>
      </c>
      <c r="F379" s="5" t="str">
        <f t="shared" si="23"/>
        <v>BEARISH</v>
      </c>
      <c r="G379" s="5" t="str">
        <f t="shared" si="22"/>
        <v>NEUTRAL</v>
      </c>
      <c r="H379" s="5" t="str">
        <f t="shared" si="21"/>
        <v>BEARISH DIVERGENCE</v>
      </c>
    </row>
    <row r="380" spans="1:8" ht="13.5" x14ac:dyDescent="0.25">
      <c r="A380" s="3">
        <f>TITRES_STAT!B383</f>
        <v>42857</v>
      </c>
      <c r="B380" s="5">
        <f>TITRES_STAT!C383</f>
        <v>1.4</v>
      </c>
      <c r="C380" s="5">
        <f>TITRES_STAT!D383</f>
        <v>1.4</v>
      </c>
      <c r="D380" s="5">
        <f>TITRES_STAT!E383</f>
        <v>0</v>
      </c>
      <c r="E380" s="2">
        <f t="shared" si="20"/>
        <v>1678679</v>
      </c>
      <c r="F380" s="5" t="str">
        <f t="shared" si="23"/>
        <v>BEARISH</v>
      </c>
      <c r="G380" s="5" t="str">
        <f t="shared" si="22"/>
        <v>NEUTRAL</v>
      </c>
      <c r="H380" s="5" t="str">
        <f t="shared" si="21"/>
        <v>BEARISH DIVERGENCE</v>
      </c>
    </row>
    <row r="381" spans="1:8" ht="13.5" x14ac:dyDescent="0.25">
      <c r="A381" s="3">
        <f>TITRES_STAT!B384</f>
        <v>42858</v>
      </c>
      <c r="B381" s="5">
        <f>TITRES_STAT!C384</f>
        <v>1.44</v>
      </c>
      <c r="C381" s="5">
        <f>TITRES_STAT!D384</f>
        <v>1.44</v>
      </c>
      <c r="D381" s="5">
        <f>TITRES_STAT!E384</f>
        <v>1</v>
      </c>
      <c r="E381" s="2">
        <f t="shared" si="20"/>
        <v>1678680</v>
      </c>
      <c r="F381" s="5" t="str">
        <f t="shared" si="23"/>
        <v>BEARISH</v>
      </c>
      <c r="G381" s="5" t="str">
        <f t="shared" si="22"/>
        <v>NEUTRAL</v>
      </c>
      <c r="H381" s="5" t="str">
        <f t="shared" si="21"/>
        <v>BEARISH DIVERGENCE</v>
      </c>
    </row>
    <row r="382" spans="1:8" ht="13.5" x14ac:dyDescent="0.25">
      <c r="A382" s="3">
        <f>TITRES_STAT!B385</f>
        <v>42859</v>
      </c>
      <c r="B382" s="5">
        <f>TITRES_STAT!C385</f>
        <v>1.44</v>
      </c>
      <c r="C382" s="5">
        <f>TITRES_STAT!D385</f>
        <v>1.44</v>
      </c>
      <c r="D382" s="5">
        <f>TITRES_STAT!E385</f>
        <v>0</v>
      </c>
      <c r="E382" s="2">
        <f t="shared" si="20"/>
        <v>1678680</v>
      </c>
      <c r="F382" s="5" t="str">
        <f t="shared" si="23"/>
        <v>BEARISH</v>
      </c>
      <c r="G382" s="5" t="str">
        <f t="shared" si="22"/>
        <v>NEUTRAL</v>
      </c>
      <c r="H382" s="5" t="str">
        <f t="shared" si="21"/>
        <v>BEARISH DIVERGENCE</v>
      </c>
    </row>
    <row r="383" spans="1:8" ht="13.5" x14ac:dyDescent="0.25">
      <c r="A383" s="3">
        <f>TITRES_STAT!B386</f>
        <v>42860</v>
      </c>
      <c r="B383" s="5">
        <f>TITRES_STAT!C386</f>
        <v>1.51</v>
      </c>
      <c r="C383" s="5">
        <f>TITRES_STAT!D386</f>
        <v>1.51</v>
      </c>
      <c r="D383" s="5">
        <f>TITRES_STAT!E386</f>
        <v>400</v>
      </c>
      <c r="E383" s="2">
        <f t="shared" si="20"/>
        <v>1679080</v>
      </c>
      <c r="F383" s="5" t="str">
        <f t="shared" si="23"/>
        <v>BULLISH</v>
      </c>
      <c r="G383" s="5" t="str">
        <f t="shared" si="22"/>
        <v>NEUTRAL</v>
      </c>
      <c r="H383" s="5" t="str">
        <f t="shared" si="21"/>
        <v>CONFIRMED BULLISH</v>
      </c>
    </row>
    <row r="384" spans="1:8" ht="13.5" x14ac:dyDescent="0.25">
      <c r="A384" s="3">
        <f>TITRES_STAT!B387</f>
        <v>42863</v>
      </c>
      <c r="B384" s="5">
        <f>TITRES_STAT!C387</f>
        <v>1.51</v>
      </c>
      <c r="C384" s="5">
        <f>TITRES_STAT!D387</f>
        <v>1.51</v>
      </c>
      <c r="D384" s="5">
        <f>TITRES_STAT!E387</f>
        <v>0</v>
      </c>
      <c r="E384" s="2">
        <f t="shared" si="20"/>
        <v>1679080</v>
      </c>
      <c r="F384" s="5" t="str">
        <f t="shared" si="23"/>
        <v>BULLISH</v>
      </c>
      <c r="G384" s="5" t="str">
        <f t="shared" si="22"/>
        <v>NEUTRAL</v>
      </c>
      <c r="H384" s="5" t="str">
        <f t="shared" si="21"/>
        <v>CONFIRMED BULLISH</v>
      </c>
    </row>
    <row r="385" spans="1:8" ht="13.5" x14ac:dyDescent="0.25">
      <c r="A385" s="3">
        <f>TITRES_STAT!B388</f>
        <v>42864</v>
      </c>
      <c r="B385" s="5">
        <f>TITRES_STAT!C388</f>
        <v>1.51</v>
      </c>
      <c r="C385" s="5">
        <f>TITRES_STAT!D388</f>
        <v>1.51</v>
      </c>
      <c r="D385" s="5">
        <f>TITRES_STAT!E388</f>
        <v>0</v>
      </c>
      <c r="E385" s="2">
        <f t="shared" si="20"/>
        <v>1679080</v>
      </c>
      <c r="F385" s="5" t="str">
        <f t="shared" si="23"/>
        <v>BULLISH</v>
      </c>
      <c r="G385" s="5" t="str">
        <f t="shared" si="22"/>
        <v>NEUTRAL</v>
      </c>
      <c r="H385" s="5" t="str">
        <f t="shared" si="21"/>
        <v>CONFIRMED BULLISH</v>
      </c>
    </row>
    <row r="386" spans="1:8" ht="13.5" x14ac:dyDescent="0.25">
      <c r="A386" s="3">
        <f>TITRES_STAT!B389</f>
        <v>42865</v>
      </c>
      <c r="B386" s="5">
        <f>TITRES_STAT!C389</f>
        <v>1.51</v>
      </c>
      <c r="C386" s="5">
        <f>TITRES_STAT!D389</f>
        <v>1.51</v>
      </c>
      <c r="D386" s="5">
        <f>TITRES_STAT!E389</f>
        <v>0</v>
      </c>
      <c r="E386" s="2">
        <f t="shared" si="20"/>
        <v>1679080</v>
      </c>
      <c r="F386" s="5" t="str">
        <f t="shared" si="23"/>
        <v>BULLISH</v>
      </c>
      <c r="G386" s="5" t="str">
        <f t="shared" si="22"/>
        <v>NEUTRAL</v>
      </c>
      <c r="H386" s="5" t="str">
        <f t="shared" si="21"/>
        <v>CONFIRMED BULLISH</v>
      </c>
    </row>
    <row r="387" spans="1:8" ht="13.5" x14ac:dyDescent="0.25">
      <c r="A387" s="3">
        <f>TITRES_STAT!B390</f>
        <v>42866</v>
      </c>
      <c r="B387" s="5">
        <f>TITRES_STAT!C390</f>
        <v>1.51</v>
      </c>
      <c r="C387" s="5">
        <f>TITRES_STAT!D390</f>
        <v>1.51</v>
      </c>
      <c r="D387" s="5">
        <f>TITRES_STAT!E390</f>
        <v>0</v>
      </c>
      <c r="E387" s="2">
        <f t="shared" si="20"/>
        <v>1679080</v>
      </c>
      <c r="F387" s="5" t="str">
        <f t="shared" si="23"/>
        <v>BULLISH</v>
      </c>
      <c r="G387" s="5" t="str">
        <f t="shared" si="22"/>
        <v>NEUTRAL</v>
      </c>
      <c r="H387" s="5" t="str">
        <f t="shared" si="21"/>
        <v>CONFIRMED BULLISH</v>
      </c>
    </row>
    <row r="388" spans="1:8" ht="13.5" x14ac:dyDescent="0.25">
      <c r="A388" s="3">
        <f>TITRES_STAT!B391</f>
        <v>42867</v>
      </c>
      <c r="B388" s="5">
        <f>TITRES_STAT!C391</f>
        <v>1.5</v>
      </c>
      <c r="C388" s="5">
        <f>TITRES_STAT!D391</f>
        <v>1.5</v>
      </c>
      <c r="D388" s="5">
        <f>TITRES_STAT!E391</f>
        <v>4000</v>
      </c>
      <c r="E388" s="2">
        <f t="shared" ref="E388:E451" si="24">IF(B388&gt;B387, E387+D388, IF(B388&lt;B387, E387-D388, E387))</f>
        <v>1675080</v>
      </c>
      <c r="F388" s="5" t="str">
        <f t="shared" si="23"/>
        <v>BEARISH</v>
      </c>
      <c r="G388" s="5" t="str">
        <f t="shared" si="22"/>
        <v>NEUTRAL</v>
      </c>
      <c r="H388" s="5" t="str">
        <f t="shared" si="21"/>
        <v>CONFIRMED BEARISH</v>
      </c>
    </row>
    <row r="389" spans="1:8" ht="13.5" x14ac:dyDescent="0.25">
      <c r="A389" s="3">
        <f>TITRES_STAT!B392</f>
        <v>42870</v>
      </c>
      <c r="B389" s="5">
        <f>TITRES_STAT!C392</f>
        <v>1.5</v>
      </c>
      <c r="C389" s="5">
        <f>TITRES_STAT!D392</f>
        <v>1.5</v>
      </c>
      <c r="D389" s="5">
        <f>TITRES_STAT!E392</f>
        <v>0</v>
      </c>
      <c r="E389" s="2">
        <f t="shared" si="24"/>
        <v>1675080</v>
      </c>
      <c r="F389" s="5" t="str">
        <f t="shared" si="23"/>
        <v>BEARISH</v>
      </c>
      <c r="G389" s="5" t="str">
        <f t="shared" si="22"/>
        <v>NEUTRAL</v>
      </c>
      <c r="H389" s="5" t="str">
        <f t="shared" si="21"/>
        <v>CONFIRMED BEARISH</v>
      </c>
    </row>
    <row r="390" spans="1:8" ht="13.5" x14ac:dyDescent="0.25">
      <c r="A390" s="3">
        <f>TITRES_STAT!B393</f>
        <v>42871</v>
      </c>
      <c r="B390" s="5">
        <f>TITRES_STAT!C393</f>
        <v>1.52</v>
      </c>
      <c r="C390" s="5">
        <f>TITRES_STAT!D393</f>
        <v>1.52</v>
      </c>
      <c r="D390" s="5">
        <f>TITRES_STAT!E393</f>
        <v>200</v>
      </c>
      <c r="E390" s="2">
        <f t="shared" si="24"/>
        <v>1675280</v>
      </c>
      <c r="F390" s="5" t="str">
        <f t="shared" si="23"/>
        <v>BEARISH</v>
      </c>
      <c r="G390" s="5" t="str">
        <f t="shared" si="22"/>
        <v>NEUTRAL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BEARISH DIVERGENCE</v>
      </c>
    </row>
    <row r="391" spans="1:8" ht="13.5" x14ac:dyDescent="0.25">
      <c r="A391" s="3">
        <f>TITRES_STAT!B394</f>
        <v>42872</v>
      </c>
      <c r="B391" s="5">
        <f>TITRES_STAT!C394</f>
        <v>1.55</v>
      </c>
      <c r="C391" s="5">
        <f>TITRES_STAT!D394</f>
        <v>1.55</v>
      </c>
      <c r="D391" s="5">
        <f>TITRES_STAT!E394</f>
        <v>3</v>
      </c>
      <c r="E391" s="2">
        <f t="shared" si="24"/>
        <v>1675283</v>
      </c>
      <c r="F391" s="5" t="str">
        <f t="shared" si="23"/>
        <v>BEARISH</v>
      </c>
      <c r="G391" s="5" t="str">
        <f t="shared" ref="G391:G454" si="26">IF((E391-E386)/E386 &gt; 0.02, "STRONG",
 IF((E391-E386)/E386 &lt; -0.02, "WEAK", "NEUTRAL"))</f>
        <v>NEUTRAL</v>
      </c>
      <c r="H391" s="5" t="str">
        <f t="shared" si="25"/>
        <v>BEARISH DIVERGENCE</v>
      </c>
    </row>
    <row r="392" spans="1:8" ht="13.5" x14ac:dyDescent="0.25">
      <c r="A392" s="3">
        <f>TITRES_STAT!B395</f>
        <v>42873</v>
      </c>
      <c r="B392" s="5">
        <f>TITRES_STAT!C395</f>
        <v>1.5</v>
      </c>
      <c r="C392" s="5">
        <f>TITRES_STAT!D395</f>
        <v>1.5</v>
      </c>
      <c r="D392" s="5">
        <f>TITRES_STAT!E395</f>
        <v>50</v>
      </c>
      <c r="E392" s="2">
        <f t="shared" si="24"/>
        <v>1675233</v>
      </c>
      <c r="F392" s="5" t="str">
        <f t="shared" ref="F392:F455" si="27">IF(E392&gt;E387,"BULLISH",IF(E392&lt;E387,"BEARISH","NEUTRAL"))</f>
        <v>BEARISH</v>
      </c>
      <c r="G392" s="5" t="str">
        <f t="shared" si="26"/>
        <v>NEUTRAL</v>
      </c>
      <c r="H392" s="5" t="str">
        <f t="shared" si="25"/>
        <v>CONFIRMED BEARISH</v>
      </c>
    </row>
    <row r="393" spans="1:8" ht="13.5" x14ac:dyDescent="0.25">
      <c r="A393" s="3">
        <f>TITRES_STAT!B396</f>
        <v>42874</v>
      </c>
      <c r="B393" s="5">
        <f>TITRES_STAT!C396</f>
        <v>1.48</v>
      </c>
      <c r="C393" s="5">
        <f>TITRES_STAT!D396</f>
        <v>1.48</v>
      </c>
      <c r="D393" s="5">
        <f>TITRES_STAT!E396</f>
        <v>750</v>
      </c>
      <c r="E393" s="2">
        <f t="shared" si="24"/>
        <v>1674483</v>
      </c>
      <c r="F393" s="5" t="str">
        <f t="shared" si="27"/>
        <v>BEARISH</v>
      </c>
      <c r="G393" s="5" t="str">
        <f t="shared" si="26"/>
        <v>NEUTRAL</v>
      </c>
      <c r="H393" s="5" t="str">
        <f t="shared" si="25"/>
        <v>CONFIRMED BEARISH</v>
      </c>
    </row>
    <row r="394" spans="1:8" ht="13.5" x14ac:dyDescent="0.25">
      <c r="A394" s="3">
        <f>TITRES_STAT!B397</f>
        <v>42877</v>
      </c>
      <c r="B394" s="5">
        <f>TITRES_STAT!C397</f>
        <v>1.48</v>
      </c>
      <c r="C394" s="5">
        <f>TITRES_STAT!D397</f>
        <v>1.48</v>
      </c>
      <c r="D394" s="5">
        <f>TITRES_STAT!E397</f>
        <v>0</v>
      </c>
      <c r="E394" s="2">
        <f t="shared" si="24"/>
        <v>1674483</v>
      </c>
      <c r="F394" s="5" t="str">
        <f t="shared" si="27"/>
        <v>BEARISH</v>
      </c>
      <c r="G394" s="5" t="str">
        <f t="shared" si="26"/>
        <v>NEUTRAL</v>
      </c>
      <c r="H394" s="5" t="str">
        <f t="shared" si="25"/>
        <v>CONFIRMED BEARISH</v>
      </c>
    </row>
    <row r="395" spans="1:8" ht="13.5" x14ac:dyDescent="0.25">
      <c r="A395" s="3">
        <f>TITRES_STAT!B398</f>
        <v>42878</v>
      </c>
      <c r="B395" s="5">
        <f>TITRES_STAT!C398</f>
        <v>1.45</v>
      </c>
      <c r="C395" s="5">
        <f>TITRES_STAT!D398</f>
        <v>1.45</v>
      </c>
      <c r="D395" s="5">
        <f>TITRES_STAT!E398</f>
        <v>300</v>
      </c>
      <c r="E395" s="2">
        <f t="shared" si="24"/>
        <v>1674183</v>
      </c>
      <c r="F395" s="5" t="str">
        <f t="shared" si="27"/>
        <v>BEARISH</v>
      </c>
      <c r="G395" s="5" t="str">
        <f t="shared" si="26"/>
        <v>NEUTRAL</v>
      </c>
      <c r="H395" s="5" t="str">
        <f t="shared" si="25"/>
        <v>CONFIRMED BEARISH</v>
      </c>
    </row>
    <row r="396" spans="1:8" ht="13.5" x14ac:dyDescent="0.25">
      <c r="A396" s="3">
        <f>TITRES_STAT!B399</f>
        <v>42879</v>
      </c>
      <c r="B396" s="5">
        <f>TITRES_STAT!C399</f>
        <v>1.45</v>
      </c>
      <c r="C396" s="5">
        <f>TITRES_STAT!D399</f>
        <v>1.45</v>
      </c>
      <c r="D396" s="5">
        <f>TITRES_STAT!E399</f>
        <v>0</v>
      </c>
      <c r="E396" s="2">
        <f t="shared" si="24"/>
        <v>1674183</v>
      </c>
      <c r="F396" s="5" t="str">
        <f t="shared" si="27"/>
        <v>BEARISH</v>
      </c>
      <c r="G396" s="5" t="str">
        <f t="shared" si="26"/>
        <v>NEUTRAL</v>
      </c>
      <c r="H396" s="5" t="str">
        <f t="shared" si="25"/>
        <v>CONFIRMED BEARISH</v>
      </c>
    </row>
    <row r="397" spans="1:8" ht="13.5" x14ac:dyDescent="0.25">
      <c r="A397" s="3">
        <f>TITRES_STAT!B400</f>
        <v>42880</v>
      </c>
      <c r="B397" s="5">
        <f>TITRES_STAT!C400</f>
        <v>1.45</v>
      </c>
      <c r="C397" s="5">
        <f>TITRES_STAT!D400</f>
        <v>1.45</v>
      </c>
      <c r="D397" s="5">
        <f>TITRES_STAT!E400</f>
        <v>0</v>
      </c>
      <c r="E397" s="2">
        <f t="shared" si="24"/>
        <v>1674183</v>
      </c>
      <c r="F397" s="5" t="str">
        <f t="shared" si="27"/>
        <v>BEARISH</v>
      </c>
      <c r="G397" s="5" t="str">
        <f t="shared" si="26"/>
        <v>NEUTRAL</v>
      </c>
      <c r="H397" s="5" t="str">
        <f t="shared" si="25"/>
        <v>CONFIRMED BEARISH</v>
      </c>
    </row>
    <row r="398" spans="1:8" ht="13.5" x14ac:dyDescent="0.25">
      <c r="A398" s="3">
        <f>TITRES_STAT!B401</f>
        <v>42881</v>
      </c>
      <c r="B398" s="5">
        <f>TITRES_STAT!C401</f>
        <v>1.41</v>
      </c>
      <c r="C398" s="5">
        <f>TITRES_STAT!D401</f>
        <v>1.41</v>
      </c>
      <c r="D398" s="5">
        <f>TITRES_STAT!E401</f>
        <v>0</v>
      </c>
      <c r="E398" s="2">
        <f t="shared" si="24"/>
        <v>1674183</v>
      </c>
      <c r="F398" s="5" t="str">
        <f t="shared" si="27"/>
        <v>BEARISH</v>
      </c>
      <c r="G398" s="5" t="str">
        <f t="shared" si="26"/>
        <v>NEUTRAL</v>
      </c>
      <c r="H398" s="5" t="str">
        <f t="shared" si="25"/>
        <v>CONFIRMED BEARISH</v>
      </c>
    </row>
    <row r="399" spans="1:8" ht="13.5" x14ac:dyDescent="0.25">
      <c r="A399" s="3">
        <f>TITRES_STAT!B402</f>
        <v>42884</v>
      </c>
      <c r="B399" s="5">
        <f>TITRES_STAT!C402</f>
        <v>1.37</v>
      </c>
      <c r="C399" s="5">
        <f>TITRES_STAT!D402</f>
        <v>1.37</v>
      </c>
      <c r="D399" s="5">
        <f>TITRES_STAT!E402</f>
        <v>10</v>
      </c>
      <c r="E399" s="2">
        <f t="shared" si="24"/>
        <v>1674173</v>
      </c>
      <c r="F399" s="5" t="str">
        <f t="shared" si="27"/>
        <v>BEARISH</v>
      </c>
      <c r="G399" s="5" t="str">
        <f t="shared" si="26"/>
        <v>NEUTRAL</v>
      </c>
      <c r="H399" s="5" t="str">
        <f t="shared" si="25"/>
        <v>CONFIRMED BEARISH</v>
      </c>
    </row>
    <row r="400" spans="1:8" ht="13.5" x14ac:dyDescent="0.25">
      <c r="A400" s="3">
        <f>TITRES_STAT!B403</f>
        <v>42885</v>
      </c>
      <c r="B400" s="5">
        <f>TITRES_STAT!C403</f>
        <v>1.34</v>
      </c>
      <c r="C400" s="5">
        <f>TITRES_STAT!D403</f>
        <v>1.34</v>
      </c>
      <c r="D400" s="5">
        <f>TITRES_STAT!E403</f>
        <v>315</v>
      </c>
      <c r="E400" s="2">
        <f t="shared" si="24"/>
        <v>1673858</v>
      </c>
      <c r="F400" s="5" t="str">
        <f t="shared" si="27"/>
        <v>BEARISH</v>
      </c>
      <c r="G400" s="5" t="str">
        <f t="shared" si="26"/>
        <v>NEUTRAL</v>
      </c>
      <c r="H400" s="5" t="str">
        <f t="shared" si="25"/>
        <v>CONFIRMED BEARISH</v>
      </c>
    </row>
    <row r="401" spans="1:8" ht="13.5" x14ac:dyDescent="0.25">
      <c r="A401" s="3">
        <f>TITRES_STAT!B404</f>
        <v>42886</v>
      </c>
      <c r="B401" s="5">
        <f>TITRES_STAT!C404</f>
        <v>1.3</v>
      </c>
      <c r="C401" s="5">
        <f>TITRES_STAT!D404</f>
        <v>1.3</v>
      </c>
      <c r="D401" s="5">
        <f>TITRES_STAT!E404</f>
        <v>300</v>
      </c>
      <c r="E401" s="2">
        <f t="shared" si="24"/>
        <v>1673558</v>
      </c>
      <c r="F401" s="5" t="str">
        <f t="shared" si="27"/>
        <v>BEARISH</v>
      </c>
      <c r="G401" s="5" t="str">
        <f t="shared" si="26"/>
        <v>NEUTRAL</v>
      </c>
      <c r="H401" s="5" t="str">
        <f t="shared" si="25"/>
        <v>CONFIRMED BEARISH</v>
      </c>
    </row>
    <row r="402" spans="1:8" ht="13.5" x14ac:dyDescent="0.25">
      <c r="A402" s="3">
        <f>TITRES_STAT!B405</f>
        <v>42887</v>
      </c>
      <c r="B402" s="5">
        <f>TITRES_STAT!C405</f>
        <v>1.3</v>
      </c>
      <c r="C402" s="5">
        <f>TITRES_STAT!D405</f>
        <v>1.3</v>
      </c>
      <c r="D402" s="5">
        <f>TITRES_STAT!E405</f>
        <v>10</v>
      </c>
      <c r="E402" s="2">
        <f t="shared" si="24"/>
        <v>1673558</v>
      </c>
      <c r="F402" s="5" t="str">
        <f t="shared" si="27"/>
        <v>BEARISH</v>
      </c>
      <c r="G402" s="5" t="str">
        <f t="shared" si="26"/>
        <v>NEUTRAL</v>
      </c>
      <c r="H402" s="5" t="str">
        <f t="shared" si="25"/>
        <v>CONFIRMED BEARISH</v>
      </c>
    </row>
    <row r="403" spans="1:8" ht="13.5" x14ac:dyDescent="0.25">
      <c r="A403" s="3">
        <f>TITRES_STAT!B406</f>
        <v>42888</v>
      </c>
      <c r="B403" s="5">
        <f>TITRES_STAT!C406</f>
        <v>1.3</v>
      </c>
      <c r="C403" s="5">
        <f>TITRES_STAT!D406</f>
        <v>1.3</v>
      </c>
      <c r="D403" s="5">
        <f>TITRES_STAT!E406</f>
        <v>0</v>
      </c>
      <c r="E403" s="2">
        <f t="shared" si="24"/>
        <v>1673558</v>
      </c>
      <c r="F403" s="5" t="str">
        <f t="shared" si="27"/>
        <v>BEARISH</v>
      </c>
      <c r="G403" s="5" t="str">
        <f t="shared" si="26"/>
        <v>NEUTRAL</v>
      </c>
      <c r="H403" s="5" t="str">
        <f t="shared" si="25"/>
        <v>CONFIRMED BEARISH</v>
      </c>
    </row>
    <row r="404" spans="1:8" ht="13.5" x14ac:dyDescent="0.25">
      <c r="A404" s="3">
        <f>TITRES_STAT!B407</f>
        <v>42891</v>
      </c>
      <c r="B404" s="5">
        <f>TITRES_STAT!C407</f>
        <v>1.3</v>
      </c>
      <c r="C404" s="5">
        <f>TITRES_STAT!D407</f>
        <v>1.3</v>
      </c>
      <c r="D404" s="5">
        <f>TITRES_STAT!E407</f>
        <v>0</v>
      </c>
      <c r="E404" s="2">
        <f t="shared" si="24"/>
        <v>1673558</v>
      </c>
      <c r="F404" s="5" t="str">
        <f t="shared" si="27"/>
        <v>BEARISH</v>
      </c>
      <c r="G404" s="5" t="str">
        <f t="shared" si="26"/>
        <v>NEUTRAL</v>
      </c>
      <c r="H404" s="5" t="str">
        <f t="shared" si="25"/>
        <v>CONFIRMED BEARISH</v>
      </c>
    </row>
    <row r="405" spans="1:8" ht="13.5" x14ac:dyDescent="0.25">
      <c r="A405" s="3">
        <f>TITRES_STAT!B408</f>
        <v>42892</v>
      </c>
      <c r="B405" s="5">
        <f>TITRES_STAT!C408</f>
        <v>1.3</v>
      </c>
      <c r="C405" s="5">
        <f>TITRES_STAT!D408</f>
        <v>1.3</v>
      </c>
      <c r="D405" s="5">
        <f>TITRES_STAT!E408</f>
        <v>0</v>
      </c>
      <c r="E405" s="2">
        <f t="shared" si="24"/>
        <v>1673558</v>
      </c>
      <c r="F405" s="5" t="str">
        <f t="shared" si="27"/>
        <v>BEARISH</v>
      </c>
      <c r="G405" s="5" t="str">
        <f t="shared" si="26"/>
        <v>NEUTRAL</v>
      </c>
      <c r="H405" s="5" t="str">
        <f t="shared" si="25"/>
        <v>CONFIRMED BEARISH</v>
      </c>
    </row>
    <row r="406" spans="1:8" ht="13.5" x14ac:dyDescent="0.25">
      <c r="A406" s="3">
        <f>TITRES_STAT!B409</f>
        <v>42893</v>
      </c>
      <c r="B406" s="5">
        <f>TITRES_STAT!C409</f>
        <v>1.27</v>
      </c>
      <c r="C406" s="5">
        <f>TITRES_STAT!D409</f>
        <v>1.27</v>
      </c>
      <c r="D406" s="5">
        <f>TITRES_STAT!E409</f>
        <v>0</v>
      </c>
      <c r="E406" s="2">
        <f t="shared" si="24"/>
        <v>1673558</v>
      </c>
      <c r="F406" s="5" t="str">
        <f t="shared" si="27"/>
        <v>NEUTRAL</v>
      </c>
      <c r="G406" s="5" t="str">
        <f t="shared" si="26"/>
        <v>NEUTRAL</v>
      </c>
      <c r="H406" s="5" t="str">
        <f t="shared" si="25"/>
        <v>NEUTRAL</v>
      </c>
    </row>
    <row r="407" spans="1:8" ht="13.5" x14ac:dyDescent="0.25">
      <c r="A407" s="3">
        <f>TITRES_STAT!B410</f>
        <v>42894</v>
      </c>
      <c r="B407" s="5">
        <f>TITRES_STAT!C410</f>
        <v>1.25</v>
      </c>
      <c r="C407" s="5">
        <f>TITRES_STAT!D410</f>
        <v>1.25</v>
      </c>
      <c r="D407" s="5">
        <f>TITRES_STAT!E410</f>
        <v>455</v>
      </c>
      <c r="E407" s="2">
        <f t="shared" si="24"/>
        <v>1673103</v>
      </c>
      <c r="F407" s="5" t="str">
        <f t="shared" si="27"/>
        <v>BEARISH</v>
      </c>
      <c r="G407" s="5" t="str">
        <f t="shared" si="26"/>
        <v>NEUTRAL</v>
      </c>
      <c r="H407" s="5" t="str">
        <f t="shared" si="25"/>
        <v>CONFIRMED BEARISH</v>
      </c>
    </row>
    <row r="408" spans="1:8" ht="13.5" x14ac:dyDescent="0.25">
      <c r="A408" s="3">
        <f>TITRES_STAT!B411</f>
        <v>42895</v>
      </c>
      <c r="B408" s="5">
        <f>TITRES_STAT!C411</f>
        <v>1.25</v>
      </c>
      <c r="C408" s="5">
        <f>TITRES_STAT!D411</f>
        <v>1.25</v>
      </c>
      <c r="D408" s="5">
        <f>TITRES_STAT!E411</f>
        <v>1</v>
      </c>
      <c r="E408" s="2">
        <f t="shared" si="24"/>
        <v>1673103</v>
      </c>
      <c r="F408" s="5" t="str">
        <f t="shared" si="27"/>
        <v>BEARISH</v>
      </c>
      <c r="G408" s="5" t="str">
        <f t="shared" si="26"/>
        <v>NEUTRAL</v>
      </c>
      <c r="H408" s="5" t="str">
        <f t="shared" si="25"/>
        <v>CONFIRMED BEARISH</v>
      </c>
    </row>
    <row r="409" spans="1:8" ht="13.5" x14ac:dyDescent="0.25">
      <c r="A409" s="3">
        <f>TITRES_STAT!B412</f>
        <v>42898</v>
      </c>
      <c r="B409" s="5">
        <f>TITRES_STAT!C412</f>
        <v>1.25</v>
      </c>
      <c r="C409" s="5">
        <f>TITRES_STAT!D412</f>
        <v>1.25</v>
      </c>
      <c r="D409" s="5">
        <f>TITRES_STAT!E412</f>
        <v>0</v>
      </c>
      <c r="E409" s="2">
        <f t="shared" si="24"/>
        <v>1673103</v>
      </c>
      <c r="F409" s="5" t="str">
        <f t="shared" si="27"/>
        <v>BEARISH</v>
      </c>
      <c r="G409" s="5" t="str">
        <f t="shared" si="26"/>
        <v>NEUTRAL</v>
      </c>
      <c r="H409" s="5" t="str">
        <f t="shared" si="25"/>
        <v>CONFIRMED BEARISH</v>
      </c>
    </row>
    <row r="410" spans="1:8" ht="13.5" x14ac:dyDescent="0.25">
      <c r="A410" s="3">
        <f>TITRES_STAT!B413</f>
        <v>42899</v>
      </c>
      <c r="B410" s="5">
        <f>TITRES_STAT!C413</f>
        <v>1.22</v>
      </c>
      <c r="C410" s="5">
        <f>TITRES_STAT!D413</f>
        <v>1.22</v>
      </c>
      <c r="D410" s="5">
        <f>TITRES_STAT!E413</f>
        <v>220</v>
      </c>
      <c r="E410" s="2">
        <f t="shared" si="24"/>
        <v>1672883</v>
      </c>
      <c r="F410" s="5" t="str">
        <f t="shared" si="27"/>
        <v>BEARISH</v>
      </c>
      <c r="G410" s="5" t="str">
        <f t="shared" si="26"/>
        <v>NEUTRAL</v>
      </c>
      <c r="H410" s="5" t="str">
        <f t="shared" si="25"/>
        <v>CONFIRMED BEARISH</v>
      </c>
    </row>
    <row r="411" spans="1:8" ht="13.5" x14ac:dyDescent="0.25">
      <c r="A411" s="3">
        <f>TITRES_STAT!B414</f>
        <v>42900</v>
      </c>
      <c r="B411" s="5">
        <f>TITRES_STAT!C414</f>
        <v>1.22</v>
      </c>
      <c r="C411" s="5">
        <f>TITRES_STAT!D414</f>
        <v>1.22</v>
      </c>
      <c r="D411" s="5">
        <f>TITRES_STAT!E414</f>
        <v>0</v>
      </c>
      <c r="E411" s="2">
        <f t="shared" si="24"/>
        <v>1672883</v>
      </c>
      <c r="F411" s="5" t="str">
        <f t="shared" si="27"/>
        <v>BEARISH</v>
      </c>
      <c r="G411" s="5" t="str">
        <f t="shared" si="26"/>
        <v>NEUTRAL</v>
      </c>
      <c r="H411" s="5" t="str">
        <f t="shared" si="25"/>
        <v>CONFIRMED BEARISH</v>
      </c>
    </row>
    <row r="412" spans="1:8" ht="13.5" x14ac:dyDescent="0.25">
      <c r="A412" s="3">
        <f>TITRES_STAT!B415</f>
        <v>42901</v>
      </c>
      <c r="B412" s="5">
        <f>TITRES_STAT!C415</f>
        <v>1.22</v>
      </c>
      <c r="C412" s="5">
        <f>TITRES_STAT!D415</f>
        <v>1.22</v>
      </c>
      <c r="D412" s="5">
        <f>TITRES_STAT!E415</f>
        <v>0</v>
      </c>
      <c r="E412" s="2">
        <f t="shared" si="24"/>
        <v>1672883</v>
      </c>
      <c r="F412" s="5" t="str">
        <f t="shared" si="27"/>
        <v>BEARISH</v>
      </c>
      <c r="G412" s="5" t="str">
        <f t="shared" si="26"/>
        <v>NEUTRAL</v>
      </c>
      <c r="H412" s="5" t="str">
        <f t="shared" si="25"/>
        <v>CONFIRMED BEARISH</v>
      </c>
    </row>
    <row r="413" spans="1:8" ht="13.5" x14ac:dyDescent="0.25">
      <c r="A413" s="3">
        <f>TITRES_STAT!B416</f>
        <v>42902</v>
      </c>
      <c r="B413" s="5">
        <f>TITRES_STAT!C416</f>
        <v>1.2</v>
      </c>
      <c r="C413" s="5">
        <f>TITRES_STAT!D416</f>
        <v>1.2</v>
      </c>
      <c r="D413" s="5">
        <f>TITRES_STAT!E416</f>
        <v>193</v>
      </c>
      <c r="E413" s="2">
        <f t="shared" si="24"/>
        <v>1672690</v>
      </c>
      <c r="F413" s="5" t="str">
        <f t="shared" si="27"/>
        <v>BEARISH</v>
      </c>
      <c r="G413" s="5" t="str">
        <f t="shared" si="26"/>
        <v>NEUTRAL</v>
      </c>
      <c r="H413" s="5" t="str">
        <f t="shared" si="25"/>
        <v>CONFIRMED BEARISH</v>
      </c>
    </row>
    <row r="414" spans="1:8" ht="13.5" x14ac:dyDescent="0.25">
      <c r="A414" s="3">
        <f>TITRES_STAT!B417</f>
        <v>42905</v>
      </c>
      <c r="B414" s="5">
        <f>TITRES_STAT!C417</f>
        <v>1.2</v>
      </c>
      <c r="C414" s="5">
        <f>TITRES_STAT!D417</f>
        <v>1.2</v>
      </c>
      <c r="D414" s="5">
        <f>TITRES_STAT!E417</f>
        <v>0</v>
      </c>
      <c r="E414" s="2">
        <f t="shared" si="24"/>
        <v>1672690</v>
      </c>
      <c r="F414" s="5" t="str">
        <f t="shared" si="27"/>
        <v>BEARISH</v>
      </c>
      <c r="G414" s="5" t="str">
        <f t="shared" si="26"/>
        <v>NEUTRAL</v>
      </c>
      <c r="H414" s="5" t="str">
        <f t="shared" si="25"/>
        <v>CONFIRMED BEARISH</v>
      </c>
    </row>
    <row r="415" spans="1:8" ht="13.5" x14ac:dyDescent="0.25">
      <c r="A415" s="3">
        <f>TITRES_STAT!B418</f>
        <v>42906</v>
      </c>
      <c r="B415" s="5">
        <f>TITRES_STAT!C418</f>
        <v>1.2</v>
      </c>
      <c r="C415" s="5">
        <f>TITRES_STAT!D418</f>
        <v>1.2</v>
      </c>
      <c r="D415" s="5">
        <f>TITRES_STAT!E418</f>
        <v>0</v>
      </c>
      <c r="E415" s="2">
        <f t="shared" si="24"/>
        <v>1672690</v>
      </c>
      <c r="F415" s="5" t="str">
        <f t="shared" si="27"/>
        <v>BEARISH</v>
      </c>
      <c r="G415" s="5" t="str">
        <f t="shared" si="26"/>
        <v>NEUTRAL</v>
      </c>
      <c r="H415" s="5" t="str">
        <f t="shared" si="25"/>
        <v>CONFIRMED BEARISH</v>
      </c>
    </row>
    <row r="416" spans="1:8" ht="13.5" x14ac:dyDescent="0.25">
      <c r="A416" s="3">
        <f>TITRES_STAT!B419</f>
        <v>42907</v>
      </c>
      <c r="B416" s="5">
        <f>TITRES_STAT!C419</f>
        <v>1.2</v>
      </c>
      <c r="C416" s="5">
        <f>TITRES_STAT!D419</f>
        <v>1.2</v>
      </c>
      <c r="D416" s="5">
        <f>TITRES_STAT!E419</f>
        <v>0</v>
      </c>
      <c r="E416" s="2">
        <f t="shared" si="24"/>
        <v>1672690</v>
      </c>
      <c r="F416" s="5" t="str">
        <f t="shared" si="27"/>
        <v>BEARISH</v>
      </c>
      <c r="G416" s="5" t="str">
        <f t="shared" si="26"/>
        <v>NEUTRAL</v>
      </c>
      <c r="H416" s="5" t="str">
        <f t="shared" si="25"/>
        <v>CONFIRMED BEARISH</v>
      </c>
    </row>
    <row r="417" spans="1:8" ht="13.5" x14ac:dyDescent="0.25">
      <c r="A417" s="3">
        <f>TITRES_STAT!B420</f>
        <v>42908</v>
      </c>
      <c r="B417" s="5">
        <f>TITRES_STAT!C420</f>
        <v>1.2</v>
      </c>
      <c r="C417" s="5">
        <f>TITRES_STAT!D420</f>
        <v>1.2</v>
      </c>
      <c r="D417" s="5">
        <f>TITRES_STAT!E420</f>
        <v>0</v>
      </c>
      <c r="E417" s="2">
        <f t="shared" si="24"/>
        <v>1672690</v>
      </c>
      <c r="F417" s="5" t="str">
        <f t="shared" si="27"/>
        <v>BEARISH</v>
      </c>
      <c r="G417" s="5" t="str">
        <f t="shared" si="26"/>
        <v>NEUTRAL</v>
      </c>
      <c r="H417" s="5" t="str">
        <f t="shared" si="25"/>
        <v>CONFIRMED BEARISH</v>
      </c>
    </row>
    <row r="418" spans="1:8" ht="13.5" x14ac:dyDescent="0.25">
      <c r="A418" s="3">
        <f>TITRES_STAT!B421</f>
        <v>42909</v>
      </c>
      <c r="B418" s="5">
        <f>TITRES_STAT!C421</f>
        <v>1.2</v>
      </c>
      <c r="C418" s="5">
        <f>TITRES_STAT!D421</f>
        <v>1.2</v>
      </c>
      <c r="D418" s="5">
        <f>TITRES_STAT!E421</f>
        <v>0</v>
      </c>
      <c r="E418" s="2">
        <f t="shared" si="24"/>
        <v>1672690</v>
      </c>
      <c r="F418" s="5" t="str">
        <f t="shared" si="27"/>
        <v>NEUTRAL</v>
      </c>
      <c r="G418" s="5" t="str">
        <f t="shared" si="26"/>
        <v>NEUTRAL</v>
      </c>
      <c r="H418" s="5" t="str">
        <f t="shared" si="25"/>
        <v>NEUTRAL</v>
      </c>
    </row>
    <row r="419" spans="1:8" ht="13.5" x14ac:dyDescent="0.25">
      <c r="A419" s="3">
        <f>TITRES_STAT!B422</f>
        <v>42914</v>
      </c>
      <c r="B419" s="5">
        <f>TITRES_STAT!C422</f>
        <v>1.2</v>
      </c>
      <c r="C419" s="5">
        <f>TITRES_STAT!D422</f>
        <v>1.2</v>
      </c>
      <c r="D419" s="5">
        <f>TITRES_STAT!E422</f>
        <v>0</v>
      </c>
      <c r="E419" s="2">
        <f t="shared" si="24"/>
        <v>1672690</v>
      </c>
      <c r="F419" s="5" t="str">
        <f t="shared" si="27"/>
        <v>NEUTRAL</v>
      </c>
      <c r="G419" s="5" t="str">
        <f t="shared" si="26"/>
        <v>NEUTRAL</v>
      </c>
      <c r="H419" s="5" t="str">
        <f t="shared" si="25"/>
        <v>NEUTRAL</v>
      </c>
    </row>
    <row r="420" spans="1:8" ht="13.5" x14ac:dyDescent="0.25">
      <c r="A420" s="3">
        <f>TITRES_STAT!B423</f>
        <v>42915</v>
      </c>
      <c r="B420" s="5">
        <f>TITRES_STAT!C423</f>
        <v>1.2</v>
      </c>
      <c r="C420" s="5">
        <f>TITRES_STAT!D423</f>
        <v>1.2</v>
      </c>
      <c r="D420" s="5">
        <f>TITRES_STAT!E423</f>
        <v>328</v>
      </c>
      <c r="E420" s="2">
        <f t="shared" si="24"/>
        <v>1672690</v>
      </c>
      <c r="F420" s="5" t="str">
        <f t="shared" si="27"/>
        <v>NEUTRAL</v>
      </c>
      <c r="G420" s="5" t="str">
        <f t="shared" si="26"/>
        <v>NEUTRAL</v>
      </c>
      <c r="H420" s="5" t="str">
        <f t="shared" si="25"/>
        <v>NEUTRAL</v>
      </c>
    </row>
    <row r="421" spans="1:8" ht="13.5" x14ac:dyDescent="0.25">
      <c r="A421" s="3">
        <f>TITRES_STAT!B424</f>
        <v>42916</v>
      </c>
      <c r="B421" s="5">
        <f>TITRES_STAT!C424</f>
        <v>1.19</v>
      </c>
      <c r="C421" s="5">
        <f>TITRES_STAT!D424</f>
        <v>1.19</v>
      </c>
      <c r="D421" s="5">
        <f>TITRES_STAT!E424</f>
        <v>490</v>
      </c>
      <c r="E421" s="2">
        <f t="shared" si="24"/>
        <v>1672200</v>
      </c>
      <c r="F421" s="5" t="str">
        <f t="shared" si="27"/>
        <v>BEARISH</v>
      </c>
      <c r="G421" s="5" t="str">
        <f t="shared" si="26"/>
        <v>NEUTRAL</v>
      </c>
      <c r="H421" s="5" t="str">
        <f t="shared" si="25"/>
        <v>CONFIRMED BEARISH</v>
      </c>
    </row>
    <row r="422" spans="1:8" ht="13.5" x14ac:dyDescent="0.25">
      <c r="A422" s="3">
        <f>TITRES_STAT!B425</f>
        <v>42919</v>
      </c>
      <c r="B422" s="5">
        <f>TITRES_STAT!C425</f>
        <v>1.18</v>
      </c>
      <c r="C422" s="5">
        <f>TITRES_STAT!D425</f>
        <v>1.18</v>
      </c>
      <c r="D422" s="5">
        <f>TITRES_STAT!E425</f>
        <v>260</v>
      </c>
      <c r="E422" s="2">
        <f t="shared" si="24"/>
        <v>1671940</v>
      </c>
      <c r="F422" s="5" t="str">
        <f t="shared" si="27"/>
        <v>BEARISH</v>
      </c>
      <c r="G422" s="5" t="str">
        <f t="shared" si="26"/>
        <v>NEUTRAL</v>
      </c>
      <c r="H422" s="5" t="str">
        <f t="shared" si="25"/>
        <v>CONFIRMED BEARISH</v>
      </c>
    </row>
    <row r="423" spans="1:8" ht="13.5" x14ac:dyDescent="0.25">
      <c r="A423" s="3">
        <f>TITRES_STAT!B426</f>
        <v>42920</v>
      </c>
      <c r="B423" s="5">
        <f>TITRES_STAT!C426</f>
        <v>1.18</v>
      </c>
      <c r="C423" s="5">
        <f>TITRES_STAT!D426</f>
        <v>1.18</v>
      </c>
      <c r="D423" s="5">
        <f>TITRES_STAT!E426</f>
        <v>0</v>
      </c>
      <c r="E423" s="2">
        <f t="shared" si="24"/>
        <v>1671940</v>
      </c>
      <c r="F423" s="5" t="str">
        <f t="shared" si="27"/>
        <v>BEARISH</v>
      </c>
      <c r="G423" s="5" t="str">
        <f t="shared" si="26"/>
        <v>NEUTRAL</v>
      </c>
      <c r="H423" s="5" t="str">
        <f t="shared" si="25"/>
        <v>CONFIRMED BEARISH</v>
      </c>
    </row>
    <row r="424" spans="1:8" ht="13.5" x14ac:dyDescent="0.25">
      <c r="A424" s="3">
        <f>TITRES_STAT!B427</f>
        <v>42921</v>
      </c>
      <c r="B424" s="5">
        <f>TITRES_STAT!C427</f>
        <v>1.1599999999999999</v>
      </c>
      <c r="C424" s="5">
        <f>TITRES_STAT!D427</f>
        <v>1.1599999999999999</v>
      </c>
      <c r="D424" s="5">
        <f>TITRES_STAT!E427</f>
        <v>260</v>
      </c>
      <c r="E424" s="2">
        <f t="shared" si="24"/>
        <v>1671680</v>
      </c>
      <c r="F424" s="5" t="str">
        <f t="shared" si="27"/>
        <v>BEARISH</v>
      </c>
      <c r="G424" s="5" t="str">
        <f t="shared" si="26"/>
        <v>NEUTRAL</v>
      </c>
      <c r="H424" s="5" t="str">
        <f t="shared" si="25"/>
        <v>CONFIRMED BEARISH</v>
      </c>
    </row>
    <row r="425" spans="1:8" ht="13.5" x14ac:dyDescent="0.25">
      <c r="A425" s="3">
        <f>TITRES_STAT!B428</f>
        <v>42922</v>
      </c>
      <c r="B425" s="5">
        <f>TITRES_STAT!C428</f>
        <v>1.1599999999999999</v>
      </c>
      <c r="C425" s="5">
        <f>TITRES_STAT!D428</f>
        <v>1.1599999999999999</v>
      </c>
      <c r="D425" s="5">
        <f>TITRES_STAT!E428</f>
        <v>0</v>
      </c>
      <c r="E425" s="2">
        <f t="shared" si="24"/>
        <v>1671680</v>
      </c>
      <c r="F425" s="5" t="str">
        <f t="shared" si="27"/>
        <v>BEARISH</v>
      </c>
      <c r="G425" s="5" t="str">
        <f t="shared" si="26"/>
        <v>NEUTRAL</v>
      </c>
      <c r="H425" s="5" t="str">
        <f t="shared" si="25"/>
        <v>CONFIRMED BEARISH</v>
      </c>
    </row>
    <row r="426" spans="1:8" ht="13.5" x14ac:dyDescent="0.25">
      <c r="A426" s="3">
        <f>TITRES_STAT!B429</f>
        <v>42923</v>
      </c>
      <c r="B426" s="5">
        <f>TITRES_STAT!C429</f>
        <v>1.1299999999999999</v>
      </c>
      <c r="C426" s="5">
        <f>TITRES_STAT!D429</f>
        <v>1.1299999999999999</v>
      </c>
      <c r="D426" s="5">
        <f>TITRES_STAT!E429</f>
        <v>0</v>
      </c>
      <c r="E426" s="2">
        <f t="shared" si="24"/>
        <v>1671680</v>
      </c>
      <c r="F426" s="5" t="str">
        <f t="shared" si="27"/>
        <v>BEARISH</v>
      </c>
      <c r="G426" s="5" t="str">
        <f t="shared" si="26"/>
        <v>NEUTRAL</v>
      </c>
      <c r="H426" s="5" t="str">
        <f t="shared" si="25"/>
        <v>CONFIRMED BEARISH</v>
      </c>
    </row>
    <row r="427" spans="1:8" ht="13.5" x14ac:dyDescent="0.25">
      <c r="A427" s="3">
        <f>TITRES_STAT!B430</f>
        <v>42926</v>
      </c>
      <c r="B427" s="5">
        <f>TITRES_STAT!C430</f>
        <v>1.08</v>
      </c>
      <c r="C427" s="5">
        <f>TITRES_STAT!D430</f>
        <v>1.08</v>
      </c>
      <c r="D427" s="5">
        <f>TITRES_STAT!E430</f>
        <v>22</v>
      </c>
      <c r="E427" s="2">
        <f t="shared" si="24"/>
        <v>1671658</v>
      </c>
      <c r="F427" s="5" t="str">
        <f t="shared" si="27"/>
        <v>BEARISH</v>
      </c>
      <c r="G427" s="5" t="str">
        <f t="shared" si="26"/>
        <v>NEUTRAL</v>
      </c>
      <c r="H427" s="5" t="str">
        <f t="shared" si="25"/>
        <v>CONFIRMED BEARISH</v>
      </c>
    </row>
    <row r="428" spans="1:8" ht="13.5" x14ac:dyDescent="0.25">
      <c r="A428" s="3">
        <f>TITRES_STAT!B431</f>
        <v>42927</v>
      </c>
      <c r="B428" s="5">
        <f>TITRES_STAT!C431</f>
        <v>1.08</v>
      </c>
      <c r="C428" s="5">
        <f>TITRES_STAT!D431</f>
        <v>1.08</v>
      </c>
      <c r="D428" s="5">
        <f>TITRES_STAT!E431</f>
        <v>0</v>
      </c>
      <c r="E428" s="2">
        <f t="shared" si="24"/>
        <v>1671658</v>
      </c>
      <c r="F428" s="5" t="str">
        <f t="shared" si="27"/>
        <v>BEARISH</v>
      </c>
      <c r="G428" s="5" t="str">
        <f t="shared" si="26"/>
        <v>NEUTRAL</v>
      </c>
      <c r="H428" s="5" t="str">
        <f t="shared" si="25"/>
        <v>CONFIRMED BEARISH</v>
      </c>
    </row>
    <row r="429" spans="1:8" ht="13.5" x14ac:dyDescent="0.25">
      <c r="A429" s="3">
        <f>TITRES_STAT!B432</f>
        <v>42928</v>
      </c>
      <c r="B429" s="5">
        <f>TITRES_STAT!C432</f>
        <v>1.08</v>
      </c>
      <c r="C429" s="5">
        <f>TITRES_STAT!D432</f>
        <v>1.08</v>
      </c>
      <c r="D429" s="5">
        <f>TITRES_STAT!E432</f>
        <v>0</v>
      </c>
      <c r="E429" s="2">
        <f t="shared" si="24"/>
        <v>1671658</v>
      </c>
      <c r="F429" s="5" t="str">
        <f t="shared" si="27"/>
        <v>BEARISH</v>
      </c>
      <c r="G429" s="5" t="str">
        <f t="shared" si="26"/>
        <v>NEUTRAL</v>
      </c>
      <c r="H429" s="5" t="str">
        <f t="shared" si="25"/>
        <v>CONFIRMED BEARISH</v>
      </c>
    </row>
    <row r="430" spans="1:8" ht="13.5" x14ac:dyDescent="0.25">
      <c r="A430" s="3">
        <f>TITRES_STAT!B433</f>
        <v>42929</v>
      </c>
      <c r="B430" s="5">
        <f>TITRES_STAT!C433</f>
        <v>1.08</v>
      </c>
      <c r="C430" s="5">
        <f>TITRES_STAT!D433</f>
        <v>1.08</v>
      </c>
      <c r="D430" s="5">
        <f>TITRES_STAT!E433</f>
        <v>0</v>
      </c>
      <c r="E430" s="2">
        <f t="shared" si="24"/>
        <v>1671658</v>
      </c>
      <c r="F430" s="5" t="str">
        <f t="shared" si="27"/>
        <v>BEARISH</v>
      </c>
      <c r="G430" s="5" t="str">
        <f t="shared" si="26"/>
        <v>NEUTRAL</v>
      </c>
      <c r="H430" s="5" t="str">
        <f t="shared" si="25"/>
        <v>CONFIRMED BEARISH</v>
      </c>
    </row>
    <row r="431" spans="1:8" ht="13.5" x14ac:dyDescent="0.25">
      <c r="A431" s="3">
        <f>TITRES_STAT!B434</f>
        <v>42930</v>
      </c>
      <c r="B431" s="5">
        <f>TITRES_STAT!C434</f>
        <v>1.08</v>
      </c>
      <c r="C431" s="5">
        <f>TITRES_STAT!D434</f>
        <v>1.08</v>
      </c>
      <c r="D431" s="5">
        <f>TITRES_STAT!E434</f>
        <v>0</v>
      </c>
      <c r="E431" s="2">
        <f t="shared" si="24"/>
        <v>1671658</v>
      </c>
      <c r="F431" s="5" t="str">
        <f t="shared" si="27"/>
        <v>BEARISH</v>
      </c>
      <c r="G431" s="5" t="str">
        <f t="shared" si="26"/>
        <v>NEUTRAL</v>
      </c>
      <c r="H431" s="5" t="str">
        <f t="shared" si="25"/>
        <v>CONFIRMED BEARISH</v>
      </c>
    </row>
    <row r="432" spans="1:8" ht="13.5" x14ac:dyDescent="0.25">
      <c r="A432" s="3">
        <f>TITRES_STAT!B435</f>
        <v>42933</v>
      </c>
      <c r="B432" s="5">
        <f>TITRES_STAT!C435</f>
        <v>1.08</v>
      </c>
      <c r="C432" s="5">
        <f>TITRES_STAT!D435</f>
        <v>1.08</v>
      </c>
      <c r="D432" s="5">
        <f>TITRES_STAT!E435</f>
        <v>0</v>
      </c>
      <c r="E432" s="2">
        <f t="shared" si="24"/>
        <v>1671658</v>
      </c>
      <c r="F432" s="5" t="str">
        <f t="shared" si="27"/>
        <v>NEUTRAL</v>
      </c>
      <c r="G432" s="5" t="str">
        <f t="shared" si="26"/>
        <v>NEUTRAL</v>
      </c>
      <c r="H432" s="5" t="str">
        <f t="shared" si="25"/>
        <v>NEUTRAL</v>
      </c>
    </row>
    <row r="433" spans="1:8" ht="13.5" x14ac:dyDescent="0.25">
      <c r="A433" s="3">
        <f>TITRES_STAT!B436</f>
        <v>42934</v>
      </c>
      <c r="B433" s="5">
        <f>TITRES_STAT!C436</f>
        <v>1.1000000000000001</v>
      </c>
      <c r="C433" s="5">
        <f>TITRES_STAT!D436</f>
        <v>1.1000000000000001</v>
      </c>
      <c r="D433" s="5">
        <f>TITRES_STAT!E436</f>
        <v>517</v>
      </c>
      <c r="E433" s="2">
        <f t="shared" si="24"/>
        <v>1672175</v>
      </c>
      <c r="F433" s="5" t="str">
        <f t="shared" si="27"/>
        <v>BULLISH</v>
      </c>
      <c r="G433" s="5" t="str">
        <f t="shared" si="26"/>
        <v>NEUTRAL</v>
      </c>
      <c r="H433" s="5" t="str">
        <f t="shared" si="25"/>
        <v>CONFIRMED BULLISH</v>
      </c>
    </row>
    <row r="434" spans="1:8" ht="13.5" x14ac:dyDescent="0.25">
      <c r="A434" s="3">
        <f>TITRES_STAT!B437</f>
        <v>42935</v>
      </c>
      <c r="B434" s="5">
        <f>TITRES_STAT!C437</f>
        <v>1.1000000000000001</v>
      </c>
      <c r="C434" s="5">
        <f>TITRES_STAT!D437</f>
        <v>1.1000000000000001</v>
      </c>
      <c r="D434" s="5">
        <f>TITRES_STAT!E437</f>
        <v>158</v>
      </c>
      <c r="E434" s="2">
        <f t="shared" si="24"/>
        <v>1672175</v>
      </c>
      <c r="F434" s="5" t="str">
        <f t="shared" si="27"/>
        <v>BULLISH</v>
      </c>
      <c r="G434" s="5" t="str">
        <f t="shared" si="26"/>
        <v>NEUTRAL</v>
      </c>
      <c r="H434" s="5" t="str">
        <f t="shared" si="25"/>
        <v>CONFIRMED BULLISH</v>
      </c>
    </row>
    <row r="435" spans="1:8" ht="13.5" x14ac:dyDescent="0.25">
      <c r="A435" s="3">
        <f>TITRES_STAT!B438</f>
        <v>42936</v>
      </c>
      <c r="B435" s="5">
        <f>TITRES_STAT!C438</f>
        <v>1.1100000000000001</v>
      </c>
      <c r="C435" s="5">
        <f>TITRES_STAT!D438</f>
        <v>1.1100000000000001</v>
      </c>
      <c r="D435" s="5">
        <f>TITRES_STAT!E438</f>
        <v>250</v>
      </c>
      <c r="E435" s="2">
        <f t="shared" si="24"/>
        <v>1672425</v>
      </c>
      <c r="F435" s="5" t="str">
        <f t="shared" si="27"/>
        <v>BULLISH</v>
      </c>
      <c r="G435" s="5" t="str">
        <f t="shared" si="26"/>
        <v>NEUTRAL</v>
      </c>
      <c r="H435" s="5" t="str">
        <f t="shared" si="25"/>
        <v>CONFIRMED BULLISH</v>
      </c>
    </row>
    <row r="436" spans="1:8" ht="13.5" x14ac:dyDescent="0.25">
      <c r="A436" s="3">
        <f>TITRES_STAT!B439</f>
        <v>42937</v>
      </c>
      <c r="B436" s="5">
        <f>TITRES_STAT!C439</f>
        <v>1.1100000000000001</v>
      </c>
      <c r="C436" s="5">
        <f>TITRES_STAT!D439</f>
        <v>1.1100000000000001</v>
      </c>
      <c r="D436" s="5">
        <f>TITRES_STAT!E439</f>
        <v>0</v>
      </c>
      <c r="E436" s="2">
        <f t="shared" si="24"/>
        <v>1672425</v>
      </c>
      <c r="F436" s="5" t="str">
        <f t="shared" si="27"/>
        <v>BULLISH</v>
      </c>
      <c r="G436" s="5" t="str">
        <f t="shared" si="26"/>
        <v>NEUTRAL</v>
      </c>
      <c r="H436" s="5" t="str">
        <f t="shared" si="25"/>
        <v>CONFIRMED BULLISH</v>
      </c>
    </row>
    <row r="437" spans="1:8" ht="13.5" x14ac:dyDescent="0.25">
      <c r="A437" s="3">
        <f>TITRES_STAT!B440</f>
        <v>42940</v>
      </c>
      <c r="B437" s="5">
        <f>TITRES_STAT!C440</f>
        <v>1.1200000000000001</v>
      </c>
      <c r="C437" s="5">
        <f>TITRES_STAT!D440</f>
        <v>1.1200000000000001</v>
      </c>
      <c r="D437" s="5">
        <f>TITRES_STAT!E440</f>
        <v>250</v>
      </c>
      <c r="E437" s="2">
        <f t="shared" si="24"/>
        <v>1672675</v>
      </c>
      <c r="F437" s="5" t="str">
        <f t="shared" si="27"/>
        <v>BULLISH</v>
      </c>
      <c r="G437" s="5" t="str">
        <f t="shared" si="26"/>
        <v>NEUTRAL</v>
      </c>
      <c r="H437" s="5" t="str">
        <f t="shared" si="25"/>
        <v>CONFIRMED BULLISH</v>
      </c>
    </row>
    <row r="438" spans="1:8" ht="13.5" x14ac:dyDescent="0.25">
      <c r="A438" s="3">
        <f>TITRES_STAT!B441</f>
        <v>42942</v>
      </c>
      <c r="B438" s="5">
        <f>TITRES_STAT!C441</f>
        <v>1.1399999999999999</v>
      </c>
      <c r="C438" s="5">
        <f>TITRES_STAT!D441</f>
        <v>1.1399999999999999</v>
      </c>
      <c r="D438" s="5">
        <f>TITRES_STAT!E441</f>
        <v>50</v>
      </c>
      <c r="E438" s="2">
        <f t="shared" si="24"/>
        <v>1672725</v>
      </c>
      <c r="F438" s="5" t="str">
        <f t="shared" si="27"/>
        <v>BULLISH</v>
      </c>
      <c r="G438" s="5" t="str">
        <f t="shared" si="26"/>
        <v>NEUTRAL</v>
      </c>
      <c r="H438" s="5" t="str">
        <f t="shared" si="25"/>
        <v>CONFIRMED BULLISH</v>
      </c>
    </row>
    <row r="439" spans="1:8" ht="13.5" x14ac:dyDescent="0.25">
      <c r="A439" s="3">
        <f>TITRES_STAT!B442</f>
        <v>42943</v>
      </c>
      <c r="B439" s="5">
        <f>TITRES_STAT!C442</f>
        <v>1.1100000000000001</v>
      </c>
      <c r="C439" s="5">
        <f>TITRES_STAT!D442</f>
        <v>1.1100000000000001</v>
      </c>
      <c r="D439" s="5">
        <f>TITRES_STAT!E442</f>
        <v>431</v>
      </c>
      <c r="E439" s="2">
        <f t="shared" si="24"/>
        <v>1672294</v>
      </c>
      <c r="F439" s="5" t="str">
        <f t="shared" si="27"/>
        <v>BULLISH</v>
      </c>
      <c r="G439" s="5" t="str">
        <f t="shared" si="26"/>
        <v>NEUTRAL</v>
      </c>
      <c r="H439" s="5" t="str">
        <f t="shared" si="25"/>
        <v>CONFIRMED BULLISH</v>
      </c>
    </row>
    <row r="440" spans="1:8" ht="13.5" x14ac:dyDescent="0.25">
      <c r="A440" s="3">
        <f>TITRES_STAT!B443</f>
        <v>42944</v>
      </c>
      <c r="B440" s="5">
        <f>TITRES_STAT!C443</f>
        <v>1.1100000000000001</v>
      </c>
      <c r="C440" s="5">
        <f>TITRES_STAT!D443</f>
        <v>1.1100000000000001</v>
      </c>
      <c r="D440" s="5">
        <f>TITRES_STAT!E443</f>
        <v>22</v>
      </c>
      <c r="E440" s="2">
        <f t="shared" si="24"/>
        <v>1672294</v>
      </c>
      <c r="F440" s="5" t="str">
        <f t="shared" si="27"/>
        <v>BEARISH</v>
      </c>
      <c r="G440" s="5" t="str">
        <f t="shared" si="26"/>
        <v>NEUTRAL</v>
      </c>
      <c r="H440" s="5" t="str">
        <f t="shared" si="25"/>
        <v>NEUTRAL</v>
      </c>
    </row>
    <row r="441" spans="1:8" ht="13.5" x14ac:dyDescent="0.25">
      <c r="A441" s="3">
        <f>TITRES_STAT!B444</f>
        <v>42947</v>
      </c>
      <c r="B441" s="5">
        <f>TITRES_STAT!C444</f>
        <v>1.1100000000000001</v>
      </c>
      <c r="C441" s="5">
        <f>TITRES_STAT!D444</f>
        <v>1.1100000000000001</v>
      </c>
      <c r="D441" s="5">
        <f>TITRES_STAT!E444</f>
        <v>0</v>
      </c>
      <c r="E441" s="2">
        <f t="shared" si="24"/>
        <v>1672294</v>
      </c>
      <c r="F441" s="5" t="str">
        <f t="shared" si="27"/>
        <v>BEARISH</v>
      </c>
      <c r="G441" s="5" t="str">
        <f t="shared" si="26"/>
        <v>NEUTRAL</v>
      </c>
      <c r="H441" s="5" t="str">
        <f t="shared" si="25"/>
        <v>NEUTRAL</v>
      </c>
    </row>
    <row r="442" spans="1:8" ht="13.5" x14ac:dyDescent="0.25">
      <c r="A442" s="3">
        <f>TITRES_STAT!B445</f>
        <v>42948</v>
      </c>
      <c r="B442" s="5">
        <f>TITRES_STAT!C445</f>
        <v>1.1100000000000001</v>
      </c>
      <c r="C442" s="5">
        <f>TITRES_STAT!D445</f>
        <v>1.1100000000000001</v>
      </c>
      <c r="D442" s="5">
        <f>TITRES_STAT!E445</f>
        <v>0</v>
      </c>
      <c r="E442" s="2">
        <f t="shared" si="24"/>
        <v>1672294</v>
      </c>
      <c r="F442" s="5" t="str">
        <f t="shared" si="27"/>
        <v>BEARISH</v>
      </c>
      <c r="G442" s="5" t="str">
        <f t="shared" si="26"/>
        <v>NEUTRAL</v>
      </c>
      <c r="H442" s="5" t="str">
        <f t="shared" si="25"/>
        <v>CONFIRMED BEARISH</v>
      </c>
    </row>
    <row r="443" spans="1:8" ht="13.5" x14ac:dyDescent="0.25">
      <c r="A443" s="3">
        <f>TITRES_STAT!B446</f>
        <v>42949</v>
      </c>
      <c r="B443" s="5">
        <f>TITRES_STAT!C446</f>
        <v>1.1399999999999999</v>
      </c>
      <c r="C443" s="5">
        <f>TITRES_STAT!D446</f>
        <v>1.1399999999999999</v>
      </c>
      <c r="D443" s="5">
        <f>TITRES_STAT!E446</f>
        <v>260</v>
      </c>
      <c r="E443" s="2">
        <f t="shared" si="24"/>
        <v>1672554</v>
      </c>
      <c r="F443" s="5" t="str">
        <f t="shared" si="27"/>
        <v>BEARISH</v>
      </c>
      <c r="G443" s="5" t="str">
        <f t="shared" si="26"/>
        <v>NEUTRAL</v>
      </c>
      <c r="H443" s="5" t="str">
        <f t="shared" si="25"/>
        <v>NEUTRAL</v>
      </c>
    </row>
    <row r="444" spans="1:8" ht="13.5" x14ac:dyDescent="0.25">
      <c r="A444" s="3">
        <f>TITRES_STAT!B447</f>
        <v>42950</v>
      </c>
      <c r="B444" s="5">
        <f>TITRES_STAT!C447</f>
        <v>1.1399999999999999</v>
      </c>
      <c r="C444" s="5">
        <f>TITRES_STAT!D447</f>
        <v>1.1399999999999999</v>
      </c>
      <c r="D444" s="5">
        <f>TITRES_STAT!E447</f>
        <v>0</v>
      </c>
      <c r="E444" s="2">
        <f t="shared" si="24"/>
        <v>1672554</v>
      </c>
      <c r="F444" s="5" t="str">
        <f t="shared" si="27"/>
        <v>BULLISH</v>
      </c>
      <c r="G444" s="5" t="str">
        <f t="shared" si="26"/>
        <v>NEUTRAL</v>
      </c>
      <c r="H444" s="5" t="str">
        <f t="shared" si="25"/>
        <v>CONFIRMED BULLISH</v>
      </c>
    </row>
    <row r="445" spans="1:8" ht="13.5" x14ac:dyDescent="0.25">
      <c r="A445" s="3">
        <f>TITRES_STAT!B448</f>
        <v>42951</v>
      </c>
      <c r="B445" s="5">
        <f>TITRES_STAT!C448</f>
        <v>1.1399999999999999</v>
      </c>
      <c r="C445" s="5">
        <f>TITRES_STAT!D448</f>
        <v>1.1399999999999999</v>
      </c>
      <c r="D445" s="5">
        <f>TITRES_STAT!E448</f>
        <v>0</v>
      </c>
      <c r="E445" s="2">
        <f t="shared" si="24"/>
        <v>1672554</v>
      </c>
      <c r="F445" s="5" t="str">
        <f t="shared" si="27"/>
        <v>BULLISH</v>
      </c>
      <c r="G445" s="5" t="str">
        <f t="shared" si="26"/>
        <v>NEUTRAL</v>
      </c>
      <c r="H445" s="5" t="str">
        <f t="shared" si="25"/>
        <v>CONFIRMED BULLISH</v>
      </c>
    </row>
    <row r="446" spans="1:8" ht="13.5" x14ac:dyDescent="0.25">
      <c r="A446" s="3">
        <f>TITRES_STAT!B449</f>
        <v>42954</v>
      </c>
      <c r="B446" s="5">
        <f>TITRES_STAT!C449</f>
        <v>1.1399999999999999</v>
      </c>
      <c r="C446" s="5">
        <f>TITRES_STAT!D449</f>
        <v>1.1399999999999999</v>
      </c>
      <c r="D446" s="5">
        <f>TITRES_STAT!E449</f>
        <v>0</v>
      </c>
      <c r="E446" s="2">
        <f t="shared" si="24"/>
        <v>1672554</v>
      </c>
      <c r="F446" s="5" t="str">
        <f t="shared" si="27"/>
        <v>BULLISH</v>
      </c>
      <c r="G446" s="5" t="str">
        <f t="shared" si="26"/>
        <v>NEUTRAL</v>
      </c>
      <c r="H446" s="5" t="str">
        <f t="shared" si="25"/>
        <v>CONFIRMED BULLISH</v>
      </c>
    </row>
    <row r="447" spans="1:8" ht="13.5" x14ac:dyDescent="0.25">
      <c r="A447" s="3">
        <f>TITRES_STAT!B450</f>
        <v>42955</v>
      </c>
      <c r="B447" s="5">
        <f>TITRES_STAT!C450</f>
        <v>1.1399999999999999</v>
      </c>
      <c r="C447" s="5">
        <f>TITRES_STAT!D450</f>
        <v>1.1399999999999999</v>
      </c>
      <c r="D447" s="5">
        <f>TITRES_STAT!E450</f>
        <v>0</v>
      </c>
      <c r="E447" s="2">
        <f t="shared" si="24"/>
        <v>1672554</v>
      </c>
      <c r="F447" s="5" t="str">
        <f t="shared" si="27"/>
        <v>BULLISH</v>
      </c>
      <c r="G447" s="5" t="str">
        <f t="shared" si="26"/>
        <v>NEUTRAL</v>
      </c>
      <c r="H447" s="5" t="str">
        <f t="shared" si="25"/>
        <v>CONFIRMED BULLISH</v>
      </c>
    </row>
    <row r="448" spans="1:8" ht="13.5" x14ac:dyDescent="0.25">
      <c r="A448" s="3">
        <f>TITRES_STAT!B451</f>
        <v>42956</v>
      </c>
      <c r="B448" s="5">
        <f>TITRES_STAT!C451</f>
        <v>1.1399999999999999</v>
      </c>
      <c r="C448" s="5">
        <f>TITRES_STAT!D451</f>
        <v>1.1399999999999999</v>
      </c>
      <c r="D448" s="5">
        <f>TITRES_STAT!E451</f>
        <v>0</v>
      </c>
      <c r="E448" s="2">
        <f t="shared" si="24"/>
        <v>1672554</v>
      </c>
      <c r="F448" s="5" t="str">
        <f t="shared" si="27"/>
        <v>NEUTRAL</v>
      </c>
      <c r="G448" s="5" t="str">
        <f t="shared" si="26"/>
        <v>NEUTRAL</v>
      </c>
      <c r="H448" s="5" t="str">
        <f t="shared" si="25"/>
        <v>NEUTRAL</v>
      </c>
    </row>
    <row r="449" spans="1:8" ht="13.5" x14ac:dyDescent="0.25">
      <c r="A449" s="3">
        <f>TITRES_STAT!B452</f>
        <v>42957</v>
      </c>
      <c r="B449" s="5">
        <f>TITRES_STAT!C452</f>
        <v>1.1399999999999999</v>
      </c>
      <c r="C449" s="5">
        <f>TITRES_STAT!D452</f>
        <v>1.1399999999999999</v>
      </c>
      <c r="D449" s="5">
        <f>TITRES_STAT!E452</f>
        <v>0</v>
      </c>
      <c r="E449" s="2">
        <f t="shared" si="24"/>
        <v>1672554</v>
      </c>
      <c r="F449" s="5" t="str">
        <f t="shared" si="27"/>
        <v>NEUTRAL</v>
      </c>
      <c r="G449" s="5" t="str">
        <f t="shared" si="26"/>
        <v>NEUTRAL</v>
      </c>
      <c r="H449" s="5" t="str">
        <f t="shared" si="25"/>
        <v>NEUTRAL</v>
      </c>
    </row>
    <row r="450" spans="1:8" ht="13.5" x14ac:dyDescent="0.25">
      <c r="A450" s="3">
        <f>TITRES_STAT!B453</f>
        <v>42958</v>
      </c>
      <c r="B450" s="5">
        <f>TITRES_STAT!C453</f>
        <v>1.1399999999999999</v>
      </c>
      <c r="C450" s="5">
        <f>TITRES_STAT!D453</f>
        <v>1.1399999999999999</v>
      </c>
      <c r="D450" s="5">
        <f>TITRES_STAT!E453</f>
        <v>0</v>
      </c>
      <c r="E450" s="2">
        <f t="shared" si="24"/>
        <v>1672554</v>
      </c>
      <c r="F450" s="5" t="str">
        <f t="shared" si="27"/>
        <v>NEUTRAL</v>
      </c>
      <c r="G450" s="5" t="str">
        <f t="shared" si="26"/>
        <v>NEUTRAL</v>
      </c>
      <c r="H450" s="5" t="str">
        <f t="shared" si="25"/>
        <v>NEUTRAL</v>
      </c>
    </row>
    <row r="451" spans="1:8" ht="13.5" x14ac:dyDescent="0.25">
      <c r="A451" s="3">
        <f>TITRES_STAT!B454</f>
        <v>42961</v>
      </c>
      <c r="B451" s="5">
        <f>TITRES_STAT!C454</f>
        <v>1.1399999999999999</v>
      </c>
      <c r="C451" s="5">
        <f>TITRES_STAT!D454</f>
        <v>1.1399999999999999</v>
      </c>
      <c r="D451" s="5">
        <f>TITRES_STAT!E454</f>
        <v>0</v>
      </c>
      <c r="E451" s="2">
        <f t="shared" si="24"/>
        <v>1672554</v>
      </c>
      <c r="F451" s="5" t="str">
        <f t="shared" si="27"/>
        <v>NEUTRAL</v>
      </c>
      <c r="G451" s="5" t="str">
        <f t="shared" si="26"/>
        <v>NEUTRAL</v>
      </c>
      <c r="H451" s="5" t="str">
        <f t="shared" si="25"/>
        <v>NEUTRAL</v>
      </c>
    </row>
    <row r="452" spans="1:8" ht="13.5" x14ac:dyDescent="0.25">
      <c r="A452" s="3">
        <f>TITRES_STAT!B455</f>
        <v>42962</v>
      </c>
      <c r="B452" s="5">
        <f>TITRES_STAT!C455</f>
        <v>1.1399999999999999</v>
      </c>
      <c r="C452" s="5">
        <f>TITRES_STAT!D455</f>
        <v>1.1399999999999999</v>
      </c>
      <c r="D452" s="5">
        <f>TITRES_STAT!E455</f>
        <v>0</v>
      </c>
      <c r="E452" s="2">
        <f t="shared" ref="E452:E515" si="28">IF(B452&gt;B451, E451+D452, IF(B452&lt;B451, E451-D452, E451))</f>
        <v>1672554</v>
      </c>
      <c r="F452" s="5" t="str">
        <f t="shared" si="27"/>
        <v>NEUTRAL</v>
      </c>
      <c r="G452" s="5" t="str">
        <f t="shared" si="26"/>
        <v>NEUTRAL</v>
      </c>
      <c r="H452" s="5" t="str">
        <f t="shared" si="25"/>
        <v>NEUTRAL</v>
      </c>
    </row>
    <row r="453" spans="1:8" ht="13.5" x14ac:dyDescent="0.25">
      <c r="A453" s="3">
        <f>TITRES_STAT!B456</f>
        <v>42963</v>
      </c>
      <c r="B453" s="5">
        <f>TITRES_STAT!C456</f>
        <v>1.1399999999999999</v>
      </c>
      <c r="C453" s="5">
        <f>TITRES_STAT!D456</f>
        <v>1.1399999999999999</v>
      </c>
      <c r="D453" s="5">
        <f>TITRES_STAT!E456</f>
        <v>0</v>
      </c>
      <c r="E453" s="2">
        <f t="shared" si="28"/>
        <v>1672554</v>
      </c>
      <c r="F453" s="5" t="str">
        <f t="shared" si="27"/>
        <v>NEUTRAL</v>
      </c>
      <c r="G453" s="5" t="str">
        <f t="shared" si="26"/>
        <v>NEUTRAL</v>
      </c>
      <c r="H453" s="5" t="str">
        <f t="shared" si="25"/>
        <v>NEUTRAL</v>
      </c>
    </row>
    <row r="454" spans="1:8" ht="13.5" x14ac:dyDescent="0.25">
      <c r="A454" s="3">
        <f>TITRES_STAT!B457</f>
        <v>42964</v>
      </c>
      <c r="B454" s="5">
        <f>TITRES_STAT!C457</f>
        <v>1.17</v>
      </c>
      <c r="C454" s="5">
        <f>TITRES_STAT!D457</f>
        <v>1.17</v>
      </c>
      <c r="D454" s="5">
        <f>TITRES_STAT!E457</f>
        <v>101</v>
      </c>
      <c r="E454" s="2">
        <f t="shared" si="28"/>
        <v>1672655</v>
      </c>
      <c r="F454" s="5" t="str">
        <f t="shared" si="27"/>
        <v>BULLISH</v>
      </c>
      <c r="G454" s="5" t="str">
        <f t="shared" si="26"/>
        <v>NEUTRAL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f>TITRES_STAT!B458</f>
        <v>42965</v>
      </c>
      <c r="B455" s="5">
        <f>TITRES_STAT!C458</f>
        <v>1.17</v>
      </c>
      <c r="C455" s="5">
        <f>TITRES_STAT!D458</f>
        <v>1.17</v>
      </c>
      <c r="D455" s="5">
        <f>TITRES_STAT!E458</f>
        <v>78</v>
      </c>
      <c r="E455" s="2">
        <f t="shared" si="28"/>
        <v>1672655</v>
      </c>
      <c r="F455" s="5" t="str">
        <f t="shared" si="27"/>
        <v>BULLISH</v>
      </c>
      <c r="G455" s="5" t="str">
        <f t="shared" ref="G455:G518" si="30">IF((E455-E450)/E450 &gt; 0.02, "STRONG",
 IF((E455-E450)/E450 &lt; -0.02, "WEAK", "NEUTRAL"))</f>
        <v>NEUTRAL</v>
      </c>
      <c r="H455" s="5" t="str">
        <f t="shared" si="29"/>
        <v>CONFIRMED BULLISH</v>
      </c>
    </row>
    <row r="456" spans="1:8" ht="13.5" x14ac:dyDescent="0.25">
      <c r="A456" s="3">
        <f>TITRES_STAT!B459</f>
        <v>42968</v>
      </c>
      <c r="B456" s="5">
        <f>TITRES_STAT!C459</f>
        <v>1.17</v>
      </c>
      <c r="C456" s="5">
        <f>TITRES_STAT!D459</f>
        <v>1.17</v>
      </c>
      <c r="D456" s="5">
        <f>TITRES_STAT!E459</f>
        <v>271</v>
      </c>
      <c r="E456" s="2">
        <f t="shared" si="28"/>
        <v>1672655</v>
      </c>
      <c r="F456" s="5" t="str">
        <f t="shared" ref="F456:F519" si="31">IF(E456&gt;E451,"BULLISH",IF(E456&lt;E451,"BEARISH","NEUTRAL"))</f>
        <v>BULLISH</v>
      </c>
      <c r="G456" s="5" t="str">
        <f t="shared" si="30"/>
        <v>NEUTRAL</v>
      </c>
      <c r="H456" s="5" t="str">
        <f t="shared" si="29"/>
        <v>CONFIRMED BULLISH</v>
      </c>
    </row>
    <row r="457" spans="1:8" ht="13.5" x14ac:dyDescent="0.25">
      <c r="A457" s="3">
        <f>TITRES_STAT!B460</f>
        <v>42969</v>
      </c>
      <c r="B457" s="5">
        <f>TITRES_STAT!C460</f>
        <v>1.1399999999999999</v>
      </c>
      <c r="C457" s="5">
        <f>TITRES_STAT!D460</f>
        <v>1.1399999999999999</v>
      </c>
      <c r="D457" s="5">
        <f>TITRES_STAT!E460</f>
        <v>990</v>
      </c>
      <c r="E457" s="2">
        <f t="shared" si="28"/>
        <v>1671665</v>
      </c>
      <c r="F457" s="5" t="str">
        <f t="shared" si="31"/>
        <v>BEARISH</v>
      </c>
      <c r="G457" s="5" t="str">
        <f t="shared" si="30"/>
        <v>NEUTRAL</v>
      </c>
      <c r="H457" s="5" t="str">
        <f t="shared" si="29"/>
        <v>NEUTRAL</v>
      </c>
    </row>
    <row r="458" spans="1:8" ht="13.5" x14ac:dyDescent="0.25">
      <c r="A458" s="3">
        <f>TITRES_STAT!B461</f>
        <v>42970</v>
      </c>
      <c r="B458" s="5">
        <f>TITRES_STAT!C461</f>
        <v>1.1399999999999999</v>
      </c>
      <c r="C458" s="5">
        <f>TITRES_STAT!D461</f>
        <v>1.1399999999999999</v>
      </c>
      <c r="D458" s="5">
        <f>TITRES_STAT!E461</f>
        <v>650</v>
      </c>
      <c r="E458" s="2">
        <f t="shared" si="28"/>
        <v>1671665</v>
      </c>
      <c r="F458" s="5" t="str">
        <f t="shared" si="31"/>
        <v>BEARISH</v>
      </c>
      <c r="G458" s="5" t="str">
        <f t="shared" si="30"/>
        <v>NEUTRAL</v>
      </c>
      <c r="H458" s="5" t="str">
        <f t="shared" si="29"/>
        <v>NEUTRAL</v>
      </c>
    </row>
    <row r="459" spans="1:8" ht="13.5" x14ac:dyDescent="0.25">
      <c r="A459" s="3">
        <f>TITRES_STAT!B462</f>
        <v>42971</v>
      </c>
      <c r="B459" s="5">
        <f>TITRES_STAT!C462</f>
        <v>1.1399999999999999</v>
      </c>
      <c r="C459" s="5">
        <f>TITRES_STAT!D462</f>
        <v>1.1399999999999999</v>
      </c>
      <c r="D459" s="5">
        <f>TITRES_STAT!E462</f>
        <v>0</v>
      </c>
      <c r="E459" s="2">
        <f t="shared" si="28"/>
        <v>1671665</v>
      </c>
      <c r="F459" s="5" t="str">
        <f t="shared" si="31"/>
        <v>BEARISH</v>
      </c>
      <c r="G459" s="5" t="str">
        <f t="shared" si="30"/>
        <v>NEUTRAL</v>
      </c>
      <c r="H459" s="5" t="str">
        <f t="shared" si="29"/>
        <v>CONFIRMED BEARISH</v>
      </c>
    </row>
    <row r="460" spans="1:8" ht="13.5" x14ac:dyDescent="0.25">
      <c r="A460" s="3">
        <f>TITRES_STAT!B463</f>
        <v>42972</v>
      </c>
      <c r="B460" s="5">
        <f>TITRES_STAT!C463</f>
        <v>1.1399999999999999</v>
      </c>
      <c r="C460" s="5">
        <f>TITRES_STAT!D463</f>
        <v>1.1399999999999999</v>
      </c>
      <c r="D460" s="5">
        <f>TITRES_STAT!E463</f>
        <v>250</v>
      </c>
      <c r="E460" s="2">
        <f t="shared" si="28"/>
        <v>1671665</v>
      </c>
      <c r="F460" s="5" t="str">
        <f t="shared" si="31"/>
        <v>BEARISH</v>
      </c>
      <c r="G460" s="5" t="str">
        <f t="shared" si="30"/>
        <v>NEUTRAL</v>
      </c>
      <c r="H460" s="5" t="str">
        <f t="shared" si="29"/>
        <v>CONFIRMED BEARISH</v>
      </c>
    </row>
    <row r="461" spans="1:8" ht="13.5" x14ac:dyDescent="0.25">
      <c r="A461" s="3">
        <f>TITRES_STAT!B464</f>
        <v>42975</v>
      </c>
      <c r="B461" s="5">
        <f>TITRES_STAT!C464</f>
        <v>1.1399999999999999</v>
      </c>
      <c r="C461" s="5">
        <f>TITRES_STAT!D464</f>
        <v>1.1399999999999999</v>
      </c>
      <c r="D461" s="5">
        <f>TITRES_STAT!E464</f>
        <v>0</v>
      </c>
      <c r="E461" s="2">
        <f t="shared" si="28"/>
        <v>1671665</v>
      </c>
      <c r="F461" s="5" t="str">
        <f t="shared" si="31"/>
        <v>BEARISH</v>
      </c>
      <c r="G461" s="5" t="str">
        <f t="shared" si="30"/>
        <v>NEUTRAL</v>
      </c>
      <c r="H461" s="5" t="str">
        <f t="shared" si="29"/>
        <v>CONFIRMED BEARISH</v>
      </c>
    </row>
    <row r="462" spans="1:8" ht="13.5" x14ac:dyDescent="0.25">
      <c r="A462" s="3">
        <f>TITRES_STAT!B465</f>
        <v>42976</v>
      </c>
      <c r="B462" s="5">
        <f>TITRES_STAT!C465</f>
        <v>1.17</v>
      </c>
      <c r="C462" s="5">
        <f>TITRES_STAT!D465</f>
        <v>1.17</v>
      </c>
      <c r="D462" s="5">
        <f>TITRES_STAT!E465</f>
        <v>0</v>
      </c>
      <c r="E462" s="2">
        <f t="shared" si="28"/>
        <v>1671665</v>
      </c>
      <c r="F462" s="5" t="str">
        <f t="shared" si="31"/>
        <v>NEUTRAL</v>
      </c>
      <c r="G462" s="5" t="str">
        <f t="shared" si="30"/>
        <v>NEUTRAL</v>
      </c>
      <c r="H462" s="5" t="str">
        <f t="shared" si="29"/>
        <v>NEUTRAL</v>
      </c>
    </row>
    <row r="463" spans="1:8" ht="13.5" x14ac:dyDescent="0.25">
      <c r="A463" s="3">
        <f>TITRES_STAT!B466</f>
        <v>42977</v>
      </c>
      <c r="B463" s="5">
        <f>TITRES_STAT!C466</f>
        <v>1.17</v>
      </c>
      <c r="C463" s="5">
        <f>TITRES_STAT!D466</f>
        <v>1.17</v>
      </c>
      <c r="D463" s="5">
        <f>TITRES_STAT!E466</f>
        <v>0</v>
      </c>
      <c r="E463" s="2">
        <f t="shared" si="28"/>
        <v>1671665</v>
      </c>
      <c r="F463" s="5" t="str">
        <f t="shared" si="31"/>
        <v>NEUTRAL</v>
      </c>
      <c r="G463" s="5" t="str">
        <f t="shared" si="30"/>
        <v>NEUTRAL</v>
      </c>
      <c r="H463" s="5" t="str">
        <f t="shared" si="29"/>
        <v>NEUTRAL</v>
      </c>
    </row>
    <row r="464" spans="1:8" ht="13.5" x14ac:dyDescent="0.25">
      <c r="A464" s="3">
        <f>TITRES_STAT!B467</f>
        <v>42978</v>
      </c>
      <c r="B464" s="5">
        <f>TITRES_STAT!C467</f>
        <v>1.2</v>
      </c>
      <c r="C464" s="5">
        <f>TITRES_STAT!D467</f>
        <v>1.2</v>
      </c>
      <c r="D464" s="5">
        <f>TITRES_STAT!E467</f>
        <v>20</v>
      </c>
      <c r="E464" s="2">
        <f t="shared" si="28"/>
        <v>1671685</v>
      </c>
      <c r="F464" s="5" t="str">
        <f t="shared" si="31"/>
        <v>BULLISH</v>
      </c>
      <c r="G464" s="5" t="str">
        <f t="shared" si="30"/>
        <v>NEUTRAL</v>
      </c>
      <c r="H464" s="5" t="str">
        <f t="shared" si="29"/>
        <v>CONFIRMED BULLISH</v>
      </c>
    </row>
    <row r="465" spans="1:8" ht="13.5" x14ac:dyDescent="0.25">
      <c r="A465" s="3">
        <f>TITRES_STAT!B468</f>
        <v>42982</v>
      </c>
      <c r="B465" s="5">
        <f>TITRES_STAT!C468</f>
        <v>1.2</v>
      </c>
      <c r="C465" s="5">
        <f>TITRES_STAT!D468</f>
        <v>1.2</v>
      </c>
      <c r="D465" s="5">
        <f>TITRES_STAT!E468</f>
        <v>0</v>
      </c>
      <c r="E465" s="2">
        <f t="shared" si="28"/>
        <v>1671685</v>
      </c>
      <c r="F465" s="5" t="str">
        <f t="shared" si="31"/>
        <v>BULLISH</v>
      </c>
      <c r="G465" s="5" t="str">
        <f t="shared" si="30"/>
        <v>NEUTRAL</v>
      </c>
      <c r="H465" s="5" t="str">
        <f t="shared" si="29"/>
        <v>CONFIRMED BULLISH</v>
      </c>
    </row>
    <row r="466" spans="1:8" ht="13.5" x14ac:dyDescent="0.25">
      <c r="A466" s="3">
        <f>TITRES_STAT!B469</f>
        <v>42983</v>
      </c>
      <c r="B466" s="5">
        <f>TITRES_STAT!C469</f>
        <v>1.25</v>
      </c>
      <c r="C466" s="5">
        <f>TITRES_STAT!D469</f>
        <v>1.25</v>
      </c>
      <c r="D466" s="5">
        <f>TITRES_STAT!E469</f>
        <v>0</v>
      </c>
      <c r="E466" s="2">
        <f t="shared" si="28"/>
        <v>1671685</v>
      </c>
      <c r="F466" s="5" t="str">
        <f t="shared" si="31"/>
        <v>BULLISH</v>
      </c>
      <c r="G466" s="5" t="str">
        <f t="shared" si="30"/>
        <v>NEUTRAL</v>
      </c>
      <c r="H466" s="5" t="str">
        <f t="shared" si="29"/>
        <v>CONFIRMED BULLISH</v>
      </c>
    </row>
    <row r="467" spans="1:8" ht="13.5" x14ac:dyDescent="0.25">
      <c r="A467" s="3">
        <f>TITRES_STAT!B470</f>
        <v>42984</v>
      </c>
      <c r="B467" s="5">
        <f>TITRES_STAT!C470</f>
        <v>1.3</v>
      </c>
      <c r="C467" s="5">
        <f>TITRES_STAT!D470</f>
        <v>1.3</v>
      </c>
      <c r="D467" s="5">
        <f>TITRES_STAT!E470</f>
        <v>0</v>
      </c>
      <c r="E467" s="2">
        <f t="shared" si="28"/>
        <v>1671685</v>
      </c>
      <c r="F467" s="5" t="str">
        <f t="shared" si="31"/>
        <v>BULLISH</v>
      </c>
      <c r="G467" s="5" t="str">
        <f t="shared" si="30"/>
        <v>NEUTRAL</v>
      </c>
      <c r="H467" s="5" t="str">
        <f t="shared" si="29"/>
        <v>CONFIRMED BULLISH</v>
      </c>
    </row>
    <row r="468" spans="1:8" ht="13.5" x14ac:dyDescent="0.25">
      <c r="A468" s="3">
        <f>TITRES_STAT!B471</f>
        <v>42985</v>
      </c>
      <c r="B468" s="5">
        <f>TITRES_STAT!C471</f>
        <v>1.35</v>
      </c>
      <c r="C468" s="5">
        <f>TITRES_STAT!D471</f>
        <v>1.35</v>
      </c>
      <c r="D468" s="5">
        <f>TITRES_STAT!E471</f>
        <v>615</v>
      </c>
      <c r="E468" s="2">
        <f t="shared" si="28"/>
        <v>1672300</v>
      </c>
      <c r="F468" s="5" t="str">
        <f t="shared" si="31"/>
        <v>BULLISH</v>
      </c>
      <c r="G468" s="5" t="str">
        <f t="shared" si="30"/>
        <v>NEUTRAL</v>
      </c>
      <c r="H468" s="5" t="str">
        <f t="shared" si="29"/>
        <v>CONFIRMED BULLISH</v>
      </c>
    </row>
    <row r="469" spans="1:8" ht="13.5" x14ac:dyDescent="0.25">
      <c r="A469" s="3">
        <f>TITRES_STAT!B472</f>
        <v>42986</v>
      </c>
      <c r="B469" s="5">
        <f>TITRES_STAT!C472</f>
        <v>1.41</v>
      </c>
      <c r="C469" s="5">
        <f>TITRES_STAT!D472</f>
        <v>1.41</v>
      </c>
      <c r="D469" s="5">
        <f>TITRES_STAT!E472</f>
        <v>438</v>
      </c>
      <c r="E469" s="2">
        <f t="shared" si="28"/>
        <v>1672738</v>
      </c>
      <c r="F469" s="5" t="str">
        <f t="shared" si="31"/>
        <v>BULLISH</v>
      </c>
      <c r="G469" s="5" t="str">
        <f t="shared" si="30"/>
        <v>NEUTRAL</v>
      </c>
      <c r="H469" s="5" t="str">
        <f t="shared" si="29"/>
        <v>CONFIRMED BULLISH</v>
      </c>
    </row>
    <row r="470" spans="1:8" ht="13.5" x14ac:dyDescent="0.25">
      <c r="A470" s="3">
        <f>TITRES_STAT!B473</f>
        <v>42989</v>
      </c>
      <c r="B470" s="5">
        <f>TITRES_STAT!C473</f>
        <v>1.47</v>
      </c>
      <c r="C470" s="5">
        <f>TITRES_STAT!D473</f>
        <v>1.47</v>
      </c>
      <c r="D470" s="5">
        <f>TITRES_STAT!E473</f>
        <v>100</v>
      </c>
      <c r="E470" s="2">
        <f t="shared" si="28"/>
        <v>1672838</v>
      </c>
      <c r="F470" s="5" t="str">
        <f t="shared" si="31"/>
        <v>BULLISH</v>
      </c>
      <c r="G470" s="5" t="str">
        <f t="shared" si="30"/>
        <v>NEUTRAL</v>
      </c>
      <c r="H470" s="5" t="str">
        <f t="shared" si="29"/>
        <v>CONFIRMED BULLISH</v>
      </c>
    </row>
    <row r="471" spans="1:8" ht="13.5" x14ac:dyDescent="0.25">
      <c r="A471" s="3">
        <f>TITRES_STAT!B474</f>
        <v>42990</v>
      </c>
      <c r="B471" s="5">
        <f>TITRES_STAT!C474</f>
        <v>1.47</v>
      </c>
      <c r="C471" s="5">
        <f>TITRES_STAT!D474</f>
        <v>1.47</v>
      </c>
      <c r="D471" s="5">
        <f>TITRES_STAT!E474</f>
        <v>0</v>
      </c>
      <c r="E471" s="2">
        <f t="shared" si="28"/>
        <v>1672838</v>
      </c>
      <c r="F471" s="5" t="str">
        <f t="shared" si="31"/>
        <v>BULLISH</v>
      </c>
      <c r="G471" s="5" t="str">
        <f t="shared" si="30"/>
        <v>NEUTRAL</v>
      </c>
      <c r="H471" s="5" t="str">
        <f t="shared" si="29"/>
        <v>CONFIRMED BULLISH</v>
      </c>
    </row>
    <row r="472" spans="1:8" ht="13.5" x14ac:dyDescent="0.25">
      <c r="A472" s="3">
        <f>TITRES_STAT!B475</f>
        <v>42991</v>
      </c>
      <c r="B472" s="5">
        <f>TITRES_STAT!C475</f>
        <v>1.5</v>
      </c>
      <c r="C472" s="5">
        <f>TITRES_STAT!D475</f>
        <v>1.5</v>
      </c>
      <c r="D472" s="5">
        <f>TITRES_STAT!E475</f>
        <v>2</v>
      </c>
      <c r="E472" s="2">
        <f t="shared" si="28"/>
        <v>1672840</v>
      </c>
      <c r="F472" s="5" t="str">
        <f t="shared" si="31"/>
        <v>BULLISH</v>
      </c>
      <c r="G472" s="5" t="str">
        <f t="shared" si="30"/>
        <v>NEUTRAL</v>
      </c>
      <c r="H472" s="5" t="str">
        <f t="shared" si="29"/>
        <v>CONFIRMED BULLISH</v>
      </c>
    </row>
    <row r="473" spans="1:8" ht="13.5" x14ac:dyDescent="0.25">
      <c r="A473" s="3">
        <f>TITRES_STAT!B476</f>
        <v>42992</v>
      </c>
      <c r="B473" s="5">
        <f>TITRES_STAT!C476</f>
        <v>1.5</v>
      </c>
      <c r="C473" s="5">
        <f>TITRES_STAT!D476</f>
        <v>1.5</v>
      </c>
      <c r="D473" s="5">
        <f>TITRES_STAT!E476</f>
        <v>0</v>
      </c>
      <c r="E473" s="2">
        <f t="shared" si="28"/>
        <v>1672840</v>
      </c>
      <c r="F473" s="5" t="str">
        <f t="shared" si="31"/>
        <v>BULLISH</v>
      </c>
      <c r="G473" s="5" t="str">
        <f t="shared" si="30"/>
        <v>NEUTRAL</v>
      </c>
      <c r="H473" s="5" t="str">
        <f t="shared" si="29"/>
        <v>CONFIRMED BULLISH</v>
      </c>
    </row>
    <row r="474" spans="1:8" ht="13.5" x14ac:dyDescent="0.25">
      <c r="A474" s="3">
        <f>TITRES_STAT!B477</f>
        <v>42993</v>
      </c>
      <c r="B474" s="5">
        <f>TITRES_STAT!C477</f>
        <v>1.5</v>
      </c>
      <c r="C474" s="5">
        <f>TITRES_STAT!D477</f>
        <v>1.5</v>
      </c>
      <c r="D474" s="5">
        <f>TITRES_STAT!E477</f>
        <v>0</v>
      </c>
      <c r="E474" s="2">
        <f t="shared" si="28"/>
        <v>1672840</v>
      </c>
      <c r="F474" s="5" t="str">
        <f t="shared" si="31"/>
        <v>BULLISH</v>
      </c>
      <c r="G474" s="5" t="str">
        <f t="shared" si="30"/>
        <v>NEUTRAL</v>
      </c>
      <c r="H474" s="5" t="str">
        <f t="shared" si="29"/>
        <v>CONFIRMED BULLISH</v>
      </c>
    </row>
    <row r="475" spans="1:8" ht="13.5" x14ac:dyDescent="0.25">
      <c r="A475" s="3">
        <f>TITRES_STAT!B478</f>
        <v>42996</v>
      </c>
      <c r="B475" s="5">
        <f>TITRES_STAT!C478</f>
        <v>1.46</v>
      </c>
      <c r="C475" s="5">
        <f>TITRES_STAT!D478</f>
        <v>1.46</v>
      </c>
      <c r="D475" s="5">
        <f>TITRES_STAT!E478</f>
        <v>10</v>
      </c>
      <c r="E475" s="2">
        <f t="shared" si="28"/>
        <v>1672830</v>
      </c>
      <c r="F475" s="5" t="str">
        <f t="shared" si="31"/>
        <v>BEARISH</v>
      </c>
      <c r="G475" s="5" t="str">
        <f t="shared" si="30"/>
        <v>NEUTRAL</v>
      </c>
      <c r="H475" s="5" t="str">
        <f t="shared" si="29"/>
        <v>CONFIRMED BEARISH</v>
      </c>
    </row>
    <row r="476" spans="1:8" ht="13.5" x14ac:dyDescent="0.25">
      <c r="A476" s="3">
        <f>TITRES_STAT!B479</f>
        <v>42997</v>
      </c>
      <c r="B476" s="5">
        <f>TITRES_STAT!C479</f>
        <v>1.46</v>
      </c>
      <c r="C476" s="5">
        <f>TITRES_STAT!D479</f>
        <v>1.46</v>
      </c>
      <c r="D476" s="5">
        <f>TITRES_STAT!E479</f>
        <v>0</v>
      </c>
      <c r="E476" s="2">
        <f t="shared" si="28"/>
        <v>1672830</v>
      </c>
      <c r="F476" s="5" t="str">
        <f t="shared" si="31"/>
        <v>BEARISH</v>
      </c>
      <c r="G476" s="5" t="str">
        <f t="shared" si="30"/>
        <v>NEUTRAL</v>
      </c>
      <c r="H476" s="5" t="str">
        <f t="shared" si="29"/>
        <v>CONFIRMED BEARISH</v>
      </c>
    </row>
    <row r="477" spans="1:8" ht="13.5" x14ac:dyDescent="0.25">
      <c r="A477" s="3">
        <f>TITRES_STAT!B480</f>
        <v>42998</v>
      </c>
      <c r="B477" s="5">
        <f>TITRES_STAT!C480</f>
        <v>1.46</v>
      </c>
      <c r="C477" s="5">
        <f>TITRES_STAT!D480</f>
        <v>1.46</v>
      </c>
      <c r="D477" s="5">
        <f>TITRES_STAT!E480</f>
        <v>0</v>
      </c>
      <c r="E477" s="2">
        <f t="shared" si="28"/>
        <v>1672830</v>
      </c>
      <c r="F477" s="5" t="str">
        <f t="shared" si="31"/>
        <v>BEARISH</v>
      </c>
      <c r="G477" s="5" t="str">
        <f t="shared" si="30"/>
        <v>NEUTRAL</v>
      </c>
      <c r="H477" s="5" t="str">
        <f t="shared" si="29"/>
        <v>CONFIRMED BEARISH</v>
      </c>
    </row>
    <row r="478" spans="1:8" ht="13.5" x14ac:dyDescent="0.25">
      <c r="A478" s="3">
        <f>TITRES_STAT!B481</f>
        <v>43000</v>
      </c>
      <c r="B478" s="5">
        <f>TITRES_STAT!C481</f>
        <v>1.46</v>
      </c>
      <c r="C478" s="5">
        <f>TITRES_STAT!D481</f>
        <v>1.46</v>
      </c>
      <c r="D478" s="5">
        <f>TITRES_STAT!E481</f>
        <v>0</v>
      </c>
      <c r="E478" s="2">
        <f t="shared" si="28"/>
        <v>1672830</v>
      </c>
      <c r="F478" s="5" t="str">
        <f t="shared" si="31"/>
        <v>BEARISH</v>
      </c>
      <c r="G478" s="5" t="str">
        <f t="shared" si="30"/>
        <v>NEUTRAL</v>
      </c>
      <c r="H478" s="5" t="str">
        <f t="shared" si="29"/>
        <v>CONFIRMED BEARISH</v>
      </c>
    </row>
    <row r="479" spans="1:8" ht="13.5" x14ac:dyDescent="0.25">
      <c r="A479" s="3">
        <f>TITRES_STAT!B482</f>
        <v>43003</v>
      </c>
      <c r="B479" s="5">
        <f>TITRES_STAT!C482</f>
        <v>1.46</v>
      </c>
      <c r="C479" s="5">
        <f>TITRES_STAT!D482</f>
        <v>1.46</v>
      </c>
      <c r="D479" s="5">
        <f>TITRES_STAT!E482</f>
        <v>0</v>
      </c>
      <c r="E479" s="2">
        <f t="shared" si="28"/>
        <v>1672830</v>
      </c>
      <c r="F479" s="5" t="str">
        <f t="shared" si="31"/>
        <v>BEARISH</v>
      </c>
      <c r="G479" s="5" t="str">
        <f t="shared" si="30"/>
        <v>NEUTRAL</v>
      </c>
      <c r="H479" s="5" t="str">
        <f t="shared" si="29"/>
        <v>CONFIRMED BEARISH</v>
      </c>
    </row>
    <row r="480" spans="1:8" ht="13.5" x14ac:dyDescent="0.25">
      <c r="A480" s="3">
        <f>TITRES_STAT!B483</f>
        <v>43004</v>
      </c>
      <c r="B480" s="5">
        <f>TITRES_STAT!C483</f>
        <v>1.46</v>
      </c>
      <c r="C480" s="5">
        <f>TITRES_STAT!D483</f>
        <v>1.46</v>
      </c>
      <c r="D480" s="5">
        <f>TITRES_STAT!E483</f>
        <v>0</v>
      </c>
      <c r="E480" s="2">
        <f t="shared" si="28"/>
        <v>1672830</v>
      </c>
      <c r="F480" s="5" t="str">
        <f t="shared" si="31"/>
        <v>NEUTRAL</v>
      </c>
      <c r="G480" s="5" t="str">
        <f t="shared" si="30"/>
        <v>NEUTRAL</v>
      </c>
      <c r="H480" s="5" t="str">
        <f t="shared" si="29"/>
        <v>NEUTRAL</v>
      </c>
    </row>
    <row r="481" spans="1:8" ht="13.5" x14ac:dyDescent="0.25">
      <c r="A481" s="3">
        <f>TITRES_STAT!B484</f>
        <v>43005</v>
      </c>
      <c r="B481" s="5">
        <f>TITRES_STAT!C484</f>
        <v>1.46</v>
      </c>
      <c r="C481" s="5">
        <f>TITRES_STAT!D484</f>
        <v>1.46</v>
      </c>
      <c r="D481" s="5">
        <f>TITRES_STAT!E484</f>
        <v>0</v>
      </c>
      <c r="E481" s="2">
        <f t="shared" si="28"/>
        <v>1672830</v>
      </c>
      <c r="F481" s="5" t="str">
        <f t="shared" si="31"/>
        <v>NEUTRAL</v>
      </c>
      <c r="G481" s="5" t="str">
        <f t="shared" si="30"/>
        <v>NEUTRAL</v>
      </c>
      <c r="H481" s="5" t="str">
        <f t="shared" si="29"/>
        <v>NEUTRAL</v>
      </c>
    </row>
    <row r="482" spans="1:8" ht="13.5" x14ac:dyDescent="0.25">
      <c r="A482" s="3">
        <f>TITRES_STAT!B485</f>
        <v>43006</v>
      </c>
      <c r="B482" s="5">
        <f>TITRES_STAT!C485</f>
        <v>1.42</v>
      </c>
      <c r="C482" s="5">
        <f>TITRES_STAT!D485</f>
        <v>1.42</v>
      </c>
      <c r="D482" s="5">
        <f>TITRES_STAT!E485</f>
        <v>0</v>
      </c>
      <c r="E482" s="2">
        <f t="shared" si="28"/>
        <v>1672830</v>
      </c>
      <c r="F482" s="5" t="str">
        <f t="shared" si="31"/>
        <v>NEUTRAL</v>
      </c>
      <c r="G482" s="5" t="str">
        <f t="shared" si="30"/>
        <v>NEUTRAL</v>
      </c>
      <c r="H482" s="5" t="str">
        <f t="shared" si="29"/>
        <v>NEUTRAL</v>
      </c>
    </row>
    <row r="483" spans="1:8" ht="13.5" x14ac:dyDescent="0.25">
      <c r="A483" s="3">
        <f>TITRES_STAT!B486</f>
        <v>43007</v>
      </c>
      <c r="B483" s="5">
        <f>TITRES_STAT!C486</f>
        <v>1.36</v>
      </c>
      <c r="C483" s="5">
        <f>TITRES_STAT!D486</f>
        <v>1.36</v>
      </c>
      <c r="D483" s="5">
        <f>TITRES_STAT!E486</f>
        <v>0</v>
      </c>
      <c r="E483" s="2">
        <f t="shared" si="28"/>
        <v>1672830</v>
      </c>
      <c r="F483" s="5" t="str">
        <f t="shared" si="31"/>
        <v>NEUTRAL</v>
      </c>
      <c r="G483" s="5" t="str">
        <f t="shared" si="30"/>
        <v>NEUTRAL</v>
      </c>
      <c r="H483" s="5" t="str">
        <f t="shared" si="29"/>
        <v>NEUTRAL</v>
      </c>
    </row>
    <row r="484" spans="1:8" ht="13.5" x14ac:dyDescent="0.25">
      <c r="A484" s="3">
        <f>TITRES_STAT!B487</f>
        <v>43010</v>
      </c>
      <c r="B484" s="5">
        <f>TITRES_STAT!C487</f>
        <v>1.3</v>
      </c>
      <c r="C484" s="5">
        <f>TITRES_STAT!D487</f>
        <v>1.3</v>
      </c>
      <c r="D484" s="5">
        <f>TITRES_STAT!E487</f>
        <v>0</v>
      </c>
      <c r="E484" s="2">
        <f t="shared" si="28"/>
        <v>1672830</v>
      </c>
      <c r="F484" s="5" t="str">
        <f t="shared" si="31"/>
        <v>NEUTRAL</v>
      </c>
      <c r="G484" s="5" t="str">
        <f t="shared" si="30"/>
        <v>NEUTRAL</v>
      </c>
      <c r="H484" s="5" t="str">
        <f t="shared" si="29"/>
        <v>NEUTRAL</v>
      </c>
    </row>
    <row r="485" spans="1:8" ht="13.5" x14ac:dyDescent="0.25">
      <c r="A485" s="3">
        <f>TITRES_STAT!B488</f>
        <v>43011</v>
      </c>
      <c r="B485" s="5">
        <f>TITRES_STAT!C488</f>
        <v>1.25</v>
      </c>
      <c r="C485" s="5">
        <f>TITRES_STAT!D488</f>
        <v>1.25</v>
      </c>
      <c r="D485" s="5">
        <f>TITRES_STAT!E488</f>
        <v>250</v>
      </c>
      <c r="E485" s="2">
        <f t="shared" si="28"/>
        <v>1672580</v>
      </c>
      <c r="F485" s="5" t="str">
        <f t="shared" si="31"/>
        <v>BEARISH</v>
      </c>
      <c r="G485" s="5" t="str">
        <f t="shared" si="30"/>
        <v>NEUTRAL</v>
      </c>
      <c r="H485" s="5" t="str">
        <f t="shared" si="29"/>
        <v>CONFIRMED BEARISH</v>
      </c>
    </row>
    <row r="486" spans="1:8" ht="13.5" x14ac:dyDescent="0.25">
      <c r="A486" s="3">
        <f>TITRES_STAT!B489</f>
        <v>43012</v>
      </c>
      <c r="B486" s="5">
        <f>TITRES_STAT!C489</f>
        <v>1.3</v>
      </c>
      <c r="C486" s="5">
        <f>TITRES_STAT!D489</f>
        <v>1.3</v>
      </c>
      <c r="D486" s="5">
        <f>TITRES_STAT!E489</f>
        <v>0</v>
      </c>
      <c r="E486" s="2">
        <f t="shared" si="28"/>
        <v>1672580</v>
      </c>
      <c r="F486" s="5" t="str">
        <f t="shared" si="31"/>
        <v>BEARISH</v>
      </c>
      <c r="G486" s="5" t="str">
        <f t="shared" si="30"/>
        <v>NEUTRAL</v>
      </c>
      <c r="H486" s="5" t="str">
        <f t="shared" si="29"/>
        <v>CONFIRMED BEARISH</v>
      </c>
    </row>
    <row r="487" spans="1:8" ht="13.5" x14ac:dyDescent="0.25">
      <c r="A487" s="3">
        <f>TITRES_STAT!B490</f>
        <v>43013</v>
      </c>
      <c r="B487" s="5">
        <f>TITRES_STAT!C490</f>
        <v>1.3</v>
      </c>
      <c r="C487" s="5">
        <f>TITRES_STAT!D490</f>
        <v>1.3</v>
      </c>
      <c r="D487" s="5">
        <f>TITRES_STAT!E490</f>
        <v>0</v>
      </c>
      <c r="E487" s="2">
        <f t="shared" si="28"/>
        <v>1672580</v>
      </c>
      <c r="F487" s="5" t="str">
        <f t="shared" si="31"/>
        <v>BEARISH</v>
      </c>
      <c r="G487" s="5" t="str">
        <f t="shared" si="30"/>
        <v>NEUTRAL</v>
      </c>
      <c r="H487" s="5" t="str">
        <f t="shared" si="29"/>
        <v>CONFIRMED BEARISH</v>
      </c>
    </row>
    <row r="488" spans="1:8" ht="13.5" x14ac:dyDescent="0.25">
      <c r="A488" s="3">
        <f>TITRES_STAT!B491</f>
        <v>43014</v>
      </c>
      <c r="B488" s="5">
        <f>TITRES_STAT!C491</f>
        <v>1.35</v>
      </c>
      <c r="C488" s="5">
        <f>TITRES_STAT!D491</f>
        <v>1.35</v>
      </c>
      <c r="D488" s="5">
        <f>TITRES_STAT!E491</f>
        <v>0</v>
      </c>
      <c r="E488" s="2">
        <f t="shared" si="28"/>
        <v>1672580</v>
      </c>
      <c r="F488" s="5" t="str">
        <f t="shared" si="31"/>
        <v>BEARISH</v>
      </c>
      <c r="G488" s="5" t="str">
        <f t="shared" si="30"/>
        <v>NEUTRAL</v>
      </c>
      <c r="H488" s="5" t="str">
        <f t="shared" si="29"/>
        <v>CONFIRMED BEARISH</v>
      </c>
    </row>
    <row r="489" spans="1:8" ht="13.5" x14ac:dyDescent="0.25">
      <c r="A489" s="3">
        <f>TITRES_STAT!B492</f>
        <v>43017</v>
      </c>
      <c r="B489" s="5">
        <f>TITRES_STAT!C492</f>
        <v>1.35</v>
      </c>
      <c r="C489" s="5">
        <f>TITRES_STAT!D492</f>
        <v>1.35</v>
      </c>
      <c r="D489" s="5">
        <f>TITRES_STAT!E492</f>
        <v>0</v>
      </c>
      <c r="E489" s="2">
        <f t="shared" si="28"/>
        <v>1672580</v>
      </c>
      <c r="F489" s="5" t="str">
        <f t="shared" si="31"/>
        <v>BEARISH</v>
      </c>
      <c r="G489" s="5" t="str">
        <f t="shared" si="30"/>
        <v>NEUTRAL</v>
      </c>
      <c r="H489" s="5" t="str">
        <f t="shared" si="29"/>
        <v>BEARISH DIVERGENCE</v>
      </c>
    </row>
    <row r="490" spans="1:8" ht="13.5" x14ac:dyDescent="0.25">
      <c r="A490" s="3">
        <f>TITRES_STAT!B493</f>
        <v>43018</v>
      </c>
      <c r="B490" s="5">
        <f>TITRES_STAT!C493</f>
        <v>1.35</v>
      </c>
      <c r="C490" s="5">
        <f>TITRES_STAT!D493</f>
        <v>1.35</v>
      </c>
      <c r="D490" s="5">
        <f>TITRES_STAT!E493</f>
        <v>0</v>
      </c>
      <c r="E490" s="2">
        <f t="shared" si="28"/>
        <v>1672580</v>
      </c>
      <c r="F490" s="5" t="str">
        <f t="shared" si="31"/>
        <v>NEUTRAL</v>
      </c>
      <c r="G490" s="5" t="str">
        <f t="shared" si="30"/>
        <v>NEUTRAL</v>
      </c>
      <c r="H490" s="5" t="str">
        <f t="shared" si="29"/>
        <v>NEUTRAL</v>
      </c>
    </row>
    <row r="491" spans="1:8" ht="13.5" x14ac:dyDescent="0.25">
      <c r="A491" s="3">
        <f>TITRES_STAT!B494</f>
        <v>43019</v>
      </c>
      <c r="B491" s="5">
        <f>TITRES_STAT!C494</f>
        <v>1.35</v>
      </c>
      <c r="C491" s="5">
        <f>TITRES_STAT!D494</f>
        <v>1.35</v>
      </c>
      <c r="D491" s="5">
        <f>TITRES_STAT!E494</f>
        <v>0</v>
      </c>
      <c r="E491" s="2">
        <f t="shared" si="28"/>
        <v>1672580</v>
      </c>
      <c r="F491" s="5" t="str">
        <f t="shared" si="31"/>
        <v>NEUTRAL</v>
      </c>
      <c r="G491" s="5" t="str">
        <f t="shared" si="30"/>
        <v>NEUTRAL</v>
      </c>
      <c r="H491" s="5" t="str">
        <f t="shared" si="29"/>
        <v>NEUTRAL</v>
      </c>
    </row>
    <row r="492" spans="1:8" ht="13.5" x14ac:dyDescent="0.25">
      <c r="A492" s="3">
        <f>TITRES_STAT!B495</f>
        <v>43020</v>
      </c>
      <c r="B492" s="5">
        <f>TITRES_STAT!C495</f>
        <v>1.35</v>
      </c>
      <c r="C492" s="5">
        <f>TITRES_STAT!D495</f>
        <v>1.35</v>
      </c>
      <c r="D492" s="5">
        <f>TITRES_STAT!E495</f>
        <v>0</v>
      </c>
      <c r="E492" s="2">
        <f t="shared" si="28"/>
        <v>1672580</v>
      </c>
      <c r="F492" s="5" t="str">
        <f t="shared" si="31"/>
        <v>NEUTRAL</v>
      </c>
      <c r="G492" s="5" t="str">
        <f t="shared" si="30"/>
        <v>NEUTRAL</v>
      </c>
      <c r="H492" s="5" t="str">
        <f t="shared" si="29"/>
        <v>NEUTRAL</v>
      </c>
    </row>
    <row r="493" spans="1:8" ht="13.5" x14ac:dyDescent="0.25">
      <c r="A493" s="3">
        <f>TITRES_STAT!B496</f>
        <v>43021</v>
      </c>
      <c r="B493" s="5">
        <f>TITRES_STAT!C496</f>
        <v>1.35</v>
      </c>
      <c r="C493" s="5">
        <f>TITRES_STAT!D496</f>
        <v>1.35</v>
      </c>
      <c r="D493" s="5">
        <f>TITRES_STAT!E496</f>
        <v>0</v>
      </c>
      <c r="E493" s="2">
        <f t="shared" si="28"/>
        <v>1672580</v>
      </c>
      <c r="F493" s="5" t="str">
        <f t="shared" si="31"/>
        <v>NEUTRAL</v>
      </c>
      <c r="G493" s="5" t="str">
        <f t="shared" si="30"/>
        <v>NEUTRAL</v>
      </c>
      <c r="H493" s="5" t="str">
        <f t="shared" si="29"/>
        <v>NEUTRAL</v>
      </c>
    </row>
    <row r="494" spans="1:8" ht="13.5" x14ac:dyDescent="0.25">
      <c r="A494" s="3">
        <f>TITRES_STAT!B497</f>
        <v>43024</v>
      </c>
      <c r="B494" s="5">
        <f>TITRES_STAT!C497</f>
        <v>1.35</v>
      </c>
      <c r="C494" s="5">
        <f>TITRES_STAT!D497</f>
        <v>1.35</v>
      </c>
      <c r="D494" s="5">
        <f>TITRES_STAT!E497</f>
        <v>0</v>
      </c>
      <c r="E494" s="2">
        <f t="shared" si="28"/>
        <v>1672580</v>
      </c>
      <c r="F494" s="5" t="str">
        <f t="shared" si="31"/>
        <v>NEUTRAL</v>
      </c>
      <c r="G494" s="5" t="str">
        <f t="shared" si="30"/>
        <v>NEUTRAL</v>
      </c>
      <c r="H494" s="5" t="str">
        <f t="shared" si="29"/>
        <v>NEUTRAL</v>
      </c>
    </row>
    <row r="495" spans="1:8" ht="13.5" x14ac:dyDescent="0.25">
      <c r="A495" s="3">
        <f>TITRES_STAT!B498</f>
        <v>43025</v>
      </c>
      <c r="B495" s="5">
        <f>TITRES_STAT!C498</f>
        <v>1.33</v>
      </c>
      <c r="C495" s="5">
        <f>TITRES_STAT!D498</f>
        <v>1.33</v>
      </c>
      <c r="D495" s="5">
        <f>TITRES_STAT!E498</f>
        <v>2952</v>
      </c>
      <c r="E495" s="2">
        <f t="shared" si="28"/>
        <v>1669628</v>
      </c>
      <c r="F495" s="5" t="str">
        <f t="shared" si="31"/>
        <v>BEARISH</v>
      </c>
      <c r="G495" s="5" t="str">
        <f t="shared" si="30"/>
        <v>NEUTRAL</v>
      </c>
      <c r="H495" s="5" t="str">
        <f t="shared" si="29"/>
        <v>CONFIRMED BEARISH</v>
      </c>
    </row>
    <row r="496" spans="1:8" ht="13.5" x14ac:dyDescent="0.25">
      <c r="A496" s="3">
        <f>TITRES_STAT!B499</f>
        <v>43026</v>
      </c>
      <c r="B496" s="5">
        <f>TITRES_STAT!C499</f>
        <v>1.33</v>
      </c>
      <c r="C496" s="5">
        <f>TITRES_STAT!D499</f>
        <v>1.33</v>
      </c>
      <c r="D496" s="5">
        <f>TITRES_STAT!E499</f>
        <v>0</v>
      </c>
      <c r="E496" s="2">
        <f t="shared" si="28"/>
        <v>1669628</v>
      </c>
      <c r="F496" s="5" t="str">
        <f t="shared" si="31"/>
        <v>BEARISH</v>
      </c>
      <c r="G496" s="5" t="str">
        <f t="shared" si="30"/>
        <v>NEUTRAL</v>
      </c>
      <c r="H496" s="5" t="str">
        <f t="shared" si="29"/>
        <v>CONFIRMED BEARISH</v>
      </c>
    </row>
    <row r="497" spans="1:8" ht="13.5" x14ac:dyDescent="0.25">
      <c r="A497" s="3">
        <f>TITRES_STAT!B500</f>
        <v>43027</v>
      </c>
      <c r="B497" s="5">
        <f>TITRES_STAT!C500</f>
        <v>1.33</v>
      </c>
      <c r="C497" s="5">
        <f>TITRES_STAT!D500</f>
        <v>1.33</v>
      </c>
      <c r="D497" s="5">
        <f>TITRES_STAT!E500</f>
        <v>0</v>
      </c>
      <c r="E497" s="2">
        <f t="shared" si="28"/>
        <v>1669628</v>
      </c>
      <c r="F497" s="5" t="str">
        <f t="shared" si="31"/>
        <v>BEARISH</v>
      </c>
      <c r="G497" s="5" t="str">
        <f t="shared" si="30"/>
        <v>NEUTRAL</v>
      </c>
      <c r="H497" s="5" t="str">
        <f t="shared" si="29"/>
        <v>CONFIRMED BEARISH</v>
      </c>
    </row>
    <row r="498" spans="1:8" ht="13.5" x14ac:dyDescent="0.25">
      <c r="A498" s="3">
        <f>TITRES_STAT!B501</f>
        <v>43028</v>
      </c>
      <c r="B498" s="5">
        <f>TITRES_STAT!C501</f>
        <v>1.33</v>
      </c>
      <c r="C498" s="5">
        <f>TITRES_STAT!D501</f>
        <v>1.33</v>
      </c>
      <c r="D498" s="5">
        <f>TITRES_STAT!E501</f>
        <v>0</v>
      </c>
      <c r="E498" s="2">
        <f t="shared" si="28"/>
        <v>1669628</v>
      </c>
      <c r="F498" s="5" t="str">
        <f t="shared" si="31"/>
        <v>BEARISH</v>
      </c>
      <c r="G498" s="5" t="str">
        <f t="shared" si="30"/>
        <v>NEUTRAL</v>
      </c>
      <c r="H498" s="5" t="str">
        <f t="shared" si="29"/>
        <v>CONFIRMED BEARISH</v>
      </c>
    </row>
    <row r="499" spans="1:8" ht="13.5" x14ac:dyDescent="0.25">
      <c r="A499" s="3">
        <f>TITRES_STAT!B502</f>
        <v>43031</v>
      </c>
      <c r="B499" s="5">
        <f>TITRES_STAT!C502</f>
        <v>1.3</v>
      </c>
      <c r="C499" s="5">
        <f>TITRES_STAT!D502</f>
        <v>1.3</v>
      </c>
      <c r="D499" s="5">
        <f>TITRES_STAT!E502</f>
        <v>1537</v>
      </c>
      <c r="E499" s="2">
        <f t="shared" si="28"/>
        <v>1668091</v>
      </c>
      <c r="F499" s="5" t="str">
        <f t="shared" si="31"/>
        <v>BEARISH</v>
      </c>
      <c r="G499" s="5" t="str">
        <f t="shared" si="30"/>
        <v>NEUTRAL</v>
      </c>
      <c r="H499" s="5" t="str">
        <f t="shared" si="29"/>
        <v>CONFIRMED BEARISH</v>
      </c>
    </row>
    <row r="500" spans="1:8" ht="13.5" x14ac:dyDescent="0.25">
      <c r="A500" s="3">
        <f>TITRES_STAT!B503</f>
        <v>43032</v>
      </c>
      <c r="B500" s="5">
        <f>TITRES_STAT!C503</f>
        <v>1.3</v>
      </c>
      <c r="C500" s="5">
        <f>TITRES_STAT!D503</f>
        <v>1.3</v>
      </c>
      <c r="D500" s="5">
        <f>TITRES_STAT!E503</f>
        <v>0</v>
      </c>
      <c r="E500" s="2">
        <f t="shared" si="28"/>
        <v>1668091</v>
      </c>
      <c r="F500" s="5" t="str">
        <f t="shared" si="31"/>
        <v>BEARISH</v>
      </c>
      <c r="G500" s="5" t="str">
        <f t="shared" si="30"/>
        <v>NEUTRAL</v>
      </c>
      <c r="H500" s="5" t="str">
        <f t="shared" si="29"/>
        <v>CONFIRMED BEARISH</v>
      </c>
    </row>
    <row r="501" spans="1:8" ht="13.5" x14ac:dyDescent="0.25">
      <c r="A501" s="3">
        <f>TITRES_STAT!B504</f>
        <v>43033</v>
      </c>
      <c r="B501" s="5">
        <f>TITRES_STAT!C504</f>
        <v>1.3</v>
      </c>
      <c r="C501" s="5">
        <f>TITRES_STAT!D504</f>
        <v>1.3</v>
      </c>
      <c r="D501" s="5">
        <f>TITRES_STAT!E504</f>
        <v>0</v>
      </c>
      <c r="E501" s="2">
        <f t="shared" si="28"/>
        <v>1668091</v>
      </c>
      <c r="F501" s="5" t="str">
        <f t="shared" si="31"/>
        <v>BEARISH</v>
      </c>
      <c r="G501" s="5" t="str">
        <f t="shared" si="30"/>
        <v>NEUTRAL</v>
      </c>
      <c r="H501" s="5" t="str">
        <f t="shared" si="29"/>
        <v>CONFIRMED BEARISH</v>
      </c>
    </row>
    <row r="502" spans="1:8" ht="13.5" x14ac:dyDescent="0.25">
      <c r="A502" s="3">
        <f>TITRES_STAT!B505</f>
        <v>43034</v>
      </c>
      <c r="B502" s="5">
        <f>TITRES_STAT!C505</f>
        <v>1.3</v>
      </c>
      <c r="C502" s="5">
        <f>TITRES_STAT!D505</f>
        <v>1.3</v>
      </c>
      <c r="D502" s="5">
        <f>TITRES_STAT!E505</f>
        <v>0</v>
      </c>
      <c r="E502" s="2">
        <f t="shared" si="28"/>
        <v>1668091</v>
      </c>
      <c r="F502" s="5" t="str">
        <f t="shared" si="31"/>
        <v>BEARISH</v>
      </c>
      <c r="G502" s="5" t="str">
        <f t="shared" si="30"/>
        <v>NEUTRAL</v>
      </c>
      <c r="H502" s="5" t="str">
        <f t="shared" si="29"/>
        <v>CONFIRMED BEARISH</v>
      </c>
    </row>
    <row r="503" spans="1:8" ht="13.5" x14ac:dyDescent="0.25">
      <c r="A503" s="3">
        <f>TITRES_STAT!B506</f>
        <v>43035</v>
      </c>
      <c r="B503" s="5">
        <f>TITRES_STAT!C506</f>
        <v>1.3</v>
      </c>
      <c r="C503" s="5">
        <f>TITRES_STAT!D506</f>
        <v>1.3</v>
      </c>
      <c r="D503" s="5">
        <f>TITRES_STAT!E506</f>
        <v>500</v>
      </c>
      <c r="E503" s="2">
        <f t="shared" si="28"/>
        <v>1668091</v>
      </c>
      <c r="F503" s="5" t="str">
        <f t="shared" si="31"/>
        <v>BEARISH</v>
      </c>
      <c r="G503" s="5" t="str">
        <f t="shared" si="30"/>
        <v>NEUTRAL</v>
      </c>
      <c r="H503" s="5" t="str">
        <f t="shared" si="29"/>
        <v>CONFIRMED BEARISH</v>
      </c>
    </row>
    <row r="504" spans="1:8" ht="13.5" x14ac:dyDescent="0.25">
      <c r="A504" s="3">
        <f>TITRES_STAT!B507</f>
        <v>43038</v>
      </c>
      <c r="B504" s="5">
        <f>TITRES_STAT!C507</f>
        <v>1.3</v>
      </c>
      <c r="C504" s="5">
        <f>TITRES_STAT!D507</f>
        <v>1.3</v>
      </c>
      <c r="D504" s="5">
        <f>TITRES_STAT!E507</f>
        <v>0</v>
      </c>
      <c r="E504" s="2">
        <f t="shared" si="28"/>
        <v>1668091</v>
      </c>
      <c r="F504" s="5" t="str">
        <f t="shared" si="31"/>
        <v>NEUTRAL</v>
      </c>
      <c r="G504" s="5" t="str">
        <f t="shared" si="30"/>
        <v>NEUTRAL</v>
      </c>
      <c r="H504" s="5" t="str">
        <f t="shared" si="29"/>
        <v>NEUTRAL</v>
      </c>
    </row>
    <row r="505" spans="1:8" ht="13.5" x14ac:dyDescent="0.25">
      <c r="A505" s="3">
        <f>TITRES_STAT!B508</f>
        <v>43039</v>
      </c>
      <c r="B505" s="5">
        <f>TITRES_STAT!C508</f>
        <v>1.3</v>
      </c>
      <c r="C505" s="5">
        <f>TITRES_STAT!D508</f>
        <v>1.3</v>
      </c>
      <c r="D505" s="5">
        <f>TITRES_STAT!E508</f>
        <v>0</v>
      </c>
      <c r="E505" s="2">
        <f t="shared" si="28"/>
        <v>1668091</v>
      </c>
      <c r="F505" s="5" t="str">
        <f t="shared" si="31"/>
        <v>NEUTRAL</v>
      </c>
      <c r="G505" s="5" t="str">
        <f t="shared" si="30"/>
        <v>NEUTRAL</v>
      </c>
      <c r="H505" s="5" t="str">
        <f t="shared" si="29"/>
        <v>NEUTRAL</v>
      </c>
    </row>
    <row r="506" spans="1:8" ht="13.5" x14ac:dyDescent="0.25">
      <c r="A506" s="3">
        <f>TITRES_STAT!B509</f>
        <v>43040</v>
      </c>
      <c r="B506" s="5">
        <f>TITRES_STAT!C509</f>
        <v>1.3</v>
      </c>
      <c r="C506" s="5">
        <f>TITRES_STAT!D509</f>
        <v>1.3</v>
      </c>
      <c r="D506" s="5">
        <f>TITRES_STAT!E509</f>
        <v>0</v>
      </c>
      <c r="E506" s="2">
        <f t="shared" si="28"/>
        <v>1668091</v>
      </c>
      <c r="F506" s="5" t="str">
        <f t="shared" si="31"/>
        <v>NEUTRAL</v>
      </c>
      <c r="G506" s="5" t="str">
        <f t="shared" si="30"/>
        <v>NEUTRAL</v>
      </c>
      <c r="H506" s="5" t="str">
        <f t="shared" si="29"/>
        <v>NEUTRAL</v>
      </c>
    </row>
    <row r="507" spans="1:8" ht="13.5" x14ac:dyDescent="0.25">
      <c r="A507" s="3">
        <f>TITRES_STAT!B510</f>
        <v>43041</v>
      </c>
      <c r="B507" s="5">
        <f>TITRES_STAT!C510</f>
        <v>1.3</v>
      </c>
      <c r="C507" s="5">
        <f>TITRES_STAT!D510</f>
        <v>1.3</v>
      </c>
      <c r="D507" s="5">
        <f>TITRES_STAT!E510</f>
        <v>0</v>
      </c>
      <c r="E507" s="2">
        <f t="shared" si="28"/>
        <v>1668091</v>
      </c>
      <c r="F507" s="5" t="str">
        <f t="shared" si="31"/>
        <v>NEUTRAL</v>
      </c>
      <c r="G507" s="5" t="str">
        <f t="shared" si="30"/>
        <v>NEUTRAL</v>
      </c>
      <c r="H507" s="5" t="str">
        <f t="shared" si="29"/>
        <v>NEUTRAL</v>
      </c>
    </row>
    <row r="508" spans="1:8" ht="13.5" x14ac:dyDescent="0.25">
      <c r="A508" s="3">
        <f>TITRES_STAT!B511</f>
        <v>43042</v>
      </c>
      <c r="B508" s="5">
        <f>TITRES_STAT!C511</f>
        <v>1.3</v>
      </c>
      <c r="C508" s="5">
        <f>TITRES_STAT!D511</f>
        <v>1.3</v>
      </c>
      <c r="D508" s="5">
        <f>TITRES_STAT!E511</f>
        <v>0</v>
      </c>
      <c r="E508" s="2">
        <f t="shared" si="28"/>
        <v>1668091</v>
      </c>
      <c r="F508" s="5" t="str">
        <f t="shared" si="31"/>
        <v>NEUTRAL</v>
      </c>
      <c r="G508" s="5" t="str">
        <f t="shared" si="30"/>
        <v>NEUTRAL</v>
      </c>
      <c r="H508" s="5" t="str">
        <f t="shared" si="29"/>
        <v>NEUTRAL</v>
      </c>
    </row>
    <row r="509" spans="1:8" ht="13.5" x14ac:dyDescent="0.25">
      <c r="A509" s="3">
        <f>TITRES_STAT!B512</f>
        <v>43045</v>
      </c>
      <c r="B509" s="5">
        <f>TITRES_STAT!C512</f>
        <v>1.3</v>
      </c>
      <c r="C509" s="5">
        <f>TITRES_STAT!D512</f>
        <v>1.3</v>
      </c>
      <c r="D509" s="5">
        <f>TITRES_STAT!E512</f>
        <v>0</v>
      </c>
      <c r="E509" s="2">
        <f t="shared" si="28"/>
        <v>1668091</v>
      </c>
      <c r="F509" s="5" t="str">
        <f t="shared" si="31"/>
        <v>NEUTRAL</v>
      </c>
      <c r="G509" s="5" t="str">
        <f t="shared" si="30"/>
        <v>NEUTRAL</v>
      </c>
      <c r="H509" s="5" t="str">
        <f t="shared" si="29"/>
        <v>NEUTRAL</v>
      </c>
    </row>
    <row r="510" spans="1:8" ht="13.5" x14ac:dyDescent="0.25">
      <c r="A510" s="3">
        <f>TITRES_STAT!B513</f>
        <v>43046</v>
      </c>
      <c r="B510" s="5">
        <f>TITRES_STAT!C513</f>
        <v>1.3</v>
      </c>
      <c r="C510" s="5">
        <f>TITRES_STAT!D513</f>
        <v>1.3</v>
      </c>
      <c r="D510" s="5">
        <f>TITRES_STAT!E513</f>
        <v>1317</v>
      </c>
      <c r="E510" s="2">
        <f t="shared" si="28"/>
        <v>1668091</v>
      </c>
      <c r="F510" s="5" t="str">
        <f t="shared" si="31"/>
        <v>NEUTRAL</v>
      </c>
      <c r="G510" s="5" t="str">
        <f t="shared" si="30"/>
        <v>NEUTRAL</v>
      </c>
      <c r="H510" s="5" t="str">
        <f t="shared" si="29"/>
        <v>NEUTRAL</v>
      </c>
    </row>
    <row r="511" spans="1:8" ht="13.5" x14ac:dyDescent="0.25">
      <c r="A511" s="3">
        <f>TITRES_STAT!B514</f>
        <v>43047</v>
      </c>
      <c r="B511" s="5">
        <f>TITRES_STAT!C514</f>
        <v>1.3</v>
      </c>
      <c r="C511" s="5">
        <f>TITRES_STAT!D514</f>
        <v>1.3</v>
      </c>
      <c r="D511" s="5">
        <f>TITRES_STAT!E514</f>
        <v>0</v>
      </c>
      <c r="E511" s="2">
        <f t="shared" si="28"/>
        <v>1668091</v>
      </c>
      <c r="F511" s="5" t="str">
        <f t="shared" si="31"/>
        <v>NEUTRAL</v>
      </c>
      <c r="G511" s="5" t="str">
        <f t="shared" si="30"/>
        <v>NEUTRAL</v>
      </c>
      <c r="H511" s="5" t="str">
        <f t="shared" si="29"/>
        <v>NEUTRAL</v>
      </c>
    </row>
    <row r="512" spans="1:8" ht="13.5" x14ac:dyDescent="0.25">
      <c r="A512" s="3">
        <f>TITRES_STAT!B515</f>
        <v>43048</v>
      </c>
      <c r="B512" s="5">
        <f>TITRES_STAT!C515</f>
        <v>1.3</v>
      </c>
      <c r="C512" s="5">
        <f>TITRES_STAT!D515</f>
        <v>1.3</v>
      </c>
      <c r="D512" s="5">
        <f>TITRES_STAT!E515</f>
        <v>3000</v>
      </c>
      <c r="E512" s="2">
        <f t="shared" si="28"/>
        <v>1668091</v>
      </c>
      <c r="F512" s="5" t="str">
        <f t="shared" si="31"/>
        <v>NEUTRAL</v>
      </c>
      <c r="G512" s="5" t="str">
        <f t="shared" si="30"/>
        <v>NEUTRAL</v>
      </c>
      <c r="H512" s="5" t="str">
        <f t="shared" si="29"/>
        <v>NEUTRAL</v>
      </c>
    </row>
    <row r="513" spans="1:8" ht="13.5" x14ac:dyDescent="0.25">
      <c r="A513" s="3">
        <f>TITRES_STAT!B516</f>
        <v>43049</v>
      </c>
      <c r="B513" s="5">
        <f>TITRES_STAT!C516</f>
        <v>1.3</v>
      </c>
      <c r="C513" s="5">
        <f>TITRES_STAT!D516</f>
        <v>1.3</v>
      </c>
      <c r="D513" s="5">
        <f>TITRES_STAT!E516</f>
        <v>500</v>
      </c>
      <c r="E513" s="2">
        <f t="shared" si="28"/>
        <v>1668091</v>
      </c>
      <c r="F513" s="5" t="str">
        <f t="shared" si="31"/>
        <v>NEUTRAL</v>
      </c>
      <c r="G513" s="5" t="str">
        <f t="shared" si="30"/>
        <v>NEUTRAL</v>
      </c>
      <c r="H513" s="5" t="str">
        <f t="shared" si="29"/>
        <v>NEUTRAL</v>
      </c>
    </row>
    <row r="514" spans="1:8" ht="13.5" x14ac:dyDescent="0.25">
      <c r="A514" s="3">
        <f>TITRES_STAT!B517</f>
        <v>43052</v>
      </c>
      <c r="B514" s="5">
        <f>TITRES_STAT!C517</f>
        <v>1.3</v>
      </c>
      <c r="C514" s="5">
        <f>TITRES_STAT!D517</f>
        <v>1.3</v>
      </c>
      <c r="D514" s="5">
        <f>TITRES_STAT!E517</f>
        <v>269</v>
      </c>
      <c r="E514" s="2">
        <f t="shared" si="28"/>
        <v>1668091</v>
      </c>
      <c r="F514" s="5" t="str">
        <f t="shared" si="31"/>
        <v>NEUTRAL</v>
      </c>
      <c r="G514" s="5" t="str">
        <f t="shared" si="30"/>
        <v>NEUTRAL</v>
      </c>
      <c r="H514" s="5" t="str">
        <f t="shared" si="29"/>
        <v>NEUTRAL</v>
      </c>
    </row>
    <row r="515" spans="1:8" ht="13.5" x14ac:dyDescent="0.25">
      <c r="A515" s="3">
        <f>TITRES_STAT!B518</f>
        <v>43053</v>
      </c>
      <c r="B515" s="5">
        <f>TITRES_STAT!C518</f>
        <v>1.3</v>
      </c>
      <c r="C515" s="5">
        <f>TITRES_STAT!D518</f>
        <v>1.3</v>
      </c>
      <c r="D515" s="5">
        <f>TITRES_STAT!E518</f>
        <v>350</v>
      </c>
      <c r="E515" s="2">
        <f t="shared" si="28"/>
        <v>1668091</v>
      </c>
      <c r="F515" s="5" t="str">
        <f t="shared" si="31"/>
        <v>NEUTRAL</v>
      </c>
      <c r="G515" s="5" t="str">
        <f t="shared" si="30"/>
        <v>NEUTRAL</v>
      </c>
      <c r="H515" s="5" t="str">
        <f t="shared" si="29"/>
        <v>NEUTRAL</v>
      </c>
    </row>
    <row r="516" spans="1:8" ht="13.5" x14ac:dyDescent="0.25">
      <c r="A516" s="3">
        <f>TITRES_STAT!B519</f>
        <v>43054</v>
      </c>
      <c r="B516" s="5">
        <f>TITRES_STAT!C519</f>
        <v>1.3</v>
      </c>
      <c r="C516" s="5">
        <f>TITRES_STAT!D519</f>
        <v>1.3</v>
      </c>
      <c r="D516" s="5">
        <f>TITRES_STAT!E519</f>
        <v>0</v>
      </c>
      <c r="E516" s="2">
        <f t="shared" ref="E516:E579" si="32">IF(B516&gt;B515, E515+D516, IF(B516&lt;B515, E515-D516, E515))</f>
        <v>1668091</v>
      </c>
      <c r="F516" s="5" t="str">
        <f t="shared" si="31"/>
        <v>NEUTRAL</v>
      </c>
      <c r="G516" s="5" t="str">
        <f t="shared" si="30"/>
        <v>NEUTRAL</v>
      </c>
      <c r="H516" s="5" t="str">
        <f t="shared" si="29"/>
        <v>NEUTRAL</v>
      </c>
    </row>
    <row r="517" spans="1:8" ht="13.5" x14ac:dyDescent="0.25">
      <c r="A517" s="3">
        <f>TITRES_STAT!B520</f>
        <v>43055</v>
      </c>
      <c r="B517" s="5">
        <f>TITRES_STAT!C520</f>
        <v>1.27</v>
      </c>
      <c r="C517" s="5">
        <f>TITRES_STAT!D520</f>
        <v>1.27</v>
      </c>
      <c r="D517" s="5">
        <f>TITRES_STAT!E520</f>
        <v>0</v>
      </c>
      <c r="E517" s="2">
        <f t="shared" si="32"/>
        <v>1668091</v>
      </c>
      <c r="F517" s="5" t="str">
        <f t="shared" si="31"/>
        <v>NEUTRAL</v>
      </c>
      <c r="G517" s="5" t="str">
        <f t="shared" si="30"/>
        <v>NEUTRAL</v>
      </c>
      <c r="H517" s="5" t="str">
        <f t="shared" si="29"/>
        <v>NEUTRAL</v>
      </c>
    </row>
    <row r="518" spans="1:8" ht="13.5" x14ac:dyDescent="0.25">
      <c r="A518" s="3">
        <f>TITRES_STAT!B521</f>
        <v>43056</v>
      </c>
      <c r="B518" s="5">
        <f>TITRES_STAT!C521</f>
        <v>1.22</v>
      </c>
      <c r="C518" s="5">
        <f>TITRES_STAT!D521</f>
        <v>1.22</v>
      </c>
      <c r="D518" s="5">
        <f>TITRES_STAT!E521</f>
        <v>4190</v>
      </c>
      <c r="E518" s="2">
        <f t="shared" si="32"/>
        <v>1663901</v>
      </c>
      <c r="F518" s="5" t="str">
        <f t="shared" si="31"/>
        <v>BEARISH</v>
      </c>
      <c r="G518" s="5" t="str">
        <f t="shared" si="30"/>
        <v>NEUTRAL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43059</v>
      </c>
      <c r="B519" s="5">
        <f>TITRES_STAT!C522</f>
        <v>1.22</v>
      </c>
      <c r="C519" s="5">
        <f>TITRES_STAT!D522</f>
        <v>1.22</v>
      </c>
      <c r="D519" s="5">
        <f>TITRES_STAT!E522</f>
        <v>1650</v>
      </c>
      <c r="E519" s="2">
        <f t="shared" si="32"/>
        <v>1663901</v>
      </c>
      <c r="F519" s="5" t="str">
        <f t="shared" si="31"/>
        <v>BEARISH</v>
      </c>
      <c r="G519" s="5" t="str">
        <f t="shared" ref="G519:G582" si="34">IF((E519-E514)/E514 &gt; 0.02, "STRONG",
 IF((E519-E514)/E514 &lt; -0.02, "WEAK", "NEUTRAL"))</f>
        <v>NEUTRAL</v>
      </c>
      <c r="H519" s="5" t="str">
        <f t="shared" si="33"/>
        <v>CONFIRMED BEARISH</v>
      </c>
    </row>
    <row r="520" spans="1:8" ht="13.5" x14ac:dyDescent="0.25">
      <c r="A520" s="3">
        <f>TITRES_STAT!B523</f>
        <v>43060</v>
      </c>
      <c r="B520" s="5">
        <f>TITRES_STAT!C523</f>
        <v>1.22</v>
      </c>
      <c r="C520" s="5">
        <f>TITRES_STAT!D523</f>
        <v>1.22</v>
      </c>
      <c r="D520" s="5">
        <f>TITRES_STAT!E523</f>
        <v>2970</v>
      </c>
      <c r="E520" s="2">
        <f t="shared" si="32"/>
        <v>1663901</v>
      </c>
      <c r="F520" s="5" t="str">
        <f t="shared" ref="F520:F583" si="35">IF(E520&gt;E515,"BULLISH",IF(E520&lt;E515,"BEARISH","NEUTRAL"))</f>
        <v>BEARISH</v>
      </c>
      <c r="G520" s="5" t="str">
        <f t="shared" si="34"/>
        <v>NEUTRAL</v>
      </c>
      <c r="H520" s="5" t="str">
        <f t="shared" si="33"/>
        <v>CONFIRMED BEARISH</v>
      </c>
    </row>
    <row r="521" spans="1:8" ht="13.5" x14ac:dyDescent="0.25">
      <c r="A521" s="3">
        <f>TITRES_STAT!B524</f>
        <v>43061</v>
      </c>
      <c r="B521" s="5">
        <f>TITRES_STAT!C524</f>
        <v>1.25</v>
      </c>
      <c r="C521" s="5">
        <f>TITRES_STAT!D524</f>
        <v>1.25</v>
      </c>
      <c r="D521" s="5">
        <f>TITRES_STAT!E524</f>
        <v>0</v>
      </c>
      <c r="E521" s="2">
        <f t="shared" si="32"/>
        <v>1663901</v>
      </c>
      <c r="F521" s="5" t="str">
        <f t="shared" si="35"/>
        <v>BEARISH</v>
      </c>
      <c r="G521" s="5" t="str">
        <f t="shared" si="34"/>
        <v>NEUTRAL</v>
      </c>
      <c r="H521" s="5" t="str">
        <f t="shared" si="33"/>
        <v>CONFIRMED BEARISH</v>
      </c>
    </row>
    <row r="522" spans="1:8" ht="13.5" x14ac:dyDescent="0.25">
      <c r="A522" s="3">
        <f>TITRES_STAT!B525</f>
        <v>43062</v>
      </c>
      <c r="B522" s="5">
        <f>TITRES_STAT!C525</f>
        <v>1.3</v>
      </c>
      <c r="C522" s="5">
        <f>TITRES_STAT!D525</f>
        <v>1.3</v>
      </c>
      <c r="D522" s="5">
        <f>TITRES_STAT!E525</f>
        <v>0</v>
      </c>
      <c r="E522" s="2">
        <f t="shared" si="32"/>
        <v>1663901</v>
      </c>
      <c r="F522" s="5" t="str">
        <f t="shared" si="35"/>
        <v>BEARISH</v>
      </c>
      <c r="G522" s="5" t="str">
        <f t="shared" si="34"/>
        <v>NEUTRAL</v>
      </c>
      <c r="H522" s="5" t="str">
        <f t="shared" si="33"/>
        <v>BEARISH DIVERGENCE</v>
      </c>
    </row>
    <row r="523" spans="1:8" ht="13.5" x14ac:dyDescent="0.25">
      <c r="A523" s="3">
        <f>TITRES_STAT!B526</f>
        <v>43063</v>
      </c>
      <c r="B523" s="5">
        <f>TITRES_STAT!C526</f>
        <v>1.34</v>
      </c>
      <c r="C523" s="5">
        <f>TITRES_STAT!D526</f>
        <v>1.34</v>
      </c>
      <c r="D523" s="5">
        <f>TITRES_STAT!E526</f>
        <v>1700</v>
      </c>
      <c r="E523" s="2">
        <f t="shared" si="32"/>
        <v>1665601</v>
      </c>
      <c r="F523" s="5" t="str">
        <f t="shared" si="35"/>
        <v>BULLISH</v>
      </c>
      <c r="G523" s="5" t="str">
        <f t="shared" si="34"/>
        <v>NEUTRAL</v>
      </c>
      <c r="H523" s="5" t="str">
        <f t="shared" si="33"/>
        <v>CONFIRMED BULLISH</v>
      </c>
    </row>
    <row r="524" spans="1:8" ht="13.5" x14ac:dyDescent="0.25">
      <c r="A524" s="3">
        <f>TITRES_STAT!B527</f>
        <v>43066</v>
      </c>
      <c r="B524" s="5">
        <f>TITRES_STAT!C527</f>
        <v>1.38</v>
      </c>
      <c r="C524" s="5">
        <f>TITRES_STAT!D527</f>
        <v>1.38</v>
      </c>
      <c r="D524" s="5">
        <f>TITRES_STAT!E527</f>
        <v>0</v>
      </c>
      <c r="E524" s="2">
        <f t="shared" si="32"/>
        <v>1665601</v>
      </c>
      <c r="F524" s="5" t="str">
        <f t="shared" si="35"/>
        <v>BULLISH</v>
      </c>
      <c r="G524" s="5" t="str">
        <f t="shared" si="34"/>
        <v>NEUTRAL</v>
      </c>
      <c r="H524" s="5" t="str">
        <f t="shared" si="33"/>
        <v>CONFIRMED BULLISH</v>
      </c>
    </row>
    <row r="525" spans="1:8" ht="13.5" x14ac:dyDescent="0.25">
      <c r="A525" s="3">
        <f>TITRES_STAT!B528</f>
        <v>43067</v>
      </c>
      <c r="B525" s="5">
        <f>TITRES_STAT!C528</f>
        <v>1.44</v>
      </c>
      <c r="C525" s="5">
        <f>TITRES_STAT!D528</f>
        <v>1.44</v>
      </c>
      <c r="D525" s="5">
        <f>TITRES_STAT!E528</f>
        <v>0</v>
      </c>
      <c r="E525" s="2">
        <f t="shared" si="32"/>
        <v>1665601</v>
      </c>
      <c r="F525" s="5" t="str">
        <f t="shared" si="35"/>
        <v>BULLISH</v>
      </c>
      <c r="G525" s="5" t="str">
        <f t="shared" si="34"/>
        <v>NEUTRAL</v>
      </c>
      <c r="H525" s="5" t="str">
        <f t="shared" si="33"/>
        <v>CONFIRMED BULLISH</v>
      </c>
    </row>
    <row r="526" spans="1:8" ht="13.5" x14ac:dyDescent="0.25">
      <c r="A526" s="3">
        <f>TITRES_STAT!B529</f>
        <v>43068</v>
      </c>
      <c r="B526" s="5">
        <f>TITRES_STAT!C529</f>
        <v>1.48</v>
      </c>
      <c r="C526" s="5">
        <f>TITRES_STAT!D529</f>
        <v>1.48</v>
      </c>
      <c r="D526" s="5">
        <f>TITRES_STAT!E529</f>
        <v>3409</v>
      </c>
      <c r="E526" s="2">
        <f t="shared" si="32"/>
        <v>1669010</v>
      </c>
      <c r="F526" s="5" t="str">
        <f t="shared" si="35"/>
        <v>BULLISH</v>
      </c>
      <c r="G526" s="5" t="str">
        <f t="shared" si="34"/>
        <v>NEUTRAL</v>
      </c>
      <c r="H526" s="5" t="str">
        <f t="shared" si="33"/>
        <v>CONFIRMED BULLISH</v>
      </c>
    </row>
    <row r="527" spans="1:8" ht="13.5" x14ac:dyDescent="0.25">
      <c r="A527" s="3">
        <f>TITRES_STAT!B530</f>
        <v>43069</v>
      </c>
      <c r="B527" s="5">
        <f>TITRES_STAT!C530</f>
        <v>1.48</v>
      </c>
      <c r="C527" s="5">
        <f>TITRES_STAT!D530</f>
        <v>1.48</v>
      </c>
      <c r="D527" s="5">
        <f>TITRES_STAT!E530</f>
        <v>100</v>
      </c>
      <c r="E527" s="2">
        <f t="shared" si="32"/>
        <v>1669010</v>
      </c>
      <c r="F527" s="5" t="str">
        <f t="shared" si="35"/>
        <v>BULLISH</v>
      </c>
      <c r="G527" s="5" t="str">
        <f t="shared" si="34"/>
        <v>NEUTRAL</v>
      </c>
      <c r="H527" s="5" t="str">
        <f t="shared" si="33"/>
        <v>CONFIRMED BULLISH</v>
      </c>
    </row>
    <row r="528" spans="1:8" ht="13.5" x14ac:dyDescent="0.25">
      <c r="A528" s="3">
        <f>TITRES_STAT!B531</f>
        <v>43073</v>
      </c>
      <c r="B528" s="5">
        <f>TITRES_STAT!C531</f>
        <v>1.5</v>
      </c>
      <c r="C528" s="5">
        <f>TITRES_STAT!D531</f>
        <v>1.5</v>
      </c>
      <c r="D528" s="5">
        <f>TITRES_STAT!E531</f>
        <v>3</v>
      </c>
      <c r="E528" s="2">
        <f t="shared" si="32"/>
        <v>1669013</v>
      </c>
      <c r="F528" s="5" t="str">
        <f t="shared" si="35"/>
        <v>BULLISH</v>
      </c>
      <c r="G528" s="5" t="str">
        <f t="shared" si="34"/>
        <v>NEUTRAL</v>
      </c>
      <c r="H528" s="5" t="str">
        <f t="shared" si="33"/>
        <v>CONFIRMED BULLISH</v>
      </c>
    </row>
    <row r="529" spans="1:8" ht="13.5" x14ac:dyDescent="0.25">
      <c r="A529" s="3">
        <f>TITRES_STAT!B532</f>
        <v>43074</v>
      </c>
      <c r="B529" s="5">
        <f>TITRES_STAT!C532</f>
        <v>1.52</v>
      </c>
      <c r="C529" s="5">
        <f>TITRES_STAT!D532</f>
        <v>1.52</v>
      </c>
      <c r="D529" s="5">
        <f>TITRES_STAT!E532</f>
        <v>11403</v>
      </c>
      <c r="E529" s="2">
        <f t="shared" si="32"/>
        <v>1680416</v>
      </c>
      <c r="F529" s="5" t="str">
        <f t="shared" si="35"/>
        <v>BULLISH</v>
      </c>
      <c r="G529" s="5" t="str">
        <f t="shared" si="34"/>
        <v>NEUTRAL</v>
      </c>
      <c r="H529" s="5" t="str">
        <f t="shared" si="33"/>
        <v>CONFIRMED BULLISH</v>
      </c>
    </row>
    <row r="530" spans="1:8" ht="13.5" x14ac:dyDescent="0.25">
      <c r="A530" s="3">
        <f>TITRES_STAT!B533</f>
        <v>43075</v>
      </c>
      <c r="B530" s="5">
        <f>TITRES_STAT!C533</f>
        <v>1.54</v>
      </c>
      <c r="C530" s="5">
        <f>TITRES_STAT!D533</f>
        <v>1.54</v>
      </c>
      <c r="D530" s="5">
        <f>TITRES_STAT!E533</f>
        <v>1997</v>
      </c>
      <c r="E530" s="2">
        <f t="shared" si="32"/>
        <v>1682413</v>
      </c>
      <c r="F530" s="5" t="str">
        <f t="shared" si="35"/>
        <v>BULLISH</v>
      </c>
      <c r="G530" s="5" t="str">
        <f t="shared" si="34"/>
        <v>NEUTRAL</v>
      </c>
      <c r="H530" s="5" t="str">
        <f t="shared" si="33"/>
        <v>CONFIRMED BULLISH</v>
      </c>
    </row>
    <row r="531" spans="1:8" ht="13.5" x14ac:dyDescent="0.25">
      <c r="A531" s="3">
        <f>TITRES_STAT!B534</f>
        <v>43076</v>
      </c>
      <c r="B531" s="5">
        <f>TITRES_STAT!C534</f>
        <v>1.59</v>
      </c>
      <c r="C531" s="5">
        <f>TITRES_STAT!D534</f>
        <v>1.59</v>
      </c>
      <c r="D531" s="5">
        <f>TITRES_STAT!E534</f>
        <v>133</v>
      </c>
      <c r="E531" s="2">
        <f t="shared" si="32"/>
        <v>1682546</v>
      </c>
      <c r="F531" s="5" t="str">
        <f t="shared" si="35"/>
        <v>BULLISH</v>
      </c>
      <c r="G531" s="5" t="str">
        <f t="shared" si="34"/>
        <v>NEUTRAL</v>
      </c>
      <c r="H531" s="5" t="str">
        <f t="shared" si="33"/>
        <v>CONFIRMED BULLISH</v>
      </c>
    </row>
    <row r="532" spans="1:8" ht="13.5" x14ac:dyDescent="0.25">
      <c r="A532" s="3">
        <f>TITRES_STAT!B535</f>
        <v>43077</v>
      </c>
      <c r="B532" s="5">
        <f>TITRES_STAT!C535</f>
        <v>1.59</v>
      </c>
      <c r="C532" s="5">
        <f>TITRES_STAT!D535</f>
        <v>1.59</v>
      </c>
      <c r="D532" s="5">
        <f>TITRES_STAT!E535</f>
        <v>0</v>
      </c>
      <c r="E532" s="2">
        <f t="shared" si="32"/>
        <v>1682546</v>
      </c>
      <c r="F532" s="5" t="str">
        <f t="shared" si="35"/>
        <v>BULLISH</v>
      </c>
      <c r="G532" s="5" t="str">
        <f t="shared" si="34"/>
        <v>NEUTRAL</v>
      </c>
      <c r="H532" s="5" t="str">
        <f t="shared" si="33"/>
        <v>CONFIRMED BULLISH</v>
      </c>
    </row>
    <row r="533" spans="1:8" ht="13.5" x14ac:dyDescent="0.25">
      <c r="A533" s="3">
        <f>TITRES_STAT!B536</f>
        <v>43080</v>
      </c>
      <c r="B533" s="5">
        <f>TITRES_STAT!C536</f>
        <v>1.6</v>
      </c>
      <c r="C533" s="5">
        <f>TITRES_STAT!D536</f>
        <v>1.6</v>
      </c>
      <c r="D533" s="5">
        <f>TITRES_STAT!E536</f>
        <v>6100</v>
      </c>
      <c r="E533" s="2">
        <f t="shared" si="32"/>
        <v>1688646</v>
      </c>
      <c r="F533" s="5" t="str">
        <f t="shared" si="35"/>
        <v>BULLISH</v>
      </c>
      <c r="G533" s="5" t="str">
        <f t="shared" si="34"/>
        <v>NEUTRAL</v>
      </c>
      <c r="H533" s="5" t="str">
        <f t="shared" si="33"/>
        <v>CONFIRMED BULLISH</v>
      </c>
    </row>
    <row r="534" spans="1:8" ht="13.5" x14ac:dyDescent="0.25">
      <c r="A534" s="3">
        <f>TITRES_STAT!B537</f>
        <v>43081</v>
      </c>
      <c r="B534" s="5">
        <f>TITRES_STAT!C537</f>
        <v>1.62</v>
      </c>
      <c r="C534" s="5">
        <f>TITRES_STAT!D537</f>
        <v>1.62</v>
      </c>
      <c r="D534" s="5">
        <f>TITRES_STAT!E537</f>
        <v>871</v>
      </c>
      <c r="E534" s="2">
        <f t="shared" si="32"/>
        <v>1689517</v>
      </c>
      <c r="F534" s="5" t="str">
        <f t="shared" si="35"/>
        <v>BULLISH</v>
      </c>
      <c r="G534" s="5" t="str">
        <f t="shared" si="34"/>
        <v>NEUTRAL</v>
      </c>
      <c r="H534" s="5" t="str">
        <f t="shared" si="33"/>
        <v>CONFIRMED BULLISH</v>
      </c>
    </row>
    <row r="535" spans="1:8" ht="13.5" x14ac:dyDescent="0.25">
      <c r="A535" s="3">
        <f>TITRES_STAT!B538</f>
        <v>43082</v>
      </c>
      <c r="B535" s="5">
        <f>TITRES_STAT!C538</f>
        <v>1.64</v>
      </c>
      <c r="C535" s="5">
        <f>TITRES_STAT!D538</f>
        <v>1.64</v>
      </c>
      <c r="D535" s="5">
        <f>TITRES_STAT!E538</f>
        <v>4044</v>
      </c>
      <c r="E535" s="2">
        <f t="shared" si="32"/>
        <v>1693561</v>
      </c>
      <c r="F535" s="5" t="str">
        <f t="shared" si="35"/>
        <v>BULLISH</v>
      </c>
      <c r="G535" s="5" t="str">
        <f t="shared" si="34"/>
        <v>NEUTRAL</v>
      </c>
      <c r="H535" s="5" t="str">
        <f t="shared" si="33"/>
        <v>CONFIRMED BULLISH</v>
      </c>
    </row>
    <row r="536" spans="1:8" ht="13.5" x14ac:dyDescent="0.25">
      <c r="A536" s="3">
        <f>TITRES_STAT!B539</f>
        <v>43083</v>
      </c>
      <c r="B536" s="5">
        <f>TITRES_STAT!C539</f>
        <v>1.72</v>
      </c>
      <c r="C536" s="5">
        <f>TITRES_STAT!D539</f>
        <v>1.72</v>
      </c>
      <c r="D536" s="5">
        <f>TITRES_STAT!E539</f>
        <v>7987</v>
      </c>
      <c r="E536" s="2">
        <f t="shared" si="32"/>
        <v>1701548</v>
      </c>
      <c r="F536" s="5" t="str">
        <f t="shared" si="35"/>
        <v>BULLISH</v>
      </c>
      <c r="G536" s="5" t="str">
        <f t="shared" si="34"/>
        <v>NEUTRAL</v>
      </c>
      <c r="H536" s="5" t="str">
        <f t="shared" si="33"/>
        <v>CONFIRMED BULLISH</v>
      </c>
    </row>
    <row r="537" spans="1:8" ht="13.5" x14ac:dyDescent="0.25">
      <c r="A537" s="3">
        <f>TITRES_STAT!B540</f>
        <v>43084</v>
      </c>
      <c r="B537" s="5">
        <f>TITRES_STAT!C540</f>
        <v>1.82</v>
      </c>
      <c r="C537" s="5">
        <f>TITRES_STAT!D540</f>
        <v>1.82</v>
      </c>
      <c r="D537" s="5">
        <f>TITRES_STAT!E540</f>
        <v>3873</v>
      </c>
      <c r="E537" s="2">
        <f t="shared" si="32"/>
        <v>1705421</v>
      </c>
      <c r="F537" s="5" t="str">
        <f t="shared" si="35"/>
        <v>BULLISH</v>
      </c>
      <c r="G537" s="5" t="str">
        <f t="shared" si="34"/>
        <v>NEUTRAL</v>
      </c>
      <c r="H537" s="5" t="str">
        <f t="shared" si="33"/>
        <v>CONFIRMED BULLISH</v>
      </c>
    </row>
    <row r="538" spans="1:8" ht="13.5" x14ac:dyDescent="0.25">
      <c r="A538" s="3">
        <f>TITRES_STAT!B541</f>
        <v>43087</v>
      </c>
      <c r="B538" s="5">
        <f>TITRES_STAT!C541</f>
        <v>1.87</v>
      </c>
      <c r="C538" s="5">
        <f>TITRES_STAT!D541</f>
        <v>1.87</v>
      </c>
      <c r="D538" s="5">
        <f>TITRES_STAT!E541</f>
        <v>400</v>
      </c>
      <c r="E538" s="2">
        <f t="shared" si="32"/>
        <v>1705821</v>
      </c>
      <c r="F538" s="5" t="str">
        <f t="shared" si="35"/>
        <v>BULLISH</v>
      </c>
      <c r="G538" s="5" t="str">
        <f t="shared" si="34"/>
        <v>NEUTRAL</v>
      </c>
      <c r="H538" s="5" t="str">
        <f t="shared" si="33"/>
        <v>CONFIRMED BULLISH</v>
      </c>
    </row>
    <row r="539" spans="1:8" ht="13.5" x14ac:dyDescent="0.25">
      <c r="A539" s="3">
        <f>TITRES_STAT!B542</f>
        <v>43088</v>
      </c>
      <c r="B539" s="5">
        <f>TITRES_STAT!C542</f>
        <v>1.97</v>
      </c>
      <c r="C539" s="5">
        <f>TITRES_STAT!D542</f>
        <v>1.97</v>
      </c>
      <c r="D539" s="5">
        <f>TITRES_STAT!E542</f>
        <v>24641</v>
      </c>
      <c r="E539" s="2">
        <f t="shared" si="32"/>
        <v>1730462</v>
      </c>
      <c r="F539" s="5" t="str">
        <f t="shared" si="35"/>
        <v>BULLISH</v>
      </c>
      <c r="G539" s="5" t="str">
        <f t="shared" si="34"/>
        <v>STRONG</v>
      </c>
      <c r="H539" s="5" t="str">
        <f t="shared" si="33"/>
        <v>CONFIRMED BULLISH</v>
      </c>
    </row>
    <row r="540" spans="1:8" ht="13.5" x14ac:dyDescent="0.25">
      <c r="A540" s="3">
        <f>TITRES_STAT!B543</f>
        <v>43089</v>
      </c>
      <c r="B540" s="5">
        <f>TITRES_STAT!C543</f>
        <v>2.08</v>
      </c>
      <c r="C540" s="5">
        <f>TITRES_STAT!D543</f>
        <v>2.08</v>
      </c>
      <c r="D540" s="5">
        <f>TITRES_STAT!E543</f>
        <v>21130</v>
      </c>
      <c r="E540" s="2">
        <f t="shared" si="32"/>
        <v>1751592</v>
      </c>
      <c r="F540" s="5" t="str">
        <f t="shared" si="35"/>
        <v>BULLISH</v>
      </c>
      <c r="G540" s="5" t="str">
        <f t="shared" si="34"/>
        <v>STRONG</v>
      </c>
      <c r="H540" s="5" t="str">
        <f t="shared" si="33"/>
        <v>CONFIRMED BULLISH</v>
      </c>
    </row>
    <row r="541" spans="1:8" ht="13.5" x14ac:dyDescent="0.25">
      <c r="A541" s="3">
        <f>TITRES_STAT!B544</f>
        <v>43090</v>
      </c>
      <c r="B541" s="5">
        <f>TITRES_STAT!C544</f>
        <v>2.2000000000000002</v>
      </c>
      <c r="C541" s="5">
        <f>TITRES_STAT!D544</f>
        <v>2.2000000000000002</v>
      </c>
      <c r="D541" s="5">
        <f>TITRES_STAT!E544</f>
        <v>7467</v>
      </c>
      <c r="E541" s="2">
        <f t="shared" si="32"/>
        <v>1759059</v>
      </c>
      <c r="F541" s="5" t="str">
        <f t="shared" si="35"/>
        <v>BULLISH</v>
      </c>
      <c r="G541" s="5" t="str">
        <f t="shared" si="34"/>
        <v>STRONG</v>
      </c>
      <c r="H541" s="5" t="str">
        <f t="shared" si="33"/>
        <v>CONFIRMED BULLISH</v>
      </c>
    </row>
    <row r="542" spans="1:8" ht="13.5" x14ac:dyDescent="0.25">
      <c r="A542" s="3">
        <f>TITRES_STAT!B545</f>
        <v>43091</v>
      </c>
      <c r="B542" s="5">
        <f>TITRES_STAT!C545</f>
        <v>2.2599999999999998</v>
      </c>
      <c r="C542" s="5">
        <f>TITRES_STAT!D545</f>
        <v>2.2599999999999998</v>
      </c>
      <c r="D542" s="5">
        <f>TITRES_STAT!E545</f>
        <v>55000</v>
      </c>
      <c r="E542" s="2">
        <f t="shared" si="32"/>
        <v>1814059</v>
      </c>
      <c r="F542" s="5" t="str">
        <f t="shared" si="35"/>
        <v>BULLISH</v>
      </c>
      <c r="G542" s="5" t="str">
        <f t="shared" si="34"/>
        <v>STRONG</v>
      </c>
      <c r="H542" s="5" t="str">
        <f t="shared" si="33"/>
        <v>CONFIRMED BULLISH</v>
      </c>
    </row>
    <row r="543" spans="1:8" ht="13.5" x14ac:dyDescent="0.25">
      <c r="A543" s="3">
        <f>TITRES_STAT!B546</f>
        <v>43094</v>
      </c>
      <c r="B543" s="5">
        <f>TITRES_STAT!C546</f>
        <v>2.2599999999999998</v>
      </c>
      <c r="C543" s="5">
        <f>TITRES_STAT!D546</f>
        <v>2.2599999999999998</v>
      </c>
      <c r="D543" s="5">
        <f>TITRES_STAT!E546</f>
        <v>33819</v>
      </c>
      <c r="E543" s="2">
        <f t="shared" si="32"/>
        <v>1814059</v>
      </c>
      <c r="F543" s="5" t="str">
        <f t="shared" si="35"/>
        <v>BULLISH</v>
      </c>
      <c r="G543" s="5" t="str">
        <f t="shared" si="34"/>
        <v>STRONG</v>
      </c>
      <c r="H543" s="5" t="str">
        <f t="shared" si="33"/>
        <v>CONFIRMED BULLISH</v>
      </c>
    </row>
    <row r="544" spans="1:8" ht="13.5" x14ac:dyDescent="0.25">
      <c r="A544" s="3">
        <f>TITRES_STAT!B547</f>
        <v>43095</v>
      </c>
      <c r="B544" s="5">
        <f>TITRES_STAT!C547</f>
        <v>2.29</v>
      </c>
      <c r="C544" s="5">
        <f>TITRES_STAT!D547</f>
        <v>2.29</v>
      </c>
      <c r="D544" s="5">
        <f>TITRES_STAT!E547</f>
        <v>610100</v>
      </c>
      <c r="E544" s="2">
        <f t="shared" si="32"/>
        <v>2424159</v>
      </c>
      <c r="F544" s="5" t="str">
        <f t="shared" si="35"/>
        <v>BULLISH</v>
      </c>
      <c r="G544" s="5" t="str">
        <f t="shared" si="34"/>
        <v>STRONG</v>
      </c>
      <c r="H544" s="5" t="str">
        <f t="shared" si="33"/>
        <v>CONFIRMED BULLISH</v>
      </c>
    </row>
    <row r="545" spans="1:8" ht="13.5" x14ac:dyDescent="0.25">
      <c r="A545" s="3">
        <f>TITRES_STAT!B548</f>
        <v>43096</v>
      </c>
      <c r="B545" s="5">
        <f>TITRES_STAT!C548</f>
        <v>2.35</v>
      </c>
      <c r="C545" s="5">
        <f>TITRES_STAT!D548</f>
        <v>2.35</v>
      </c>
      <c r="D545" s="5">
        <f>TITRES_STAT!E548</f>
        <v>65072</v>
      </c>
      <c r="E545" s="2">
        <f t="shared" si="32"/>
        <v>2489231</v>
      </c>
      <c r="F545" s="5" t="str">
        <f t="shared" si="35"/>
        <v>BULLISH</v>
      </c>
      <c r="G545" s="5" t="str">
        <f t="shared" si="34"/>
        <v>STRONG</v>
      </c>
      <c r="H545" s="5" t="str">
        <f t="shared" si="33"/>
        <v>CONFIRMED BULLISH</v>
      </c>
    </row>
    <row r="546" spans="1:8" ht="13.5" x14ac:dyDescent="0.25">
      <c r="A546" s="3">
        <f>TITRES_STAT!B549</f>
        <v>43097</v>
      </c>
      <c r="B546" s="5">
        <f>TITRES_STAT!C549</f>
        <v>2.35</v>
      </c>
      <c r="C546" s="5">
        <f>TITRES_STAT!D549</f>
        <v>2.35</v>
      </c>
      <c r="D546" s="5">
        <f>TITRES_STAT!E549</f>
        <v>65072</v>
      </c>
      <c r="E546" s="2">
        <f t="shared" si="32"/>
        <v>2489231</v>
      </c>
      <c r="F546" s="5" t="str">
        <f t="shared" si="35"/>
        <v>BULLISH</v>
      </c>
      <c r="G546" s="5" t="str">
        <f t="shared" si="34"/>
        <v>STRONG</v>
      </c>
      <c r="H546" s="5" t="str">
        <f t="shared" si="33"/>
        <v>CONFIRMED BULLISH</v>
      </c>
    </row>
    <row r="547" spans="1:8" ht="13.5" x14ac:dyDescent="0.25">
      <c r="A547" s="3">
        <f>TITRES_STAT!B550</f>
        <v>43098</v>
      </c>
      <c r="B547" s="5">
        <f>TITRES_STAT!C550</f>
        <v>2.4900000000000002</v>
      </c>
      <c r="C547" s="5">
        <f>TITRES_STAT!D550</f>
        <v>2.4900000000000002</v>
      </c>
      <c r="D547" s="5">
        <f>TITRES_STAT!E550</f>
        <v>20000</v>
      </c>
      <c r="E547" s="2">
        <f t="shared" si="32"/>
        <v>2509231</v>
      </c>
      <c r="F547" s="5" t="str">
        <f t="shared" si="35"/>
        <v>BULLISH</v>
      </c>
      <c r="G547" s="5" t="str">
        <f t="shared" si="34"/>
        <v>STRONG</v>
      </c>
      <c r="H547" s="5" t="str">
        <f t="shared" si="33"/>
        <v>CONFIRMED BULLISH</v>
      </c>
    </row>
    <row r="548" spans="1:8" ht="13.5" x14ac:dyDescent="0.25">
      <c r="A548" s="3">
        <f>TITRES_STAT!B551</f>
        <v>43102</v>
      </c>
      <c r="B548" s="5">
        <f>TITRES_STAT!C551</f>
        <v>2.4900000000000002</v>
      </c>
      <c r="C548" s="5">
        <f>TITRES_STAT!D551</f>
        <v>2.4900000000000002</v>
      </c>
      <c r="D548" s="5">
        <f>TITRES_STAT!E551</f>
        <v>0</v>
      </c>
      <c r="E548" s="2">
        <f t="shared" si="32"/>
        <v>2509231</v>
      </c>
      <c r="F548" s="5" t="str">
        <f t="shared" si="35"/>
        <v>BULLISH</v>
      </c>
      <c r="G548" s="5" t="str">
        <f t="shared" si="34"/>
        <v>STRONG</v>
      </c>
      <c r="H548" s="5" t="str">
        <f t="shared" si="33"/>
        <v>CONFIRMED BULLISH</v>
      </c>
    </row>
    <row r="549" spans="1:8" ht="13.5" x14ac:dyDescent="0.25">
      <c r="A549" s="3">
        <f>TITRES_STAT!B552</f>
        <v>43103</v>
      </c>
      <c r="B549" s="5">
        <f>TITRES_STAT!C552</f>
        <v>2.4900000000000002</v>
      </c>
      <c r="C549" s="5">
        <f>TITRES_STAT!D552</f>
        <v>2.4900000000000002</v>
      </c>
      <c r="D549" s="5">
        <f>TITRES_STAT!E552</f>
        <v>0</v>
      </c>
      <c r="E549" s="2">
        <f t="shared" si="32"/>
        <v>2509231</v>
      </c>
      <c r="F549" s="5" t="str">
        <f t="shared" si="35"/>
        <v>BULLISH</v>
      </c>
      <c r="G549" s="5" t="str">
        <f t="shared" si="34"/>
        <v>STRONG</v>
      </c>
      <c r="H549" s="5" t="str">
        <f t="shared" si="33"/>
        <v>CONFIRMED BULLISH</v>
      </c>
    </row>
    <row r="550" spans="1:8" ht="13.5" x14ac:dyDescent="0.25">
      <c r="A550" s="3">
        <f>TITRES_STAT!B553</f>
        <v>43104</v>
      </c>
      <c r="B550" s="5">
        <f>TITRES_STAT!C553</f>
        <v>2.4900000000000002</v>
      </c>
      <c r="C550" s="5">
        <f>TITRES_STAT!D553</f>
        <v>2.4900000000000002</v>
      </c>
      <c r="D550" s="5">
        <f>TITRES_STAT!E553</f>
        <v>0</v>
      </c>
      <c r="E550" s="2">
        <f t="shared" si="32"/>
        <v>2509231</v>
      </c>
      <c r="F550" s="5" t="str">
        <f t="shared" si="35"/>
        <v>BULLISH</v>
      </c>
      <c r="G550" s="5" t="str">
        <f t="shared" si="34"/>
        <v>NEUTRAL</v>
      </c>
      <c r="H550" s="5" t="str">
        <f t="shared" si="33"/>
        <v>CONFIRMED BULLISH</v>
      </c>
    </row>
    <row r="551" spans="1:8" ht="13.5" x14ac:dyDescent="0.25">
      <c r="A551" s="3">
        <f>TITRES_STAT!B554</f>
        <v>43105</v>
      </c>
      <c r="B551" s="5">
        <f>TITRES_STAT!C554</f>
        <v>2.4900000000000002</v>
      </c>
      <c r="C551" s="5">
        <f>TITRES_STAT!D554</f>
        <v>2.4900000000000002</v>
      </c>
      <c r="D551" s="5">
        <f>TITRES_STAT!E554</f>
        <v>0</v>
      </c>
      <c r="E551" s="2">
        <f t="shared" si="32"/>
        <v>2509231</v>
      </c>
      <c r="F551" s="5" t="str">
        <f t="shared" si="35"/>
        <v>BULLISH</v>
      </c>
      <c r="G551" s="5" t="str">
        <f t="shared" si="34"/>
        <v>NEUTRAL</v>
      </c>
      <c r="H551" s="5" t="str">
        <f t="shared" si="33"/>
        <v>CONFIRMED BULLISH</v>
      </c>
    </row>
    <row r="552" spans="1:8" ht="13.5" x14ac:dyDescent="0.25">
      <c r="A552" s="3">
        <f>TITRES_STAT!B555</f>
        <v>43108</v>
      </c>
      <c r="B552" s="5">
        <f>TITRES_STAT!C555</f>
        <v>2.4900000000000002</v>
      </c>
      <c r="C552" s="5">
        <f>TITRES_STAT!D555</f>
        <v>2.4900000000000002</v>
      </c>
      <c r="D552" s="5">
        <f>TITRES_STAT!E555</f>
        <v>0</v>
      </c>
      <c r="E552" s="2">
        <f t="shared" si="32"/>
        <v>2509231</v>
      </c>
      <c r="F552" s="5" t="str">
        <f t="shared" si="35"/>
        <v>NEUTRAL</v>
      </c>
      <c r="G552" s="5" t="str">
        <f t="shared" si="34"/>
        <v>NEUTRAL</v>
      </c>
      <c r="H552" s="5" t="str">
        <f t="shared" si="33"/>
        <v>NEUTRAL</v>
      </c>
    </row>
    <row r="553" spans="1:8" ht="13.5" x14ac:dyDescent="0.25">
      <c r="A553" s="3">
        <f>TITRES_STAT!B556</f>
        <v>43109</v>
      </c>
      <c r="B553" s="5">
        <f>TITRES_STAT!C556</f>
        <v>2.4900000000000002</v>
      </c>
      <c r="C553" s="5">
        <f>TITRES_STAT!D556</f>
        <v>2.4900000000000002</v>
      </c>
      <c r="D553" s="5">
        <f>TITRES_STAT!E556</f>
        <v>0</v>
      </c>
      <c r="E553" s="2">
        <f t="shared" si="32"/>
        <v>2509231</v>
      </c>
      <c r="F553" s="5" t="str">
        <f t="shared" si="35"/>
        <v>NEUTRAL</v>
      </c>
      <c r="G553" s="5" t="str">
        <f t="shared" si="34"/>
        <v>NEUTRAL</v>
      </c>
      <c r="H553" s="5" t="str">
        <f t="shared" si="33"/>
        <v>NEUTRAL</v>
      </c>
    </row>
    <row r="554" spans="1:8" ht="13.5" x14ac:dyDescent="0.25">
      <c r="A554" s="3">
        <f>TITRES_STAT!B557</f>
        <v>43110</v>
      </c>
      <c r="B554" s="5">
        <f>TITRES_STAT!C557</f>
        <v>2.4900000000000002</v>
      </c>
      <c r="C554" s="5">
        <f>TITRES_STAT!D557</f>
        <v>2.4900000000000002</v>
      </c>
      <c r="D554" s="5">
        <f>TITRES_STAT!E557</f>
        <v>0</v>
      </c>
      <c r="E554" s="2">
        <f t="shared" si="32"/>
        <v>2509231</v>
      </c>
      <c r="F554" s="5" t="str">
        <f t="shared" si="35"/>
        <v>NEUTRAL</v>
      </c>
      <c r="G554" s="5" t="str">
        <f t="shared" si="34"/>
        <v>NEUTRAL</v>
      </c>
      <c r="H554" s="5" t="str">
        <f t="shared" si="33"/>
        <v>NEUTRAL</v>
      </c>
    </row>
    <row r="555" spans="1:8" ht="13.5" x14ac:dyDescent="0.25">
      <c r="A555" s="3">
        <f>TITRES_STAT!B558</f>
        <v>43111</v>
      </c>
      <c r="B555" s="5">
        <f>TITRES_STAT!C558</f>
        <v>2.38</v>
      </c>
      <c r="C555" s="5">
        <f>TITRES_STAT!D558</f>
        <v>2.38</v>
      </c>
      <c r="D555" s="5">
        <f>TITRES_STAT!E558</f>
        <v>0</v>
      </c>
      <c r="E555" s="2">
        <f t="shared" si="32"/>
        <v>2509231</v>
      </c>
      <c r="F555" s="5" t="str">
        <f t="shared" si="35"/>
        <v>NEUTRAL</v>
      </c>
      <c r="G555" s="5" t="str">
        <f t="shared" si="34"/>
        <v>NEUTRAL</v>
      </c>
      <c r="H555" s="5" t="str">
        <f t="shared" si="33"/>
        <v>NEUTRAL</v>
      </c>
    </row>
    <row r="556" spans="1:8" ht="13.5" x14ac:dyDescent="0.25">
      <c r="A556" s="3">
        <f>TITRES_STAT!B559</f>
        <v>43112</v>
      </c>
      <c r="B556" s="5">
        <f>TITRES_STAT!C559</f>
        <v>2.38</v>
      </c>
      <c r="C556" s="5">
        <f>TITRES_STAT!D559</f>
        <v>2.38</v>
      </c>
      <c r="D556" s="5">
        <f>TITRES_STAT!E559</f>
        <v>1</v>
      </c>
      <c r="E556" s="2">
        <f t="shared" si="32"/>
        <v>2509231</v>
      </c>
      <c r="F556" s="5" t="str">
        <f t="shared" si="35"/>
        <v>NEUTRAL</v>
      </c>
      <c r="G556" s="5" t="str">
        <f t="shared" si="34"/>
        <v>NEUTRAL</v>
      </c>
      <c r="H556" s="5" t="str">
        <f t="shared" si="33"/>
        <v>NEUTRAL</v>
      </c>
    </row>
    <row r="557" spans="1:8" ht="13.5" x14ac:dyDescent="0.25">
      <c r="A557" s="3">
        <f>TITRES_STAT!B560</f>
        <v>43115</v>
      </c>
      <c r="B557" s="5">
        <f>TITRES_STAT!C560</f>
        <v>2.2799999999999998</v>
      </c>
      <c r="C557" s="5">
        <f>TITRES_STAT!D560</f>
        <v>2.2799999999999998</v>
      </c>
      <c r="D557" s="5">
        <f>TITRES_STAT!E560</f>
        <v>0</v>
      </c>
      <c r="E557" s="2">
        <f t="shared" si="32"/>
        <v>2509231</v>
      </c>
      <c r="F557" s="5" t="str">
        <f t="shared" si="35"/>
        <v>NEUTRAL</v>
      </c>
      <c r="G557" s="5" t="str">
        <f t="shared" si="34"/>
        <v>NEUTRAL</v>
      </c>
      <c r="H557" s="5" t="str">
        <f t="shared" si="33"/>
        <v>NEUTRAL</v>
      </c>
    </row>
    <row r="558" spans="1:8" ht="13.5" x14ac:dyDescent="0.25">
      <c r="A558" s="3">
        <f>TITRES_STAT!B561</f>
        <v>43116</v>
      </c>
      <c r="B558" s="5">
        <f>TITRES_STAT!C561</f>
        <v>2.27</v>
      </c>
      <c r="C558" s="5">
        <f>TITRES_STAT!D561</f>
        <v>2.27</v>
      </c>
      <c r="D558" s="5">
        <f>TITRES_STAT!E561</f>
        <v>1</v>
      </c>
      <c r="E558" s="2">
        <f t="shared" si="32"/>
        <v>2509230</v>
      </c>
      <c r="F558" s="5" t="str">
        <f t="shared" si="35"/>
        <v>BEARISH</v>
      </c>
      <c r="G558" s="5" t="str">
        <f t="shared" si="34"/>
        <v>NEUTRAL</v>
      </c>
      <c r="H558" s="5" t="str">
        <f t="shared" si="33"/>
        <v>CONFIRMED BEARISH</v>
      </c>
    </row>
    <row r="559" spans="1:8" ht="13.5" x14ac:dyDescent="0.25">
      <c r="A559" s="3">
        <f>TITRES_STAT!B562</f>
        <v>43117</v>
      </c>
      <c r="B559" s="5">
        <f>TITRES_STAT!C562</f>
        <v>2.27</v>
      </c>
      <c r="C559" s="5">
        <f>TITRES_STAT!D562</f>
        <v>2.27</v>
      </c>
      <c r="D559" s="5">
        <f>TITRES_STAT!E562</f>
        <v>0</v>
      </c>
      <c r="E559" s="2">
        <f t="shared" si="32"/>
        <v>2509230</v>
      </c>
      <c r="F559" s="5" t="str">
        <f t="shared" si="35"/>
        <v>BEARISH</v>
      </c>
      <c r="G559" s="5" t="str">
        <f t="shared" si="34"/>
        <v>NEUTRAL</v>
      </c>
      <c r="H559" s="5" t="str">
        <f t="shared" si="33"/>
        <v>CONFIRMED BEARISH</v>
      </c>
    </row>
    <row r="560" spans="1:8" ht="13.5" x14ac:dyDescent="0.25">
      <c r="A560" s="3">
        <f>TITRES_STAT!B563</f>
        <v>43118</v>
      </c>
      <c r="B560" s="5">
        <f>TITRES_STAT!C563</f>
        <v>2.2400000000000002</v>
      </c>
      <c r="C560" s="5">
        <f>TITRES_STAT!D563</f>
        <v>2.2400000000000002</v>
      </c>
      <c r="D560" s="5">
        <f>TITRES_STAT!E563</f>
        <v>1</v>
      </c>
      <c r="E560" s="2">
        <f t="shared" si="32"/>
        <v>2509229</v>
      </c>
      <c r="F560" s="5" t="str">
        <f t="shared" si="35"/>
        <v>BEARISH</v>
      </c>
      <c r="G560" s="5" t="str">
        <f t="shared" si="34"/>
        <v>NEUTRAL</v>
      </c>
      <c r="H560" s="5" t="str">
        <f t="shared" si="33"/>
        <v>CONFIRMED BEARISH</v>
      </c>
    </row>
    <row r="561" spans="1:8" ht="13.5" x14ac:dyDescent="0.25">
      <c r="A561" s="3">
        <f>TITRES_STAT!B564</f>
        <v>43119</v>
      </c>
      <c r="B561" s="5">
        <f>TITRES_STAT!C564</f>
        <v>2.21</v>
      </c>
      <c r="C561" s="5">
        <f>TITRES_STAT!D564</f>
        <v>2.21</v>
      </c>
      <c r="D561" s="5">
        <f>TITRES_STAT!E564</f>
        <v>1</v>
      </c>
      <c r="E561" s="2">
        <f t="shared" si="32"/>
        <v>2509228</v>
      </c>
      <c r="F561" s="5" t="str">
        <f t="shared" si="35"/>
        <v>BEARISH</v>
      </c>
      <c r="G561" s="5" t="str">
        <f t="shared" si="34"/>
        <v>NEUTRAL</v>
      </c>
      <c r="H561" s="5" t="str">
        <f t="shared" si="33"/>
        <v>CONFIRMED BEARISH</v>
      </c>
    </row>
    <row r="562" spans="1:8" ht="13.5" x14ac:dyDescent="0.25">
      <c r="A562" s="3">
        <f>TITRES_STAT!B565</f>
        <v>43122</v>
      </c>
      <c r="B562" s="5">
        <f>TITRES_STAT!C565</f>
        <v>2.15</v>
      </c>
      <c r="C562" s="5">
        <f>TITRES_STAT!D565</f>
        <v>2.15</v>
      </c>
      <c r="D562" s="5">
        <f>TITRES_STAT!E565</f>
        <v>301</v>
      </c>
      <c r="E562" s="2">
        <f t="shared" si="32"/>
        <v>2508927</v>
      </c>
      <c r="F562" s="5" t="str">
        <f t="shared" si="35"/>
        <v>BEARISH</v>
      </c>
      <c r="G562" s="5" t="str">
        <f t="shared" si="34"/>
        <v>NEUTRAL</v>
      </c>
      <c r="H562" s="5" t="str">
        <f t="shared" si="33"/>
        <v>CONFIRMED BEARISH</v>
      </c>
    </row>
    <row r="563" spans="1:8" ht="13.5" x14ac:dyDescent="0.25">
      <c r="A563" s="3">
        <f>TITRES_STAT!B566</f>
        <v>43123</v>
      </c>
      <c r="B563" s="5">
        <f>TITRES_STAT!C566</f>
        <v>2.15</v>
      </c>
      <c r="C563" s="5">
        <f>TITRES_STAT!D566</f>
        <v>2.15</v>
      </c>
      <c r="D563" s="5">
        <f>TITRES_STAT!E566</f>
        <v>0</v>
      </c>
      <c r="E563" s="2">
        <f t="shared" si="32"/>
        <v>2508927</v>
      </c>
      <c r="F563" s="5" t="str">
        <f t="shared" si="35"/>
        <v>BEARISH</v>
      </c>
      <c r="G563" s="5" t="str">
        <f t="shared" si="34"/>
        <v>NEUTRAL</v>
      </c>
      <c r="H563" s="5" t="str">
        <f t="shared" si="33"/>
        <v>CONFIRMED BEARISH</v>
      </c>
    </row>
    <row r="564" spans="1:8" ht="13.5" x14ac:dyDescent="0.25">
      <c r="A564" s="3">
        <f>TITRES_STAT!B567</f>
        <v>43124</v>
      </c>
      <c r="B564" s="5">
        <f>TITRES_STAT!C567</f>
        <v>2.15</v>
      </c>
      <c r="C564" s="5">
        <f>TITRES_STAT!D567</f>
        <v>2.15</v>
      </c>
      <c r="D564" s="5">
        <f>TITRES_STAT!E567</f>
        <v>0</v>
      </c>
      <c r="E564" s="2">
        <f t="shared" si="32"/>
        <v>2508927</v>
      </c>
      <c r="F564" s="5" t="str">
        <f t="shared" si="35"/>
        <v>BEARISH</v>
      </c>
      <c r="G564" s="5" t="str">
        <f t="shared" si="34"/>
        <v>NEUTRAL</v>
      </c>
      <c r="H564" s="5" t="str">
        <f t="shared" si="33"/>
        <v>CONFIRMED BEARISH</v>
      </c>
    </row>
    <row r="565" spans="1:8" ht="13.5" x14ac:dyDescent="0.25">
      <c r="A565" s="3">
        <f>TITRES_STAT!B568</f>
        <v>43125</v>
      </c>
      <c r="B565" s="5">
        <f>TITRES_STAT!C568</f>
        <v>2.15</v>
      </c>
      <c r="C565" s="5">
        <f>TITRES_STAT!D568</f>
        <v>2.15</v>
      </c>
      <c r="D565" s="5">
        <f>TITRES_STAT!E568</f>
        <v>0</v>
      </c>
      <c r="E565" s="2">
        <f t="shared" si="32"/>
        <v>2508927</v>
      </c>
      <c r="F565" s="5" t="str">
        <f t="shared" si="35"/>
        <v>BEARISH</v>
      </c>
      <c r="G565" s="5" t="str">
        <f t="shared" si="34"/>
        <v>NEUTRAL</v>
      </c>
      <c r="H565" s="5" t="str">
        <f t="shared" si="33"/>
        <v>CONFIRMED BEARISH</v>
      </c>
    </row>
    <row r="566" spans="1:8" ht="13.5" x14ac:dyDescent="0.25">
      <c r="A566" s="3">
        <f>TITRES_STAT!B569</f>
        <v>43126</v>
      </c>
      <c r="B566" s="5">
        <f>TITRES_STAT!C569</f>
        <v>2.15</v>
      </c>
      <c r="C566" s="5">
        <f>TITRES_STAT!D569</f>
        <v>2.15</v>
      </c>
      <c r="D566" s="5">
        <f>TITRES_STAT!E569</f>
        <v>0</v>
      </c>
      <c r="E566" s="2">
        <f t="shared" si="32"/>
        <v>2508927</v>
      </c>
      <c r="F566" s="5" t="str">
        <f t="shared" si="35"/>
        <v>BEARISH</v>
      </c>
      <c r="G566" s="5" t="str">
        <f t="shared" si="34"/>
        <v>NEUTRAL</v>
      </c>
      <c r="H566" s="5" t="str">
        <f t="shared" si="33"/>
        <v>CONFIRMED BEARISH</v>
      </c>
    </row>
    <row r="567" spans="1:8" ht="13.5" x14ac:dyDescent="0.25">
      <c r="A567" s="3">
        <f>TITRES_STAT!B570</f>
        <v>43129</v>
      </c>
      <c r="B567" s="5">
        <f>TITRES_STAT!C570</f>
        <v>2.06</v>
      </c>
      <c r="C567" s="5">
        <f>TITRES_STAT!D570</f>
        <v>2.06</v>
      </c>
      <c r="D567" s="5">
        <f>TITRES_STAT!E570</f>
        <v>0</v>
      </c>
      <c r="E567" s="2">
        <f t="shared" si="32"/>
        <v>2508927</v>
      </c>
      <c r="F567" s="5" t="str">
        <f t="shared" si="35"/>
        <v>NEUTRAL</v>
      </c>
      <c r="G567" s="5" t="str">
        <f t="shared" si="34"/>
        <v>NEUTRAL</v>
      </c>
      <c r="H567" s="5" t="str">
        <f t="shared" si="33"/>
        <v>NEUTRAL</v>
      </c>
    </row>
    <row r="568" spans="1:8" ht="13.5" x14ac:dyDescent="0.25">
      <c r="A568" s="3">
        <f>TITRES_STAT!B571</f>
        <v>43130</v>
      </c>
      <c r="B568" s="5">
        <f>TITRES_STAT!C571</f>
        <v>1.97</v>
      </c>
      <c r="C568" s="5">
        <f>TITRES_STAT!D571</f>
        <v>1.97</v>
      </c>
      <c r="D568" s="5">
        <f>TITRES_STAT!E571</f>
        <v>0</v>
      </c>
      <c r="E568" s="2">
        <f t="shared" si="32"/>
        <v>2508927</v>
      </c>
      <c r="F568" s="5" t="str">
        <f t="shared" si="35"/>
        <v>NEUTRAL</v>
      </c>
      <c r="G568" s="5" t="str">
        <f t="shared" si="34"/>
        <v>NEUTRAL</v>
      </c>
      <c r="H568" s="5" t="str">
        <f t="shared" si="33"/>
        <v>NEUTRAL</v>
      </c>
    </row>
    <row r="569" spans="1:8" ht="13.5" x14ac:dyDescent="0.25">
      <c r="A569" s="3">
        <f>TITRES_STAT!B572</f>
        <v>43131</v>
      </c>
      <c r="B569" s="5">
        <f>TITRES_STAT!C572</f>
        <v>1.97</v>
      </c>
      <c r="C569" s="5">
        <f>TITRES_STAT!D572</f>
        <v>1.97</v>
      </c>
      <c r="D569" s="5">
        <f>TITRES_STAT!E572</f>
        <v>1</v>
      </c>
      <c r="E569" s="2">
        <f t="shared" si="32"/>
        <v>2508927</v>
      </c>
      <c r="F569" s="5" t="str">
        <f t="shared" si="35"/>
        <v>NEUTRAL</v>
      </c>
      <c r="G569" s="5" t="str">
        <f t="shared" si="34"/>
        <v>NEUTRAL</v>
      </c>
      <c r="H569" s="5" t="str">
        <f t="shared" si="33"/>
        <v>NEUTRAL</v>
      </c>
    </row>
    <row r="570" spans="1:8" ht="13.5" x14ac:dyDescent="0.25">
      <c r="A570" s="3">
        <f>TITRES_STAT!B573</f>
        <v>43132</v>
      </c>
      <c r="B570" s="5">
        <f>TITRES_STAT!C573</f>
        <v>1.89</v>
      </c>
      <c r="C570" s="5">
        <f>TITRES_STAT!D573</f>
        <v>1.89</v>
      </c>
      <c r="D570" s="5">
        <f>TITRES_STAT!E573</f>
        <v>0</v>
      </c>
      <c r="E570" s="2">
        <f t="shared" si="32"/>
        <v>2508927</v>
      </c>
      <c r="F570" s="5" t="str">
        <f t="shared" si="35"/>
        <v>NEUTRAL</v>
      </c>
      <c r="G570" s="5" t="str">
        <f t="shared" si="34"/>
        <v>NEUTRAL</v>
      </c>
      <c r="H570" s="5" t="str">
        <f t="shared" si="33"/>
        <v>NEUTRAL</v>
      </c>
    </row>
    <row r="571" spans="1:8" ht="13.5" x14ac:dyDescent="0.25">
      <c r="A571" s="3">
        <f>TITRES_STAT!B574</f>
        <v>43133</v>
      </c>
      <c r="B571" s="5">
        <f>TITRES_STAT!C574</f>
        <v>1.88</v>
      </c>
      <c r="C571" s="5">
        <f>TITRES_STAT!D574</f>
        <v>1.88</v>
      </c>
      <c r="D571" s="5">
        <f>TITRES_STAT!E574</f>
        <v>1</v>
      </c>
      <c r="E571" s="2">
        <f t="shared" si="32"/>
        <v>2508926</v>
      </c>
      <c r="F571" s="5" t="str">
        <f t="shared" si="35"/>
        <v>BEARISH</v>
      </c>
      <c r="G571" s="5" t="str">
        <f t="shared" si="34"/>
        <v>NEUTRAL</v>
      </c>
      <c r="H571" s="5" t="str">
        <f t="shared" si="33"/>
        <v>CONFIRMED BEARISH</v>
      </c>
    </row>
    <row r="572" spans="1:8" ht="13.5" x14ac:dyDescent="0.25">
      <c r="A572" s="3">
        <f>TITRES_STAT!B575</f>
        <v>43136</v>
      </c>
      <c r="B572" s="5">
        <f>TITRES_STAT!C575</f>
        <v>1.88</v>
      </c>
      <c r="C572" s="5">
        <f>TITRES_STAT!D575</f>
        <v>1.88</v>
      </c>
      <c r="D572" s="5">
        <f>TITRES_STAT!E575</f>
        <v>0</v>
      </c>
      <c r="E572" s="2">
        <f t="shared" si="32"/>
        <v>2508926</v>
      </c>
      <c r="F572" s="5" t="str">
        <f t="shared" si="35"/>
        <v>BEARISH</v>
      </c>
      <c r="G572" s="5" t="str">
        <f t="shared" si="34"/>
        <v>NEUTRAL</v>
      </c>
      <c r="H572" s="5" t="str">
        <f t="shared" si="33"/>
        <v>CONFIRMED BEARISH</v>
      </c>
    </row>
    <row r="573" spans="1:8" ht="13.5" x14ac:dyDescent="0.25">
      <c r="A573" s="3">
        <f>TITRES_STAT!B576</f>
        <v>43137</v>
      </c>
      <c r="B573" s="5">
        <f>TITRES_STAT!C576</f>
        <v>1.88</v>
      </c>
      <c r="C573" s="5">
        <f>TITRES_STAT!D576</f>
        <v>1.88</v>
      </c>
      <c r="D573" s="5">
        <f>TITRES_STAT!E576</f>
        <v>0</v>
      </c>
      <c r="E573" s="2">
        <f t="shared" si="32"/>
        <v>2508926</v>
      </c>
      <c r="F573" s="5" t="str">
        <f t="shared" si="35"/>
        <v>BEARISH</v>
      </c>
      <c r="G573" s="5" t="str">
        <f t="shared" si="34"/>
        <v>NEUTRAL</v>
      </c>
      <c r="H573" s="5" t="str">
        <f t="shared" si="33"/>
        <v>CONFIRMED BEARISH</v>
      </c>
    </row>
    <row r="574" spans="1:8" ht="13.5" x14ac:dyDescent="0.25">
      <c r="A574" s="3">
        <f>TITRES_STAT!B577</f>
        <v>43138</v>
      </c>
      <c r="B574" s="5">
        <f>TITRES_STAT!C577</f>
        <v>1.88</v>
      </c>
      <c r="C574" s="5">
        <f>TITRES_STAT!D577</f>
        <v>1.88</v>
      </c>
      <c r="D574" s="5">
        <f>TITRES_STAT!E577</f>
        <v>356</v>
      </c>
      <c r="E574" s="2">
        <f t="shared" si="32"/>
        <v>2508926</v>
      </c>
      <c r="F574" s="5" t="str">
        <f t="shared" si="35"/>
        <v>BEARISH</v>
      </c>
      <c r="G574" s="5" t="str">
        <f t="shared" si="34"/>
        <v>NEUTRAL</v>
      </c>
      <c r="H574" s="5" t="str">
        <f t="shared" si="33"/>
        <v>CONFIRMED BEARISH</v>
      </c>
    </row>
    <row r="575" spans="1:8" ht="13.5" x14ac:dyDescent="0.25">
      <c r="A575" s="3">
        <f>TITRES_STAT!B578</f>
        <v>43139</v>
      </c>
      <c r="B575" s="5">
        <f>TITRES_STAT!C578</f>
        <v>1.88</v>
      </c>
      <c r="C575" s="5">
        <f>TITRES_STAT!D578</f>
        <v>1.88</v>
      </c>
      <c r="D575" s="5">
        <f>TITRES_STAT!E578</f>
        <v>0</v>
      </c>
      <c r="E575" s="2">
        <f t="shared" si="32"/>
        <v>2508926</v>
      </c>
      <c r="F575" s="5" t="str">
        <f t="shared" si="35"/>
        <v>BEARISH</v>
      </c>
      <c r="G575" s="5" t="str">
        <f t="shared" si="34"/>
        <v>NEUTRAL</v>
      </c>
      <c r="H575" s="5" t="str">
        <f t="shared" si="33"/>
        <v>CONFIRMED BEARISH</v>
      </c>
    </row>
    <row r="576" spans="1:8" ht="13.5" x14ac:dyDescent="0.25">
      <c r="A576" s="3">
        <f>TITRES_STAT!B579</f>
        <v>43140</v>
      </c>
      <c r="B576" s="5">
        <f>TITRES_STAT!C579</f>
        <v>1.88</v>
      </c>
      <c r="C576" s="5">
        <f>TITRES_STAT!D579</f>
        <v>1.88</v>
      </c>
      <c r="D576" s="5">
        <f>TITRES_STAT!E579</f>
        <v>0</v>
      </c>
      <c r="E576" s="2">
        <f t="shared" si="32"/>
        <v>2508926</v>
      </c>
      <c r="F576" s="5" t="str">
        <f t="shared" si="35"/>
        <v>NEUTRAL</v>
      </c>
      <c r="G576" s="5" t="str">
        <f t="shared" si="34"/>
        <v>NEUTRAL</v>
      </c>
      <c r="H576" s="5" t="str">
        <f t="shared" si="33"/>
        <v>NEUTRAL</v>
      </c>
    </row>
    <row r="577" spans="1:8" ht="13.5" x14ac:dyDescent="0.25">
      <c r="A577" s="3">
        <f>TITRES_STAT!B580</f>
        <v>43143</v>
      </c>
      <c r="B577" s="5">
        <f>TITRES_STAT!C580</f>
        <v>1.88</v>
      </c>
      <c r="C577" s="5">
        <f>TITRES_STAT!D580</f>
        <v>1.88</v>
      </c>
      <c r="D577" s="5">
        <f>TITRES_STAT!E580</f>
        <v>0</v>
      </c>
      <c r="E577" s="2">
        <f t="shared" si="32"/>
        <v>2508926</v>
      </c>
      <c r="F577" s="5" t="str">
        <f t="shared" si="35"/>
        <v>NEUTRAL</v>
      </c>
      <c r="G577" s="5" t="str">
        <f t="shared" si="34"/>
        <v>NEUTRAL</v>
      </c>
      <c r="H577" s="5" t="str">
        <f t="shared" si="33"/>
        <v>NEUTRAL</v>
      </c>
    </row>
    <row r="578" spans="1:8" ht="13.5" x14ac:dyDescent="0.25">
      <c r="A578" s="3">
        <f>TITRES_STAT!B581</f>
        <v>43144</v>
      </c>
      <c r="B578" s="5">
        <f>TITRES_STAT!C581</f>
        <v>1.88</v>
      </c>
      <c r="C578" s="5">
        <f>TITRES_STAT!D581</f>
        <v>1.88</v>
      </c>
      <c r="D578" s="5">
        <f>TITRES_STAT!E581</f>
        <v>0</v>
      </c>
      <c r="E578" s="2">
        <f t="shared" si="32"/>
        <v>2508926</v>
      </c>
      <c r="F578" s="5" t="str">
        <f t="shared" si="35"/>
        <v>NEUTRAL</v>
      </c>
      <c r="G578" s="5" t="str">
        <f t="shared" si="34"/>
        <v>NEUTRAL</v>
      </c>
      <c r="H578" s="5" t="str">
        <f t="shared" si="33"/>
        <v>NEUTRAL</v>
      </c>
    </row>
    <row r="579" spans="1:8" ht="13.5" x14ac:dyDescent="0.25">
      <c r="A579" s="3">
        <f>TITRES_STAT!B582</f>
        <v>43145</v>
      </c>
      <c r="B579" s="5">
        <f>TITRES_STAT!C582</f>
        <v>1.88</v>
      </c>
      <c r="C579" s="5">
        <f>TITRES_STAT!D582</f>
        <v>1.88</v>
      </c>
      <c r="D579" s="5">
        <f>TITRES_STAT!E582</f>
        <v>0</v>
      </c>
      <c r="E579" s="2">
        <f t="shared" si="32"/>
        <v>2508926</v>
      </c>
      <c r="F579" s="5" t="str">
        <f t="shared" si="35"/>
        <v>NEUTRAL</v>
      </c>
      <c r="G579" s="5" t="str">
        <f t="shared" si="34"/>
        <v>NEUTRAL</v>
      </c>
      <c r="H579" s="5" t="str">
        <f t="shared" si="33"/>
        <v>NEUTRAL</v>
      </c>
    </row>
    <row r="580" spans="1:8" ht="13.5" x14ac:dyDescent="0.25">
      <c r="A580" s="3">
        <f>TITRES_STAT!B583</f>
        <v>43146</v>
      </c>
      <c r="B580" s="5">
        <f>TITRES_STAT!C583</f>
        <v>1.88</v>
      </c>
      <c r="C580" s="5">
        <f>TITRES_STAT!D583</f>
        <v>1.88</v>
      </c>
      <c r="D580" s="5">
        <f>TITRES_STAT!E583</f>
        <v>0</v>
      </c>
      <c r="E580" s="2">
        <f t="shared" ref="E580:E643" si="36">IF(B580&gt;B579, E579+D580, IF(B580&lt;B579, E579-D580, E579))</f>
        <v>2508926</v>
      </c>
      <c r="F580" s="5" t="str">
        <f t="shared" si="35"/>
        <v>NEUTRAL</v>
      </c>
      <c r="G580" s="5" t="str">
        <f t="shared" si="34"/>
        <v>NEUTRAL</v>
      </c>
      <c r="H580" s="5" t="str">
        <f t="shared" si="33"/>
        <v>NEUTRAL</v>
      </c>
    </row>
    <row r="581" spans="1:8" ht="13.5" x14ac:dyDescent="0.25">
      <c r="A581" s="3">
        <f>TITRES_STAT!B584</f>
        <v>43147</v>
      </c>
      <c r="B581" s="5">
        <f>TITRES_STAT!C584</f>
        <v>1.88</v>
      </c>
      <c r="C581" s="5">
        <f>TITRES_STAT!D584</f>
        <v>1.88</v>
      </c>
      <c r="D581" s="5">
        <f>TITRES_STAT!E584</f>
        <v>0</v>
      </c>
      <c r="E581" s="2">
        <f t="shared" si="36"/>
        <v>2508926</v>
      </c>
      <c r="F581" s="5" t="str">
        <f t="shared" si="35"/>
        <v>NEUTRAL</v>
      </c>
      <c r="G581" s="5" t="str">
        <f t="shared" si="34"/>
        <v>NEUTRAL</v>
      </c>
      <c r="H581" s="5" t="str">
        <f t="shared" si="33"/>
        <v>NEUTRAL</v>
      </c>
    </row>
    <row r="582" spans="1:8" ht="13.5" x14ac:dyDescent="0.25">
      <c r="A582" s="3">
        <f>TITRES_STAT!B585</f>
        <v>43150</v>
      </c>
      <c r="B582" s="5">
        <f>TITRES_STAT!C585</f>
        <v>1.83</v>
      </c>
      <c r="C582" s="5">
        <f>TITRES_STAT!D585</f>
        <v>1.83</v>
      </c>
      <c r="D582" s="5">
        <f>TITRES_STAT!E585</f>
        <v>0</v>
      </c>
      <c r="E582" s="2">
        <f t="shared" si="36"/>
        <v>2508926</v>
      </c>
      <c r="F582" s="5" t="str">
        <f t="shared" si="35"/>
        <v>NEUTRAL</v>
      </c>
      <c r="G582" s="5" t="str">
        <f t="shared" si="34"/>
        <v>NEUTRAL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NEUTRAL</v>
      </c>
    </row>
    <row r="583" spans="1:8" ht="13.5" x14ac:dyDescent="0.25">
      <c r="A583" s="3">
        <f>TITRES_STAT!B586</f>
        <v>43151</v>
      </c>
      <c r="B583" s="5">
        <f>TITRES_STAT!C586</f>
        <v>1.79</v>
      </c>
      <c r="C583" s="5">
        <f>TITRES_STAT!D586</f>
        <v>1.79</v>
      </c>
      <c r="D583" s="5">
        <f>TITRES_STAT!E586</f>
        <v>4927</v>
      </c>
      <c r="E583" s="2">
        <f t="shared" si="36"/>
        <v>2503999</v>
      </c>
      <c r="F583" s="5" t="str">
        <f t="shared" si="35"/>
        <v>BEARISH</v>
      </c>
      <c r="G583" s="5" t="str">
        <f t="shared" ref="G583:G646" si="38">IF((E583-E578)/E578 &gt; 0.02, "STRONG",
 IF((E583-E578)/E578 &lt; -0.02, "WEAK", "NEUTRAL"))</f>
        <v>NEUTRAL</v>
      </c>
      <c r="H583" s="5" t="str">
        <f t="shared" si="37"/>
        <v>CONFIRMED BEARISH</v>
      </c>
    </row>
    <row r="584" spans="1:8" ht="13.5" x14ac:dyDescent="0.25">
      <c r="A584" s="3">
        <f>TITRES_STAT!B587</f>
        <v>43152</v>
      </c>
      <c r="B584" s="5">
        <f>TITRES_STAT!C587</f>
        <v>1.79</v>
      </c>
      <c r="C584" s="5">
        <f>TITRES_STAT!D587</f>
        <v>1.79</v>
      </c>
      <c r="D584" s="5">
        <f>TITRES_STAT!E587</f>
        <v>0</v>
      </c>
      <c r="E584" s="2">
        <f t="shared" si="36"/>
        <v>2503999</v>
      </c>
      <c r="F584" s="5" t="str">
        <f t="shared" ref="F584:F647" si="39">IF(E584&gt;E579,"BULLISH",IF(E584&lt;E579,"BEARISH","NEUTRAL"))</f>
        <v>BEARISH</v>
      </c>
      <c r="G584" s="5" t="str">
        <f t="shared" si="38"/>
        <v>NEUTRAL</v>
      </c>
      <c r="H584" s="5" t="str">
        <f t="shared" si="37"/>
        <v>CONFIRMED BEARISH</v>
      </c>
    </row>
    <row r="585" spans="1:8" ht="13.5" x14ac:dyDescent="0.25">
      <c r="A585" s="3">
        <f>TITRES_STAT!B588</f>
        <v>43153</v>
      </c>
      <c r="B585" s="5">
        <f>TITRES_STAT!C588</f>
        <v>1.79</v>
      </c>
      <c r="C585" s="5">
        <f>TITRES_STAT!D588</f>
        <v>1.79</v>
      </c>
      <c r="D585" s="5">
        <f>TITRES_STAT!E588</f>
        <v>0</v>
      </c>
      <c r="E585" s="2">
        <f t="shared" si="36"/>
        <v>2503999</v>
      </c>
      <c r="F585" s="5" t="str">
        <f t="shared" si="39"/>
        <v>BEARISH</v>
      </c>
      <c r="G585" s="5" t="str">
        <f t="shared" si="38"/>
        <v>NEUTRAL</v>
      </c>
      <c r="H585" s="5" t="str">
        <f t="shared" si="37"/>
        <v>CONFIRMED BEARISH</v>
      </c>
    </row>
    <row r="586" spans="1:8" ht="13.5" x14ac:dyDescent="0.25">
      <c r="A586" s="3">
        <f>TITRES_STAT!B589</f>
        <v>43154</v>
      </c>
      <c r="B586" s="5">
        <f>TITRES_STAT!C589</f>
        <v>1.71</v>
      </c>
      <c r="C586" s="5">
        <f>TITRES_STAT!D589</f>
        <v>1.71</v>
      </c>
      <c r="D586" s="5">
        <f>TITRES_STAT!E589</f>
        <v>0</v>
      </c>
      <c r="E586" s="2">
        <f t="shared" si="36"/>
        <v>2503999</v>
      </c>
      <c r="F586" s="5" t="str">
        <f t="shared" si="39"/>
        <v>BEARISH</v>
      </c>
      <c r="G586" s="5" t="str">
        <f t="shared" si="38"/>
        <v>NEUTRAL</v>
      </c>
      <c r="H586" s="5" t="str">
        <f t="shared" si="37"/>
        <v>CONFIRMED BEARISH</v>
      </c>
    </row>
    <row r="587" spans="1:8" ht="13.5" x14ac:dyDescent="0.25">
      <c r="A587" s="3">
        <f>TITRES_STAT!B590</f>
        <v>43157</v>
      </c>
      <c r="B587" s="5">
        <f>TITRES_STAT!C590</f>
        <v>1.64</v>
      </c>
      <c r="C587" s="5">
        <f>TITRES_STAT!D590</f>
        <v>1.64</v>
      </c>
      <c r="D587" s="5">
        <f>TITRES_STAT!E590</f>
        <v>0</v>
      </c>
      <c r="E587" s="2">
        <f t="shared" si="36"/>
        <v>2503999</v>
      </c>
      <c r="F587" s="5" t="str">
        <f t="shared" si="39"/>
        <v>BEARISH</v>
      </c>
      <c r="G587" s="5" t="str">
        <f t="shared" si="38"/>
        <v>NEUTRAL</v>
      </c>
      <c r="H587" s="5" t="str">
        <f t="shared" si="37"/>
        <v>CONFIRMED BEARISH</v>
      </c>
    </row>
    <row r="588" spans="1:8" ht="13.5" x14ac:dyDescent="0.25">
      <c r="A588" s="3">
        <f>TITRES_STAT!B591</f>
        <v>43158</v>
      </c>
      <c r="B588" s="5">
        <f>TITRES_STAT!C591</f>
        <v>1.56</v>
      </c>
      <c r="C588" s="5">
        <f>TITRES_STAT!D591</f>
        <v>1.56</v>
      </c>
      <c r="D588" s="5">
        <f>TITRES_STAT!E591</f>
        <v>105</v>
      </c>
      <c r="E588" s="2">
        <f t="shared" si="36"/>
        <v>2503894</v>
      </c>
      <c r="F588" s="5" t="str">
        <f t="shared" si="39"/>
        <v>BEARISH</v>
      </c>
      <c r="G588" s="5" t="str">
        <f t="shared" si="38"/>
        <v>NEUTRAL</v>
      </c>
      <c r="H588" s="5" t="str">
        <f t="shared" si="37"/>
        <v>CONFIRMED BEARISH</v>
      </c>
    </row>
    <row r="589" spans="1:8" ht="13.5" x14ac:dyDescent="0.25">
      <c r="A589" s="3">
        <f>TITRES_STAT!B592</f>
        <v>43159</v>
      </c>
      <c r="B589" s="5">
        <f>TITRES_STAT!C592</f>
        <v>1.55</v>
      </c>
      <c r="C589" s="5">
        <f>TITRES_STAT!D592</f>
        <v>1.55</v>
      </c>
      <c r="D589" s="5">
        <f>TITRES_STAT!E592</f>
        <v>11</v>
      </c>
      <c r="E589" s="2">
        <f t="shared" si="36"/>
        <v>2503883</v>
      </c>
      <c r="F589" s="5" t="str">
        <f t="shared" si="39"/>
        <v>BEARISH</v>
      </c>
      <c r="G589" s="5" t="str">
        <f t="shared" si="38"/>
        <v>NEUTRAL</v>
      </c>
      <c r="H589" s="5" t="str">
        <f t="shared" si="37"/>
        <v>CONFIRMED BEARISH</v>
      </c>
    </row>
    <row r="590" spans="1:8" ht="13.5" x14ac:dyDescent="0.25">
      <c r="A590" s="3">
        <f>TITRES_STAT!B593</f>
        <v>43160</v>
      </c>
      <c r="B590" s="5">
        <f>TITRES_STAT!C593</f>
        <v>1.61</v>
      </c>
      <c r="C590" s="5">
        <f>TITRES_STAT!D593</f>
        <v>1.61</v>
      </c>
      <c r="D590" s="5">
        <f>TITRES_STAT!E593</f>
        <v>0</v>
      </c>
      <c r="E590" s="2">
        <f t="shared" si="36"/>
        <v>2503883</v>
      </c>
      <c r="F590" s="5" t="str">
        <f t="shared" si="39"/>
        <v>BEARISH</v>
      </c>
      <c r="G590" s="5" t="str">
        <f t="shared" si="38"/>
        <v>NEUTRAL</v>
      </c>
      <c r="H590" s="5" t="str">
        <f t="shared" si="37"/>
        <v>CONFIRMED BEARISH</v>
      </c>
    </row>
    <row r="591" spans="1:8" ht="13.5" x14ac:dyDescent="0.25">
      <c r="A591" s="3">
        <f>TITRES_STAT!B594</f>
        <v>43161</v>
      </c>
      <c r="B591" s="5">
        <f>TITRES_STAT!C594</f>
        <v>1.65</v>
      </c>
      <c r="C591" s="5">
        <f>TITRES_STAT!D594</f>
        <v>1.65</v>
      </c>
      <c r="D591" s="5">
        <f>TITRES_STAT!E594</f>
        <v>40</v>
      </c>
      <c r="E591" s="2">
        <f t="shared" si="36"/>
        <v>2503923</v>
      </c>
      <c r="F591" s="5" t="str">
        <f t="shared" si="39"/>
        <v>BEARISH</v>
      </c>
      <c r="G591" s="5" t="str">
        <f t="shared" si="38"/>
        <v>NEUTRAL</v>
      </c>
      <c r="H591" s="5" t="str">
        <f t="shared" si="37"/>
        <v>CONFIRMED BEARISH</v>
      </c>
    </row>
    <row r="592" spans="1:8" ht="13.5" x14ac:dyDescent="0.25">
      <c r="A592" s="3">
        <f>TITRES_STAT!B595</f>
        <v>43164</v>
      </c>
      <c r="B592" s="5">
        <f>TITRES_STAT!C595</f>
        <v>1.65</v>
      </c>
      <c r="C592" s="5">
        <f>TITRES_STAT!D595</f>
        <v>1.65</v>
      </c>
      <c r="D592" s="5">
        <f>TITRES_STAT!E595</f>
        <v>0</v>
      </c>
      <c r="E592" s="2">
        <f t="shared" si="36"/>
        <v>2503923</v>
      </c>
      <c r="F592" s="5" t="str">
        <f t="shared" si="39"/>
        <v>BEARISH</v>
      </c>
      <c r="G592" s="5" t="str">
        <f t="shared" si="38"/>
        <v>NEUTRAL</v>
      </c>
      <c r="H592" s="5" t="str">
        <f t="shared" si="37"/>
        <v>BEARISH DIVERGENCE</v>
      </c>
    </row>
    <row r="593" spans="1:8" ht="13.5" x14ac:dyDescent="0.25">
      <c r="A593" s="3">
        <f>TITRES_STAT!B596</f>
        <v>43165</v>
      </c>
      <c r="B593" s="5">
        <f>TITRES_STAT!C596</f>
        <v>1.64</v>
      </c>
      <c r="C593" s="5">
        <f>TITRES_STAT!D596</f>
        <v>1.64</v>
      </c>
      <c r="D593" s="5">
        <f>TITRES_STAT!E596</f>
        <v>4</v>
      </c>
      <c r="E593" s="2">
        <f t="shared" si="36"/>
        <v>2503919</v>
      </c>
      <c r="F593" s="5" t="str">
        <f t="shared" si="39"/>
        <v>BULLISH</v>
      </c>
      <c r="G593" s="5" t="str">
        <f t="shared" si="38"/>
        <v>NEUTRAL</v>
      </c>
      <c r="H593" s="5" t="str">
        <f t="shared" si="37"/>
        <v>CONFIRMED BULLISH</v>
      </c>
    </row>
    <row r="594" spans="1:8" ht="13.5" x14ac:dyDescent="0.25">
      <c r="A594" s="3">
        <f>TITRES_STAT!B597</f>
        <v>43166</v>
      </c>
      <c r="B594" s="5">
        <f>TITRES_STAT!C597</f>
        <v>1.64</v>
      </c>
      <c r="C594" s="5">
        <f>TITRES_STAT!D597</f>
        <v>1.64</v>
      </c>
      <c r="D594" s="5">
        <f>TITRES_STAT!E597</f>
        <v>0</v>
      </c>
      <c r="E594" s="2">
        <f t="shared" si="36"/>
        <v>2503919</v>
      </c>
      <c r="F594" s="5" t="str">
        <f t="shared" si="39"/>
        <v>BULLISH</v>
      </c>
      <c r="G594" s="5" t="str">
        <f t="shared" si="38"/>
        <v>NEUTRAL</v>
      </c>
      <c r="H594" s="5" t="str">
        <f t="shared" si="37"/>
        <v>CONFIRMED BULLISH</v>
      </c>
    </row>
    <row r="595" spans="1:8" ht="13.5" x14ac:dyDescent="0.25">
      <c r="A595" s="3">
        <f>TITRES_STAT!B598</f>
        <v>43167</v>
      </c>
      <c r="B595" s="5">
        <f>TITRES_STAT!C598</f>
        <v>1.58</v>
      </c>
      <c r="C595" s="5">
        <f>TITRES_STAT!D598</f>
        <v>1.58</v>
      </c>
      <c r="D595" s="5">
        <f>TITRES_STAT!E598</f>
        <v>206</v>
      </c>
      <c r="E595" s="2">
        <f t="shared" si="36"/>
        <v>2503713</v>
      </c>
      <c r="F595" s="5" t="str">
        <f t="shared" si="39"/>
        <v>BEARISH</v>
      </c>
      <c r="G595" s="5" t="str">
        <f t="shared" si="38"/>
        <v>NEUTRAL</v>
      </c>
      <c r="H595" s="5" t="str">
        <f t="shared" si="37"/>
        <v>CONFIRMED BEARISH</v>
      </c>
    </row>
    <row r="596" spans="1:8" ht="13.5" x14ac:dyDescent="0.25">
      <c r="A596" s="3">
        <f>TITRES_STAT!B599</f>
        <v>43168</v>
      </c>
      <c r="B596" s="5">
        <f>TITRES_STAT!C599</f>
        <v>1.59</v>
      </c>
      <c r="C596" s="5">
        <f>TITRES_STAT!D599</f>
        <v>1.59</v>
      </c>
      <c r="D596" s="5">
        <f>TITRES_STAT!E599</f>
        <v>108</v>
      </c>
      <c r="E596" s="2">
        <f t="shared" si="36"/>
        <v>2503821</v>
      </c>
      <c r="F596" s="5" t="str">
        <f t="shared" si="39"/>
        <v>BEARISH</v>
      </c>
      <c r="G596" s="5" t="str">
        <f t="shared" si="38"/>
        <v>NEUTRAL</v>
      </c>
      <c r="H596" s="5" t="str">
        <f t="shared" si="37"/>
        <v>CONFIRMED BEARISH</v>
      </c>
    </row>
    <row r="597" spans="1:8" ht="13.5" x14ac:dyDescent="0.25">
      <c r="A597" s="3">
        <f>TITRES_STAT!B600</f>
        <v>43171</v>
      </c>
      <c r="B597" s="5">
        <f>TITRES_STAT!C600</f>
        <v>1.55</v>
      </c>
      <c r="C597" s="5">
        <f>TITRES_STAT!D600</f>
        <v>1.55</v>
      </c>
      <c r="D597" s="5">
        <f>TITRES_STAT!E600</f>
        <v>53</v>
      </c>
      <c r="E597" s="2">
        <f t="shared" si="36"/>
        <v>2503768</v>
      </c>
      <c r="F597" s="5" t="str">
        <f t="shared" si="39"/>
        <v>BEARISH</v>
      </c>
      <c r="G597" s="5" t="str">
        <f t="shared" si="38"/>
        <v>NEUTRAL</v>
      </c>
      <c r="H597" s="5" t="str">
        <f t="shared" si="37"/>
        <v>CONFIRMED BEARISH</v>
      </c>
    </row>
    <row r="598" spans="1:8" ht="13.5" x14ac:dyDescent="0.25">
      <c r="A598" s="3">
        <f>TITRES_STAT!B601</f>
        <v>43172</v>
      </c>
      <c r="B598" s="5">
        <f>TITRES_STAT!C601</f>
        <v>1.55</v>
      </c>
      <c r="C598" s="5">
        <f>TITRES_STAT!D601</f>
        <v>1.55</v>
      </c>
      <c r="D598" s="5">
        <f>TITRES_STAT!E601</f>
        <v>0</v>
      </c>
      <c r="E598" s="2">
        <f t="shared" si="36"/>
        <v>2503768</v>
      </c>
      <c r="F598" s="5" t="str">
        <f t="shared" si="39"/>
        <v>BEARISH</v>
      </c>
      <c r="G598" s="5" t="str">
        <f t="shared" si="38"/>
        <v>NEUTRAL</v>
      </c>
      <c r="H598" s="5" t="str">
        <f t="shared" si="37"/>
        <v>CONFIRMED BEARISH</v>
      </c>
    </row>
    <row r="599" spans="1:8" ht="13.5" x14ac:dyDescent="0.25">
      <c r="A599" s="3">
        <f>TITRES_STAT!B602</f>
        <v>43173</v>
      </c>
      <c r="B599" s="5">
        <f>TITRES_STAT!C602</f>
        <v>1.52</v>
      </c>
      <c r="C599" s="5">
        <f>TITRES_STAT!D602</f>
        <v>1.52</v>
      </c>
      <c r="D599" s="5">
        <f>TITRES_STAT!E602</f>
        <v>356</v>
      </c>
      <c r="E599" s="2">
        <f t="shared" si="36"/>
        <v>2503412</v>
      </c>
      <c r="F599" s="5" t="str">
        <f t="shared" si="39"/>
        <v>BEARISH</v>
      </c>
      <c r="G599" s="5" t="str">
        <f t="shared" si="38"/>
        <v>NEUTRAL</v>
      </c>
      <c r="H599" s="5" t="str">
        <f t="shared" si="37"/>
        <v>CONFIRMED BEARISH</v>
      </c>
    </row>
    <row r="600" spans="1:8" ht="13.5" x14ac:dyDescent="0.25">
      <c r="A600" s="3">
        <f>TITRES_STAT!B603</f>
        <v>43174</v>
      </c>
      <c r="B600" s="5">
        <f>TITRES_STAT!C603</f>
        <v>1.55</v>
      </c>
      <c r="C600" s="5">
        <f>TITRES_STAT!D603</f>
        <v>1.55</v>
      </c>
      <c r="D600" s="5">
        <f>TITRES_STAT!E603</f>
        <v>10</v>
      </c>
      <c r="E600" s="2">
        <f t="shared" si="36"/>
        <v>2503422</v>
      </c>
      <c r="F600" s="5" t="str">
        <f t="shared" si="39"/>
        <v>BEARISH</v>
      </c>
      <c r="G600" s="5" t="str">
        <f t="shared" si="38"/>
        <v>NEUTRAL</v>
      </c>
      <c r="H600" s="5" t="str">
        <f t="shared" si="37"/>
        <v>CONFIRMED BEARISH</v>
      </c>
    </row>
    <row r="601" spans="1:8" ht="13.5" x14ac:dyDescent="0.25">
      <c r="A601" s="3">
        <f>TITRES_STAT!B604</f>
        <v>43175</v>
      </c>
      <c r="B601" s="5">
        <f>TITRES_STAT!C604</f>
        <v>1.55</v>
      </c>
      <c r="C601" s="5">
        <f>TITRES_STAT!D604</f>
        <v>1.55</v>
      </c>
      <c r="D601" s="5">
        <f>TITRES_STAT!E604</f>
        <v>0</v>
      </c>
      <c r="E601" s="2">
        <f t="shared" si="36"/>
        <v>2503422</v>
      </c>
      <c r="F601" s="5" t="str">
        <f t="shared" si="39"/>
        <v>BEARISH</v>
      </c>
      <c r="G601" s="5" t="str">
        <f t="shared" si="38"/>
        <v>NEUTRAL</v>
      </c>
      <c r="H601" s="5" t="str">
        <f t="shared" si="37"/>
        <v>CONFIRMED BEARISH</v>
      </c>
    </row>
    <row r="602" spans="1:8" ht="13.5" x14ac:dyDescent="0.25">
      <c r="A602" s="3">
        <f>TITRES_STAT!B605</f>
        <v>43178</v>
      </c>
      <c r="B602" s="5">
        <f>TITRES_STAT!C605</f>
        <v>1.55</v>
      </c>
      <c r="C602" s="5">
        <f>TITRES_STAT!D605</f>
        <v>1.55</v>
      </c>
      <c r="D602" s="5">
        <f>TITRES_STAT!E605</f>
        <v>0</v>
      </c>
      <c r="E602" s="2">
        <f t="shared" si="36"/>
        <v>2503422</v>
      </c>
      <c r="F602" s="5" t="str">
        <f t="shared" si="39"/>
        <v>BEARISH</v>
      </c>
      <c r="G602" s="5" t="str">
        <f t="shared" si="38"/>
        <v>NEUTRAL</v>
      </c>
      <c r="H602" s="5" t="str">
        <f t="shared" si="37"/>
        <v>NEUTRAL</v>
      </c>
    </row>
    <row r="603" spans="1:8" ht="13.5" x14ac:dyDescent="0.25">
      <c r="A603" s="3">
        <f>TITRES_STAT!B606</f>
        <v>43180</v>
      </c>
      <c r="B603" s="5">
        <f>TITRES_STAT!C606</f>
        <v>1.51</v>
      </c>
      <c r="C603" s="5">
        <f>TITRES_STAT!D606</f>
        <v>1.51</v>
      </c>
      <c r="D603" s="5">
        <f>TITRES_STAT!E606</f>
        <v>700</v>
      </c>
      <c r="E603" s="2">
        <f t="shared" si="36"/>
        <v>2502722</v>
      </c>
      <c r="F603" s="5" t="str">
        <f t="shared" si="39"/>
        <v>BEARISH</v>
      </c>
      <c r="G603" s="5" t="str">
        <f t="shared" si="38"/>
        <v>NEUTRAL</v>
      </c>
      <c r="H603" s="5" t="str">
        <f t="shared" si="37"/>
        <v>CONFIRMED BEARISH</v>
      </c>
    </row>
    <row r="604" spans="1:8" ht="13.5" x14ac:dyDescent="0.25">
      <c r="A604" s="3">
        <f>TITRES_STAT!B607</f>
        <v>43181</v>
      </c>
      <c r="B604" s="5">
        <f>TITRES_STAT!C607</f>
        <v>1.51</v>
      </c>
      <c r="C604" s="5">
        <f>TITRES_STAT!D607</f>
        <v>1.51</v>
      </c>
      <c r="D604" s="5">
        <f>TITRES_STAT!E607</f>
        <v>0</v>
      </c>
      <c r="E604" s="2">
        <f t="shared" si="36"/>
        <v>2502722</v>
      </c>
      <c r="F604" s="5" t="str">
        <f t="shared" si="39"/>
        <v>BEARISH</v>
      </c>
      <c r="G604" s="5" t="str">
        <f t="shared" si="38"/>
        <v>NEUTRAL</v>
      </c>
      <c r="H604" s="5" t="str">
        <f t="shared" si="37"/>
        <v>CONFIRMED BEARISH</v>
      </c>
    </row>
    <row r="605" spans="1:8" ht="13.5" x14ac:dyDescent="0.25">
      <c r="A605" s="3">
        <f>TITRES_STAT!B608</f>
        <v>43182</v>
      </c>
      <c r="B605" s="5">
        <f>TITRES_STAT!C608</f>
        <v>1.51</v>
      </c>
      <c r="C605" s="5">
        <f>TITRES_STAT!D608</f>
        <v>1.51</v>
      </c>
      <c r="D605" s="5">
        <f>TITRES_STAT!E608</f>
        <v>0</v>
      </c>
      <c r="E605" s="2">
        <f t="shared" si="36"/>
        <v>2502722</v>
      </c>
      <c r="F605" s="5" t="str">
        <f t="shared" si="39"/>
        <v>BEARISH</v>
      </c>
      <c r="G605" s="5" t="str">
        <f t="shared" si="38"/>
        <v>NEUTRAL</v>
      </c>
      <c r="H605" s="5" t="str">
        <f t="shared" si="37"/>
        <v>CONFIRMED BEARISH</v>
      </c>
    </row>
    <row r="606" spans="1:8" ht="13.5" x14ac:dyDescent="0.25">
      <c r="A606" s="3">
        <f>TITRES_STAT!B609</f>
        <v>43185</v>
      </c>
      <c r="B606" s="5">
        <f>TITRES_STAT!C609</f>
        <v>1.51</v>
      </c>
      <c r="C606" s="5">
        <f>TITRES_STAT!D609</f>
        <v>1.51</v>
      </c>
      <c r="D606" s="5">
        <f>TITRES_STAT!E609</f>
        <v>0</v>
      </c>
      <c r="E606" s="2">
        <f t="shared" si="36"/>
        <v>2502722</v>
      </c>
      <c r="F606" s="5" t="str">
        <f t="shared" si="39"/>
        <v>BEARISH</v>
      </c>
      <c r="G606" s="5" t="str">
        <f t="shared" si="38"/>
        <v>NEUTRAL</v>
      </c>
      <c r="H606" s="5" t="str">
        <f t="shared" si="37"/>
        <v>CONFIRMED BEARISH</v>
      </c>
    </row>
    <row r="607" spans="1:8" ht="13.5" x14ac:dyDescent="0.25">
      <c r="A607" s="3">
        <f>TITRES_STAT!B610</f>
        <v>43186</v>
      </c>
      <c r="B607" s="5">
        <f>TITRES_STAT!C610</f>
        <v>1.51</v>
      </c>
      <c r="C607" s="5">
        <f>TITRES_STAT!D610</f>
        <v>1.51</v>
      </c>
      <c r="D607" s="5">
        <f>TITRES_STAT!E610</f>
        <v>0</v>
      </c>
      <c r="E607" s="2">
        <f t="shared" si="36"/>
        <v>2502722</v>
      </c>
      <c r="F607" s="5" t="str">
        <f t="shared" si="39"/>
        <v>BEARISH</v>
      </c>
      <c r="G607" s="5" t="str">
        <f t="shared" si="38"/>
        <v>NEUTRAL</v>
      </c>
      <c r="H607" s="5" t="str">
        <f t="shared" si="37"/>
        <v>CONFIRMED BEARISH</v>
      </c>
    </row>
    <row r="608" spans="1:8" ht="13.5" x14ac:dyDescent="0.25">
      <c r="A608" s="3">
        <f>TITRES_STAT!B611</f>
        <v>43187</v>
      </c>
      <c r="B608" s="5">
        <f>TITRES_STAT!C611</f>
        <v>1.47</v>
      </c>
      <c r="C608" s="5">
        <f>TITRES_STAT!D611</f>
        <v>1.47</v>
      </c>
      <c r="D608" s="5">
        <f>TITRES_STAT!E611</f>
        <v>0</v>
      </c>
      <c r="E608" s="2">
        <f t="shared" si="36"/>
        <v>2502722</v>
      </c>
      <c r="F608" s="5" t="str">
        <f t="shared" si="39"/>
        <v>NEUTRAL</v>
      </c>
      <c r="G608" s="5" t="str">
        <f t="shared" si="38"/>
        <v>NEUTRAL</v>
      </c>
      <c r="H608" s="5" t="str">
        <f t="shared" si="37"/>
        <v>NEUTRAL</v>
      </c>
    </row>
    <row r="609" spans="1:8" ht="13.5" x14ac:dyDescent="0.25">
      <c r="A609" s="3">
        <f>TITRES_STAT!B612</f>
        <v>43188</v>
      </c>
      <c r="B609" s="5">
        <f>TITRES_STAT!C612</f>
        <v>1.47</v>
      </c>
      <c r="C609" s="5">
        <f>TITRES_STAT!D612</f>
        <v>1.47</v>
      </c>
      <c r="D609" s="5">
        <f>TITRES_STAT!E612</f>
        <v>0</v>
      </c>
      <c r="E609" s="2">
        <f t="shared" si="36"/>
        <v>2502722</v>
      </c>
      <c r="F609" s="5" t="str">
        <f t="shared" si="39"/>
        <v>NEUTRAL</v>
      </c>
      <c r="G609" s="5" t="str">
        <f t="shared" si="38"/>
        <v>NEUTRAL</v>
      </c>
      <c r="H609" s="5" t="str">
        <f t="shared" si="37"/>
        <v>NEUTRAL</v>
      </c>
    </row>
    <row r="610" spans="1:8" ht="13.5" x14ac:dyDescent="0.25">
      <c r="A610" s="3">
        <f>TITRES_STAT!B613</f>
        <v>43189</v>
      </c>
      <c r="B610" s="5">
        <f>TITRES_STAT!C613</f>
        <v>1.45</v>
      </c>
      <c r="C610" s="5">
        <f>TITRES_STAT!D613</f>
        <v>1.45</v>
      </c>
      <c r="D610" s="5">
        <f>TITRES_STAT!E613</f>
        <v>100</v>
      </c>
      <c r="E610" s="2">
        <f t="shared" si="36"/>
        <v>2502622</v>
      </c>
      <c r="F610" s="5" t="str">
        <f t="shared" si="39"/>
        <v>BEARISH</v>
      </c>
      <c r="G610" s="5" t="str">
        <f t="shared" si="38"/>
        <v>NEUTRAL</v>
      </c>
      <c r="H610" s="5" t="str">
        <f t="shared" si="37"/>
        <v>CONFIRMED BEARISH</v>
      </c>
    </row>
    <row r="611" spans="1:8" ht="13.5" x14ac:dyDescent="0.25">
      <c r="A611" s="3">
        <f>TITRES_STAT!B614</f>
        <v>43192</v>
      </c>
      <c r="B611" s="5">
        <f>TITRES_STAT!C614</f>
        <v>1.45</v>
      </c>
      <c r="C611" s="5">
        <f>TITRES_STAT!D614</f>
        <v>1.45</v>
      </c>
      <c r="D611" s="5">
        <f>TITRES_STAT!E614</f>
        <v>0</v>
      </c>
      <c r="E611" s="2">
        <f t="shared" si="36"/>
        <v>2502622</v>
      </c>
      <c r="F611" s="5" t="str">
        <f t="shared" si="39"/>
        <v>BEARISH</v>
      </c>
      <c r="G611" s="5" t="str">
        <f t="shared" si="38"/>
        <v>NEUTRAL</v>
      </c>
      <c r="H611" s="5" t="str">
        <f t="shared" si="37"/>
        <v>CONFIRMED BEARISH</v>
      </c>
    </row>
    <row r="612" spans="1:8" ht="13.5" x14ac:dyDescent="0.25">
      <c r="A612" s="3">
        <f>TITRES_STAT!B615</f>
        <v>43193</v>
      </c>
      <c r="B612" s="5">
        <f>TITRES_STAT!C615</f>
        <v>1.45</v>
      </c>
      <c r="C612" s="5">
        <f>TITRES_STAT!D615</f>
        <v>1.45</v>
      </c>
      <c r="D612" s="5">
        <f>TITRES_STAT!E615</f>
        <v>0</v>
      </c>
      <c r="E612" s="2">
        <f t="shared" si="36"/>
        <v>2502622</v>
      </c>
      <c r="F612" s="5" t="str">
        <f t="shared" si="39"/>
        <v>BEARISH</v>
      </c>
      <c r="G612" s="5" t="str">
        <f t="shared" si="38"/>
        <v>NEUTRAL</v>
      </c>
      <c r="H612" s="5" t="str">
        <f t="shared" si="37"/>
        <v>CONFIRMED BEARISH</v>
      </c>
    </row>
    <row r="613" spans="1:8" ht="13.5" x14ac:dyDescent="0.25">
      <c r="A613" s="3">
        <f>TITRES_STAT!B616</f>
        <v>43194</v>
      </c>
      <c r="B613" s="5">
        <f>TITRES_STAT!C616</f>
        <v>1.45</v>
      </c>
      <c r="C613" s="5">
        <f>TITRES_STAT!D616</f>
        <v>1.45</v>
      </c>
      <c r="D613" s="5">
        <f>TITRES_STAT!E616</f>
        <v>0</v>
      </c>
      <c r="E613" s="2">
        <f t="shared" si="36"/>
        <v>2502622</v>
      </c>
      <c r="F613" s="5" t="str">
        <f t="shared" si="39"/>
        <v>BEARISH</v>
      </c>
      <c r="G613" s="5" t="str">
        <f t="shared" si="38"/>
        <v>NEUTRAL</v>
      </c>
      <c r="H613" s="5" t="str">
        <f t="shared" si="37"/>
        <v>CONFIRMED BEARISH</v>
      </c>
    </row>
    <row r="614" spans="1:8" ht="13.5" x14ac:dyDescent="0.25">
      <c r="A614" s="3">
        <f>TITRES_STAT!B617</f>
        <v>43195</v>
      </c>
      <c r="B614" s="5">
        <f>TITRES_STAT!C617</f>
        <v>1.45</v>
      </c>
      <c r="C614" s="5">
        <f>TITRES_STAT!D617</f>
        <v>1.45</v>
      </c>
      <c r="D614" s="5">
        <f>TITRES_STAT!E617</f>
        <v>0</v>
      </c>
      <c r="E614" s="2">
        <f t="shared" si="36"/>
        <v>2502622</v>
      </c>
      <c r="F614" s="5" t="str">
        <f t="shared" si="39"/>
        <v>BEARISH</v>
      </c>
      <c r="G614" s="5" t="str">
        <f t="shared" si="38"/>
        <v>NEUTRAL</v>
      </c>
      <c r="H614" s="5" t="str">
        <f t="shared" si="37"/>
        <v>CONFIRMED BEARISH</v>
      </c>
    </row>
    <row r="615" spans="1:8" ht="13.5" x14ac:dyDescent="0.25">
      <c r="A615" s="3">
        <f>TITRES_STAT!B618</f>
        <v>43196</v>
      </c>
      <c r="B615" s="5">
        <f>TITRES_STAT!C618</f>
        <v>1.45</v>
      </c>
      <c r="C615" s="5">
        <f>TITRES_STAT!D618</f>
        <v>1.45</v>
      </c>
      <c r="D615" s="5">
        <f>TITRES_STAT!E618</f>
        <v>0</v>
      </c>
      <c r="E615" s="2">
        <f t="shared" si="36"/>
        <v>2502622</v>
      </c>
      <c r="F615" s="5" t="str">
        <f t="shared" si="39"/>
        <v>NEUTRAL</v>
      </c>
      <c r="G615" s="5" t="str">
        <f t="shared" si="38"/>
        <v>NEUTRAL</v>
      </c>
      <c r="H615" s="5" t="str">
        <f t="shared" si="37"/>
        <v>NEUTRAL</v>
      </c>
    </row>
    <row r="616" spans="1:8" ht="13.5" x14ac:dyDescent="0.25">
      <c r="A616" s="3">
        <f>TITRES_STAT!B619</f>
        <v>43200</v>
      </c>
      <c r="B616" s="5">
        <f>TITRES_STAT!C619</f>
        <v>1.45</v>
      </c>
      <c r="C616" s="5">
        <f>TITRES_STAT!D619</f>
        <v>1.45</v>
      </c>
      <c r="D616" s="5">
        <f>TITRES_STAT!E619</f>
        <v>0</v>
      </c>
      <c r="E616" s="2">
        <f t="shared" si="36"/>
        <v>2502622</v>
      </c>
      <c r="F616" s="5" t="str">
        <f t="shared" si="39"/>
        <v>NEUTRAL</v>
      </c>
      <c r="G616" s="5" t="str">
        <f t="shared" si="38"/>
        <v>NEUTRAL</v>
      </c>
      <c r="H616" s="5" t="str">
        <f t="shared" si="37"/>
        <v>NEUTRAL</v>
      </c>
    </row>
    <row r="617" spans="1:8" ht="13.5" x14ac:dyDescent="0.25">
      <c r="A617" s="3">
        <f>TITRES_STAT!B620</f>
        <v>43201</v>
      </c>
      <c r="B617" s="5">
        <f>TITRES_STAT!C620</f>
        <v>1.44</v>
      </c>
      <c r="C617" s="5">
        <f>TITRES_STAT!D620</f>
        <v>1.44</v>
      </c>
      <c r="D617" s="5">
        <f>TITRES_STAT!E620</f>
        <v>10</v>
      </c>
      <c r="E617" s="2">
        <f t="shared" si="36"/>
        <v>2502612</v>
      </c>
      <c r="F617" s="5" t="str">
        <f t="shared" si="39"/>
        <v>BEARISH</v>
      </c>
      <c r="G617" s="5" t="str">
        <f t="shared" si="38"/>
        <v>NEUTRAL</v>
      </c>
      <c r="H617" s="5" t="str">
        <f t="shared" si="37"/>
        <v>CONFIRMED BEARISH</v>
      </c>
    </row>
    <row r="618" spans="1:8" ht="13.5" x14ac:dyDescent="0.25">
      <c r="A618" s="3">
        <f>TITRES_STAT!B621</f>
        <v>43202</v>
      </c>
      <c r="B618" s="5">
        <f>TITRES_STAT!C621</f>
        <v>1.44</v>
      </c>
      <c r="C618" s="5">
        <f>TITRES_STAT!D621</f>
        <v>1.44</v>
      </c>
      <c r="D618" s="5">
        <f>TITRES_STAT!E621</f>
        <v>0</v>
      </c>
      <c r="E618" s="2">
        <f t="shared" si="36"/>
        <v>2502612</v>
      </c>
      <c r="F618" s="5" t="str">
        <f t="shared" si="39"/>
        <v>BEARISH</v>
      </c>
      <c r="G618" s="5" t="str">
        <f t="shared" si="38"/>
        <v>NEUTRAL</v>
      </c>
      <c r="H618" s="5" t="str">
        <f t="shared" si="37"/>
        <v>CONFIRMED BEARISH</v>
      </c>
    </row>
    <row r="619" spans="1:8" ht="13.5" x14ac:dyDescent="0.25">
      <c r="A619" s="3">
        <f>TITRES_STAT!B622</f>
        <v>43203</v>
      </c>
      <c r="B619" s="5">
        <f>TITRES_STAT!C622</f>
        <v>1.44</v>
      </c>
      <c r="C619" s="5">
        <f>TITRES_STAT!D622</f>
        <v>1.44</v>
      </c>
      <c r="D619" s="5">
        <f>TITRES_STAT!E622</f>
        <v>0</v>
      </c>
      <c r="E619" s="2">
        <f t="shared" si="36"/>
        <v>2502612</v>
      </c>
      <c r="F619" s="5" t="str">
        <f t="shared" si="39"/>
        <v>BEARISH</v>
      </c>
      <c r="G619" s="5" t="str">
        <f t="shared" si="38"/>
        <v>NEUTRAL</v>
      </c>
      <c r="H619" s="5" t="str">
        <f t="shared" si="37"/>
        <v>CONFIRMED BEARISH</v>
      </c>
    </row>
    <row r="620" spans="1:8" ht="13.5" x14ac:dyDescent="0.25">
      <c r="A620" s="3">
        <f>TITRES_STAT!B623</f>
        <v>43206</v>
      </c>
      <c r="B620" s="5">
        <f>TITRES_STAT!C623</f>
        <v>1.38</v>
      </c>
      <c r="C620" s="5">
        <f>TITRES_STAT!D623</f>
        <v>1.38</v>
      </c>
      <c r="D620" s="5">
        <f>TITRES_STAT!E623</f>
        <v>0</v>
      </c>
      <c r="E620" s="2">
        <f t="shared" si="36"/>
        <v>2502612</v>
      </c>
      <c r="F620" s="5" t="str">
        <f t="shared" si="39"/>
        <v>BEARISH</v>
      </c>
      <c r="G620" s="5" t="str">
        <f t="shared" si="38"/>
        <v>NEUTRAL</v>
      </c>
      <c r="H620" s="5" t="str">
        <f t="shared" si="37"/>
        <v>CONFIRMED BEARISH</v>
      </c>
    </row>
    <row r="621" spans="1:8" ht="13.5" x14ac:dyDescent="0.25">
      <c r="A621" s="3">
        <f>TITRES_STAT!B624</f>
        <v>43207</v>
      </c>
      <c r="B621" s="5">
        <f>TITRES_STAT!C624</f>
        <v>1.4</v>
      </c>
      <c r="C621" s="5">
        <f>TITRES_STAT!D624</f>
        <v>1.4</v>
      </c>
      <c r="D621" s="5">
        <f>TITRES_STAT!E624</f>
        <v>547</v>
      </c>
      <c r="E621" s="2">
        <f t="shared" si="36"/>
        <v>2503159</v>
      </c>
      <c r="F621" s="5" t="str">
        <f t="shared" si="39"/>
        <v>BULLISH</v>
      </c>
      <c r="G621" s="5" t="str">
        <f t="shared" si="38"/>
        <v>NEUTRAL</v>
      </c>
      <c r="H621" s="5" t="str">
        <f t="shared" si="37"/>
        <v>BULLISH DIVERGENCE</v>
      </c>
    </row>
    <row r="622" spans="1:8" ht="13.5" x14ac:dyDescent="0.25">
      <c r="A622" s="3">
        <f>TITRES_STAT!B625</f>
        <v>43208</v>
      </c>
      <c r="B622" s="5">
        <f>TITRES_STAT!C625</f>
        <v>1.44</v>
      </c>
      <c r="C622" s="5">
        <f>TITRES_STAT!D625</f>
        <v>1.44</v>
      </c>
      <c r="D622" s="5">
        <f>TITRES_STAT!E625</f>
        <v>4</v>
      </c>
      <c r="E622" s="2">
        <f t="shared" si="36"/>
        <v>2503163</v>
      </c>
      <c r="F622" s="5" t="str">
        <f t="shared" si="39"/>
        <v>BULLISH</v>
      </c>
      <c r="G622" s="5" t="str">
        <f t="shared" si="38"/>
        <v>NEUTRAL</v>
      </c>
      <c r="H622" s="5" t="str">
        <f t="shared" si="37"/>
        <v>NEUTRAL</v>
      </c>
    </row>
    <row r="623" spans="1:8" ht="13.5" x14ac:dyDescent="0.25">
      <c r="A623" s="3">
        <f>TITRES_STAT!B626</f>
        <v>43209</v>
      </c>
      <c r="B623" s="5">
        <f>TITRES_STAT!C626</f>
        <v>1.44</v>
      </c>
      <c r="C623" s="5">
        <f>TITRES_STAT!D626</f>
        <v>1.44</v>
      </c>
      <c r="D623" s="5">
        <f>TITRES_STAT!E626</f>
        <v>0</v>
      </c>
      <c r="E623" s="2">
        <f t="shared" si="36"/>
        <v>2503163</v>
      </c>
      <c r="F623" s="5" t="str">
        <f t="shared" si="39"/>
        <v>BULLISH</v>
      </c>
      <c r="G623" s="5" t="str">
        <f t="shared" si="38"/>
        <v>NEUTRAL</v>
      </c>
      <c r="H623" s="5" t="str">
        <f t="shared" si="37"/>
        <v>NEUTRAL</v>
      </c>
    </row>
    <row r="624" spans="1:8" ht="13.5" x14ac:dyDescent="0.25">
      <c r="A624" s="3">
        <f>TITRES_STAT!B627</f>
        <v>43210</v>
      </c>
      <c r="B624" s="5">
        <f>TITRES_STAT!C627</f>
        <v>1.4</v>
      </c>
      <c r="C624" s="5">
        <f>TITRES_STAT!D627</f>
        <v>1.4</v>
      </c>
      <c r="D624" s="5">
        <f>TITRES_STAT!E627</f>
        <v>50</v>
      </c>
      <c r="E624" s="2">
        <f t="shared" si="36"/>
        <v>2503113</v>
      </c>
      <c r="F624" s="5" t="str">
        <f t="shared" si="39"/>
        <v>BULLISH</v>
      </c>
      <c r="G624" s="5" t="str">
        <f t="shared" si="38"/>
        <v>NEUTRAL</v>
      </c>
      <c r="H624" s="5" t="str">
        <f t="shared" si="37"/>
        <v>BULLISH DIVERGENCE</v>
      </c>
    </row>
    <row r="625" spans="1:8" ht="13.5" x14ac:dyDescent="0.25">
      <c r="A625" s="3">
        <f>TITRES_STAT!B628</f>
        <v>43213</v>
      </c>
      <c r="B625" s="5">
        <f>TITRES_STAT!C628</f>
        <v>1.4</v>
      </c>
      <c r="C625" s="5">
        <f>TITRES_STAT!D628</f>
        <v>1.4</v>
      </c>
      <c r="D625" s="5">
        <f>TITRES_STAT!E628</f>
        <v>0</v>
      </c>
      <c r="E625" s="2">
        <f t="shared" si="36"/>
        <v>2503113</v>
      </c>
      <c r="F625" s="5" t="str">
        <f t="shared" si="39"/>
        <v>BULLISH</v>
      </c>
      <c r="G625" s="5" t="str">
        <f t="shared" si="38"/>
        <v>NEUTRAL</v>
      </c>
      <c r="H625" s="5" t="str">
        <f t="shared" si="37"/>
        <v>CONFIRMED BULLISH</v>
      </c>
    </row>
    <row r="626" spans="1:8" ht="13.5" x14ac:dyDescent="0.25">
      <c r="A626" s="3">
        <f>TITRES_STAT!B629</f>
        <v>43214</v>
      </c>
      <c r="B626" s="5">
        <f>TITRES_STAT!C629</f>
        <v>1.4</v>
      </c>
      <c r="C626" s="5">
        <f>TITRES_STAT!D629</f>
        <v>1.4</v>
      </c>
      <c r="D626" s="5">
        <f>TITRES_STAT!E629</f>
        <v>235</v>
      </c>
      <c r="E626" s="2">
        <f t="shared" si="36"/>
        <v>2503113</v>
      </c>
      <c r="F626" s="5" t="str">
        <f t="shared" si="39"/>
        <v>BEARISH</v>
      </c>
      <c r="G626" s="5" t="str">
        <f t="shared" si="38"/>
        <v>NEUTRAL</v>
      </c>
      <c r="H626" s="5" t="str">
        <f t="shared" si="37"/>
        <v>NEUTRAL</v>
      </c>
    </row>
    <row r="627" spans="1:8" ht="13.5" x14ac:dyDescent="0.25">
      <c r="A627" s="3">
        <f>TITRES_STAT!B630</f>
        <v>43215</v>
      </c>
      <c r="B627" s="5">
        <f>TITRES_STAT!C630</f>
        <v>1.37</v>
      </c>
      <c r="C627" s="5">
        <f>TITRES_STAT!D630</f>
        <v>1.37</v>
      </c>
      <c r="D627" s="5">
        <f>TITRES_STAT!E630</f>
        <v>506</v>
      </c>
      <c r="E627" s="2">
        <f t="shared" si="36"/>
        <v>2502607</v>
      </c>
      <c r="F627" s="5" t="str">
        <f t="shared" si="39"/>
        <v>BEARISH</v>
      </c>
      <c r="G627" s="5" t="str">
        <f t="shared" si="38"/>
        <v>NEUTRAL</v>
      </c>
      <c r="H627" s="5" t="str">
        <f t="shared" si="37"/>
        <v>CONFIRMED BEARISH</v>
      </c>
    </row>
    <row r="628" spans="1:8" ht="13.5" x14ac:dyDescent="0.25">
      <c r="A628" s="3">
        <f>TITRES_STAT!B631</f>
        <v>43216</v>
      </c>
      <c r="B628" s="5">
        <f>TITRES_STAT!C631</f>
        <v>1.37</v>
      </c>
      <c r="C628" s="5">
        <f>TITRES_STAT!D631</f>
        <v>1.37</v>
      </c>
      <c r="D628" s="5">
        <f>TITRES_STAT!E631</f>
        <v>0</v>
      </c>
      <c r="E628" s="2">
        <f t="shared" si="36"/>
        <v>2502607</v>
      </c>
      <c r="F628" s="5" t="str">
        <f t="shared" si="39"/>
        <v>BEARISH</v>
      </c>
      <c r="G628" s="5" t="str">
        <f t="shared" si="38"/>
        <v>NEUTRAL</v>
      </c>
      <c r="H628" s="5" t="str">
        <f t="shared" si="37"/>
        <v>CONFIRMED BEARISH</v>
      </c>
    </row>
    <row r="629" spans="1:8" ht="13.5" x14ac:dyDescent="0.25">
      <c r="A629" s="3">
        <f>TITRES_STAT!B632</f>
        <v>43217</v>
      </c>
      <c r="B629" s="5">
        <f>TITRES_STAT!C632</f>
        <v>1.35</v>
      </c>
      <c r="C629" s="5">
        <f>TITRES_STAT!D632</f>
        <v>1.35</v>
      </c>
      <c r="D629" s="5">
        <f>TITRES_STAT!E632</f>
        <v>3500</v>
      </c>
      <c r="E629" s="2">
        <f t="shared" si="36"/>
        <v>2499107</v>
      </c>
      <c r="F629" s="5" t="str">
        <f t="shared" si="39"/>
        <v>BEARISH</v>
      </c>
      <c r="G629" s="5" t="str">
        <f t="shared" si="38"/>
        <v>NEUTRAL</v>
      </c>
      <c r="H629" s="5" t="str">
        <f t="shared" si="37"/>
        <v>CONFIRMED BEARISH</v>
      </c>
    </row>
    <row r="630" spans="1:8" ht="13.5" x14ac:dyDescent="0.25">
      <c r="A630" s="3">
        <f>TITRES_STAT!B633</f>
        <v>43220</v>
      </c>
      <c r="B630" s="5">
        <f>TITRES_STAT!C633</f>
        <v>1.35</v>
      </c>
      <c r="C630" s="5">
        <f>TITRES_STAT!D633</f>
        <v>1.35</v>
      </c>
      <c r="D630" s="5">
        <f>TITRES_STAT!E633</f>
        <v>0</v>
      </c>
      <c r="E630" s="2">
        <f t="shared" si="36"/>
        <v>2499107</v>
      </c>
      <c r="F630" s="5" t="str">
        <f t="shared" si="39"/>
        <v>BEARISH</v>
      </c>
      <c r="G630" s="5" t="str">
        <f t="shared" si="38"/>
        <v>NEUTRAL</v>
      </c>
      <c r="H630" s="5" t="str">
        <f t="shared" si="37"/>
        <v>CONFIRMED BEARISH</v>
      </c>
    </row>
    <row r="631" spans="1:8" ht="13.5" x14ac:dyDescent="0.25">
      <c r="A631" s="3">
        <f>TITRES_STAT!B634</f>
        <v>43222</v>
      </c>
      <c r="B631" s="5">
        <f>TITRES_STAT!C634</f>
        <v>1.37</v>
      </c>
      <c r="C631" s="5">
        <f>TITRES_STAT!D634</f>
        <v>1.37</v>
      </c>
      <c r="D631" s="5">
        <f>TITRES_STAT!E634</f>
        <v>600</v>
      </c>
      <c r="E631" s="2">
        <f t="shared" si="36"/>
        <v>2499707</v>
      </c>
      <c r="F631" s="5" t="str">
        <f t="shared" si="39"/>
        <v>BEARISH</v>
      </c>
      <c r="G631" s="5" t="str">
        <f t="shared" si="38"/>
        <v>NEUTRAL</v>
      </c>
      <c r="H631" s="5" t="str">
        <f t="shared" si="37"/>
        <v>CONFIRMED BEARISH</v>
      </c>
    </row>
    <row r="632" spans="1:8" ht="13.5" x14ac:dyDescent="0.25">
      <c r="A632" s="3">
        <f>TITRES_STAT!B635</f>
        <v>43223</v>
      </c>
      <c r="B632" s="5">
        <f>TITRES_STAT!C635</f>
        <v>1.41</v>
      </c>
      <c r="C632" s="5">
        <f>TITRES_STAT!D635</f>
        <v>1.41</v>
      </c>
      <c r="D632" s="5">
        <f>TITRES_STAT!E635</f>
        <v>0</v>
      </c>
      <c r="E632" s="2">
        <f t="shared" si="36"/>
        <v>2499707</v>
      </c>
      <c r="F632" s="5" t="str">
        <f t="shared" si="39"/>
        <v>BEARISH</v>
      </c>
      <c r="G632" s="5" t="str">
        <f t="shared" si="38"/>
        <v>NEUTRAL</v>
      </c>
      <c r="H632" s="5" t="str">
        <f t="shared" si="37"/>
        <v>BEARISH DIVERGENCE</v>
      </c>
    </row>
    <row r="633" spans="1:8" ht="13.5" x14ac:dyDescent="0.25">
      <c r="A633" s="3">
        <f>TITRES_STAT!B636</f>
        <v>43224</v>
      </c>
      <c r="B633" s="5">
        <f>TITRES_STAT!C636</f>
        <v>1.47</v>
      </c>
      <c r="C633" s="5">
        <f>TITRES_STAT!D636</f>
        <v>1.47</v>
      </c>
      <c r="D633" s="5">
        <f>TITRES_STAT!E636</f>
        <v>0</v>
      </c>
      <c r="E633" s="2">
        <f t="shared" si="36"/>
        <v>2499707</v>
      </c>
      <c r="F633" s="5" t="str">
        <f t="shared" si="39"/>
        <v>BEARISH</v>
      </c>
      <c r="G633" s="5" t="str">
        <f t="shared" si="38"/>
        <v>NEUTRAL</v>
      </c>
      <c r="H633" s="5" t="str">
        <f t="shared" si="37"/>
        <v>BEARISH DIVERGENCE</v>
      </c>
    </row>
    <row r="634" spans="1:8" ht="13.5" x14ac:dyDescent="0.25">
      <c r="A634" s="3">
        <f>TITRES_STAT!B637</f>
        <v>43227</v>
      </c>
      <c r="B634" s="5">
        <f>TITRES_STAT!C637</f>
        <v>1.43</v>
      </c>
      <c r="C634" s="5">
        <f>TITRES_STAT!D637</f>
        <v>1.43</v>
      </c>
      <c r="D634" s="5">
        <f>TITRES_STAT!E637</f>
        <v>0</v>
      </c>
      <c r="E634" s="2">
        <f t="shared" si="36"/>
        <v>2499707</v>
      </c>
      <c r="F634" s="5" t="str">
        <f t="shared" si="39"/>
        <v>BULLISH</v>
      </c>
      <c r="G634" s="5" t="str">
        <f t="shared" si="38"/>
        <v>NEUTRAL</v>
      </c>
      <c r="H634" s="5" t="str">
        <f t="shared" si="37"/>
        <v>CONFIRMED BULLISH</v>
      </c>
    </row>
    <row r="635" spans="1:8" ht="13.5" x14ac:dyDescent="0.25">
      <c r="A635" s="3">
        <f>TITRES_STAT!B638</f>
        <v>43228</v>
      </c>
      <c r="B635" s="5">
        <f>TITRES_STAT!C638</f>
        <v>1.44</v>
      </c>
      <c r="C635" s="5">
        <f>TITRES_STAT!D638</f>
        <v>1.44</v>
      </c>
      <c r="D635" s="5">
        <f>TITRES_STAT!E638</f>
        <v>969</v>
      </c>
      <c r="E635" s="2">
        <f t="shared" si="36"/>
        <v>2500676</v>
      </c>
      <c r="F635" s="5" t="str">
        <f t="shared" si="39"/>
        <v>BULLISH</v>
      </c>
      <c r="G635" s="5" t="str">
        <f t="shared" si="38"/>
        <v>NEUTRAL</v>
      </c>
      <c r="H635" s="5" t="str">
        <f t="shared" si="37"/>
        <v>CONFIRMED BULLISH</v>
      </c>
    </row>
    <row r="636" spans="1:8" ht="13.5" x14ac:dyDescent="0.25">
      <c r="A636" s="3">
        <f>TITRES_STAT!B639</f>
        <v>43229</v>
      </c>
      <c r="B636" s="5">
        <f>TITRES_STAT!C639</f>
        <v>1.5</v>
      </c>
      <c r="C636" s="5">
        <f>TITRES_STAT!D639</f>
        <v>1.5</v>
      </c>
      <c r="D636" s="5">
        <f>TITRES_STAT!E639</f>
        <v>0</v>
      </c>
      <c r="E636" s="2">
        <f t="shared" si="36"/>
        <v>2500676</v>
      </c>
      <c r="F636" s="5" t="str">
        <f t="shared" si="39"/>
        <v>BULLISH</v>
      </c>
      <c r="G636" s="5" t="str">
        <f t="shared" si="38"/>
        <v>NEUTRAL</v>
      </c>
      <c r="H636" s="5" t="str">
        <f t="shared" si="37"/>
        <v>CONFIRMED BULLISH</v>
      </c>
    </row>
    <row r="637" spans="1:8" ht="13.5" x14ac:dyDescent="0.25">
      <c r="A637" s="3">
        <f>TITRES_STAT!B640</f>
        <v>43230</v>
      </c>
      <c r="B637" s="5">
        <f>TITRES_STAT!C640</f>
        <v>1.5</v>
      </c>
      <c r="C637" s="5">
        <f>TITRES_STAT!D640</f>
        <v>1.5</v>
      </c>
      <c r="D637" s="5">
        <f>TITRES_STAT!E640</f>
        <v>100</v>
      </c>
      <c r="E637" s="2">
        <f t="shared" si="36"/>
        <v>2500676</v>
      </c>
      <c r="F637" s="5" t="str">
        <f t="shared" si="39"/>
        <v>BULLISH</v>
      </c>
      <c r="G637" s="5" t="str">
        <f t="shared" si="38"/>
        <v>NEUTRAL</v>
      </c>
      <c r="H637" s="5" t="str">
        <f t="shared" si="37"/>
        <v>CONFIRMED BULLISH</v>
      </c>
    </row>
    <row r="638" spans="1:8" ht="13.5" x14ac:dyDescent="0.25">
      <c r="A638" s="3">
        <f>TITRES_STAT!B641</f>
        <v>43231</v>
      </c>
      <c r="B638" s="5">
        <f>TITRES_STAT!C641</f>
        <v>1.5</v>
      </c>
      <c r="C638" s="5">
        <f>TITRES_STAT!D641</f>
        <v>1.5</v>
      </c>
      <c r="D638" s="5">
        <f>TITRES_STAT!E641</f>
        <v>30</v>
      </c>
      <c r="E638" s="2">
        <f t="shared" si="36"/>
        <v>2500676</v>
      </c>
      <c r="F638" s="5" t="str">
        <f t="shared" si="39"/>
        <v>BULLISH</v>
      </c>
      <c r="G638" s="5" t="str">
        <f t="shared" si="38"/>
        <v>NEUTRAL</v>
      </c>
      <c r="H638" s="5" t="str">
        <f t="shared" si="37"/>
        <v>CONFIRMED BULLISH</v>
      </c>
    </row>
    <row r="639" spans="1:8" ht="13.5" x14ac:dyDescent="0.25">
      <c r="A639" s="3">
        <f>TITRES_STAT!B642</f>
        <v>43234</v>
      </c>
      <c r="B639" s="5">
        <f>TITRES_STAT!C642</f>
        <v>1.5</v>
      </c>
      <c r="C639" s="5">
        <f>TITRES_STAT!D642</f>
        <v>1.5</v>
      </c>
      <c r="D639" s="5">
        <f>TITRES_STAT!E642</f>
        <v>0</v>
      </c>
      <c r="E639" s="2">
        <f t="shared" si="36"/>
        <v>2500676</v>
      </c>
      <c r="F639" s="5" t="str">
        <f t="shared" si="39"/>
        <v>BULLISH</v>
      </c>
      <c r="G639" s="5" t="str">
        <f t="shared" si="38"/>
        <v>NEUTRAL</v>
      </c>
      <c r="H639" s="5" t="str">
        <f t="shared" si="37"/>
        <v>CONFIRMED BULLISH</v>
      </c>
    </row>
    <row r="640" spans="1:8" ht="13.5" x14ac:dyDescent="0.25">
      <c r="A640" s="3">
        <f>TITRES_STAT!B643</f>
        <v>43235</v>
      </c>
      <c r="B640" s="5">
        <f>TITRES_STAT!C643</f>
        <v>1.5</v>
      </c>
      <c r="C640" s="5">
        <f>TITRES_STAT!D643</f>
        <v>1.5</v>
      </c>
      <c r="D640" s="5">
        <f>TITRES_STAT!E643</f>
        <v>40</v>
      </c>
      <c r="E640" s="2">
        <f t="shared" si="36"/>
        <v>2500676</v>
      </c>
      <c r="F640" s="5" t="str">
        <f t="shared" si="39"/>
        <v>NEUTRAL</v>
      </c>
      <c r="G640" s="5" t="str">
        <f t="shared" si="38"/>
        <v>NEUTRAL</v>
      </c>
      <c r="H640" s="5" t="str">
        <f t="shared" si="37"/>
        <v>NEUTRAL</v>
      </c>
    </row>
    <row r="641" spans="1:8" ht="13.5" x14ac:dyDescent="0.25">
      <c r="A641" s="3">
        <f>TITRES_STAT!B644</f>
        <v>43236</v>
      </c>
      <c r="B641" s="5">
        <f>TITRES_STAT!C644</f>
        <v>1.5</v>
      </c>
      <c r="C641" s="5">
        <f>TITRES_STAT!D644</f>
        <v>1.5</v>
      </c>
      <c r="D641" s="5">
        <f>TITRES_STAT!E644</f>
        <v>0</v>
      </c>
      <c r="E641" s="2">
        <f t="shared" si="36"/>
        <v>2500676</v>
      </c>
      <c r="F641" s="5" t="str">
        <f t="shared" si="39"/>
        <v>NEUTRAL</v>
      </c>
      <c r="G641" s="5" t="str">
        <f t="shared" si="38"/>
        <v>NEUTRAL</v>
      </c>
      <c r="H641" s="5" t="str">
        <f t="shared" si="37"/>
        <v>NEUTRAL</v>
      </c>
    </row>
    <row r="642" spans="1:8" ht="13.5" x14ac:dyDescent="0.25">
      <c r="A642" s="3">
        <f>TITRES_STAT!B645</f>
        <v>43237</v>
      </c>
      <c r="B642" s="5">
        <f>TITRES_STAT!C645</f>
        <v>1.5</v>
      </c>
      <c r="C642" s="5">
        <f>TITRES_STAT!D645</f>
        <v>1.5</v>
      </c>
      <c r="D642" s="5">
        <f>TITRES_STAT!E645</f>
        <v>0</v>
      </c>
      <c r="E642" s="2">
        <f t="shared" si="36"/>
        <v>2500676</v>
      </c>
      <c r="F642" s="5" t="str">
        <f t="shared" si="39"/>
        <v>NEUTRAL</v>
      </c>
      <c r="G642" s="5" t="str">
        <f t="shared" si="38"/>
        <v>NEUTRAL</v>
      </c>
      <c r="H642" s="5" t="str">
        <f t="shared" si="37"/>
        <v>NEUTRAL</v>
      </c>
    </row>
    <row r="643" spans="1:8" ht="13.5" x14ac:dyDescent="0.25">
      <c r="A643" s="3">
        <f>TITRES_STAT!B646</f>
        <v>43238</v>
      </c>
      <c r="B643" s="5">
        <f>TITRES_STAT!C646</f>
        <v>1.5</v>
      </c>
      <c r="C643" s="5">
        <f>TITRES_STAT!D646</f>
        <v>1.5</v>
      </c>
      <c r="D643" s="5">
        <f>TITRES_STAT!E646</f>
        <v>0</v>
      </c>
      <c r="E643" s="2">
        <f t="shared" si="36"/>
        <v>2500676</v>
      </c>
      <c r="F643" s="5" t="str">
        <f t="shared" si="39"/>
        <v>NEUTRAL</v>
      </c>
      <c r="G643" s="5" t="str">
        <f t="shared" si="38"/>
        <v>NEUTRAL</v>
      </c>
      <c r="H643" s="5" t="str">
        <f t="shared" si="37"/>
        <v>NEUTRAL</v>
      </c>
    </row>
    <row r="644" spans="1:8" ht="13.5" x14ac:dyDescent="0.25">
      <c r="A644" s="3">
        <f>TITRES_STAT!B647</f>
        <v>43241</v>
      </c>
      <c r="B644" s="5">
        <f>TITRES_STAT!C647</f>
        <v>1.5</v>
      </c>
      <c r="C644" s="5">
        <f>TITRES_STAT!D647</f>
        <v>1.5</v>
      </c>
      <c r="D644" s="5">
        <f>TITRES_STAT!E647</f>
        <v>0</v>
      </c>
      <c r="E644" s="2">
        <f t="shared" ref="E644:E707" si="40">IF(B644&gt;B643, E643+D644, IF(B644&lt;B643, E643-D644, E643))</f>
        <v>2500676</v>
      </c>
      <c r="F644" s="5" t="str">
        <f t="shared" si="39"/>
        <v>NEUTRAL</v>
      </c>
      <c r="G644" s="5" t="str">
        <f t="shared" si="38"/>
        <v>NEUTRAL</v>
      </c>
      <c r="H644" s="5" t="str">
        <f t="shared" si="37"/>
        <v>NEUTRAL</v>
      </c>
    </row>
    <row r="645" spans="1:8" ht="13.5" x14ac:dyDescent="0.25">
      <c r="A645" s="3">
        <f>TITRES_STAT!B648</f>
        <v>43242</v>
      </c>
      <c r="B645" s="5">
        <f>TITRES_STAT!C648</f>
        <v>1.5</v>
      </c>
      <c r="C645" s="5">
        <f>TITRES_STAT!D648</f>
        <v>1.5</v>
      </c>
      <c r="D645" s="5">
        <f>TITRES_STAT!E648</f>
        <v>0</v>
      </c>
      <c r="E645" s="2">
        <f t="shared" si="40"/>
        <v>2500676</v>
      </c>
      <c r="F645" s="5" t="str">
        <f t="shared" si="39"/>
        <v>NEUTRAL</v>
      </c>
      <c r="G645" s="5" t="str">
        <f t="shared" si="38"/>
        <v>NEUTRAL</v>
      </c>
      <c r="H645" s="5" t="str">
        <f t="shared" si="37"/>
        <v>NEUTRAL</v>
      </c>
    </row>
    <row r="646" spans="1:8" ht="13.5" x14ac:dyDescent="0.25">
      <c r="A646" s="3">
        <f>TITRES_STAT!B649</f>
        <v>43243</v>
      </c>
      <c r="B646" s="5">
        <f>TITRES_STAT!C649</f>
        <v>1.5</v>
      </c>
      <c r="C646" s="5">
        <f>TITRES_STAT!D649</f>
        <v>1.5</v>
      </c>
      <c r="D646" s="5">
        <f>TITRES_STAT!E649</f>
        <v>1000</v>
      </c>
      <c r="E646" s="2">
        <f t="shared" si="40"/>
        <v>2500676</v>
      </c>
      <c r="F646" s="5" t="str">
        <f t="shared" si="39"/>
        <v>NEUTRAL</v>
      </c>
      <c r="G646" s="5" t="str">
        <f t="shared" si="38"/>
        <v>NEUTRAL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NEUTRAL</v>
      </c>
    </row>
    <row r="647" spans="1:8" ht="13.5" x14ac:dyDescent="0.25">
      <c r="A647" s="3">
        <f>TITRES_STAT!B650</f>
        <v>43244</v>
      </c>
      <c r="B647" s="5">
        <f>TITRES_STAT!C650</f>
        <v>1.54</v>
      </c>
      <c r="C647" s="5">
        <f>TITRES_STAT!D650</f>
        <v>1.54</v>
      </c>
      <c r="D647" s="5">
        <f>TITRES_STAT!E650</f>
        <v>20606</v>
      </c>
      <c r="E647" s="2">
        <f t="shared" si="40"/>
        <v>2521282</v>
      </c>
      <c r="F647" s="5" t="str">
        <f t="shared" si="39"/>
        <v>BULLISH</v>
      </c>
      <c r="G647" s="5" t="str">
        <f t="shared" ref="G647:G710" si="42">IF((E647-E642)/E642 &gt; 0.02, "STRONG",
 IF((E647-E642)/E642 &lt; -0.02, "WEAK", "NEUTRAL"))</f>
        <v>NEUTRAL</v>
      </c>
      <c r="H647" s="5" t="str">
        <f t="shared" si="41"/>
        <v>CONFIRMED BULLISH</v>
      </c>
    </row>
    <row r="648" spans="1:8" ht="13.5" x14ac:dyDescent="0.25">
      <c r="A648" s="3">
        <f>TITRES_STAT!B651</f>
        <v>43245</v>
      </c>
      <c r="B648" s="5">
        <f>TITRES_STAT!C651</f>
        <v>1.6</v>
      </c>
      <c r="C648" s="5">
        <f>TITRES_STAT!D651</f>
        <v>1.6</v>
      </c>
      <c r="D648" s="5">
        <f>TITRES_STAT!E651</f>
        <v>335</v>
      </c>
      <c r="E648" s="2">
        <f t="shared" si="40"/>
        <v>2521617</v>
      </c>
      <c r="F648" s="5" t="str">
        <f t="shared" ref="F648:F711" si="43">IF(E648&gt;E643,"BULLISH",IF(E648&lt;E643,"BEARISH","NEUTRAL"))</f>
        <v>BULLISH</v>
      </c>
      <c r="G648" s="5" t="str">
        <f t="shared" si="42"/>
        <v>NEUTRAL</v>
      </c>
      <c r="H648" s="5" t="str">
        <f t="shared" si="41"/>
        <v>CONFIRMED BULLISH</v>
      </c>
    </row>
    <row r="649" spans="1:8" ht="13.5" x14ac:dyDescent="0.25">
      <c r="A649" s="3">
        <f>TITRES_STAT!B652</f>
        <v>43248</v>
      </c>
      <c r="B649" s="5">
        <f>TITRES_STAT!C652</f>
        <v>1.59</v>
      </c>
      <c r="C649" s="5">
        <f>TITRES_STAT!D652</f>
        <v>1.59</v>
      </c>
      <c r="D649" s="5">
        <f>TITRES_STAT!E652</f>
        <v>64</v>
      </c>
      <c r="E649" s="2">
        <f t="shared" si="40"/>
        <v>2521553</v>
      </c>
      <c r="F649" s="5" t="str">
        <f t="shared" si="43"/>
        <v>BULLISH</v>
      </c>
      <c r="G649" s="5" t="str">
        <f t="shared" si="42"/>
        <v>NEUTRAL</v>
      </c>
      <c r="H649" s="5" t="str">
        <f t="shared" si="41"/>
        <v>CONFIRMED BULLISH</v>
      </c>
    </row>
    <row r="650" spans="1:8" ht="13.5" x14ac:dyDescent="0.25">
      <c r="A650" s="3">
        <f>TITRES_STAT!B653</f>
        <v>43249</v>
      </c>
      <c r="B650" s="5">
        <f>TITRES_STAT!C653</f>
        <v>1.59</v>
      </c>
      <c r="C650" s="5">
        <f>TITRES_STAT!D653</f>
        <v>1.59</v>
      </c>
      <c r="D650" s="5">
        <f>TITRES_STAT!E653</f>
        <v>65</v>
      </c>
      <c r="E650" s="2">
        <f t="shared" si="40"/>
        <v>2521553</v>
      </c>
      <c r="F650" s="5" t="str">
        <f t="shared" si="43"/>
        <v>BULLISH</v>
      </c>
      <c r="G650" s="5" t="str">
        <f t="shared" si="42"/>
        <v>NEUTRAL</v>
      </c>
      <c r="H650" s="5" t="str">
        <f t="shared" si="41"/>
        <v>CONFIRMED BULLISH</v>
      </c>
    </row>
    <row r="651" spans="1:8" ht="13.5" x14ac:dyDescent="0.25">
      <c r="A651" s="3">
        <f>TITRES_STAT!B654</f>
        <v>43250</v>
      </c>
      <c r="B651" s="5">
        <f>TITRES_STAT!C654</f>
        <v>1.53</v>
      </c>
      <c r="C651" s="5">
        <f>TITRES_STAT!D654</f>
        <v>1.53</v>
      </c>
      <c r="D651" s="5">
        <f>TITRES_STAT!E654</f>
        <v>100</v>
      </c>
      <c r="E651" s="2">
        <f t="shared" si="40"/>
        <v>2521453</v>
      </c>
      <c r="F651" s="5" t="str">
        <f t="shared" si="43"/>
        <v>BULLISH</v>
      </c>
      <c r="G651" s="5" t="str">
        <f t="shared" si="42"/>
        <v>NEUTRAL</v>
      </c>
      <c r="H651" s="5" t="str">
        <f t="shared" si="41"/>
        <v>CONFIRMED BULLISH</v>
      </c>
    </row>
    <row r="652" spans="1:8" ht="13.5" x14ac:dyDescent="0.25">
      <c r="A652" s="3">
        <f>TITRES_STAT!B655</f>
        <v>43251</v>
      </c>
      <c r="B652" s="5">
        <f>TITRES_STAT!C655</f>
        <v>1.47</v>
      </c>
      <c r="C652" s="5">
        <f>TITRES_STAT!D655</f>
        <v>1.47</v>
      </c>
      <c r="D652" s="5">
        <f>TITRES_STAT!E655</f>
        <v>0</v>
      </c>
      <c r="E652" s="2">
        <f t="shared" si="40"/>
        <v>2521453</v>
      </c>
      <c r="F652" s="5" t="str">
        <f t="shared" si="43"/>
        <v>BULLISH</v>
      </c>
      <c r="G652" s="5" t="str">
        <f t="shared" si="42"/>
        <v>NEUTRAL</v>
      </c>
      <c r="H652" s="5" t="str">
        <f t="shared" si="41"/>
        <v>BULLISH DIVERGENCE</v>
      </c>
    </row>
    <row r="653" spans="1:8" ht="13.5" x14ac:dyDescent="0.25">
      <c r="A653" s="3">
        <f>TITRES_STAT!B656</f>
        <v>43252</v>
      </c>
      <c r="B653" s="5">
        <f>TITRES_STAT!C656</f>
        <v>1.43</v>
      </c>
      <c r="C653" s="5">
        <f>TITRES_STAT!D656</f>
        <v>1.43</v>
      </c>
      <c r="D653" s="5">
        <f>TITRES_STAT!E656</f>
        <v>0</v>
      </c>
      <c r="E653" s="2">
        <f t="shared" si="40"/>
        <v>2521453</v>
      </c>
      <c r="F653" s="5" t="str">
        <f t="shared" si="43"/>
        <v>BEARISH</v>
      </c>
      <c r="G653" s="5" t="str">
        <f t="shared" si="42"/>
        <v>NEUTRAL</v>
      </c>
      <c r="H653" s="5" t="str">
        <f t="shared" si="41"/>
        <v>CONFIRMED BEARISH</v>
      </c>
    </row>
    <row r="654" spans="1:8" ht="13.5" x14ac:dyDescent="0.25">
      <c r="A654" s="3">
        <f>TITRES_STAT!B657</f>
        <v>43255</v>
      </c>
      <c r="B654" s="5">
        <f>TITRES_STAT!C657</f>
        <v>1.41</v>
      </c>
      <c r="C654" s="5">
        <f>TITRES_STAT!D657</f>
        <v>1.41</v>
      </c>
      <c r="D654" s="5">
        <f>TITRES_STAT!E657</f>
        <v>620</v>
      </c>
      <c r="E654" s="2">
        <f t="shared" si="40"/>
        <v>2520833</v>
      </c>
      <c r="F654" s="5" t="str">
        <f t="shared" si="43"/>
        <v>BEARISH</v>
      </c>
      <c r="G654" s="5" t="str">
        <f t="shared" si="42"/>
        <v>NEUTRAL</v>
      </c>
      <c r="H654" s="5" t="str">
        <f t="shared" si="41"/>
        <v>CONFIRMED BEARISH</v>
      </c>
    </row>
    <row r="655" spans="1:8" ht="13.5" x14ac:dyDescent="0.25">
      <c r="A655" s="3">
        <f>TITRES_STAT!B658</f>
        <v>43256</v>
      </c>
      <c r="B655" s="5">
        <f>TITRES_STAT!C658</f>
        <v>1.37</v>
      </c>
      <c r="C655" s="5">
        <f>TITRES_STAT!D658</f>
        <v>1.37</v>
      </c>
      <c r="D655" s="5">
        <f>TITRES_STAT!E658</f>
        <v>2060</v>
      </c>
      <c r="E655" s="2">
        <f t="shared" si="40"/>
        <v>2518773</v>
      </c>
      <c r="F655" s="5" t="str">
        <f t="shared" si="43"/>
        <v>BEARISH</v>
      </c>
      <c r="G655" s="5" t="str">
        <f t="shared" si="42"/>
        <v>NEUTRAL</v>
      </c>
      <c r="H655" s="5" t="str">
        <f t="shared" si="41"/>
        <v>CONFIRMED BEARISH</v>
      </c>
    </row>
    <row r="656" spans="1:8" ht="13.5" x14ac:dyDescent="0.25">
      <c r="A656" s="3">
        <f>TITRES_STAT!B659</f>
        <v>43257</v>
      </c>
      <c r="B656" s="5">
        <f>TITRES_STAT!C659</f>
        <v>1.35</v>
      </c>
      <c r="C656" s="5">
        <f>TITRES_STAT!D659</f>
        <v>1.35</v>
      </c>
      <c r="D656" s="5">
        <f>TITRES_STAT!E659</f>
        <v>960</v>
      </c>
      <c r="E656" s="2">
        <f t="shared" si="40"/>
        <v>2517813</v>
      </c>
      <c r="F656" s="5" t="str">
        <f t="shared" si="43"/>
        <v>BEARISH</v>
      </c>
      <c r="G656" s="5" t="str">
        <f t="shared" si="42"/>
        <v>NEUTRAL</v>
      </c>
      <c r="H656" s="5" t="str">
        <f t="shared" si="41"/>
        <v>CONFIRMED BEARISH</v>
      </c>
    </row>
    <row r="657" spans="1:8" ht="13.5" x14ac:dyDescent="0.25">
      <c r="A657" s="3">
        <f>TITRES_STAT!B660</f>
        <v>43258</v>
      </c>
      <c r="B657" s="5">
        <f>TITRES_STAT!C660</f>
        <v>1.32</v>
      </c>
      <c r="C657" s="5">
        <f>TITRES_STAT!D660</f>
        <v>1.32</v>
      </c>
      <c r="D657" s="5">
        <f>TITRES_STAT!E660</f>
        <v>1700</v>
      </c>
      <c r="E657" s="2">
        <f t="shared" si="40"/>
        <v>2516113</v>
      </c>
      <c r="F657" s="5" t="str">
        <f t="shared" si="43"/>
        <v>BEARISH</v>
      </c>
      <c r="G657" s="5" t="str">
        <f t="shared" si="42"/>
        <v>NEUTRAL</v>
      </c>
      <c r="H657" s="5" t="str">
        <f t="shared" si="41"/>
        <v>CONFIRMED BEARISH</v>
      </c>
    </row>
    <row r="658" spans="1:8" ht="13.5" x14ac:dyDescent="0.25">
      <c r="A658" s="3">
        <f>TITRES_STAT!B661</f>
        <v>43259</v>
      </c>
      <c r="B658" s="5">
        <f>TITRES_STAT!C661</f>
        <v>1.31</v>
      </c>
      <c r="C658" s="5">
        <f>TITRES_STAT!D661</f>
        <v>1.31</v>
      </c>
      <c r="D658" s="5">
        <f>TITRES_STAT!E661</f>
        <v>2000</v>
      </c>
      <c r="E658" s="2">
        <f t="shared" si="40"/>
        <v>2514113</v>
      </c>
      <c r="F658" s="5" t="str">
        <f t="shared" si="43"/>
        <v>BEARISH</v>
      </c>
      <c r="G658" s="5" t="str">
        <f t="shared" si="42"/>
        <v>NEUTRAL</v>
      </c>
      <c r="H658" s="5" t="str">
        <f t="shared" si="41"/>
        <v>CONFIRMED BEARISH</v>
      </c>
    </row>
    <row r="659" spans="1:8" ht="13.5" x14ac:dyDescent="0.25">
      <c r="A659" s="3">
        <f>TITRES_STAT!B662</f>
        <v>43262</v>
      </c>
      <c r="B659" s="5">
        <f>TITRES_STAT!C662</f>
        <v>1.31</v>
      </c>
      <c r="C659" s="5">
        <f>TITRES_STAT!D662</f>
        <v>1.31</v>
      </c>
      <c r="D659" s="5">
        <f>TITRES_STAT!E662</f>
        <v>415</v>
      </c>
      <c r="E659" s="2">
        <f t="shared" si="40"/>
        <v>2514113</v>
      </c>
      <c r="F659" s="5" t="str">
        <f t="shared" si="43"/>
        <v>BEARISH</v>
      </c>
      <c r="G659" s="5" t="str">
        <f t="shared" si="42"/>
        <v>NEUTRAL</v>
      </c>
      <c r="H659" s="5" t="str">
        <f t="shared" si="41"/>
        <v>CONFIRMED BEARISH</v>
      </c>
    </row>
    <row r="660" spans="1:8" ht="13.5" x14ac:dyDescent="0.25">
      <c r="A660" s="3">
        <f>TITRES_STAT!B663</f>
        <v>43263</v>
      </c>
      <c r="B660" s="5">
        <f>TITRES_STAT!C663</f>
        <v>1.31</v>
      </c>
      <c r="C660" s="5">
        <f>TITRES_STAT!D663</f>
        <v>1.31</v>
      </c>
      <c r="D660" s="5">
        <f>TITRES_STAT!E663</f>
        <v>2730</v>
      </c>
      <c r="E660" s="2">
        <f t="shared" si="40"/>
        <v>2514113</v>
      </c>
      <c r="F660" s="5" t="str">
        <f t="shared" si="43"/>
        <v>BEARISH</v>
      </c>
      <c r="G660" s="5" t="str">
        <f t="shared" si="42"/>
        <v>NEUTRAL</v>
      </c>
      <c r="H660" s="5" t="str">
        <f t="shared" si="41"/>
        <v>CONFIRMED BEARISH</v>
      </c>
    </row>
    <row r="661" spans="1:8" ht="13.5" x14ac:dyDescent="0.25">
      <c r="A661" s="3">
        <f>TITRES_STAT!B664</f>
        <v>43264</v>
      </c>
      <c r="B661" s="5">
        <f>TITRES_STAT!C664</f>
        <v>1.3</v>
      </c>
      <c r="C661" s="5">
        <f>TITRES_STAT!D664</f>
        <v>1.3</v>
      </c>
      <c r="D661" s="5">
        <f>TITRES_STAT!E664</f>
        <v>1350</v>
      </c>
      <c r="E661" s="2">
        <f t="shared" si="40"/>
        <v>2512763</v>
      </c>
      <c r="F661" s="5" t="str">
        <f t="shared" si="43"/>
        <v>BEARISH</v>
      </c>
      <c r="G661" s="5" t="str">
        <f t="shared" si="42"/>
        <v>NEUTRAL</v>
      </c>
      <c r="H661" s="5" t="str">
        <f t="shared" si="41"/>
        <v>CONFIRMED BEARISH</v>
      </c>
    </row>
    <row r="662" spans="1:8" ht="13.5" x14ac:dyDescent="0.25">
      <c r="A662" s="3">
        <f>TITRES_STAT!B665</f>
        <v>43265</v>
      </c>
      <c r="B662" s="5">
        <f>TITRES_STAT!C665</f>
        <v>1.3</v>
      </c>
      <c r="C662" s="5">
        <f>TITRES_STAT!D665</f>
        <v>1.3</v>
      </c>
      <c r="D662" s="5">
        <f>TITRES_STAT!E665</f>
        <v>550</v>
      </c>
      <c r="E662" s="2">
        <f t="shared" si="40"/>
        <v>2512763</v>
      </c>
      <c r="F662" s="5" t="str">
        <f t="shared" si="43"/>
        <v>BEARISH</v>
      </c>
      <c r="G662" s="5" t="str">
        <f t="shared" si="42"/>
        <v>NEUTRAL</v>
      </c>
      <c r="H662" s="5" t="str">
        <f t="shared" si="41"/>
        <v>CONFIRMED BEARISH</v>
      </c>
    </row>
    <row r="663" spans="1:8" ht="13.5" x14ac:dyDescent="0.25">
      <c r="A663" s="3">
        <f>TITRES_STAT!B666</f>
        <v>43269</v>
      </c>
      <c r="B663" s="5">
        <f>TITRES_STAT!C666</f>
        <v>1.33</v>
      </c>
      <c r="C663" s="5">
        <f>TITRES_STAT!D666</f>
        <v>1.33</v>
      </c>
      <c r="D663" s="5">
        <f>TITRES_STAT!E666</f>
        <v>1390</v>
      </c>
      <c r="E663" s="2">
        <f t="shared" si="40"/>
        <v>2514153</v>
      </c>
      <c r="F663" s="5" t="str">
        <f t="shared" si="43"/>
        <v>BULLISH</v>
      </c>
      <c r="G663" s="5" t="str">
        <f t="shared" si="42"/>
        <v>NEUTRAL</v>
      </c>
      <c r="H663" s="5" t="str">
        <f t="shared" si="41"/>
        <v>CONFIRMED BULLISH</v>
      </c>
    </row>
    <row r="664" spans="1:8" ht="13.5" x14ac:dyDescent="0.25">
      <c r="A664" s="3">
        <f>TITRES_STAT!B667</f>
        <v>43270</v>
      </c>
      <c r="B664" s="5">
        <f>TITRES_STAT!C667</f>
        <v>1.38</v>
      </c>
      <c r="C664" s="5">
        <f>TITRES_STAT!D667</f>
        <v>1.38</v>
      </c>
      <c r="D664" s="5">
        <f>TITRES_STAT!E667</f>
        <v>0</v>
      </c>
      <c r="E664" s="2">
        <f t="shared" si="40"/>
        <v>2514153</v>
      </c>
      <c r="F664" s="5" t="str">
        <f t="shared" si="43"/>
        <v>BULLISH</v>
      </c>
      <c r="G664" s="5" t="str">
        <f t="shared" si="42"/>
        <v>NEUTRAL</v>
      </c>
      <c r="H664" s="5" t="str">
        <f t="shared" si="41"/>
        <v>CONFIRMED BULLISH</v>
      </c>
    </row>
    <row r="665" spans="1:8" ht="13.5" x14ac:dyDescent="0.25">
      <c r="A665" s="3">
        <f>TITRES_STAT!B668</f>
        <v>43271</v>
      </c>
      <c r="B665" s="5">
        <f>TITRES_STAT!C668</f>
        <v>1.46</v>
      </c>
      <c r="C665" s="5">
        <f>TITRES_STAT!D668</f>
        <v>1.46</v>
      </c>
      <c r="D665" s="5">
        <f>TITRES_STAT!E668</f>
        <v>996</v>
      </c>
      <c r="E665" s="2">
        <f t="shared" si="40"/>
        <v>2515149</v>
      </c>
      <c r="F665" s="5" t="str">
        <f t="shared" si="43"/>
        <v>BULLISH</v>
      </c>
      <c r="G665" s="5" t="str">
        <f t="shared" si="42"/>
        <v>NEUTRAL</v>
      </c>
      <c r="H665" s="5" t="str">
        <f t="shared" si="41"/>
        <v>CONFIRMED BULLISH</v>
      </c>
    </row>
    <row r="666" spans="1:8" ht="13.5" x14ac:dyDescent="0.25">
      <c r="A666" s="3">
        <f>TITRES_STAT!B669</f>
        <v>43272</v>
      </c>
      <c r="B666" s="5">
        <f>TITRES_STAT!C669</f>
        <v>1.46</v>
      </c>
      <c r="C666" s="5">
        <f>TITRES_STAT!D669</f>
        <v>1.46</v>
      </c>
      <c r="D666" s="5">
        <f>TITRES_STAT!E669</f>
        <v>0</v>
      </c>
      <c r="E666" s="2">
        <f t="shared" si="40"/>
        <v>2515149</v>
      </c>
      <c r="F666" s="5" t="str">
        <f t="shared" si="43"/>
        <v>BULLISH</v>
      </c>
      <c r="G666" s="5" t="str">
        <f t="shared" si="42"/>
        <v>NEUTRAL</v>
      </c>
      <c r="H666" s="5" t="str">
        <f t="shared" si="41"/>
        <v>CONFIRMED BULLISH</v>
      </c>
    </row>
    <row r="667" spans="1:8" ht="13.5" x14ac:dyDescent="0.25">
      <c r="A667" s="3">
        <f>TITRES_STAT!B670</f>
        <v>43273</v>
      </c>
      <c r="B667" s="5">
        <f>TITRES_STAT!C670</f>
        <v>1.52</v>
      </c>
      <c r="C667" s="5">
        <f>TITRES_STAT!D670</f>
        <v>1.52</v>
      </c>
      <c r="D667" s="5">
        <f>TITRES_STAT!E670</f>
        <v>12</v>
      </c>
      <c r="E667" s="2">
        <f t="shared" si="40"/>
        <v>2515161</v>
      </c>
      <c r="F667" s="5" t="str">
        <f t="shared" si="43"/>
        <v>BULLISH</v>
      </c>
      <c r="G667" s="5" t="str">
        <f t="shared" si="42"/>
        <v>NEUTRAL</v>
      </c>
      <c r="H667" s="5" t="str">
        <f t="shared" si="41"/>
        <v>CONFIRMED BULLISH</v>
      </c>
    </row>
    <row r="668" spans="1:8" ht="13.5" x14ac:dyDescent="0.25">
      <c r="A668" s="3">
        <f>TITRES_STAT!B671</f>
        <v>43276</v>
      </c>
      <c r="B668" s="5">
        <f>TITRES_STAT!C671</f>
        <v>1.52</v>
      </c>
      <c r="C668" s="5">
        <f>TITRES_STAT!D671</f>
        <v>1.52</v>
      </c>
      <c r="D668" s="5">
        <f>TITRES_STAT!E671</f>
        <v>0</v>
      </c>
      <c r="E668" s="2">
        <f t="shared" si="40"/>
        <v>2515161</v>
      </c>
      <c r="F668" s="5" t="str">
        <f t="shared" si="43"/>
        <v>BULLISH</v>
      </c>
      <c r="G668" s="5" t="str">
        <f t="shared" si="42"/>
        <v>NEUTRAL</v>
      </c>
      <c r="H668" s="5" t="str">
        <f t="shared" si="41"/>
        <v>CONFIRMED BULLISH</v>
      </c>
    </row>
    <row r="669" spans="1:8" ht="13.5" x14ac:dyDescent="0.25">
      <c r="A669" s="3">
        <f>TITRES_STAT!B672</f>
        <v>43277</v>
      </c>
      <c r="B669" s="5">
        <f>TITRES_STAT!C672</f>
        <v>1.48</v>
      </c>
      <c r="C669" s="5">
        <f>TITRES_STAT!D672</f>
        <v>1.48</v>
      </c>
      <c r="D669" s="5">
        <f>TITRES_STAT!E672</f>
        <v>500</v>
      </c>
      <c r="E669" s="2">
        <f t="shared" si="40"/>
        <v>2514661</v>
      </c>
      <c r="F669" s="5" t="str">
        <f t="shared" si="43"/>
        <v>BULLISH</v>
      </c>
      <c r="G669" s="5" t="str">
        <f t="shared" si="42"/>
        <v>NEUTRAL</v>
      </c>
      <c r="H669" s="5" t="str">
        <f t="shared" si="41"/>
        <v>CONFIRMED BULLISH</v>
      </c>
    </row>
    <row r="670" spans="1:8" ht="13.5" x14ac:dyDescent="0.25">
      <c r="A670" s="3">
        <f>TITRES_STAT!B673</f>
        <v>43278</v>
      </c>
      <c r="B670" s="5">
        <f>TITRES_STAT!C673</f>
        <v>1.48</v>
      </c>
      <c r="C670" s="5">
        <f>TITRES_STAT!D673</f>
        <v>1.48</v>
      </c>
      <c r="D670" s="5">
        <f>TITRES_STAT!E673</f>
        <v>0</v>
      </c>
      <c r="E670" s="2">
        <f t="shared" si="40"/>
        <v>2514661</v>
      </c>
      <c r="F670" s="5" t="str">
        <f t="shared" si="43"/>
        <v>BEARISH</v>
      </c>
      <c r="G670" s="5" t="str">
        <f t="shared" si="42"/>
        <v>NEUTRAL</v>
      </c>
      <c r="H670" s="5" t="str">
        <f t="shared" si="41"/>
        <v>BEARISH DIVERGENCE</v>
      </c>
    </row>
    <row r="671" spans="1:8" ht="13.5" x14ac:dyDescent="0.25">
      <c r="A671" s="3">
        <f>TITRES_STAT!B674</f>
        <v>43279</v>
      </c>
      <c r="B671" s="5">
        <f>TITRES_STAT!C674</f>
        <v>1.48</v>
      </c>
      <c r="C671" s="5">
        <f>TITRES_STAT!D674</f>
        <v>1.48</v>
      </c>
      <c r="D671" s="5">
        <f>TITRES_STAT!E674</f>
        <v>0</v>
      </c>
      <c r="E671" s="2">
        <f t="shared" si="40"/>
        <v>2514661</v>
      </c>
      <c r="F671" s="5" t="str">
        <f t="shared" si="43"/>
        <v>BEARISH</v>
      </c>
      <c r="G671" s="5" t="str">
        <f t="shared" si="42"/>
        <v>NEUTRAL</v>
      </c>
      <c r="H671" s="5" t="str">
        <f t="shared" si="41"/>
        <v>BEARISH DIVERGENCE</v>
      </c>
    </row>
    <row r="672" spans="1:8" ht="13.5" x14ac:dyDescent="0.25">
      <c r="A672" s="3">
        <f>TITRES_STAT!B675</f>
        <v>43280</v>
      </c>
      <c r="B672" s="5">
        <f>TITRES_STAT!C675</f>
        <v>1.48</v>
      </c>
      <c r="C672" s="5">
        <f>TITRES_STAT!D675</f>
        <v>1.48</v>
      </c>
      <c r="D672" s="5">
        <f>TITRES_STAT!E675</f>
        <v>1100</v>
      </c>
      <c r="E672" s="2">
        <f t="shared" si="40"/>
        <v>2514661</v>
      </c>
      <c r="F672" s="5" t="str">
        <f t="shared" si="43"/>
        <v>BEARISH</v>
      </c>
      <c r="G672" s="5" t="str">
        <f t="shared" si="42"/>
        <v>NEUTRAL</v>
      </c>
      <c r="H672" s="5" t="str">
        <f t="shared" si="41"/>
        <v>CONFIRMED BEARISH</v>
      </c>
    </row>
    <row r="673" spans="1:8" ht="13.5" x14ac:dyDescent="0.25">
      <c r="A673" s="3">
        <f>TITRES_STAT!B676</f>
        <v>43283</v>
      </c>
      <c r="B673" s="5">
        <f>TITRES_STAT!C676</f>
        <v>1.51</v>
      </c>
      <c r="C673" s="5">
        <f>TITRES_STAT!D676</f>
        <v>1.51</v>
      </c>
      <c r="D673" s="5">
        <f>TITRES_STAT!E676</f>
        <v>490</v>
      </c>
      <c r="E673" s="2">
        <f t="shared" si="40"/>
        <v>2515151</v>
      </c>
      <c r="F673" s="5" t="str">
        <f t="shared" si="43"/>
        <v>BEARISH</v>
      </c>
      <c r="G673" s="5" t="str">
        <f t="shared" si="42"/>
        <v>NEUTRAL</v>
      </c>
      <c r="H673" s="5" t="str">
        <f t="shared" si="41"/>
        <v>CONFIRMED BEARISH</v>
      </c>
    </row>
    <row r="674" spans="1:8" ht="13.5" x14ac:dyDescent="0.25">
      <c r="A674" s="3">
        <f>TITRES_STAT!B677</f>
        <v>43284</v>
      </c>
      <c r="B674" s="5">
        <f>TITRES_STAT!C677</f>
        <v>1.51</v>
      </c>
      <c r="C674" s="5">
        <f>TITRES_STAT!D677</f>
        <v>1.51</v>
      </c>
      <c r="D674" s="5">
        <f>TITRES_STAT!E677</f>
        <v>1911</v>
      </c>
      <c r="E674" s="2">
        <f t="shared" si="40"/>
        <v>2515151</v>
      </c>
      <c r="F674" s="5" t="str">
        <f t="shared" si="43"/>
        <v>BULLISH</v>
      </c>
      <c r="G674" s="5" t="str">
        <f t="shared" si="42"/>
        <v>NEUTRAL</v>
      </c>
      <c r="H674" s="5" t="str">
        <f t="shared" si="41"/>
        <v>CONFIRMED BULLISH</v>
      </c>
    </row>
    <row r="675" spans="1:8" ht="13.5" x14ac:dyDescent="0.25">
      <c r="A675" s="3">
        <f>TITRES_STAT!B678</f>
        <v>43285</v>
      </c>
      <c r="B675" s="5">
        <f>TITRES_STAT!C678</f>
        <v>1.54</v>
      </c>
      <c r="C675" s="5">
        <f>TITRES_STAT!D678</f>
        <v>1.54</v>
      </c>
      <c r="D675" s="5">
        <f>TITRES_STAT!E678</f>
        <v>1407</v>
      </c>
      <c r="E675" s="2">
        <f t="shared" si="40"/>
        <v>2516558</v>
      </c>
      <c r="F675" s="5" t="str">
        <f t="shared" si="43"/>
        <v>BULLISH</v>
      </c>
      <c r="G675" s="5" t="str">
        <f t="shared" si="42"/>
        <v>NEUTRAL</v>
      </c>
      <c r="H675" s="5" t="str">
        <f t="shared" si="41"/>
        <v>CONFIRMED BULLISH</v>
      </c>
    </row>
    <row r="676" spans="1:8" ht="13.5" x14ac:dyDescent="0.25">
      <c r="A676" s="3">
        <f>TITRES_STAT!B679</f>
        <v>43286</v>
      </c>
      <c r="B676" s="5">
        <f>TITRES_STAT!C679</f>
        <v>1.54</v>
      </c>
      <c r="C676" s="5">
        <f>TITRES_STAT!D679</f>
        <v>1.54</v>
      </c>
      <c r="D676" s="5">
        <f>TITRES_STAT!E679</f>
        <v>3597</v>
      </c>
      <c r="E676" s="2">
        <f t="shared" si="40"/>
        <v>2516558</v>
      </c>
      <c r="F676" s="5" t="str">
        <f t="shared" si="43"/>
        <v>BULLISH</v>
      </c>
      <c r="G676" s="5" t="str">
        <f t="shared" si="42"/>
        <v>NEUTRAL</v>
      </c>
      <c r="H676" s="5" t="str">
        <f t="shared" si="41"/>
        <v>CONFIRMED BULLISH</v>
      </c>
    </row>
    <row r="677" spans="1:8" ht="13.5" x14ac:dyDescent="0.25">
      <c r="A677" s="3">
        <f>TITRES_STAT!B680</f>
        <v>43287</v>
      </c>
      <c r="B677" s="5">
        <f>TITRES_STAT!C680</f>
        <v>1.54</v>
      </c>
      <c r="C677" s="5">
        <f>TITRES_STAT!D680</f>
        <v>1.54</v>
      </c>
      <c r="D677" s="5">
        <f>TITRES_STAT!E680</f>
        <v>200</v>
      </c>
      <c r="E677" s="2">
        <f t="shared" si="40"/>
        <v>2516558</v>
      </c>
      <c r="F677" s="5" t="str">
        <f t="shared" si="43"/>
        <v>BULLISH</v>
      </c>
      <c r="G677" s="5" t="str">
        <f t="shared" si="42"/>
        <v>NEUTRAL</v>
      </c>
      <c r="H677" s="5" t="str">
        <f t="shared" si="41"/>
        <v>CONFIRMED BULLISH</v>
      </c>
    </row>
    <row r="678" spans="1:8" ht="13.5" x14ac:dyDescent="0.25">
      <c r="A678" s="3">
        <f>TITRES_STAT!B681</f>
        <v>43290</v>
      </c>
      <c r="B678" s="5">
        <f>TITRES_STAT!C681</f>
        <v>1.5</v>
      </c>
      <c r="C678" s="5">
        <f>TITRES_STAT!D681</f>
        <v>1.5</v>
      </c>
      <c r="D678" s="5">
        <f>TITRES_STAT!E681</f>
        <v>3000</v>
      </c>
      <c r="E678" s="2">
        <f t="shared" si="40"/>
        <v>2513558</v>
      </c>
      <c r="F678" s="5" t="str">
        <f t="shared" si="43"/>
        <v>BEARISH</v>
      </c>
      <c r="G678" s="5" t="str">
        <f t="shared" si="42"/>
        <v>NEUTRAL</v>
      </c>
      <c r="H678" s="5" t="str">
        <f t="shared" si="41"/>
        <v>CONFIRMED BEARISH</v>
      </c>
    </row>
    <row r="679" spans="1:8" ht="13.5" x14ac:dyDescent="0.25">
      <c r="A679" s="3">
        <f>TITRES_STAT!B682</f>
        <v>43291</v>
      </c>
      <c r="B679" s="5">
        <f>TITRES_STAT!C682</f>
        <v>1.5</v>
      </c>
      <c r="C679" s="5">
        <f>TITRES_STAT!D682</f>
        <v>1.5</v>
      </c>
      <c r="D679" s="5">
        <f>TITRES_STAT!E682</f>
        <v>0</v>
      </c>
      <c r="E679" s="2">
        <f t="shared" si="40"/>
        <v>2513558</v>
      </c>
      <c r="F679" s="5" t="str">
        <f t="shared" si="43"/>
        <v>BEARISH</v>
      </c>
      <c r="G679" s="5" t="str">
        <f t="shared" si="42"/>
        <v>NEUTRAL</v>
      </c>
      <c r="H679" s="5" t="str">
        <f t="shared" si="41"/>
        <v>CONFIRMED BEARISH</v>
      </c>
    </row>
    <row r="680" spans="1:8" ht="13.5" x14ac:dyDescent="0.25">
      <c r="A680" s="3">
        <f>TITRES_STAT!B683</f>
        <v>43292</v>
      </c>
      <c r="B680" s="5">
        <f>TITRES_STAT!C683</f>
        <v>1.48</v>
      </c>
      <c r="C680" s="5">
        <f>TITRES_STAT!D683</f>
        <v>1.48</v>
      </c>
      <c r="D680" s="5">
        <f>TITRES_STAT!E683</f>
        <v>3</v>
      </c>
      <c r="E680" s="2">
        <f t="shared" si="40"/>
        <v>2513555</v>
      </c>
      <c r="F680" s="5" t="str">
        <f t="shared" si="43"/>
        <v>BEARISH</v>
      </c>
      <c r="G680" s="5" t="str">
        <f t="shared" si="42"/>
        <v>NEUTRAL</v>
      </c>
      <c r="H680" s="5" t="str">
        <f t="shared" si="41"/>
        <v>CONFIRMED BEARISH</v>
      </c>
    </row>
    <row r="681" spans="1:8" ht="13.5" x14ac:dyDescent="0.25">
      <c r="A681" s="3">
        <f>TITRES_STAT!B684</f>
        <v>43293</v>
      </c>
      <c r="B681" s="5">
        <f>TITRES_STAT!C684</f>
        <v>1.48</v>
      </c>
      <c r="C681" s="5">
        <f>TITRES_STAT!D684</f>
        <v>1.48</v>
      </c>
      <c r="D681" s="5">
        <f>TITRES_STAT!E684</f>
        <v>0</v>
      </c>
      <c r="E681" s="2">
        <f t="shared" si="40"/>
        <v>2513555</v>
      </c>
      <c r="F681" s="5" t="str">
        <f t="shared" si="43"/>
        <v>BEARISH</v>
      </c>
      <c r="G681" s="5" t="str">
        <f t="shared" si="42"/>
        <v>NEUTRAL</v>
      </c>
      <c r="H681" s="5" t="str">
        <f t="shared" si="41"/>
        <v>CONFIRMED BEARISH</v>
      </c>
    </row>
    <row r="682" spans="1:8" ht="13.5" x14ac:dyDescent="0.25">
      <c r="A682" s="3">
        <f>TITRES_STAT!B685</f>
        <v>43294</v>
      </c>
      <c r="B682" s="5">
        <f>TITRES_STAT!C685</f>
        <v>1.42</v>
      </c>
      <c r="C682" s="5">
        <f>TITRES_STAT!D685</f>
        <v>1.42</v>
      </c>
      <c r="D682" s="5">
        <f>TITRES_STAT!E685</f>
        <v>1614</v>
      </c>
      <c r="E682" s="2">
        <f t="shared" si="40"/>
        <v>2511941</v>
      </c>
      <c r="F682" s="5" t="str">
        <f t="shared" si="43"/>
        <v>BEARISH</v>
      </c>
      <c r="G682" s="5" t="str">
        <f t="shared" si="42"/>
        <v>NEUTRAL</v>
      </c>
      <c r="H682" s="5" t="str">
        <f t="shared" si="41"/>
        <v>CONFIRMED BEARISH</v>
      </c>
    </row>
    <row r="683" spans="1:8" ht="13.5" x14ac:dyDescent="0.25">
      <c r="A683" s="3">
        <f>TITRES_STAT!B686</f>
        <v>43297</v>
      </c>
      <c r="B683" s="5">
        <f>TITRES_STAT!C686</f>
        <v>1.48</v>
      </c>
      <c r="C683" s="5">
        <f>TITRES_STAT!D686</f>
        <v>1.48</v>
      </c>
      <c r="D683" s="5">
        <f>TITRES_STAT!E686</f>
        <v>0</v>
      </c>
      <c r="E683" s="2">
        <f t="shared" si="40"/>
        <v>2511941</v>
      </c>
      <c r="F683" s="5" t="str">
        <f t="shared" si="43"/>
        <v>BEARISH</v>
      </c>
      <c r="G683" s="5" t="str">
        <f t="shared" si="42"/>
        <v>NEUTRAL</v>
      </c>
      <c r="H683" s="5" t="str">
        <f t="shared" si="41"/>
        <v>CONFIRMED BEARISH</v>
      </c>
    </row>
    <row r="684" spans="1:8" ht="13.5" x14ac:dyDescent="0.25">
      <c r="A684" s="3">
        <f>TITRES_STAT!B687</f>
        <v>43298</v>
      </c>
      <c r="B684" s="5">
        <f>TITRES_STAT!C687</f>
        <v>1.48</v>
      </c>
      <c r="C684" s="5">
        <f>TITRES_STAT!D687</f>
        <v>1.48</v>
      </c>
      <c r="D684" s="5">
        <f>TITRES_STAT!E687</f>
        <v>0</v>
      </c>
      <c r="E684" s="2">
        <f t="shared" si="40"/>
        <v>2511941</v>
      </c>
      <c r="F684" s="5" t="str">
        <f t="shared" si="43"/>
        <v>BEARISH</v>
      </c>
      <c r="G684" s="5" t="str">
        <f t="shared" si="42"/>
        <v>NEUTRAL</v>
      </c>
      <c r="H684" s="5" t="str">
        <f t="shared" si="41"/>
        <v>CONFIRMED BEARISH</v>
      </c>
    </row>
    <row r="685" spans="1:8" ht="13.5" x14ac:dyDescent="0.25">
      <c r="A685" s="3">
        <f>TITRES_STAT!B688</f>
        <v>43299</v>
      </c>
      <c r="B685" s="5">
        <f>TITRES_STAT!C688</f>
        <v>1.47</v>
      </c>
      <c r="C685" s="5">
        <f>TITRES_STAT!D688</f>
        <v>1.47</v>
      </c>
      <c r="D685" s="5">
        <f>TITRES_STAT!E688</f>
        <v>3078</v>
      </c>
      <c r="E685" s="2">
        <f t="shared" si="40"/>
        <v>2508863</v>
      </c>
      <c r="F685" s="5" t="str">
        <f t="shared" si="43"/>
        <v>BEARISH</v>
      </c>
      <c r="G685" s="5" t="str">
        <f t="shared" si="42"/>
        <v>NEUTRAL</v>
      </c>
      <c r="H685" s="5" t="str">
        <f t="shared" si="41"/>
        <v>CONFIRMED BEARISH</v>
      </c>
    </row>
    <row r="686" spans="1:8" ht="13.5" x14ac:dyDescent="0.25">
      <c r="A686" s="3">
        <f>TITRES_STAT!B689</f>
        <v>43300</v>
      </c>
      <c r="B686" s="5">
        <f>TITRES_STAT!C689</f>
        <v>1.47</v>
      </c>
      <c r="C686" s="5">
        <f>TITRES_STAT!D689</f>
        <v>1.47</v>
      </c>
      <c r="D686" s="5">
        <f>TITRES_STAT!E689</f>
        <v>0</v>
      </c>
      <c r="E686" s="2">
        <f t="shared" si="40"/>
        <v>2508863</v>
      </c>
      <c r="F686" s="5" t="str">
        <f t="shared" si="43"/>
        <v>BEARISH</v>
      </c>
      <c r="G686" s="5" t="str">
        <f t="shared" si="42"/>
        <v>NEUTRAL</v>
      </c>
      <c r="H686" s="5" t="str">
        <f t="shared" si="41"/>
        <v>CONFIRMED BEARISH</v>
      </c>
    </row>
    <row r="687" spans="1:8" ht="13.5" x14ac:dyDescent="0.25">
      <c r="A687" s="3">
        <f>TITRES_STAT!B690</f>
        <v>43301</v>
      </c>
      <c r="B687" s="5">
        <f>TITRES_STAT!C690</f>
        <v>1.47</v>
      </c>
      <c r="C687" s="5">
        <f>TITRES_STAT!D690</f>
        <v>1.47</v>
      </c>
      <c r="D687" s="5">
        <f>TITRES_STAT!E690</f>
        <v>0</v>
      </c>
      <c r="E687" s="2">
        <f t="shared" si="40"/>
        <v>2508863</v>
      </c>
      <c r="F687" s="5" t="str">
        <f t="shared" si="43"/>
        <v>BEARISH</v>
      </c>
      <c r="G687" s="5" t="str">
        <f t="shared" si="42"/>
        <v>NEUTRAL</v>
      </c>
      <c r="H687" s="5" t="str">
        <f t="shared" si="41"/>
        <v>BEARISH DIVERGENCE</v>
      </c>
    </row>
    <row r="688" spans="1:8" ht="13.5" x14ac:dyDescent="0.25">
      <c r="A688" s="3">
        <f>TITRES_STAT!B691</f>
        <v>43304</v>
      </c>
      <c r="B688" s="5">
        <f>TITRES_STAT!C691</f>
        <v>1.47</v>
      </c>
      <c r="C688" s="5">
        <f>TITRES_STAT!D691</f>
        <v>1.47</v>
      </c>
      <c r="D688" s="5">
        <f>TITRES_STAT!E691</f>
        <v>0</v>
      </c>
      <c r="E688" s="2">
        <f t="shared" si="40"/>
        <v>2508863</v>
      </c>
      <c r="F688" s="5" t="str">
        <f t="shared" si="43"/>
        <v>BEARISH</v>
      </c>
      <c r="G688" s="5" t="str">
        <f t="shared" si="42"/>
        <v>NEUTRAL</v>
      </c>
      <c r="H688" s="5" t="str">
        <f t="shared" si="41"/>
        <v>CONFIRMED BEARISH</v>
      </c>
    </row>
    <row r="689" spans="1:8" ht="13.5" x14ac:dyDescent="0.25">
      <c r="A689" s="3">
        <f>TITRES_STAT!B692</f>
        <v>43305</v>
      </c>
      <c r="B689" s="5">
        <f>TITRES_STAT!C692</f>
        <v>1.47</v>
      </c>
      <c r="C689" s="5">
        <f>TITRES_STAT!D692</f>
        <v>1.47</v>
      </c>
      <c r="D689" s="5">
        <f>TITRES_STAT!E692</f>
        <v>0</v>
      </c>
      <c r="E689" s="2">
        <f t="shared" si="40"/>
        <v>2508863</v>
      </c>
      <c r="F689" s="5" t="str">
        <f t="shared" si="43"/>
        <v>BEARISH</v>
      </c>
      <c r="G689" s="5" t="str">
        <f t="shared" si="42"/>
        <v>NEUTRAL</v>
      </c>
      <c r="H689" s="5" t="str">
        <f t="shared" si="41"/>
        <v>CONFIRMED BEARISH</v>
      </c>
    </row>
    <row r="690" spans="1:8" ht="13.5" x14ac:dyDescent="0.25">
      <c r="A690" s="3">
        <f>TITRES_STAT!B693</f>
        <v>43307</v>
      </c>
      <c r="B690" s="5">
        <f>TITRES_STAT!C693</f>
        <v>1.47</v>
      </c>
      <c r="C690" s="5">
        <f>TITRES_STAT!D693</f>
        <v>1.47</v>
      </c>
      <c r="D690" s="5">
        <f>TITRES_STAT!E693</f>
        <v>0</v>
      </c>
      <c r="E690" s="2">
        <f t="shared" si="40"/>
        <v>2508863</v>
      </c>
      <c r="F690" s="5" t="str">
        <f t="shared" si="43"/>
        <v>NEUTRAL</v>
      </c>
      <c r="G690" s="5" t="str">
        <f t="shared" si="42"/>
        <v>NEUTRAL</v>
      </c>
      <c r="H690" s="5" t="str">
        <f t="shared" si="41"/>
        <v>NEUTRAL</v>
      </c>
    </row>
    <row r="691" spans="1:8" ht="13.5" x14ac:dyDescent="0.25">
      <c r="A691" s="3">
        <f>TITRES_STAT!B694</f>
        <v>43308</v>
      </c>
      <c r="B691" s="5">
        <f>TITRES_STAT!C694</f>
        <v>1.49</v>
      </c>
      <c r="C691" s="5">
        <f>TITRES_STAT!D694</f>
        <v>1.49</v>
      </c>
      <c r="D691" s="5">
        <f>TITRES_STAT!E694</f>
        <v>500</v>
      </c>
      <c r="E691" s="2">
        <f t="shared" si="40"/>
        <v>2509363</v>
      </c>
      <c r="F691" s="5" t="str">
        <f t="shared" si="43"/>
        <v>BULLISH</v>
      </c>
      <c r="G691" s="5" t="str">
        <f t="shared" si="42"/>
        <v>NEUTRAL</v>
      </c>
      <c r="H691" s="5" t="str">
        <f t="shared" si="41"/>
        <v>CONFIRMED BULLISH</v>
      </c>
    </row>
    <row r="692" spans="1:8" ht="13.5" x14ac:dyDescent="0.25">
      <c r="A692" s="3">
        <f>TITRES_STAT!B695</f>
        <v>43311</v>
      </c>
      <c r="B692" s="5">
        <f>TITRES_STAT!C695</f>
        <v>1.45</v>
      </c>
      <c r="C692" s="5">
        <f>TITRES_STAT!D695</f>
        <v>1.45</v>
      </c>
      <c r="D692" s="5">
        <f>TITRES_STAT!E695</f>
        <v>200</v>
      </c>
      <c r="E692" s="2">
        <f t="shared" si="40"/>
        <v>2509163</v>
      </c>
      <c r="F692" s="5" t="str">
        <f t="shared" si="43"/>
        <v>BULLISH</v>
      </c>
      <c r="G692" s="5" t="str">
        <f t="shared" si="42"/>
        <v>NEUTRAL</v>
      </c>
      <c r="H692" s="5" t="str">
        <f t="shared" si="41"/>
        <v>BULLISH DIVERGENCE</v>
      </c>
    </row>
    <row r="693" spans="1:8" ht="13.5" x14ac:dyDescent="0.25">
      <c r="A693" s="3">
        <f>TITRES_STAT!B696</f>
        <v>43312</v>
      </c>
      <c r="B693" s="5">
        <f>TITRES_STAT!C696</f>
        <v>1.45</v>
      </c>
      <c r="C693" s="5">
        <f>TITRES_STAT!D696</f>
        <v>1.45</v>
      </c>
      <c r="D693" s="5">
        <f>TITRES_STAT!E696</f>
        <v>0</v>
      </c>
      <c r="E693" s="2">
        <f t="shared" si="40"/>
        <v>2509163</v>
      </c>
      <c r="F693" s="5" t="str">
        <f t="shared" si="43"/>
        <v>BULLISH</v>
      </c>
      <c r="G693" s="5" t="str">
        <f t="shared" si="42"/>
        <v>NEUTRAL</v>
      </c>
      <c r="H693" s="5" t="str">
        <f t="shared" si="41"/>
        <v>BULLISH DIVERGENCE</v>
      </c>
    </row>
    <row r="694" spans="1:8" ht="13.5" x14ac:dyDescent="0.25">
      <c r="A694" s="3">
        <f>TITRES_STAT!B697</f>
        <v>43313</v>
      </c>
      <c r="B694" s="5">
        <f>TITRES_STAT!C697</f>
        <v>1.39</v>
      </c>
      <c r="C694" s="5">
        <f>TITRES_STAT!D697</f>
        <v>1.39</v>
      </c>
      <c r="D694" s="5">
        <f>TITRES_STAT!E697</f>
        <v>200</v>
      </c>
      <c r="E694" s="2">
        <f t="shared" si="40"/>
        <v>2508963</v>
      </c>
      <c r="F694" s="5" t="str">
        <f t="shared" si="43"/>
        <v>BULLISH</v>
      </c>
      <c r="G694" s="5" t="str">
        <f t="shared" si="42"/>
        <v>NEUTRAL</v>
      </c>
      <c r="H694" s="5" t="str">
        <f t="shared" si="41"/>
        <v>BULLISH DIVERGENCE</v>
      </c>
    </row>
    <row r="695" spans="1:8" ht="13.5" x14ac:dyDescent="0.25">
      <c r="A695" s="3">
        <f>TITRES_STAT!B698</f>
        <v>43314</v>
      </c>
      <c r="B695" s="5">
        <f>TITRES_STAT!C698</f>
        <v>1.39</v>
      </c>
      <c r="C695" s="5">
        <f>TITRES_STAT!D698</f>
        <v>1.39</v>
      </c>
      <c r="D695" s="5">
        <f>TITRES_STAT!E698</f>
        <v>0</v>
      </c>
      <c r="E695" s="2">
        <f t="shared" si="40"/>
        <v>2508963</v>
      </c>
      <c r="F695" s="5" t="str">
        <f t="shared" si="43"/>
        <v>BULLISH</v>
      </c>
      <c r="G695" s="5" t="str">
        <f t="shared" si="42"/>
        <v>NEUTRAL</v>
      </c>
      <c r="H695" s="5" t="str">
        <f t="shared" si="41"/>
        <v>BULLISH DIVERGENCE</v>
      </c>
    </row>
    <row r="696" spans="1:8" ht="13.5" x14ac:dyDescent="0.25">
      <c r="A696" s="3">
        <f>TITRES_STAT!B699</f>
        <v>43315</v>
      </c>
      <c r="B696" s="5">
        <f>TITRES_STAT!C699</f>
        <v>1.39</v>
      </c>
      <c r="C696" s="5">
        <f>TITRES_STAT!D699</f>
        <v>1.39</v>
      </c>
      <c r="D696" s="5">
        <f>TITRES_STAT!E699</f>
        <v>0</v>
      </c>
      <c r="E696" s="2">
        <f t="shared" si="40"/>
        <v>2508963</v>
      </c>
      <c r="F696" s="5" t="str">
        <f t="shared" si="43"/>
        <v>BEARISH</v>
      </c>
      <c r="G696" s="5" t="str">
        <f t="shared" si="42"/>
        <v>NEUTRAL</v>
      </c>
      <c r="H696" s="5" t="str">
        <f t="shared" si="41"/>
        <v>CONFIRMED BEARISH</v>
      </c>
    </row>
    <row r="697" spans="1:8" ht="13.5" x14ac:dyDescent="0.25">
      <c r="A697" s="3">
        <f>TITRES_STAT!B700</f>
        <v>43318</v>
      </c>
      <c r="B697" s="5">
        <f>TITRES_STAT!C700</f>
        <v>1.39</v>
      </c>
      <c r="C697" s="5">
        <f>TITRES_STAT!D700</f>
        <v>1.39</v>
      </c>
      <c r="D697" s="5">
        <f>TITRES_STAT!E700</f>
        <v>0</v>
      </c>
      <c r="E697" s="2">
        <f t="shared" si="40"/>
        <v>2508963</v>
      </c>
      <c r="F697" s="5" t="str">
        <f t="shared" si="43"/>
        <v>BEARISH</v>
      </c>
      <c r="G697" s="5" t="str">
        <f t="shared" si="42"/>
        <v>NEUTRAL</v>
      </c>
      <c r="H697" s="5" t="str">
        <f t="shared" si="41"/>
        <v>CONFIRMED BEARISH</v>
      </c>
    </row>
    <row r="698" spans="1:8" ht="13.5" x14ac:dyDescent="0.25">
      <c r="A698" s="3">
        <f>TITRES_STAT!B701</f>
        <v>43319</v>
      </c>
      <c r="B698" s="5">
        <f>TITRES_STAT!C701</f>
        <v>1.39</v>
      </c>
      <c r="C698" s="5">
        <f>TITRES_STAT!D701</f>
        <v>1.39</v>
      </c>
      <c r="D698" s="5">
        <f>TITRES_STAT!E701</f>
        <v>0</v>
      </c>
      <c r="E698" s="2">
        <f t="shared" si="40"/>
        <v>2508963</v>
      </c>
      <c r="F698" s="5" t="str">
        <f t="shared" si="43"/>
        <v>BEARISH</v>
      </c>
      <c r="G698" s="5" t="str">
        <f t="shared" si="42"/>
        <v>NEUTRAL</v>
      </c>
      <c r="H698" s="5" t="str">
        <f t="shared" si="41"/>
        <v>CONFIRMED BEARISH</v>
      </c>
    </row>
    <row r="699" spans="1:8" ht="13.5" x14ac:dyDescent="0.25">
      <c r="A699" s="3">
        <f>TITRES_STAT!B702</f>
        <v>43320</v>
      </c>
      <c r="B699" s="5">
        <f>TITRES_STAT!C702</f>
        <v>1.31</v>
      </c>
      <c r="C699" s="5">
        <f>TITRES_STAT!D702</f>
        <v>1.31</v>
      </c>
      <c r="D699" s="5">
        <f>TITRES_STAT!E702</f>
        <v>1846</v>
      </c>
      <c r="E699" s="2">
        <f t="shared" si="40"/>
        <v>2507117</v>
      </c>
      <c r="F699" s="5" t="str">
        <f t="shared" si="43"/>
        <v>BEARISH</v>
      </c>
      <c r="G699" s="5" t="str">
        <f t="shared" si="42"/>
        <v>NEUTRAL</v>
      </c>
      <c r="H699" s="5" t="str">
        <f t="shared" si="41"/>
        <v>CONFIRMED BEARISH</v>
      </c>
    </row>
    <row r="700" spans="1:8" ht="13.5" x14ac:dyDescent="0.25">
      <c r="A700" s="3">
        <f>TITRES_STAT!B703</f>
        <v>43321</v>
      </c>
      <c r="B700" s="5">
        <f>TITRES_STAT!C703</f>
        <v>1.31</v>
      </c>
      <c r="C700" s="5">
        <f>TITRES_STAT!D703</f>
        <v>1.31</v>
      </c>
      <c r="D700" s="5">
        <f>TITRES_STAT!E703</f>
        <v>1000</v>
      </c>
      <c r="E700" s="2">
        <f t="shared" si="40"/>
        <v>2507117</v>
      </c>
      <c r="F700" s="5" t="str">
        <f t="shared" si="43"/>
        <v>BEARISH</v>
      </c>
      <c r="G700" s="5" t="str">
        <f t="shared" si="42"/>
        <v>NEUTRAL</v>
      </c>
      <c r="H700" s="5" t="str">
        <f t="shared" si="41"/>
        <v>CONFIRMED BEARISH</v>
      </c>
    </row>
    <row r="701" spans="1:8" ht="13.5" x14ac:dyDescent="0.25">
      <c r="A701" s="3">
        <f>TITRES_STAT!B704</f>
        <v>43322</v>
      </c>
      <c r="B701" s="5">
        <f>TITRES_STAT!C704</f>
        <v>1.34</v>
      </c>
      <c r="C701" s="5">
        <f>TITRES_STAT!D704</f>
        <v>1.34</v>
      </c>
      <c r="D701" s="5">
        <f>TITRES_STAT!E704</f>
        <v>0</v>
      </c>
      <c r="E701" s="2">
        <f t="shared" si="40"/>
        <v>2507117</v>
      </c>
      <c r="F701" s="5" t="str">
        <f t="shared" si="43"/>
        <v>BEARISH</v>
      </c>
      <c r="G701" s="5" t="str">
        <f t="shared" si="42"/>
        <v>NEUTRAL</v>
      </c>
      <c r="H701" s="5" t="str">
        <f t="shared" si="41"/>
        <v>CONFIRMED BEARISH</v>
      </c>
    </row>
    <row r="702" spans="1:8" ht="13.5" x14ac:dyDescent="0.25">
      <c r="A702" s="3">
        <f>TITRES_STAT!B705</f>
        <v>43326</v>
      </c>
      <c r="B702" s="5">
        <f>TITRES_STAT!C705</f>
        <v>1.38</v>
      </c>
      <c r="C702" s="5">
        <f>TITRES_STAT!D705</f>
        <v>1.38</v>
      </c>
      <c r="D702" s="5">
        <f>TITRES_STAT!E705</f>
        <v>1365</v>
      </c>
      <c r="E702" s="2">
        <f t="shared" si="40"/>
        <v>2508482</v>
      </c>
      <c r="F702" s="5" t="str">
        <f t="shared" si="43"/>
        <v>BEARISH</v>
      </c>
      <c r="G702" s="5" t="str">
        <f t="shared" si="42"/>
        <v>NEUTRAL</v>
      </c>
      <c r="H702" s="5" t="str">
        <f t="shared" si="41"/>
        <v>CONFIRMED BEARISH</v>
      </c>
    </row>
    <row r="703" spans="1:8" ht="13.5" x14ac:dyDescent="0.25">
      <c r="A703" s="3">
        <f>TITRES_STAT!B706</f>
        <v>43327</v>
      </c>
      <c r="B703" s="5">
        <f>TITRES_STAT!C706</f>
        <v>1.38</v>
      </c>
      <c r="C703" s="5">
        <f>TITRES_STAT!D706</f>
        <v>1.38</v>
      </c>
      <c r="D703" s="5">
        <f>TITRES_STAT!E706</f>
        <v>0</v>
      </c>
      <c r="E703" s="2">
        <f t="shared" si="40"/>
        <v>2508482</v>
      </c>
      <c r="F703" s="5" t="str">
        <f t="shared" si="43"/>
        <v>BEARISH</v>
      </c>
      <c r="G703" s="5" t="str">
        <f t="shared" si="42"/>
        <v>NEUTRAL</v>
      </c>
      <c r="H703" s="5" t="str">
        <f t="shared" si="41"/>
        <v>CONFIRMED BEARISH</v>
      </c>
    </row>
    <row r="704" spans="1:8" ht="13.5" x14ac:dyDescent="0.25">
      <c r="A704" s="3">
        <f>TITRES_STAT!B707</f>
        <v>43328</v>
      </c>
      <c r="B704" s="5">
        <f>TITRES_STAT!C707</f>
        <v>1.39</v>
      </c>
      <c r="C704" s="5">
        <f>TITRES_STAT!D707</f>
        <v>1.39</v>
      </c>
      <c r="D704" s="5">
        <f>TITRES_STAT!E707</f>
        <v>566</v>
      </c>
      <c r="E704" s="2">
        <f t="shared" si="40"/>
        <v>2509048</v>
      </c>
      <c r="F704" s="5" t="str">
        <f t="shared" si="43"/>
        <v>BULLISH</v>
      </c>
      <c r="G704" s="5" t="str">
        <f t="shared" si="42"/>
        <v>NEUTRAL</v>
      </c>
      <c r="H704" s="5" t="str">
        <f t="shared" si="41"/>
        <v>CONFIRMED BULLISH</v>
      </c>
    </row>
    <row r="705" spans="1:8" ht="13.5" x14ac:dyDescent="0.25">
      <c r="A705" s="3">
        <f>TITRES_STAT!B708</f>
        <v>43329</v>
      </c>
      <c r="B705" s="5">
        <f>TITRES_STAT!C708</f>
        <v>1.39</v>
      </c>
      <c r="C705" s="5">
        <f>TITRES_STAT!D708</f>
        <v>1.39</v>
      </c>
      <c r="D705" s="5">
        <f>TITRES_STAT!E708</f>
        <v>5426</v>
      </c>
      <c r="E705" s="2">
        <f t="shared" si="40"/>
        <v>2509048</v>
      </c>
      <c r="F705" s="5" t="str">
        <f t="shared" si="43"/>
        <v>BULLISH</v>
      </c>
      <c r="G705" s="5" t="str">
        <f t="shared" si="42"/>
        <v>NEUTRAL</v>
      </c>
      <c r="H705" s="5" t="str">
        <f t="shared" si="41"/>
        <v>CONFIRMED BULLISH</v>
      </c>
    </row>
    <row r="706" spans="1:8" ht="13.5" x14ac:dyDescent="0.25">
      <c r="A706" s="3">
        <f>TITRES_STAT!B709</f>
        <v>43332</v>
      </c>
      <c r="B706" s="5">
        <f>TITRES_STAT!C709</f>
        <v>1.39</v>
      </c>
      <c r="C706" s="5">
        <f>TITRES_STAT!D709</f>
        <v>1.39</v>
      </c>
      <c r="D706" s="5">
        <f>TITRES_STAT!E709</f>
        <v>0</v>
      </c>
      <c r="E706" s="2">
        <f t="shared" si="40"/>
        <v>2509048</v>
      </c>
      <c r="F706" s="5" t="str">
        <f t="shared" si="43"/>
        <v>BULLISH</v>
      </c>
      <c r="G706" s="5" t="str">
        <f t="shared" si="42"/>
        <v>NEUTRAL</v>
      </c>
      <c r="H706" s="5" t="str">
        <f t="shared" si="41"/>
        <v>CONFIRMED BULLISH</v>
      </c>
    </row>
    <row r="707" spans="1:8" ht="13.5" x14ac:dyDescent="0.25">
      <c r="A707" s="3">
        <f>TITRES_STAT!B710</f>
        <v>43335</v>
      </c>
      <c r="B707" s="5">
        <f>TITRES_STAT!C710</f>
        <v>1.4</v>
      </c>
      <c r="C707" s="5">
        <f>TITRES_STAT!D710</f>
        <v>1.4</v>
      </c>
      <c r="D707" s="5">
        <f>TITRES_STAT!E710</f>
        <v>300</v>
      </c>
      <c r="E707" s="2">
        <f t="shared" si="40"/>
        <v>2509348</v>
      </c>
      <c r="F707" s="5" t="str">
        <f t="shared" si="43"/>
        <v>BULLISH</v>
      </c>
      <c r="G707" s="5" t="str">
        <f t="shared" si="42"/>
        <v>NEUTRAL</v>
      </c>
      <c r="H707" s="5" t="str">
        <f t="shared" si="41"/>
        <v>CONFIRMED BULLISH</v>
      </c>
    </row>
    <row r="708" spans="1:8" ht="13.5" x14ac:dyDescent="0.25">
      <c r="A708" s="3">
        <f>TITRES_STAT!B711</f>
        <v>43336</v>
      </c>
      <c r="B708" s="5">
        <f>TITRES_STAT!C711</f>
        <v>1.4</v>
      </c>
      <c r="C708" s="5">
        <f>TITRES_STAT!D711</f>
        <v>1.4</v>
      </c>
      <c r="D708" s="5">
        <f>TITRES_STAT!E711</f>
        <v>0</v>
      </c>
      <c r="E708" s="2">
        <f t="shared" ref="E708:E771" si="44">IF(B708&gt;B707, E707+D708, IF(B708&lt;B707, E707-D708, E707))</f>
        <v>2509348</v>
      </c>
      <c r="F708" s="5" t="str">
        <f t="shared" si="43"/>
        <v>BULLISH</v>
      </c>
      <c r="G708" s="5" t="str">
        <f t="shared" si="42"/>
        <v>NEUTRAL</v>
      </c>
      <c r="H708" s="5" t="str">
        <f t="shared" si="41"/>
        <v>CONFIRMED BULLISH</v>
      </c>
    </row>
    <row r="709" spans="1:8" ht="13.5" x14ac:dyDescent="0.25">
      <c r="A709" s="3">
        <f>TITRES_STAT!B712</f>
        <v>43339</v>
      </c>
      <c r="B709" s="5">
        <f>TITRES_STAT!C712</f>
        <v>1.4</v>
      </c>
      <c r="C709" s="5">
        <f>TITRES_STAT!D712</f>
        <v>1.4</v>
      </c>
      <c r="D709" s="5">
        <f>TITRES_STAT!E712</f>
        <v>1090</v>
      </c>
      <c r="E709" s="2">
        <f t="shared" si="44"/>
        <v>2509348</v>
      </c>
      <c r="F709" s="5" t="str">
        <f t="shared" si="43"/>
        <v>BULLISH</v>
      </c>
      <c r="G709" s="5" t="str">
        <f t="shared" si="42"/>
        <v>NEUTRAL</v>
      </c>
      <c r="H709" s="5" t="str">
        <f t="shared" si="41"/>
        <v>CONFIRMED BULLISH</v>
      </c>
    </row>
    <row r="710" spans="1:8" ht="13.5" x14ac:dyDescent="0.25">
      <c r="A710" s="3">
        <f>TITRES_STAT!B713</f>
        <v>43340</v>
      </c>
      <c r="B710" s="5">
        <f>TITRES_STAT!C713</f>
        <v>1.4</v>
      </c>
      <c r="C710" s="5">
        <f>TITRES_STAT!D713</f>
        <v>1.4</v>
      </c>
      <c r="D710" s="5">
        <f>TITRES_STAT!E713</f>
        <v>295</v>
      </c>
      <c r="E710" s="2">
        <f t="shared" si="44"/>
        <v>2509348</v>
      </c>
      <c r="F710" s="5" t="str">
        <f t="shared" si="43"/>
        <v>BULLISH</v>
      </c>
      <c r="G710" s="5" t="str">
        <f t="shared" si="42"/>
        <v>NEUTRAL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43341</v>
      </c>
      <c r="B711" s="5">
        <f>TITRES_STAT!C714</f>
        <v>1.4</v>
      </c>
      <c r="C711" s="5">
        <f>TITRES_STAT!D714</f>
        <v>1.4</v>
      </c>
      <c r="D711" s="5">
        <f>TITRES_STAT!E714</f>
        <v>1000</v>
      </c>
      <c r="E711" s="2">
        <f t="shared" si="44"/>
        <v>2509348</v>
      </c>
      <c r="F711" s="5" t="str">
        <f t="shared" si="43"/>
        <v>BULLISH</v>
      </c>
      <c r="G711" s="5" t="str">
        <f t="shared" ref="G711:G774" si="46">IF((E711-E706)/E706 &gt; 0.02, "STRONG",
 IF((E711-E706)/E706 &lt; -0.02, "WEAK", "NEUTRAL"))</f>
        <v>NEUTRAL</v>
      </c>
      <c r="H711" s="5" t="str">
        <f t="shared" si="45"/>
        <v>CONFIRMED BULLISH</v>
      </c>
    </row>
    <row r="712" spans="1:8" ht="13.5" x14ac:dyDescent="0.25">
      <c r="A712" s="3">
        <f>TITRES_STAT!B715</f>
        <v>43342</v>
      </c>
      <c r="B712" s="5">
        <f>TITRES_STAT!C715</f>
        <v>1.4</v>
      </c>
      <c r="C712" s="5">
        <f>TITRES_STAT!D715</f>
        <v>1.4</v>
      </c>
      <c r="D712" s="5">
        <f>TITRES_STAT!E715</f>
        <v>0</v>
      </c>
      <c r="E712" s="2">
        <f t="shared" si="44"/>
        <v>2509348</v>
      </c>
      <c r="F712" s="5" t="str">
        <f t="shared" ref="F712:F775" si="47">IF(E712&gt;E707,"BULLISH",IF(E712&lt;E707,"BEARISH","NEUTRAL"))</f>
        <v>NEUTRAL</v>
      </c>
      <c r="G712" s="5" t="str">
        <f t="shared" si="46"/>
        <v>NEUTRAL</v>
      </c>
      <c r="H712" s="5" t="str">
        <f t="shared" si="45"/>
        <v>NEUTRAL</v>
      </c>
    </row>
    <row r="713" spans="1:8" ht="13.5" x14ac:dyDescent="0.25">
      <c r="A713" s="3">
        <f>TITRES_STAT!B716</f>
        <v>43343</v>
      </c>
      <c r="B713" s="5">
        <f>TITRES_STAT!C716</f>
        <v>1.4</v>
      </c>
      <c r="C713" s="5">
        <f>TITRES_STAT!D716</f>
        <v>1.4</v>
      </c>
      <c r="D713" s="5">
        <f>TITRES_STAT!E716</f>
        <v>0</v>
      </c>
      <c r="E713" s="2">
        <f t="shared" si="44"/>
        <v>2509348</v>
      </c>
      <c r="F713" s="5" t="str">
        <f t="shared" si="47"/>
        <v>NEUTRAL</v>
      </c>
      <c r="G713" s="5" t="str">
        <f t="shared" si="46"/>
        <v>NEUTRAL</v>
      </c>
      <c r="H713" s="5" t="str">
        <f t="shared" si="45"/>
        <v>NEUTRAL</v>
      </c>
    </row>
    <row r="714" spans="1:8" ht="13.5" x14ac:dyDescent="0.25">
      <c r="A714" s="3">
        <f>TITRES_STAT!B717</f>
        <v>43346</v>
      </c>
      <c r="B714" s="5">
        <f>TITRES_STAT!C717</f>
        <v>1.44</v>
      </c>
      <c r="C714" s="5">
        <f>TITRES_STAT!D717</f>
        <v>1.44</v>
      </c>
      <c r="D714" s="5">
        <f>TITRES_STAT!E717</f>
        <v>168</v>
      </c>
      <c r="E714" s="2">
        <f t="shared" si="44"/>
        <v>2509516</v>
      </c>
      <c r="F714" s="5" t="str">
        <f t="shared" si="47"/>
        <v>BULLISH</v>
      </c>
      <c r="G714" s="5" t="str">
        <f t="shared" si="46"/>
        <v>NEUTRAL</v>
      </c>
      <c r="H714" s="5" t="str">
        <f t="shared" si="45"/>
        <v>CONFIRMED BULLISH</v>
      </c>
    </row>
    <row r="715" spans="1:8" ht="13.5" x14ac:dyDescent="0.25">
      <c r="A715" s="3">
        <f>TITRES_STAT!B718</f>
        <v>43347</v>
      </c>
      <c r="B715" s="5">
        <f>TITRES_STAT!C718</f>
        <v>1.44</v>
      </c>
      <c r="C715" s="5">
        <f>TITRES_STAT!D718</f>
        <v>1.44</v>
      </c>
      <c r="D715" s="5">
        <f>TITRES_STAT!E718</f>
        <v>0</v>
      </c>
      <c r="E715" s="2">
        <f t="shared" si="44"/>
        <v>2509516</v>
      </c>
      <c r="F715" s="5" t="str">
        <f t="shared" si="47"/>
        <v>BULLISH</v>
      </c>
      <c r="G715" s="5" t="str">
        <f t="shared" si="46"/>
        <v>NEUTRAL</v>
      </c>
      <c r="H715" s="5" t="str">
        <f t="shared" si="45"/>
        <v>CONFIRMED BULLISH</v>
      </c>
    </row>
    <row r="716" spans="1:8" ht="13.5" x14ac:dyDescent="0.25">
      <c r="A716" s="3">
        <f>TITRES_STAT!B719</f>
        <v>43348</v>
      </c>
      <c r="B716" s="5">
        <f>TITRES_STAT!C719</f>
        <v>1.5</v>
      </c>
      <c r="C716" s="5">
        <f>TITRES_STAT!D719</f>
        <v>1.5</v>
      </c>
      <c r="D716" s="5">
        <f>TITRES_STAT!E719</f>
        <v>1090</v>
      </c>
      <c r="E716" s="2">
        <f t="shared" si="44"/>
        <v>2510606</v>
      </c>
      <c r="F716" s="5" t="str">
        <f t="shared" si="47"/>
        <v>BULLISH</v>
      </c>
      <c r="G716" s="5" t="str">
        <f t="shared" si="46"/>
        <v>NEUTRAL</v>
      </c>
      <c r="H716" s="5" t="str">
        <f t="shared" si="45"/>
        <v>CONFIRMED BULLISH</v>
      </c>
    </row>
    <row r="717" spans="1:8" ht="13.5" x14ac:dyDescent="0.25">
      <c r="A717" s="3">
        <f>TITRES_STAT!B720</f>
        <v>43349</v>
      </c>
      <c r="B717" s="5">
        <f>TITRES_STAT!C720</f>
        <v>1.51</v>
      </c>
      <c r="C717" s="5">
        <f>TITRES_STAT!D720</f>
        <v>1.51</v>
      </c>
      <c r="D717" s="5">
        <f>TITRES_STAT!E720</f>
        <v>151</v>
      </c>
      <c r="E717" s="2">
        <f t="shared" si="44"/>
        <v>2510757</v>
      </c>
      <c r="F717" s="5" t="str">
        <f t="shared" si="47"/>
        <v>BULLISH</v>
      </c>
      <c r="G717" s="5" t="str">
        <f t="shared" si="46"/>
        <v>NEUTRAL</v>
      </c>
      <c r="H717" s="5" t="str">
        <f t="shared" si="45"/>
        <v>CONFIRMED BULLISH</v>
      </c>
    </row>
    <row r="718" spans="1:8" ht="13.5" x14ac:dyDescent="0.25">
      <c r="A718" s="3">
        <f>TITRES_STAT!B721</f>
        <v>43350</v>
      </c>
      <c r="B718" s="5">
        <f>TITRES_STAT!C721</f>
        <v>1.51</v>
      </c>
      <c r="C718" s="5">
        <f>TITRES_STAT!D721</f>
        <v>1.51</v>
      </c>
      <c r="D718" s="5">
        <f>TITRES_STAT!E721</f>
        <v>0</v>
      </c>
      <c r="E718" s="2">
        <f t="shared" si="44"/>
        <v>2510757</v>
      </c>
      <c r="F718" s="5" t="str">
        <f t="shared" si="47"/>
        <v>BULLISH</v>
      </c>
      <c r="G718" s="5" t="str">
        <f t="shared" si="46"/>
        <v>NEUTRAL</v>
      </c>
      <c r="H718" s="5" t="str">
        <f t="shared" si="45"/>
        <v>CONFIRMED BULLISH</v>
      </c>
    </row>
    <row r="719" spans="1:8" ht="13.5" x14ac:dyDescent="0.25">
      <c r="A719" s="3">
        <f>TITRES_STAT!B722</f>
        <v>43353</v>
      </c>
      <c r="B719" s="5">
        <f>TITRES_STAT!C722</f>
        <v>1.51</v>
      </c>
      <c r="C719" s="5">
        <f>TITRES_STAT!D722</f>
        <v>1.51</v>
      </c>
      <c r="D719" s="5">
        <f>TITRES_STAT!E722</f>
        <v>0</v>
      </c>
      <c r="E719" s="2">
        <f t="shared" si="44"/>
        <v>2510757</v>
      </c>
      <c r="F719" s="5" t="str">
        <f t="shared" si="47"/>
        <v>BULLISH</v>
      </c>
      <c r="G719" s="5" t="str">
        <f t="shared" si="46"/>
        <v>NEUTRAL</v>
      </c>
      <c r="H719" s="5" t="str">
        <f t="shared" si="45"/>
        <v>CONFIRMED BULLISH</v>
      </c>
    </row>
    <row r="720" spans="1:8" ht="13.5" x14ac:dyDescent="0.25">
      <c r="A720" s="3">
        <f>TITRES_STAT!B723</f>
        <v>43355</v>
      </c>
      <c r="B720" s="5">
        <f>TITRES_STAT!C723</f>
        <v>1.57</v>
      </c>
      <c r="C720" s="5">
        <f>TITRES_STAT!D723</f>
        <v>1.57</v>
      </c>
      <c r="D720" s="5">
        <f>TITRES_STAT!E723</f>
        <v>151</v>
      </c>
      <c r="E720" s="2">
        <f t="shared" si="44"/>
        <v>2510908</v>
      </c>
      <c r="F720" s="5" t="str">
        <f t="shared" si="47"/>
        <v>BULLISH</v>
      </c>
      <c r="G720" s="5" t="str">
        <f t="shared" si="46"/>
        <v>NEUTRAL</v>
      </c>
      <c r="H720" s="5" t="str">
        <f t="shared" si="45"/>
        <v>CONFIRMED BULLISH</v>
      </c>
    </row>
    <row r="721" spans="1:8" ht="13.5" x14ac:dyDescent="0.25">
      <c r="A721" s="3">
        <f>TITRES_STAT!B724</f>
        <v>43356</v>
      </c>
      <c r="B721" s="5">
        <f>TITRES_STAT!C724</f>
        <v>1.57</v>
      </c>
      <c r="C721" s="5">
        <f>TITRES_STAT!D724</f>
        <v>1.57</v>
      </c>
      <c r="D721" s="5">
        <f>TITRES_STAT!E724</f>
        <v>0</v>
      </c>
      <c r="E721" s="2">
        <f t="shared" si="44"/>
        <v>2510908</v>
      </c>
      <c r="F721" s="5" t="str">
        <f t="shared" si="47"/>
        <v>BULLISH</v>
      </c>
      <c r="G721" s="5" t="str">
        <f t="shared" si="46"/>
        <v>NEUTRAL</v>
      </c>
      <c r="H721" s="5" t="str">
        <f t="shared" si="45"/>
        <v>CONFIRMED BULLISH</v>
      </c>
    </row>
    <row r="722" spans="1:8" ht="13.5" x14ac:dyDescent="0.25">
      <c r="A722" s="3">
        <f>TITRES_STAT!B725</f>
        <v>43357</v>
      </c>
      <c r="B722" s="5">
        <f>TITRES_STAT!C725</f>
        <v>1.57</v>
      </c>
      <c r="C722" s="5">
        <f>TITRES_STAT!D725</f>
        <v>1.57</v>
      </c>
      <c r="D722" s="5">
        <f>TITRES_STAT!E725</f>
        <v>0</v>
      </c>
      <c r="E722" s="2">
        <f t="shared" si="44"/>
        <v>2510908</v>
      </c>
      <c r="F722" s="5" t="str">
        <f t="shared" si="47"/>
        <v>BULLISH</v>
      </c>
      <c r="G722" s="5" t="str">
        <f t="shared" si="46"/>
        <v>NEUTRAL</v>
      </c>
      <c r="H722" s="5" t="str">
        <f t="shared" si="45"/>
        <v>CONFIRMED BULLISH</v>
      </c>
    </row>
    <row r="723" spans="1:8" ht="13.5" x14ac:dyDescent="0.25">
      <c r="A723" s="3">
        <f>TITRES_STAT!B726</f>
        <v>43360</v>
      </c>
      <c r="B723" s="5">
        <f>TITRES_STAT!C726</f>
        <v>1.53</v>
      </c>
      <c r="C723" s="5">
        <f>TITRES_STAT!D726</f>
        <v>1.53</v>
      </c>
      <c r="D723" s="5">
        <f>TITRES_STAT!E726</f>
        <v>5100</v>
      </c>
      <c r="E723" s="2">
        <f t="shared" si="44"/>
        <v>2505808</v>
      </c>
      <c r="F723" s="5" t="str">
        <f t="shared" si="47"/>
        <v>BEARISH</v>
      </c>
      <c r="G723" s="5" t="str">
        <f t="shared" si="46"/>
        <v>NEUTRAL</v>
      </c>
      <c r="H723" s="5" t="str">
        <f t="shared" si="45"/>
        <v>BEARISH DIVERGENCE</v>
      </c>
    </row>
    <row r="724" spans="1:8" ht="13.5" x14ac:dyDescent="0.25">
      <c r="A724" s="3">
        <f>TITRES_STAT!B727</f>
        <v>43361</v>
      </c>
      <c r="B724" s="5">
        <f>TITRES_STAT!C727</f>
        <v>1.57</v>
      </c>
      <c r="C724" s="5">
        <f>TITRES_STAT!D727</f>
        <v>1.57</v>
      </c>
      <c r="D724" s="5">
        <f>TITRES_STAT!E727</f>
        <v>2065</v>
      </c>
      <c r="E724" s="2">
        <f t="shared" si="44"/>
        <v>2507873</v>
      </c>
      <c r="F724" s="5" t="str">
        <f t="shared" si="47"/>
        <v>BEARISH</v>
      </c>
      <c r="G724" s="5" t="str">
        <f t="shared" si="46"/>
        <v>NEUTRAL</v>
      </c>
      <c r="H724" s="5" t="str">
        <f t="shared" si="45"/>
        <v>BEARISH DIVERGENCE</v>
      </c>
    </row>
    <row r="725" spans="1:8" ht="13.5" x14ac:dyDescent="0.25">
      <c r="A725" s="3">
        <f>TITRES_STAT!B728</f>
        <v>43362</v>
      </c>
      <c r="B725" s="5">
        <f>TITRES_STAT!C728</f>
        <v>1.57</v>
      </c>
      <c r="C725" s="5">
        <f>TITRES_STAT!D728</f>
        <v>1.57</v>
      </c>
      <c r="D725" s="5">
        <f>TITRES_STAT!E728</f>
        <v>0</v>
      </c>
      <c r="E725" s="2">
        <f t="shared" si="44"/>
        <v>2507873</v>
      </c>
      <c r="F725" s="5" t="str">
        <f t="shared" si="47"/>
        <v>BEARISH</v>
      </c>
      <c r="G725" s="5" t="str">
        <f t="shared" si="46"/>
        <v>NEUTRAL</v>
      </c>
      <c r="H725" s="5" t="str">
        <f t="shared" si="45"/>
        <v>NEUTRAL</v>
      </c>
    </row>
    <row r="726" spans="1:8" ht="13.5" x14ac:dyDescent="0.25">
      <c r="A726" s="3">
        <f>TITRES_STAT!B729</f>
        <v>43363</v>
      </c>
      <c r="B726" s="5">
        <f>TITRES_STAT!C729</f>
        <v>1.61</v>
      </c>
      <c r="C726" s="5">
        <f>TITRES_STAT!D729</f>
        <v>1.61</v>
      </c>
      <c r="D726" s="5">
        <f>TITRES_STAT!E729</f>
        <v>903</v>
      </c>
      <c r="E726" s="2">
        <f t="shared" si="44"/>
        <v>2508776</v>
      </c>
      <c r="F726" s="5" t="str">
        <f t="shared" si="47"/>
        <v>BEARISH</v>
      </c>
      <c r="G726" s="5" t="str">
        <f t="shared" si="46"/>
        <v>NEUTRAL</v>
      </c>
      <c r="H726" s="5" t="str">
        <f t="shared" si="45"/>
        <v>BEARISH DIVERGENCE</v>
      </c>
    </row>
    <row r="727" spans="1:8" ht="13.5" x14ac:dyDescent="0.25">
      <c r="A727" s="3">
        <f>TITRES_STAT!B730</f>
        <v>43364</v>
      </c>
      <c r="B727" s="5">
        <f>TITRES_STAT!C730</f>
        <v>1.63</v>
      </c>
      <c r="C727" s="5">
        <f>TITRES_STAT!D730</f>
        <v>1.63</v>
      </c>
      <c r="D727" s="5">
        <f>TITRES_STAT!E730</f>
        <v>605</v>
      </c>
      <c r="E727" s="2">
        <f t="shared" si="44"/>
        <v>2509381</v>
      </c>
      <c r="F727" s="5" t="str">
        <f t="shared" si="47"/>
        <v>BEARISH</v>
      </c>
      <c r="G727" s="5" t="str">
        <f t="shared" si="46"/>
        <v>NEUTRAL</v>
      </c>
      <c r="H727" s="5" t="str">
        <f t="shared" si="45"/>
        <v>BEARISH DIVERGENCE</v>
      </c>
    </row>
    <row r="728" spans="1:8" ht="13.5" x14ac:dyDescent="0.25">
      <c r="A728" s="3">
        <f>TITRES_STAT!B731</f>
        <v>43367</v>
      </c>
      <c r="B728" s="5">
        <f>TITRES_STAT!C731</f>
        <v>1.65</v>
      </c>
      <c r="C728" s="5">
        <f>TITRES_STAT!D731</f>
        <v>1.65</v>
      </c>
      <c r="D728" s="5">
        <f>TITRES_STAT!E731</f>
        <v>1005</v>
      </c>
      <c r="E728" s="2">
        <f t="shared" si="44"/>
        <v>2510386</v>
      </c>
      <c r="F728" s="5" t="str">
        <f t="shared" si="47"/>
        <v>BULLISH</v>
      </c>
      <c r="G728" s="5" t="str">
        <f t="shared" si="46"/>
        <v>NEUTRAL</v>
      </c>
      <c r="H728" s="5" t="str">
        <f t="shared" si="45"/>
        <v>CONFIRMED BULLISH</v>
      </c>
    </row>
    <row r="729" spans="1:8" ht="13.5" x14ac:dyDescent="0.25">
      <c r="A729" s="3">
        <f>TITRES_STAT!B732</f>
        <v>43368</v>
      </c>
      <c r="B729" s="5">
        <f>TITRES_STAT!C732</f>
        <v>1.65</v>
      </c>
      <c r="C729" s="5">
        <f>TITRES_STAT!D732</f>
        <v>1.65</v>
      </c>
      <c r="D729" s="5">
        <f>TITRES_STAT!E732</f>
        <v>0</v>
      </c>
      <c r="E729" s="2">
        <f t="shared" si="44"/>
        <v>2510386</v>
      </c>
      <c r="F729" s="5" t="str">
        <f t="shared" si="47"/>
        <v>BULLISH</v>
      </c>
      <c r="G729" s="5" t="str">
        <f t="shared" si="46"/>
        <v>NEUTRAL</v>
      </c>
      <c r="H729" s="5" t="str">
        <f t="shared" si="45"/>
        <v>CONFIRMED BULLISH</v>
      </c>
    </row>
    <row r="730" spans="1:8" ht="13.5" x14ac:dyDescent="0.25">
      <c r="A730" s="3">
        <f>TITRES_STAT!B733</f>
        <v>43369</v>
      </c>
      <c r="B730" s="5">
        <f>TITRES_STAT!C733</f>
        <v>1.65</v>
      </c>
      <c r="C730" s="5">
        <f>TITRES_STAT!D733</f>
        <v>1.65</v>
      </c>
      <c r="D730" s="5">
        <f>TITRES_STAT!E733</f>
        <v>0</v>
      </c>
      <c r="E730" s="2">
        <f t="shared" si="44"/>
        <v>2510386</v>
      </c>
      <c r="F730" s="5" t="str">
        <f t="shared" si="47"/>
        <v>BULLISH</v>
      </c>
      <c r="G730" s="5" t="str">
        <f t="shared" si="46"/>
        <v>NEUTRAL</v>
      </c>
      <c r="H730" s="5" t="str">
        <f t="shared" si="45"/>
        <v>CONFIRMED BULLISH</v>
      </c>
    </row>
    <row r="731" spans="1:8" ht="13.5" x14ac:dyDescent="0.25">
      <c r="A731" s="3">
        <f>TITRES_STAT!B734</f>
        <v>43370</v>
      </c>
      <c r="B731" s="5">
        <f>TITRES_STAT!C734</f>
        <v>1.65</v>
      </c>
      <c r="C731" s="5">
        <f>TITRES_STAT!D734</f>
        <v>1.65</v>
      </c>
      <c r="D731" s="5">
        <f>TITRES_STAT!E734</f>
        <v>4029</v>
      </c>
      <c r="E731" s="2">
        <f t="shared" si="44"/>
        <v>2510386</v>
      </c>
      <c r="F731" s="5" t="str">
        <f t="shared" si="47"/>
        <v>BULLISH</v>
      </c>
      <c r="G731" s="5" t="str">
        <f t="shared" si="46"/>
        <v>NEUTRAL</v>
      </c>
      <c r="H731" s="5" t="str">
        <f t="shared" si="45"/>
        <v>CONFIRMED BULLISH</v>
      </c>
    </row>
    <row r="732" spans="1:8" ht="13.5" x14ac:dyDescent="0.25">
      <c r="A732" s="3">
        <f>TITRES_STAT!B735</f>
        <v>43371</v>
      </c>
      <c r="B732" s="5">
        <f>TITRES_STAT!C735</f>
        <v>1.65</v>
      </c>
      <c r="C732" s="5">
        <f>TITRES_STAT!D735</f>
        <v>1.65</v>
      </c>
      <c r="D732" s="5">
        <f>TITRES_STAT!E735</f>
        <v>0</v>
      </c>
      <c r="E732" s="2">
        <f t="shared" si="44"/>
        <v>2510386</v>
      </c>
      <c r="F732" s="5" t="str">
        <f t="shared" si="47"/>
        <v>BULLISH</v>
      </c>
      <c r="G732" s="5" t="str">
        <f t="shared" si="46"/>
        <v>NEUTRAL</v>
      </c>
      <c r="H732" s="5" t="str">
        <f t="shared" si="45"/>
        <v>CONFIRMED BULLISH</v>
      </c>
    </row>
    <row r="733" spans="1:8" ht="13.5" x14ac:dyDescent="0.25">
      <c r="A733" s="3">
        <f>TITRES_STAT!B736</f>
        <v>43374</v>
      </c>
      <c r="B733" s="5">
        <f>TITRES_STAT!C736</f>
        <v>1.69</v>
      </c>
      <c r="C733" s="5">
        <f>TITRES_STAT!D736</f>
        <v>1.69</v>
      </c>
      <c r="D733" s="5">
        <f>TITRES_STAT!E736</f>
        <v>0</v>
      </c>
      <c r="E733" s="2">
        <f t="shared" si="44"/>
        <v>2510386</v>
      </c>
      <c r="F733" s="5" t="str">
        <f t="shared" si="47"/>
        <v>NEUTRAL</v>
      </c>
      <c r="G733" s="5" t="str">
        <f t="shared" si="46"/>
        <v>NEUTRAL</v>
      </c>
      <c r="H733" s="5" t="str">
        <f t="shared" si="45"/>
        <v>NEUTRAL</v>
      </c>
    </row>
    <row r="734" spans="1:8" ht="13.5" x14ac:dyDescent="0.25">
      <c r="A734" s="3">
        <f>TITRES_STAT!B737</f>
        <v>43375</v>
      </c>
      <c r="B734" s="5">
        <f>TITRES_STAT!C737</f>
        <v>1.65</v>
      </c>
      <c r="C734" s="5">
        <f>TITRES_STAT!D737</f>
        <v>1.65</v>
      </c>
      <c r="D734" s="5">
        <f>TITRES_STAT!E737</f>
        <v>50</v>
      </c>
      <c r="E734" s="2">
        <f t="shared" si="44"/>
        <v>2510336</v>
      </c>
      <c r="F734" s="5" t="str">
        <f t="shared" si="47"/>
        <v>BEARISH</v>
      </c>
      <c r="G734" s="5" t="str">
        <f t="shared" si="46"/>
        <v>NEUTRAL</v>
      </c>
      <c r="H734" s="5" t="str">
        <f t="shared" si="45"/>
        <v>NEUTRAL</v>
      </c>
    </row>
    <row r="735" spans="1:8" ht="13.5" x14ac:dyDescent="0.25">
      <c r="A735" s="3">
        <f>TITRES_STAT!B738</f>
        <v>43376</v>
      </c>
      <c r="B735" s="5">
        <f>TITRES_STAT!C738</f>
        <v>1.65</v>
      </c>
      <c r="C735" s="5">
        <f>TITRES_STAT!D738</f>
        <v>1.65</v>
      </c>
      <c r="D735" s="5">
        <f>TITRES_STAT!E738</f>
        <v>1836</v>
      </c>
      <c r="E735" s="2">
        <f t="shared" si="44"/>
        <v>2510336</v>
      </c>
      <c r="F735" s="5" t="str">
        <f t="shared" si="47"/>
        <v>BEARISH</v>
      </c>
      <c r="G735" s="5" t="str">
        <f t="shared" si="46"/>
        <v>NEUTRAL</v>
      </c>
      <c r="H735" s="5" t="str">
        <f t="shared" si="45"/>
        <v>NEUTRAL</v>
      </c>
    </row>
    <row r="736" spans="1:8" ht="13.5" x14ac:dyDescent="0.25">
      <c r="A736" s="3">
        <f>TITRES_STAT!B739</f>
        <v>43377</v>
      </c>
      <c r="B736" s="5">
        <f>TITRES_STAT!C739</f>
        <v>1.65</v>
      </c>
      <c r="C736" s="5">
        <f>TITRES_STAT!D739</f>
        <v>1.65</v>
      </c>
      <c r="D736" s="5">
        <f>TITRES_STAT!E739</f>
        <v>1800</v>
      </c>
      <c r="E736" s="2">
        <f t="shared" si="44"/>
        <v>2510336</v>
      </c>
      <c r="F736" s="5" t="str">
        <f t="shared" si="47"/>
        <v>BEARISH</v>
      </c>
      <c r="G736" s="5" t="str">
        <f t="shared" si="46"/>
        <v>NEUTRAL</v>
      </c>
      <c r="H736" s="5" t="str">
        <f t="shared" si="45"/>
        <v>NEUTRAL</v>
      </c>
    </row>
    <row r="737" spans="1:8" ht="13.5" x14ac:dyDescent="0.25">
      <c r="A737" s="3">
        <f>TITRES_STAT!B740</f>
        <v>43378</v>
      </c>
      <c r="B737" s="5">
        <f>TITRES_STAT!C740</f>
        <v>1.65</v>
      </c>
      <c r="C737" s="5">
        <f>TITRES_STAT!D740</f>
        <v>1.65</v>
      </c>
      <c r="D737" s="5">
        <f>TITRES_STAT!E740</f>
        <v>0</v>
      </c>
      <c r="E737" s="2">
        <f t="shared" si="44"/>
        <v>2510336</v>
      </c>
      <c r="F737" s="5" t="str">
        <f t="shared" si="47"/>
        <v>BEARISH</v>
      </c>
      <c r="G737" s="5" t="str">
        <f t="shared" si="46"/>
        <v>NEUTRAL</v>
      </c>
      <c r="H737" s="5" t="str">
        <f t="shared" si="45"/>
        <v>NEUTRAL</v>
      </c>
    </row>
    <row r="738" spans="1:8" ht="13.5" x14ac:dyDescent="0.25">
      <c r="A738" s="3">
        <f>TITRES_STAT!B741</f>
        <v>43381</v>
      </c>
      <c r="B738" s="5">
        <f>TITRES_STAT!C741</f>
        <v>1.71</v>
      </c>
      <c r="C738" s="5">
        <f>TITRES_STAT!D741</f>
        <v>1.71</v>
      </c>
      <c r="D738" s="5">
        <f>TITRES_STAT!E741</f>
        <v>5</v>
      </c>
      <c r="E738" s="2">
        <f t="shared" si="44"/>
        <v>2510341</v>
      </c>
      <c r="F738" s="5" t="str">
        <f t="shared" si="47"/>
        <v>BEARISH</v>
      </c>
      <c r="G738" s="5" t="str">
        <f t="shared" si="46"/>
        <v>NEUTRAL</v>
      </c>
      <c r="H738" s="5" t="str">
        <f t="shared" si="45"/>
        <v>BEARISH DIVERGENCE</v>
      </c>
    </row>
    <row r="739" spans="1:8" ht="13.5" x14ac:dyDescent="0.25">
      <c r="A739" s="3">
        <f>TITRES_STAT!B742</f>
        <v>43382</v>
      </c>
      <c r="B739" s="5">
        <f>TITRES_STAT!C742</f>
        <v>1.71</v>
      </c>
      <c r="C739" s="5">
        <f>TITRES_STAT!D742</f>
        <v>1.71</v>
      </c>
      <c r="D739" s="5">
        <f>TITRES_STAT!E742</f>
        <v>545</v>
      </c>
      <c r="E739" s="2">
        <f t="shared" si="44"/>
        <v>2510341</v>
      </c>
      <c r="F739" s="5" t="str">
        <f t="shared" si="47"/>
        <v>BULLISH</v>
      </c>
      <c r="G739" s="5" t="str">
        <f t="shared" si="46"/>
        <v>NEUTRAL</v>
      </c>
      <c r="H739" s="5" t="str">
        <f t="shared" si="45"/>
        <v>CONFIRMED BULLISH</v>
      </c>
    </row>
    <row r="740" spans="1:8" ht="13.5" x14ac:dyDescent="0.25">
      <c r="A740" s="3">
        <f>TITRES_STAT!B743</f>
        <v>43383</v>
      </c>
      <c r="B740" s="5">
        <f>TITRES_STAT!C743</f>
        <v>1.76</v>
      </c>
      <c r="C740" s="5">
        <f>TITRES_STAT!D743</f>
        <v>1.76</v>
      </c>
      <c r="D740" s="5">
        <f>TITRES_STAT!E743</f>
        <v>5</v>
      </c>
      <c r="E740" s="2">
        <f t="shared" si="44"/>
        <v>2510346</v>
      </c>
      <c r="F740" s="5" t="str">
        <f t="shared" si="47"/>
        <v>BULLISH</v>
      </c>
      <c r="G740" s="5" t="str">
        <f t="shared" si="46"/>
        <v>NEUTRAL</v>
      </c>
      <c r="H740" s="5" t="str">
        <f t="shared" si="45"/>
        <v>CONFIRMED BULLISH</v>
      </c>
    </row>
    <row r="741" spans="1:8" ht="13.5" x14ac:dyDescent="0.25">
      <c r="A741" s="3">
        <f>TITRES_STAT!B744</f>
        <v>43384</v>
      </c>
      <c r="B741" s="5">
        <f>TITRES_STAT!C744</f>
        <v>1.76</v>
      </c>
      <c r="C741" s="5">
        <f>TITRES_STAT!D744</f>
        <v>1.76</v>
      </c>
      <c r="D741" s="5">
        <f>TITRES_STAT!E744</f>
        <v>0</v>
      </c>
      <c r="E741" s="2">
        <f t="shared" si="44"/>
        <v>2510346</v>
      </c>
      <c r="F741" s="5" t="str">
        <f t="shared" si="47"/>
        <v>BULLISH</v>
      </c>
      <c r="G741" s="5" t="str">
        <f t="shared" si="46"/>
        <v>NEUTRAL</v>
      </c>
      <c r="H741" s="5" t="str">
        <f t="shared" si="45"/>
        <v>CONFIRMED BULLISH</v>
      </c>
    </row>
    <row r="742" spans="1:8" ht="13.5" x14ac:dyDescent="0.25">
      <c r="A742" s="3">
        <f>TITRES_STAT!B745</f>
        <v>43385</v>
      </c>
      <c r="B742" s="5">
        <f>TITRES_STAT!C745</f>
        <v>1.79</v>
      </c>
      <c r="C742" s="5">
        <f>TITRES_STAT!D745</f>
        <v>1.79</v>
      </c>
      <c r="D742" s="5">
        <f>TITRES_STAT!E745</f>
        <v>1155</v>
      </c>
      <c r="E742" s="2">
        <f t="shared" si="44"/>
        <v>2511501</v>
      </c>
      <c r="F742" s="5" t="str">
        <f t="shared" si="47"/>
        <v>BULLISH</v>
      </c>
      <c r="G742" s="5" t="str">
        <f t="shared" si="46"/>
        <v>NEUTRAL</v>
      </c>
      <c r="H742" s="5" t="str">
        <f t="shared" si="45"/>
        <v>CONFIRMED BULLISH</v>
      </c>
    </row>
    <row r="743" spans="1:8" ht="13.5" x14ac:dyDescent="0.25">
      <c r="A743" s="3">
        <f>TITRES_STAT!B746</f>
        <v>43389</v>
      </c>
      <c r="B743" s="5">
        <f>TITRES_STAT!C746</f>
        <v>1.85</v>
      </c>
      <c r="C743" s="5">
        <f>TITRES_STAT!D746</f>
        <v>1.85</v>
      </c>
      <c r="D743" s="5">
        <f>TITRES_STAT!E746</f>
        <v>205</v>
      </c>
      <c r="E743" s="2">
        <f t="shared" si="44"/>
        <v>2511706</v>
      </c>
      <c r="F743" s="5" t="str">
        <f t="shared" si="47"/>
        <v>BULLISH</v>
      </c>
      <c r="G743" s="5" t="str">
        <f t="shared" si="46"/>
        <v>NEUTRAL</v>
      </c>
      <c r="H743" s="5" t="str">
        <f t="shared" si="45"/>
        <v>CONFIRMED BULLISH</v>
      </c>
    </row>
    <row r="744" spans="1:8" ht="13.5" x14ac:dyDescent="0.25">
      <c r="A744" s="3">
        <f>TITRES_STAT!B747</f>
        <v>43390</v>
      </c>
      <c r="B744" s="5">
        <f>TITRES_STAT!C747</f>
        <v>1.85</v>
      </c>
      <c r="C744" s="5">
        <f>TITRES_STAT!D747</f>
        <v>1.85</v>
      </c>
      <c r="D744" s="5">
        <f>TITRES_STAT!E747</f>
        <v>305</v>
      </c>
      <c r="E744" s="2">
        <f t="shared" si="44"/>
        <v>2511706</v>
      </c>
      <c r="F744" s="5" t="str">
        <f t="shared" si="47"/>
        <v>BULLISH</v>
      </c>
      <c r="G744" s="5" t="str">
        <f t="shared" si="46"/>
        <v>NEUTRAL</v>
      </c>
      <c r="H744" s="5" t="str">
        <f t="shared" si="45"/>
        <v>CONFIRMED BULLISH</v>
      </c>
    </row>
    <row r="745" spans="1:8" ht="13.5" x14ac:dyDescent="0.25">
      <c r="A745" s="3">
        <f>TITRES_STAT!B748</f>
        <v>43391</v>
      </c>
      <c r="B745" s="5">
        <f>TITRES_STAT!C748</f>
        <v>1.85</v>
      </c>
      <c r="C745" s="5">
        <f>TITRES_STAT!D748</f>
        <v>1.85</v>
      </c>
      <c r="D745" s="5">
        <f>TITRES_STAT!E748</f>
        <v>0</v>
      </c>
      <c r="E745" s="2">
        <f t="shared" si="44"/>
        <v>2511706</v>
      </c>
      <c r="F745" s="5" t="str">
        <f t="shared" si="47"/>
        <v>BULLISH</v>
      </c>
      <c r="G745" s="5" t="str">
        <f t="shared" si="46"/>
        <v>NEUTRAL</v>
      </c>
      <c r="H745" s="5" t="str">
        <f t="shared" si="45"/>
        <v>CONFIRMED BULLISH</v>
      </c>
    </row>
    <row r="746" spans="1:8" ht="13.5" x14ac:dyDescent="0.25">
      <c r="A746" s="3">
        <f>TITRES_STAT!B749</f>
        <v>43392</v>
      </c>
      <c r="B746" s="5">
        <f>TITRES_STAT!C749</f>
        <v>1.85</v>
      </c>
      <c r="C746" s="5">
        <f>TITRES_STAT!D749</f>
        <v>1.85</v>
      </c>
      <c r="D746" s="5">
        <f>TITRES_STAT!E749</f>
        <v>549</v>
      </c>
      <c r="E746" s="2">
        <f t="shared" si="44"/>
        <v>2511706</v>
      </c>
      <c r="F746" s="5" t="str">
        <f t="shared" si="47"/>
        <v>BULLISH</v>
      </c>
      <c r="G746" s="5" t="str">
        <f t="shared" si="46"/>
        <v>NEUTRAL</v>
      </c>
      <c r="H746" s="5" t="str">
        <f t="shared" si="45"/>
        <v>CONFIRMED BULLISH</v>
      </c>
    </row>
    <row r="747" spans="1:8" ht="13.5" x14ac:dyDescent="0.25">
      <c r="A747" s="3">
        <f>TITRES_STAT!B750</f>
        <v>43395</v>
      </c>
      <c r="B747" s="5">
        <f>TITRES_STAT!C750</f>
        <v>1.85</v>
      </c>
      <c r="C747" s="5">
        <f>TITRES_STAT!D750</f>
        <v>1.85</v>
      </c>
      <c r="D747" s="5">
        <f>TITRES_STAT!E750</f>
        <v>0</v>
      </c>
      <c r="E747" s="2">
        <f t="shared" si="44"/>
        <v>2511706</v>
      </c>
      <c r="F747" s="5" t="str">
        <f t="shared" si="47"/>
        <v>BULLISH</v>
      </c>
      <c r="G747" s="5" t="str">
        <f t="shared" si="46"/>
        <v>NEUTRAL</v>
      </c>
      <c r="H747" s="5" t="str">
        <f t="shared" si="45"/>
        <v>CONFIRMED BULLISH</v>
      </c>
    </row>
    <row r="748" spans="1:8" ht="13.5" x14ac:dyDescent="0.25">
      <c r="A748" s="3">
        <f>TITRES_STAT!B751</f>
        <v>43396</v>
      </c>
      <c r="B748" s="5">
        <f>TITRES_STAT!C751</f>
        <v>1.85</v>
      </c>
      <c r="C748" s="5">
        <f>TITRES_STAT!D751</f>
        <v>1.85</v>
      </c>
      <c r="D748" s="5">
        <f>TITRES_STAT!E751</f>
        <v>1500</v>
      </c>
      <c r="E748" s="2">
        <f t="shared" si="44"/>
        <v>2511706</v>
      </c>
      <c r="F748" s="5" t="str">
        <f t="shared" si="47"/>
        <v>NEUTRAL</v>
      </c>
      <c r="G748" s="5" t="str">
        <f t="shared" si="46"/>
        <v>NEUTRAL</v>
      </c>
      <c r="H748" s="5" t="str">
        <f t="shared" si="45"/>
        <v>NEUTRAL</v>
      </c>
    </row>
    <row r="749" spans="1:8" ht="13.5" x14ac:dyDescent="0.25">
      <c r="A749" s="3">
        <f>TITRES_STAT!B752</f>
        <v>43397</v>
      </c>
      <c r="B749" s="5">
        <f>TITRES_STAT!C752</f>
        <v>1.85</v>
      </c>
      <c r="C749" s="5">
        <f>TITRES_STAT!D752</f>
        <v>1.85</v>
      </c>
      <c r="D749" s="5">
        <f>TITRES_STAT!E752</f>
        <v>0</v>
      </c>
      <c r="E749" s="2">
        <f t="shared" si="44"/>
        <v>2511706</v>
      </c>
      <c r="F749" s="5" t="str">
        <f t="shared" si="47"/>
        <v>NEUTRAL</v>
      </c>
      <c r="G749" s="5" t="str">
        <f t="shared" si="46"/>
        <v>NEUTRAL</v>
      </c>
      <c r="H749" s="5" t="str">
        <f t="shared" si="45"/>
        <v>NEUTRAL</v>
      </c>
    </row>
    <row r="750" spans="1:8" ht="13.5" x14ac:dyDescent="0.25">
      <c r="A750" s="3">
        <f>TITRES_STAT!B753</f>
        <v>43398</v>
      </c>
      <c r="B750" s="5">
        <f>TITRES_STAT!C753</f>
        <v>1.85</v>
      </c>
      <c r="C750" s="5">
        <f>TITRES_STAT!D753</f>
        <v>1.85</v>
      </c>
      <c r="D750" s="5">
        <f>TITRES_STAT!E753</f>
        <v>0</v>
      </c>
      <c r="E750" s="2">
        <f t="shared" si="44"/>
        <v>2511706</v>
      </c>
      <c r="F750" s="5" t="str">
        <f t="shared" si="47"/>
        <v>NEUTRAL</v>
      </c>
      <c r="G750" s="5" t="str">
        <f t="shared" si="46"/>
        <v>NEUTRAL</v>
      </c>
      <c r="H750" s="5" t="str">
        <f t="shared" si="45"/>
        <v>NEUTRAL</v>
      </c>
    </row>
    <row r="751" spans="1:8" ht="13.5" x14ac:dyDescent="0.25">
      <c r="A751" s="3">
        <f>TITRES_STAT!B754</f>
        <v>43399</v>
      </c>
      <c r="B751" s="5">
        <f>TITRES_STAT!C754</f>
        <v>1.8</v>
      </c>
      <c r="C751" s="5">
        <f>TITRES_STAT!D754</f>
        <v>1.8</v>
      </c>
      <c r="D751" s="5">
        <f>TITRES_STAT!E754</f>
        <v>5001</v>
      </c>
      <c r="E751" s="2">
        <f t="shared" si="44"/>
        <v>2506705</v>
      </c>
      <c r="F751" s="5" t="str">
        <f t="shared" si="47"/>
        <v>BEARISH</v>
      </c>
      <c r="G751" s="5" t="str">
        <f t="shared" si="46"/>
        <v>NEUTRAL</v>
      </c>
      <c r="H751" s="5" t="str">
        <f t="shared" si="45"/>
        <v>CONFIRMED BEARISH</v>
      </c>
    </row>
    <row r="752" spans="1:8" ht="13.5" x14ac:dyDescent="0.25">
      <c r="A752" s="3">
        <f>TITRES_STAT!B755</f>
        <v>43402</v>
      </c>
      <c r="B752" s="5">
        <f>TITRES_STAT!C755</f>
        <v>1.79</v>
      </c>
      <c r="C752" s="5">
        <f>TITRES_STAT!D755</f>
        <v>1.79</v>
      </c>
      <c r="D752" s="5">
        <f>TITRES_STAT!E755</f>
        <v>3275</v>
      </c>
      <c r="E752" s="2">
        <f t="shared" si="44"/>
        <v>2503430</v>
      </c>
      <c r="F752" s="5" t="str">
        <f t="shared" si="47"/>
        <v>BEARISH</v>
      </c>
      <c r="G752" s="5" t="str">
        <f t="shared" si="46"/>
        <v>NEUTRAL</v>
      </c>
      <c r="H752" s="5" t="str">
        <f t="shared" si="45"/>
        <v>CONFIRMED BEARISH</v>
      </c>
    </row>
    <row r="753" spans="1:8" ht="13.5" x14ac:dyDescent="0.25">
      <c r="A753" s="3">
        <f>TITRES_STAT!B756</f>
        <v>43403</v>
      </c>
      <c r="B753" s="5">
        <f>TITRES_STAT!C756</f>
        <v>1.79</v>
      </c>
      <c r="C753" s="5">
        <f>TITRES_STAT!D756</f>
        <v>1.79</v>
      </c>
      <c r="D753" s="5">
        <f>TITRES_STAT!E756</f>
        <v>0</v>
      </c>
      <c r="E753" s="2">
        <f t="shared" si="44"/>
        <v>2503430</v>
      </c>
      <c r="F753" s="5" t="str">
        <f t="shared" si="47"/>
        <v>BEARISH</v>
      </c>
      <c r="G753" s="5" t="str">
        <f t="shared" si="46"/>
        <v>NEUTRAL</v>
      </c>
      <c r="H753" s="5" t="str">
        <f t="shared" si="45"/>
        <v>CONFIRMED BEARISH</v>
      </c>
    </row>
    <row r="754" spans="1:8" ht="13.5" x14ac:dyDescent="0.25">
      <c r="A754" s="3">
        <f>TITRES_STAT!B757</f>
        <v>43404</v>
      </c>
      <c r="B754" s="5">
        <f>TITRES_STAT!C757</f>
        <v>1.74</v>
      </c>
      <c r="C754" s="5">
        <f>TITRES_STAT!D757</f>
        <v>1.74</v>
      </c>
      <c r="D754" s="5">
        <f>TITRES_STAT!E757</f>
        <v>10</v>
      </c>
      <c r="E754" s="2">
        <f t="shared" si="44"/>
        <v>2503420</v>
      </c>
      <c r="F754" s="5" t="str">
        <f t="shared" si="47"/>
        <v>BEARISH</v>
      </c>
      <c r="G754" s="5" t="str">
        <f t="shared" si="46"/>
        <v>NEUTRAL</v>
      </c>
      <c r="H754" s="5" t="str">
        <f t="shared" si="45"/>
        <v>CONFIRMED BEARISH</v>
      </c>
    </row>
    <row r="755" spans="1:8" ht="13.5" x14ac:dyDescent="0.25">
      <c r="A755" s="3">
        <f>TITRES_STAT!B758</f>
        <v>43405</v>
      </c>
      <c r="B755" s="5">
        <f>TITRES_STAT!C758</f>
        <v>1.77</v>
      </c>
      <c r="C755" s="5">
        <f>TITRES_STAT!D758</f>
        <v>1.77</v>
      </c>
      <c r="D755" s="5">
        <f>TITRES_STAT!E758</f>
        <v>90</v>
      </c>
      <c r="E755" s="2">
        <f t="shared" si="44"/>
        <v>2503510</v>
      </c>
      <c r="F755" s="5" t="str">
        <f t="shared" si="47"/>
        <v>BEARISH</v>
      </c>
      <c r="G755" s="5" t="str">
        <f t="shared" si="46"/>
        <v>NEUTRAL</v>
      </c>
      <c r="H755" s="5" t="str">
        <f t="shared" si="45"/>
        <v>CONFIRMED BEARISH</v>
      </c>
    </row>
    <row r="756" spans="1:8" ht="13.5" x14ac:dyDescent="0.25">
      <c r="A756" s="3">
        <f>TITRES_STAT!B759</f>
        <v>43406</v>
      </c>
      <c r="B756" s="5">
        <f>TITRES_STAT!C759</f>
        <v>1.72</v>
      </c>
      <c r="C756" s="5">
        <f>TITRES_STAT!D759</f>
        <v>1.72</v>
      </c>
      <c r="D756" s="5">
        <f>TITRES_STAT!E759</f>
        <v>2185</v>
      </c>
      <c r="E756" s="2">
        <f t="shared" si="44"/>
        <v>2501325</v>
      </c>
      <c r="F756" s="5" t="str">
        <f t="shared" si="47"/>
        <v>BEARISH</v>
      </c>
      <c r="G756" s="5" t="str">
        <f t="shared" si="46"/>
        <v>NEUTRAL</v>
      </c>
      <c r="H756" s="5" t="str">
        <f t="shared" si="45"/>
        <v>CONFIRMED BEARISH</v>
      </c>
    </row>
    <row r="757" spans="1:8" ht="13.5" x14ac:dyDescent="0.25">
      <c r="A757" s="3">
        <f>TITRES_STAT!B760</f>
        <v>43409</v>
      </c>
      <c r="B757" s="5">
        <f>TITRES_STAT!C760</f>
        <v>1.63</v>
      </c>
      <c r="C757" s="5">
        <f>TITRES_STAT!D760</f>
        <v>1.63</v>
      </c>
      <c r="D757" s="5">
        <f>TITRES_STAT!E760</f>
        <v>4001</v>
      </c>
      <c r="E757" s="2">
        <f t="shared" si="44"/>
        <v>2497324</v>
      </c>
      <c r="F757" s="5" t="str">
        <f t="shared" si="47"/>
        <v>BEARISH</v>
      </c>
      <c r="G757" s="5" t="str">
        <f t="shared" si="46"/>
        <v>NEUTRAL</v>
      </c>
      <c r="H757" s="5" t="str">
        <f t="shared" si="45"/>
        <v>CONFIRMED BEARISH</v>
      </c>
    </row>
    <row r="758" spans="1:8" ht="13.5" x14ac:dyDescent="0.25">
      <c r="A758" s="3">
        <f>TITRES_STAT!B761</f>
        <v>43410</v>
      </c>
      <c r="B758" s="5">
        <f>TITRES_STAT!C761</f>
        <v>1.7</v>
      </c>
      <c r="C758" s="5">
        <f>TITRES_STAT!D761</f>
        <v>1.7</v>
      </c>
      <c r="D758" s="5">
        <f>TITRES_STAT!E761</f>
        <v>5</v>
      </c>
      <c r="E758" s="2">
        <f t="shared" si="44"/>
        <v>2497329</v>
      </c>
      <c r="F758" s="5" t="str">
        <f t="shared" si="47"/>
        <v>BEARISH</v>
      </c>
      <c r="G758" s="5" t="str">
        <f t="shared" si="46"/>
        <v>NEUTRAL</v>
      </c>
      <c r="H758" s="5" t="str">
        <f t="shared" si="45"/>
        <v>CONFIRMED BEARISH</v>
      </c>
    </row>
    <row r="759" spans="1:8" ht="13.5" x14ac:dyDescent="0.25">
      <c r="A759" s="3">
        <f>TITRES_STAT!B762</f>
        <v>43411</v>
      </c>
      <c r="B759" s="5">
        <f>TITRES_STAT!C762</f>
        <v>1.61</v>
      </c>
      <c r="C759" s="5">
        <f>TITRES_STAT!D762</f>
        <v>1.61</v>
      </c>
      <c r="D759" s="5">
        <f>TITRES_STAT!E762</f>
        <v>2002</v>
      </c>
      <c r="E759" s="2">
        <f t="shared" si="44"/>
        <v>2495327</v>
      </c>
      <c r="F759" s="5" t="str">
        <f t="shared" si="47"/>
        <v>BEARISH</v>
      </c>
      <c r="G759" s="5" t="str">
        <f t="shared" si="46"/>
        <v>NEUTRAL</v>
      </c>
      <c r="H759" s="5" t="str">
        <f t="shared" si="45"/>
        <v>CONFIRMED BEARISH</v>
      </c>
    </row>
    <row r="760" spans="1:8" ht="13.5" x14ac:dyDescent="0.25">
      <c r="A760" s="3">
        <f>TITRES_STAT!B763</f>
        <v>43412</v>
      </c>
      <c r="B760" s="5">
        <f>TITRES_STAT!C763</f>
        <v>1.61</v>
      </c>
      <c r="C760" s="5">
        <f>TITRES_STAT!D763</f>
        <v>1.61</v>
      </c>
      <c r="D760" s="5">
        <f>TITRES_STAT!E763</f>
        <v>5098</v>
      </c>
      <c r="E760" s="2">
        <f t="shared" si="44"/>
        <v>2495327</v>
      </c>
      <c r="F760" s="5" t="str">
        <f t="shared" si="47"/>
        <v>BEARISH</v>
      </c>
      <c r="G760" s="5" t="str">
        <f t="shared" si="46"/>
        <v>NEUTRAL</v>
      </c>
      <c r="H760" s="5" t="str">
        <f t="shared" si="45"/>
        <v>CONFIRMED BEARISH</v>
      </c>
    </row>
    <row r="761" spans="1:8" ht="13.5" x14ac:dyDescent="0.25">
      <c r="A761" s="3">
        <f>TITRES_STAT!B764</f>
        <v>43413</v>
      </c>
      <c r="B761" s="5">
        <f>TITRES_STAT!C764</f>
        <v>1.67</v>
      </c>
      <c r="C761" s="5">
        <f>TITRES_STAT!D764</f>
        <v>1.67</v>
      </c>
      <c r="D761" s="5">
        <f>TITRES_STAT!E764</f>
        <v>1220</v>
      </c>
      <c r="E761" s="2">
        <f t="shared" si="44"/>
        <v>2496547</v>
      </c>
      <c r="F761" s="5" t="str">
        <f t="shared" si="47"/>
        <v>BEARISH</v>
      </c>
      <c r="G761" s="5" t="str">
        <f t="shared" si="46"/>
        <v>NEUTRAL</v>
      </c>
      <c r="H761" s="5" t="str">
        <f t="shared" si="45"/>
        <v>CONFIRMED BEARISH</v>
      </c>
    </row>
    <row r="762" spans="1:8" ht="13.5" x14ac:dyDescent="0.25">
      <c r="A762" s="3">
        <f>TITRES_STAT!B765</f>
        <v>43416</v>
      </c>
      <c r="B762" s="5">
        <f>TITRES_STAT!C765</f>
        <v>1.58</v>
      </c>
      <c r="C762" s="5">
        <f>TITRES_STAT!D765</f>
        <v>1.58</v>
      </c>
      <c r="D762" s="5">
        <f>TITRES_STAT!E765</f>
        <v>902</v>
      </c>
      <c r="E762" s="2">
        <f t="shared" si="44"/>
        <v>2495645</v>
      </c>
      <c r="F762" s="5" t="str">
        <f t="shared" si="47"/>
        <v>BEARISH</v>
      </c>
      <c r="G762" s="5" t="str">
        <f t="shared" si="46"/>
        <v>NEUTRAL</v>
      </c>
      <c r="H762" s="5" t="str">
        <f t="shared" si="45"/>
        <v>CONFIRMED BEARISH</v>
      </c>
    </row>
    <row r="763" spans="1:8" ht="13.5" x14ac:dyDescent="0.25">
      <c r="A763" s="3">
        <f>TITRES_STAT!B766</f>
        <v>43417</v>
      </c>
      <c r="B763" s="5">
        <f>TITRES_STAT!C766</f>
        <v>1.65</v>
      </c>
      <c r="C763" s="5">
        <f>TITRES_STAT!D766</f>
        <v>1.65</v>
      </c>
      <c r="D763" s="5">
        <f>TITRES_STAT!E766</f>
        <v>0</v>
      </c>
      <c r="E763" s="2">
        <f t="shared" si="44"/>
        <v>2495645</v>
      </c>
      <c r="F763" s="5" t="str">
        <f t="shared" si="47"/>
        <v>BEARISH</v>
      </c>
      <c r="G763" s="5" t="str">
        <f t="shared" si="46"/>
        <v>NEUTRAL</v>
      </c>
      <c r="H763" s="5" t="str">
        <f t="shared" si="45"/>
        <v>CONFIRMED BEARISH</v>
      </c>
    </row>
    <row r="764" spans="1:8" ht="13.5" x14ac:dyDescent="0.25">
      <c r="A764" s="3">
        <f>TITRES_STAT!B767</f>
        <v>43418</v>
      </c>
      <c r="B764" s="5">
        <f>TITRES_STAT!C767</f>
        <v>1.67</v>
      </c>
      <c r="C764" s="5">
        <f>TITRES_STAT!D767</f>
        <v>1.67</v>
      </c>
      <c r="D764" s="5">
        <f>TITRES_STAT!E767</f>
        <v>4103</v>
      </c>
      <c r="E764" s="2">
        <f t="shared" si="44"/>
        <v>2499748</v>
      </c>
      <c r="F764" s="5" t="str">
        <f t="shared" si="47"/>
        <v>BULLISH</v>
      </c>
      <c r="G764" s="5" t="str">
        <f t="shared" si="46"/>
        <v>NEUTRAL</v>
      </c>
      <c r="H764" s="5" t="str">
        <f t="shared" si="45"/>
        <v>CONFIRMED BULLISH</v>
      </c>
    </row>
    <row r="765" spans="1:8" ht="13.5" x14ac:dyDescent="0.25">
      <c r="A765" s="3">
        <f>TITRES_STAT!B768</f>
        <v>43419</v>
      </c>
      <c r="B765" s="5">
        <f>TITRES_STAT!C768</f>
        <v>1.74</v>
      </c>
      <c r="C765" s="5">
        <f>TITRES_STAT!D768</f>
        <v>1.74</v>
      </c>
      <c r="D765" s="5">
        <f>TITRES_STAT!E768</f>
        <v>201</v>
      </c>
      <c r="E765" s="2">
        <f t="shared" si="44"/>
        <v>2499949</v>
      </c>
      <c r="F765" s="5" t="str">
        <f t="shared" si="47"/>
        <v>BULLISH</v>
      </c>
      <c r="G765" s="5" t="str">
        <f t="shared" si="46"/>
        <v>NEUTRAL</v>
      </c>
      <c r="H765" s="5" t="str">
        <f t="shared" si="45"/>
        <v>CONFIRMED BULLISH</v>
      </c>
    </row>
    <row r="766" spans="1:8" ht="13.5" x14ac:dyDescent="0.25">
      <c r="A766" s="3">
        <f>TITRES_STAT!B769</f>
        <v>43420</v>
      </c>
      <c r="B766" s="5">
        <f>TITRES_STAT!C769</f>
        <v>1.81</v>
      </c>
      <c r="C766" s="5">
        <f>TITRES_STAT!D769</f>
        <v>1.81</v>
      </c>
      <c r="D766" s="5">
        <f>TITRES_STAT!E769</f>
        <v>0</v>
      </c>
      <c r="E766" s="2">
        <f t="shared" si="44"/>
        <v>2499949</v>
      </c>
      <c r="F766" s="5" t="str">
        <f t="shared" si="47"/>
        <v>BULLISH</v>
      </c>
      <c r="G766" s="5" t="str">
        <f t="shared" si="46"/>
        <v>NEUTRAL</v>
      </c>
      <c r="H766" s="5" t="str">
        <f t="shared" si="45"/>
        <v>CONFIRMED BULLISH</v>
      </c>
    </row>
    <row r="767" spans="1:8" ht="13.5" x14ac:dyDescent="0.25">
      <c r="A767" s="3">
        <f>TITRES_STAT!B770</f>
        <v>43423</v>
      </c>
      <c r="B767" s="5">
        <f>TITRES_STAT!C770</f>
        <v>1.81</v>
      </c>
      <c r="C767" s="5">
        <f>TITRES_STAT!D770</f>
        <v>1.81</v>
      </c>
      <c r="D767" s="5">
        <f>TITRES_STAT!E770</f>
        <v>0</v>
      </c>
      <c r="E767" s="2">
        <f t="shared" si="44"/>
        <v>2499949</v>
      </c>
      <c r="F767" s="5" t="str">
        <f t="shared" si="47"/>
        <v>BULLISH</v>
      </c>
      <c r="G767" s="5" t="str">
        <f t="shared" si="46"/>
        <v>NEUTRAL</v>
      </c>
      <c r="H767" s="5" t="str">
        <f t="shared" si="45"/>
        <v>CONFIRMED BULLISH</v>
      </c>
    </row>
    <row r="768" spans="1:8" ht="13.5" x14ac:dyDescent="0.25">
      <c r="A768" s="3">
        <f>TITRES_STAT!B771</f>
        <v>43425</v>
      </c>
      <c r="B768" s="5">
        <f>TITRES_STAT!C771</f>
        <v>1.81</v>
      </c>
      <c r="C768" s="5">
        <f>TITRES_STAT!D771</f>
        <v>1.81</v>
      </c>
      <c r="D768" s="5">
        <f>TITRES_STAT!E771</f>
        <v>0</v>
      </c>
      <c r="E768" s="2">
        <f t="shared" si="44"/>
        <v>2499949</v>
      </c>
      <c r="F768" s="5" t="str">
        <f t="shared" si="47"/>
        <v>BULLISH</v>
      </c>
      <c r="G768" s="5" t="str">
        <f t="shared" si="46"/>
        <v>NEUTRAL</v>
      </c>
      <c r="H768" s="5" t="str">
        <f t="shared" si="45"/>
        <v>CONFIRMED BULLISH</v>
      </c>
    </row>
    <row r="769" spans="1:8" ht="13.5" x14ac:dyDescent="0.25">
      <c r="A769" s="3">
        <f>TITRES_STAT!B772</f>
        <v>43426</v>
      </c>
      <c r="B769" s="5">
        <f>TITRES_STAT!C772</f>
        <v>1.83</v>
      </c>
      <c r="C769" s="5">
        <f>TITRES_STAT!D772</f>
        <v>1.83</v>
      </c>
      <c r="D769" s="5">
        <f>TITRES_STAT!E772</f>
        <v>4083</v>
      </c>
      <c r="E769" s="2">
        <f t="shared" si="44"/>
        <v>2504032</v>
      </c>
      <c r="F769" s="5" t="str">
        <f t="shared" si="47"/>
        <v>BULLISH</v>
      </c>
      <c r="G769" s="5" t="str">
        <f t="shared" si="46"/>
        <v>NEUTRAL</v>
      </c>
      <c r="H769" s="5" t="str">
        <f t="shared" si="45"/>
        <v>CONFIRMED BULLISH</v>
      </c>
    </row>
    <row r="770" spans="1:8" ht="13.5" x14ac:dyDescent="0.25">
      <c r="A770" s="3">
        <f>TITRES_STAT!B773</f>
        <v>43427</v>
      </c>
      <c r="B770" s="5">
        <f>TITRES_STAT!C773</f>
        <v>1.83</v>
      </c>
      <c r="C770" s="5">
        <f>TITRES_STAT!D773</f>
        <v>1.83</v>
      </c>
      <c r="D770" s="5">
        <f>TITRES_STAT!E773</f>
        <v>2026</v>
      </c>
      <c r="E770" s="2">
        <f t="shared" si="44"/>
        <v>2504032</v>
      </c>
      <c r="F770" s="5" t="str">
        <f t="shared" si="47"/>
        <v>BULLISH</v>
      </c>
      <c r="G770" s="5" t="str">
        <f t="shared" si="46"/>
        <v>NEUTRAL</v>
      </c>
      <c r="H770" s="5" t="str">
        <f t="shared" si="45"/>
        <v>CONFIRMED BULLISH</v>
      </c>
    </row>
    <row r="771" spans="1:8" ht="13.5" x14ac:dyDescent="0.25">
      <c r="A771" s="3">
        <f>TITRES_STAT!B774</f>
        <v>43430</v>
      </c>
      <c r="B771" s="5">
        <f>TITRES_STAT!C774</f>
        <v>1.83</v>
      </c>
      <c r="C771" s="5">
        <f>TITRES_STAT!D774</f>
        <v>1.83</v>
      </c>
      <c r="D771" s="5">
        <f>TITRES_STAT!E774</f>
        <v>0</v>
      </c>
      <c r="E771" s="2">
        <f t="shared" si="44"/>
        <v>2504032</v>
      </c>
      <c r="F771" s="5" t="str">
        <f t="shared" si="47"/>
        <v>BULLISH</v>
      </c>
      <c r="G771" s="5" t="str">
        <f t="shared" si="46"/>
        <v>NEUTRAL</v>
      </c>
      <c r="H771" s="5" t="str">
        <f t="shared" si="45"/>
        <v>CONFIRMED BULLISH</v>
      </c>
    </row>
    <row r="772" spans="1:8" ht="13.5" x14ac:dyDescent="0.25">
      <c r="A772" s="3">
        <f>TITRES_STAT!B775</f>
        <v>43431</v>
      </c>
      <c r="B772" s="5">
        <f>TITRES_STAT!C775</f>
        <v>1.85</v>
      </c>
      <c r="C772" s="5">
        <f>TITRES_STAT!D775</f>
        <v>1.85</v>
      </c>
      <c r="D772" s="5">
        <f>TITRES_STAT!E775</f>
        <v>600</v>
      </c>
      <c r="E772" s="2">
        <f t="shared" ref="E772:E835" si="48">IF(B772&gt;B771, E771+D772, IF(B772&lt;B771, E771-D772, E771))</f>
        <v>2504632</v>
      </c>
      <c r="F772" s="5" t="str">
        <f t="shared" si="47"/>
        <v>BULLISH</v>
      </c>
      <c r="G772" s="5" t="str">
        <f t="shared" si="46"/>
        <v>NEUTRAL</v>
      </c>
      <c r="H772" s="5" t="str">
        <f t="shared" si="45"/>
        <v>CONFIRMED BULLISH</v>
      </c>
    </row>
    <row r="773" spans="1:8" ht="13.5" x14ac:dyDescent="0.25">
      <c r="A773" s="3">
        <f>TITRES_STAT!B776</f>
        <v>43432</v>
      </c>
      <c r="B773" s="5">
        <f>TITRES_STAT!C776</f>
        <v>1.9</v>
      </c>
      <c r="C773" s="5">
        <f>TITRES_STAT!D776</f>
        <v>1.9</v>
      </c>
      <c r="D773" s="5">
        <f>TITRES_STAT!E776</f>
        <v>500</v>
      </c>
      <c r="E773" s="2">
        <f t="shared" si="48"/>
        <v>2505132</v>
      </c>
      <c r="F773" s="5" t="str">
        <f t="shared" si="47"/>
        <v>BULLISH</v>
      </c>
      <c r="G773" s="5" t="str">
        <f t="shared" si="46"/>
        <v>NEUTRAL</v>
      </c>
      <c r="H773" s="5" t="str">
        <f t="shared" si="45"/>
        <v>CONFIRMED BULLISH</v>
      </c>
    </row>
    <row r="774" spans="1:8" ht="13.5" x14ac:dyDescent="0.25">
      <c r="A774" s="3">
        <f>TITRES_STAT!B777</f>
        <v>43433</v>
      </c>
      <c r="B774" s="5">
        <f>TITRES_STAT!C777</f>
        <v>1.91</v>
      </c>
      <c r="C774" s="5">
        <f>TITRES_STAT!D777</f>
        <v>1.91</v>
      </c>
      <c r="D774" s="5">
        <f>TITRES_STAT!E777</f>
        <v>1052</v>
      </c>
      <c r="E774" s="2">
        <f t="shared" si="48"/>
        <v>2506184</v>
      </c>
      <c r="F774" s="5" t="str">
        <f t="shared" si="47"/>
        <v>BULLISH</v>
      </c>
      <c r="G774" s="5" t="str">
        <f t="shared" si="46"/>
        <v>NEUTRAL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f>TITRES_STAT!B778</f>
        <v>43434</v>
      </c>
      <c r="B775" s="5">
        <f>TITRES_STAT!C778</f>
        <v>1.91</v>
      </c>
      <c r="C775" s="5">
        <f>TITRES_STAT!D778</f>
        <v>1.91</v>
      </c>
      <c r="D775" s="5">
        <f>TITRES_STAT!E778</f>
        <v>390</v>
      </c>
      <c r="E775" s="2">
        <f t="shared" si="48"/>
        <v>2506184</v>
      </c>
      <c r="F775" s="5" t="str">
        <f t="shared" si="47"/>
        <v>BULLISH</v>
      </c>
      <c r="G775" s="5" t="str">
        <f t="shared" ref="G775:G838" si="50">IF((E775-E770)/E770 &gt; 0.02, "STRONG",
 IF((E775-E770)/E770 &lt; -0.02, "WEAK", "NEUTRAL"))</f>
        <v>NEUTRAL</v>
      </c>
      <c r="H775" s="5" t="str">
        <f t="shared" si="49"/>
        <v>CONFIRMED BULLISH</v>
      </c>
    </row>
    <row r="776" spans="1:8" ht="13.5" x14ac:dyDescent="0.25">
      <c r="A776" s="3">
        <f>TITRES_STAT!B779</f>
        <v>43437</v>
      </c>
      <c r="B776" s="5">
        <f>TITRES_STAT!C779</f>
        <v>1.93</v>
      </c>
      <c r="C776" s="5">
        <f>TITRES_STAT!D779</f>
        <v>1.93</v>
      </c>
      <c r="D776" s="5">
        <f>TITRES_STAT!E779</f>
        <v>1240</v>
      </c>
      <c r="E776" s="2">
        <f t="shared" si="48"/>
        <v>2507424</v>
      </c>
      <c r="F776" s="5" t="str">
        <f t="shared" ref="F776:F839" si="51">IF(E776&gt;E771,"BULLISH",IF(E776&lt;E771,"BEARISH","NEUTRAL"))</f>
        <v>BULLISH</v>
      </c>
      <c r="G776" s="5" t="str">
        <f t="shared" si="50"/>
        <v>NEUTRAL</v>
      </c>
      <c r="H776" s="5" t="str">
        <f t="shared" si="49"/>
        <v>CONFIRMED BULLISH</v>
      </c>
    </row>
    <row r="777" spans="1:8" ht="13.5" x14ac:dyDescent="0.25">
      <c r="A777" s="3">
        <f>TITRES_STAT!B780</f>
        <v>43438</v>
      </c>
      <c r="B777" s="5">
        <f>TITRES_STAT!C780</f>
        <v>1.85</v>
      </c>
      <c r="C777" s="5">
        <f>TITRES_STAT!D780</f>
        <v>1.85</v>
      </c>
      <c r="D777" s="5">
        <f>TITRES_STAT!E780</f>
        <v>3960</v>
      </c>
      <c r="E777" s="2">
        <f t="shared" si="48"/>
        <v>2503464</v>
      </c>
      <c r="F777" s="5" t="str">
        <f t="shared" si="51"/>
        <v>BEARISH</v>
      </c>
      <c r="G777" s="5" t="str">
        <f t="shared" si="50"/>
        <v>NEUTRAL</v>
      </c>
      <c r="H777" s="5" t="str">
        <f t="shared" si="49"/>
        <v>NEUTRAL</v>
      </c>
    </row>
    <row r="778" spans="1:8" ht="13.5" x14ac:dyDescent="0.25">
      <c r="A778" s="3">
        <f>TITRES_STAT!B781</f>
        <v>43439</v>
      </c>
      <c r="B778" s="5">
        <f>TITRES_STAT!C781</f>
        <v>1.93</v>
      </c>
      <c r="C778" s="5">
        <f>TITRES_STAT!D781</f>
        <v>1.93</v>
      </c>
      <c r="D778" s="5">
        <f>TITRES_STAT!E781</f>
        <v>1</v>
      </c>
      <c r="E778" s="2">
        <f t="shared" si="48"/>
        <v>2503465</v>
      </c>
      <c r="F778" s="5" t="str">
        <f t="shared" si="51"/>
        <v>BEARISH</v>
      </c>
      <c r="G778" s="5" t="str">
        <f t="shared" si="50"/>
        <v>NEUTRAL</v>
      </c>
      <c r="H778" s="5" t="str">
        <f t="shared" si="49"/>
        <v>BEARISH DIVERGENCE</v>
      </c>
    </row>
    <row r="779" spans="1:8" ht="13.5" x14ac:dyDescent="0.25">
      <c r="A779" s="3">
        <f>TITRES_STAT!B782</f>
        <v>43440</v>
      </c>
      <c r="B779" s="5">
        <f>TITRES_STAT!C782</f>
        <v>1.93</v>
      </c>
      <c r="C779" s="5">
        <f>TITRES_STAT!D782</f>
        <v>1.93</v>
      </c>
      <c r="D779" s="5">
        <f>TITRES_STAT!E782</f>
        <v>3050</v>
      </c>
      <c r="E779" s="2">
        <f t="shared" si="48"/>
        <v>2503465</v>
      </c>
      <c r="F779" s="5" t="str">
        <f t="shared" si="51"/>
        <v>BEARISH</v>
      </c>
      <c r="G779" s="5" t="str">
        <f t="shared" si="50"/>
        <v>NEUTRAL</v>
      </c>
      <c r="H779" s="5" t="str">
        <f t="shared" si="49"/>
        <v>BEARISH DIVERGENCE</v>
      </c>
    </row>
    <row r="780" spans="1:8" ht="13.5" x14ac:dyDescent="0.25">
      <c r="A780" s="3">
        <f>TITRES_STAT!B783</f>
        <v>43441</v>
      </c>
      <c r="B780" s="5">
        <f>TITRES_STAT!C783</f>
        <v>1.92</v>
      </c>
      <c r="C780" s="5">
        <f>TITRES_STAT!D783</f>
        <v>1.92</v>
      </c>
      <c r="D780" s="5">
        <f>TITRES_STAT!E783</f>
        <v>14</v>
      </c>
      <c r="E780" s="2">
        <f t="shared" si="48"/>
        <v>2503451</v>
      </c>
      <c r="F780" s="5" t="str">
        <f t="shared" si="51"/>
        <v>BEARISH</v>
      </c>
      <c r="G780" s="5" t="str">
        <f t="shared" si="50"/>
        <v>NEUTRAL</v>
      </c>
      <c r="H780" s="5" t="str">
        <f t="shared" si="49"/>
        <v>BEARISH DIVERGENCE</v>
      </c>
    </row>
    <row r="781" spans="1:8" ht="13.5" x14ac:dyDescent="0.25">
      <c r="A781" s="3">
        <f>TITRES_STAT!B784</f>
        <v>43444</v>
      </c>
      <c r="B781" s="5">
        <f>TITRES_STAT!C784</f>
        <v>1.92</v>
      </c>
      <c r="C781" s="5">
        <f>TITRES_STAT!D784</f>
        <v>1.92</v>
      </c>
      <c r="D781" s="5">
        <f>TITRES_STAT!E784</f>
        <v>0</v>
      </c>
      <c r="E781" s="2">
        <f t="shared" si="48"/>
        <v>2503451</v>
      </c>
      <c r="F781" s="5" t="str">
        <f t="shared" si="51"/>
        <v>BEARISH</v>
      </c>
      <c r="G781" s="5" t="str">
        <f t="shared" si="50"/>
        <v>NEUTRAL</v>
      </c>
      <c r="H781" s="5" t="str">
        <f t="shared" si="49"/>
        <v>CONFIRMED BEARISH</v>
      </c>
    </row>
    <row r="782" spans="1:8" ht="13.5" x14ac:dyDescent="0.25">
      <c r="A782" s="3">
        <f>TITRES_STAT!B785</f>
        <v>43445</v>
      </c>
      <c r="B782" s="5">
        <f>TITRES_STAT!C785</f>
        <v>1.87</v>
      </c>
      <c r="C782" s="5">
        <f>TITRES_STAT!D785</f>
        <v>1.87</v>
      </c>
      <c r="D782" s="5">
        <f>TITRES_STAT!E785</f>
        <v>200</v>
      </c>
      <c r="E782" s="2">
        <f t="shared" si="48"/>
        <v>2503251</v>
      </c>
      <c r="F782" s="5" t="str">
        <f t="shared" si="51"/>
        <v>BEARISH</v>
      </c>
      <c r="G782" s="5" t="str">
        <f t="shared" si="50"/>
        <v>NEUTRAL</v>
      </c>
      <c r="H782" s="5" t="str">
        <f t="shared" si="49"/>
        <v>BEARISH DIVERGENCE</v>
      </c>
    </row>
    <row r="783" spans="1:8" ht="13.5" x14ac:dyDescent="0.25">
      <c r="A783" s="3">
        <f>TITRES_STAT!B786</f>
        <v>43446</v>
      </c>
      <c r="B783" s="5">
        <f>TITRES_STAT!C786</f>
        <v>1.9</v>
      </c>
      <c r="C783" s="5">
        <f>TITRES_STAT!D786</f>
        <v>1.9</v>
      </c>
      <c r="D783" s="5">
        <f>TITRES_STAT!E786</f>
        <v>550</v>
      </c>
      <c r="E783" s="2">
        <f t="shared" si="48"/>
        <v>2503801</v>
      </c>
      <c r="F783" s="5" t="str">
        <f t="shared" si="51"/>
        <v>BULLISH</v>
      </c>
      <c r="G783" s="5" t="str">
        <f t="shared" si="50"/>
        <v>NEUTRAL</v>
      </c>
      <c r="H783" s="5" t="str">
        <f t="shared" si="49"/>
        <v>BULLISH DIVERGENCE</v>
      </c>
    </row>
    <row r="784" spans="1:8" ht="13.5" x14ac:dyDescent="0.25">
      <c r="A784" s="3">
        <f>TITRES_STAT!B787</f>
        <v>43447</v>
      </c>
      <c r="B784" s="5">
        <f>TITRES_STAT!C787</f>
        <v>1.94</v>
      </c>
      <c r="C784" s="5">
        <f>TITRES_STAT!D787</f>
        <v>1.94</v>
      </c>
      <c r="D784" s="5">
        <f>TITRES_STAT!E787</f>
        <v>800</v>
      </c>
      <c r="E784" s="2">
        <f t="shared" si="48"/>
        <v>2504601</v>
      </c>
      <c r="F784" s="5" t="str">
        <f t="shared" si="51"/>
        <v>BULLISH</v>
      </c>
      <c r="G784" s="5" t="str">
        <f t="shared" si="50"/>
        <v>NEUTRAL</v>
      </c>
      <c r="H784" s="5" t="str">
        <f t="shared" si="49"/>
        <v>CONFIRMED BULLISH</v>
      </c>
    </row>
    <row r="785" spans="1:8" ht="13.5" x14ac:dyDescent="0.25">
      <c r="A785" s="3">
        <f>TITRES_STAT!B788</f>
        <v>43448</v>
      </c>
      <c r="B785" s="5">
        <f>TITRES_STAT!C788</f>
        <v>2</v>
      </c>
      <c r="C785" s="5">
        <f>TITRES_STAT!D788</f>
        <v>2</v>
      </c>
      <c r="D785" s="5">
        <f>TITRES_STAT!E788</f>
        <v>600</v>
      </c>
      <c r="E785" s="2">
        <f t="shared" si="48"/>
        <v>2505201</v>
      </c>
      <c r="F785" s="5" t="str">
        <f t="shared" si="51"/>
        <v>BULLISH</v>
      </c>
      <c r="G785" s="5" t="str">
        <f t="shared" si="50"/>
        <v>NEUTRAL</v>
      </c>
      <c r="H785" s="5" t="str">
        <f t="shared" si="49"/>
        <v>CONFIRMED BULLISH</v>
      </c>
    </row>
    <row r="786" spans="1:8" ht="13.5" x14ac:dyDescent="0.25">
      <c r="A786" s="3">
        <f>TITRES_STAT!B789</f>
        <v>43451</v>
      </c>
      <c r="B786" s="5">
        <f>TITRES_STAT!C789</f>
        <v>2.02</v>
      </c>
      <c r="C786" s="5">
        <f>TITRES_STAT!D789</f>
        <v>2.02</v>
      </c>
      <c r="D786" s="5">
        <f>TITRES_STAT!E789</f>
        <v>4310</v>
      </c>
      <c r="E786" s="2">
        <f t="shared" si="48"/>
        <v>2509511</v>
      </c>
      <c r="F786" s="5" t="str">
        <f t="shared" si="51"/>
        <v>BULLISH</v>
      </c>
      <c r="G786" s="5" t="str">
        <f t="shared" si="50"/>
        <v>NEUTRAL</v>
      </c>
      <c r="H786" s="5" t="str">
        <f t="shared" si="49"/>
        <v>CONFIRMED BULLISH</v>
      </c>
    </row>
    <row r="787" spans="1:8" ht="13.5" x14ac:dyDescent="0.25">
      <c r="A787" s="3">
        <f>TITRES_STAT!B790</f>
        <v>43452</v>
      </c>
      <c r="B787" s="5">
        <f>TITRES_STAT!C790</f>
        <v>2</v>
      </c>
      <c r="C787" s="5">
        <f>TITRES_STAT!D790</f>
        <v>2</v>
      </c>
      <c r="D787" s="5">
        <f>TITRES_STAT!E790</f>
        <v>6096</v>
      </c>
      <c r="E787" s="2">
        <f t="shared" si="48"/>
        <v>2503415</v>
      </c>
      <c r="F787" s="5" t="str">
        <f t="shared" si="51"/>
        <v>BULLISH</v>
      </c>
      <c r="G787" s="5" t="str">
        <f t="shared" si="50"/>
        <v>NEUTRAL</v>
      </c>
      <c r="H787" s="5" t="str">
        <f t="shared" si="49"/>
        <v>CONFIRMED BULLISH</v>
      </c>
    </row>
    <row r="788" spans="1:8" ht="13.5" x14ac:dyDescent="0.25">
      <c r="A788" s="3">
        <f>TITRES_STAT!B791</f>
        <v>43453</v>
      </c>
      <c r="B788" s="5">
        <f>TITRES_STAT!C791</f>
        <v>2.06</v>
      </c>
      <c r="C788" s="5">
        <f>TITRES_STAT!D791</f>
        <v>2.06</v>
      </c>
      <c r="D788" s="5">
        <f>TITRES_STAT!E791</f>
        <v>9000</v>
      </c>
      <c r="E788" s="2">
        <f t="shared" si="48"/>
        <v>2512415</v>
      </c>
      <c r="F788" s="5" t="str">
        <f t="shared" si="51"/>
        <v>BULLISH</v>
      </c>
      <c r="G788" s="5" t="str">
        <f t="shared" si="50"/>
        <v>NEUTRAL</v>
      </c>
      <c r="H788" s="5" t="str">
        <f t="shared" si="49"/>
        <v>CONFIRMED BULLISH</v>
      </c>
    </row>
    <row r="789" spans="1:8" ht="13.5" x14ac:dyDescent="0.25">
      <c r="A789" s="3">
        <f>TITRES_STAT!B792</f>
        <v>43454</v>
      </c>
      <c r="B789" s="5">
        <f>TITRES_STAT!C792</f>
        <v>2.06</v>
      </c>
      <c r="C789" s="5">
        <f>TITRES_STAT!D792</f>
        <v>2.06</v>
      </c>
      <c r="D789" s="5">
        <f>TITRES_STAT!E792</f>
        <v>3800</v>
      </c>
      <c r="E789" s="2">
        <f t="shared" si="48"/>
        <v>2512415</v>
      </c>
      <c r="F789" s="5" t="str">
        <f t="shared" si="51"/>
        <v>BULLISH</v>
      </c>
      <c r="G789" s="5" t="str">
        <f t="shared" si="50"/>
        <v>NEUTRAL</v>
      </c>
      <c r="H789" s="5" t="str">
        <f t="shared" si="49"/>
        <v>CONFIRMED BULLISH</v>
      </c>
    </row>
    <row r="790" spans="1:8" ht="13.5" x14ac:dyDescent="0.25">
      <c r="A790" s="3">
        <f>TITRES_STAT!B793</f>
        <v>43455</v>
      </c>
      <c r="B790" s="5">
        <f>TITRES_STAT!C793</f>
        <v>2.1</v>
      </c>
      <c r="C790" s="5">
        <f>TITRES_STAT!D793</f>
        <v>2.1</v>
      </c>
      <c r="D790" s="5">
        <f>TITRES_STAT!E793</f>
        <v>6000</v>
      </c>
      <c r="E790" s="2">
        <f t="shared" si="48"/>
        <v>2518415</v>
      </c>
      <c r="F790" s="5" t="str">
        <f t="shared" si="51"/>
        <v>BULLISH</v>
      </c>
      <c r="G790" s="5" t="str">
        <f t="shared" si="50"/>
        <v>NEUTRAL</v>
      </c>
      <c r="H790" s="5" t="str">
        <f t="shared" si="49"/>
        <v>CONFIRMED BULLISH</v>
      </c>
    </row>
    <row r="791" spans="1:8" ht="13.5" x14ac:dyDescent="0.25">
      <c r="A791" s="3">
        <f>TITRES_STAT!B794</f>
        <v>43458</v>
      </c>
      <c r="B791" s="5">
        <f>TITRES_STAT!C794</f>
        <v>2.14</v>
      </c>
      <c r="C791" s="5">
        <f>TITRES_STAT!D794</f>
        <v>2.14</v>
      </c>
      <c r="D791" s="5">
        <f>TITRES_STAT!E794</f>
        <v>6500</v>
      </c>
      <c r="E791" s="2">
        <f t="shared" si="48"/>
        <v>2524915</v>
      </c>
      <c r="F791" s="5" t="str">
        <f t="shared" si="51"/>
        <v>BULLISH</v>
      </c>
      <c r="G791" s="5" t="str">
        <f t="shared" si="50"/>
        <v>NEUTRAL</v>
      </c>
      <c r="H791" s="5" t="str">
        <f t="shared" si="49"/>
        <v>CONFIRMED BULLISH</v>
      </c>
    </row>
    <row r="792" spans="1:8" ht="13.5" x14ac:dyDescent="0.25">
      <c r="A792" s="3">
        <f>TITRES_STAT!B795</f>
        <v>43459</v>
      </c>
      <c r="B792" s="5">
        <f>TITRES_STAT!C795</f>
        <v>2.08</v>
      </c>
      <c r="C792" s="5">
        <f>TITRES_STAT!D795</f>
        <v>2.08</v>
      </c>
      <c r="D792" s="5">
        <f>TITRES_STAT!E795</f>
        <v>0</v>
      </c>
      <c r="E792" s="2">
        <f t="shared" si="48"/>
        <v>2524915</v>
      </c>
      <c r="F792" s="5" t="str">
        <f t="shared" si="51"/>
        <v>BULLISH</v>
      </c>
      <c r="G792" s="5" t="str">
        <f t="shared" si="50"/>
        <v>NEUTRAL</v>
      </c>
      <c r="H792" s="5" t="str">
        <f t="shared" si="49"/>
        <v>CONFIRMED BULLISH</v>
      </c>
    </row>
    <row r="793" spans="1:8" ht="13.5" x14ac:dyDescent="0.25">
      <c r="A793" s="3">
        <f>TITRES_STAT!B796</f>
        <v>43460</v>
      </c>
      <c r="B793" s="5">
        <f>TITRES_STAT!C796</f>
        <v>2.09</v>
      </c>
      <c r="C793" s="5">
        <f>TITRES_STAT!D796</f>
        <v>2.09</v>
      </c>
      <c r="D793" s="5">
        <f>TITRES_STAT!E796</f>
        <v>9100</v>
      </c>
      <c r="E793" s="2">
        <f t="shared" si="48"/>
        <v>2534015</v>
      </c>
      <c r="F793" s="5" t="str">
        <f t="shared" si="51"/>
        <v>BULLISH</v>
      </c>
      <c r="G793" s="5" t="str">
        <f t="shared" si="50"/>
        <v>NEUTRAL</v>
      </c>
      <c r="H793" s="5" t="str">
        <f t="shared" si="49"/>
        <v>CONFIRMED BULLISH</v>
      </c>
    </row>
    <row r="794" spans="1:8" ht="13.5" x14ac:dyDescent="0.25">
      <c r="A794" s="3">
        <f>TITRES_STAT!B797</f>
        <v>43461</v>
      </c>
      <c r="B794" s="5">
        <f>TITRES_STAT!C797</f>
        <v>2.0299999999999998</v>
      </c>
      <c r="C794" s="5">
        <f>TITRES_STAT!D797</f>
        <v>2.0299999999999998</v>
      </c>
      <c r="D794" s="5">
        <f>TITRES_STAT!E797</f>
        <v>18200</v>
      </c>
      <c r="E794" s="2">
        <f t="shared" si="48"/>
        <v>2515815</v>
      </c>
      <c r="F794" s="5" t="str">
        <f t="shared" si="51"/>
        <v>BULLISH</v>
      </c>
      <c r="G794" s="5" t="str">
        <f t="shared" si="50"/>
        <v>NEUTRAL</v>
      </c>
      <c r="H794" s="5" t="str">
        <f t="shared" si="49"/>
        <v>BULLISH DIVERGENCE</v>
      </c>
    </row>
    <row r="795" spans="1:8" ht="13.5" x14ac:dyDescent="0.25">
      <c r="A795" s="3">
        <f>TITRES_STAT!B798</f>
        <v>43462</v>
      </c>
      <c r="B795" s="5">
        <f>TITRES_STAT!C798</f>
        <v>1.96</v>
      </c>
      <c r="C795" s="5">
        <f>TITRES_STAT!D798</f>
        <v>1.96</v>
      </c>
      <c r="D795" s="5">
        <f>TITRES_STAT!E798</f>
        <v>8100</v>
      </c>
      <c r="E795" s="2">
        <f t="shared" si="48"/>
        <v>2507715</v>
      </c>
      <c r="F795" s="5" t="str">
        <f t="shared" si="51"/>
        <v>BEARISH</v>
      </c>
      <c r="G795" s="5" t="str">
        <f t="shared" si="50"/>
        <v>NEUTRAL</v>
      </c>
      <c r="H795" s="5" t="str">
        <f t="shared" si="49"/>
        <v>CONFIRMED BEARISH</v>
      </c>
    </row>
    <row r="796" spans="1:8" ht="13.5" x14ac:dyDescent="0.25">
      <c r="A796" s="3">
        <f>TITRES_STAT!B799</f>
        <v>43465</v>
      </c>
      <c r="B796" s="5">
        <f>TITRES_STAT!C799</f>
        <v>2.04</v>
      </c>
      <c r="C796" s="5">
        <f>TITRES_STAT!D799</f>
        <v>2.04</v>
      </c>
      <c r="D796" s="5">
        <f>TITRES_STAT!E799</f>
        <v>25914</v>
      </c>
      <c r="E796" s="2">
        <f t="shared" si="48"/>
        <v>2533629</v>
      </c>
      <c r="F796" s="5" t="str">
        <f t="shared" si="51"/>
        <v>BULLISH</v>
      </c>
      <c r="G796" s="5" t="str">
        <f t="shared" si="50"/>
        <v>NEUTRAL</v>
      </c>
      <c r="H796" s="5" t="str">
        <f t="shared" si="49"/>
        <v>BULLISH DIVERGENCE</v>
      </c>
    </row>
    <row r="797" spans="1:8" ht="13.5" x14ac:dyDescent="0.25">
      <c r="A797" s="3">
        <f>TITRES_STAT!B800</f>
        <v>43467</v>
      </c>
      <c r="B797" s="5">
        <f>TITRES_STAT!C800</f>
        <v>2.04</v>
      </c>
      <c r="C797" s="5">
        <f>TITRES_STAT!D800</f>
        <v>2.04</v>
      </c>
      <c r="D797" s="5">
        <f>TITRES_STAT!E800</f>
        <v>0</v>
      </c>
      <c r="E797" s="2">
        <f t="shared" si="48"/>
        <v>2533629</v>
      </c>
      <c r="F797" s="5" t="str">
        <f t="shared" si="51"/>
        <v>BULLISH</v>
      </c>
      <c r="G797" s="5" t="str">
        <f t="shared" si="50"/>
        <v>NEUTRAL</v>
      </c>
      <c r="H797" s="5" t="str">
        <f t="shared" si="49"/>
        <v>BULLISH DIVERGENCE</v>
      </c>
    </row>
    <row r="798" spans="1:8" ht="13.5" x14ac:dyDescent="0.25">
      <c r="A798" s="3">
        <f>TITRES_STAT!B801</f>
        <v>43468</v>
      </c>
      <c r="B798" s="5">
        <f>TITRES_STAT!C801</f>
        <v>2.04</v>
      </c>
      <c r="C798" s="5">
        <f>TITRES_STAT!D801</f>
        <v>2.04</v>
      </c>
      <c r="D798" s="5">
        <f>TITRES_STAT!E801</f>
        <v>0</v>
      </c>
      <c r="E798" s="2">
        <f t="shared" si="48"/>
        <v>2533629</v>
      </c>
      <c r="F798" s="5" t="str">
        <f t="shared" si="51"/>
        <v>BEARISH</v>
      </c>
      <c r="G798" s="5" t="str">
        <f t="shared" si="50"/>
        <v>NEUTRAL</v>
      </c>
      <c r="H798" s="5" t="str">
        <f t="shared" si="49"/>
        <v>CONFIRMED BEARISH</v>
      </c>
    </row>
    <row r="799" spans="1:8" ht="13.5" x14ac:dyDescent="0.25">
      <c r="A799" s="3">
        <f>TITRES_STAT!B802</f>
        <v>43469</v>
      </c>
      <c r="B799" s="5">
        <f>TITRES_STAT!C802</f>
        <v>2.04</v>
      </c>
      <c r="C799" s="5">
        <f>TITRES_STAT!D802</f>
        <v>2.04</v>
      </c>
      <c r="D799" s="5">
        <f>TITRES_STAT!E802</f>
        <v>0</v>
      </c>
      <c r="E799" s="2">
        <f t="shared" si="48"/>
        <v>2533629</v>
      </c>
      <c r="F799" s="5" t="str">
        <f t="shared" si="51"/>
        <v>BULLISH</v>
      </c>
      <c r="G799" s="5" t="str">
        <f t="shared" si="50"/>
        <v>NEUTRAL</v>
      </c>
      <c r="H799" s="5" t="str">
        <f t="shared" si="49"/>
        <v>CONFIRMED BULLISH</v>
      </c>
    </row>
    <row r="800" spans="1:8" ht="13.5" x14ac:dyDescent="0.25">
      <c r="A800" s="3">
        <f>TITRES_STAT!B803</f>
        <v>43472</v>
      </c>
      <c r="B800" s="5">
        <f>TITRES_STAT!C803</f>
        <v>2.04</v>
      </c>
      <c r="C800" s="5">
        <f>TITRES_STAT!D803</f>
        <v>2.04</v>
      </c>
      <c r="D800" s="5">
        <f>TITRES_STAT!E803</f>
        <v>0</v>
      </c>
      <c r="E800" s="2">
        <f t="shared" si="48"/>
        <v>2533629</v>
      </c>
      <c r="F800" s="5" t="str">
        <f t="shared" si="51"/>
        <v>BULLISH</v>
      </c>
      <c r="G800" s="5" t="str">
        <f t="shared" si="50"/>
        <v>NEUTRAL</v>
      </c>
      <c r="H800" s="5" t="str">
        <f t="shared" si="49"/>
        <v>CONFIRMED BULLISH</v>
      </c>
    </row>
    <row r="801" spans="1:8" ht="13.5" x14ac:dyDescent="0.25">
      <c r="A801" s="3">
        <f>TITRES_STAT!B804</f>
        <v>43473</v>
      </c>
      <c r="B801" s="5">
        <f>TITRES_STAT!C804</f>
        <v>2.04</v>
      </c>
      <c r="C801" s="5">
        <f>TITRES_STAT!D804</f>
        <v>2.04</v>
      </c>
      <c r="D801" s="5">
        <f>TITRES_STAT!E804</f>
        <v>0</v>
      </c>
      <c r="E801" s="2">
        <f t="shared" si="48"/>
        <v>2533629</v>
      </c>
      <c r="F801" s="5" t="str">
        <f t="shared" si="51"/>
        <v>NEUTRAL</v>
      </c>
      <c r="G801" s="5" t="str">
        <f t="shared" si="50"/>
        <v>NEUTRAL</v>
      </c>
      <c r="H801" s="5" t="str">
        <f t="shared" si="49"/>
        <v>NEUTRAL</v>
      </c>
    </row>
    <row r="802" spans="1:8" ht="13.5" x14ac:dyDescent="0.25">
      <c r="A802" s="3">
        <f>TITRES_STAT!B805</f>
        <v>43474</v>
      </c>
      <c r="B802" s="5">
        <f>TITRES_STAT!C805</f>
        <v>2.04</v>
      </c>
      <c r="C802" s="5">
        <f>TITRES_STAT!D805</f>
        <v>2.04</v>
      </c>
      <c r="D802" s="5">
        <f>TITRES_STAT!E805</f>
        <v>0</v>
      </c>
      <c r="E802" s="2">
        <f t="shared" si="48"/>
        <v>2533629</v>
      </c>
      <c r="F802" s="5" t="str">
        <f t="shared" si="51"/>
        <v>NEUTRAL</v>
      </c>
      <c r="G802" s="5" t="str">
        <f t="shared" si="50"/>
        <v>NEUTRAL</v>
      </c>
      <c r="H802" s="5" t="str">
        <f t="shared" si="49"/>
        <v>NEUTRAL</v>
      </c>
    </row>
    <row r="803" spans="1:8" ht="13.5" x14ac:dyDescent="0.25">
      <c r="A803" s="3">
        <f>TITRES_STAT!B806</f>
        <v>43475</v>
      </c>
      <c r="B803" s="5">
        <f>TITRES_STAT!C806</f>
        <v>2.04</v>
      </c>
      <c r="C803" s="5">
        <f>TITRES_STAT!D806</f>
        <v>2.04</v>
      </c>
      <c r="D803" s="5">
        <f>TITRES_STAT!E806</f>
        <v>0</v>
      </c>
      <c r="E803" s="2">
        <f t="shared" si="48"/>
        <v>2533629</v>
      </c>
      <c r="F803" s="5" t="str">
        <f t="shared" si="51"/>
        <v>NEUTRAL</v>
      </c>
      <c r="G803" s="5" t="str">
        <f t="shared" si="50"/>
        <v>NEUTRAL</v>
      </c>
      <c r="H803" s="5" t="str">
        <f t="shared" si="49"/>
        <v>NEUTRAL</v>
      </c>
    </row>
    <row r="804" spans="1:8" ht="13.5" x14ac:dyDescent="0.25">
      <c r="A804" s="3">
        <f>TITRES_STAT!B807</f>
        <v>43476</v>
      </c>
      <c r="B804" s="5">
        <f>TITRES_STAT!C807</f>
        <v>2.04</v>
      </c>
      <c r="C804" s="5">
        <f>TITRES_STAT!D807</f>
        <v>2.04</v>
      </c>
      <c r="D804" s="5">
        <f>TITRES_STAT!E807</f>
        <v>0</v>
      </c>
      <c r="E804" s="2">
        <f t="shared" si="48"/>
        <v>2533629</v>
      </c>
      <c r="F804" s="5" t="str">
        <f t="shared" si="51"/>
        <v>NEUTRAL</v>
      </c>
      <c r="G804" s="5" t="str">
        <f t="shared" si="50"/>
        <v>NEUTRAL</v>
      </c>
      <c r="H804" s="5" t="str">
        <f t="shared" si="49"/>
        <v>NEUTRAL</v>
      </c>
    </row>
    <row r="805" spans="1:8" ht="13.5" x14ac:dyDescent="0.25">
      <c r="A805" s="3">
        <f>TITRES_STAT!B808</f>
        <v>43480</v>
      </c>
      <c r="B805" s="5">
        <f>TITRES_STAT!C808</f>
        <v>2.04</v>
      </c>
      <c r="C805" s="5">
        <f>TITRES_STAT!D808</f>
        <v>2.04</v>
      </c>
      <c r="D805" s="5">
        <f>TITRES_STAT!E808</f>
        <v>0</v>
      </c>
      <c r="E805" s="2">
        <f t="shared" si="48"/>
        <v>2533629</v>
      </c>
      <c r="F805" s="5" t="str">
        <f t="shared" si="51"/>
        <v>NEUTRAL</v>
      </c>
      <c r="G805" s="5" t="str">
        <f t="shared" si="50"/>
        <v>NEUTRAL</v>
      </c>
      <c r="H805" s="5" t="str">
        <f t="shared" si="49"/>
        <v>NEUTRAL</v>
      </c>
    </row>
    <row r="806" spans="1:8" ht="13.5" x14ac:dyDescent="0.25">
      <c r="A806" s="3">
        <f>TITRES_STAT!B809</f>
        <v>43481</v>
      </c>
      <c r="B806" s="5">
        <f>TITRES_STAT!C809</f>
        <v>2.04</v>
      </c>
      <c r="C806" s="5">
        <f>TITRES_STAT!D809</f>
        <v>2.04</v>
      </c>
      <c r="D806" s="5">
        <f>TITRES_STAT!E809</f>
        <v>0</v>
      </c>
      <c r="E806" s="2">
        <f t="shared" si="48"/>
        <v>2533629</v>
      </c>
      <c r="F806" s="5" t="str">
        <f t="shared" si="51"/>
        <v>NEUTRAL</v>
      </c>
      <c r="G806" s="5" t="str">
        <f t="shared" si="50"/>
        <v>NEUTRAL</v>
      </c>
      <c r="H806" s="5" t="str">
        <f t="shared" si="49"/>
        <v>NEUTRAL</v>
      </c>
    </row>
    <row r="807" spans="1:8" ht="13.5" x14ac:dyDescent="0.25">
      <c r="A807" s="3">
        <f>TITRES_STAT!B810</f>
        <v>43482</v>
      </c>
      <c r="B807" s="5">
        <f>TITRES_STAT!C810</f>
        <v>2.04</v>
      </c>
      <c r="C807" s="5">
        <f>TITRES_STAT!D810</f>
        <v>2.04</v>
      </c>
      <c r="D807" s="5">
        <f>TITRES_STAT!E810</f>
        <v>0</v>
      </c>
      <c r="E807" s="2">
        <f t="shared" si="48"/>
        <v>2533629</v>
      </c>
      <c r="F807" s="5" t="str">
        <f t="shared" si="51"/>
        <v>NEUTRAL</v>
      </c>
      <c r="G807" s="5" t="str">
        <f t="shared" si="50"/>
        <v>NEUTRAL</v>
      </c>
      <c r="H807" s="5" t="str">
        <f t="shared" si="49"/>
        <v>NEUTRAL</v>
      </c>
    </row>
    <row r="808" spans="1:8" ht="13.5" x14ac:dyDescent="0.25">
      <c r="A808" s="3">
        <f>TITRES_STAT!B811</f>
        <v>43483</v>
      </c>
      <c r="B808" s="5">
        <f>TITRES_STAT!C811</f>
        <v>2.04</v>
      </c>
      <c r="C808" s="5">
        <f>TITRES_STAT!D811</f>
        <v>2.04</v>
      </c>
      <c r="D808" s="5">
        <f>TITRES_STAT!E811</f>
        <v>0</v>
      </c>
      <c r="E808" s="2">
        <f t="shared" si="48"/>
        <v>2533629</v>
      </c>
      <c r="F808" s="5" t="str">
        <f t="shared" si="51"/>
        <v>NEUTRAL</v>
      </c>
      <c r="G808" s="5" t="str">
        <f t="shared" si="50"/>
        <v>NEUTRAL</v>
      </c>
      <c r="H808" s="5" t="str">
        <f t="shared" si="49"/>
        <v>NEUTRAL</v>
      </c>
    </row>
    <row r="809" spans="1:8" ht="13.5" x14ac:dyDescent="0.25">
      <c r="A809" s="3">
        <f>TITRES_STAT!B812</f>
        <v>43486</v>
      </c>
      <c r="B809" s="5">
        <f>TITRES_STAT!C812</f>
        <v>2.04</v>
      </c>
      <c r="C809" s="5">
        <f>TITRES_STAT!D812</f>
        <v>2.04</v>
      </c>
      <c r="D809" s="5">
        <f>TITRES_STAT!E812</f>
        <v>0</v>
      </c>
      <c r="E809" s="2">
        <f t="shared" si="48"/>
        <v>2533629</v>
      </c>
      <c r="F809" s="5" t="str">
        <f t="shared" si="51"/>
        <v>NEUTRAL</v>
      </c>
      <c r="G809" s="5" t="str">
        <f t="shared" si="50"/>
        <v>NEUTRAL</v>
      </c>
      <c r="H809" s="5" t="str">
        <f t="shared" si="49"/>
        <v>NEUTRAL</v>
      </c>
    </row>
    <row r="810" spans="1:8" ht="13.5" x14ac:dyDescent="0.25">
      <c r="A810" s="3">
        <f>TITRES_STAT!B813</f>
        <v>43487</v>
      </c>
      <c r="B810" s="5">
        <f>TITRES_STAT!C813</f>
        <v>2.04</v>
      </c>
      <c r="C810" s="5">
        <f>TITRES_STAT!D813</f>
        <v>2.04</v>
      </c>
      <c r="D810" s="5">
        <f>TITRES_STAT!E813</f>
        <v>0</v>
      </c>
      <c r="E810" s="2">
        <f t="shared" si="48"/>
        <v>2533629</v>
      </c>
      <c r="F810" s="5" t="str">
        <f t="shared" si="51"/>
        <v>NEUTRAL</v>
      </c>
      <c r="G810" s="5" t="str">
        <f t="shared" si="50"/>
        <v>NEUTRAL</v>
      </c>
      <c r="H810" s="5" t="str">
        <f t="shared" si="49"/>
        <v>NEUTRAL</v>
      </c>
    </row>
    <row r="811" spans="1:8" ht="13.5" x14ac:dyDescent="0.25">
      <c r="A811" s="3">
        <f>TITRES_STAT!B814</f>
        <v>43488</v>
      </c>
      <c r="B811" s="5">
        <f>TITRES_STAT!C814</f>
        <v>2.04</v>
      </c>
      <c r="C811" s="5">
        <f>TITRES_STAT!D814</f>
        <v>2.04</v>
      </c>
      <c r="D811" s="5">
        <f>TITRES_STAT!E814</f>
        <v>0</v>
      </c>
      <c r="E811" s="2">
        <f t="shared" si="48"/>
        <v>2533629</v>
      </c>
      <c r="F811" s="5" t="str">
        <f t="shared" si="51"/>
        <v>NEUTRAL</v>
      </c>
      <c r="G811" s="5" t="str">
        <f t="shared" si="50"/>
        <v>NEUTRAL</v>
      </c>
      <c r="H811" s="5" t="str">
        <f t="shared" si="49"/>
        <v>NEUTRAL</v>
      </c>
    </row>
    <row r="812" spans="1:8" ht="13.5" x14ac:dyDescent="0.25">
      <c r="A812" s="3">
        <f>TITRES_STAT!B815</f>
        <v>43489</v>
      </c>
      <c r="B812" s="5">
        <f>TITRES_STAT!C815</f>
        <v>2.04</v>
      </c>
      <c r="C812" s="5">
        <f>TITRES_STAT!D815</f>
        <v>2.04</v>
      </c>
      <c r="D812" s="5">
        <f>TITRES_STAT!E815</f>
        <v>0</v>
      </c>
      <c r="E812" s="2">
        <f t="shared" si="48"/>
        <v>2533629</v>
      </c>
      <c r="F812" s="5" t="str">
        <f t="shared" si="51"/>
        <v>NEUTRAL</v>
      </c>
      <c r="G812" s="5" t="str">
        <f t="shared" si="50"/>
        <v>NEUTRAL</v>
      </c>
      <c r="H812" s="5" t="str">
        <f t="shared" si="49"/>
        <v>NEUTRAL</v>
      </c>
    </row>
    <row r="813" spans="1:8" ht="13.5" x14ac:dyDescent="0.25">
      <c r="A813" s="3">
        <f>TITRES_STAT!B816</f>
        <v>43490</v>
      </c>
      <c r="B813" s="5">
        <f>TITRES_STAT!C816</f>
        <v>2.04</v>
      </c>
      <c r="C813" s="5">
        <f>TITRES_STAT!D816</f>
        <v>2.04</v>
      </c>
      <c r="D813" s="5">
        <f>TITRES_STAT!E816</f>
        <v>0</v>
      </c>
      <c r="E813" s="2">
        <f t="shared" si="48"/>
        <v>2533629</v>
      </c>
      <c r="F813" s="5" t="str">
        <f t="shared" si="51"/>
        <v>NEUTRAL</v>
      </c>
      <c r="G813" s="5" t="str">
        <f t="shared" si="50"/>
        <v>NEUTRAL</v>
      </c>
      <c r="H813" s="5" t="str">
        <f t="shared" si="49"/>
        <v>NEUTRAL</v>
      </c>
    </row>
    <row r="814" spans="1:8" ht="13.5" x14ac:dyDescent="0.25">
      <c r="A814" s="3">
        <f>TITRES_STAT!B817</f>
        <v>43493</v>
      </c>
      <c r="B814" s="5">
        <f>TITRES_STAT!C817</f>
        <v>1.98</v>
      </c>
      <c r="C814" s="5">
        <f>TITRES_STAT!D817</f>
        <v>1.98</v>
      </c>
      <c r="D814" s="5">
        <f>TITRES_STAT!E817</f>
        <v>1</v>
      </c>
      <c r="E814" s="2">
        <f t="shared" si="48"/>
        <v>2533628</v>
      </c>
      <c r="F814" s="5" t="str">
        <f t="shared" si="51"/>
        <v>BEARISH</v>
      </c>
      <c r="G814" s="5" t="str">
        <f t="shared" si="50"/>
        <v>NEUTRAL</v>
      </c>
      <c r="H814" s="5" t="str">
        <f t="shared" si="49"/>
        <v>CONFIRMED BEARISH</v>
      </c>
    </row>
    <row r="815" spans="1:8" ht="13.5" x14ac:dyDescent="0.25">
      <c r="A815" s="3">
        <f>TITRES_STAT!B818</f>
        <v>43494</v>
      </c>
      <c r="B815" s="5">
        <f>TITRES_STAT!C818</f>
        <v>1.98</v>
      </c>
      <c r="C815" s="5">
        <f>TITRES_STAT!D818</f>
        <v>1.98</v>
      </c>
      <c r="D815" s="5">
        <f>TITRES_STAT!E818</f>
        <v>0</v>
      </c>
      <c r="E815" s="2">
        <f t="shared" si="48"/>
        <v>2533628</v>
      </c>
      <c r="F815" s="5" t="str">
        <f t="shared" si="51"/>
        <v>BEARISH</v>
      </c>
      <c r="G815" s="5" t="str">
        <f t="shared" si="50"/>
        <v>NEUTRAL</v>
      </c>
      <c r="H815" s="5" t="str">
        <f t="shared" si="49"/>
        <v>CONFIRMED BEARISH</v>
      </c>
    </row>
    <row r="816" spans="1:8" ht="13.5" x14ac:dyDescent="0.25">
      <c r="A816" s="3">
        <f>TITRES_STAT!B819</f>
        <v>43495</v>
      </c>
      <c r="B816" s="5">
        <f>TITRES_STAT!C819</f>
        <v>1.98</v>
      </c>
      <c r="C816" s="5">
        <f>TITRES_STAT!D819</f>
        <v>1.98</v>
      </c>
      <c r="D816" s="5">
        <f>TITRES_STAT!E819</f>
        <v>0</v>
      </c>
      <c r="E816" s="2">
        <f t="shared" si="48"/>
        <v>2533628</v>
      </c>
      <c r="F816" s="5" t="str">
        <f t="shared" si="51"/>
        <v>BEARISH</v>
      </c>
      <c r="G816" s="5" t="str">
        <f t="shared" si="50"/>
        <v>NEUTRAL</v>
      </c>
      <c r="H816" s="5" t="str">
        <f t="shared" si="49"/>
        <v>CONFIRMED BEARISH</v>
      </c>
    </row>
    <row r="817" spans="1:8" ht="13.5" x14ac:dyDescent="0.25">
      <c r="A817" s="3">
        <f>TITRES_STAT!B820</f>
        <v>43496</v>
      </c>
      <c r="B817" s="5">
        <f>TITRES_STAT!C820</f>
        <v>1.98</v>
      </c>
      <c r="C817" s="5">
        <f>TITRES_STAT!D820</f>
        <v>1.98</v>
      </c>
      <c r="D817" s="5">
        <f>TITRES_STAT!E820</f>
        <v>20</v>
      </c>
      <c r="E817" s="2">
        <f t="shared" si="48"/>
        <v>2533628</v>
      </c>
      <c r="F817" s="5" t="str">
        <f t="shared" si="51"/>
        <v>BEARISH</v>
      </c>
      <c r="G817" s="5" t="str">
        <f t="shared" si="50"/>
        <v>NEUTRAL</v>
      </c>
      <c r="H817" s="5" t="str">
        <f t="shared" si="49"/>
        <v>CONFIRMED BEARISH</v>
      </c>
    </row>
    <row r="818" spans="1:8" ht="13.5" x14ac:dyDescent="0.25">
      <c r="A818" s="3">
        <f>TITRES_STAT!B821</f>
        <v>43497</v>
      </c>
      <c r="B818" s="5">
        <f>TITRES_STAT!C821</f>
        <v>1.98</v>
      </c>
      <c r="C818" s="5">
        <f>TITRES_STAT!D821</f>
        <v>1.98</v>
      </c>
      <c r="D818" s="5">
        <f>TITRES_STAT!E821</f>
        <v>0</v>
      </c>
      <c r="E818" s="2">
        <f t="shared" si="48"/>
        <v>2533628</v>
      </c>
      <c r="F818" s="5" t="str">
        <f t="shared" si="51"/>
        <v>BEARISH</v>
      </c>
      <c r="G818" s="5" t="str">
        <f t="shared" si="50"/>
        <v>NEUTRAL</v>
      </c>
      <c r="H818" s="5" t="str">
        <f t="shared" si="49"/>
        <v>CONFIRMED BEARISH</v>
      </c>
    </row>
    <row r="819" spans="1:8" ht="13.5" x14ac:dyDescent="0.25">
      <c r="A819" s="3">
        <f>TITRES_STAT!B822</f>
        <v>43500</v>
      </c>
      <c r="B819" s="5">
        <f>TITRES_STAT!C822</f>
        <v>1.98</v>
      </c>
      <c r="C819" s="5">
        <f>TITRES_STAT!D822</f>
        <v>1.98</v>
      </c>
      <c r="D819" s="5">
        <f>TITRES_STAT!E822</f>
        <v>0</v>
      </c>
      <c r="E819" s="2">
        <f t="shared" si="48"/>
        <v>2533628</v>
      </c>
      <c r="F819" s="5" t="str">
        <f t="shared" si="51"/>
        <v>NEUTRAL</v>
      </c>
      <c r="G819" s="5" t="str">
        <f t="shared" si="50"/>
        <v>NEUTRAL</v>
      </c>
      <c r="H819" s="5" t="str">
        <f t="shared" si="49"/>
        <v>NEUTRAL</v>
      </c>
    </row>
    <row r="820" spans="1:8" ht="13.5" x14ac:dyDescent="0.25">
      <c r="A820" s="3">
        <f>TITRES_STAT!B823</f>
        <v>43501</v>
      </c>
      <c r="B820" s="5">
        <f>TITRES_STAT!C823</f>
        <v>1.93</v>
      </c>
      <c r="C820" s="5">
        <f>TITRES_STAT!D823</f>
        <v>1.93</v>
      </c>
      <c r="D820" s="5">
        <f>TITRES_STAT!E823</f>
        <v>0</v>
      </c>
      <c r="E820" s="2">
        <f t="shared" si="48"/>
        <v>2533628</v>
      </c>
      <c r="F820" s="5" t="str">
        <f t="shared" si="51"/>
        <v>NEUTRAL</v>
      </c>
      <c r="G820" s="5" t="str">
        <f t="shared" si="50"/>
        <v>NEUTRAL</v>
      </c>
      <c r="H820" s="5" t="str">
        <f t="shared" si="49"/>
        <v>NEUTRAL</v>
      </c>
    </row>
    <row r="821" spans="1:8" ht="13.5" x14ac:dyDescent="0.25">
      <c r="A821" s="3">
        <f>TITRES_STAT!B824</f>
        <v>43502</v>
      </c>
      <c r="B821" s="5">
        <f>TITRES_STAT!C824</f>
        <v>1.93</v>
      </c>
      <c r="C821" s="5">
        <f>TITRES_STAT!D824</f>
        <v>1.93</v>
      </c>
      <c r="D821" s="5">
        <f>TITRES_STAT!E824</f>
        <v>0</v>
      </c>
      <c r="E821" s="2">
        <f t="shared" si="48"/>
        <v>2533628</v>
      </c>
      <c r="F821" s="5" t="str">
        <f t="shared" si="51"/>
        <v>NEUTRAL</v>
      </c>
      <c r="G821" s="5" t="str">
        <f t="shared" si="50"/>
        <v>NEUTRAL</v>
      </c>
      <c r="H821" s="5" t="str">
        <f t="shared" si="49"/>
        <v>NEUTRAL</v>
      </c>
    </row>
    <row r="822" spans="1:8" ht="13.5" x14ac:dyDescent="0.25">
      <c r="A822" s="3">
        <f>TITRES_STAT!B825</f>
        <v>43503</v>
      </c>
      <c r="B822" s="5">
        <f>TITRES_STAT!C825</f>
        <v>1.93</v>
      </c>
      <c r="C822" s="5">
        <f>TITRES_STAT!D825</f>
        <v>1.93</v>
      </c>
      <c r="D822" s="5">
        <f>TITRES_STAT!E825</f>
        <v>0</v>
      </c>
      <c r="E822" s="2">
        <f t="shared" si="48"/>
        <v>2533628</v>
      </c>
      <c r="F822" s="5" t="str">
        <f t="shared" si="51"/>
        <v>NEUTRAL</v>
      </c>
      <c r="G822" s="5" t="str">
        <f t="shared" si="50"/>
        <v>NEUTRAL</v>
      </c>
      <c r="H822" s="5" t="str">
        <f t="shared" si="49"/>
        <v>NEUTRAL</v>
      </c>
    </row>
    <row r="823" spans="1:8" ht="13.5" x14ac:dyDescent="0.25">
      <c r="A823" s="3">
        <f>TITRES_STAT!B826</f>
        <v>43504</v>
      </c>
      <c r="B823" s="5">
        <f>TITRES_STAT!C826</f>
        <v>1.88</v>
      </c>
      <c r="C823" s="5">
        <f>TITRES_STAT!D826</f>
        <v>1.88</v>
      </c>
      <c r="D823" s="5">
        <f>TITRES_STAT!E826</f>
        <v>0</v>
      </c>
      <c r="E823" s="2">
        <f t="shared" si="48"/>
        <v>2533628</v>
      </c>
      <c r="F823" s="5" t="str">
        <f t="shared" si="51"/>
        <v>NEUTRAL</v>
      </c>
      <c r="G823" s="5" t="str">
        <f t="shared" si="50"/>
        <v>NEUTRAL</v>
      </c>
      <c r="H823" s="5" t="str">
        <f t="shared" si="49"/>
        <v>NEUTRAL</v>
      </c>
    </row>
    <row r="824" spans="1:8" ht="13.5" x14ac:dyDescent="0.25">
      <c r="A824" s="3">
        <f>TITRES_STAT!B827</f>
        <v>43507</v>
      </c>
      <c r="B824" s="5">
        <f>TITRES_STAT!C827</f>
        <v>1.88</v>
      </c>
      <c r="C824" s="5">
        <f>TITRES_STAT!D827</f>
        <v>1.88</v>
      </c>
      <c r="D824" s="5">
        <f>TITRES_STAT!E827</f>
        <v>0</v>
      </c>
      <c r="E824" s="2">
        <f t="shared" si="48"/>
        <v>2533628</v>
      </c>
      <c r="F824" s="5" t="str">
        <f t="shared" si="51"/>
        <v>NEUTRAL</v>
      </c>
      <c r="G824" s="5" t="str">
        <f t="shared" si="50"/>
        <v>NEUTRAL</v>
      </c>
      <c r="H824" s="5" t="str">
        <f t="shared" si="49"/>
        <v>NEUTRAL</v>
      </c>
    </row>
    <row r="825" spans="1:8" ht="13.5" x14ac:dyDescent="0.25">
      <c r="A825" s="3">
        <f>TITRES_STAT!B828</f>
        <v>43508</v>
      </c>
      <c r="B825" s="5">
        <f>TITRES_STAT!C828</f>
        <v>1.88</v>
      </c>
      <c r="C825" s="5">
        <f>TITRES_STAT!D828</f>
        <v>1.88</v>
      </c>
      <c r="D825" s="5">
        <f>TITRES_STAT!E828</f>
        <v>0</v>
      </c>
      <c r="E825" s="2">
        <f t="shared" si="48"/>
        <v>2533628</v>
      </c>
      <c r="F825" s="5" t="str">
        <f t="shared" si="51"/>
        <v>NEUTRAL</v>
      </c>
      <c r="G825" s="5" t="str">
        <f t="shared" si="50"/>
        <v>NEUTRAL</v>
      </c>
      <c r="H825" s="5" t="str">
        <f t="shared" si="49"/>
        <v>NEUTRAL</v>
      </c>
    </row>
    <row r="826" spans="1:8" ht="13.5" x14ac:dyDescent="0.25">
      <c r="A826" s="3">
        <f>TITRES_STAT!B829</f>
        <v>43509</v>
      </c>
      <c r="B826" s="5">
        <f>TITRES_STAT!C829</f>
        <v>1.88</v>
      </c>
      <c r="C826" s="5">
        <f>TITRES_STAT!D829</f>
        <v>1.88</v>
      </c>
      <c r="D826" s="5">
        <f>TITRES_STAT!E829</f>
        <v>0</v>
      </c>
      <c r="E826" s="2">
        <f t="shared" si="48"/>
        <v>2533628</v>
      </c>
      <c r="F826" s="5" t="str">
        <f t="shared" si="51"/>
        <v>NEUTRAL</v>
      </c>
      <c r="G826" s="5" t="str">
        <f t="shared" si="50"/>
        <v>NEUTRAL</v>
      </c>
      <c r="H826" s="5" t="str">
        <f t="shared" si="49"/>
        <v>NEUTRAL</v>
      </c>
    </row>
    <row r="827" spans="1:8" ht="13.5" x14ac:dyDescent="0.25">
      <c r="A827" s="3">
        <f>TITRES_STAT!B830</f>
        <v>43510</v>
      </c>
      <c r="B827" s="5">
        <f>TITRES_STAT!C830</f>
        <v>1.88</v>
      </c>
      <c r="C827" s="5">
        <f>TITRES_STAT!D830</f>
        <v>1.88</v>
      </c>
      <c r="D827" s="5">
        <f>TITRES_STAT!E830</f>
        <v>0</v>
      </c>
      <c r="E827" s="2">
        <f t="shared" si="48"/>
        <v>2533628</v>
      </c>
      <c r="F827" s="5" t="str">
        <f t="shared" si="51"/>
        <v>NEUTRAL</v>
      </c>
      <c r="G827" s="5" t="str">
        <f t="shared" si="50"/>
        <v>NEUTRAL</v>
      </c>
      <c r="H827" s="5" t="str">
        <f t="shared" si="49"/>
        <v>NEUTRAL</v>
      </c>
    </row>
    <row r="828" spans="1:8" ht="13.5" x14ac:dyDescent="0.25">
      <c r="A828" s="3">
        <f>TITRES_STAT!B831</f>
        <v>43511</v>
      </c>
      <c r="B828" s="5">
        <f>TITRES_STAT!C831</f>
        <v>1.88</v>
      </c>
      <c r="C828" s="5">
        <f>TITRES_STAT!D831</f>
        <v>1.88</v>
      </c>
      <c r="D828" s="5">
        <f>TITRES_STAT!E831</f>
        <v>0</v>
      </c>
      <c r="E828" s="2">
        <f t="shared" si="48"/>
        <v>2533628</v>
      </c>
      <c r="F828" s="5" t="str">
        <f t="shared" si="51"/>
        <v>NEUTRAL</v>
      </c>
      <c r="G828" s="5" t="str">
        <f t="shared" si="50"/>
        <v>NEUTRAL</v>
      </c>
      <c r="H828" s="5" t="str">
        <f t="shared" si="49"/>
        <v>NEUTRAL</v>
      </c>
    </row>
    <row r="829" spans="1:8" ht="13.5" x14ac:dyDescent="0.25">
      <c r="A829" s="3">
        <f>TITRES_STAT!B832</f>
        <v>43514</v>
      </c>
      <c r="B829" s="5">
        <f>TITRES_STAT!C832</f>
        <v>1.83</v>
      </c>
      <c r="C829" s="5">
        <f>TITRES_STAT!D832</f>
        <v>1.83</v>
      </c>
      <c r="D829" s="5">
        <f>TITRES_STAT!E832</f>
        <v>1</v>
      </c>
      <c r="E829" s="2">
        <f t="shared" si="48"/>
        <v>2533627</v>
      </c>
      <c r="F829" s="5" t="str">
        <f t="shared" si="51"/>
        <v>BEARISH</v>
      </c>
      <c r="G829" s="5" t="str">
        <f t="shared" si="50"/>
        <v>NEUTRAL</v>
      </c>
      <c r="H829" s="5" t="str">
        <f t="shared" si="49"/>
        <v>CONFIRMED BEARISH</v>
      </c>
    </row>
    <row r="830" spans="1:8" ht="13.5" x14ac:dyDescent="0.25">
      <c r="A830" s="3">
        <f>TITRES_STAT!B833</f>
        <v>43515</v>
      </c>
      <c r="B830" s="5">
        <f>TITRES_STAT!C833</f>
        <v>1.78</v>
      </c>
      <c r="C830" s="5">
        <f>TITRES_STAT!D833</f>
        <v>1.78</v>
      </c>
      <c r="D830" s="5">
        <f>TITRES_STAT!E833</f>
        <v>1</v>
      </c>
      <c r="E830" s="2">
        <f t="shared" si="48"/>
        <v>2533626</v>
      </c>
      <c r="F830" s="5" t="str">
        <f t="shared" si="51"/>
        <v>BEARISH</v>
      </c>
      <c r="G830" s="5" t="str">
        <f t="shared" si="50"/>
        <v>NEUTRAL</v>
      </c>
      <c r="H830" s="5" t="str">
        <f t="shared" si="49"/>
        <v>CONFIRMED BEARISH</v>
      </c>
    </row>
    <row r="831" spans="1:8" ht="13.5" x14ac:dyDescent="0.25">
      <c r="A831" s="3">
        <f>TITRES_STAT!B834</f>
        <v>43516</v>
      </c>
      <c r="B831" s="5">
        <f>TITRES_STAT!C834</f>
        <v>1.78</v>
      </c>
      <c r="C831" s="5">
        <f>TITRES_STAT!D834</f>
        <v>1.78</v>
      </c>
      <c r="D831" s="5">
        <f>TITRES_STAT!E834</f>
        <v>0</v>
      </c>
      <c r="E831" s="2">
        <f t="shared" si="48"/>
        <v>2533626</v>
      </c>
      <c r="F831" s="5" t="str">
        <f t="shared" si="51"/>
        <v>BEARISH</v>
      </c>
      <c r="G831" s="5" t="str">
        <f t="shared" si="50"/>
        <v>NEUTRAL</v>
      </c>
      <c r="H831" s="5" t="str">
        <f t="shared" si="49"/>
        <v>CONFIRMED BEARISH</v>
      </c>
    </row>
    <row r="832" spans="1:8" ht="13.5" x14ac:dyDescent="0.25">
      <c r="A832" s="3">
        <f>TITRES_STAT!B835</f>
        <v>43517</v>
      </c>
      <c r="B832" s="5">
        <f>TITRES_STAT!C835</f>
        <v>1.78</v>
      </c>
      <c r="C832" s="5">
        <f>TITRES_STAT!D835</f>
        <v>1.78</v>
      </c>
      <c r="D832" s="5">
        <f>TITRES_STAT!E835</f>
        <v>0</v>
      </c>
      <c r="E832" s="2">
        <f t="shared" si="48"/>
        <v>2533626</v>
      </c>
      <c r="F832" s="5" t="str">
        <f t="shared" si="51"/>
        <v>BEARISH</v>
      </c>
      <c r="G832" s="5" t="str">
        <f t="shared" si="50"/>
        <v>NEUTRAL</v>
      </c>
      <c r="H832" s="5" t="str">
        <f t="shared" si="49"/>
        <v>CONFIRMED BEARISH</v>
      </c>
    </row>
    <row r="833" spans="1:8" ht="13.5" x14ac:dyDescent="0.25">
      <c r="A833" s="3">
        <f>TITRES_STAT!B836</f>
        <v>43518</v>
      </c>
      <c r="B833" s="5">
        <f>TITRES_STAT!C836</f>
        <v>1.78</v>
      </c>
      <c r="C833" s="5">
        <f>TITRES_STAT!D836</f>
        <v>1.78</v>
      </c>
      <c r="D833" s="5">
        <f>TITRES_STAT!E836</f>
        <v>0</v>
      </c>
      <c r="E833" s="2">
        <f t="shared" si="48"/>
        <v>2533626</v>
      </c>
      <c r="F833" s="5" t="str">
        <f t="shared" si="51"/>
        <v>BEARISH</v>
      </c>
      <c r="G833" s="5" t="str">
        <f t="shared" si="50"/>
        <v>NEUTRAL</v>
      </c>
      <c r="H833" s="5" t="str">
        <f t="shared" si="49"/>
        <v>CONFIRMED BEARISH</v>
      </c>
    </row>
    <row r="834" spans="1:8" ht="13.5" x14ac:dyDescent="0.25">
      <c r="A834" s="3">
        <f>TITRES_STAT!B837</f>
        <v>43521</v>
      </c>
      <c r="B834" s="5">
        <f>TITRES_STAT!C837</f>
        <v>1.73</v>
      </c>
      <c r="C834" s="5">
        <f>TITRES_STAT!D837</f>
        <v>1.73</v>
      </c>
      <c r="D834" s="5">
        <f>TITRES_STAT!E837</f>
        <v>1</v>
      </c>
      <c r="E834" s="2">
        <f t="shared" si="48"/>
        <v>2533625</v>
      </c>
      <c r="F834" s="5" t="str">
        <f t="shared" si="51"/>
        <v>BEARISH</v>
      </c>
      <c r="G834" s="5" t="str">
        <f t="shared" si="50"/>
        <v>NEUTRAL</v>
      </c>
      <c r="H834" s="5" t="str">
        <f t="shared" si="49"/>
        <v>CONFIRMED BEARISH</v>
      </c>
    </row>
    <row r="835" spans="1:8" ht="13.5" x14ac:dyDescent="0.25">
      <c r="A835" s="3">
        <f>TITRES_STAT!B838</f>
        <v>43522</v>
      </c>
      <c r="B835" s="5">
        <f>TITRES_STAT!C838</f>
        <v>1.66</v>
      </c>
      <c r="C835" s="5">
        <f>TITRES_STAT!D838</f>
        <v>1.66</v>
      </c>
      <c r="D835" s="5">
        <f>TITRES_STAT!E838</f>
        <v>1</v>
      </c>
      <c r="E835" s="2">
        <f t="shared" si="48"/>
        <v>2533624</v>
      </c>
      <c r="F835" s="5" t="str">
        <f t="shared" si="51"/>
        <v>BEARISH</v>
      </c>
      <c r="G835" s="5" t="str">
        <f t="shared" si="50"/>
        <v>NEUTRAL</v>
      </c>
      <c r="H835" s="5" t="str">
        <f t="shared" si="49"/>
        <v>CONFIRMED BEARISH</v>
      </c>
    </row>
    <row r="836" spans="1:8" ht="13.5" x14ac:dyDescent="0.25">
      <c r="A836" s="3">
        <f>TITRES_STAT!B839</f>
        <v>43523</v>
      </c>
      <c r="B836" s="5">
        <f>TITRES_STAT!C839</f>
        <v>1.66</v>
      </c>
      <c r="C836" s="5">
        <f>TITRES_STAT!D839</f>
        <v>1.66</v>
      </c>
      <c r="D836" s="5">
        <f>TITRES_STAT!E839</f>
        <v>0</v>
      </c>
      <c r="E836" s="2">
        <f t="shared" ref="E836:E899" si="52">IF(B836&gt;B835, E835+D836, IF(B836&lt;B835, E835-D836, E835))</f>
        <v>2533624</v>
      </c>
      <c r="F836" s="5" t="str">
        <f t="shared" si="51"/>
        <v>BEARISH</v>
      </c>
      <c r="G836" s="5" t="str">
        <f t="shared" si="50"/>
        <v>NEUTRAL</v>
      </c>
      <c r="H836" s="5" t="str">
        <f t="shared" si="49"/>
        <v>CONFIRMED BEARISH</v>
      </c>
    </row>
    <row r="837" spans="1:8" ht="13.5" x14ac:dyDescent="0.25">
      <c r="A837" s="3">
        <f>TITRES_STAT!B840</f>
        <v>43524</v>
      </c>
      <c r="B837" s="5">
        <f>TITRES_STAT!C840</f>
        <v>1.66</v>
      </c>
      <c r="C837" s="5">
        <f>TITRES_STAT!D840</f>
        <v>1.66</v>
      </c>
      <c r="D837" s="5">
        <f>TITRES_STAT!E840</f>
        <v>0</v>
      </c>
      <c r="E837" s="2">
        <f t="shared" si="52"/>
        <v>2533624</v>
      </c>
      <c r="F837" s="5" t="str">
        <f t="shared" si="51"/>
        <v>BEARISH</v>
      </c>
      <c r="G837" s="5" t="str">
        <f t="shared" si="50"/>
        <v>NEUTRAL</v>
      </c>
      <c r="H837" s="5" t="str">
        <f t="shared" si="49"/>
        <v>CONFIRMED BEARISH</v>
      </c>
    </row>
    <row r="838" spans="1:8" ht="13.5" x14ac:dyDescent="0.25">
      <c r="A838" s="3">
        <f>TITRES_STAT!B841</f>
        <v>43525</v>
      </c>
      <c r="B838" s="5">
        <f>TITRES_STAT!C841</f>
        <v>1.66</v>
      </c>
      <c r="C838" s="5">
        <f>TITRES_STAT!D841</f>
        <v>1.66</v>
      </c>
      <c r="D838" s="5">
        <f>TITRES_STAT!E841</f>
        <v>0</v>
      </c>
      <c r="E838" s="2">
        <f t="shared" si="52"/>
        <v>2533624</v>
      </c>
      <c r="F838" s="5" t="str">
        <f t="shared" si="51"/>
        <v>BEARISH</v>
      </c>
      <c r="G838" s="5" t="str">
        <f t="shared" si="50"/>
        <v>NEUTRAL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43528</v>
      </c>
      <c r="B839" s="5">
        <f>TITRES_STAT!C842</f>
        <v>1.66</v>
      </c>
      <c r="C839" s="5">
        <f>TITRES_STAT!D842</f>
        <v>1.66</v>
      </c>
      <c r="D839" s="5">
        <f>TITRES_STAT!E842</f>
        <v>0</v>
      </c>
      <c r="E839" s="2">
        <f t="shared" si="52"/>
        <v>2533624</v>
      </c>
      <c r="F839" s="5" t="str">
        <f t="shared" si="51"/>
        <v>BEARISH</v>
      </c>
      <c r="G839" s="5" t="str">
        <f t="shared" ref="G839:G902" si="54">IF((E839-E834)/E834 &gt; 0.02, "STRONG",
 IF((E839-E834)/E834 &lt; -0.02, "WEAK", "NEUTRAL"))</f>
        <v>NEUTRAL</v>
      </c>
      <c r="H839" s="5" t="str">
        <f t="shared" si="53"/>
        <v>CONFIRMED BEARISH</v>
      </c>
    </row>
    <row r="840" spans="1:8" ht="13.5" x14ac:dyDescent="0.25">
      <c r="A840" s="3">
        <f>TITRES_STAT!B843</f>
        <v>43529</v>
      </c>
      <c r="B840" s="5">
        <f>TITRES_STAT!C843</f>
        <v>1.7</v>
      </c>
      <c r="C840" s="5">
        <f>TITRES_STAT!D843</f>
        <v>1.7</v>
      </c>
      <c r="D840" s="5">
        <f>TITRES_STAT!E843</f>
        <v>2000</v>
      </c>
      <c r="E840" s="2">
        <f t="shared" si="52"/>
        <v>2535624</v>
      </c>
      <c r="F840" s="5" t="str">
        <f t="shared" ref="F840:F903" si="55">IF(E840&gt;E835,"BULLISH",IF(E840&lt;E835,"BEARISH","NEUTRAL"))</f>
        <v>BULLISH</v>
      </c>
      <c r="G840" s="5" t="str">
        <f t="shared" si="54"/>
        <v>NEUTRAL</v>
      </c>
      <c r="H840" s="5" t="str">
        <f t="shared" si="53"/>
        <v>CONFIRMED BULLISH</v>
      </c>
    </row>
    <row r="841" spans="1:8" ht="13.5" x14ac:dyDescent="0.25">
      <c r="A841" s="3">
        <f>TITRES_STAT!B844</f>
        <v>43530</v>
      </c>
      <c r="B841" s="5">
        <f>TITRES_STAT!C844</f>
        <v>1.75</v>
      </c>
      <c r="C841" s="5">
        <f>TITRES_STAT!D844</f>
        <v>1.75</v>
      </c>
      <c r="D841" s="5">
        <f>TITRES_STAT!E844</f>
        <v>2000</v>
      </c>
      <c r="E841" s="2">
        <f t="shared" si="52"/>
        <v>2537624</v>
      </c>
      <c r="F841" s="5" t="str">
        <f t="shared" si="55"/>
        <v>BULLISH</v>
      </c>
      <c r="G841" s="5" t="str">
        <f t="shared" si="54"/>
        <v>NEUTRAL</v>
      </c>
      <c r="H841" s="5" t="str">
        <f t="shared" si="53"/>
        <v>CONFIRMED BULLISH</v>
      </c>
    </row>
    <row r="842" spans="1:8" ht="13.5" x14ac:dyDescent="0.25">
      <c r="A842" s="3">
        <f>TITRES_STAT!B845</f>
        <v>43531</v>
      </c>
      <c r="B842" s="5">
        <f>TITRES_STAT!C845</f>
        <v>1.7</v>
      </c>
      <c r="C842" s="5">
        <f>TITRES_STAT!D845</f>
        <v>1.7</v>
      </c>
      <c r="D842" s="5">
        <f>TITRES_STAT!E845</f>
        <v>5001</v>
      </c>
      <c r="E842" s="2">
        <f t="shared" si="52"/>
        <v>2532623</v>
      </c>
      <c r="F842" s="5" t="str">
        <f t="shared" si="55"/>
        <v>BEARISH</v>
      </c>
      <c r="G842" s="5" t="str">
        <f t="shared" si="54"/>
        <v>NEUTRAL</v>
      </c>
      <c r="H842" s="5" t="str">
        <f t="shared" si="53"/>
        <v>BEARISH DIVERGENCE</v>
      </c>
    </row>
    <row r="843" spans="1:8" ht="13.5" x14ac:dyDescent="0.25">
      <c r="A843" s="3">
        <f>TITRES_STAT!B846</f>
        <v>43532</v>
      </c>
      <c r="B843" s="5">
        <f>TITRES_STAT!C846</f>
        <v>1.7</v>
      </c>
      <c r="C843" s="5">
        <f>TITRES_STAT!D846</f>
        <v>1.7</v>
      </c>
      <c r="D843" s="5">
        <f>TITRES_STAT!E846</f>
        <v>100</v>
      </c>
      <c r="E843" s="2">
        <f t="shared" si="52"/>
        <v>2532623</v>
      </c>
      <c r="F843" s="5" t="str">
        <f t="shared" si="55"/>
        <v>BEARISH</v>
      </c>
      <c r="G843" s="5" t="str">
        <f t="shared" si="54"/>
        <v>NEUTRAL</v>
      </c>
      <c r="H843" s="5" t="str">
        <f t="shared" si="53"/>
        <v>BEARISH DIVERGENCE</v>
      </c>
    </row>
    <row r="844" spans="1:8" ht="13.5" x14ac:dyDescent="0.25">
      <c r="A844" s="3">
        <f>TITRES_STAT!B847</f>
        <v>43535</v>
      </c>
      <c r="B844" s="5">
        <f>TITRES_STAT!C847</f>
        <v>1.7</v>
      </c>
      <c r="C844" s="5">
        <f>TITRES_STAT!D847</f>
        <v>1.7</v>
      </c>
      <c r="D844" s="5">
        <f>TITRES_STAT!E847</f>
        <v>1524</v>
      </c>
      <c r="E844" s="2">
        <f t="shared" si="52"/>
        <v>2532623</v>
      </c>
      <c r="F844" s="5" t="str">
        <f t="shared" si="55"/>
        <v>BEARISH</v>
      </c>
      <c r="G844" s="5" t="str">
        <f t="shared" si="54"/>
        <v>NEUTRAL</v>
      </c>
      <c r="H844" s="5" t="str">
        <f t="shared" si="53"/>
        <v>BEARISH DIVERGENCE</v>
      </c>
    </row>
    <row r="845" spans="1:8" ht="13.5" x14ac:dyDescent="0.25">
      <c r="A845" s="3">
        <f>TITRES_STAT!B848</f>
        <v>43536</v>
      </c>
      <c r="B845" s="5">
        <f>TITRES_STAT!C848</f>
        <v>1.7</v>
      </c>
      <c r="C845" s="5">
        <f>TITRES_STAT!D848</f>
        <v>1.7</v>
      </c>
      <c r="D845" s="5">
        <f>TITRES_STAT!E848</f>
        <v>0</v>
      </c>
      <c r="E845" s="2">
        <f t="shared" si="52"/>
        <v>2532623</v>
      </c>
      <c r="F845" s="5" t="str">
        <f t="shared" si="55"/>
        <v>BEARISH</v>
      </c>
      <c r="G845" s="5" t="str">
        <f t="shared" si="54"/>
        <v>NEUTRAL</v>
      </c>
      <c r="H845" s="5" t="str">
        <f t="shared" si="53"/>
        <v>NEUTRAL</v>
      </c>
    </row>
    <row r="846" spans="1:8" ht="13.5" x14ac:dyDescent="0.25">
      <c r="A846" s="3">
        <f>TITRES_STAT!B849</f>
        <v>43537</v>
      </c>
      <c r="B846" s="5">
        <f>TITRES_STAT!C849</f>
        <v>1.7</v>
      </c>
      <c r="C846" s="5">
        <f>TITRES_STAT!D849</f>
        <v>1.7</v>
      </c>
      <c r="D846" s="5">
        <f>TITRES_STAT!E849</f>
        <v>0</v>
      </c>
      <c r="E846" s="2">
        <f t="shared" si="52"/>
        <v>2532623</v>
      </c>
      <c r="F846" s="5" t="str">
        <f t="shared" si="55"/>
        <v>BEARISH</v>
      </c>
      <c r="G846" s="5" t="str">
        <f t="shared" si="54"/>
        <v>NEUTRAL</v>
      </c>
      <c r="H846" s="5" t="str">
        <f t="shared" si="53"/>
        <v>CONFIRMED BEARISH</v>
      </c>
    </row>
    <row r="847" spans="1:8" ht="13.5" x14ac:dyDescent="0.25">
      <c r="A847" s="3">
        <f>TITRES_STAT!B850</f>
        <v>43538</v>
      </c>
      <c r="B847" s="5">
        <f>TITRES_STAT!C850</f>
        <v>1.7</v>
      </c>
      <c r="C847" s="5">
        <f>TITRES_STAT!D850</f>
        <v>1.7</v>
      </c>
      <c r="D847" s="5">
        <f>TITRES_STAT!E850</f>
        <v>0</v>
      </c>
      <c r="E847" s="2">
        <f t="shared" si="52"/>
        <v>2532623</v>
      </c>
      <c r="F847" s="5" t="str">
        <f t="shared" si="55"/>
        <v>NEUTRAL</v>
      </c>
      <c r="G847" s="5" t="str">
        <f t="shared" si="54"/>
        <v>NEUTRAL</v>
      </c>
      <c r="H847" s="5" t="str">
        <f t="shared" si="53"/>
        <v>NEUTRAL</v>
      </c>
    </row>
    <row r="848" spans="1:8" ht="13.5" x14ac:dyDescent="0.25">
      <c r="A848" s="3">
        <f>TITRES_STAT!B851</f>
        <v>43539</v>
      </c>
      <c r="B848" s="5">
        <f>TITRES_STAT!C851</f>
        <v>1.7</v>
      </c>
      <c r="C848" s="5">
        <f>TITRES_STAT!D851</f>
        <v>1.7</v>
      </c>
      <c r="D848" s="5">
        <f>TITRES_STAT!E851</f>
        <v>0</v>
      </c>
      <c r="E848" s="2">
        <f t="shared" si="52"/>
        <v>2532623</v>
      </c>
      <c r="F848" s="5" t="str">
        <f t="shared" si="55"/>
        <v>NEUTRAL</v>
      </c>
      <c r="G848" s="5" t="str">
        <f t="shared" si="54"/>
        <v>NEUTRAL</v>
      </c>
      <c r="H848" s="5" t="str">
        <f t="shared" si="53"/>
        <v>NEUTRAL</v>
      </c>
    </row>
    <row r="849" spans="1:8" ht="13.5" x14ac:dyDescent="0.25">
      <c r="A849" s="3">
        <f>TITRES_STAT!B852</f>
        <v>43542</v>
      </c>
      <c r="B849" s="5">
        <f>TITRES_STAT!C852</f>
        <v>1.7</v>
      </c>
      <c r="C849" s="5">
        <f>TITRES_STAT!D852</f>
        <v>1.7</v>
      </c>
      <c r="D849" s="5">
        <f>TITRES_STAT!E852</f>
        <v>0</v>
      </c>
      <c r="E849" s="2">
        <f t="shared" si="52"/>
        <v>2532623</v>
      </c>
      <c r="F849" s="5" t="str">
        <f t="shared" si="55"/>
        <v>NEUTRAL</v>
      </c>
      <c r="G849" s="5" t="str">
        <f t="shared" si="54"/>
        <v>NEUTRAL</v>
      </c>
      <c r="H849" s="5" t="str">
        <f t="shared" si="53"/>
        <v>NEUTRAL</v>
      </c>
    </row>
    <row r="850" spans="1:8" ht="13.5" x14ac:dyDescent="0.25">
      <c r="A850" s="3">
        <f>TITRES_STAT!B853</f>
        <v>43543</v>
      </c>
      <c r="B850" s="5">
        <f>TITRES_STAT!C853</f>
        <v>1.7</v>
      </c>
      <c r="C850" s="5">
        <f>TITRES_STAT!D853</f>
        <v>1.7</v>
      </c>
      <c r="D850" s="5">
        <f>TITRES_STAT!E853</f>
        <v>0</v>
      </c>
      <c r="E850" s="2">
        <f t="shared" si="52"/>
        <v>2532623</v>
      </c>
      <c r="F850" s="5" t="str">
        <f t="shared" si="55"/>
        <v>NEUTRAL</v>
      </c>
      <c r="G850" s="5" t="str">
        <f t="shared" si="54"/>
        <v>NEUTRAL</v>
      </c>
      <c r="H850" s="5" t="str">
        <f t="shared" si="53"/>
        <v>NEUTRAL</v>
      </c>
    </row>
    <row r="851" spans="1:8" ht="13.5" x14ac:dyDescent="0.25">
      <c r="A851" s="3">
        <f>TITRES_STAT!B854</f>
        <v>43545</v>
      </c>
      <c r="B851" s="5">
        <f>TITRES_STAT!C854</f>
        <v>1.7</v>
      </c>
      <c r="C851" s="5">
        <f>TITRES_STAT!D854</f>
        <v>1.7</v>
      </c>
      <c r="D851" s="5">
        <f>TITRES_STAT!E854</f>
        <v>0</v>
      </c>
      <c r="E851" s="2">
        <f t="shared" si="52"/>
        <v>2532623</v>
      </c>
      <c r="F851" s="5" t="str">
        <f t="shared" si="55"/>
        <v>NEUTRAL</v>
      </c>
      <c r="G851" s="5" t="str">
        <f t="shared" si="54"/>
        <v>NEUTRAL</v>
      </c>
      <c r="H851" s="5" t="str">
        <f t="shared" si="53"/>
        <v>NEUTRAL</v>
      </c>
    </row>
    <row r="852" spans="1:8" ht="13.5" x14ac:dyDescent="0.25">
      <c r="A852" s="3">
        <f>TITRES_STAT!B855</f>
        <v>43546</v>
      </c>
      <c r="B852" s="5">
        <f>TITRES_STAT!C855</f>
        <v>1.75</v>
      </c>
      <c r="C852" s="5">
        <f>TITRES_STAT!D855</f>
        <v>1.75</v>
      </c>
      <c r="D852" s="5">
        <f>TITRES_STAT!E855</f>
        <v>150</v>
      </c>
      <c r="E852" s="2">
        <f t="shared" si="52"/>
        <v>2532773</v>
      </c>
      <c r="F852" s="5" t="str">
        <f t="shared" si="55"/>
        <v>BULLISH</v>
      </c>
      <c r="G852" s="5" t="str">
        <f t="shared" si="54"/>
        <v>NEUTRAL</v>
      </c>
      <c r="H852" s="5" t="str">
        <f t="shared" si="53"/>
        <v>CONFIRMED BULLISH</v>
      </c>
    </row>
    <row r="853" spans="1:8" ht="13.5" x14ac:dyDescent="0.25">
      <c r="A853" s="3">
        <f>TITRES_STAT!B856</f>
        <v>43549</v>
      </c>
      <c r="B853" s="5">
        <f>TITRES_STAT!C856</f>
        <v>1.75</v>
      </c>
      <c r="C853" s="5">
        <f>TITRES_STAT!D856</f>
        <v>1.75</v>
      </c>
      <c r="D853" s="5">
        <f>TITRES_STAT!E856</f>
        <v>0</v>
      </c>
      <c r="E853" s="2">
        <f t="shared" si="52"/>
        <v>2532773</v>
      </c>
      <c r="F853" s="5" t="str">
        <f t="shared" si="55"/>
        <v>BULLISH</v>
      </c>
      <c r="G853" s="5" t="str">
        <f t="shared" si="54"/>
        <v>NEUTRAL</v>
      </c>
      <c r="H853" s="5" t="str">
        <f t="shared" si="53"/>
        <v>CONFIRMED BULLISH</v>
      </c>
    </row>
    <row r="854" spans="1:8" ht="13.5" x14ac:dyDescent="0.25">
      <c r="A854" s="3">
        <f>TITRES_STAT!B857</f>
        <v>43550</v>
      </c>
      <c r="B854" s="5">
        <f>TITRES_STAT!C857</f>
        <v>1.8</v>
      </c>
      <c r="C854" s="5">
        <f>TITRES_STAT!D857</f>
        <v>1.8</v>
      </c>
      <c r="D854" s="5">
        <f>TITRES_STAT!E857</f>
        <v>1940</v>
      </c>
      <c r="E854" s="2">
        <f t="shared" si="52"/>
        <v>2534713</v>
      </c>
      <c r="F854" s="5" t="str">
        <f t="shared" si="55"/>
        <v>BULLISH</v>
      </c>
      <c r="G854" s="5" t="str">
        <f t="shared" si="54"/>
        <v>NEUTRAL</v>
      </c>
      <c r="H854" s="5" t="str">
        <f t="shared" si="53"/>
        <v>CONFIRMED BULLISH</v>
      </c>
    </row>
    <row r="855" spans="1:8" ht="13.5" x14ac:dyDescent="0.25">
      <c r="A855" s="3">
        <f>TITRES_STAT!B858</f>
        <v>43551</v>
      </c>
      <c r="B855" s="5">
        <f>TITRES_STAT!C858</f>
        <v>1.8</v>
      </c>
      <c r="C855" s="5">
        <f>TITRES_STAT!D858</f>
        <v>1.8</v>
      </c>
      <c r="D855" s="5">
        <f>TITRES_STAT!E858</f>
        <v>1000</v>
      </c>
      <c r="E855" s="2">
        <f t="shared" si="52"/>
        <v>2534713</v>
      </c>
      <c r="F855" s="5" t="str">
        <f t="shared" si="55"/>
        <v>BULLISH</v>
      </c>
      <c r="G855" s="5" t="str">
        <f t="shared" si="54"/>
        <v>NEUTRAL</v>
      </c>
      <c r="H855" s="5" t="str">
        <f t="shared" si="53"/>
        <v>CONFIRMED BULLISH</v>
      </c>
    </row>
    <row r="856" spans="1:8" ht="13.5" x14ac:dyDescent="0.25">
      <c r="A856" s="3">
        <f>TITRES_STAT!B859</f>
        <v>43552</v>
      </c>
      <c r="B856" s="5">
        <f>TITRES_STAT!C859</f>
        <v>1.8</v>
      </c>
      <c r="C856" s="5">
        <f>TITRES_STAT!D859</f>
        <v>1.8</v>
      </c>
      <c r="D856" s="5">
        <f>TITRES_STAT!E859</f>
        <v>0</v>
      </c>
      <c r="E856" s="2">
        <f t="shared" si="52"/>
        <v>2534713</v>
      </c>
      <c r="F856" s="5" t="str">
        <f t="shared" si="55"/>
        <v>BULLISH</v>
      </c>
      <c r="G856" s="5" t="str">
        <f t="shared" si="54"/>
        <v>NEUTRAL</v>
      </c>
      <c r="H856" s="5" t="str">
        <f t="shared" si="53"/>
        <v>CONFIRMED BULLISH</v>
      </c>
    </row>
    <row r="857" spans="1:8" ht="13.5" x14ac:dyDescent="0.25">
      <c r="A857" s="3">
        <f>TITRES_STAT!B860</f>
        <v>43553</v>
      </c>
      <c r="B857" s="5">
        <f>TITRES_STAT!C860</f>
        <v>1.8</v>
      </c>
      <c r="C857" s="5">
        <f>TITRES_STAT!D860</f>
        <v>1.8</v>
      </c>
      <c r="D857" s="5">
        <f>TITRES_STAT!E860</f>
        <v>0</v>
      </c>
      <c r="E857" s="2">
        <f t="shared" si="52"/>
        <v>2534713</v>
      </c>
      <c r="F857" s="5" t="str">
        <f t="shared" si="55"/>
        <v>BULLISH</v>
      </c>
      <c r="G857" s="5" t="str">
        <f t="shared" si="54"/>
        <v>NEUTRAL</v>
      </c>
      <c r="H857" s="5" t="str">
        <f t="shared" si="53"/>
        <v>CONFIRMED BULLISH</v>
      </c>
    </row>
    <row r="858" spans="1:8" ht="13.5" x14ac:dyDescent="0.25">
      <c r="A858" s="3">
        <f>TITRES_STAT!B861</f>
        <v>43556</v>
      </c>
      <c r="B858" s="5">
        <f>TITRES_STAT!C861</f>
        <v>1.85</v>
      </c>
      <c r="C858" s="5">
        <f>TITRES_STAT!D861</f>
        <v>1.85</v>
      </c>
      <c r="D858" s="5">
        <f>TITRES_STAT!E861</f>
        <v>0</v>
      </c>
      <c r="E858" s="2">
        <f t="shared" si="52"/>
        <v>2534713</v>
      </c>
      <c r="F858" s="5" t="str">
        <f t="shared" si="55"/>
        <v>BULLISH</v>
      </c>
      <c r="G858" s="5" t="str">
        <f t="shared" si="54"/>
        <v>NEUTRAL</v>
      </c>
      <c r="H858" s="5" t="str">
        <f t="shared" si="53"/>
        <v>CONFIRMED BULLISH</v>
      </c>
    </row>
    <row r="859" spans="1:8" ht="13.5" x14ac:dyDescent="0.25">
      <c r="A859" s="3">
        <f>TITRES_STAT!B862</f>
        <v>43557</v>
      </c>
      <c r="B859" s="5">
        <f>TITRES_STAT!C862</f>
        <v>1.85</v>
      </c>
      <c r="C859" s="5">
        <f>TITRES_STAT!D862</f>
        <v>1.85</v>
      </c>
      <c r="D859" s="5">
        <f>TITRES_STAT!E862</f>
        <v>0</v>
      </c>
      <c r="E859" s="2">
        <f t="shared" si="52"/>
        <v>2534713</v>
      </c>
      <c r="F859" s="5" t="str">
        <f t="shared" si="55"/>
        <v>NEUTRAL</v>
      </c>
      <c r="G859" s="5" t="str">
        <f t="shared" si="54"/>
        <v>NEUTRAL</v>
      </c>
      <c r="H859" s="5" t="str">
        <f t="shared" si="53"/>
        <v>NEUTRAL</v>
      </c>
    </row>
    <row r="860" spans="1:8" ht="13.5" x14ac:dyDescent="0.25">
      <c r="A860" s="3">
        <f>TITRES_STAT!B863</f>
        <v>43558</v>
      </c>
      <c r="B860" s="5">
        <f>TITRES_STAT!C863</f>
        <v>1.9</v>
      </c>
      <c r="C860" s="5">
        <f>TITRES_STAT!D863</f>
        <v>1.9</v>
      </c>
      <c r="D860" s="5">
        <f>TITRES_STAT!E863</f>
        <v>99</v>
      </c>
      <c r="E860" s="2">
        <f t="shared" si="52"/>
        <v>2534812</v>
      </c>
      <c r="F860" s="5" t="str">
        <f t="shared" si="55"/>
        <v>BULLISH</v>
      </c>
      <c r="G860" s="5" t="str">
        <f t="shared" si="54"/>
        <v>NEUTRAL</v>
      </c>
      <c r="H860" s="5" t="str">
        <f t="shared" si="53"/>
        <v>CONFIRMED BULLISH</v>
      </c>
    </row>
    <row r="861" spans="1:8" ht="13.5" x14ac:dyDescent="0.25">
      <c r="A861" s="3">
        <f>TITRES_STAT!B864</f>
        <v>43559</v>
      </c>
      <c r="B861" s="5">
        <f>TITRES_STAT!C864</f>
        <v>1.9</v>
      </c>
      <c r="C861" s="5">
        <f>TITRES_STAT!D864</f>
        <v>1.9</v>
      </c>
      <c r="D861" s="5">
        <f>TITRES_STAT!E864</f>
        <v>0</v>
      </c>
      <c r="E861" s="2">
        <f t="shared" si="52"/>
        <v>2534812</v>
      </c>
      <c r="F861" s="5" t="str">
        <f t="shared" si="55"/>
        <v>BULLISH</v>
      </c>
      <c r="G861" s="5" t="str">
        <f t="shared" si="54"/>
        <v>NEUTRAL</v>
      </c>
      <c r="H861" s="5" t="str">
        <f t="shared" si="53"/>
        <v>CONFIRMED BULLISH</v>
      </c>
    </row>
    <row r="862" spans="1:8" ht="13.5" x14ac:dyDescent="0.25">
      <c r="A862" s="3">
        <f>TITRES_STAT!B865</f>
        <v>43560</v>
      </c>
      <c r="B862" s="5">
        <f>TITRES_STAT!C865</f>
        <v>1.9</v>
      </c>
      <c r="C862" s="5">
        <f>TITRES_STAT!D865</f>
        <v>1.9</v>
      </c>
      <c r="D862" s="5">
        <f>TITRES_STAT!E865</f>
        <v>0</v>
      </c>
      <c r="E862" s="2">
        <f t="shared" si="52"/>
        <v>2534812</v>
      </c>
      <c r="F862" s="5" t="str">
        <f t="shared" si="55"/>
        <v>BULLISH</v>
      </c>
      <c r="G862" s="5" t="str">
        <f t="shared" si="54"/>
        <v>NEUTRAL</v>
      </c>
      <c r="H862" s="5" t="str">
        <f t="shared" si="53"/>
        <v>CONFIRMED BULLISH</v>
      </c>
    </row>
    <row r="863" spans="1:8" ht="13.5" x14ac:dyDescent="0.25">
      <c r="A863" s="3">
        <f>TITRES_STAT!B866</f>
        <v>43563</v>
      </c>
      <c r="B863" s="5">
        <f>TITRES_STAT!C866</f>
        <v>1.9</v>
      </c>
      <c r="C863" s="5">
        <f>TITRES_STAT!D866</f>
        <v>1.9</v>
      </c>
      <c r="D863" s="5">
        <f>TITRES_STAT!E866</f>
        <v>0</v>
      </c>
      <c r="E863" s="2">
        <f t="shared" si="52"/>
        <v>2534812</v>
      </c>
      <c r="F863" s="5" t="str">
        <f t="shared" si="55"/>
        <v>BULLISH</v>
      </c>
      <c r="G863" s="5" t="str">
        <f t="shared" si="54"/>
        <v>NEUTRAL</v>
      </c>
      <c r="H863" s="5" t="str">
        <f t="shared" si="53"/>
        <v>CONFIRMED BULLISH</v>
      </c>
    </row>
    <row r="864" spans="1:8" ht="13.5" x14ac:dyDescent="0.25">
      <c r="A864" s="3">
        <f>TITRES_STAT!B867</f>
        <v>43565</v>
      </c>
      <c r="B864" s="5">
        <f>TITRES_STAT!C867</f>
        <v>1.95</v>
      </c>
      <c r="C864" s="5">
        <f>TITRES_STAT!D867</f>
        <v>1.95</v>
      </c>
      <c r="D864" s="5">
        <f>TITRES_STAT!E867</f>
        <v>271</v>
      </c>
      <c r="E864" s="2">
        <f t="shared" si="52"/>
        <v>2535083</v>
      </c>
      <c r="F864" s="5" t="str">
        <f t="shared" si="55"/>
        <v>BULLISH</v>
      </c>
      <c r="G864" s="5" t="str">
        <f t="shared" si="54"/>
        <v>NEUTRAL</v>
      </c>
      <c r="H864" s="5" t="str">
        <f t="shared" si="53"/>
        <v>CONFIRMED BULLISH</v>
      </c>
    </row>
    <row r="865" spans="1:8" ht="13.5" x14ac:dyDescent="0.25">
      <c r="A865" s="3">
        <f>TITRES_STAT!B868</f>
        <v>43566</v>
      </c>
      <c r="B865" s="5">
        <f>TITRES_STAT!C868</f>
        <v>1.95</v>
      </c>
      <c r="C865" s="5">
        <f>TITRES_STAT!D868</f>
        <v>1.95</v>
      </c>
      <c r="D865" s="5">
        <f>TITRES_STAT!E868</f>
        <v>2729</v>
      </c>
      <c r="E865" s="2">
        <f t="shared" si="52"/>
        <v>2535083</v>
      </c>
      <c r="F865" s="5" t="str">
        <f t="shared" si="55"/>
        <v>BULLISH</v>
      </c>
      <c r="G865" s="5" t="str">
        <f t="shared" si="54"/>
        <v>NEUTRAL</v>
      </c>
      <c r="H865" s="5" t="str">
        <f t="shared" si="53"/>
        <v>CONFIRMED BULLISH</v>
      </c>
    </row>
    <row r="866" spans="1:8" ht="13.5" x14ac:dyDescent="0.25">
      <c r="A866" s="3">
        <f>TITRES_STAT!B869</f>
        <v>43567</v>
      </c>
      <c r="B866" s="5">
        <f>TITRES_STAT!C869</f>
        <v>1.95</v>
      </c>
      <c r="C866" s="5">
        <f>TITRES_STAT!D869</f>
        <v>1.95</v>
      </c>
      <c r="D866" s="5">
        <f>TITRES_STAT!E869</f>
        <v>696</v>
      </c>
      <c r="E866" s="2">
        <f t="shared" si="52"/>
        <v>2535083</v>
      </c>
      <c r="F866" s="5" t="str">
        <f t="shared" si="55"/>
        <v>BULLISH</v>
      </c>
      <c r="G866" s="5" t="str">
        <f t="shared" si="54"/>
        <v>NEUTRAL</v>
      </c>
      <c r="H866" s="5" t="str">
        <f t="shared" si="53"/>
        <v>CONFIRMED BULLISH</v>
      </c>
    </row>
    <row r="867" spans="1:8" ht="13.5" x14ac:dyDescent="0.25">
      <c r="A867" s="3">
        <f>TITRES_STAT!B870</f>
        <v>43570</v>
      </c>
      <c r="B867" s="5">
        <f>TITRES_STAT!C870</f>
        <v>1.95</v>
      </c>
      <c r="C867" s="5">
        <f>TITRES_STAT!D870</f>
        <v>1.95</v>
      </c>
      <c r="D867" s="5">
        <f>TITRES_STAT!E870</f>
        <v>45</v>
      </c>
      <c r="E867" s="2">
        <f t="shared" si="52"/>
        <v>2535083</v>
      </c>
      <c r="F867" s="5" t="str">
        <f t="shared" si="55"/>
        <v>BULLISH</v>
      </c>
      <c r="G867" s="5" t="str">
        <f t="shared" si="54"/>
        <v>NEUTRAL</v>
      </c>
      <c r="H867" s="5" t="str">
        <f t="shared" si="53"/>
        <v>CONFIRMED BULLISH</v>
      </c>
    </row>
    <row r="868" spans="1:8" ht="13.5" x14ac:dyDescent="0.25">
      <c r="A868" s="3">
        <f>TITRES_STAT!B871</f>
        <v>43571</v>
      </c>
      <c r="B868" s="5">
        <f>TITRES_STAT!C871</f>
        <v>1.95</v>
      </c>
      <c r="C868" s="5">
        <f>TITRES_STAT!D871</f>
        <v>1.95</v>
      </c>
      <c r="D868" s="5">
        <f>TITRES_STAT!E871</f>
        <v>0</v>
      </c>
      <c r="E868" s="2">
        <f t="shared" si="52"/>
        <v>2535083</v>
      </c>
      <c r="F868" s="5" t="str">
        <f t="shared" si="55"/>
        <v>BULLISH</v>
      </c>
      <c r="G868" s="5" t="str">
        <f t="shared" si="54"/>
        <v>NEUTRAL</v>
      </c>
      <c r="H868" s="5" t="str">
        <f t="shared" si="53"/>
        <v>CONFIRMED BULLISH</v>
      </c>
    </row>
    <row r="869" spans="1:8" ht="13.5" x14ac:dyDescent="0.25">
      <c r="A869" s="3">
        <f>TITRES_STAT!B872</f>
        <v>43572</v>
      </c>
      <c r="B869" s="5">
        <f>TITRES_STAT!C872</f>
        <v>1.95</v>
      </c>
      <c r="C869" s="5">
        <f>TITRES_STAT!D872</f>
        <v>1.95</v>
      </c>
      <c r="D869" s="5">
        <f>TITRES_STAT!E872</f>
        <v>259</v>
      </c>
      <c r="E869" s="2">
        <f t="shared" si="52"/>
        <v>2535083</v>
      </c>
      <c r="F869" s="5" t="str">
        <f t="shared" si="55"/>
        <v>NEUTRAL</v>
      </c>
      <c r="G869" s="5" t="str">
        <f t="shared" si="54"/>
        <v>NEUTRAL</v>
      </c>
      <c r="H869" s="5" t="str">
        <f t="shared" si="53"/>
        <v>NEUTRAL</v>
      </c>
    </row>
    <row r="870" spans="1:8" ht="13.5" x14ac:dyDescent="0.25">
      <c r="A870" s="3">
        <f>TITRES_STAT!B873</f>
        <v>43573</v>
      </c>
      <c r="B870" s="5">
        <f>TITRES_STAT!C873</f>
        <v>1.95</v>
      </c>
      <c r="C870" s="5">
        <f>TITRES_STAT!D873</f>
        <v>1.95</v>
      </c>
      <c r="D870" s="5">
        <f>TITRES_STAT!E873</f>
        <v>0</v>
      </c>
      <c r="E870" s="2">
        <f t="shared" si="52"/>
        <v>2535083</v>
      </c>
      <c r="F870" s="5" t="str">
        <f t="shared" si="55"/>
        <v>NEUTRAL</v>
      </c>
      <c r="G870" s="5" t="str">
        <f t="shared" si="54"/>
        <v>NEUTRAL</v>
      </c>
      <c r="H870" s="5" t="str">
        <f t="shared" si="53"/>
        <v>NEUTRAL</v>
      </c>
    </row>
    <row r="871" spans="1:8" ht="13.5" x14ac:dyDescent="0.25">
      <c r="A871" s="3">
        <f>TITRES_STAT!B874</f>
        <v>43574</v>
      </c>
      <c r="B871" s="5">
        <f>TITRES_STAT!C874</f>
        <v>1.95</v>
      </c>
      <c r="C871" s="5">
        <f>TITRES_STAT!D874</f>
        <v>1.95</v>
      </c>
      <c r="D871" s="5">
        <f>TITRES_STAT!E874</f>
        <v>0</v>
      </c>
      <c r="E871" s="2">
        <f t="shared" si="52"/>
        <v>2535083</v>
      </c>
      <c r="F871" s="5" t="str">
        <f t="shared" si="55"/>
        <v>NEUTRAL</v>
      </c>
      <c r="G871" s="5" t="str">
        <f t="shared" si="54"/>
        <v>NEUTRAL</v>
      </c>
      <c r="H871" s="5" t="str">
        <f t="shared" si="53"/>
        <v>NEUTRAL</v>
      </c>
    </row>
    <row r="872" spans="1:8" ht="13.5" x14ac:dyDescent="0.25">
      <c r="A872" s="3">
        <f>TITRES_STAT!B875</f>
        <v>43577</v>
      </c>
      <c r="B872" s="5">
        <f>TITRES_STAT!C875</f>
        <v>1.9</v>
      </c>
      <c r="C872" s="5">
        <f>TITRES_STAT!D875</f>
        <v>1.9</v>
      </c>
      <c r="D872" s="5">
        <f>TITRES_STAT!E875</f>
        <v>100</v>
      </c>
      <c r="E872" s="2">
        <f t="shared" si="52"/>
        <v>2534983</v>
      </c>
      <c r="F872" s="5" t="str">
        <f t="shared" si="55"/>
        <v>BEARISH</v>
      </c>
      <c r="G872" s="5" t="str">
        <f t="shared" si="54"/>
        <v>NEUTRAL</v>
      </c>
      <c r="H872" s="5" t="str">
        <f t="shared" si="53"/>
        <v>CONFIRMED BEARISH</v>
      </c>
    </row>
    <row r="873" spans="1:8" ht="13.5" x14ac:dyDescent="0.25">
      <c r="A873" s="3">
        <f>TITRES_STAT!B876</f>
        <v>43578</v>
      </c>
      <c r="B873" s="5">
        <f>TITRES_STAT!C876</f>
        <v>1.9</v>
      </c>
      <c r="C873" s="5">
        <f>TITRES_STAT!D876</f>
        <v>1.9</v>
      </c>
      <c r="D873" s="5">
        <f>TITRES_STAT!E876</f>
        <v>0</v>
      </c>
      <c r="E873" s="2">
        <f t="shared" si="52"/>
        <v>2534983</v>
      </c>
      <c r="F873" s="5" t="str">
        <f t="shared" si="55"/>
        <v>BEARISH</v>
      </c>
      <c r="G873" s="5" t="str">
        <f t="shared" si="54"/>
        <v>NEUTRAL</v>
      </c>
      <c r="H873" s="5" t="str">
        <f t="shared" si="53"/>
        <v>CONFIRMED BEARISH</v>
      </c>
    </row>
    <row r="874" spans="1:8" ht="13.5" x14ac:dyDescent="0.25">
      <c r="A874" s="3">
        <f>TITRES_STAT!B877</f>
        <v>43579</v>
      </c>
      <c r="B874" s="5">
        <f>TITRES_STAT!C877</f>
        <v>1.95</v>
      </c>
      <c r="C874" s="5">
        <f>TITRES_STAT!D877</f>
        <v>1.95</v>
      </c>
      <c r="D874" s="5">
        <f>TITRES_STAT!E877</f>
        <v>780</v>
      </c>
      <c r="E874" s="2">
        <f t="shared" si="52"/>
        <v>2535763</v>
      </c>
      <c r="F874" s="5" t="str">
        <f t="shared" si="55"/>
        <v>BULLISH</v>
      </c>
      <c r="G874" s="5" t="str">
        <f t="shared" si="54"/>
        <v>NEUTRAL</v>
      </c>
      <c r="H874" s="5" t="str">
        <f t="shared" si="53"/>
        <v>NEUTRAL</v>
      </c>
    </row>
    <row r="875" spans="1:8" ht="13.5" x14ac:dyDescent="0.25">
      <c r="A875" s="3">
        <f>TITRES_STAT!B878</f>
        <v>43580</v>
      </c>
      <c r="B875" s="5">
        <f>TITRES_STAT!C878</f>
        <v>1.9</v>
      </c>
      <c r="C875" s="5">
        <f>TITRES_STAT!D878</f>
        <v>1.9</v>
      </c>
      <c r="D875" s="5">
        <f>TITRES_STAT!E878</f>
        <v>1900</v>
      </c>
      <c r="E875" s="2">
        <f t="shared" si="52"/>
        <v>2533863</v>
      </c>
      <c r="F875" s="5" t="str">
        <f t="shared" si="55"/>
        <v>BEARISH</v>
      </c>
      <c r="G875" s="5" t="str">
        <f t="shared" si="54"/>
        <v>NEUTRAL</v>
      </c>
      <c r="H875" s="5" t="str">
        <f t="shared" si="53"/>
        <v>CONFIRMED BEARISH</v>
      </c>
    </row>
    <row r="876" spans="1:8" ht="13.5" x14ac:dyDescent="0.25">
      <c r="A876" s="3">
        <f>TITRES_STAT!B879</f>
        <v>43581</v>
      </c>
      <c r="B876" s="5">
        <f>TITRES_STAT!C879</f>
        <v>1.95</v>
      </c>
      <c r="C876" s="5">
        <f>TITRES_STAT!D879</f>
        <v>1.95</v>
      </c>
      <c r="D876" s="5">
        <f>TITRES_STAT!E879</f>
        <v>78</v>
      </c>
      <c r="E876" s="2">
        <f t="shared" si="52"/>
        <v>2533941</v>
      </c>
      <c r="F876" s="5" t="str">
        <f t="shared" si="55"/>
        <v>BEARISH</v>
      </c>
      <c r="G876" s="5" t="str">
        <f t="shared" si="54"/>
        <v>NEUTRAL</v>
      </c>
      <c r="H876" s="5" t="str">
        <f t="shared" si="53"/>
        <v>NEUTRAL</v>
      </c>
    </row>
    <row r="877" spans="1:8" ht="13.5" x14ac:dyDescent="0.25">
      <c r="A877" s="3">
        <f>TITRES_STAT!B880</f>
        <v>43584</v>
      </c>
      <c r="B877" s="5">
        <f>TITRES_STAT!C880</f>
        <v>1.95</v>
      </c>
      <c r="C877" s="5">
        <f>TITRES_STAT!D880</f>
        <v>1.95</v>
      </c>
      <c r="D877" s="5">
        <f>TITRES_STAT!E880</f>
        <v>0</v>
      </c>
      <c r="E877" s="2">
        <f t="shared" si="52"/>
        <v>2533941</v>
      </c>
      <c r="F877" s="5" t="str">
        <f t="shared" si="55"/>
        <v>BEARISH</v>
      </c>
      <c r="G877" s="5" t="str">
        <f t="shared" si="54"/>
        <v>NEUTRAL</v>
      </c>
      <c r="H877" s="5" t="str">
        <f t="shared" si="53"/>
        <v>BEARISH DIVERGENCE</v>
      </c>
    </row>
    <row r="878" spans="1:8" ht="13.5" x14ac:dyDescent="0.25">
      <c r="A878" s="3">
        <f>TITRES_STAT!B881</f>
        <v>43585</v>
      </c>
      <c r="B878" s="5">
        <f>TITRES_STAT!C881</f>
        <v>1.95</v>
      </c>
      <c r="C878" s="5">
        <f>TITRES_STAT!D881</f>
        <v>1.95</v>
      </c>
      <c r="D878" s="5">
        <f>TITRES_STAT!E881</f>
        <v>0</v>
      </c>
      <c r="E878" s="2">
        <f t="shared" si="52"/>
        <v>2533941</v>
      </c>
      <c r="F878" s="5" t="str">
        <f t="shared" si="55"/>
        <v>BEARISH</v>
      </c>
      <c r="G878" s="5" t="str">
        <f t="shared" si="54"/>
        <v>NEUTRAL</v>
      </c>
      <c r="H878" s="5" t="str">
        <f t="shared" si="53"/>
        <v>BEARISH DIVERGENCE</v>
      </c>
    </row>
    <row r="879" spans="1:8" ht="13.5" x14ac:dyDescent="0.25">
      <c r="A879" s="3">
        <f>TITRES_STAT!B882</f>
        <v>43587</v>
      </c>
      <c r="B879" s="5">
        <f>TITRES_STAT!C882</f>
        <v>1.95</v>
      </c>
      <c r="C879" s="5">
        <f>TITRES_STAT!D882</f>
        <v>1.95</v>
      </c>
      <c r="D879" s="5">
        <f>TITRES_STAT!E882</f>
        <v>0</v>
      </c>
      <c r="E879" s="2">
        <f t="shared" si="52"/>
        <v>2533941</v>
      </c>
      <c r="F879" s="5" t="str">
        <f t="shared" si="55"/>
        <v>BEARISH</v>
      </c>
      <c r="G879" s="5" t="str">
        <f t="shared" si="54"/>
        <v>NEUTRAL</v>
      </c>
      <c r="H879" s="5" t="str">
        <f t="shared" si="53"/>
        <v>NEUTRAL</v>
      </c>
    </row>
    <row r="880" spans="1:8" ht="13.5" x14ac:dyDescent="0.25">
      <c r="A880" s="3">
        <f>TITRES_STAT!B883</f>
        <v>43588</v>
      </c>
      <c r="B880" s="5">
        <f>TITRES_STAT!C883</f>
        <v>1.95</v>
      </c>
      <c r="C880" s="5">
        <f>TITRES_STAT!D883</f>
        <v>1.95</v>
      </c>
      <c r="D880" s="5">
        <f>TITRES_STAT!E883</f>
        <v>0</v>
      </c>
      <c r="E880" s="2">
        <f t="shared" si="52"/>
        <v>2533941</v>
      </c>
      <c r="F880" s="5" t="str">
        <f t="shared" si="55"/>
        <v>BULLISH</v>
      </c>
      <c r="G880" s="5" t="str">
        <f t="shared" si="54"/>
        <v>NEUTRAL</v>
      </c>
      <c r="H880" s="5" t="str">
        <f t="shared" si="53"/>
        <v>CONFIRMED BULLISH</v>
      </c>
    </row>
    <row r="881" spans="1:8" ht="13.5" x14ac:dyDescent="0.25">
      <c r="A881" s="3">
        <f>TITRES_STAT!B884</f>
        <v>43591</v>
      </c>
      <c r="B881" s="5">
        <f>TITRES_STAT!C884</f>
        <v>1.95</v>
      </c>
      <c r="C881" s="5">
        <f>TITRES_STAT!D884</f>
        <v>1.95</v>
      </c>
      <c r="D881" s="5">
        <f>TITRES_STAT!E884</f>
        <v>0</v>
      </c>
      <c r="E881" s="2">
        <f t="shared" si="52"/>
        <v>2533941</v>
      </c>
      <c r="F881" s="5" t="str">
        <f t="shared" si="55"/>
        <v>NEUTRAL</v>
      </c>
      <c r="G881" s="5" t="str">
        <f t="shared" si="54"/>
        <v>NEUTRAL</v>
      </c>
      <c r="H881" s="5" t="str">
        <f t="shared" si="53"/>
        <v>NEUTRAL</v>
      </c>
    </row>
    <row r="882" spans="1:8" ht="13.5" x14ac:dyDescent="0.25">
      <c r="A882" s="3">
        <f>TITRES_STAT!B885</f>
        <v>43592</v>
      </c>
      <c r="B882" s="5">
        <f>TITRES_STAT!C885</f>
        <v>1.95</v>
      </c>
      <c r="C882" s="5">
        <f>TITRES_STAT!D885</f>
        <v>1.95</v>
      </c>
      <c r="D882" s="5">
        <f>TITRES_STAT!E885</f>
        <v>3779</v>
      </c>
      <c r="E882" s="2">
        <f t="shared" si="52"/>
        <v>2533941</v>
      </c>
      <c r="F882" s="5" t="str">
        <f t="shared" si="55"/>
        <v>NEUTRAL</v>
      </c>
      <c r="G882" s="5" t="str">
        <f t="shared" si="54"/>
        <v>NEUTRAL</v>
      </c>
      <c r="H882" s="5" t="str">
        <f t="shared" si="53"/>
        <v>NEUTRAL</v>
      </c>
    </row>
    <row r="883" spans="1:8" ht="13.5" x14ac:dyDescent="0.25">
      <c r="A883" s="3">
        <f>TITRES_STAT!B886</f>
        <v>43593</v>
      </c>
      <c r="B883" s="5">
        <f>TITRES_STAT!C886</f>
        <v>2</v>
      </c>
      <c r="C883" s="5">
        <f>TITRES_STAT!D886</f>
        <v>2</v>
      </c>
      <c r="D883" s="5">
        <f>TITRES_STAT!E886</f>
        <v>140</v>
      </c>
      <c r="E883" s="2">
        <f t="shared" si="52"/>
        <v>2534081</v>
      </c>
      <c r="F883" s="5" t="str">
        <f t="shared" si="55"/>
        <v>BULLISH</v>
      </c>
      <c r="G883" s="5" t="str">
        <f t="shared" si="54"/>
        <v>NEUTRAL</v>
      </c>
      <c r="H883" s="5" t="str">
        <f t="shared" si="53"/>
        <v>CONFIRMED BULLISH</v>
      </c>
    </row>
    <row r="884" spans="1:8" ht="13.5" x14ac:dyDescent="0.25">
      <c r="A884" s="3">
        <f>TITRES_STAT!B887</f>
        <v>43594</v>
      </c>
      <c r="B884" s="5">
        <f>TITRES_STAT!C887</f>
        <v>2</v>
      </c>
      <c r="C884" s="5">
        <f>TITRES_STAT!D887</f>
        <v>2</v>
      </c>
      <c r="D884" s="5">
        <f>TITRES_STAT!E887</f>
        <v>0</v>
      </c>
      <c r="E884" s="2">
        <f t="shared" si="52"/>
        <v>2534081</v>
      </c>
      <c r="F884" s="5" t="str">
        <f t="shared" si="55"/>
        <v>BULLISH</v>
      </c>
      <c r="G884" s="5" t="str">
        <f t="shared" si="54"/>
        <v>NEUTRAL</v>
      </c>
      <c r="H884" s="5" t="str">
        <f t="shared" si="53"/>
        <v>CONFIRMED BULLISH</v>
      </c>
    </row>
    <row r="885" spans="1:8" ht="13.5" x14ac:dyDescent="0.25">
      <c r="A885" s="3">
        <f>TITRES_STAT!B888</f>
        <v>43595</v>
      </c>
      <c r="B885" s="5">
        <f>TITRES_STAT!C888</f>
        <v>2</v>
      </c>
      <c r="C885" s="5">
        <f>TITRES_STAT!D888</f>
        <v>2</v>
      </c>
      <c r="D885" s="5">
        <f>TITRES_STAT!E888</f>
        <v>1035</v>
      </c>
      <c r="E885" s="2">
        <f t="shared" si="52"/>
        <v>2534081</v>
      </c>
      <c r="F885" s="5" t="str">
        <f t="shared" si="55"/>
        <v>BULLISH</v>
      </c>
      <c r="G885" s="5" t="str">
        <f t="shared" si="54"/>
        <v>NEUTRAL</v>
      </c>
      <c r="H885" s="5" t="str">
        <f t="shared" si="53"/>
        <v>CONFIRMED BULLISH</v>
      </c>
    </row>
    <row r="886" spans="1:8" ht="13.5" x14ac:dyDescent="0.25">
      <c r="A886" s="3">
        <f>TITRES_STAT!B889</f>
        <v>43598</v>
      </c>
      <c r="B886" s="5">
        <f>TITRES_STAT!C889</f>
        <v>2</v>
      </c>
      <c r="C886" s="5">
        <f>TITRES_STAT!D889</f>
        <v>2</v>
      </c>
      <c r="D886" s="5">
        <f>TITRES_STAT!E889</f>
        <v>0</v>
      </c>
      <c r="E886" s="2">
        <f t="shared" si="52"/>
        <v>2534081</v>
      </c>
      <c r="F886" s="5" t="str">
        <f t="shared" si="55"/>
        <v>BULLISH</v>
      </c>
      <c r="G886" s="5" t="str">
        <f t="shared" si="54"/>
        <v>NEUTRAL</v>
      </c>
      <c r="H886" s="5" t="str">
        <f t="shared" si="53"/>
        <v>CONFIRMED BULLISH</v>
      </c>
    </row>
    <row r="887" spans="1:8" ht="13.5" x14ac:dyDescent="0.25">
      <c r="A887" s="3">
        <f>TITRES_STAT!B890</f>
        <v>43599</v>
      </c>
      <c r="B887" s="5">
        <f>TITRES_STAT!C890</f>
        <v>2</v>
      </c>
      <c r="C887" s="5">
        <f>TITRES_STAT!D890</f>
        <v>2</v>
      </c>
      <c r="D887" s="5">
        <f>TITRES_STAT!E890</f>
        <v>0</v>
      </c>
      <c r="E887" s="2">
        <f t="shared" si="52"/>
        <v>2534081</v>
      </c>
      <c r="F887" s="5" t="str">
        <f t="shared" si="55"/>
        <v>BULLISH</v>
      </c>
      <c r="G887" s="5" t="str">
        <f t="shared" si="54"/>
        <v>NEUTRAL</v>
      </c>
      <c r="H887" s="5" t="str">
        <f t="shared" si="53"/>
        <v>CONFIRMED BULLISH</v>
      </c>
    </row>
    <row r="888" spans="1:8" ht="13.5" x14ac:dyDescent="0.25">
      <c r="A888" s="3">
        <f>TITRES_STAT!B891</f>
        <v>43600</v>
      </c>
      <c r="B888" s="5">
        <f>TITRES_STAT!C891</f>
        <v>2</v>
      </c>
      <c r="C888" s="5">
        <f>TITRES_STAT!D891</f>
        <v>2</v>
      </c>
      <c r="D888" s="5">
        <f>TITRES_STAT!E891</f>
        <v>0</v>
      </c>
      <c r="E888" s="2">
        <f t="shared" si="52"/>
        <v>2534081</v>
      </c>
      <c r="F888" s="5" t="str">
        <f t="shared" si="55"/>
        <v>NEUTRAL</v>
      </c>
      <c r="G888" s="5" t="str">
        <f t="shared" si="54"/>
        <v>NEUTRAL</v>
      </c>
      <c r="H888" s="5" t="str">
        <f t="shared" si="53"/>
        <v>NEUTRAL</v>
      </c>
    </row>
    <row r="889" spans="1:8" ht="13.5" x14ac:dyDescent="0.25">
      <c r="A889" s="3">
        <f>TITRES_STAT!B892</f>
        <v>43601</v>
      </c>
      <c r="B889" s="5">
        <f>TITRES_STAT!C892</f>
        <v>2</v>
      </c>
      <c r="C889" s="5">
        <f>TITRES_STAT!D892</f>
        <v>2</v>
      </c>
      <c r="D889" s="5">
        <f>TITRES_STAT!E892</f>
        <v>0</v>
      </c>
      <c r="E889" s="2">
        <f t="shared" si="52"/>
        <v>2534081</v>
      </c>
      <c r="F889" s="5" t="str">
        <f t="shared" si="55"/>
        <v>NEUTRAL</v>
      </c>
      <c r="G889" s="5" t="str">
        <f t="shared" si="54"/>
        <v>NEUTRAL</v>
      </c>
      <c r="H889" s="5" t="str">
        <f t="shared" si="53"/>
        <v>NEUTRAL</v>
      </c>
    </row>
    <row r="890" spans="1:8" ht="13.5" x14ac:dyDescent="0.25">
      <c r="A890" s="3">
        <f>TITRES_STAT!B893</f>
        <v>43602</v>
      </c>
      <c r="B890" s="5">
        <f>TITRES_STAT!C893</f>
        <v>2</v>
      </c>
      <c r="C890" s="5">
        <f>TITRES_STAT!D893</f>
        <v>2</v>
      </c>
      <c r="D890" s="5">
        <f>TITRES_STAT!E893</f>
        <v>0</v>
      </c>
      <c r="E890" s="2">
        <f t="shared" si="52"/>
        <v>2534081</v>
      </c>
      <c r="F890" s="5" t="str">
        <f t="shared" si="55"/>
        <v>NEUTRAL</v>
      </c>
      <c r="G890" s="5" t="str">
        <f t="shared" si="54"/>
        <v>NEUTRAL</v>
      </c>
      <c r="H890" s="5" t="str">
        <f t="shared" si="53"/>
        <v>NEUTRAL</v>
      </c>
    </row>
    <row r="891" spans="1:8" ht="13.5" x14ac:dyDescent="0.25">
      <c r="A891" s="3">
        <f>TITRES_STAT!B894</f>
        <v>43605</v>
      </c>
      <c r="B891" s="5">
        <f>TITRES_STAT!C894</f>
        <v>2</v>
      </c>
      <c r="C891" s="5">
        <f>TITRES_STAT!D894</f>
        <v>2</v>
      </c>
      <c r="D891" s="5">
        <f>TITRES_STAT!E894</f>
        <v>0</v>
      </c>
      <c r="E891" s="2">
        <f t="shared" si="52"/>
        <v>2534081</v>
      </c>
      <c r="F891" s="5" t="str">
        <f t="shared" si="55"/>
        <v>NEUTRAL</v>
      </c>
      <c r="G891" s="5" t="str">
        <f t="shared" si="54"/>
        <v>NEUTRAL</v>
      </c>
      <c r="H891" s="5" t="str">
        <f t="shared" si="53"/>
        <v>NEUTRAL</v>
      </c>
    </row>
    <row r="892" spans="1:8" ht="13.5" x14ac:dyDescent="0.25">
      <c r="A892" s="3">
        <f>TITRES_STAT!B895</f>
        <v>43606</v>
      </c>
      <c r="B892" s="5">
        <f>TITRES_STAT!C895</f>
        <v>2</v>
      </c>
      <c r="C892" s="5">
        <f>TITRES_STAT!D895</f>
        <v>2</v>
      </c>
      <c r="D892" s="5">
        <f>TITRES_STAT!E895</f>
        <v>0</v>
      </c>
      <c r="E892" s="2">
        <f t="shared" si="52"/>
        <v>2534081</v>
      </c>
      <c r="F892" s="5" t="str">
        <f t="shared" si="55"/>
        <v>NEUTRAL</v>
      </c>
      <c r="G892" s="5" t="str">
        <f t="shared" si="54"/>
        <v>NEUTRAL</v>
      </c>
      <c r="H892" s="5" t="str">
        <f t="shared" si="53"/>
        <v>NEUTRAL</v>
      </c>
    </row>
    <row r="893" spans="1:8" ht="13.5" x14ac:dyDescent="0.25">
      <c r="A893" s="3">
        <f>TITRES_STAT!B896</f>
        <v>43607</v>
      </c>
      <c r="B893" s="5">
        <f>TITRES_STAT!C896</f>
        <v>2</v>
      </c>
      <c r="C893" s="5">
        <f>TITRES_STAT!D896</f>
        <v>2</v>
      </c>
      <c r="D893" s="5">
        <f>TITRES_STAT!E896</f>
        <v>0</v>
      </c>
      <c r="E893" s="2">
        <f t="shared" si="52"/>
        <v>2534081</v>
      </c>
      <c r="F893" s="5" t="str">
        <f t="shared" si="55"/>
        <v>NEUTRAL</v>
      </c>
      <c r="G893" s="5" t="str">
        <f t="shared" si="54"/>
        <v>NEUTRAL</v>
      </c>
      <c r="H893" s="5" t="str">
        <f t="shared" si="53"/>
        <v>NEUTRAL</v>
      </c>
    </row>
    <row r="894" spans="1:8" ht="13.5" x14ac:dyDescent="0.25">
      <c r="A894" s="3">
        <f>TITRES_STAT!B897</f>
        <v>43608</v>
      </c>
      <c r="B894" s="5">
        <f>TITRES_STAT!C897</f>
        <v>2</v>
      </c>
      <c r="C894" s="5">
        <f>TITRES_STAT!D897</f>
        <v>2</v>
      </c>
      <c r="D894" s="5">
        <f>TITRES_STAT!E897</f>
        <v>0</v>
      </c>
      <c r="E894" s="2">
        <f t="shared" si="52"/>
        <v>2534081</v>
      </c>
      <c r="F894" s="5" t="str">
        <f t="shared" si="55"/>
        <v>NEUTRAL</v>
      </c>
      <c r="G894" s="5" t="str">
        <f t="shared" si="54"/>
        <v>NEUTRAL</v>
      </c>
      <c r="H894" s="5" t="str">
        <f t="shared" si="53"/>
        <v>NEUTRAL</v>
      </c>
    </row>
    <row r="895" spans="1:8" ht="13.5" x14ac:dyDescent="0.25">
      <c r="A895" s="3">
        <f>TITRES_STAT!B898</f>
        <v>43609</v>
      </c>
      <c r="B895" s="5">
        <f>TITRES_STAT!C898</f>
        <v>2</v>
      </c>
      <c r="C895" s="5">
        <f>TITRES_STAT!D898</f>
        <v>2</v>
      </c>
      <c r="D895" s="5">
        <f>TITRES_STAT!E898</f>
        <v>0</v>
      </c>
      <c r="E895" s="2">
        <f t="shared" si="52"/>
        <v>2534081</v>
      </c>
      <c r="F895" s="5" t="str">
        <f t="shared" si="55"/>
        <v>NEUTRAL</v>
      </c>
      <c r="G895" s="5" t="str">
        <f t="shared" si="54"/>
        <v>NEUTRAL</v>
      </c>
      <c r="H895" s="5" t="str">
        <f t="shared" si="53"/>
        <v>NEUTRAL</v>
      </c>
    </row>
    <row r="896" spans="1:8" ht="13.5" x14ac:dyDescent="0.25">
      <c r="A896" s="3">
        <f>TITRES_STAT!B899</f>
        <v>43612</v>
      </c>
      <c r="B896" s="5">
        <f>TITRES_STAT!C899</f>
        <v>2</v>
      </c>
      <c r="C896" s="5">
        <f>TITRES_STAT!D899</f>
        <v>2</v>
      </c>
      <c r="D896" s="5">
        <f>TITRES_STAT!E899</f>
        <v>1546</v>
      </c>
      <c r="E896" s="2">
        <f t="shared" si="52"/>
        <v>2534081</v>
      </c>
      <c r="F896" s="5" t="str">
        <f t="shared" si="55"/>
        <v>NEUTRAL</v>
      </c>
      <c r="G896" s="5" t="str">
        <f t="shared" si="54"/>
        <v>NEUTRAL</v>
      </c>
      <c r="H896" s="5" t="str">
        <f t="shared" si="53"/>
        <v>NEUTRAL</v>
      </c>
    </row>
    <row r="897" spans="1:8" ht="13.5" x14ac:dyDescent="0.25">
      <c r="A897" s="3">
        <f>TITRES_STAT!B900</f>
        <v>43613</v>
      </c>
      <c r="B897" s="5">
        <f>TITRES_STAT!C900</f>
        <v>2</v>
      </c>
      <c r="C897" s="5">
        <f>TITRES_STAT!D900</f>
        <v>2</v>
      </c>
      <c r="D897" s="5">
        <f>TITRES_STAT!E900</f>
        <v>0</v>
      </c>
      <c r="E897" s="2">
        <f t="shared" si="52"/>
        <v>2534081</v>
      </c>
      <c r="F897" s="5" t="str">
        <f t="shared" si="55"/>
        <v>NEUTRAL</v>
      </c>
      <c r="G897" s="5" t="str">
        <f t="shared" si="54"/>
        <v>NEUTRAL</v>
      </c>
      <c r="H897" s="5" t="str">
        <f t="shared" si="53"/>
        <v>NEUTRAL</v>
      </c>
    </row>
    <row r="898" spans="1:8" ht="13.5" x14ac:dyDescent="0.25">
      <c r="A898" s="3">
        <f>TITRES_STAT!B901</f>
        <v>43614</v>
      </c>
      <c r="B898" s="5">
        <f>TITRES_STAT!C901</f>
        <v>1.98</v>
      </c>
      <c r="C898" s="5">
        <f>TITRES_STAT!D901</f>
        <v>1.98</v>
      </c>
      <c r="D898" s="5">
        <f>TITRES_STAT!E901</f>
        <v>50</v>
      </c>
      <c r="E898" s="2">
        <f t="shared" si="52"/>
        <v>2534031</v>
      </c>
      <c r="F898" s="5" t="str">
        <f t="shared" si="55"/>
        <v>BEARISH</v>
      </c>
      <c r="G898" s="5" t="str">
        <f t="shared" si="54"/>
        <v>NEUTRAL</v>
      </c>
      <c r="H898" s="5" t="str">
        <f t="shared" si="53"/>
        <v>CONFIRMED BEARISH</v>
      </c>
    </row>
    <row r="899" spans="1:8" ht="13.5" x14ac:dyDescent="0.25">
      <c r="A899" s="3">
        <f>TITRES_STAT!B902</f>
        <v>43615</v>
      </c>
      <c r="B899" s="5">
        <f>TITRES_STAT!C902</f>
        <v>1.98</v>
      </c>
      <c r="C899" s="5">
        <f>TITRES_STAT!D902</f>
        <v>1.98</v>
      </c>
      <c r="D899" s="5">
        <f>TITRES_STAT!E902</f>
        <v>43</v>
      </c>
      <c r="E899" s="2">
        <f t="shared" si="52"/>
        <v>2534031</v>
      </c>
      <c r="F899" s="5" t="str">
        <f t="shared" si="55"/>
        <v>BEARISH</v>
      </c>
      <c r="G899" s="5" t="str">
        <f t="shared" si="54"/>
        <v>NEUTRAL</v>
      </c>
      <c r="H899" s="5" t="str">
        <f t="shared" si="53"/>
        <v>CONFIRMED BEARISH</v>
      </c>
    </row>
    <row r="900" spans="1:8" ht="13.5" x14ac:dyDescent="0.25">
      <c r="A900" s="3">
        <f>TITRES_STAT!B903</f>
        <v>43616</v>
      </c>
      <c r="B900" s="5">
        <f>TITRES_STAT!C903</f>
        <v>1.98</v>
      </c>
      <c r="C900" s="5">
        <f>TITRES_STAT!D903</f>
        <v>1.98</v>
      </c>
      <c r="D900" s="5">
        <f>TITRES_STAT!E903</f>
        <v>0</v>
      </c>
      <c r="E900" s="2">
        <f t="shared" ref="E900:E963" si="56">IF(B900&gt;B899, E899+D900, IF(B900&lt;B899, E899-D900, E899))</f>
        <v>2534031</v>
      </c>
      <c r="F900" s="5" t="str">
        <f t="shared" si="55"/>
        <v>BEARISH</v>
      </c>
      <c r="G900" s="5" t="str">
        <f t="shared" si="54"/>
        <v>NEUTRAL</v>
      </c>
      <c r="H900" s="5" t="str">
        <f t="shared" si="53"/>
        <v>CONFIRMED BEARISH</v>
      </c>
    </row>
    <row r="901" spans="1:8" ht="13.5" x14ac:dyDescent="0.25">
      <c r="A901" s="3">
        <f>TITRES_STAT!B904</f>
        <v>43619</v>
      </c>
      <c r="B901" s="5">
        <f>TITRES_STAT!C904</f>
        <v>1.98</v>
      </c>
      <c r="C901" s="5">
        <f>TITRES_STAT!D904</f>
        <v>1.98</v>
      </c>
      <c r="D901" s="5">
        <f>TITRES_STAT!E904</f>
        <v>0</v>
      </c>
      <c r="E901" s="2">
        <f t="shared" si="56"/>
        <v>2534031</v>
      </c>
      <c r="F901" s="5" t="str">
        <f t="shared" si="55"/>
        <v>BEARISH</v>
      </c>
      <c r="G901" s="5" t="str">
        <f t="shared" si="54"/>
        <v>NEUTRAL</v>
      </c>
      <c r="H901" s="5" t="str">
        <f t="shared" si="53"/>
        <v>CONFIRMED BEARISH</v>
      </c>
    </row>
    <row r="902" spans="1:8" ht="13.5" x14ac:dyDescent="0.25">
      <c r="A902" s="3">
        <f>TITRES_STAT!B905</f>
        <v>43623</v>
      </c>
      <c r="B902" s="5">
        <f>TITRES_STAT!C905</f>
        <v>1.98</v>
      </c>
      <c r="C902" s="5">
        <f>TITRES_STAT!D905</f>
        <v>1.98</v>
      </c>
      <c r="D902" s="5">
        <f>TITRES_STAT!E905</f>
        <v>0</v>
      </c>
      <c r="E902" s="2">
        <f t="shared" si="56"/>
        <v>2534031</v>
      </c>
      <c r="F902" s="5" t="str">
        <f t="shared" si="55"/>
        <v>BEARISH</v>
      </c>
      <c r="G902" s="5" t="str">
        <f t="shared" si="54"/>
        <v>NEUTRAL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43626</v>
      </c>
      <c r="B903" s="5">
        <f>TITRES_STAT!C906</f>
        <v>2</v>
      </c>
      <c r="C903" s="5">
        <f>TITRES_STAT!D906</f>
        <v>2</v>
      </c>
      <c r="D903" s="5">
        <f>TITRES_STAT!E906</f>
        <v>3020</v>
      </c>
      <c r="E903" s="2">
        <f t="shared" si="56"/>
        <v>2537051</v>
      </c>
      <c r="F903" s="5" t="str">
        <f t="shared" si="55"/>
        <v>BULLISH</v>
      </c>
      <c r="G903" s="5" t="str">
        <f t="shared" ref="G903:G966" si="58">IF((E903-E898)/E898 &gt; 0.02, "STRONG",
 IF((E903-E898)/E898 &lt; -0.02, "WEAK", "NEUTRAL"))</f>
        <v>NEUTRAL</v>
      </c>
      <c r="H903" s="5" t="str">
        <f t="shared" si="57"/>
        <v>CONFIRMED BULLISH</v>
      </c>
    </row>
    <row r="904" spans="1:8" ht="13.5" x14ac:dyDescent="0.25">
      <c r="A904" s="3">
        <f>TITRES_STAT!B907</f>
        <v>43627</v>
      </c>
      <c r="B904" s="5">
        <f>TITRES_STAT!C907</f>
        <v>2</v>
      </c>
      <c r="C904" s="5">
        <f>TITRES_STAT!D907</f>
        <v>2</v>
      </c>
      <c r="D904" s="5">
        <f>TITRES_STAT!E907</f>
        <v>0</v>
      </c>
      <c r="E904" s="2">
        <f t="shared" si="56"/>
        <v>2537051</v>
      </c>
      <c r="F904" s="5" t="str">
        <f t="shared" ref="F904:F967" si="59">IF(E904&gt;E899,"BULLISH",IF(E904&lt;E899,"BEARISH","NEUTRAL"))</f>
        <v>BULLISH</v>
      </c>
      <c r="G904" s="5" t="str">
        <f t="shared" si="58"/>
        <v>NEUTRAL</v>
      </c>
      <c r="H904" s="5" t="str">
        <f t="shared" si="57"/>
        <v>CONFIRMED BULLISH</v>
      </c>
    </row>
    <row r="905" spans="1:8" ht="13.5" x14ac:dyDescent="0.25">
      <c r="A905" s="3">
        <f>TITRES_STAT!B908</f>
        <v>43628</v>
      </c>
      <c r="B905" s="5">
        <f>TITRES_STAT!C908</f>
        <v>1.91</v>
      </c>
      <c r="C905" s="5">
        <f>TITRES_STAT!D908</f>
        <v>1.91</v>
      </c>
      <c r="D905" s="5">
        <f>TITRES_STAT!E908</f>
        <v>0</v>
      </c>
      <c r="E905" s="2">
        <f t="shared" si="56"/>
        <v>2537051</v>
      </c>
      <c r="F905" s="5" t="str">
        <f t="shared" si="59"/>
        <v>BULLISH</v>
      </c>
      <c r="G905" s="5" t="str">
        <f t="shared" si="58"/>
        <v>NEUTRAL</v>
      </c>
      <c r="H905" s="5" t="str">
        <f t="shared" si="57"/>
        <v>BULLISH DIVERGENCE</v>
      </c>
    </row>
    <row r="906" spans="1:8" ht="13.5" x14ac:dyDescent="0.25">
      <c r="A906" s="3">
        <f>TITRES_STAT!B909</f>
        <v>43629</v>
      </c>
      <c r="B906" s="5">
        <f>TITRES_STAT!C909</f>
        <v>1.86</v>
      </c>
      <c r="C906" s="5">
        <f>TITRES_STAT!D909</f>
        <v>1.86</v>
      </c>
      <c r="D906" s="5">
        <f>TITRES_STAT!E909</f>
        <v>410</v>
      </c>
      <c r="E906" s="2">
        <f t="shared" si="56"/>
        <v>2536641</v>
      </c>
      <c r="F906" s="5" t="str">
        <f t="shared" si="59"/>
        <v>BULLISH</v>
      </c>
      <c r="G906" s="5" t="str">
        <f t="shared" si="58"/>
        <v>NEUTRAL</v>
      </c>
      <c r="H906" s="5" t="str">
        <f t="shared" si="57"/>
        <v>BULLISH DIVERGENCE</v>
      </c>
    </row>
    <row r="907" spans="1:8" ht="13.5" x14ac:dyDescent="0.25">
      <c r="A907" s="3">
        <f>TITRES_STAT!B910</f>
        <v>43630</v>
      </c>
      <c r="B907" s="5">
        <f>TITRES_STAT!C910</f>
        <v>1.86</v>
      </c>
      <c r="C907" s="5">
        <f>TITRES_STAT!D910</f>
        <v>1.86</v>
      </c>
      <c r="D907" s="5">
        <f>TITRES_STAT!E910</f>
        <v>500</v>
      </c>
      <c r="E907" s="2">
        <f t="shared" si="56"/>
        <v>2536641</v>
      </c>
      <c r="F907" s="5" t="str">
        <f t="shared" si="59"/>
        <v>BULLISH</v>
      </c>
      <c r="G907" s="5" t="str">
        <f t="shared" si="58"/>
        <v>NEUTRAL</v>
      </c>
      <c r="H907" s="5" t="str">
        <f t="shared" si="57"/>
        <v>BULLISH DIVERGENCE</v>
      </c>
    </row>
    <row r="908" spans="1:8" ht="13.5" x14ac:dyDescent="0.25">
      <c r="A908" s="3">
        <f>TITRES_STAT!B911</f>
        <v>43633</v>
      </c>
      <c r="B908" s="5">
        <f>TITRES_STAT!C911</f>
        <v>1.94</v>
      </c>
      <c r="C908" s="5">
        <f>TITRES_STAT!D911</f>
        <v>1.94</v>
      </c>
      <c r="D908" s="5">
        <f>TITRES_STAT!E911</f>
        <v>100</v>
      </c>
      <c r="E908" s="2">
        <f t="shared" si="56"/>
        <v>2536741</v>
      </c>
      <c r="F908" s="5" t="str">
        <f t="shared" si="59"/>
        <v>BEARISH</v>
      </c>
      <c r="G908" s="5" t="str">
        <f t="shared" si="58"/>
        <v>NEUTRAL</v>
      </c>
      <c r="H908" s="5" t="str">
        <f t="shared" si="57"/>
        <v>CONFIRMED BEARISH</v>
      </c>
    </row>
    <row r="909" spans="1:8" ht="13.5" x14ac:dyDescent="0.25">
      <c r="A909" s="3">
        <f>TITRES_STAT!B912</f>
        <v>43634</v>
      </c>
      <c r="B909" s="5">
        <f>TITRES_STAT!C912</f>
        <v>2</v>
      </c>
      <c r="C909" s="5">
        <f>TITRES_STAT!D912</f>
        <v>2</v>
      </c>
      <c r="D909" s="5">
        <f>TITRES_STAT!E912</f>
        <v>448</v>
      </c>
      <c r="E909" s="2">
        <f t="shared" si="56"/>
        <v>2537189</v>
      </c>
      <c r="F909" s="5" t="str">
        <f t="shared" si="59"/>
        <v>BULLISH</v>
      </c>
      <c r="G909" s="5" t="str">
        <f t="shared" si="58"/>
        <v>NEUTRAL</v>
      </c>
      <c r="H909" s="5" t="str">
        <f t="shared" si="57"/>
        <v>NEUTRAL</v>
      </c>
    </row>
    <row r="910" spans="1:8" ht="13.5" x14ac:dyDescent="0.25">
      <c r="A910" s="3">
        <f>TITRES_STAT!B913</f>
        <v>43635</v>
      </c>
      <c r="B910" s="5">
        <f>TITRES_STAT!C913</f>
        <v>2</v>
      </c>
      <c r="C910" s="5">
        <f>TITRES_STAT!D913</f>
        <v>2</v>
      </c>
      <c r="D910" s="5">
        <f>TITRES_STAT!E913</f>
        <v>200</v>
      </c>
      <c r="E910" s="2">
        <f t="shared" si="56"/>
        <v>2537189</v>
      </c>
      <c r="F910" s="5" t="str">
        <f t="shared" si="59"/>
        <v>BULLISH</v>
      </c>
      <c r="G910" s="5" t="str">
        <f t="shared" si="58"/>
        <v>NEUTRAL</v>
      </c>
      <c r="H910" s="5" t="str">
        <f t="shared" si="57"/>
        <v>CONFIRMED BULLISH</v>
      </c>
    </row>
    <row r="911" spans="1:8" ht="13.5" x14ac:dyDescent="0.25">
      <c r="A911" s="3">
        <f>TITRES_STAT!B914</f>
        <v>43636</v>
      </c>
      <c r="B911" s="5">
        <f>TITRES_STAT!C914</f>
        <v>2</v>
      </c>
      <c r="C911" s="5">
        <f>TITRES_STAT!D914</f>
        <v>2</v>
      </c>
      <c r="D911" s="5">
        <f>TITRES_STAT!E914</f>
        <v>50</v>
      </c>
      <c r="E911" s="2">
        <f t="shared" si="56"/>
        <v>2537189</v>
      </c>
      <c r="F911" s="5" t="str">
        <f t="shared" si="59"/>
        <v>BULLISH</v>
      </c>
      <c r="G911" s="5" t="str">
        <f t="shared" si="58"/>
        <v>NEUTRAL</v>
      </c>
      <c r="H911" s="5" t="str">
        <f t="shared" si="57"/>
        <v>CONFIRMED BULLISH</v>
      </c>
    </row>
    <row r="912" spans="1:8" ht="13.5" x14ac:dyDescent="0.25">
      <c r="A912" s="3">
        <f>TITRES_STAT!B915</f>
        <v>43637</v>
      </c>
      <c r="B912" s="5">
        <f>TITRES_STAT!C915</f>
        <v>2</v>
      </c>
      <c r="C912" s="5">
        <f>TITRES_STAT!D915</f>
        <v>2</v>
      </c>
      <c r="D912" s="5">
        <f>TITRES_STAT!E915</f>
        <v>510</v>
      </c>
      <c r="E912" s="2">
        <f t="shared" si="56"/>
        <v>2537189</v>
      </c>
      <c r="F912" s="5" t="str">
        <f t="shared" si="59"/>
        <v>BULLISH</v>
      </c>
      <c r="G912" s="5" t="str">
        <f t="shared" si="58"/>
        <v>NEUTRAL</v>
      </c>
      <c r="H912" s="5" t="str">
        <f t="shared" si="57"/>
        <v>CONFIRMED BULLISH</v>
      </c>
    </row>
    <row r="913" spans="1:8" ht="13.5" x14ac:dyDescent="0.25">
      <c r="A913" s="3">
        <f>TITRES_STAT!B916</f>
        <v>43640</v>
      </c>
      <c r="B913" s="5">
        <f>TITRES_STAT!C916</f>
        <v>2</v>
      </c>
      <c r="C913" s="5">
        <f>TITRES_STAT!D916</f>
        <v>2</v>
      </c>
      <c r="D913" s="5">
        <f>TITRES_STAT!E916</f>
        <v>470</v>
      </c>
      <c r="E913" s="2">
        <f t="shared" si="56"/>
        <v>2537189</v>
      </c>
      <c r="F913" s="5" t="str">
        <f t="shared" si="59"/>
        <v>BULLISH</v>
      </c>
      <c r="G913" s="5" t="str">
        <f t="shared" si="58"/>
        <v>NEUTRAL</v>
      </c>
      <c r="H913" s="5" t="str">
        <f t="shared" si="57"/>
        <v>CONFIRMED BULLISH</v>
      </c>
    </row>
    <row r="914" spans="1:8" ht="13.5" x14ac:dyDescent="0.25">
      <c r="A914" s="3">
        <f>TITRES_STAT!B917</f>
        <v>43641</v>
      </c>
      <c r="B914" s="5">
        <f>TITRES_STAT!C917</f>
        <v>2</v>
      </c>
      <c r="C914" s="5">
        <f>TITRES_STAT!D917</f>
        <v>2</v>
      </c>
      <c r="D914" s="5">
        <f>TITRES_STAT!E917</f>
        <v>200</v>
      </c>
      <c r="E914" s="2">
        <f t="shared" si="56"/>
        <v>2537189</v>
      </c>
      <c r="F914" s="5" t="str">
        <f t="shared" si="59"/>
        <v>NEUTRAL</v>
      </c>
      <c r="G914" s="5" t="str">
        <f t="shared" si="58"/>
        <v>NEUTRAL</v>
      </c>
      <c r="H914" s="5" t="str">
        <f t="shared" si="57"/>
        <v>NEUTRAL</v>
      </c>
    </row>
    <row r="915" spans="1:8" ht="13.5" x14ac:dyDescent="0.25">
      <c r="A915" s="3">
        <f>TITRES_STAT!B918</f>
        <v>43642</v>
      </c>
      <c r="B915" s="5">
        <f>TITRES_STAT!C918</f>
        <v>2.04</v>
      </c>
      <c r="C915" s="5">
        <f>TITRES_STAT!D918</f>
        <v>2.04</v>
      </c>
      <c r="D915" s="5">
        <f>TITRES_STAT!E918</f>
        <v>1811</v>
      </c>
      <c r="E915" s="2">
        <f t="shared" si="56"/>
        <v>2539000</v>
      </c>
      <c r="F915" s="5" t="str">
        <f t="shared" si="59"/>
        <v>BULLISH</v>
      </c>
      <c r="G915" s="5" t="str">
        <f t="shared" si="58"/>
        <v>NEUTRAL</v>
      </c>
      <c r="H915" s="5" t="str">
        <f t="shared" si="57"/>
        <v>CONFIRMED BULLISH</v>
      </c>
    </row>
    <row r="916" spans="1:8" ht="13.5" x14ac:dyDescent="0.25">
      <c r="A916" s="3">
        <f>TITRES_STAT!B919</f>
        <v>43643</v>
      </c>
      <c r="B916" s="5">
        <f>TITRES_STAT!C919</f>
        <v>2.16</v>
      </c>
      <c r="C916" s="5">
        <f>TITRES_STAT!D919</f>
        <v>2.16</v>
      </c>
      <c r="D916" s="5">
        <f>TITRES_STAT!E919</f>
        <v>100</v>
      </c>
      <c r="E916" s="2">
        <f t="shared" si="56"/>
        <v>2539100</v>
      </c>
      <c r="F916" s="5" t="str">
        <f t="shared" si="59"/>
        <v>BULLISH</v>
      </c>
      <c r="G916" s="5" t="str">
        <f t="shared" si="58"/>
        <v>NEUTRAL</v>
      </c>
      <c r="H916" s="5" t="str">
        <f t="shared" si="57"/>
        <v>CONFIRMED BULLISH</v>
      </c>
    </row>
    <row r="917" spans="1:8" ht="13.5" x14ac:dyDescent="0.25">
      <c r="A917" s="3">
        <f>TITRES_STAT!B920</f>
        <v>43644</v>
      </c>
      <c r="B917" s="5">
        <f>TITRES_STAT!C920</f>
        <v>2.25</v>
      </c>
      <c r="C917" s="5">
        <f>TITRES_STAT!D920</f>
        <v>2.25</v>
      </c>
      <c r="D917" s="5">
        <f>TITRES_STAT!E920</f>
        <v>320</v>
      </c>
      <c r="E917" s="2">
        <f t="shared" si="56"/>
        <v>2539420</v>
      </c>
      <c r="F917" s="5" t="str">
        <f t="shared" si="59"/>
        <v>BULLISH</v>
      </c>
      <c r="G917" s="5" t="str">
        <f t="shared" si="58"/>
        <v>NEUTRAL</v>
      </c>
      <c r="H917" s="5" t="str">
        <f t="shared" si="57"/>
        <v>CONFIRMED BULLISH</v>
      </c>
    </row>
    <row r="918" spans="1:8" ht="13.5" x14ac:dyDescent="0.25">
      <c r="A918" s="3">
        <f>TITRES_STAT!B921</f>
        <v>43647</v>
      </c>
      <c r="B918" s="5">
        <f>TITRES_STAT!C921</f>
        <v>2.25</v>
      </c>
      <c r="C918" s="5">
        <f>TITRES_STAT!D921</f>
        <v>2.25</v>
      </c>
      <c r="D918" s="5">
        <f>TITRES_STAT!E921</f>
        <v>100</v>
      </c>
      <c r="E918" s="2">
        <f t="shared" si="56"/>
        <v>2539420</v>
      </c>
      <c r="F918" s="5" t="str">
        <f t="shared" si="59"/>
        <v>BULLISH</v>
      </c>
      <c r="G918" s="5" t="str">
        <f t="shared" si="58"/>
        <v>NEUTRAL</v>
      </c>
      <c r="H918" s="5" t="str">
        <f t="shared" si="57"/>
        <v>CONFIRMED BULLISH</v>
      </c>
    </row>
    <row r="919" spans="1:8" ht="13.5" x14ac:dyDescent="0.25">
      <c r="A919" s="3">
        <f>TITRES_STAT!B922</f>
        <v>43648</v>
      </c>
      <c r="B919" s="5">
        <f>TITRES_STAT!C922</f>
        <v>2.25</v>
      </c>
      <c r="C919" s="5">
        <f>TITRES_STAT!D922</f>
        <v>2.25</v>
      </c>
      <c r="D919" s="5">
        <f>TITRES_STAT!E922</f>
        <v>0</v>
      </c>
      <c r="E919" s="2">
        <f t="shared" si="56"/>
        <v>2539420</v>
      </c>
      <c r="F919" s="5" t="str">
        <f t="shared" si="59"/>
        <v>BULLISH</v>
      </c>
      <c r="G919" s="5" t="str">
        <f t="shared" si="58"/>
        <v>NEUTRAL</v>
      </c>
      <c r="H919" s="5" t="str">
        <f t="shared" si="57"/>
        <v>CONFIRMED BULLISH</v>
      </c>
    </row>
    <row r="920" spans="1:8" ht="13.5" x14ac:dyDescent="0.25">
      <c r="A920" s="3">
        <f>TITRES_STAT!B923</f>
        <v>43649</v>
      </c>
      <c r="B920" s="5">
        <f>TITRES_STAT!C923</f>
        <v>2.25</v>
      </c>
      <c r="C920" s="5">
        <f>TITRES_STAT!D923</f>
        <v>2.25</v>
      </c>
      <c r="D920" s="5">
        <f>TITRES_STAT!E923</f>
        <v>0</v>
      </c>
      <c r="E920" s="2">
        <f t="shared" si="56"/>
        <v>2539420</v>
      </c>
      <c r="F920" s="5" t="str">
        <f t="shared" si="59"/>
        <v>BULLISH</v>
      </c>
      <c r="G920" s="5" t="str">
        <f t="shared" si="58"/>
        <v>NEUTRAL</v>
      </c>
      <c r="H920" s="5" t="str">
        <f t="shared" si="57"/>
        <v>CONFIRMED BULLISH</v>
      </c>
    </row>
    <row r="921" spans="1:8" ht="13.5" x14ac:dyDescent="0.25">
      <c r="A921" s="3">
        <f>TITRES_STAT!B924</f>
        <v>43650</v>
      </c>
      <c r="B921" s="5">
        <f>TITRES_STAT!C924</f>
        <v>2.25</v>
      </c>
      <c r="C921" s="5">
        <f>TITRES_STAT!D924</f>
        <v>2.25</v>
      </c>
      <c r="D921" s="5">
        <f>TITRES_STAT!E924</f>
        <v>100</v>
      </c>
      <c r="E921" s="2">
        <f t="shared" si="56"/>
        <v>2539420</v>
      </c>
      <c r="F921" s="5" t="str">
        <f t="shared" si="59"/>
        <v>BULLISH</v>
      </c>
      <c r="G921" s="5" t="str">
        <f t="shared" si="58"/>
        <v>NEUTRAL</v>
      </c>
      <c r="H921" s="5" t="str">
        <f t="shared" si="57"/>
        <v>CONFIRMED BULLISH</v>
      </c>
    </row>
    <row r="922" spans="1:8" ht="13.5" x14ac:dyDescent="0.25">
      <c r="A922" s="3">
        <f>TITRES_STAT!B925</f>
        <v>43651</v>
      </c>
      <c r="B922" s="5">
        <f>TITRES_STAT!C925</f>
        <v>2.25</v>
      </c>
      <c r="C922" s="5">
        <f>TITRES_STAT!D925</f>
        <v>2.25</v>
      </c>
      <c r="D922" s="5">
        <f>TITRES_STAT!E925</f>
        <v>748</v>
      </c>
      <c r="E922" s="2">
        <f t="shared" si="56"/>
        <v>2539420</v>
      </c>
      <c r="F922" s="5" t="str">
        <f t="shared" si="59"/>
        <v>NEUTRAL</v>
      </c>
      <c r="G922" s="5" t="str">
        <f t="shared" si="58"/>
        <v>NEUTRAL</v>
      </c>
      <c r="H922" s="5" t="str">
        <f t="shared" si="57"/>
        <v>NEUTRAL</v>
      </c>
    </row>
    <row r="923" spans="1:8" ht="13.5" x14ac:dyDescent="0.25">
      <c r="A923" s="3">
        <f>TITRES_STAT!B926</f>
        <v>43654</v>
      </c>
      <c r="B923" s="5">
        <f>TITRES_STAT!C926</f>
        <v>2.25</v>
      </c>
      <c r="C923" s="5">
        <f>TITRES_STAT!D926</f>
        <v>2.25</v>
      </c>
      <c r="D923" s="5">
        <f>TITRES_STAT!E926</f>
        <v>0</v>
      </c>
      <c r="E923" s="2">
        <f t="shared" si="56"/>
        <v>2539420</v>
      </c>
      <c r="F923" s="5" t="str">
        <f t="shared" si="59"/>
        <v>NEUTRAL</v>
      </c>
      <c r="G923" s="5" t="str">
        <f t="shared" si="58"/>
        <v>NEUTRAL</v>
      </c>
      <c r="H923" s="5" t="str">
        <f t="shared" si="57"/>
        <v>NEUTRAL</v>
      </c>
    </row>
    <row r="924" spans="1:8" ht="13.5" x14ac:dyDescent="0.25">
      <c r="A924" s="3">
        <f>TITRES_STAT!B927</f>
        <v>43655</v>
      </c>
      <c r="B924" s="5">
        <f>TITRES_STAT!C927</f>
        <v>2.25</v>
      </c>
      <c r="C924" s="5">
        <f>TITRES_STAT!D927</f>
        <v>2.25</v>
      </c>
      <c r="D924" s="5">
        <f>TITRES_STAT!E927</f>
        <v>2233</v>
      </c>
      <c r="E924" s="2">
        <f t="shared" si="56"/>
        <v>2539420</v>
      </c>
      <c r="F924" s="5" t="str">
        <f t="shared" si="59"/>
        <v>NEUTRAL</v>
      </c>
      <c r="G924" s="5" t="str">
        <f t="shared" si="58"/>
        <v>NEUTRAL</v>
      </c>
      <c r="H924" s="5" t="str">
        <f t="shared" si="57"/>
        <v>NEUTRAL</v>
      </c>
    </row>
    <row r="925" spans="1:8" ht="13.5" x14ac:dyDescent="0.25">
      <c r="A925" s="3">
        <f>TITRES_STAT!B928</f>
        <v>43656</v>
      </c>
      <c r="B925" s="5">
        <f>TITRES_STAT!C928</f>
        <v>2.25</v>
      </c>
      <c r="C925" s="5">
        <f>TITRES_STAT!D928</f>
        <v>2.25</v>
      </c>
      <c r="D925" s="5">
        <f>TITRES_STAT!E928</f>
        <v>0</v>
      </c>
      <c r="E925" s="2">
        <f t="shared" si="56"/>
        <v>2539420</v>
      </c>
      <c r="F925" s="5" t="str">
        <f t="shared" si="59"/>
        <v>NEUTRAL</v>
      </c>
      <c r="G925" s="5" t="str">
        <f t="shared" si="58"/>
        <v>NEUTRAL</v>
      </c>
      <c r="H925" s="5" t="str">
        <f t="shared" si="57"/>
        <v>NEUTRAL</v>
      </c>
    </row>
    <row r="926" spans="1:8" ht="13.5" x14ac:dyDescent="0.25">
      <c r="A926" s="3">
        <f>TITRES_STAT!B929</f>
        <v>43657</v>
      </c>
      <c r="B926" s="5">
        <f>TITRES_STAT!C929</f>
        <v>2.25</v>
      </c>
      <c r="C926" s="5">
        <f>TITRES_STAT!D929</f>
        <v>2.25</v>
      </c>
      <c r="D926" s="5">
        <f>TITRES_STAT!E929</f>
        <v>1000</v>
      </c>
      <c r="E926" s="2">
        <f t="shared" si="56"/>
        <v>2539420</v>
      </c>
      <c r="F926" s="5" t="str">
        <f t="shared" si="59"/>
        <v>NEUTRAL</v>
      </c>
      <c r="G926" s="5" t="str">
        <f t="shared" si="58"/>
        <v>NEUTRAL</v>
      </c>
      <c r="H926" s="5" t="str">
        <f t="shared" si="57"/>
        <v>NEUTRAL</v>
      </c>
    </row>
    <row r="927" spans="1:8" ht="13.5" x14ac:dyDescent="0.25">
      <c r="A927" s="3">
        <f>TITRES_STAT!B930</f>
        <v>43658</v>
      </c>
      <c r="B927" s="5">
        <f>TITRES_STAT!C930</f>
        <v>2.25</v>
      </c>
      <c r="C927" s="5">
        <f>TITRES_STAT!D930</f>
        <v>2.25</v>
      </c>
      <c r="D927" s="5">
        <f>TITRES_STAT!E930</f>
        <v>0</v>
      </c>
      <c r="E927" s="2">
        <f t="shared" si="56"/>
        <v>2539420</v>
      </c>
      <c r="F927" s="5" t="str">
        <f t="shared" si="59"/>
        <v>NEUTRAL</v>
      </c>
      <c r="G927" s="5" t="str">
        <f t="shared" si="58"/>
        <v>NEUTRAL</v>
      </c>
      <c r="H927" s="5" t="str">
        <f t="shared" si="57"/>
        <v>NEUTRAL</v>
      </c>
    </row>
    <row r="928" spans="1:8" ht="13.5" x14ac:dyDescent="0.25">
      <c r="A928" s="3">
        <f>TITRES_STAT!B931</f>
        <v>43661</v>
      </c>
      <c r="B928" s="5">
        <f>TITRES_STAT!C931</f>
        <v>2.29</v>
      </c>
      <c r="C928" s="5">
        <f>TITRES_STAT!D931</f>
        <v>2.29</v>
      </c>
      <c r="D928" s="5">
        <f>TITRES_STAT!E931</f>
        <v>500</v>
      </c>
      <c r="E928" s="2">
        <f t="shared" si="56"/>
        <v>2539920</v>
      </c>
      <c r="F928" s="5" t="str">
        <f t="shared" si="59"/>
        <v>BULLISH</v>
      </c>
      <c r="G928" s="5" t="str">
        <f t="shared" si="58"/>
        <v>NEUTRAL</v>
      </c>
      <c r="H928" s="5" t="str">
        <f t="shared" si="57"/>
        <v>CONFIRMED BULLISH</v>
      </c>
    </row>
    <row r="929" spans="1:8" ht="13.5" x14ac:dyDescent="0.25">
      <c r="A929" s="3">
        <f>TITRES_STAT!B932</f>
        <v>43662</v>
      </c>
      <c r="B929" s="5">
        <f>TITRES_STAT!C932</f>
        <v>2.29</v>
      </c>
      <c r="C929" s="5">
        <f>TITRES_STAT!D932</f>
        <v>2.29</v>
      </c>
      <c r="D929" s="5">
        <f>TITRES_STAT!E932</f>
        <v>0</v>
      </c>
      <c r="E929" s="2">
        <f t="shared" si="56"/>
        <v>2539920</v>
      </c>
      <c r="F929" s="5" t="str">
        <f t="shared" si="59"/>
        <v>BULLISH</v>
      </c>
      <c r="G929" s="5" t="str">
        <f t="shared" si="58"/>
        <v>NEUTRAL</v>
      </c>
      <c r="H929" s="5" t="str">
        <f t="shared" si="57"/>
        <v>CONFIRMED BULLISH</v>
      </c>
    </row>
    <row r="930" spans="1:8" ht="13.5" x14ac:dyDescent="0.25">
      <c r="A930" s="3">
        <f>TITRES_STAT!B933</f>
        <v>43663</v>
      </c>
      <c r="B930" s="5">
        <f>TITRES_STAT!C933</f>
        <v>2.29</v>
      </c>
      <c r="C930" s="5">
        <f>TITRES_STAT!D933</f>
        <v>2.29</v>
      </c>
      <c r="D930" s="5">
        <f>TITRES_STAT!E933</f>
        <v>0</v>
      </c>
      <c r="E930" s="2">
        <f t="shared" si="56"/>
        <v>2539920</v>
      </c>
      <c r="F930" s="5" t="str">
        <f t="shared" si="59"/>
        <v>BULLISH</v>
      </c>
      <c r="G930" s="5" t="str">
        <f t="shared" si="58"/>
        <v>NEUTRAL</v>
      </c>
      <c r="H930" s="5" t="str">
        <f t="shared" si="57"/>
        <v>CONFIRMED BULLISH</v>
      </c>
    </row>
    <row r="931" spans="1:8" ht="13.5" x14ac:dyDescent="0.25">
      <c r="A931" s="3">
        <f>TITRES_STAT!B934</f>
        <v>43664</v>
      </c>
      <c r="B931" s="5">
        <f>TITRES_STAT!C934</f>
        <v>2.29</v>
      </c>
      <c r="C931" s="5">
        <f>TITRES_STAT!D934</f>
        <v>2.29</v>
      </c>
      <c r="D931" s="5">
        <f>TITRES_STAT!E934</f>
        <v>718</v>
      </c>
      <c r="E931" s="2">
        <f t="shared" si="56"/>
        <v>2539920</v>
      </c>
      <c r="F931" s="5" t="str">
        <f t="shared" si="59"/>
        <v>BULLISH</v>
      </c>
      <c r="G931" s="5" t="str">
        <f t="shared" si="58"/>
        <v>NEUTRAL</v>
      </c>
      <c r="H931" s="5" t="str">
        <f t="shared" si="57"/>
        <v>CONFIRMED BULLISH</v>
      </c>
    </row>
    <row r="932" spans="1:8" ht="13.5" x14ac:dyDescent="0.25">
      <c r="A932" s="3">
        <f>TITRES_STAT!B935</f>
        <v>43665</v>
      </c>
      <c r="B932" s="5">
        <f>TITRES_STAT!C935</f>
        <v>2.2999999999999998</v>
      </c>
      <c r="C932" s="5">
        <f>TITRES_STAT!D935</f>
        <v>2.2999999999999998</v>
      </c>
      <c r="D932" s="5">
        <f>TITRES_STAT!E935</f>
        <v>5060</v>
      </c>
      <c r="E932" s="2">
        <f t="shared" si="56"/>
        <v>2544980</v>
      </c>
      <c r="F932" s="5" t="str">
        <f t="shared" si="59"/>
        <v>BULLISH</v>
      </c>
      <c r="G932" s="5" t="str">
        <f t="shared" si="58"/>
        <v>NEUTRAL</v>
      </c>
      <c r="H932" s="5" t="str">
        <f t="shared" si="57"/>
        <v>CONFIRMED BULLISH</v>
      </c>
    </row>
    <row r="933" spans="1:8" ht="13.5" x14ac:dyDescent="0.25">
      <c r="A933" s="3">
        <f>TITRES_STAT!B936</f>
        <v>43668</v>
      </c>
      <c r="B933" s="5">
        <f>TITRES_STAT!C936</f>
        <v>2.2999999999999998</v>
      </c>
      <c r="C933" s="5">
        <f>TITRES_STAT!D936</f>
        <v>2.2999999999999998</v>
      </c>
      <c r="D933" s="5">
        <f>TITRES_STAT!E936</f>
        <v>0</v>
      </c>
      <c r="E933" s="2">
        <f t="shared" si="56"/>
        <v>2544980</v>
      </c>
      <c r="F933" s="5" t="str">
        <f t="shared" si="59"/>
        <v>BULLISH</v>
      </c>
      <c r="G933" s="5" t="str">
        <f t="shared" si="58"/>
        <v>NEUTRAL</v>
      </c>
      <c r="H933" s="5" t="str">
        <f t="shared" si="57"/>
        <v>CONFIRMED BULLISH</v>
      </c>
    </row>
    <row r="934" spans="1:8" ht="13.5" x14ac:dyDescent="0.25">
      <c r="A934" s="3">
        <f>TITRES_STAT!B937</f>
        <v>43669</v>
      </c>
      <c r="B934" s="5">
        <f>TITRES_STAT!C937</f>
        <v>2.2999999999999998</v>
      </c>
      <c r="C934" s="5">
        <f>TITRES_STAT!D937</f>
        <v>2.2999999999999998</v>
      </c>
      <c r="D934" s="5">
        <f>TITRES_STAT!E937</f>
        <v>0</v>
      </c>
      <c r="E934" s="2">
        <f t="shared" si="56"/>
        <v>2544980</v>
      </c>
      <c r="F934" s="5" t="str">
        <f t="shared" si="59"/>
        <v>BULLISH</v>
      </c>
      <c r="G934" s="5" t="str">
        <f t="shared" si="58"/>
        <v>NEUTRAL</v>
      </c>
      <c r="H934" s="5" t="str">
        <f t="shared" si="57"/>
        <v>CONFIRMED BULLISH</v>
      </c>
    </row>
    <row r="935" spans="1:8" ht="13.5" x14ac:dyDescent="0.25">
      <c r="A935" s="3">
        <f>TITRES_STAT!B938</f>
        <v>43670</v>
      </c>
      <c r="B935" s="5">
        <f>TITRES_STAT!C938</f>
        <v>2.2999999999999998</v>
      </c>
      <c r="C935" s="5">
        <f>TITRES_STAT!D938</f>
        <v>2.2999999999999998</v>
      </c>
      <c r="D935" s="5">
        <f>TITRES_STAT!E938</f>
        <v>0</v>
      </c>
      <c r="E935" s="2">
        <f t="shared" si="56"/>
        <v>2544980</v>
      </c>
      <c r="F935" s="5" t="str">
        <f t="shared" si="59"/>
        <v>BULLISH</v>
      </c>
      <c r="G935" s="5" t="str">
        <f t="shared" si="58"/>
        <v>NEUTRAL</v>
      </c>
      <c r="H935" s="5" t="str">
        <f t="shared" si="57"/>
        <v>CONFIRMED BULLISH</v>
      </c>
    </row>
    <row r="936" spans="1:8" ht="13.5" x14ac:dyDescent="0.25">
      <c r="A936" s="3">
        <f>TITRES_STAT!B939</f>
        <v>43672</v>
      </c>
      <c r="B936" s="5">
        <f>TITRES_STAT!C939</f>
        <v>2.2999999999999998</v>
      </c>
      <c r="C936" s="5">
        <f>TITRES_STAT!D939</f>
        <v>2.2999999999999998</v>
      </c>
      <c r="D936" s="5">
        <f>TITRES_STAT!E939</f>
        <v>0</v>
      </c>
      <c r="E936" s="2">
        <f t="shared" si="56"/>
        <v>2544980</v>
      </c>
      <c r="F936" s="5" t="str">
        <f t="shared" si="59"/>
        <v>BULLISH</v>
      </c>
      <c r="G936" s="5" t="str">
        <f t="shared" si="58"/>
        <v>NEUTRAL</v>
      </c>
      <c r="H936" s="5" t="str">
        <f t="shared" si="57"/>
        <v>CONFIRMED BULLISH</v>
      </c>
    </row>
    <row r="937" spans="1:8" ht="13.5" x14ac:dyDescent="0.25">
      <c r="A937" s="3">
        <f>TITRES_STAT!B940</f>
        <v>43675</v>
      </c>
      <c r="B937" s="5">
        <f>TITRES_STAT!C940</f>
        <v>2.29</v>
      </c>
      <c r="C937" s="5">
        <f>TITRES_STAT!D940</f>
        <v>2.29</v>
      </c>
      <c r="D937" s="5">
        <f>TITRES_STAT!E940</f>
        <v>4600</v>
      </c>
      <c r="E937" s="2">
        <f t="shared" si="56"/>
        <v>2540380</v>
      </c>
      <c r="F937" s="5" t="str">
        <f t="shared" si="59"/>
        <v>BEARISH</v>
      </c>
      <c r="G937" s="5" t="str">
        <f t="shared" si="58"/>
        <v>NEUTRAL</v>
      </c>
      <c r="H937" s="5" t="str">
        <f t="shared" si="57"/>
        <v>CONFIRMED BEARISH</v>
      </c>
    </row>
    <row r="938" spans="1:8" ht="13.5" x14ac:dyDescent="0.25">
      <c r="A938" s="3">
        <f>TITRES_STAT!B941</f>
        <v>43676</v>
      </c>
      <c r="B938" s="5">
        <f>TITRES_STAT!C941</f>
        <v>2.29</v>
      </c>
      <c r="C938" s="5">
        <f>TITRES_STAT!D941</f>
        <v>2.29</v>
      </c>
      <c r="D938" s="5">
        <f>TITRES_STAT!E941</f>
        <v>0</v>
      </c>
      <c r="E938" s="2">
        <f t="shared" si="56"/>
        <v>2540380</v>
      </c>
      <c r="F938" s="5" t="str">
        <f t="shared" si="59"/>
        <v>BEARISH</v>
      </c>
      <c r="G938" s="5" t="str">
        <f t="shared" si="58"/>
        <v>NEUTRAL</v>
      </c>
      <c r="H938" s="5" t="str">
        <f t="shared" si="57"/>
        <v>CONFIRMED BEARISH</v>
      </c>
    </row>
    <row r="939" spans="1:8" ht="13.5" x14ac:dyDescent="0.25">
      <c r="A939" s="3">
        <f>TITRES_STAT!B942</f>
        <v>43677</v>
      </c>
      <c r="B939" s="5">
        <f>TITRES_STAT!C942</f>
        <v>2.29</v>
      </c>
      <c r="C939" s="5">
        <f>TITRES_STAT!D942</f>
        <v>2.29</v>
      </c>
      <c r="D939" s="5">
        <f>TITRES_STAT!E942</f>
        <v>0</v>
      </c>
      <c r="E939" s="2">
        <f t="shared" si="56"/>
        <v>2540380</v>
      </c>
      <c r="F939" s="5" t="str">
        <f t="shared" si="59"/>
        <v>BEARISH</v>
      </c>
      <c r="G939" s="5" t="str">
        <f t="shared" si="58"/>
        <v>NEUTRAL</v>
      </c>
      <c r="H939" s="5" t="str">
        <f t="shared" si="57"/>
        <v>CONFIRMED BEARISH</v>
      </c>
    </row>
    <row r="940" spans="1:8" ht="13.5" x14ac:dyDescent="0.25">
      <c r="A940" s="3">
        <f>TITRES_STAT!B943</f>
        <v>43678</v>
      </c>
      <c r="B940" s="5">
        <f>TITRES_STAT!C943</f>
        <v>2.29</v>
      </c>
      <c r="C940" s="5">
        <f>TITRES_STAT!D943</f>
        <v>2.29</v>
      </c>
      <c r="D940" s="5">
        <f>TITRES_STAT!E943</f>
        <v>2500</v>
      </c>
      <c r="E940" s="2">
        <f t="shared" si="56"/>
        <v>2540380</v>
      </c>
      <c r="F940" s="5" t="str">
        <f t="shared" si="59"/>
        <v>BEARISH</v>
      </c>
      <c r="G940" s="5" t="str">
        <f t="shared" si="58"/>
        <v>NEUTRAL</v>
      </c>
      <c r="H940" s="5" t="str">
        <f t="shared" si="57"/>
        <v>CONFIRMED BEARISH</v>
      </c>
    </row>
    <row r="941" spans="1:8" ht="13.5" x14ac:dyDescent="0.25">
      <c r="A941" s="3">
        <f>TITRES_STAT!B944</f>
        <v>43679</v>
      </c>
      <c r="B941" s="5">
        <f>TITRES_STAT!C944</f>
        <v>2.29</v>
      </c>
      <c r="C941" s="5">
        <f>TITRES_STAT!D944</f>
        <v>2.29</v>
      </c>
      <c r="D941" s="5">
        <f>TITRES_STAT!E944</f>
        <v>1460</v>
      </c>
      <c r="E941" s="2">
        <f t="shared" si="56"/>
        <v>2540380</v>
      </c>
      <c r="F941" s="5" t="str">
        <f t="shared" si="59"/>
        <v>BEARISH</v>
      </c>
      <c r="G941" s="5" t="str">
        <f t="shared" si="58"/>
        <v>NEUTRAL</v>
      </c>
      <c r="H941" s="5" t="str">
        <f t="shared" si="57"/>
        <v>CONFIRMED BEARISH</v>
      </c>
    </row>
    <row r="942" spans="1:8" ht="13.5" x14ac:dyDescent="0.25">
      <c r="A942" s="3">
        <f>TITRES_STAT!B945</f>
        <v>43682</v>
      </c>
      <c r="B942" s="5">
        <f>TITRES_STAT!C945</f>
        <v>2.29</v>
      </c>
      <c r="C942" s="5">
        <f>TITRES_STAT!D945</f>
        <v>2.29</v>
      </c>
      <c r="D942" s="5">
        <f>TITRES_STAT!E945</f>
        <v>0</v>
      </c>
      <c r="E942" s="2">
        <f t="shared" si="56"/>
        <v>2540380</v>
      </c>
      <c r="F942" s="5" t="str">
        <f t="shared" si="59"/>
        <v>NEUTRAL</v>
      </c>
      <c r="G942" s="5" t="str">
        <f t="shared" si="58"/>
        <v>NEUTRAL</v>
      </c>
      <c r="H942" s="5" t="str">
        <f t="shared" si="57"/>
        <v>NEUTRAL</v>
      </c>
    </row>
    <row r="943" spans="1:8" ht="13.5" x14ac:dyDescent="0.25">
      <c r="A943" s="3">
        <f>TITRES_STAT!B946</f>
        <v>43683</v>
      </c>
      <c r="B943" s="5">
        <f>TITRES_STAT!C946</f>
        <v>2.29</v>
      </c>
      <c r="C943" s="5">
        <f>TITRES_STAT!D946</f>
        <v>2.29</v>
      </c>
      <c r="D943" s="5">
        <f>TITRES_STAT!E946</f>
        <v>0</v>
      </c>
      <c r="E943" s="2">
        <f t="shared" si="56"/>
        <v>2540380</v>
      </c>
      <c r="F943" s="5" t="str">
        <f t="shared" si="59"/>
        <v>NEUTRAL</v>
      </c>
      <c r="G943" s="5" t="str">
        <f t="shared" si="58"/>
        <v>NEUTRAL</v>
      </c>
      <c r="H943" s="5" t="str">
        <f t="shared" si="57"/>
        <v>NEUTRAL</v>
      </c>
    </row>
    <row r="944" spans="1:8" ht="13.5" x14ac:dyDescent="0.25">
      <c r="A944" s="3">
        <f>TITRES_STAT!B947</f>
        <v>43684</v>
      </c>
      <c r="B944" s="5">
        <f>TITRES_STAT!C947</f>
        <v>2.2999999999999998</v>
      </c>
      <c r="C944" s="5">
        <f>TITRES_STAT!D947</f>
        <v>2.2999999999999998</v>
      </c>
      <c r="D944" s="5">
        <f>TITRES_STAT!E947</f>
        <v>1000</v>
      </c>
      <c r="E944" s="2">
        <f t="shared" si="56"/>
        <v>2541380</v>
      </c>
      <c r="F944" s="5" t="str">
        <f t="shared" si="59"/>
        <v>BULLISH</v>
      </c>
      <c r="G944" s="5" t="str">
        <f t="shared" si="58"/>
        <v>NEUTRAL</v>
      </c>
      <c r="H944" s="5" t="str">
        <f t="shared" si="57"/>
        <v>CONFIRMED BULLISH</v>
      </c>
    </row>
    <row r="945" spans="1:8" ht="13.5" x14ac:dyDescent="0.25">
      <c r="A945" s="3">
        <f>TITRES_STAT!B948</f>
        <v>43685</v>
      </c>
      <c r="B945" s="5">
        <f>TITRES_STAT!C948</f>
        <v>2.2999999999999998</v>
      </c>
      <c r="C945" s="5">
        <f>TITRES_STAT!D948</f>
        <v>2.2999999999999998</v>
      </c>
      <c r="D945" s="5">
        <f>TITRES_STAT!E948</f>
        <v>0</v>
      </c>
      <c r="E945" s="2">
        <f t="shared" si="56"/>
        <v>2541380</v>
      </c>
      <c r="F945" s="5" t="str">
        <f t="shared" si="59"/>
        <v>BULLISH</v>
      </c>
      <c r="G945" s="5" t="str">
        <f t="shared" si="58"/>
        <v>NEUTRAL</v>
      </c>
      <c r="H945" s="5" t="str">
        <f t="shared" si="57"/>
        <v>CONFIRMED BULLISH</v>
      </c>
    </row>
    <row r="946" spans="1:8" ht="13.5" x14ac:dyDescent="0.25">
      <c r="A946" s="3">
        <f>TITRES_STAT!B949</f>
        <v>43686</v>
      </c>
      <c r="B946" s="5">
        <f>TITRES_STAT!C949</f>
        <v>2.2999999999999998</v>
      </c>
      <c r="C946" s="5">
        <f>TITRES_STAT!D949</f>
        <v>2.2999999999999998</v>
      </c>
      <c r="D946" s="5">
        <f>TITRES_STAT!E949</f>
        <v>0</v>
      </c>
      <c r="E946" s="2">
        <f t="shared" si="56"/>
        <v>2541380</v>
      </c>
      <c r="F946" s="5" t="str">
        <f t="shared" si="59"/>
        <v>BULLISH</v>
      </c>
      <c r="G946" s="5" t="str">
        <f t="shared" si="58"/>
        <v>NEUTRAL</v>
      </c>
      <c r="H946" s="5" t="str">
        <f t="shared" si="57"/>
        <v>CONFIRMED BULLISH</v>
      </c>
    </row>
    <row r="947" spans="1:8" ht="13.5" x14ac:dyDescent="0.25">
      <c r="A947" s="3">
        <f>TITRES_STAT!B950</f>
        <v>43691</v>
      </c>
      <c r="B947" s="5">
        <f>TITRES_STAT!C950</f>
        <v>2.2999999999999998</v>
      </c>
      <c r="C947" s="5">
        <f>TITRES_STAT!D950</f>
        <v>2.2999999999999998</v>
      </c>
      <c r="D947" s="5">
        <f>TITRES_STAT!E950</f>
        <v>0</v>
      </c>
      <c r="E947" s="2">
        <f t="shared" si="56"/>
        <v>2541380</v>
      </c>
      <c r="F947" s="5" t="str">
        <f t="shared" si="59"/>
        <v>BULLISH</v>
      </c>
      <c r="G947" s="5" t="str">
        <f t="shared" si="58"/>
        <v>NEUTRAL</v>
      </c>
      <c r="H947" s="5" t="str">
        <f t="shared" si="57"/>
        <v>CONFIRMED BULLISH</v>
      </c>
    </row>
    <row r="948" spans="1:8" ht="13.5" x14ac:dyDescent="0.25">
      <c r="A948" s="3">
        <f>TITRES_STAT!B951</f>
        <v>43692</v>
      </c>
      <c r="B948" s="5">
        <f>TITRES_STAT!C951</f>
        <v>2.2999999999999998</v>
      </c>
      <c r="C948" s="5">
        <f>TITRES_STAT!D951</f>
        <v>2.2999999999999998</v>
      </c>
      <c r="D948" s="5">
        <f>TITRES_STAT!E951</f>
        <v>0</v>
      </c>
      <c r="E948" s="2">
        <f t="shared" si="56"/>
        <v>2541380</v>
      </c>
      <c r="F948" s="5" t="str">
        <f t="shared" si="59"/>
        <v>BULLISH</v>
      </c>
      <c r="G948" s="5" t="str">
        <f t="shared" si="58"/>
        <v>NEUTRAL</v>
      </c>
      <c r="H948" s="5" t="str">
        <f t="shared" si="57"/>
        <v>CONFIRMED BULLISH</v>
      </c>
    </row>
    <row r="949" spans="1:8" ht="13.5" x14ac:dyDescent="0.25">
      <c r="A949" s="3">
        <f>TITRES_STAT!B952</f>
        <v>43693</v>
      </c>
      <c r="B949" s="5">
        <f>TITRES_STAT!C952</f>
        <v>2.2999999999999998</v>
      </c>
      <c r="C949" s="5">
        <f>TITRES_STAT!D952</f>
        <v>2.2999999999999998</v>
      </c>
      <c r="D949" s="5">
        <f>TITRES_STAT!E952</f>
        <v>0</v>
      </c>
      <c r="E949" s="2">
        <f t="shared" si="56"/>
        <v>2541380</v>
      </c>
      <c r="F949" s="5" t="str">
        <f t="shared" si="59"/>
        <v>NEUTRAL</v>
      </c>
      <c r="G949" s="5" t="str">
        <f t="shared" si="58"/>
        <v>NEUTRAL</v>
      </c>
      <c r="H949" s="5" t="str">
        <f t="shared" si="57"/>
        <v>NEUTRAL</v>
      </c>
    </row>
    <row r="950" spans="1:8" ht="13.5" x14ac:dyDescent="0.25">
      <c r="A950" s="3">
        <f>TITRES_STAT!B953</f>
        <v>43696</v>
      </c>
      <c r="B950" s="5">
        <f>TITRES_STAT!C953</f>
        <v>2.2999999999999998</v>
      </c>
      <c r="C950" s="5">
        <f>TITRES_STAT!D953</f>
        <v>2.2999999999999998</v>
      </c>
      <c r="D950" s="5">
        <f>TITRES_STAT!E953</f>
        <v>0</v>
      </c>
      <c r="E950" s="2">
        <f t="shared" si="56"/>
        <v>2541380</v>
      </c>
      <c r="F950" s="5" t="str">
        <f t="shared" si="59"/>
        <v>NEUTRAL</v>
      </c>
      <c r="G950" s="5" t="str">
        <f t="shared" si="58"/>
        <v>NEUTRAL</v>
      </c>
      <c r="H950" s="5" t="str">
        <f t="shared" si="57"/>
        <v>NEUTRAL</v>
      </c>
    </row>
    <row r="951" spans="1:8" ht="13.5" x14ac:dyDescent="0.25">
      <c r="A951" s="3">
        <f>TITRES_STAT!B954</f>
        <v>43697</v>
      </c>
      <c r="B951" s="5">
        <f>TITRES_STAT!C954</f>
        <v>2.2999999999999998</v>
      </c>
      <c r="C951" s="5">
        <f>TITRES_STAT!D954</f>
        <v>2.2999999999999998</v>
      </c>
      <c r="D951" s="5">
        <f>TITRES_STAT!E954</f>
        <v>0</v>
      </c>
      <c r="E951" s="2">
        <f t="shared" si="56"/>
        <v>2541380</v>
      </c>
      <c r="F951" s="5" t="str">
        <f t="shared" si="59"/>
        <v>NEUTRAL</v>
      </c>
      <c r="G951" s="5" t="str">
        <f t="shared" si="58"/>
        <v>NEUTRAL</v>
      </c>
      <c r="H951" s="5" t="str">
        <f t="shared" si="57"/>
        <v>NEUTRAL</v>
      </c>
    </row>
    <row r="952" spans="1:8" ht="13.5" x14ac:dyDescent="0.25">
      <c r="A952" s="3">
        <f>TITRES_STAT!B955</f>
        <v>43698</v>
      </c>
      <c r="B952" s="5">
        <f>TITRES_STAT!C955</f>
        <v>2.2999999999999998</v>
      </c>
      <c r="C952" s="5">
        <f>TITRES_STAT!D955</f>
        <v>2.2999999999999998</v>
      </c>
      <c r="D952" s="5">
        <f>TITRES_STAT!E955</f>
        <v>0</v>
      </c>
      <c r="E952" s="2">
        <f t="shared" si="56"/>
        <v>2541380</v>
      </c>
      <c r="F952" s="5" t="str">
        <f t="shared" si="59"/>
        <v>NEUTRAL</v>
      </c>
      <c r="G952" s="5" t="str">
        <f t="shared" si="58"/>
        <v>NEUTRAL</v>
      </c>
      <c r="H952" s="5" t="str">
        <f t="shared" si="57"/>
        <v>NEUTRAL</v>
      </c>
    </row>
    <row r="953" spans="1:8" ht="13.5" x14ac:dyDescent="0.25">
      <c r="A953" s="3">
        <f>TITRES_STAT!B956</f>
        <v>43699</v>
      </c>
      <c r="B953" s="5">
        <f>TITRES_STAT!C956</f>
        <v>2.2999999999999998</v>
      </c>
      <c r="C953" s="5">
        <f>TITRES_STAT!D956</f>
        <v>2.2999999999999998</v>
      </c>
      <c r="D953" s="5">
        <f>TITRES_STAT!E956</f>
        <v>5623</v>
      </c>
      <c r="E953" s="2">
        <f t="shared" si="56"/>
        <v>2541380</v>
      </c>
      <c r="F953" s="5" t="str">
        <f t="shared" si="59"/>
        <v>NEUTRAL</v>
      </c>
      <c r="G953" s="5" t="str">
        <f t="shared" si="58"/>
        <v>NEUTRAL</v>
      </c>
      <c r="H953" s="5" t="str">
        <f t="shared" si="57"/>
        <v>NEUTRAL</v>
      </c>
    </row>
    <row r="954" spans="1:8" ht="13.5" x14ac:dyDescent="0.25">
      <c r="A954" s="3">
        <f>TITRES_STAT!B957</f>
        <v>43700</v>
      </c>
      <c r="B954" s="5">
        <f>TITRES_STAT!C957</f>
        <v>2.2999999999999998</v>
      </c>
      <c r="C954" s="5">
        <f>TITRES_STAT!D957</f>
        <v>2.2999999999999998</v>
      </c>
      <c r="D954" s="5">
        <f>TITRES_STAT!E957</f>
        <v>0</v>
      </c>
      <c r="E954" s="2">
        <f t="shared" si="56"/>
        <v>2541380</v>
      </c>
      <c r="F954" s="5" t="str">
        <f t="shared" si="59"/>
        <v>NEUTRAL</v>
      </c>
      <c r="G954" s="5" t="str">
        <f t="shared" si="58"/>
        <v>NEUTRAL</v>
      </c>
      <c r="H954" s="5" t="str">
        <f t="shared" si="57"/>
        <v>NEUTRAL</v>
      </c>
    </row>
    <row r="955" spans="1:8" ht="13.5" x14ac:dyDescent="0.25">
      <c r="A955" s="3">
        <f>TITRES_STAT!B958</f>
        <v>43703</v>
      </c>
      <c r="B955" s="5">
        <f>TITRES_STAT!C958</f>
        <v>2.2999999999999998</v>
      </c>
      <c r="C955" s="5">
        <f>TITRES_STAT!D958</f>
        <v>2.2999999999999998</v>
      </c>
      <c r="D955" s="5">
        <f>TITRES_STAT!E958</f>
        <v>0</v>
      </c>
      <c r="E955" s="2">
        <f t="shared" si="56"/>
        <v>2541380</v>
      </c>
      <c r="F955" s="5" t="str">
        <f t="shared" si="59"/>
        <v>NEUTRAL</v>
      </c>
      <c r="G955" s="5" t="str">
        <f t="shared" si="58"/>
        <v>NEUTRAL</v>
      </c>
      <c r="H955" s="5" t="str">
        <f t="shared" si="57"/>
        <v>NEUTRAL</v>
      </c>
    </row>
    <row r="956" spans="1:8" ht="13.5" x14ac:dyDescent="0.25">
      <c r="A956" s="3">
        <f>TITRES_STAT!B959</f>
        <v>43704</v>
      </c>
      <c r="B956" s="5">
        <f>TITRES_STAT!C959</f>
        <v>2.2999999999999998</v>
      </c>
      <c r="C956" s="5">
        <f>TITRES_STAT!D959</f>
        <v>2.2999999999999998</v>
      </c>
      <c r="D956" s="5">
        <f>TITRES_STAT!E959</f>
        <v>0</v>
      </c>
      <c r="E956" s="2">
        <f t="shared" si="56"/>
        <v>2541380</v>
      </c>
      <c r="F956" s="5" t="str">
        <f t="shared" si="59"/>
        <v>NEUTRAL</v>
      </c>
      <c r="G956" s="5" t="str">
        <f t="shared" si="58"/>
        <v>NEUTRAL</v>
      </c>
      <c r="H956" s="5" t="str">
        <f t="shared" si="57"/>
        <v>NEUTRAL</v>
      </c>
    </row>
    <row r="957" spans="1:8" ht="13.5" x14ac:dyDescent="0.25">
      <c r="A957" s="3">
        <f>TITRES_STAT!B960</f>
        <v>43705</v>
      </c>
      <c r="B957" s="5">
        <f>TITRES_STAT!C960</f>
        <v>2.2999999999999998</v>
      </c>
      <c r="C957" s="5">
        <f>TITRES_STAT!D960</f>
        <v>2.2999999999999998</v>
      </c>
      <c r="D957" s="5">
        <f>TITRES_STAT!E960</f>
        <v>0</v>
      </c>
      <c r="E957" s="2">
        <f t="shared" si="56"/>
        <v>2541380</v>
      </c>
      <c r="F957" s="5" t="str">
        <f t="shared" si="59"/>
        <v>NEUTRAL</v>
      </c>
      <c r="G957" s="5" t="str">
        <f t="shared" si="58"/>
        <v>NEUTRAL</v>
      </c>
      <c r="H957" s="5" t="str">
        <f t="shared" si="57"/>
        <v>NEUTRAL</v>
      </c>
    </row>
    <row r="958" spans="1:8" ht="13.5" x14ac:dyDescent="0.25">
      <c r="A958" s="3">
        <f>TITRES_STAT!B961</f>
        <v>43706</v>
      </c>
      <c r="B958" s="5">
        <f>TITRES_STAT!C961</f>
        <v>2.35</v>
      </c>
      <c r="C958" s="5">
        <f>TITRES_STAT!D961</f>
        <v>2.35</v>
      </c>
      <c r="D958" s="5">
        <f>TITRES_STAT!E961</f>
        <v>70</v>
      </c>
      <c r="E958" s="2">
        <f t="shared" si="56"/>
        <v>2541450</v>
      </c>
      <c r="F958" s="5" t="str">
        <f t="shared" si="59"/>
        <v>BULLISH</v>
      </c>
      <c r="G958" s="5" t="str">
        <f t="shared" si="58"/>
        <v>NEUTRAL</v>
      </c>
      <c r="H958" s="5" t="str">
        <f t="shared" si="57"/>
        <v>CONFIRMED BULLISH</v>
      </c>
    </row>
    <row r="959" spans="1:8" ht="13.5" x14ac:dyDescent="0.25">
      <c r="A959" s="3">
        <f>TITRES_STAT!B962</f>
        <v>43707</v>
      </c>
      <c r="B959" s="5">
        <f>TITRES_STAT!C962</f>
        <v>2.35</v>
      </c>
      <c r="C959" s="5">
        <f>TITRES_STAT!D962</f>
        <v>2.35</v>
      </c>
      <c r="D959" s="5">
        <f>TITRES_STAT!E962</f>
        <v>0</v>
      </c>
      <c r="E959" s="2">
        <f t="shared" si="56"/>
        <v>2541450</v>
      </c>
      <c r="F959" s="5" t="str">
        <f t="shared" si="59"/>
        <v>BULLISH</v>
      </c>
      <c r="G959" s="5" t="str">
        <f t="shared" si="58"/>
        <v>NEUTRAL</v>
      </c>
      <c r="H959" s="5" t="str">
        <f t="shared" si="57"/>
        <v>CONFIRMED BULLISH</v>
      </c>
    </row>
    <row r="960" spans="1:8" ht="13.5" x14ac:dyDescent="0.25">
      <c r="A960" s="3">
        <f>TITRES_STAT!B963</f>
        <v>43710</v>
      </c>
      <c r="B960" s="5">
        <f>TITRES_STAT!C963</f>
        <v>2.35</v>
      </c>
      <c r="C960" s="5">
        <f>TITRES_STAT!D963</f>
        <v>2.35</v>
      </c>
      <c r="D960" s="5">
        <f>TITRES_STAT!E963</f>
        <v>0</v>
      </c>
      <c r="E960" s="2">
        <f t="shared" si="56"/>
        <v>2541450</v>
      </c>
      <c r="F960" s="5" t="str">
        <f t="shared" si="59"/>
        <v>BULLISH</v>
      </c>
      <c r="G960" s="5" t="str">
        <f t="shared" si="58"/>
        <v>NEUTRAL</v>
      </c>
      <c r="H960" s="5" t="str">
        <f t="shared" si="57"/>
        <v>CONFIRMED BULLISH</v>
      </c>
    </row>
    <row r="961" spans="1:8" ht="13.5" x14ac:dyDescent="0.25">
      <c r="A961" s="3">
        <f>TITRES_STAT!B964</f>
        <v>43711</v>
      </c>
      <c r="B961" s="5">
        <f>TITRES_STAT!C964</f>
        <v>2.35</v>
      </c>
      <c r="C961" s="5">
        <f>TITRES_STAT!D964</f>
        <v>2.35</v>
      </c>
      <c r="D961" s="5">
        <f>TITRES_STAT!E964</f>
        <v>0</v>
      </c>
      <c r="E961" s="2">
        <f t="shared" si="56"/>
        <v>2541450</v>
      </c>
      <c r="F961" s="5" t="str">
        <f t="shared" si="59"/>
        <v>BULLISH</v>
      </c>
      <c r="G961" s="5" t="str">
        <f t="shared" si="58"/>
        <v>NEUTRAL</v>
      </c>
      <c r="H961" s="5" t="str">
        <f t="shared" si="57"/>
        <v>CONFIRMED BULLISH</v>
      </c>
    </row>
    <row r="962" spans="1:8" ht="13.5" x14ac:dyDescent="0.25">
      <c r="A962" s="3">
        <f>TITRES_STAT!B965</f>
        <v>43712</v>
      </c>
      <c r="B962" s="5">
        <f>TITRES_STAT!C965</f>
        <v>2.35</v>
      </c>
      <c r="C962" s="5">
        <f>TITRES_STAT!D965</f>
        <v>2.35</v>
      </c>
      <c r="D962" s="5">
        <f>TITRES_STAT!E965</f>
        <v>0</v>
      </c>
      <c r="E962" s="2">
        <f t="shared" si="56"/>
        <v>2541450</v>
      </c>
      <c r="F962" s="5" t="str">
        <f t="shared" si="59"/>
        <v>BULLISH</v>
      </c>
      <c r="G962" s="5" t="str">
        <f t="shared" si="58"/>
        <v>NEUTRAL</v>
      </c>
      <c r="H962" s="5" t="str">
        <f t="shared" si="57"/>
        <v>CONFIRMED BULLISH</v>
      </c>
    </row>
    <row r="963" spans="1:8" ht="13.5" x14ac:dyDescent="0.25">
      <c r="A963" s="3">
        <f>TITRES_STAT!B966</f>
        <v>43713</v>
      </c>
      <c r="B963" s="5">
        <f>TITRES_STAT!C966</f>
        <v>2.35</v>
      </c>
      <c r="C963" s="5">
        <f>TITRES_STAT!D966</f>
        <v>2.35</v>
      </c>
      <c r="D963" s="5">
        <f>TITRES_STAT!E966</f>
        <v>0</v>
      </c>
      <c r="E963" s="2">
        <f t="shared" si="56"/>
        <v>2541450</v>
      </c>
      <c r="F963" s="5" t="str">
        <f t="shared" si="59"/>
        <v>NEUTRAL</v>
      </c>
      <c r="G963" s="5" t="str">
        <f t="shared" si="58"/>
        <v>NEUTRAL</v>
      </c>
      <c r="H963" s="5" t="str">
        <f t="shared" si="57"/>
        <v>NEUTRAL</v>
      </c>
    </row>
    <row r="964" spans="1:8" ht="13.5" x14ac:dyDescent="0.25">
      <c r="A964" s="3">
        <f>TITRES_STAT!B967</f>
        <v>43714</v>
      </c>
      <c r="B964" s="5">
        <f>TITRES_STAT!C967</f>
        <v>2.35</v>
      </c>
      <c r="C964" s="5">
        <f>TITRES_STAT!D967</f>
        <v>2.35</v>
      </c>
      <c r="D964" s="5">
        <f>TITRES_STAT!E967</f>
        <v>0</v>
      </c>
      <c r="E964" s="2">
        <f t="shared" ref="E964:E1027" si="60">IF(B964&gt;B963, E963+D964, IF(B964&lt;B963, E963-D964, E963))</f>
        <v>2541450</v>
      </c>
      <c r="F964" s="5" t="str">
        <f t="shared" si="59"/>
        <v>NEUTRAL</v>
      </c>
      <c r="G964" s="5" t="str">
        <f t="shared" si="58"/>
        <v>NEUTRAL</v>
      </c>
      <c r="H964" s="5" t="str">
        <f t="shared" si="57"/>
        <v>NEUTRAL</v>
      </c>
    </row>
    <row r="965" spans="1:8" ht="13.5" x14ac:dyDescent="0.25">
      <c r="A965" s="3">
        <f>TITRES_STAT!B968</f>
        <v>43717</v>
      </c>
      <c r="B965" s="5">
        <f>TITRES_STAT!C968</f>
        <v>2.35</v>
      </c>
      <c r="C965" s="5">
        <f>TITRES_STAT!D968</f>
        <v>2.35</v>
      </c>
      <c r="D965" s="5">
        <f>TITRES_STAT!E968</f>
        <v>0</v>
      </c>
      <c r="E965" s="2">
        <f t="shared" si="60"/>
        <v>2541450</v>
      </c>
      <c r="F965" s="5" t="str">
        <f t="shared" si="59"/>
        <v>NEUTRAL</v>
      </c>
      <c r="G965" s="5" t="str">
        <f t="shared" si="58"/>
        <v>NEUTRAL</v>
      </c>
      <c r="H965" s="5" t="str">
        <f t="shared" si="57"/>
        <v>NEUTRAL</v>
      </c>
    </row>
    <row r="966" spans="1:8" ht="13.5" x14ac:dyDescent="0.25">
      <c r="A966" s="3">
        <f>TITRES_STAT!B969</f>
        <v>43718</v>
      </c>
      <c r="B966" s="5">
        <f>TITRES_STAT!C969</f>
        <v>2.35</v>
      </c>
      <c r="C966" s="5">
        <f>TITRES_STAT!D969</f>
        <v>2.35</v>
      </c>
      <c r="D966" s="5">
        <f>TITRES_STAT!E969</f>
        <v>0</v>
      </c>
      <c r="E966" s="2">
        <f t="shared" si="60"/>
        <v>2541450</v>
      </c>
      <c r="F966" s="5" t="str">
        <f t="shared" si="59"/>
        <v>NEUTRAL</v>
      </c>
      <c r="G966" s="5" t="str">
        <f t="shared" si="58"/>
        <v>NEUTRAL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NEUTRAL</v>
      </c>
    </row>
    <row r="967" spans="1:8" ht="13.5" x14ac:dyDescent="0.25">
      <c r="A967" s="3">
        <f>TITRES_STAT!B970</f>
        <v>43719</v>
      </c>
      <c r="B967" s="5">
        <f>TITRES_STAT!C970</f>
        <v>2.35</v>
      </c>
      <c r="C967" s="5">
        <f>TITRES_STAT!D970</f>
        <v>2.35</v>
      </c>
      <c r="D967" s="5">
        <f>TITRES_STAT!E970</f>
        <v>0</v>
      </c>
      <c r="E967" s="2">
        <f t="shared" si="60"/>
        <v>2541450</v>
      </c>
      <c r="F967" s="5" t="str">
        <f t="shared" si="59"/>
        <v>NEUTRAL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NEUTRAL</v>
      </c>
    </row>
    <row r="968" spans="1:8" ht="13.5" x14ac:dyDescent="0.25">
      <c r="A968" s="3">
        <f>TITRES_STAT!B971</f>
        <v>43720</v>
      </c>
      <c r="B968" s="5">
        <f>TITRES_STAT!C971</f>
        <v>2.35</v>
      </c>
      <c r="C968" s="5">
        <f>TITRES_STAT!D971</f>
        <v>2.35</v>
      </c>
      <c r="D968" s="5">
        <f>TITRES_STAT!E971</f>
        <v>0</v>
      </c>
      <c r="E968" s="2">
        <f t="shared" si="60"/>
        <v>2541450</v>
      </c>
      <c r="F968" s="5" t="str">
        <f t="shared" ref="F968:F1031" si="63">IF(E968&gt;E963,"BULLISH",IF(E968&lt;E963,"BEARISH","NEUTRAL"))</f>
        <v>NEUTRAL</v>
      </c>
      <c r="G968" s="5" t="str">
        <f t="shared" si="62"/>
        <v>NEUTRAL</v>
      </c>
      <c r="H968" s="5" t="str">
        <f t="shared" si="61"/>
        <v>NEUTRAL</v>
      </c>
    </row>
    <row r="969" spans="1:8" ht="13.5" x14ac:dyDescent="0.25">
      <c r="A969" s="3">
        <f>TITRES_STAT!B972</f>
        <v>43721</v>
      </c>
      <c r="B969" s="5">
        <f>TITRES_STAT!C972</f>
        <v>2.35</v>
      </c>
      <c r="C969" s="5">
        <f>TITRES_STAT!D972</f>
        <v>2.35</v>
      </c>
      <c r="D969" s="5">
        <f>TITRES_STAT!E972</f>
        <v>0</v>
      </c>
      <c r="E969" s="2">
        <f t="shared" si="60"/>
        <v>2541450</v>
      </c>
      <c r="F969" s="5" t="str">
        <f t="shared" si="63"/>
        <v>NEUTRAL</v>
      </c>
      <c r="G969" s="5" t="str">
        <f t="shared" si="62"/>
        <v>NEUTRAL</v>
      </c>
      <c r="H969" s="5" t="str">
        <f t="shared" si="61"/>
        <v>NEUTRAL</v>
      </c>
    </row>
    <row r="970" spans="1:8" ht="13.5" x14ac:dyDescent="0.25">
      <c r="A970" s="3">
        <f>TITRES_STAT!B973</f>
        <v>43724</v>
      </c>
      <c r="B970" s="5">
        <f>TITRES_STAT!C973</f>
        <v>2.35</v>
      </c>
      <c r="C970" s="5">
        <f>TITRES_STAT!D973</f>
        <v>2.35</v>
      </c>
      <c r="D970" s="5">
        <f>TITRES_STAT!E973</f>
        <v>0</v>
      </c>
      <c r="E970" s="2">
        <f t="shared" si="60"/>
        <v>2541450</v>
      </c>
      <c r="F970" s="5" t="str">
        <f t="shared" si="63"/>
        <v>NEUTRAL</v>
      </c>
      <c r="G970" s="5" t="str">
        <f t="shared" si="62"/>
        <v>NEUTRAL</v>
      </c>
      <c r="H970" s="5" t="str">
        <f t="shared" si="61"/>
        <v>NEUTRAL</v>
      </c>
    </row>
    <row r="971" spans="1:8" ht="13.5" x14ac:dyDescent="0.25">
      <c r="A971" s="3">
        <f>TITRES_STAT!B974</f>
        <v>43725</v>
      </c>
      <c r="B971" s="5">
        <f>TITRES_STAT!C974</f>
        <v>2.35</v>
      </c>
      <c r="C971" s="5">
        <f>TITRES_STAT!D974</f>
        <v>2.35</v>
      </c>
      <c r="D971" s="5">
        <f>TITRES_STAT!E974</f>
        <v>0</v>
      </c>
      <c r="E971" s="2">
        <f t="shared" si="60"/>
        <v>2541450</v>
      </c>
      <c r="F971" s="5" t="str">
        <f t="shared" si="63"/>
        <v>NEUTRAL</v>
      </c>
      <c r="G971" s="5" t="str">
        <f t="shared" si="62"/>
        <v>NEUTRAL</v>
      </c>
      <c r="H971" s="5" t="str">
        <f t="shared" si="61"/>
        <v>NEUTRAL</v>
      </c>
    </row>
    <row r="972" spans="1:8" ht="13.5" x14ac:dyDescent="0.25">
      <c r="A972" s="3">
        <f>TITRES_STAT!B975</f>
        <v>43726</v>
      </c>
      <c r="B972" s="5">
        <f>TITRES_STAT!C975</f>
        <v>2.35</v>
      </c>
      <c r="C972" s="5">
        <f>TITRES_STAT!D975</f>
        <v>2.35</v>
      </c>
      <c r="D972" s="5">
        <f>TITRES_STAT!E975</f>
        <v>0</v>
      </c>
      <c r="E972" s="2">
        <f t="shared" si="60"/>
        <v>2541450</v>
      </c>
      <c r="F972" s="5" t="str">
        <f t="shared" si="63"/>
        <v>NEUTRAL</v>
      </c>
      <c r="G972" s="5" t="str">
        <f t="shared" si="62"/>
        <v>NEUTRAL</v>
      </c>
      <c r="H972" s="5" t="str">
        <f t="shared" si="61"/>
        <v>NEUTRAL</v>
      </c>
    </row>
    <row r="973" spans="1:8" ht="13.5" x14ac:dyDescent="0.25">
      <c r="A973" s="3">
        <f>TITRES_STAT!B976</f>
        <v>43727</v>
      </c>
      <c r="B973" s="5">
        <f>TITRES_STAT!C976</f>
        <v>2.35</v>
      </c>
      <c r="C973" s="5">
        <f>TITRES_STAT!D976</f>
        <v>2.35</v>
      </c>
      <c r="D973" s="5">
        <f>TITRES_STAT!E976</f>
        <v>0</v>
      </c>
      <c r="E973" s="2">
        <f t="shared" si="60"/>
        <v>2541450</v>
      </c>
      <c r="F973" s="5" t="str">
        <f t="shared" si="63"/>
        <v>NEUTRAL</v>
      </c>
      <c r="G973" s="5" t="str">
        <f t="shared" si="62"/>
        <v>NEUTRAL</v>
      </c>
      <c r="H973" s="5" t="str">
        <f t="shared" si="61"/>
        <v>NEUTRAL</v>
      </c>
    </row>
    <row r="974" spans="1:8" ht="13.5" x14ac:dyDescent="0.25">
      <c r="A974" s="3">
        <f>TITRES_STAT!B977</f>
        <v>43728</v>
      </c>
      <c r="B974" s="5">
        <f>TITRES_STAT!C977</f>
        <v>2.35</v>
      </c>
      <c r="C974" s="5">
        <f>TITRES_STAT!D977</f>
        <v>2.35</v>
      </c>
      <c r="D974" s="5">
        <f>TITRES_STAT!E977</f>
        <v>0</v>
      </c>
      <c r="E974" s="2">
        <f t="shared" si="60"/>
        <v>2541450</v>
      </c>
      <c r="F974" s="5" t="str">
        <f t="shared" si="63"/>
        <v>NEUTRAL</v>
      </c>
      <c r="G974" s="5" t="str">
        <f t="shared" si="62"/>
        <v>NEUTRAL</v>
      </c>
      <c r="H974" s="5" t="str">
        <f t="shared" si="61"/>
        <v>NEUTRAL</v>
      </c>
    </row>
    <row r="975" spans="1:8" ht="13.5" x14ac:dyDescent="0.25">
      <c r="A975" s="3">
        <f>TITRES_STAT!B978</f>
        <v>43731</v>
      </c>
      <c r="B975" s="5">
        <f>TITRES_STAT!C978</f>
        <v>2.35</v>
      </c>
      <c r="C975" s="5">
        <f>TITRES_STAT!D978</f>
        <v>2.35</v>
      </c>
      <c r="D975" s="5">
        <f>TITRES_STAT!E978</f>
        <v>0</v>
      </c>
      <c r="E975" s="2">
        <f t="shared" si="60"/>
        <v>2541450</v>
      </c>
      <c r="F975" s="5" t="str">
        <f t="shared" si="63"/>
        <v>NEUTRAL</v>
      </c>
      <c r="G975" s="5" t="str">
        <f t="shared" si="62"/>
        <v>NEUTRAL</v>
      </c>
      <c r="H975" s="5" t="str">
        <f t="shared" si="61"/>
        <v>NEUTRAL</v>
      </c>
    </row>
    <row r="976" spans="1:8" ht="13.5" x14ac:dyDescent="0.25">
      <c r="A976" s="3">
        <f>TITRES_STAT!B979</f>
        <v>43732</v>
      </c>
      <c r="B976" s="5">
        <f>TITRES_STAT!C979</f>
        <v>2.35</v>
      </c>
      <c r="C976" s="5">
        <f>TITRES_STAT!D979</f>
        <v>2.35</v>
      </c>
      <c r="D976" s="5">
        <f>TITRES_STAT!E979</f>
        <v>0</v>
      </c>
      <c r="E976" s="2">
        <f t="shared" si="60"/>
        <v>2541450</v>
      </c>
      <c r="F976" s="5" t="str">
        <f t="shared" si="63"/>
        <v>NEUTRAL</v>
      </c>
      <c r="G976" s="5" t="str">
        <f t="shared" si="62"/>
        <v>NEUTRAL</v>
      </c>
      <c r="H976" s="5" t="str">
        <f t="shared" si="61"/>
        <v>NEUTRAL</v>
      </c>
    </row>
    <row r="977" spans="1:8" ht="13.5" x14ac:dyDescent="0.25">
      <c r="A977" s="3">
        <f>TITRES_STAT!B980</f>
        <v>43733</v>
      </c>
      <c r="B977" s="5">
        <f>TITRES_STAT!C980</f>
        <v>2.35</v>
      </c>
      <c r="C977" s="5">
        <f>TITRES_STAT!D980</f>
        <v>2.35</v>
      </c>
      <c r="D977" s="5">
        <f>TITRES_STAT!E980</f>
        <v>0</v>
      </c>
      <c r="E977" s="2">
        <f t="shared" si="60"/>
        <v>2541450</v>
      </c>
      <c r="F977" s="5" t="str">
        <f t="shared" si="63"/>
        <v>NEUTRAL</v>
      </c>
      <c r="G977" s="5" t="str">
        <f t="shared" si="62"/>
        <v>NEUTRAL</v>
      </c>
      <c r="H977" s="5" t="str">
        <f t="shared" si="61"/>
        <v>NEUTRAL</v>
      </c>
    </row>
    <row r="978" spans="1:8" ht="13.5" x14ac:dyDescent="0.25">
      <c r="A978" s="3">
        <f>TITRES_STAT!B981</f>
        <v>43734</v>
      </c>
      <c r="B978" s="5">
        <f>TITRES_STAT!C981</f>
        <v>2.35</v>
      </c>
      <c r="C978" s="5">
        <f>TITRES_STAT!D981</f>
        <v>2.35</v>
      </c>
      <c r="D978" s="5">
        <f>TITRES_STAT!E981</f>
        <v>0</v>
      </c>
      <c r="E978" s="2">
        <f t="shared" si="60"/>
        <v>2541450</v>
      </c>
      <c r="F978" s="5" t="str">
        <f t="shared" si="63"/>
        <v>NEUTRAL</v>
      </c>
      <c r="G978" s="5" t="str">
        <f t="shared" si="62"/>
        <v>NEUTRAL</v>
      </c>
      <c r="H978" s="5" t="str">
        <f t="shared" si="61"/>
        <v>NEUTRAL</v>
      </c>
    </row>
    <row r="979" spans="1:8" ht="13.5" x14ac:dyDescent="0.25">
      <c r="A979" s="3">
        <f>TITRES_STAT!B982</f>
        <v>43735</v>
      </c>
      <c r="B979" s="5">
        <f>TITRES_STAT!C982</f>
        <v>2.35</v>
      </c>
      <c r="C979" s="5">
        <f>TITRES_STAT!D982</f>
        <v>2.35</v>
      </c>
      <c r="D979" s="5">
        <f>TITRES_STAT!E982</f>
        <v>0</v>
      </c>
      <c r="E979" s="2">
        <f t="shared" si="60"/>
        <v>2541450</v>
      </c>
      <c r="F979" s="5" t="str">
        <f t="shared" si="63"/>
        <v>NEUTRAL</v>
      </c>
      <c r="G979" s="5" t="str">
        <f t="shared" si="62"/>
        <v>NEUTRAL</v>
      </c>
      <c r="H979" s="5" t="str">
        <f t="shared" si="61"/>
        <v>NEUTRAL</v>
      </c>
    </row>
    <row r="980" spans="1:8" ht="13.5" x14ac:dyDescent="0.25">
      <c r="A980" s="3">
        <f>TITRES_STAT!B983</f>
        <v>43738</v>
      </c>
      <c r="B980" s="5">
        <f>TITRES_STAT!C983</f>
        <v>2.35</v>
      </c>
      <c r="C980" s="5">
        <f>TITRES_STAT!D983</f>
        <v>2.35</v>
      </c>
      <c r="D980" s="5">
        <f>TITRES_STAT!E983</f>
        <v>0</v>
      </c>
      <c r="E980" s="2">
        <f t="shared" si="60"/>
        <v>2541450</v>
      </c>
      <c r="F980" s="5" t="str">
        <f t="shared" si="63"/>
        <v>NEUTRAL</v>
      </c>
      <c r="G980" s="5" t="str">
        <f t="shared" si="62"/>
        <v>NEUTRAL</v>
      </c>
      <c r="H980" s="5" t="str">
        <f t="shared" si="61"/>
        <v>NEUTRAL</v>
      </c>
    </row>
    <row r="981" spans="1:8" ht="13.5" x14ac:dyDescent="0.25">
      <c r="A981" s="3">
        <f>TITRES_STAT!B984</f>
        <v>43739</v>
      </c>
      <c r="B981" s="5">
        <f>TITRES_STAT!C984</f>
        <v>2.35</v>
      </c>
      <c r="C981" s="5">
        <f>TITRES_STAT!D984</f>
        <v>2.35</v>
      </c>
      <c r="D981" s="5">
        <f>TITRES_STAT!E984</f>
        <v>0</v>
      </c>
      <c r="E981" s="2">
        <f t="shared" si="60"/>
        <v>2541450</v>
      </c>
      <c r="F981" s="5" t="str">
        <f t="shared" si="63"/>
        <v>NEUTRAL</v>
      </c>
      <c r="G981" s="5" t="str">
        <f t="shared" si="62"/>
        <v>NEUTRAL</v>
      </c>
      <c r="H981" s="5" t="str">
        <f t="shared" si="61"/>
        <v>NEUTRAL</v>
      </c>
    </row>
    <row r="982" spans="1:8" ht="13.5" x14ac:dyDescent="0.25">
      <c r="A982" s="3">
        <f>TITRES_STAT!B985</f>
        <v>43740</v>
      </c>
      <c r="B982" s="5">
        <f>TITRES_STAT!C985</f>
        <v>2.35</v>
      </c>
      <c r="C982" s="5">
        <f>TITRES_STAT!D985</f>
        <v>2.35</v>
      </c>
      <c r="D982" s="5">
        <f>TITRES_STAT!E985</f>
        <v>0</v>
      </c>
      <c r="E982" s="2">
        <f t="shared" si="60"/>
        <v>2541450</v>
      </c>
      <c r="F982" s="5" t="str">
        <f t="shared" si="63"/>
        <v>NEUTRAL</v>
      </c>
      <c r="G982" s="5" t="str">
        <f t="shared" si="62"/>
        <v>NEUTRAL</v>
      </c>
      <c r="H982" s="5" t="str">
        <f t="shared" si="61"/>
        <v>NEUTRAL</v>
      </c>
    </row>
    <row r="983" spans="1:8" ht="13.5" x14ac:dyDescent="0.25">
      <c r="A983" s="3">
        <f>TITRES_STAT!B986</f>
        <v>43741</v>
      </c>
      <c r="B983" s="5">
        <f>TITRES_STAT!C986</f>
        <v>2.35</v>
      </c>
      <c r="C983" s="5">
        <f>TITRES_STAT!D986</f>
        <v>2.35</v>
      </c>
      <c r="D983" s="5">
        <f>TITRES_STAT!E986</f>
        <v>0</v>
      </c>
      <c r="E983" s="2">
        <f t="shared" si="60"/>
        <v>2541450</v>
      </c>
      <c r="F983" s="5" t="str">
        <f t="shared" si="63"/>
        <v>NEUTRAL</v>
      </c>
      <c r="G983" s="5" t="str">
        <f t="shared" si="62"/>
        <v>NEUTRAL</v>
      </c>
      <c r="H983" s="5" t="str">
        <f t="shared" si="61"/>
        <v>NEUTRAL</v>
      </c>
    </row>
    <row r="984" spans="1:8" ht="13.5" x14ac:dyDescent="0.25">
      <c r="A984" s="3">
        <f>TITRES_STAT!B987</f>
        <v>43742</v>
      </c>
      <c r="B984" s="5">
        <f>TITRES_STAT!C987</f>
        <v>2.35</v>
      </c>
      <c r="C984" s="5">
        <f>TITRES_STAT!D987</f>
        <v>2.35</v>
      </c>
      <c r="D984" s="5">
        <f>TITRES_STAT!E987</f>
        <v>0</v>
      </c>
      <c r="E984" s="2">
        <f t="shared" si="60"/>
        <v>2541450</v>
      </c>
      <c r="F984" s="5" t="str">
        <f t="shared" si="63"/>
        <v>NEUTRAL</v>
      </c>
      <c r="G984" s="5" t="str">
        <f t="shared" si="62"/>
        <v>NEUTRAL</v>
      </c>
      <c r="H984" s="5" t="str">
        <f t="shared" si="61"/>
        <v>NEUTRAL</v>
      </c>
    </row>
    <row r="985" spans="1:8" ht="13.5" x14ac:dyDescent="0.25">
      <c r="A985" s="3">
        <f>TITRES_STAT!B988</f>
        <v>43745</v>
      </c>
      <c r="B985" s="5">
        <f>TITRES_STAT!C988</f>
        <v>2.35</v>
      </c>
      <c r="C985" s="5">
        <f>TITRES_STAT!D988</f>
        <v>2.35</v>
      </c>
      <c r="D985" s="5">
        <f>TITRES_STAT!E988</f>
        <v>0</v>
      </c>
      <c r="E985" s="2">
        <f t="shared" si="60"/>
        <v>2541450</v>
      </c>
      <c r="F985" s="5" t="str">
        <f t="shared" si="63"/>
        <v>NEUTRAL</v>
      </c>
      <c r="G985" s="5" t="str">
        <f t="shared" si="62"/>
        <v>NEUTRAL</v>
      </c>
      <c r="H985" s="5" t="str">
        <f t="shared" si="61"/>
        <v>NEUTRAL</v>
      </c>
    </row>
    <row r="986" spans="1:8" ht="13.5" x14ac:dyDescent="0.25">
      <c r="A986" s="3">
        <f>TITRES_STAT!B989</f>
        <v>43746</v>
      </c>
      <c r="B986" s="5">
        <f>TITRES_STAT!C989</f>
        <v>2.35</v>
      </c>
      <c r="C986" s="5">
        <f>TITRES_STAT!D989</f>
        <v>2.35</v>
      </c>
      <c r="D986" s="5">
        <f>TITRES_STAT!E989</f>
        <v>0</v>
      </c>
      <c r="E986" s="2">
        <f t="shared" si="60"/>
        <v>2541450</v>
      </c>
      <c r="F986" s="5" t="str">
        <f t="shared" si="63"/>
        <v>NEUTRAL</v>
      </c>
      <c r="G986" s="5" t="str">
        <f t="shared" si="62"/>
        <v>NEUTRAL</v>
      </c>
      <c r="H986" s="5" t="str">
        <f t="shared" si="61"/>
        <v>NEUTRAL</v>
      </c>
    </row>
    <row r="987" spans="1:8" ht="13.5" x14ac:dyDescent="0.25">
      <c r="A987" s="3">
        <f>TITRES_STAT!B990</f>
        <v>43747</v>
      </c>
      <c r="B987" s="5">
        <f>TITRES_STAT!C990</f>
        <v>2.35</v>
      </c>
      <c r="C987" s="5">
        <f>TITRES_STAT!D990</f>
        <v>2.35</v>
      </c>
      <c r="D987" s="5">
        <f>TITRES_STAT!E990</f>
        <v>0</v>
      </c>
      <c r="E987" s="2">
        <f t="shared" si="60"/>
        <v>2541450</v>
      </c>
      <c r="F987" s="5" t="str">
        <f t="shared" si="63"/>
        <v>NEUTRAL</v>
      </c>
      <c r="G987" s="5" t="str">
        <f t="shared" si="62"/>
        <v>NEUTRAL</v>
      </c>
      <c r="H987" s="5" t="str">
        <f t="shared" si="61"/>
        <v>NEUTRAL</v>
      </c>
    </row>
    <row r="988" spans="1:8" ht="13.5" x14ac:dyDescent="0.25">
      <c r="A988" s="3">
        <f>TITRES_STAT!B991</f>
        <v>43748</v>
      </c>
      <c r="B988" s="5">
        <f>TITRES_STAT!C991</f>
        <v>2.35</v>
      </c>
      <c r="C988" s="5">
        <f>TITRES_STAT!D991</f>
        <v>2.35</v>
      </c>
      <c r="D988" s="5">
        <f>TITRES_STAT!E991</f>
        <v>0</v>
      </c>
      <c r="E988" s="2">
        <f t="shared" si="60"/>
        <v>2541450</v>
      </c>
      <c r="F988" s="5" t="str">
        <f t="shared" si="63"/>
        <v>NEUTRAL</v>
      </c>
      <c r="G988" s="5" t="str">
        <f t="shared" si="62"/>
        <v>NEUTRAL</v>
      </c>
      <c r="H988" s="5" t="str">
        <f t="shared" si="61"/>
        <v>NEUTRAL</v>
      </c>
    </row>
    <row r="989" spans="1:8" ht="13.5" x14ac:dyDescent="0.25">
      <c r="A989" s="3">
        <f>TITRES_STAT!B992</f>
        <v>43749</v>
      </c>
      <c r="B989" s="5">
        <f>TITRES_STAT!C992</f>
        <v>2.35</v>
      </c>
      <c r="C989" s="5">
        <f>TITRES_STAT!D992</f>
        <v>2.35</v>
      </c>
      <c r="D989" s="5">
        <f>TITRES_STAT!E992</f>
        <v>0</v>
      </c>
      <c r="E989" s="2">
        <f t="shared" si="60"/>
        <v>2541450</v>
      </c>
      <c r="F989" s="5" t="str">
        <f t="shared" si="63"/>
        <v>NEUTRAL</v>
      </c>
      <c r="G989" s="5" t="str">
        <f t="shared" si="62"/>
        <v>NEUTRAL</v>
      </c>
      <c r="H989" s="5" t="str">
        <f t="shared" si="61"/>
        <v>NEUTRAL</v>
      </c>
    </row>
    <row r="990" spans="1:8" ht="13.5" x14ac:dyDescent="0.25">
      <c r="A990" s="3">
        <f>TITRES_STAT!B993</f>
        <v>43752</v>
      </c>
      <c r="B990" s="5">
        <f>TITRES_STAT!C993</f>
        <v>2.35</v>
      </c>
      <c r="C990" s="5">
        <f>TITRES_STAT!D993</f>
        <v>2.35</v>
      </c>
      <c r="D990" s="5">
        <f>TITRES_STAT!E993</f>
        <v>0</v>
      </c>
      <c r="E990" s="2">
        <f t="shared" si="60"/>
        <v>2541450</v>
      </c>
      <c r="F990" s="5" t="str">
        <f t="shared" si="63"/>
        <v>NEUTRAL</v>
      </c>
      <c r="G990" s="5" t="str">
        <f t="shared" si="62"/>
        <v>NEUTRAL</v>
      </c>
      <c r="H990" s="5" t="str">
        <f t="shared" si="61"/>
        <v>NEUTRAL</v>
      </c>
    </row>
    <row r="991" spans="1:8" ht="13.5" x14ac:dyDescent="0.25">
      <c r="A991" s="3">
        <f>TITRES_STAT!B994</f>
        <v>43754</v>
      </c>
      <c r="B991" s="5">
        <f>TITRES_STAT!C994</f>
        <v>2.35</v>
      </c>
      <c r="C991" s="5">
        <f>TITRES_STAT!D994</f>
        <v>2.35</v>
      </c>
      <c r="D991" s="5">
        <f>TITRES_STAT!E994</f>
        <v>0</v>
      </c>
      <c r="E991" s="2">
        <f t="shared" si="60"/>
        <v>2541450</v>
      </c>
      <c r="F991" s="5" t="str">
        <f t="shared" si="63"/>
        <v>NEUTRAL</v>
      </c>
      <c r="G991" s="5" t="str">
        <f t="shared" si="62"/>
        <v>NEUTRAL</v>
      </c>
      <c r="H991" s="5" t="str">
        <f t="shared" si="61"/>
        <v>NEUTRAL</v>
      </c>
    </row>
    <row r="992" spans="1:8" ht="13.5" x14ac:dyDescent="0.25">
      <c r="A992" s="3">
        <f>TITRES_STAT!B995</f>
        <v>43755</v>
      </c>
      <c r="B992" s="5">
        <f>TITRES_STAT!C995</f>
        <v>2.35</v>
      </c>
      <c r="C992" s="5">
        <f>TITRES_STAT!D995</f>
        <v>2.35</v>
      </c>
      <c r="D992" s="5">
        <f>TITRES_STAT!E995</f>
        <v>0</v>
      </c>
      <c r="E992" s="2">
        <f t="shared" si="60"/>
        <v>2541450</v>
      </c>
      <c r="F992" s="5" t="str">
        <f t="shared" si="63"/>
        <v>NEUTRAL</v>
      </c>
      <c r="G992" s="5" t="str">
        <f t="shared" si="62"/>
        <v>NEUTRAL</v>
      </c>
      <c r="H992" s="5" t="str">
        <f t="shared" si="61"/>
        <v>NEUTRAL</v>
      </c>
    </row>
    <row r="993" spans="1:8" ht="13.5" x14ac:dyDescent="0.25">
      <c r="A993" s="3">
        <f>TITRES_STAT!B996</f>
        <v>43756</v>
      </c>
      <c r="B993" s="5">
        <f>TITRES_STAT!C996</f>
        <v>2.35</v>
      </c>
      <c r="C993" s="5">
        <f>TITRES_STAT!D996</f>
        <v>2.35</v>
      </c>
      <c r="D993" s="5">
        <f>TITRES_STAT!E996</f>
        <v>0</v>
      </c>
      <c r="E993" s="2">
        <f t="shared" si="60"/>
        <v>2541450</v>
      </c>
      <c r="F993" s="5" t="str">
        <f t="shared" si="63"/>
        <v>NEUTRAL</v>
      </c>
      <c r="G993" s="5" t="str">
        <f t="shared" si="62"/>
        <v>NEUTRAL</v>
      </c>
      <c r="H993" s="5" t="str">
        <f t="shared" si="61"/>
        <v>NEUTRAL</v>
      </c>
    </row>
    <row r="994" spans="1:8" ht="13.5" x14ac:dyDescent="0.25">
      <c r="A994" s="3">
        <f>TITRES_STAT!B997</f>
        <v>43759</v>
      </c>
      <c r="B994" s="5">
        <f>TITRES_STAT!C997</f>
        <v>2.2999999999999998</v>
      </c>
      <c r="C994" s="5">
        <f>TITRES_STAT!D997</f>
        <v>2.2999999999999998</v>
      </c>
      <c r="D994" s="5">
        <f>TITRES_STAT!E997</f>
        <v>11000</v>
      </c>
      <c r="E994" s="2">
        <f t="shared" si="60"/>
        <v>2530450</v>
      </c>
      <c r="F994" s="5" t="str">
        <f t="shared" si="63"/>
        <v>BEARISH</v>
      </c>
      <c r="G994" s="5" t="str">
        <f t="shared" si="62"/>
        <v>NEUTRAL</v>
      </c>
      <c r="H994" s="5" t="str">
        <f t="shared" si="61"/>
        <v>CONFIRMED BEARISH</v>
      </c>
    </row>
    <row r="995" spans="1:8" ht="13.5" x14ac:dyDescent="0.25">
      <c r="A995" s="3">
        <f>TITRES_STAT!B998</f>
        <v>43760</v>
      </c>
      <c r="B995" s="5">
        <f>TITRES_STAT!C998</f>
        <v>2.2999999999999998</v>
      </c>
      <c r="C995" s="5">
        <f>TITRES_STAT!D998</f>
        <v>2.2999999999999998</v>
      </c>
      <c r="D995" s="5">
        <f>TITRES_STAT!E998</f>
        <v>0</v>
      </c>
      <c r="E995" s="2">
        <f t="shared" si="60"/>
        <v>2530450</v>
      </c>
      <c r="F995" s="5" t="str">
        <f t="shared" si="63"/>
        <v>BEARISH</v>
      </c>
      <c r="G995" s="5" t="str">
        <f t="shared" si="62"/>
        <v>NEUTRAL</v>
      </c>
      <c r="H995" s="5" t="str">
        <f t="shared" si="61"/>
        <v>CONFIRMED BEARISH</v>
      </c>
    </row>
    <row r="996" spans="1:8" ht="13.5" x14ac:dyDescent="0.25">
      <c r="A996" s="3">
        <f>TITRES_STAT!B999</f>
        <v>43761</v>
      </c>
      <c r="B996" s="5">
        <f>TITRES_STAT!C999</f>
        <v>2.34</v>
      </c>
      <c r="C996" s="5">
        <f>TITRES_STAT!D999</f>
        <v>2.34</v>
      </c>
      <c r="D996" s="5">
        <f>TITRES_STAT!E999</f>
        <v>1000</v>
      </c>
      <c r="E996" s="2">
        <f t="shared" si="60"/>
        <v>2531450</v>
      </c>
      <c r="F996" s="5" t="str">
        <f t="shared" si="63"/>
        <v>BEARISH</v>
      </c>
      <c r="G996" s="5" t="str">
        <f t="shared" si="62"/>
        <v>NEUTRAL</v>
      </c>
      <c r="H996" s="5" t="str">
        <f t="shared" si="61"/>
        <v>CONFIRMED BEARISH</v>
      </c>
    </row>
    <row r="997" spans="1:8" ht="13.5" x14ac:dyDescent="0.25">
      <c r="A997" s="3">
        <f>TITRES_STAT!B1000</f>
        <v>43762</v>
      </c>
      <c r="B997" s="5">
        <f>TITRES_STAT!C1000</f>
        <v>2.34</v>
      </c>
      <c r="C997" s="5">
        <f>TITRES_STAT!D1000</f>
        <v>2.34</v>
      </c>
      <c r="D997" s="5">
        <f>TITRES_STAT!E1000</f>
        <v>0</v>
      </c>
      <c r="E997" s="2">
        <f t="shared" si="60"/>
        <v>2531450</v>
      </c>
      <c r="F997" s="5" t="str">
        <f t="shared" si="63"/>
        <v>BEARISH</v>
      </c>
      <c r="G997" s="5" t="str">
        <f t="shared" si="62"/>
        <v>NEUTRAL</v>
      </c>
      <c r="H997" s="5" t="str">
        <f t="shared" si="61"/>
        <v>CONFIRMED BEARISH</v>
      </c>
    </row>
    <row r="998" spans="1:8" ht="13.5" x14ac:dyDescent="0.25">
      <c r="A998" s="3">
        <f>TITRES_STAT!B1001</f>
        <v>43763</v>
      </c>
      <c r="B998" s="5">
        <f>TITRES_STAT!C1001</f>
        <v>2.34</v>
      </c>
      <c r="C998" s="5">
        <f>TITRES_STAT!D1001</f>
        <v>2.34</v>
      </c>
      <c r="D998" s="5">
        <f>TITRES_STAT!E1001</f>
        <v>0</v>
      </c>
      <c r="E998" s="2">
        <f t="shared" si="60"/>
        <v>2531450</v>
      </c>
      <c r="F998" s="5" t="str">
        <f t="shared" si="63"/>
        <v>BEARISH</v>
      </c>
      <c r="G998" s="5" t="str">
        <f t="shared" si="62"/>
        <v>NEUTRAL</v>
      </c>
      <c r="H998" s="5" t="str">
        <f t="shared" si="61"/>
        <v>CONFIRMED BEARISH</v>
      </c>
    </row>
    <row r="999" spans="1:8" ht="13.5" x14ac:dyDescent="0.25">
      <c r="A999" s="3">
        <f>TITRES_STAT!B1002</f>
        <v>43766</v>
      </c>
      <c r="B999" s="5">
        <f>TITRES_STAT!C1002</f>
        <v>2.34</v>
      </c>
      <c r="C999" s="5">
        <f>TITRES_STAT!D1002</f>
        <v>2.34</v>
      </c>
      <c r="D999" s="5">
        <f>TITRES_STAT!E1002</f>
        <v>0</v>
      </c>
      <c r="E999" s="2">
        <f t="shared" si="60"/>
        <v>2531450</v>
      </c>
      <c r="F999" s="5" t="str">
        <f t="shared" si="63"/>
        <v>BULLISH</v>
      </c>
      <c r="G999" s="5" t="str">
        <f t="shared" si="62"/>
        <v>NEUTRAL</v>
      </c>
      <c r="H999" s="5" t="str">
        <f t="shared" si="61"/>
        <v>CONFIRMED BULLISH</v>
      </c>
    </row>
    <row r="1000" spans="1:8" ht="13.5" x14ac:dyDescent="0.25">
      <c r="A1000" s="3">
        <f>TITRES_STAT!B1003</f>
        <v>43767</v>
      </c>
      <c r="B1000" s="5">
        <f>TITRES_STAT!C1003</f>
        <v>2.34</v>
      </c>
      <c r="C1000" s="5">
        <f>TITRES_STAT!D1003</f>
        <v>2.34</v>
      </c>
      <c r="D1000" s="5">
        <f>TITRES_STAT!E1003</f>
        <v>0</v>
      </c>
      <c r="E1000" s="2">
        <f t="shared" si="60"/>
        <v>2531450</v>
      </c>
      <c r="F1000" s="5" t="str">
        <f t="shared" si="63"/>
        <v>BULLISH</v>
      </c>
      <c r="G1000" s="5" t="str">
        <f t="shared" si="62"/>
        <v>NEUTRAL</v>
      </c>
      <c r="H1000" s="5" t="str">
        <f t="shared" si="61"/>
        <v>CONFIRMED BULLISH</v>
      </c>
    </row>
    <row r="1001" spans="1:8" ht="13.5" x14ac:dyDescent="0.25">
      <c r="A1001" s="3">
        <f>TITRES_STAT!B1004</f>
        <v>43768</v>
      </c>
      <c r="B1001" s="5">
        <f>TITRES_STAT!C1004</f>
        <v>2.34</v>
      </c>
      <c r="C1001" s="5">
        <f>TITRES_STAT!D1004</f>
        <v>2.34</v>
      </c>
      <c r="D1001" s="5">
        <f>TITRES_STAT!E1004</f>
        <v>0</v>
      </c>
      <c r="E1001" s="2">
        <f t="shared" si="60"/>
        <v>2531450</v>
      </c>
      <c r="F1001" s="5" t="str">
        <f t="shared" si="63"/>
        <v>NEUTRAL</v>
      </c>
      <c r="G1001" s="5" t="str">
        <f t="shared" si="62"/>
        <v>NEUTRAL</v>
      </c>
      <c r="H1001" s="5" t="str">
        <f t="shared" si="61"/>
        <v>NEUTRAL</v>
      </c>
    </row>
    <row r="1002" spans="1:8" ht="13.5" x14ac:dyDescent="0.25">
      <c r="A1002" s="3">
        <f>TITRES_STAT!B1005</f>
        <v>43769</v>
      </c>
      <c r="B1002" s="5">
        <f>TITRES_STAT!C1005</f>
        <v>2.34</v>
      </c>
      <c r="C1002" s="5">
        <f>TITRES_STAT!D1005</f>
        <v>2.34</v>
      </c>
      <c r="D1002" s="5">
        <f>TITRES_STAT!E1005</f>
        <v>0</v>
      </c>
      <c r="E1002" s="2">
        <f t="shared" si="60"/>
        <v>2531450</v>
      </c>
      <c r="F1002" s="5" t="str">
        <f t="shared" si="63"/>
        <v>NEUTRAL</v>
      </c>
      <c r="G1002" s="5" t="str">
        <f t="shared" si="62"/>
        <v>NEUTRAL</v>
      </c>
      <c r="H1002" s="5" t="str">
        <f t="shared" si="61"/>
        <v>NEUTRAL</v>
      </c>
    </row>
    <row r="1003" spans="1:8" ht="13.5" x14ac:dyDescent="0.25">
      <c r="A1003" s="3">
        <f>TITRES_STAT!B1006</f>
        <v>43770</v>
      </c>
      <c r="B1003" s="5">
        <f>TITRES_STAT!C1006</f>
        <v>2.34</v>
      </c>
      <c r="C1003" s="5">
        <f>TITRES_STAT!D1006</f>
        <v>2.34</v>
      </c>
      <c r="D1003" s="5">
        <f>TITRES_STAT!E1006</f>
        <v>0</v>
      </c>
      <c r="E1003" s="2">
        <f t="shared" si="60"/>
        <v>2531450</v>
      </c>
      <c r="F1003" s="5" t="str">
        <f t="shared" si="63"/>
        <v>NEUTRAL</v>
      </c>
      <c r="G1003" s="5" t="str">
        <f t="shared" si="62"/>
        <v>NEUTRAL</v>
      </c>
      <c r="H1003" s="5" t="str">
        <f t="shared" si="61"/>
        <v>NEUTRAL</v>
      </c>
    </row>
    <row r="1004" spans="1:8" ht="13.5" x14ac:dyDescent="0.25">
      <c r="A1004" s="3">
        <f>TITRES_STAT!B1007</f>
        <v>43773</v>
      </c>
      <c r="B1004" s="5">
        <f>TITRES_STAT!C1007</f>
        <v>2.34</v>
      </c>
      <c r="C1004" s="5">
        <f>TITRES_STAT!D1007</f>
        <v>2.34</v>
      </c>
      <c r="D1004" s="5">
        <f>TITRES_STAT!E1007</f>
        <v>0</v>
      </c>
      <c r="E1004" s="2">
        <f t="shared" si="60"/>
        <v>2531450</v>
      </c>
      <c r="F1004" s="5" t="str">
        <f t="shared" si="63"/>
        <v>NEUTRAL</v>
      </c>
      <c r="G1004" s="5" t="str">
        <f t="shared" si="62"/>
        <v>NEUTRAL</v>
      </c>
      <c r="H1004" s="5" t="str">
        <f t="shared" si="61"/>
        <v>NEUTRAL</v>
      </c>
    </row>
    <row r="1005" spans="1:8" ht="13.5" x14ac:dyDescent="0.25">
      <c r="A1005" s="3">
        <f>TITRES_STAT!B1008</f>
        <v>43774</v>
      </c>
      <c r="B1005" s="5">
        <f>TITRES_STAT!C1008</f>
        <v>2.34</v>
      </c>
      <c r="C1005" s="5">
        <f>TITRES_STAT!D1008</f>
        <v>2.34</v>
      </c>
      <c r="D1005" s="5">
        <f>TITRES_STAT!E1008</f>
        <v>0</v>
      </c>
      <c r="E1005" s="2">
        <f t="shared" si="60"/>
        <v>2531450</v>
      </c>
      <c r="F1005" s="5" t="str">
        <f t="shared" si="63"/>
        <v>NEUTRAL</v>
      </c>
      <c r="G1005" s="5" t="str">
        <f t="shared" si="62"/>
        <v>NEUTRAL</v>
      </c>
      <c r="H1005" s="5" t="str">
        <f t="shared" si="61"/>
        <v>NEUTRAL</v>
      </c>
    </row>
    <row r="1006" spans="1:8" ht="13.5" x14ac:dyDescent="0.25">
      <c r="A1006" s="3">
        <f>TITRES_STAT!B1009</f>
        <v>43775</v>
      </c>
      <c r="B1006" s="5">
        <f>TITRES_STAT!C1009</f>
        <v>2.39</v>
      </c>
      <c r="C1006" s="5">
        <f>TITRES_STAT!D1009</f>
        <v>2.39</v>
      </c>
      <c r="D1006" s="5">
        <f>TITRES_STAT!E1009</f>
        <v>130</v>
      </c>
      <c r="E1006" s="2">
        <f t="shared" si="60"/>
        <v>2531580</v>
      </c>
      <c r="F1006" s="5" t="str">
        <f t="shared" si="63"/>
        <v>BULLISH</v>
      </c>
      <c r="G1006" s="5" t="str">
        <f t="shared" si="62"/>
        <v>NEUTRAL</v>
      </c>
      <c r="H1006" s="5" t="str">
        <f t="shared" si="61"/>
        <v>CONFIRMED BULLISH</v>
      </c>
    </row>
    <row r="1007" spans="1:8" ht="13.5" x14ac:dyDescent="0.25">
      <c r="A1007" s="3">
        <f>TITRES_STAT!B1010</f>
        <v>43776</v>
      </c>
      <c r="B1007" s="5">
        <f>TITRES_STAT!C1010</f>
        <v>2.39</v>
      </c>
      <c r="C1007" s="5">
        <f>TITRES_STAT!D1010</f>
        <v>2.39</v>
      </c>
      <c r="D1007" s="5">
        <f>TITRES_STAT!E1010</f>
        <v>0</v>
      </c>
      <c r="E1007" s="2">
        <f t="shared" si="60"/>
        <v>2531580</v>
      </c>
      <c r="F1007" s="5" t="str">
        <f t="shared" si="63"/>
        <v>BULLISH</v>
      </c>
      <c r="G1007" s="5" t="str">
        <f t="shared" si="62"/>
        <v>NEUTRAL</v>
      </c>
      <c r="H1007" s="5" t="str">
        <f t="shared" si="61"/>
        <v>CONFIRMED BULLISH</v>
      </c>
    </row>
    <row r="1008" spans="1:8" ht="13.5" x14ac:dyDescent="0.25">
      <c r="A1008" s="3">
        <f>TITRES_STAT!B1011</f>
        <v>43777</v>
      </c>
      <c r="B1008" s="5">
        <f>TITRES_STAT!C1011</f>
        <v>2.39</v>
      </c>
      <c r="C1008" s="5">
        <f>TITRES_STAT!D1011</f>
        <v>2.39</v>
      </c>
      <c r="D1008" s="5">
        <f>TITRES_STAT!E1011</f>
        <v>0</v>
      </c>
      <c r="E1008" s="2">
        <f t="shared" si="60"/>
        <v>2531580</v>
      </c>
      <c r="F1008" s="5" t="str">
        <f t="shared" si="63"/>
        <v>BULLISH</v>
      </c>
      <c r="G1008" s="5" t="str">
        <f t="shared" si="62"/>
        <v>NEUTRAL</v>
      </c>
      <c r="H1008" s="5" t="str">
        <f t="shared" si="61"/>
        <v>CONFIRMED BULLISH</v>
      </c>
    </row>
    <row r="1009" spans="1:8" ht="13.5" x14ac:dyDescent="0.25">
      <c r="A1009" s="3">
        <f>TITRES_STAT!B1012</f>
        <v>43780</v>
      </c>
      <c r="B1009" s="5">
        <f>TITRES_STAT!C1012</f>
        <v>2.39</v>
      </c>
      <c r="C1009" s="5">
        <f>TITRES_STAT!D1012</f>
        <v>2.39</v>
      </c>
      <c r="D1009" s="5">
        <f>TITRES_STAT!E1012</f>
        <v>0</v>
      </c>
      <c r="E1009" s="2">
        <f t="shared" si="60"/>
        <v>2531580</v>
      </c>
      <c r="F1009" s="5" t="str">
        <f t="shared" si="63"/>
        <v>BULLISH</v>
      </c>
      <c r="G1009" s="5" t="str">
        <f t="shared" si="62"/>
        <v>NEUTRAL</v>
      </c>
      <c r="H1009" s="5" t="str">
        <f t="shared" si="61"/>
        <v>CONFIRMED BULLISH</v>
      </c>
    </row>
    <row r="1010" spans="1:8" ht="13.5" x14ac:dyDescent="0.25">
      <c r="A1010" s="3">
        <f>TITRES_STAT!B1013</f>
        <v>43781</v>
      </c>
      <c r="B1010" s="5">
        <f>TITRES_STAT!C1013</f>
        <v>2.39</v>
      </c>
      <c r="C1010" s="5">
        <f>TITRES_STAT!D1013</f>
        <v>2.39</v>
      </c>
      <c r="D1010" s="5">
        <f>TITRES_STAT!E1013</f>
        <v>0</v>
      </c>
      <c r="E1010" s="2">
        <f t="shared" si="60"/>
        <v>2531580</v>
      </c>
      <c r="F1010" s="5" t="str">
        <f t="shared" si="63"/>
        <v>BULLISH</v>
      </c>
      <c r="G1010" s="5" t="str">
        <f t="shared" si="62"/>
        <v>NEUTRAL</v>
      </c>
      <c r="H1010" s="5" t="str">
        <f t="shared" si="61"/>
        <v>CONFIRMED BULLISH</v>
      </c>
    </row>
    <row r="1011" spans="1:8" ht="13.5" x14ac:dyDescent="0.25">
      <c r="A1011" s="3">
        <f>TITRES_STAT!B1014</f>
        <v>43782</v>
      </c>
      <c r="B1011" s="5">
        <f>TITRES_STAT!C1014</f>
        <v>2.39</v>
      </c>
      <c r="C1011" s="5">
        <f>TITRES_STAT!D1014</f>
        <v>2.39</v>
      </c>
      <c r="D1011" s="5">
        <f>TITRES_STAT!E1014</f>
        <v>0</v>
      </c>
      <c r="E1011" s="2">
        <f t="shared" si="60"/>
        <v>2531580</v>
      </c>
      <c r="F1011" s="5" t="str">
        <f t="shared" si="63"/>
        <v>NEUTRAL</v>
      </c>
      <c r="G1011" s="5" t="str">
        <f t="shared" si="62"/>
        <v>NEUTRAL</v>
      </c>
      <c r="H1011" s="5" t="str">
        <f t="shared" si="61"/>
        <v>NEUTRAL</v>
      </c>
    </row>
    <row r="1012" spans="1:8" ht="13.5" x14ac:dyDescent="0.25">
      <c r="A1012" s="3">
        <f>TITRES_STAT!B1015</f>
        <v>43783</v>
      </c>
      <c r="B1012" s="5">
        <f>TITRES_STAT!C1015</f>
        <v>2.39</v>
      </c>
      <c r="C1012" s="5">
        <f>TITRES_STAT!D1015</f>
        <v>2.39</v>
      </c>
      <c r="D1012" s="5">
        <f>TITRES_STAT!E1015</f>
        <v>0</v>
      </c>
      <c r="E1012" s="2">
        <f t="shared" si="60"/>
        <v>2531580</v>
      </c>
      <c r="F1012" s="5" t="str">
        <f t="shared" si="63"/>
        <v>NEUTRAL</v>
      </c>
      <c r="G1012" s="5" t="str">
        <f t="shared" si="62"/>
        <v>NEUTRAL</v>
      </c>
      <c r="H1012" s="5" t="str">
        <f t="shared" si="61"/>
        <v>NEUTRAL</v>
      </c>
    </row>
    <row r="1013" spans="1:8" ht="13.5" x14ac:dyDescent="0.25">
      <c r="A1013" s="3">
        <f>TITRES_STAT!B1016</f>
        <v>43784</v>
      </c>
      <c r="B1013" s="5">
        <f>TITRES_STAT!C1016</f>
        <v>2.39</v>
      </c>
      <c r="C1013" s="5">
        <f>TITRES_STAT!D1016</f>
        <v>2.39</v>
      </c>
      <c r="D1013" s="5">
        <f>TITRES_STAT!E1016</f>
        <v>0</v>
      </c>
      <c r="E1013" s="2">
        <f t="shared" si="60"/>
        <v>2531580</v>
      </c>
      <c r="F1013" s="5" t="str">
        <f t="shared" si="63"/>
        <v>NEUTRAL</v>
      </c>
      <c r="G1013" s="5" t="str">
        <f t="shared" si="62"/>
        <v>NEUTRAL</v>
      </c>
      <c r="H1013" s="5" t="str">
        <f t="shared" si="61"/>
        <v>NEUTRAL</v>
      </c>
    </row>
    <row r="1014" spans="1:8" ht="13.5" x14ac:dyDescent="0.25">
      <c r="A1014" s="3">
        <f>TITRES_STAT!B1017</f>
        <v>43787</v>
      </c>
      <c r="B1014" s="5">
        <f>TITRES_STAT!C1017</f>
        <v>2.39</v>
      </c>
      <c r="C1014" s="5">
        <f>TITRES_STAT!D1017</f>
        <v>2.39</v>
      </c>
      <c r="D1014" s="5">
        <f>TITRES_STAT!E1017</f>
        <v>0</v>
      </c>
      <c r="E1014" s="2">
        <f t="shared" si="60"/>
        <v>2531580</v>
      </c>
      <c r="F1014" s="5" t="str">
        <f t="shared" si="63"/>
        <v>NEUTRAL</v>
      </c>
      <c r="G1014" s="5" t="str">
        <f t="shared" si="62"/>
        <v>NEUTRAL</v>
      </c>
      <c r="H1014" s="5" t="str">
        <f t="shared" si="61"/>
        <v>NEUTRAL</v>
      </c>
    </row>
    <row r="1015" spans="1:8" ht="13.5" x14ac:dyDescent="0.25">
      <c r="A1015" s="3">
        <f>TITRES_STAT!B1018</f>
        <v>43788</v>
      </c>
      <c r="B1015" s="5">
        <f>TITRES_STAT!C1018</f>
        <v>2.39</v>
      </c>
      <c r="C1015" s="5">
        <f>TITRES_STAT!D1018</f>
        <v>2.39</v>
      </c>
      <c r="D1015" s="5">
        <f>TITRES_STAT!E1018</f>
        <v>0</v>
      </c>
      <c r="E1015" s="2">
        <f t="shared" si="60"/>
        <v>2531580</v>
      </c>
      <c r="F1015" s="5" t="str">
        <f t="shared" si="63"/>
        <v>NEUTRAL</v>
      </c>
      <c r="G1015" s="5" t="str">
        <f t="shared" si="62"/>
        <v>NEUTRAL</v>
      </c>
      <c r="H1015" s="5" t="str">
        <f t="shared" si="61"/>
        <v>NEUTRAL</v>
      </c>
    </row>
    <row r="1016" spans="1:8" ht="13.5" x14ac:dyDescent="0.25">
      <c r="A1016" s="3">
        <f>TITRES_STAT!B1019</f>
        <v>43789</v>
      </c>
      <c r="B1016" s="5">
        <f>TITRES_STAT!C1019</f>
        <v>2.46</v>
      </c>
      <c r="C1016" s="5">
        <f>TITRES_STAT!D1019</f>
        <v>2.46</v>
      </c>
      <c r="D1016" s="5">
        <f>TITRES_STAT!E1019</f>
        <v>56</v>
      </c>
      <c r="E1016" s="2">
        <f t="shared" si="60"/>
        <v>2531636</v>
      </c>
      <c r="F1016" s="5" t="str">
        <f t="shared" si="63"/>
        <v>BULLISH</v>
      </c>
      <c r="G1016" s="5" t="str">
        <f t="shared" si="62"/>
        <v>NEUTRAL</v>
      </c>
      <c r="H1016" s="5" t="str">
        <f t="shared" si="61"/>
        <v>CONFIRMED BULLISH</v>
      </c>
    </row>
    <row r="1017" spans="1:8" ht="13.5" x14ac:dyDescent="0.25">
      <c r="A1017" s="3">
        <f>TITRES_STAT!B1020</f>
        <v>43790</v>
      </c>
      <c r="B1017" s="5">
        <f>TITRES_STAT!C1020</f>
        <v>2.5299999999999998</v>
      </c>
      <c r="C1017" s="5">
        <f>TITRES_STAT!D1020</f>
        <v>2.5299999999999998</v>
      </c>
      <c r="D1017" s="5">
        <f>TITRES_STAT!E1020</f>
        <v>875</v>
      </c>
      <c r="E1017" s="2">
        <f t="shared" si="60"/>
        <v>2532511</v>
      </c>
      <c r="F1017" s="5" t="str">
        <f t="shared" si="63"/>
        <v>BULLISH</v>
      </c>
      <c r="G1017" s="5" t="str">
        <f t="shared" si="62"/>
        <v>NEUTRAL</v>
      </c>
      <c r="H1017" s="5" t="str">
        <f t="shared" si="61"/>
        <v>CONFIRMED BULLISH</v>
      </c>
    </row>
    <row r="1018" spans="1:8" ht="13.5" x14ac:dyDescent="0.25">
      <c r="A1018" s="3">
        <f>TITRES_STAT!B1021</f>
        <v>43791</v>
      </c>
      <c r="B1018" s="5">
        <f>TITRES_STAT!C1021</f>
        <v>2.5299999999999998</v>
      </c>
      <c r="C1018" s="5">
        <f>TITRES_STAT!D1021</f>
        <v>2.5299999999999998</v>
      </c>
      <c r="D1018" s="5">
        <f>TITRES_STAT!E1021</f>
        <v>0</v>
      </c>
      <c r="E1018" s="2">
        <f t="shared" si="60"/>
        <v>2532511</v>
      </c>
      <c r="F1018" s="5" t="str">
        <f t="shared" si="63"/>
        <v>BULLISH</v>
      </c>
      <c r="G1018" s="5" t="str">
        <f t="shared" si="62"/>
        <v>NEUTRAL</v>
      </c>
      <c r="H1018" s="5" t="str">
        <f t="shared" si="61"/>
        <v>CONFIRMED BULLISH</v>
      </c>
    </row>
    <row r="1019" spans="1:8" ht="13.5" x14ac:dyDescent="0.25">
      <c r="A1019" s="3">
        <f>TITRES_STAT!B1022</f>
        <v>43794</v>
      </c>
      <c r="B1019" s="5">
        <f>TITRES_STAT!C1022</f>
        <v>2.5299999999999998</v>
      </c>
      <c r="C1019" s="5">
        <f>TITRES_STAT!D1022</f>
        <v>2.5299999999999998</v>
      </c>
      <c r="D1019" s="5">
        <f>TITRES_STAT!E1022</f>
        <v>0</v>
      </c>
      <c r="E1019" s="2">
        <f t="shared" si="60"/>
        <v>2532511</v>
      </c>
      <c r="F1019" s="5" t="str">
        <f t="shared" si="63"/>
        <v>BULLISH</v>
      </c>
      <c r="G1019" s="5" t="str">
        <f t="shared" si="62"/>
        <v>NEUTRAL</v>
      </c>
      <c r="H1019" s="5" t="str">
        <f t="shared" si="61"/>
        <v>CONFIRMED BULLISH</v>
      </c>
    </row>
    <row r="1020" spans="1:8" ht="13.5" x14ac:dyDescent="0.25">
      <c r="A1020" s="3">
        <f>TITRES_STAT!B1023</f>
        <v>43795</v>
      </c>
      <c r="B1020" s="5">
        <f>TITRES_STAT!C1023</f>
        <v>2.5299999999999998</v>
      </c>
      <c r="C1020" s="5">
        <f>TITRES_STAT!D1023</f>
        <v>2.5299999999999998</v>
      </c>
      <c r="D1020" s="5">
        <f>TITRES_STAT!E1023</f>
        <v>0</v>
      </c>
      <c r="E1020" s="2">
        <f t="shared" si="60"/>
        <v>2532511</v>
      </c>
      <c r="F1020" s="5" t="str">
        <f t="shared" si="63"/>
        <v>BULLISH</v>
      </c>
      <c r="G1020" s="5" t="str">
        <f t="shared" si="62"/>
        <v>NEUTRAL</v>
      </c>
      <c r="H1020" s="5" t="str">
        <f t="shared" si="61"/>
        <v>CONFIRMED BULLISH</v>
      </c>
    </row>
    <row r="1021" spans="1:8" ht="13.5" x14ac:dyDescent="0.25">
      <c r="A1021" s="3">
        <f>TITRES_STAT!B1024</f>
        <v>43796</v>
      </c>
      <c r="B1021" s="5">
        <f>TITRES_STAT!C1024</f>
        <v>2.5299999999999998</v>
      </c>
      <c r="C1021" s="5">
        <f>TITRES_STAT!D1024</f>
        <v>2.5299999999999998</v>
      </c>
      <c r="D1021" s="5">
        <f>TITRES_STAT!E1024</f>
        <v>100</v>
      </c>
      <c r="E1021" s="2">
        <f t="shared" si="60"/>
        <v>2532511</v>
      </c>
      <c r="F1021" s="5" t="str">
        <f t="shared" si="63"/>
        <v>BULLISH</v>
      </c>
      <c r="G1021" s="5" t="str">
        <f t="shared" si="62"/>
        <v>NEUTRAL</v>
      </c>
      <c r="H1021" s="5" t="str">
        <f t="shared" si="61"/>
        <v>CONFIRMED BULLISH</v>
      </c>
    </row>
    <row r="1022" spans="1:8" ht="13.5" x14ac:dyDescent="0.25">
      <c r="A1022" s="3">
        <f>TITRES_STAT!B1025</f>
        <v>43797</v>
      </c>
      <c r="B1022" s="5">
        <f>TITRES_STAT!C1025</f>
        <v>2.5299999999999998</v>
      </c>
      <c r="C1022" s="5">
        <f>TITRES_STAT!D1025</f>
        <v>2.5299999999999998</v>
      </c>
      <c r="D1022" s="5">
        <f>TITRES_STAT!E1025</f>
        <v>1959</v>
      </c>
      <c r="E1022" s="2">
        <f t="shared" si="60"/>
        <v>2532511</v>
      </c>
      <c r="F1022" s="5" t="str">
        <f t="shared" si="63"/>
        <v>NEUTRAL</v>
      </c>
      <c r="G1022" s="5" t="str">
        <f t="shared" si="62"/>
        <v>NEUTRAL</v>
      </c>
      <c r="H1022" s="5" t="str">
        <f t="shared" si="61"/>
        <v>NEUTRAL</v>
      </c>
    </row>
    <row r="1023" spans="1:8" ht="13.5" x14ac:dyDescent="0.25">
      <c r="A1023" s="3">
        <f>TITRES_STAT!B1026</f>
        <v>43798</v>
      </c>
      <c r="B1023" s="5">
        <f>TITRES_STAT!C1026</f>
        <v>2.5299999999999998</v>
      </c>
      <c r="C1023" s="5">
        <f>TITRES_STAT!D1026</f>
        <v>2.5299999999999998</v>
      </c>
      <c r="D1023" s="5">
        <f>TITRES_STAT!E1026</f>
        <v>0</v>
      </c>
      <c r="E1023" s="2">
        <f t="shared" si="60"/>
        <v>2532511</v>
      </c>
      <c r="F1023" s="5" t="str">
        <f t="shared" si="63"/>
        <v>NEUTRAL</v>
      </c>
      <c r="G1023" s="5" t="str">
        <f t="shared" si="62"/>
        <v>NEUTRAL</v>
      </c>
      <c r="H1023" s="5" t="str">
        <f t="shared" si="61"/>
        <v>NEUTRAL</v>
      </c>
    </row>
    <row r="1024" spans="1:8" ht="13.5" x14ac:dyDescent="0.25">
      <c r="A1024" s="3">
        <f>TITRES_STAT!B1027</f>
        <v>43801</v>
      </c>
      <c r="B1024" s="5">
        <f>TITRES_STAT!C1027</f>
        <v>2.5299999999999998</v>
      </c>
      <c r="C1024" s="5">
        <f>TITRES_STAT!D1027</f>
        <v>2.5299999999999998</v>
      </c>
      <c r="D1024" s="5">
        <f>TITRES_STAT!E1027</f>
        <v>0</v>
      </c>
      <c r="E1024" s="2">
        <f t="shared" si="60"/>
        <v>2532511</v>
      </c>
      <c r="F1024" s="5" t="str">
        <f t="shared" si="63"/>
        <v>NEUTRAL</v>
      </c>
      <c r="G1024" s="5" t="str">
        <f t="shared" si="62"/>
        <v>NEUTRAL</v>
      </c>
      <c r="H1024" s="5" t="str">
        <f t="shared" si="61"/>
        <v>NEUTRAL</v>
      </c>
    </row>
    <row r="1025" spans="1:8" ht="13.5" x14ac:dyDescent="0.25">
      <c r="A1025" s="3">
        <f>TITRES_STAT!B1028</f>
        <v>43802</v>
      </c>
      <c r="B1025" s="5">
        <f>TITRES_STAT!C1028</f>
        <v>2.5299999999999998</v>
      </c>
      <c r="C1025" s="5">
        <f>TITRES_STAT!D1028</f>
        <v>2.5299999999999998</v>
      </c>
      <c r="D1025" s="5">
        <f>TITRES_STAT!E1028</f>
        <v>0</v>
      </c>
      <c r="E1025" s="2">
        <f t="shared" si="60"/>
        <v>2532511</v>
      </c>
      <c r="F1025" s="5" t="str">
        <f t="shared" si="63"/>
        <v>NEUTRAL</v>
      </c>
      <c r="G1025" s="5" t="str">
        <f t="shared" si="62"/>
        <v>NEUTRAL</v>
      </c>
      <c r="H1025" s="5" t="str">
        <f t="shared" si="61"/>
        <v>NEUTRAL</v>
      </c>
    </row>
    <row r="1026" spans="1:8" ht="13.5" x14ac:dyDescent="0.25">
      <c r="A1026" s="3">
        <f>TITRES_STAT!B1029</f>
        <v>43803</v>
      </c>
      <c r="B1026" s="5">
        <f>TITRES_STAT!C1029</f>
        <v>2.5</v>
      </c>
      <c r="C1026" s="5">
        <f>TITRES_STAT!D1029</f>
        <v>2.5</v>
      </c>
      <c r="D1026" s="5">
        <f>TITRES_STAT!E1029</f>
        <v>1350</v>
      </c>
      <c r="E1026" s="2">
        <f t="shared" si="60"/>
        <v>2531161</v>
      </c>
      <c r="F1026" s="5" t="str">
        <f t="shared" si="63"/>
        <v>BEARISH</v>
      </c>
      <c r="G1026" s="5" t="str">
        <f t="shared" si="62"/>
        <v>NEUTRAL</v>
      </c>
      <c r="H1026" s="5" t="str">
        <f t="shared" si="61"/>
        <v>CONFIRMED BEARISH</v>
      </c>
    </row>
    <row r="1027" spans="1:8" ht="13.5" x14ac:dyDescent="0.25">
      <c r="A1027" s="3">
        <f>TITRES_STAT!B1030</f>
        <v>43804</v>
      </c>
      <c r="B1027" s="5">
        <f>TITRES_STAT!C1030</f>
        <v>2.5</v>
      </c>
      <c r="C1027" s="5">
        <f>TITRES_STAT!D1030</f>
        <v>2.5</v>
      </c>
      <c r="D1027" s="5">
        <f>TITRES_STAT!E1030</f>
        <v>0</v>
      </c>
      <c r="E1027" s="2">
        <f t="shared" si="60"/>
        <v>2531161</v>
      </c>
      <c r="F1027" s="5" t="str">
        <f t="shared" si="63"/>
        <v>BEARISH</v>
      </c>
      <c r="G1027" s="5" t="str">
        <f t="shared" si="62"/>
        <v>NEUTRAL</v>
      </c>
      <c r="H1027" s="5" t="str">
        <f t="shared" si="61"/>
        <v>CONFIRMED BEARISH</v>
      </c>
    </row>
    <row r="1028" spans="1:8" ht="13.5" x14ac:dyDescent="0.25">
      <c r="A1028" s="3">
        <f>TITRES_STAT!B1031</f>
        <v>43805</v>
      </c>
      <c r="B1028" s="5">
        <f>TITRES_STAT!C1031</f>
        <v>2.5</v>
      </c>
      <c r="C1028" s="5">
        <f>TITRES_STAT!D1031</f>
        <v>2.5</v>
      </c>
      <c r="D1028" s="5">
        <f>TITRES_STAT!E1031</f>
        <v>500</v>
      </c>
      <c r="E1028" s="2">
        <f t="shared" ref="E1028:E1091" si="64">IF(B1028&gt;B1027, E1027+D1028, IF(B1028&lt;B1027, E1027-D1028, E1027))</f>
        <v>2531161</v>
      </c>
      <c r="F1028" s="5" t="str">
        <f t="shared" si="63"/>
        <v>BEARISH</v>
      </c>
      <c r="G1028" s="5" t="str">
        <f t="shared" si="62"/>
        <v>NEUTRAL</v>
      </c>
      <c r="H1028" s="5" t="str">
        <f t="shared" si="61"/>
        <v>CONFIRMED BEARISH</v>
      </c>
    </row>
    <row r="1029" spans="1:8" ht="13.5" x14ac:dyDescent="0.25">
      <c r="A1029" s="3">
        <f>TITRES_STAT!B1032</f>
        <v>43808</v>
      </c>
      <c r="B1029" s="5">
        <f>TITRES_STAT!C1032</f>
        <v>2.5</v>
      </c>
      <c r="C1029" s="5">
        <f>TITRES_STAT!D1032</f>
        <v>2.5</v>
      </c>
      <c r="D1029" s="5">
        <f>TITRES_STAT!E1032</f>
        <v>0</v>
      </c>
      <c r="E1029" s="2">
        <f t="shared" si="64"/>
        <v>2531161</v>
      </c>
      <c r="F1029" s="5" t="str">
        <f t="shared" si="63"/>
        <v>BEARISH</v>
      </c>
      <c r="G1029" s="5" t="str">
        <f t="shared" si="62"/>
        <v>NEUTRAL</v>
      </c>
      <c r="H1029" s="5" t="str">
        <f t="shared" si="61"/>
        <v>CONFIRMED BEARISH</v>
      </c>
    </row>
    <row r="1030" spans="1:8" ht="13.5" x14ac:dyDescent="0.25">
      <c r="A1030" s="3">
        <f>TITRES_STAT!B1033</f>
        <v>43809</v>
      </c>
      <c r="B1030" s="5">
        <f>TITRES_STAT!C1033</f>
        <v>2.5</v>
      </c>
      <c r="C1030" s="5">
        <f>TITRES_STAT!D1033</f>
        <v>2.5</v>
      </c>
      <c r="D1030" s="5">
        <f>TITRES_STAT!E1033</f>
        <v>0</v>
      </c>
      <c r="E1030" s="2">
        <f t="shared" si="64"/>
        <v>2531161</v>
      </c>
      <c r="F1030" s="5" t="str">
        <f t="shared" si="63"/>
        <v>BEARISH</v>
      </c>
      <c r="G1030" s="5" t="str">
        <f t="shared" si="62"/>
        <v>NEUTRAL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43810</v>
      </c>
      <c r="B1031" s="5">
        <f>TITRES_STAT!C1034</f>
        <v>2.5</v>
      </c>
      <c r="C1031" s="5">
        <f>TITRES_STAT!D1034</f>
        <v>2.5</v>
      </c>
      <c r="D1031" s="5">
        <f>TITRES_STAT!E1034</f>
        <v>200</v>
      </c>
      <c r="E1031" s="2">
        <f t="shared" si="64"/>
        <v>2531161</v>
      </c>
      <c r="F1031" s="5" t="str">
        <f t="shared" si="63"/>
        <v>NEUTRAL</v>
      </c>
      <c r="G1031" s="5" t="str">
        <f t="shared" ref="G1031:G1094" si="66">IF((E1031-E1026)/E1026 &gt; 0.02, "STRONG",
 IF((E1031-E1026)/E1026 &lt; -0.02, "WEAK", "NEUTRAL"))</f>
        <v>NEUTRAL</v>
      </c>
      <c r="H1031" s="5" t="str">
        <f t="shared" si="65"/>
        <v>NEUTRAL</v>
      </c>
    </row>
    <row r="1032" spans="1:8" ht="13.5" x14ac:dyDescent="0.25">
      <c r="A1032" s="3">
        <f>TITRES_STAT!B1035</f>
        <v>43811</v>
      </c>
      <c r="B1032" s="5">
        <f>TITRES_STAT!C1035</f>
        <v>2.5</v>
      </c>
      <c r="C1032" s="5">
        <f>TITRES_STAT!D1035</f>
        <v>2.5</v>
      </c>
      <c r="D1032" s="5">
        <f>TITRES_STAT!E1035</f>
        <v>554</v>
      </c>
      <c r="E1032" s="2">
        <f t="shared" si="64"/>
        <v>2531161</v>
      </c>
      <c r="F1032" s="5" t="str">
        <f t="shared" ref="F1032:F1095" si="67">IF(E1032&gt;E1027,"BULLISH",IF(E1032&lt;E1027,"BEARISH","NEUTRAL"))</f>
        <v>NEUTRAL</v>
      </c>
      <c r="G1032" s="5" t="str">
        <f t="shared" si="66"/>
        <v>NEUTRAL</v>
      </c>
      <c r="H1032" s="5" t="str">
        <f t="shared" si="65"/>
        <v>NEUTRAL</v>
      </c>
    </row>
    <row r="1033" spans="1:8" ht="13.5" x14ac:dyDescent="0.25">
      <c r="A1033" s="3">
        <f>TITRES_STAT!B1036</f>
        <v>43812</v>
      </c>
      <c r="B1033" s="5">
        <f>TITRES_STAT!C1036</f>
        <v>2.5</v>
      </c>
      <c r="C1033" s="5">
        <f>TITRES_STAT!D1036</f>
        <v>2.5</v>
      </c>
      <c r="D1033" s="5">
        <f>TITRES_STAT!E1036</f>
        <v>396</v>
      </c>
      <c r="E1033" s="2">
        <f t="shared" si="64"/>
        <v>2531161</v>
      </c>
      <c r="F1033" s="5" t="str">
        <f t="shared" si="67"/>
        <v>NEUTRAL</v>
      </c>
      <c r="G1033" s="5" t="str">
        <f t="shared" si="66"/>
        <v>NEUTRAL</v>
      </c>
      <c r="H1033" s="5" t="str">
        <f t="shared" si="65"/>
        <v>NEUTRAL</v>
      </c>
    </row>
    <row r="1034" spans="1:8" ht="13.5" x14ac:dyDescent="0.25">
      <c r="A1034" s="3">
        <f>TITRES_STAT!B1037</f>
        <v>43815</v>
      </c>
      <c r="B1034" s="5">
        <f>TITRES_STAT!C1037</f>
        <v>2.5</v>
      </c>
      <c r="C1034" s="5">
        <f>TITRES_STAT!D1037</f>
        <v>2.5</v>
      </c>
      <c r="D1034" s="5">
        <f>TITRES_STAT!E1037</f>
        <v>0</v>
      </c>
      <c r="E1034" s="2">
        <f t="shared" si="64"/>
        <v>2531161</v>
      </c>
      <c r="F1034" s="5" t="str">
        <f t="shared" si="67"/>
        <v>NEUTRAL</v>
      </c>
      <c r="G1034" s="5" t="str">
        <f t="shared" si="66"/>
        <v>NEUTRAL</v>
      </c>
      <c r="H1034" s="5" t="str">
        <f t="shared" si="65"/>
        <v>NEUTRAL</v>
      </c>
    </row>
    <row r="1035" spans="1:8" ht="13.5" x14ac:dyDescent="0.25">
      <c r="A1035" s="3">
        <f>TITRES_STAT!B1038</f>
        <v>43816</v>
      </c>
      <c r="B1035" s="5">
        <f>TITRES_STAT!C1038</f>
        <v>2.5</v>
      </c>
      <c r="C1035" s="5">
        <f>TITRES_STAT!D1038</f>
        <v>2.5</v>
      </c>
      <c r="D1035" s="5">
        <f>TITRES_STAT!E1038</f>
        <v>1404</v>
      </c>
      <c r="E1035" s="2">
        <f t="shared" si="64"/>
        <v>2531161</v>
      </c>
      <c r="F1035" s="5" t="str">
        <f t="shared" si="67"/>
        <v>NEUTRAL</v>
      </c>
      <c r="G1035" s="5" t="str">
        <f t="shared" si="66"/>
        <v>NEUTRAL</v>
      </c>
      <c r="H1035" s="5" t="str">
        <f t="shared" si="65"/>
        <v>NEUTRAL</v>
      </c>
    </row>
    <row r="1036" spans="1:8" ht="13.5" x14ac:dyDescent="0.25">
      <c r="A1036" s="3">
        <f>TITRES_STAT!B1039</f>
        <v>43817</v>
      </c>
      <c r="B1036" s="5">
        <f>TITRES_STAT!C1039</f>
        <v>2.5</v>
      </c>
      <c r="C1036" s="5">
        <f>TITRES_STAT!D1039</f>
        <v>2.5</v>
      </c>
      <c r="D1036" s="5">
        <f>TITRES_STAT!E1039</f>
        <v>1000</v>
      </c>
      <c r="E1036" s="2">
        <f t="shared" si="64"/>
        <v>2531161</v>
      </c>
      <c r="F1036" s="5" t="str">
        <f t="shared" si="67"/>
        <v>NEUTRAL</v>
      </c>
      <c r="G1036" s="5" t="str">
        <f t="shared" si="66"/>
        <v>NEUTRAL</v>
      </c>
      <c r="H1036" s="5" t="str">
        <f t="shared" si="65"/>
        <v>NEUTRAL</v>
      </c>
    </row>
    <row r="1037" spans="1:8" ht="13.5" x14ac:dyDescent="0.25">
      <c r="A1037" s="3">
        <f>TITRES_STAT!B1040</f>
        <v>43818</v>
      </c>
      <c r="B1037" s="5">
        <f>TITRES_STAT!C1040</f>
        <v>2.5</v>
      </c>
      <c r="C1037" s="5">
        <f>TITRES_STAT!D1040</f>
        <v>2.5</v>
      </c>
      <c r="D1037" s="5">
        <f>TITRES_STAT!E1040</f>
        <v>1120</v>
      </c>
      <c r="E1037" s="2">
        <f t="shared" si="64"/>
        <v>2531161</v>
      </c>
      <c r="F1037" s="5" t="str">
        <f t="shared" si="67"/>
        <v>NEUTRAL</v>
      </c>
      <c r="G1037" s="5" t="str">
        <f t="shared" si="66"/>
        <v>NEUTRAL</v>
      </c>
      <c r="H1037" s="5" t="str">
        <f t="shared" si="65"/>
        <v>NEUTRAL</v>
      </c>
    </row>
    <row r="1038" spans="1:8" ht="13.5" x14ac:dyDescent="0.25">
      <c r="A1038" s="3">
        <f>TITRES_STAT!B1041</f>
        <v>43819</v>
      </c>
      <c r="B1038" s="5">
        <f>TITRES_STAT!C1041</f>
        <v>2.5</v>
      </c>
      <c r="C1038" s="5">
        <f>TITRES_STAT!D1041</f>
        <v>2.5</v>
      </c>
      <c r="D1038" s="5">
        <f>TITRES_STAT!E1041</f>
        <v>0</v>
      </c>
      <c r="E1038" s="2">
        <f t="shared" si="64"/>
        <v>2531161</v>
      </c>
      <c r="F1038" s="5" t="str">
        <f t="shared" si="67"/>
        <v>NEUTRAL</v>
      </c>
      <c r="G1038" s="5" t="str">
        <f t="shared" si="66"/>
        <v>NEUTRAL</v>
      </c>
      <c r="H1038" s="5" t="str">
        <f t="shared" si="65"/>
        <v>NEUTRAL</v>
      </c>
    </row>
    <row r="1039" spans="1:8" ht="13.5" x14ac:dyDescent="0.25">
      <c r="A1039" s="3">
        <f>TITRES_STAT!B1042</f>
        <v>43822</v>
      </c>
      <c r="B1039" s="5">
        <f>TITRES_STAT!C1042</f>
        <v>2.5</v>
      </c>
      <c r="C1039" s="5">
        <f>TITRES_STAT!D1042</f>
        <v>2.5</v>
      </c>
      <c r="D1039" s="5">
        <f>TITRES_STAT!E1042</f>
        <v>0</v>
      </c>
      <c r="E1039" s="2">
        <f t="shared" si="64"/>
        <v>2531161</v>
      </c>
      <c r="F1039" s="5" t="str">
        <f t="shared" si="67"/>
        <v>NEUTRAL</v>
      </c>
      <c r="G1039" s="5" t="str">
        <f t="shared" si="66"/>
        <v>NEUTRAL</v>
      </c>
      <c r="H1039" s="5" t="str">
        <f t="shared" si="65"/>
        <v>NEUTRAL</v>
      </c>
    </row>
    <row r="1040" spans="1:8" ht="13.5" x14ac:dyDescent="0.25">
      <c r="A1040" s="3">
        <f>TITRES_STAT!B1043</f>
        <v>43823</v>
      </c>
      <c r="B1040" s="5">
        <f>TITRES_STAT!C1043</f>
        <v>2.59</v>
      </c>
      <c r="C1040" s="5">
        <f>TITRES_STAT!D1043</f>
        <v>2.59</v>
      </c>
      <c r="D1040" s="5">
        <f>TITRES_STAT!E1043</f>
        <v>2595</v>
      </c>
      <c r="E1040" s="2">
        <f t="shared" si="64"/>
        <v>2533756</v>
      </c>
      <c r="F1040" s="5" t="str">
        <f t="shared" si="67"/>
        <v>BULLISH</v>
      </c>
      <c r="G1040" s="5" t="str">
        <f t="shared" si="66"/>
        <v>NEUTRAL</v>
      </c>
      <c r="H1040" s="5" t="str">
        <f t="shared" si="65"/>
        <v>CONFIRMED BULLISH</v>
      </c>
    </row>
    <row r="1041" spans="1:8" ht="13.5" x14ac:dyDescent="0.25">
      <c r="A1041" s="3">
        <f>TITRES_STAT!B1044</f>
        <v>43824</v>
      </c>
      <c r="B1041" s="5">
        <f>TITRES_STAT!C1044</f>
        <v>2.7</v>
      </c>
      <c r="C1041" s="5">
        <f>TITRES_STAT!D1044</f>
        <v>2.7</v>
      </c>
      <c r="D1041" s="5">
        <f>TITRES_STAT!E1044</f>
        <v>3225</v>
      </c>
      <c r="E1041" s="2">
        <f t="shared" si="64"/>
        <v>2536981</v>
      </c>
      <c r="F1041" s="5" t="str">
        <f t="shared" si="67"/>
        <v>BULLISH</v>
      </c>
      <c r="G1041" s="5" t="str">
        <f t="shared" si="66"/>
        <v>NEUTRAL</v>
      </c>
      <c r="H1041" s="5" t="str">
        <f t="shared" si="65"/>
        <v>CONFIRMED BULLISH</v>
      </c>
    </row>
    <row r="1042" spans="1:8" ht="13.5" x14ac:dyDescent="0.25">
      <c r="A1042" s="3">
        <f>TITRES_STAT!B1045</f>
        <v>43825</v>
      </c>
      <c r="B1042" s="5">
        <f>TITRES_STAT!C1045</f>
        <v>2.78</v>
      </c>
      <c r="C1042" s="5">
        <f>TITRES_STAT!D1045</f>
        <v>2.78</v>
      </c>
      <c r="D1042" s="5">
        <f>TITRES_STAT!E1045</f>
        <v>2200</v>
      </c>
      <c r="E1042" s="2">
        <f t="shared" si="64"/>
        <v>2539181</v>
      </c>
      <c r="F1042" s="5" t="str">
        <f t="shared" si="67"/>
        <v>BULLISH</v>
      </c>
      <c r="G1042" s="5" t="str">
        <f t="shared" si="66"/>
        <v>NEUTRAL</v>
      </c>
      <c r="H1042" s="5" t="str">
        <f t="shared" si="65"/>
        <v>CONFIRMED BULLISH</v>
      </c>
    </row>
    <row r="1043" spans="1:8" ht="13.5" x14ac:dyDescent="0.25">
      <c r="A1043" s="3">
        <f>TITRES_STAT!B1046</f>
        <v>43826</v>
      </c>
      <c r="B1043" s="5">
        <f>TITRES_STAT!C1046</f>
        <v>2.78</v>
      </c>
      <c r="C1043" s="5">
        <f>TITRES_STAT!D1046</f>
        <v>2.78</v>
      </c>
      <c r="D1043" s="5">
        <f>TITRES_STAT!E1046</f>
        <v>7090</v>
      </c>
      <c r="E1043" s="2">
        <f t="shared" si="64"/>
        <v>2539181</v>
      </c>
      <c r="F1043" s="5" t="str">
        <f t="shared" si="67"/>
        <v>BULLISH</v>
      </c>
      <c r="G1043" s="5" t="str">
        <f t="shared" si="66"/>
        <v>NEUTRAL</v>
      </c>
      <c r="H1043" s="5" t="str">
        <f t="shared" si="65"/>
        <v>CONFIRMED BULLISH</v>
      </c>
    </row>
    <row r="1044" spans="1:8" ht="13.5" x14ac:dyDescent="0.25">
      <c r="A1044" s="3">
        <f>TITRES_STAT!B1047</f>
        <v>43829</v>
      </c>
      <c r="B1044" s="5">
        <f>TITRES_STAT!C1047</f>
        <v>2.86</v>
      </c>
      <c r="C1044" s="5">
        <f>TITRES_STAT!D1047</f>
        <v>2.86</v>
      </c>
      <c r="D1044" s="5">
        <f>TITRES_STAT!E1047</f>
        <v>6680</v>
      </c>
      <c r="E1044" s="2">
        <f t="shared" si="64"/>
        <v>2545861</v>
      </c>
      <c r="F1044" s="5" t="str">
        <f t="shared" si="67"/>
        <v>BULLISH</v>
      </c>
      <c r="G1044" s="5" t="str">
        <f t="shared" si="66"/>
        <v>NEUTRAL</v>
      </c>
      <c r="H1044" s="5" t="str">
        <f t="shared" si="65"/>
        <v>CONFIRMED BULLISH</v>
      </c>
    </row>
    <row r="1045" spans="1:8" ht="13.5" x14ac:dyDescent="0.25">
      <c r="A1045" s="3">
        <f>TITRES_STAT!B1048</f>
        <v>43830</v>
      </c>
      <c r="B1045" s="5">
        <f>TITRES_STAT!C1048</f>
        <v>2.9</v>
      </c>
      <c r="C1045" s="5">
        <f>TITRES_STAT!D1048</f>
        <v>2.9</v>
      </c>
      <c r="D1045" s="5">
        <f>TITRES_STAT!E1048</f>
        <v>1000</v>
      </c>
      <c r="E1045" s="2">
        <f t="shared" si="64"/>
        <v>2546861</v>
      </c>
      <c r="F1045" s="5" t="str">
        <f t="shared" si="67"/>
        <v>BULLISH</v>
      </c>
      <c r="G1045" s="5" t="str">
        <f t="shared" si="66"/>
        <v>NEUTRAL</v>
      </c>
      <c r="H1045" s="5" t="str">
        <f t="shared" si="65"/>
        <v>CONFIRMED BULLISH</v>
      </c>
    </row>
    <row r="1046" spans="1:8" ht="13.5" x14ac:dyDescent="0.25">
      <c r="A1046" s="3">
        <f>TITRES_STAT!B1049</f>
        <v>43832</v>
      </c>
      <c r="B1046" s="5">
        <f>TITRES_STAT!C1049</f>
        <v>2.9</v>
      </c>
      <c r="C1046" s="5">
        <f>TITRES_STAT!D1049</f>
        <v>2.9</v>
      </c>
      <c r="D1046" s="5">
        <f>TITRES_STAT!E1049</f>
        <v>400</v>
      </c>
      <c r="E1046" s="2">
        <f t="shared" si="64"/>
        <v>2546861</v>
      </c>
      <c r="F1046" s="5" t="str">
        <f t="shared" si="67"/>
        <v>BULLISH</v>
      </c>
      <c r="G1046" s="5" t="str">
        <f t="shared" si="66"/>
        <v>NEUTRAL</v>
      </c>
      <c r="H1046" s="5" t="str">
        <f t="shared" si="65"/>
        <v>CONFIRMED BULLISH</v>
      </c>
    </row>
    <row r="1047" spans="1:8" ht="13.5" x14ac:dyDescent="0.25">
      <c r="A1047" s="3">
        <f>TITRES_STAT!B1050</f>
        <v>43833</v>
      </c>
      <c r="B1047" s="5">
        <f>TITRES_STAT!C1050</f>
        <v>2.9</v>
      </c>
      <c r="C1047" s="5">
        <f>TITRES_STAT!D1050</f>
        <v>2.9</v>
      </c>
      <c r="D1047" s="5">
        <f>TITRES_STAT!E1050</f>
        <v>0</v>
      </c>
      <c r="E1047" s="2">
        <f t="shared" si="64"/>
        <v>2546861</v>
      </c>
      <c r="F1047" s="5" t="str">
        <f t="shared" si="67"/>
        <v>BULLISH</v>
      </c>
      <c r="G1047" s="5" t="str">
        <f t="shared" si="66"/>
        <v>NEUTRAL</v>
      </c>
      <c r="H1047" s="5" t="str">
        <f t="shared" si="65"/>
        <v>CONFIRMED BULLISH</v>
      </c>
    </row>
    <row r="1048" spans="1:8" ht="13.5" x14ac:dyDescent="0.25">
      <c r="A1048" s="3">
        <f>TITRES_STAT!B1051</f>
        <v>43836</v>
      </c>
      <c r="B1048" s="5">
        <f>TITRES_STAT!C1051</f>
        <v>2.89</v>
      </c>
      <c r="C1048" s="5">
        <f>TITRES_STAT!D1051</f>
        <v>2.89</v>
      </c>
      <c r="D1048" s="5">
        <f>TITRES_STAT!E1051</f>
        <v>1000</v>
      </c>
      <c r="E1048" s="2">
        <f t="shared" si="64"/>
        <v>2545861</v>
      </c>
      <c r="F1048" s="5" t="str">
        <f t="shared" si="67"/>
        <v>BULLISH</v>
      </c>
      <c r="G1048" s="5" t="str">
        <f t="shared" si="66"/>
        <v>NEUTRAL</v>
      </c>
      <c r="H1048" s="5" t="str">
        <f t="shared" si="65"/>
        <v>CONFIRMED BULLISH</v>
      </c>
    </row>
    <row r="1049" spans="1:8" ht="13.5" x14ac:dyDescent="0.25">
      <c r="A1049" s="3">
        <f>TITRES_STAT!B1052</f>
        <v>43837</v>
      </c>
      <c r="B1049" s="5">
        <f>TITRES_STAT!C1052</f>
        <v>2.89</v>
      </c>
      <c r="C1049" s="5">
        <f>TITRES_STAT!D1052</f>
        <v>2.89</v>
      </c>
      <c r="D1049" s="5">
        <f>TITRES_STAT!E1052</f>
        <v>0</v>
      </c>
      <c r="E1049" s="2">
        <f t="shared" si="64"/>
        <v>2545861</v>
      </c>
      <c r="F1049" s="5" t="str">
        <f t="shared" si="67"/>
        <v>NEUTRAL</v>
      </c>
      <c r="G1049" s="5" t="str">
        <f t="shared" si="66"/>
        <v>NEUTRAL</v>
      </c>
      <c r="H1049" s="5" t="str">
        <f t="shared" si="65"/>
        <v>NEUTRAL</v>
      </c>
    </row>
    <row r="1050" spans="1:8" ht="13.5" x14ac:dyDescent="0.25">
      <c r="A1050" s="3">
        <f>TITRES_STAT!B1053</f>
        <v>43838</v>
      </c>
      <c r="B1050" s="5">
        <f>TITRES_STAT!C1053</f>
        <v>2.89</v>
      </c>
      <c r="C1050" s="5">
        <f>TITRES_STAT!D1053</f>
        <v>2.89</v>
      </c>
      <c r="D1050" s="5">
        <f>TITRES_STAT!E1053</f>
        <v>0</v>
      </c>
      <c r="E1050" s="2">
        <f t="shared" si="64"/>
        <v>2545861</v>
      </c>
      <c r="F1050" s="5" t="str">
        <f t="shared" si="67"/>
        <v>BEARISH</v>
      </c>
      <c r="G1050" s="5" t="str">
        <f t="shared" si="66"/>
        <v>NEUTRAL</v>
      </c>
      <c r="H1050" s="5" t="str">
        <f t="shared" si="65"/>
        <v>CONFIRMED BEARISH</v>
      </c>
    </row>
    <row r="1051" spans="1:8" ht="13.5" x14ac:dyDescent="0.25">
      <c r="A1051" s="3">
        <f>TITRES_STAT!B1054</f>
        <v>43839</v>
      </c>
      <c r="B1051" s="5">
        <f>TITRES_STAT!C1054</f>
        <v>2.9</v>
      </c>
      <c r="C1051" s="5">
        <f>TITRES_STAT!D1054</f>
        <v>2.9</v>
      </c>
      <c r="D1051" s="5">
        <f>TITRES_STAT!E1054</f>
        <v>1515</v>
      </c>
      <c r="E1051" s="2">
        <f t="shared" si="64"/>
        <v>2547376</v>
      </c>
      <c r="F1051" s="5" t="str">
        <f t="shared" si="67"/>
        <v>BULLISH</v>
      </c>
      <c r="G1051" s="5" t="str">
        <f t="shared" si="66"/>
        <v>NEUTRAL</v>
      </c>
      <c r="H1051" s="5" t="str">
        <f t="shared" si="65"/>
        <v>NEUTRAL</v>
      </c>
    </row>
    <row r="1052" spans="1:8" ht="13.5" x14ac:dyDescent="0.25">
      <c r="A1052" s="3">
        <f>TITRES_STAT!B1055</f>
        <v>43840</v>
      </c>
      <c r="B1052" s="5">
        <f>TITRES_STAT!C1055</f>
        <v>2.82</v>
      </c>
      <c r="C1052" s="5">
        <f>TITRES_STAT!D1055</f>
        <v>2.82</v>
      </c>
      <c r="D1052" s="5">
        <f>TITRES_STAT!E1055</f>
        <v>1000</v>
      </c>
      <c r="E1052" s="2">
        <f t="shared" si="64"/>
        <v>2546376</v>
      </c>
      <c r="F1052" s="5" t="str">
        <f t="shared" si="67"/>
        <v>BEARISH</v>
      </c>
      <c r="G1052" s="5" t="str">
        <f t="shared" si="66"/>
        <v>NEUTRAL</v>
      </c>
      <c r="H1052" s="5" t="str">
        <f t="shared" si="65"/>
        <v>CONFIRMED BEARISH</v>
      </c>
    </row>
    <row r="1053" spans="1:8" ht="13.5" x14ac:dyDescent="0.25">
      <c r="A1053" s="3">
        <f>TITRES_STAT!B1056</f>
        <v>43843</v>
      </c>
      <c r="B1053" s="5">
        <f>TITRES_STAT!C1056</f>
        <v>2.82</v>
      </c>
      <c r="C1053" s="5">
        <f>TITRES_STAT!D1056</f>
        <v>2.82</v>
      </c>
      <c r="D1053" s="5">
        <f>TITRES_STAT!E1056</f>
        <v>0</v>
      </c>
      <c r="E1053" s="2">
        <f t="shared" si="64"/>
        <v>2546376</v>
      </c>
      <c r="F1053" s="5" t="str">
        <f t="shared" si="67"/>
        <v>BULLISH</v>
      </c>
      <c r="G1053" s="5" t="str">
        <f t="shared" si="66"/>
        <v>NEUTRAL</v>
      </c>
      <c r="H1053" s="5" t="str">
        <f t="shared" si="65"/>
        <v>BULLISH DIVERGENCE</v>
      </c>
    </row>
    <row r="1054" spans="1:8" ht="13.5" x14ac:dyDescent="0.25">
      <c r="A1054" s="3">
        <f>TITRES_STAT!B1057</f>
        <v>43845</v>
      </c>
      <c r="B1054" s="5">
        <f>TITRES_STAT!C1057</f>
        <v>2.9</v>
      </c>
      <c r="C1054" s="5">
        <f>TITRES_STAT!D1057</f>
        <v>2.9</v>
      </c>
      <c r="D1054" s="5">
        <f>TITRES_STAT!E1057</f>
        <v>1300</v>
      </c>
      <c r="E1054" s="2">
        <f t="shared" si="64"/>
        <v>2547676</v>
      </c>
      <c r="F1054" s="5" t="str">
        <f t="shared" si="67"/>
        <v>BULLISH</v>
      </c>
      <c r="G1054" s="5" t="str">
        <f t="shared" si="66"/>
        <v>NEUTRAL</v>
      </c>
      <c r="H1054" s="5" t="str">
        <f t="shared" si="65"/>
        <v>CONFIRMED BULLISH</v>
      </c>
    </row>
    <row r="1055" spans="1:8" ht="13.5" x14ac:dyDescent="0.25">
      <c r="A1055" s="3">
        <f>TITRES_STAT!B1058</f>
        <v>43846</v>
      </c>
      <c r="B1055" s="5">
        <f>TITRES_STAT!C1058</f>
        <v>2.89</v>
      </c>
      <c r="C1055" s="5">
        <f>TITRES_STAT!D1058</f>
        <v>2.89</v>
      </c>
      <c r="D1055" s="5">
        <f>TITRES_STAT!E1058</f>
        <v>500</v>
      </c>
      <c r="E1055" s="2">
        <f t="shared" si="64"/>
        <v>2547176</v>
      </c>
      <c r="F1055" s="5" t="str">
        <f t="shared" si="67"/>
        <v>BULLISH</v>
      </c>
      <c r="G1055" s="5" t="str">
        <f t="shared" si="66"/>
        <v>NEUTRAL</v>
      </c>
      <c r="H1055" s="5" t="str">
        <f t="shared" si="65"/>
        <v>NEUTRAL</v>
      </c>
    </row>
    <row r="1056" spans="1:8" ht="13.5" x14ac:dyDescent="0.25">
      <c r="A1056" s="3">
        <f>TITRES_STAT!B1059</f>
        <v>43847</v>
      </c>
      <c r="B1056" s="5">
        <f>TITRES_STAT!C1059</f>
        <v>2.89</v>
      </c>
      <c r="C1056" s="5">
        <f>TITRES_STAT!D1059</f>
        <v>2.89</v>
      </c>
      <c r="D1056" s="5">
        <f>TITRES_STAT!E1059</f>
        <v>0</v>
      </c>
      <c r="E1056" s="2">
        <f t="shared" si="64"/>
        <v>2547176</v>
      </c>
      <c r="F1056" s="5" t="str">
        <f t="shared" si="67"/>
        <v>BEARISH</v>
      </c>
      <c r="G1056" s="5" t="str">
        <f t="shared" si="66"/>
        <v>NEUTRAL</v>
      </c>
      <c r="H1056" s="5" t="str">
        <f t="shared" si="65"/>
        <v>CONFIRMED BEARISH</v>
      </c>
    </row>
    <row r="1057" spans="1:8" ht="13.5" x14ac:dyDescent="0.25">
      <c r="A1057" s="3">
        <f>TITRES_STAT!B1060</f>
        <v>43850</v>
      </c>
      <c r="B1057" s="5">
        <f>TITRES_STAT!C1060</f>
        <v>2.89</v>
      </c>
      <c r="C1057" s="5">
        <f>TITRES_STAT!D1060</f>
        <v>2.89</v>
      </c>
      <c r="D1057" s="5">
        <f>TITRES_STAT!E1060</f>
        <v>1700</v>
      </c>
      <c r="E1057" s="2">
        <f t="shared" si="64"/>
        <v>2547176</v>
      </c>
      <c r="F1057" s="5" t="str">
        <f t="shared" si="67"/>
        <v>BULLISH</v>
      </c>
      <c r="G1057" s="5" t="str">
        <f t="shared" si="66"/>
        <v>NEUTRAL</v>
      </c>
      <c r="H1057" s="5" t="str">
        <f t="shared" si="65"/>
        <v>CONFIRMED BULLISH</v>
      </c>
    </row>
    <row r="1058" spans="1:8" ht="13.5" x14ac:dyDescent="0.25">
      <c r="A1058" s="3">
        <f>TITRES_STAT!B1061</f>
        <v>43851</v>
      </c>
      <c r="B1058" s="5">
        <f>TITRES_STAT!C1061</f>
        <v>2.9</v>
      </c>
      <c r="C1058" s="5">
        <f>TITRES_STAT!D1061</f>
        <v>2.9</v>
      </c>
      <c r="D1058" s="5">
        <f>TITRES_STAT!E1061</f>
        <v>550</v>
      </c>
      <c r="E1058" s="2">
        <f t="shared" si="64"/>
        <v>2547726</v>
      </c>
      <c r="F1058" s="5" t="str">
        <f t="shared" si="67"/>
        <v>BULLISH</v>
      </c>
      <c r="G1058" s="5" t="str">
        <f t="shared" si="66"/>
        <v>NEUTRAL</v>
      </c>
      <c r="H1058" s="5" t="str">
        <f t="shared" si="65"/>
        <v>CONFIRMED BULLISH</v>
      </c>
    </row>
    <row r="1059" spans="1:8" ht="13.5" x14ac:dyDescent="0.25">
      <c r="A1059" s="3">
        <f>TITRES_STAT!B1062</f>
        <v>43852</v>
      </c>
      <c r="B1059" s="5">
        <f>TITRES_STAT!C1062</f>
        <v>2.89</v>
      </c>
      <c r="C1059" s="5">
        <f>TITRES_STAT!D1062</f>
        <v>2.89</v>
      </c>
      <c r="D1059" s="5">
        <f>TITRES_STAT!E1062</f>
        <v>1000</v>
      </c>
      <c r="E1059" s="2">
        <f t="shared" si="64"/>
        <v>2546726</v>
      </c>
      <c r="F1059" s="5" t="str">
        <f t="shared" si="67"/>
        <v>BEARISH</v>
      </c>
      <c r="G1059" s="5" t="str">
        <f t="shared" si="66"/>
        <v>NEUTRAL</v>
      </c>
      <c r="H1059" s="5" t="str">
        <f t="shared" si="65"/>
        <v>CONFIRMED BEARISH</v>
      </c>
    </row>
    <row r="1060" spans="1:8" ht="13.5" x14ac:dyDescent="0.25">
      <c r="A1060" s="3">
        <f>TITRES_STAT!B1063</f>
        <v>43853</v>
      </c>
      <c r="B1060" s="5">
        <f>TITRES_STAT!C1063</f>
        <v>2.89</v>
      </c>
      <c r="C1060" s="5">
        <f>TITRES_STAT!D1063</f>
        <v>2.89</v>
      </c>
      <c r="D1060" s="5">
        <f>TITRES_STAT!E1063</f>
        <v>500</v>
      </c>
      <c r="E1060" s="2">
        <f t="shared" si="64"/>
        <v>2546726</v>
      </c>
      <c r="F1060" s="5" t="str">
        <f t="shared" si="67"/>
        <v>BEARISH</v>
      </c>
      <c r="G1060" s="5" t="str">
        <f t="shared" si="66"/>
        <v>NEUTRAL</v>
      </c>
      <c r="H1060" s="5" t="str">
        <f t="shared" si="65"/>
        <v>NEUTRAL</v>
      </c>
    </row>
    <row r="1061" spans="1:8" ht="13.5" x14ac:dyDescent="0.25">
      <c r="A1061" s="3">
        <f>TITRES_STAT!B1064</f>
        <v>43854</v>
      </c>
      <c r="B1061" s="5">
        <f>TITRES_STAT!C1064</f>
        <v>2.89</v>
      </c>
      <c r="C1061" s="5">
        <f>TITRES_STAT!D1064</f>
        <v>2.89</v>
      </c>
      <c r="D1061" s="5">
        <f>TITRES_STAT!E1064</f>
        <v>0</v>
      </c>
      <c r="E1061" s="2">
        <f t="shared" si="64"/>
        <v>2546726</v>
      </c>
      <c r="F1061" s="5" t="str">
        <f t="shared" si="67"/>
        <v>BEARISH</v>
      </c>
      <c r="G1061" s="5" t="str">
        <f t="shared" si="66"/>
        <v>NEUTRAL</v>
      </c>
      <c r="H1061" s="5" t="str">
        <f t="shared" si="65"/>
        <v>NEUTRAL</v>
      </c>
    </row>
    <row r="1062" spans="1:8" ht="13.5" x14ac:dyDescent="0.25">
      <c r="A1062" s="3">
        <f>TITRES_STAT!B1065</f>
        <v>43857</v>
      </c>
      <c r="B1062" s="5">
        <f>TITRES_STAT!C1065</f>
        <v>2.9</v>
      </c>
      <c r="C1062" s="5">
        <f>TITRES_STAT!D1065</f>
        <v>2.9</v>
      </c>
      <c r="D1062" s="5">
        <f>TITRES_STAT!E1065</f>
        <v>1100</v>
      </c>
      <c r="E1062" s="2">
        <f t="shared" si="64"/>
        <v>2547826</v>
      </c>
      <c r="F1062" s="5" t="str">
        <f t="shared" si="67"/>
        <v>BULLISH</v>
      </c>
      <c r="G1062" s="5" t="str">
        <f t="shared" si="66"/>
        <v>NEUTRAL</v>
      </c>
      <c r="H1062" s="5" t="str">
        <f t="shared" si="65"/>
        <v>CONFIRMED BULLISH</v>
      </c>
    </row>
    <row r="1063" spans="1:8" ht="13.5" x14ac:dyDescent="0.25">
      <c r="A1063" s="3">
        <f>TITRES_STAT!B1066</f>
        <v>43858</v>
      </c>
      <c r="B1063" s="5">
        <f>TITRES_STAT!C1066</f>
        <v>2.9</v>
      </c>
      <c r="C1063" s="5">
        <f>TITRES_STAT!D1066</f>
        <v>2.9</v>
      </c>
      <c r="D1063" s="5">
        <f>TITRES_STAT!E1066</f>
        <v>0</v>
      </c>
      <c r="E1063" s="2">
        <f t="shared" si="64"/>
        <v>2547826</v>
      </c>
      <c r="F1063" s="5" t="str">
        <f t="shared" si="67"/>
        <v>BULLISH</v>
      </c>
      <c r="G1063" s="5" t="str">
        <f t="shared" si="66"/>
        <v>NEUTRAL</v>
      </c>
      <c r="H1063" s="5" t="str">
        <f t="shared" si="65"/>
        <v>NEUTRAL</v>
      </c>
    </row>
    <row r="1064" spans="1:8" ht="13.5" x14ac:dyDescent="0.25">
      <c r="A1064" s="3">
        <f>TITRES_STAT!B1067</f>
        <v>43859</v>
      </c>
      <c r="B1064" s="5">
        <f>TITRES_STAT!C1067</f>
        <v>2.89</v>
      </c>
      <c r="C1064" s="5">
        <f>TITRES_STAT!D1067</f>
        <v>2.89</v>
      </c>
      <c r="D1064" s="5">
        <f>TITRES_STAT!E1067</f>
        <v>1500</v>
      </c>
      <c r="E1064" s="2">
        <f t="shared" si="64"/>
        <v>2546326</v>
      </c>
      <c r="F1064" s="5" t="str">
        <f t="shared" si="67"/>
        <v>BEARISH</v>
      </c>
      <c r="G1064" s="5" t="str">
        <f t="shared" si="66"/>
        <v>NEUTRAL</v>
      </c>
      <c r="H1064" s="5" t="str">
        <f t="shared" si="65"/>
        <v>NEUTRAL</v>
      </c>
    </row>
    <row r="1065" spans="1:8" ht="13.5" x14ac:dyDescent="0.25">
      <c r="A1065" s="3">
        <f>TITRES_STAT!B1068</f>
        <v>43860</v>
      </c>
      <c r="B1065" s="5">
        <f>TITRES_STAT!C1068</f>
        <v>2.89</v>
      </c>
      <c r="C1065" s="5">
        <f>TITRES_STAT!D1068</f>
        <v>2.89</v>
      </c>
      <c r="D1065" s="5">
        <f>TITRES_STAT!E1068</f>
        <v>500</v>
      </c>
      <c r="E1065" s="2">
        <f t="shared" si="64"/>
        <v>2546326</v>
      </c>
      <c r="F1065" s="5" t="str">
        <f t="shared" si="67"/>
        <v>BEARISH</v>
      </c>
      <c r="G1065" s="5" t="str">
        <f t="shared" si="66"/>
        <v>NEUTRAL</v>
      </c>
      <c r="H1065" s="5" t="str">
        <f t="shared" si="65"/>
        <v>NEUTRAL</v>
      </c>
    </row>
    <row r="1066" spans="1:8" ht="13.5" x14ac:dyDescent="0.25">
      <c r="A1066" s="3">
        <f>TITRES_STAT!B1069</f>
        <v>43861</v>
      </c>
      <c r="B1066" s="5">
        <f>TITRES_STAT!C1069</f>
        <v>2.89</v>
      </c>
      <c r="C1066" s="5">
        <f>TITRES_STAT!D1069</f>
        <v>2.89</v>
      </c>
      <c r="D1066" s="5">
        <f>TITRES_STAT!E1069</f>
        <v>0</v>
      </c>
      <c r="E1066" s="2">
        <f t="shared" si="64"/>
        <v>2546326</v>
      </c>
      <c r="F1066" s="5" t="str">
        <f t="shared" si="67"/>
        <v>BEARISH</v>
      </c>
      <c r="G1066" s="5" t="str">
        <f t="shared" si="66"/>
        <v>NEUTRAL</v>
      </c>
      <c r="H1066" s="5" t="str">
        <f t="shared" si="65"/>
        <v>NEUTRAL</v>
      </c>
    </row>
    <row r="1067" spans="1:8" ht="13.5" x14ac:dyDescent="0.25">
      <c r="A1067" s="3">
        <f>TITRES_STAT!B1070</f>
        <v>43864</v>
      </c>
      <c r="B1067" s="5">
        <f>TITRES_STAT!C1070</f>
        <v>2.89</v>
      </c>
      <c r="C1067" s="5">
        <f>TITRES_STAT!D1070</f>
        <v>2.89</v>
      </c>
      <c r="D1067" s="5">
        <f>TITRES_STAT!E1070</f>
        <v>0</v>
      </c>
      <c r="E1067" s="2">
        <f t="shared" si="64"/>
        <v>2546326</v>
      </c>
      <c r="F1067" s="5" t="str">
        <f t="shared" si="67"/>
        <v>BEARISH</v>
      </c>
      <c r="G1067" s="5" t="str">
        <f t="shared" si="66"/>
        <v>NEUTRAL</v>
      </c>
      <c r="H1067" s="5" t="str">
        <f t="shared" si="65"/>
        <v>CONFIRMED BEARISH</v>
      </c>
    </row>
    <row r="1068" spans="1:8" ht="13.5" x14ac:dyDescent="0.25">
      <c r="A1068" s="3">
        <f>TITRES_STAT!B1071</f>
        <v>43865</v>
      </c>
      <c r="B1068" s="5">
        <f>TITRES_STAT!C1071</f>
        <v>2.89</v>
      </c>
      <c r="C1068" s="5">
        <f>TITRES_STAT!D1071</f>
        <v>2.89</v>
      </c>
      <c r="D1068" s="5">
        <f>TITRES_STAT!E1071</f>
        <v>0</v>
      </c>
      <c r="E1068" s="2">
        <f t="shared" si="64"/>
        <v>2546326</v>
      </c>
      <c r="F1068" s="5" t="str">
        <f t="shared" si="67"/>
        <v>BEARISH</v>
      </c>
      <c r="G1068" s="5" t="str">
        <f t="shared" si="66"/>
        <v>NEUTRAL</v>
      </c>
      <c r="H1068" s="5" t="str">
        <f t="shared" si="65"/>
        <v>CONFIRMED BEARISH</v>
      </c>
    </row>
    <row r="1069" spans="1:8" ht="13.5" x14ac:dyDescent="0.25">
      <c r="A1069" s="3">
        <f>TITRES_STAT!B1072</f>
        <v>43866</v>
      </c>
      <c r="B1069" s="5">
        <f>TITRES_STAT!C1072</f>
        <v>2.89</v>
      </c>
      <c r="C1069" s="5">
        <f>TITRES_STAT!D1072</f>
        <v>2.89</v>
      </c>
      <c r="D1069" s="5">
        <f>TITRES_STAT!E1072</f>
        <v>0</v>
      </c>
      <c r="E1069" s="2">
        <f t="shared" si="64"/>
        <v>2546326</v>
      </c>
      <c r="F1069" s="5" t="str">
        <f t="shared" si="67"/>
        <v>NEUTRAL</v>
      </c>
      <c r="G1069" s="5" t="str">
        <f t="shared" si="66"/>
        <v>NEUTRAL</v>
      </c>
      <c r="H1069" s="5" t="str">
        <f t="shared" si="65"/>
        <v>NEUTRAL</v>
      </c>
    </row>
    <row r="1070" spans="1:8" ht="13.5" x14ac:dyDescent="0.25">
      <c r="A1070" s="3">
        <f>TITRES_STAT!B1073</f>
        <v>43867</v>
      </c>
      <c r="B1070" s="5">
        <f>TITRES_STAT!C1073</f>
        <v>2.89</v>
      </c>
      <c r="C1070" s="5">
        <f>TITRES_STAT!D1073</f>
        <v>2.89</v>
      </c>
      <c r="D1070" s="5">
        <f>TITRES_STAT!E1073</f>
        <v>0</v>
      </c>
      <c r="E1070" s="2">
        <f t="shared" si="64"/>
        <v>2546326</v>
      </c>
      <c r="F1070" s="5" t="str">
        <f t="shared" si="67"/>
        <v>NEUTRAL</v>
      </c>
      <c r="G1070" s="5" t="str">
        <f t="shared" si="66"/>
        <v>NEUTRAL</v>
      </c>
      <c r="H1070" s="5" t="str">
        <f t="shared" si="65"/>
        <v>NEUTRAL</v>
      </c>
    </row>
    <row r="1071" spans="1:8" ht="13.5" x14ac:dyDescent="0.25">
      <c r="A1071" s="3">
        <f>TITRES_STAT!B1074</f>
        <v>43868</v>
      </c>
      <c r="B1071" s="5">
        <f>TITRES_STAT!C1074</f>
        <v>2.89</v>
      </c>
      <c r="C1071" s="5">
        <f>TITRES_STAT!D1074</f>
        <v>2.89</v>
      </c>
      <c r="D1071" s="5">
        <f>TITRES_STAT!E1074</f>
        <v>0</v>
      </c>
      <c r="E1071" s="2">
        <f t="shared" si="64"/>
        <v>2546326</v>
      </c>
      <c r="F1071" s="5" t="str">
        <f t="shared" si="67"/>
        <v>NEUTRAL</v>
      </c>
      <c r="G1071" s="5" t="str">
        <f t="shared" si="66"/>
        <v>NEUTRAL</v>
      </c>
      <c r="H1071" s="5" t="str">
        <f t="shared" si="65"/>
        <v>NEUTRAL</v>
      </c>
    </row>
    <row r="1072" spans="1:8" ht="13.5" x14ac:dyDescent="0.25">
      <c r="A1072" s="3">
        <f>TITRES_STAT!B1075</f>
        <v>43871</v>
      </c>
      <c r="B1072" s="5">
        <f>TITRES_STAT!C1075</f>
        <v>2.89</v>
      </c>
      <c r="C1072" s="5">
        <f>TITRES_STAT!D1075</f>
        <v>2.89</v>
      </c>
      <c r="D1072" s="5">
        <f>TITRES_STAT!E1075</f>
        <v>0</v>
      </c>
      <c r="E1072" s="2">
        <f t="shared" si="64"/>
        <v>2546326</v>
      </c>
      <c r="F1072" s="5" t="str">
        <f t="shared" si="67"/>
        <v>NEUTRAL</v>
      </c>
      <c r="G1072" s="5" t="str">
        <f t="shared" si="66"/>
        <v>NEUTRAL</v>
      </c>
      <c r="H1072" s="5" t="str">
        <f t="shared" si="65"/>
        <v>NEUTRAL</v>
      </c>
    </row>
    <row r="1073" spans="1:8" ht="13.5" x14ac:dyDescent="0.25">
      <c r="A1073" s="3">
        <f>TITRES_STAT!B1076</f>
        <v>43872</v>
      </c>
      <c r="B1073" s="5">
        <f>TITRES_STAT!C1076</f>
        <v>2.89</v>
      </c>
      <c r="C1073" s="5">
        <f>TITRES_STAT!D1076</f>
        <v>2.89</v>
      </c>
      <c r="D1073" s="5">
        <f>TITRES_STAT!E1076</f>
        <v>0</v>
      </c>
      <c r="E1073" s="2">
        <f t="shared" si="64"/>
        <v>2546326</v>
      </c>
      <c r="F1073" s="5" t="str">
        <f t="shared" si="67"/>
        <v>NEUTRAL</v>
      </c>
      <c r="G1073" s="5" t="str">
        <f t="shared" si="66"/>
        <v>NEUTRAL</v>
      </c>
      <c r="H1073" s="5" t="str">
        <f t="shared" si="65"/>
        <v>NEUTRAL</v>
      </c>
    </row>
    <row r="1074" spans="1:8" ht="13.5" x14ac:dyDescent="0.25">
      <c r="A1074" s="3">
        <f>TITRES_STAT!B1077</f>
        <v>43873</v>
      </c>
      <c r="B1074" s="5">
        <f>TITRES_STAT!C1077</f>
        <v>2.89</v>
      </c>
      <c r="C1074" s="5">
        <f>TITRES_STAT!D1077</f>
        <v>2.89</v>
      </c>
      <c r="D1074" s="5">
        <f>TITRES_STAT!E1077</f>
        <v>0</v>
      </c>
      <c r="E1074" s="2">
        <f t="shared" si="64"/>
        <v>2546326</v>
      </c>
      <c r="F1074" s="5" t="str">
        <f t="shared" si="67"/>
        <v>NEUTRAL</v>
      </c>
      <c r="G1074" s="5" t="str">
        <f t="shared" si="66"/>
        <v>NEUTRAL</v>
      </c>
      <c r="H1074" s="5" t="str">
        <f t="shared" si="65"/>
        <v>NEUTRAL</v>
      </c>
    </row>
    <row r="1075" spans="1:8" ht="13.5" x14ac:dyDescent="0.25">
      <c r="A1075" s="3">
        <f>TITRES_STAT!B1078</f>
        <v>43874</v>
      </c>
      <c r="B1075" s="5">
        <f>TITRES_STAT!C1078</f>
        <v>2.89</v>
      </c>
      <c r="C1075" s="5">
        <f>TITRES_STAT!D1078</f>
        <v>2.89</v>
      </c>
      <c r="D1075" s="5">
        <f>TITRES_STAT!E1078</f>
        <v>0</v>
      </c>
      <c r="E1075" s="2">
        <f t="shared" si="64"/>
        <v>2546326</v>
      </c>
      <c r="F1075" s="5" t="str">
        <f t="shared" si="67"/>
        <v>NEUTRAL</v>
      </c>
      <c r="G1075" s="5" t="str">
        <f t="shared" si="66"/>
        <v>NEUTRAL</v>
      </c>
      <c r="H1075" s="5" t="str">
        <f t="shared" si="65"/>
        <v>NEUTRAL</v>
      </c>
    </row>
    <row r="1076" spans="1:8" ht="13.5" x14ac:dyDescent="0.25">
      <c r="A1076" s="3">
        <f>TITRES_STAT!B1079</f>
        <v>43875</v>
      </c>
      <c r="B1076" s="5">
        <f>TITRES_STAT!C1079</f>
        <v>2.89</v>
      </c>
      <c r="C1076" s="5">
        <f>TITRES_STAT!D1079</f>
        <v>2.89</v>
      </c>
      <c r="D1076" s="5">
        <f>TITRES_STAT!E1079</f>
        <v>0</v>
      </c>
      <c r="E1076" s="2">
        <f t="shared" si="64"/>
        <v>2546326</v>
      </c>
      <c r="F1076" s="5" t="str">
        <f t="shared" si="67"/>
        <v>NEUTRAL</v>
      </c>
      <c r="G1076" s="5" t="str">
        <f t="shared" si="66"/>
        <v>NEUTRAL</v>
      </c>
      <c r="H1076" s="5" t="str">
        <f t="shared" si="65"/>
        <v>NEUTRAL</v>
      </c>
    </row>
    <row r="1077" spans="1:8" ht="13.5" x14ac:dyDescent="0.25">
      <c r="A1077" s="3">
        <f>TITRES_STAT!B1080</f>
        <v>43878</v>
      </c>
      <c r="B1077" s="5">
        <f>TITRES_STAT!C1080</f>
        <v>2.89</v>
      </c>
      <c r="C1077" s="5">
        <f>TITRES_STAT!D1080</f>
        <v>2.89</v>
      </c>
      <c r="D1077" s="5">
        <f>TITRES_STAT!E1080</f>
        <v>0</v>
      </c>
      <c r="E1077" s="2">
        <f t="shared" si="64"/>
        <v>2546326</v>
      </c>
      <c r="F1077" s="5" t="str">
        <f t="shared" si="67"/>
        <v>NEUTRAL</v>
      </c>
      <c r="G1077" s="5" t="str">
        <f t="shared" si="66"/>
        <v>NEUTRAL</v>
      </c>
      <c r="H1077" s="5" t="str">
        <f t="shared" si="65"/>
        <v>NEUTRAL</v>
      </c>
    </row>
    <row r="1078" spans="1:8" ht="13.5" x14ac:dyDescent="0.25">
      <c r="A1078" s="3">
        <f>TITRES_STAT!B1081</f>
        <v>43879</v>
      </c>
      <c r="B1078" s="5">
        <f>TITRES_STAT!C1081</f>
        <v>2.89</v>
      </c>
      <c r="C1078" s="5">
        <f>TITRES_STAT!D1081</f>
        <v>2.89</v>
      </c>
      <c r="D1078" s="5">
        <f>TITRES_STAT!E1081</f>
        <v>0</v>
      </c>
      <c r="E1078" s="2">
        <f t="shared" si="64"/>
        <v>2546326</v>
      </c>
      <c r="F1078" s="5" t="str">
        <f t="shared" si="67"/>
        <v>NEUTRAL</v>
      </c>
      <c r="G1078" s="5" t="str">
        <f t="shared" si="66"/>
        <v>NEUTRAL</v>
      </c>
      <c r="H1078" s="5" t="str">
        <f t="shared" si="65"/>
        <v>NEUTRAL</v>
      </c>
    </row>
    <row r="1079" spans="1:8" ht="13.5" x14ac:dyDescent="0.25">
      <c r="A1079" s="3">
        <f>TITRES_STAT!B1082</f>
        <v>43880</v>
      </c>
      <c r="B1079" s="5">
        <f>TITRES_STAT!C1082</f>
        <v>2.89</v>
      </c>
      <c r="C1079" s="5">
        <f>TITRES_STAT!D1082</f>
        <v>2.89</v>
      </c>
      <c r="D1079" s="5">
        <f>TITRES_STAT!E1082</f>
        <v>0</v>
      </c>
      <c r="E1079" s="2">
        <f t="shared" si="64"/>
        <v>2546326</v>
      </c>
      <c r="F1079" s="5" t="str">
        <f t="shared" si="67"/>
        <v>NEUTRAL</v>
      </c>
      <c r="G1079" s="5" t="str">
        <f t="shared" si="66"/>
        <v>NEUTRAL</v>
      </c>
      <c r="H1079" s="5" t="str">
        <f t="shared" si="65"/>
        <v>NEUTRAL</v>
      </c>
    </row>
    <row r="1080" spans="1:8" ht="13.5" x14ac:dyDescent="0.25">
      <c r="A1080" s="3">
        <f>TITRES_STAT!B1083</f>
        <v>43881</v>
      </c>
      <c r="B1080" s="5">
        <f>TITRES_STAT!C1083</f>
        <v>2.89</v>
      </c>
      <c r="C1080" s="5">
        <f>TITRES_STAT!D1083</f>
        <v>2.89</v>
      </c>
      <c r="D1080" s="5">
        <f>TITRES_STAT!E1083</f>
        <v>0</v>
      </c>
      <c r="E1080" s="2">
        <f t="shared" si="64"/>
        <v>2546326</v>
      </c>
      <c r="F1080" s="5" t="str">
        <f t="shared" si="67"/>
        <v>NEUTRAL</v>
      </c>
      <c r="G1080" s="5" t="str">
        <f t="shared" si="66"/>
        <v>NEUTRAL</v>
      </c>
      <c r="H1080" s="5" t="str">
        <f t="shared" si="65"/>
        <v>NEUTRAL</v>
      </c>
    </row>
    <row r="1081" spans="1:8" ht="13.5" x14ac:dyDescent="0.25">
      <c r="A1081" s="3">
        <f>TITRES_STAT!B1084</f>
        <v>43882</v>
      </c>
      <c r="B1081" s="5">
        <f>TITRES_STAT!C1084</f>
        <v>2.89</v>
      </c>
      <c r="C1081" s="5">
        <f>TITRES_STAT!D1084</f>
        <v>2.89</v>
      </c>
      <c r="D1081" s="5">
        <f>TITRES_STAT!E1084</f>
        <v>1396</v>
      </c>
      <c r="E1081" s="2">
        <f t="shared" si="64"/>
        <v>2546326</v>
      </c>
      <c r="F1081" s="5" t="str">
        <f t="shared" si="67"/>
        <v>NEUTRAL</v>
      </c>
      <c r="G1081" s="5" t="str">
        <f t="shared" si="66"/>
        <v>NEUTRAL</v>
      </c>
      <c r="H1081" s="5" t="str">
        <f t="shared" si="65"/>
        <v>NEUTRAL</v>
      </c>
    </row>
    <row r="1082" spans="1:8" ht="13.5" x14ac:dyDescent="0.25">
      <c r="A1082" s="3">
        <f>TITRES_STAT!B1085</f>
        <v>43885</v>
      </c>
      <c r="B1082" s="5">
        <f>TITRES_STAT!C1085</f>
        <v>2.89</v>
      </c>
      <c r="C1082" s="5">
        <f>TITRES_STAT!D1085</f>
        <v>2.89</v>
      </c>
      <c r="D1082" s="5">
        <f>TITRES_STAT!E1085</f>
        <v>500</v>
      </c>
      <c r="E1082" s="2">
        <f t="shared" si="64"/>
        <v>2546326</v>
      </c>
      <c r="F1082" s="5" t="str">
        <f t="shared" si="67"/>
        <v>NEUTRAL</v>
      </c>
      <c r="G1082" s="5" t="str">
        <f t="shared" si="66"/>
        <v>NEUTRAL</v>
      </c>
      <c r="H1082" s="5" t="str">
        <f t="shared" si="65"/>
        <v>NEUTRAL</v>
      </c>
    </row>
    <row r="1083" spans="1:8" ht="13.5" x14ac:dyDescent="0.25">
      <c r="A1083" s="3">
        <f>TITRES_STAT!B1086</f>
        <v>43886</v>
      </c>
      <c r="B1083" s="5">
        <f>TITRES_STAT!C1086</f>
        <v>2.89</v>
      </c>
      <c r="C1083" s="5">
        <f>TITRES_STAT!D1086</f>
        <v>2.89</v>
      </c>
      <c r="D1083" s="5">
        <f>TITRES_STAT!E1086</f>
        <v>0</v>
      </c>
      <c r="E1083" s="2">
        <f t="shared" si="64"/>
        <v>2546326</v>
      </c>
      <c r="F1083" s="5" t="str">
        <f t="shared" si="67"/>
        <v>NEUTRAL</v>
      </c>
      <c r="G1083" s="5" t="str">
        <f t="shared" si="66"/>
        <v>NEUTRAL</v>
      </c>
      <c r="H1083" s="5" t="str">
        <f t="shared" si="65"/>
        <v>NEUTRAL</v>
      </c>
    </row>
    <row r="1084" spans="1:8" ht="13.5" x14ac:dyDescent="0.25">
      <c r="A1084" s="3">
        <f>TITRES_STAT!B1087</f>
        <v>43887</v>
      </c>
      <c r="B1084" s="5">
        <f>TITRES_STAT!C1087</f>
        <v>2.89</v>
      </c>
      <c r="C1084" s="5">
        <f>TITRES_STAT!D1087</f>
        <v>2.89</v>
      </c>
      <c r="D1084" s="5">
        <f>TITRES_STAT!E1087</f>
        <v>500</v>
      </c>
      <c r="E1084" s="2">
        <f t="shared" si="64"/>
        <v>2546326</v>
      </c>
      <c r="F1084" s="5" t="str">
        <f t="shared" si="67"/>
        <v>NEUTRAL</v>
      </c>
      <c r="G1084" s="5" t="str">
        <f t="shared" si="66"/>
        <v>NEUTRAL</v>
      </c>
      <c r="H1084" s="5" t="str">
        <f t="shared" si="65"/>
        <v>NEUTRAL</v>
      </c>
    </row>
    <row r="1085" spans="1:8" ht="13.5" x14ac:dyDescent="0.25">
      <c r="A1085" s="3">
        <f>TITRES_STAT!B1088</f>
        <v>43888</v>
      </c>
      <c r="B1085" s="5">
        <f>TITRES_STAT!C1088</f>
        <v>2.89</v>
      </c>
      <c r="C1085" s="5">
        <f>TITRES_STAT!D1088</f>
        <v>2.89</v>
      </c>
      <c r="D1085" s="5">
        <f>TITRES_STAT!E1088</f>
        <v>0</v>
      </c>
      <c r="E1085" s="2">
        <f t="shared" si="64"/>
        <v>2546326</v>
      </c>
      <c r="F1085" s="5" t="str">
        <f t="shared" si="67"/>
        <v>NEUTRAL</v>
      </c>
      <c r="G1085" s="5" t="str">
        <f t="shared" si="66"/>
        <v>NEUTRAL</v>
      </c>
      <c r="H1085" s="5" t="str">
        <f t="shared" si="65"/>
        <v>NEUTRAL</v>
      </c>
    </row>
    <row r="1086" spans="1:8" ht="13.5" x14ac:dyDescent="0.25">
      <c r="A1086" s="3">
        <f>TITRES_STAT!B1089</f>
        <v>43889</v>
      </c>
      <c r="B1086" s="5">
        <f>TITRES_STAT!C1089</f>
        <v>2.89</v>
      </c>
      <c r="C1086" s="5">
        <f>TITRES_STAT!D1089</f>
        <v>2.89</v>
      </c>
      <c r="D1086" s="5">
        <f>TITRES_STAT!E1089</f>
        <v>3700</v>
      </c>
      <c r="E1086" s="2">
        <f t="shared" si="64"/>
        <v>2546326</v>
      </c>
      <c r="F1086" s="5" t="str">
        <f t="shared" si="67"/>
        <v>NEUTRAL</v>
      </c>
      <c r="G1086" s="5" t="str">
        <f t="shared" si="66"/>
        <v>NEUTRAL</v>
      </c>
      <c r="H1086" s="5" t="str">
        <f t="shared" si="65"/>
        <v>NEUTRAL</v>
      </c>
    </row>
    <row r="1087" spans="1:8" ht="13.5" x14ac:dyDescent="0.25">
      <c r="A1087" s="3">
        <f>TITRES_STAT!B1090</f>
        <v>43892</v>
      </c>
      <c r="B1087" s="5">
        <f>TITRES_STAT!C1090</f>
        <v>2.89</v>
      </c>
      <c r="C1087" s="5">
        <f>TITRES_STAT!D1090</f>
        <v>2.89</v>
      </c>
      <c r="D1087" s="5">
        <f>TITRES_STAT!E1090</f>
        <v>0</v>
      </c>
      <c r="E1087" s="2">
        <f t="shared" si="64"/>
        <v>2546326</v>
      </c>
      <c r="F1087" s="5" t="str">
        <f t="shared" si="67"/>
        <v>NEUTRAL</v>
      </c>
      <c r="G1087" s="5" t="str">
        <f t="shared" si="66"/>
        <v>NEUTRAL</v>
      </c>
      <c r="H1087" s="5" t="str">
        <f t="shared" si="65"/>
        <v>NEUTRAL</v>
      </c>
    </row>
    <row r="1088" spans="1:8" ht="13.5" x14ac:dyDescent="0.25">
      <c r="A1088" s="3">
        <f>TITRES_STAT!B1091</f>
        <v>43893</v>
      </c>
      <c r="B1088" s="5">
        <f>TITRES_STAT!C1091</f>
        <v>2.89</v>
      </c>
      <c r="C1088" s="5">
        <f>TITRES_STAT!D1091</f>
        <v>2.89</v>
      </c>
      <c r="D1088" s="5">
        <f>TITRES_STAT!E1091</f>
        <v>0</v>
      </c>
      <c r="E1088" s="2">
        <f t="shared" si="64"/>
        <v>2546326</v>
      </c>
      <c r="F1088" s="5" t="str">
        <f t="shared" si="67"/>
        <v>NEUTRAL</v>
      </c>
      <c r="G1088" s="5" t="str">
        <f t="shared" si="66"/>
        <v>NEUTRAL</v>
      </c>
      <c r="H1088" s="5" t="str">
        <f t="shared" si="65"/>
        <v>NEUTRAL</v>
      </c>
    </row>
    <row r="1089" spans="1:8" ht="13.5" x14ac:dyDescent="0.25">
      <c r="A1089" s="3">
        <f>TITRES_STAT!B1092</f>
        <v>43894</v>
      </c>
      <c r="B1089" s="5">
        <f>TITRES_STAT!C1092</f>
        <v>2.89</v>
      </c>
      <c r="C1089" s="5">
        <f>TITRES_STAT!D1092</f>
        <v>2.89</v>
      </c>
      <c r="D1089" s="5">
        <f>TITRES_STAT!E1092</f>
        <v>0</v>
      </c>
      <c r="E1089" s="2">
        <f t="shared" si="64"/>
        <v>2546326</v>
      </c>
      <c r="F1089" s="5" t="str">
        <f t="shared" si="67"/>
        <v>NEUTRAL</v>
      </c>
      <c r="G1089" s="5" t="str">
        <f t="shared" si="66"/>
        <v>NEUTRAL</v>
      </c>
      <c r="H1089" s="5" t="str">
        <f t="shared" si="65"/>
        <v>NEUTRAL</v>
      </c>
    </row>
    <row r="1090" spans="1:8" ht="13.5" x14ac:dyDescent="0.25">
      <c r="A1090" s="3">
        <f>TITRES_STAT!B1093</f>
        <v>43895</v>
      </c>
      <c r="B1090" s="5">
        <f>TITRES_STAT!C1093</f>
        <v>2.88</v>
      </c>
      <c r="C1090" s="5">
        <f>TITRES_STAT!D1093</f>
        <v>2.88</v>
      </c>
      <c r="D1090" s="5">
        <f>TITRES_STAT!E1093</f>
        <v>1082</v>
      </c>
      <c r="E1090" s="2">
        <f t="shared" si="64"/>
        <v>2545244</v>
      </c>
      <c r="F1090" s="5" t="str">
        <f t="shared" si="67"/>
        <v>BEARISH</v>
      </c>
      <c r="G1090" s="5" t="str">
        <f t="shared" si="66"/>
        <v>NEUTRAL</v>
      </c>
      <c r="H1090" s="5" t="str">
        <f t="shared" si="65"/>
        <v>CONFIRMED BEARISH</v>
      </c>
    </row>
    <row r="1091" spans="1:8" ht="13.5" x14ac:dyDescent="0.25">
      <c r="A1091" s="3">
        <f>TITRES_STAT!B1094</f>
        <v>43896</v>
      </c>
      <c r="B1091" s="5">
        <f>TITRES_STAT!C1094</f>
        <v>2.88</v>
      </c>
      <c r="C1091" s="5">
        <f>TITRES_STAT!D1094</f>
        <v>2.88</v>
      </c>
      <c r="D1091" s="5">
        <f>TITRES_STAT!E1094</f>
        <v>0</v>
      </c>
      <c r="E1091" s="2">
        <f t="shared" si="64"/>
        <v>2545244</v>
      </c>
      <c r="F1091" s="5" t="str">
        <f t="shared" si="67"/>
        <v>BEARISH</v>
      </c>
      <c r="G1091" s="5" t="str">
        <f t="shared" si="66"/>
        <v>NEUTRAL</v>
      </c>
      <c r="H1091" s="5" t="str">
        <f t="shared" si="65"/>
        <v>CONFIRMED BEARISH</v>
      </c>
    </row>
    <row r="1092" spans="1:8" ht="13.5" x14ac:dyDescent="0.25">
      <c r="A1092" s="3">
        <f>TITRES_STAT!B1095</f>
        <v>43899</v>
      </c>
      <c r="B1092" s="5">
        <f>TITRES_STAT!C1095</f>
        <v>2.88</v>
      </c>
      <c r="C1092" s="5">
        <f>TITRES_STAT!D1095</f>
        <v>2.88</v>
      </c>
      <c r="D1092" s="5">
        <f>TITRES_STAT!E1095</f>
        <v>0</v>
      </c>
      <c r="E1092" s="2">
        <f t="shared" ref="E1092:E1155" si="68">IF(B1092&gt;B1091, E1091+D1092, IF(B1092&lt;B1091, E1091-D1092, E1091))</f>
        <v>2545244</v>
      </c>
      <c r="F1092" s="5" t="str">
        <f t="shared" si="67"/>
        <v>BEARISH</v>
      </c>
      <c r="G1092" s="5" t="str">
        <f t="shared" si="66"/>
        <v>NEUTRAL</v>
      </c>
      <c r="H1092" s="5" t="str">
        <f t="shared" si="65"/>
        <v>CONFIRMED BEARISH</v>
      </c>
    </row>
    <row r="1093" spans="1:8" ht="13.5" x14ac:dyDescent="0.25">
      <c r="A1093" s="3">
        <f>TITRES_STAT!B1096</f>
        <v>43900</v>
      </c>
      <c r="B1093" s="5">
        <f>TITRES_STAT!C1096</f>
        <v>2.88</v>
      </c>
      <c r="C1093" s="5">
        <f>TITRES_STAT!D1096</f>
        <v>2.88</v>
      </c>
      <c r="D1093" s="5">
        <f>TITRES_STAT!E1096</f>
        <v>0</v>
      </c>
      <c r="E1093" s="2">
        <f t="shared" si="68"/>
        <v>2545244</v>
      </c>
      <c r="F1093" s="5" t="str">
        <f t="shared" si="67"/>
        <v>BEARISH</v>
      </c>
      <c r="G1093" s="5" t="str">
        <f t="shared" si="66"/>
        <v>NEUTRAL</v>
      </c>
      <c r="H1093" s="5" t="str">
        <f t="shared" si="65"/>
        <v>CONFIRMED BEARISH</v>
      </c>
    </row>
    <row r="1094" spans="1:8" ht="13.5" x14ac:dyDescent="0.25">
      <c r="A1094" s="3">
        <f>TITRES_STAT!B1097</f>
        <v>43901</v>
      </c>
      <c r="B1094" s="5">
        <f>TITRES_STAT!C1097</f>
        <v>2.88</v>
      </c>
      <c r="C1094" s="5">
        <f>TITRES_STAT!D1097</f>
        <v>2.88</v>
      </c>
      <c r="D1094" s="5">
        <f>TITRES_STAT!E1097</f>
        <v>0</v>
      </c>
      <c r="E1094" s="2">
        <f t="shared" si="68"/>
        <v>2545244</v>
      </c>
      <c r="F1094" s="5" t="str">
        <f t="shared" si="67"/>
        <v>BEARISH</v>
      </c>
      <c r="G1094" s="5" t="str">
        <f t="shared" si="66"/>
        <v>NEUTRAL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43902</v>
      </c>
      <c r="B1095" s="5">
        <f>TITRES_STAT!C1098</f>
        <v>2.88</v>
      </c>
      <c r="C1095" s="5">
        <f>TITRES_STAT!D1098</f>
        <v>2.88</v>
      </c>
      <c r="D1095" s="5">
        <f>TITRES_STAT!E1098</f>
        <v>15</v>
      </c>
      <c r="E1095" s="2">
        <f t="shared" si="68"/>
        <v>2545244</v>
      </c>
      <c r="F1095" s="5" t="str">
        <f t="shared" si="67"/>
        <v>NEUTRAL</v>
      </c>
      <c r="G1095" s="5" t="str">
        <f t="shared" ref="G1095:G1158" si="70">IF((E1095-E1090)/E1090 &gt; 0.02, "STRONG",
 IF((E1095-E1090)/E1090 &lt; -0.02, "WEAK", "NEUTRAL"))</f>
        <v>NEUTRAL</v>
      </c>
      <c r="H1095" s="5" t="str">
        <f t="shared" si="69"/>
        <v>NEUTRAL</v>
      </c>
    </row>
    <row r="1096" spans="1:8" ht="13.5" x14ac:dyDescent="0.25">
      <c r="A1096" s="3">
        <f>TITRES_STAT!B1099</f>
        <v>43903</v>
      </c>
      <c r="B1096" s="5">
        <f>TITRES_STAT!C1099</f>
        <v>2.88</v>
      </c>
      <c r="C1096" s="5">
        <f>TITRES_STAT!D1099</f>
        <v>2.88</v>
      </c>
      <c r="D1096" s="5">
        <f>TITRES_STAT!E1099</f>
        <v>0</v>
      </c>
      <c r="E1096" s="2">
        <f t="shared" si="68"/>
        <v>2545244</v>
      </c>
      <c r="F1096" s="5" t="str">
        <f t="shared" ref="F1096:F1159" si="71">IF(E1096&gt;E1091,"BULLISH",IF(E1096&lt;E1091,"BEARISH","NEUTRAL"))</f>
        <v>NEUTRAL</v>
      </c>
      <c r="G1096" s="5" t="str">
        <f t="shared" si="70"/>
        <v>NEUTRAL</v>
      </c>
      <c r="H1096" s="5" t="str">
        <f t="shared" si="69"/>
        <v>NEUTRAL</v>
      </c>
    </row>
    <row r="1097" spans="1:8" ht="13.5" x14ac:dyDescent="0.25">
      <c r="A1097" s="3">
        <f>TITRES_STAT!B1100</f>
        <v>43906</v>
      </c>
      <c r="B1097" s="5">
        <f>TITRES_STAT!C1100</f>
        <v>2.88</v>
      </c>
      <c r="C1097" s="5">
        <f>TITRES_STAT!D1100</f>
        <v>2.88</v>
      </c>
      <c r="D1097" s="5">
        <f>TITRES_STAT!E1100</f>
        <v>0</v>
      </c>
      <c r="E1097" s="2">
        <f t="shared" si="68"/>
        <v>2545244</v>
      </c>
      <c r="F1097" s="5" t="str">
        <f t="shared" si="71"/>
        <v>NEUTRAL</v>
      </c>
      <c r="G1097" s="5" t="str">
        <f t="shared" si="70"/>
        <v>NEUTRAL</v>
      </c>
      <c r="H1097" s="5" t="str">
        <f t="shared" si="69"/>
        <v>NEUTRAL</v>
      </c>
    </row>
    <row r="1098" spans="1:8" ht="13.5" x14ac:dyDescent="0.25">
      <c r="A1098" s="3">
        <f>TITRES_STAT!B1101</f>
        <v>43907</v>
      </c>
      <c r="B1098" s="5">
        <f>TITRES_STAT!C1101</f>
        <v>2.88</v>
      </c>
      <c r="C1098" s="5">
        <f>TITRES_STAT!D1101</f>
        <v>2.88</v>
      </c>
      <c r="D1098" s="5">
        <f>TITRES_STAT!E1101</f>
        <v>0</v>
      </c>
      <c r="E1098" s="2">
        <f t="shared" si="68"/>
        <v>2545244</v>
      </c>
      <c r="F1098" s="5" t="str">
        <f t="shared" si="71"/>
        <v>NEUTRAL</v>
      </c>
      <c r="G1098" s="5" t="str">
        <f t="shared" si="70"/>
        <v>NEUTRAL</v>
      </c>
      <c r="H1098" s="5" t="str">
        <f t="shared" si="69"/>
        <v>NEUTRAL</v>
      </c>
    </row>
    <row r="1099" spans="1:8" ht="13.5" x14ac:dyDescent="0.25">
      <c r="A1099" s="3">
        <f>TITRES_STAT!B1102</f>
        <v>43908</v>
      </c>
      <c r="B1099" s="5">
        <f>TITRES_STAT!C1102</f>
        <v>2.88</v>
      </c>
      <c r="C1099" s="5">
        <f>TITRES_STAT!D1102</f>
        <v>2.88</v>
      </c>
      <c r="D1099" s="5">
        <f>TITRES_STAT!E1102</f>
        <v>0</v>
      </c>
      <c r="E1099" s="2">
        <f t="shared" si="68"/>
        <v>2545244</v>
      </c>
      <c r="F1099" s="5" t="str">
        <f t="shared" si="71"/>
        <v>NEUTRAL</v>
      </c>
      <c r="G1099" s="5" t="str">
        <f t="shared" si="70"/>
        <v>NEUTRAL</v>
      </c>
      <c r="H1099" s="5" t="str">
        <f t="shared" si="69"/>
        <v>NEUTRAL</v>
      </c>
    </row>
    <row r="1100" spans="1:8" ht="13.5" x14ac:dyDescent="0.25">
      <c r="A1100" s="3">
        <f>TITRES_STAT!B1103</f>
        <v>43909</v>
      </c>
      <c r="B1100" s="5">
        <f>TITRES_STAT!C1103</f>
        <v>2.88</v>
      </c>
      <c r="C1100" s="5">
        <f>TITRES_STAT!D1103</f>
        <v>2.88</v>
      </c>
      <c r="D1100" s="5">
        <f>TITRES_STAT!E1103</f>
        <v>0</v>
      </c>
      <c r="E1100" s="2">
        <f t="shared" si="68"/>
        <v>2545244</v>
      </c>
      <c r="F1100" s="5" t="str">
        <f t="shared" si="71"/>
        <v>NEUTRAL</v>
      </c>
      <c r="G1100" s="5" t="str">
        <f t="shared" si="70"/>
        <v>NEUTRAL</v>
      </c>
      <c r="H1100" s="5" t="str">
        <f t="shared" si="69"/>
        <v>NEUTRAL</v>
      </c>
    </row>
    <row r="1101" spans="1:8" ht="13.5" x14ac:dyDescent="0.25">
      <c r="A1101" s="3">
        <f>TITRES_STAT!B1104</f>
        <v>43913</v>
      </c>
      <c r="B1101" s="5">
        <f>TITRES_STAT!C1104</f>
        <v>2.88</v>
      </c>
      <c r="C1101" s="5">
        <f>TITRES_STAT!D1104</f>
        <v>2.88</v>
      </c>
      <c r="D1101" s="5">
        <f>TITRES_STAT!E1104</f>
        <v>0</v>
      </c>
      <c r="E1101" s="2">
        <f t="shared" si="68"/>
        <v>2545244</v>
      </c>
      <c r="F1101" s="5" t="str">
        <f t="shared" si="71"/>
        <v>NEUTRAL</v>
      </c>
      <c r="G1101" s="5" t="str">
        <f t="shared" si="70"/>
        <v>NEUTRAL</v>
      </c>
      <c r="H1101" s="5" t="str">
        <f t="shared" si="69"/>
        <v>NEUTRAL</v>
      </c>
    </row>
    <row r="1102" spans="1:8" ht="13.5" x14ac:dyDescent="0.25">
      <c r="A1102" s="3">
        <f>TITRES_STAT!B1105</f>
        <v>43914</v>
      </c>
      <c r="B1102" s="5">
        <f>TITRES_STAT!C1105</f>
        <v>2.88</v>
      </c>
      <c r="C1102" s="5">
        <f>TITRES_STAT!D1105</f>
        <v>2.88</v>
      </c>
      <c r="D1102" s="5">
        <f>TITRES_STAT!E1105</f>
        <v>0</v>
      </c>
      <c r="E1102" s="2">
        <f t="shared" si="68"/>
        <v>2545244</v>
      </c>
      <c r="F1102" s="5" t="str">
        <f t="shared" si="71"/>
        <v>NEUTRAL</v>
      </c>
      <c r="G1102" s="5" t="str">
        <f t="shared" si="70"/>
        <v>NEUTRAL</v>
      </c>
      <c r="H1102" s="5" t="str">
        <f t="shared" si="69"/>
        <v>NEUTRAL</v>
      </c>
    </row>
    <row r="1103" spans="1:8" ht="13.5" x14ac:dyDescent="0.25">
      <c r="A1103" s="3">
        <f>TITRES_STAT!B1106</f>
        <v>43915</v>
      </c>
      <c r="B1103" s="5">
        <f>TITRES_STAT!C1106</f>
        <v>2.96</v>
      </c>
      <c r="C1103" s="5">
        <f>TITRES_STAT!D1106</f>
        <v>2.96</v>
      </c>
      <c r="D1103" s="5">
        <f>TITRES_STAT!E1106</f>
        <v>1000</v>
      </c>
      <c r="E1103" s="2">
        <f t="shared" si="68"/>
        <v>2546244</v>
      </c>
      <c r="F1103" s="5" t="str">
        <f t="shared" si="71"/>
        <v>BULLISH</v>
      </c>
      <c r="G1103" s="5" t="str">
        <f t="shared" si="70"/>
        <v>NEUTRAL</v>
      </c>
      <c r="H1103" s="5" t="str">
        <f t="shared" si="69"/>
        <v>CONFIRMED BULLISH</v>
      </c>
    </row>
    <row r="1104" spans="1:8" ht="13.5" x14ac:dyDescent="0.25">
      <c r="A1104" s="3">
        <f>TITRES_STAT!B1107</f>
        <v>43916</v>
      </c>
      <c r="B1104" s="5">
        <f>TITRES_STAT!C1107</f>
        <v>2.96</v>
      </c>
      <c r="C1104" s="5">
        <f>TITRES_STAT!D1107</f>
        <v>2.96</v>
      </c>
      <c r="D1104" s="5">
        <f>TITRES_STAT!E1107</f>
        <v>0</v>
      </c>
      <c r="E1104" s="2">
        <f t="shared" si="68"/>
        <v>2546244</v>
      </c>
      <c r="F1104" s="5" t="str">
        <f t="shared" si="71"/>
        <v>BULLISH</v>
      </c>
      <c r="G1104" s="5" t="str">
        <f t="shared" si="70"/>
        <v>NEUTRAL</v>
      </c>
      <c r="H1104" s="5" t="str">
        <f t="shared" si="69"/>
        <v>CONFIRMED BULLISH</v>
      </c>
    </row>
    <row r="1105" spans="1:8" ht="13.5" x14ac:dyDescent="0.25">
      <c r="A1105" s="3">
        <f>TITRES_STAT!B1108</f>
        <v>43917</v>
      </c>
      <c r="B1105" s="5">
        <f>TITRES_STAT!C1108</f>
        <v>2.96</v>
      </c>
      <c r="C1105" s="5">
        <f>TITRES_STAT!D1108</f>
        <v>2.96</v>
      </c>
      <c r="D1105" s="5">
        <f>TITRES_STAT!E1108</f>
        <v>0</v>
      </c>
      <c r="E1105" s="2">
        <f t="shared" si="68"/>
        <v>2546244</v>
      </c>
      <c r="F1105" s="5" t="str">
        <f t="shared" si="71"/>
        <v>BULLISH</v>
      </c>
      <c r="G1105" s="5" t="str">
        <f t="shared" si="70"/>
        <v>NEUTRAL</v>
      </c>
      <c r="H1105" s="5" t="str">
        <f t="shared" si="69"/>
        <v>CONFIRMED BULLISH</v>
      </c>
    </row>
    <row r="1106" spans="1:8" ht="13.5" x14ac:dyDescent="0.25">
      <c r="A1106" s="3">
        <f>TITRES_STAT!B1109</f>
        <v>43920</v>
      </c>
      <c r="B1106" s="5">
        <f>TITRES_STAT!C1109</f>
        <v>2.96</v>
      </c>
      <c r="C1106" s="5">
        <f>TITRES_STAT!D1109</f>
        <v>2.96</v>
      </c>
      <c r="D1106" s="5">
        <f>TITRES_STAT!E1109</f>
        <v>0</v>
      </c>
      <c r="E1106" s="2">
        <f t="shared" si="68"/>
        <v>2546244</v>
      </c>
      <c r="F1106" s="5" t="str">
        <f t="shared" si="71"/>
        <v>BULLISH</v>
      </c>
      <c r="G1106" s="5" t="str">
        <f t="shared" si="70"/>
        <v>NEUTRAL</v>
      </c>
      <c r="H1106" s="5" t="str">
        <f t="shared" si="69"/>
        <v>CONFIRMED BULLISH</v>
      </c>
    </row>
    <row r="1107" spans="1:8" ht="13.5" x14ac:dyDescent="0.25">
      <c r="A1107" s="3">
        <f>TITRES_STAT!B1110</f>
        <v>43921</v>
      </c>
      <c r="B1107" s="5">
        <f>TITRES_STAT!C1110</f>
        <v>3.04</v>
      </c>
      <c r="C1107" s="5">
        <f>TITRES_STAT!D1110</f>
        <v>3.04</v>
      </c>
      <c r="D1107" s="5">
        <f>TITRES_STAT!E1110</f>
        <v>300</v>
      </c>
      <c r="E1107" s="2">
        <f t="shared" si="68"/>
        <v>2546544</v>
      </c>
      <c r="F1107" s="5" t="str">
        <f t="shared" si="71"/>
        <v>BULLISH</v>
      </c>
      <c r="G1107" s="5" t="str">
        <f t="shared" si="70"/>
        <v>NEUTRAL</v>
      </c>
      <c r="H1107" s="5" t="str">
        <f t="shared" si="69"/>
        <v>CONFIRMED BULLISH</v>
      </c>
    </row>
    <row r="1108" spans="1:8" ht="13.5" x14ac:dyDescent="0.25">
      <c r="A1108" s="3">
        <f>TITRES_STAT!B1111</f>
        <v>43922</v>
      </c>
      <c r="B1108" s="5">
        <f>TITRES_STAT!C1111</f>
        <v>3.04</v>
      </c>
      <c r="C1108" s="5">
        <f>TITRES_STAT!D1111</f>
        <v>3.04</v>
      </c>
      <c r="D1108" s="5">
        <f>TITRES_STAT!E1111</f>
        <v>560</v>
      </c>
      <c r="E1108" s="2">
        <f t="shared" si="68"/>
        <v>2546544</v>
      </c>
      <c r="F1108" s="5" t="str">
        <f t="shared" si="71"/>
        <v>BULLISH</v>
      </c>
      <c r="G1108" s="5" t="str">
        <f t="shared" si="70"/>
        <v>NEUTRAL</v>
      </c>
      <c r="H1108" s="5" t="str">
        <f t="shared" si="69"/>
        <v>CONFIRMED BULLISH</v>
      </c>
    </row>
    <row r="1109" spans="1:8" ht="13.5" x14ac:dyDescent="0.25">
      <c r="A1109" s="3">
        <f>TITRES_STAT!B1112</f>
        <v>43923</v>
      </c>
      <c r="B1109" s="5">
        <f>TITRES_STAT!C1112</f>
        <v>3.04</v>
      </c>
      <c r="C1109" s="5">
        <f>TITRES_STAT!D1112</f>
        <v>3.04</v>
      </c>
      <c r="D1109" s="5">
        <f>TITRES_STAT!E1112</f>
        <v>0</v>
      </c>
      <c r="E1109" s="2">
        <f t="shared" si="68"/>
        <v>2546544</v>
      </c>
      <c r="F1109" s="5" t="str">
        <f t="shared" si="71"/>
        <v>BULLISH</v>
      </c>
      <c r="G1109" s="5" t="str">
        <f t="shared" si="70"/>
        <v>NEUTRAL</v>
      </c>
      <c r="H1109" s="5" t="str">
        <f t="shared" si="69"/>
        <v>CONFIRMED BULLISH</v>
      </c>
    </row>
    <row r="1110" spans="1:8" ht="13.5" x14ac:dyDescent="0.25">
      <c r="A1110" s="3">
        <f>TITRES_STAT!B1113</f>
        <v>43924</v>
      </c>
      <c r="B1110" s="5">
        <f>TITRES_STAT!C1113</f>
        <v>3.04</v>
      </c>
      <c r="C1110" s="5">
        <f>TITRES_STAT!D1113</f>
        <v>3.04</v>
      </c>
      <c r="D1110" s="5">
        <f>TITRES_STAT!E1113</f>
        <v>0</v>
      </c>
      <c r="E1110" s="2">
        <f t="shared" si="68"/>
        <v>2546544</v>
      </c>
      <c r="F1110" s="5" t="str">
        <f t="shared" si="71"/>
        <v>BULLISH</v>
      </c>
      <c r="G1110" s="5" t="str">
        <f t="shared" si="70"/>
        <v>NEUTRAL</v>
      </c>
      <c r="H1110" s="5" t="str">
        <f t="shared" si="69"/>
        <v>CONFIRMED BULLISH</v>
      </c>
    </row>
    <row r="1111" spans="1:8" ht="13.5" x14ac:dyDescent="0.25">
      <c r="A1111" s="3">
        <f>TITRES_STAT!B1114</f>
        <v>43927</v>
      </c>
      <c r="B1111" s="5">
        <f>TITRES_STAT!C1114</f>
        <v>3.07</v>
      </c>
      <c r="C1111" s="5">
        <f>TITRES_STAT!D1114</f>
        <v>3.07</v>
      </c>
      <c r="D1111" s="5">
        <f>TITRES_STAT!E1114</f>
        <v>50</v>
      </c>
      <c r="E1111" s="2">
        <f t="shared" si="68"/>
        <v>2546594</v>
      </c>
      <c r="F1111" s="5" t="str">
        <f t="shared" si="71"/>
        <v>BULLISH</v>
      </c>
      <c r="G1111" s="5" t="str">
        <f t="shared" si="70"/>
        <v>NEUTRAL</v>
      </c>
      <c r="H1111" s="5" t="str">
        <f t="shared" si="69"/>
        <v>CONFIRMED BULLISH</v>
      </c>
    </row>
    <row r="1112" spans="1:8" ht="13.5" x14ac:dyDescent="0.25">
      <c r="A1112" s="3">
        <f>TITRES_STAT!B1115</f>
        <v>43928</v>
      </c>
      <c r="B1112" s="5">
        <f>TITRES_STAT!C1115</f>
        <v>3.07</v>
      </c>
      <c r="C1112" s="5">
        <f>TITRES_STAT!D1115</f>
        <v>3.07</v>
      </c>
      <c r="D1112" s="5">
        <f>TITRES_STAT!E1115</f>
        <v>0</v>
      </c>
      <c r="E1112" s="2">
        <f t="shared" si="68"/>
        <v>2546594</v>
      </c>
      <c r="F1112" s="5" t="str">
        <f t="shared" si="71"/>
        <v>BULLISH</v>
      </c>
      <c r="G1112" s="5" t="str">
        <f t="shared" si="70"/>
        <v>NEUTRAL</v>
      </c>
      <c r="H1112" s="5" t="str">
        <f t="shared" si="69"/>
        <v>CONFIRMED BULLISH</v>
      </c>
    </row>
    <row r="1113" spans="1:8" ht="13.5" x14ac:dyDescent="0.25">
      <c r="A1113" s="3">
        <f>TITRES_STAT!B1116</f>
        <v>43929</v>
      </c>
      <c r="B1113" s="5">
        <f>TITRES_STAT!C1116</f>
        <v>3.07</v>
      </c>
      <c r="C1113" s="5">
        <f>TITRES_STAT!D1116</f>
        <v>3.07</v>
      </c>
      <c r="D1113" s="5">
        <f>TITRES_STAT!E1116</f>
        <v>0</v>
      </c>
      <c r="E1113" s="2">
        <f t="shared" si="68"/>
        <v>2546594</v>
      </c>
      <c r="F1113" s="5" t="str">
        <f t="shared" si="71"/>
        <v>BULLISH</v>
      </c>
      <c r="G1113" s="5" t="str">
        <f t="shared" si="70"/>
        <v>NEUTRAL</v>
      </c>
      <c r="H1113" s="5" t="str">
        <f t="shared" si="69"/>
        <v>CONFIRMED BULLISH</v>
      </c>
    </row>
    <row r="1114" spans="1:8" ht="13.5" x14ac:dyDescent="0.25">
      <c r="A1114" s="3">
        <f>TITRES_STAT!B1117</f>
        <v>43934</v>
      </c>
      <c r="B1114" s="5">
        <f>TITRES_STAT!C1117</f>
        <v>3.07</v>
      </c>
      <c r="C1114" s="5">
        <f>TITRES_STAT!D1117</f>
        <v>3.07</v>
      </c>
      <c r="D1114" s="5">
        <f>TITRES_STAT!E1117</f>
        <v>0</v>
      </c>
      <c r="E1114" s="2">
        <f t="shared" si="68"/>
        <v>2546594</v>
      </c>
      <c r="F1114" s="5" t="str">
        <f t="shared" si="71"/>
        <v>BULLISH</v>
      </c>
      <c r="G1114" s="5" t="str">
        <f t="shared" si="70"/>
        <v>NEUTRAL</v>
      </c>
      <c r="H1114" s="5" t="str">
        <f t="shared" si="69"/>
        <v>CONFIRMED BULLISH</v>
      </c>
    </row>
    <row r="1115" spans="1:8" ht="13.5" x14ac:dyDescent="0.25">
      <c r="A1115" s="3">
        <f>TITRES_STAT!B1118</f>
        <v>43935</v>
      </c>
      <c r="B1115" s="5">
        <f>TITRES_STAT!C1118</f>
        <v>3.07</v>
      </c>
      <c r="C1115" s="5">
        <f>TITRES_STAT!D1118</f>
        <v>3.07</v>
      </c>
      <c r="D1115" s="5">
        <f>TITRES_STAT!E1118</f>
        <v>0</v>
      </c>
      <c r="E1115" s="2">
        <f t="shared" si="68"/>
        <v>2546594</v>
      </c>
      <c r="F1115" s="5" t="str">
        <f t="shared" si="71"/>
        <v>BULLISH</v>
      </c>
      <c r="G1115" s="5" t="str">
        <f t="shared" si="70"/>
        <v>NEUTRAL</v>
      </c>
      <c r="H1115" s="5" t="str">
        <f t="shared" si="69"/>
        <v>CONFIRMED BULLISH</v>
      </c>
    </row>
    <row r="1116" spans="1:8" ht="13.5" x14ac:dyDescent="0.25">
      <c r="A1116" s="3">
        <f>TITRES_STAT!B1119</f>
        <v>43936</v>
      </c>
      <c r="B1116" s="5">
        <f>TITRES_STAT!C1119</f>
        <v>3.07</v>
      </c>
      <c r="C1116" s="5">
        <f>TITRES_STAT!D1119</f>
        <v>3.07</v>
      </c>
      <c r="D1116" s="5">
        <f>TITRES_STAT!E1119</f>
        <v>0</v>
      </c>
      <c r="E1116" s="2">
        <f t="shared" si="68"/>
        <v>2546594</v>
      </c>
      <c r="F1116" s="5" t="str">
        <f t="shared" si="71"/>
        <v>NEUTRAL</v>
      </c>
      <c r="G1116" s="5" t="str">
        <f t="shared" si="70"/>
        <v>NEUTRAL</v>
      </c>
      <c r="H1116" s="5" t="str">
        <f t="shared" si="69"/>
        <v>NEUTRAL</v>
      </c>
    </row>
    <row r="1117" spans="1:8" ht="13.5" x14ac:dyDescent="0.25">
      <c r="A1117" s="3">
        <f>TITRES_STAT!B1120</f>
        <v>43937</v>
      </c>
      <c r="B1117" s="5">
        <f>TITRES_STAT!C1120</f>
        <v>3.07</v>
      </c>
      <c r="C1117" s="5">
        <f>TITRES_STAT!D1120</f>
        <v>3.07</v>
      </c>
      <c r="D1117" s="5">
        <f>TITRES_STAT!E1120</f>
        <v>0</v>
      </c>
      <c r="E1117" s="2">
        <f t="shared" si="68"/>
        <v>2546594</v>
      </c>
      <c r="F1117" s="5" t="str">
        <f t="shared" si="71"/>
        <v>NEUTRAL</v>
      </c>
      <c r="G1117" s="5" t="str">
        <f t="shared" si="70"/>
        <v>NEUTRAL</v>
      </c>
      <c r="H1117" s="5" t="str">
        <f t="shared" si="69"/>
        <v>NEUTRAL</v>
      </c>
    </row>
    <row r="1118" spans="1:8" ht="13.5" x14ac:dyDescent="0.25">
      <c r="A1118" s="3">
        <f>TITRES_STAT!B1121</f>
        <v>43938</v>
      </c>
      <c r="B1118" s="5">
        <f>TITRES_STAT!C1121</f>
        <v>3.07</v>
      </c>
      <c r="C1118" s="5">
        <f>TITRES_STAT!D1121</f>
        <v>3.07</v>
      </c>
      <c r="D1118" s="5">
        <f>TITRES_STAT!E1121</f>
        <v>0</v>
      </c>
      <c r="E1118" s="2">
        <f t="shared" si="68"/>
        <v>2546594</v>
      </c>
      <c r="F1118" s="5" t="str">
        <f t="shared" si="71"/>
        <v>NEUTRAL</v>
      </c>
      <c r="G1118" s="5" t="str">
        <f t="shared" si="70"/>
        <v>NEUTRAL</v>
      </c>
      <c r="H1118" s="5" t="str">
        <f t="shared" si="69"/>
        <v>NEUTRAL</v>
      </c>
    </row>
    <row r="1119" spans="1:8" ht="13.5" x14ac:dyDescent="0.25">
      <c r="A1119" s="3">
        <f>TITRES_STAT!B1122</f>
        <v>43941</v>
      </c>
      <c r="B1119" s="5">
        <f>TITRES_STAT!C1122</f>
        <v>3.07</v>
      </c>
      <c r="C1119" s="5">
        <f>TITRES_STAT!D1122</f>
        <v>3.07</v>
      </c>
      <c r="D1119" s="5">
        <f>TITRES_STAT!E1122</f>
        <v>0</v>
      </c>
      <c r="E1119" s="2">
        <f t="shared" si="68"/>
        <v>2546594</v>
      </c>
      <c r="F1119" s="5" t="str">
        <f t="shared" si="71"/>
        <v>NEUTRAL</v>
      </c>
      <c r="G1119" s="5" t="str">
        <f t="shared" si="70"/>
        <v>NEUTRAL</v>
      </c>
      <c r="H1119" s="5" t="str">
        <f t="shared" si="69"/>
        <v>NEUTRAL</v>
      </c>
    </row>
    <row r="1120" spans="1:8" ht="13.5" x14ac:dyDescent="0.25">
      <c r="A1120" s="3">
        <f>TITRES_STAT!B1123</f>
        <v>43942</v>
      </c>
      <c r="B1120" s="5">
        <f>TITRES_STAT!C1123</f>
        <v>3.07</v>
      </c>
      <c r="C1120" s="5">
        <f>TITRES_STAT!D1123</f>
        <v>3.07</v>
      </c>
      <c r="D1120" s="5">
        <f>TITRES_STAT!E1123</f>
        <v>0</v>
      </c>
      <c r="E1120" s="2">
        <f t="shared" si="68"/>
        <v>2546594</v>
      </c>
      <c r="F1120" s="5" t="str">
        <f t="shared" si="71"/>
        <v>NEUTRAL</v>
      </c>
      <c r="G1120" s="5" t="str">
        <f t="shared" si="70"/>
        <v>NEUTRAL</v>
      </c>
      <c r="H1120" s="5" t="str">
        <f t="shared" si="69"/>
        <v>NEUTRAL</v>
      </c>
    </row>
    <row r="1121" spans="1:8" ht="13.5" x14ac:dyDescent="0.25">
      <c r="A1121" s="3">
        <f>TITRES_STAT!B1124</f>
        <v>43943</v>
      </c>
      <c r="B1121" s="5">
        <f>TITRES_STAT!C1124</f>
        <v>3.07</v>
      </c>
      <c r="C1121" s="5">
        <f>TITRES_STAT!D1124</f>
        <v>3.07</v>
      </c>
      <c r="D1121" s="5">
        <f>TITRES_STAT!E1124</f>
        <v>0</v>
      </c>
      <c r="E1121" s="2">
        <f t="shared" si="68"/>
        <v>2546594</v>
      </c>
      <c r="F1121" s="5" t="str">
        <f t="shared" si="71"/>
        <v>NEUTRAL</v>
      </c>
      <c r="G1121" s="5" t="str">
        <f t="shared" si="70"/>
        <v>NEUTRAL</v>
      </c>
      <c r="H1121" s="5" t="str">
        <f t="shared" si="69"/>
        <v>NEUTRAL</v>
      </c>
    </row>
    <row r="1122" spans="1:8" ht="13.5" x14ac:dyDescent="0.25">
      <c r="A1122" s="3">
        <f>TITRES_STAT!B1125</f>
        <v>43944</v>
      </c>
      <c r="B1122" s="5">
        <f>TITRES_STAT!C1125</f>
        <v>3.07</v>
      </c>
      <c r="C1122" s="5">
        <f>TITRES_STAT!D1125</f>
        <v>3.07</v>
      </c>
      <c r="D1122" s="5">
        <f>TITRES_STAT!E1125</f>
        <v>0</v>
      </c>
      <c r="E1122" s="2">
        <f t="shared" si="68"/>
        <v>2546594</v>
      </c>
      <c r="F1122" s="5" t="str">
        <f t="shared" si="71"/>
        <v>NEUTRAL</v>
      </c>
      <c r="G1122" s="5" t="str">
        <f t="shared" si="70"/>
        <v>NEUTRAL</v>
      </c>
      <c r="H1122" s="5" t="str">
        <f t="shared" si="69"/>
        <v>NEUTRAL</v>
      </c>
    </row>
    <row r="1123" spans="1:8" ht="13.5" x14ac:dyDescent="0.25">
      <c r="A1123" s="3">
        <f>TITRES_STAT!B1126</f>
        <v>43945</v>
      </c>
      <c r="B1123" s="5">
        <f>TITRES_STAT!C1126</f>
        <v>3.07</v>
      </c>
      <c r="C1123" s="5">
        <f>TITRES_STAT!D1126</f>
        <v>3.07</v>
      </c>
      <c r="D1123" s="5">
        <f>TITRES_STAT!E1126</f>
        <v>0</v>
      </c>
      <c r="E1123" s="2">
        <f t="shared" si="68"/>
        <v>2546594</v>
      </c>
      <c r="F1123" s="5" t="str">
        <f t="shared" si="71"/>
        <v>NEUTRAL</v>
      </c>
      <c r="G1123" s="5" t="str">
        <f t="shared" si="70"/>
        <v>NEUTRAL</v>
      </c>
      <c r="H1123" s="5" t="str">
        <f t="shared" si="69"/>
        <v>NEUTRAL</v>
      </c>
    </row>
    <row r="1124" spans="1:8" ht="13.5" x14ac:dyDescent="0.25">
      <c r="A1124" s="3">
        <f>TITRES_STAT!B1127</f>
        <v>43948</v>
      </c>
      <c r="B1124" s="5">
        <f>TITRES_STAT!C1127</f>
        <v>3</v>
      </c>
      <c r="C1124" s="5">
        <f>TITRES_STAT!D1127</f>
        <v>3</v>
      </c>
      <c r="D1124" s="5">
        <f>TITRES_STAT!E1127</f>
        <v>500</v>
      </c>
      <c r="E1124" s="2">
        <f t="shared" si="68"/>
        <v>2546094</v>
      </c>
      <c r="F1124" s="5" t="str">
        <f t="shared" si="71"/>
        <v>BEARISH</v>
      </c>
      <c r="G1124" s="5" t="str">
        <f t="shared" si="70"/>
        <v>NEUTRAL</v>
      </c>
      <c r="H1124" s="5" t="str">
        <f t="shared" si="69"/>
        <v>CONFIRMED BEARISH</v>
      </c>
    </row>
    <row r="1125" spans="1:8" ht="13.5" x14ac:dyDescent="0.25">
      <c r="A1125" s="3">
        <f>TITRES_STAT!B1128</f>
        <v>43949</v>
      </c>
      <c r="B1125" s="5">
        <f>TITRES_STAT!C1128</f>
        <v>3</v>
      </c>
      <c r="C1125" s="5">
        <f>TITRES_STAT!D1128</f>
        <v>3</v>
      </c>
      <c r="D1125" s="5">
        <f>TITRES_STAT!E1128</f>
        <v>1200</v>
      </c>
      <c r="E1125" s="2">
        <f t="shared" si="68"/>
        <v>2546094</v>
      </c>
      <c r="F1125" s="5" t="str">
        <f t="shared" si="71"/>
        <v>BEARISH</v>
      </c>
      <c r="G1125" s="5" t="str">
        <f t="shared" si="70"/>
        <v>NEUTRAL</v>
      </c>
      <c r="H1125" s="5" t="str">
        <f t="shared" si="69"/>
        <v>CONFIRMED BEARISH</v>
      </c>
    </row>
    <row r="1126" spans="1:8" ht="13.5" x14ac:dyDescent="0.25">
      <c r="A1126" s="3">
        <f>TITRES_STAT!B1129</f>
        <v>43950</v>
      </c>
      <c r="B1126" s="5">
        <f>TITRES_STAT!C1129</f>
        <v>3</v>
      </c>
      <c r="C1126" s="5">
        <f>TITRES_STAT!D1129</f>
        <v>3</v>
      </c>
      <c r="D1126" s="5">
        <f>TITRES_STAT!E1129</f>
        <v>0</v>
      </c>
      <c r="E1126" s="2">
        <f t="shared" si="68"/>
        <v>2546094</v>
      </c>
      <c r="F1126" s="5" t="str">
        <f t="shared" si="71"/>
        <v>BEARISH</v>
      </c>
      <c r="G1126" s="5" t="str">
        <f t="shared" si="70"/>
        <v>NEUTRAL</v>
      </c>
      <c r="H1126" s="5" t="str">
        <f t="shared" si="69"/>
        <v>CONFIRMED BEARISH</v>
      </c>
    </row>
    <row r="1127" spans="1:8" ht="13.5" x14ac:dyDescent="0.25">
      <c r="A1127" s="3">
        <f>TITRES_STAT!B1130</f>
        <v>43951</v>
      </c>
      <c r="B1127" s="5">
        <f>TITRES_STAT!C1130</f>
        <v>3</v>
      </c>
      <c r="C1127" s="5">
        <f>TITRES_STAT!D1130</f>
        <v>3</v>
      </c>
      <c r="D1127" s="5">
        <f>TITRES_STAT!E1130</f>
        <v>0</v>
      </c>
      <c r="E1127" s="2">
        <f t="shared" si="68"/>
        <v>2546094</v>
      </c>
      <c r="F1127" s="5" t="str">
        <f t="shared" si="71"/>
        <v>BEARISH</v>
      </c>
      <c r="G1127" s="5" t="str">
        <f t="shared" si="70"/>
        <v>NEUTRAL</v>
      </c>
      <c r="H1127" s="5" t="str">
        <f t="shared" si="69"/>
        <v>CONFIRMED BEARISH</v>
      </c>
    </row>
    <row r="1128" spans="1:8" ht="13.5" x14ac:dyDescent="0.25">
      <c r="A1128" s="3">
        <f>TITRES_STAT!B1131</f>
        <v>43955</v>
      </c>
      <c r="B1128" s="5">
        <f>TITRES_STAT!C1131</f>
        <v>3</v>
      </c>
      <c r="C1128" s="5">
        <f>TITRES_STAT!D1131</f>
        <v>3</v>
      </c>
      <c r="D1128" s="5">
        <f>TITRES_STAT!E1131</f>
        <v>0</v>
      </c>
      <c r="E1128" s="2">
        <f t="shared" si="68"/>
        <v>2546094</v>
      </c>
      <c r="F1128" s="5" t="str">
        <f t="shared" si="71"/>
        <v>BEARISH</v>
      </c>
      <c r="G1128" s="5" t="str">
        <f t="shared" si="70"/>
        <v>NEUTRAL</v>
      </c>
      <c r="H1128" s="5" t="str">
        <f t="shared" si="69"/>
        <v>CONFIRMED BEARISH</v>
      </c>
    </row>
    <row r="1129" spans="1:8" ht="13.5" x14ac:dyDescent="0.25">
      <c r="A1129" s="3">
        <f>TITRES_STAT!B1132</f>
        <v>43956</v>
      </c>
      <c r="B1129" s="5">
        <f>TITRES_STAT!C1132</f>
        <v>3</v>
      </c>
      <c r="C1129" s="5">
        <f>TITRES_STAT!D1132</f>
        <v>3</v>
      </c>
      <c r="D1129" s="5">
        <f>TITRES_STAT!E1132</f>
        <v>0</v>
      </c>
      <c r="E1129" s="2">
        <f t="shared" si="68"/>
        <v>2546094</v>
      </c>
      <c r="F1129" s="5" t="str">
        <f t="shared" si="71"/>
        <v>NEUTRAL</v>
      </c>
      <c r="G1129" s="5" t="str">
        <f t="shared" si="70"/>
        <v>NEUTRAL</v>
      </c>
      <c r="H1129" s="5" t="str">
        <f t="shared" si="69"/>
        <v>NEUTRAL</v>
      </c>
    </row>
    <row r="1130" spans="1:8" ht="13.5" x14ac:dyDescent="0.25">
      <c r="A1130" s="3">
        <f>TITRES_STAT!B1133</f>
        <v>43957</v>
      </c>
      <c r="B1130" s="5">
        <f>TITRES_STAT!C1133</f>
        <v>3</v>
      </c>
      <c r="C1130" s="5">
        <f>TITRES_STAT!D1133</f>
        <v>3</v>
      </c>
      <c r="D1130" s="5">
        <f>TITRES_STAT!E1133</f>
        <v>0</v>
      </c>
      <c r="E1130" s="2">
        <f t="shared" si="68"/>
        <v>2546094</v>
      </c>
      <c r="F1130" s="5" t="str">
        <f t="shared" si="71"/>
        <v>NEUTRAL</v>
      </c>
      <c r="G1130" s="5" t="str">
        <f t="shared" si="70"/>
        <v>NEUTRAL</v>
      </c>
      <c r="H1130" s="5" t="str">
        <f t="shared" si="69"/>
        <v>NEUTRAL</v>
      </c>
    </row>
    <row r="1131" spans="1:8" ht="13.5" x14ac:dyDescent="0.25">
      <c r="A1131" s="3">
        <f>TITRES_STAT!B1134</f>
        <v>43958</v>
      </c>
      <c r="B1131" s="5">
        <f>TITRES_STAT!C1134</f>
        <v>3</v>
      </c>
      <c r="C1131" s="5">
        <f>TITRES_STAT!D1134</f>
        <v>3</v>
      </c>
      <c r="D1131" s="5">
        <f>TITRES_STAT!E1134</f>
        <v>0</v>
      </c>
      <c r="E1131" s="2">
        <f t="shared" si="68"/>
        <v>2546094</v>
      </c>
      <c r="F1131" s="5" t="str">
        <f t="shared" si="71"/>
        <v>NEUTRAL</v>
      </c>
      <c r="G1131" s="5" t="str">
        <f t="shared" si="70"/>
        <v>NEUTRAL</v>
      </c>
      <c r="H1131" s="5" t="str">
        <f t="shared" si="69"/>
        <v>NEUTRAL</v>
      </c>
    </row>
    <row r="1132" spans="1:8" ht="13.5" x14ac:dyDescent="0.25">
      <c r="A1132" s="3">
        <f>TITRES_STAT!B1135</f>
        <v>43959</v>
      </c>
      <c r="B1132" s="5">
        <f>TITRES_STAT!C1135</f>
        <v>3</v>
      </c>
      <c r="C1132" s="5">
        <f>TITRES_STAT!D1135</f>
        <v>3</v>
      </c>
      <c r="D1132" s="5">
        <f>TITRES_STAT!E1135</f>
        <v>0</v>
      </c>
      <c r="E1132" s="2">
        <f t="shared" si="68"/>
        <v>2546094</v>
      </c>
      <c r="F1132" s="5" t="str">
        <f t="shared" si="71"/>
        <v>NEUTRAL</v>
      </c>
      <c r="G1132" s="5" t="str">
        <f t="shared" si="70"/>
        <v>NEUTRAL</v>
      </c>
      <c r="H1132" s="5" t="str">
        <f t="shared" si="69"/>
        <v>NEUTRAL</v>
      </c>
    </row>
    <row r="1133" spans="1:8" ht="13.5" x14ac:dyDescent="0.25">
      <c r="A1133" s="3">
        <f>TITRES_STAT!B1136</f>
        <v>43962</v>
      </c>
      <c r="B1133" s="5">
        <f>TITRES_STAT!C1136</f>
        <v>3</v>
      </c>
      <c r="C1133" s="5">
        <f>TITRES_STAT!D1136</f>
        <v>3</v>
      </c>
      <c r="D1133" s="5">
        <f>TITRES_STAT!E1136</f>
        <v>0</v>
      </c>
      <c r="E1133" s="2">
        <f t="shared" si="68"/>
        <v>2546094</v>
      </c>
      <c r="F1133" s="5" t="str">
        <f t="shared" si="71"/>
        <v>NEUTRAL</v>
      </c>
      <c r="G1133" s="5" t="str">
        <f t="shared" si="70"/>
        <v>NEUTRAL</v>
      </c>
      <c r="H1133" s="5" t="str">
        <f t="shared" si="69"/>
        <v>NEUTRAL</v>
      </c>
    </row>
    <row r="1134" spans="1:8" ht="13.5" x14ac:dyDescent="0.25">
      <c r="A1134" s="3">
        <f>TITRES_STAT!B1137</f>
        <v>43963</v>
      </c>
      <c r="B1134" s="5">
        <f>TITRES_STAT!C1137</f>
        <v>3</v>
      </c>
      <c r="C1134" s="5">
        <f>TITRES_STAT!D1137</f>
        <v>3</v>
      </c>
      <c r="D1134" s="5">
        <f>TITRES_STAT!E1137</f>
        <v>0</v>
      </c>
      <c r="E1134" s="2">
        <f t="shared" si="68"/>
        <v>2546094</v>
      </c>
      <c r="F1134" s="5" t="str">
        <f t="shared" si="71"/>
        <v>NEUTRAL</v>
      </c>
      <c r="G1134" s="5" t="str">
        <f t="shared" si="70"/>
        <v>NEUTRAL</v>
      </c>
      <c r="H1134" s="5" t="str">
        <f t="shared" si="69"/>
        <v>NEUTRAL</v>
      </c>
    </row>
    <row r="1135" spans="1:8" ht="13.5" x14ac:dyDescent="0.25">
      <c r="A1135" s="3">
        <f>TITRES_STAT!B1138</f>
        <v>43964</v>
      </c>
      <c r="B1135" s="5">
        <f>TITRES_STAT!C1138</f>
        <v>3</v>
      </c>
      <c r="C1135" s="5">
        <f>TITRES_STAT!D1138</f>
        <v>3</v>
      </c>
      <c r="D1135" s="5">
        <f>TITRES_STAT!E1138</f>
        <v>0</v>
      </c>
      <c r="E1135" s="2">
        <f t="shared" si="68"/>
        <v>2546094</v>
      </c>
      <c r="F1135" s="5" t="str">
        <f t="shared" si="71"/>
        <v>NEUTRAL</v>
      </c>
      <c r="G1135" s="5" t="str">
        <f t="shared" si="70"/>
        <v>NEUTRAL</v>
      </c>
      <c r="H1135" s="5" t="str">
        <f t="shared" si="69"/>
        <v>NEUTRAL</v>
      </c>
    </row>
    <row r="1136" spans="1:8" ht="13.5" x14ac:dyDescent="0.25">
      <c r="A1136" s="3">
        <f>TITRES_STAT!B1139</f>
        <v>43965</v>
      </c>
      <c r="B1136" s="5">
        <f>TITRES_STAT!C1139</f>
        <v>3</v>
      </c>
      <c r="C1136" s="5">
        <f>TITRES_STAT!D1139</f>
        <v>3</v>
      </c>
      <c r="D1136" s="5">
        <f>TITRES_STAT!E1139</f>
        <v>0</v>
      </c>
      <c r="E1136" s="2">
        <f t="shared" si="68"/>
        <v>2546094</v>
      </c>
      <c r="F1136" s="5" t="str">
        <f t="shared" si="71"/>
        <v>NEUTRAL</v>
      </c>
      <c r="G1136" s="5" t="str">
        <f t="shared" si="70"/>
        <v>NEUTRAL</v>
      </c>
      <c r="H1136" s="5" t="str">
        <f t="shared" si="69"/>
        <v>NEUTRAL</v>
      </c>
    </row>
    <row r="1137" spans="1:8" ht="13.5" x14ac:dyDescent="0.25">
      <c r="A1137" s="3">
        <f>TITRES_STAT!B1140</f>
        <v>43966</v>
      </c>
      <c r="B1137" s="5">
        <f>TITRES_STAT!C1140</f>
        <v>3</v>
      </c>
      <c r="C1137" s="5">
        <f>TITRES_STAT!D1140</f>
        <v>3</v>
      </c>
      <c r="D1137" s="5">
        <f>TITRES_STAT!E1140</f>
        <v>0</v>
      </c>
      <c r="E1137" s="2">
        <f t="shared" si="68"/>
        <v>2546094</v>
      </c>
      <c r="F1137" s="5" t="str">
        <f t="shared" si="71"/>
        <v>NEUTRAL</v>
      </c>
      <c r="G1137" s="5" t="str">
        <f t="shared" si="70"/>
        <v>NEUTRAL</v>
      </c>
      <c r="H1137" s="5" t="str">
        <f t="shared" si="69"/>
        <v>NEUTRAL</v>
      </c>
    </row>
    <row r="1138" spans="1:8" ht="13.5" x14ac:dyDescent="0.25">
      <c r="A1138" s="3">
        <f>TITRES_STAT!B1141</f>
        <v>43969</v>
      </c>
      <c r="B1138" s="5">
        <f>TITRES_STAT!C1141</f>
        <v>3</v>
      </c>
      <c r="C1138" s="5">
        <f>TITRES_STAT!D1141</f>
        <v>3</v>
      </c>
      <c r="D1138" s="5">
        <f>TITRES_STAT!E1141</f>
        <v>0</v>
      </c>
      <c r="E1138" s="2">
        <f t="shared" si="68"/>
        <v>2546094</v>
      </c>
      <c r="F1138" s="5" t="str">
        <f t="shared" si="71"/>
        <v>NEUTRAL</v>
      </c>
      <c r="G1138" s="5" t="str">
        <f t="shared" si="70"/>
        <v>NEUTRAL</v>
      </c>
      <c r="H1138" s="5" t="str">
        <f t="shared" si="69"/>
        <v>NEUTRAL</v>
      </c>
    </row>
    <row r="1139" spans="1:8" ht="13.5" x14ac:dyDescent="0.25">
      <c r="A1139" s="3">
        <f>TITRES_STAT!B1142</f>
        <v>43970</v>
      </c>
      <c r="B1139" s="5">
        <f>TITRES_STAT!C1142</f>
        <v>2.91</v>
      </c>
      <c r="C1139" s="5">
        <f>TITRES_STAT!D1142</f>
        <v>2.91</v>
      </c>
      <c r="D1139" s="5">
        <f>TITRES_STAT!E1142</f>
        <v>240</v>
      </c>
      <c r="E1139" s="2">
        <f t="shared" si="68"/>
        <v>2545854</v>
      </c>
      <c r="F1139" s="5" t="str">
        <f t="shared" si="71"/>
        <v>BEARISH</v>
      </c>
      <c r="G1139" s="5" t="str">
        <f t="shared" si="70"/>
        <v>NEUTRAL</v>
      </c>
      <c r="H1139" s="5" t="str">
        <f t="shared" si="69"/>
        <v>CONFIRMED BEARISH</v>
      </c>
    </row>
    <row r="1140" spans="1:8" ht="13.5" x14ac:dyDescent="0.25">
      <c r="A1140" s="3">
        <f>TITRES_STAT!B1143</f>
        <v>43971</v>
      </c>
      <c r="B1140" s="5">
        <f>TITRES_STAT!C1143</f>
        <v>2.91</v>
      </c>
      <c r="C1140" s="5">
        <f>TITRES_STAT!D1143</f>
        <v>2.91</v>
      </c>
      <c r="D1140" s="5">
        <f>TITRES_STAT!E1143</f>
        <v>0</v>
      </c>
      <c r="E1140" s="2">
        <f t="shared" si="68"/>
        <v>2545854</v>
      </c>
      <c r="F1140" s="5" t="str">
        <f t="shared" si="71"/>
        <v>BEARISH</v>
      </c>
      <c r="G1140" s="5" t="str">
        <f t="shared" si="70"/>
        <v>NEUTRAL</v>
      </c>
      <c r="H1140" s="5" t="str">
        <f t="shared" si="69"/>
        <v>CONFIRMED BEARISH</v>
      </c>
    </row>
    <row r="1141" spans="1:8" ht="13.5" x14ac:dyDescent="0.25">
      <c r="A1141" s="3">
        <f>TITRES_STAT!B1144</f>
        <v>43972</v>
      </c>
      <c r="B1141" s="5">
        <f>TITRES_STAT!C1144</f>
        <v>2.91</v>
      </c>
      <c r="C1141" s="5">
        <f>TITRES_STAT!D1144</f>
        <v>2.91</v>
      </c>
      <c r="D1141" s="5">
        <f>TITRES_STAT!E1144</f>
        <v>0</v>
      </c>
      <c r="E1141" s="2">
        <f t="shared" si="68"/>
        <v>2545854</v>
      </c>
      <c r="F1141" s="5" t="str">
        <f t="shared" si="71"/>
        <v>BEARISH</v>
      </c>
      <c r="G1141" s="5" t="str">
        <f t="shared" si="70"/>
        <v>NEUTRAL</v>
      </c>
      <c r="H1141" s="5" t="str">
        <f t="shared" si="69"/>
        <v>CONFIRMED BEARISH</v>
      </c>
    </row>
    <row r="1142" spans="1:8" ht="13.5" x14ac:dyDescent="0.25">
      <c r="A1142" s="3">
        <f>TITRES_STAT!B1145</f>
        <v>43973</v>
      </c>
      <c r="B1142" s="5">
        <f>TITRES_STAT!C1145</f>
        <v>2.91</v>
      </c>
      <c r="C1142" s="5">
        <f>TITRES_STAT!D1145</f>
        <v>2.91</v>
      </c>
      <c r="D1142" s="5">
        <f>TITRES_STAT!E1145</f>
        <v>0</v>
      </c>
      <c r="E1142" s="2">
        <f t="shared" si="68"/>
        <v>2545854</v>
      </c>
      <c r="F1142" s="5" t="str">
        <f t="shared" si="71"/>
        <v>BEARISH</v>
      </c>
      <c r="G1142" s="5" t="str">
        <f t="shared" si="70"/>
        <v>NEUTRAL</v>
      </c>
      <c r="H1142" s="5" t="str">
        <f t="shared" si="69"/>
        <v>CONFIRMED BEARISH</v>
      </c>
    </row>
    <row r="1143" spans="1:8" ht="13.5" x14ac:dyDescent="0.25">
      <c r="A1143" s="3">
        <f>TITRES_STAT!B1146</f>
        <v>43977</v>
      </c>
      <c r="B1143" s="5">
        <f>TITRES_STAT!C1146</f>
        <v>2.91</v>
      </c>
      <c r="C1143" s="5">
        <f>TITRES_STAT!D1146</f>
        <v>2.91</v>
      </c>
      <c r="D1143" s="5">
        <f>TITRES_STAT!E1146</f>
        <v>90</v>
      </c>
      <c r="E1143" s="2">
        <f t="shared" si="68"/>
        <v>2545854</v>
      </c>
      <c r="F1143" s="5" t="str">
        <f t="shared" si="71"/>
        <v>BEARISH</v>
      </c>
      <c r="G1143" s="5" t="str">
        <f t="shared" si="70"/>
        <v>NEUTRAL</v>
      </c>
      <c r="H1143" s="5" t="str">
        <f t="shared" si="69"/>
        <v>CONFIRMED BEARISH</v>
      </c>
    </row>
    <row r="1144" spans="1:8" ht="13.5" x14ac:dyDescent="0.25">
      <c r="A1144" s="3">
        <f>TITRES_STAT!B1147</f>
        <v>43978</v>
      </c>
      <c r="B1144" s="5">
        <f>TITRES_STAT!C1147</f>
        <v>2.91</v>
      </c>
      <c r="C1144" s="5">
        <f>TITRES_STAT!D1147</f>
        <v>2.91</v>
      </c>
      <c r="D1144" s="5">
        <f>TITRES_STAT!E1147</f>
        <v>400</v>
      </c>
      <c r="E1144" s="2">
        <f t="shared" si="68"/>
        <v>2545854</v>
      </c>
      <c r="F1144" s="5" t="str">
        <f t="shared" si="71"/>
        <v>NEUTRAL</v>
      </c>
      <c r="G1144" s="5" t="str">
        <f t="shared" si="70"/>
        <v>NEUTRAL</v>
      </c>
      <c r="H1144" s="5" t="str">
        <f t="shared" si="69"/>
        <v>NEUTRAL</v>
      </c>
    </row>
    <row r="1145" spans="1:8" ht="13.5" x14ac:dyDescent="0.25">
      <c r="A1145" s="3">
        <f>TITRES_STAT!B1148</f>
        <v>43979</v>
      </c>
      <c r="B1145" s="5">
        <f>TITRES_STAT!C1148</f>
        <v>2.91</v>
      </c>
      <c r="C1145" s="5">
        <f>TITRES_STAT!D1148</f>
        <v>2.91</v>
      </c>
      <c r="D1145" s="5">
        <f>TITRES_STAT!E1148</f>
        <v>0</v>
      </c>
      <c r="E1145" s="2">
        <f t="shared" si="68"/>
        <v>2545854</v>
      </c>
      <c r="F1145" s="5" t="str">
        <f t="shared" si="71"/>
        <v>NEUTRAL</v>
      </c>
      <c r="G1145" s="5" t="str">
        <f t="shared" si="70"/>
        <v>NEUTRAL</v>
      </c>
      <c r="H1145" s="5" t="str">
        <f t="shared" si="69"/>
        <v>NEUTRAL</v>
      </c>
    </row>
    <row r="1146" spans="1:8" ht="13.5" x14ac:dyDescent="0.25">
      <c r="A1146" s="3">
        <f>TITRES_STAT!B1149</f>
        <v>43980</v>
      </c>
      <c r="B1146" s="5">
        <f>TITRES_STAT!C1149</f>
        <v>2.91</v>
      </c>
      <c r="C1146" s="5">
        <f>TITRES_STAT!D1149</f>
        <v>2.91</v>
      </c>
      <c r="D1146" s="5">
        <f>TITRES_STAT!E1149</f>
        <v>0</v>
      </c>
      <c r="E1146" s="2">
        <f t="shared" si="68"/>
        <v>2545854</v>
      </c>
      <c r="F1146" s="5" t="str">
        <f t="shared" si="71"/>
        <v>NEUTRAL</v>
      </c>
      <c r="G1146" s="5" t="str">
        <f t="shared" si="70"/>
        <v>NEUTRAL</v>
      </c>
      <c r="H1146" s="5" t="str">
        <f t="shared" si="69"/>
        <v>NEUTRAL</v>
      </c>
    </row>
    <row r="1147" spans="1:8" ht="13.5" x14ac:dyDescent="0.25">
      <c r="A1147" s="3">
        <f>TITRES_STAT!B1150</f>
        <v>43983</v>
      </c>
      <c r="B1147" s="5">
        <f>TITRES_STAT!C1150</f>
        <v>2.91</v>
      </c>
      <c r="C1147" s="5">
        <f>TITRES_STAT!D1150</f>
        <v>2.91</v>
      </c>
      <c r="D1147" s="5">
        <f>TITRES_STAT!E1150</f>
        <v>0</v>
      </c>
      <c r="E1147" s="2">
        <f t="shared" si="68"/>
        <v>2545854</v>
      </c>
      <c r="F1147" s="5" t="str">
        <f t="shared" si="71"/>
        <v>NEUTRAL</v>
      </c>
      <c r="G1147" s="5" t="str">
        <f t="shared" si="70"/>
        <v>NEUTRAL</v>
      </c>
      <c r="H1147" s="5" t="str">
        <f t="shared" si="69"/>
        <v>NEUTRAL</v>
      </c>
    </row>
    <row r="1148" spans="1:8" ht="13.5" x14ac:dyDescent="0.25">
      <c r="A1148" s="3">
        <f>TITRES_STAT!B1151</f>
        <v>43984</v>
      </c>
      <c r="B1148" s="5">
        <f>TITRES_STAT!C1151</f>
        <v>2.91</v>
      </c>
      <c r="C1148" s="5">
        <f>TITRES_STAT!D1151</f>
        <v>2.91</v>
      </c>
      <c r="D1148" s="5">
        <f>TITRES_STAT!E1151</f>
        <v>0</v>
      </c>
      <c r="E1148" s="2">
        <f t="shared" si="68"/>
        <v>2545854</v>
      </c>
      <c r="F1148" s="5" t="str">
        <f t="shared" si="71"/>
        <v>NEUTRAL</v>
      </c>
      <c r="G1148" s="5" t="str">
        <f t="shared" si="70"/>
        <v>NEUTRAL</v>
      </c>
      <c r="H1148" s="5" t="str">
        <f t="shared" si="69"/>
        <v>NEUTRAL</v>
      </c>
    </row>
    <row r="1149" spans="1:8" ht="13.5" x14ac:dyDescent="0.25">
      <c r="A1149" s="3">
        <f>TITRES_STAT!B1152</f>
        <v>43985</v>
      </c>
      <c r="B1149" s="5">
        <f>TITRES_STAT!C1152</f>
        <v>2.91</v>
      </c>
      <c r="C1149" s="5">
        <f>TITRES_STAT!D1152</f>
        <v>2.91</v>
      </c>
      <c r="D1149" s="5">
        <f>TITRES_STAT!E1152</f>
        <v>0</v>
      </c>
      <c r="E1149" s="2">
        <f t="shared" si="68"/>
        <v>2545854</v>
      </c>
      <c r="F1149" s="5" t="str">
        <f t="shared" si="71"/>
        <v>NEUTRAL</v>
      </c>
      <c r="G1149" s="5" t="str">
        <f t="shared" si="70"/>
        <v>NEUTRAL</v>
      </c>
      <c r="H1149" s="5" t="str">
        <f t="shared" si="69"/>
        <v>NEUTRAL</v>
      </c>
    </row>
    <row r="1150" spans="1:8" ht="13.5" x14ac:dyDescent="0.25">
      <c r="A1150" s="3">
        <f>TITRES_STAT!B1153</f>
        <v>43986</v>
      </c>
      <c r="B1150" s="5">
        <f>TITRES_STAT!C1153</f>
        <v>2.91</v>
      </c>
      <c r="C1150" s="5">
        <f>TITRES_STAT!D1153</f>
        <v>2.91</v>
      </c>
      <c r="D1150" s="5">
        <f>TITRES_STAT!E1153</f>
        <v>0</v>
      </c>
      <c r="E1150" s="2">
        <f t="shared" si="68"/>
        <v>2545854</v>
      </c>
      <c r="F1150" s="5" t="str">
        <f t="shared" si="71"/>
        <v>NEUTRAL</v>
      </c>
      <c r="G1150" s="5" t="str">
        <f t="shared" si="70"/>
        <v>NEUTRAL</v>
      </c>
      <c r="H1150" s="5" t="str">
        <f t="shared" si="69"/>
        <v>NEUTRAL</v>
      </c>
    </row>
    <row r="1151" spans="1:8" ht="13.5" x14ac:dyDescent="0.25">
      <c r="A1151" s="3">
        <f>TITRES_STAT!B1154</f>
        <v>43987</v>
      </c>
      <c r="B1151" s="5">
        <f>TITRES_STAT!C1154</f>
        <v>2.91</v>
      </c>
      <c r="C1151" s="5">
        <f>TITRES_STAT!D1154</f>
        <v>2.91</v>
      </c>
      <c r="D1151" s="5">
        <f>TITRES_STAT!E1154</f>
        <v>0</v>
      </c>
      <c r="E1151" s="2">
        <f t="shared" si="68"/>
        <v>2545854</v>
      </c>
      <c r="F1151" s="5" t="str">
        <f t="shared" si="71"/>
        <v>NEUTRAL</v>
      </c>
      <c r="G1151" s="5" t="str">
        <f t="shared" si="70"/>
        <v>NEUTRAL</v>
      </c>
      <c r="H1151" s="5" t="str">
        <f t="shared" si="69"/>
        <v>NEUTRAL</v>
      </c>
    </row>
    <row r="1152" spans="1:8" ht="13.5" x14ac:dyDescent="0.25">
      <c r="A1152" s="3">
        <f>TITRES_STAT!B1155</f>
        <v>43990</v>
      </c>
      <c r="B1152" s="5">
        <f>TITRES_STAT!C1155</f>
        <v>2.91</v>
      </c>
      <c r="C1152" s="5">
        <f>TITRES_STAT!D1155</f>
        <v>2.91</v>
      </c>
      <c r="D1152" s="5">
        <f>TITRES_STAT!E1155</f>
        <v>0</v>
      </c>
      <c r="E1152" s="2">
        <f t="shared" si="68"/>
        <v>2545854</v>
      </c>
      <c r="F1152" s="5" t="str">
        <f t="shared" si="71"/>
        <v>NEUTRAL</v>
      </c>
      <c r="G1152" s="5" t="str">
        <f t="shared" si="70"/>
        <v>NEUTRAL</v>
      </c>
      <c r="H1152" s="5" t="str">
        <f t="shared" si="69"/>
        <v>NEUTRAL</v>
      </c>
    </row>
    <row r="1153" spans="1:8" ht="13.5" x14ac:dyDescent="0.25">
      <c r="A1153" s="3">
        <f>TITRES_STAT!B1156</f>
        <v>43991</v>
      </c>
      <c r="B1153" s="5">
        <f>TITRES_STAT!C1156</f>
        <v>2.91</v>
      </c>
      <c r="C1153" s="5">
        <f>TITRES_STAT!D1156</f>
        <v>2.91</v>
      </c>
      <c r="D1153" s="5">
        <f>TITRES_STAT!E1156</f>
        <v>0</v>
      </c>
      <c r="E1153" s="2">
        <f t="shared" si="68"/>
        <v>2545854</v>
      </c>
      <c r="F1153" s="5" t="str">
        <f t="shared" si="71"/>
        <v>NEUTRAL</v>
      </c>
      <c r="G1153" s="5" t="str">
        <f t="shared" si="70"/>
        <v>NEUTRAL</v>
      </c>
      <c r="H1153" s="5" t="str">
        <f t="shared" si="69"/>
        <v>NEUTRAL</v>
      </c>
    </row>
    <row r="1154" spans="1:8" ht="13.5" x14ac:dyDescent="0.25">
      <c r="A1154" s="3">
        <f>TITRES_STAT!B1157</f>
        <v>43992</v>
      </c>
      <c r="B1154" s="5">
        <f>TITRES_STAT!C1157</f>
        <v>2.91</v>
      </c>
      <c r="C1154" s="5">
        <f>TITRES_STAT!D1157</f>
        <v>2.91</v>
      </c>
      <c r="D1154" s="5">
        <f>TITRES_STAT!E1157</f>
        <v>0</v>
      </c>
      <c r="E1154" s="2">
        <f t="shared" si="68"/>
        <v>2545854</v>
      </c>
      <c r="F1154" s="5" t="str">
        <f t="shared" si="71"/>
        <v>NEUTRAL</v>
      </c>
      <c r="G1154" s="5" t="str">
        <f t="shared" si="70"/>
        <v>NEUTRAL</v>
      </c>
      <c r="H1154" s="5" t="str">
        <f t="shared" si="69"/>
        <v>NEUTRAL</v>
      </c>
    </row>
    <row r="1155" spans="1:8" ht="13.5" x14ac:dyDescent="0.25">
      <c r="A1155" s="3">
        <f>TITRES_STAT!B1158</f>
        <v>43993</v>
      </c>
      <c r="B1155" s="5">
        <f>TITRES_STAT!C1158</f>
        <v>2.91</v>
      </c>
      <c r="C1155" s="5">
        <f>TITRES_STAT!D1158</f>
        <v>2.91</v>
      </c>
      <c r="D1155" s="5">
        <f>TITRES_STAT!E1158</f>
        <v>0</v>
      </c>
      <c r="E1155" s="2">
        <f t="shared" si="68"/>
        <v>2545854</v>
      </c>
      <c r="F1155" s="5" t="str">
        <f t="shared" si="71"/>
        <v>NEUTRAL</v>
      </c>
      <c r="G1155" s="5" t="str">
        <f t="shared" si="70"/>
        <v>NEUTRAL</v>
      </c>
      <c r="H1155" s="5" t="str">
        <f t="shared" si="69"/>
        <v>NEUTRAL</v>
      </c>
    </row>
    <row r="1156" spans="1:8" ht="13.5" x14ac:dyDescent="0.25">
      <c r="A1156" s="3">
        <f>TITRES_STAT!B1159</f>
        <v>43994</v>
      </c>
      <c r="B1156" s="5">
        <f>TITRES_STAT!C1159</f>
        <v>2.91</v>
      </c>
      <c r="C1156" s="5">
        <f>TITRES_STAT!D1159</f>
        <v>2.91</v>
      </c>
      <c r="D1156" s="5">
        <f>TITRES_STAT!E1159</f>
        <v>0</v>
      </c>
      <c r="E1156" s="2">
        <f t="shared" ref="E1156:E1219" si="72">IF(B1156&gt;B1155, E1155+D1156, IF(B1156&lt;B1155, E1155-D1156, E1155))</f>
        <v>2545854</v>
      </c>
      <c r="F1156" s="5" t="str">
        <f t="shared" si="71"/>
        <v>NEUTRAL</v>
      </c>
      <c r="G1156" s="5" t="str">
        <f t="shared" si="70"/>
        <v>NEUTRAL</v>
      </c>
      <c r="H1156" s="5" t="str">
        <f t="shared" si="69"/>
        <v>NEUTRAL</v>
      </c>
    </row>
    <row r="1157" spans="1:8" ht="13.5" x14ac:dyDescent="0.25">
      <c r="A1157" s="3">
        <f>TITRES_STAT!B1160</f>
        <v>43997</v>
      </c>
      <c r="B1157" s="5">
        <f>TITRES_STAT!C1160</f>
        <v>2.91</v>
      </c>
      <c r="C1157" s="5">
        <f>TITRES_STAT!D1160</f>
        <v>2.91</v>
      </c>
      <c r="D1157" s="5">
        <f>TITRES_STAT!E1160</f>
        <v>0</v>
      </c>
      <c r="E1157" s="2">
        <f t="shared" si="72"/>
        <v>2545854</v>
      </c>
      <c r="F1157" s="5" t="str">
        <f t="shared" si="71"/>
        <v>NEUTRAL</v>
      </c>
      <c r="G1157" s="5" t="str">
        <f t="shared" si="70"/>
        <v>NEUTRAL</v>
      </c>
      <c r="H1157" s="5" t="str">
        <f t="shared" si="69"/>
        <v>NEUTRAL</v>
      </c>
    </row>
    <row r="1158" spans="1:8" ht="13.5" x14ac:dyDescent="0.25">
      <c r="A1158" s="3">
        <f>TITRES_STAT!B1161</f>
        <v>43998</v>
      </c>
      <c r="B1158" s="5">
        <f>TITRES_STAT!C1161</f>
        <v>2.91</v>
      </c>
      <c r="C1158" s="5">
        <f>TITRES_STAT!D1161</f>
        <v>2.91</v>
      </c>
      <c r="D1158" s="5">
        <f>TITRES_STAT!E1161</f>
        <v>0</v>
      </c>
      <c r="E1158" s="2">
        <f t="shared" si="72"/>
        <v>2545854</v>
      </c>
      <c r="F1158" s="5" t="str">
        <f t="shared" si="71"/>
        <v>NEUTRAL</v>
      </c>
      <c r="G1158" s="5" t="str">
        <f t="shared" si="70"/>
        <v>NEUTRAL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NEUTRAL</v>
      </c>
    </row>
    <row r="1159" spans="1:8" ht="13.5" x14ac:dyDescent="0.25">
      <c r="A1159" s="3">
        <f>TITRES_STAT!B1162</f>
        <v>43999</v>
      </c>
      <c r="B1159" s="5">
        <f>TITRES_STAT!C1162</f>
        <v>2.91</v>
      </c>
      <c r="C1159" s="5">
        <f>TITRES_STAT!D1162</f>
        <v>2.91</v>
      </c>
      <c r="D1159" s="5">
        <f>TITRES_STAT!E1162</f>
        <v>0</v>
      </c>
      <c r="E1159" s="2">
        <f t="shared" si="72"/>
        <v>2545854</v>
      </c>
      <c r="F1159" s="5" t="str">
        <f t="shared" si="71"/>
        <v>NEUTRAL</v>
      </c>
      <c r="G1159" s="5" t="str">
        <f t="shared" ref="G1159:G1222" si="74">IF((E1159-E1154)/E1154 &gt; 0.02, "STRONG",
 IF((E1159-E1154)/E1154 &lt; -0.02, "WEAK", "NEUTRAL"))</f>
        <v>NEUTRAL</v>
      </c>
      <c r="H1159" s="5" t="str">
        <f t="shared" si="73"/>
        <v>NEUTRAL</v>
      </c>
    </row>
    <row r="1160" spans="1:8" ht="13.5" x14ac:dyDescent="0.25">
      <c r="A1160" s="3">
        <f>TITRES_STAT!B1163</f>
        <v>44000</v>
      </c>
      <c r="B1160" s="5">
        <f>TITRES_STAT!C1163</f>
        <v>2.91</v>
      </c>
      <c r="C1160" s="5">
        <f>TITRES_STAT!D1163</f>
        <v>2.91</v>
      </c>
      <c r="D1160" s="5">
        <f>TITRES_STAT!E1163</f>
        <v>0</v>
      </c>
      <c r="E1160" s="2">
        <f t="shared" si="72"/>
        <v>2545854</v>
      </c>
      <c r="F1160" s="5" t="str">
        <f t="shared" ref="F1160:F1223" si="75">IF(E1160&gt;E1155,"BULLISH",IF(E1160&lt;E1155,"BEARISH","NEUTRAL"))</f>
        <v>NEUTRAL</v>
      </c>
      <c r="G1160" s="5" t="str">
        <f t="shared" si="74"/>
        <v>NEUTRAL</v>
      </c>
      <c r="H1160" s="5" t="str">
        <f t="shared" si="73"/>
        <v>NEUTRAL</v>
      </c>
    </row>
    <row r="1161" spans="1:8" ht="13.5" x14ac:dyDescent="0.25">
      <c r="A1161" s="3">
        <f>TITRES_STAT!B1164</f>
        <v>44001</v>
      </c>
      <c r="B1161" s="5">
        <f>TITRES_STAT!C1164</f>
        <v>2.99</v>
      </c>
      <c r="C1161" s="5">
        <f>TITRES_STAT!D1164</f>
        <v>2.99</v>
      </c>
      <c r="D1161" s="5">
        <f>TITRES_STAT!E1164</f>
        <v>100</v>
      </c>
      <c r="E1161" s="2">
        <f t="shared" si="72"/>
        <v>2545954</v>
      </c>
      <c r="F1161" s="5" t="str">
        <f t="shared" si="75"/>
        <v>BULLISH</v>
      </c>
      <c r="G1161" s="5" t="str">
        <f t="shared" si="74"/>
        <v>NEUTRAL</v>
      </c>
      <c r="H1161" s="5" t="str">
        <f t="shared" si="73"/>
        <v>CONFIRMED BULLISH</v>
      </c>
    </row>
    <row r="1162" spans="1:8" ht="13.5" x14ac:dyDescent="0.25">
      <c r="A1162" s="3">
        <f>TITRES_STAT!B1165</f>
        <v>44004</v>
      </c>
      <c r="B1162" s="5">
        <f>TITRES_STAT!C1165</f>
        <v>2.99</v>
      </c>
      <c r="C1162" s="5">
        <f>TITRES_STAT!D1165</f>
        <v>2.99</v>
      </c>
      <c r="D1162" s="5">
        <f>TITRES_STAT!E1165</f>
        <v>0</v>
      </c>
      <c r="E1162" s="2">
        <f t="shared" si="72"/>
        <v>2545954</v>
      </c>
      <c r="F1162" s="5" t="str">
        <f t="shared" si="75"/>
        <v>BULLISH</v>
      </c>
      <c r="G1162" s="5" t="str">
        <f t="shared" si="74"/>
        <v>NEUTRAL</v>
      </c>
      <c r="H1162" s="5" t="str">
        <f t="shared" si="73"/>
        <v>CONFIRMED BULLISH</v>
      </c>
    </row>
    <row r="1163" spans="1:8" ht="13.5" x14ac:dyDescent="0.25">
      <c r="A1163" s="3">
        <f>TITRES_STAT!B1166</f>
        <v>44005</v>
      </c>
      <c r="B1163" s="5">
        <f>TITRES_STAT!C1166</f>
        <v>2.99</v>
      </c>
      <c r="C1163" s="5">
        <f>TITRES_STAT!D1166</f>
        <v>2.99</v>
      </c>
      <c r="D1163" s="5">
        <f>TITRES_STAT!E1166</f>
        <v>0</v>
      </c>
      <c r="E1163" s="2">
        <f t="shared" si="72"/>
        <v>2545954</v>
      </c>
      <c r="F1163" s="5" t="str">
        <f t="shared" si="75"/>
        <v>BULLISH</v>
      </c>
      <c r="G1163" s="5" t="str">
        <f t="shared" si="74"/>
        <v>NEUTRAL</v>
      </c>
      <c r="H1163" s="5" t="str">
        <f t="shared" si="73"/>
        <v>CONFIRMED BULLISH</v>
      </c>
    </row>
    <row r="1164" spans="1:8" ht="13.5" x14ac:dyDescent="0.25">
      <c r="A1164" s="3">
        <f>TITRES_STAT!B1167</f>
        <v>44006</v>
      </c>
      <c r="B1164" s="5">
        <f>TITRES_STAT!C1167</f>
        <v>2.99</v>
      </c>
      <c r="C1164" s="5">
        <f>TITRES_STAT!D1167</f>
        <v>2.99</v>
      </c>
      <c r="D1164" s="5">
        <f>TITRES_STAT!E1167</f>
        <v>0</v>
      </c>
      <c r="E1164" s="2">
        <f t="shared" si="72"/>
        <v>2545954</v>
      </c>
      <c r="F1164" s="5" t="str">
        <f t="shared" si="75"/>
        <v>BULLISH</v>
      </c>
      <c r="G1164" s="5" t="str">
        <f t="shared" si="74"/>
        <v>NEUTRAL</v>
      </c>
      <c r="H1164" s="5" t="str">
        <f t="shared" si="73"/>
        <v>CONFIRMED BULLISH</v>
      </c>
    </row>
    <row r="1165" spans="1:8" ht="13.5" x14ac:dyDescent="0.25">
      <c r="A1165" s="3">
        <f>TITRES_STAT!B1168</f>
        <v>44007</v>
      </c>
      <c r="B1165" s="5">
        <f>TITRES_STAT!C1168</f>
        <v>2.99</v>
      </c>
      <c r="C1165" s="5">
        <f>TITRES_STAT!D1168</f>
        <v>2.99</v>
      </c>
      <c r="D1165" s="5">
        <f>TITRES_STAT!E1168</f>
        <v>0</v>
      </c>
      <c r="E1165" s="2">
        <f t="shared" si="72"/>
        <v>2545954</v>
      </c>
      <c r="F1165" s="5" t="str">
        <f t="shared" si="75"/>
        <v>BULLISH</v>
      </c>
      <c r="G1165" s="5" t="str">
        <f t="shared" si="74"/>
        <v>NEUTRAL</v>
      </c>
      <c r="H1165" s="5" t="str">
        <f t="shared" si="73"/>
        <v>CONFIRMED BULLISH</v>
      </c>
    </row>
    <row r="1166" spans="1:8" ht="13.5" x14ac:dyDescent="0.25">
      <c r="A1166" s="3">
        <f>TITRES_STAT!B1169</f>
        <v>44008</v>
      </c>
      <c r="B1166" s="5">
        <f>TITRES_STAT!C1169</f>
        <v>2.99</v>
      </c>
      <c r="C1166" s="5">
        <f>TITRES_STAT!D1169</f>
        <v>2.99</v>
      </c>
      <c r="D1166" s="5">
        <f>TITRES_STAT!E1169</f>
        <v>500</v>
      </c>
      <c r="E1166" s="2">
        <f t="shared" si="72"/>
        <v>2545954</v>
      </c>
      <c r="F1166" s="5" t="str">
        <f t="shared" si="75"/>
        <v>NEUTRAL</v>
      </c>
      <c r="G1166" s="5" t="str">
        <f t="shared" si="74"/>
        <v>NEUTRAL</v>
      </c>
      <c r="H1166" s="5" t="str">
        <f t="shared" si="73"/>
        <v>NEUTRAL</v>
      </c>
    </row>
    <row r="1167" spans="1:8" ht="13.5" x14ac:dyDescent="0.25">
      <c r="A1167" s="3">
        <f>TITRES_STAT!B1170</f>
        <v>44011</v>
      </c>
      <c r="B1167" s="5">
        <f>TITRES_STAT!C1170</f>
        <v>2.99</v>
      </c>
      <c r="C1167" s="5">
        <f>TITRES_STAT!D1170</f>
        <v>2.99</v>
      </c>
      <c r="D1167" s="5">
        <f>TITRES_STAT!E1170</f>
        <v>0</v>
      </c>
      <c r="E1167" s="2">
        <f t="shared" si="72"/>
        <v>2545954</v>
      </c>
      <c r="F1167" s="5" t="str">
        <f t="shared" si="75"/>
        <v>NEUTRAL</v>
      </c>
      <c r="G1167" s="5" t="str">
        <f t="shared" si="74"/>
        <v>NEUTRAL</v>
      </c>
      <c r="H1167" s="5" t="str">
        <f t="shared" si="73"/>
        <v>NEUTRAL</v>
      </c>
    </row>
    <row r="1168" spans="1:8" ht="13.5" x14ac:dyDescent="0.25">
      <c r="A1168" s="3">
        <f>TITRES_STAT!B1171</f>
        <v>44012</v>
      </c>
      <c r="B1168" s="5">
        <f>TITRES_STAT!C1171</f>
        <v>2.99</v>
      </c>
      <c r="C1168" s="5">
        <f>TITRES_STAT!D1171</f>
        <v>2.99</v>
      </c>
      <c r="D1168" s="5">
        <f>TITRES_STAT!E1171</f>
        <v>0</v>
      </c>
      <c r="E1168" s="2">
        <f t="shared" si="72"/>
        <v>2545954</v>
      </c>
      <c r="F1168" s="5" t="str">
        <f t="shared" si="75"/>
        <v>NEUTRAL</v>
      </c>
      <c r="G1168" s="5" t="str">
        <f t="shared" si="74"/>
        <v>NEUTRAL</v>
      </c>
      <c r="H1168" s="5" t="str">
        <f t="shared" si="73"/>
        <v>NEUTRAL</v>
      </c>
    </row>
    <row r="1169" spans="1:8" ht="13.5" x14ac:dyDescent="0.25">
      <c r="A1169" s="3">
        <f>TITRES_STAT!B1172</f>
        <v>44013</v>
      </c>
      <c r="B1169" s="5">
        <f>TITRES_STAT!C1172</f>
        <v>2.99</v>
      </c>
      <c r="C1169" s="5">
        <f>TITRES_STAT!D1172</f>
        <v>2.99</v>
      </c>
      <c r="D1169" s="5">
        <f>TITRES_STAT!E1172</f>
        <v>0</v>
      </c>
      <c r="E1169" s="2">
        <f t="shared" si="72"/>
        <v>2545954</v>
      </c>
      <c r="F1169" s="5" t="str">
        <f t="shared" si="75"/>
        <v>NEUTRAL</v>
      </c>
      <c r="G1169" s="5" t="str">
        <f t="shared" si="74"/>
        <v>NEUTRAL</v>
      </c>
      <c r="H1169" s="5" t="str">
        <f t="shared" si="73"/>
        <v>NEUTRAL</v>
      </c>
    </row>
    <row r="1170" spans="1:8" ht="13.5" x14ac:dyDescent="0.25">
      <c r="A1170" s="3">
        <f>TITRES_STAT!B1173</f>
        <v>44014</v>
      </c>
      <c r="B1170" s="5">
        <f>TITRES_STAT!C1173</f>
        <v>2.99</v>
      </c>
      <c r="C1170" s="5">
        <f>TITRES_STAT!D1173</f>
        <v>2.99</v>
      </c>
      <c r="D1170" s="5">
        <f>TITRES_STAT!E1173</f>
        <v>0</v>
      </c>
      <c r="E1170" s="2">
        <f t="shared" si="72"/>
        <v>2545954</v>
      </c>
      <c r="F1170" s="5" t="str">
        <f t="shared" si="75"/>
        <v>NEUTRAL</v>
      </c>
      <c r="G1170" s="5" t="str">
        <f t="shared" si="74"/>
        <v>NEUTRAL</v>
      </c>
      <c r="H1170" s="5" t="str">
        <f t="shared" si="73"/>
        <v>NEUTRAL</v>
      </c>
    </row>
    <row r="1171" spans="1:8" ht="13.5" x14ac:dyDescent="0.25">
      <c r="A1171" s="3">
        <f>TITRES_STAT!B1174</f>
        <v>44015</v>
      </c>
      <c r="B1171" s="5">
        <f>TITRES_STAT!C1174</f>
        <v>3</v>
      </c>
      <c r="C1171" s="5">
        <f>TITRES_STAT!D1174</f>
        <v>3</v>
      </c>
      <c r="D1171" s="5">
        <f>TITRES_STAT!E1174</f>
        <v>50</v>
      </c>
      <c r="E1171" s="2">
        <f t="shared" si="72"/>
        <v>2546004</v>
      </c>
      <c r="F1171" s="5" t="str">
        <f t="shared" si="75"/>
        <v>BULLISH</v>
      </c>
      <c r="G1171" s="5" t="str">
        <f t="shared" si="74"/>
        <v>NEUTRAL</v>
      </c>
      <c r="H1171" s="5" t="str">
        <f t="shared" si="73"/>
        <v>CONFIRMED BULLISH</v>
      </c>
    </row>
    <row r="1172" spans="1:8" ht="13.5" x14ac:dyDescent="0.25">
      <c r="A1172" s="3">
        <f>TITRES_STAT!B1175</f>
        <v>44018</v>
      </c>
      <c r="B1172" s="5">
        <f>TITRES_STAT!C1175</f>
        <v>3.03</v>
      </c>
      <c r="C1172" s="5">
        <f>TITRES_STAT!D1175</f>
        <v>3.03</v>
      </c>
      <c r="D1172" s="5">
        <f>TITRES_STAT!E1175</f>
        <v>750</v>
      </c>
      <c r="E1172" s="2">
        <f t="shared" si="72"/>
        <v>2546754</v>
      </c>
      <c r="F1172" s="5" t="str">
        <f t="shared" si="75"/>
        <v>BULLISH</v>
      </c>
      <c r="G1172" s="5" t="str">
        <f t="shared" si="74"/>
        <v>NEUTRAL</v>
      </c>
      <c r="H1172" s="5" t="str">
        <f t="shared" si="73"/>
        <v>CONFIRMED BULLISH</v>
      </c>
    </row>
    <row r="1173" spans="1:8" ht="13.5" x14ac:dyDescent="0.25">
      <c r="A1173" s="3">
        <f>TITRES_STAT!B1176</f>
        <v>44019</v>
      </c>
      <c r="B1173" s="5">
        <f>TITRES_STAT!C1176</f>
        <v>3.12</v>
      </c>
      <c r="C1173" s="5">
        <f>TITRES_STAT!D1176</f>
        <v>3.12</v>
      </c>
      <c r="D1173" s="5">
        <f>TITRES_STAT!E1176</f>
        <v>2596</v>
      </c>
      <c r="E1173" s="2">
        <f t="shared" si="72"/>
        <v>2549350</v>
      </c>
      <c r="F1173" s="5" t="str">
        <f t="shared" si="75"/>
        <v>BULLISH</v>
      </c>
      <c r="G1173" s="5" t="str">
        <f t="shared" si="74"/>
        <v>NEUTRAL</v>
      </c>
      <c r="H1173" s="5" t="str">
        <f t="shared" si="73"/>
        <v>CONFIRMED BULLISH</v>
      </c>
    </row>
    <row r="1174" spans="1:8" ht="13.5" x14ac:dyDescent="0.25">
      <c r="A1174" s="3">
        <f>TITRES_STAT!B1177</f>
        <v>44020</v>
      </c>
      <c r="B1174" s="5">
        <f>TITRES_STAT!C1177</f>
        <v>3.12</v>
      </c>
      <c r="C1174" s="5">
        <f>TITRES_STAT!D1177</f>
        <v>3.12</v>
      </c>
      <c r="D1174" s="5">
        <f>TITRES_STAT!E1177</f>
        <v>0</v>
      </c>
      <c r="E1174" s="2">
        <f t="shared" si="72"/>
        <v>2549350</v>
      </c>
      <c r="F1174" s="5" t="str">
        <f t="shared" si="75"/>
        <v>BULLISH</v>
      </c>
      <c r="G1174" s="5" t="str">
        <f t="shared" si="74"/>
        <v>NEUTRAL</v>
      </c>
      <c r="H1174" s="5" t="str">
        <f t="shared" si="73"/>
        <v>CONFIRMED BULLISH</v>
      </c>
    </row>
    <row r="1175" spans="1:8" ht="13.5" x14ac:dyDescent="0.25">
      <c r="A1175" s="3">
        <f>TITRES_STAT!B1178</f>
        <v>44021</v>
      </c>
      <c r="B1175" s="5">
        <f>TITRES_STAT!C1178</f>
        <v>3.12</v>
      </c>
      <c r="C1175" s="5">
        <f>TITRES_STAT!D1178</f>
        <v>3.12</v>
      </c>
      <c r="D1175" s="5">
        <f>TITRES_STAT!E1178</f>
        <v>0</v>
      </c>
      <c r="E1175" s="2">
        <f t="shared" si="72"/>
        <v>2549350</v>
      </c>
      <c r="F1175" s="5" t="str">
        <f t="shared" si="75"/>
        <v>BULLISH</v>
      </c>
      <c r="G1175" s="5" t="str">
        <f t="shared" si="74"/>
        <v>NEUTRAL</v>
      </c>
      <c r="H1175" s="5" t="str">
        <f t="shared" si="73"/>
        <v>CONFIRMED BULLISH</v>
      </c>
    </row>
    <row r="1176" spans="1:8" ht="13.5" x14ac:dyDescent="0.25">
      <c r="A1176" s="3">
        <f>TITRES_STAT!B1179</f>
        <v>44022</v>
      </c>
      <c r="B1176" s="5">
        <f>TITRES_STAT!C1179</f>
        <v>3.12</v>
      </c>
      <c r="C1176" s="5">
        <f>TITRES_STAT!D1179</f>
        <v>3.12</v>
      </c>
      <c r="D1176" s="5">
        <f>TITRES_STAT!E1179</f>
        <v>0</v>
      </c>
      <c r="E1176" s="2">
        <f t="shared" si="72"/>
        <v>2549350</v>
      </c>
      <c r="F1176" s="5" t="str">
        <f t="shared" si="75"/>
        <v>BULLISH</v>
      </c>
      <c r="G1176" s="5" t="str">
        <f t="shared" si="74"/>
        <v>NEUTRAL</v>
      </c>
      <c r="H1176" s="5" t="str">
        <f t="shared" si="73"/>
        <v>CONFIRMED BULLISH</v>
      </c>
    </row>
    <row r="1177" spans="1:8" ht="13.5" x14ac:dyDescent="0.25">
      <c r="A1177" s="3">
        <f>TITRES_STAT!B1180</f>
        <v>44025</v>
      </c>
      <c r="B1177" s="5">
        <f>TITRES_STAT!C1180</f>
        <v>3.12</v>
      </c>
      <c r="C1177" s="5">
        <f>TITRES_STAT!D1180</f>
        <v>3.12</v>
      </c>
      <c r="D1177" s="5">
        <f>TITRES_STAT!E1180</f>
        <v>19</v>
      </c>
      <c r="E1177" s="2">
        <f t="shared" si="72"/>
        <v>2549350</v>
      </c>
      <c r="F1177" s="5" t="str">
        <f t="shared" si="75"/>
        <v>BULLISH</v>
      </c>
      <c r="G1177" s="5" t="str">
        <f t="shared" si="74"/>
        <v>NEUTRAL</v>
      </c>
      <c r="H1177" s="5" t="str">
        <f t="shared" si="73"/>
        <v>CONFIRMED BULLISH</v>
      </c>
    </row>
    <row r="1178" spans="1:8" ht="13.5" x14ac:dyDescent="0.25">
      <c r="A1178" s="3">
        <f>TITRES_STAT!B1181</f>
        <v>44026</v>
      </c>
      <c r="B1178" s="5">
        <f>TITRES_STAT!C1181</f>
        <v>3.12</v>
      </c>
      <c r="C1178" s="5">
        <f>TITRES_STAT!D1181</f>
        <v>3.12</v>
      </c>
      <c r="D1178" s="5">
        <f>TITRES_STAT!E1181</f>
        <v>0</v>
      </c>
      <c r="E1178" s="2">
        <f t="shared" si="72"/>
        <v>2549350</v>
      </c>
      <c r="F1178" s="5" t="str">
        <f t="shared" si="75"/>
        <v>NEUTRAL</v>
      </c>
      <c r="G1178" s="5" t="str">
        <f t="shared" si="74"/>
        <v>NEUTRAL</v>
      </c>
      <c r="H1178" s="5" t="str">
        <f t="shared" si="73"/>
        <v>NEUTRAL</v>
      </c>
    </row>
    <row r="1179" spans="1:8" ht="13.5" x14ac:dyDescent="0.25">
      <c r="A1179" s="3">
        <f>TITRES_STAT!B1182</f>
        <v>44027</v>
      </c>
      <c r="B1179" s="5">
        <f>TITRES_STAT!C1182</f>
        <v>3.12</v>
      </c>
      <c r="C1179" s="5">
        <f>TITRES_STAT!D1182</f>
        <v>3.12</v>
      </c>
      <c r="D1179" s="5">
        <f>TITRES_STAT!E1182</f>
        <v>0</v>
      </c>
      <c r="E1179" s="2">
        <f t="shared" si="72"/>
        <v>2549350</v>
      </c>
      <c r="F1179" s="5" t="str">
        <f t="shared" si="75"/>
        <v>NEUTRAL</v>
      </c>
      <c r="G1179" s="5" t="str">
        <f t="shared" si="74"/>
        <v>NEUTRAL</v>
      </c>
      <c r="H1179" s="5" t="str">
        <f t="shared" si="73"/>
        <v>NEUTRAL</v>
      </c>
    </row>
    <row r="1180" spans="1:8" ht="13.5" x14ac:dyDescent="0.25">
      <c r="A1180" s="3">
        <f>TITRES_STAT!B1183</f>
        <v>44028</v>
      </c>
      <c r="B1180" s="5">
        <f>TITRES_STAT!C1183</f>
        <v>3.12</v>
      </c>
      <c r="C1180" s="5">
        <f>TITRES_STAT!D1183</f>
        <v>3.12</v>
      </c>
      <c r="D1180" s="5">
        <f>TITRES_STAT!E1183</f>
        <v>0</v>
      </c>
      <c r="E1180" s="2">
        <f t="shared" si="72"/>
        <v>2549350</v>
      </c>
      <c r="F1180" s="5" t="str">
        <f t="shared" si="75"/>
        <v>NEUTRAL</v>
      </c>
      <c r="G1180" s="5" t="str">
        <f t="shared" si="74"/>
        <v>NEUTRAL</v>
      </c>
      <c r="H1180" s="5" t="str">
        <f t="shared" si="73"/>
        <v>NEUTRAL</v>
      </c>
    </row>
    <row r="1181" spans="1:8" ht="13.5" x14ac:dyDescent="0.25">
      <c r="A1181" s="3">
        <f>TITRES_STAT!B1184</f>
        <v>44029</v>
      </c>
      <c r="B1181" s="5">
        <f>TITRES_STAT!C1184</f>
        <v>3.12</v>
      </c>
      <c r="C1181" s="5">
        <f>TITRES_STAT!D1184</f>
        <v>3.12</v>
      </c>
      <c r="D1181" s="5">
        <f>TITRES_STAT!E1184</f>
        <v>0</v>
      </c>
      <c r="E1181" s="2">
        <f t="shared" si="72"/>
        <v>2549350</v>
      </c>
      <c r="F1181" s="5" t="str">
        <f t="shared" si="75"/>
        <v>NEUTRAL</v>
      </c>
      <c r="G1181" s="5" t="str">
        <f t="shared" si="74"/>
        <v>NEUTRAL</v>
      </c>
      <c r="H1181" s="5" t="str">
        <f t="shared" si="73"/>
        <v>NEUTRAL</v>
      </c>
    </row>
    <row r="1182" spans="1:8" ht="13.5" x14ac:dyDescent="0.25">
      <c r="A1182" s="3">
        <f>TITRES_STAT!B1185</f>
        <v>44032</v>
      </c>
      <c r="B1182" s="5">
        <f>TITRES_STAT!C1185</f>
        <v>3.12</v>
      </c>
      <c r="C1182" s="5">
        <f>TITRES_STAT!D1185</f>
        <v>3.12</v>
      </c>
      <c r="D1182" s="5">
        <f>TITRES_STAT!E1185</f>
        <v>0</v>
      </c>
      <c r="E1182" s="2">
        <f t="shared" si="72"/>
        <v>2549350</v>
      </c>
      <c r="F1182" s="5" t="str">
        <f t="shared" si="75"/>
        <v>NEUTRAL</v>
      </c>
      <c r="G1182" s="5" t="str">
        <f t="shared" si="74"/>
        <v>NEUTRAL</v>
      </c>
      <c r="H1182" s="5" t="str">
        <f t="shared" si="73"/>
        <v>NEUTRAL</v>
      </c>
    </row>
    <row r="1183" spans="1:8" ht="13.5" x14ac:dyDescent="0.25">
      <c r="A1183" s="3">
        <f>TITRES_STAT!B1186</f>
        <v>44033</v>
      </c>
      <c r="B1183" s="5">
        <f>TITRES_STAT!C1186</f>
        <v>3.12</v>
      </c>
      <c r="C1183" s="5">
        <f>TITRES_STAT!D1186</f>
        <v>3.12</v>
      </c>
      <c r="D1183" s="5">
        <f>TITRES_STAT!E1186</f>
        <v>0</v>
      </c>
      <c r="E1183" s="2">
        <f t="shared" si="72"/>
        <v>2549350</v>
      </c>
      <c r="F1183" s="5" t="str">
        <f t="shared" si="75"/>
        <v>NEUTRAL</v>
      </c>
      <c r="G1183" s="5" t="str">
        <f t="shared" si="74"/>
        <v>NEUTRAL</v>
      </c>
      <c r="H1183" s="5" t="str">
        <f t="shared" si="73"/>
        <v>NEUTRAL</v>
      </c>
    </row>
    <row r="1184" spans="1:8" ht="13.5" x14ac:dyDescent="0.25">
      <c r="A1184" s="3">
        <f>TITRES_STAT!B1187</f>
        <v>44034</v>
      </c>
      <c r="B1184" s="5">
        <f>TITRES_STAT!C1187</f>
        <v>3.12</v>
      </c>
      <c r="C1184" s="5">
        <f>TITRES_STAT!D1187</f>
        <v>3.12</v>
      </c>
      <c r="D1184" s="5">
        <f>TITRES_STAT!E1187</f>
        <v>0</v>
      </c>
      <c r="E1184" s="2">
        <f t="shared" si="72"/>
        <v>2549350</v>
      </c>
      <c r="F1184" s="5" t="str">
        <f t="shared" si="75"/>
        <v>NEUTRAL</v>
      </c>
      <c r="G1184" s="5" t="str">
        <f t="shared" si="74"/>
        <v>NEUTRAL</v>
      </c>
      <c r="H1184" s="5" t="str">
        <f t="shared" si="73"/>
        <v>NEUTRAL</v>
      </c>
    </row>
    <row r="1185" spans="1:8" ht="13.5" x14ac:dyDescent="0.25">
      <c r="A1185" s="3">
        <f>TITRES_STAT!B1188</f>
        <v>44035</v>
      </c>
      <c r="B1185" s="5">
        <f>TITRES_STAT!C1188</f>
        <v>3.12</v>
      </c>
      <c r="C1185" s="5">
        <f>TITRES_STAT!D1188</f>
        <v>3.12</v>
      </c>
      <c r="D1185" s="5">
        <f>TITRES_STAT!E1188</f>
        <v>0</v>
      </c>
      <c r="E1185" s="2">
        <f t="shared" si="72"/>
        <v>2549350</v>
      </c>
      <c r="F1185" s="5" t="str">
        <f t="shared" si="75"/>
        <v>NEUTRAL</v>
      </c>
      <c r="G1185" s="5" t="str">
        <f t="shared" si="74"/>
        <v>NEUTRAL</v>
      </c>
      <c r="H1185" s="5" t="str">
        <f t="shared" si="73"/>
        <v>NEUTRAL</v>
      </c>
    </row>
    <row r="1186" spans="1:8" ht="13.5" x14ac:dyDescent="0.25">
      <c r="A1186" s="3">
        <f>TITRES_STAT!B1189</f>
        <v>44036</v>
      </c>
      <c r="B1186" s="5">
        <f>TITRES_STAT!C1189</f>
        <v>3.12</v>
      </c>
      <c r="C1186" s="5">
        <f>TITRES_STAT!D1189</f>
        <v>3.12</v>
      </c>
      <c r="D1186" s="5">
        <f>TITRES_STAT!E1189</f>
        <v>0</v>
      </c>
      <c r="E1186" s="2">
        <f t="shared" si="72"/>
        <v>2549350</v>
      </c>
      <c r="F1186" s="5" t="str">
        <f t="shared" si="75"/>
        <v>NEUTRAL</v>
      </c>
      <c r="G1186" s="5" t="str">
        <f t="shared" si="74"/>
        <v>NEUTRAL</v>
      </c>
      <c r="H1186" s="5" t="str">
        <f t="shared" si="73"/>
        <v>NEUTRAL</v>
      </c>
    </row>
    <row r="1187" spans="1:8" ht="13.5" x14ac:dyDescent="0.25">
      <c r="A1187" s="3">
        <f>TITRES_STAT!B1190</f>
        <v>44039</v>
      </c>
      <c r="B1187" s="5">
        <f>TITRES_STAT!C1190</f>
        <v>3.12</v>
      </c>
      <c r="C1187" s="5">
        <f>TITRES_STAT!D1190</f>
        <v>3.12</v>
      </c>
      <c r="D1187" s="5">
        <f>TITRES_STAT!E1190</f>
        <v>0</v>
      </c>
      <c r="E1187" s="2">
        <f t="shared" si="72"/>
        <v>2549350</v>
      </c>
      <c r="F1187" s="5" t="str">
        <f t="shared" si="75"/>
        <v>NEUTRAL</v>
      </c>
      <c r="G1187" s="5" t="str">
        <f t="shared" si="74"/>
        <v>NEUTRAL</v>
      </c>
      <c r="H1187" s="5" t="str">
        <f t="shared" si="73"/>
        <v>NEUTRAL</v>
      </c>
    </row>
    <row r="1188" spans="1:8" ht="13.5" x14ac:dyDescent="0.25">
      <c r="A1188" s="3">
        <f>TITRES_STAT!B1191</f>
        <v>44040</v>
      </c>
      <c r="B1188" s="5">
        <f>TITRES_STAT!C1191</f>
        <v>3.12</v>
      </c>
      <c r="C1188" s="5">
        <f>TITRES_STAT!D1191</f>
        <v>3.12</v>
      </c>
      <c r="D1188" s="5">
        <f>TITRES_STAT!E1191</f>
        <v>0</v>
      </c>
      <c r="E1188" s="2">
        <f t="shared" si="72"/>
        <v>2549350</v>
      </c>
      <c r="F1188" s="5" t="str">
        <f t="shared" si="75"/>
        <v>NEUTRAL</v>
      </c>
      <c r="G1188" s="5" t="str">
        <f t="shared" si="74"/>
        <v>NEUTRAL</v>
      </c>
      <c r="H1188" s="5" t="str">
        <f t="shared" si="73"/>
        <v>NEUTRAL</v>
      </c>
    </row>
    <row r="1189" spans="1:8" ht="13.5" x14ac:dyDescent="0.25">
      <c r="A1189" s="3">
        <f>TITRES_STAT!B1192</f>
        <v>44041</v>
      </c>
      <c r="B1189" s="5">
        <f>TITRES_STAT!C1192</f>
        <v>3.12</v>
      </c>
      <c r="C1189" s="5">
        <f>TITRES_STAT!D1192</f>
        <v>3.12</v>
      </c>
      <c r="D1189" s="5">
        <f>TITRES_STAT!E1192</f>
        <v>0</v>
      </c>
      <c r="E1189" s="2">
        <f t="shared" si="72"/>
        <v>2549350</v>
      </c>
      <c r="F1189" s="5" t="str">
        <f t="shared" si="75"/>
        <v>NEUTRAL</v>
      </c>
      <c r="G1189" s="5" t="str">
        <f t="shared" si="74"/>
        <v>NEUTRAL</v>
      </c>
      <c r="H1189" s="5" t="str">
        <f t="shared" si="73"/>
        <v>NEUTRAL</v>
      </c>
    </row>
    <row r="1190" spans="1:8" ht="13.5" x14ac:dyDescent="0.25">
      <c r="A1190" s="3">
        <f>TITRES_STAT!B1193</f>
        <v>44042</v>
      </c>
      <c r="B1190" s="5">
        <f>TITRES_STAT!C1193</f>
        <v>3.12</v>
      </c>
      <c r="C1190" s="5">
        <f>TITRES_STAT!D1193</f>
        <v>3.12</v>
      </c>
      <c r="D1190" s="5">
        <f>TITRES_STAT!E1193</f>
        <v>0</v>
      </c>
      <c r="E1190" s="2">
        <f t="shared" si="72"/>
        <v>2549350</v>
      </c>
      <c r="F1190" s="5" t="str">
        <f t="shared" si="75"/>
        <v>NEUTRAL</v>
      </c>
      <c r="G1190" s="5" t="str">
        <f t="shared" si="74"/>
        <v>NEUTRAL</v>
      </c>
      <c r="H1190" s="5" t="str">
        <f t="shared" si="73"/>
        <v>NEUTRAL</v>
      </c>
    </row>
    <row r="1191" spans="1:8" ht="13.5" x14ac:dyDescent="0.25">
      <c r="A1191" s="3">
        <f>TITRES_STAT!B1194</f>
        <v>44046</v>
      </c>
      <c r="B1191" s="5">
        <f>TITRES_STAT!C1194</f>
        <v>3.12</v>
      </c>
      <c r="C1191" s="5">
        <f>TITRES_STAT!D1194</f>
        <v>3.12</v>
      </c>
      <c r="D1191" s="5">
        <f>TITRES_STAT!E1194</f>
        <v>0</v>
      </c>
      <c r="E1191" s="2">
        <f t="shared" si="72"/>
        <v>2549350</v>
      </c>
      <c r="F1191" s="5" t="str">
        <f t="shared" si="75"/>
        <v>NEUTRAL</v>
      </c>
      <c r="G1191" s="5" t="str">
        <f t="shared" si="74"/>
        <v>NEUTRAL</v>
      </c>
      <c r="H1191" s="5" t="str">
        <f t="shared" si="73"/>
        <v>NEUTRAL</v>
      </c>
    </row>
    <row r="1192" spans="1:8" ht="13.5" x14ac:dyDescent="0.25">
      <c r="A1192" s="3">
        <f>TITRES_STAT!B1195</f>
        <v>44047</v>
      </c>
      <c r="B1192" s="5">
        <f>TITRES_STAT!C1195</f>
        <v>3.12</v>
      </c>
      <c r="C1192" s="5">
        <f>TITRES_STAT!D1195</f>
        <v>3.12</v>
      </c>
      <c r="D1192" s="5">
        <f>TITRES_STAT!E1195</f>
        <v>0</v>
      </c>
      <c r="E1192" s="2">
        <f t="shared" si="72"/>
        <v>2549350</v>
      </c>
      <c r="F1192" s="5" t="str">
        <f t="shared" si="75"/>
        <v>NEUTRAL</v>
      </c>
      <c r="G1192" s="5" t="str">
        <f t="shared" si="74"/>
        <v>NEUTRAL</v>
      </c>
      <c r="H1192" s="5" t="str">
        <f t="shared" si="73"/>
        <v>NEUTRAL</v>
      </c>
    </row>
    <row r="1193" spans="1:8" ht="13.5" x14ac:dyDescent="0.25">
      <c r="A1193" s="3">
        <f>TITRES_STAT!B1196</f>
        <v>44048</v>
      </c>
      <c r="B1193" s="5">
        <f>TITRES_STAT!C1196</f>
        <v>3.12</v>
      </c>
      <c r="C1193" s="5">
        <f>TITRES_STAT!D1196</f>
        <v>3.12</v>
      </c>
      <c r="D1193" s="5">
        <f>TITRES_STAT!E1196</f>
        <v>0</v>
      </c>
      <c r="E1193" s="2">
        <f t="shared" si="72"/>
        <v>2549350</v>
      </c>
      <c r="F1193" s="5" t="str">
        <f t="shared" si="75"/>
        <v>NEUTRAL</v>
      </c>
      <c r="G1193" s="5" t="str">
        <f t="shared" si="74"/>
        <v>NEUTRAL</v>
      </c>
      <c r="H1193" s="5" t="str">
        <f t="shared" si="73"/>
        <v>NEUTRAL</v>
      </c>
    </row>
    <row r="1194" spans="1:8" ht="13.5" x14ac:dyDescent="0.25">
      <c r="A1194" s="3">
        <f>TITRES_STAT!B1197</f>
        <v>44049</v>
      </c>
      <c r="B1194" s="5">
        <f>TITRES_STAT!C1197</f>
        <v>3.12</v>
      </c>
      <c r="C1194" s="5">
        <f>TITRES_STAT!D1197</f>
        <v>3.12</v>
      </c>
      <c r="D1194" s="5">
        <f>TITRES_STAT!E1197</f>
        <v>0</v>
      </c>
      <c r="E1194" s="2">
        <f t="shared" si="72"/>
        <v>2549350</v>
      </c>
      <c r="F1194" s="5" t="str">
        <f t="shared" si="75"/>
        <v>NEUTRAL</v>
      </c>
      <c r="G1194" s="5" t="str">
        <f t="shared" si="74"/>
        <v>NEUTRAL</v>
      </c>
      <c r="H1194" s="5" t="str">
        <f t="shared" si="73"/>
        <v>NEUTRAL</v>
      </c>
    </row>
    <row r="1195" spans="1:8" ht="13.5" x14ac:dyDescent="0.25">
      <c r="A1195" s="3">
        <f>TITRES_STAT!B1198</f>
        <v>44050</v>
      </c>
      <c r="B1195" s="5">
        <f>TITRES_STAT!C1198</f>
        <v>3.12</v>
      </c>
      <c r="C1195" s="5">
        <f>TITRES_STAT!D1198</f>
        <v>3.12</v>
      </c>
      <c r="D1195" s="5">
        <f>TITRES_STAT!E1198</f>
        <v>0</v>
      </c>
      <c r="E1195" s="2">
        <f t="shared" si="72"/>
        <v>2549350</v>
      </c>
      <c r="F1195" s="5" t="str">
        <f t="shared" si="75"/>
        <v>NEUTRAL</v>
      </c>
      <c r="G1195" s="5" t="str">
        <f t="shared" si="74"/>
        <v>NEUTRAL</v>
      </c>
      <c r="H1195" s="5" t="str">
        <f t="shared" si="73"/>
        <v>NEUTRAL</v>
      </c>
    </row>
    <row r="1196" spans="1:8" ht="13.5" x14ac:dyDescent="0.25">
      <c r="A1196" s="3">
        <f>TITRES_STAT!B1199</f>
        <v>44053</v>
      </c>
      <c r="B1196" s="5">
        <f>TITRES_STAT!C1199</f>
        <v>3.12</v>
      </c>
      <c r="C1196" s="5">
        <f>TITRES_STAT!D1199</f>
        <v>3.12</v>
      </c>
      <c r="D1196" s="5">
        <f>TITRES_STAT!E1199</f>
        <v>0</v>
      </c>
      <c r="E1196" s="2">
        <f t="shared" si="72"/>
        <v>2549350</v>
      </c>
      <c r="F1196" s="5" t="str">
        <f t="shared" si="75"/>
        <v>NEUTRAL</v>
      </c>
      <c r="G1196" s="5" t="str">
        <f t="shared" si="74"/>
        <v>NEUTRAL</v>
      </c>
      <c r="H1196" s="5" t="str">
        <f t="shared" si="73"/>
        <v>NEUTRAL</v>
      </c>
    </row>
    <row r="1197" spans="1:8" ht="13.5" x14ac:dyDescent="0.25">
      <c r="A1197" s="3">
        <f>TITRES_STAT!B1200</f>
        <v>44054</v>
      </c>
      <c r="B1197" s="5">
        <f>TITRES_STAT!C1200</f>
        <v>3.12</v>
      </c>
      <c r="C1197" s="5">
        <f>TITRES_STAT!D1200</f>
        <v>3.12</v>
      </c>
      <c r="D1197" s="5">
        <f>TITRES_STAT!E1200</f>
        <v>0</v>
      </c>
      <c r="E1197" s="2">
        <f t="shared" si="72"/>
        <v>2549350</v>
      </c>
      <c r="F1197" s="5" t="str">
        <f t="shared" si="75"/>
        <v>NEUTRAL</v>
      </c>
      <c r="G1197" s="5" t="str">
        <f t="shared" si="74"/>
        <v>NEUTRAL</v>
      </c>
      <c r="H1197" s="5" t="str">
        <f t="shared" si="73"/>
        <v>NEUTRAL</v>
      </c>
    </row>
    <row r="1198" spans="1:8" ht="13.5" x14ac:dyDescent="0.25">
      <c r="A1198" s="3">
        <f>TITRES_STAT!B1201</f>
        <v>44055</v>
      </c>
      <c r="B1198" s="5">
        <f>TITRES_STAT!C1201</f>
        <v>3.12</v>
      </c>
      <c r="C1198" s="5">
        <f>TITRES_STAT!D1201</f>
        <v>3.12</v>
      </c>
      <c r="D1198" s="5">
        <f>TITRES_STAT!E1201</f>
        <v>0</v>
      </c>
      <c r="E1198" s="2">
        <f t="shared" si="72"/>
        <v>2549350</v>
      </c>
      <c r="F1198" s="5" t="str">
        <f t="shared" si="75"/>
        <v>NEUTRAL</v>
      </c>
      <c r="G1198" s="5" t="str">
        <f t="shared" si="74"/>
        <v>NEUTRAL</v>
      </c>
      <c r="H1198" s="5" t="str">
        <f t="shared" si="73"/>
        <v>NEUTRAL</v>
      </c>
    </row>
    <row r="1199" spans="1:8" ht="13.5" x14ac:dyDescent="0.25">
      <c r="A1199" s="3">
        <f>TITRES_STAT!B1202</f>
        <v>44057</v>
      </c>
      <c r="B1199" s="5">
        <f>TITRES_STAT!C1202</f>
        <v>3.12</v>
      </c>
      <c r="C1199" s="5">
        <f>TITRES_STAT!D1202</f>
        <v>3.12</v>
      </c>
      <c r="D1199" s="5">
        <f>TITRES_STAT!E1202</f>
        <v>0</v>
      </c>
      <c r="E1199" s="2">
        <f t="shared" si="72"/>
        <v>2549350</v>
      </c>
      <c r="F1199" s="5" t="str">
        <f t="shared" si="75"/>
        <v>NEUTRAL</v>
      </c>
      <c r="G1199" s="5" t="str">
        <f t="shared" si="74"/>
        <v>NEUTRAL</v>
      </c>
      <c r="H1199" s="5" t="str">
        <f t="shared" si="73"/>
        <v>NEUTRAL</v>
      </c>
    </row>
    <row r="1200" spans="1:8" ht="13.5" x14ac:dyDescent="0.25">
      <c r="A1200" s="3">
        <f>TITRES_STAT!B1203</f>
        <v>44060</v>
      </c>
      <c r="B1200" s="5">
        <f>TITRES_STAT!C1203</f>
        <v>3.12</v>
      </c>
      <c r="C1200" s="5">
        <f>TITRES_STAT!D1203</f>
        <v>3.12</v>
      </c>
      <c r="D1200" s="5">
        <f>TITRES_STAT!E1203</f>
        <v>0</v>
      </c>
      <c r="E1200" s="2">
        <f t="shared" si="72"/>
        <v>2549350</v>
      </c>
      <c r="F1200" s="5" t="str">
        <f t="shared" si="75"/>
        <v>NEUTRAL</v>
      </c>
      <c r="G1200" s="5" t="str">
        <f t="shared" si="74"/>
        <v>NEUTRAL</v>
      </c>
      <c r="H1200" s="5" t="str">
        <f t="shared" si="73"/>
        <v>NEUTRAL</v>
      </c>
    </row>
    <row r="1201" spans="1:8" ht="13.5" x14ac:dyDescent="0.25">
      <c r="A1201" s="3">
        <f>TITRES_STAT!B1204</f>
        <v>44061</v>
      </c>
      <c r="B1201" s="5">
        <f>TITRES_STAT!C1204</f>
        <v>3.12</v>
      </c>
      <c r="C1201" s="5">
        <f>TITRES_STAT!D1204</f>
        <v>3.12</v>
      </c>
      <c r="D1201" s="5">
        <f>TITRES_STAT!E1204</f>
        <v>0</v>
      </c>
      <c r="E1201" s="2">
        <f t="shared" si="72"/>
        <v>2549350</v>
      </c>
      <c r="F1201" s="5" t="str">
        <f t="shared" si="75"/>
        <v>NEUTRAL</v>
      </c>
      <c r="G1201" s="5" t="str">
        <f t="shared" si="74"/>
        <v>NEUTRAL</v>
      </c>
      <c r="H1201" s="5" t="str">
        <f t="shared" si="73"/>
        <v>NEUTRAL</v>
      </c>
    </row>
    <row r="1202" spans="1:8" ht="13.5" x14ac:dyDescent="0.25">
      <c r="A1202" s="3">
        <f>TITRES_STAT!B1205</f>
        <v>44062</v>
      </c>
      <c r="B1202" s="5">
        <f>TITRES_STAT!C1205</f>
        <v>3.12</v>
      </c>
      <c r="C1202" s="5">
        <f>TITRES_STAT!D1205</f>
        <v>3.12</v>
      </c>
      <c r="D1202" s="5">
        <f>TITRES_STAT!E1205</f>
        <v>0</v>
      </c>
      <c r="E1202" s="2">
        <f t="shared" si="72"/>
        <v>2549350</v>
      </c>
      <c r="F1202" s="5" t="str">
        <f t="shared" si="75"/>
        <v>NEUTRAL</v>
      </c>
      <c r="G1202" s="5" t="str">
        <f t="shared" si="74"/>
        <v>NEUTRAL</v>
      </c>
      <c r="H1202" s="5" t="str">
        <f t="shared" si="73"/>
        <v>NEUTRAL</v>
      </c>
    </row>
    <row r="1203" spans="1:8" ht="13.5" x14ac:dyDescent="0.25">
      <c r="A1203" s="3">
        <f>TITRES_STAT!B1206</f>
        <v>44064</v>
      </c>
      <c r="B1203" s="5">
        <f>TITRES_STAT!C1206</f>
        <v>3.12</v>
      </c>
      <c r="C1203" s="5">
        <f>TITRES_STAT!D1206</f>
        <v>3.12</v>
      </c>
      <c r="D1203" s="5">
        <f>TITRES_STAT!E1206</f>
        <v>80</v>
      </c>
      <c r="E1203" s="2">
        <f t="shared" si="72"/>
        <v>2549350</v>
      </c>
      <c r="F1203" s="5" t="str">
        <f t="shared" si="75"/>
        <v>NEUTRAL</v>
      </c>
      <c r="G1203" s="5" t="str">
        <f t="shared" si="74"/>
        <v>NEUTRAL</v>
      </c>
      <c r="H1203" s="5" t="str">
        <f t="shared" si="73"/>
        <v>NEUTRAL</v>
      </c>
    </row>
    <row r="1204" spans="1:8" ht="13.5" x14ac:dyDescent="0.25">
      <c r="A1204" s="3">
        <f>TITRES_STAT!B1207</f>
        <v>44067</v>
      </c>
      <c r="B1204" s="5">
        <f>TITRES_STAT!C1207</f>
        <v>3.12</v>
      </c>
      <c r="C1204" s="5">
        <f>TITRES_STAT!D1207</f>
        <v>3.12</v>
      </c>
      <c r="D1204" s="5">
        <f>TITRES_STAT!E1207</f>
        <v>20</v>
      </c>
      <c r="E1204" s="2">
        <f t="shared" si="72"/>
        <v>2549350</v>
      </c>
      <c r="F1204" s="5" t="str">
        <f t="shared" si="75"/>
        <v>NEUTRAL</v>
      </c>
      <c r="G1204" s="5" t="str">
        <f t="shared" si="74"/>
        <v>NEUTRAL</v>
      </c>
      <c r="H1204" s="5" t="str">
        <f t="shared" si="73"/>
        <v>NEUTRAL</v>
      </c>
    </row>
    <row r="1205" spans="1:8" ht="13.5" x14ac:dyDescent="0.25">
      <c r="A1205" s="3">
        <f>TITRES_STAT!B1208</f>
        <v>44068</v>
      </c>
      <c r="B1205" s="5">
        <f>TITRES_STAT!C1208</f>
        <v>3.12</v>
      </c>
      <c r="C1205" s="5">
        <f>TITRES_STAT!D1208</f>
        <v>3.12</v>
      </c>
      <c r="D1205" s="5">
        <f>TITRES_STAT!E1208</f>
        <v>0</v>
      </c>
      <c r="E1205" s="2">
        <f t="shared" si="72"/>
        <v>2549350</v>
      </c>
      <c r="F1205" s="5" t="str">
        <f t="shared" si="75"/>
        <v>NEUTRAL</v>
      </c>
      <c r="G1205" s="5" t="str">
        <f t="shared" si="74"/>
        <v>NEUTRAL</v>
      </c>
      <c r="H1205" s="5" t="str">
        <f t="shared" si="73"/>
        <v>NEUTRAL</v>
      </c>
    </row>
    <row r="1206" spans="1:8" ht="13.5" x14ac:dyDescent="0.25">
      <c r="A1206" s="3">
        <f>TITRES_STAT!B1209</f>
        <v>44069</v>
      </c>
      <c r="B1206" s="5">
        <f>TITRES_STAT!C1209</f>
        <v>3.12</v>
      </c>
      <c r="C1206" s="5">
        <f>TITRES_STAT!D1209</f>
        <v>3.12</v>
      </c>
      <c r="D1206" s="5">
        <f>TITRES_STAT!E1209</f>
        <v>0</v>
      </c>
      <c r="E1206" s="2">
        <f t="shared" si="72"/>
        <v>2549350</v>
      </c>
      <c r="F1206" s="5" t="str">
        <f t="shared" si="75"/>
        <v>NEUTRAL</v>
      </c>
      <c r="G1206" s="5" t="str">
        <f t="shared" si="74"/>
        <v>NEUTRAL</v>
      </c>
      <c r="H1206" s="5" t="str">
        <f t="shared" si="73"/>
        <v>NEUTRAL</v>
      </c>
    </row>
    <row r="1207" spans="1:8" ht="13.5" x14ac:dyDescent="0.25">
      <c r="A1207" s="3">
        <f>TITRES_STAT!B1210</f>
        <v>44070</v>
      </c>
      <c r="B1207" s="5">
        <f>TITRES_STAT!C1210</f>
        <v>3.12</v>
      </c>
      <c r="C1207" s="5">
        <f>TITRES_STAT!D1210</f>
        <v>3.12</v>
      </c>
      <c r="D1207" s="5">
        <f>TITRES_STAT!E1210</f>
        <v>0</v>
      </c>
      <c r="E1207" s="2">
        <f t="shared" si="72"/>
        <v>2549350</v>
      </c>
      <c r="F1207" s="5" t="str">
        <f t="shared" si="75"/>
        <v>NEUTRAL</v>
      </c>
      <c r="G1207" s="5" t="str">
        <f t="shared" si="74"/>
        <v>NEUTRAL</v>
      </c>
      <c r="H1207" s="5" t="str">
        <f t="shared" si="73"/>
        <v>NEUTRAL</v>
      </c>
    </row>
    <row r="1208" spans="1:8" ht="13.5" x14ac:dyDescent="0.25">
      <c r="A1208" s="3">
        <f>TITRES_STAT!B1211</f>
        <v>44071</v>
      </c>
      <c r="B1208" s="5">
        <f>TITRES_STAT!C1211</f>
        <v>3.12</v>
      </c>
      <c r="C1208" s="5">
        <f>TITRES_STAT!D1211</f>
        <v>3.12</v>
      </c>
      <c r="D1208" s="5">
        <f>TITRES_STAT!E1211</f>
        <v>0</v>
      </c>
      <c r="E1208" s="2">
        <f t="shared" si="72"/>
        <v>2549350</v>
      </c>
      <c r="F1208" s="5" t="str">
        <f t="shared" si="75"/>
        <v>NEUTRAL</v>
      </c>
      <c r="G1208" s="5" t="str">
        <f t="shared" si="74"/>
        <v>NEUTRAL</v>
      </c>
      <c r="H1208" s="5" t="str">
        <f t="shared" si="73"/>
        <v>NEUTRAL</v>
      </c>
    </row>
    <row r="1209" spans="1:8" ht="13.5" x14ac:dyDescent="0.25">
      <c r="A1209" s="3">
        <f>TITRES_STAT!B1212</f>
        <v>44074</v>
      </c>
      <c r="B1209" s="5">
        <f>TITRES_STAT!C1212</f>
        <v>3.12</v>
      </c>
      <c r="C1209" s="5">
        <f>TITRES_STAT!D1212</f>
        <v>3.12</v>
      </c>
      <c r="D1209" s="5">
        <f>TITRES_STAT!E1212</f>
        <v>0</v>
      </c>
      <c r="E1209" s="2">
        <f t="shared" si="72"/>
        <v>2549350</v>
      </c>
      <c r="F1209" s="5" t="str">
        <f t="shared" si="75"/>
        <v>NEUTRAL</v>
      </c>
      <c r="G1209" s="5" t="str">
        <f t="shared" si="74"/>
        <v>NEUTRAL</v>
      </c>
      <c r="H1209" s="5" t="str">
        <f t="shared" si="73"/>
        <v>NEUTRAL</v>
      </c>
    </row>
    <row r="1210" spans="1:8" ht="13.5" x14ac:dyDescent="0.25">
      <c r="A1210" s="3">
        <f>TITRES_STAT!B1213</f>
        <v>44075</v>
      </c>
      <c r="B1210" s="5">
        <f>TITRES_STAT!C1213</f>
        <v>3.12</v>
      </c>
      <c r="C1210" s="5">
        <f>TITRES_STAT!D1213</f>
        <v>3.12</v>
      </c>
      <c r="D1210" s="5">
        <f>TITRES_STAT!E1213</f>
        <v>0</v>
      </c>
      <c r="E1210" s="2">
        <f t="shared" si="72"/>
        <v>2549350</v>
      </c>
      <c r="F1210" s="5" t="str">
        <f t="shared" si="75"/>
        <v>NEUTRAL</v>
      </c>
      <c r="G1210" s="5" t="str">
        <f t="shared" si="74"/>
        <v>NEUTRAL</v>
      </c>
      <c r="H1210" s="5" t="str">
        <f t="shared" si="73"/>
        <v>NEUTRAL</v>
      </c>
    </row>
    <row r="1211" spans="1:8" ht="13.5" x14ac:dyDescent="0.25">
      <c r="A1211" s="3">
        <f>TITRES_STAT!B1214</f>
        <v>44076</v>
      </c>
      <c r="B1211" s="5">
        <f>TITRES_STAT!C1214</f>
        <v>3.12</v>
      </c>
      <c r="C1211" s="5">
        <f>TITRES_STAT!D1214</f>
        <v>3.12</v>
      </c>
      <c r="D1211" s="5">
        <f>TITRES_STAT!E1214</f>
        <v>0</v>
      </c>
      <c r="E1211" s="2">
        <f t="shared" si="72"/>
        <v>2549350</v>
      </c>
      <c r="F1211" s="5" t="str">
        <f t="shared" si="75"/>
        <v>NEUTRAL</v>
      </c>
      <c r="G1211" s="5" t="str">
        <f t="shared" si="74"/>
        <v>NEUTRAL</v>
      </c>
      <c r="H1211" s="5" t="str">
        <f t="shared" si="73"/>
        <v>NEUTRAL</v>
      </c>
    </row>
    <row r="1212" spans="1:8" ht="13.5" x14ac:dyDescent="0.25">
      <c r="A1212" s="3">
        <f>TITRES_STAT!B1215</f>
        <v>44077</v>
      </c>
      <c r="B1212" s="5">
        <f>TITRES_STAT!C1215</f>
        <v>3.12</v>
      </c>
      <c r="C1212" s="5">
        <f>TITRES_STAT!D1215</f>
        <v>3.12</v>
      </c>
      <c r="D1212" s="5">
        <f>TITRES_STAT!E1215</f>
        <v>0</v>
      </c>
      <c r="E1212" s="2">
        <f t="shared" si="72"/>
        <v>2549350</v>
      </c>
      <c r="F1212" s="5" t="str">
        <f t="shared" si="75"/>
        <v>NEUTRAL</v>
      </c>
      <c r="G1212" s="5" t="str">
        <f t="shared" si="74"/>
        <v>NEUTRAL</v>
      </c>
      <c r="H1212" s="5" t="str">
        <f t="shared" si="73"/>
        <v>NEUTRAL</v>
      </c>
    </row>
    <row r="1213" spans="1:8" ht="13.5" x14ac:dyDescent="0.25">
      <c r="A1213" s="3">
        <f>TITRES_STAT!B1216</f>
        <v>44078</v>
      </c>
      <c r="B1213" s="5">
        <f>TITRES_STAT!C1216</f>
        <v>3.12</v>
      </c>
      <c r="C1213" s="5">
        <f>TITRES_STAT!D1216</f>
        <v>3.12</v>
      </c>
      <c r="D1213" s="5">
        <f>TITRES_STAT!E1216</f>
        <v>0</v>
      </c>
      <c r="E1213" s="2">
        <f t="shared" si="72"/>
        <v>2549350</v>
      </c>
      <c r="F1213" s="5" t="str">
        <f t="shared" si="75"/>
        <v>NEUTRAL</v>
      </c>
      <c r="G1213" s="5" t="str">
        <f t="shared" si="74"/>
        <v>NEUTRAL</v>
      </c>
      <c r="H1213" s="5" t="str">
        <f t="shared" si="73"/>
        <v>NEUTRAL</v>
      </c>
    </row>
    <row r="1214" spans="1:8" ht="13.5" x14ac:dyDescent="0.25">
      <c r="A1214" s="3">
        <f>TITRES_STAT!B1217</f>
        <v>44081</v>
      </c>
      <c r="B1214" s="5">
        <f>TITRES_STAT!C1217</f>
        <v>3.12</v>
      </c>
      <c r="C1214" s="5">
        <f>TITRES_STAT!D1217</f>
        <v>3.12</v>
      </c>
      <c r="D1214" s="5">
        <f>TITRES_STAT!E1217</f>
        <v>0</v>
      </c>
      <c r="E1214" s="2">
        <f t="shared" si="72"/>
        <v>2549350</v>
      </c>
      <c r="F1214" s="5" t="str">
        <f t="shared" si="75"/>
        <v>NEUTRAL</v>
      </c>
      <c r="G1214" s="5" t="str">
        <f t="shared" si="74"/>
        <v>NEUTRAL</v>
      </c>
      <c r="H1214" s="5" t="str">
        <f t="shared" si="73"/>
        <v>NEUTRAL</v>
      </c>
    </row>
    <row r="1215" spans="1:8" ht="13.5" x14ac:dyDescent="0.25">
      <c r="A1215" s="3">
        <f>TITRES_STAT!B1218</f>
        <v>44082</v>
      </c>
      <c r="B1215" s="5">
        <f>TITRES_STAT!C1218</f>
        <v>3.12</v>
      </c>
      <c r="C1215" s="5">
        <f>TITRES_STAT!D1218</f>
        <v>3.12</v>
      </c>
      <c r="D1215" s="5">
        <f>TITRES_STAT!E1218</f>
        <v>0</v>
      </c>
      <c r="E1215" s="2">
        <f t="shared" si="72"/>
        <v>2549350</v>
      </c>
      <c r="F1215" s="5" t="str">
        <f t="shared" si="75"/>
        <v>NEUTRAL</v>
      </c>
      <c r="G1215" s="5" t="str">
        <f t="shared" si="74"/>
        <v>NEUTRAL</v>
      </c>
      <c r="H1215" s="5" t="str">
        <f t="shared" si="73"/>
        <v>NEUTRAL</v>
      </c>
    </row>
    <row r="1216" spans="1:8" ht="13.5" x14ac:dyDescent="0.25">
      <c r="A1216" s="3">
        <f>TITRES_STAT!B1219</f>
        <v>44083</v>
      </c>
      <c r="B1216" s="5">
        <f>TITRES_STAT!C1219</f>
        <v>3.12</v>
      </c>
      <c r="C1216" s="5">
        <f>TITRES_STAT!D1219</f>
        <v>3.12</v>
      </c>
      <c r="D1216" s="5">
        <f>TITRES_STAT!E1219</f>
        <v>0</v>
      </c>
      <c r="E1216" s="2">
        <f t="shared" si="72"/>
        <v>2549350</v>
      </c>
      <c r="F1216" s="5" t="str">
        <f t="shared" si="75"/>
        <v>NEUTRAL</v>
      </c>
      <c r="G1216" s="5" t="str">
        <f t="shared" si="74"/>
        <v>NEUTRAL</v>
      </c>
      <c r="H1216" s="5" t="str">
        <f t="shared" si="73"/>
        <v>NEUTRAL</v>
      </c>
    </row>
    <row r="1217" spans="1:8" ht="13.5" x14ac:dyDescent="0.25">
      <c r="A1217" s="3">
        <f>TITRES_STAT!B1220</f>
        <v>44084</v>
      </c>
      <c r="B1217" s="5">
        <f>TITRES_STAT!C1220</f>
        <v>3.12</v>
      </c>
      <c r="C1217" s="5">
        <f>TITRES_STAT!D1220</f>
        <v>3.12</v>
      </c>
      <c r="D1217" s="5">
        <f>TITRES_STAT!E1220</f>
        <v>3480</v>
      </c>
      <c r="E1217" s="2">
        <f t="shared" si="72"/>
        <v>2549350</v>
      </c>
      <c r="F1217" s="5" t="str">
        <f t="shared" si="75"/>
        <v>NEUTRAL</v>
      </c>
      <c r="G1217" s="5" t="str">
        <f t="shared" si="74"/>
        <v>NEUTRAL</v>
      </c>
      <c r="H1217" s="5" t="str">
        <f t="shared" si="73"/>
        <v>NEUTRAL</v>
      </c>
    </row>
    <row r="1218" spans="1:8" ht="13.5" x14ac:dyDescent="0.25">
      <c r="A1218" s="3">
        <f>TITRES_STAT!B1221</f>
        <v>44085</v>
      </c>
      <c r="B1218" s="5">
        <f>TITRES_STAT!C1221</f>
        <v>3.12</v>
      </c>
      <c r="C1218" s="5">
        <f>TITRES_STAT!D1221</f>
        <v>3.12</v>
      </c>
      <c r="D1218" s="5">
        <f>TITRES_STAT!E1221</f>
        <v>0</v>
      </c>
      <c r="E1218" s="2">
        <f t="shared" si="72"/>
        <v>2549350</v>
      </c>
      <c r="F1218" s="5" t="str">
        <f t="shared" si="75"/>
        <v>NEUTRAL</v>
      </c>
      <c r="G1218" s="5" t="str">
        <f t="shared" si="74"/>
        <v>NEUTRAL</v>
      </c>
      <c r="H1218" s="5" t="str">
        <f t="shared" si="73"/>
        <v>NEUTRAL</v>
      </c>
    </row>
    <row r="1219" spans="1:8" ht="13.5" x14ac:dyDescent="0.25">
      <c r="A1219" s="3">
        <f>TITRES_STAT!B1222</f>
        <v>44088</v>
      </c>
      <c r="B1219" s="5">
        <f>TITRES_STAT!C1222</f>
        <v>3.12</v>
      </c>
      <c r="C1219" s="5">
        <f>TITRES_STAT!D1222</f>
        <v>3.12</v>
      </c>
      <c r="D1219" s="5">
        <f>TITRES_STAT!E1222</f>
        <v>0</v>
      </c>
      <c r="E1219" s="2">
        <f t="shared" si="72"/>
        <v>2549350</v>
      </c>
      <c r="F1219" s="5" t="str">
        <f t="shared" si="75"/>
        <v>NEUTRAL</v>
      </c>
      <c r="G1219" s="5" t="str">
        <f t="shared" si="74"/>
        <v>NEUTRAL</v>
      </c>
      <c r="H1219" s="5" t="str">
        <f t="shared" si="73"/>
        <v>NEUTRAL</v>
      </c>
    </row>
    <row r="1220" spans="1:8" ht="13.5" x14ac:dyDescent="0.25">
      <c r="A1220" s="3">
        <f>TITRES_STAT!B1223</f>
        <v>44089</v>
      </c>
      <c r="B1220" s="5">
        <f>TITRES_STAT!C1223</f>
        <v>3.12</v>
      </c>
      <c r="C1220" s="5">
        <f>TITRES_STAT!D1223</f>
        <v>3.12</v>
      </c>
      <c r="D1220" s="5">
        <f>TITRES_STAT!E1223</f>
        <v>0</v>
      </c>
      <c r="E1220" s="2">
        <f t="shared" ref="E1220:E1283" si="76">IF(B1220&gt;B1219, E1219+D1220, IF(B1220&lt;B1219, E1219-D1220, E1219))</f>
        <v>2549350</v>
      </c>
      <c r="F1220" s="5" t="str">
        <f t="shared" si="75"/>
        <v>NEUTRAL</v>
      </c>
      <c r="G1220" s="5" t="str">
        <f t="shared" si="74"/>
        <v>NEUTRAL</v>
      </c>
      <c r="H1220" s="5" t="str">
        <f t="shared" si="73"/>
        <v>NEUTRAL</v>
      </c>
    </row>
    <row r="1221" spans="1:8" ht="13.5" x14ac:dyDescent="0.25">
      <c r="A1221" s="3">
        <f>TITRES_STAT!B1224</f>
        <v>44090</v>
      </c>
      <c r="B1221" s="5">
        <f>TITRES_STAT!C1224</f>
        <v>3.12</v>
      </c>
      <c r="C1221" s="5">
        <f>TITRES_STAT!D1224</f>
        <v>3.12</v>
      </c>
      <c r="D1221" s="5">
        <f>TITRES_STAT!E1224</f>
        <v>0</v>
      </c>
      <c r="E1221" s="2">
        <f t="shared" si="76"/>
        <v>2549350</v>
      </c>
      <c r="F1221" s="5" t="str">
        <f t="shared" si="75"/>
        <v>NEUTRAL</v>
      </c>
      <c r="G1221" s="5" t="str">
        <f t="shared" si="74"/>
        <v>NEUTRAL</v>
      </c>
      <c r="H1221" s="5" t="str">
        <f t="shared" si="73"/>
        <v>NEUTRAL</v>
      </c>
    </row>
    <row r="1222" spans="1:8" ht="13.5" x14ac:dyDescent="0.25">
      <c r="A1222" s="3">
        <f>TITRES_STAT!B1225</f>
        <v>44091</v>
      </c>
      <c r="B1222" s="5">
        <f>TITRES_STAT!C1225</f>
        <v>3.12</v>
      </c>
      <c r="C1222" s="5">
        <f>TITRES_STAT!D1225</f>
        <v>3.12</v>
      </c>
      <c r="D1222" s="5">
        <f>TITRES_STAT!E1225</f>
        <v>0</v>
      </c>
      <c r="E1222" s="2">
        <f t="shared" si="76"/>
        <v>2549350</v>
      </c>
      <c r="F1222" s="5" t="str">
        <f t="shared" si="75"/>
        <v>NEUTRAL</v>
      </c>
      <c r="G1222" s="5" t="str">
        <f t="shared" si="74"/>
        <v>NEUTRAL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NEUTRAL</v>
      </c>
    </row>
    <row r="1223" spans="1:8" ht="13.5" x14ac:dyDescent="0.25">
      <c r="A1223" s="3">
        <f>TITRES_STAT!B1226</f>
        <v>44092</v>
      </c>
      <c r="B1223" s="5">
        <f>TITRES_STAT!C1226</f>
        <v>3.12</v>
      </c>
      <c r="C1223" s="5">
        <f>TITRES_STAT!D1226</f>
        <v>3.12</v>
      </c>
      <c r="D1223" s="5">
        <f>TITRES_STAT!E1226</f>
        <v>0</v>
      </c>
      <c r="E1223" s="2">
        <f t="shared" si="76"/>
        <v>2549350</v>
      </c>
      <c r="F1223" s="5" t="str">
        <f t="shared" si="75"/>
        <v>NEUTRAL</v>
      </c>
      <c r="G1223" s="5" t="str">
        <f t="shared" ref="G1223:G1286" si="78">IF((E1223-E1218)/E1218 &gt; 0.02, "STRONG",
 IF((E1223-E1218)/E1218 &lt; -0.02, "WEAK", "NEUTRAL"))</f>
        <v>NEUTRAL</v>
      </c>
      <c r="H1223" s="5" t="str">
        <f t="shared" si="77"/>
        <v>NEUTRAL</v>
      </c>
    </row>
    <row r="1224" spans="1:8" ht="13.5" x14ac:dyDescent="0.25">
      <c r="A1224" s="3">
        <f>TITRES_STAT!B1227</f>
        <v>44095</v>
      </c>
      <c r="B1224" s="5">
        <f>TITRES_STAT!C1227</f>
        <v>3.12</v>
      </c>
      <c r="C1224" s="5">
        <f>TITRES_STAT!D1227</f>
        <v>3.12</v>
      </c>
      <c r="D1224" s="5">
        <f>TITRES_STAT!E1227</f>
        <v>0</v>
      </c>
      <c r="E1224" s="2">
        <f t="shared" si="76"/>
        <v>2549350</v>
      </c>
      <c r="F1224" s="5" t="str">
        <f t="shared" ref="F1224:F1287" si="79">IF(E1224&gt;E1219,"BULLISH",IF(E1224&lt;E1219,"BEARISH","NEUTRAL"))</f>
        <v>NEUTRAL</v>
      </c>
      <c r="G1224" s="5" t="str">
        <f t="shared" si="78"/>
        <v>NEUTRAL</v>
      </c>
      <c r="H1224" s="5" t="str">
        <f t="shared" si="77"/>
        <v>NEUTRAL</v>
      </c>
    </row>
    <row r="1225" spans="1:8" ht="13.5" x14ac:dyDescent="0.25">
      <c r="A1225" s="3">
        <f>TITRES_STAT!B1228</f>
        <v>44096</v>
      </c>
      <c r="B1225" s="5">
        <f>TITRES_STAT!C1228</f>
        <v>3.12</v>
      </c>
      <c r="C1225" s="5">
        <f>TITRES_STAT!D1228</f>
        <v>3.12</v>
      </c>
      <c r="D1225" s="5">
        <f>TITRES_STAT!E1228</f>
        <v>0</v>
      </c>
      <c r="E1225" s="2">
        <f t="shared" si="76"/>
        <v>2549350</v>
      </c>
      <c r="F1225" s="5" t="str">
        <f t="shared" si="79"/>
        <v>NEUTRAL</v>
      </c>
      <c r="G1225" s="5" t="str">
        <f t="shared" si="78"/>
        <v>NEUTRAL</v>
      </c>
      <c r="H1225" s="5" t="str">
        <f t="shared" si="77"/>
        <v>NEUTRAL</v>
      </c>
    </row>
    <row r="1226" spans="1:8" ht="13.5" x14ac:dyDescent="0.25">
      <c r="A1226" s="3">
        <f>TITRES_STAT!B1229</f>
        <v>44097</v>
      </c>
      <c r="B1226" s="5">
        <f>TITRES_STAT!C1229</f>
        <v>3.12</v>
      </c>
      <c r="C1226" s="5">
        <f>TITRES_STAT!D1229</f>
        <v>3.12</v>
      </c>
      <c r="D1226" s="5">
        <f>TITRES_STAT!E1229</f>
        <v>0</v>
      </c>
      <c r="E1226" s="2">
        <f t="shared" si="76"/>
        <v>2549350</v>
      </c>
      <c r="F1226" s="5" t="str">
        <f t="shared" si="79"/>
        <v>NEUTRAL</v>
      </c>
      <c r="G1226" s="5" t="str">
        <f t="shared" si="78"/>
        <v>NEUTRAL</v>
      </c>
      <c r="H1226" s="5" t="str">
        <f t="shared" si="77"/>
        <v>NEUTRAL</v>
      </c>
    </row>
    <row r="1227" spans="1:8" ht="13.5" x14ac:dyDescent="0.25">
      <c r="A1227" s="3">
        <f>TITRES_STAT!B1230</f>
        <v>44098</v>
      </c>
      <c r="B1227" s="5">
        <f>TITRES_STAT!C1230</f>
        <v>3.12</v>
      </c>
      <c r="C1227" s="5">
        <f>TITRES_STAT!D1230</f>
        <v>3.12</v>
      </c>
      <c r="D1227" s="5">
        <f>TITRES_STAT!E1230</f>
        <v>0</v>
      </c>
      <c r="E1227" s="2">
        <f t="shared" si="76"/>
        <v>2549350</v>
      </c>
      <c r="F1227" s="5" t="str">
        <f t="shared" si="79"/>
        <v>NEUTRAL</v>
      </c>
      <c r="G1227" s="5" t="str">
        <f t="shared" si="78"/>
        <v>NEUTRAL</v>
      </c>
      <c r="H1227" s="5" t="str">
        <f t="shared" si="77"/>
        <v>NEUTRAL</v>
      </c>
    </row>
    <row r="1228" spans="1:8" ht="13.5" x14ac:dyDescent="0.25">
      <c r="A1228" s="3">
        <f>TITRES_STAT!B1231</f>
        <v>44099</v>
      </c>
      <c r="B1228" s="5">
        <f>TITRES_STAT!C1231</f>
        <v>3.12</v>
      </c>
      <c r="C1228" s="5">
        <f>TITRES_STAT!D1231</f>
        <v>3.12</v>
      </c>
      <c r="D1228" s="5">
        <f>TITRES_STAT!E1231</f>
        <v>0</v>
      </c>
      <c r="E1228" s="2">
        <f t="shared" si="76"/>
        <v>2549350</v>
      </c>
      <c r="F1228" s="5" t="str">
        <f t="shared" si="79"/>
        <v>NEUTRAL</v>
      </c>
      <c r="G1228" s="5" t="str">
        <f t="shared" si="78"/>
        <v>NEUTRAL</v>
      </c>
      <c r="H1228" s="5" t="str">
        <f t="shared" si="77"/>
        <v>NEUTRAL</v>
      </c>
    </row>
    <row r="1229" spans="1:8" ht="13.5" x14ac:dyDescent="0.25">
      <c r="A1229" s="3">
        <f>TITRES_STAT!B1232</f>
        <v>44102</v>
      </c>
      <c r="B1229" s="5">
        <f>TITRES_STAT!C1232</f>
        <v>3.12</v>
      </c>
      <c r="C1229" s="5">
        <f>TITRES_STAT!D1232</f>
        <v>3.12</v>
      </c>
      <c r="D1229" s="5">
        <f>TITRES_STAT!E1232</f>
        <v>1500</v>
      </c>
      <c r="E1229" s="2">
        <f t="shared" si="76"/>
        <v>2549350</v>
      </c>
      <c r="F1229" s="5" t="str">
        <f t="shared" si="79"/>
        <v>NEUTRAL</v>
      </c>
      <c r="G1229" s="5" t="str">
        <f t="shared" si="78"/>
        <v>NEUTRAL</v>
      </c>
      <c r="H1229" s="5" t="str">
        <f t="shared" si="77"/>
        <v>NEUTRAL</v>
      </c>
    </row>
    <row r="1230" spans="1:8" ht="13.5" x14ac:dyDescent="0.25">
      <c r="A1230" s="3">
        <f>TITRES_STAT!B1233</f>
        <v>44103</v>
      </c>
      <c r="B1230" s="5">
        <f>TITRES_STAT!C1233</f>
        <v>3.12</v>
      </c>
      <c r="C1230" s="5">
        <f>TITRES_STAT!D1233</f>
        <v>3.12</v>
      </c>
      <c r="D1230" s="5">
        <f>TITRES_STAT!E1233</f>
        <v>2000</v>
      </c>
      <c r="E1230" s="2">
        <f t="shared" si="76"/>
        <v>2549350</v>
      </c>
      <c r="F1230" s="5" t="str">
        <f t="shared" si="79"/>
        <v>NEUTRAL</v>
      </c>
      <c r="G1230" s="5" t="str">
        <f t="shared" si="78"/>
        <v>NEUTRAL</v>
      </c>
      <c r="H1230" s="5" t="str">
        <f t="shared" si="77"/>
        <v>NEUTRAL</v>
      </c>
    </row>
    <row r="1231" spans="1:8" ht="13.5" x14ac:dyDescent="0.25">
      <c r="A1231" s="3">
        <f>TITRES_STAT!B1234</f>
        <v>44104</v>
      </c>
      <c r="B1231" s="5">
        <f>TITRES_STAT!C1234</f>
        <v>3.18</v>
      </c>
      <c r="C1231" s="5">
        <f>TITRES_STAT!D1234</f>
        <v>3.18</v>
      </c>
      <c r="D1231" s="5">
        <f>TITRES_STAT!E1234</f>
        <v>50</v>
      </c>
      <c r="E1231" s="2">
        <f t="shared" si="76"/>
        <v>2549400</v>
      </c>
      <c r="F1231" s="5" t="str">
        <f t="shared" si="79"/>
        <v>BULLISH</v>
      </c>
      <c r="G1231" s="5" t="str">
        <f t="shared" si="78"/>
        <v>NEUTRAL</v>
      </c>
      <c r="H1231" s="5" t="str">
        <f t="shared" si="77"/>
        <v>CONFIRMED BULLISH</v>
      </c>
    </row>
    <row r="1232" spans="1:8" ht="13.5" x14ac:dyDescent="0.25">
      <c r="A1232" s="3">
        <f>TITRES_STAT!B1235</f>
        <v>44105</v>
      </c>
      <c r="B1232" s="5">
        <f>TITRES_STAT!C1235</f>
        <v>3.2</v>
      </c>
      <c r="C1232" s="5">
        <f>TITRES_STAT!D1235</f>
        <v>3.2</v>
      </c>
      <c r="D1232" s="5">
        <f>TITRES_STAT!E1235</f>
        <v>1440</v>
      </c>
      <c r="E1232" s="2">
        <f t="shared" si="76"/>
        <v>2550840</v>
      </c>
      <c r="F1232" s="5" t="str">
        <f t="shared" si="79"/>
        <v>BULLISH</v>
      </c>
      <c r="G1232" s="5" t="str">
        <f t="shared" si="78"/>
        <v>NEUTRAL</v>
      </c>
      <c r="H1232" s="5" t="str">
        <f t="shared" si="77"/>
        <v>CONFIRMED BULLISH</v>
      </c>
    </row>
    <row r="1233" spans="1:8" ht="13.5" x14ac:dyDescent="0.25">
      <c r="A1233" s="3">
        <f>TITRES_STAT!B1236</f>
        <v>44106</v>
      </c>
      <c r="B1233" s="5">
        <f>TITRES_STAT!C1236</f>
        <v>3.2</v>
      </c>
      <c r="C1233" s="5">
        <f>TITRES_STAT!D1236</f>
        <v>3.2</v>
      </c>
      <c r="D1233" s="5">
        <f>TITRES_STAT!E1236</f>
        <v>1550</v>
      </c>
      <c r="E1233" s="2">
        <f t="shared" si="76"/>
        <v>2550840</v>
      </c>
      <c r="F1233" s="5" t="str">
        <f t="shared" si="79"/>
        <v>BULLISH</v>
      </c>
      <c r="G1233" s="5" t="str">
        <f t="shared" si="78"/>
        <v>NEUTRAL</v>
      </c>
      <c r="H1233" s="5" t="str">
        <f t="shared" si="77"/>
        <v>CONFIRMED BULLISH</v>
      </c>
    </row>
    <row r="1234" spans="1:8" ht="13.5" x14ac:dyDescent="0.25">
      <c r="A1234" s="3">
        <f>TITRES_STAT!B1237</f>
        <v>44109</v>
      </c>
      <c r="B1234" s="5">
        <f>TITRES_STAT!C1237</f>
        <v>3.2</v>
      </c>
      <c r="C1234" s="5">
        <f>TITRES_STAT!D1237</f>
        <v>3.2</v>
      </c>
      <c r="D1234" s="5">
        <f>TITRES_STAT!E1237</f>
        <v>0</v>
      </c>
      <c r="E1234" s="2">
        <f t="shared" si="76"/>
        <v>2550840</v>
      </c>
      <c r="F1234" s="5" t="str">
        <f t="shared" si="79"/>
        <v>BULLISH</v>
      </c>
      <c r="G1234" s="5" t="str">
        <f t="shared" si="78"/>
        <v>NEUTRAL</v>
      </c>
      <c r="H1234" s="5" t="str">
        <f t="shared" si="77"/>
        <v>CONFIRMED BULLISH</v>
      </c>
    </row>
    <row r="1235" spans="1:8" ht="13.5" x14ac:dyDescent="0.25">
      <c r="A1235" s="3">
        <f>TITRES_STAT!B1238</f>
        <v>44110</v>
      </c>
      <c r="B1235" s="5">
        <f>TITRES_STAT!C1238</f>
        <v>3.2</v>
      </c>
      <c r="C1235" s="5">
        <f>TITRES_STAT!D1238</f>
        <v>3.2</v>
      </c>
      <c r="D1235" s="5">
        <f>TITRES_STAT!E1238</f>
        <v>0</v>
      </c>
      <c r="E1235" s="2">
        <f t="shared" si="76"/>
        <v>2550840</v>
      </c>
      <c r="F1235" s="5" t="str">
        <f t="shared" si="79"/>
        <v>BULLISH</v>
      </c>
      <c r="G1235" s="5" t="str">
        <f t="shared" si="78"/>
        <v>NEUTRAL</v>
      </c>
      <c r="H1235" s="5" t="str">
        <f t="shared" si="77"/>
        <v>CONFIRMED BULLISH</v>
      </c>
    </row>
    <row r="1236" spans="1:8" ht="13.5" x14ac:dyDescent="0.25">
      <c r="A1236" s="3">
        <f>TITRES_STAT!B1239</f>
        <v>44111</v>
      </c>
      <c r="B1236" s="5">
        <f>TITRES_STAT!C1239</f>
        <v>3.2</v>
      </c>
      <c r="C1236" s="5">
        <f>TITRES_STAT!D1239</f>
        <v>3.2</v>
      </c>
      <c r="D1236" s="5">
        <f>TITRES_STAT!E1239</f>
        <v>0</v>
      </c>
      <c r="E1236" s="2">
        <f t="shared" si="76"/>
        <v>2550840</v>
      </c>
      <c r="F1236" s="5" t="str">
        <f t="shared" si="79"/>
        <v>BULLISH</v>
      </c>
      <c r="G1236" s="5" t="str">
        <f t="shared" si="78"/>
        <v>NEUTRAL</v>
      </c>
      <c r="H1236" s="5" t="str">
        <f t="shared" si="77"/>
        <v>CONFIRMED BULLISH</v>
      </c>
    </row>
    <row r="1237" spans="1:8" ht="13.5" x14ac:dyDescent="0.25">
      <c r="A1237" s="3">
        <f>TITRES_STAT!B1240</f>
        <v>44112</v>
      </c>
      <c r="B1237" s="5">
        <f>TITRES_STAT!C1240</f>
        <v>3.2</v>
      </c>
      <c r="C1237" s="5">
        <f>TITRES_STAT!D1240</f>
        <v>3.2</v>
      </c>
      <c r="D1237" s="5">
        <f>TITRES_STAT!E1240</f>
        <v>0</v>
      </c>
      <c r="E1237" s="2">
        <f t="shared" si="76"/>
        <v>2550840</v>
      </c>
      <c r="F1237" s="5" t="str">
        <f t="shared" si="79"/>
        <v>NEUTRAL</v>
      </c>
      <c r="G1237" s="5" t="str">
        <f t="shared" si="78"/>
        <v>NEUTRAL</v>
      </c>
      <c r="H1237" s="5" t="str">
        <f t="shared" si="77"/>
        <v>NEUTRAL</v>
      </c>
    </row>
    <row r="1238" spans="1:8" ht="13.5" x14ac:dyDescent="0.25">
      <c r="A1238" s="3">
        <f>TITRES_STAT!B1241</f>
        <v>44113</v>
      </c>
      <c r="B1238" s="5">
        <f>TITRES_STAT!C1241</f>
        <v>3.2</v>
      </c>
      <c r="C1238" s="5">
        <f>TITRES_STAT!D1241</f>
        <v>3.2</v>
      </c>
      <c r="D1238" s="5">
        <f>TITRES_STAT!E1241</f>
        <v>0</v>
      </c>
      <c r="E1238" s="2">
        <f t="shared" si="76"/>
        <v>2550840</v>
      </c>
      <c r="F1238" s="5" t="str">
        <f t="shared" si="79"/>
        <v>NEUTRAL</v>
      </c>
      <c r="G1238" s="5" t="str">
        <f t="shared" si="78"/>
        <v>NEUTRAL</v>
      </c>
      <c r="H1238" s="5" t="str">
        <f t="shared" si="77"/>
        <v>NEUTRAL</v>
      </c>
    </row>
    <row r="1239" spans="1:8" ht="13.5" x14ac:dyDescent="0.25">
      <c r="A1239" s="3">
        <f>TITRES_STAT!B1242</f>
        <v>44116</v>
      </c>
      <c r="B1239" s="5">
        <f>TITRES_STAT!C1242</f>
        <v>3.2</v>
      </c>
      <c r="C1239" s="5">
        <f>TITRES_STAT!D1242</f>
        <v>3.2</v>
      </c>
      <c r="D1239" s="5">
        <f>TITRES_STAT!E1242</f>
        <v>0</v>
      </c>
      <c r="E1239" s="2">
        <f t="shared" si="76"/>
        <v>2550840</v>
      </c>
      <c r="F1239" s="5" t="str">
        <f t="shared" si="79"/>
        <v>NEUTRAL</v>
      </c>
      <c r="G1239" s="5" t="str">
        <f t="shared" si="78"/>
        <v>NEUTRAL</v>
      </c>
      <c r="H1239" s="5" t="str">
        <f t="shared" si="77"/>
        <v>NEUTRAL</v>
      </c>
    </row>
    <row r="1240" spans="1:8" ht="13.5" x14ac:dyDescent="0.25">
      <c r="A1240" s="3">
        <f>TITRES_STAT!B1243</f>
        <v>44117</v>
      </c>
      <c r="B1240" s="5">
        <f>TITRES_STAT!C1243</f>
        <v>3.2</v>
      </c>
      <c r="C1240" s="5">
        <f>TITRES_STAT!D1243</f>
        <v>3.2</v>
      </c>
      <c r="D1240" s="5">
        <f>TITRES_STAT!E1243</f>
        <v>0</v>
      </c>
      <c r="E1240" s="2">
        <f t="shared" si="76"/>
        <v>2550840</v>
      </c>
      <c r="F1240" s="5" t="str">
        <f t="shared" si="79"/>
        <v>NEUTRAL</v>
      </c>
      <c r="G1240" s="5" t="str">
        <f t="shared" si="78"/>
        <v>NEUTRAL</v>
      </c>
      <c r="H1240" s="5" t="str">
        <f t="shared" si="77"/>
        <v>NEUTRAL</v>
      </c>
    </row>
    <row r="1241" spans="1:8" ht="13.5" x14ac:dyDescent="0.25">
      <c r="A1241" s="3">
        <f>TITRES_STAT!B1244</f>
        <v>44118</v>
      </c>
      <c r="B1241" s="5">
        <f>TITRES_STAT!C1244</f>
        <v>3.2</v>
      </c>
      <c r="C1241" s="5">
        <f>TITRES_STAT!D1244</f>
        <v>3.2</v>
      </c>
      <c r="D1241" s="5">
        <f>TITRES_STAT!E1244</f>
        <v>0</v>
      </c>
      <c r="E1241" s="2">
        <f t="shared" si="76"/>
        <v>2550840</v>
      </c>
      <c r="F1241" s="5" t="str">
        <f t="shared" si="79"/>
        <v>NEUTRAL</v>
      </c>
      <c r="G1241" s="5" t="str">
        <f t="shared" si="78"/>
        <v>NEUTRAL</v>
      </c>
      <c r="H1241" s="5" t="str">
        <f t="shared" si="77"/>
        <v>NEUTRAL</v>
      </c>
    </row>
    <row r="1242" spans="1:8" ht="13.5" x14ac:dyDescent="0.25">
      <c r="A1242" s="3">
        <f>TITRES_STAT!B1245</f>
        <v>44120</v>
      </c>
      <c r="B1242" s="5">
        <f>TITRES_STAT!C1245</f>
        <v>3.2</v>
      </c>
      <c r="C1242" s="5">
        <f>TITRES_STAT!D1245</f>
        <v>3.2</v>
      </c>
      <c r="D1242" s="5">
        <f>TITRES_STAT!E1245</f>
        <v>0</v>
      </c>
      <c r="E1242" s="2">
        <f t="shared" si="76"/>
        <v>2550840</v>
      </c>
      <c r="F1242" s="5" t="str">
        <f t="shared" si="79"/>
        <v>NEUTRAL</v>
      </c>
      <c r="G1242" s="5" t="str">
        <f t="shared" si="78"/>
        <v>NEUTRAL</v>
      </c>
      <c r="H1242" s="5" t="str">
        <f t="shared" si="77"/>
        <v>NEUTRAL</v>
      </c>
    </row>
    <row r="1243" spans="1:8" ht="13.5" x14ac:dyDescent="0.25">
      <c r="A1243" s="3">
        <f>TITRES_STAT!B1246</f>
        <v>44123</v>
      </c>
      <c r="B1243" s="5">
        <f>TITRES_STAT!C1246</f>
        <v>3.2</v>
      </c>
      <c r="C1243" s="5">
        <f>TITRES_STAT!D1246</f>
        <v>3.2</v>
      </c>
      <c r="D1243" s="5">
        <f>TITRES_STAT!E1246</f>
        <v>0</v>
      </c>
      <c r="E1243" s="2">
        <f t="shared" si="76"/>
        <v>2550840</v>
      </c>
      <c r="F1243" s="5" t="str">
        <f t="shared" si="79"/>
        <v>NEUTRAL</v>
      </c>
      <c r="G1243" s="5" t="str">
        <f t="shared" si="78"/>
        <v>NEUTRAL</v>
      </c>
      <c r="H1243" s="5" t="str">
        <f t="shared" si="77"/>
        <v>NEUTRAL</v>
      </c>
    </row>
    <row r="1244" spans="1:8" ht="13.5" x14ac:dyDescent="0.25">
      <c r="A1244" s="3">
        <f>TITRES_STAT!B1247</f>
        <v>44124</v>
      </c>
      <c r="B1244" s="5">
        <f>TITRES_STAT!C1247</f>
        <v>3.2</v>
      </c>
      <c r="C1244" s="5">
        <f>TITRES_STAT!D1247</f>
        <v>3.2</v>
      </c>
      <c r="D1244" s="5">
        <f>TITRES_STAT!E1247</f>
        <v>0</v>
      </c>
      <c r="E1244" s="2">
        <f t="shared" si="76"/>
        <v>2550840</v>
      </c>
      <c r="F1244" s="5" t="str">
        <f t="shared" si="79"/>
        <v>NEUTRAL</v>
      </c>
      <c r="G1244" s="5" t="str">
        <f t="shared" si="78"/>
        <v>NEUTRAL</v>
      </c>
      <c r="H1244" s="5" t="str">
        <f t="shared" si="77"/>
        <v>NEUTRAL</v>
      </c>
    </row>
    <row r="1245" spans="1:8" ht="13.5" x14ac:dyDescent="0.25">
      <c r="A1245" s="3">
        <f>TITRES_STAT!B1248</f>
        <v>44125</v>
      </c>
      <c r="B1245" s="5">
        <f>TITRES_STAT!C1248</f>
        <v>3.2</v>
      </c>
      <c r="C1245" s="5">
        <f>TITRES_STAT!D1248</f>
        <v>3.2</v>
      </c>
      <c r="D1245" s="5">
        <f>TITRES_STAT!E1248</f>
        <v>0</v>
      </c>
      <c r="E1245" s="2">
        <f t="shared" si="76"/>
        <v>2550840</v>
      </c>
      <c r="F1245" s="5" t="str">
        <f t="shared" si="79"/>
        <v>NEUTRAL</v>
      </c>
      <c r="G1245" s="5" t="str">
        <f t="shared" si="78"/>
        <v>NEUTRAL</v>
      </c>
      <c r="H1245" s="5" t="str">
        <f t="shared" si="77"/>
        <v>NEUTRAL</v>
      </c>
    </row>
    <row r="1246" spans="1:8" ht="13.5" x14ac:dyDescent="0.25">
      <c r="A1246" s="3">
        <f>TITRES_STAT!B1249</f>
        <v>44126</v>
      </c>
      <c r="B1246" s="5">
        <f>TITRES_STAT!C1249</f>
        <v>3.2</v>
      </c>
      <c r="C1246" s="5">
        <f>TITRES_STAT!D1249</f>
        <v>3.2</v>
      </c>
      <c r="D1246" s="5">
        <f>TITRES_STAT!E1249</f>
        <v>0</v>
      </c>
      <c r="E1246" s="2">
        <f t="shared" si="76"/>
        <v>2550840</v>
      </c>
      <c r="F1246" s="5" t="str">
        <f t="shared" si="79"/>
        <v>NEUTRAL</v>
      </c>
      <c r="G1246" s="5" t="str">
        <f t="shared" si="78"/>
        <v>NEUTRAL</v>
      </c>
      <c r="H1246" s="5" t="str">
        <f t="shared" si="77"/>
        <v>NEUTRAL</v>
      </c>
    </row>
    <row r="1247" spans="1:8" ht="13.5" x14ac:dyDescent="0.25">
      <c r="A1247" s="3">
        <f>TITRES_STAT!B1250</f>
        <v>44127</v>
      </c>
      <c r="B1247" s="5">
        <f>TITRES_STAT!C1250</f>
        <v>3.2</v>
      </c>
      <c r="C1247" s="5">
        <f>TITRES_STAT!D1250</f>
        <v>3.2</v>
      </c>
      <c r="D1247" s="5">
        <f>TITRES_STAT!E1250</f>
        <v>0</v>
      </c>
      <c r="E1247" s="2">
        <f t="shared" si="76"/>
        <v>2550840</v>
      </c>
      <c r="F1247" s="5" t="str">
        <f t="shared" si="79"/>
        <v>NEUTRAL</v>
      </c>
      <c r="G1247" s="5" t="str">
        <f t="shared" si="78"/>
        <v>NEUTRAL</v>
      </c>
      <c r="H1247" s="5" t="str">
        <f t="shared" si="77"/>
        <v>NEUTRAL</v>
      </c>
    </row>
    <row r="1248" spans="1:8" ht="13.5" x14ac:dyDescent="0.25">
      <c r="A1248" s="3">
        <f>TITRES_STAT!B1251</f>
        <v>44130</v>
      </c>
      <c r="B1248" s="5">
        <f>TITRES_STAT!C1251</f>
        <v>3.2</v>
      </c>
      <c r="C1248" s="5">
        <f>TITRES_STAT!D1251</f>
        <v>3.2</v>
      </c>
      <c r="D1248" s="5">
        <f>TITRES_STAT!E1251</f>
        <v>0</v>
      </c>
      <c r="E1248" s="2">
        <f t="shared" si="76"/>
        <v>2550840</v>
      </c>
      <c r="F1248" s="5" t="str">
        <f t="shared" si="79"/>
        <v>NEUTRAL</v>
      </c>
      <c r="G1248" s="5" t="str">
        <f t="shared" si="78"/>
        <v>NEUTRAL</v>
      </c>
      <c r="H1248" s="5" t="str">
        <f t="shared" si="77"/>
        <v>NEUTRAL</v>
      </c>
    </row>
    <row r="1249" spans="1:8" ht="13.5" x14ac:dyDescent="0.25">
      <c r="A1249" s="3">
        <f>TITRES_STAT!B1252</f>
        <v>44131</v>
      </c>
      <c r="B1249" s="5">
        <f>TITRES_STAT!C1252</f>
        <v>3.2</v>
      </c>
      <c r="C1249" s="5">
        <f>TITRES_STAT!D1252</f>
        <v>3.2</v>
      </c>
      <c r="D1249" s="5">
        <f>TITRES_STAT!E1252</f>
        <v>0</v>
      </c>
      <c r="E1249" s="2">
        <f t="shared" si="76"/>
        <v>2550840</v>
      </c>
      <c r="F1249" s="5" t="str">
        <f t="shared" si="79"/>
        <v>NEUTRAL</v>
      </c>
      <c r="G1249" s="5" t="str">
        <f t="shared" si="78"/>
        <v>NEUTRAL</v>
      </c>
      <c r="H1249" s="5" t="str">
        <f t="shared" si="77"/>
        <v>NEUTRAL</v>
      </c>
    </row>
    <row r="1250" spans="1:8" ht="13.5" x14ac:dyDescent="0.25">
      <c r="A1250" s="3">
        <f>TITRES_STAT!B1253</f>
        <v>44132</v>
      </c>
      <c r="B1250" s="5">
        <f>TITRES_STAT!C1253</f>
        <v>3.2</v>
      </c>
      <c r="C1250" s="5">
        <f>TITRES_STAT!D1253</f>
        <v>3.2</v>
      </c>
      <c r="D1250" s="5">
        <f>TITRES_STAT!E1253</f>
        <v>0</v>
      </c>
      <c r="E1250" s="2">
        <f t="shared" si="76"/>
        <v>2550840</v>
      </c>
      <c r="F1250" s="5" t="str">
        <f t="shared" si="79"/>
        <v>NEUTRAL</v>
      </c>
      <c r="G1250" s="5" t="str">
        <f t="shared" si="78"/>
        <v>NEUTRAL</v>
      </c>
      <c r="H1250" s="5" t="str">
        <f t="shared" si="77"/>
        <v>NEUTRAL</v>
      </c>
    </row>
    <row r="1251" spans="1:8" ht="13.5" x14ac:dyDescent="0.25">
      <c r="A1251" s="3">
        <f>TITRES_STAT!B1254</f>
        <v>44134</v>
      </c>
      <c r="B1251" s="5">
        <f>TITRES_STAT!C1254</f>
        <v>3.2</v>
      </c>
      <c r="C1251" s="5">
        <f>TITRES_STAT!D1254</f>
        <v>3.2</v>
      </c>
      <c r="D1251" s="5">
        <f>TITRES_STAT!E1254</f>
        <v>0</v>
      </c>
      <c r="E1251" s="2">
        <f t="shared" si="76"/>
        <v>2550840</v>
      </c>
      <c r="F1251" s="5" t="str">
        <f t="shared" si="79"/>
        <v>NEUTRAL</v>
      </c>
      <c r="G1251" s="5" t="str">
        <f t="shared" si="78"/>
        <v>NEUTRAL</v>
      </c>
      <c r="H1251" s="5" t="str">
        <f t="shared" si="77"/>
        <v>NEUTRAL</v>
      </c>
    </row>
    <row r="1252" spans="1:8" ht="13.5" x14ac:dyDescent="0.25">
      <c r="A1252" s="3">
        <f>TITRES_STAT!B1255</f>
        <v>44137</v>
      </c>
      <c r="B1252" s="5">
        <f>TITRES_STAT!C1255</f>
        <v>3.2</v>
      </c>
      <c r="C1252" s="5">
        <f>TITRES_STAT!D1255</f>
        <v>3.2</v>
      </c>
      <c r="D1252" s="5">
        <f>TITRES_STAT!E1255</f>
        <v>0</v>
      </c>
      <c r="E1252" s="2">
        <f t="shared" si="76"/>
        <v>2550840</v>
      </c>
      <c r="F1252" s="5" t="str">
        <f t="shared" si="79"/>
        <v>NEUTRAL</v>
      </c>
      <c r="G1252" s="5" t="str">
        <f t="shared" si="78"/>
        <v>NEUTRAL</v>
      </c>
      <c r="H1252" s="5" t="str">
        <f t="shared" si="77"/>
        <v>NEUTRAL</v>
      </c>
    </row>
    <row r="1253" spans="1:8" ht="13.5" x14ac:dyDescent="0.25">
      <c r="A1253" s="3">
        <f>TITRES_STAT!B1256</f>
        <v>44138</v>
      </c>
      <c r="B1253" s="5">
        <f>TITRES_STAT!C1256</f>
        <v>3.29</v>
      </c>
      <c r="C1253" s="5">
        <f>TITRES_STAT!D1256</f>
        <v>3.29</v>
      </c>
      <c r="D1253" s="5">
        <f>TITRES_STAT!E1256</f>
        <v>100</v>
      </c>
      <c r="E1253" s="2">
        <f t="shared" si="76"/>
        <v>2550940</v>
      </c>
      <c r="F1253" s="5" t="str">
        <f t="shared" si="79"/>
        <v>BULLISH</v>
      </c>
      <c r="G1253" s="5" t="str">
        <f t="shared" si="78"/>
        <v>NEUTRAL</v>
      </c>
      <c r="H1253" s="5" t="str">
        <f t="shared" si="77"/>
        <v>CONFIRMED BULLISH</v>
      </c>
    </row>
    <row r="1254" spans="1:8" ht="13.5" x14ac:dyDescent="0.25">
      <c r="A1254" s="3">
        <f>TITRES_STAT!B1257</f>
        <v>44139</v>
      </c>
      <c r="B1254" s="5">
        <f>TITRES_STAT!C1257</f>
        <v>3.29</v>
      </c>
      <c r="C1254" s="5">
        <f>TITRES_STAT!D1257</f>
        <v>3.29</v>
      </c>
      <c r="D1254" s="5">
        <f>TITRES_STAT!E1257</f>
        <v>0</v>
      </c>
      <c r="E1254" s="2">
        <f t="shared" si="76"/>
        <v>2550940</v>
      </c>
      <c r="F1254" s="5" t="str">
        <f t="shared" si="79"/>
        <v>BULLISH</v>
      </c>
      <c r="G1254" s="5" t="str">
        <f t="shared" si="78"/>
        <v>NEUTRAL</v>
      </c>
      <c r="H1254" s="5" t="str">
        <f t="shared" si="77"/>
        <v>CONFIRMED BULLISH</v>
      </c>
    </row>
    <row r="1255" spans="1:8" ht="13.5" x14ac:dyDescent="0.25">
      <c r="A1255" s="3">
        <f>TITRES_STAT!B1258</f>
        <v>44140</v>
      </c>
      <c r="B1255" s="5">
        <f>TITRES_STAT!C1258</f>
        <v>3.29</v>
      </c>
      <c r="C1255" s="5">
        <f>TITRES_STAT!D1258</f>
        <v>3.29</v>
      </c>
      <c r="D1255" s="5">
        <f>TITRES_STAT!E1258</f>
        <v>0</v>
      </c>
      <c r="E1255" s="2">
        <f t="shared" si="76"/>
        <v>2550940</v>
      </c>
      <c r="F1255" s="5" t="str">
        <f t="shared" si="79"/>
        <v>BULLISH</v>
      </c>
      <c r="G1255" s="5" t="str">
        <f t="shared" si="78"/>
        <v>NEUTRAL</v>
      </c>
      <c r="H1255" s="5" t="str">
        <f t="shared" si="77"/>
        <v>CONFIRMED BULLISH</v>
      </c>
    </row>
    <row r="1256" spans="1:8" ht="13.5" x14ac:dyDescent="0.25">
      <c r="A1256" s="3">
        <f>TITRES_STAT!B1259</f>
        <v>44141</v>
      </c>
      <c r="B1256" s="5">
        <f>TITRES_STAT!C1259</f>
        <v>3.29</v>
      </c>
      <c r="C1256" s="5">
        <f>TITRES_STAT!D1259</f>
        <v>3.29</v>
      </c>
      <c r="D1256" s="5">
        <f>TITRES_STAT!E1259</f>
        <v>0</v>
      </c>
      <c r="E1256" s="2">
        <f t="shared" si="76"/>
        <v>2550940</v>
      </c>
      <c r="F1256" s="5" t="str">
        <f t="shared" si="79"/>
        <v>BULLISH</v>
      </c>
      <c r="G1256" s="5" t="str">
        <f t="shared" si="78"/>
        <v>NEUTRAL</v>
      </c>
      <c r="H1256" s="5" t="str">
        <f t="shared" si="77"/>
        <v>CONFIRMED BULLISH</v>
      </c>
    </row>
    <row r="1257" spans="1:8" ht="13.5" x14ac:dyDescent="0.25">
      <c r="A1257" s="3">
        <f>TITRES_STAT!B1260</f>
        <v>44144</v>
      </c>
      <c r="B1257" s="5">
        <f>TITRES_STAT!C1260</f>
        <v>3.29</v>
      </c>
      <c r="C1257" s="5">
        <f>TITRES_STAT!D1260</f>
        <v>3.29</v>
      </c>
      <c r="D1257" s="5">
        <f>TITRES_STAT!E1260</f>
        <v>0</v>
      </c>
      <c r="E1257" s="2">
        <f t="shared" si="76"/>
        <v>2550940</v>
      </c>
      <c r="F1257" s="5" t="str">
        <f t="shared" si="79"/>
        <v>BULLISH</v>
      </c>
      <c r="G1257" s="5" t="str">
        <f t="shared" si="78"/>
        <v>NEUTRAL</v>
      </c>
      <c r="H1257" s="5" t="str">
        <f t="shared" si="77"/>
        <v>CONFIRMED BULLISH</v>
      </c>
    </row>
    <row r="1258" spans="1:8" ht="13.5" x14ac:dyDescent="0.25">
      <c r="A1258" s="3">
        <f>TITRES_STAT!B1261</f>
        <v>44145</v>
      </c>
      <c r="B1258" s="5">
        <f>TITRES_STAT!C1261</f>
        <v>3.29</v>
      </c>
      <c r="C1258" s="5">
        <f>TITRES_STAT!D1261</f>
        <v>3.29</v>
      </c>
      <c r="D1258" s="5">
        <f>TITRES_STAT!E1261</f>
        <v>0</v>
      </c>
      <c r="E1258" s="2">
        <f t="shared" si="76"/>
        <v>2550940</v>
      </c>
      <c r="F1258" s="5" t="str">
        <f t="shared" si="79"/>
        <v>NEUTRAL</v>
      </c>
      <c r="G1258" s="5" t="str">
        <f t="shared" si="78"/>
        <v>NEUTRAL</v>
      </c>
      <c r="H1258" s="5" t="str">
        <f t="shared" si="77"/>
        <v>NEUTRAL</v>
      </c>
    </row>
    <row r="1259" spans="1:8" ht="13.5" x14ac:dyDescent="0.25">
      <c r="A1259" s="3">
        <f>TITRES_STAT!B1262</f>
        <v>44146</v>
      </c>
      <c r="B1259" s="5">
        <f>TITRES_STAT!C1262</f>
        <v>3.29</v>
      </c>
      <c r="C1259" s="5">
        <f>TITRES_STAT!D1262</f>
        <v>3.29</v>
      </c>
      <c r="D1259" s="5">
        <f>TITRES_STAT!E1262</f>
        <v>0</v>
      </c>
      <c r="E1259" s="2">
        <f t="shared" si="76"/>
        <v>2550940</v>
      </c>
      <c r="F1259" s="5" t="str">
        <f t="shared" si="79"/>
        <v>NEUTRAL</v>
      </c>
      <c r="G1259" s="5" t="str">
        <f t="shared" si="78"/>
        <v>NEUTRAL</v>
      </c>
      <c r="H1259" s="5" t="str">
        <f t="shared" si="77"/>
        <v>NEUTRAL</v>
      </c>
    </row>
    <row r="1260" spans="1:8" ht="13.5" x14ac:dyDescent="0.25">
      <c r="A1260" s="3">
        <f>TITRES_STAT!B1263</f>
        <v>44147</v>
      </c>
      <c r="B1260" s="5">
        <f>TITRES_STAT!C1263</f>
        <v>3.29</v>
      </c>
      <c r="C1260" s="5">
        <f>TITRES_STAT!D1263</f>
        <v>3.29</v>
      </c>
      <c r="D1260" s="5">
        <f>TITRES_STAT!E1263</f>
        <v>0</v>
      </c>
      <c r="E1260" s="2">
        <f t="shared" si="76"/>
        <v>2550940</v>
      </c>
      <c r="F1260" s="5" t="str">
        <f t="shared" si="79"/>
        <v>NEUTRAL</v>
      </c>
      <c r="G1260" s="5" t="str">
        <f t="shared" si="78"/>
        <v>NEUTRAL</v>
      </c>
      <c r="H1260" s="5" t="str">
        <f t="shared" si="77"/>
        <v>NEUTRAL</v>
      </c>
    </row>
    <row r="1261" spans="1:8" ht="13.5" x14ac:dyDescent="0.25">
      <c r="A1261" s="3">
        <f>TITRES_STAT!B1264</f>
        <v>44148</v>
      </c>
      <c r="B1261" s="5">
        <f>TITRES_STAT!C1264</f>
        <v>3.29</v>
      </c>
      <c r="C1261" s="5">
        <f>TITRES_STAT!D1264</f>
        <v>3.29</v>
      </c>
      <c r="D1261" s="5">
        <f>TITRES_STAT!E1264</f>
        <v>0</v>
      </c>
      <c r="E1261" s="2">
        <f t="shared" si="76"/>
        <v>2550940</v>
      </c>
      <c r="F1261" s="5" t="str">
        <f t="shared" si="79"/>
        <v>NEUTRAL</v>
      </c>
      <c r="G1261" s="5" t="str">
        <f t="shared" si="78"/>
        <v>NEUTRAL</v>
      </c>
      <c r="H1261" s="5" t="str">
        <f t="shared" si="77"/>
        <v>NEUTRAL</v>
      </c>
    </row>
    <row r="1262" spans="1:8" ht="13.5" x14ac:dyDescent="0.25">
      <c r="A1262" s="3">
        <f>TITRES_STAT!B1265</f>
        <v>44151</v>
      </c>
      <c r="B1262" s="5">
        <f>TITRES_STAT!C1265</f>
        <v>3.3</v>
      </c>
      <c r="C1262" s="5">
        <f>TITRES_STAT!D1265</f>
        <v>3.3</v>
      </c>
      <c r="D1262" s="5">
        <f>TITRES_STAT!E1265</f>
        <v>0</v>
      </c>
      <c r="E1262" s="2">
        <f t="shared" si="76"/>
        <v>2550940</v>
      </c>
      <c r="F1262" s="5" t="str">
        <f t="shared" si="79"/>
        <v>NEUTRAL</v>
      </c>
      <c r="G1262" s="5" t="str">
        <f t="shared" si="78"/>
        <v>NEUTRAL</v>
      </c>
      <c r="H1262" s="5" t="str">
        <f t="shared" si="77"/>
        <v>NEUTRAL</v>
      </c>
    </row>
    <row r="1263" spans="1:8" ht="13.5" x14ac:dyDescent="0.25">
      <c r="A1263" s="3">
        <f>TITRES_STAT!B1266</f>
        <v>44152</v>
      </c>
      <c r="B1263" s="5">
        <f>TITRES_STAT!C1266</f>
        <v>3.3</v>
      </c>
      <c r="C1263" s="5">
        <f>TITRES_STAT!D1266</f>
        <v>3.3</v>
      </c>
      <c r="D1263" s="5">
        <f>TITRES_STAT!E1266</f>
        <v>0</v>
      </c>
      <c r="E1263" s="2">
        <f t="shared" si="76"/>
        <v>2550940</v>
      </c>
      <c r="F1263" s="5" t="str">
        <f t="shared" si="79"/>
        <v>NEUTRAL</v>
      </c>
      <c r="G1263" s="5" t="str">
        <f t="shared" si="78"/>
        <v>NEUTRAL</v>
      </c>
      <c r="H1263" s="5" t="str">
        <f t="shared" si="77"/>
        <v>NEUTRAL</v>
      </c>
    </row>
    <row r="1264" spans="1:8" ht="13.5" x14ac:dyDescent="0.25">
      <c r="A1264" s="3">
        <f>TITRES_STAT!B1267</f>
        <v>44153</v>
      </c>
      <c r="B1264" s="5">
        <f>TITRES_STAT!C1267</f>
        <v>3.35</v>
      </c>
      <c r="C1264" s="5">
        <f>TITRES_STAT!D1267</f>
        <v>3.35</v>
      </c>
      <c r="D1264" s="5">
        <f>TITRES_STAT!E1267</f>
        <v>1</v>
      </c>
      <c r="E1264" s="2">
        <f t="shared" si="76"/>
        <v>2550941</v>
      </c>
      <c r="F1264" s="5" t="str">
        <f t="shared" si="79"/>
        <v>BULLISH</v>
      </c>
      <c r="G1264" s="5" t="str">
        <f t="shared" si="78"/>
        <v>NEUTRAL</v>
      </c>
      <c r="H1264" s="5" t="str">
        <f t="shared" si="77"/>
        <v>CONFIRMED BULLISH</v>
      </c>
    </row>
    <row r="1265" spans="1:8" ht="13.5" x14ac:dyDescent="0.25">
      <c r="A1265" s="3">
        <f>TITRES_STAT!B1268</f>
        <v>44154</v>
      </c>
      <c r="B1265" s="5">
        <f>TITRES_STAT!C1268</f>
        <v>3.35</v>
      </c>
      <c r="C1265" s="5">
        <f>TITRES_STAT!D1268</f>
        <v>3.35</v>
      </c>
      <c r="D1265" s="5">
        <f>TITRES_STAT!E1268</f>
        <v>0</v>
      </c>
      <c r="E1265" s="2">
        <f t="shared" si="76"/>
        <v>2550941</v>
      </c>
      <c r="F1265" s="5" t="str">
        <f t="shared" si="79"/>
        <v>BULLISH</v>
      </c>
      <c r="G1265" s="5" t="str">
        <f t="shared" si="78"/>
        <v>NEUTRAL</v>
      </c>
      <c r="H1265" s="5" t="str">
        <f t="shared" si="77"/>
        <v>CONFIRMED BULLISH</v>
      </c>
    </row>
    <row r="1266" spans="1:8" ht="13.5" x14ac:dyDescent="0.25">
      <c r="A1266" s="3">
        <f>TITRES_STAT!B1269</f>
        <v>44155</v>
      </c>
      <c r="B1266" s="5">
        <f>TITRES_STAT!C1269</f>
        <v>3.35</v>
      </c>
      <c r="C1266" s="5">
        <f>TITRES_STAT!D1269</f>
        <v>3.35</v>
      </c>
      <c r="D1266" s="5">
        <f>TITRES_STAT!E1269</f>
        <v>0</v>
      </c>
      <c r="E1266" s="2">
        <f t="shared" si="76"/>
        <v>2550941</v>
      </c>
      <c r="F1266" s="5" t="str">
        <f t="shared" si="79"/>
        <v>BULLISH</v>
      </c>
      <c r="G1266" s="5" t="str">
        <f t="shared" si="78"/>
        <v>NEUTRAL</v>
      </c>
      <c r="H1266" s="5" t="str">
        <f t="shared" si="77"/>
        <v>CONFIRMED BULLISH</v>
      </c>
    </row>
    <row r="1267" spans="1:8" ht="13.5" x14ac:dyDescent="0.25">
      <c r="A1267" s="3">
        <f>TITRES_STAT!B1270</f>
        <v>44158</v>
      </c>
      <c r="B1267" s="5">
        <f>TITRES_STAT!C1270</f>
        <v>3.35</v>
      </c>
      <c r="C1267" s="5">
        <f>TITRES_STAT!D1270</f>
        <v>3.35</v>
      </c>
      <c r="D1267" s="5">
        <f>TITRES_STAT!E1270</f>
        <v>0</v>
      </c>
      <c r="E1267" s="2">
        <f t="shared" si="76"/>
        <v>2550941</v>
      </c>
      <c r="F1267" s="5" t="str">
        <f t="shared" si="79"/>
        <v>BULLISH</v>
      </c>
      <c r="G1267" s="5" t="str">
        <f t="shared" si="78"/>
        <v>NEUTRAL</v>
      </c>
      <c r="H1267" s="5" t="str">
        <f t="shared" si="77"/>
        <v>CONFIRMED BULLISH</v>
      </c>
    </row>
    <row r="1268" spans="1:8" ht="13.5" x14ac:dyDescent="0.25">
      <c r="A1268" s="3">
        <f>TITRES_STAT!B1271</f>
        <v>44159</v>
      </c>
      <c r="B1268" s="5">
        <f>TITRES_STAT!C1271</f>
        <v>3.35</v>
      </c>
      <c r="C1268" s="5">
        <f>TITRES_STAT!D1271</f>
        <v>3.35</v>
      </c>
      <c r="D1268" s="5">
        <f>TITRES_STAT!E1271</f>
        <v>0</v>
      </c>
      <c r="E1268" s="2">
        <f t="shared" si="76"/>
        <v>2550941</v>
      </c>
      <c r="F1268" s="5" t="str">
        <f t="shared" si="79"/>
        <v>BULLISH</v>
      </c>
      <c r="G1268" s="5" t="str">
        <f t="shared" si="78"/>
        <v>NEUTRAL</v>
      </c>
      <c r="H1268" s="5" t="str">
        <f t="shared" si="77"/>
        <v>CONFIRMED BULLISH</v>
      </c>
    </row>
    <row r="1269" spans="1:8" ht="13.5" x14ac:dyDescent="0.25">
      <c r="A1269" s="3">
        <f>TITRES_STAT!B1272</f>
        <v>44160</v>
      </c>
      <c r="B1269" s="5">
        <f>TITRES_STAT!C1272</f>
        <v>3.35</v>
      </c>
      <c r="C1269" s="5">
        <f>TITRES_STAT!D1272</f>
        <v>3.35</v>
      </c>
      <c r="D1269" s="5">
        <f>TITRES_STAT!E1272</f>
        <v>0</v>
      </c>
      <c r="E1269" s="2">
        <f t="shared" si="76"/>
        <v>2550941</v>
      </c>
      <c r="F1269" s="5" t="str">
        <f t="shared" si="79"/>
        <v>NEUTRAL</v>
      </c>
      <c r="G1269" s="5" t="str">
        <f t="shared" si="78"/>
        <v>NEUTRAL</v>
      </c>
      <c r="H1269" s="5" t="str">
        <f t="shared" si="77"/>
        <v>NEUTRAL</v>
      </c>
    </row>
    <row r="1270" spans="1:8" ht="13.5" x14ac:dyDescent="0.25">
      <c r="A1270" s="3">
        <f>TITRES_STAT!B1273</f>
        <v>44161</v>
      </c>
      <c r="B1270" s="5">
        <f>TITRES_STAT!C1273</f>
        <v>3.35</v>
      </c>
      <c r="C1270" s="5">
        <f>TITRES_STAT!D1273</f>
        <v>3.35</v>
      </c>
      <c r="D1270" s="5">
        <f>TITRES_STAT!E1273</f>
        <v>0</v>
      </c>
      <c r="E1270" s="2">
        <f t="shared" si="76"/>
        <v>2550941</v>
      </c>
      <c r="F1270" s="5" t="str">
        <f t="shared" si="79"/>
        <v>NEUTRAL</v>
      </c>
      <c r="G1270" s="5" t="str">
        <f t="shared" si="78"/>
        <v>NEUTRAL</v>
      </c>
      <c r="H1270" s="5" t="str">
        <f t="shared" si="77"/>
        <v>NEUTRAL</v>
      </c>
    </row>
    <row r="1271" spans="1:8" ht="13.5" x14ac:dyDescent="0.25">
      <c r="A1271" s="3">
        <f>TITRES_STAT!B1274</f>
        <v>44162</v>
      </c>
      <c r="B1271" s="5">
        <f>TITRES_STAT!C1274</f>
        <v>3.35</v>
      </c>
      <c r="C1271" s="5">
        <f>TITRES_STAT!D1274</f>
        <v>3.35</v>
      </c>
      <c r="D1271" s="5">
        <f>TITRES_STAT!E1274</f>
        <v>0</v>
      </c>
      <c r="E1271" s="2">
        <f t="shared" si="76"/>
        <v>2550941</v>
      </c>
      <c r="F1271" s="5" t="str">
        <f t="shared" si="79"/>
        <v>NEUTRAL</v>
      </c>
      <c r="G1271" s="5" t="str">
        <f t="shared" si="78"/>
        <v>NEUTRAL</v>
      </c>
      <c r="H1271" s="5" t="str">
        <f t="shared" si="77"/>
        <v>NEUTRAL</v>
      </c>
    </row>
    <row r="1272" spans="1:8" ht="13.5" x14ac:dyDescent="0.25">
      <c r="A1272" s="3">
        <f>TITRES_STAT!B1275</f>
        <v>44165</v>
      </c>
      <c r="B1272" s="5">
        <f>TITRES_STAT!C1275</f>
        <v>3.35</v>
      </c>
      <c r="C1272" s="5">
        <f>TITRES_STAT!D1275</f>
        <v>3.35</v>
      </c>
      <c r="D1272" s="5">
        <f>TITRES_STAT!E1275</f>
        <v>0</v>
      </c>
      <c r="E1272" s="2">
        <f t="shared" si="76"/>
        <v>2550941</v>
      </c>
      <c r="F1272" s="5" t="str">
        <f t="shared" si="79"/>
        <v>NEUTRAL</v>
      </c>
      <c r="G1272" s="5" t="str">
        <f t="shared" si="78"/>
        <v>NEUTRAL</v>
      </c>
      <c r="H1272" s="5" t="str">
        <f t="shared" si="77"/>
        <v>NEUTRAL</v>
      </c>
    </row>
    <row r="1273" spans="1:8" ht="13.5" x14ac:dyDescent="0.25">
      <c r="A1273" s="3">
        <f>TITRES_STAT!B1276</f>
        <v>44166</v>
      </c>
      <c r="B1273" s="5">
        <f>TITRES_STAT!C1276</f>
        <v>3.45</v>
      </c>
      <c r="C1273" s="5">
        <f>TITRES_STAT!D1276</f>
        <v>3.45</v>
      </c>
      <c r="D1273" s="5">
        <f>TITRES_STAT!E1276</f>
        <v>400</v>
      </c>
      <c r="E1273" s="2">
        <f t="shared" si="76"/>
        <v>2551341</v>
      </c>
      <c r="F1273" s="5" t="str">
        <f t="shared" si="79"/>
        <v>BULLISH</v>
      </c>
      <c r="G1273" s="5" t="str">
        <f t="shared" si="78"/>
        <v>NEUTRAL</v>
      </c>
      <c r="H1273" s="5" t="str">
        <f t="shared" si="77"/>
        <v>CONFIRMED BULLISH</v>
      </c>
    </row>
    <row r="1274" spans="1:8" ht="13.5" x14ac:dyDescent="0.25">
      <c r="A1274" s="3">
        <f>TITRES_STAT!B1277</f>
        <v>44167</v>
      </c>
      <c r="B1274" s="5">
        <f>TITRES_STAT!C1277</f>
        <v>3.45</v>
      </c>
      <c r="C1274" s="5">
        <f>TITRES_STAT!D1277</f>
        <v>3.45</v>
      </c>
      <c r="D1274" s="5">
        <f>TITRES_STAT!E1277</f>
        <v>1771</v>
      </c>
      <c r="E1274" s="2">
        <f t="shared" si="76"/>
        <v>2551341</v>
      </c>
      <c r="F1274" s="5" t="str">
        <f t="shared" si="79"/>
        <v>BULLISH</v>
      </c>
      <c r="G1274" s="5" t="str">
        <f t="shared" si="78"/>
        <v>NEUTRAL</v>
      </c>
      <c r="H1274" s="5" t="str">
        <f t="shared" si="77"/>
        <v>CONFIRMED BULLISH</v>
      </c>
    </row>
    <row r="1275" spans="1:8" ht="13.5" x14ac:dyDescent="0.25">
      <c r="A1275" s="3">
        <f>TITRES_STAT!B1278</f>
        <v>44168</v>
      </c>
      <c r="B1275" s="5">
        <f>TITRES_STAT!C1278</f>
        <v>3.45</v>
      </c>
      <c r="C1275" s="5">
        <f>TITRES_STAT!D1278</f>
        <v>3.45</v>
      </c>
      <c r="D1275" s="5">
        <f>TITRES_STAT!E1278</f>
        <v>0</v>
      </c>
      <c r="E1275" s="2">
        <f t="shared" si="76"/>
        <v>2551341</v>
      </c>
      <c r="F1275" s="5" t="str">
        <f t="shared" si="79"/>
        <v>BULLISH</v>
      </c>
      <c r="G1275" s="5" t="str">
        <f t="shared" si="78"/>
        <v>NEUTRAL</v>
      </c>
      <c r="H1275" s="5" t="str">
        <f t="shared" si="77"/>
        <v>CONFIRMED BULLISH</v>
      </c>
    </row>
    <row r="1276" spans="1:8" ht="13.5" x14ac:dyDescent="0.25">
      <c r="A1276" s="3">
        <f>TITRES_STAT!B1279</f>
        <v>44169</v>
      </c>
      <c r="B1276" s="5">
        <f>TITRES_STAT!C1279</f>
        <v>3.45</v>
      </c>
      <c r="C1276" s="5">
        <f>TITRES_STAT!D1279</f>
        <v>3.45</v>
      </c>
      <c r="D1276" s="5">
        <f>TITRES_STAT!E1279</f>
        <v>0</v>
      </c>
      <c r="E1276" s="2">
        <f t="shared" si="76"/>
        <v>2551341</v>
      </c>
      <c r="F1276" s="5" t="str">
        <f t="shared" si="79"/>
        <v>BULLISH</v>
      </c>
      <c r="G1276" s="5" t="str">
        <f t="shared" si="78"/>
        <v>NEUTRAL</v>
      </c>
      <c r="H1276" s="5" t="str">
        <f t="shared" si="77"/>
        <v>CONFIRMED BULLISH</v>
      </c>
    </row>
    <row r="1277" spans="1:8" ht="13.5" x14ac:dyDescent="0.25">
      <c r="A1277" s="3">
        <f>TITRES_STAT!B1280</f>
        <v>44172</v>
      </c>
      <c r="B1277" s="5">
        <f>TITRES_STAT!C1280</f>
        <v>3.45</v>
      </c>
      <c r="C1277" s="5">
        <f>TITRES_STAT!D1280</f>
        <v>3.45</v>
      </c>
      <c r="D1277" s="5">
        <f>TITRES_STAT!E1280</f>
        <v>0</v>
      </c>
      <c r="E1277" s="2">
        <f t="shared" si="76"/>
        <v>2551341</v>
      </c>
      <c r="F1277" s="5" t="str">
        <f t="shared" si="79"/>
        <v>BULLISH</v>
      </c>
      <c r="G1277" s="5" t="str">
        <f t="shared" si="78"/>
        <v>NEUTRAL</v>
      </c>
      <c r="H1277" s="5" t="str">
        <f t="shared" si="77"/>
        <v>CONFIRMED BULLISH</v>
      </c>
    </row>
    <row r="1278" spans="1:8" ht="13.5" x14ac:dyDescent="0.25">
      <c r="A1278" s="3">
        <f>TITRES_STAT!B1281</f>
        <v>44173</v>
      </c>
      <c r="B1278" s="5">
        <f>TITRES_STAT!C1281</f>
        <v>3.45</v>
      </c>
      <c r="C1278" s="5">
        <f>TITRES_STAT!D1281</f>
        <v>3.45</v>
      </c>
      <c r="D1278" s="5">
        <f>TITRES_STAT!E1281</f>
        <v>0</v>
      </c>
      <c r="E1278" s="2">
        <f t="shared" si="76"/>
        <v>2551341</v>
      </c>
      <c r="F1278" s="5" t="str">
        <f t="shared" si="79"/>
        <v>NEUTRAL</v>
      </c>
      <c r="G1278" s="5" t="str">
        <f t="shared" si="78"/>
        <v>NEUTRAL</v>
      </c>
      <c r="H1278" s="5" t="str">
        <f t="shared" si="77"/>
        <v>NEUTRAL</v>
      </c>
    </row>
    <row r="1279" spans="1:8" ht="13.5" x14ac:dyDescent="0.25">
      <c r="A1279" s="3">
        <f>TITRES_STAT!B1282</f>
        <v>44174</v>
      </c>
      <c r="B1279" s="5">
        <f>TITRES_STAT!C1282</f>
        <v>3.54</v>
      </c>
      <c r="C1279" s="5">
        <f>TITRES_STAT!D1282</f>
        <v>3.54</v>
      </c>
      <c r="D1279" s="5">
        <f>TITRES_STAT!E1282</f>
        <v>200</v>
      </c>
      <c r="E1279" s="2">
        <f t="shared" si="76"/>
        <v>2551541</v>
      </c>
      <c r="F1279" s="5" t="str">
        <f t="shared" si="79"/>
        <v>BULLISH</v>
      </c>
      <c r="G1279" s="5" t="str">
        <f t="shared" si="78"/>
        <v>NEUTRAL</v>
      </c>
      <c r="H1279" s="5" t="str">
        <f t="shared" si="77"/>
        <v>CONFIRMED BULLISH</v>
      </c>
    </row>
    <row r="1280" spans="1:8" ht="13.5" x14ac:dyDescent="0.25">
      <c r="A1280" s="3">
        <f>TITRES_STAT!B1283</f>
        <v>44175</v>
      </c>
      <c r="B1280" s="5">
        <f>TITRES_STAT!C1283</f>
        <v>3.54</v>
      </c>
      <c r="C1280" s="5">
        <f>TITRES_STAT!D1283</f>
        <v>3.54</v>
      </c>
      <c r="D1280" s="5">
        <f>TITRES_STAT!E1283</f>
        <v>0</v>
      </c>
      <c r="E1280" s="2">
        <f t="shared" si="76"/>
        <v>2551541</v>
      </c>
      <c r="F1280" s="5" t="str">
        <f t="shared" si="79"/>
        <v>BULLISH</v>
      </c>
      <c r="G1280" s="5" t="str">
        <f t="shared" si="78"/>
        <v>NEUTRAL</v>
      </c>
      <c r="H1280" s="5" t="str">
        <f t="shared" si="77"/>
        <v>CONFIRMED BULLISH</v>
      </c>
    </row>
    <row r="1281" spans="1:8" ht="13.5" x14ac:dyDescent="0.25">
      <c r="A1281" s="3">
        <f>TITRES_STAT!B1284</f>
        <v>44176</v>
      </c>
      <c r="B1281" s="5">
        <f>TITRES_STAT!C1284</f>
        <v>3.54</v>
      </c>
      <c r="C1281" s="5">
        <f>TITRES_STAT!D1284</f>
        <v>3.54</v>
      </c>
      <c r="D1281" s="5">
        <f>TITRES_STAT!E1284</f>
        <v>0</v>
      </c>
      <c r="E1281" s="2">
        <f t="shared" si="76"/>
        <v>2551541</v>
      </c>
      <c r="F1281" s="5" t="str">
        <f t="shared" si="79"/>
        <v>BULLISH</v>
      </c>
      <c r="G1281" s="5" t="str">
        <f t="shared" si="78"/>
        <v>NEUTRAL</v>
      </c>
      <c r="H1281" s="5" t="str">
        <f t="shared" si="77"/>
        <v>CONFIRMED BULLISH</v>
      </c>
    </row>
    <row r="1282" spans="1:8" ht="13.5" x14ac:dyDescent="0.25">
      <c r="A1282" s="3">
        <f>TITRES_STAT!B1285</f>
        <v>44179</v>
      </c>
      <c r="B1282" s="5">
        <f>TITRES_STAT!C1285</f>
        <v>3.54</v>
      </c>
      <c r="C1282" s="5">
        <f>TITRES_STAT!D1285</f>
        <v>3.54</v>
      </c>
      <c r="D1282" s="5">
        <f>TITRES_STAT!E1285</f>
        <v>0</v>
      </c>
      <c r="E1282" s="2">
        <f t="shared" si="76"/>
        <v>2551541</v>
      </c>
      <c r="F1282" s="5" t="str">
        <f t="shared" si="79"/>
        <v>BULLISH</v>
      </c>
      <c r="G1282" s="5" t="str">
        <f t="shared" si="78"/>
        <v>NEUTRAL</v>
      </c>
      <c r="H1282" s="5" t="str">
        <f t="shared" si="77"/>
        <v>CONFIRMED BULLISH</v>
      </c>
    </row>
    <row r="1283" spans="1:8" ht="13.5" x14ac:dyDescent="0.25">
      <c r="A1283" s="3">
        <f>TITRES_STAT!B1286</f>
        <v>44180</v>
      </c>
      <c r="B1283" s="5">
        <f>TITRES_STAT!C1286</f>
        <v>3.54</v>
      </c>
      <c r="C1283" s="5">
        <f>TITRES_STAT!D1286</f>
        <v>3.54</v>
      </c>
      <c r="D1283" s="5">
        <f>TITRES_STAT!E1286</f>
        <v>0</v>
      </c>
      <c r="E1283" s="2">
        <f t="shared" si="76"/>
        <v>2551541</v>
      </c>
      <c r="F1283" s="5" t="str">
        <f t="shared" si="79"/>
        <v>BULLISH</v>
      </c>
      <c r="G1283" s="5" t="str">
        <f t="shared" si="78"/>
        <v>NEUTRAL</v>
      </c>
      <c r="H1283" s="5" t="str">
        <f t="shared" si="77"/>
        <v>CONFIRMED BULLISH</v>
      </c>
    </row>
    <row r="1284" spans="1:8" ht="13.5" x14ac:dyDescent="0.25">
      <c r="A1284" s="3">
        <f>TITRES_STAT!B1287</f>
        <v>44181</v>
      </c>
      <c r="B1284" s="5">
        <f>TITRES_STAT!C1287</f>
        <v>3.54</v>
      </c>
      <c r="C1284" s="5">
        <f>TITRES_STAT!D1287</f>
        <v>3.54</v>
      </c>
      <c r="D1284" s="5">
        <f>TITRES_STAT!E1287</f>
        <v>0</v>
      </c>
      <c r="E1284" s="2">
        <f t="shared" ref="E1284:E1347" si="80">IF(B1284&gt;B1283, E1283+D1284, IF(B1284&lt;B1283, E1283-D1284, E1283))</f>
        <v>2551541</v>
      </c>
      <c r="F1284" s="5" t="str">
        <f t="shared" si="79"/>
        <v>NEUTRAL</v>
      </c>
      <c r="G1284" s="5" t="str">
        <f t="shared" si="78"/>
        <v>NEUTRAL</v>
      </c>
      <c r="H1284" s="5" t="str">
        <f t="shared" si="77"/>
        <v>NEUTRAL</v>
      </c>
    </row>
    <row r="1285" spans="1:8" ht="13.5" x14ac:dyDescent="0.25">
      <c r="A1285" s="3">
        <f>TITRES_STAT!B1288</f>
        <v>44182</v>
      </c>
      <c r="B1285" s="5">
        <f>TITRES_STAT!C1288</f>
        <v>3.54</v>
      </c>
      <c r="C1285" s="5">
        <f>TITRES_STAT!D1288</f>
        <v>3.54</v>
      </c>
      <c r="D1285" s="5">
        <f>TITRES_STAT!E1288</f>
        <v>0</v>
      </c>
      <c r="E1285" s="2">
        <f t="shared" si="80"/>
        <v>2551541</v>
      </c>
      <c r="F1285" s="5" t="str">
        <f t="shared" si="79"/>
        <v>NEUTRAL</v>
      </c>
      <c r="G1285" s="5" t="str">
        <f t="shared" si="78"/>
        <v>NEUTRAL</v>
      </c>
      <c r="H1285" s="5" t="str">
        <f t="shared" si="77"/>
        <v>NEUTRAL</v>
      </c>
    </row>
    <row r="1286" spans="1:8" ht="13.5" x14ac:dyDescent="0.25">
      <c r="A1286" s="3">
        <f>TITRES_STAT!B1289</f>
        <v>44183</v>
      </c>
      <c r="B1286" s="5">
        <f>TITRES_STAT!C1289</f>
        <v>3.54</v>
      </c>
      <c r="C1286" s="5">
        <f>TITRES_STAT!D1289</f>
        <v>3.54</v>
      </c>
      <c r="D1286" s="5">
        <f>TITRES_STAT!E1289</f>
        <v>0</v>
      </c>
      <c r="E1286" s="2">
        <f t="shared" si="80"/>
        <v>2551541</v>
      </c>
      <c r="F1286" s="5" t="str">
        <f t="shared" si="79"/>
        <v>NEUTRAL</v>
      </c>
      <c r="G1286" s="5" t="str">
        <f t="shared" si="78"/>
        <v>NEUTRAL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NEUTRAL</v>
      </c>
    </row>
    <row r="1287" spans="1:8" ht="13.5" x14ac:dyDescent="0.25">
      <c r="A1287" s="3">
        <f>TITRES_STAT!B1290</f>
        <v>44186</v>
      </c>
      <c r="B1287" s="5">
        <f>TITRES_STAT!C1290</f>
        <v>3.54</v>
      </c>
      <c r="C1287" s="5">
        <f>TITRES_STAT!D1290</f>
        <v>3.54</v>
      </c>
      <c r="D1287" s="5">
        <f>TITRES_STAT!E1290</f>
        <v>0</v>
      </c>
      <c r="E1287" s="2">
        <f t="shared" si="80"/>
        <v>2551541</v>
      </c>
      <c r="F1287" s="5" t="str">
        <f t="shared" si="79"/>
        <v>NEUTRAL</v>
      </c>
      <c r="G1287" s="5" t="str">
        <f t="shared" ref="G1287:G1350" si="82">IF((E1287-E1282)/E1282 &gt; 0.02, "STRONG",
 IF((E1287-E1282)/E1282 &lt; -0.02, "WEAK", "NEUTRAL"))</f>
        <v>NEUTRAL</v>
      </c>
      <c r="H1287" s="5" t="str">
        <f t="shared" si="81"/>
        <v>NEUTRAL</v>
      </c>
    </row>
    <row r="1288" spans="1:8" ht="13.5" x14ac:dyDescent="0.25">
      <c r="A1288" s="3">
        <f>TITRES_STAT!B1291</f>
        <v>44187</v>
      </c>
      <c r="B1288" s="5">
        <f>TITRES_STAT!C1291</f>
        <v>3.54</v>
      </c>
      <c r="C1288" s="5">
        <f>TITRES_STAT!D1291</f>
        <v>3.54</v>
      </c>
      <c r="D1288" s="5">
        <f>TITRES_STAT!E1291</f>
        <v>0</v>
      </c>
      <c r="E1288" s="2">
        <f t="shared" si="80"/>
        <v>2551541</v>
      </c>
      <c r="F1288" s="5" t="str">
        <f t="shared" ref="F1288:F1351" si="83">IF(E1288&gt;E1283,"BULLISH",IF(E1288&lt;E1283,"BEARISH","NEUTRAL"))</f>
        <v>NEUTRAL</v>
      </c>
      <c r="G1288" s="5" t="str">
        <f t="shared" si="82"/>
        <v>NEUTRAL</v>
      </c>
      <c r="H1288" s="5" t="str">
        <f t="shared" si="81"/>
        <v>NEUTRAL</v>
      </c>
    </row>
    <row r="1289" spans="1:8" ht="13.5" x14ac:dyDescent="0.25">
      <c r="A1289" s="3">
        <f>TITRES_STAT!B1292</f>
        <v>44188</v>
      </c>
      <c r="B1289" s="5">
        <f>TITRES_STAT!C1292</f>
        <v>3.54</v>
      </c>
      <c r="C1289" s="5">
        <f>TITRES_STAT!D1292</f>
        <v>3.54</v>
      </c>
      <c r="D1289" s="5">
        <f>TITRES_STAT!E1292</f>
        <v>0</v>
      </c>
      <c r="E1289" s="2">
        <f t="shared" si="80"/>
        <v>2551541</v>
      </c>
      <c r="F1289" s="5" t="str">
        <f t="shared" si="83"/>
        <v>NEUTRAL</v>
      </c>
      <c r="G1289" s="5" t="str">
        <f t="shared" si="82"/>
        <v>NEUTRAL</v>
      </c>
      <c r="H1289" s="5" t="str">
        <f t="shared" si="81"/>
        <v>NEUTRAL</v>
      </c>
    </row>
    <row r="1290" spans="1:8" ht="13.5" x14ac:dyDescent="0.25">
      <c r="A1290" s="3">
        <f>TITRES_STAT!B1293</f>
        <v>44189</v>
      </c>
      <c r="B1290" s="5">
        <f>TITRES_STAT!C1293</f>
        <v>3.54</v>
      </c>
      <c r="C1290" s="5">
        <f>TITRES_STAT!D1293</f>
        <v>3.54</v>
      </c>
      <c r="D1290" s="5">
        <f>TITRES_STAT!E1293</f>
        <v>0</v>
      </c>
      <c r="E1290" s="2">
        <f t="shared" si="80"/>
        <v>2551541</v>
      </c>
      <c r="F1290" s="5" t="str">
        <f t="shared" si="83"/>
        <v>NEUTRAL</v>
      </c>
      <c r="G1290" s="5" t="str">
        <f t="shared" si="82"/>
        <v>NEUTRAL</v>
      </c>
      <c r="H1290" s="5" t="str">
        <f t="shared" si="81"/>
        <v>NEUTRAL</v>
      </c>
    </row>
    <row r="1291" spans="1:8" ht="13.5" x14ac:dyDescent="0.25">
      <c r="A1291" s="3">
        <f>TITRES_STAT!B1294</f>
        <v>44190</v>
      </c>
      <c r="B1291" s="5">
        <f>TITRES_STAT!C1294</f>
        <v>3.54</v>
      </c>
      <c r="C1291" s="5">
        <f>TITRES_STAT!D1294</f>
        <v>3.54</v>
      </c>
      <c r="D1291" s="5">
        <f>TITRES_STAT!E1294</f>
        <v>0</v>
      </c>
      <c r="E1291" s="2">
        <f t="shared" si="80"/>
        <v>2551541</v>
      </c>
      <c r="F1291" s="5" t="str">
        <f t="shared" si="83"/>
        <v>NEUTRAL</v>
      </c>
      <c r="G1291" s="5" t="str">
        <f t="shared" si="82"/>
        <v>NEUTRAL</v>
      </c>
      <c r="H1291" s="5" t="str">
        <f t="shared" si="81"/>
        <v>NEUTRAL</v>
      </c>
    </row>
    <row r="1292" spans="1:8" ht="13.5" x14ac:dyDescent="0.25">
      <c r="A1292" s="3">
        <f>TITRES_STAT!B1295</f>
        <v>44193</v>
      </c>
      <c r="B1292" s="5">
        <f>TITRES_STAT!C1295</f>
        <v>3.54</v>
      </c>
      <c r="C1292" s="5">
        <f>TITRES_STAT!D1295</f>
        <v>3.54</v>
      </c>
      <c r="D1292" s="5">
        <f>TITRES_STAT!E1295</f>
        <v>0</v>
      </c>
      <c r="E1292" s="2">
        <f t="shared" si="80"/>
        <v>2551541</v>
      </c>
      <c r="F1292" s="5" t="str">
        <f t="shared" si="83"/>
        <v>NEUTRAL</v>
      </c>
      <c r="G1292" s="5" t="str">
        <f t="shared" si="82"/>
        <v>NEUTRAL</v>
      </c>
      <c r="H1292" s="5" t="str">
        <f t="shared" si="81"/>
        <v>NEUTRAL</v>
      </c>
    </row>
    <row r="1293" spans="1:8" ht="13.5" x14ac:dyDescent="0.25">
      <c r="A1293" s="3">
        <f>TITRES_STAT!B1296</f>
        <v>44194</v>
      </c>
      <c r="B1293" s="5">
        <f>TITRES_STAT!C1296</f>
        <v>3.54</v>
      </c>
      <c r="C1293" s="5">
        <f>TITRES_STAT!D1296</f>
        <v>3.54</v>
      </c>
      <c r="D1293" s="5">
        <f>TITRES_STAT!E1296</f>
        <v>0</v>
      </c>
      <c r="E1293" s="2">
        <f t="shared" si="80"/>
        <v>2551541</v>
      </c>
      <c r="F1293" s="5" t="str">
        <f t="shared" si="83"/>
        <v>NEUTRAL</v>
      </c>
      <c r="G1293" s="5" t="str">
        <f t="shared" si="82"/>
        <v>NEUTRAL</v>
      </c>
      <c r="H1293" s="5" t="str">
        <f t="shared" si="81"/>
        <v>NEUTRAL</v>
      </c>
    </row>
    <row r="1294" spans="1:8" ht="13.5" x14ac:dyDescent="0.25">
      <c r="A1294" s="3">
        <f>TITRES_STAT!B1297</f>
        <v>44195</v>
      </c>
      <c r="B1294" s="5">
        <f>TITRES_STAT!C1297</f>
        <v>3.54</v>
      </c>
      <c r="C1294" s="5">
        <f>TITRES_STAT!D1297</f>
        <v>3.54</v>
      </c>
      <c r="D1294" s="5">
        <f>TITRES_STAT!E1297</f>
        <v>0</v>
      </c>
      <c r="E1294" s="2">
        <f t="shared" si="80"/>
        <v>2551541</v>
      </c>
      <c r="F1294" s="5" t="str">
        <f t="shared" si="83"/>
        <v>NEUTRAL</v>
      </c>
      <c r="G1294" s="5" t="str">
        <f t="shared" si="82"/>
        <v>NEUTRAL</v>
      </c>
      <c r="H1294" s="5" t="str">
        <f t="shared" si="81"/>
        <v>NEUTRAL</v>
      </c>
    </row>
    <row r="1295" spans="1:8" ht="13.5" x14ac:dyDescent="0.25">
      <c r="A1295" s="3">
        <f>TITRES_STAT!B1298</f>
        <v>44196</v>
      </c>
      <c r="B1295" s="5">
        <f>TITRES_STAT!C1298</f>
        <v>3.54</v>
      </c>
      <c r="C1295" s="5">
        <f>TITRES_STAT!D1298</f>
        <v>3.54</v>
      </c>
      <c r="D1295" s="5">
        <f>TITRES_STAT!E1298</f>
        <v>0</v>
      </c>
      <c r="E1295" s="2">
        <f t="shared" si="80"/>
        <v>2551541</v>
      </c>
      <c r="F1295" s="5" t="str">
        <f t="shared" si="83"/>
        <v>NEUTRAL</v>
      </c>
      <c r="G1295" s="5" t="str">
        <f t="shared" si="82"/>
        <v>NEUTRAL</v>
      </c>
      <c r="H1295" s="5" t="str">
        <f t="shared" si="81"/>
        <v>NEUTRAL</v>
      </c>
    </row>
    <row r="1296" spans="1:8" ht="13.5" x14ac:dyDescent="0.25">
      <c r="A1296" s="3">
        <f>TITRES_STAT!B1299</f>
        <v>44200</v>
      </c>
      <c r="B1296" s="5">
        <f>TITRES_STAT!C1299</f>
        <v>3.54</v>
      </c>
      <c r="C1296" s="5">
        <f>TITRES_STAT!D1299</f>
        <v>3.54</v>
      </c>
      <c r="D1296" s="5">
        <f>TITRES_STAT!E1299</f>
        <v>0</v>
      </c>
      <c r="E1296" s="2">
        <f t="shared" si="80"/>
        <v>2551541</v>
      </c>
      <c r="F1296" s="5" t="str">
        <f t="shared" si="83"/>
        <v>NEUTRAL</v>
      </c>
      <c r="G1296" s="5" t="str">
        <f t="shared" si="82"/>
        <v>NEUTRAL</v>
      </c>
      <c r="H1296" s="5" t="str">
        <f t="shared" si="81"/>
        <v>NEUTRAL</v>
      </c>
    </row>
    <row r="1297" spans="1:8" ht="13.5" x14ac:dyDescent="0.25">
      <c r="A1297" s="3">
        <f>TITRES_STAT!B1300</f>
        <v>44201</v>
      </c>
      <c r="B1297" s="5">
        <f>TITRES_STAT!C1300</f>
        <v>3.54</v>
      </c>
      <c r="C1297" s="5">
        <f>TITRES_STAT!D1300</f>
        <v>3.54</v>
      </c>
      <c r="D1297" s="5">
        <f>TITRES_STAT!E1300</f>
        <v>0</v>
      </c>
      <c r="E1297" s="2">
        <f t="shared" si="80"/>
        <v>2551541</v>
      </c>
      <c r="F1297" s="5" t="str">
        <f t="shared" si="83"/>
        <v>NEUTRAL</v>
      </c>
      <c r="G1297" s="5" t="str">
        <f t="shared" si="82"/>
        <v>NEUTRAL</v>
      </c>
      <c r="H1297" s="5" t="str">
        <f t="shared" si="81"/>
        <v>NEUTRAL</v>
      </c>
    </row>
    <row r="1298" spans="1:8" ht="13.5" x14ac:dyDescent="0.25">
      <c r="A1298" s="3">
        <f>TITRES_STAT!B1301</f>
        <v>44202</v>
      </c>
      <c r="B1298" s="5">
        <f>TITRES_STAT!C1301</f>
        <v>3.54</v>
      </c>
      <c r="C1298" s="5">
        <f>TITRES_STAT!D1301</f>
        <v>3.54</v>
      </c>
      <c r="D1298" s="5">
        <f>TITRES_STAT!E1301</f>
        <v>0</v>
      </c>
      <c r="E1298" s="2">
        <f t="shared" si="80"/>
        <v>2551541</v>
      </c>
      <c r="F1298" s="5" t="str">
        <f t="shared" si="83"/>
        <v>NEUTRAL</v>
      </c>
      <c r="G1298" s="5" t="str">
        <f t="shared" si="82"/>
        <v>NEUTRAL</v>
      </c>
      <c r="H1298" s="5" t="str">
        <f t="shared" si="81"/>
        <v>NEUTRAL</v>
      </c>
    </row>
    <row r="1299" spans="1:8" ht="13.5" x14ac:dyDescent="0.25">
      <c r="A1299" s="3">
        <f>TITRES_STAT!B1302</f>
        <v>44203</v>
      </c>
      <c r="B1299" s="5">
        <f>TITRES_STAT!C1302</f>
        <v>3.53</v>
      </c>
      <c r="C1299" s="5">
        <f>TITRES_STAT!D1302</f>
        <v>3.53</v>
      </c>
      <c r="D1299" s="5">
        <f>TITRES_STAT!E1302</f>
        <v>150</v>
      </c>
      <c r="E1299" s="2">
        <f t="shared" si="80"/>
        <v>2551391</v>
      </c>
      <c r="F1299" s="5" t="str">
        <f t="shared" si="83"/>
        <v>BEARISH</v>
      </c>
      <c r="G1299" s="5" t="str">
        <f t="shared" si="82"/>
        <v>NEUTRAL</v>
      </c>
      <c r="H1299" s="5" t="str">
        <f t="shared" si="81"/>
        <v>CONFIRMED BEARISH</v>
      </c>
    </row>
    <row r="1300" spans="1:8" ht="13.5" x14ac:dyDescent="0.25">
      <c r="A1300" s="3">
        <f>TITRES_STAT!B1303</f>
        <v>44204</v>
      </c>
      <c r="B1300" s="5">
        <f>TITRES_STAT!C1303</f>
        <v>3.53</v>
      </c>
      <c r="C1300" s="5">
        <f>TITRES_STAT!D1303</f>
        <v>3.53</v>
      </c>
      <c r="D1300" s="5">
        <f>TITRES_STAT!E1303</f>
        <v>1461</v>
      </c>
      <c r="E1300" s="2">
        <f t="shared" si="80"/>
        <v>2551391</v>
      </c>
      <c r="F1300" s="5" t="str">
        <f t="shared" si="83"/>
        <v>BEARISH</v>
      </c>
      <c r="G1300" s="5" t="str">
        <f t="shared" si="82"/>
        <v>NEUTRAL</v>
      </c>
      <c r="H1300" s="5" t="str">
        <f t="shared" si="81"/>
        <v>CONFIRMED BEARISH</v>
      </c>
    </row>
    <row r="1301" spans="1:8" ht="13.5" x14ac:dyDescent="0.25">
      <c r="A1301" s="3">
        <f>TITRES_STAT!B1304</f>
        <v>44207</v>
      </c>
      <c r="B1301" s="5">
        <f>TITRES_STAT!C1304</f>
        <v>3.53</v>
      </c>
      <c r="C1301" s="5">
        <f>TITRES_STAT!D1304</f>
        <v>3.53</v>
      </c>
      <c r="D1301" s="5">
        <f>TITRES_STAT!E1304</f>
        <v>0</v>
      </c>
      <c r="E1301" s="2">
        <f t="shared" si="80"/>
        <v>2551391</v>
      </c>
      <c r="F1301" s="5" t="str">
        <f t="shared" si="83"/>
        <v>BEARISH</v>
      </c>
      <c r="G1301" s="5" t="str">
        <f t="shared" si="82"/>
        <v>NEUTRAL</v>
      </c>
      <c r="H1301" s="5" t="str">
        <f t="shared" si="81"/>
        <v>CONFIRMED BEARISH</v>
      </c>
    </row>
    <row r="1302" spans="1:8" ht="13.5" x14ac:dyDescent="0.25">
      <c r="A1302" s="3">
        <f>TITRES_STAT!B1305</f>
        <v>44208</v>
      </c>
      <c r="B1302" s="5">
        <f>TITRES_STAT!C1305</f>
        <v>3.53</v>
      </c>
      <c r="C1302" s="5">
        <f>TITRES_STAT!D1305</f>
        <v>3.53</v>
      </c>
      <c r="D1302" s="5">
        <f>TITRES_STAT!E1305</f>
        <v>0</v>
      </c>
      <c r="E1302" s="2">
        <f t="shared" si="80"/>
        <v>2551391</v>
      </c>
      <c r="F1302" s="5" t="str">
        <f t="shared" si="83"/>
        <v>BEARISH</v>
      </c>
      <c r="G1302" s="5" t="str">
        <f t="shared" si="82"/>
        <v>NEUTRAL</v>
      </c>
      <c r="H1302" s="5" t="str">
        <f t="shared" si="81"/>
        <v>CONFIRMED BEARISH</v>
      </c>
    </row>
    <row r="1303" spans="1:8" ht="13.5" x14ac:dyDescent="0.25">
      <c r="A1303" s="3">
        <f>TITRES_STAT!B1306</f>
        <v>44209</v>
      </c>
      <c r="B1303" s="5">
        <f>TITRES_STAT!C1306</f>
        <v>3.53</v>
      </c>
      <c r="C1303" s="5">
        <f>TITRES_STAT!D1306</f>
        <v>3.53</v>
      </c>
      <c r="D1303" s="5">
        <f>TITRES_STAT!E1306</f>
        <v>0</v>
      </c>
      <c r="E1303" s="2">
        <f t="shared" si="80"/>
        <v>2551391</v>
      </c>
      <c r="F1303" s="5" t="str">
        <f t="shared" si="83"/>
        <v>BEARISH</v>
      </c>
      <c r="G1303" s="5" t="str">
        <f t="shared" si="82"/>
        <v>NEUTRAL</v>
      </c>
      <c r="H1303" s="5" t="str">
        <f t="shared" si="81"/>
        <v>CONFIRMED BEARISH</v>
      </c>
    </row>
    <row r="1304" spans="1:8" ht="13.5" x14ac:dyDescent="0.25">
      <c r="A1304" s="3">
        <f>TITRES_STAT!B1307</f>
        <v>44211</v>
      </c>
      <c r="B1304" s="5">
        <f>TITRES_STAT!C1307</f>
        <v>3.53</v>
      </c>
      <c r="C1304" s="5">
        <f>TITRES_STAT!D1307</f>
        <v>3.53</v>
      </c>
      <c r="D1304" s="5">
        <f>TITRES_STAT!E1307</f>
        <v>0</v>
      </c>
      <c r="E1304" s="2">
        <f t="shared" si="80"/>
        <v>2551391</v>
      </c>
      <c r="F1304" s="5" t="str">
        <f t="shared" si="83"/>
        <v>NEUTRAL</v>
      </c>
      <c r="G1304" s="5" t="str">
        <f t="shared" si="82"/>
        <v>NEUTRAL</v>
      </c>
      <c r="H1304" s="5" t="str">
        <f t="shared" si="81"/>
        <v>NEUTRAL</v>
      </c>
    </row>
    <row r="1305" spans="1:8" ht="13.5" x14ac:dyDescent="0.25">
      <c r="A1305" s="3">
        <f>TITRES_STAT!B1308</f>
        <v>44214</v>
      </c>
      <c r="B1305" s="5">
        <f>TITRES_STAT!C1308</f>
        <v>3.53</v>
      </c>
      <c r="C1305" s="5">
        <f>TITRES_STAT!D1308</f>
        <v>3.53</v>
      </c>
      <c r="D1305" s="5">
        <f>TITRES_STAT!E1308</f>
        <v>0</v>
      </c>
      <c r="E1305" s="2">
        <f t="shared" si="80"/>
        <v>2551391</v>
      </c>
      <c r="F1305" s="5" t="str">
        <f t="shared" si="83"/>
        <v>NEUTRAL</v>
      </c>
      <c r="G1305" s="5" t="str">
        <f t="shared" si="82"/>
        <v>NEUTRAL</v>
      </c>
      <c r="H1305" s="5" t="str">
        <f t="shared" si="81"/>
        <v>NEUTRAL</v>
      </c>
    </row>
    <row r="1306" spans="1:8" ht="13.5" x14ac:dyDescent="0.25">
      <c r="A1306" s="3">
        <f>TITRES_STAT!B1309</f>
        <v>44215</v>
      </c>
      <c r="B1306" s="5">
        <f>TITRES_STAT!C1309</f>
        <v>3.53</v>
      </c>
      <c r="C1306" s="5">
        <f>TITRES_STAT!D1309</f>
        <v>3.53</v>
      </c>
      <c r="D1306" s="5">
        <f>TITRES_STAT!E1309</f>
        <v>0</v>
      </c>
      <c r="E1306" s="2">
        <f t="shared" si="80"/>
        <v>2551391</v>
      </c>
      <c r="F1306" s="5" t="str">
        <f t="shared" si="83"/>
        <v>NEUTRAL</v>
      </c>
      <c r="G1306" s="5" t="str">
        <f t="shared" si="82"/>
        <v>NEUTRAL</v>
      </c>
      <c r="H1306" s="5" t="str">
        <f t="shared" si="81"/>
        <v>NEUTRAL</v>
      </c>
    </row>
    <row r="1307" spans="1:8" ht="13.5" x14ac:dyDescent="0.25">
      <c r="A1307" s="3">
        <f>TITRES_STAT!B1310</f>
        <v>44216</v>
      </c>
      <c r="B1307" s="5">
        <f>TITRES_STAT!C1310</f>
        <v>3.53</v>
      </c>
      <c r="C1307" s="5">
        <f>TITRES_STAT!D1310</f>
        <v>3.53</v>
      </c>
      <c r="D1307" s="5">
        <f>TITRES_STAT!E1310</f>
        <v>0</v>
      </c>
      <c r="E1307" s="2">
        <f t="shared" si="80"/>
        <v>2551391</v>
      </c>
      <c r="F1307" s="5" t="str">
        <f t="shared" si="83"/>
        <v>NEUTRAL</v>
      </c>
      <c r="G1307" s="5" t="str">
        <f t="shared" si="82"/>
        <v>NEUTRAL</v>
      </c>
      <c r="H1307" s="5" t="str">
        <f t="shared" si="81"/>
        <v>NEUTRAL</v>
      </c>
    </row>
    <row r="1308" spans="1:8" ht="13.5" x14ac:dyDescent="0.25">
      <c r="A1308" s="3">
        <f>TITRES_STAT!B1311</f>
        <v>44217</v>
      </c>
      <c r="B1308" s="5">
        <f>TITRES_STAT!C1311</f>
        <v>3.53</v>
      </c>
      <c r="C1308" s="5">
        <f>TITRES_STAT!D1311</f>
        <v>3.53</v>
      </c>
      <c r="D1308" s="5">
        <f>TITRES_STAT!E1311</f>
        <v>0</v>
      </c>
      <c r="E1308" s="2">
        <f t="shared" si="80"/>
        <v>2551391</v>
      </c>
      <c r="F1308" s="5" t="str">
        <f t="shared" si="83"/>
        <v>NEUTRAL</v>
      </c>
      <c r="G1308" s="5" t="str">
        <f t="shared" si="82"/>
        <v>NEUTRAL</v>
      </c>
      <c r="H1308" s="5" t="str">
        <f t="shared" si="81"/>
        <v>NEUTRAL</v>
      </c>
    </row>
    <row r="1309" spans="1:8" ht="13.5" x14ac:dyDescent="0.25">
      <c r="A1309" s="3">
        <f>TITRES_STAT!B1312</f>
        <v>44218</v>
      </c>
      <c r="B1309" s="5">
        <f>TITRES_STAT!C1312</f>
        <v>3.38</v>
      </c>
      <c r="C1309" s="5">
        <f>TITRES_STAT!D1312</f>
        <v>3.38</v>
      </c>
      <c r="D1309" s="5">
        <f>TITRES_STAT!E1312</f>
        <v>200</v>
      </c>
      <c r="E1309" s="2">
        <f t="shared" si="80"/>
        <v>2551191</v>
      </c>
      <c r="F1309" s="5" t="str">
        <f t="shared" si="83"/>
        <v>BEARISH</v>
      </c>
      <c r="G1309" s="5" t="str">
        <f t="shared" si="82"/>
        <v>NEUTRAL</v>
      </c>
      <c r="H1309" s="5" t="str">
        <f t="shared" si="81"/>
        <v>CONFIRMED BEARISH</v>
      </c>
    </row>
    <row r="1310" spans="1:8" ht="13.5" x14ac:dyDescent="0.25">
      <c r="A1310" s="3">
        <f>TITRES_STAT!B1313</f>
        <v>44221</v>
      </c>
      <c r="B1310" s="5">
        <f>TITRES_STAT!C1313</f>
        <v>3.38</v>
      </c>
      <c r="C1310" s="5">
        <f>TITRES_STAT!D1313</f>
        <v>3.38</v>
      </c>
      <c r="D1310" s="5">
        <f>TITRES_STAT!E1313</f>
        <v>0</v>
      </c>
      <c r="E1310" s="2">
        <f t="shared" si="80"/>
        <v>2551191</v>
      </c>
      <c r="F1310" s="5" t="str">
        <f t="shared" si="83"/>
        <v>BEARISH</v>
      </c>
      <c r="G1310" s="5" t="str">
        <f t="shared" si="82"/>
        <v>NEUTRAL</v>
      </c>
      <c r="H1310" s="5" t="str">
        <f t="shared" si="81"/>
        <v>CONFIRMED BEARISH</v>
      </c>
    </row>
    <row r="1311" spans="1:8" ht="13.5" x14ac:dyDescent="0.25">
      <c r="A1311" s="3">
        <f>TITRES_STAT!B1314</f>
        <v>44222</v>
      </c>
      <c r="B1311" s="5">
        <f>TITRES_STAT!C1314</f>
        <v>3.38</v>
      </c>
      <c r="C1311" s="5">
        <f>TITRES_STAT!D1314</f>
        <v>3.38</v>
      </c>
      <c r="D1311" s="5">
        <f>TITRES_STAT!E1314</f>
        <v>0</v>
      </c>
      <c r="E1311" s="2">
        <f t="shared" si="80"/>
        <v>2551191</v>
      </c>
      <c r="F1311" s="5" t="str">
        <f t="shared" si="83"/>
        <v>BEARISH</v>
      </c>
      <c r="G1311" s="5" t="str">
        <f t="shared" si="82"/>
        <v>NEUTRAL</v>
      </c>
      <c r="H1311" s="5" t="str">
        <f t="shared" si="81"/>
        <v>CONFIRMED BEARISH</v>
      </c>
    </row>
    <row r="1312" spans="1:8" ht="13.5" x14ac:dyDescent="0.25">
      <c r="A1312" s="3">
        <f>TITRES_STAT!B1315</f>
        <v>44223</v>
      </c>
      <c r="B1312" s="5">
        <f>TITRES_STAT!C1315</f>
        <v>3.28</v>
      </c>
      <c r="C1312" s="5">
        <f>TITRES_STAT!D1315</f>
        <v>3.28</v>
      </c>
      <c r="D1312" s="5">
        <f>TITRES_STAT!E1315</f>
        <v>1000</v>
      </c>
      <c r="E1312" s="2">
        <f t="shared" si="80"/>
        <v>2550191</v>
      </c>
      <c r="F1312" s="5" t="str">
        <f t="shared" si="83"/>
        <v>BEARISH</v>
      </c>
      <c r="G1312" s="5" t="str">
        <f t="shared" si="82"/>
        <v>NEUTRAL</v>
      </c>
      <c r="H1312" s="5" t="str">
        <f t="shared" si="81"/>
        <v>CONFIRMED BEARISH</v>
      </c>
    </row>
    <row r="1313" spans="1:8" ht="13.5" x14ac:dyDescent="0.25">
      <c r="A1313" s="3">
        <f>TITRES_STAT!B1316</f>
        <v>44224</v>
      </c>
      <c r="B1313" s="5">
        <f>TITRES_STAT!C1316</f>
        <v>3.28</v>
      </c>
      <c r="C1313" s="5">
        <f>TITRES_STAT!D1316</f>
        <v>3.28</v>
      </c>
      <c r="D1313" s="5">
        <f>TITRES_STAT!E1316</f>
        <v>0</v>
      </c>
      <c r="E1313" s="2">
        <f t="shared" si="80"/>
        <v>2550191</v>
      </c>
      <c r="F1313" s="5" t="str">
        <f t="shared" si="83"/>
        <v>BEARISH</v>
      </c>
      <c r="G1313" s="5" t="str">
        <f t="shared" si="82"/>
        <v>NEUTRAL</v>
      </c>
      <c r="H1313" s="5" t="str">
        <f t="shared" si="81"/>
        <v>CONFIRMED BEARISH</v>
      </c>
    </row>
    <row r="1314" spans="1:8" ht="13.5" x14ac:dyDescent="0.25">
      <c r="A1314" s="3">
        <f>TITRES_STAT!B1317</f>
        <v>44225</v>
      </c>
      <c r="B1314" s="5">
        <f>TITRES_STAT!C1317</f>
        <v>3.28</v>
      </c>
      <c r="C1314" s="5">
        <f>TITRES_STAT!D1317</f>
        <v>3.28</v>
      </c>
      <c r="D1314" s="5">
        <f>TITRES_STAT!E1317</f>
        <v>0</v>
      </c>
      <c r="E1314" s="2">
        <f t="shared" si="80"/>
        <v>2550191</v>
      </c>
      <c r="F1314" s="5" t="str">
        <f t="shared" si="83"/>
        <v>BEARISH</v>
      </c>
      <c r="G1314" s="5" t="str">
        <f t="shared" si="82"/>
        <v>NEUTRAL</v>
      </c>
      <c r="H1314" s="5" t="str">
        <f t="shared" si="81"/>
        <v>CONFIRMED BEARISH</v>
      </c>
    </row>
    <row r="1315" spans="1:8" ht="13.5" x14ac:dyDescent="0.25">
      <c r="A1315" s="3">
        <f>TITRES_STAT!B1318</f>
        <v>44228</v>
      </c>
      <c r="B1315" s="5">
        <f>TITRES_STAT!C1318</f>
        <v>3.28</v>
      </c>
      <c r="C1315" s="5">
        <f>TITRES_STAT!D1318</f>
        <v>3.28</v>
      </c>
      <c r="D1315" s="5">
        <f>TITRES_STAT!E1318</f>
        <v>0</v>
      </c>
      <c r="E1315" s="2">
        <f t="shared" si="80"/>
        <v>2550191</v>
      </c>
      <c r="F1315" s="5" t="str">
        <f t="shared" si="83"/>
        <v>BEARISH</v>
      </c>
      <c r="G1315" s="5" t="str">
        <f t="shared" si="82"/>
        <v>NEUTRAL</v>
      </c>
      <c r="H1315" s="5" t="str">
        <f t="shared" si="81"/>
        <v>CONFIRMED BEARISH</v>
      </c>
    </row>
    <row r="1316" spans="1:8" ht="13.5" x14ac:dyDescent="0.25">
      <c r="A1316" s="3">
        <f>TITRES_STAT!B1319</f>
        <v>44229</v>
      </c>
      <c r="B1316" s="5">
        <f>TITRES_STAT!C1319</f>
        <v>3.28</v>
      </c>
      <c r="C1316" s="5">
        <f>TITRES_STAT!D1319</f>
        <v>3.28</v>
      </c>
      <c r="D1316" s="5">
        <f>TITRES_STAT!E1319</f>
        <v>0</v>
      </c>
      <c r="E1316" s="2">
        <f t="shared" si="80"/>
        <v>2550191</v>
      </c>
      <c r="F1316" s="5" t="str">
        <f t="shared" si="83"/>
        <v>BEARISH</v>
      </c>
      <c r="G1316" s="5" t="str">
        <f t="shared" si="82"/>
        <v>NEUTRAL</v>
      </c>
      <c r="H1316" s="5" t="str">
        <f t="shared" si="81"/>
        <v>CONFIRMED BEARISH</v>
      </c>
    </row>
    <row r="1317" spans="1:8" ht="13.5" x14ac:dyDescent="0.25">
      <c r="A1317" s="3">
        <f>TITRES_STAT!B1320</f>
        <v>44230</v>
      </c>
      <c r="B1317" s="5">
        <f>TITRES_STAT!C1320</f>
        <v>3.28</v>
      </c>
      <c r="C1317" s="5">
        <f>TITRES_STAT!D1320</f>
        <v>3.28</v>
      </c>
      <c r="D1317" s="5">
        <f>TITRES_STAT!E1320</f>
        <v>0</v>
      </c>
      <c r="E1317" s="2">
        <f t="shared" si="80"/>
        <v>2550191</v>
      </c>
      <c r="F1317" s="5" t="str">
        <f t="shared" si="83"/>
        <v>NEUTRAL</v>
      </c>
      <c r="G1317" s="5" t="str">
        <f t="shared" si="82"/>
        <v>NEUTRAL</v>
      </c>
      <c r="H1317" s="5" t="str">
        <f t="shared" si="81"/>
        <v>NEUTRAL</v>
      </c>
    </row>
    <row r="1318" spans="1:8" ht="13.5" x14ac:dyDescent="0.25">
      <c r="A1318" s="3">
        <f>TITRES_STAT!B1321</f>
        <v>44231</v>
      </c>
      <c r="B1318" s="5">
        <f>TITRES_STAT!C1321</f>
        <v>3.28</v>
      </c>
      <c r="C1318" s="5">
        <f>TITRES_STAT!D1321</f>
        <v>3.28</v>
      </c>
      <c r="D1318" s="5">
        <f>TITRES_STAT!E1321</f>
        <v>0</v>
      </c>
      <c r="E1318" s="2">
        <f t="shared" si="80"/>
        <v>2550191</v>
      </c>
      <c r="F1318" s="5" t="str">
        <f t="shared" si="83"/>
        <v>NEUTRAL</v>
      </c>
      <c r="G1318" s="5" t="str">
        <f t="shared" si="82"/>
        <v>NEUTRAL</v>
      </c>
      <c r="H1318" s="5" t="str">
        <f t="shared" si="81"/>
        <v>NEUTRAL</v>
      </c>
    </row>
    <row r="1319" spans="1:8" ht="13.5" x14ac:dyDescent="0.25">
      <c r="A1319" s="3">
        <f>TITRES_STAT!B1322</f>
        <v>44232</v>
      </c>
      <c r="B1319" s="5">
        <f>TITRES_STAT!C1322</f>
        <v>3.28</v>
      </c>
      <c r="C1319" s="5">
        <f>TITRES_STAT!D1322</f>
        <v>3.28</v>
      </c>
      <c r="D1319" s="5">
        <f>TITRES_STAT!E1322</f>
        <v>0</v>
      </c>
      <c r="E1319" s="2">
        <f t="shared" si="80"/>
        <v>2550191</v>
      </c>
      <c r="F1319" s="5" t="str">
        <f t="shared" si="83"/>
        <v>NEUTRAL</v>
      </c>
      <c r="G1319" s="5" t="str">
        <f t="shared" si="82"/>
        <v>NEUTRAL</v>
      </c>
      <c r="H1319" s="5" t="str">
        <f t="shared" si="81"/>
        <v>NEUTRAL</v>
      </c>
    </row>
    <row r="1320" spans="1:8" ht="13.5" x14ac:dyDescent="0.25">
      <c r="A1320" s="3">
        <f>TITRES_STAT!B1323</f>
        <v>44235</v>
      </c>
      <c r="B1320" s="5">
        <f>TITRES_STAT!C1323</f>
        <v>3.28</v>
      </c>
      <c r="C1320" s="5">
        <f>TITRES_STAT!D1323</f>
        <v>3.28</v>
      </c>
      <c r="D1320" s="5">
        <f>TITRES_STAT!E1323</f>
        <v>0</v>
      </c>
      <c r="E1320" s="2">
        <f t="shared" si="80"/>
        <v>2550191</v>
      </c>
      <c r="F1320" s="5" t="str">
        <f t="shared" si="83"/>
        <v>NEUTRAL</v>
      </c>
      <c r="G1320" s="5" t="str">
        <f t="shared" si="82"/>
        <v>NEUTRAL</v>
      </c>
      <c r="H1320" s="5" t="str">
        <f t="shared" si="81"/>
        <v>NEUTRAL</v>
      </c>
    </row>
    <row r="1321" spans="1:8" ht="13.5" x14ac:dyDescent="0.25">
      <c r="A1321" s="3">
        <f>TITRES_STAT!B1324</f>
        <v>44236</v>
      </c>
      <c r="B1321" s="5">
        <f>TITRES_STAT!C1324</f>
        <v>3.28</v>
      </c>
      <c r="C1321" s="5">
        <f>TITRES_STAT!D1324</f>
        <v>3.28</v>
      </c>
      <c r="D1321" s="5">
        <f>TITRES_STAT!E1324</f>
        <v>0</v>
      </c>
      <c r="E1321" s="2">
        <f t="shared" si="80"/>
        <v>2550191</v>
      </c>
      <c r="F1321" s="5" t="str">
        <f t="shared" si="83"/>
        <v>NEUTRAL</v>
      </c>
      <c r="G1321" s="5" t="str">
        <f t="shared" si="82"/>
        <v>NEUTRAL</v>
      </c>
      <c r="H1321" s="5" t="str">
        <f t="shared" si="81"/>
        <v>NEUTRAL</v>
      </c>
    </row>
    <row r="1322" spans="1:8" ht="13.5" x14ac:dyDescent="0.25">
      <c r="A1322" s="3">
        <f>TITRES_STAT!B1325</f>
        <v>44237</v>
      </c>
      <c r="B1322" s="5">
        <f>TITRES_STAT!C1325</f>
        <v>3.28</v>
      </c>
      <c r="C1322" s="5">
        <f>TITRES_STAT!D1325</f>
        <v>3.28</v>
      </c>
      <c r="D1322" s="5">
        <f>TITRES_STAT!E1325</f>
        <v>0</v>
      </c>
      <c r="E1322" s="2">
        <f t="shared" si="80"/>
        <v>2550191</v>
      </c>
      <c r="F1322" s="5" t="str">
        <f t="shared" si="83"/>
        <v>NEUTRAL</v>
      </c>
      <c r="G1322" s="5" t="str">
        <f t="shared" si="82"/>
        <v>NEUTRAL</v>
      </c>
      <c r="H1322" s="5" t="str">
        <f t="shared" si="81"/>
        <v>NEUTRAL</v>
      </c>
    </row>
    <row r="1323" spans="1:8" ht="13.5" x14ac:dyDescent="0.25">
      <c r="A1323" s="3">
        <f>TITRES_STAT!B1326</f>
        <v>44238</v>
      </c>
      <c r="B1323" s="5">
        <f>TITRES_STAT!C1326</f>
        <v>3.28</v>
      </c>
      <c r="C1323" s="5">
        <f>TITRES_STAT!D1326</f>
        <v>3.28</v>
      </c>
      <c r="D1323" s="5">
        <f>TITRES_STAT!E1326</f>
        <v>0</v>
      </c>
      <c r="E1323" s="2">
        <f t="shared" si="80"/>
        <v>2550191</v>
      </c>
      <c r="F1323" s="5" t="str">
        <f t="shared" si="83"/>
        <v>NEUTRAL</v>
      </c>
      <c r="G1323" s="5" t="str">
        <f t="shared" si="82"/>
        <v>NEUTRAL</v>
      </c>
      <c r="H1323" s="5" t="str">
        <f t="shared" si="81"/>
        <v>NEUTRAL</v>
      </c>
    </row>
    <row r="1324" spans="1:8" ht="13.5" x14ac:dyDescent="0.25">
      <c r="A1324" s="3">
        <f>TITRES_STAT!B1327</f>
        <v>44239</v>
      </c>
      <c r="B1324" s="5">
        <f>TITRES_STAT!C1327</f>
        <v>3.28</v>
      </c>
      <c r="C1324" s="5">
        <f>TITRES_STAT!D1327</f>
        <v>3.28</v>
      </c>
      <c r="D1324" s="5">
        <f>TITRES_STAT!E1327</f>
        <v>0</v>
      </c>
      <c r="E1324" s="2">
        <f t="shared" si="80"/>
        <v>2550191</v>
      </c>
      <c r="F1324" s="5" t="str">
        <f t="shared" si="83"/>
        <v>NEUTRAL</v>
      </c>
      <c r="G1324" s="5" t="str">
        <f t="shared" si="82"/>
        <v>NEUTRAL</v>
      </c>
      <c r="H1324" s="5" t="str">
        <f t="shared" si="81"/>
        <v>NEUTRAL</v>
      </c>
    </row>
    <row r="1325" spans="1:8" ht="13.5" x14ac:dyDescent="0.25">
      <c r="A1325" s="3">
        <f>TITRES_STAT!B1328</f>
        <v>44242</v>
      </c>
      <c r="B1325" s="5">
        <f>TITRES_STAT!C1328</f>
        <v>3.28</v>
      </c>
      <c r="C1325" s="5">
        <f>TITRES_STAT!D1328</f>
        <v>3.28</v>
      </c>
      <c r="D1325" s="5">
        <f>TITRES_STAT!E1328</f>
        <v>0</v>
      </c>
      <c r="E1325" s="2">
        <f t="shared" si="80"/>
        <v>2550191</v>
      </c>
      <c r="F1325" s="5" t="str">
        <f t="shared" si="83"/>
        <v>NEUTRAL</v>
      </c>
      <c r="G1325" s="5" t="str">
        <f t="shared" si="82"/>
        <v>NEUTRAL</v>
      </c>
      <c r="H1325" s="5" t="str">
        <f t="shared" si="81"/>
        <v>NEUTRAL</v>
      </c>
    </row>
    <row r="1326" spans="1:8" ht="13.5" x14ac:dyDescent="0.25">
      <c r="A1326" s="3">
        <f>TITRES_STAT!B1329</f>
        <v>44243</v>
      </c>
      <c r="B1326" s="5">
        <f>TITRES_STAT!C1329</f>
        <v>3.28</v>
      </c>
      <c r="C1326" s="5">
        <f>TITRES_STAT!D1329</f>
        <v>3.28</v>
      </c>
      <c r="D1326" s="5">
        <f>TITRES_STAT!E1329</f>
        <v>0</v>
      </c>
      <c r="E1326" s="2">
        <f t="shared" si="80"/>
        <v>2550191</v>
      </c>
      <c r="F1326" s="5" t="str">
        <f t="shared" si="83"/>
        <v>NEUTRAL</v>
      </c>
      <c r="G1326" s="5" t="str">
        <f t="shared" si="82"/>
        <v>NEUTRAL</v>
      </c>
      <c r="H1326" s="5" t="str">
        <f t="shared" si="81"/>
        <v>NEUTRAL</v>
      </c>
    </row>
    <row r="1327" spans="1:8" ht="13.5" x14ac:dyDescent="0.25">
      <c r="A1327" s="3">
        <f>TITRES_STAT!B1330</f>
        <v>44244</v>
      </c>
      <c r="B1327" s="5">
        <f>TITRES_STAT!C1330</f>
        <v>3.28</v>
      </c>
      <c r="C1327" s="5">
        <f>TITRES_STAT!D1330</f>
        <v>3.28</v>
      </c>
      <c r="D1327" s="5">
        <f>TITRES_STAT!E1330</f>
        <v>0</v>
      </c>
      <c r="E1327" s="2">
        <f t="shared" si="80"/>
        <v>2550191</v>
      </c>
      <c r="F1327" s="5" t="str">
        <f t="shared" si="83"/>
        <v>NEUTRAL</v>
      </c>
      <c r="G1327" s="5" t="str">
        <f t="shared" si="82"/>
        <v>NEUTRAL</v>
      </c>
      <c r="H1327" s="5" t="str">
        <f t="shared" si="81"/>
        <v>NEUTRAL</v>
      </c>
    </row>
    <row r="1328" spans="1:8" ht="13.5" x14ac:dyDescent="0.25">
      <c r="A1328" s="3">
        <f>TITRES_STAT!B1331</f>
        <v>44245</v>
      </c>
      <c r="B1328" s="5">
        <f>TITRES_STAT!C1331</f>
        <v>3.28</v>
      </c>
      <c r="C1328" s="5">
        <f>TITRES_STAT!D1331</f>
        <v>3.28</v>
      </c>
      <c r="D1328" s="5">
        <f>TITRES_STAT!E1331</f>
        <v>0</v>
      </c>
      <c r="E1328" s="2">
        <f t="shared" si="80"/>
        <v>2550191</v>
      </c>
      <c r="F1328" s="5" t="str">
        <f t="shared" si="83"/>
        <v>NEUTRAL</v>
      </c>
      <c r="G1328" s="5" t="str">
        <f t="shared" si="82"/>
        <v>NEUTRAL</v>
      </c>
      <c r="H1328" s="5" t="str">
        <f t="shared" si="81"/>
        <v>NEUTRAL</v>
      </c>
    </row>
    <row r="1329" spans="1:8" ht="13.5" x14ac:dyDescent="0.25">
      <c r="A1329" s="3">
        <f>TITRES_STAT!B1332</f>
        <v>44246</v>
      </c>
      <c r="B1329" s="5">
        <f>TITRES_STAT!C1332</f>
        <v>3.28</v>
      </c>
      <c r="C1329" s="5">
        <f>TITRES_STAT!D1332</f>
        <v>3.28</v>
      </c>
      <c r="D1329" s="5">
        <f>TITRES_STAT!E1332</f>
        <v>0</v>
      </c>
      <c r="E1329" s="2">
        <f t="shared" si="80"/>
        <v>2550191</v>
      </c>
      <c r="F1329" s="5" t="str">
        <f t="shared" si="83"/>
        <v>NEUTRAL</v>
      </c>
      <c r="G1329" s="5" t="str">
        <f t="shared" si="82"/>
        <v>NEUTRAL</v>
      </c>
      <c r="H1329" s="5" t="str">
        <f t="shared" si="81"/>
        <v>NEUTRAL</v>
      </c>
    </row>
    <row r="1330" spans="1:8" ht="13.5" x14ac:dyDescent="0.25">
      <c r="A1330" s="3">
        <f>TITRES_STAT!B1333</f>
        <v>44249</v>
      </c>
      <c r="B1330" s="5">
        <f>TITRES_STAT!C1333</f>
        <v>3.28</v>
      </c>
      <c r="C1330" s="5">
        <f>TITRES_STAT!D1333</f>
        <v>3.28</v>
      </c>
      <c r="D1330" s="5">
        <f>TITRES_STAT!E1333</f>
        <v>0</v>
      </c>
      <c r="E1330" s="2">
        <f t="shared" si="80"/>
        <v>2550191</v>
      </c>
      <c r="F1330" s="5" t="str">
        <f t="shared" si="83"/>
        <v>NEUTRAL</v>
      </c>
      <c r="G1330" s="5" t="str">
        <f t="shared" si="82"/>
        <v>NEUTRAL</v>
      </c>
      <c r="H1330" s="5" t="str">
        <f t="shared" si="81"/>
        <v>NEUTRAL</v>
      </c>
    </row>
    <row r="1331" spans="1:8" ht="13.5" x14ac:dyDescent="0.25">
      <c r="A1331" s="3">
        <f>TITRES_STAT!B1334</f>
        <v>44250</v>
      </c>
      <c r="B1331" s="5">
        <f>TITRES_STAT!C1334</f>
        <v>3.28</v>
      </c>
      <c r="C1331" s="5">
        <f>TITRES_STAT!D1334</f>
        <v>3.28</v>
      </c>
      <c r="D1331" s="5">
        <f>TITRES_STAT!E1334</f>
        <v>0</v>
      </c>
      <c r="E1331" s="2">
        <f t="shared" si="80"/>
        <v>2550191</v>
      </c>
      <c r="F1331" s="5" t="str">
        <f t="shared" si="83"/>
        <v>NEUTRAL</v>
      </c>
      <c r="G1331" s="5" t="str">
        <f t="shared" si="82"/>
        <v>NEUTRAL</v>
      </c>
      <c r="H1331" s="5" t="str">
        <f t="shared" si="81"/>
        <v>NEUTRAL</v>
      </c>
    </row>
    <row r="1332" spans="1:8" ht="13.5" x14ac:dyDescent="0.25">
      <c r="A1332" s="3">
        <f>TITRES_STAT!B1335</f>
        <v>44251</v>
      </c>
      <c r="B1332" s="5">
        <f>TITRES_STAT!C1335</f>
        <v>3.28</v>
      </c>
      <c r="C1332" s="5">
        <f>TITRES_STAT!D1335</f>
        <v>3.28</v>
      </c>
      <c r="D1332" s="5">
        <f>TITRES_STAT!E1335</f>
        <v>0</v>
      </c>
      <c r="E1332" s="2">
        <f t="shared" si="80"/>
        <v>2550191</v>
      </c>
      <c r="F1332" s="5" t="str">
        <f t="shared" si="83"/>
        <v>NEUTRAL</v>
      </c>
      <c r="G1332" s="5" t="str">
        <f t="shared" si="82"/>
        <v>NEUTRAL</v>
      </c>
      <c r="H1332" s="5" t="str">
        <f t="shared" si="81"/>
        <v>NEUTRAL</v>
      </c>
    </row>
    <row r="1333" spans="1:8" ht="13.5" x14ac:dyDescent="0.25">
      <c r="A1333" s="3">
        <f>TITRES_STAT!B1336</f>
        <v>44252</v>
      </c>
      <c r="B1333" s="5">
        <f>TITRES_STAT!C1336</f>
        <v>3.28</v>
      </c>
      <c r="C1333" s="5">
        <f>TITRES_STAT!D1336</f>
        <v>3.28</v>
      </c>
      <c r="D1333" s="5">
        <f>TITRES_STAT!E1336</f>
        <v>0</v>
      </c>
      <c r="E1333" s="2">
        <f t="shared" si="80"/>
        <v>2550191</v>
      </c>
      <c r="F1333" s="5" t="str">
        <f t="shared" si="83"/>
        <v>NEUTRAL</v>
      </c>
      <c r="G1333" s="5" t="str">
        <f t="shared" si="82"/>
        <v>NEUTRAL</v>
      </c>
      <c r="H1333" s="5" t="str">
        <f t="shared" si="81"/>
        <v>NEUTRAL</v>
      </c>
    </row>
    <row r="1334" spans="1:8" ht="13.5" x14ac:dyDescent="0.25">
      <c r="A1334" s="3">
        <f>TITRES_STAT!B1337</f>
        <v>44253</v>
      </c>
      <c r="B1334" s="5">
        <f>TITRES_STAT!C1337</f>
        <v>3.28</v>
      </c>
      <c r="C1334" s="5">
        <f>TITRES_STAT!D1337</f>
        <v>3.28</v>
      </c>
      <c r="D1334" s="5">
        <f>TITRES_STAT!E1337</f>
        <v>0</v>
      </c>
      <c r="E1334" s="2">
        <f t="shared" si="80"/>
        <v>2550191</v>
      </c>
      <c r="F1334" s="5" t="str">
        <f t="shared" si="83"/>
        <v>NEUTRAL</v>
      </c>
      <c r="G1334" s="5" t="str">
        <f t="shared" si="82"/>
        <v>NEUTRAL</v>
      </c>
      <c r="H1334" s="5" t="str">
        <f t="shared" si="81"/>
        <v>NEUTRAL</v>
      </c>
    </row>
    <row r="1335" spans="1:8" ht="13.5" x14ac:dyDescent="0.25">
      <c r="A1335" s="3">
        <f>TITRES_STAT!B1338</f>
        <v>44256</v>
      </c>
      <c r="B1335" s="5">
        <f>TITRES_STAT!C1338</f>
        <v>3.28</v>
      </c>
      <c r="C1335" s="5">
        <f>TITRES_STAT!D1338</f>
        <v>3.28</v>
      </c>
      <c r="D1335" s="5">
        <f>TITRES_STAT!E1338</f>
        <v>0</v>
      </c>
      <c r="E1335" s="2">
        <f t="shared" si="80"/>
        <v>2550191</v>
      </c>
      <c r="F1335" s="5" t="str">
        <f t="shared" si="83"/>
        <v>NEUTRAL</v>
      </c>
      <c r="G1335" s="5" t="str">
        <f t="shared" si="82"/>
        <v>NEUTRAL</v>
      </c>
      <c r="H1335" s="5" t="str">
        <f t="shared" si="81"/>
        <v>NEUTRAL</v>
      </c>
    </row>
    <row r="1336" spans="1:8" ht="13.5" x14ac:dyDescent="0.25">
      <c r="A1336" s="3">
        <f>TITRES_STAT!B1339</f>
        <v>44257</v>
      </c>
      <c r="B1336" s="5">
        <f>TITRES_STAT!C1339</f>
        <v>3.28</v>
      </c>
      <c r="C1336" s="5">
        <f>TITRES_STAT!D1339</f>
        <v>3.28</v>
      </c>
      <c r="D1336" s="5">
        <f>TITRES_STAT!E1339</f>
        <v>0</v>
      </c>
      <c r="E1336" s="2">
        <f t="shared" si="80"/>
        <v>2550191</v>
      </c>
      <c r="F1336" s="5" t="str">
        <f t="shared" si="83"/>
        <v>NEUTRAL</v>
      </c>
      <c r="G1336" s="5" t="str">
        <f t="shared" si="82"/>
        <v>NEUTRAL</v>
      </c>
      <c r="H1336" s="5" t="str">
        <f t="shared" si="81"/>
        <v>NEUTRAL</v>
      </c>
    </row>
    <row r="1337" spans="1:8" ht="13.5" x14ac:dyDescent="0.25">
      <c r="A1337" s="3">
        <f>TITRES_STAT!B1340</f>
        <v>44258</v>
      </c>
      <c r="B1337" s="5">
        <f>TITRES_STAT!C1340</f>
        <v>3.28</v>
      </c>
      <c r="C1337" s="5">
        <f>TITRES_STAT!D1340</f>
        <v>3.28</v>
      </c>
      <c r="D1337" s="5">
        <f>TITRES_STAT!E1340</f>
        <v>0</v>
      </c>
      <c r="E1337" s="2">
        <f t="shared" si="80"/>
        <v>2550191</v>
      </c>
      <c r="F1337" s="5" t="str">
        <f t="shared" si="83"/>
        <v>NEUTRAL</v>
      </c>
      <c r="G1337" s="5" t="str">
        <f t="shared" si="82"/>
        <v>NEUTRAL</v>
      </c>
      <c r="H1337" s="5" t="str">
        <f t="shared" si="81"/>
        <v>NEUTRAL</v>
      </c>
    </row>
    <row r="1338" spans="1:8" ht="13.5" x14ac:dyDescent="0.25">
      <c r="A1338" s="3">
        <f>TITRES_STAT!B1341</f>
        <v>44259</v>
      </c>
      <c r="B1338" s="5">
        <f>TITRES_STAT!C1341</f>
        <v>3.35</v>
      </c>
      <c r="C1338" s="5">
        <f>TITRES_STAT!D1341</f>
        <v>3.35</v>
      </c>
      <c r="D1338" s="5">
        <f>TITRES_STAT!E1341</f>
        <v>65</v>
      </c>
      <c r="E1338" s="2">
        <f t="shared" si="80"/>
        <v>2550256</v>
      </c>
      <c r="F1338" s="5" t="str">
        <f t="shared" si="83"/>
        <v>BULLISH</v>
      </c>
      <c r="G1338" s="5" t="str">
        <f t="shared" si="82"/>
        <v>NEUTRAL</v>
      </c>
      <c r="H1338" s="5" t="str">
        <f t="shared" si="81"/>
        <v>CONFIRMED BULLISH</v>
      </c>
    </row>
    <row r="1339" spans="1:8" ht="13.5" x14ac:dyDescent="0.25">
      <c r="A1339" s="3">
        <f>TITRES_STAT!B1342</f>
        <v>44260</v>
      </c>
      <c r="B1339" s="5">
        <f>TITRES_STAT!C1342</f>
        <v>3.35</v>
      </c>
      <c r="C1339" s="5">
        <f>TITRES_STAT!D1342</f>
        <v>3.35</v>
      </c>
      <c r="D1339" s="5">
        <f>TITRES_STAT!E1342</f>
        <v>0</v>
      </c>
      <c r="E1339" s="2">
        <f t="shared" si="80"/>
        <v>2550256</v>
      </c>
      <c r="F1339" s="5" t="str">
        <f t="shared" si="83"/>
        <v>BULLISH</v>
      </c>
      <c r="G1339" s="5" t="str">
        <f t="shared" si="82"/>
        <v>NEUTRAL</v>
      </c>
      <c r="H1339" s="5" t="str">
        <f t="shared" si="81"/>
        <v>CONFIRMED BULLISH</v>
      </c>
    </row>
    <row r="1340" spans="1:8" ht="13.5" x14ac:dyDescent="0.25">
      <c r="A1340" s="3">
        <f>TITRES_STAT!B1343</f>
        <v>44263</v>
      </c>
      <c r="B1340" s="5">
        <f>TITRES_STAT!C1343</f>
        <v>3.35</v>
      </c>
      <c r="C1340" s="5">
        <f>TITRES_STAT!D1343</f>
        <v>3.35</v>
      </c>
      <c r="D1340" s="5">
        <f>TITRES_STAT!E1343</f>
        <v>0</v>
      </c>
      <c r="E1340" s="2">
        <f t="shared" si="80"/>
        <v>2550256</v>
      </c>
      <c r="F1340" s="5" t="str">
        <f t="shared" si="83"/>
        <v>BULLISH</v>
      </c>
      <c r="G1340" s="5" t="str">
        <f t="shared" si="82"/>
        <v>NEUTRAL</v>
      </c>
      <c r="H1340" s="5" t="str">
        <f t="shared" si="81"/>
        <v>CONFIRMED BULLISH</v>
      </c>
    </row>
    <row r="1341" spans="1:8" ht="13.5" x14ac:dyDescent="0.25">
      <c r="A1341" s="3">
        <f>TITRES_STAT!B1344</f>
        <v>44264</v>
      </c>
      <c r="B1341" s="5">
        <f>TITRES_STAT!C1344</f>
        <v>3.35</v>
      </c>
      <c r="C1341" s="5">
        <f>TITRES_STAT!D1344</f>
        <v>3.35</v>
      </c>
      <c r="D1341" s="5">
        <f>TITRES_STAT!E1344</f>
        <v>0</v>
      </c>
      <c r="E1341" s="2">
        <f t="shared" si="80"/>
        <v>2550256</v>
      </c>
      <c r="F1341" s="5" t="str">
        <f t="shared" si="83"/>
        <v>BULLISH</v>
      </c>
      <c r="G1341" s="5" t="str">
        <f t="shared" si="82"/>
        <v>NEUTRAL</v>
      </c>
      <c r="H1341" s="5" t="str">
        <f t="shared" si="81"/>
        <v>CONFIRMED BULLISH</v>
      </c>
    </row>
    <row r="1342" spans="1:8" ht="13.5" x14ac:dyDescent="0.25">
      <c r="A1342" s="3">
        <f>TITRES_STAT!B1345</f>
        <v>44265</v>
      </c>
      <c r="B1342" s="5">
        <f>TITRES_STAT!C1345</f>
        <v>3.35</v>
      </c>
      <c r="C1342" s="5">
        <f>TITRES_STAT!D1345</f>
        <v>3.35</v>
      </c>
      <c r="D1342" s="5">
        <f>TITRES_STAT!E1345</f>
        <v>0</v>
      </c>
      <c r="E1342" s="2">
        <f t="shared" si="80"/>
        <v>2550256</v>
      </c>
      <c r="F1342" s="5" t="str">
        <f t="shared" si="83"/>
        <v>BULLISH</v>
      </c>
      <c r="G1342" s="5" t="str">
        <f t="shared" si="82"/>
        <v>NEUTRAL</v>
      </c>
      <c r="H1342" s="5" t="str">
        <f t="shared" si="81"/>
        <v>CONFIRMED BULLISH</v>
      </c>
    </row>
    <row r="1343" spans="1:8" ht="13.5" x14ac:dyDescent="0.25">
      <c r="A1343" s="3">
        <f>TITRES_STAT!B1346</f>
        <v>44266</v>
      </c>
      <c r="B1343" s="5">
        <f>TITRES_STAT!C1346</f>
        <v>3.35</v>
      </c>
      <c r="C1343" s="5">
        <f>TITRES_STAT!D1346</f>
        <v>3.35</v>
      </c>
      <c r="D1343" s="5">
        <f>TITRES_STAT!E1346</f>
        <v>0</v>
      </c>
      <c r="E1343" s="2">
        <f t="shared" si="80"/>
        <v>2550256</v>
      </c>
      <c r="F1343" s="5" t="str">
        <f t="shared" si="83"/>
        <v>NEUTRAL</v>
      </c>
      <c r="G1343" s="5" t="str">
        <f t="shared" si="82"/>
        <v>NEUTRAL</v>
      </c>
      <c r="H1343" s="5" t="str">
        <f t="shared" si="81"/>
        <v>NEUTRAL</v>
      </c>
    </row>
    <row r="1344" spans="1:8" ht="13.5" x14ac:dyDescent="0.25">
      <c r="A1344" s="3">
        <f>TITRES_STAT!B1347</f>
        <v>44267</v>
      </c>
      <c r="B1344" s="5">
        <f>TITRES_STAT!C1347</f>
        <v>3.35</v>
      </c>
      <c r="C1344" s="5">
        <f>TITRES_STAT!D1347</f>
        <v>3.35</v>
      </c>
      <c r="D1344" s="5">
        <f>TITRES_STAT!E1347</f>
        <v>0</v>
      </c>
      <c r="E1344" s="2">
        <f t="shared" si="80"/>
        <v>2550256</v>
      </c>
      <c r="F1344" s="5" t="str">
        <f t="shared" si="83"/>
        <v>NEUTRAL</v>
      </c>
      <c r="G1344" s="5" t="str">
        <f t="shared" si="82"/>
        <v>NEUTRAL</v>
      </c>
      <c r="H1344" s="5" t="str">
        <f t="shared" si="81"/>
        <v>NEUTRAL</v>
      </c>
    </row>
    <row r="1345" spans="1:8" ht="13.5" x14ac:dyDescent="0.25">
      <c r="A1345" s="3">
        <f>TITRES_STAT!B1348</f>
        <v>44270</v>
      </c>
      <c r="B1345" s="5">
        <f>TITRES_STAT!C1348</f>
        <v>3.35</v>
      </c>
      <c r="C1345" s="5">
        <f>TITRES_STAT!D1348</f>
        <v>3.35</v>
      </c>
      <c r="D1345" s="5">
        <f>TITRES_STAT!E1348</f>
        <v>0</v>
      </c>
      <c r="E1345" s="2">
        <f t="shared" si="80"/>
        <v>2550256</v>
      </c>
      <c r="F1345" s="5" t="str">
        <f t="shared" si="83"/>
        <v>NEUTRAL</v>
      </c>
      <c r="G1345" s="5" t="str">
        <f t="shared" si="82"/>
        <v>NEUTRAL</v>
      </c>
      <c r="H1345" s="5" t="str">
        <f t="shared" si="81"/>
        <v>NEUTRAL</v>
      </c>
    </row>
    <row r="1346" spans="1:8" ht="13.5" x14ac:dyDescent="0.25">
      <c r="A1346" s="3">
        <f>TITRES_STAT!B1349</f>
        <v>44271</v>
      </c>
      <c r="B1346" s="5">
        <f>TITRES_STAT!C1349</f>
        <v>3.35</v>
      </c>
      <c r="C1346" s="5">
        <f>TITRES_STAT!D1349</f>
        <v>3.35</v>
      </c>
      <c r="D1346" s="5">
        <f>TITRES_STAT!E1349</f>
        <v>0</v>
      </c>
      <c r="E1346" s="2">
        <f t="shared" si="80"/>
        <v>2550256</v>
      </c>
      <c r="F1346" s="5" t="str">
        <f t="shared" si="83"/>
        <v>NEUTRAL</v>
      </c>
      <c r="G1346" s="5" t="str">
        <f t="shared" si="82"/>
        <v>NEUTRAL</v>
      </c>
      <c r="H1346" s="5" t="str">
        <f t="shared" si="81"/>
        <v>NEUTRAL</v>
      </c>
    </row>
    <row r="1347" spans="1:8" ht="13.5" x14ac:dyDescent="0.25">
      <c r="A1347" s="3">
        <f>TITRES_STAT!B1350</f>
        <v>44272</v>
      </c>
      <c r="B1347" s="5">
        <f>TITRES_STAT!C1350</f>
        <v>3.35</v>
      </c>
      <c r="C1347" s="5">
        <f>TITRES_STAT!D1350</f>
        <v>3.35</v>
      </c>
      <c r="D1347" s="5">
        <f>TITRES_STAT!E1350</f>
        <v>0</v>
      </c>
      <c r="E1347" s="2">
        <f t="shared" si="80"/>
        <v>2550256</v>
      </c>
      <c r="F1347" s="5" t="str">
        <f t="shared" si="83"/>
        <v>NEUTRAL</v>
      </c>
      <c r="G1347" s="5" t="str">
        <f t="shared" si="82"/>
        <v>NEUTRAL</v>
      </c>
      <c r="H1347" s="5" t="str">
        <f t="shared" si="81"/>
        <v>NEUTRAL</v>
      </c>
    </row>
    <row r="1348" spans="1:8" ht="13.5" x14ac:dyDescent="0.25">
      <c r="A1348" s="3">
        <f>TITRES_STAT!B1351</f>
        <v>44273</v>
      </c>
      <c r="B1348" s="5">
        <f>TITRES_STAT!C1351</f>
        <v>3.35</v>
      </c>
      <c r="C1348" s="5">
        <f>TITRES_STAT!D1351</f>
        <v>3.35</v>
      </c>
      <c r="D1348" s="5">
        <f>TITRES_STAT!E1351</f>
        <v>0</v>
      </c>
      <c r="E1348" s="2">
        <f t="shared" ref="E1348:E1411" si="84">IF(B1348&gt;B1347, E1347+D1348, IF(B1348&lt;B1347, E1347-D1348, E1347))</f>
        <v>2550256</v>
      </c>
      <c r="F1348" s="5" t="str">
        <f t="shared" si="83"/>
        <v>NEUTRAL</v>
      </c>
      <c r="G1348" s="5" t="str">
        <f t="shared" si="82"/>
        <v>NEUTRAL</v>
      </c>
      <c r="H1348" s="5" t="str">
        <f t="shared" si="81"/>
        <v>NEUTRAL</v>
      </c>
    </row>
    <row r="1349" spans="1:8" ht="13.5" x14ac:dyDescent="0.25">
      <c r="A1349" s="3">
        <f>TITRES_STAT!B1352</f>
        <v>44274</v>
      </c>
      <c r="B1349" s="5">
        <f>TITRES_STAT!C1352</f>
        <v>3.35</v>
      </c>
      <c r="C1349" s="5">
        <f>TITRES_STAT!D1352</f>
        <v>3.35</v>
      </c>
      <c r="D1349" s="5">
        <f>TITRES_STAT!E1352</f>
        <v>0</v>
      </c>
      <c r="E1349" s="2">
        <f t="shared" si="84"/>
        <v>2550256</v>
      </c>
      <c r="F1349" s="5" t="str">
        <f t="shared" si="83"/>
        <v>NEUTRAL</v>
      </c>
      <c r="G1349" s="5" t="str">
        <f t="shared" si="82"/>
        <v>NEUTRAL</v>
      </c>
      <c r="H1349" s="5" t="str">
        <f t="shared" si="81"/>
        <v>NEUTRAL</v>
      </c>
    </row>
    <row r="1350" spans="1:8" ht="13.5" x14ac:dyDescent="0.25">
      <c r="A1350" s="3">
        <f>TITRES_STAT!B1353</f>
        <v>44277</v>
      </c>
      <c r="B1350" s="5">
        <f>TITRES_STAT!C1353</f>
        <v>3.35</v>
      </c>
      <c r="C1350" s="5">
        <f>TITRES_STAT!D1353</f>
        <v>3.35</v>
      </c>
      <c r="D1350" s="5">
        <f>TITRES_STAT!E1353</f>
        <v>0</v>
      </c>
      <c r="E1350" s="2">
        <f t="shared" si="84"/>
        <v>2550256</v>
      </c>
      <c r="F1350" s="5" t="str">
        <f t="shared" si="83"/>
        <v>NEUTRAL</v>
      </c>
      <c r="G1350" s="5" t="str">
        <f t="shared" si="82"/>
        <v>NEUTRAL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NEUTRAL</v>
      </c>
    </row>
    <row r="1351" spans="1:8" ht="13.5" x14ac:dyDescent="0.25">
      <c r="A1351" s="3">
        <f>TITRES_STAT!B1354</f>
        <v>44278</v>
      </c>
      <c r="B1351" s="5">
        <f>TITRES_STAT!C1354</f>
        <v>3.35</v>
      </c>
      <c r="C1351" s="5">
        <f>TITRES_STAT!D1354</f>
        <v>3.35</v>
      </c>
      <c r="D1351" s="5">
        <f>TITRES_STAT!E1354</f>
        <v>0</v>
      </c>
      <c r="E1351" s="2">
        <f t="shared" si="84"/>
        <v>2550256</v>
      </c>
      <c r="F1351" s="5" t="str">
        <f t="shared" si="83"/>
        <v>NEUTRAL</v>
      </c>
      <c r="G1351" s="5" t="str">
        <f t="shared" ref="G1351:G1414" si="86">IF((E1351-E1346)/E1346 &gt; 0.02, "STRONG",
 IF((E1351-E1346)/E1346 &lt; -0.02, "WEAK", "NEUTRAL"))</f>
        <v>NEUTRAL</v>
      </c>
      <c r="H1351" s="5" t="str">
        <f t="shared" si="85"/>
        <v>NEUTRAL</v>
      </c>
    </row>
    <row r="1352" spans="1:8" ht="13.5" x14ac:dyDescent="0.25">
      <c r="A1352" s="3">
        <f>TITRES_STAT!B1355</f>
        <v>44279</v>
      </c>
      <c r="B1352" s="5">
        <f>TITRES_STAT!C1355</f>
        <v>3.35</v>
      </c>
      <c r="C1352" s="5">
        <f>TITRES_STAT!D1355</f>
        <v>3.35</v>
      </c>
      <c r="D1352" s="5">
        <f>TITRES_STAT!E1355</f>
        <v>0</v>
      </c>
      <c r="E1352" s="2">
        <f t="shared" si="84"/>
        <v>2550256</v>
      </c>
      <c r="F1352" s="5" t="str">
        <f t="shared" ref="F1352:F1415" si="87">IF(E1352&gt;E1347,"BULLISH",IF(E1352&lt;E1347,"BEARISH","NEUTRAL"))</f>
        <v>NEUTRAL</v>
      </c>
      <c r="G1352" s="5" t="str">
        <f t="shared" si="86"/>
        <v>NEUTRAL</v>
      </c>
      <c r="H1352" s="5" t="str">
        <f t="shared" si="85"/>
        <v>NEUTRAL</v>
      </c>
    </row>
    <row r="1353" spans="1:8" ht="13.5" x14ac:dyDescent="0.25">
      <c r="A1353" s="3">
        <f>TITRES_STAT!B1356</f>
        <v>44280</v>
      </c>
      <c r="B1353" s="5">
        <f>TITRES_STAT!C1356</f>
        <v>3.35</v>
      </c>
      <c r="C1353" s="5">
        <f>TITRES_STAT!D1356</f>
        <v>3.35</v>
      </c>
      <c r="D1353" s="5">
        <f>TITRES_STAT!E1356</f>
        <v>0</v>
      </c>
      <c r="E1353" s="2">
        <f t="shared" si="84"/>
        <v>2550256</v>
      </c>
      <c r="F1353" s="5" t="str">
        <f t="shared" si="87"/>
        <v>NEUTRAL</v>
      </c>
      <c r="G1353" s="5" t="str">
        <f t="shared" si="86"/>
        <v>NEUTRAL</v>
      </c>
      <c r="H1353" s="5" t="str">
        <f t="shared" si="85"/>
        <v>NEUTRAL</v>
      </c>
    </row>
    <row r="1354" spans="1:8" ht="13.5" x14ac:dyDescent="0.25">
      <c r="A1354" s="3">
        <f>TITRES_STAT!B1357</f>
        <v>44281</v>
      </c>
      <c r="B1354" s="5">
        <f>TITRES_STAT!C1357</f>
        <v>3.35</v>
      </c>
      <c r="C1354" s="5">
        <f>TITRES_STAT!D1357</f>
        <v>3.35</v>
      </c>
      <c r="D1354" s="5">
        <f>TITRES_STAT!E1357</f>
        <v>0</v>
      </c>
      <c r="E1354" s="2">
        <f t="shared" si="84"/>
        <v>2550256</v>
      </c>
      <c r="F1354" s="5" t="str">
        <f t="shared" si="87"/>
        <v>NEUTRAL</v>
      </c>
      <c r="G1354" s="5" t="str">
        <f t="shared" si="86"/>
        <v>NEUTRAL</v>
      </c>
      <c r="H1354" s="5" t="str">
        <f t="shared" si="85"/>
        <v>NEUTRAL</v>
      </c>
    </row>
    <row r="1355" spans="1:8" ht="13.5" x14ac:dyDescent="0.25">
      <c r="A1355" s="3">
        <f>TITRES_STAT!B1358</f>
        <v>44284</v>
      </c>
      <c r="B1355" s="5">
        <f>TITRES_STAT!C1358</f>
        <v>3.35</v>
      </c>
      <c r="C1355" s="5">
        <f>TITRES_STAT!D1358</f>
        <v>3.35</v>
      </c>
      <c r="D1355" s="5">
        <f>TITRES_STAT!E1358</f>
        <v>0</v>
      </c>
      <c r="E1355" s="2">
        <f t="shared" si="84"/>
        <v>2550256</v>
      </c>
      <c r="F1355" s="5" t="str">
        <f t="shared" si="87"/>
        <v>NEUTRAL</v>
      </c>
      <c r="G1355" s="5" t="str">
        <f t="shared" si="86"/>
        <v>NEUTRAL</v>
      </c>
      <c r="H1355" s="5" t="str">
        <f t="shared" si="85"/>
        <v>NEUTRAL</v>
      </c>
    </row>
    <row r="1356" spans="1:8" ht="13.5" x14ac:dyDescent="0.25">
      <c r="A1356" s="3">
        <f>TITRES_STAT!B1359</f>
        <v>44285</v>
      </c>
      <c r="B1356" s="5">
        <f>TITRES_STAT!C1359</f>
        <v>3.35</v>
      </c>
      <c r="C1356" s="5">
        <f>TITRES_STAT!D1359</f>
        <v>3.35</v>
      </c>
      <c r="D1356" s="5">
        <f>TITRES_STAT!E1359</f>
        <v>0</v>
      </c>
      <c r="E1356" s="2">
        <f t="shared" si="84"/>
        <v>2550256</v>
      </c>
      <c r="F1356" s="5" t="str">
        <f t="shared" si="87"/>
        <v>NEUTRAL</v>
      </c>
      <c r="G1356" s="5" t="str">
        <f t="shared" si="86"/>
        <v>NEUTRAL</v>
      </c>
      <c r="H1356" s="5" t="str">
        <f t="shared" si="85"/>
        <v>NEUTRAL</v>
      </c>
    </row>
    <row r="1357" spans="1:8" ht="13.5" x14ac:dyDescent="0.25">
      <c r="A1357" s="3">
        <f>TITRES_STAT!B1360</f>
        <v>44286</v>
      </c>
      <c r="B1357" s="5">
        <f>TITRES_STAT!C1360</f>
        <v>3.35</v>
      </c>
      <c r="C1357" s="5">
        <f>TITRES_STAT!D1360</f>
        <v>3.35</v>
      </c>
      <c r="D1357" s="5">
        <f>TITRES_STAT!E1360</f>
        <v>0</v>
      </c>
      <c r="E1357" s="2">
        <f t="shared" si="84"/>
        <v>2550256</v>
      </c>
      <c r="F1357" s="5" t="str">
        <f t="shared" si="87"/>
        <v>NEUTRAL</v>
      </c>
      <c r="G1357" s="5" t="str">
        <f t="shared" si="86"/>
        <v>NEUTRAL</v>
      </c>
      <c r="H1357" s="5" t="str">
        <f t="shared" si="85"/>
        <v>NEUTRAL</v>
      </c>
    </row>
    <row r="1358" spans="1:8" ht="13.5" x14ac:dyDescent="0.25">
      <c r="A1358" s="3">
        <f>TITRES_STAT!B1361</f>
        <v>44287</v>
      </c>
      <c r="B1358" s="5">
        <f>TITRES_STAT!C1361</f>
        <v>3.35</v>
      </c>
      <c r="C1358" s="5">
        <f>TITRES_STAT!D1361</f>
        <v>3.35</v>
      </c>
      <c r="D1358" s="5">
        <f>TITRES_STAT!E1361</f>
        <v>0</v>
      </c>
      <c r="E1358" s="2">
        <f t="shared" si="84"/>
        <v>2550256</v>
      </c>
      <c r="F1358" s="5" t="str">
        <f t="shared" si="87"/>
        <v>NEUTRAL</v>
      </c>
      <c r="G1358" s="5" t="str">
        <f t="shared" si="86"/>
        <v>NEUTRAL</v>
      </c>
      <c r="H1358" s="5" t="str">
        <f t="shared" si="85"/>
        <v>NEUTRAL</v>
      </c>
    </row>
    <row r="1359" spans="1:8" ht="13.5" x14ac:dyDescent="0.25">
      <c r="A1359" s="3">
        <f>TITRES_STAT!B1362</f>
        <v>44288</v>
      </c>
      <c r="B1359" s="5">
        <f>TITRES_STAT!C1362</f>
        <v>3.35</v>
      </c>
      <c r="C1359" s="5">
        <f>TITRES_STAT!D1362</f>
        <v>3.35</v>
      </c>
      <c r="D1359" s="5">
        <f>TITRES_STAT!E1362</f>
        <v>0</v>
      </c>
      <c r="E1359" s="2">
        <f t="shared" si="84"/>
        <v>2550256</v>
      </c>
      <c r="F1359" s="5" t="str">
        <f t="shared" si="87"/>
        <v>NEUTRAL</v>
      </c>
      <c r="G1359" s="5" t="str">
        <f t="shared" si="86"/>
        <v>NEUTRAL</v>
      </c>
      <c r="H1359" s="5" t="str">
        <f t="shared" si="85"/>
        <v>NEUTRAL</v>
      </c>
    </row>
    <row r="1360" spans="1:8" ht="13.5" x14ac:dyDescent="0.25">
      <c r="A1360" s="3">
        <f>TITRES_STAT!B1363</f>
        <v>44291</v>
      </c>
      <c r="B1360" s="5">
        <f>TITRES_STAT!C1363</f>
        <v>3.33</v>
      </c>
      <c r="C1360" s="5">
        <f>TITRES_STAT!D1363</f>
        <v>3.33</v>
      </c>
      <c r="D1360" s="5">
        <f>TITRES_STAT!E1363</f>
        <v>1000</v>
      </c>
      <c r="E1360" s="2">
        <f t="shared" si="84"/>
        <v>2549256</v>
      </c>
      <c r="F1360" s="5" t="str">
        <f t="shared" si="87"/>
        <v>BEARISH</v>
      </c>
      <c r="G1360" s="5" t="str">
        <f t="shared" si="86"/>
        <v>NEUTRAL</v>
      </c>
      <c r="H1360" s="5" t="str">
        <f t="shared" si="85"/>
        <v>CONFIRMED BEARISH</v>
      </c>
    </row>
    <row r="1361" spans="1:8" ht="13.5" x14ac:dyDescent="0.25">
      <c r="A1361" s="3">
        <f>TITRES_STAT!B1364</f>
        <v>44292</v>
      </c>
      <c r="B1361" s="5">
        <f>TITRES_STAT!C1364</f>
        <v>3.33</v>
      </c>
      <c r="C1361" s="5">
        <f>TITRES_STAT!D1364</f>
        <v>3.33</v>
      </c>
      <c r="D1361" s="5">
        <f>TITRES_STAT!E1364</f>
        <v>0</v>
      </c>
      <c r="E1361" s="2">
        <f t="shared" si="84"/>
        <v>2549256</v>
      </c>
      <c r="F1361" s="5" t="str">
        <f t="shared" si="87"/>
        <v>BEARISH</v>
      </c>
      <c r="G1361" s="5" t="str">
        <f t="shared" si="86"/>
        <v>NEUTRAL</v>
      </c>
      <c r="H1361" s="5" t="str">
        <f t="shared" si="85"/>
        <v>CONFIRMED BEARISH</v>
      </c>
    </row>
    <row r="1362" spans="1:8" ht="13.5" x14ac:dyDescent="0.25">
      <c r="A1362" s="3">
        <f>TITRES_STAT!B1365</f>
        <v>44293</v>
      </c>
      <c r="B1362" s="5">
        <f>TITRES_STAT!C1365</f>
        <v>3.33</v>
      </c>
      <c r="C1362" s="5">
        <f>TITRES_STAT!D1365</f>
        <v>3.33</v>
      </c>
      <c r="D1362" s="5">
        <f>TITRES_STAT!E1365</f>
        <v>0</v>
      </c>
      <c r="E1362" s="2">
        <f t="shared" si="84"/>
        <v>2549256</v>
      </c>
      <c r="F1362" s="5" t="str">
        <f t="shared" si="87"/>
        <v>BEARISH</v>
      </c>
      <c r="G1362" s="5" t="str">
        <f t="shared" si="86"/>
        <v>NEUTRAL</v>
      </c>
      <c r="H1362" s="5" t="str">
        <f t="shared" si="85"/>
        <v>CONFIRMED BEARISH</v>
      </c>
    </row>
    <row r="1363" spans="1:8" ht="13.5" x14ac:dyDescent="0.25">
      <c r="A1363" s="3">
        <f>TITRES_STAT!B1366</f>
        <v>44294</v>
      </c>
      <c r="B1363" s="5">
        <f>TITRES_STAT!C1366</f>
        <v>3.33</v>
      </c>
      <c r="C1363" s="5">
        <f>TITRES_STAT!D1366</f>
        <v>3.33</v>
      </c>
      <c r="D1363" s="5">
        <f>TITRES_STAT!E1366</f>
        <v>0</v>
      </c>
      <c r="E1363" s="2">
        <f t="shared" si="84"/>
        <v>2549256</v>
      </c>
      <c r="F1363" s="5" t="str">
        <f t="shared" si="87"/>
        <v>BEARISH</v>
      </c>
      <c r="G1363" s="5" t="str">
        <f t="shared" si="86"/>
        <v>NEUTRAL</v>
      </c>
      <c r="H1363" s="5" t="str">
        <f t="shared" si="85"/>
        <v>CONFIRMED BEARISH</v>
      </c>
    </row>
    <row r="1364" spans="1:8" ht="13.5" x14ac:dyDescent="0.25">
      <c r="A1364" s="3">
        <f>TITRES_STAT!B1367</f>
        <v>44298</v>
      </c>
      <c r="B1364" s="5">
        <f>TITRES_STAT!C1367</f>
        <v>3.33</v>
      </c>
      <c r="C1364" s="5">
        <f>TITRES_STAT!D1367</f>
        <v>3.33</v>
      </c>
      <c r="D1364" s="5">
        <f>TITRES_STAT!E1367</f>
        <v>0</v>
      </c>
      <c r="E1364" s="2">
        <f t="shared" si="84"/>
        <v>2549256</v>
      </c>
      <c r="F1364" s="5" t="str">
        <f t="shared" si="87"/>
        <v>BEARISH</v>
      </c>
      <c r="G1364" s="5" t="str">
        <f t="shared" si="86"/>
        <v>NEUTRAL</v>
      </c>
      <c r="H1364" s="5" t="str">
        <f t="shared" si="85"/>
        <v>CONFIRMED BEARISH</v>
      </c>
    </row>
    <row r="1365" spans="1:8" ht="13.5" x14ac:dyDescent="0.25">
      <c r="A1365" s="3">
        <f>TITRES_STAT!B1368</f>
        <v>44299</v>
      </c>
      <c r="B1365" s="5">
        <f>TITRES_STAT!C1368</f>
        <v>3.33</v>
      </c>
      <c r="C1365" s="5">
        <f>TITRES_STAT!D1368</f>
        <v>3.33</v>
      </c>
      <c r="D1365" s="5">
        <f>TITRES_STAT!E1368</f>
        <v>0</v>
      </c>
      <c r="E1365" s="2">
        <f t="shared" si="84"/>
        <v>2549256</v>
      </c>
      <c r="F1365" s="5" t="str">
        <f t="shared" si="87"/>
        <v>NEUTRAL</v>
      </c>
      <c r="G1365" s="5" t="str">
        <f t="shared" si="86"/>
        <v>NEUTRAL</v>
      </c>
      <c r="H1365" s="5" t="str">
        <f t="shared" si="85"/>
        <v>NEUTRAL</v>
      </c>
    </row>
    <row r="1366" spans="1:8" ht="13.5" x14ac:dyDescent="0.25">
      <c r="A1366" s="3">
        <f>TITRES_STAT!B1369</f>
        <v>44300</v>
      </c>
      <c r="B1366" s="5">
        <f>TITRES_STAT!C1369</f>
        <v>3.33</v>
      </c>
      <c r="C1366" s="5">
        <f>TITRES_STAT!D1369</f>
        <v>3.33</v>
      </c>
      <c r="D1366" s="5">
        <f>TITRES_STAT!E1369</f>
        <v>0</v>
      </c>
      <c r="E1366" s="2">
        <f t="shared" si="84"/>
        <v>2549256</v>
      </c>
      <c r="F1366" s="5" t="str">
        <f t="shared" si="87"/>
        <v>NEUTRAL</v>
      </c>
      <c r="G1366" s="5" t="str">
        <f t="shared" si="86"/>
        <v>NEUTRAL</v>
      </c>
      <c r="H1366" s="5" t="str">
        <f t="shared" si="85"/>
        <v>NEUTRAL</v>
      </c>
    </row>
    <row r="1367" spans="1:8" ht="13.5" x14ac:dyDescent="0.25">
      <c r="A1367" s="3">
        <f>TITRES_STAT!B1370</f>
        <v>44301</v>
      </c>
      <c r="B1367" s="5">
        <f>TITRES_STAT!C1370</f>
        <v>3.33</v>
      </c>
      <c r="C1367" s="5">
        <f>TITRES_STAT!D1370</f>
        <v>3.33</v>
      </c>
      <c r="D1367" s="5">
        <f>TITRES_STAT!E1370</f>
        <v>0</v>
      </c>
      <c r="E1367" s="2">
        <f t="shared" si="84"/>
        <v>2549256</v>
      </c>
      <c r="F1367" s="5" t="str">
        <f t="shared" si="87"/>
        <v>NEUTRAL</v>
      </c>
      <c r="G1367" s="5" t="str">
        <f t="shared" si="86"/>
        <v>NEUTRAL</v>
      </c>
      <c r="H1367" s="5" t="str">
        <f t="shared" si="85"/>
        <v>NEUTRAL</v>
      </c>
    </row>
    <row r="1368" spans="1:8" ht="13.5" x14ac:dyDescent="0.25">
      <c r="A1368" s="3">
        <f>TITRES_STAT!B1371</f>
        <v>44302</v>
      </c>
      <c r="B1368" s="5">
        <f>TITRES_STAT!C1371</f>
        <v>3.33</v>
      </c>
      <c r="C1368" s="5">
        <f>TITRES_STAT!D1371</f>
        <v>3.33</v>
      </c>
      <c r="D1368" s="5">
        <f>TITRES_STAT!E1371</f>
        <v>0</v>
      </c>
      <c r="E1368" s="2">
        <f t="shared" si="84"/>
        <v>2549256</v>
      </c>
      <c r="F1368" s="5" t="str">
        <f t="shared" si="87"/>
        <v>NEUTRAL</v>
      </c>
      <c r="G1368" s="5" t="str">
        <f t="shared" si="86"/>
        <v>NEUTRAL</v>
      </c>
      <c r="H1368" s="5" t="str">
        <f t="shared" si="85"/>
        <v>NEUTRAL</v>
      </c>
    </row>
    <row r="1369" spans="1:8" ht="13.5" x14ac:dyDescent="0.25">
      <c r="A1369" s="3">
        <f>TITRES_STAT!B1372</f>
        <v>44305</v>
      </c>
      <c r="B1369" s="5">
        <f>TITRES_STAT!C1372</f>
        <v>3.33</v>
      </c>
      <c r="C1369" s="5">
        <f>TITRES_STAT!D1372</f>
        <v>3.33</v>
      </c>
      <c r="D1369" s="5">
        <f>TITRES_STAT!E1372</f>
        <v>0</v>
      </c>
      <c r="E1369" s="2">
        <f t="shared" si="84"/>
        <v>2549256</v>
      </c>
      <c r="F1369" s="5" t="str">
        <f t="shared" si="87"/>
        <v>NEUTRAL</v>
      </c>
      <c r="G1369" s="5" t="str">
        <f t="shared" si="86"/>
        <v>NEUTRAL</v>
      </c>
      <c r="H1369" s="5" t="str">
        <f t="shared" si="85"/>
        <v>NEUTRAL</v>
      </c>
    </row>
    <row r="1370" spans="1:8" ht="13.5" x14ac:dyDescent="0.25">
      <c r="A1370" s="3">
        <f>TITRES_STAT!B1373</f>
        <v>44306</v>
      </c>
      <c r="B1370" s="5">
        <f>TITRES_STAT!C1373</f>
        <v>3.33</v>
      </c>
      <c r="C1370" s="5">
        <f>TITRES_STAT!D1373</f>
        <v>3.33</v>
      </c>
      <c r="D1370" s="5">
        <f>TITRES_STAT!E1373</f>
        <v>0</v>
      </c>
      <c r="E1370" s="2">
        <f t="shared" si="84"/>
        <v>2549256</v>
      </c>
      <c r="F1370" s="5" t="str">
        <f t="shared" si="87"/>
        <v>NEUTRAL</v>
      </c>
      <c r="G1370" s="5" t="str">
        <f t="shared" si="86"/>
        <v>NEUTRAL</v>
      </c>
      <c r="H1370" s="5" t="str">
        <f t="shared" si="85"/>
        <v>NEUTRAL</v>
      </c>
    </row>
    <row r="1371" spans="1:8" ht="13.5" x14ac:dyDescent="0.25">
      <c r="A1371" s="3">
        <f>TITRES_STAT!B1374</f>
        <v>44307</v>
      </c>
      <c r="B1371" s="5">
        <f>TITRES_STAT!C1374</f>
        <v>3.33</v>
      </c>
      <c r="C1371" s="5">
        <f>TITRES_STAT!D1374</f>
        <v>3.33</v>
      </c>
      <c r="D1371" s="5">
        <f>TITRES_STAT!E1374</f>
        <v>0</v>
      </c>
      <c r="E1371" s="2">
        <f t="shared" si="84"/>
        <v>2549256</v>
      </c>
      <c r="F1371" s="5" t="str">
        <f t="shared" si="87"/>
        <v>NEUTRAL</v>
      </c>
      <c r="G1371" s="5" t="str">
        <f t="shared" si="86"/>
        <v>NEUTRAL</v>
      </c>
      <c r="H1371" s="5" t="str">
        <f t="shared" si="85"/>
        <v>NEUTRAL</v>
      </c>
    </row>
    <row r="1372" spans="1:8" ht="13.5" x14ac:dyDescent="0.25">
      <c r="A1372" s="3">
        <f>TITRES_STAT!B1375</f>
        <v>44308</v>
      </c>
      <c r="B1372" s="5">
        <f>TITRES_STAT!C1375</f>
        <v>3.33</v>
      </c>
      <c r="C1372" s="5">
        <f>TITRES_STAT!D1375</f>
        <v>3.33</v>
      </c>
      <c r="D1372" s="5">
        <f>TITRES_STAT!E1375</f>
        <v>0</v>
      </c>
      <c r="E1372" s="2">
        <f t="shared" si="84"/>
        <v>2549256</v>
      </c>
      <c r="F1372" s="5" t="str">
        <f t="shared" si="87"/>
        <v>NEUTRAL</v>
      </c>
      <c r="G1372" s="5" t="str">
        <f t="shared" si="86"/>
        <v>NEUTRAL</v>
      </c>
      <c r="H1372" s="5" t="str">
        <f t="shared" si="85"/>
        <v>NEUTRAL</v>
      </c>
    </row>
    <row r="1373" spans="1:8" ht="13.5" x14ac:dyDescent="0.25">
      <c r="A1373" s="3">
        <f>TITRES_STAT!B1376</f>
        <v>44309</v>
      </c>
      <c r="B1373" s="5">
        <f>TITRES_STAT!C1376</f>
        <v>3.33</v>
      </c>
      <c r="C1373" s="5">
        <f>TITRES_STAT!D1376</f>
        <v>3.33</v>
      </c>
      <c r="D1373" s="5">
        <f>TITRES_STAT!E1376</f>
        <v>0</v>
      </c>
      <c r="E1373" s="2">
        <f t="shared" si="84"/>
        <v>2549256</v>
      </c>
      <c r="F1373" s="5" t="str">
        <f t="shared" si="87"/>
        <v>NEUTRAL</v>
      </c>
      <c r="G1373" s="5" t="str">
        <f t="shared" si="86"/>
        <v>NEUTRAL</v>
      </c>
      <c r="H1373" s="5" t="str">
        <f t="shared" si="85"/>
        <v>NEUTRAL</v>
      </c>
    </row>
    <row r="1374" spans="1:8" ht="13.5" x14ac:dyDescent="0.25">
      <c r="A1374" s="3">
        <f>TITRES_STAT!B1377</f>
        <v>44312</v>
      </c>
      <c r="B1374" s="5">
        <f>TITRES_STAT!C1377</f>
        <v>3.33</v>
      </c>
      <c r="C1374" s="5">
        <f>TITRES_STAT!D1377</f>
        <v>3.33</v>
      </c>
      <c r="D1374" s="5">
        <f>TITRES_STAT!E1377</f>
        <v>0</v>
      </c>
      <c r="E1374" s="2">
        <f t="shared" si="84"/>
        <v>2549256</v>
      </c>
      <c r="F1374" s="5" t="str">
        <f t="shared" si="87"/>
        <v>NEUTRAL</v>
      </c>
      <c r="G1374" s="5" t="str">
        <f t="shared" si="86"/>
        <v>NEUTRAL</v>
      </c>
      <c r="H1374" s="5" t="str">
        <f t="shared" si="85"/>
        <v>NEUTRAL</v>
      </c>
    </row>
    <row r="1375" spans="1:8" ht="13.5" x14ac:dyDescent="0.25">
      <c r="A1375" s="3">
        <f>TITRES_STAT!B1378</f>
        <v>44313</v>
      </c>
      <c r="B1375" s="5">
        <f>TITRES_STAT!C1378</f>
        <v>3.33</v>
      </c>
      <c r="C1375" s="5">
        <f>TITRES_STAT!D1378</f>
        <v>3.33</v>
      </c>
      <c r="D1375" s="5">
        <f>TITRES_STAT!E1378</f>
        <v>0</v>
      </c>
      <c r="E1375" s="2">
        <f t="shared" si="84"/>
        <v>2549256</v>
      </c>
      <c r="F1375" s="5" t="str">
        <f t="shared" si="87"/>
        <v>NEUTRAL</v>
      </c>
      <c r="G1375" s="5" t="str">
        <f t="shared" si="86"/>
        <v>NEUTRAL</v>
      </c>
      <c r="H1375" s="5" t="str">
        <f t="shared" si="85"/>
        <v>NEUTRAL</v>
      </c>
    </row>
    <row r="1376" spans="1:8" ht="13.5" x14ac:dyDescent="0.25">
      <c r="A1376" s="3">
        <f>TITRES_STAT!B1379</f>
        <v>44314</v>
      </c>
      <c r="B1376" s="5">
        <f>TITRES_STAT!C1379</f>
        <v>3.33</v>
      </c>
      <c r="C1376" s="5">
        <f>TITRES_STAT!D1379</f>
        <v>3.33</v>
      </c>
      <c r="D1376" s="5">
        <f>TITRES_STAT!E1379</f>
        <v>0</v>
      </c>
      <c r="E1376" s="2">
        <f t="shared" si="84"/>
        <v>2549256</v>
      </c>
      <c r="F1376" s="5" t="str">
        <f t="shared" si="87"/>
        <v>NEUTRAL</v>
      </c>
      <c r="G1376" s="5" t="str">
        <f t="shared" si="86"/>
        <v>NEUTRAL</v>
      </c>
      <c r="H1376" s="5" t="str">
        <f t="shared" si="85"/>
        <v>NEUTRAL</v>
      </c>
    </row>
    <row r="1377" spans="1:8" ht="13.5" x14ac:dyDescent="0.25">
      <c r="A1377" s="3">
        <f>TITRES_STAT!B1380</f>
        <v>44315</v>
      </c>
      <c r="B1377" s="5">
        <f>TITRES_STAT!C1380</f>
        <v>3.33</v>
      </c>
      <c r="C1377" s="5">
        <f>TITRES_STAT!D1380</f>
        <v>3.33</v>
      </c>
      <c r="D1377" s="5">
        <f>TITRES_STAT!E1380</f>
        <v>0</v>
      </c>
      <c r="E1377" s="2">
        <f t="shared" si="84"/>
        <v>2549256</v>
      </c>
      <c r="F1377" s="5" t="str">
        <f t="shared" si="87"/>
        <v>NEUTRAL</v>
      </c>
      <c r="G1377" s="5" t="str">
        <f t="shared" si="86"/>
        <v>NEUTRAL</v>
      </c>
      <c r="H1377" s="5" t="str">
        <f t="shared" si="85"/>
        <v>NEUTRAL</v>
      </c>
    </row>
    <row r="1378" spans="1:8" ht="13.5" x14ac:dyDescent="0.25">
      <c r="A1378" s="3">
        <f>TITRES_STAT!B1381</f>
        <v>44316</v>
      </c>
      <c r="B1378" s="5">
        <f>TITRES_STAT!C1381</f>
        <v>3.33</v>
      </c>
      <c r="C1378" s="5">
        <f>TITRES_STAT!D1381</f>
        <v>3.33</v>
      </c>
      <c r="D1378" s="5">
        <f>TITRES_STAT!E1381</f>
        <v>0</v>
      </c>
      <c r="E1378" s="2">
        <f t="shared" si="84"/>
        <v>2549256</v>
      </c>
      <c r="F1378" s="5" t="str">
        <f t="shared" si="87"/>
        <v>NEUTRAL</v>
      </c>
      <c r="G1378" s="5" t="str">
        <f t="shared" si="86"/>
        <v>NEUTRAL</v>
      </c>
      <c r="H1378" s="5" t="str">
        <f t="shared" si="85"/>
        <v>NEUTRAL</v>
      </c>
    </row>
    <row r="1379" spans="1:8" ht="13.5" x14ac:dyDescent="0.25">
      <c r="A1379" s="3">
        <f>TITRES_STAT!B1382</f>
        <v>44319</v>
      </c>
      <c r="B1379" s="5">
        <f>TITRES_STAT!C1382</f>
        <v>3.33</v>
      </c>
      <c r="C1379" s="5">
        <f>TITRES_STAT!D1382</f>
        <v>3.33</v>
      </c>
      <c r="D1379" s="5">
        <f>TITRES_STAT!E1382</f>
        <v>0</v>
      </c>
      <c r="E1379" s="2">
        <f t="shared" si="84"/>
        <v>2549256</v>
      </c>
      <c r="F1379" s="5" t="str">
        <f t="shared" si="87"/>
        <v>NEUTRAL</v>
      </c>
      <c r="G1379" s="5" t="str">
        <f t="shared" si="86"/>
        <v>NEUTRAL</v>
      </c>
      <c r="H1379" s="5" t="str">
        <f t="shared" si="85"/>
        <v>NEUTRAL</v>
      </c>
    </row>
    <row r="1380" spans="1:8" ht="13.5" x14ac:dyDescent="0.25">
      <c r="A1380" s="3">
        <f>TITRES_STAT!B1383</f>
        <v>44320</v>
      </c>
      <c r="B1380" s="5">
        <f>TITRES_STAT!C1383</f>
        <v>3.33</v>
      </c>
      <c r="C1380" s="5">
        <f>TITRES_STAT!D1383</f>
        <v>3.33</v>
      </c>
      <c r="D1380" s="5">
        <f>TITRES_STAT!E1383</f>
        <v>500</v>
      </c>
      <c r="E1380" s="2">
        <f t="shared" si="84"/>
        <v>2549256</v>
      </c>
      <c r="F1380" s="5" t="str">
        <f t="shared" si="87"/>
        <v>NEUTRAL</v>
      </c>
      <c r="G1380" s="5" t="str">
        <f t="shared" si="86"/>
        <v>NEUTRAL</v>
      </c>
      <c r="H1380" s="5" t="str">
        <f t="shared" si="85"/>
        <v>NEUTRAL</v>
      </c>
    </row>
    <row r="1381" spans="1:8" ht="13.5" x14ac:dyDescent="0.25">
      <c r="A1381" s="3">
        <f>TITRES_STAT!B1384</f>
        <v>44321</v>
      </c>
      <c r="B1381" s="5">
        <f>TITRES_STAT!C1384</f>
        <v>3.33</v>
      </c>
      <c r="C1381" s="5">
        <f>TITRES_STAT!D1384</f>
        <v>3.33</v>
      </c>
      <c r="D1381" s="5">
        <f>TITRES_STAT!E1384</f>
        <v>0</v>
      </c>
      <c r="E1381" s="2">
        <f t="shared" si="84"/>
        <v>2549256</v>
      </c>
      <c r="F1381" s="5" t="str">
        <f t="shared" si="87"/>
        <v>NEUTRAL</v>
      </c>
      <c r="G1381" s="5" t="str">
        <f t="shared" si="86"/>
        <v>NEUTRAL</v>
      </c>
      <c r="H1381" s="5" t="str">
        <f t="shared" si="85"/>
        <v>NEUTRAL</v>
      </c>
    </row>
    <row r="1382" spans="1:8" ht="13.5" x14ac:dyDescent="0.25">
      <c r="A1382" s="3">
        <f>TITRES_STAT!B1385</f>
        <v>44322</v>
      </c>
      <c r="B1382" s="5">
        <f>TITRES_STAT!C1385</f>
        <v>3.33</v>
      </c>
      <c r="C1382" s="5">
        <f>TITRES_STAT!D1385</f>
        <v>3.33</v>
      </c>
      <c r="D1382" s="5">
        <f>TITRES_STAT!E1385</f>
        <v>0</v>
      </c>
      <c r="E1382" s="2">
        <f t="shared" si="84"/>
        <v>2549256</v>
      </c>
      <c r="F1382" s="5" t="str">
        <f t="shared" si="87"/>
        <v>NEUTRAL</v>
      </c>
      <c r="G1382" s="5" t="str">
        <f t="shared" si="86"/>
        <v>NEUTRAL</v>
      </c>
      <c r="H1382" s="5" t="str">
        <f t="shared" si="85"/>
        <v>NEUTRAL</v>
      </c>
    </row>
    <row r="1383" spans="1:8" ht="13.5" x14ac:dyDescent="0.25">
      <c r="A1383" s="3">
        <f>TITRES_STAT!B1386</f>
        <v>44323</v>
      </c>
      <c r="B1383" s="5">
        <f>TITRES_STAT!C1386</f>
        <v>3.33</v>
      </c>
      <c r="C1383" s="5">
        <f>TITRES_STAT!D1386</f>
        <v>3.33</v>
      </c>
      <c r="D1383" s="5">
        <f>TITRES_STAT!E1386</f>
        <v>0</v>
      </c>
      <c r="E1383" s="2">
        <f t="shared" si="84"/>
        <v>2549256</v>
      </c>
      <c r="F1383" s="5" t="str">
        <f t="shared" si="87"/>
        <v>NEUTRAL</v>
      </c>
      <c r="G1383" s="5" t="str">
        <f t="shared" si="86"/>
        <v>NEUTRAL</v>
      </c>
      <c r="H1383" s="5" t="str">
        <f t="shared" si="85"/>
        <v>NEUTRAL</v>
      </c>
    </row>
    <row r="1384" spans="1:8" ht="13.5" x14ac:dyDescent="0.25">
      <c r="A1384" s="3">
        <f>TITRES_STAT!B1387</f>
        <v>44326</v>
      </c>
      <c r="B1384" s="5">
        <f>TITRES_STAT!C1387</f>
        <v>3.33</v>
      </c>
      <c r="C1384" s="5">
        <f>TITRES_STAT!D1387</f>
        <v>3.33</v>
      </c>
      <c r="D1384" s="5">
        <f>TITRES_STAT!E1387</f>
        <v>0</v>
      </c>
      <c r="E1384" s="2">
        <f t="shared" si="84"/>
        <v>2549256</v>
      </c>
      <c r="F1384" s="5" t="str">
        <f t="shared" si="87"/>
        <v>NEUTRAL</v>
      </c>
      <c r="G1384" s="5" t="str">
        <f t="shared" si="86"/>
        <v>NEUTRAL</v>
      </c>
      <c r="H1384" s="5" t="str">
        <f t="shared" si="85"/>
        <v>NEUTRAL</v>
      </c>
    </row>
    <row r="1385" spans="1:8" ht="13.5" x14ac:dyDescent="0.25">
      <c r="A1385" s="3">
        <f>TITRES_STAT!B1388</f>
        <v>44327</v>
      </c>
      <c r="B1385" s="5">
        <f>TITRES_STAT!C1388</f>
        <v>3.33</v>
      </c>
      <c r="C1385" s="5">
        <f>TITRES_STAT!D1388</f>
        <v>3.33</v>
      </c>
      <c r="D1385" s="5">
        <f>TITRES_STAT!E1388</f>
        <v>0</v>
      </c>
      <c r="E1385" s="2">
        <f t="shared" si="84"/>
        <v>2549256</v>
      </c>
      <c r="F1385" s="5" t="str">
        <f t="shared" si="87"/>
        <v>NEUTRAL</v>
      </c>
      <c r="G1385" s="5" t="str">
        <f t="shared" si="86"/>
        <v>NEUTRAL</v>
      </c>
      <c r="H1385" s="5" t="str">
        <f t="shared" si="85"/>
        <v>NEUTRAL</v>
      </c>
    </row>
    <row r="1386" spans="1:8" ht="13.5" x14ac:dyDescent="0.25">
      <c r="A1386" s="3">
        <f>TITRES_STAT!B1389</f>
        <v>44333</v>
      </c>
      <c r="B1386" s="5">
        <f>TITRES_STAT!C1389</f>
        <v>3.33</v>
      </c>
      <c r="C1386" s="5">
        <f>TITRES_STAT!D1389</f>
        <v>3.33</v>
      </c>
      <c r="D1386" s="5">
        <f>TITRES_STAT!E1389</f>
        <v>0</v>
      </c>
      <c r="E1386" s="2">
        <f t="shared" si="84"/>
        <v>2549256</v>
      </c>
      <c r="F1386" s="5" t="str">
        <f t="shared" si="87"/>
        <v>NEUTRAL</v>
      </c>
      <c r="G1386" s="5" t="str">
        <f t="shared" si="86"/>
        <v>NEUTRAL</v>
      </c>
      <c r="H1386" s="5" t="str">
        <f t="shared" si="85"/>
        <v>NEUTRAL</v>
      </c>
    </row>
    <row r="1387" spans="1:8" ht="13.5" x14ac:dyDescent="0.25">
      <c r="A1387" s="3">
        <f>TITRES_STAT!B1390</f>
        <v>44334</v>
      </c>
      <c r="B1387" s="5">
        <f>TITRES_STAT!C1390</f>
        <v>3.33</v>
      </c>
      <c r="C1387" s="5">
        <f>TITRES_STAT!D1390</f>
        <v>3.33</v>
      </c>
      <c r="D1387" s="5">
        <f>TITRES_STAT!E1390</f>
        <v>0</v>
      </c>
      <c r="E1387" s="2">
        <f t="shared" si="84"/>
        <v>2549256</v>
      </c>
      <c r="F1387" s="5" t="str">
        <f t="shared" si="87"/>
        <v>NEUTRAL</v>
      </c>
      <c r="G1387" s="5" t="str">
        <f t="shared" si="86"/>
        <v>NEUTRAL</v>
      </c>
      <c r="H1387" s="5" t="str">
        <f t="shared" si="85"/>
        <v>NEUTRAL</v>
      </c>
    </row>
    <row r="1388" spans="1:8" ht="13.5" x14ac:dyDescent="0.25">
      <c r="A1388" s="3">
        <f>TITRES_STAT!B1391</f>
        <v>44335</v>
      </c>
      <c r="B1388" s="5">
        <f>TITRES_STAT!C1391</f>
        <v>3.33</v>
      </c>
      <c r="C1388" s="5">
        <f>TITRES_STAT!D1391</f>
        <v>3.33</v>
      </c>
      <c r="D1388" s="5">
        <f>TITRES_STAT!E1391</f>
        <v>0</v>
      </c>
      <c r="E1388" s="2">
        <f t="shared" si="84"/>
        <v>2549256</v>
      </c>
      <c r="F1388" s="5" t="str">
        <f t="shared" si="87"/>
        <v>NEUTRAL</v>
      </c>
      <c r="G1388" s="5" t="str">
        <f t="shared" si="86"/>
        <v>NEUTRAL</v>
      </c>
      <c r="H1388" s="5" t="str">
        <f t="shared" si="85"/>
        <v>NEUTRAL</v>
      </c>
    </row>
    <row r="1389" spans="1:8" ht="13.5" x14ac:dyDescent="0.25">
      <c r="A1389" s="3">
        <f>TITRES_STAT!B1392</f>
        <v>44336</v>
      </c>
      <c r="B1389" s="5">
        <f>TITRES_STAT!C1392</f>
        <v>3.33</v>
      </c>
      <c r="C1389" s="5">
        <f>TITRES_STAT!D1392</f>
        <v>3.33</v>
      </c>
      <c r="D1389" s="5">
        <f>TITRES_STAT!E1392</f>
        <v>0</v>
      </c>
      <c r="E1389" s="2">
        <f t="shared" si="84"/>
        <v>2549256</v>
      </c>
      <c r="F1389" s="5" t="str">
        <f t="shared" si="87"/>
        <v>NEUTRAL</v>
      </c>
      <c r="G1389" s="5" t="str">
        <f t="shared" si="86"/>
        <v>NEUTRAL</v>
      </c>
      <c r="H1389" s="5" t="str">
        <f t="shared" si="85"/>
        <v>NEUTRAL</v>
      </c>
    </row>
    <row r="1390" spans="1:8" ht="13.5" x14ac:dyDescent="0.25">
      <c r="A1390" s="3">
        <f>TITRES_STAT!B1393</f>
        <v>44337</v>
      </c>
      <c r="B1390" s="5">
        <f>TITRES_STAT!C1393</f>
        <v>3.33</v>
      </c>
      <c r="C1390" s="5">
        <f>TITRES_STAT!D1393</f>
        <v>3.33</v>
      </c>
      <c r="D1390" s="5">
        <f>TITRES_STAT!E1393</f>
        <v>0</v>
      </c>
      <c r="E1390" s="2">
        <f t="shared" si="84"/>
        <v>2549256</v>
      </c>
      <c r="F1390" s="5" t="str">
        <f t="shared" si="87"/>
        <v>NEUTRAL</v>
      </c>
      <c r="G1390" s="5" t="str">
        <f t="shared" si="86"/>
        <v>NEUTRAL</v>
      </c>
      <c r="H1390" s="5" t="str">
        <f t="shared" si="85"/>
        <v>NEUTRAL</v>
      </c>
    </row>
    <row r="1391" spans="1:8" ht="13.5" x14ac:dyDescent="0.25">
      <c r="A1391" s="3">
        <f>TITRES_STAT!B1394</f>
        <v>44340</v>
      </c>
      <c r="B1391" s="5">
        <f>TITRES_STAT!C1394</f>
        <v>3.33</v>
      </c>
      <c r="C1391" s="5">
        <f>TITRES_STAT!D1394</f>
        <v>3.33</v>
      </c>
      <c r="D1391" s="5">
        <f>TITRES_STAT!E1394</f>
        <v>0</v>
      </c>
      <c r="E1391" s="2">
        <f t="shared" si="84"/>
        <v>2549256</v>
      </c>
      <c r="F1391" s="5" t="str">
        <f t="shared" si="87"/>
        <v>NEUTRAL</v>
      </c>
      <c r="G1391" s="5" t="str">
        <f t="shared" si="86"/>
        <v>NEUTRAL</v>
      </c>
      <c r="H1391" s="5" t="str">
        <f t="shared" si="85"/>
        <v>NEUTRAL</v>
      </c>
    </row>
    <row r="1392" spans="1:8" ht="13.5" x14ac:dyDescent="0.25">
      <c r="A1392" s="3">
        <f>TITRES_STAT!B1395</f>
        <v>44341</v>
      </c>
      <c r="B1392" s="5">
        <f>TITRES_STAT!C1395</f>
        <v>3.33</v>
      </c>
      <c r="C1392" s="5">
        <f>TITRES_STAT!D1395</f>
        <v>3.33</v>
      </c>
      <c r="D1392" s="5">
        <f>TITRES_STAT!E1395</f>
        <v>0</v>
      </c>
      <c r="E1392" s="2">
        <f t="shared" si="84"/>
        <v>2549256</v>
      </c>
      <c r="F1392" s="5" t="str">
        <f t="shared" si="87"/>
        <v>NEUTRAL</v>
      </c>
      <c r="G1392" s="5" t="str">
        <f t="shared" si="86"/>
        <v>NEUTRAL</v>
      </c>
      <c r="H1392" s="5" t="str">
        <f t="shared" si="85"/>
        <v>NEUTRAL</v>
      </c>
    </row>
    <row r="1393" spans="1:8" ht="13.5" x14ac:dyDescent="0.25">
      <c r="A1393" s="3">
        <f>TITRES_STAT!B1396</f>
        <v>44342</v>
      </c>
      <c r="B1393" s="5">
        <f>TITRES_STAT!C1396</f>
        <v>3.33</v>
      </c>
      <c r="C1393" s="5">
        <f>TITRES_STAT!D1396</f>
        <v>3.33</v>
      </c>
      <c r="D1393" s="5">
        <f>TITRES_STAT!E1396</f>
        <v>0</v>
      </c>
      <c r="E1393" s="2">
        <f t="shared" si="84"/>
        <v>2549256</v>
      </c>
      <c r="F1393" s="5" t="str">
        <f t="shared" si="87"/>
        <v>NEUTRAL</v>
      </c>
      <c r="G1393" s="5" t="str">
        <f t="shared" si="86"/>
        <v>NEUTRAL</v>
      </c>
      <c r="H1393" s="5" t="str">
        <f t="shared" si="85"/>
        <v>NEUTRAL</v>
      </c>
    </row>
    <row r="1394" spans="1:8" ht="13.5" x14ac:dyDescent="0.25">
      <c r="A1394" s="3">
        <f>TITRES_STAT!B1397</f>
        <v>44343</v>
      </c>
      <c r="B1394" s="5">
        <f>TITRES_STAT!C1397</f>
        <v>3.33</v>
      </c>
      <c r="C1394" s="5">
        <f>TITRES_STAT!D1397</f>
        <v>3.33</v>
      </c>
      <c r="D1394" s="5">
        <f>TITRES_STAT!E1397</f>
        <v>0</v>
      </c>
      <c r="E1394" s="2">
        <f t="shared" si="84"/>
        <v>2549256</v>
      </c>
      <c r="F1394" s="5" t="str">
        <f t="shared" si="87"/>
        <v>NEUTRAL</v>
      </c>
      <c r="G1394" s="5" t="str">
        <f t="shared" si="86"/>
        <v>NEUTRAL</v>
      </c>
      <c r="H1394" s="5" t="str">
        <f t="shared" si="85"/>
        <v>NEUTRAL</v>
      </c>
    </row>
    <row r="1395" spans="1:8" ht="13.5" x14ac:dyDescent="0.25">
      <c r="A1395" s="3">
        <f>TITRES_STAT!B1398</f>
        <v>44344</v>
      </c>
      <c r="B1395" s="5">
        <f>TITRES_STAT!C1398</f>
        <v>3.33</v>
      </c>
      <c r="C1395" s="5">
        <f>TITRES_STAT!D1398</f>
        <v>3.33</v>
      </c>
      <c r="D1395" s="5">
        <f>TITRES_STAT!E1398</f>
        <v>0</v>
      </c>
      <c r="E1395" s="2">
        <f t="shared" si="84"/>
        <v>2549256</v>
      </c>
      <c r="F1395" s="5" t="str">
        <f t="shared" si="87"/>
        <v>NEUTRAL</v>
      </c>
      <c r="G1395" s="5" t="str">
        <f t="shared" si="86"/>
        <v>NEUTRAL</v>
      </c>
      <c r="H1395" s="5" t="str">
        <f t="shared" si="85"/>
        <v>NEUTRAL</v>
      </c>
    </row>
    <row r="1396" spans="1:8" ht="13.5" x14ac:dyDescent="0.25">
      <c r="A1396" s="3">
        <f>TITRES_STAT!B1399</f>
        <v>44347</v>
      </c>
      <c r="B1396" s="5">
        <f>TITRES_STAT!C1399</f>
        <v>3.33</v>
      </c>
      <c r="C1396" s="5">
        <f>TITRES_STAT!D1399</f>
        <v>3.33</v>
      </c>
      <c r="D1396" s="5">
        <f>TITRES_STAT!E1399</f>
        <v>0</v>
      </c>
      <c r="E1396" s="2">
        <f t="shared" si="84"/>
        <v>2549256</v>
      </c>
      <c r="F1396" s="5" t="str">
        <f t="shared" si="87"/>
        <v>NEUTRAL</v>
      </c>
      <c r="G1396" s="5" t="str">
        <f t="shared" si="86"/>
        <v>NEUTRAL</v>
      </c>
      <c r="H1396" s="5" t="str">
        <f t="shared" si="85"/>
        <v>NEUTRAL</v>
      </c>
    </row>
    <row r="1397" spans="1:8" ht="13.5" x14ac:dyDescent="0.25">
      <c r="A1397" s="3">
        <f>TITRES_STAT!B1400</f>
        <v>44348</v>
      </c>
      <c r="B1397" s="5">
        <f>TITRES_STAT!C1400</f>
        <v>3.33</v>
      </c>
      <c r="C1397" s="5">
        <f>TITRES_STAT!D1400</f>
        <v>3.33</v>
      </c>
      <c r="D1397" s="5">
        <f>TITRES_STAT!E1400</f>
        <v>2500</v>
      </c>
      <c r="E1397" s="2">
        <f t="shared" si="84"/>
        <v>2549256</v>
      </c>
      <c r="F1397" s="5" t="str">
        <f t="shared" si="87"/>
        <v>NEUTRAL</v>
      </c>
      <c r="G1397" s="5" t="str">
        <f t="shared" si="86"/>
        <v>NEUTRAL</v>
      </c>
      <c r="H1397" s="5" t="str">
        <f t="shared" si="85"/>
        <v>NEUTRAL</v>
      </c>
    </row>
    <row r="1398" spans="1:8" ht="13.5" x14ac:dyDescent="0.25">
      <c r="A1398" s="3">
        <f>TITRES_STAT!B1401</f>
        <v>44349</v>
      </c>
      <c r="B1398" s="5">
        <f>TITRES_STAT!C1401</f>
        <v>3.33</v>
      </c>
      <c r="C1398" s="5">
        <f>TITRES_STAT!D1401</f>
        <v>3.33</v>
      </c>
      <c r="D1398" s="5">
        <f>TITRES_STAT!E1401</f>
        <v>0</v>
      </c>
      <c r="E1398" s="2">
        <f t="shared" si="84"/>
        <v>2549256</v>
      </c>
      <c r="F1398" s="5" t="str">
        <f t="shared" si="87"/>
        <v>NEUTRAL</v>
      </c>
      <c r="G1398" s="5" t="str">
        <f t="shared" si="86"/>
        <v>NEUTRAL</v>
      </c>
      <c r="H1398" s="5" t="str">
        <f t="shared" si="85"/>
        <v>NEUTRAL</v>
      </c>
    </row>
    <row r="1399" spans="1:8" ht="13.5" x14ac:dyDescent="0.25">
      <c r="A1399" s="3">
        <f>TITRES_STAT!B1402</f>
        <v>44350</v>
      </c>
      <c r="B1399" s="5">
        <f>TITRES_STAT!C1402</f>
        <v>3.33</v>
      </c>
      <c r="C1399" s="5">
        <f>TITRES_STAT!D1402</f>
        <v>3.33</v>
      </c>
      <c r="D1399" s="5">
        <f>TITRES_STAT!E1402</f>
        <v>0</v>
      </c>
      <c r="E1399" s="2">
        <f t="shared" si="84"/>
        <v>2549256</v>
      </c>
      <c r="F1399" s="5" t="str">
        <f t="shared" si="87"/>
        <v>NEUTRAL</v>
      </c>
      <c r="G1399" s="5" t="str">
        <f t="shared" si="86"/>
        <v>NEUTRAL</v>
      </c>
      <c r="H1399" s="5" t="str">
        <f t="shared" si="85"/>
        <v>NEUTRAL</v>
      </c>
    </row>
    <row r="1400" spans="1:8" ht="13.5" x14ac:dyDescent="0.25">
      <c r="A1400" s="3">
        <f>TITRES_STAT!B1403</f>
        <v>44351</v>
      </c>
      <c r="B1400" s="5">
        <f>TITRES_STAT!C1403</f>
        <v>3.33</v>
      </c>
      <c r="C1400" s="5">
        <f>TITRES_STAT!D1403</f>
        <v>3.33</v>
      </c>
      <c r="D1400" s="5">
        <f>TITRES_STAT!E1403</f>
        <v>0</v>
      </c>
      <c r="E1400" s="2">
        <f t="shared" si="84"/>
        <v>2549256</v>
      </c>
      <c r="F1400" s="5" t="str">
        <f t="shared" si="87"/>
        <v>NEUTRAL</v>
      </c>
      <c r="G1400" s="5" t="str">
        <f t="shared" si="86"/>
        <v>NEUTRAL</v>
      </c>
      <c r="H1400" s="5" t="str">
        <f t="shared" si="85"/>
        <v>NEUTRAL</v>
      </c>
    </row>
    <row r="1401" spans="1:8" ht="13.5" x14ac:dyDescent="0.25">
      <c r="A1401" s="3">
        <f>TITRES_STAT!B1404</f>
        <v>44354</v>
      </c>
      <c r="B1401" s="5">
        <f>TITRES_STAT!C1404</f>
        <v>3.33</v>
      </c>
      <c r="C1401" s="5">
        <f>TITRES_STAT!D1404</f>
        <v>3.33</v>
      </c>
      <c r="D1401" s="5">
        <f>TITRES_STAT!E1404</f>
        <v>99</v>
      </c>
      <c r="E1401" s="2">
        <f t="shared" si="84"/>
        <v>2549256</v>
      </c>
      <c r="F1401" s="5" t="str">
        <f t="shared" si="87"/>
        <v>NEUTRAL</v>
      </c>
      <c r="G1401" s="5" t="str">
        <f t="shared" si="86"/>
        <v>NEUTRAL</v>
      </c>
      <c r="H1401" s="5" t="str">
        <f t="shared" si="85"/>
        <v>NEUTRAL</v>
      </c>
    </row>
    <row r="1402" spans="1:8" ht="13.5" x14ac:dyDescent="0.25">
      <c r="A1402" s="3">
        <f>TITRES_STAT!B1405</f>
        <v>44355</v>
      </c>
      <c r="B1402" s="5">
        <f>TITRES_STAT!C1405</f>
        <v>3.33</v>
      </c>
      <c r="C1402" s="5">
        <f>TITRES_STAT!D1405</f>
        <v>3.33</v>
      </c>
      <c r="D1402" s="5">
        <f>TITRES_STAT!E1405</f>
        <v>0</v>
      </c>
      <c r="E1402" s="2">
        <f t="shared" si="84"/>
        <v>2549256</v>
      </c>
      <c r="F1402" s="5" t="str">
        <f t="shared" si="87"/>
        <v>NEUTRAL</v>
      </c>
      <c r="G1402" s="5" t="str">
        <f t="shared" si="86"/>
        <v>NEUTRAL</v>
      </c>
      <c r="H1402" s="5" t="str">
        <f t="shared" si="85"/>
        <v>NEUTRAL</v>
      </c>
    </row>
    <row r="1403" spans="1:8" ht="13.5" x14ac:dyDescent="0.25">
      <c r="A1403" s="3">
        <f>TITRES_STAT!B1406</f>
        <v>44356</v>
      </c>
      <c r="B1403" s="5">
        <f>TITRES_STAT!C1406</f>
        <v>3.33</v>
      </c>
      <c r="C1403" s="5">
        <f>TITRES_STAT!D1406</f>
        <v>3.33</v>
      </c>
      <c r="D1403" s="5">
        <f>TITRES_STAT!E1406</f>
        <v>0</v>
      </c>
      <c r="E1403" s="2">
        <f t="shared" si="84"/>
        <v>2549256</v>
      </c>
      <c r="F1403" s="5" t="str">
        <f t="shared" si="87"/>
        <v>NEUTRAL</v>
      </c>
      <c r="G1403" s="5" t="str">
        <f t="shared" si="86"/>
        <v>NEUTRAL</v>
      </c>
      <c r="H1403" s="5" t="str">
        <f t="shared" si="85"/>
        <v>NEUTRAL</v>
      </c>
    </row>
    <row r="1404" spans="1:8" ht="13.5" x14ac:dyDescent="0.25">
      <c r="A1404" s="3">
        <f>TITRES_STAT!B1407</f>
        <v>44357</v>
      </c>
      <c r="B1404" s="5">
        <f>TITRES_STAT!C1407</f>
        <v>3.33</v>
      </c>
      <c r="C1404" s="5">
        <f>TITRES_STAT!D1407</f>
        <v>3.33</v>
      </c>
      <c r="D1404" s="5">
        <f>TITRES_STAT!E1407</f>
        <v>0</v>
      </c>
      <c r="E1404" s="2">
        <f t="shared" si="84"/>
        <v>2549256</v>
      </c>
      <c r="F1404" s="5" t="str">
        <f t="shared" si="87"/>
        <v>NEUTRAL</v>
      </c>
      <c r="G1404" s="5" t="str">
        <f t="shared" si="86"/>
        <v>NEUTRAL</v>
      </c>
      <c r="H1404" s="5" t="str">
        <f t="shared" si="85"/>
        <v>NEUTRAL</v>
      </c>
    </row>
    <row r="1405" spans="1:8" ht="13.5" x14ac:dyDescent="0.25">
      <c r="A1405" s="3">
        <f>TITRES_STAT!B1408</f>
        <v>44358</v>
      </c>
      <c r="B1405" s="5">
        <f>TITRES_STAT!C1408</f>
        <v>3.33</v>
      </c>
      <c r="C1405" s="5">
        <f>TITRES_STAT!D1408</f>
        <v>3.33</v>
      </c>
      <c r="D1405" s="5">
        <f>TITRES_STAT!E1408</f>
        <v>0</v>
      </c>
      <c r="E1405" s="2">
        <f t="shared" si="84"/>
        <v>2549256</v>
      </c>
      <c r="F1405" s="5" t="str">
        <f t="shared" si="87"/>
        <v>NEUTRAL</v>
      </c>
      <c r="G1405" s="5" t="str">
        <f t="shared" si="86"/>
        <v>NEUTRAL</v>
      </c>
      <c r="H1405" s="5" t="str">
        <f t="shared" si="85"/>
        <v>NEUTRAL</v>
      </c>
    </row>
    <row r="1406" spans="1:8" ht="13.5" x14ac:dyDescent="0.25">
      <c r="A1406" s="3">
        <f>TITRES_STAT!B1409</f>
        <v>44361</v>
      </c>
      <c r="B1406" s="5">
        <f>TITRES_STAT!C1409</f>
        <v>3.33</v>
      </c>
      <c r="C1406" s="5">
        <f>TITRES_STAT!D1409</f>
        <v>3.33</v>
      </c>
      <c r="D1406" s="5">
        <f>TITRES_STAT!E1409</f>
        <v>0</v>
      </c>
      <c r="E1406" s="2">
        <f t="shared" si="84"/>
        <v>2549256</v>
      </c>
      <c r="F1406" s="5" t="str">
        <f t="shared" si="87"/>
        <v>NEUTRAL</v>
      </c>
      <c r="G1406" s="5" t="str">
        <f t="shared" si="86"/>
        <v>NEUTRAL</v>
      </c>
      <c r="H1406" s="5" t="str">
        <f t="shared" si="85"/>
        <v>NEUTRAL</v>
      </c>
    </row>
    <row r="1407" spans="1:8" ht="13.5" x14ac:dyDescent="0.25">
      <c r="A1407" s="3">
        <f>TITRES_STAT!B1410</f>
        <v>44362</v>
      </c>
      <c r="B1407" s="5">
        <f>TITRES_STAT!C1410</f>
        <v>3.33</v>
      </c>
      <c r="C1407" s="5">
        <f>TITRES_STAT!D1410</f>
        <v>3.33</v>
      </c>
      <c r="D1407" s="5">
        <f>TITRES_STAT!E1410</f>
        <v>0</v>
      </c>
      <c r="E1407" s="2">
        <f t="shared" si="84"/>
        <v>2549256</v>
      </c>
      <c r="F1407" s="5" t="str">
        <f t="shared" si="87"/>
        <v>NEUTRAL</v>
      </c>
      <c r="G1407" s="5" t="str">
        <f t="shared" si="86"/>
        <v>NEUTRAL</v>
      </c>
      <c r="H1407" s="5" t="str">
        <f t="shared" si="85"/>
        <v>NEUTRAL</v>
      </c>
    </row>
    <row r="1408" spans="1:8" ht="13.5" x14ac:dyDescent="0.25">
      <c r="A1408" s="3">
        <f>TITRES_STAT!B1411</f>
        <v>44363</v>
      </c>
      <c r="B1408" s="5">
        <f>TITRES_STAT!C1411</f>
        <v>3.33</v>
      </c>
      <c r="C1408" s="5">
        <f>TITRES_STAT!D1411</f>
        <v>3.33</v>
      </c>
      <c r="D1408" s="5">
        <f>TITRES_STAT!E1411</f>
        <v>0</v>
      </c>
      <c r="E1408" s="2">
        <f t="shared" si="84"/>
        <v>2549256</v>
      </c>
      <c r="F1408" s="5" t="str">
        <f t="shared" si="87"/>
        <v>NEUTRAL</v>
      </c>
      <c r="G1408" s="5" t="str">
        <f t="shared" si="86"/>
        <v>NEUTRAL</v>
      </c>
      <c r="H1408" s="5" t="str">
        <f t="shared" si="85"/>
        <v>NEUTRAL</v>
      </c>
    </row>
    <row r="1409" spans="1:8" ht="13.5" x14ac:dyDescent="0.25">
      <c r="A1409" s="3">
        <f>TITRES_STAT!B1412</f>
        <v>44364</v>
      </c>
      <c r="B1409" s="5">
        <f>TITRES_STAT!C1412</f>
        <v>3.33</v>
      </c>
      <c r="C1409" s="5">
        <f>TITRES_STAT!D1412</f>
        <v>3.33</v>
      </c>
      <c r="D1409" s="5">
        <f>TITRES_STAT!E1412</f>
        <v>0</v>
      </c>
      <c r="E1409" s="2">
        <f t="shared" si="84"/>
        <v>2549256</v>
      </c>
      <c r="F1409" s="5" t="str">
        <f t="shared" si="87"/>
        <v>NEUTRAL</v>
      </c>
      <c r="G1409" s="5" t="str">
        <f t="shared" si="86"/>
        <v>NEUTRAL</v>
      </c>
      <c r="H1409" s="5" t="str">
        <f t="shared" si="85"/>
        <v>NEUTRAL</v>
      </c>
    </row>
    <row r="1410" spans="1:8" ht="13.5" x14ac:dyDescent="0.25">
      <c r="A1410" s="3">
        <f>TITRES_STAT!B1413</f>
        <v>44365</v>
      </c>
      <c r="B1410" s="5">
        <f>TITRES_STAT!C1413</f>
        <v>3.33</v>
      </c>
      <c r="C1410" s="5">
        <f>TITRES_STAT!D1413</f>
        <v>3.33</v>
      </c>
      <c r="D1410" s="5">
        <f>TITRES_STAT!E1413</f>
        <v>0</v>
      </c>
      <c r="E1410" s="2">
        <f t="shared" si="84"/>
        <v>2549256</v>
      </c>
      <c r="F1410" s="5" t="str">
        <f t="shared" si="87"/>
        <v>NEUTRAL</v>
      </c>
      <c r="G1410" s="5" t="str">
        <f t="shared" si="86"/>
        <v>NEUTRAL</v>
      </c>
      <c r="H1410" s="5" t="str">
        <f t="shared" si="85"/>
        <v>NEUTRAL</v>
      </c>
    </row>
    <row r="1411" spans="1:8" ht="13.5" x14ac:dyDescent="0.25">
      <c r="A1411" s="3">
        <f>TITRES_STAT!B1414</f>
        <v>44368</v>
      </c>
      <c r="B1411" s="5">
        <f>TITRES_STAT!C1414</f>
        <v>3.33</v>
      </c>
      <c r="C1411" s="5">
        <f>TITRES_STAT!D1414</f>
        <v>3.33</v>
      </c>
      <c r="D1411" s="5">
        <f>TITRES_STAT!E1414</f>
        <v>0</v>
      </c>
      <c r="E1411" s="2">
        <f t="shared" si="84"/>
        <v>2549256</v>
      </c>
      <c r="F1411" s="5" t="str">
        <f t="shared" si="87"/>
        <v>NEUTRAL</v>
      </c>
      <c r="G1411" s="5" t="str">
        <f t="shared" si="86"/>
        <v>NEUTRAL</v>
      </c>
      <c r="H1411" s="5" t="str">
        <f t="shared" si="85"/>
        <v>NEUTRAL</v>
      </c>
    </row>
    <row r="1412" spans="1:8" ht="13.5" x14ac:dyDescent="0.25">
      <c r="A1412" s="3">
        <f>TITRES_STAT!B1415</f>
        <v>44369</v>
      </c>
      <c r="B1412" s="5">
        <f>TITRES_STAT!C1415</f>
        <v>3.33</v>
      </c>
      <c r="C1412" s="5">
        <f>TITRES_STAT!D1415</f>
        <v>3.33</v>
      </c>
      <c r="D1412" s="5">
        <f>TITRES_STAT!E1415</f>
        <v>0</v>
      </c>
      <c r="E1412" s="2">
        <f t="shared" ref="E1412:E1475" si="88">IF(B1412&gt;B1411, E1411+D1412, IF(B1412&lt;B1411, E1411-D1412, E1411))</f>
        <v>2549256</v>
      </c>
      <c r="F1412" s="5" t="str">
        <f t="shared" si="87"/>
        <v>NEUTRAL</v>
      </c>
      <c r="G1412" s="5" t="str">
        <f t="shared" si="86"/>
        <v>NEUTRAL</v>
      </c>
      <c r="H1412" s="5" t="str">
        <f t="shared" si="85"/>
        <v>NEUTRAL</v>
      </c>
    </row>
    <row r="1413" spans="1:8" ht="13.5" x14ac:dyDescent="0.25">
      <c r="A1413" s="3">
        <f>TITRES_STAT!B1416</f>
        <v>44370</v>
      </c>
      <c r="B1413" s="5">
        <f>TITRES_STAT!C1416</f>
        <v>3.33</v>
      </c>
      <c r="C1413" s="5">
        <f>TITRES_STAT!D1416</f>
        <v>3.33</v>
      </c>
      <c r="D1413" s="5">
        <f>TITRES_STAT!E1416</f>
        <v>0</v>
      </c>
      <c r="E1413" s="2">
        <f t="shared" si="88"/>
        <v>2549256</v>
      </c>
      <c r="F1413" s="5" t="str">
        <f t="shared" si="87"/>
        <v>NEUTRAL</v>
      </c>
      <c r="G1413" s="5" t="str">
        <f t="shared" si="86"/>
        <v>NEUTRAL</v>
      </c>
      <c r="H1413" s="5" t="str">
        <f t="shared" si="85"/>
        <v>NEUTRAL</v>
      </c>
    </row>
    <row r="1414" spans="1:8" ht="13.5" x14ac:dyDescent="0.25">
      <c r="A1414" s="3">
        <f>TITRES_STAT!B1417</f>
        <v>44371</v>
      </c>
      <c r="B1414" s="5">
        <f>TITRES_STAT!C1417</f>
        <v>3.33</v>
      </c>
      <c r="C1414" s="5">
        <f>TITRES_STAT!D1417</f>
        <v>3.33</v>
      </c>
      <c r="D1414" s="5">
        <f>TITRES_STAT!E1417</f>
        <v>0</v>
      </c>
      <c r="E1414" s="2">
        <f t="shared" si="88"/>
        <v>2549256</v>
      </c>
      <c r="F1414" s="5" t="str">
        <f t="shared" si="87"/>
        <v>NEUTRAL</v>
      </c>
      <c r="G1414" s="5" t="str">
        <f t="shared" si="86"/>
        <v>NEUTRAL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44372</v>
      </c>
      <c r="B1415" s="5">
        <f>TITRES_STAT!C1418</f>
        <v>3.33</v>
      </c>
      <c r="C1415" s="5">
        <f>TITRES_STAT!D1418</f>
        <v>3.33</v>
      </c>
      <c r="D1415" s="5">
        <f>TITRES_STAT!E1418</f>
        <v>0</v>
      </c>
      <c r="E1415" s="2">
        <f t="shared" si="88"/>
        <v>2549256</v>
      </c>
      <c r="F1415" s="5" t="str">
        <f t="shared" si="87"/>
        <v>NEUTRAL</v>
      </c>
      <c r="G1415" s="5" t="str">
        <f t="shared" ref="G1415:G1478" si="90">IF((E1415-E1410)/E1410 &gt; 0.02, "STRONG",
 IF((E1415-E1410)/E1410 &lt; -0.02, "WEAK", "NEUTRAL"))</f>
        <v>NEUTRAL</v>
      </c>
      <c r="H1415" s="5" t="str">
        <f t="shared" si="89"/>
        <v>NEUTRAL</v>
      </c>
    </row>
    <row r="1416" spans="1:8" ht="13.5" x14ac:dyDescent="0.25">
      <c r="A1416" s="3">
        <f>TITRES_STAT!B1419</f>
        <v>44375</v>
      </c>
      <c r="B1416" s="5">
        <f>TITRES_STAT!C1419</f>
        <v>3.33</v>
      </c>
      <c r="C1416" s="5">
        <f>TITRES_STAT!D1419</f>
        <v>3.33</v>
      </c>
      <c r="D1416" s="5">
        <f>TITRES_STAT!E1419</f>
        <v>0</v>
      </c>
      <c r="E1416" s="2">
        <f t="shared" si="88"/>
        <v>2549256</v>
      </c>
      <c r="F1416" s="5" t="str">
        <f t="shared" ref="F1416:F1479" si="91">IF(E1416&gt;E1411,"BULLISH",IF(E1416&lt;E1411,"BEARISH","NEUTRAL"))</f>
        <v>NEUTRAL</v>
      </c>
      <c r="G1416" s="5" t="str">
        <f t="shared" si="90"/>
        <v>NEUTRAL</v>
      </c>
      <c r="H1416" s="5" t="str">
        <f t="shared" si="89"/>
        <v>NEUTRAL</v>
      </c>
    </row>
    <row r="1417" spans="1:8" ht="13.5" x14ac:dyDescent="0.25">
      <c r="A1417" s="3">
        <f>TITRES_STAT!B1420</f>
        <v>44376</v>
      </c>
      <c r="B1417" s="5">
        <f>TITRES_STAT!C1420</f>
        <v>3.33</v>
      </c>
      <c r="C1417" s="5">
        <f>TITRES_STAT!D1420</f>
        <v>3.33</v>
      </c>
      <c r="D1417" s="5">
        <f>TITRES_STAT!E1420</f>
        <v>0</v>
      </c>
      <c r="E1417" s="2">
        <f t="shared" si="88"/>
        <v>2549256</v>
      </c>
      <c r="F1417" s="5" t="str">
        <f t="shared" si="91"/>
        <v>NEUTRAL</v>
      </c>
      <c r="G1417" s="5" t="str">
        <f t="shared" si="90"/>
        <v>NEUTRAL</v>
      </c>
      <c r="H1417" s="5" t="str">
        <f t="shared" si="89"/>
        <v>NEUTRAL</v>
      </c>
    </row>
    <row r="1418" spans="1:8" ht="13.5" x14ac:dyDescent="0.25">
      <c r="A1418" s="3">
        <f>TITRES_STAT!B1421</f>
        <v>44377</v>
      </c>
      <c r="B1418" s="5">
        <f>TITRES_STAT!C1421</f>
        <v>3.33</v>
      </c>
      <c r="C1418" s="5">
        <f>TITRES_STAT!D1421</f>
        <v>3.33</v>
      </c>
      <c r="D1418" s="5">
        <f>TITRES_STAT!E1421</f>
        <v>0</v>
      </c>
      <c r="E1418" s="2">
        <f t="shared" si="88"/>
        <v>2549256</v>
      </c>
      <c r="F1418" s="5" t="str">
        <f t="shared" si="91"/>
        <v>NEUTRAL</v>
      </c>
      <c r="G1418" s="5" t="str">
        <f t="shared" si="90"/>
        <v>NEUTRAL</v>
      </c>
      <c r="H1418" s="5" t="str">
        <f t="shared" si="89"/>
        <v>NEUTRAL</v>
      </c>
    </row>
    <row r="1419" spans="1:8" ht="13.5" x14ac:dyDescent="0.25">
      <c r="A1419" s="3">
        <f>TITRES_STAT!B1422</f>
        <v>44378</v>
      </c>
      <c r="B1419" s="5">
        <f>TITRES_STAT!C1422</f>
        <v>3.33</v>
      </c>
      <c r="C1419" s="5">
        <f>TITRES_STAT!D1422</f>
        <v>3.33</v>
      </c>
      <c r="D1419" s="5">
        <f>TITRES_STAT!E1422</f>
        <v>0</v>
      </c>
      <c r="E1419" s="2">
        <f t="shared" si="88"/>
        <v>2549256</v>
      </c>
      <c r="F1419" s="5" t="str">
        <f t="shared" si="91"/>
        <v>NEUTRAL</v>
      </c>
      <c r="G1419" s="5" t="str">
        <f t="shared" si="90"/>
        <v>NEUTRAL</v>
      </c>
      <c r="H1419" s="5" t="str">
        <f t="shared" si="89"/>
        <v>NEUTRAL</v>
      </c>
    </row>
    <row r="1420" spans="1:8" ht="13.5" x14ac:dyDescent="0.25">
      <c r="A1420" s="3">
        <f>TITRES_STAT!B1423</f>
        <v>44379</v>
      </c>
      <c r="B1420" s="5">
        <f>TITRES_STAT!C1423</f>
        <v>3.24</v>
      </c>
      <c r="C1420" s="5">
        <f>TITRES_STAT!D1423</f>
        <v>3.24</v>
      </c>
      <c r="D1420" s="5">
        <f>TITRES_STAT!E1423</f>
        <v>1340</v>
      </c>
      <c r="E1420" s="2">
        <f t="shared" si="88"/>
        <v>2547916</v>
      </c>
      <c r="F1420" s="5" t="str">
        <f t="shared" si="91"/>
        <v>BEARISH</v>
      </c>
      <c r="G1420" s="5" t="str">
        <f t="shared" si="90"/>
        <v>NEUTRAL</v>
      </c>
      <c r="H1420" s="5" t="str">
        <f t="shared" si="89"/>
        <v>CONFIRMED BEARISH</v>
      </c>
    </row>
    <row r="1421" spans="1:8" ht="13.5" x14ac:dyDescent="0.25">
      <c r="A1421" s="3">
        <f>TITRES_STAT!B1424</f>
        <v>44382</v>
      </c>
      <c r="B1421" s="5">
        <f>TITRES_STAT!C1424</f>
        <v>3.24</v>
      </c>
      <c r="C1421" s="5">
        <f>TITRES_STAT!D1424</f>
        <v>3.24</v>
      </c>
      <c r="D1421" s="5">
        <f>TITRES_STAT!E1424</f>
        <v>0</v>
      </c>
      <c r="E1421" s="2">
        <f t="shared" si="88"/>
        <v>2547916</v>
      </c>
      <c r="F1421" s="5" t="str">
        <f t="shared" si="91"/>
        <v>BEARISH</v>
      </c>
      <c r="G1421" s="5" t="str">
        <f t="shared" si="90"/>
        <v>NEUTRAL</v>
      </c>
      <c r="H1421" s="5" t="str">
        <f t="shared" si="89"/>
        <v>CONFIRMED BEARISH</v>
      </c>
    </row>
    <row r="1422" spans="1:8" ht="13.5" x14ac:dyDescent="0.25">
      <c r="A1422" s="3">
        <f>TITRES_STAT!B1425</f>
        <v>44383</v>
      </c>
      <c r="B1422" s="5">
        <f>TITRES_STAT!C1425</f>
        <v>3.15</v>
      </c>
      <c r="C1422" s="5">
        <f>TITRES_STAT!D1425</f>
        <v>3.15</v>
      </c>
      <c r="D1422" s="5">
        <f>TITRES_STAT!E1425</f>
        <v>4968</v>
      </c>
      <c r="E1422" s="2">
        <f t="shared" si="88"/>
        <v>2542948</v>
      </c>
      <c r="F1422" s="5" t="str">
        <f t="shared" si="91"/>
        <v>BEARISH</v>
      </c>
      <c r="G1422" s="5" t="str">
        <f t="shared" si="90"/>
        <v>NEUTRAL</v>
      </c>
      <c r="H1422" s="5" t="str">
        <f t="shared" si="89"/>
        <v>CONFIRMED BEARISH</v>
      </c>
    </row>
    <row r="1423" spans="1:8" ht="13.5" x14ac:dyDescent="0.25">
      <c r="A1423" s="3">
        <f>TITRES_STAT!B1426</f>
        <v>44384</v>
      </c>
      <c r="B1423" s="5">
        <f>TITRES_STAT!C1426</f>
        <v>3.15</v>
      </c>
      <c r="C1423" s="5">
        <f>TITRES_STAT!D1426</f>
        <v>3.15</v>
      </c>
      <c r="D1423" s="5">
        <f>TITRES_STAT!E1426</f>
        <v>0</v>
      </c>
      <c r="E1423" s="2">
        <f t="shared" si="88"/>
        <v>2542948</v>
      </c>
      <c r="F1423" s="5" t="str">
        <f t="shared" si="91"/>
        <v>BEARISH</v>
      </c>
      <c r="G1423" s="5" t="str">
        <f t="shared" si="90"/>
        <v>NEUTRAL</v>
      </c>
      <c r="H1423" s="5" t="str">
        <f t="shared" si="89"/>
        <v>CONFIRMED BEARISH</v>
      </c>
    </row>
    <row r="1424" spans="1:8" ht="13.5" x14ac:dyDescent="0.25">
      <c r="A1424" s="3">
        <f>TITRES_STAT!B1427</f>
        <v>44385</v>
      </c>
      <c r="B1424" s="5">
        <f>TITRES_STAT!C1427</f>
        <v>3.15</v>
      </c>
      <c r="C1424" s="5">
        <f>TITRES_STAT!D1427</f>
        <v>3.15</v>
      </c>
      <c r="D1424" s="5">
        <f>TITRES_STAT!E1427</f>
        <v>0</v>
      </c>
      <c r="E1424" s="2">
        <f t="shared" si="88"/>
        <v>2542948</v>
      </c>
      <c r="F1424" s="5" t="str">
        <f t="shared" si="91"/>
        <v>BEARISH</v>
      </c>
      <c r="G1424" s="5" t="str">
        <f t="shared" si="90"/>
        <v>NEUTRAL</v>
      </c>
      <c r="H1424" s="5" t="str">
        <f t="shared" si="89"/>
        <v>CONFIRMED BEARISH</v>
      </c>
    </row>
    <row r="1425" spans="1:8" ht="13.5" x14ac:dyDescent="0.25">
      <c r="A1425" s="3">
        <f>TITRES_STAT!B1428</f>
        <v>44386</v>
      </c>
      <c r="B1425" s="5">
        <f>TITRES_STAT!C1428</f>
        <v>3.15</v>
      </c>
      <c r="C1425" s="5">
        <f>TITRES_STAT!D1428</f>
        <v>3.15</v>
      </c>
      <c r="D1425" s="5">
        <f>TITRES_STAT!E1428</f>
        <v>0</v>
      </c>
      <c r="E1425" s="2">
        <f t="shared" si="88"/>
        <v>2542948</v>
      </c>
      <c r="F1425" s="5" t="str">
        <f t="shared" si="91"/>
        <v>BEARISH</v>
      </c>
      <c r="G1425" s="5" t="str">
        <f t="shared" si="90"/>
        <v>NEUTRAL</v>
      </c>
      <c r="H1425" s="5" t="str">
        <f t="shared" si="89"/>
        <v>CONFIRMED BEARISH</v>
      </c>
    </row>
    <row r="1426" spans="1:8" ht="13.5" x14ac:dyDescent="0.25">
      <c r="A1426" s="3">
        <f>TITRES_STAT!B1429</f>
        <v>44389</v>
      </c>
      <c r="B1426" s="5">
        <f>TITRES_STAT!C1429</f>
        <v>3.15</v>
      </c>
      <c r="C1426" s="5">
        <f>TITRES_STAT!D1429</f>
        <v>3.15</v>
      </c>
      <c r="D1426" s="5">
        <f>TITRES_STAT!E1429</f>
        <v>0</v>
      </c>
      <c r="E1426" s="2">
        <f t="shared" si="88"/>
        <v>2542948</v>
      </c>
      <c r="F1426" s="5" t="str">
        <f t="shared" si="91"/>
        <v>BEARISH</v>
      </c>
      <c r="G1426" s="5" t="str">
        <f t="shared" si="90"/>
        <v>NEUTRAL</v>
      </c>
      <c r="H1426" s="5" t="str">
        <f t="shared" si="89"/>
        <v>CONFIRMED BEARISH</v>
      </c>
    </row>
    <row r="1427" spans="1:8" ht="13.5" x14ac:dyDescent="0.25">
      <c r="A1427" s="3">
        <f>TITRES_STAT!B1430</f>
        <v>44390</v>
      </c>
      <c r="B1427" s="5">
        <f>TITRES_STAT!C1430</f>
        <v>3.15</v>
      </c>
      <c r="C1427" s="5">
        <f>TITRES_STAT!D1430</f>
        <v>3.15</v>
      </c>
      <c r="D1427" s="5">
        <f>TITRES_STAT!E1430</f>
        <v>0</v>
      </c>
      <c r="E1427" s="2">
        <f t="shared" si="88"/>
        <v>2542948</v>
      </c>
      <c r="F1427" s="5" t="str">
        <f t="shared" si="91"/>
        <v>NEUTRAL</v>
      </c>
      <c r="G1427" s="5" t="str">
        <f t="shared" si="90"/>
        <v>NEUTRAL</v>
      </c>
      <c r="H1427" s="5" t="str">
        <f t="shared" si="89"/>
        <v>NEUTRAL</v>
      </c>
    </row>
    <row r="1428" spans="1:8" ht="13.5" x14ac:dyDescent="0.25">
      <c r="A1428" s="3">
        <f>TITRES_STAT!B1431</f>
        <v>44391</v>
      </c>
      <c r="B1428" s="5">
        <f>TITRES_STAT!C1431</f>
        <v>3.15</v>
      </c>
      <c r="C1428" s="5">
        <f>TITRES_STAT!D1431</f>
        <v>3.15</v>
      </c>
      <c r="D1428" s="5">
        <f>TITRES_STAT!E1431</f>
        <v>0</v>
      </c>
      <c r="E1428" s="2">
        <f t="shared" si="88"/>
        <v>2542948</v>
      </c>
      <c r="F1428" s="5" t="str">
        <f t="shared" si="91"/>
        <v>NEUTRAL</v>
      </c>
      <c r="G1428" s="5" t="str">
        <f t="shared" si="90"/>
        <v>NEUTRAL</v>
      </c>
      <c r="H1428" s="5" t="str">
        <f t="shared" si="89"/>
        <v>NEUTRAL</v>
      </c>
    </row>
    <row r="1429" spans="1:8" ht="13.5" x14ac:dyDescent="0.25">
      <c r="A1429" s="3">
        <f>TITRES_STAT!B1432</f>
        <v>44392</v>
      </c>
      <c r="B1429" s="5">
        <f>TITRES_STAT!C1432</f>
        <v>3.15</v>
      </c>
      <c r="C1429" s="5">
        <f>TITRES_STAT!D1432</f>
        <v>3.15</v>
      </c>
      <c r="D1429" s="5">
        <f>TITRES_STAT!E1432</f>
        <v>0</v>
      </c>
      <c r="E1429" s="2">
        <f t="shared" si="88"/>
        <v>2542948</v>
      </c>
      <c r="F1429" s="5" t="str">
        <f t="shared" si="91"/>
        <v>NEUTRAL</v>
      </c>
      <c r="G1429" s="5" t="str">
        <f t="shared" si="90"/>
        <v>NEUTRAL</v>
      </c>
      <c r="H1429" s="5" t="str">
        <f t="shared" si="89"/>
        <v>NEUTRAL</v>
      </c>
    </row>
    <row r="1430" spans="1:8" ht="13.5" x14ac:dyDescent="0.25">
      <c r="A1430" s="3">
        <f>TITRES_STAT!B1433</f>
        <v>44393</v>
      </c>
      <c r="B1430" s="5">
        <f>TITRES_STAT!C1433</f>
        <v>3.15</v>
      </c>
      <c r="C1430" s="5">
        <f>TITRES_STAT!D1433</f>
        <v>3.15</v>
      </c>
      <c r="D1430" s="5">
        <f>TITRES_STAT!E1433</f>
        <v>0</v>
      </c>
      <c r="E1430" s="2">
        <f t="shared" si="88"/>
        <v>2542948</v>
      </c>
      <c r="F1430" s="5" t="str">
        <f t="shared" si="91"/>
        <v>NEUTRAL</v>
      </c>
      <c r="G1430" s="5" t="str">
        <f t="shared" si="90"/>
        <v>NEUTRAL</v>
      </c>
      <c r="H1430" s="5" t="str">
        <f t="shared" si="89"/>
        <v>NEUTRAL</v>
      </c>
    </row>
    <row r="1431" spans="1:8" ht="13.5" x14ac:dyDescent="0.25">
      <c r="A1431" s="3">
        <f>TITRES_STAT!B1434</f>
        <v>44396</v>
      </c>
      <c r="B1431" s="5">
        <f>TITRES_STAT!C1434</f>
        <v>3.15</v>
      </c>
      <c r="C1431" s="5">
        <f>TITRES_STAT!D1434</f>
        <v>3.15</v>
      </c>
      <c r="D1431" s="5">
        <f>TITRES_STAT!E1434</f>
        <v>0</v>
      </c>
      <c r="E1431" s="2">
        <f t="shared" si="88"/>
        <v>2542948</v>
      </c>
      <c r="F1431" s="5" t="str">
        <f t="shared" si="91"/>
        <v>NEUTRAL</v>
      </c>
      <c r="G1431" s="5" t="str">
        <f t="shared" si="90"/>
        <v>NEUTRAL</v>
      </c>
      <c r="H1431" s="5" t="str">
        <f t="shared" si="89"/>
        <v>NEUTRAL</v>
      </c>
    </row>
    <row r="1432" spans="1:8" ht="13.5" x14ac:dyDescent="0.25">
      <c r="A1432" s="3">
        <f>TITRES_STAT!B1435</f>
        <v>44399</v>
      </c>
      <c r="B1432" s="5">
        <f>TITRES_STAT!C1435</f>
        <v>3.15</v>
      </c>
      <c r="C1432" s="5">
        <f>TITRES_STAT!D1435</f>
        <v>3.15</v>
      </c>
      <c r="D1432" s="5">
        <f>TITRES_STAT!E1435</f>
        <v>0</v>
      </c>
      <c r="E1432" s="2">
        <f t="shared" si="88"/>
        <v>2542948</v>
      </c>
      <c r="F1432" s="5" t="str">
        <f t="shared" si="91"/>
        <v>NEUTRAL</v>
      </c>
      <c r="G1432" s="5" t="str">
        <f t="shared" si="90"/>
        <v>NEUTRAL</v>
      </c>
      <c r="H1432" s="5" t="str">
        <f t="shared" si="89"/>
        <v>NEUTRAL</v>
      </c>
    </row>
    <row r="1433" spans="1:8" ht="13.5" x14ac:dyDescent="0.25">
      <c r="A1433" s="3">
        <f>TITRES_STAT!B1436</f>
        <v>44400</v>
      </c>
      <c r="B1433" s="5">
        <f>TITRES_STAT!C1436</f>
        <v>3.15</v>
      </c>
      <c r="C1433" s="5">
        <f>TITRES_STAT!D1436</f>
        <v>3.15</v>
      </c>
      <c r="D1433" s="5">
        <f>TITRES_STAT!E1436</f>
        <v>0</v>
      </c>
      <c r="E1433" s="2">
        <f t="shared" si="88"/>
        <v>2542948</v>
      </c>
      <c r="F1433" s="5" t="str">
        <f t="shared" si="91"/>
        <v>NEUTRAL</v>
      </c>
      <c r="G1433" s="5" t="str">
        <f t="shared" si="90"/>
        <v>NEUTRAL</v>
      </c>
      <c r="H1433" s="5" t="str">
        <f t="shared" si="89"/>
        <v>NEUTRAL</v>
      </c>
    </row>
    <row r="1434" spans="1:8" ht="13.5" x14ac:dyDescent="0.25">
      <c r="A1434" s="3">
        <f>TITRES_STAT!B1437</f>
        <v>44403</v>
      </c>
      <c r="B1434" s="5">
        <f>TITRES_STAT!C1437</f>
        <v>3.15</v>
      </c>
      <c r="C1434" s="5">
        <f>TITRES_STAT!D1437</f>
        <v>3.15</v>
      </c>
      <c r="D1434" s="5">
        <f>TITRES_STAT!E1437</f>
        <v>0</v>
      </c>
      <c r="E1434" s="2">
        <f t="shared" si="88"/>
        <v>2542948</v>
      </c>
      <c r="F1434" s="5" t="str">
        <f t="shared" si="91"/>
        <v>NEUTRAL</v>
      </c>
      <c r="G1434" s="5" t="str">
        <f t="shared" si="90"/>
        <v>NEUTRAL</v>
      </c>
      <c r="H1434" s="5" t="str">
        <f t="shared" si="89"/>
        <v>NEUTRAL</v>
      </c>
    </row>
    <row r="1435" spans="1:8" ht="13.5" x14ac:dyDescent="0.25">
      <c r="A1435" s="3">
        <f>TITRES_STAT!B1438</f>
        <v>44404</v>
      </c>
      <c r="B1435" s="5">
        <f>TITRES_STAT!C1438</f>
        <v>3.15</v>
      </c>
      <c r="C1435" s="5">
        <f>TITRES_STAT!D1438</f>
        <v>3.15</v>
      </c>
      <c r="D1435" s="5">
        <f>TITRES_STAT!E1438</f>
        <v>0</v>
      </c>
      <c r="E1435" s="2">
        <f t="shared" si="88"/>
        <v>2542948</v>
      </c>
      <c r="F1435" s="5" t="str">
        <f t="shared" si="91"/>
        <v>NEUTRAL</v>
      </c>
      <c r="G1435" s="5" t="str">
        <f t="shared" si="90"/>
        <v>NEUTRAL</v>
      </c>
      <c r="H1435" s="5" t="str">
        <f t="shared" si="89"/>
        <v>NEUTRAL</v>
      </c>
    </row>
    <row r="1436" spans="1:8" ht="13.5" x14ac:dyDescent="0.25">
      <c r="A1436" s="3">
        <f>TITRES_STAT!B1439</f>
        <v>44405</v>
      </c>
      <c r="B1436" s="5">
        <f>TITRES_STAT!C1439</f>
        <v>3.15</v>
      </c>
      <c r="C1436" s="5">
        <f>TITRES_STAT!D1439</f>
        <v>3.15</v>
      </c>
      <c r="D1436" s="5">
        <f>TITRES_STAT!E1439</f>
        <v>0</v>
      </c>
      <c r="E1436" s="2">
        <f t="shared" si="88"/>
        <v>2542948</v>
      </c>
      <c r="F1436" s="5" t="str">
        <f t="shared" si="91"/>
        <v>NEUTRAL</v>
      </c>
      <c r="G1436" s="5" t="str">
        <f t="shared" si="90"/>
        <v>NEUTRAL</v>
      </c>
      <c r="H1436" s="5" t="str">
        <f t="shared" si="89"/>
        <v>NEUTRAL</v>
      </c>
    </row>
    <row r="1437" spans="1:8" ht="13.5" x14ac:dyDescent="0.25">
      <c r="A1437" s="3">
        <f>TITRES_STAT!B1440</f>
        <v>44406</v>
      </c>
      <c r="B1437" s="5">
        <f>TITRES_STAT!C1440</f>
        <v>3.15</v>
      </c>
      <c r="C1437" s="5">
        <f>TITRES_STAT!D1440</f>
        <v>3.15</v>
      </c>
      <c r="D1437" s="5">
        <f>TITRES_STAT!E1440</f>
        <v>0</v>
      </c>
      <c r="E1437" s="2">
        <f t="shared" si="88"/>
        <v>2542948</v>
      </c>
      <c r="F1437" s="5" t="str">
        <f t="shared" si="91"/>
        <v>NEUTRAL</v>
      </c>
      <c r="G1437" s="5" t="str">
        <f t="shared" si="90"/>
        <v>NEUTRAL</v>
      </c>
      <c r="H1437" s="5" t="str">
        <f t="shared" si="89"/>
        <v>NEUTRAL</v>
      </c>
    </row>
    <row r="1438" spans="1:8" ht="13.5" x14ac:dyDescent="0.25">
      <c r="A1438" s="3">
        <f>TITRES_STAT!B1441</f>
        <v>44407</v>
      </c>
      <c r="B1438" s="5">
        <f>TITRES_STAT!C1441</f>
        <v>3.15</v>
      </c>
      <c r="C1438" s="5">
        <f>TITRES_STAT!D1441</f>
        <v>3.15</v>
      </c>
      <c r="D1438" s="5">
        <f>TITRES_STAT!E1441</f>
        <v>0</v>
      </c>
      <c r="E1438" s="2">
        <f t="shared" si="88"/>
        <v>2542948</v>
      </c>
      <c r="F1438" s="5" t="str">
        <f t="shared" si="91"/>
        <v>NEUTRAL</v>
      </c>
      <c r="G1438" s="5" t="str">
        <f t="shared" si="90"/>
        <v>NEUTRAL</v>
      </c>
      <c r="H1438" s="5" t="str">
        <f t="shared" si="89"/>
        <v>NEUTRAL</v>
      </c>
    </row>
    <row r="1439" spans="1:8" ht="13.5" x14ac:dyDescent="0.25">
      <c r="A1439" s="3">
        <f>TITRES_STAT!B1442</f>
        <v>44410</v>
      </c>
      <c r="B1439" s="5">
        <f>TITRES_STAT!C1442</f>
        <v>3.15</v>
      </c>
      <c r="C1439" s="5">
        <f>TITRES_STAT!D1442</f>
        <v>3.15</v>
      </c>
      <c r="D1439" s="5">
        <f>TITRES_STAT!E1442</f>
        <v>0</v>
      </c>
      <c r="E1439" s="2">
        <f t="shared" si="88"/>
        <v>2542948</v>
      </c>
      <c r="F1439" s="5" t="str">
        <f t="shared" si="91"/>
        <v>NEUTRAL</v>
      </c>
      <c r="G1439" s="5" t="str">
        <f t="shared" si="90"/>
        <v>NEUTRAL</v>
      </c>
      <c r="H1439" s="5" t="str">
        <f t="shared" si="89"/>
        <v>NEUTRAL</v>
      </c>
    </row>
    <row r="1440" spans="1:8" ht="13.5" x14ac:dyDescent="0.25">
      <c r="A1440" s="3">
        <f>TITRES_STAT!B1443</f>
        <v>44411</v>
      </c>
      <c r="B1440" s="5">
        <f>TITRES_STAT!C1443</f>
        <v>3.15</v>
      </c>
      <c r="C1440" s="5">
        <f>TITRES_STAT!D1443</f>
        <v>3.15</v>
      </c>
      <c r="D1440" s="5">
        <f>TITRES_STAT!E1443</f>
        <v>0</v>
      </c>
      <c r="E1440" s="2">
        <f t="shared" si="88"/>
        <v>2542948</v>
      </c>
      <c r="F1440" s="5" t="str">
        <f t="shared" si="91"/>
        <v>NEUTRAL</v>
      </c>
      <c r="G1440" s="5" t="str">
        <f t="shared" si="90"/>
        <v>NEUTRAL</v>
      </c>
      <c r="H1440" s="5" t="str">
        <f t="shared" si="89"/>
        <v>NEUTRAL</v>
      </c>
    </row>
    <row r="1441" spans="1:8" ht="13.5" x14ac:dyDescent="0.25">
      <c r="A1441" s="3">
        <f>TITRES_STAT!B1444</f>
        <v>44412</v>
      </c>
      <c r="B1441" s="5">
        <f>TITRES_STAT!C1444</f>
        <v>3.15</v>
      </c>
      <c r="C1441" s="5">
        <f>TITRES_STAT!D1444</f>
        <v>3.15</v>
      </c>
      <c r="D1441" s="5">
        <f>TITRES_STAT!E1444</f>
        <v>0</v>
      </c>
      <c r="E1441" s="2">
        <f t="shared" si="88"/>
        <v>2542948</v>
      </c>
      <c r="F1441" s="5" t="str">
        <f t="shared" si="91"/>
        <v>NEUTRAL</v>
      </c>
      <c r="G1441" s="5" t="str">
        <f t="shared" si="90"/>
        <v>NEUTRAL</v>
      </c>
      <c r="H1441" s="5" t="str">
        <f t="shared" si="89"/>
        <v>NEUTRAL</v>
      </c>
    </row>
    <row r="1442" spans="1:8" ht="13.5" x14ac:dyDescent="0.25">
      <c r="A1442" s="3">
        <f>TITRES_STAT!B1445</f>
        <v>44413</v>
      </c>
      <c r="B1442" s="5">
        <f>TITRES_STAT!C1445</f>
        <v>3.15</v>
      </c>
      <c r="C1442" s="5">
        <f>TITRES_STAT!D1445</f>
        <v>3.15</v>
      </c>
      <c r="D1442" s="5">
        <f>TITRES_STAT!E1445</f>
        <v>0</v>
      </c>
      <c r="E1442" s="2">
        <f t="shared" si="88"/>
        <v>2542948</v>
      </c>
      <c r="F1442" s="5" t="str">
        <f t="shared" si="91"/>
        <v>NEUTRAL</v>
      </c>
      <c r="G1442" s="5" t="str">
        <f t="shared" si="90"/>
        <v>NEUTRAL</v>
      </c>
      <c r="H1442" s="5" t="str">
        <f t="shared" si="89"/>
        <v>NEUTRAL</v>
      </c>
    </row>
    <row r="1443" spans="1:8" ht="13.5" x14ac:dyDescent="0.25">
      <c r="A1443" s="3">
        <f>TITRES_STAT!B1446</f>
        <v>44414</v>
      </c>
      <c r="B1443" s="5">
        <f>TITRES_STAT!C1446</f>
        <v>3.15</v>
      </c>
      <c r="C1443" s="5">
        <f>TITRES_STAT!D1446</f>
        <v>3.15</v>
      </c>
      <c r="D1443" s="5">
        <f>TITRES_STAT!E1446</f>
        <v>0</v>
      </c>
      <c r="E1443" s="2">
        <f t="shared" si="88"/>
        <v>2542948</v>
      </c>
      <c r="F1443" s="5" t="str">
        <f t="shared" si="91"/>
        <v>NEUTRAL</v>
      </c>
      <c r="G1443" s="5" t="str">
        <f t="shared" si="90"/>
        <v>NEUTRAL</v>
      </c>
      <c r="H1443" s="5" t="str">
        <f t="shared" si="89"/>
        <v>NEUTRAL</v>
      </c>
    </row>
    <row r="1444" spans="1:8" ht="13.5" x14ac:dyDescent="0.25">
      <c r="A1444" s="3">
        <f>TITRES_STAT!B1447</f>
        <v>44417</v>
      </c>
      <c r="B1444" s="5">
        <f>TITRES_STAT!C1447</f>
        <v>3.15</v>
      </c>
      <c r="C1444" s="5">
        <f>TITRES_STAT!D1447</f>
        <v>3.15</v>
      </c>
      <c r="D1444" s="5">
        <f>TITRES_STAT!E1447</f>
        <v>0</v>
      </c>
      <c r="E1444" s="2">
        <f t="shared" si="88"/>
        <v>2542948</v>
      </c>
      <c r="F1444" s="5" t="str">
        <f t="shared" si="91"/>
        <v>NEUTRAL</v>
      </c>
      <c r="G1444" s="5" t="str">
        <f t="shared" si="90"/>
        <v>NEUTRAL</v>
      </c>
      <c r="H1444" s="5" t="str">
        <f t="shared" si="89"/>
        <v>NEUTRAL</v>
      </c>
    </row>
    <row r="1445" spans="1:8" ht="13.5" x14ac:dyDescent="0.25">
      <c r="A1445" s="3">
        <f>TITRES_STAT!B1448</f>
        <v>44419</v>
      </c>
      <c r="B1445" s="5">
        <f>TITRES_STAT!C1448</f>
        <v>3.15</v>
      </c>
      <c r="C1445" s="5">
        <f>TITRES_STAT!D1448</f>
        <v>3.15</v>
      </c>
      <c r="D1445" s="5">
        <f>TITRES_STAT!E1448</f>
        <v>0</v>
      </c>
      <c r="E1445" s="2">
        <f t="shared" si="88"/>
        <v>2542948</v>
      </c>
      <c r="F1445" s="5" t="str">
        <f t="shared" si="91"/>
        <v>NEUTRAL</v>
      </c>
      <c r="G1445" s="5" t="str">
        <f t="shared" si="90"/>
        <v>NEUTRAL</v>
      </c>
      <c r="H1445" s="5" t="str">
        <f t="shared" si="89"/>
        <v>NEUTRAL</v>
      </c>
    </row>
    <row r="1446" spans="1:8" ht="13.5" x14ac:dyDescent="0.25">
      <c r="A1446" s="3">
        <f>TITRES_STAT!B1449</f>
        <v>44420</v>
      </c>
      <c r="B1446" s="5">
        <f>TITRES_STAT!C1449</f>
        <v>3.15</v>
      </c>
      <c r="C1446" s="5">
        <f>TITRES_STAT!D1449</f>
        <v>3.15</v>
      </c>
      <c r="D1446" s="5">
        <f>TITRES_STAT!E1449</f>
        <v>0</v>
      </c>
      <c r="E1446" s="2">
        <f t="shared" si="88"/>
        <v>2542948</v>
      </c>
      <c r="F1446" s="5" t="str">
        <f t="shared" si="91"/>
        <v>NEUTRAL</v>
      </c>
      <c r="G1446" s="5" t="str">
        <f t="shared" si="90"/>
        <v>NEUTRAL</v>
      </c>
      <c r="H1446" s="5" t="str">
        <f t="shared" si="89"/>
        <v>NEUTRAL</v>
      </c>
    </row>
    <row r="1447" spans="1:8" ht="13.5" x14ac:dyDescent="0.25">
      <c r="A1447" s="3">
        <f>TITRES_STAT!B1450</f>
        <v>44424</v>
      </c>
      <c r="B1447" s="5">
        <f>TITRES_STAT!C1450</f>
        <v>3.15</v>
      </c>
      <c r="C1447" s="5">
        <f>TITRES_STAT!D1450</f>
        <v>3.15</v>
      </c>
      <c r="D1447" s="5">
        <f>TITRES_STAT!E1450</f>
        <v>0</v>
      </c>
      <c r="E1447" s="2">
        <f t="shared" si="88"/>
        <v>2542948</v>
      </c>
      <c r="F1447" s="5" t="str">
        <f t="shared" si="91"/>
        <v>NEUTRAL</v>
      </c>
      <c r="G1447" s="5" t="str">
        <f t="shared" si="90"/>
        <v>NEUTRAL</v>
      </c>
      <c r="H1447" s="5" t="str">
        <f t="shared" si="89"/>
        <v>NEUTRAL</v>
      </c>
    </row>
    <row r="1448" spans="1:8" ht="13.5" x14ac:dyDescent="0.25">
      <c r="A1448" s="3">
        <f>TITRES_STAT!B1451</f>
        <v>44425</v>
      </c>
      <c r="B1448" s="5">
        <f>TITRES_STAT!C1451</f>
        <v>3.15</v>
      </c>
      <c r="C1448" s="5">
        <f>TITRES_STAT!D1451</f>
        <v>3.15</v>
      </c>
      <c r="D1448" s="5">
        <f>TITRES_STAT!E1451</f>
        <v>0</v>
      </c>
      <c r="E1448" s="2">
        <f t="shared" si="88"/>
        <v>2542948</v>
      </c>
      <c r="F1448" s="5" t="str">
        <f t="shared" si="91"/>
        <v>NEUTRAL</v>
      </c>
      <c r="G1448" s="5" t="str">
        <f t="shared" si="90"/>
        <v>NEUTRAL</v>
      </c>
      <c r="H1448" s="5" t="str">
        <f t="shared" si="89"/>
        <v>NEUTRAL</v>
      </c>
    </row>
    <row r="1449" spans="1:8" ht="13.5" x14ac:dyDescent="0.25">
      <c r="A1449" s="3">
        <f>TITRES_STAT!B1452</f>
        <v>44426</v>
      </c>
      <c r="B1449" s="5">
        <f>TITRES_STAT!C1452</f>
        <v>3.15</v>
      </c>
      <c r="C1449" s="5">
        <f>TITRES_STAT!D1452</f>
        <v>3.15</v>
      </c>
      <c r="D1449" s="5">
        <f>TITRES_STAT!E1452</f>
        <v>0</v>
      </c>
      <c r="E1449" s="2">
        <f t="shared" si="88"/>
        <v>2542948</v>
      </c>
      <c r="F1449" s="5" t="str">
        <f t="shared" si="91"/>
        <v>NEUTRAL</v>
      </c>
      <c r="G1449" s="5" t="str">
        <f t="shared" si="90"/>
        <v>NEUTRAL</v>
      </c>
      <c r="H1449" s="5" t="str">
        <f t="shared" si="89"/>
        <v>NEUTRAL</v>
      </c>
    </row>
    <row r="1450" spans="1:8" ht="13.5" x14ac:dyDescent="0.25">
      <c r="A1450" s="3">
        <f>TITRES_STAT!B1453</f>
        <v>44427</v>
      </c>
      <c r="B1450" s="5">
        <f>TITRES_STAT!C1453</f>
        <v>3.15</v>
      </c>
      <c r="C1450" s="5">
        <f>TITRES_STAT!D1453</f>
        <v>3.15</v>
      </c>
      <c r="D1450" s="5">
        <f>TITRES_STAT!E1453</f>
        <v>0</v>
      </c>
      <c r="E1450" s="2">
        <f t="shared" si="88"/>
        <v>2542948</v>
      </c>
      <c r="F1450" s="5" t="str">
        <f t="shared" si="91"/>
        <v>NEUTRAL</v>
      </c>
      <c r="G1450" s="5" t="str">
        <f t="shared" si="90"/>
        <v>NEUTRAL</v>
      </c>
      <c r="H1450" s="5" t="str">
        <f t="shared" si="89"/>
        <v>NEUTRAL</v>
      </c>
    </row>
    <row r="1451" spans="1:8" ht="13.5" x14ac:dyDescent="0.25">
      <c r="A1451" s="3">
        <f>TITRES_STAT!B1454</f>
        <v>44428</v>
      </c>
      <c r="B1451" s="5">
        <f>TITRES_STAT!C1454</f>
        <v>3.15</v>
      </c>
      <c r="C1451" s="5">
        <f>TITRES_STAT!D1454</f>
        <v>3.15</v>
      </c>
      <c r="D1451" s="5">
        <f>TITRES_STAT!E1454</f>
        <v>0</v>
      </c>
      <c r="E1451" s="2">
        <f t="shared" si="88"/>
        <v>2542948</v>
      </c>
      <c r="F1451" s="5" t="str">
        <f t="shared" si="91"/>
        <v>NEUTRAL</v>
      </c>
      <c r="G1451" s="5" t="str">
        <f t="shared" si="90"/>
        <v>NEUTRAL</v>
      </c>
      <c r="H1451" s="5" t="str">
        <f t="shared" si="89"/>
        <v>NEUTRAL</v>
      </c>
    </row>
    <row r="1452" spans="1:8" ht="13.5" x14ac:dyDescent="0.25">
      <c r="A1452" s="3">
        <f>TITRES_STAT!B1455</f>
        <v>44431</v>
      </c>
      <c r="B1452" s="5">
        <f>TITRES_STAT!C1455</f>
        <v>3.15</v>
      </c>
      <c r="C1452" s="5">
        <f>TITRES_STAT!D1455</f>
        <v>3.15</v>
      </c>
      <c r="D1452" s="5">
        <f>TITRES_STAT!E1455</f>
        <v>0</v>
      </c>
      <c r="E1452" s="2">
        <f t="shared" si="88"/>
        <v>2542948</v>
      </c>
      <c r="F1452" s="5" t="str">
        <f t="shared" si="91"/>
        <v>NEUTRAL</v>
      </c>
      <c r="G1452" s="5" t="str">
        <f t="shared" si="90"/>
        <v>NEUTRAL</v>
      </c>
      <c r="H1452" s="5" t="str">
        <f t="shared" si="89"/>
        <v>NEUTRAL</v>
      </c>
    </row>
    <row r="1453" spans="1:8" ht="13.5" x14ac:dyDescent="0.25">
      <c r="A1453" s="3">
        <f>TITRES_STAT!B1456</f>
        <v>44432</v>
      </c>
      <c r="B1453" s="5">
        <f>TITRES_STAT!C1456</f>
        <v>3.15</v>
      </c>
      <c r="C1453" s="5">
        <f>TITRES_STAT!D1456</f>
        <v>3.15</v>
      </c>
      <c r="D1453" s="5">
        <f>TITRES_STAT!E1456</f>
        <v>0</v>
      </c>
      <c r="E1453" s="2">
        <f t="shared" si="88"/>
        <v>2542948</v>
      </c>
      <c r="F1453" s="5" t="str">
        <f t="shared" si="91"/>
        <v>NEUTRAL</v>
      </c>
      <c r="G1453" s="5" t="str">
        <f t="shared" si="90"/>
        <v>NEUTRAL</v>
      </c>
      <c r="H1453" s="5" t="str">
        <f t="shared" si="89"/>
        <v>NEUTRAL</v>
      </c>
    </row>
    <row r="1454" spans="1:8" ht="13.5" x14ac:dyDescent="0.25">
      <c r="A1454" s="3">
        <f>TITRES_STAT!B1457</f>
        <v>44433</v>
      </c>
      <c r="B1454" s="5">
        <f>TITRES_STAT!C1457</f>
        <v>3.2</v>
      </c>
      <c r="C1454" s="5">
        <f>TITRES_STAT!D1457</f>
        <v>3.2</v>
      </c>
      <c r="D1454" s="5">
        <f>TITRES_STAT!E1457</f>
        <v>718</v>
      </c>
      <c r="E1454" s="2">
        <f t="shared" si="88"/>
        <v>2543666</v>
      </c>
      <c r="F1454" s="5" t="str">
        <f t="shared" si="91"/>
        <v>BULLISH</v>
      </c>
      <c r="G1454" s="5" t="str">
        <f t="shared" si="90"/>
        <v>NEUTRAL</v>
      </c>
      <c r="H1454" s="5" t="str">
        <f t="shared" si="89"/>
        <v>CONFIRMED BULLISH</v>
      </c>
    </row>
    <row r="1455" spans="1:8" ht="13.5" x14ac:dyDescent="0.25">
      <c r="A1455" s="3">
        <f>TITRES_STAT!B1458</f>
        <v>44434</v>
      </c>
      <c r="B1455" s="5">
        <f>TITRES_STAT!C1458</f>
        <v>3.2</v>
      </c>
      <c r="C1455" s="5">
        <f>TITRES_STAT!D1458</f>
        <v>3.2</v>
      </c>
      <c r="D1455" s="5">
        <f>TITRES_STAT!E1458</f>
        <v>0</v>
      </c>
      <c r="E1455" s="2">
        <f t="shared" si="88"/>
        <v>2543666</v>
      </c>
      <c r="F1455" s="5" t="str">
        <f t="shared" si="91"/>
        <v>BULLISH</v>
      </c>
      <c r="G1455" s="5" t="str">
        <f t="shared" si="90"/>
        <v>NEUTRAL</v>
      </c>
      <c r="H1455" s="5" t="str">
        <f t="shared" si="89"/>
        <v>CONFIRMED BULLISH</v>
      </c>
    </row>
    <row r="1456" spans="1:8" ht="13.5" x14ac:dyDescent="0.25">
      <c r="A1456" s="3">
        <f>TITRES_STAT!B1459</f>
        <v>44435</v>
      </c>
      <c r="B1456" s="5">
        <f>TITRES_STAT!C1459</f>
        <v>3.2</v>
      </c>
      <c r="C1456" s="5">
        <f>TITRES_STAT!D1459</f>
        <v>3.2</v>
      </c>
      <c r="D1456" s="5">
        <f>TITRES_STAT!E1459</f>
        <v>0</v>
      </c>
      <c r="E1456" s="2">
        <f t="shared" si="88"/>
        <v>2543666</v>
      </c>
      <c r="F1456" s="5" t="str">
        <f t="shared" si="91"/>
        <v>BULLISH</v>
      </c>
      <c r="G1456" s="5" t="str">
        <f t="shared" si="90"/>
        <v>NEUTRAL</v>
      </c>
      <c r="H1456" s="5" t="str">
        <f t="shared" si="89"/>
        <v>CONFIRMED BULLISH</v>
      </c>
    </row>
    <row r="1457" spans="1:8" ht="13.5" x14ac:dyDescent="0.25">
      <c r="A1457" s="3">
        <f>TITRES_STAT!B1460</f>
        <v>44438</v>
      </c>
      <c r="B1457" s="5">
        <f>TITRES_STAT!C1460</f>
        <v>3.2</v>
      </c>
      <c r="C1457" s="5">
        <f>TITRES_STAT!D1460</f>
        <v>3.2</v>
      </c>
      <c r="D1457" s="5">
        <f>TITRES_STAT!E1460</f>
        <v>0</v>
      </c>
      <c r="E1457" s="2">
        <f t="shared" si="88"/>
        <v>2543666</v>
      </c>
      <c r="F1457" s="5" t="str">
        <f t="shared" si="91"/>
        <v>BULLISH</v>
      </c>
      <c r="G1457" s="5" t="str">
        <f t="shared" si="90"/>
        <v>NEUTRAL</v>
      </c>
      <c r="H1457" s="5" t="str">
        <f t="shared" si="89"/>
        <v>CONFIRMED BULLISH</v>
      </c>
    </row>
    <row r="1458" spans="1:8" ht="13.5" x14ac:dyDescent="0.25">
      <c r="A1458" s="3">
        <f>TITRES_STAT!B1461</f>
        <v>44439</v>
      </c>
      <c r="B1458" s="5">
        <f>TITRES_STAT!C1461</f>
        <v>3.2</v>
      </c>
      <c r="C1458" s="5">
        <f>TITRES_STAT!D1461</f>
        <v>3.2</v>
      </c>
      <c r="D1458" s="5">
        <f>TITRES_STAT!E1461</f>
        <v>0</v>
      </c>
      <c r="E1458" s="2">
        <f t="shared" si="88"/>
        <v>2543666</v>
      </c>
      <c r="F1458" s="5" t="str">
        <f t="shared" si="91"/>
        <v>BULLISH</v>
      </c>
      <c r="G1458" s="5" t="str">
        <f t="shared" si="90"/>
        <v>NEUTRAL</v>
      </c>
      <c r="H1458" s="5" t="str">
        <f t="shared" si="89"/>
        <v>CONFIRMED BULLISH</v>
      </c>
    </row>
    <row r="1459" spans="1:8" ht="13.5" x14ac:dyDescent="0.25">
      <c r="A1459" s="3">
        <f>TITRES_STAT!B1462</f>
        <v>44440</v>
      </c>
      <c r="B1459" s="5">
        <f>TITRES_STAT!C1462</f>
        <v>3.2</v>
      </c>
      <c r="C1459" s="5">
        <f>TITRES_STAT!D1462</f>
        <v>3.2</v>
      </c>
      <c r="D1459" s="5">
        <f>TITRES_STAT!E1462</f>
        <v>0</v>
      </c>
      <c r="E1459" s="2">
        <f t="shared" si="88"/>
        <v>2543666</v>
      </c>
      <c r="F1459" s="5" t="str">
        <f t="shared" si="91"/>
        <v>NEUTRAL</v>
      </c>
      <c r="G1459" s="5" t="str">
        <f t="shared" si="90"/>
        <v>NEUTRAL</v>
      </c>
      <c r="H1459" s="5" t="str">
        <f t="shared" si="89"/>
        <v>NEUTRAL</v>
      </c>
    </row>
    <row r="1460" spans="1:8" ht="13.5" x14ac:dyDescent="0.25">
      <c r="A1460" s="3">
        <f>TITRES_STAT!B1463</f>
        <v>44441</v>
      </c>
      <c r="B1460" s="5">
        <f>TITRES_STAT!C1463</f>
        <v>3.2</v>
      </c>
      <c r="C1460" s="5">
        <f>TITRES_STAT!D1463</f>
        <v>3.2</v>
      </c>
      <c r="D1460" s="5">
        <f>TITRES_STAT!E1463</f>
        <v>0</v>
      </c>
      <c r="E1460" s="2">
        <f t="shared" si="88"/>
        <v>2543666</v>
      </c>
      <c r="F1460" s="5" t="str">
        <f t="shared" si="91"/>
        <v>NEUTRAL</v>
      </c>
      <c r="G1460" s="5" t="str">
        <f t="shared" si="90"/>
        <v>NEUTRAL</v>
      </c>
      <c r="H1460" s="5" t="str">
        <f t="shared" si="89"/>
        <v>NEUTRAL</v>
      </c>
    </row>
    <row r="1461" spans="1:8" ht="13.5" x14ac:dyDescent="0.25">
      <c r="A1461" s="3">
        <f>TITRES_STAT!B1464</f>
        <v>44442</v>
      </c>
      <c r="B1461" s="5">
        <f>TITRES_STAT!C1464</f>
        <v>3.2</v>
      </c>
      <c r="C1461" s="5">
        <f>TITRES_STAT!D1464</f>
        <v>3.2</v>
      </c>
      <c r="D1461" s="5">
        <f>TITRES_STAT!E1464</f>
        <v>0</v>
      </c>
      <c r="E1461" s="2">
        <f t="shared" si="88"/>
        <v>2543666</v>
      </c>
      <c r="F1461" s="5" t="str">
        <f t="shared" si="91"/>
        <v>NEUTRAL</v>
      </c>
      <c r="G1461" s="5" t="str">
        <f t="shared" si="90"/>
        <v>NEUTRAL</v>
      </c>
      <c r="H1461" s="5" t="str">
        <f t="shared" si="89"/>
        <v>NEUTRAL</v>
      </c>
    </row>
    <row r="1462" spans="1:8" ht="13.5" x14ac:dyDescent="0.25">
      <c r="A1462" s="3">
        <f>TITRES_STAT!B1465</f>
        <v>44445</v>
      </c>
      <c r="B1462" s="5">
        <f>TITRES_STAT!C1465</f>
        <v>3.2</v>
      </c>
      <c r="C1462" s="5">
        <f>TITRES_STAT!D1465</f>
        <v>3.2</v>
      </c>
      <c r="D1462" s="5">
        <f>TITRES_STAT!E1465</f>
        <v>0</v>
      </c>
      <c r="E1462" s="2">
        <f t="shared" si="88"/>
        <v>2543666</v>
      </c>
      <c r="F1462" s="5" t="str">
        <f t="shared" si="91"/>
        <v>NEUTRAL</v>
      </c>
      <c r="G1462" s="5" t="str">
        <f t="shared" si="90"/>
        <v>NEUTRAL</v>
      </c>
      <c r="H1462" s="5" t="str">
        <f t="shared" si="89"/>
        <v>NEUTRAL</v>
      </c>
    </row>
    <row r="1463" spans="1:8" ht="13.5" x14ac:dyDescent="0.25">
      <c r="A1463" s="3">
        <f>TITRES_STAT!B1466</f>
        <v>44446</v>
      </c>
      <c r="B1463" s="5">
        <f>TITRES_STAT!C1466</f>
        <v>3.2</v>
      </c>
      <c r="C1463" s="5">
        <f>TITRES_STAT!D1466</f>
        <v>3.2</v>
      </c>
      <c r="D1463" s="5">
        <f>TITRES_STAT!E1466</f>
        <v>0</v>
      </c>
      <c r="E1463" s="2">
        <f t="shared" si="88"/>
        <v>2543666</v>
      </c>
      <c r="F1463" s="5" t="str">
        <f t="shared" si="91"/>
        <v>NEUTRAL</v>
      </c>
      <c r="G1463" s="5" t="str">
        <f t="shared" si="90"/>
        <v>NEUTRAL</v>
      </c>
      <c r="H1463" s="5" t="str">
        <f t="shared" si="89"/>
        <v>NEUTRAL</v>
      </c>
    </row>
    <row r="1464" spans="1:8" ht="13.5" x14ac:dyDescent="0.25">
      <c r="A1464" s="3">
        <f>TITRES_STAT!B1467</f>
        <v>44447</v>
      </c>
      <c r="B1464" s="5">
        <f>TITRES_STAT!C1467</f>
        <v>3.2</v>
      </c>
      <c r="C1464" s="5">
        <f>TITRES_STAT!D1467</f>
        <v>3.2</v>
      </c>
      <c r="D1464" s="5">
        <f>TITRES_STAT!E1467</f>
        <v>0</v>
      </c>
      <c r="E1464" s="2">
        <f t="shared" si="88"/>
        <v>2543666</v>
      </c>
      <c r="F1464" s="5" t="str">
        <f t="shared" si="91"/>
        <v>NEUTRAL</v>
      </c>
      <c r="G1464" s="5" t="str">
        <f t="shared" si="90"/>
        <v>NEUTRAL</v>
      </c>
      <c r="H1464" s="5" t="str">
        <f t="shared" si="89"/>
        <v>NEUTRAL</v>
      </c>
    </row>
    <row r="1465" spans="1:8" ht="13.5" x14ac:dyDescent="0.25">
      <c r="A1465" s="3">
        <f>TITRES_STAT!B1468</f>
        <v>44448</v>
      </c>
      <c r="B1465" s="5">
        <f>TITRES_STAT!C1468</f>
        <v>3.2</v>
      </c>
      <c r="C1465" s="5">
        <f>TITRES_STAT!D1468</f>
        <v>3.2</v>
      </c>
      <c r="D1465" s="5">
        <f>TITRES_STAT!E1468</f>
        <v>0</v>
      </c>
      <c r="E1465" s="2">
        <f t="shared" si="88"/>
        <v>2543666</v>
      </c>
      <c r="F1465" s="5" t="str">
        <f t="shared" si="91"/>
        <v>NEUTRAL</v>
      </c>
      <c r="G1465" s="5" t="str">
        <f t="shared" si="90"/>
        <v>NEUTRAL</v>
      </c>
      <c r="H1465" s="5" t="str">
        <f t="shared" si="89"/>
        <v>NEUTRAL</v>
      </c>
    </row>
    <row r="1466" spans="1:8" ht="13.5" x14ac:dyDescent="0.25">
      <c r="A1466" s="3">
        <f>TITRES_STAT!B1469</f>
        <v>44449</v>
      </c>
      <c r="B1466" s="5">
        <f>TITRES_STAT!C1469</f>
        <v>3.2</v>
      </c>
      <c r="C1466" s="5">
        <f>TITRES_STAT!D1469</f>
        <v>3.2</v>
      </c>
      <c r="D1466" s="5">
        <f>TITRES_STAT!E1469</f>
        <v>0</v>
      </c>
      <c r="E1466" s="2">
        <f t="shared" si="88"/>
        <v>2543666</v>
      </c>
      <c r="F1466" s="5" t="str">
        <f t="shared" si="91"/>
        <v>NEUTRAL</v>
      </c>
      <c r="G1466" s="5" t="str">
        <f t="shared" si="90"/>
        <v>NEUTRAL</v>
      </c>
      <c r="H1466" s="5" t="str">
        <f t="shared" si="89"/>
        <v>NEUTRAL</v>
      </c>
    </row>
    <row r="1467" spans="1:8" ht="13.5" x14ac:dyDescent="0.25">
      <c r="A1467" s="3">
        <f>TITRES_STAT!B1470</f>
        <v>44452</v>
      </c>
      <c r="B1467" s="5">
        <f>TITRES_STAT!C1470</f>
        <v>3.2</v>
      </c>
      <c r="C1467" s="5">
        <f>TITRES_STAT!D1470</f>
        <v>3.2</v>
      </c>
      <c r="D1467" s="5">
        <f>TITRES_STAT!E1470</f>
        <v>0</v>
      </c>
      <c r="E1467" s="2">
        <f t="shared" si="88"/>
        <v>2543666</v>
      </c>
      <c r="F1467" s="5" t="str">
        <f t="shared" si="91"/>
        <v>NEUTRAL</v>
      </c>
      <c r="G1467" s="5" t="str">
        <f t="shared" si="90"/>
        <v>NEUTRAL</v>
      </c>
      <c r="H1467" s="5" t="str">
        <f t="shared" si="89"/>
        <v>NEUTRAL</v>
      </c>
    </row>
    <row r="1468" spans="1:8" ht="13.5" x14ac:dyDescent="0.25">
      <c r="A1468" s="3">
        <f>TITRES_STAT!B1471</f>
        <v>44453</v>
      </c>
      <c r="B1468" s="5">
        <f>TITRES_STAT!C1471</f>
        <v>3.2</v>
      </c>
      <c r="C1468" s="5">
        <f>TITRES_STAT!D1471</f>
        <v>3.2</v>
      </c>
      <c r="D1468" s="5">
        <f>TITRES_STAT!E1471</f>
        <v>0</v>
      </c>
      <c r="E1468" s="2">
        <f t="shared" si="88"/>
        <v>2543666</v>
      </c>
      <c r="F1468" s="5" t="str">
        <f t="shared" si="91"/>
        <v>NEUTRAL</v>
      </c>
      <c r="G1468" s="5" t="str">
        <f t="shared" si="90"/>
        <v>NEUTRAL</v>
      </c>
      <c r="H1468" s="5" t="str">
        <f t="shared" si="89"/>
        <v>NEUTRAL</v>
      </c>
    </row>
    <row r="1469" spans="1:8" ht="13.5" x14ac:dyDescent="0.25">
      <c r="A1469" s="3">
        <f>TITRES_STAT!B1472</f>
        <v>44454</v>
      </c>
      <c r="B1469" s="5">
        <f>TITRES_STAT!C1472</f>
        <v>3.2</v>
      </c>
      <c r="C1469" s="5">
        <f>TITRES_STAT!D1472</f>
        <v>3.2</v>
      </c>
      <c r="D1469" s="5">
        <f>TITRES_STAT!E1472</f>
        <v>0</v>
      </c>
      <c r="E1469" s="2">
        <f t="shared" si="88"/>
        <v>2543666</v>
      </c>
      <c r="F1469" s="5" t="str">
        <f t="shared" si="91"/>
        <v>NEUTRAL</v>
      </c>
      <c r="G1469" s="5" t="str">
        <f t="shared" si="90"/>
        <v>NEUTRAL</v>
      </c>
      <c r="H1469" s="5" t="str">
        <f t="shared" si="89"/>
        <v>NEUTRAL</v>
      </c>
    </row>
    <row r="1470" spans="1:8" ht="13.5" x14ac:dyDescent="0.25">
      <c r="A1470" s="3">
        <f>TITRES_STAT!B1473</f>
        <v>44455</v>
      </c>
      <c r="B1470" s="5">
        <f>TITRES_STAT!C1473</f>
        <v>3.2</v>
      </c>
      <c r="C1470" s="5">
        <f>TITRES_STAT!D1473</f>
        <v>3.2</v>
      </c>
      <c r="D1470" s="5">
        <f>TITRES_STAT!E1473</f>
        <v>0</v>
      </c>
      <c r="E1470" s="2">
        <f t="shared" si="88"/>
        <v>2543666</v>
      </c>
      <c r="F1470" s="5" t="str">
        <f t="shared" si="91"/>
        <v>NEUTRAL</v>
      </c>
      <c r="G1470" s="5" t="str">
        <f t="shared" si="90"/>
        <v>NEUTRAL</v>
      </c>
      <c r="H1470" s="5" t="str">
        <f t="shared" si="89"/>
        <v>NEUTRAL</v>
      </c>
    </row>
    <row r="1471" spans="1:8" ht="13.5" x14ac:dyDescent="0.25">
      <c r="A1471" s="3">
        <f>TITRES_STAT!B1474</f>
        <v>44456</v>
      </c>
      <c r="B1471" s="5">
        <f>TITRES_STAT!C1474</f>
        <v>3.2</v>
      </c>
      <c r="C1471" s="5">
        <f>TITRES_STAT!D1474</f>
        <v>3.2</v>
      </c>
      <c r="D1471" s="5">
        <f>TITRES_STAT!E1474</f>
        <v>0</v>
      </c>
      <c r="E1471" s="2">
        <f t="shared" si="88"/>
        <v>2543666</v>
      </c>
      <c r="F1471" s="5" t="str">
        <f t="shared" si="91"/>
        <v>NEUTRAL</v>
      </c>
      <c r="G1471" s="5" t="str">
        <f t="shared" si="90"/>
        <v>NEUTRAL</v>
      </c>
      <c r="H1471" s="5" t="str">
        <f t="shared" si="89"/>
        <v>NEUTRAL</v>
      </c>
    </row>
    <row r="1472" spans="1:8" ht="13.5" x14ac:dyDescent="0.25">
      <c r="A1472" s="3">
        <f>TITRES_STAT!B1475</f>
        <v>44459</v>
      </c>
      <c r="B1472" s="5">
        <f>TITRES_STAT!C1475</f>
        <v>3.2</v>
      </c>
      <c r="C1472" s="5">
        <f>TITRES_STAT!D1475</f>
        <v>3.2</v>
      </c>
      <c r="D1472" s="5">
        <f>TITRES_STAT!E1475</f>
        <v>0</v>
      </c>
      <c r="E1472" s="2">
        <f t="shared" si="88"/>
        <v>2543666</v>
      </c>
      <c r="F1472" s="5" t="str">
        <f t="shared" si="91"/>
        <v>NEUTRAL</v>
      </c>
      <c r="G1472" s="5" t="str">
        <f t="shared" si="90"/>
        <v>NEUTRAL</v>
      </c>
      <c r="H1472" s="5" t="str">
        <f t="shared" si="89"/>
        <v>NEUTRAL</v>
      </c>
    </row>
    <row r="1473" spans="1:8" ht="13.5" x14ac:dyDescent="0.25">
      <c r="A1473" s="3">
        <f>TITRES_STAT!B1476</f>
        <v>44460</v>
      </c>
      <c r="B1473" s="5">
        <f>TITRES_STAT!C1476</f>
        <v>3.2</v>
      </c>
      <c r="C1473" s="5">
        <f>TITRES_STAT!D1476</f>
        <v>3.2</v>
      </c>
      <c r="D1473" s="5">
        <f>TITRES_STAT!E1476</f>
        <v>0</v>
      </c>
      <c r="E1473" s="2">
        <f t="shared" si="88"/>
        <v>2543666</v>
      </c>
      <c r="F1473" s="5" t="str">
        <f t="shared" si="91"/>
        <v>NEUTRAL</v>
      </c>
      <c r="G1473" s="5" t="str">
        <f t="shared" si="90"/>
        <v>NEUTRAL</v>
      </c>
      <c r="H1473" s="5" t="str">
        <f t="shared" si="89"/>
        <v>NEUTRAL</v>
      </c>
    </row>
    <row r="1474" spans="1:8" ht="13.5" x14ac:dyDescent="0.25">
      <c r="A1474" s="3">
        <f>TITRES_STAT!B1477</f>
        <v>44461</v>
      </c>
      <c r="B1474" s="5">
        <f>TITRES_STAT!C1477</f>
        <v>3.2</v>
      </c>
      <c r="C1474" s="5">
        <f>TITRES_STAT!D1477</f>
        <v>3.2</v>
      </c>
      <c r="D1474" s="5">
        <f>TITRES_STAT!E1477</f>
        <v>0</v>
      </c>
      <c r="E1474" s="2">
        <f t="shared" si="88"/>
        <v>2543666</v>
      </c>
      <c r="F1474" s="5" t="str">
        <f t="shared" si="91"/>
        <v>NEUTRAL</v>
      </c>
      <c r="G1474" s="5" t="str">
        <f t="shared" si="90"/>
        <v>NEUTRAL</v>
      </c>
      <c r="H1474" s="5" t="str">
        <f t="shared" si="89"/>
        <v>NEUTRAL</v>
      </c>
    </row>
    <row r="1475" spans="1:8" ht="13.5" x14ac:dyDescent="0.25">
      <c r="A1475" s="3">
        <f>TITRES_STAT!B1478</f>
        <v>44462</v>
      </c>
      <c r="B1475" s="5">
        <f>TITRES_STAT!C1478</f>
        <v>3.1</v>
      </c>
      <c r="C1475" s="5">
        <f>TITRES_STAT!D1478</f>
        <v>3.1</v>
      </c>
      <c r="D1475" s="5">
        <f>TITRES_STAT!E1478</f>
        <v>101</v>
      </c>
      <c r="E1475" s="2">
        <f t="shared" si="88"/>
        <v>2543565</v>
      </c>
      <c r="F1475" s="5" t="str">
        <f t="shared" si="91"/>
        <v>BEARISH</v>
      </c>
      <c r="G1475" s="5" t="str">
        <f t="shared" si="90"/>
        <v>NEUTRAL</v>
      </c>
      <c r="H1475" s="5" t="str">
        <f t="shared" si="89"/>
        <v>CONFIRMED BEARISH</v>
      </c>
    </row>
    <row r="1476" spans="1:8" ht="13.5" x14ac:dyDescent="0.25">
      <c r="A1476" s="3">
        <f>TITRES_STAT!B1479</f>
        <v>44463</v>
      </c>
      <c r="B1476" s="5">
        <f>TITRES_STAT!C1479</f>
        <v>3.1</v>
      </c>
      <c r="C1476" s="5">
        <f>TITRES_STAT!D1479</f>
        <v>3.1</v>
      </c>
      <c r="D1476" s="5">
        <f>TITRES_STAT!E1479</f>
        <v>0</v>
      </c>
      <c r="E1476" s="2">
        <f t="shared" ref="E1476:E1539" si="92">IF(B1476&gt;B1475, E1475+D1476, IF(B1476&lt;B1475, E1475-D1476, E1475))</f>
        <v>2543565</v>
      </c>
      <c r="F1476" s="5" t="str">
        <f t="shared" si="91"/>
        <v>BEARISH</v>
      </c>
      <c r="G1476" s="5" t="str">
        <f t="shared" si="90"/>
        <v>NEUTRAL</v>
      </c>
      <c r="H1476" s="5" t="str">
        <f t="shared" si="89"/>
        <v>CONFIRMED BEARISH</v>
      </c>
    </row>
    <row r="1477" spans="1:8" ht="13.5" x14ac:dyDescent="0.25">
      <c r="A1477" s="3">
        <f>TITRES_STAT!B1480</f>
        <v>44466</v>
      </c>
      <c r="B1477" s="5">
        <f>TITRES_STAT!C1480</f>
        <v>3.1</v>
      </c>
      <c r="C1477" s="5">
        <f>TITRES_STAT!D1480</f>
        <v>3.1</v>
      </c>
      <c r="D1477" s="5">
        <f>TITRES_STAT!E1480</f>
        <v>0</v>
      </c>
      <c r="E1477" s="2">
        <f t="shared" si="92"/>
        <v>2543565</v>
      </c>
      <c r="F1477" s="5" t="str">
        <f t="shared" si="91"/>
        <v>BEARISH</v>
      </c>
      <c r="G1477" s="5" t="str">
        <f t="shared" si="90"/>
        <v>NEUTRAL</v>
      </c>
      <c r="H1477" s="5" t="str">
        <f t="shared" si="89"/>
        <v>CONFIRMED BEARISH</v>
      </c>
    </row>
    <row r="1478" spans="1:8" ht="13.5" x14ac:dyDescent="0.25">
      <c r="A1478" s="3">
        <f>TITRES_STAT!B1481</f>
        <v>44467</v>
      </c>
      <c r="B1478" s="5">
        <f>TITRES_STAT!C1481</f>
        <v>3.1</v>
      </c>
      <c r="C1478" s="5">
        <f>TITRES_STAT!D1481</f>
        <v>3.1</v>
      </c>
      <c r="D1478" s="5">
        <f>TITRES_STAT!E1481</f>
        <v>0</v>
      </c>
      <c r="E1478" s="2">
        <f t="shared" si="92"/>
        <v>2543565</v>
      </c>
      <c r="F1478" s="5" t="str">
        <f t="shared" si="91"/>
        <v>BEARISH</v>
      </c>
      <c r="G1478" s="5" t="str">
        <f t="shared" si="90"/>
        <v>NEUTRAL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44468</v>
      </c>
      <c r="B1479" s="5">
        <f>TITRES_STAT!C1482</f>
        <v>3.1</v>
      </c>
      <c r="C1479" s="5">
        <f>TITRES_STAT!D1482</f>
        <v>3.1</v>
      </c>
      <c r="D1479" s="5">
        <f>TITRES_STAT!E1482</f>
        <v>0</v>
      </c>
      <c r="E1479" s="2">
        <f t="shared" si="92"/>
        <v>2543565</v>
      </c>
      <c r="F1479" s="5" t="str">
        <f t="shared" si="91"/>
        <v>BEARISH</v>
      </c>
      <c r="G1479" s="5" t="str">
        <f t="shared" ref="G1479:G1542" si="94">IF((E1479-E1474)/E1474 &gt; 0.02, "STRONG",
 IF((E1479-E1474)/E1474 &lt; -0.02, "WEAK", "NEUTRAL"))</f>
        <v>NEUTRAL</v>
      </c>
      <c r="H1479" s="5" t="str">
        <f t="shared" si="93"/>
        <v>CONFIRMED BEARISH</v>
      </c>
    </row>
    <row r="1480" spans="1:8" ht="13.5" x14ac:dyDescent="0.25">
      <c r="A1480" s="3">
        <f>TITRES_STAT!B1483</f>
        <v>44469</v>
      </c>
      <c r="B1480" s="5">
        <f>TITRES_STAT!C1483</f>
        <v>3.15</v>
      </c>
      <c r="C1480" s="5">
        <f>TITRES_STAT!D1483</f>
        <v>3.15</v>
      </c>
      <c r="D1480" s="5">
        <f>TITRES_STAT!E1483</f>
        <v>150</v>
      </c>
      <c r="E1480" s="2">
        <f t="shared" si="92"/>
        <v>2543715</v>
      </c>
      <c r="F1480" s="5" t="str">
        <f t="shared" ref="F1480:F1543" si="95">IF(E1480&gt;E1475,"BULLISH",IF(E1480&lt;E1475,"BEARISH","NEUTRAL"))</f>
        <v>BULLISH</v>
      </c>
      <c r="G1480" s="5" t="str">
        <f t="shared" si="94"/>
        <v>NEUTRAL</v>
      </c>
      <c r="H1480" s="5" t="str">
        <f t="shared" si="93"/>
        <v>CONFIRMED BULLISH</v>
      </c>
    </row>
    <row r="1481" spans="1:8" ht="13.5" x14ac:dyDescent="0.25">
      <c r="A1481" s="3">
        <f>TITRES_STAT!B1484</f>
        <v>44470</v>
      </c>
      <c r="B1481" s="5">
        <f>TITRES_STAT!C1484</f>
        <v>3.15</v>
      </c>
      <c r="C1481" s="5">
        <f>TITRES_STAT!D1484</f>
        <v>3.15</v>
      </c>
      <c r="D1481" s="5">
        <f>TITRES_STAT!E1484</f>
        <v>0</v>
      </c>
      <c r="E1481" s="2">
        <f t="shared" si="92"/>
        <v>2543715</v>
      </c>
      <c r="F1481" s="5" t="str">
        <f t="shared" si="95"/>
        <v>BULLISH</v>
      </c>
      <c r="G1481" s="5" t="str">
        <f t="shared" si="94"/>
        <v>NEUTRAL</v>
      </c>
      <c r="H1481" s="5" t="str">
        <f t="shared" si="93"/>
        <v>CONFIRMED BULLISH</v>
      </c>
    </row>
    <row r="1482" spans="1:8" ht="13.5" x14ac:dyDescent="0.25">
      <c r="A1482" s="3">
        <f>TITRES_STAT!B1485</f>
        <v>44473</v>
      </c>
      <c r="B1482" s="5">
        <f>TITRES_STAT!C1485</f>
        <v>3.15</v>
      </c>
      <c r="C1482" s="5">
        <f>TITRES_STAT!D1485</f>
        <v>3.15</v>
      </c>
      <c r="D1482" s="5">
        <f>TITRES_STAT!E1485</f>
        <v>0</v>
      </c>
      <c r="E1482" s="2">
        <f t="shared" si="92"/>
        <v>2543715</v>
      </c>
      <c r="F1482" s="5" t="str">
        <f t="shared" si="95"/>
        <v>BULLISH</v>
      </c>
      <c r="G1482" s="5" t="str">
        <f t="shared" si="94"/>
        <v>NEUTRAL</v>
      </c>
      <c r="H1482" s="5" t="str">
        <f t="shared" si="93"/>
        <v>CONFIRMED BULLISH</v>
      </c>
    </row>
    <row r="1483" spans="1:8" ht="13.5" x14ac:dyDescent="0.25">
      <c r="A1483" s="3">
        <f>TITRES_STAT!B1486</f>
        <v>44474</v>
      </c>
      <c r="B1483" s="5">
        <f>TITRES_STAT!C1486</f>
        <v>3.15</v>
      </c>
      <c r="C1483" s="5">
        <f>TITRES_STAT!D1486</f>
        <v>3.15</v>
      </c>
      <c r="D1483" s="5">
        <f>TITRES_STAT!E1486</f>
        <v>0</v>
      </c>
      <c r="E1483" s="2">
        <f t="shared" si="92"/>
        <v>2543715</v>
      </c>
      <c r="F1483" s="5" t="str">
        <f t="shared" si="95"/>
        <v>BULLISH</v>
      </c>
      <c r="G1483" s="5" t="str">
        <f t="shared" si="94"/>
        <v>NEUTRAL</v>
      </c>
      <c r="H1483" s="5" t="str">
        <f t="shared" si="93"/>
        <v>CONFIRMED BULLISH</v>
      </c>
    </row>
    <row r="1484" spans="1:8" ht="13.5" x14ac:dyDescent="0.25">
      <c r="A1484" s="3">
        <f>TITRES_STAT!B1487</f>
        <v>44475</v>
      </c>
      <c r="B1484" s="5">
        <f>TITRES_STAT!C1487</f>
        <v>3.15</v>
      </c>
      <c r="C1484" s="5">
        <f>TITRES_STAT!D1487</f>
        <v>3.15</v>
      </c>
      <c r="D1484" s="5">
        <f>TITRES_STAT!E1487</f>
        <v>0</v>
      </c>
      <c r="E1484" s="2">
        <f t="shared" si="92"/>
        <v>2543715</v>
      </c>
      <c r="F1484" s="5" t="str">
        <f t="shared" si="95"/>
        <v>BULLISH</v>
      </c>
      <c r="G1484" s="5" t="str">
        <f t="shared" si="94"/>
        <v>NEUTRAL</v>
      </c>
      <c r="H1484" s="5" t="str">
        <f t="shared" si="93"/>
        <v>CONFIRMED BULLISH</v>
      </c>
    </row>
    <row r="1485" spans="1:8" ht="13.5" x14ac:dyDescent="0.25">
      <c r="A1485" s="3">
        <f>TITRES_STAT!B1488</f>
        <v>44476</v>
      </c>
      <c r="B1485" s="5">
        <f>TITRES_STAT!C1488</f>
        <v>3.15</v>
      </c>
      <c r="C1485" s="5">
        <f>TITRES_STAT!D1488</f>
        <v>3.15</v>
      </c>
      <c r="D1485" s="5">
        <f>TITRES_STAT!E1488</f>
        <v>1250</v>
      </c>
      <c r="E1485" s="2">
        <f t="shared" si="92"/>
        <v>2543715</v>
      </c>
      <c r="F1485" s="5" t="str">
        <f t="shared" si="95"/>
        <v>NEUTRAL</v>
      </c>
      <c r="G1485" s="5" t="str">
        <f t="shared" si="94"/>
        <v>NEUTRAL</v>
      </c>
      <c r="H1485" s="5" t="str">
        <f t="shared" si="93"/>
        <v>NEUTRAL</v>
      </c>
    </row>
    <row r="1486" spans="1:8" ht="13.5" x14ac:dyDescent="0.25">
      <c r="A1486" s="3">
        <f>TITRES_STAT!B1489</f>
        <v>44477</v>
      </c>
      <c r="B1486" s="5">
        <f>TITRES_STAT!C1489</f>
        <v>3.15</v>
      </c>
      <c r="C1486" s="5">
        <f>TITRES_STAT!D1489</f>
        <v>3.15</v>
      </c>
      <c r="D1486" s="5">
        <f>TITRES_STAT!E1489</f>
        <v>0</v>
      </c>
      <c r="E1486" s="2">
        <f t="shared" si="92"/>
        <v>2543715</v>
      </c>
      <c r="F1486" s="5" t="str">
        <f t="shared" si="95"/>
        <v>NEUTRAL</v>
      </c>
      <c r="G1486" s="5" t="str">
        <f t="shared" si="94"/>
        <v>NEUTRAL</v>
      </c>
      <c r="H1486" s="5" t="str">
        <f t="shared" si="93"/>
        <v>NEUTRAL</v>
      </c>
    </row>
    <row r="1487" spans="1:8" ht="13.5" x14ac:dyDescent="0.25">
      <c r="A1487" s="3">
        <f>TITRES_STAT!B1490</f>
        <v>44480</v>
      </c>
      <c r="B1487" s="5">
        <f>TITRES_STAT!C1490</f>
        <v>3.15</v>
      </c>
      <c r="C1487" s="5">
        <f>TITRES_STAT!D1490</f>
        <v>3.15</v>
      </c>
      <c r="D1487" s="5">
        <f>TITRES_STAT!E1490</f>
        <v>0</v>
      </c>
      <c r="E1487" s="2">
        <f t="shared" si="92"/>
        <v>2543715</v>
      </c>
      <c r="F1487" s="5" t="str">
        <f t="shared" si="95"/>
        <v>NEUTRAL</v>
      </c>
      <c r="G1487" s="5" t="str">
        <f t="shared" si="94"/>
        <v>NEUTRAL</v>
      </c>
      <c r="H1487" s="5" t="str">
        <f t="shared" si="93"/>
        <v>NEUTRAL</v>
      </c>
    </row>
    <row r="1488" spans="1:8" ht="13.5" x14ac:dyDescent="0.25">
      <c r="A1488" s="3">
        <f>TITRES_STAT!B1491</f>
        <v>44481</v>
      </c>
      <c r="B1488" s="5">
        <f>TITRES_STAT!C1491</f>
        <v>3.15</v>
      </c>
      <c r="C1488" s="5">
        <f>TITRES_STAT!D1491</f>
        <v>3.15</v>
      </c>
      <c r="D1488" s="5">
        <f>TITRES_STAT!E1491</f>
        <v>0</v>
      </c>
      <c r="E1488" s="2">
        <f t="shared" si="92"/>
        <v>2543715</v>
      </c>
      <c r="F1488" s="5" t="str">
        <f t="shared" si="95"/>
        <v>NEUTRAL</v>
      </c>
      <c r="G1488" s="5" t="str">
        <f t="shared" si="94"/>
        <v>NEUTRAL</v>
      </c>
      <c r="H1488" s="5" t="str">
        <f t="shared" si="93"/>
        <v>NEUTRAL</v>
      </c>
    </row>
    <row r="1489" spans="1:8" ht="13.5" x14ac:dyDescent="0.25">
      <c r="A1489" s="3">
        <f>TITRES_STAT!B1492</f>
        <v>44482</v>
      </c>
      <c r="B1489" s="5">
        <f>TITRES_STAT!C1492</f>
        <v>3.15</v>
      </c>
      <c r="C1489" s="5">
        <f>TITRES_STAT!D1492</f>
        <v>3.15</v>
      </c>
      <c r="D1489" s="5">
        <f>TITRES_STAT!E1492</f>
        <v>0</v>
      </c>
      <c r="E1489" s="2">
        <f t="shared" si="92"/>
        <v>2543715</v>
      </c>
      <c r="F1489" s="5" t="str">
        <f t="shared" si="95"/>
        <v>NEUTRAL</v>
      </c>
      <c r="G1489" s="5" t="str">
        <f t="shared" si="94"/>
        <v>NEUTRAL</v>
      </c>
      <c r="H1489" s="5" t="str">
        <f t="shared" si="93"/>
        <v>NEUTRAL</v>
      </c>
    </row>
    <row r="1490" spans="1:8" ht="13.5" x14ac:dyDescent="0.25">
      <c r="A1490" s="3">
        <f>TITRES_STAT!B1493</f>
        <v>44483</v>
      </c>
      <c r="B1490" s="5">
        <f>TITRES_STAT!C1493</f>
        <v>3.15</v>
      </c>
      <c r="C1490" s="5">
        <f>TITRES_STAT!D1493</f>
        <v>3.15</v>
      </c>
      <c r="D1490" s="5">
        <f>TITRES_STAT!E1493</f>
        <v>0</v>
      </c>
      <c r="E1490" s="2">
        <f t="shared" si="92"/>
        <v>2543715</v>
      </c>
      <c r="F1490" s="5" t="str">
        <f t="shared" si="95"/>
        <v>NEUTRAL</v>
      </c>
      <c r="G1490" s="5" t="str">
        <f t="shared" si="94"/>
        <v>NEUTRAL</v>
      </c>
      <c r="H1490" s="5" t="str">
        <f t="shared" si="93"/>
        <v>NEUTRAL</v>
      </c>
    </row>
    <row r="1491" spans="1:8" ht="13.5" x14ac:dyDescent="0.25">
      <c r="A1491" s="3">
        <f>TITRES_STAT!B1494</f>
        <v>44488</v>
      </c>
      <c r="B1491" s="5">
        <f>TITRES_STAT!C1494</f>
        <v>3.15</v>
      </c>
      <c r="C1491" s="5">
        <f>TITRES_STAT!D1494</f>
        <v>3.15</v>
      </c>
      <c r="D1491" s="5">
        <f>TITRES_STAT!E1494</f>
        <v>0</v>
      </c>
      <c r="E1491" s="2">
        <f t="shared" si="92"/>
        <v>2543715</v>
      </c>
      <c r="F1491" s="5" t="str">
        <f t="shared" si="95"/>
        <v>NEUTRAL</v>
      </c>
      <c r="G1491" s="5" t="str">
        <f t="shared" si="94"/>
        <v>NEUTRAL</v>
      </c>
      <c r="H1491" s="5" t="str">
        <f t="shared" si="93"/>
        <v>NEUTRAL</v>
      </c>
    </row>
    <row r="1492" spans="1:8" ht="13.5" x14ac:dyDescent="0.25">
      <c r="A1492" s="3">
        <f>TITRES_STAT!B1495</f>
        <v>44489</v>
      </c>
      <c r="B1492" s="5">
        <f>TITRES_STAT!C1495</f>
        <v>3.15</v>
      </c>
      <c r="C1492" s="5">
        <f>TITRES_STAT!D1495</f>
        <v>3.15</v>
      </c>
      <c r="D1492" s="5">
        <f>TITRES_STAT!E1495</f>
        <v>0</v>
      </c>
      <c r="E1492" s="2">
        <f t="shared" si="92"/>
        <v>2543715</v>
      </c>
      <c r="F1492" s="5" t="str">
        <f t="shared" si="95"/>
        <v>NEUTRAL</v>
      </c>
      <c r="G1492" s="5" t="str">
        <f t="shared" si="94"/>
        <v>NEUTRAL</v>
      </c>
      <c r="H1492" s="5" t="str">
        <f t="shared" si="93"/>
        <v>NEUTRAL</v>
      </c>
    </row>
    <row r="1493" spans="1:8" ht="13.5" x14ac:dyDescent="0.25">
      <c r="A1493" s="3">
        <f>TITRES_STAT!B1496</f>
        <v>44490</v>
      </c>
      <c r="B1493" s="5">
        <f>TITRES_STAT!C1496</f>
        <v>3.15</v>
      </c>
      <c r="C1493" s="5">
        <f>TITRES_STAT!D1496</f>
        <v>3.15</v>
      </c>
      <c r="D1493" s="5">
        <f>TITRES_STAT!E1496</f>
        <v>0</v>
      </c>
      <c r="E1493" s="2">
        <f t="shared" si="92"/>
        <v>2543715</v>
      </c>
      <c r="F1493" s="5" t="str">
        <f t="shared" si="95"/>
        <v>NEUTRAL</v>
      </c>
      <c r="G1493" s="5" t="str">
        <f t="shared" si="94"/>
        <v>NEUTRAL</v>
      </c>
      <c r="H1493" s="5" t="str">
        <f t="shared" si="93"/>
        <v>NEUTRAL</v>
      </c>
    </row>
    <row r="1494" spans="1:8" ht="13.5" x14ac:dyDescent="0.25">
      <c r="A1494" s="3">
        <f>TITRES_STAT!B1497</f>
        <v>44491</v>
      </c>
      <c r="B1494" s="5">
        <f>TITRES_STAT!C1497</f>
        <v>3.15</v>
      </c>
      <c r="C1494" s="5">
        <f>TITRES_STAT!D1497</f>
        <v>3.15</v>
      </c>
      <c r="D1494" s="5">
        <f>TITRES_STAT!E1497</f>
        <v>0</v>
      </c>
      <c r="E1494" s="2">
        <f t="shared" si="92"/>
        <v>2543715</v>
      </c>
      <c r="F1494" s="5" t="str">
        <f t="shared" si="95"/>
        <v>NEUTRAL</v>
      </c>
      <c r="G1494" s="5" t="str">
        <f t="shared" si="94"/>
        <v>NEUTRAL</v>
      </c>
      <c r="H1494" s="5" t="str">
        <f t="shared" si="93"/>
        <v>NEUTRAL</v>
      </c>
    </row>
    <row r="1495" spans="1:8" ht="13.5" x14ac:dyDescent="0.25">
      <c r="A1495" s="3">
        <f>TITRES_STAT!B1498</f>
        <v>44494</v>
      </c>
      <c r="B1495" s="5">
        <f>TITRES_STAT!C1498</f>
        <v>3.15</v>
      </c>
      <c r="C1495" s="5">
        <f>TITRES_STAT!D1498</f>
        <v>3.15</v>
      </c>
      <c r="D1495" s="5">
        <f>TITRES_STAT!E1498</f>
        <v>0</v>
      </c>
      <c r="E1495" s="2">
        <f t="shared" si="92"/>
        <v>2543715</v>
      </c>
      <c r="F1495" s="5" t="str">
        <f t="shared" si="95"/>
        <v>NEUTRAL</v>
      </c>
      <c r="G1495" s="5" t="str">
        <f t="shared" si="94"/>
        <v>NEUTRAL</v>
      </c>
      <c r="H1495" s="5" t="str">
        <f t="shared" si="93"/>
        <v>NEUTRAL</v>
      </c>
    </row>
    <row r="1496" spans="1:8" ht="13.5" x14ac:dyDescent="0.25">
      <c r="A1496" s="3">
        <f>TITRES_STAT!B1499</f>
        <v>44495</v>
      </c>
      <c r="B1496" s="5">
        <f>TITRES_STAT!C1499</f>
        <v>3.15</v>
      </c>
      <c r="C1496" s="5">
        <f>TITRES_STAT!D1499</f>
        <v>3.15</v>
      </c>
      <c r="D1496" s="5">
        <f>TITRES_STAT!E1499</f>
        <v>0</v>
      </c>
      <c r="E1496" s="2">
        <f t="shared" si="92"/>
        <v>2543715</v>
      </c>
      <c r="F1496" s="5" t="str">
        <f t="shared" si="95"/>
        <v>NEUTRAL</v>
      </c>
      <c r="G1496" s="5" t="str">
        <f t="shared" si="94"/>
        <v>NEUTRAL</v>
      </c>
      <c r="H1496" s="5" t="str">
        <f t="shared" si="93"/>
        <v>NEUTRAL</v>
      </c>
    </row>
    <row r="1497" spans="1:8" ht="13.5" x14ac:dyDescent="0.25">
      <c r="A1497" s="3">
        <f>TITRES_STAT!B1500</f>
        <v>44496</v>
      </c>
      <c r="B1497" s="5">
        <f>TITRES_STAT!C1500</f>
        <v>3.15</v>
      </c>
      <c r="C1497" s="5">
        <f>TITRES_STAT!D1500</f>
        <v>3.15</v>
      </c>
      <c r="D1497" s="5">
        <f>TITRES_STAT!E1500</f>
        <v>0</v>
      </c>
      <c r="E1497" s="2">
        <f t="shared" si="92"/>
        <v>2543715</v>
      </c>
      <c r="F1497" s="5" t="str">
        <f t="shared" si="95"/>
        <v>NEUTRAL</v>
      </c>
      <c r="G1497" s="5" t="str">
        <f t="shared" si="94"/>
        <v>NEUTRAL</v>
      </c>
      <c r="H1497" s="5" t="str">
        <f t="shared" si="93"/>
        <v>NEUTRAL</v>
      </c>
    </row>
    <row r="1498" spans="1:8" ht="13.5" x14ac:dyDescent="0.25">
      <c r="A1498" s="3">
        <f>TITRES_STAT!B1501</f>
        <v>44497</v>
      </c>
      <c r="B1498" s="5">
        <f>TITRES_STAT!C1501</f>
        <v>3.15</v>
      </c>
      <c r="C1498" s="5">
        <f>TITRES_STAT!D1501</f>
        <v>3.15</v>
      </c>
      <c r="D1498" s="5">
        <f>TITRES_STAT!E1501</f>
        <v>0</v>
      </c>
      <c r="E1498" s="2">
        <f t="shared" si="92"/>
        <v>2543715</v>
      </c>
      <c r="F1498" s="5" t="str">
        <f t="shared" si="95"/>
        <v>NEUTRAL</v>
      </c>
      <c r="G1498" s="5" t="str">
        <f t="shared" si="94"/>
        <v>NEUTRAL</v>
      </c>
      <c r="H1498" s="5" t="str">
        <f t="shared" si="93"/>
        <v>NEUTRAL</v>
      </c>
    </row>
    <row r="1499" spans="1:8" ht="13.5" x14ac:dyDescent="0.25">
      <c r="A1499" s="3">
        <f>TITRES_STAT!B1502</f>
        <v>44498</v>
      </c>
      <c r="B1499" s="5">
        <f>TITRES_STAT!C1502</f>
        <v>3.15</v>
      </c>
      <c r="C1499" s="5">
        <f>TITRES_STAT!D1502</f>
        <v>3.15</v>
      </c>
      <c r="D1499" s="5">
        <f>TITRES_STAT!E1502</f>
        <v>0</v>
      </c>
      <c r="E1499" s="2">
        <f t="shared" si="92"/>
        <v>2543715</v>
      </c>
      <c r="F1499" s="5" t="str">
        <f t="shared" si="95"/>
        <v>NEUTRAL</v>
      </c>
      <c r="G1499" s="5" t="str">
        <f t="shared" si="94"/>
        <v>NEUTRAL</v>
      </c>
      <c r="H1499" s="5" t="str">
        <f t="shared" si="93"/>
        <v>NEUTRAL</v>
      </c>
    </row>
    <row r="1500" spans="1:8" ht="13.5" x14ac:dyDescent="0.25">
      <c r="A1500" s="3">
        <f>TITRES_STAT!B1503</f>
        <v>44501</v>
      </c>
      <c r="B1500" s="5">
        <f>TITRES_STAT!C1503</f>
        <v>3.15</v>
      </c>
      <c r="C1500" s="5">
        <f>TITRES_STAT!D1503</f>
        <v>3.15</v>
      </c>
      <c r="D1500" s="5">
        <f>TITRES_STAT!E1503</f>
        <v>7500</v>
      </c>
      <c r="E1500" s="2">
        <f t="shared" si="92"/>
        <v>2543715</v>
      </c>
      <c r="F1500" s="5" t="str">
        <f t="shared" si="95"/>
        <v>NEUTRAL</v>
      </c>
      <c r="G1500" s="5" t="str">
        <f t="shared" si="94"/>
        <v>NEUTRAL</v>
      </c>
      <c r="H1500" s="5" t="str">
        <f t="shared" si="93"/>
        <v>NEUTRAL</v>
      </c>
    </row>
    <row r="1501" spans="1:8" ht="13.5" x14ac:dyDescent="0.25">
      <c r="A1501" s="3">
        <f>TITRES_STAT!B1504</f>
        <v>44502</v>
      </c>
      <c r="B1501" s="5">
        <f>TITRES_STAT!C1504</f>
        <v>3.15</v>
      </c>
      <c r="C1501" s="5">
        <f>TITRES_STAT!D1504</f>
        <v>3.15</v>
      </c>
      <c r="D1501" s="5">
        <f>TITRES_STAT!E1504</f>
        <v>0</v>
      </c>
      <c r="E1501" s="2">
        <f t="shared" si="92"/>
        <v>2543715</v>
      </c>
      <c r="F1501" s="5" t="str">
        <f t="shared" si="95"/>
        <v>NEUTRAL</v>
      </c>
      <c r="G1501" s="5" t="str">
        <f t="shared" si="94"/>
        <v>NEUTRAL</v>
      </c>
      <c r="H1501" s="5" t="str">
        <f t="shared" si="93"/>
        <v>NEUTRAL</v>
      </c>
    </row>
    <row r="1502" spans="1:8" ht="13.5" x14ac:dyDescent="0.25">
      <c r="A1502" s="3">
        <f>TITRES_STAT!B1505</f>
        <v>44503</v>
      </c>
      <c r="B1502" s="5">
        <f>TITRES_STAT!C1505</f>
        <v>3.15</v>
      </c>
      <c r="C1502" s="5">
        <f>TITRES_STAT!D1505</f>
        <v>3.15</v>
      </c>
      <c r="D1502" s="5">
        <f>TITRES_STAT!E1505</f>
        <v>0</v>
      </c>
      <c r="E1502" s="2">
        <f t="shared" si="92"/>
        <v>2543715</v>
      </c>
      <c r="F1502" s="5" t="str">
        <f t="shared" si="95"/>
        <v>NEUTRAL</v>
      </c>
      <c r="G1502" s="5" t="str">
        <f t="shared" si="94"/>
        <v>NEUTRAL</v>
      </c>
      <c r="H1502" s="5" t="str">
        <f t="shared" si="93"/>
        <v>NEUTRAL</v>
      </c>
    </row>
    <row r="1503" spans="1:8" ht="13.5" x14ac:dyDescent="0.25">
      <c r="A1503" s="3">
        <f>TITRES_STAT!B1506</f>
        <v>44504</v>
      </c>
      <c r="B1503" s="5">
        <f>TITRES_STAT!C1506</f>
        <v>3.15</v>
      </c>
      <c r="C1503" s="5">
        <f>TITRES_STAT!D1506</f>
        <v>3.15</v>
      </c>
      <c r="D1503" s="5">
        <f>TITRES_STAT!E1506</f>
        <v>0</v>
      </c>
      <c r="E1503" s="2">
        <f t="shared" si="92"/>
        <v>2543715</v>
      </c>
      <c r="F1503" s="5" t="str">
        <f t="shared" si="95"/>
        <v>NEUTRAL</v>
      </c>
      <c r="G1503" s="5" t="str">
        <f t="shared" si="94"/>
        <v>NEUTRAL</v>
      </c>
      <c r="H1503" s="5" t="str">
        <f t="shared" si="93"/>
        <v>NEUTRAL</v>
      </c>
    </row>
    <row r="1504" spans="1:8" ht="13.5" x14ac:dyDescent="0.25">
      <c r="A1504" s="3">
        <f>TITRES_STAT!B1507</f>
        <v>44505</v>
      </c>
      <c r="B1504" s="5">
        <f>TITRES_STAT!C1507</f>
        <v>3.15</v>
      </c>
      <c r="C1504" s="5">
        <f>TITRES_STAT!D1507</f>
        <v>3.15</v>
      </c>
      <c r="D1504" s="5">
        <f>TITRES_STAT!E1507</f>
        <v>0</v>
      </c>
      <c r="E1504" s="2">
        <f t="shared" si="92"/>
        <v>2543715</v>
      </c>
      <c r="F1504" s="5" t="str">
        <f t="shared" si="95"/>
        <v>NEUTRAL</v>
      </c>
      <c r="G1504" s="5" t="str">
        <f t="shared" si="94"/>
        <v>NEUTRAL</v>
      </c>
      <c r="H1504" s="5" t="str">
        <f t="shared" si="93"/>
        <v>NEUTRAL</v>
      </c>
    </row>
    <row r="1505" spans="1:8" ht="13.5" x14ac:dyDescent="0.25">
      <c r="A1505" s="3">
        <f>TITRES_STAT!B1508</f>
        <v>44508</v>
      </c>
      <c r="B1505" s="5">
        <f>TITRES_STAT!C1508</f>
        <v>3.15</v>
      </c>
      <c r="C1505" s="5">
        <f>TITRES_STAT!D1508</f>
        <v>3.15</v>
      </c>
      <c r="D1505" s="5">
        <f>TITRES_STAT!E1508</f>
        <v>0</v>
      </c>
      <c r="E1505" s="2">
        <f t="shared" si="92"/>
        <v>2543715</v>
      </c>
      <c r="F1505" s="5" t="str">
        <f t="shared" si="95"/>
        <v>NEUTRAL</v>
      </c>
      <c r="G1505" s="5" t="str">
        <f t="shared" si="94"/>
        <v>NEUTRAL</v>
      </c>
      <c r="H1505" s="5" t="str">
        <f t="shared" si="93"/>
        <v>NEUTRAL</v>
      </c>
    </row>
    <row r="1506" spans="1:8" ht="13.5" x14ac:dyDescent="0.25">
      <c r="A1506" s="3">
        <f>TITRES_STAT!B1509</f>
        <v>44509</v>
      </c>
      <c r="B1506" s="5">
        <f>TITRES_STAT!C1509</f>
        <v>3.15</v>
      </c>
      <c r="C1506" s="5">
        <f>TITRES_STAT!D1509</f>
        <v>3.15</v>
      </c>
      <c r="D1506" s="5">
        <f>TITRES_STAT!E1509</f>
        <v>0</v>
      </c>
      <c r="E1506" s="2">
        <f t="shared" si="92"/>
        <v>2543715</v>
      </c>
      <c r="F1506" s="5" t="str">
        <f t="shared" si="95"/>
        <v>NEUTRAL</v>
      </c>
      <c r="G1506" s="5" t="str">
        <f t="shared" si="94"/>
        <v>NEUTRAL</v>
      </c>
      <c r="H1506" s="5" t="str">
        <f t="shared" si="93"/>
        <v>NEUTRAL</v>
      </c>
    </row>
    <row r="1507" spans="1:8" ht="13.5" x14ac:dyDescent="0.25">
      <c r="A1507" s="3">
        <f>TITRES_STAT!B1510</f>
        <v>44510</v>
      </c>
      <c r="B1507" s="5">
        <f>TITRES_STAT!C1510</f>
        <v>3.15</v>
      </c>
      <c r="C1507" s="5">
        <f>TITRES_STAT!D1510</f>
        <v>3.15</v>
      </c>
      <c r="D1507" s="5">
        <f>TITRES_STAT!E1510</f>
        <v>0</v>
      </c>
      <c r="E1507" s="2">
        <f t="shared" si="92"/>
        <v>2543715</v>
      </c>
      <c r="F1507" s="5" t="str">
        <f t="shared" si="95"/>
        <v>NEUTRAL</v>
      </c>
      <c r="G1507" s="5" t="str">
        <f t="shared" si="94"/>
        <v>NEUTRAL</v>
      </c>
      <c r="H1507" s="5" t="str">
        <f t="shared" si="93"/>
        <v>NEUTRAL</v>
      </c>
    </row>
    <row r="1508" spans="1:8" ht="13.5" x14ac:dyDescent="0.25">
      <c r="A1508" s="3">
        <f>TITRES_STAT!B1511</f>
        <v>44511</v>
      </c>
      <c r="B1508" s="5">
        <f>TITRES_STAT!C1511</f>
        <v>3.15</v>
      </c>
      <c r="C1508" s="5">
        <f>TITRES_STAT!D1511</f>
        <v>3.15</v>
      </c>
      <c r="D1508" s="5">
        <f>TITRES_STAT!E1511</f>
        <v>0</v>
      </c>
      <c r="E1508" s="2">
        <f t="shared" si="92"/>
        <v>2543715</v>
      </c>
      <c r="F1508" s="5" t="str">
        <f t="shared" si="95"/>
        <v>NEUTRAL</v>
      </c>
      <c r="G1508" s="5" t="str">
        <f t="shared" si="94"/>
        <v>NEUTRAL</v>
      </c>
      <c r="H1508" s="5" t="str">
        <f t="shared" si="93"/>
        <v>NEUTRAL</v>
      </c>
    </row>
    <row r="1509" spans="1:8" ht="13.5" x14ac:dyDescent="0.25">
      <c r="A1509" s="3">
        <f>TITRES_STAT!B1512</f>
        <v>44512</v>
      </c>
      <c r="B1509" s="5">
        <f>TITRES_STAT!C1512</f>
        <v>3.15</v>
      </c>
      <c r="C1509" s="5">
        <f>TITRES_STAT!D1512</f>
        <v>3.15</v>
      </c>
      <c r="D1509" s="5">
        <f>TITRES_STAT!E1512</f>
        <v>0</v>
      </c>
      <c r="E1509" s="2">
        <f t="shared" si="92"/>
        <v>2543715</v>
      </c>
      <c r="F1509" s="5" t="str">
        <f t="shared" si="95"/>
        <v>NEUTRAL</v>
      </c>
      <c r="G1509" s="5" t="str">
        <f t="shared" si="94"/>
        <v>NEUTRAL</v>
      </c>
      <c r="H1509" s="5" t="str">
        <f t="shared" si="93"/>
        <v>NEUTRAL</v>
      </c>
    </row>
    <row r="1510" spans="1:8" ht="13.5" x14ac:dyDescent="0.25">
      <c r="A1510" s="3">
        <f>TITRES_STAT!B1513</f>
        <v>44515</v>
      </c>
      <c r="B1510" s="5">
        <f>TITRES_STAT!C1513</f>
        <v>3.15</v>
      </c>
      <c r="C1510" s="5">
        <f>TITRES_STAT!D1513</f>
        <v>3.15</v>
      </c>
      <c r="D1510" s="5">
        <f>TITRES_STAT!E1513</f>
        <v>0</v>
      </c>
      <c r="E1510" s="2">
        <f t="shared" si="92"/>
        <v>2543715</v>
      </c>
      <c r="F1510" s="5" t="str">
        <f t="shared" si="95"/>
        <v>NEUTRAL</v>
      </c>
      <c r="G1510" s="5" t="str">
        <f t="shared" si="94"/>
        <v>NEUTRAL</v>
      </c>
      <c r="H1510" s="5" t="str">
        <f t="shared" si="93"/>
        <v>NEUTRAL</v>
      </c>
    </row>
    <row r="1511" spans="1:8" ht="13.5" x14ac:dyDescent="0.25">
      <c r="A1511" s="3">
        <f>TITRES_STAT!B1514</f>
        <v>44516</v>
      </c>
      <c r="B1511" s="5">
        <f>TITRES_STAT!C1514</f>
        <v>3.15</v>
      </c>
      <c r="C1511" s="5">
        <f>TITRES_STAT!D1514</f>
        <v>3.15</v>
      </c>
      <c r="D1511" s="5">
        <f>TITRES_STAT!E1514</f>
        <v>0</v>
      </c>
      <c r="E1511" s="2">
        <f t="shared" si="92"/>
        <v>2543715</v>
      </c>
      <c r="F1511" s="5" t="str">
        <f t="shared" si="95"/>
        <v>NEUTRAL</v>
      </c>
      <c r="G1511" s="5" t="str">
        <f t="shared" si="94"/>
        <v>NEUTRAL</v>
      </c>
      <c r="H1511" s="5" t="str">
        <f t="shared" si="93"/>
        <v>NEUTRAL</v>
      </c>
    </row>
    <row r="1512" spans="1:8" ht="13.5" x14ac:dyDescent="0.25">
      <c r="A1512" s="3">
        <f>TITRES_STAT!B1515</f>
        <v>44517</v>
      </c>
      <c r="B1512" s="5">
        <f>TITRES_STAT!C1515</f>
        <v>3.15</v>
      </c>
      <c r="C1512" s="5">
        <f>TITRES_STAT!D1515</f>
        <v>3.15</v>
      </c>
      <c r="D1512" s="5">
        <f>TITRES_STAT!E1515</f>
        <v>0</v>
      </c>
      <c r="E1512" s="2">
        <f t="shared" si="92"/>
        <v>2543715</v>
      </c>
      <c r="F1512" s="5" t="str">
        <f t="shared" si="95"/>
        <v>NEUTRAL</v>
      </c>
      <c r="G1512" s="5" t="str">
        <f t="shared" si="94"/>
        <v>NEUTRAL</v>
      </c>
      <c r="H1512" s="5" t="str">
        <f t="shared" si="93"/>
        <v>NEUTRAL</v>
      </c>
    </row>
    <row r="1513" spans="1:8" ht="13.5" x14ac:dyDescent="0.25">
      <c r="A1513" s="3">
        <f>TITRES_STAT!B1516</f>
        <v>44518</v>
      </c>
      <c r="B1513" s="5">
        <f>TITRES_STAT!C1516</f>
        <v>3.15</v>
      </c>
      <c r="C1513" s="5">
        <f>TITRES_STAT!D1516</f>
        <v>3.15</v>
      </c>
      <c r="D1513" s="5">
        <f>TITRES_STAT!E1516</f>
        <v>0</v>
      </c>
      <c r="E1513" s="2">
        <f t="shared" si="92"/>
        <v>2543715</v>
      </c>
      <c r="F1513" s="5" t="str">
        <f t="shared" si="95"/>
        <v>NEUTRAL</v>
      </c>
      <c r="G1513" s="5" t="str">
        <f t="shared" si="94"/>
        <v>NEUTRAL</v>
      </c>
      <c r="H1513" s="5" t="str">
        <f t="shared" si="93"/>
        <v>NEUTRAL</v>
      </c>
    </row>
    <row r="1514" spans="1:8" ht="13.5" x14ac:dyDescent="0.25">
      <c r="A1514" s="3">
        <f>TITRES_STAT!B1517</f>
        <v>44519</v>
      </c>
      <c r="B1514" s="5">
        <f>TITRES_STAT!C1517</f>
        <v>3.15</v>
      </c>
      <c r="C1514" s="5">
        <f>TITRES_STAT!D1517</f>
        <v>3.15</v>
      </c>
      <c r="D1514" s="5">
        <f>TITRES_STAT!E1517</f>
        <v>0</v>
      </c>
      <c r="E1514" s="2">
        <f t="shared" si="92"/>
        <v>2543715</v>
      </c>
      <c r="F1514" s="5" t="str">
        <f t="shared" si="95"/>
        <v>NEUTRAL</v>
      </c>
      <c r="G1514" s="5" t="str">
        <f t="shared" si="94"/>
        <v>NEUTRAL</v>
      </c>
      <c r="H1514" s="5" t="str">
        <f t="shared" si="93"/>
        <v>NEUTRAL</v>
      </c>
    </row>
    <row r="1515" spans="1:8" ht="13.5" x14ac:dyDescent="0.25">
      <c r="A1515" s="3">
        <f>TITRES_STAT!B1518</f>
        <v>44522</v>
      </c>
      <c r="B1515" s="5">
        <f>TITRES_STAT!C1518</f>
        <v>3.15</v>
      </c>
      <c r="C1515" s="5">
        <f>TITRES_STAT!D1518</f>
        <v>3.15</v>
      </c>
      <c r="D1515" s="5">
        <f>TITRES_STAT!E1518</f>
        <v>0</v>
      </c>
      <c r="E1515" s="2">
        <f t="shared" si="92"/>
        <v>2543715</v>
      </c>
      <c r="F1515" s="5" t="str">
        <f t="shared" si="95"/>
        <v>NEUTRAL</v>
      </c>
      <c r="G1515" s="5" t="str">
        <f t="shared" si="94"/>
        <v>NEUTRAL</v>
      </c>
      <c r="H1515" s="5" t="str">
        <f t="shared" si="93"/>
        <v>NEUTRAL</v>
      </c>
    </row>
    <row r="1516" spans="1:8" ht="13.5" x14ac:dyDescent="0.25">
      <c r="A1516" s="3">
        <f>TITRES_STAT!B1519</f>
        <v>44523</v>
      </c>
      <c r="B1516" s="5">
        <f>TITRES_STAT!C1519</f>
        <v>3.15</v>
      </c>
      <c r="C1516" s="5">
        <f>TITRES_STAT!D1519</f>
        <v>3.15</v>
      </c>
      <c r="D1516" s="5">
        <f>TITRES_STAT!E1519</f>
        <v>0</v>
      </c>
      <c r="E1516" s="2">
        <f t="shared" si="92"/>
        <v>2543715</v>
      </c>
      <c r="F1516" s="5" t="str">
        <f t="shared" si="95"/>
        <v>NEUTRAL</v>
      </c>
      <c r="G1516" s="5" t="str">
        <f t="shared" si="94"/>
        <v>NEUTRAL</v>
      </c>
      <c r="H1516" s="5" t="str">
        <f t="shared" si="93"/>
        <v>NEUTRAL</v>
      </c>
    </row>
    <row r="1517" spans="1:8" ht="13.5" x14ac:dyDescent="0.25">
      <c r="A1517" s="3">
        <f>TITRES_STAT!B1520</f>
        <v>44524</v>
      </c>
      <c r="B1517" s="5">
        <f>TITRES_STAT!C1520</f>
        <v>3.15</v>
      </c>
      <c r="C1517" s="5">
        <f>TITRES_STAT!D1520</f>
        <v>3.15</v>
      </c>
      <c r="D1517" s="5">
        <f>TITRES_STAT!E1520</f>
        <v>0</v>
      </c>
      <c r="E1517" s="2">
        <f t="shared" si="92"/>
        <v>2543715</v>
      </c>
      <c r="F1517" s="5" t="str">
        <f t="shared" si="95"/>
        <v>NEUTRAL</v>
      </c>
      <c r="G1517" s="5" t="str">
        <f t="shared" si="94"/>
        <v>NEUTRAL</v>
      </c>
      <c r="H1517" s="5" t="str">
        <f t="shared" si="93"/>
        <v>NEUTRAL</v>
      </c>
    </row>
    <row r="1518" spans="1:8" ht="13.5" x14ac:dyDescent="0.25">
      <c r="A1518" s="3">
        <f>TITRES_STAT!B1521</f>
        <v>44525</v>
      </c>
      <c r="B1518" s="5">
        <f>TITRES_STAT!C1521</f>
        <v>3.15</v>
      </c>
      <c r="C1518" s="5">
        <f>TITRES_STAT!D1521</f>
        <v>3.15</v>
      </c>
      <c r="D1518" s="5">
        <f>TITRES_STAT!E1521</f>
        <v>0</v>
      </c>
      <c r="E1518" s="2">
        <f t="shared" si="92"/>
        <v>2543715</v>
      </c>
      <c r="F1518" s="5" t="str">
        <f t="shared" si="95"/>
        <v>NEUTRAL</v>
      </c>
      <c r="G1518" s="5" t="str">
        <f t="shared" si="94"/>
        <v>NEUTRAL</v>
      </c>
      <c r="H1518" s="5" t="str">
        <f t="shared" si="93"/>
        <v>NEUTRAL</v>
      </c>
    </row>
    <row r="1519" spans="1:8" ht="13.5" x14ac:dyDescent="0.25">
      <c r="A1519" s="3">
        <f>TITRES_STAT!B1522</f>
        <v>44526</v>
      </c>
      <c r="B1519" s="5">
        <f>TITRES_STAT!C1522</f>
        <v>3.15</v>
      </c>
      <c r="C1519" s="5">
        <f>TITRES_STAT!D1522</f>
        <v>3.15</v>
      </c>
      <c r="D1519" s="5">
        <f>TITRES_STAT!E1522</f>
        <v>0</v>
      </c>
      <c r="E1519" s="2">
        <f t="shared" si="92"/>
        <v>2543715</v>
      </c>
      <c r="F1519" s="5" t="str">
        <f t="shared" si="95"/>
        <v>NEUTRAL</v>
      </c>
      <c r="G1519" s="5" t="str">
        <f t="shared" si="94"/>
        <v>NEUTRAL</v>
      </c>
      <c r="H1519" s="5" t="str">
        <f t="shared" si="93"/>
        <v>NEUTRAL</v>
      </c>
    </row>
    <row r="1520" spans="1:8" ht="13.5" x14ac:dyDescent="0.25">
      <c r="A1520" s="3">
        <f>TITRES_STAT!B1523</f>
        <v>44529</v>
      </c>
      <c r="B1520" s="5">
        <f>TITRES_STAT!C1523</f>
        <v>3.15</v>
      </c>
      <c r="C1520" s="5">
        <f>TITRES_STAT!D1523</f>
        <v>3.15</v>
      </c>
      <c r="D1520" s="5">
        <f>TITRES_STAT!E1523</f>
        <v>0</v>
      </c>
      <c r="E1520" s="2">
        <f t="shared" si="92"/>
        <v>2543715</v>
      </c>
      <c r="F1520" s="5" t="str">
        <f t="shared" si="95"/>
        <v>NEUTRAL</v>
      </c>
      <c r="G1520" s="5" t="str">
        <f t="shared" si="94"/>
        <v>NEUTRAL</v>
      </c>
      <c r="H1520" s="5" t="str">
        <f t="shared" si="93"/>
        <v>NEUTRAL</v>
      </c>
    </row>
    <row r="1521" spans="1:8" ht="13.5" x14ac:dyDescent="0.25">
      <c r="A1521" s="3">
        <f>TITRES_STAT!B1524</f>
        <v>44530</v>
      </c>
      <c r="B1521" s="5">
        <f>TITRES_STAT!C1524</f>
        <v>3.15</v>
      </c>
      <c r="C1521" s="5">
        <f>TITRES_STAT!D1524</f>
        <v>3.15</v>
      </c>
      <c r="D1521" s="5">
        <f>TITRES_STAT!E1524</f>
        <v>0</v>
      </c>
      <c r="E1521" s="2">
        <f t="shared" si="92"/>
        <v>2543715</v>
      </c>
      <c r="F1521" s="5" t="str">
        <f t="shared" si="95"/>
        <v>NEUTRAL</v>
      </c>
      <c r="G1521" s="5" t="str">
        <f t="shared" si="94"/>
        <v>NEUTRAL</v>
      </c>
      <c r="H1521" s="5" t="str">
        <f t="shared" si="93"/>
        <v>NEUTRAL</v>
      </c>
    </row>
    <row r="1522" spans="1:8" ht="13.5" x14ac:dyDescent="0.25">
      <c r="A1522" s="3">
        <f>TITRES_STAT!B1525</f>
        <v>44531</v>
      </c>
      <c r="B1522" s="5">
        <f>TITRES_STAT!C1525</f>
        <v>3.15</v>
      </c>
      <c r="C1522" s="5">
        <f>TITRES_STAT!D1525</f>
        <v>3.15</v>
      </c>
      <c r="D1522" s="5">
        <f>TITRES_STAT!E1525</f>
        <v>0</v>
      </c>
      <c r="E1522" s="2">
        <f t="shared" si="92"/>
        <v>2543715</v>
      </c>
      <c r="F1522" s="5" t="str">
        <f t="shared" si="95"/>
        <v>NEUTRAL</v>
      </c>
      <c r="G1522" s="5" t="str">
        <f t="shared" si="94"/>
        <v>NEUTRAL</v>
      </c>
      <c r="H1522" s="5" t="str">
        <f t="shared" si="93"/>
        <v>NEUTRAL</v>
      </c>
    </row>
    <row r="1523" spans="1:8" ht="13.5" x14ac:dyDescent="0.25">
      <c r="A1523" s="3">
        <f>TITRES_STAT!B1526</f>
        <v>44532</v>
      </c>
      <c r="B1523" s="5">
        <f>TITRES_STAT!C1526</f>
        <v>3.15</v>
      </c>
      <c r="C1523" s="5">
        <f>TITRES_STAT!D1526</f>
        <v>3.15</v>
      </c>
      <c r="D1523" s="5">
        <f>TITRES_STAT!E1526</f>
        <v>0</v>
      </c>
      <c r="E1523" s="2">
        <f t="shared" si="92"/>
        <v>2543715</v>
      </c>
      <c r="F1523" s="5" t="str">
        <f t="shared" si="95"/>
        <v>NEUTRAL</v>
      </c>
      <c r="G1523" s="5" t="str">
        <f t="shared" si="94"/>
        <v>NEUTRAL</v>
      </c>
      <c r="H1523" s="5" t="str">
        <f t="shared" si="93"/>
        <v>NEUTRAL</v>
      </c>
    </row>
    <row r="1524" spans="1:8" ht="13.5" x14ac:dyDescent="0.25">
      <c r="A1524" s="3">
        <f>TITRES_STAT!B1527</f>
        <v>44533</v>
      </c>
      <c r="B1524" s="5">
        <f>TITRES_STAT!C1527</f>
        <v>3.15</v>
      </c>
      <c r="C1524" s="5">
        <f>TITRES_STAT!D1527</f>
        <v>3.15</v>
      </c>
      <c r="D1524" s="5">
        <f>TITRES_STAT!E1527</f>
        <v>0</v>
      </c>
      <c r="E1524" s="2">
        <f t="shared" si="92"/>
        <v>2543715</v>
      </c>
      <c r="F1524" s="5" t="str">
        <f t="shared" si="95"/>
        <v>NEUTRAL</v>
      </c>
      <c r="G1524" s="5" t="str">
        <f t="shared" si="94"/>
        <v>NEUTRAL</v>
      </c>
      <c r="H1524" s="5" t="str">
        <f t="shared" si="93"/>
        <v>NEUTRAL</v>
      </c>
    </row>
    <row r="1525" spans="1:8" ht="13.5" x14ac:dyDescent="0.25">
      <c r="A1525" s="3">
        <f>TITRES_STAT!B1528</f>
        <v>44536</v>
      </c>
      <c r="B1525" s="5">
        <f>TITRES_STAT!C1528</f>
        <v>3.15</v>
      </c>
      <c r="C1525" s="5">
        <f>TITRES_STAT!D1528</f>
        <v>3.15</v>
      </c>
      <c r="D1525" s="5">
        <f>TITRES_STAT!E1528</f>
        <v>0</v>
      </c>
      <c r="E1525" s="2">
        <f t="shared" si="92"/>
        <v>2543715</v>
      </c>
      <c r="F1525" s="5" t="str">
        <f t="shared" si="95"/>
        <v>NEUTRAL</v>
      </c>
      <c r="G1525" s="5" t="str">
        <f t="shared" si="94"/>
        <v>NEUTRAL</v>
      </c>
      <c r="H1525" s="5" t="str">
        <f t="shared" si="93"/>
        <v>NEUTRAL</v>
      </c>
    </row>
    <row r="1526" spans="1:8" ht="13.5" x14ac:dyDescent="0.25">
      <c r="A1526" s="3">
        <f>TITRES_STAT!B1529</f>
        <v>44537</v>
      </c>
      <c r="B1526" s="5">
        <f>TITRES_STAT!C1529</f>
        <v>3.15</v>
      </c>
      <c r="C1526" s="5">
        <f>TITRES_STAT!D1529</f>
        <v>3.15</v>
      </c>
      <c r="D1526" s="5">
        <f>TITRES_STAT!E1529</f>
        <v>0</v>
      </c>
      <c r="E1526" s="2">
        <f t="shared" si="92"/>
        <v>2543715</v>
      </c>
      <c r="F1526" s="5" t="str">
        <f t="shared" si="95"/>
        <v>NEUTRAL</v>
      </c>
      <c r="G1526" s="5" t="str">
        <f t="shared" si="94"/>
        <v>NEUTRAL</v>
      </c>
      <c r="H1526" s="5" t="str">
        <f t="shared" si="93"/>
        <v>NEUTRAL</v>
      </c>
    </row>
    <row r="1527" spans="1:8" ht="13.5" x14ac:dyDescent="0.25">
      <c r="A1527" s="3">
        <f>TITRES_STAT!B1530</f>
        <v>44538</v>
      </c>
      <c r="B1527" s="5">
        <f>TITRES_STAT!C1530</f>
        <v>3.15</v>
      </c>
      <c r="C1527" s="5">
        <f>TITRES_STAT!D1530</f>
        <v>3.15</v>
      </c>
      <c r="D1527" s="5">
        <f>TITRES_STAT!E1530</f>
        <v>0</v>
      </c>
      <c r="E1527" s="2">
        <f t="shared" si="92"/>
        <v>2543715</v>
      </c>
      <c r="F1527" s="5" t="str">
        <f t="shared" si="95"/>
        <v>NEUTRAL</v>
      </c>
      <c r="G1527" s="5" t="str">
        <f t="shared" si="94"/>
        <v>NEUTRAL</v>
      </c>
      <c r="H1527" s="5" t="str">
        <f t="shared" si="93"/>
        <v>NEUTRAL</v>
      </c>
    </row>
    <row r="1528" spans="1:8" ht="13.5" x14ac:dyDescent="0.25">
      <c r="A1528" s="3">
        <f>TITRES_STAT!B1531</f>
        <v>44539</v>
      </c>
      <c r="B1528" s="5">
        <f>TITRES_STAT!C1531</f>
        <v>3.15</v>
      </c>
      <c r="C1528" s="5">
        <f>TITRES_STAT!D1531</f>
        <v>3.15</v>
      </c>
      <c r="D1528" s="5">
        <f>TITRES_STAT!E1531</f>
        <v>0</v>
      </c>
      <c r="E1528" s="2">
        <f t="shared" si="92"/>
        <v>2543715</v>
      </c>
      <c r="F1528" s="5" t="str">
        <f t="shared" si="95"/>
        <v>NEUTRAL</v>
      </c>
      <c r="G1528" s="5" t="str">
        <f t="shared" si="94"/>
        <v>NEUTRAL</v>
      </c>
      <c r="H1528" s="5" t="str">
        <f t="shared" si="93"/>
        <v>NEUTRAL</v>
      </c>
    </row>
    <row r="1529" spans="1:8" ht="13.5" x14ac:dyDescent="0.25">
      <c r="A1529" s="3">
        <f>TITRES_STAT!B1532</f>
        <v>44540</v>
      </c>
      <c r="B1529" s="5">
        <f>TITRES_STAT!C1532</f>
        <v>3.15</v>
      </c>
      <c r="C1529" s="5">
        <f>TITRES_STAT!D1532</f>
        <v>3.15</v>
      </c>
      <c r="D1529" s="5">
        <f>TITRES_STAT!E1532</f>
        <v>0</v>
      </c>
      <c r="E1529" s="2">
        <f t="shared" si="92"/>
        <v>2543715</v>
      </c>
      <c r="F1529" s="5" t="str">
        <f t="shared" si="95"/>
        <v>NEUTRAL</v>
      </c>
      <c r="G1529" s="5" t="str">
        <f t="shared" si="94"/>
        <v>NEUTRAL</v>
      </c>
      <c r="H1529" s="5" t="str">
        <f t="shared" si="93"/>
        <v>NEUTRAL</v>
      </c>
    </row>
    <row r="1530" spans="1:8" ht="13.5" x14ac:dyDescent="0.25">
      <c r="A1530" s="3">
        <f>TITRES_STAT!B1533</f>
        <v>44543</v>
      </c>
      <c r="B1530" s="5">
        <f>TITRES_STAT!C1533</f>
        <v>3.15</v>
      </c>
      <c r="C1530" s="5">
        <f>TITRES_STAT!D1533</f>
        <v>3.15</v>
      </c>
      <c r="D1530" s="5">
        <f>TITRES_STAT!E1533</f>
        <v>0</v>
      </c>
      <c r="E1530" s="2">
        <f t="shared" si="92"/>
        <v>2543715</v>
      </c>
      <c r="F1530" s="5" t="str">
        <f t="shared" si="95"/>
        <v>NEUTRAL</v>
      </c>
      <c r="G1530" s="5" t="str">
        <f t="shared" si="94"/>
        <v>NEUTRAL</v>
      </c>
      <c r="H1530" s="5" t="str">
        <f t="shared" si="93"/>
        <v>NEUTRAL</v>
      </c>
    </row>
    <row r="1531" spans="1:8" ht="13.5" x14ac:dyDescent="0.25">
      <c r="A1531" s="3">
        <f>TITRES_STAT!B1534</f>
        <v>44544</v>
      </c>
      <c r="B1531" s="5">
        <f>TITRES_STAT!C1534</f>
        <v>3.15</v>
      </c>
      <c r="C1531" s="5">
        <f>TITRES_STAT!D1534</f>
        <v>3.15</v>
      </c>
      <c r="D1531" s="5">
        <f>TITRES_STAT!E1534</f>
        <v>0</v>
      </c>
      <c r="E1531" s="2">
        <f t="shared" si="92"/>
        <v>2543715</v>
      </c>
      <c r="F1531" s="5" t="str">
        <f t="shared" si="95"/>
        <v>NEUTRAL</v>
      </c>
      <c r="G1531" s="5" t="str">
        <f t="shared" si="94"/>
        <v>NEUTRAL</v>
      </c>
      <c r="H1531" s="5" t="str">
        <f t="shared" si="93"/>
        <v>NEUTRAL</v>
      </c>
    </row>
    <row r="1532" spans="1:8" ht="13.5" x14ac:dyDescent="0.25">
      <c r="A1532" s="3">
        <f>TITRES_STAT!B1535</f>
        <v>44545</v>
      </c>
      <c r="B1532" s="5">
        <f>TITRES_STAT!C1535</f>
        <v>3.15</v>
      </c>
      <c r="C1532" s="5">
        <f>TITRES_STAT!D1535</f>
        <v>3.15</v>
      </c>
      <c r="D1532" s="5">
        <f>TITRES_STAT!E1535</f>
        <v>0</v>
      </c>
      <c r="E1532" s="2">
        <f t="shared" si="92"/>
        <v>2543715</v>
      </c>
      <c r="F1532" s="5" t="str">
        <f t="shared" si="95"/>
        <v>NEUTRAL</v>
      </c>
      <c r="G1532" s="5" t="str">
        <f t="shared" si="94"/>
        <v>NEUTRAL</v>
      </c>
      <c r="H1532" s="5" t="str">
        <f t="shared" si="93"/>
        <v>NEUTRAL</v>
      </c>
    </row>
    <row r="1533" spans="1:8" ht="13.5" x14ac:dyDescent="0.25">
      <c r="A1533" s="3">
        <f>TITRES_STAT!B1536</f>
        <v>44546</v>
      </c>
      <c r="B1533" s="5">
        <f>TITRES_STAT!C1536</f>
        <v>3.15</v>
      </c>
      <c r="C1533" s="5">
        <f>TITRES_STAT!D1536</f>
        <v>3.15</v>
      </c>
      <c r="D1533" s="5">
        <f>TITRES_STAT!E1536</f>
        <v>0</v>
      </c>
      <c r="E1533" s="2">
        <f t="shared" si="92"/>
        <v>2543715</v>
      </c>
      <c r="F1533" s="5" t="str">
        <f t="shared" si="95"/>
        <v>NEUTRAL</v>
      </c>
      <c r="G1533" s="5" t="str">
        <f t="shared" si="94"/>
        <v>NEUTRAL</v>
      </c>
      <c r="H1533" s="5" t="str">
        <f t="shared" si="93"/>
        <v>NEUTRAL</v>
      </c>
    </row>
    <row r="1534" spans="1:8" ht="13.5" x14ac:dyDescent="0.25">
      <c r="A1534" s="3">
        <f>TITRES_STAT!B1537</f>
        <v>44550</v>
      </c>
      <c r="B1534" s="5">
        <f>TITRES_STAT!C1537</f>
        <v>3.15</v>
      </c>
      <c r="C1534" s="5">
        <f>TITRES_STAT!D1537</f>
        <v>3.15</v>
      </c>
      <c r="D1534" s="5">
        <f>TITRES_STAT!E1537</f>
        <v>0</v>
      </c>
      <c r="E1534" s="2">
        <f t="shared" si="92"/>
        <v>2543715</v>
      </c>
      <c r="F1534" s="5" t="str">
        <f t="shared" si="95"/>
        <v>NEUTRAL</v>
      </c>
      <c r="G1534" s="5" t="str">
        <f t="shared" si="94"/>
        <v>NEUTRAL</v>
      </c>
      <c r="H1534" s="5" t="str">
        <f t="shared" si="93"/>
        <v>NEUTRAL</v>
      </c>
    </row>
    <row r="1535" spans="1:8" ht="13.5" x14ac:dyDescent="0.25">
      <c r="A1535" s="3">
        <f>TITRES_STAT!B1538</f>
        <v>44551</v>
      </c>
      <c r="B1535" s="5">
        <f>TITRES_STAT!C1538</f>
        <v>3.15</v>
      </c>
      <c r="C1535" s="5">
        <f>TITRES_STAT!D1538</f>
        <v>3.15</v>
      </c>
      <c r="D1535" s="5">
        <f>TITRES_STAT!E1538</f>
        <v>0</v>
      </c>
      <c r="E1535" s="2">
        <f t="shared" si="92"/>
        <v>2543715</v>
      </c>
      <c r="F1535" s="5" t="str">
        <f t="shared" si="95"/>
        <v>NEUTRAL</v>
      </c>
      <c r="G1535" s="5" t="str">
        <f t="shared" si="94"/>
        <v>NEUTRAL</v>
      </c>
      <c r="H1535" s="5" t="str">
        <f t="shared" si="93"/>
        <v>NEUTRAL</v>
      </c>
    </row>
    <row r="1536" spans="1:8" ht="13.5" x14ac:dyDescent="0.25">
      <c r="A1536" s="3">
        <f>TITRES_STAT!B1539</f>
        <v>44552</v>
      </c>
      <c r="B1536" s="5">
        <f>TITRES_STAT!C1539</f>
        <v>3.15</v>
      </c>
      <c r="C1536" s="5">
        <f>TITRES_STAT!D1539</f>
        <v>3.15</v>
      </c>
      <c r="D1536" s="5">
        <f>TITRES_STAT!E1539</f>
        <v>0</v>
      </c>
      <c r="E1536" s="2">
        <f t="shared" si="92"/>
        <v>2543715</v>
      </c>
      <c r="F1536" s="5" t="str">
        <f t="shared" si="95"/>
        <v>NEUTRAL</v>
      </c>
      <c r="G1536" s="5" t="str">
        <f t="shared" si="94"/>
        <v>NEUTRAL</v>
      </c>
      <c r="H1536" s="5" t="str">
        <f t="shared" si="93"/>
        <v>NEUTRAL</v>
      </c>
    </row>
    <row r="1537" spans="1:8" ht="13.5" x14ac:dyDescent="0.25">
      <c r="A1537" s="3">
        <f>TITRES_STAT!B1540</f>
        <v>44553</v>
      </c>
      <c r="B1537" s="5">
        <f>TITRES_STAT!C1540</f>
        <v>3.15</v>
      </c>
      <c r="C1537" s="5">
        <f>TITRES_STAT!D1540</f>
        <v>3.15</v>
      </c>
      <c r="D1537" s="5">
        <f>TITRES_STAT!E1540</f>
        <v>0</v>
      </c>
      <c r="E1537" s="2">
        <f t="shared" si="92"/>
        <v>2543715</v>
      </c>
      <c r="F1537" s="5" t="str">
        <f t="shared" si="95"/>
        <v>NEUTRAL</v>
      </c>
      <c r="G1537" s="5" t="str">
        <f t="shared" si="94"/>
        <v>NEUTRAL</v>
      </c>
      <c r="H1537" s="5" t="str">
        <f t="shared" si="93"/>
        <v>NEUTRAL</v>
      </c>
    </row>
    <row r="1538" spans="1:8" ht="13.5" x14ac:dyDescent="0.25">
      <c r="A1538" s="3">
        <f>TITRES_STAT!B1541</f>
        <v>44554</v>
      </c>
      <c r="B1538" s="5">
        <f>TITRES_STAT!C1541</f>
        <v>3.15</v>
      </c>
      <c r="C1538" s="5">
        <f>TITRES_STAT!D1541</f>
        <v>3.15</v>
      </c>
      <c r="D1538" s="5">
        <f>TITRES_STAT!E1541</f>
        <v>0</v>
      </c>
      <c r="E1538" s="2">
        <f t="shared" si="92"/>
        <v>2543715</v>
      </c>
      <c r="F1538" s="5" t="str">
        <f t="shared" si="95"/>
        <v>NEUTRAL</v>
      </c>
      <c r="G1538" s="5" t="str">
        <f t="shared" si="94"/>
        <v>NEUTRAL</v>
      </c>
      <c r="H1538" s="5" t="str">
        <f t="shared" si="93"/>
        <v>NEUTRAL</v>
      </c>
    </row>
    <row r="1539" spans="1:8" ht="13.5" x14ac:dyDescent="0.25">
      <c r="A1539" s="3">
        <f>TITRES_STAT!B1542</f>
        <v>44557</v>
      </c>
      <c r="B1539" s="5">
        <f>TITRES_STAT!C1542</f>
        <v>3.15</v>
      </c>
      <c r="C1539" s="5">
        <f>TITRES_STAT!D1542</f>
        <v>3.15</v>
      </c>
      <c r="D1539" s="5">
        <f>TITRES_STAT!E1542</f>
        <v>0</v>
      </c>
      <c r="E1539" s="2">
        <f t="shared" si="92"/>
        <v>2543715</v>
      </c>
      <c r="F1539" s="5" t="str">
        <f t="shared" si="95"/>
        <v>NEUTRAL</v>
      </c>
      <c r="G1539" s="5" t="str">
        <f t="shared" si="94"/>
        <v>NEUTRAL</v>
      </c>
      <c r="H1539" s="5" t="str">
        <f t="shared" si="93"/>
        <v>NEUTRAL</v>
      </c>
    </row>
    <row r="1540" spans="1:8" ht="13.5" x14ac:dyDescent="0.25">
      <c r="A1540" s="3">
        <f>TITRES_STAT!B1543</f>
        <v>44558</v>
      </c>
      <c r="B1540" s="5">
        <f>TITRES_STAT!C1543</f>
        <v>3.15</v>
      </c>
      <c r="C1540" s="5">
        <f>TITRES_STAT!D1543</f>
        <v>3.15</v>
      </c>
      <c r="D1540" s="5">
        <f>TITRES_STAT!E1543</f>
        <v>0</v>
      </c>
      <c r="E1540" s="2">
        <f t="shared" ref="E1540:E1603" si="96">IF(B1540&gt;B1539, E1539+D1540, IF(B1540&lt;B1539, E1539-D1540, E1539))</f>
        <v>2543715</v>
      </c>
      <c r="F1540" s="5" t="str">
        <f t="shared" si="95"/>
        <v>NEUTRAL</v>
      </c>
      <c r="G1540" s="5" t="str">
        <f t="shared" si="94"/>
        <v>NEUTRAL</v>
      </c>
      <c r="H1540" s="5" t="str">
        <f t="shared" si="93"/>
        <v>NEUTRAL</v>
      </c>
    </row>
    <row r="1541" spans="1:8" ht="13.5" x14ac:dyDescent="0.25">
      <c r="A1541" s="3">
        <f>TITRES_STAT!B1544</f>
        <v>44559</v>
      </c>
      <c r="B1541" s="5">
        <f>TITRES_STAT!C1544</f>
        <v>3.05</v>
      </c>
      <c r="C1541" s="5">
        <f>TITRES_STAT!D1544</f>
        <v>3.05</v>
      </c>
      <c r="D1541" s="5">
        <f>TITRES_STAT!E1544</f>
        <v>4850</v>
      </c>
      <c r="E1541" s="2">
        <f t="shared" si="96"/>
        <v>2538865</v>
      </c>
      <c r="F1541" s="5" t="str">
        <f t="shared" si="95"/>
        <v>BEARISH</v>
      </c>
      <c r="G1541" s="5" t="str">
        <f t="shared" si="94"/>
        <v>NEUTRAL</v>
      </c>
      <c r="H1541" s="5" t="str">
        <f t="shared" si="93"/>
        <v>CONFIRMED BEARISH</v>
      </c>
    </row>
    <row r="1542" spans="1:8" ht="13.5" x14ac:dyDescent="0.25">
      <c r="A1542" s="3">
        <f>TITRES_STAT!B1545</f>
        <v>44560</v>
      </c>
      <c r="B1542" s="5">
        <f>TITRES_STAT!C1545</f>
        <v>3.05</v>
      </c>
      <c r="C1542" s="5">
        <f>TITRES_STAT!D1545</f>
        <v>3.05</v>
      </c>
      <c r="D1542" s="5">
        <f>TITRES_STAT!E1545</f>
        <v>0</v>
      </c>
      <c r="E1542" s="2">
        <f t="shared" si="96"/>
        <v>2538865</v>
      </c>
      <c r="F1542" s="5" t="str">
        <f t="shared" si="95"/>
        <v>BEARISH</v>
      </c>
      <c r="G1542" s="5" t="str">
        <f t="shared" si="94"/>
        <v>NEUTRAL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44561</v>
      </c>
      <c r="B1543" s="5">
        <f>TITRES_STAT!C1546</f>
        <v>3.05</v>
      </c>
      <c r="C1543" s="5">
        <f>TITRES_STAT!D1546</f>
        <v>3.05</v>
      </c>
      <c r="D1543" s="5">
        <f>TITRES_STAT!E1546</f>
        <v>0</v>
      </c>
      <c r="E1543" s="2">
        <f t="shared" si="96"/>
        <v>2538865</v>
      </c>
      <c r="F1543" s="5" t="str">
        <f t="shared" si="95"/>
        <v>BEARISH</v>
      </c>
      <c r="G1543" s="5" t="str">
        <f t="shared" ref="G1543:G1606" si="98">IF((E1543-E1538)/E1538 &gt; 0.02, "STRONG",
 IF((E1543-E1538)/E1538 &lt; -0.02, "WEAK", "NEUTRAL"))</f>
        <v>NEUTRAL</v>
      </c>
      <c r="H1543" s="5" t="str">
        <f t="shared" si="97"/>
        <v>CONFIRMED BEARISH</v>
      </c>
    </row>
    <row r="1544" spans="1:8" ht="13.5" x14ac:dyDescent="0.25">
      <c r="A1544" s="3">
        <f>TITRES_STAT!B1547</f>
        <v>44564</v>
      </c>
      <c r="B1544" s="5">
        <f>TITRES_STAT!C1547</f>
        <v>3.05</v>
      </c>
      <c r="C1544" s="5">
        <f>TITRES_STAT!D1547</f>
        <v>3.05</v>
      </c>
      <c r="D1544" s="5">
        <f>TITRES_STAT!E1547</f>
        <v>0</v>
      </c>
      <c r="E1544" s="2">
        <f t="shared" si="96"/>
        <v>2538865</v>
      </c>
      <c r="F1544" s="5" t="str">
        <f t="shared" ref="F1544:F1607" si="99">IF(E1544&gt;E1539,"BULLISH",IF(E1544&lt;E1539,"BEARISH","NEUTRAL"))</f>
        <v>BEARISH</v>
      </c>
      <c r="G1544" s="5" t="str">
        <f t="shared" si="98"/>
        <v>NEUTRAL</v>
      </c>
      <c r="H1544" s="5" t="str">
        <f t="shared" si="97"/>
        <v>CONFIRMED BEARISH</v>
      </c>
    </row>
    <row r="1545" spans="1:8" ht="13.5" x14ac:dyDescent="0.25">
      <c r="A1545" s="3">
        <f>TITRES_STAT!B1548</f>
        <v>44565</v>
      </c>
      <c r="B1545" s="5">
        <f>TITRES_STAT!C1548</f>
        <v>3.15</v>
      </c>
      <c r="C1545" s="5">
        <f>TITRES_STAT!D1548</f>
        <v>3.15</v>
      </c>
      <c r="D1545" s="5">
        <f>TITRES_STAT!E1548</f>
        <v>83</v>
      </c>
      <c r="E1545" s="2">
        <f t="shared" si="96"/>
        <v>2538948</v>
      </c>
      <c r="F1545" s="5" t="str">
        <f t="shared" si="99"/>
        <v>BEARISH</v>
      </c>
      <c r="G1545" s="5" t="str">
        <f t="shared" si="98"/>
        <v>NEUTRAL</v>
      </c>
      <c r="H1545" s="5" t="str">
        <f t="shared" si="97"/>
        <v>NEUTRAL</v>
      </c>
    </row>
    <row r="1546" spans="1:8" ht="13.5" x14ac:dyDescent="0.25">
      <c r="A1546" s="3">
        <f>TITRES_STAT!B1549</f>
        <v>44566</v>
      </c>
      <c r="B1546" s="5">
        <f>TITRES_STAT!C1549</f>
        <v>3.15</v>
      </c>
      <c r="C1546" s="5">
        <f>TITRES_STAT!D1549</f>
        <v>3.15</v>
      </c>
      <c r="D1546" s="5">
        <f>TITRES_STAT!E1549</f>
        <v>0</v>
      </c>
      <c r="E1546" s="2">
        <f t="shared" si="96"/>
        <v>2538948</v>
      </c>
      <c r="F1546" s="5" t="str">
        <f t="shared" si="99"/>
        <v>BULLISH</v>
      </c>
      <c r="G1546" s="5" t="str">
        <f t="shared" si="98"/>
        <v>NEUTRAL</v>
      </c>
      <c r="H1546" s="5" t="str">
        <f t="shared" si="97"/>
        <v>CONFIRMED BULLISH</v>
      </c>
    </row>
    <row r="1547" spans="1:8" ht="13.5" x14ac:dyDescent="0.25">
      <c r="A1547" s="3">
        <f>TITRES_STAT!B1550</f>
        <v>44567</v>
      </c>
      <c r="B1547" s="5">
        <f>TITRES_STAT!C1550</f>
        <v>3.15</v>
      </c>
      <c r="C1547" s="5">
        <f>TITRES_STAT!D1550</f>
        <v>3.15</v>
      </c>
      <c r="D1547" s="5">
        <f>TITRES_STAT!E1550</f>
        <v>2000</v>
      </c>
      <c r="E1547" s="2">
        <f t="shared" si="96"/>
        <v>2538948</v>
      </c>
      <c r="F1547" s="5" t="str">
        <f t="shared" si="99"/>
        <v>BULLISH</v>
      </c>
      <c r="G1547" s="5" t="str">
        <f t="shared" si="98"/>
        <v>NEUTRAL</v>
      </c>
      <c r="H1547" s="5" t="str">
        <f t="shared" si="97"/>
        <v>CONFIRMED BULLISH</v>
      </c>
    </row>
    <row r="1548" spans="1:8" ht="13.5" x14ac:dyDescent="0.25">
      <c r="A1548" s="3">
        <f>TITRES_STAT!B1551</f>
        <v>44568</v>
      </c>
      <c r="B1548" s="5">
        <f>TITRES_STAT!C1551</f>
        <v>3.15</v>
      </c>
      <c r="C1548" s="5">
        <f>TITRES_STAT!D1551</f>
        <v>3.15</v>
      </c>
      <c r="D1548" s="5">
        <f>TITRES_STAT!E1551</f>
        <v>0</v>
      </c>
      <c r="E1548" s="2">
        <f t="shared" si="96"/>
        <v>2538948</v>
      </c>
      <c r="F1548" s="5" t="str">
        <f t="shared" si="99"/>
        <v>BULLISH</v>
      </c>
      <c r="G1548" s="5" t="str">
        <f t="shared" si="98"/>
        <v>NEUTRAL</v>
      </c>
      <c r="H1548" s="5" t="str">
        <f t="shared" si="97"/>
        <v>CONFIRMED BULLISH</v>
      </c>
    </row>
    <row r="1549" spans="1:8" ht="13.5" x14ac:dyDescent="0.25">
      <c r="A1549" s="3">
        <f>TITRES_STAT!B1552</f>
        <v>44571</v>
      </c>
      <c r="B1549" s="5">
        <f>TITRES_STAT!C1552</f>
        <v>3.15</v>
      </c>
      <c r="C1549" s="5">
        <f>TITRES_STAT!D1552</f>
        <v>3.15</v>
      </c>
      <c r="D1549" s="5">
        <f>TITRES_STAT!E1552</f>
        <v>0</v>
      </c>
      <c r="E1549" s="2">
        <f t="shared" si="96"/>
        <v>2538948</v>
      </c>
      <c r="F1549" s="5" t="str">
        <f t="shared" si="99"/>
        <v>BULLISH</v>
      </c>
      <c r="G1549" s="5" t="str">
        <f t="shared" si="98"/>
        <v>NEUTRAL</v>
      </c>
      <c r="H1549" s="5" t="str">
        <f t="shared" si="97"/>
        <v>CONFIRMED BULLISH</v>
      </c>
    </row>
    <row r="1550" spans="1:8" ht="13.5" x14ac:dyDescent="0.25">
      <c r="A1550" s="3">
        <f>TITRES_STAT!B1553</f>
        <v>44572</v>
      </c>
      <c r="B1550" s="5">
        <f>TITRES_STAT!C1553</f>
        <v>3.14</v>
      </c>
      <c r="C1550" s="5">
        <f>TITRES_STAT!D1553</f>
        <v>3.14</v>
      </c>
      <c r="D1550" s="5">
        <f>TITRES_STAT!E1553</f>
        <v>99</v>
      </c>
      <c r="E1550" s="2">
        <f t="shared" si="96"/>
        <v>2538849</v>
      </c>
      <c r="F1550" s="5" t="str">
        <f t="shared" si="99"/>
        <v>BEARISH</v>
      </c>
      <c r="G1550" s="5" t="str">
        <f t="shared" si="98"/>
        <v>NEUTRAL</v>
      </c>
      <c r="H1550" s="5" t="str">
        <f t="shared" si="97"/>
        <v>CONFIRMED BEARISH</v>
      </c>
    </row>
    <row r="1551" spans="1:8" ht="13.5" x14ac:dyDescent="0.25">
      <c r="A1551" s="3">
        <f>TITRES_STAT!B1554</f>
        <v>44573</v>
      </c>
      <c r="B1551" s="5">
        <f>TITRES_STAT!C1554</f>
        <v>3.14</v>
      </c>
      <c r="C1551" s="5">
        <f>TITRES_STAT!D1554</f>
        <v>3.14</v>
      </c>
      <c r="D1551" s="5">
        <f>TITRES_STAT!E1554</f>
        <v>0</v>
      </c>
      <c r="E1551" s="2">
        <f t="shared" si="96"/>
        <v>2538849</v>
      </c>
      <c r="F1551" s="5" t="str">
        <f t="shared" si="99"/>
        <v>BEARISH</v>
      </c>
      <c r="G1551" s="5" t="str">
        <f t="shared" si="98"/>
        <v>NEUTRAL</v>
      </c>
      <c r="H1551" s="5" t="str">
        <f t="shared" si="97"/>
        <v>CONFIRMED BEARISH</v>
      </c>
    </row>
    <row r="1552" spans="1:8" ht="13.5" x14ac:dyDescent="0.25">
      <c r="A1552" s="3">
        <f>TITRES_STAT!B1555</f>
        <v>44574</v>
      </c>
      <c r="B1552" s="5">
        <f>TITRES_STAT!C1555</f>
        <v>3.14</v>
      </c>
      <c r="C1552" s="5">
        <f>TITRES_STAT!D1555</f>
        <v>3.14</v>
      </c>
      <c r="D1552" s="5">
        <f>TITRES_STAT!E1555</f>
        <v>0</v>
      </c>
      <c r="E1552" s="2">
        <f t="shared" si="96"/>
        <v>2538849</v>
      </c>
      <c r="F1552" s="5" t="str">
        <f t="shared" si="99"/>
        <v>BEARISH</v>
      </c>
      <c r="G1552" s="5" t="str">
        <f t="shared" si="98"/>
        <v>NEUTRAL</v>
      </c>
      <c r="H1552" s="5" t="str">
        <f t="shared" si="97"/>
        <v>CONFIRMED BEARISH</v>
      </c>
    </row>
    <row r="1553" spans="1:8" ht="13.5" x14ac:dyDescent="0.25">
      <c r="A1553" s="3">
        <f>TITRES_STAT!B1556</f>
        <v>44575</v>
      </c>
      <c r="B1553" s="5">
        <f>TITRES_STAT!C1556</f>
        <v>3.14</v>
      </c>
      <c r="C1553" s="5">
        <f>TITRES_STAT!D1556</f>
        <v>3.14</v>
      </c>
      <c r="D1553" s="5">
        <f>TITRES_STAT!E1556</f>
        <v>0</v>
      </c>
      <c r="E1553" s="2">
        <f t="shared" si="96"/>
        <v>2538849</v>
      </c>
      <c r="F1553" s="5" t="str">
        <f t="shared" si="99"/>
        <v>BEARISH</v>
      </c>
      <c r="G1553" s="5" t="str">
        <f t="shared" si="98"/>
        <v>NEUTRAL</v>
      </c>
      <c r="H1553" s="5" t="str">
        <f t="shared" si="97"/>
        <v>CONFIRMED BEARISH</v>
      </c>
    </row>
    <row r="1554" spans="1:8" ht="13.5" x14ac:dyDescent="0.25">
      <c r="A1554" s="3">
        <f>TITRES_STAT!B1557</f>
        <v>44578</v>
      </c>
      <c r="B1554" s="5">
        <f>TITRES_STAT!C1557</f>
        <v>3.14</v>
      </c>
      <c r="C1554" s="5">
        <f>TITRES_STAT!D1557</f>
        <v>3.14</v>
      </c>
      <c r="D1554" s="5">
        <f>TITRES_STAT!E1557</f>
        <v>0</v>
      </c>
      <c r="E1554" s="2">
        <f t="shared" si="96"/>
        <v>2538849</v>
      </c>
      <c r="F1554" s="5" t="str">
        <f t="shared" si="99"/>
        <v>BEARISH</v>
      </c>
      <c r="G1554" s="5" t="str">
        <f t="shared" si="98"/>
        <v>NEUTRAL</v>
      </c>
      <c r="H1554" s="5" t="str">
        <f t="shared" si="97"/>
        <v>CONFIRMED BEARISH</v>
      </c>
    </row>
    <row r="1555" spans="1:8" ht="13.5" x14ac:dyDescent="0.25">
      <c r="A1555" s="3">
        <f>TITRES_STAT!B1558</f>
        <v>44579</v>
      </c>
      <c r="B1555" s="5">
        <f>TITRES_STAT!C1558</f>
        <v>3.14</v>
      </c>
      <c r="C1555" s="5">
        <f>TITRES_STAT!D1558</f>
        <v>3.14</v>
      </c>
      <c r="D1555" s="5">
        <f>TITRES_STAT!E1558</f>
        <v>0</v>
      </c>
      <c r="E1555" s="2">
        <f t="shared" si="96"/>
        <v>2538849</v>
      </c>
      <c r="F1555" s="5" t="str">
        <f t="shared" si="99"/>
        <v>NEUTRAL</v>
      </c>
      <c r="G1555" s="5" t="str">
        <f t="shared" si="98"/>
        <v>NEUTRAL</v>
      </c>
      <c r="H1555" s="5" t="str">
        <f t="shared" si="97"/>
        <v>NEUTRAL</v>
      </c>
    </row>
    <row r="1556" spans="1:8" ht="13.5" x14ac:dyDescent="0.25">
      <c r="A1556" s="3">
        <f>TITRES_STAT!B1559</f>
        <v>44580</v>
      </c>
      <c r="B1556" s="5">
        <f>TITRES_STAT!C1559</f>
        <v>3.14</v>
      </c>
      <c r="C1556" s="5">
        <f>TITRES_STAT!D1559</f>
        <v>3.14</v>
      </c>
      <c r="D1556" s="5">
        <f>TITRES_STAT!E1559</f>
        <v>0</v>
      </c>
      <c r="E1556" s="2">
        <f t="shared" si="96"/>
        <v>2538849</v>
      </c>
      <c r="F1556" s="5" t="str">
        <f t="shared" si="99"/>
        <v>NEUTRAL</v>
      </c>
      <c r="G1556" s="5" t="str">
        <f t="shared" si="98"/>
        <v>NEUTRAL</v>
      </c>
      <c r="H1556" s="5" t="str">
        <f t="shared" si="97"/>
        <v>NEUTRAL</v>
      </c>
    </row>
    <row r="1557" spans="1:8" ht="13.5" x14ac:dyDescent="0.25">
      <c r="A1557" s="3">
        <f>TITRES_STAT!B1560</f>
        <v>44581</v>
      </c>
      <c r="B1557" s="5">
        <f>TITRES_STAT!C1560</f>
        <v>3.14</v>
      </c>
      <c r="C1557" s="5">
        <f>TITRES_STAT!D1560</f>
        <v>3.14</v>
      </c>
      <c r="D1557" s="5">
        <f>TITRES_STAT!E1560</f>
        <v>0</v>
      </c>
      <c r="E1557" s="2">
        <f t="shared" si="96"/>
        <v>2538849</v>
      </c>
      <c r="F1557" s="5" t="str">
        <f t="shared" si="99"/>
        <v>NEUTRAL</v>
      </c>
      <c r="G1557" s="5" t="str">
        <f t="shared" si="98"/>
        <v>NEUTRAL</v>
      </c>
      <c r="H1557" s="5" t="str">
        <f t="shared" si="97"/>
        <v>NEUTRAL</v>
      </c>
    </row>
    <row r="1558" spans="1:8" ht="13.5" x14ac:dyDescent="0.25">
      <c r="A1558" s="3">
        <f>TITRES_STAT!B1561</f>
        <v>44582</v>
      </c>
      <c r="B1558" s="5">
        <f>TITRES_STAT!C1561</f>
        <v>3.14</v>
      </c>
      <c r="C1558" s="5">
        <f>TITRES_STAT!D1561</f>
        <v>3.14</v>
      </c>
      <c r="D1558" s="5">
        <f>TITRES_STAT!E1561</f>
        <v>0</v>
      </c>
      <c r="E1558" s="2">
        <f t="shared" si="96"/>
        <v>2538849</v>
      </c>
      <c r="F1558" s="5" t="str">
        <f t="shared" si="99"/>
        <v>NEUTRAL</v>
      </c>
      <c r="G1558" s="5" t="str">
        <f t="shared" si="98"/>
        <v>NEUTRAL</v>
      </c>
      <c r="H1558" s="5" t="str">
        <f t="shared" si="97"/>
        <v>NEUTRAL</v>
      </c>
    </row>
    <row r="1559" spans="1:8" ht="13.5" x14ac:dyDescent="0.25">
      <c r="A1559" s="3">
        <f>TITRES_STAT!B1562</f>
        <v>44585</v>
      </c>
      <c r="B1559" s="5">
        <f>TITRES_STAT!C1562</f>
        <v>3.14</v>
      </c>
      <c r="C1559" s="5">
        <f>TITRES_STAT!D1562</f>
        <v>3.14</v>
      </c>
      <c r="D1559" s="5">
        <f>TITRES_STAT!E1562</f>
        <v>0</v>
      </c>
      <c r="E1559" s="2">
        <f t="shared" si="96"/>
        <v>2538849</v>
      </c>
      <c r="F1559" s="5" t="str">
        <f t="shared" si="99"/>
        <v>NEUTRAL</v>
      </c>
      <c r="G1559" s="5" t="str">
        <f t="shared" si="98"/>
        <v>NEUTRAL</v>
      </c>
      <c r="H1559" s="5" t="str">
        <f t="shared" si="97"/>
        <v>NEUTRAL</v>
      </c>
    </row>
    <row r="1560" spans="1:8" ht="13.5" x14ac:dyDescent="0.25">
      <c r="A1560" s="3">
        <f>TITRES_STAT!B1563</f>
        <v>44586</v>
      </c>
      <c r="B1560" s="5">
        <f>TITRES_STAT!C1563</f>
        <v>3.14</v>
      </c>
      <c r="C1560" s="5">
        <f>TITRES_STAT!D1563</f>
        <v>3.14</v>
      </c>
      <c r="D1560" s="5">
        <f>TITRES_STAT!E1563</f>
        <v>0</v>
      </c>
      <c r="E1560" s="2">
        <f t="shared" si="96"/>
        <v>2538849</v>
      </c>
      <c r="F1560" s="5" t="str">
        <f t="shared" si="99"/>
        <v>NEUTRAL</v>
      </c>
      <c r="G1560" s="5" t="str">
        <f t="shared" si="98"/>
        <v>NEUTRAL</v>
      </c>
      <c r="H1560" s="5" t="str">
        <f t="shared" si="97"/>
        <v>NEUTRAL</v>
      </c>
    </row>
    <row r="1561" spans="1:8" ht="13.5" x14ac:dyDescent="0.25">
      <c r="A1561" s="3">
        <f>TITRES_STAT!B1564</f>
        <v>44587</v>
      </c>
      <c r="B1561" s="5">
        <f>TITRES_STAT!C1564</f>
        <v>3.14</v>
      </c>
      <c r="C1561" s="5">
        <f>TITRES_STAT!D1564</f>
        <v>3.14</v>
      </c>
      <c r="D1561" s="5">
        <f>TITRES_STAT!E1564</f>
        <v>0</v>
      </c>
      <c r="E1561" s="2">
        <f t="shared" si="96"/>
        <v>2538849</v>
      </c>
      <c r="F1561" s="5" t="str">
        <f t="shared" si="99"/>
        <v>NEUTRAL</v>
      </c>
      <c r="G1561" s="5" t="str">
        <f t="shared" si="98"/>
        <v>NEUTRAL</v>
      </c>
      <c r="H1561" s="5" t="str">
        <f t="shared" si="97"/>
        <v>NEUTRAL</v>
      </c>
    </row>
    <row r="1562" spans="1:8" ht="13.5" x14ac:dyDescent="0.25">
      <c r="A1562" s="3">
        <f>TITRES_STAT!B1565</f>
        <v>44588</v>
      </c>
      <c r="B1562" s="5">
        <f>TITRES_STAT!C1565</f>
        <v>3.14</v>
      </c>
      <c r="C1562" s="5">
        <f>TITRES_STAT!D1565</f>
        <v>3.14</v>
      </c>
      <c r="D1562" s="5">
        <f>TITRES_STAT!E1565</f>
        <v>0</v>
      </c>
      <c r="E1562" s="2">
        <f t="shared" si="96"/>
        <v>2538849</v>
      </c>
      <c r="F1562" s="5" t="str">
        <f t="shared" si="99"/>
        <v>NEUTRAL</v>
      </c>
      <c r="G1562" s="5" t="str">
        <f t="shared" si="98"/>
        <v>NEUTRAL</v>
      </c>
      <c r="H1562" s="5" t="str">
        <f t="shared" si="97"/>
        <v>NEUTRAL</v>
      </c>
    </row>
    <row r="1563" spans="1:8" ht="13.5" x14ac:dyDescent="0.25">
      <c r="A1563" s="3">
        <f>TITRES_STAT!B1566</f>
        <v>44589</v>
      </c>
      <c r="B1563" s="5">
        <f>TITRES_STAT!C1566</f>
        <v>3.14</v>
      </c>
      <c r="C1563" s="5">
        <f>TITRES_STAT!D1566</f>
        <v>3.14</v>
      </c>
      <c r="D1563" s="5">
        <f>TITRES_STAT!E1566</f>
        <v>0</v>
      </c>
      <c r="E1563" s="2">
        <f t="shared" si="96"/>
        <v>2538849</v>
      </c>
      <c r="F1563" s="5" t="str">
        <f t="shared" si="99"/>
        <v>NEUTRAL</v>
      </c>
      <c r="G1563" s="5" t="str">
        <f t="shared" si="98"/>
        <v>NEUTRAL</v>
      </c>
      <c r="H1563" s="5" t="str">
        <f t="shared" si="97"/>
        <v>NEUTRAL</v>
      </c>
    </row>
    <row r="1564" spans="1:8" ht="13.5" x14ac:dyDescent="0.25">
      <c r="A1564" s="3">
        <f>TITRES_STAT!B1567</f>
        <v>44592</v>
      </c>
      <c r="B1564" s="5">
        <f>TITRES_STAT!C1567</f>
        <v>3.14</v>
      </c>
      <c r="C1564" s="5">
        <f>TITRES_STAT!D1567</f>
        <v>3.14</v>
      </c>
      <c r="D1564" s="5">
        <f>TITRES_STAT!E1567</f>
        <v>0</v>
      </c>
      <c r="E1564" s="2">
        <f t="shared" si="96"/>
        <v>2538849</v>
      </c>
      <c r="F1564" s="5" t="str">
        <f t="shared" si="99"/>
        <v>NEUTRAL</v>
      </c>
      <c r="G1564" s="5" t="str">
        <f t="shared" si="98"/>
        <v>NEUTRAL</v>
      </c>
      <c r="H1564" s="5" t="str">
        <f t="shared" si="97"/>
        <v>NEUTRAL</v>
      </c>
    </row>
    <row r="1565" spans="1:8" ht="13.5" x14ac:dyDescent="0.25">
      <c r="A1565" s="3">
        <f>TITRES_STAT!B1568</f>
        <v>44593</v>
      </c>
      <c r="B1565" s="5">
        <f>TITRES_STAT!C1568</f>
        <v>3.14</v>
      </c>
      <c r="C1565" s="5">
        <f>TITRES_STAT!D1568</f>
        <v>3.14</v>
      </c>
      <c r="D1565" s="5">
        <f>TITRES_STAT!E1568</f>
        <v>0</v>
      </c>
      <c r="E1565" s="2">
        <f t="shared" si="96"/>
        <v>2538849</v>
      </c>
      <c r="F1565" s="5" t="str">
        <f t="shared" si="99"/>
        <v>NEUTRAL</v>
      </c>
      <c r="G1565" s="5" t="str">
        <f t="shared" si="98"/>
        <v>NEUTRAL</v>
      </c>
      <c r="H1565" s="5" t="str">
        <f t="shared" si="97"/>
        <v>NEUTRAL</v>
      </c>
    </row>
    <row r="1566" spans="1:8" ht="13.5" x14ac:dyDescent="0.25">
      <c r="A1566" s="3">
        <f>TITRES_STAT!B1569</f>
        <v>44594</v>
      </c>
      <c r="B1566" s="5">
        <f>TITRES_STAT!C1569</f>
        <v>3.14</v>
      </c>
      <c r="C1566" s="5">
        <f>TITRES_STAT!D1569</f>
        <v>3.14</v>
      </c>
      <c r="D1566" s="5">
        <f>TITRES_STAT!E1569</f>
        <v>0</v>
      </c>
      <c r="E1566" s="2">
        <f t="shared" si="96"/>
        <v>2538849</v>
      </c>
      <c r="F1566" s="5" t="str">
        <f t="shared" si="99"/>
        <v>NEUTRAL</v>
      </c>
      <c r="G1566" s="5" t="str">
        <f t="shared" si="98"/>
        <v>NEUTRAL</v>
      </c>
      <c r="H1566" s="5" t="str">
        <f t="shared" si="97"/>
        <v>NEUTRAL</v>
      </c>
    </row>
    <row r="1567" spans="1:8" ht="13.5" x14ac:dyDescent="0.25">
      <c r="A1567" s="3">
        <f>TITRES_STAT!B1570</f>
        <v>44595</v>
      </c>
      <c r="B1567" s="5">
        <f>TITRES_STAT!C1570</f>
        <v>3.14</v>
      </c>
      <c r="C1567" s="5">
        <f>TITRES_STAT!D1570</f>
        <v>3.14</v>
      </c>
      <c r="D1567" s="5">
        <f>TITRES_STAT!E1570</f>
        <v>0</v>
      </c>
      <c r="E1567" s="2">
        <f t="shared" si="96"/>
        <v>2538849</v>
      </c>
      <c r="F1567" s="5" t="str">
        <f t="shared" si="99"/>
        <v>NEUTRAL</v>
      </c>
      <c r="G1567" s="5" t="str">
        <f t="shared" si="98"/>
        <v>NEUTRAL</v>
      </c>
      <c r="H1567" s="5" t="str">
        <f t="shared" si="97"/>
        <v>NEUTRAL</v>
      </c>
    </row>
    <row r="1568" spans="1:8" ht="13.5" x14ac:dyDescent="0.25">
      <c r="A1568" s="3">
        <f>TITRES_STAT!B1571</f>
        <v>44596</v>
      </c>
      <c r="B1568" s="5">
        <f>TITRES_STAT!C1571</f>
        <v>3.14</v>
      </c>
      <c r="C1568" s="5">
        <f>TITRES_STAT!D1571</f>
        <v>3.14</v>
      </c>
      <c r="D1568" s="5">
        <f>TITRES_STAT!E1571</f>
        <v>0</v>
      </c>
      <c r="E1568" s="2">
        <f t="shared" si="96"/>
        <v>2538849</v>
      </c>
      <c r="F1568" s="5" t="str">
        <f t="shared" si="99"/>
        <v>NEUTRAL</v>
      </c>
      <c r="G1568" s="5" t="str">
        <f t="shared" si="98"/>
        <v>NEUTRAL</v>
      </c>
      <c r="H1568" s="5" t="str">
        <f t="shared" si="97"/>
        <v>NEUTRAL</v>
      </c>
    </row>
    <row r="1569" spans="1:8" ht="13.5" x14ac:dyDescent="0.25">
      <c r="A1569" s="3">
        <f>TITRES_STAT!B1572</f>
        <v>44599</v>
      </c>
      <c r="B1569" s="5">
        <f>TITRES_STAT!C1572</f>
        <v>3.14</v>
      </c>
      <c r="C1569" s="5">
        <f>TITRES_STAT!D1572</f>
        <v>3.14</v>
      </c>
      <c r="D1569" s="5">
        <f>TITRES_STAT!E1572</f>
        <v>0</v>
      </c>
      <c r="E1569" s="2">
        <f t="shared" si="96"/>
        <v>2538849</v>
      </c>
      <c r="F1569" s="5" t="str">
        <f t="shared" si="99"/>
        <v>NEUTRAL</v>
      </c>
      <c r="G1569" s="5" t="str">
        <f t="shared" si="98"/>
        <v>NEUTRAL</v>
      </c>
      <c r="H1569" s="5" t="str">
        <f t="shared" si="97"/>
        <v>NEUTRAL</v>
      </c>
    </row>
    <row r="1570" spans="1:8" ht="13.5" x14ac:dyDescent="0.25">
      <c r="A1570" s="3">
        <f>TITRES_STAT!B1573</f>
        <v>44600</v>
      </c>
      <c r="B1570" s="5">
        <f>TITRES_STAT!C1573</f>
        <v>3.14</v>
      </c>
      <c r="C1570" s="5">
        <f>TITRES_STAT!D1573</f>
        <v>3.14</v>
      </c>
      <c r="D1570" s="5">
        <f>TITRES_STAT!E1573</f>
        <v>0</v>
      </c>
      <c r="E1570" s="2">
        <f t="shared" si="96"/>
        <v>2538849</v>
      </c>
      <c r="F1570" s="5" t="str">
        <f t="shared" si="99"/>
        <v>NEUTRAL</v>
      </c>
      <c r="G1570" s="5" t="str">
        <f t="shared" si="98"/>
        <v>NEUTRAL</v>
      </c>
      <c r="H1570" s="5" t="str">
        <f t="shared" si="97"/>
        <v>NEUTRAL</v>
      </c>
    </row>
    <row r="1571" spans="1:8" ht="13.5" x14ac:dyDescent="0.25">
      <c r="A1571" s="3">
        <f>TITRES_STAT!B1574</f>
        <v>44601</v>
      </c>
      <c r="B1571" s="5">
        <f>TITRES_STAT!C1574</f>
        <v>3.14</v>
      </c>
      <c r="C1571" s="5">
        <f>TITRES_STAT!D1574</f>
        <v>3.14</v>
      </c>
      <c r="D1571" s="5">
        <f>TITRES_STAT!E1574</f>
        <v>0</v>
      </c>
      <c r="E1571" s="2">
        <f t="shared" si="96"/>
        <v>2538849</v>
      </c>
      <c r="F1571" s="5" t="str">
        <f t="shared" si="99"/>
        <v>NEUTRAL</v>
      </c>
      <c r="G1571" s="5" t="str">
        <f t="shared" si="98"/>
        <v>NEUTRAL</v>
      </c>
      <c r="H1571" s="5" t="str">
        <f t="shared" si="97"/>
        <v>NEUTRAL</v>
      </c>
    </row>
    <row r="1572" spans="1:8" ht="13.5" x14ac:dyDescent="0.25">
      <c r="A1572" s="3">
        <f>TITRES_STAT!B1575</f>
        <v>44602</v>
      </c>
      <c r="B1572" s="5">
        <f>TITRES_STAT!C1575</f>
        <v>3.14</v>
      </c>
      <c r="C1572" s="5">
        <f>TITRES_STAT!D1575</f>
        <v>3.14</v>
      </c>
      <c r="D1572" s="5">
        <f>TITRES_STAT!E1575</f>
        <v>0</v>
      </c>
      <c r="E1572" s="2">
        <f t="shared" si="96"/>
        <v>2538849</v>
      </c>
      <c r="F1572" s="5" t="str">
        <f t="shared" si="99"/>
        <v>NEUTRAL</v>
      </c>
      <c r="G1572" s="5" t="str">
        <f t="shared" si="98"/>
        <v>NEUTRAL</v>
      </c>
      <c r="H1572" s="5" t="str">
        <f t="shared" si="97"/>
        <v>NEUTRAL</v>
      </c>
    </row>
    <row r="1573" spans="1:8" ht="13.5" x14ac:dyDescent="0.25">
      <c r="A1573" s="3">
        <f>TITRES_STAT!B1576</f>
        <v>44603</v>
      </c>
      <c r="B1573" s="5">
        <f>TITRES_STAT!C1576</f>
        <v>3.14</v>
      </c>
      <c r="C1573" s="5">
        <f>TITRES_STAT!D1576</f>
        <v>3.14</v>
      </c>
      <c r="D1573" s="5">
        <f>TITRES_STAT!E1576</f>
        <v>0</v>
      </c>
      <c r="E1573" s="2">
        <f t="shared" si="96"/>
        <v>2538849</v>
      </c>
      <c r="F1573" s="5" t="str">
        <f t="shared" si="99"/>
        <v>NEUTRAL</v>
      </c>
      <c r="G1573" s="5" t="str">
        <f t="shared" si="98"/>
        <v>NEUTRAL</v>
      </c>
      <c r="H1573" s="5" t="str">
        <f t="shared" si="97"/>
        <v>NEUTRAL</v>
      </c>
    </row>
    <row r="1574" spans="1:8" ht="13.5" x14ac:dyDescent="0.25">
      <c r="A1574" s="3">
        <f>TITRES_STAT!B1577</f>
        <v>44606</v>
      </c>
      <c r="B1574" s="5">
        <f>TITRES_STAT!C1577</f>
        <v>3.14</v>
      </c>
      <c r="C1574" s="5">
        <f>TITRES_STAT!D1577</f>
        <v>3.14</v>
      </c>
      <c r="D1574" s="5">
        <f>TITRES_STAT!E1577</f>
        <v>0</v>
      </c>
      <c r="E1574" s="2">
        <f t="shared" si="96"/>
        <v>2538849</v>
      </c>
      <c r="F1574" s="5" t="str">
        <f t="shared" si="99"/>
        <v>NEUTRAL</v>
      </c>
      <c r="G1574" s="5" t="str">
        <f t="shared" si="98"/>
        <v>NEUTRAL</v>
      </c>
      <c r="H1574" s="5" t="str">
        <f t="shared" si="97"/>
        <v>NEUTRAL</v>
      </c>
    </row>
    <row r="1575" spans="1:8" ht="13.5" x14ac:dyDescent="0.25">
      <c r="A1575" s="3">
        <f>TITRES_STAT!B1578</f>
        <v>44607</v>
      </c>
      <c r="B1575" s="5">
        <f>TITRES_STAT!C1578</f>
        <v>3.14</v>
      </c>
      <c r="C1575" s="5">
        <f>TITRES_STAT!D1578</f>
        <v>3.14</v>
      </c>
      <c r="D1575" s="5">
        <f>TITRES_STAT!E1578</f>
        <v>0</v>
      </c>
      <c r="E1575" s="2">
        <f t="shared" si="96"/>
        <v>2538849</v>
      </c>
      <c r="F1575" s="5" t="str">
        <f t="shared" si="99"/>
        <v>NEUTRAL</v>
      </c>
      <c r="G1575" s="5" t="str">
        <f t="shared" si="98"/>
        <v>NEUTRAL</v>
      </c>
      <c r="H1575" s="5" t="str">
        <f t="shared" si="97"/>
        <v>NEUTRAL</v>
      </c>
    </row>
    <row r="1576" spans="1:8" ht="13.5" x14ac:dyDescent="0.25">
      <c r="A1576" s="3">
        <f>TITRES_STAT!B1579</f>
        <v>44608</v>
      </c>
      <c r="B1576" s="5">
        <f>TITRES_STAT!C1579</f>
        <v>3.14</v>
      </c>
      <c r="C1576" s="5">
        <f>TITRES_STAT!D1579</f>
        <v>3.14</v>
      </c>
      <c r="D1576" s="5">
        <f>TITRES_STAT!E1579</f>
        <v>0</v>
      </c>
      <c r="E1576" s="2">
        <f t="shared" si="96"/>
        <v>2538849</v>
      </c>
      <c r="F1576" s="5" t="str">
        <f t="shared" si="99"/>
        <v>NEUTRAL</v>
      </c>
      <c r="G1576" s="5" t="str">
        <f t="shared" si="98"/>
        <v>NEUTRAL</v>
      </c>
      <c r="H1576" s="5" t="str">
        <f t="shared" si="97"/>
        <v>NEUTRAL</v>
      </c>
    </row>
    <row r="1577" spans="1:8" ht="13.5" x14ac:dyDescent="0.25">
      <c r="A1577" s="3">
        <f>TITRES_STAT!B1580</f>
        <v>44609</v>
      </c>
      <c r="B1577" s="5">
        <f>TITRES_STAT!C1580</f>
        <v>3.14</v>
      </c>
      <c r="C1577" s="5">
        <f>TITRES_STAT!D1580</f>
        <v>3.14</v>
      </c>
      <c r="D1577" s="5">
        <f>TITRES_STAT!E1580</f>
        <v>0</v>
      </c>
      <c r="E1577" s="2">
        <f t="shared" si="96"/>
        <v>2538849</v>
      </c>
      <c r="F1577" s="5" t="str">
        <f t="shared" si="99"/>
        <v>NEUTRAL</v>
      </c>
      <c r="G1577" s="5" t="str">
        <f t="shared" si="98"/>
        <v>NEUTRAL</v>
      </c>
      <c r="H1577" s="5" t="str">
        <f t="shared" si="97"/>
        <v>NEUTRAL</v>
      </c>
    </row>
    <row r="1578" spans="1:8" ht="13.5" x14ac:dyDescent="0.25">
      <c r="A1578" s="3">
        <f>TITRES_STAT!B1581</f>
        <v>44610</v>
      </c>
      <c r="B1578" s="5">
        <f>TITRES_STAT!C1581</f>
        <v>3.14</v>
      </c>
      <c r="C1578" s="5">
        <f>TITRES_STAT!D1581</f>
        <v>3.14</v>
      </c>
      <c r="D1578" s="5">
        <f>TITRES_STAT!E1581</f>
        <v>0</v>
      </c>
      <c r="E1578" s="2">
        <f t="shared" si="96"/>
        <v>2538849</v>
      </c>
      <c r="F1578" s="5" t="str">
        <f t="shared" si="99"/>
        <v>NEUTRAL</v>
      </c>
      <c r="G1578" s="5" t="str">
        <f t="shared" si="98"/>
        <v>NEUTRAL</v>
      </c>
      <c r="H1578" s="5" t="str">
        <f t="shared" si="97"/>
        <v>NEUTRAL</v>
      </c>
    </row>
    <row r="1579" spans="1:8" ht="13.5" x14ac:dyDescent="0.25">
      <c r="A1579" s="3">
        <f>TITRES_STAT!B1582</f>
        <v>44613</v>
      </c>
      <c r="B1579" s="5">
        <f>TITRES_STAT!C1582</f>
        <v>3.14</v>
      </c>
      <c r="C1579" s="5">
        <f>TITRES_STAT!D1582</f>
        <v>3.14</v>
      </c>
      <c r="D1579" s="5">
        <f>TITRES_STAT!E1582</f>
        <v>0</v>
      </c>
      <c r="E1579" s="2">
        <f t="shared" si="96"/>
        <v>2538849</v>
      </c>
      <c r="F1579" s="5" t="str">
        <f t="shared" si="99"/>
        <v>NEUTRAL</v>
      </c>
      <c r="G1579" s="5" t="str">
        <f t="shared" si="98"/>
        <v>NEUTRAL</v>
      </c>
      <c r="H1579" s="5" t="str">
        <f t="shared" si="97"/>
        <v>NEUTRAL</v>
      </c>
    </row>
    <row r="1580" spans="1:8" ht="13.5" x14ac:dyDescent="0.25">
      <c r="A1580" s="3">
        <f>TITRES_STAT!B1583</f>
        <v>44614</v>
      </c>
      <c r="B1580" s="5">
        <f>TITRES_STAT!C1583</f>
        <v>3.14</v>
      </c>
      <c r="C1580" s="5">
        <f>TITRES_STAT!D1583</f>
        <v>3.14</v>
      </c>
      <c r="D1580" s="5">
        <f>TITRES_STAT!E1583</f>
        <v>0</v>
      </c>
      <c r="E1580" s="2">
        <f t="shared" si="96"/>
        <v>2538849</v>
      </c>
      <c r="F1580" s="5" t="str">
        <f t="shared" si="99"/>
        <v>NEUTRAL</v>
      </c>
      <c r="G1580" s="5" t="str">
        <f t="shared" si="98"/>
        <v>NEUTRAL</v>
      </c>
      <c r="H1580" s="5" t="str">
        <f t="shared" si="97"/>
        <v>NEUTRAL</v>
      </c>
    </row>
    <row r="1581" spans="1:8" ht="13.5" x14ac:dyDescent="0.25">
      <c r="A1581" s="3">
        <f>TITRES_STAT!B1584</f>
        <v>44615</v>
      </c>
      <c r="B1581" s="5">
        <f>TITRES_STAT!C1584</f>
        <v>3.14</v>
      </c>
      <c r="C1581" s="5">
        <f>TITRES_STAT!D1584</f>
        <v>3.14</v>
      </c>
      <c r="D1581" s="5">
        <f>TITRES_STAT!E1584</f>
        <v>0</v>
      </c>
      <c r="E1581" s="2">
        <f t="shared" si="96"/>
        <v>2538849</v>
      </c>
      <c r="F1581" s="5" t="str">
        <f t="shared" si="99"/>
        <v>NEUTRAL</v>
      </c>
      <c r="G1581" s="5" t="str">
        <f t="shared" si="98"/>
        <v>NEUTRAL</v>
      </c>
      <c r="H1581" s="5" t="str">
        <f t="shared" si="97"/>
        <v>NEUTRAL</v>
      </c>
    </row>
    <row r="1582" spans="1:8" ht="13.5" x14ac:dyDescent="0.25">
      <c r="A1582" s="3">
        <f>TITRES_STAT!B1585</f>
        <v>44616</v>
      </c>
      <c r="B1582" s="5">
        <f>TITRES_STAT!C1585</f>
        <v>3.14</v>
      </c>
      <c r="C1582" s="5">
        <f>TITRES_STAT!D1585</f>
        <v>3.14</v>
      </c>
      <c r="D1582" s="5">
        <f>TITRES_STAT!E1585</f>
        <v>0</v>
      </c>
      <c r="E1582" s="2">
        <f t="shared" si="96"/>
        <v>2538849</v>
      </c>
      <c r="F1582" s="5" t="str">
        <f t="shared" si="99"/>
        <v>NEUTRAL</v>
      </c>
      <c r="G1582" s="5" t="str">
        <f t="shared" si="98"/>
        <v>NEUTRAL</v>
      </c>
      <c r="H1582" s="5" t="str">
        <f t="shared" si="97"/>
        <v>NEUTRAL</v>
      </c>
    </row>
    <row r="1583" spans="1:8" ht="13.5" x14ac:dyDescent="0.25">
      <c r="A1583" s="3">
        <f>TITRES_STAT!B1586</f>
        <v>44617</v>
      </c>
      <c r="B1583" s="5">
        <f>TITRES_STAT!C1586</f>
        <v>3.14</v>
      </c>
      <c r="C1583" s="5">
        <f>TITRES_STAT!D1586</f>
        <v>3.14</v>
      </c>
      <c r="D1583" s="5">
        <f>TITRES_STAT!E1586</f>
        <v>0</v>
      </c>
      <c r="E1583" s="2">
        <f t="shared" si="96"/>
        <v>2538849</v>
      </c>
      <c r="F1583" s="5" t="str">
        <f t="shared" si="99"/>
        <v>NEUTRAL</v>
      </c>
      <c r="G1583" s="5" t="str">
        <f t="shared" si="98"/>
        <v>NEUTRAL</v>
      </c>
      <c r="H1583" s="5" t="str">
        <f t="shared" si="97"/>
        <v>NEUTRAL</v>
      </c>
    </row>
    <row r="1584" spans="1:8" ht="13.5" x14ac:dyDescent="0.25">
      <c r="A1584" s="3">
        <f>TITRES_STAT!B1587</f>
        <v>44620</v>
      </c>
      <c r="B1584" s="5">
        <f>TITRES_STAT!C1587</f>
        <v>3.14</v>
      </c>
      <c r="C1584" s="5">
        <f>TITRES_STAT!D1587</f>
        <v>3.14</v>
      </c>
      <c r="D1584" s="5">
        <f>TITRES_STAT!E1587</f>
        <v>0</v>
      </c>
      <c r="E1584" s="2">
        <f t="shared" si="96"/>
        <v>2538849</v>
      </c>
      <c r="F1584" s="5" t="str">
        <f t="shared" si="99"/>
        <v>NEUTRAL</v>
      </c>
      <c r="G1584" s="5" t="str">
        <f t="shared" si="98"/>
        <v>NEUTRAL</v>
      </c>
      <c r="H1584" s="5" t="str">
        <f t="shared" si="97"/>
        <v>NEUTRAL</v>
      </c>
    </row>
    <row r="1585" spans="1:8" ht="13.5" x14ac:dyDescent="0.25">
      <c r="A1585" s="3">
        <f>TITRES_STAT!B1588</f>
        <v>44621</v>
      </c>
      <c r="B1585" s="5">
        <f>TITRES_STAT!C1588</f>
        <v>3.14</v>
      </c>
      <c r="C1585" s="5">
        <f>TITRES_STAT!D1588</f>
        <v>3.14</v>
      </c>
      <c r="D1585" s="5">
        <f>TITRES_STAT!E1588</f>
        <v>0</v>
      </c>
      <c r="E1585" s="2">
        <f t="shared" si="96"/>
        <v>2538849</v>
      </c>
      <c r="F1585" s="5" t="str">
        <f t="shared" si="99"/>
        <v>NEUTRAL</v>
      </c>
      <c r="G1585" s="5" t="str">
        <f t="shared" si="98"/>
        <v>NEUTRAL</v>
      </c>
      <c r="H1585" s="5" t="str">
        <f t="shared" si="97"/>
        <v>NEUTRAL</v>
      </c>
    </row>
    <row r="1586" spans="1:8" ht="13.5" x14ac:dyDescent="0.25">
      <c r="A1586" s="3">
        <f>TITRES_STAT!B1589</f>
        <v>44622</v>
      </c>
      <c r="B1586" s="5">
        <f>TITRES_STAT!C1589</f>
        <v>3.14</v>
      </c>
      <c r="C1586" s="5">
        <f>TITRES_STAT!D1589</f>
        <v>3.14</v>
      </c>
      <c r="D1586" s="5">
        <f>TITRES_STAT!E1589</f>
        <v>0</v>
      </c>
      <c r="E1586" s="2">
        <f t="shared" si="96"/>
        <v>2538849</v>
      </c>
      <c r="F1586" s="5" t="str">
        <f t="shared" si="99"/>
        <v>NEUTRAL</v>
      </c>
      <c r="G1586" s="5" t="str">
        <f t="shared" si="98"/>
        <v>NEUTRAL</v>
      </c>
      <c r="H1586" s="5" t="str">
        <f t="shared" si="97"/>
        <v>NEUTRAL</v>
      </c>
    </row>
    <row r="1587" spans="1:8" ht="13.5" x14ac:dyDescent="0.25">
      <c r="A1587" s="3">
        <f>TITRES_STAT!B1590</f>
        <v>44623</v>
      </c>
      <c r="B1587" s="5">
        <f>TITRES_STAT!C1590</f>
        <v>3.14</v>
      </c>
      <c r="C1587" s="5">
        <f>TITRES_STAT!D1590</f>
        <v>3.14</v>
      </c>
      <c r="D1587" s="5">
        <f>TITRES_STAT!E1590</f>
        <v>0</v>
      </c>
      <c r="E1587" s="2">
        <f t="shared" si="96"/>
        <v>2538849</v>
      </c>
      <c r="F1587" s="5" t="str">
        <f t="shared" si="99"/>
        <v>NEUTRAL</v>
      </c>
      <c r="G1587" s="5" t="str">
        <f t="shared" si="98"/>
        <v>NEUTRAL</v>
      </c>
      <c r="H1587" s="5" t="str">
        <f t="shared" si="97"/>
        <v>NEUTRAL</v>
      </c>
    </row>
    <row r="1588" spans="1:8" ht="13.5" x14ac:dyDescent="0.25">
      <c r="A1588" s="3">
        <f>TITRES_STAT!B1591</f>
        <v>44624</v>
      </c>
      <c r="B1588" s="5">
        <f>TITRES_STAT!C1591</f>
        <v>3.14</v>
      </c>
      <c r="C1588" s="5">
        <f>TITRES_STAT!D1591</f>
        <v>3.14</v>
      </c>
      <c r="D1588" s="5">
        <f>TITRES_STAT!E1591</f>
        <v>0</v>
      </c>
      <c r="E1588" s="2">
        <f t="shared" si="96"/>
        <v>2538849</v>
      </c>
      <c r="F1588" s="5" t="str">
        <f t="shared" si="99"/>
        <v>NEUTRAL</v>
      </c>
      <c r="G1588" s="5" t="str">
        <f t="shared" si="98"/>
        <v>NEUTRAL</v>
      </c>
      <c r="H1588" s="5" t="str">
        <f t="shared" si="97"/>
        <v>NEUTRAL</v>
      </c>
    </row>
    <row r="1589" spans="1:8" ht="13.5" x14ac:dyDescent="0.25">
      <c r="A1589" s="3">
        <f>TITRES_STAT!B1592</f>
        <v>44627</v>
      </c>
      <c r="B1589" s="5">
        <f>TITRES_STAT!C1592</f>
        <v>3.14</v>
      </c>
      <c r="C1589" s="5">
        <f>TITRES_STAT!D1592</f>
        <v>3.14</v>
      </c>
      <c r="D1589" s="5">
        <f>TITRES_STAT!E1592</f>
        <v>0</v>
      </c>
      <c r="E1589" s="2">
        <f t="shared" si="96"/>
        <v>2538849</v>
      </c>
      <c r="F1589" s="5" t="str">
        <f t="shared" si="99"/>
        <v>NEUTRAL</v>
      </c>
      <c r="G1589" s="5" t="str">
        <f t="shared" si="98"/>
        <v>NEUTRAL</v>
      </c>
      <c r="H1589" s="5" t="str">
        <f t="shared" si="97"/>
        <v>NEUTRAL</v>
      </c>
    </row>
    <row r="1590" spans="1:8" ht="13.5" x14ac:dyDescent="0.25">
      <c r="A1590" s="3">
        <f>TITRES_STAT!B1593</f>
        <v>44628</v>
      </c>
      <c r="B1590" s="5">
        <f>TITRES_STAT!C1593</f>
        <v>3.14</v>
      </c>
      <c r="C1590" s="5">
        <f>TITRES_STAT!D1593</f>
        <v>3.14</v>
      </c>
      <c r="D1590" s="5">
        <f>TITRES_STAT!E1593</f>
        <v>0</v>
      </c>
      <c r="E1590" s="2">
        <f t="shared" si="96"/>
        <v>2538849</v>
      </c>
      <c r="F1590" s="5" t="str">
        <f t="shared" si="99"/>
        <v>NEUTRAL</v>
      </c>
      <c r="G1590" s="5" t="str">
        <f t="shared" si="98"/>
        <v>NEUTRAL</v>
      </c>
      <c r="H1590" s="5" t="str">
        <f t="shared" si="97"/>
        <v>NEUTRAL</v>
      </c>
    </row>
    <row r="1591" spans="1:8" ht="13.5" x14ac:dyDescent="0.25">
      <c r="A1591" s="3">
        <f>TITRES_STAT!B1594</f>
        <v>44629</v>
      </c>
      <c r="B1591" s="5">
        <f>TITRES_STAT!C1594</f>
        <v>3.14</v>
      </c>
      <c r="C1591" s="5">
        <f>TITRES_STAT!D1594</f>
        <v>3.14</v>
      </c>
      <c r="D1591" s="5">
        <f>TITRES_STAT!E1594</f>
        <v>0</v>
      </c>
      <c r="E1591" s="2">
        <f t="shared" si="96"/>
        <v>2538849</v>
      </c>
      <c r="F1591" s="5" t="str">
        <f t="shared" si="99"/>
        <v>NEUTRAL</v>
      </c>
      <c r="G1591" s="5" t="str">
        <f t="shared" si="98"/>
        <v>NEUTRAL</v>
      </c>
      <c r="H1591" s="5" t="str">
        <f t="shared" si="97"/>
        <v>NEUTRAL</v>
      </c>
    </row>
    <row r="1592" spans="1:8" ht="13.5" x14ac:dyDescent="0.25">
      <c r="A1592" s="3">
        <f>TITRES_STAT!B1595</f>
        <v>44630</v>
      </c>
      <c r="B1592" s="5">
        <f>TITRES_STAT!C1595</f>
        <v>3.14</v>
      </c>
      <c r="C1592" s="5">
        <f>TITRES_STAT!D1595</f>
        <v>3.14</v>
      </c>
      <c r="D1592" s="5">
        <f>TITRES_STAT!E1595</f>
        <v>0</v>
      </c>
      <c r="E1592" s="2">
        <f t="shared" si="96"/>
        <v>2538849</v>
      </c>
      <c r="F1592" s="5" t="str">
        <f t="shared" si="99"/>
        <v>NEUTRAL</v>
      </c>
      <c r="G1592" s="5" t="str">
        <f t="shared" si="98"/>
        <v>NEUTRAL</v>
      </c>
      <c r="H1592" s="5" t="str">
        <f t="shared" si="97"/>
        <v>NEUTRAL</v>
      </c>
    </row>
    <row r="1593" spans="1:8" ht="13.5" x14ac:dyDescent="0.25">
      <c r="A1593" s="3">
        <f>TITRES_STAT!B1596</f>
        <v>44631</v>
      </c>
      <c r="B1593" s="5">
        <f>TITRES_STAT!C1596</f>
        <v>3.14</v>
      </c>
      <c r="C1593" s="5">
        <f>TITRES_STAT!D1596</f>
        <v>3.14</v>
      </c>
      <c r="D1593" s="5">
        <f>TITRES_STAT!E1596</f>
        <v>0</v>
      </c>
      <c r="E1593" s="2">
        <f t="shared" si="96"/>
        <v>2538849</v>
      </c>
      <c r="F1593" s="5" t="str">
        <f t="shared" si="99"/>
        <v>NEUTRAL</v>
      </c>
      <c r="G1593" s="5" t="str">
        <f t="shared" si="98"/>
        <v>NEUTRAL</v>
      </c>
      <c r="H1593" s="5" t="str">
        <f t="shared" si="97"/>
        <v>NEUTRAL</v>
      </c>
    </row>
    <row r="1594" spans="1:8" ht="13.5" x14ac:dyDescent="0.25">
      <c r="A1594" s="3">
        <f>TITRES_STAT!B1597</f>
        <v>44634</v>
      </c>
      <c r="B1594" s="5">
        <f>TITRES_STAT!C1597</f>
        <v>3.14</v>
      </c>
      <c r="C1594" s="5">
        <f>TITRES_STAT!D1597</f>
        <v>3.14</v>
      </c>
      <c r="D1594" s="5">
        <f>TITRES_STAT!E1597</f>
        <v>0</v>
      </c>
      <c r="E1594" s="2">
        <f t="shared" si="96"/>
        <v>2538849</v>
      </c>
      <c r="F1594" s="5" t="str">
        <f t="shared" si="99"/>
        <v>NEUTRAL</v>
      </c>
      <c r="G1594" s="5" t="str">
        <f t="shared" si="98"/>
        <v>NEUTRAL</v>
      </c>
      <c r="H1594" s="5" t="str">
        <f t="shared" si="97"/>
        <v>NEUTRAL</v>
      </c>
    </row>
    <row r="1595" spans="1:8" ht="13.5" x14ac:dyDescent="0.25">
      <c r="A1595" s="3">
        <f>TITRES_STAT!B1598</f>
        <v>44635</v>
      </c>
      <c r="B1595" s="5">
        <f>TITRES_STAT!C1598</f>
        <v>3.14</v>
      </c>
      <c r="C1595" s="5">
        <f>TITRES_STAT!D1598</f>
        <v>3.14</v>
      </c>
      <c r="D1595" s="5">
        <f>TITRES_STAT!E1598</f>
        <v>0</v>
      </c>
      <c r="E1595" s="2">
        <f t="shared" si="96"/>
        <v>2538849</v>
      </c>
      <c r="F1595" s="5" t="str">
        <f t="shared" si="99"/>
        <v>NEUTRAL</v>
      </c>
      <c r="G1595" s="5" t="str">
        <f t="shared" si="98"/>
        <v>NEUTRAL</v>
      </c>
      <c r="H1595" s="5" t="str">
        <f t="shared" si="97"/>
        <v>NEUTRAL</v>
      </c>
    </row>
    <row r="1596" spans="1:8" ht="13.5" x14ac:dyDescent="0.25">
      <c r="A1596" s="3">
        <f>TITRES_STAT!B1599</f>
        <v>44636</v>
      </c>
      <c r="B1596" s="5">
        <f>TITRES_STAT!C1599</f>
        <v>3.14</v>
      </c>
      <c r="C1596" s="5">
        <f>TITRES_STAT!D1599</f>
        <v>3.14</v>
      </c>
      <c r="D1596" s="5">
        <f>TITRES_STAT!E1599</f>
        <v>0</v>
      </c>
      <c r="E1596" s="2">
        <f t="shared" si="96"/>
        <v>2538849</v>
      </c>
      <c r="F1596" s="5" t="str">
        <f t="shared" si="99"/>
        <v>NEUTRAL</v>
      </c>
      <c r="G1596" s="5" t="str">
        <f t="shared" si="98"/>
        <v>NEUTRAL</v>
      </c>
      <c r="H1596" s="5" t="str">
        <f t="shared" si="97"/>
        <v>NEUTRAL</v>
      </c>
    </row>
    <row r="1597" spans="1:8" ht="13.5" x14ac:dyDescent="0.25">
      <c r="A1597" s="3">
        <f>TITRES_STAT!B1600</f>
        <v>44637</v>
      </c>
      <c r="B1597" s="5">
        <f>TITRES_STAT!C1600</f>
        <v>3.14</v>
      </c>
      <c r="C1597" s="5">
        <f>TITRES_STAT!D1600</f>
        <v>3.14</v>
      </c>
      <c r="D1597" s="5">
        <f>TITRES_STAT!E1600</f>
        <v>0</v>
      </c>
      <c r="E1597" s="2">
        <f t="shared" si="96"/>
        <v>2538849</v>
      </c>
      <c r="F1597" s="5" t="str">
        <f t="shared" si="99"/>
        <v>NEUTRAL</v>
      </c>
      <c r="G1597" s="5" t="str">
        <f t="shared" si="98"/>
        <v>NEUTRAL</v>
      </c>
      <c r="H1597" s="5" t="str">
        <f t="shared" si="97"/>
        <v>NEUTRAL</v>
      </c>
    </row>
    <row r="1598" spans="1:8" ht="13.5" x14ac:dyDescent="0.25">
      <c r="A1598" s="3">
        <f>TITRES_STAT!B1601</f>
        <v>44638</v>
      </c>
      <c r="B1598" s="5">
        <f>TITRES_STAT!C1601</f>
        <v>3.14</v>
      </c>
      <c r="C1598" s="5">
        <f>TITRES_STAT!D1601</f>
        <v>3.14</v>
      </c>
      <c r="D1598" s="5">
        <f>TITRES_STAT!E1601</f>
        <v>0</v>
      </c>
      <c r="E1598" s="2">
        <f t="shared" si="96"/>
        <v>2538849</v>
      </c>
      <c r="F1598" s="5" t="str">
        <f t="shared" si="99"/>
        <v>NEUTRAL</v>
      </c>
      <c r="G1598" s="5" t="str">
        <f t="shared" si="98"/>
        <v>NEUTRAL</v>
      </c>
      <c r="H1598" s="5" t="str">
        <f t="shared" si="97"/>
        <v>NEUTRAL</v>
      </c>
    </row>
    <row r="1599" spans="1:8" ht="13.5" x14ac:dyDescent="0.25">
      <c r="A1599" s="3">
        <f>TITRES_STAT!B1602</f>
        <v>44641</v>
      </c>
      <c r="B1599" s="5">
        <f>TITRES_STAT!C1602</f>
        <v>3.14</v>
      </c>
      <c r="C1599" s="5">
        <f>TITRES_STAT!D1602</f>
        <v>3.14</v>
      </c>
      <c r="D1599" s="5">
        <f>TITRES_STAT!E1602</f>
        <v>0</v>
      </c>
      <c r="E1599" s="2">
        <f t="shared" si="96"/>
        <v>2538849</v>
      </c>
      <c r="F1599" s="5" t="str">
        <f t="shared" si="99"/>
        <v>NEUTRAL</v>
      </c>
      <c r="G1599" s="5" t="str">
        <f t="shared" si="98"/>
        <v>NEUTRAL</v>
      </c>
      <c r="H1599" s="5" t="str">
        <f t="shared" si="97"/>
        <v>NEUTRAL</v>
      </c>
    </row>
    <row r="1600" spans="1:8" ht="13.5" x14ac:dyDescent="0.25">
      <c r="A1600" s="3">
        <f>TITRES_STAT!B1603</f>
        <v>44642</v>
      </c>
      <c r="B1600" s="5">
        <f>TITRES_STAT!C1603</f>
        <v>3.14</v>
      </c>
      <c r="C1600" s="5">
        <f>TITRES_STAT!D1603</f>
        <v>3.14</v>
      </c>
      <c r="D1600" s="5">
        <f>TITRES_STAT!E1603</f>
        <v>0</v>
      </c>
      <c r="E1600" s="2">
        <f t="shared" si="96"/>
        <v>2538849</v>
      </c>
      <c r="F1600" s="5" t="str">
        <f t="shared" si="99"/>
        <v>NEUTRAL</v>
      </c>
      <c r="G1600" s="5" t="str">
        <f t="shared" si="98"/>
        <v>NEUTRAL</v>
      </c>
      <c r="H1600" s="5" t="str">
        <f t="shared" si="97"/>
        <v>NEUTRAL</v>
      </c>
    </row>
    <row r="1601" spans="1:8" ht="13.5" x14ac:dyDescent="0.25">
      <c r="A1601" s="3">
        <f>TITRES_STAT!B1604</f>
        <v>44643</v>
      </c>
      <c r="B1601" s="5">
        <f>TITRES_STAT!C1604</f>
        <v>3.14</v>
      </c>
      <c r="C1601" s="5">
        <f>TITRES_STAT!D1604</f>
        <v>3.14</v>
      </c>
      <c r="D1601" s="5">
        <f>TITRES_STAT!E1604</f>
        <v>0</v>
      </c>
      <c r="E1601" s="2">
        <f t="shared" si="96"/>
        <v>2538849</v>
      </c>
      <c r="F1601" s="5" t="str">
        <f t="shared" si="99"/>
        <v>NEUTRAL</v>
      </c>
      <c r="G1601" s="5" t="str">
        <f t="shared" si="98"/>
        <v>NEUTRAL</v>
      </c>
      <c r="H1601" s="5" t="str">
        <f t="shared" si="97"/>
        <v>NEUTRAL</v>
      </c>
    </row>
    <row r="1602" spans="1:8" ht="13.5" x14ac:dyDescent="0.25">
      <c r="A1602" s="3">
        <f>TITRES_STAT!B1605</f>
        <v>44644</v>
      </c>
      <c r="B1602" s="5">
        <f>TITRES_STAT!C1605</f>
        <v>3.14</v>
      </c>
      <c r="C1602" s="5">
        <f>TITRES_STAT!D1605</f>
        <v>3.14</v>
      </c>
      <c r="D1602" s="5">
        <f>TITRES_STAT!E1605</f>
        <v>0</v>
      </c>
      <c r="E1602" s="2">
        <f t="shared" si="96"/>
        <v>2538849</v>
      </c>
      <c r="F1602" s="5" t="str">
        <f t="shared" si="99"/>
        <v>NEUTRAL</v>
      </c>
      <c r="G1602" s="5" t="str">
        <f t="shared" si="98"/>
        <v>NEUTRAL</v>
      </c>
      <c r="H1602" s="5" t="str">
        <f t="shared" si="97"/>
        <v>NEUTRAL</v>
      </c>
    </row>
    <row r="1603" spans="1:8" ht="13.5" x14ac:dyDescent="0.25">
      <c r="A1603" s="3">
        <f>TITRES_STAT!B1606</f>
        <v>44645</v>
      </c>
      <c r="B1603" s="5">
        <f>TITRES_STAT!C1606</f>
        <v>3.14</v>
      </c>
      <c r="C1603" s="5">
        <f>TITRES_STAT!D1606</f>
        <v>3.14</v>
      </c>
      <c r="D1603" s="5">
        <f>TITRES_STAT!E1606</f>
        <v>0</v>
      </c>
      <c r="E1603" s="2">
        <f t="shared" si="96"/>
        <v>2538849</v>
      </c>
      <c r="F1603" s="5" t="str">
        <f t="shared" si="99"/>
        <v>NEUTRAL</v>
      </c>
      <c r="G1603" s="5" t="str">
        <f t="shared" si="98"/>
        <v>NEUTRAL</v>
      </c>
      <c r="H1603" s="5" t="str">
        <f t="shared" si="97"/>
        <v>NEUTRAL</v>
      </c>
    </row>
    <row r="1604" spans="1:8" ht="13.5" x14ac:dyDescent="0.25">
      <c r="A1604" s="3">
        <f>TITRES_STAT!B1607</f>
        <v>44648</v>
      </c>
      <c r="B1604" s="5">
        <f>TITRES_STAT!C1607</f>
        <v>3.14</v>
      </c>
      <c r="C1604" s="5">
        <f>TITRES_STAT!D1607</f>
        <v>3.14</v>
      </c>
      <c r="D1604" s="5">
        <f>TITRES_STAT!E1607</f>
        <v>0</v>
      </c>
      <c r="E1604" s="2">
        <f t="shared" ref="E1604:E1667" si="100">IF(B1604&gt;B1603, E1603+D1604, IF(B1604&lt;B1603, E1603-D1604, E1603))</f>
        <v>2538849</v>
      </c>
      <c r="F1604" s="5" t="str">
        <f t="shared" si="99"/>
        <v>NEUTRAL</v>
      </c>
      <c r="G1604" s="5" t="str">
        <f t="shared" si="98"/>
        <v>NEUTRAL</v>
      </c>
      <c r="H1604" s="5" t="str">
        <f t="shared" si="97"/>
        <v>NEUTRAL</v>
      </c>
    </row>
    <row r="1605" spans="1:8" ht="13.5" x14ac:dyDescent="0.25">
      <c r="A1605" s="3">
        <f>TITRES_STAT!B1608</f>
        <v>44649</v>
      </c>
      <c r="B1605" s="5">
        <f>TITRES_STAT!C1608</f>
        <v>3.14</v>
      </c>
      <c r="C1605" s="5">
        <f>TITRES_STAT!D1608</f>
        <v>3.14</v>
      </c>
      <c r="D1605" s="5">
        <f>TITRES_STAT!E1608</f>
        <v>0</v>
      </c>
      <c r="E1605" s="2">
        <f t="shared" si="100"/>
        <v>2538849</v>
      </c>
      <c r="F1605" s="5" t="str">
        <f t="shared" si="99"/>
        <v>NEUTRAL</v>
      </c>
      <c r="G1605" s="5" t="str">
        <f t="shared" si="98"/>
        <v>NEUTRAL</v>
      </c>
      <c r="H1605" s="5" t="str">
        <f t="shared" si="97"/>
        <v>NEUTRAL</v>
      </c>
    </row>
    <row r="1606" spans="1:8" ht="13.5" x14ac:dyDescent="0.25">
      <c r="A1606" s="3">
        <f>TITRES_STAT!B1609</f>
        <v>44650</v>
      </c>
      <c r="B1606" s="5">
        <f>TITRES_STAT!C1609</f>
        <v>3.14</v>
      </c>
      <c r="C1606" s="5">
        <f>TITRES_STAT!D1609</f>
        <v>3.14</v>
      </c>
      <c r="D1606" s="5">
        <f>TITRES_STAT!E1609</f>
        <v>0</v>
      </c>
      <c r="E1606" s="2">
        <f t="shared" si="100"/>
        <v>2538849</v>
      </c>
      <c r="F1606" s="5" t="str">
        <f t="shared" si="99"/>
        <v>NEUTRAL</v>
      </c>
      <c r="G1606" s="5" t="str">
        <f t="shared" si="98"/>
        <v>NEUTRAL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NEUTRAL</v>
      </c>
    </row>
    <row r="1607" spans="1:8" ht="13.5" x14ac:dyDescent="0.25">
      <c r="A1607" s="3">
        <f>TITRES_STAT!B1610</f>
        <v>44651</v>
      </c>
      <c r="B1607" s="5">
        <f>TITRES_STAT!C1610</f>
        <v>3.14</v>
      </c>
      <c r="C1607" s="5">
        <f>TITRES_STAT!D1610</f>
        <v>3.14</v>
      </c>
      <c r="D1607" s="5">
        <f>TITRES_STAT!E1610</f>
        <v>0</v>
      </c>
      <c r="E1607" s="2">
        <f t="shared" si="100"/>
        <v>2538849</v>
      </c>
      <c r="F1607" s="5" t="str">
        <f t="shared" si="99"/>
        <v>NEUTRAL</v>
      </c>
      <c r="G1607" s="5" t="str">
        <f t="shared" ref="G1607:G1670" si="102">IF((E1607-E1602)/E1602 &gt; 0.02, "STRONG",
 IF((E1607-E1602)/E1602 &lt; -0.02, "WEAK", "NEUTRAL"))</f>
        <v>NEUTRAL</v>
      </c>
      <c r="H1607" s="5" t="str">
        <f t="shared" si="101"/>
        <v>NEUTRAL</v>
      </c>
    </row>
    <row r="1608" spans="1:8" ht="13.5" x14ac:dyDescent="0.25">
      <c r="A1608" s="3">
        <f>TITRES_STAT!B1611</f>
        <v>44652</v>
      </c>
      <c r="B1608" s="5">
        <f>TITRES_STAT!C1611</f>
        <v>3.14</v>
      </c>
      <c r="C1608" s="5">
        <f>TITRES_STAT!D1611</f>
        <v>3.14</v>
      </c>
      <c r="D1608" s="5">
        <f>TITRES_STAT!E1611</f>
        <v>0</v>
      </c>
      <c r="E1608" s="2">
        <f t="shared" si="100"/>
        <v>2538849</v>
      </c>
      <c r="F1608" s="5" t="str">
        <f t="shared" ref="F1608:F1671" si="103">IF(E1608&gt;E1603,"BULLISH",IF(E1608&lt;E1603,"BEARISH","NEUTRAL"))</f>
        <v>NEUTRAL</v>
      </c>
      <c r="G1608" s="5" t="str">
        <f t="shared" si="102"/>
        <v>NEUTRAL</v>
      </c>
      <c r="H1608" s="5" t="str">
        <f t="shared" si="101"/>
        <v>NEUTRAL</v>
      </c>
    </row>
    <row r="1609" spans="1:8" ht="13.5" x14ac:dyDescent="0.25">
      <c r="A1609" s="3">
        <f>TITRES_STAT!B1612</f>
        <v>44655</v>
      </c>
      <c r="B1609" s="5">
        <f>TITRES_STAT!C1612</f>
        <v>3.14</v>
      </c>
      <c r="C1609" s="5">
        <f>TITRES_STAT!D1612</f>
        <v>3.14</v>
      </c>
      <c r="D1609" s="5">
        <f>TITRES_STAT!E1612</f>
        <v>0</v>
      </c>
      <c r="E1609" s="2">
        <f t="shared" si="100"/>
        <v>2538849</v>
      </c>
      <c r="F1609" s="5" t="str">
        <f t="shared" si="103"/>
        <v>NEUTRAL</v>
      </c>
      <c r="G1609" s="5" t="str">
        <f t="shared" si="102"/>
        <v>NEUTRAL</v>
      </c>
      <c r="H1609" s="5" t="str">
        <f t="shared" si="101"/>
        <v>NEUTRAL</v>
      </c>
    </row>
    <row r="1610" spans="1:8" ht="13.5" x14ac:dyDescent="0.25">
      <c r="A1610" s="3">
        <f>TITRES_STAT!B1613</f>
        <v>44656</v>
      </c>
      <c r="B1610" s="5">
        <f>TITRES_STAT!C1613</f>
        <v>3.14</v>
      </c>
      <c r="C1610" s="5">
        <f>TITRES_STAT!D1613</f>
        <v>3.14</v>
      </c>
      <c r="D1610" s="5">
        <f>TITRES_STAT!E1613</f>
        <v>0</v>
      </c>
      <c r="E1610" s="2">
        <f t="shared" si="100"/>
        <v>2538849</v>
      </c>
      <c r="F1610" s="5" t="str">
        <f t="shared" si="103"/>
        <v>NEUTRAL</v>
      </c>
      <c r="G1610" s="5" t="str">
        <f t="shared" si="102"/>
        <v>NEUTRAL</v>
      </c>
      <c r="H1610" s="5" t="str">
        <f t="shared" si="101"/>
        <v>NEUTRAL</v>
      </c>
    </row>
    <row r="1611" spans="1:8" ht="13.5" x14ac:dyDescent="0.25">
      <c r="A1611" s="3">
        <f>TITRES_STAT!B1614</f>
        <v>44657</v>
      </c>
      <c r="B1611" s="5">
        <f>TITRES_STAT!C1614</f>
        <v>3.14</v>
      </c>
      <c r="C1611" s="5">
        <f>TITRES_STAT!D1614</f>
        <v>3.14</v>
      </c>
      <c r="D1611" s="5">
        <f>TITRES_STAT!E1614</f>
        <v>0</v>
      </c>
      <c r="E1611" s="2">
        <f t="shared" si="100"/>
        <v>2538849</v>
      </c>
      <c r="F1611" s="5" t="str">
        <f t="shared" si="103"/>
        <v>NEUTRAL</v>
      </c>
      <c r="G1611" s="5" t="str">
        <f t="shared" si="102"/>
        <v>NEUTRAL</v>
      </c>
      <c r="H1611" s="5" t="str">
        <f t="shared" si="101"/>
        <v>NEUTRAL</v>
      </c>
    </row>
    <row r="1612" spans="1:8" ht="13.5" x14ac:dyDescent="0.25">
      <c r="A1612" s="3">
        <f>TITRES_STAT!B1615</f>
        <v>44658</v>
      </c>
      <c r="B1612" s="5">
        <f>TITRES_STAT!C1615</f>
        <v>3.14</v>
      </c>
      <c r="C1612" s="5">
        <f>TITRES_STAT!D1615</f>
        <v>3.14</v>
      </c>
      <c r="D1612" s="5">
        <f>TITRES_STAT!E1615</f>
        <v>0</v>
      </c>
      <c r="E1612" s="2">
        <f t="shared" si="100"/>
        <v>2538849</v>
      </c>
      <c r="F1612" s="5" t="str">
        <f t="shared" si="103"/>
        <v>NEUTRAL</v>
      </c>
      <c r="G1612" s="5" t="str">
        <f t="shared" si="102"/>
        <v>NEUTRAL</v>
      </c>
      <c r="H1612" s="5" t="str">
        <f t="shared" si="101"/>
        <v>NEUTRAL</v>
      </c>
    </row>
    <row r="1613" spans="1:8" ht="13.5" x14ac:dyDescent="0.25">
      <c r="A1613" s="3">
        <f>TITRES_STAT!B1616</f>
        <v>44659</v>
      </c>
      <c r="B1613" s="5">
        <f>TITRES_STAT!C1616</f>
        <v>3.14</v>
      </c>
      <c r="C1613" s="5">
        <f>TITRES_STAT!D1616</f>
        <v>3.14</v>
      </c>
      <c r="D1613" s="5">
        <f>TITRES_STAT!E1616</f>
        <v>0</v>
      </c>
      <c r="E1613" s="2">
        <f t="shared" si="100"/>
        <v>2538849</v>
      </c>
      <c r="F1613" s="5" t="str">
        <f t="shared" si="103"/>
        <v>NEUTRAL</v>
      </c>
      <c r="G1613" s="5" t="str">
        <f t="shared" si="102"/>
        <v>NEUTRAL</v>
      </c>
      <c r="H1613" s="5" t="str">
        <f t="shared" si="101"/>
        <v>NEUTRAL</v>
      </c>
    </row>
    <row r="1614" spans="1:8" ht="13.5" x14ac:dyDescent="0.25">
      <c r="A1614" s="3">
        <f>TITRES_STAT!B1617</f>
        <v>44662</v>
      </c>
      <c r="B1614" s="5">
        <f>TITRES_STAT!C1617</f>
        <v>3.14</v>
      </c>
      <c r="C1614" s="5">
        <f>TITRES_STAT!D1617</f>
        <v>3.14</v>
      </c>
      <c r="D1614" s="5">
        <f>TITRES_STAT!E1617</f>
        <v>0</v>
      </c>
      <c r="E1614" s="2">
        <f t="shared" si="100"/>
        <v>2538849</v>
      </c>
      <c r="F1614" s="5" t="str">
        <f t="shared" si="103"/>
        <v>NEUTRAL</v>
      </c>
      <c r="G1614" s="5" t="str">
        <f t="shared" si="102"/>
        <v>NEUTRAL</v>
      </c>
      <c r="H1614" s="5" t="str">
        <f t="shared" si="101"/>
        <v>NEUTRAL</v>
      </c>
    </row>
    <row r="1615" spans="1:8" ht="13.5" x14ac:dyDescent="0.25">
      <c r="A1615" s="3">
        <f>TITRES_STAT!B1618</f>
        <v>44663</v>
      </c>
      <c r="B1615" s="5">
        <f>TITRES_STAT!C1618</f>
        <v>3.14</v>
      </c>
      <c r="C1615" s="5">
        <f>TITRES_STAT!D1618</f>
        <v>3.14</v>
      </c>
      <c r="D1615" s="5">
        <f>TITRES_STAT!E1618</f>
        <v>0</v>
      </c>
      <c r="E1615" s="2">
        <f t="shared" si="100"/>
        <v>2538849</v>
      </c>
      <c r="F1615" s="5" t="str">
        <f t="shared" si="103"/>
        <v>NEUTRAL</v>
      </c>
      <c r="G1615" s="5" t="str">
        <f t="shared" si="102"/>
        <v>NEUTRAL</v>
      </c>
      <c r="H1615" s="5" t="str">
        <f t="shared" si="101"/>
        <v>NEUTRAL</v>
      </c>
    </row>
    <row r="1616" spans="1:8" ht="13.5" x14ac:dyDescent="0.25">
      <c r="A1616" s="3">
        <f>TITRES_STAT!B1619</f>
        <v>44664</v>
      </c>
      <c r="B1616" s="5">
        <f>TITRES_STAT!C1619</f>
        <v>3</v>
      </c>
      <c r="C1616" s="5">
        <f>TITRES_STAT!D1619</f>
        <v>3</v>
      </c>
      <c r="D1616" s="5">
        <f>TITRES_STAT!E1619</f>
        <v>0</v>
      </c>
      <c r="E1616" s="2">
        <f t="shared" si="100"/>
        <v>2538849</v>
      </c>
      <c r="F1616" s="5" t="str">
        <f t="shared" si="103"/>
        <v>NEUTRAL</v>
      </c>
      <c r="G1616" s="5" t="str">
        <f t="shared" si="102"/>
        <v>NEUTRAL</v>
      </c>
      <c r="H1616" s="5" t="str">
        <f t="shared" si="101"/>
        <v>NEUTRAL</v>
      </c>
    </row>
    <row r="1617" spans="1:8" ht="13.5" x14ac:dyDescent="0.25">
      <c r="A1617" s="3">
        <f>TITRES_STAT!B1620</f>
        <v>44665</v>
      </c>
      <c r="B1617" s="5">
        <f>TITRES_STAT!C1620</f>
        <v>2.87</v>
      </c>
      <c r="C1617" s="5">
        <f>TITRES_STAT!D1620</f>
        <v>2.87</v>
      </c>
      <c r="D1617" s="5">
        <f>TITRES_STAT!E1620</f>
        <v>0</v>
      </c>
      <c r="E1617" s="2">
        <f t="shared" si="100"/>
        <v>2538849</v>
      </c>
      <c r="F1617" s="5" t="str">
        <f t="shared" si="103"/>
        <v>NEUTRAL</v>
      </c>
      <c r="G1617" s="5" t="str">
        <f t="shared" si="102"/>
        <v>NEUTRAL</v>
      </c>
      <c r="H1617" s="5" t="str">
        <f t="shared" si="101"/>
        <v>NEUTRAL</v>
      </c>
    </row>
    <row r="1618" spans="1:8" ht="13.5" x14ac:dyDescent="0.25">
      <c r="A1618" s="3">
        <f>TITRES_STAT!B1621</f>
        <v>44666</v>
      </c>
      <c r="B1618" s="5">
        <f>TITRES_STAT!C1621</f>
        <v>2.75</v>
      </c>
      <c r="C1618" s="5">
        <f>TITRES_STAT!D1621</f>
        <v>2.75</v>
      </c>
      <c r="D1618" s="5">
        <f>TITRES_STAT!E1621</f>
        <v>0</v>
      </c>
      <c r="E1618" s="2">
        <f t="shared" si="100"/>
        <v>2538849</v>
      </c>
      <c r="F1618" s="5" t="str">
        <f t="shared" si="103"/>
        <v>NEUTRAL</v>
      </c>
      <c r="G1618" s="5" t="str">
        <f t="shared" si="102"/>
        <v>NEUTRAL</v>
      </c>
      <c r="H1618" s="5" t="str">
        <f t="shared" si="101"/>
        <v>NEUTRAL</v>
      </c>
    </row>
    <row r="1619" spans="1:8" ht="13.5" x14ac:dyDescent="0.25">
      <c r="A1619" s="3">
        <f>TITRES_STAT!B1622</f>
        <v>44669</v>
      </c>
      <c r="B1619" s="5">
        <f>TITRES_STAT!C1622</f>
        <v>2.75</v>
      </c>
      <c r="C1619" s="5">
        <f>TITRES_STAT!D1622</f>
        <v>2.75</v>
      </c>
      <c r="D1619" s="5">
        <f>TITRES_STAT!E1622</f>
        <v>0</v>
      </c>
      <c r="E1619" s="2">
        <f t="shared" si="100"/>
        <v>2538849</v>
      </c>
      <c r="F1619" s="5" t="str">
        <f t="shared" si="103"/>
        <v>NEUTRAL</v>
      </c>
      <c r="G1619" s="5" t="str">
        <f t="shared" si="102"/>
        <v>NEUTRAL</v>
      </c>
      <c r="H1619" s="5" t="str">
        <f t="shared" si="101"/>
        <v>NEUTRAL</v>
      </c>
    </row>
    <row r="1620" spans="1:8" ht="13.5" x14ac:dyDescent="0.25">
      <c r="A1620" s="3">
        <f>TITRES_STAT!B1623</f>
        <v>44670</v>
      </c>
      <c r="B1620" s="5">
        <f>TITRES_STAT!C1623</f>
        <v>2.75</v>
      </c>
      <c r="C1620" s="5">
        <f>TITRES_STAT!D1623</f>
        <v>2.75</v>
      </c>
      <c r="D1620" s="5">
        <f>TITRES_STAT!E1623</f>
        <v>0</v>
      </c>
      <c r="E1620" s="2">
        <f t="shared" si="100"/>
        <v>2538849</v>
      </c>
      <c r="F1620" s="5" t="str">
        <f t="shared" si="103"/>
        <v>NEUTRAL</v>
      </c>
      <c r="G1620" s="5" t="str">
        <f t="shared" si="102"/>
        <v>NEUTRAL</v>
      </c>
      <c r="H1620" s="5" t="str">
        <f t="shared" si="101"/>
        <v>NEUTRAL</v>
      </c>
    </row>
    <row r="1621" spans="1:8" ht="13.5" x14ac:dyDescent="0.25">
      <c r="A1621" s="3">
        <f>TITRES_STAT!B1624</f>
        <v>44671</v>
      </c>
      <c r="B1621" s="5">
        <f>TITRES_STAT!C1624</f>
        <v>2.75</v>
      </c>
      <c r="C1621" s="5">
        <f>TITRES_STAT!D1624</f>
        <v>2.75</v>
      </c>
      <c r="D1621" s="5">
        <f>TITRES_STAT!E1624</f>
        <v>0</v>
      </c>
      <c r="E1621" s="2">
        <f t="shared" si="100"/>
        <v>2538849</v>
      </c>
      <c r="F1621" s="5" t="str">
        <f t="shared" si="103"/>
        <v>NEUTRAL</v>
      </c>
      <c r="G1621" s="5" t="str">
        <f t="shared" si="102"/>
        <v>NEUTRAL</v>
      </c>
      <c r="H1621" s="5" t="str">
        <f t="shared" si="101"/>
        <v>NEUTRAL</v>
      </c>
    </row>
    <row r="1622" spans="1:8" ht="13.5" x14ac:dyDescent="0.25">
      <c r="A1622" s="3">
        <f>TITRES_STAT!B1625</f>
        <v>44672</v>
      </c>
      <c r="B1622" s="5">
        <f>TITRES_STAT!C1625</f>
        <v>2.87</v>
      </c>
      <c r="C1622" s="5">
        <f>TITRES_STAT!D1625</f>
        <v>2.87</v>
      </c>
      <c r="D1622" s="5">
        <f>TITRES_STAT!E1625</f>
        <v>0</v>
      </c>
      <c r="E1622" s="2">
        <f t="shared" si="100"/>
        <v>2538849</v>
      </c>
      <c r="F1622" s="5" t="str">
        <f t="shared" si="103"/>
        <v>NEUTRAL</v>
      </c>
      <c r="G1622" s="5" t="str">
        <f t="shared" si="102"/>
        <v>NEUTRAL</v>
      </c>
      <c r="H1622" s="5" t="str">
        <f t="shared" si="101"/>
        <v>NEUTRAL</v>
      </c>
    </row>
    <row r="1623" spans="1:8" ht="13.5" x14ac:dyDescent="0.25">
      <c r="A1623" s="3">
        <f>TITRES_STAT!B1626</f>
        <v>44673</v>
      </c>
      <c r="B1623" s="5">
        <f>TITRES_STAT!C1626</f>
        <v>2.99</v>
      </c>
      <c r="C1623" s="5">
        <f>TITRES_STAT!D1626</f>
        <v>2.99</v>
      </c>
      <c r="D1623" s="5">
        <f>TITRES_STAT!E1626</f>
        <v>0</v>
      </c>
      <c r="E1623" s="2">
        <f t="shared" si="100"/>
        <v>2538849</v>
      </c>
      <c r="F1623" s="5" t="str">
        <f t="shared" si="103"/>
        <v>NEUTRAL</v>
      </c>
      <c r="G1623" s="5" t="str">
        <f t="shared" si="102"/>
        <v>NEUTRAL</v>
      </c>
      <c r="H1623" s="5" t="str">
        <f t="shared" si="101"/>
        <v>NEUTRAL</v>
      </c>
    </row>
    <row r="1624" spans="1:8" ht="13.5" x14ac:dyDescent="0.25">
      <c r="A1624" s="3">
        <f>TITRES_STAT!B1627</f>
        <v>44676</v>
      </c>
      <c r="B1624" s="5">
        <f>TITRES_STAT!C1627</f>
        <v>3.1</v>
      </c>
      <c r="C1624" s="5">
        <f>TITRES_STAT!D1627</f>
        <v>3.1</v>
      </c>
      <c r="D1624" s="5">
        <f>TITRES_STAT!E1627</f>
        <v>600</v>
      </c>
      <c r="E1624" s="2">
        <f t="shared" si="100"/>
        <v>2539449</v>
      </c>
      <c r="F1624" s="5" t="str">
        <f t="shared" si="103"/>
        <v>BULLISH</v>
      </c>
      <c r="G1624" s="5" t="str">
        <f t="shared" si="102"/>
        <v>NEUTRAL</v>
      </c>
      <c r="H1624" s="5" t="str">
        <f t="shared" si="101"/>
        <v>CONFIRMED BULLISH</v>
      </c>
    </row>
    <row r="1625" spans="1:8" ht="13.5" x14ac:dyDescent="0.25">
      <c r="A1625" s="3">
        <f>TITRES_STAT!B1628</f>
        <v>44677</v>
      </c>
      <c r="B1625" s="5">
        <f>TITRES_STAT!C1628</f>
        <v>2.98</v>
      </c>
      <c r="C1625" s="5">
        <f>TITRES_STAT!D1628</f>
        <v>2.98</v>
      </c>
      <c r="D1625" s="5">
        <f>TITRES_STAT!E1628</f>
        <v>1001</v>
      </c>
      <c r="E1625" s="2">
        <f t="shared" si="100"/>
        <v>2538448</v>
      </c>
      <c r="F1625" s="5" t="str">
        <f t="shared" si="103"/>
        <v>BEARISH</v>
      </c>
      <c r="G1625" s="5" t="str">
        <f t="shared" si="102"/>
        <v>NEUTRAL</v>
      </c>
      <c r="H1625" s="5" t="str">
        <f t="shared" si="101"/>
        <v>BEARISH DIVERGENCE</v>
      </c>
    </row>
    <row r="1626" spans="1:8" ht="13.5" x14ac:dyDescent="0.25">
      <c r="A1626" s="3">
        <f>TITRES_STAT!B1629</f>
        <v>44678</v>
      </c>
      <c r="B1626" s="5">
        <f>TITRES_STAT!C1629</f>
        <v>2.85</v>
      </c>
      <c r="C1626" s="5">
        <f>TITRES_STAT!D1629</f>
        <v>2.85</v>
      </c>
      <c r="D1626" s="5">
        <f>TITRES_STAT!E1629</f>
        <v>0</v>
      </c>
      <c r="E1626" s="2">
        <f t="shared" si="100"/>
        <v>2538448</v>
      </c>
      <c r="F1626" s="5" t="str">
        <f t="shared" si="103"/>
        <v>BEARISH</v>
      </c>
      <c r="G1626" s="5" t="str">
        <f t="shared" si="102"/>
        <v>NEUTRAL</v>
      </c>
      <c r="H1626" s="5" t="str">
        <f t="shared" si="101"/>
        <v>BEARISH DIVERGENCE</v>
      </c>
    </row>
    <row r="1627" spans="1:8" ht="13.5" x14ac:dyDescent="0.25">
      <c r="A1627" s="3">
        <f>TITRES_STAT!B1630</f>
        <v>44679</v>
      </c>
      <c r="B1627" s="5">
        <f>TITRES_STAT!C1630</f>
        <v>2.73</v>
      </c>
      <c r="C1627" s="5">
        <f>TITRES_STAT!D1630</f>
        <v>2.73</v>
      </c>
      <c r="D1627" s="5">
        <f>TITRES_STAT!E1630</f>
        <v>0</v>
      </c>
      <c r="E1627" s="2">
        <f t="shared" si="100"/>
        <v>2538448</v>
      </c>
      <c r="F1627" s="5" t="str">
        <f t="shared" si="103"/>
        <v>BEARISH</v>
      </c>
      <c r="G1627" s="5" t="str">
        <f t="shared" si="102"/>
        <v>NEUTRAL</v>
      </c>
      <c r="H1627" s="5" t="str">
        <f t="shared" si="101"/>
        <v>CONFIRMED BEARISH</v>
      </c>
    </row>
    <row r="1628" spans="1:8" ht="13.5" x14ac:dyDescent="0.25">
      <c r="A1628" s="3">
        <f>TITRES_STAT!B1631</f>
        <v>44680</v>
      </c>
      <c r="B1628" s="5">
        <f>TITRES_STAT!C1631</f>
        <v>2.61</v>
      </c>
      <c r="C1628" s="5">
        <f>TITRES_STAT!D1631</f>
        <v>2.61</v>
      </c>
      <c r="D1628" s="5">
        <f>TITRES_STAT!E1631</f>
        <v>651</v>
      </c>
      <c r="E1628" s="2">
        <f t="shared" si="100"/>
        <v>2537797</v>
      </c>
      <c r="F1628" s="5" t="str">
        <f t="shared" si="103"/>
        <v>BEARISH</v>
      </c>
      <c r="G1628" s="5" t="str">
        <f t="shared" si="102"/>
        <v>NEUTRAL</v>
      </c>
      <c r="H1628" s="5" t="str">
        <f t="shared" si="101"/>
        <v>CONFIRMED BEARISH</v>
      </c>
    </row>
    <row r="1629" spans="1:8" ht="13.5" x14ac:dyDescent="0.25">
      <c r="A1629" s="3">
        <f>TITRES_STAT!B1632</f>
        <v>44685</v>
      </c>
      <c r="B1629" s="5">
        <f>TITRES_STAT!C1632</f>
        <v>2.5</v>
      </c>
      <c r="C1629" s="5">
        <f>TITRES_STAT!D1632</f>
        <v>2.5</v>
      </c>
      <c r="D1629" s="5">
        <f>TITRES_STAT!E1632</f>
        <v>0</v>
      </c>
      <c r="E1629" s="2">
        <f t="shared" si="100"/>
        <v>2537797</v>
      </c>
      <c r="F1629" s="5" t="str">
        <f t="shared" si="103"/>
        <v>BEARISH</v>
      </c>
      <c r="G1629" s="5" t="str">
        <f t="shared" si="102"/>
        <v>NEUTRAL</v>
      </c>
      <c r="H1629" s="5" t="str">
        <f t="shared" si="101"/>
        <v>CONFIRMED BEARISH</v>
      </c>
    </row>
    <row r="1630" spans="1:8" ht="13.5" x14ac:dyDescent="0.25">
      <c r="A1630" s="3">
        <f>TITRES_STAT!B1633</f>
        <v>44686</v>
      </c>
      <c r="B1630" s="5">
        <f>TITRES_STAT!C1633</f>
        <v>2.39</v>
      </c>
      <c r="C1630" s="5">
        <f>TITRES_STAT!D1633</f>
        <v>2.39</v>
      </c>
      <c r="D1630" s="5">
        <f>TITRES_STAT!E1633</f>
        <v>500</v>
      </c>
      <c r="E1630" s="2">
        <f t="shared" si="100"/>
        <v>2537297</v>
      </c>
      <c r="F1630" s="5" t="str">
        <f t="shared" si="103"/>
        <v>BEARISH</v>
      </c>
      <c r="G1630" s="5" t="str">
        <f t="shared" si="102"/>
        <v>NEUTRAL</v>
      </c>
      <c r="H1630" s="5" t="str">
        <f t="shared" si="101"/>
        <v>CONFIRMED BEARISH</v>
      </c>
    </row>
    <row r="1631" spans="1:8" ht="13.5" x14ac:dyDescent="0.25">
      <c r="A1631" s="3">
        <f>TITRES_STAT!B1634</f>
        <v>44687</v>
      </c>
      <c r="B1631" s="5">
        <f>TITRES_STAT!C1634</f>
        <v>2.39</v>
      </c>
      <c r="C1631" s="5">
        <f>TITRES_STAT!D1634</f>
        <v>2.39</v>
      </c>
      <c r="D1631" s="5">
        <f>TITRES_STAT!E1634</f>
        <v>0</v>
      </c>
      <c r="E1631" s="2">
        <f t="shared" si="100"/>
        <v>2537297</v>
      </c>
      <c r="F1631" s="5" t="str">
        <f t="shared" si="103"/>
        <v>BEARISH</v>
      </c>
      <c r="G1631" s="5" t="str">
        <f t="shared" si="102"/>
        <v>NEUTRAL</v>
      </c>
      <c r="H1631" s="5" t="str">
        <f t="shared" si="101"/>
        <v>CONFIRMED BEARISH</v>
      </c>
    </row>
    <row r="1632" spans="1:8" ht="13.5" x14ac:dyDescent="0.25">
      <c r="A1632" s="3">
        <f>TITRES_STAT!B1635</f>
        <v>44690</v>
      </c>
      <c r="B1632" s="5">
        <f>TITRES_STAT!C1635</f>
        <v>2.39</v>
      </c>
      <c r="C1632" s="5">
        <f>TITRES_STAT!D1635</f>
        <v>2.39</v>
      </c>
      <c r="D1632" s="5">
        <f>TITRES_STAT!E1635</f>
        <v>0</v>
      </c>
      <c r="E1632" s="2">
        <f t="shared" si="100"/>
        <v>2537297</v>
      </c>
      <c r="F1632" s="5" t="str">
        <f t="shared" si="103"/>
        <v>BEARISH</v>
      </c>
      <c r="G1632" s="5" t="str">
        <f t="shared" si="102"/>
        <v>NEUTRAL</v>
      </c>
      <c r="H1632" s="5" t="str">
        <f t="shared" si="101"/>
        <v>CONFIRMED BEARISH</v>
      </c>
    </row>
    <row r="1633" spans="1:8" ht="13.5" x14ac:dyDescent="0.25">
      <c r="A1633" s="3">
        <f>TITRES_STAT!B1636</f>
        <v>44691</v>
      </c>
      <c r="B1633" s="5">
        <f>TITRES_STAT!C1636</f>
        <v>2.39</v>
      </c>
      <c r="C1633" s="5">
        <f>TITRES_STAT!D1636</f>
        <v>2.39</v>
      </c>
      <c r="D1633" s="5">
        <f>TITRES_STAT!E1636</f>
        <v>0</v>
      </c>
      <c r="E1633" s="2">
        <f t="shared" si="100"/>
        <v>2537297</v>
      </c>
      <c r="F1633" s="5" t="str">
        <f t="shared" si="103"/>
        <v>BEARISH</v>
      </c>
      <c r="G1633" s="5" t="str">
        <f t="shared" si="102"/>
        <v>NEUTRAL</v>
      </c>
      <c r="H1633" s="5" t="str">
        <f t="shared" si="101"/>
        <v>CONFIRMED BEARISH</v>
      </c>
    </row>
    <row r="1634" spans="1:8" ht="13.5" x14ac:dyDescent="0.25">
      <c r="A1634" s="3">
        <f>TITRES_STAT!B1637</f>
        <v>44692</v>
      </c>
      <c r="B1634" s="5">
        <f>TITRES_STAT!C1637</f>
        <v>2.39</v>
      </c>
      <c r="C1634" s="5">
        <f>TITRES_STAT!D1637</f>
        <v>2.39</v>
      </c>
      <c r="D1634" s="5">
        <f>TITRES_STAT!E1637</f>
        <v>0</v>
      </c>
      <c r="E1634" s="2">
        <f t="shared" si="100"/>
        <v>2537297</v>
      </c>
      <c r="F1634" s="5" t="str">
        <f t="shared" si="103"/>
        <v>BEARISH</v>
      </c>
      <c r="G1634" s="5" t="str">
        <f t="shared" si="102"/>
        <v>NEUTRAL</v>
      </c>
      <c r="H1634" s="5" t="str">
        <f t="shared" si="101"/>
        <v>CONFIRMED BEARISH</v>
      </c>
    </row>
    <row r="1635" spans="1:8" ht="13.5" x14ac:dyDescent="0.25">
      <c r="A1635" s="3">
        <f>TITRES_STAT!B1638</f>
        <v>44693</v>
      </c>
      <c r="B1635" s="5">
        <f>TITRES_STAT!C1638</f>
        <v>2.39</v>
      </c>
      <c r="C1635" s="5">
        <f>TITRES_STAT!D1638</f>
        <v>2.39</v>
      </c>
      <c r="D1635" s="5">
        <f>TITRES_STAT!E1638</f>
        <v>0</v>
      </c>
      <c r="E1635" s="2">
        <f t="shared" si="100"/>
        <v>2537297</v>
      </c>
      <c r="F1635" s="5" t="str">
        <f t="shared" si="103"/>
        <v>NEUTRAL</v>
      </c>
      <c r="G1635" s="5" t="str">
        <f t="shared" si="102"/>
        <v>NEUTRAL</v>
      </c>
      <c r="H1635" s="5" t="str">
        <f t="shared" si="101"/>
        <v>NEUTRAL</v>
      </c>
    </row>
    <row r="1636" spans="1:8" ht="13.5" x14ac:dyDescent="0.25">
      <c r="A1636" s="3">
        <f>TITRES_STAT!B1639</f>
        <v>44694</v>
      </c>
      <c r="B1636" s="5">
        <f>TITRES_STAT!C1639</f>
        <v>2.39</v>
      </c>
      <c r="C1636" s="5">
        <f>TITRES_STAT!D1639</f>
        <v>2.39</v>
      </c>
      <c r="D1636" s="5">
        <f>TITRES_STAT!E1639</f>
        <v>0</v>
      </c>
      <c r="E1636" s="2">
        <f t="shared" si="100"/>
        <v>2537297</v>
      </c>
      <c r="F1636" s="5" t="str">
        <f t="shared" si="103"/>
        <v>NEUTRAL</v>
      </c>
      <c r="G1636" s="5" t="str">
        <f t="shared" si="102"/>
        <v>NEUTRAL</v>
      </c>
      <c r="H1636" s="5" t="str">
        <f t="shared" si="101"/>
        <v>NEUTRAL</v>
      </c>
    </row>
    <row r="1637" spans="1:8" ht="13.5" x14ac:dyDescent="0.25">
      <c r="A1637" s="3">
        <f>TITRES_STAT!B1640</f>
        <v>44697</v>
      </c>
      <c r="B1637" s="5">
        <f>TITRES_STAT!C1640</f>
        <v>2.39</v>
      </c>
      <c r="C1637" s="5">
        <f>TITRES_STAT!D1640</f>
        <v>2.39</v>
      </c>
      <c r="D1637" s="5">
        <f>TITRES_STAT!E1640</f>
        <v>0</v>
      </c>
      <c r="E1637" s="2">
        <f t="shared" si="100"/>
        <v>2537297</v>
      </c>
      <c r="F1637" s="5" t="str">
        <f t="shared" si="103"/>
        <v>NEUTRAL</v>
      </c>
      <c r="G1637" s="5" t="str">
        <f t="shared" si="102"/>
        <v>NEUTRAL</v>
      </c>
      <c r="H1637" s="5" t="str">
        <f t="shared" si="101"/>
        <v>NEUTRAL</v>
      </c>
    </row>
    <row r="1638" spans="1:8" ht="13.5" x14ac:dyDescent="0.25">
      <c r="A1638" s="3">
        <f>TITRES_STAT!B1641</f>
        <v>44698</v>
      </c>
      <c r="B1638" s="5">
        <f>TITRES_STAT!C1641</f>
        <v>2.39</v>
      </c>
      <c r="C1638" s="5">
        <f>TITRES_STAT!D1641</f>
        <v>2.39</v>
      </c>
      <c r="D1638" s="5">
        <f>TITRES_STAT!E1641</f>
        <v>0</v>
      </c>
      <c r="E1638" s="2">
        <f t="shared" si="100"/>
        <v>2537297</v>
      </c>
      <c r="F1638" s="5" t="str">
        <f t="shared" si="103"/>
        <v>NEUTRAL</v>
      </c>
      <c r="G1638" s="5" t="str">
        <f t="shared" si="102"/>
        <v>NEUTRAL</v>
      </c>
      <c r="H1638" s="5" t="str">
        <f t="shared" si="101"/>
        <v>NEUTRAL</v>
      </c>
    </row>
    <row r="1639" spans="1:8" ht="13.5" x14ac:dyDescent="0.25">
      <c r="A1639" s="3">
        <f>TITRES_STAT!B1642</f>
        <v>44699</v>
      </c>
      <c r="B1639" s="5">
        <f>TITRES_STAT!C1642</f>
        <v>2.39</v>
      </c>
      <c r="C1639" s="5">
        <f>TITRES_STAT!D1642</f>
        <v>2.39</v>
      </c>
      <c r="D1639" s="5">
        <f>TITRES_STAT!E1642</f>
        <v>0</v>
      </c>
      <c r="E1639" s="2">
        <f t="shared" si="100"/>
        <v>2537297</v>
      </c>
      <c r="F1639" s="5" t="str">
        <f t="shared" si="103"/>
        <v>NEUTRAL</v>
      </c>
      <c r="G1639" s="5" t="str">
        <f t="shared" si="102"/>
        <v>NEUTRAL</v>
      </c>
      <c r="H1639" s="5" t="str">
        <f t="shared" si="101"/>
        <v>NEUTRAL</v>
      </c>
    </row>
    <row r="1640" spans="1:8" ht="13.5" x14ac:dyDescent="0.25">
      <c r="A1640" s="3">
        <f>TITRES_STAT!B1643</f>
        <v>44700</v>
      </c>
      <c r="B1640" s="5">
        <f>TITRES_STAT!C1643</f>
        <v>2.39</v>
      </c>
      <c r="C1640" s="5">
        <f>TITRES_STAT!D1643</f>
        <v>2.39</v>
      </c>
      <c r="D1640" s="5">
        <f>TITRES_STAT!E1643</f>
        <v>0</v>
      </c>
      <c r="E1640" s="2">
        <f t="shared" si="100"/>
        <v>2537297</v>
      </c>
      <c r="F1640" s="5" t="str">
        <f t="shared" si="103"/>
        <v>NEUTRAL</v>
      </c>
      <c r="G1640" s="5" t="str">
        <f t="shared" si="102"/>
        <v>NEUTRAL</v>
      </c>
      <c r="H1640" s="5" t="str">
        <f t="shared" si="101"/>
        <v>NEUTRAL</v>
      </c>
    </row>
    <row r="1641" spans="1:8" ht="13.5" x14ac:dyDescent="0.25">
      <c r="A1641" s="3">
        <f>TITRES_STAT!B1644</f>
        <v>44701</v>
      </c>
      <c r="B1641" s="5">
        <f>TITRES_STAT!C1644</f>
        <v>2.39</v>
      </c>
      <c r="C1641" s="5">
        <f>TITRES_STAT!D1644</f>
        <v>2.39</v>
      </c>
      <c r="D1641" s="5">
        <f>TITRES_STAT!E1644</f>
        <v>0</v>
      </c>
      <c r="E1641" s="2">
        <f t="shared" si="100"/>
        <v>2537297</v>
      </c>
      <c r="F1641" s="5" t="str">
        <f t="shared" si="103"/>
        <v>NEUTRAL</v>
      </c>
      <c r="G1641" s="5" t="str">
        <f t="shared" si="102"/>
        <v>NEUTRAL</v>
      </c>
      <c r="H1641" s="5" t="str">
        <f t="shared" si="101"/>
        <v>NEUTRAL</v>
      </c>
    </row>
    <row r="1642" spans="1:8" ht="13.5" x14ac:dyDescent="0.25">
      <c r="A1642" s="3">
        <f>TITRES_STAT!B1645</f>
        <v>44704</v>
      </c>
      <c r="B1642" s="5">
        <f>TITRES_STAT!C1645</f>
        <v>2.39</v>
      </c>
      <c r="C1642" s="5">
        <f>TITRES_STAT!D1645</f>
        <v>2.39</v>
      </c>
      <c r="D1642" s="5">
        <f>TITRES_STAT!E1645</f>
        <v>1700</v>
      </c>
      <c r="E1642" s="2">
        <f t="shared" si="100"/>
        <v>2537297</v>
      </c>
      <c r="F1642" s="5" t="str">
        <f t="shared" si="103"/>
        <v>NEUTRAL</v>
      </c>
      <c r="G1642" s="5" t="str">
        <f t="shared" si="102"/>
        <v>NEUTRAL</v>
      </c>
      <c r="H1642" s="5" t="str">
        <f t="shared" si="101"/>
        <v>NEUTRAL</v>
      </c>
    </row>
    <row r="1643" spans="1:8" ht="13.5" x14ac:dyDescent="0.25">
      <c r="A1643" s="3">
        <f>TITRES_STAT!B1646</f>
        <v>44705</v>
      </c>
      <c r="B1643" s="5">
        <f>TITRES_STAT!C1646</f>
        <v>2.39</v>
      </c>
      <c r="C1643" s="5">
        <f>TITRES_STAT!D1646</f>
        <v>2.39</v>
      </c>
      <c r="D1643" s="5">
        <f>TITRES_STAT!E1646</f>
        <v>0</v>
      </c>
      <c r="E1643" s="2">
        <f t="shared" si="100"/>
        <v>2537297</v>
      </c>
      <c r="F1643" s="5" t="str">
        <f t="shared" si="103"/>
        <v>NEUTRAL</v>
      </c>
      <c r="G1643" s="5" t="str">
        <f t="shared" si="102"/>
        <v>NEUTRAL</v>
      </c>
      <c r="H1643" s="5" t="str">
        <f t="shared" si="101"/>
        <v>NEUTRAL</v>
      </c>
    </row>
    <row r="1644" spans="1:8" ht="13.5" x14ac:dyDescent="0.25">
      <c r="A1644" s="3">
        <f>TITRES_STAT!B1647</f>
        <v>44706</v>
      </c>
      <c r="B1644" s="5">
        <f>TITRES_STAT!C1647</f>
        <v>2.39</v>
      </c>
      <c r="C1644" s="5">
        <f>TITRES_STAT!D1647</f>
        <v>2.39</v>
      </c>
      <c r="D1644" s="5">
        <f>TITRES_STAT!E1647</f>
        <v>0</v>
      </c>
      <c r="E1644" s="2">
        <f t="shared" si="100"/>
        <v>2537297</v>
      </c>
      <c r="F1644" s="5" t="str">
        <f t="shared" si="103"/>
        <v>NEUTRAL</v>
      </c>
      <c r="G1644" s="5" t="str">
        <f t="shared" si="102"/>
        <v>NEUTRAL</v>
      </c>
      <c r="H1644" s="5" t="str">
        <f t="shared" si="101"/>
        <v>NEUTRAL</v>
      </c>
    </row>
    <row r="1645" spans="1:8" ht="13.5" x14ac:dyDescent="0.25">
      <c r="A1645" s="3">
        <f>TITRES_STAT!B1648</f>
        <v>44707</v>
      </c>
      <c r="B1645" s="5">
        <f>TITRES_STAT!C1648</f>
        <v>2.39</v>
      </c>
      <c r="C1645" s="5">
        <f>TITRES_STAT!D1648</f>
        <v>2.39</v>
      </c>
      <c r="D1645" s="5">
        <f>TITRES_STAT!E1648</f>
        <v>0</v>
      </c>
      <c r="E1645" s="2">
        <f t="shared" si="100"/>
        <v>2537297</v>
      </c>
      <c r="F1645" s="5" t="str">
        <f t="shared" si="103"/>
        <v>NEUTRAL</v>
      </c>
      <c r="G1645" s="5" t="str">
        <f t="shared" si="102"/>
        <v>NEUTRAL</v>
      </c>
      <c r="H1645" s="5" t="str">
        <f t="shared" si="101"/>
        <v>NEUTRAL</v>
      </c>
    </row>
    <row r="1646" spans="1:8" ht="13.5" x14ac:dyDescent="0.25">
      <c r="A1646" s="3">
        <f>TITRES_STAT!B1649</f>
        <v>44708</v>
      </c>
      <c r="B1646" s="5">
        <f>TITRES_STAT!C1649</f>
        <v>2.39</v>
      </c>
      <c r="C1646" s="5">
        <f>TITRES_STAT!D1649</f>
        <v>2.39</v>
      </c>
      <c r="D1646" s="5">
        <f>TITRES_STAT!E1649</f>
        <v>0</v>
      </c>
      <c r="E1646" s="2">
        <f t="shared" si="100"/>
        <v>2537297</v>
      </c>
      <c r="F1646" s="5" t="str">
        <f t="shared" si="103"/>
        <v>NEUTRAL</v>
      </c>
      <c r="G1646" s="5" t="str">
        <f t="shared" si="102"/>
        <v>NEUTRAL</v>
      </c>
      <c r="H1646" s="5" t="str">
        <f t="shared" si="101"/>
        <v>NEUTRAL</v>
      </c>
    </row>
    <row r="1647" spans="1:8" ht="13.5" x14ac:dyDescent="0.25">
      <c r="A1647" s="3">
        <f>TITRES_STAT!B1650</f>
        <v>44711</v>
      </c>
      <c r="B1647" s="5">
        <f>TITRES_STAT!C1650</f>
        <v>2.39</v>
      </c>
      <c r="C1647" s="5">
        <f>TITRES_STAT!D1650</f>
        <v>2.39</v>
      </c>
      <c r="D1647" s="5">
        <f>TITRES_STAT!E1650</f>
        <v>0</v>
      </c>
      <c r="E1647" s="2">
        <f t="shared" si="100"/>
        <v>2537297</v>
      </c>
      <c r="F1647" s="5" t="str">
        <f t="shared" si="103"/>
        <v>NEUTRAL</v>
      </c>
      <c r="G1647" s="5" t="str">
        <f t="shared" si="102"/>
        <v>NEUTRAL</v>
      </c>
      <c r="H1647" s="5" t="str">
        <f t="shared" si="101"/>
        <v>NEUTRAL</v>
      </c>
    </row>
    <row r="1648" spans="1:8" ht="13.5" x14ac:dyDescent="0.25">
      <c r="A1648" s="3">
        <f>TITRES_STAT!B1651</f>
        <v>44712</v>
      </c>
      <c r="B1648" s="5">
        <f>TITRES_STAT!C1651</f>
        <v>2.39</v>
      </c>
      <c r="C1648" s="5">
        <f>TITRES_STAT!D1651</f>
        <v>2.39</v>
      </c>
      <c r="D1648" s="5">
        <f>TITRES_STAT!E1651</f>
        <v>0</v>
      </c>
      <c r="E1648" s="2">
        <f t="shared" si="100"/>
        <v>2537297</v>
      </c>
      <c r="F1648" s="5" t="str">
        <f t="shared" si="103"/>
        <v>NEUTRAL</v>
      </c>
      <c r="G1648" s="5" t="str">
        <f t="shared" si="102"/>
        <v>NEUTRAL</v>
      </c>
      <c r="H1648" s="5" t="str">
        <f t="shared" si="101"/>
        <v>NEUTRAL</v>
      </c>
    </row>
    <row r="1649" spans="1:8" ht="13.5" x14ac:dyDescent="0.25">
      <c r="A1649" s="3">
        <f>TITRES_STAT!B1652</f>
        <v>44713</v>
      </c>
      <c r="B1649" s="5">
        <f>TITRES_STAT!C1652</f>
        <v>2.4900000000000002</v>
      </c>
      <c r="C1649" s="5">
        <f>TITRES_STAT!D1652</f>
        <v>2.4900000000000002</v>
      </c>
      <c r="D1649" s="5">
        <f>TITRES_STAT!E1652</f>
        <v>396</v>
      </c>
      <c r="E1649" s="2">
        <f t="shared" si="100"/>
        <v>2537693</v>
      </c>
      <c r="F1649" s="5" t="str">
        <f t="shared" si="103"/>
        <v>BULLISH</v>
      </c>
      <c r="G1649" s="5" t="str">
        <f t="shared" si="102"/>
        <v>NEUTRAL</v>
      </c>
      <c r="H1649" s="5" t="str">
        <f t="shared" si="101"/>
        <v>CONFIRMED BULLISH</v>
      </c>
    </row>
    <row r="1650" spans="1:8" ht="13.5" x14ac:dyDescent="0.25">
      <c r="A1650" s="3">
        <f>TITRES_STAT!B1653</f>
        <v>44714</v>
      </c>
      <c r="B1650" s="5">
        <f>TITRES_STAT!C1653</f>
        <v>2.6</v>
      </c>
      <c r="C1650" s="5">
        <f>TITRES_STAT!D1653</f>
        <v>2.6</v>
      </c>
      <c r="D1650" s="5">
        <f>TITRES_STAT!E1653</f>
        <v>251</v>
      </c>
      <c r="E1650" s="2">
        <f t="shared" si="100"/>
        <v>2537944</v>
      </c>
      <c r="F1650" s="5" t="str">
        <f t="shared" si="103"/>
        <v>BULLISH</v>
      </c>
      <c r="G1650" s="5" t="str">
        <f t="shared" si="102"/>
        <v>NEUTRAL</v>
      </c>
      <c r="H1650" s="5" t="str">
        <f t="shared" si="101"/>
        <v>CONFIRMED BULLISH</v>
      </c>
    </row>
    <row r="1651" spans="1:8" ht="13.5" x14ac:dyDescent="0.25">
      <c r="A1651" s="3">
        <f>TITRES_STAT!B1654</f>
        <v>44715</v>
      </c>
      <c r="B1651" s="5">
        <f>TITRES_STAT!C1654</f>
        <v>2.71</v>
      </c>
      <c r="C1651" s="5">
        <f>TITRES_STAT!D1654</f>
        <v>2.71</v>
      </c>
      <c r="D1651" s="5">
        <f>TITRES_STAT!E1654</f>
        <v>0</v>
      </c>
      <c r="E1651" s="2">
        <f t="shared" si="100"/>
        <v>2537944</v>
      </c>
      <c r="F1651" s="5" t="str">
        <f t="shared" si="103"/>
        <v>BULLISH</v>
      </c>
      <c r="G1651" s="5" t="str">
        <f t="shared" si="102"/>
        <v>NEUTRAL</v>
      </c>
      <c r="H1651" s="5" t="str">
        <f t="shared" si="101"/>
        <v>CONFIRMED BULLISH</v>
      </c>
    </row>
    <row r="1652" spans="1:8" ht="13.5" x14ac:dyDescent="0.25">
      <c r="A1652" s="3">
        <f>TITRES_STAT!B1655</f>
        <v>44718</v>
      </c>
      <c r="B1652" s="5">
        <f>TITRES_STAT!C1655</f>
        <v>2.83</v>
      </c>
      <c r="C1652" s="5">
        <f>TITRES_STAT!D1655</f>
        <v>2.83</v>
      </c>
      <c r="D1652" s="5">
        <f>TITRES_STAT!E1655</f>
        <v>0</v>
      </c>
      <c r="E1652" s="2">
        <f t="shared" si="100"/>
        <v>2537944</v>
      </c>
      <c r="F1652" s="5" t="str">
        <f t="shared" si="103"/>
        <v>BULLISH</v>
      </c>
      <c r="G1652" s="5" t="str">
        <f t="shared" si="102"/>
        <v>NEUTRAL</v>
      </c>
      <c r="H1652" s="5" t="str">
        <f t="shared" si="101"/>
        <v>CONFIRMED BULLISH</v>
      </c>
    </row>
    <row r="1653" spans="1:8" ht="13.5" x14ac:dyDescent="0.25">
      <c r="A1653" s="3">
        <f>TITRES_STAT!B1656</f>
        <v>44719</v>
      </c>
      <c r="B1653" s="5">
        <f>TITRES_STAT!C1656</f>
        <v>2.95</v>
      </c>
      <c r="C1653" s="5">
        <f>TITRES_STAT!D1656</f>
        <v>2.95</v>
      </c>
      <c r="D1653" s="5">
        <f>TITRES_STAT!E1656</f>
        <v>0</v>
      </c>
      <c r="E1653" s="2">
        <f t="shared" si="100"/>
        <v>2537944</v>
      </c>
      <c r="F1653" s="5" t="str">
        <f t="shared" si="103"/>
        <v>BULLISH</v>
      </c>
      <c r="G1653" s="5" t="str">
        <f t="shared" si="102"/>
        <v>NEUTRAL</v>
      </c>
      <c r="H1653" s="5" t="str">
        <f t="shared" si="101"/>
        <v>CONFIRMED BULLISH</v>
      </c>
    </row>
    <row r="1654" spans="1:8" ht="13.5" x14ac:dyDescent="0.25">
      <c r="A1654" s="3">
        <f>TITRES_STAT!B1657</f>
        <v>44720</v>
      </c>
      <c r="B1654" s="5">
        <f>TITRES_STAT!C1657</f>
        <v>3.08</v>
      </c>
      <c r="C1654" s="5">
        <f>TITRES_STAT!D1657</f>
        <v>3.08</v>
      </c>
      <c r="D1654" s="5">
        <f>TITRES_STAT!E1657</f>
        <v>0</v>
      </c>
      <c r="E1654" s="2">
        <f t="shared" si="100"/>
        <v>2537944</v>
      </c>
      <c r="F1654" s="5" t="str">
        <f t="shared" si="103"/>
        <v>BULLISH</v>
      </c>
      <c r="G1654" s="5" t="str">
        <f t="shared" si="102"/>
        <v>NEUTRAL</v>
      </c>
      <c r="H1654" s="5" t="str">
        <f t="shared" si="101"/>
        <v>CONFIRMED BULLISH</v>
      </c>
    </row>
    <row r="1655" spans="1:8" ht="13.5" x14ac:dyDescent="0.25">
      <c r="A1655" s="3">
        <f>TITRES_STAT!B1658</f>
        <v>44721</v>
      </c>
      <c r="B1655" s="5">
        <f>TITRES_STAT!C1658</f>
        <v>3.07</v>
      </c>
      <c r="C1655" s="5">
        <f>TITRES_STAT!D1658</f>
        <v>3.07</v>
      </c>
      <c r="D1655" s="5">
        <f>TITRES_STAT!E1658</f>
        <v>500</v>
      </c>
      <c r="E1655" s="2">
        <f t="shared" si="100"/>
        <v>2537444</v>
      </c>
      <c r="F1655" s="5" t="str">
        <f t="shared" si="103"/>
        <v>BEARISH</v>
      </c>
      <c r="G1655" s="5" t="str">
        <f t="shared" si="102"/>
        <v>NEUTRAL</v>
      </c>
      <c r="H1655" s="5" t="str">
        <f t="shared" si="101"/>
        <v>BEARISH DIVERGENCE</v>
      </c>
    </row>
    <row r="1656" spans="1:8" ht="13.5" x14ac:dyDescent="0.25">
      <c r="A1656" s="3">
        <f>TITRES_STAT!B1659</f>
        <v>44722</v>
      </c>
      <c r="B1656" s="5">
        <f>TITRES_STAT!C1659</f>
        <v>3.15</v>
      </c>
      <c r="C1656" s="5">
        <f>TITRES_STAT!D1659</f>
        <v>3.15</v>
      </c>
      <c r="D1656" s="5">
        <f>TITRES_STAT!E1659</f>
        <v>50</v>
      </c>
      <c r="E1656" s="2">
        <f t="shared" si="100"/>
        <v>2537494</v>
      </c>
      <c r="F1656" s="5" t="str">
        <f t="shared" si="103"/>
        <v>BEARISH</v>
      </c>
      <c r="G1656" s="5" t="str">
        <f t="shared" si="102"/>
        <v>NEUTRAL</v>
      </c>
      <c r="H1656" s="5" t="str">
        <f t="shared" si="101"/>
        <v>BEARISH DIVERGENCE</v>
      </c>
    </row>
    <row r="1657" spans="1:8" ht="13.5" x14ac:dyDescent="0.25">
      <c r="A1657" s="3">
        <f>TITRES_STAT!B1660</f>
        <v>44725</v>
      </c>
      <c r="B1657" s="5">
        <f>TITRES_STAT!C1660</f>
        <v>3.15</v>
      </c>
      <c r="C1657" s="5">
        <f>TITRES_STAT!D1660</f>
        <v>3.15</v>
      </c>
      <c r="D1657" s="5">
        <f>TITRES_STAT!E1660</f>
        <v>0</v>
      </c>
      <c r="E1657" s="2">
        <f t="shared" si="100"/>
        <v>2537494</v>
      </c>
      <c r="F1657" s="5" t="str">
        <f t="shared" si="103"/>
        <v>BEARISH</v>
      </c>
      <c r="G1657" s="5" t="str">
        <f t="shared" si="102"/>
        <v>NEUTRAL</v>
      </c>
      <c r="H1657" s="5" t="str">
        <f t="shared" si="101"/>
        <v>BEARISH DIVERGENCE</v>
      </c>
    </row>
    <row r="1658" spans="1:8" ht="13.5" x14ac:dyDescent="0.25">
      <c r="A1658" s="3">
        <f>TITRES_STAT!B1661</f>
        <v>44726</v>
      </c>
      <c r="B1658" s="5">
        <f>TITRES_STAT!C1661</f>
        <v>3.15</v>
      </c>
      <c r="C1658" s="5">
        <f>TITRES_STAT!D1661</f>
        <v>3.15</v>
      </c>
      <c r="D1658" s="5">
        <f>TITRES_STAT!E1661</f>
        <v>0</v>
      </c>
      <c r="E1658" s="2">
        <f t="shared" si="100"/>
        <v>2537494</v>
      </c>
      <c r="F1658" s="5" t="str">
        <f t="shared" si="103"/>
        <v>BEARISH</v>
      </c>
      <c r="G1658" s="5" t="str">
        <f t="shared" si="102"/>
        <v>NEUTRAL</v>
      </c>
      <c r="H1658" s="5" t="str">
        <f t="shared" si="101"/>
        <v>BEARISH DIVERGENCE</v>
      </c>
    </row>
    <row r="1659" spans="1:8" ht="13.5" x14ac:dyDescent="0.25">
      <c r="A1659" s="3">
        <f>TITRES_STAT!B1662</f>
        <v>44727</v>
      </c>
      <c r="B1659" s="5">
        <f>TITRES_STAT!C1662</f>
        <v>3.15</v>
      </c>
      <c r="C1659" s="5">
        <f>TITRES_STAT!D1662</f>
        <v>3.15</v>
      </c>
      <c r="D1659" s="5">
        <f>TITRES_STAT!E1662</f>
        <v>0</v>
      </c>
      <c r="E1659" s="2">
        <f t="shared" si="100"/>
        <v>2537494</v>
      </c>
      <c r="F1659" s="5" t="str">
        <f t="shared" si="103"/>
        <v>BEARISH</v>
      </c>
      <c r="G1659" s="5" t="str">
        <f t="shared" si="102"/>
        <v>NEUTRAL</v>
      </c>
      <c r="H1659" s="5" t="str">
        <f t="shared" si="101"/>
        <v>BEARISH DIVERGENCE</v>
      </c>
    </row>
    <row r="1660" spans="1:8" ht="13.5" x14ac:dyDescent="0.25">
      <c r="A1660" s="3">
        <f>TITRES_STAT!B1663</f>
        <v>44728</v>
      </c>
      <c r="B1660" s="5">
        <f>TITRES_STAT!C1663</f>
        <v>3.14</v>
      </c>
      <c r="C1660" s="5">
        <f>TITRES_STAT!D1663</f>
        <v>3.14</v>
      </c>
      <c r="D1660" s="5">
        <f>TITRES_STAT!E1663</f>
        <v>100</v>
      </c>
      <c r="E1660" s="2">
        <f t="shared" si="100"/>
        <v>2537394</v>
      </c>
      <c r="F1660" s="5" t="str">
        <f t="shared" si="103"/>
        <v>BEARISH</v>
      </c>
      <c r="G1660" s="5" t="str">
        <f t="shared" si="102"/>
        <v>NEUTRAL</v>
      </c>
      <c r="H1660" s="5" t="str">
        <f t="shared" si="101"/>
        <v>BEARISH DIVERGENCE</v>
      </c>
    </row>
    <row r="1661" spans="1:8" ht="13.5" x14ac:dyDescent="0.25">
      <c r="A1661" s="3">
        <f>TITRES_STAT!B1664</f>
        <v>44729</v>
      </c>
      <c r="B1661" s="5">
        <f>TITRES_STAT!C1664</f>
        <v>3.15</v>
      </c>
      <c r="C1661" s="5">
        <f>TITRES_STAT!D1664</f>
        <v>3.15</v>
      </c>
      <c r="D1661" s="5">
        <f>TITRES_STAT!E1664</f>
        <v>100</v>
      </c>
      <c r="E1661" s="2">
        <f t="shared" si="100"/>
        <v>2537494</v>
      </c>
      <c r="F1661" s="5" t="str">
        <f t="shared" si="103"/>
        <v>NEUTRAL</v>
      </c>
      <c r="G1661" s="5" t="str">
        <f t="shared" si="102"/>
        <v>NEUTRAL</v>
      </c>
      <c r="H1661" s="5" t="str">
        <f t="shared" si="101"/>
        <v>NEUTRAL</v>
      </c>
    </row>
    <row r="1662" spans="1:8" ht="13.5" x14ac:dyDescent="0.25">
      <c r="A1662" s="3">
        <f>TITRES_STAT!B1665</f>
        <v>44732</v>
      </c>
      <c r="B1662" s="5">
        <f>TITRES_STAT!C1665</f>
        <v>3.15</v>
      </c>
      <c r="C1662" s="5">
        <f>TITRES_STAT!D1665</f>
        <v>3.15</v>
      </c>
      <c r="D1662" s="5">
        <f>TITRES_STAT!E1665</f>
        <v>0</v>
      </c>
      <c r="E1662" s="2">
        <f t="shared" si="100"/>
        <v>2537494</v>
      </c>
      <c r="F1662" s="5" t="str">
        <f t="shared" si="103"/>
        <v>NEUTRAL</v>
      </c>
      <c r="G1662" s="5" t="str">
        <f t="shared" si="102"/>
        <v>NEUTRAL</v>
      </c>
      <c r="H1662" s="5" t="str">
        <f t="shared" si="101"/>
        <v>NEUTRAL</v>
      </c>
    </row>
    <row r="1663" spans="1:8" ht="13.5" x14ac:dyDescent="0.25">
      <c r="A1663" s="3">
        <f>TITRES_STAT!B1666</f>
        <v>44733</v>
      </c>
      <c r="B1663" s="5">
        <f>TITRES_STAT!C1666</f>
        <v>3.14</v>
      </c>
      <c r="C1663" s="5">
        <f>TITRES_STAT!D1666</f>
        <v>3.14</v>
      </c>
      <c r="D1663" s="5">
        <f>TITRES_STAT!E1666</f>
        <v>679</v>
      </c>
      <c r="E1663" s="2">
        <f t="shared" si="100"/>
        <v>2536815</v>
      </c>
      <c r="F1663" s="5" t="str">
        <f t="shared" si="103"/>
        <v>BEARISH</v>
      </c>
      <c r="G1663" s="5" t="str">
        <f t="shared" si="102"/>
        <v>NEUTRAL</v>
      </c>
      <c r="H1663" s="5" t="str">
        <f t="shared" si="101"/>
        <v>CONFIRMED BEARISH</v>
      </c>
    </row>
    <row r="1664" spans="1:8" ht="13.5" x14ac:dyDescent="0.25">
      <c r="A1664" s="3">
        <f>TITRES_STAT!B1667</f>
        <v>44734</v>
      </c>
      <c r="B1664" s="5">
        <f>TITRES_STAT!C1667</f>
        <v>3.14</v>
      </c>
      <c r="C1664" s="5">
        <f>TITRES_STAT!D1667</f>
        <v>3.14</v>
      </c>
      <c r="D1664" s="5">
        <f>TITRES_STAT!E1667</f>
        <v>0</v>
      </c>
      <c r="E1664" s="2">
        <f t="shared" si="100"/>
        <v>2536815</v>
      </c>
      <c r="F1664" s="5" t="str">
        <f t="shared" si="103"/>
        <v>BEARISH</v>
      </c>
      <c r="G1664" s="5" t="str">
        <f t="shared" si="102"/>
        <v>NEUTRAL</v>
      </c>
      <c r="H1664" s="5" t="str">
        <f t="shared" si="101"/>
        <v>CONFIRMED BEARISH</v>
      </c>
    </row>
    <row r="1665" spans="1:8" ht="13.5" x14ac:dyDescent="0.25">
      <c r="A1665" s="3">
        <f>TITRES_STAT!B1668</f>
        <v>44735</v>
      </c>
      <c r="B1665" s="5">
        <f>TITRES_STAT!C1668</f>
        <v>3.14</v>
      </c>
      <c r="C1665" s="5">
        <f>TITRES_STAT!D1668</f>
        <v>3.14</v>
      </c>
      <c r="D1665" s="5">
        <f>TITRES_STAT!E1668</f>
        <v>1350</v>
      </c>
      <c r="E1665" s="2">
        <f t="shared" si="100"/>
        <v>2536815</v>
      </c>
      <c r="F1665" s="5" t="str">
        <f t="shared" si="103"/>
        <v>BEARISH</v>
      </c>
      <c r="G1665" s="5" t="str">
        <f t="shared" si="102"/>
        <v>NEUTRAL</v>
      </c>
      <c r="H1665" s="5" t="str">
        <f t="shared" si="101"/>
        <v>NEUTRAL</v>
      </c>
    </row>
    <row r="1666" spans="1:8" ht="13.5" x14ac:dyDescent="0.25">
      <c r="A1666" s="3">
        <f>TITRES_STAT!B1669</f>
        <v>44736</v>
      </c>
      <c r="B1666" s="5">
        <f>TITRES_STAT!C1669</f>
        <v>3.15</v>
      </c>
      <c r="C1666" s="5">
        <f>TITRES_STAT!D1669</f>
        <v>3.15</v>
      </c>
      <c r="D1666" s="5">
        <f>TITRES_STAT!E1669</f>
        <v>121</v>
      </c>
      <c r="E1666" s="2">
        <f t="shared" si="100"/>
        <v>2536936</v>
      </c>
      <c r="F1666" s="5" t="str">
        <f t="shared" si="103"/>
        <v>BEARISH</v>
      </c>
      <c r="G1666" s="5" t="str">
        <f t="shared" si="102"/>
        <v>NEUTRAL</v>
      </c>
      <c r="H1666" s="5" t="str">
        <f t="shared" si="101"/>
        <v>NEUTRAL</v>
      </c>
    </row>
    <row r="1667" spans="1:8" ht="13.5" x14ac:dyDescent="0.25">
      <c r="A1667" s="3">
        <f>TITRES_STAT!B1670</f>
        <v>44739</v>
      </c>
      <c r="B1667" s="5">
        <f>TITRES_STAT!C1670</f>
        <v>3.14</v>
      </c>
      <c r="C1667" s="5">
        <f>TITRES_STAT!D1670</f>
        <v>3.14</v>
      </c>
      <c r="D1667" s="5">
        <f>TITRES_STAT!E1670</f>
        <v>1000</v>
      </c>
      <c r="E1667" s="2">
        <f t="shared" si="100"/>
        <v>2535936</v>
      </c>
      <c r="F1667" s="5" t="str">
        <f t="shared" si="103"/>
        <v>BEARISH</v>
      </c>
      <c r="G1667" s="5" t="str">
        <f t="shared" si="102"/>
        <v>NEUTRAL</v>
      </c>
      <c r="H1667" s="5" t="str">
        <f t="shared" si="101"/>
        <v>CONFIRMED BEARISH</v>
      </c>
    </row>
    <row r="1668" spans="1:8" ht="13.5" x14ac:dyDescent="0.25">
      <c r="A1668" s="3">
        <f>TITRES_STAT!B1671</f>
        <v>44740</v>
      </c>
      <c r="B1668" s="5">
        <f>TITRES_STAT!C1671</f>
        <v>3.14</v>
      </c>
      <c r="C1668" s="5">
        <f>TITRES_STAT!D1671</f>
        <v>3.14</v>
      </c>
      <c r="D1668" s="5">
        <f>TITRES_STAT!E1671</f>
        <v>200</v>
      </c>
      <c r="E1668" s="2">
        <f t="shared" ref="E1668:E1731" si="104">IF(B1668&gt;B1667, E1667+D1668, IF(B1668&lt;B1667, E1667-D1668, E1667))</f>
        <v>2535936</v>
      </c>
      <c r="F1668" s="5" t="str">
        <f t="shared" si="103"/>
        <v>BEARISH</v>
      </c>
      <c r="G1668" s="5" t="str">
        <f t="shared" si="102"/>
        <v>NEUTRAL</v>
      </c>
      <c r="H1668" s="5" t="str">
        <f t="shared" si="101"/>
        <v>NEUTRAL</v>
      </c>
    </row>
    <row r="1669" spans="1:8" ht="13.5" x14ac:dyDescent="0.25">
      <c r="A1669" s="3">
        <f>TITRES_STAT!B1672</f>
        <v>44741</v>
      </c>
      <c r="B1669" s="5">
        <f>TITRES_STAT!C1672</f>
        <v>3.14</v>
      </c>
      <c r="C1669" s="5">
        <f>TITRES_STAT!D1672</f>
        <v>3.14</v>
      </c>
      <c r="D1669" s="5">
        <f>TITRES_STAT!E1672</f>
        <v>0</v>
      </c>
      <c r="E1669" s="2">
        <f t="shared" si="104"/>
        <v>2535936</v>
      </c>
      <c r="F1669" s="5" t="str">
        <f t="shared" si="103"/>
        <v>BEARISH</v>
      </c>
      <c r="G1669" s="5" t="str">
        <f t="shared" si="102"/>
        <v>NEUTRAL</v>
      </c>
      <c r="H1669" s="5" t="str">
        <f t="shared" si="101"/>
        <v>NEUTRAL</v>
      </c>
    </row>
    <row r="1670" spans="1:8" ht="13.5" x14ac:dyDescent="0.25">
      <c r="A1670" s="3">
        <f>TITRES_STAT!B1673</f>
        <v>44742</v>
      </c>
      <c r="B1670" s="5">
        <f>TITRES_STAT!C1673</f>
        <v>3.14</v>
      </c>
      <c r="C1670" s="5">
        <f>TITRES_STAT!D1673</f>
        <v>3.14</v>
      </c>
      <c r="D1670" s="5">
        <f>TITRES_STAT!E1673</f>
        <v>0</v>
      </c>
      <c r="E1670" s="2">
        <f t="shared" si="104"/>
        <v>2535936</v>
      </c>
      <c r="F1670" s="5" t="str">
        <f t="shared" si="103"/>
        <v>BEARISH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44743</v>
      </c>
      <c r="B1671" s="5">
        <f>TITRES_STAT!C1674</f>
        <v>3.14</v>
      </c>
      <c r="C1671" s="5">
        <f>TITRES_STAT!D1674</f>
        <v>3.14</v>
      </c>
      <c r="D1671" s="5">
        <f>TITRES_STAT!E1674</f>
        <v>0</v>
      </c>
      <c r="E1671" s="2">
        <f t="shared" si="104"/>
        <v>2535936</v>
      </c>
      <c r="F1671" s="5" t="str">
        <f t="shared" si="103"/>
        <v>BEARISH</v>
      </c>
      <c r="G1671" s="5" t="str">
        <f t="shared" ref="G1671:G1734" si="106">IF((E1671-E1666)/E1666 &gt; 0.02, "STRONG",
 IF((E1671-E1666)/E1666 &lt; -0.02, "WEAK", "NEUTRAL"))</f>
        <v>NEUTRAL</v>
      </c>
      <c r="H1671" s="5" t="str">
        <f t="shared" si="105"/>
        <v>CONFIRMED BEARISH</v>
      </c>
    </row>
    <row r="1672" spans="1:8" ht="13.5" x14ac:dyDescent="0.25">
      <c r="A1672" s="3">
        <f>TITRES_STAT!B1675</f>
        <v>44746</v>
      </c>
      <c r="B1672" s="5">
        <f>TITRES_STAT!C1675</f>
        <v>3.14</v>
      </c>
      <c r="C1672" s="5">
        <f>TITRES_STAT!D1675</f>
        <v>3.14</v>
      </c>
      <c r="D1672" s="5">
        <f>TITRES_STAT!E1675</f>
        <v>0</v>
      </c>
      <c r="E1672" s="2">
        <f t="shared" si="104"/>
        <v>2535936</v>
      </c>
      <c r="F1672" s="5" t="str">
        <f t="shared" ref="F1672:F1735" si="107">IF(E1672&gt;E1667,"BULLISH",IF(E1672&lt;E1667,"BEARISH","NEUTRAL"))</f>
        <v>NEUTRAL</v>
      </c>
      <c r="G1672" s="5" t="str">
        <f t="shared" si="106"/>
        <v>NEUTRAL</v>
      </c>
      <c r="H1672" s="5" t="str">
        <f t="shared" si="105"/>
        <v>NEUTRAL</v>
      </c>
    </row>
    <row r="1673" spans="1:8" ht="13.5" x14ac:dyDescent="0.25">
      <c r="A1673" s="3">
        <f>TITRES_STAT!B1676</f>
        <v>44747</v>
      </c>
      <c r="B1673" s="5">
        <f>TITRES_STAT!C1676</f>
        <v>3.14</v>
      </c>
      <c r="C1673" s="5">
        <f>TITRES_STAT!D1676</f>
        <v>3.14</v>
      </c>
      <c r="D1673" s="5">
        <f>TITRES_STAT!E1676</f>
        <v>0</v>
      </c>
      <c r="E1673" s="2">
        <f t="shared" si="104"/>
        <v>2535936</v>
      </c>
      <c r="F1673" s="5" t="str">
        <f t="shared" si="107"/>
        <v>NEUTRAL</v>
      </c>
      <c r="G1673" s="5" t="str">
        <f t="shared" si="106"/>
        <v>NEUTRAL</v>
      </c>
      <c r="H1673" s="5" t="str">
        <f t="shared" si="105"/>
        <v>NEUTRAL</v>
      </c>
    </row>
    <row r="1674" spans="1:8" ht="13.5" x14ac:dyDescent="0.25">
      <c r="A1674" s="3">
        <f>TITRES_STAT!B1677</f>
        <v>44748</v>
      </c>
      <c r="B1674" s="5">
        <f>TITRES_STAT!C1677</f>
        <v>3.14</v>
      </c>
      <c r="C1674" s="5">
        <f>TITRES_STAT!D1677</f>
        <v>3.14</v>
      </c>
      <c r="D1674" s="5">
        <f>TITRES_STAT!E1677</f>
        <v>0</v>
      </c>
      <c r="E1674" s="2">
        <f t="shared" si="104"/>
        <v>2535936</v>
      </c>
      <c r="F1674" s="5" t="str">
        <f t="shared" si="107"/>
        <v>NEUTRAL</v>
      </c>
      <c r="G1674" s="5" t="str">
        <f t="shared" si="106"/>
        <v>NEUTRAL</v>
      </c>
      <c r="H1674" s="5" t="str">
        <f t="shared" si="105"/>
        <v>NEUTRAL</v>
      </c>
    </row>
    <row r="1675" spans="1:8" ht="13.5" x14ac:dyDescent="0.25">
      <c r="A1675" s="3">
        <f>TITRES_STAT!B1678</f>
        <v>44749</v>
      </c>
      <c r="B1675" s="5">
        <f>TITRES_STAT!C1678</f>
        <v>3.14</v>
      </c>
      <c r="C1675" s="5">
        <f>TITRES_STAT!D1678</f>
        <v>3.14</v>
      </c>
      <c r="D1675" s="5">
        <f>TITRES_STAT!E1678</f>
        <v>0</v>
      </c>
      <c r="E1675" s="2">
        <f t="shared" si="104"/>
        <v>2535936</v>
      </c>
      <c r="F1675" s="5" t="str">
        <f t="shared" si="107"/>
        <v>NEUTRAL</v>
      </c>
      <c r="G1675" s="5" t="str">
        <f t="shared" si="106"/>
        <v>NEUTRAL</v>
      </c>
      <c r="H1675" s="5" t="str">
        <f t="shared" si="105"/>
        <v>NEUTRAL</v>
      </c>
    </row>
    <row r="1676" spans="1:8" ht="13.5" x14ac:dyDescent="0.25">
      <c r="A1676" s="3">
        <f>TITRES_STAT!B1679</f>
        <v>44750</v>
      </c>
      <c r="B1676" s="5">
        <f>TITRES_STAT!C1679</f>
        <v>3.14</v>
      </c>
      <c r="C1676" s="5">
        <f>TITRES_STAT!D1679</f>
        <v>3.14</v>
      </c>
      <c r="D1676" s="5">
        <f>TITRES_STAT!E1679</f>
        <v>0</v>
      </c>
      <c r="E1676" s="2">
        <f t="shared" si="104"/>
        <v>2535936</v>
      </c>
      <c r="F1676" s="5" t="str">
        <f t="shared" si="107"/>
        <v>NEUTRAL</v>
      </c>
      <c r="G1676" s="5" t="str">
        <f t="shared" si="106"/>
        <v>NEUTRAL</v>
      </c>
      <c r="H1676" s="5" t="str">
        <f t="shared" si="105"/>
        <v>NEUTRAL</v>
      </c>
    </row>
    <row r="1677" spans="1:8" ht="13.5" x14ac:dyDescent="0.25">
      <c r="A1677" s="3">
        <f>TITRES_STAT!B1680</f>
        <v>44753</v>
      </c>
      <c r="B1677" s="5">
        <f>TITRES_STAT!C1680</f>
        <v>3.14</v>
      </c>
      <c r="C1677" s="5">
        <f>TITRES_STAT!D1680</f>
        <v>3.14</v>
      </c>
      <c r="D1677" s="5">
        <f>TITRES_STAT!E1680</f>
        <v>0</v>
      </c>
      <c r="E1677" s="2">
        <f t="shared" si="104"/>
        <v>2535936</v>
      </c>
      <c r="F1677" s="5" t="str">
        <f t="shared" si="107"/>
        <v>NEUTRAL</v>
      </c>
      <c r="G1677" s="5" t="str">
        <f t="shared" si="106"/>
        <v>NEUTRAL</v>
      </c>
      <c r="H1677" s="5" t="str">
        <f t="shared" si="105"/>
        <v>NEUTRAL</v>
      </c>
    </row>
    <row r="1678" spans="1:8" ht="13.5" x14ac:dyDescent="0.25">
      <c r="A1678" s="3">
        <f>TITRES_STAT!B1681</f>
        <v>44754</v>
      </c>
      <c r="B1678" s="5">
        <f>TITRES_STAT!C1681</f>
        <v>3.14</v>
      </c>
      <c r="C1678" s="5">
        <f>TITRES_STAT!D1681</f>
        <v>3.14</v>
      </c>
      <c r="D1678" s="5">
        <f>TITRES_STAT!E1681</f>
        <v>0</v>
      </c>
      <c r="E1678" s="2">
        <f t="shared" si="104"/>
        <v>2535936</v>
      </c>
      <c r="F1678" s="5" t="str">
        <f t="shared" si="107"/>
        <v>NEUTRAL</v>
      </c>
      <c r="G1678" s="5" t="str">
        <f t="shared" si="106"/>
        <v>NEUTRAL</v>
      </c>
      <c r="H1678" s="5" t="str">
        <f t="shared" si="105"/>
        <v>NEUTRAL</v>
      </c>
    </row>
    <row r="1679" spans="1:8" ht="13.5" x14ac:dyDescent="0.25">
      <c r="A1679" s="3">
        <f>TITRES_STAT!B1682</f>
        <v>44755</v>
      </c>
      <c r="B1679" s="5">
        <f>TITRES_STAT!C1682</f>
        <v>3.14</v>
      </c>
      <c r="C1679" s="5">
        <f>TITRES_STAT!D1682</f>
        <v>3.14</v>
      </c>
      <c r="D1679" s="5">
        <f>TITRES_STAT!E1682</f>
        <v>0</v>
      </c>
      <c r="E1679" s="2">
        <f t="shared" si="104"/>
        <v>2535936</v>
      </c>
      <c r="F1679" s="5" t="str">
        <f t="shared" si="107"/>
        <v>NEUTRAL</v>
      </c>
      <c r="G1679" s="5" t="str">
        <f t="shared" si="106"/>
        <v>NEUTRAL</v>
      </c>
      <c r="H1679" s="5" t="str">
        <f t="shared" si="105"/>
        <v>NEUTRAL</v>
      </c>
    </row>
    <row r="1680" spans="1:8" ht="13.5" x14ac:dyDescent="0.25">
      <c r="A1680" s="3">
        <f>TITRES_STAT!B1683</f>
        <v>44756</v>
      </c>
      <c r="B1680" s="5">
        <f>TITRES_STAT!C1683</f>
        <v>3.14</v>
      </c>
      <c r="C1680" s="5">
        <f>TITRES_STAT!D1683</f>
        <v>3.14</v>
      </c>
      <c r="D1680" s="5">
        <f>TITRES_STAT!E1683</f>
        <v>0</v>
      </c>
      <c r="E1680" s="2">
        <f t="shared" si="104"/>
        <v>2535936</v>
      </c>
      <c r="F1680" s="5" t="str">
        <f t="shared" si="107"/>
        <v>NEUTRAL</v>
      </c>
      <c r="G1680" s="5" t="str">
        <f t="shared" si="106"/>
        <v>NEUTRAL</v>
      </c>
      <c r="H1680" s="5" t="str">
        <f t="shared" si="105"/>
        <v>NEUTRAL</v>
      </c>
    </row>
    <row r="1681" spans="1:8" ht="13.5" x14ac:dyDescent="0.25">
      <c r="A1681" s="3">
        <f>TITRES_STAT!B1684</f>
        <v>44757</v>
      </c>
      <c r="B1681" s="5">
        <f>TITRES_STAT!C1684</f>
        <v>3</v>
      </c>
      <c r="C1681" s="5">
        <f>TITRES_STAT!D1684</f>
        <v>3</v>
      </c>
      <c r="D1681" s="5">
        <f>TITRES_STAT!E1684</f>
        <v>0</v>
      </c>
      <c r="E1681" s="2">
        <f t="shared" si="104"/>
        <v>2535936</v>
      </c>
      <c r="F1681" s="5" t="str">
        <f t="shared" si="107"/>
        <v>NEUTRAL</v>
      </c>
      <c r="G1681" s="5" t="str">
        <f t="shared" si="106"/>
        <v>NEUTRAL</v>
      </c>
      <c r="H1681" s="5" t="str">
        <f t="shared" si="105"/>
        <v>NEUTRAL</v>
      </c>
    </row>
    <row r="1682" spans="1:8" ht="13.5" x14ac:dyDescent="0.25">
      <c r="A1682" s="3">
        <f>TITRES_STAT!B1685</f>
        <v>44760</v>
      </c>
      <c r="B1682" s="5">
        <f>TITRES_STAT!C1685</f>
        <v>2.87</v>
      </c>
      <c r="C1682" s="5">
        <f>TITRES_STAT!D1685</f>
        <v>2.87</v>
      </c>
      <c r="D1682" s="5">
        <f>TITRES_STAT!E1685</f>
        <v>0</v>
      </c>
      <c r="E1682" s="2">
        <f t="shared" si="104"/>
        <v>2535936</v>
      </c>
      <c r="F1682" s="5" t="str">
        <f t="shared" si="107"/>
        <v>NEUTRAL</v>
      </c>
      <c r="G1682" s="5" t="str">
        <f t="shared" si="106"/>
        <v>NEUTRAL</v>
      </c>
      <c r="H1682" s="5" t="str">
        <f t="shared" si="105"/>
        <v>NEUTRAL</v>
      </c>
    </row>
    <row r="1683" spans="1:8" ht="13.5" x14ac:dyDescent="0.25">
      <c r="A1683" s="3">
        <f>TITRES_STAT!B1686</f>
        <v>44761</v>
      </c>
      <c r="B1683" s="5">
        <f>TITRES_STAT!C1686</f>
        <v>2.75</v>
      </c>
      <c r="C1683" s="5">
        <f>TITRES_STAT!D1686</f>
        <v>2.75</v>
      </c>
      <c r="D1683" s="5">
        <f>TITRES_STAT!E1686</f>
        <v>0</v>
      </c>
      <c r="E1683" s="2">
        <f t="shared" si="104"/>
        <v>2535936</v>
      </c>
      <c r="F1683" s="5" t="str">
        <f t="shared" si="107"/>
        <v>NEUTRAL</v>
      </c>
      <c r="G1683" s="5" t="str">
        <f t="shared" si="106"/>
        <v>NEUTRAL</v>
      </c>
      <c r="H1683" s="5" t="str">
        <f t="shared" si="105"/>
        <v>NEUTRAL</v>
      </c>
    </row>
    <row r="1684" spans="1:8" ht="13.5" x14ac:dyDescent="0.25">
      <c r="A1684" s="3">
        <f>TITRES_STAT!B1687</f>
        <v>44762</v>
      </c>
      <c r="B1684" s="5">
        <f>TITRES_STAT!C1687</f>
        <v>2.63</v>
      </c>
      <c r="C1684" s="5">
        <f>TITRES_STAT!D1687</f>
        <v>2.63</v>
      </c>
      <c r="D1684" s="5">
        <f>TITRES_STAT!E1687</f>
        <v>0</v>
      </c>
      <c r="E1684" s="2">
        <f t="shared" si="104"/>
        <v>2535936</v>
      </c>
      <c r="F1684" s="5" t="str">
        <f t="shared" si="107"/>
        <v>NEUTRAL</v>
      </c>
      <c r="G1684" s="5" t="str">
        <f t="shared" si="106"/>
        <v>NEUTRAL</v>
      </c>
      <c r="H1684" s="5" t="str">
        <f t="shared" si="105"/>
        <v>NEUTRAL</v>
      </c>
    </row>
    <row r="1685" spans="1:8" ht="13.5" x14ac:dyDescent="0.25">
      <c r="A1685" s="3">
        <f>TITRES_STAT!B1688</f>
        <v>44763</v>
      </c>
      <c r="B1685" s="5">
        <f>TITRES_STAT!C1688</f>
        <v>2.52</v>
      </c>
      <c r="C1685" s="5">
        <f>TITRES_STAT!D1688</f>
        <v>2.52</v>
      </c>
      <c r="D1685" s="5">
        <f>TITRES_STAT!E1688</f>
        <v>0</v>
      </c>
      <c r="E1685" s="2">
        <f t="shared" si="104"/>
        <v>2535936</v>
      </c>
      <c r="F1685" s="5" t="str">
        <f t="shared" si="107"/>
        <v>NEUTRAL</v>
      </c>
      <c r="G1685" s="5" t="str">
        <f t="shared" si="106"/>
        <v>NEUTRAL</v>
      </c>
      <c r="H1685" s="5" t="str">
        <f t="shared" si="105"/>
        <v>NEUTRAL</v>
      </c>
    </row>
    <row r="1686" spans="1:8" ht="13.5" x14ac:dyDescent="0.25">
      <c r="A1686" s="3">
        <f>TITRES_STAT!B1689</f>
        <v>44764</v>
      </c>
      <c r="B1686" s="5">
        <f>TITRES_STAT!C1689</f>
        <v>2.5</v>
      </c>
      <c r="C1686" s="5">
        <f>TITRES_STAT!D1689</f>
        <v>2.5</v>
      </c>
      <c r="D1686" s="5">
        <f>TITRES_STAT!E1689</f>
        <v>360000</v>
      </c>
      <c r="E1686" s="2">
        <f t="shared" si="104"/>
        <v>2175936</v>
      </c>
      <c r="F1686" s="5" t="str">
        <f t="shared" si="107"/>
        <v>BEARISH</v>
      </c>
      <c r="G1686" s="5" t="str">
        <f t="shared" si="106"/>
        <v>WEAK</v>
      </c>
      <c r="H1686" s="5" t="str">
        <f t="shared" si="105"/>
        <v>CONFIRMED BEARISH</v>
      </c>
    </row>
    <row r="1687" spans="1:8" ht="13.5" x14ac:dyDescent="0.25">
      <c r="A1687" s="3">
        <f>TITRES_STAT!B1690</f>
        <v>44768</v>
      </c>
      <c r="B1687" s="5">
        <f>TITRES_STAT!C1690</f>
        <v>2.61</v>
      </c>
      <c r="C1687" s="5">
        <f>TITRES_STAT!D1690</f>
        <v>2.61</v>
      </c>
      <c r="D1687" s="5">
        <f>TITRES_STAT!E1690</f>
        <v>0</v>
      </c>
      <c r="E1687" s="2">
        <f t="shared" si="104"/>
        <v>2175936</v>
      </c>
      <c r="F1687" s="5" t="str">
        <f t="shared" si="107"/>
        <v>BEARISH</v>
      </c>
      <c r="G1687" s="5" t="str">
        <f t="shared" si="106"/>
        <v>WEAK</v>
      </c>
      <c r="H1687" s="5" t="str">
        <f t="shared" si="105"/>
        <v>CONFIRMED BEARISH</v>
      </c>
    </row>
    <row r="1688" spans="1:8" ht="13.5" x14ac:dyDescent="0.25">
      <c r="A1688" s="3">
        <f>TITRES_STAT!B1691</f>
        <v>44769</v>
      </c>
      <c r="B1688" s="5">
        <f>TITRES_STAT!C1691</f>
        <v>2.72</v>
      </c>
      <c r="C1688" s="5">
        <f>TITRES_STAT!D1691</f>
        <v>2.72</v>
      </c>
      <c r="D1688" s="5">
        <f>TITRES_STAT!E1691</f>
        <v>0</v>
      </c>
      <c r="E1688" s="2">
        <f t="shared" si="104"/>
        <v>2175936</v>
      </c>
      <c r="F1688" s="5" t="str">
        <f t="shared" si="107"/>
        <v>BEARISH</v>
      </c>
      <c r="G1688" s="5" t="str">
        <f t="shared" si="106"/>
        <v>WEAK</v>
      </c>
      <c r="H1688" s="5" t="str">
        <f t="shared" si="105"/>
        <v>CONFIRMED BEARISH</v>
      </c>
    </row>
    <row r="1689" spans="1:8" ht="13.5" x14ac:dyDescent="0.25">
      <c r="A1689" s="3">
        <f>TITRES_STAT!B1692</f>
        <v>44770</v>
      </c>
      <c r="B1689" s="5">
        <f>TITRES_STAT!C1692</f>
        <v>2.84</v>
      </c>
      <c r="C1689" s="5">
        <f>TITRES_STAT!D1692</f>
        <v>2.84</v>
      </c>
      <c r="D1689" s="5">
        <f>TITRES_STAT!E1692</f>
        <v>0</v>
      </c>
      <c r="E1689" s="2">
        <f t="shared" si="104"/>
        <v>2175936</v>
      </c>
      <c r="F1689" s="5" t="str">
        <f t="shared" si="107"/>
        <v>BEARISH</v>
      </c>
      <c r="G1689" s="5" t="str">
        <f t="shared" si="106"/>
        <v>WEAK</v>
      </c>
      <c r="H1689" s="5" t="str">
        <f t="shared" si="105"/>
        <v>BEARISH DIVERGENCE</v>
      </c>
    </row>
    <row r="1690" spans="1:8" ht="13.5" x14ac:dyDescent="0.25">
      <c r="A1690" s="3">
        <f>TITRES_STAT!B1693</f>
        <v>44771</v>
      </c>
      <c r="B1690" s="5">
        <f>TITRES_STAT!C1693</f>
        <v>2.96</v>
      </c>
      <c r="C1690" s="5">
        <f>TITRES_STAT!D1693</f>
        <v>2.96</v>
      </c>
      <c r="D1690" s="5">
        <f>TITRES_STAT!E1693</f>
        <v>0</v>
      </c>
      <c r="E1690" s="2">
        <f t="shared" si="104"/>
        <v>2175936</v>
      </c>
      <c r="F1690" s="5" t="str">
        <f t="shared" si="107"/>
        <v>BEARISH</v>
      </c>
      <c r="G1690" s="5" t="str">
        <f t="shared" si="106"/>
        <v>WEAK</v>
      </c>
      <c r="H1690" s="5" t="str">
        <f t="shared" si="105"/>
        <v>BEARISH DIVERGENCE</v>
      </c>
    </row>
    <row r="1691" spans="1:8" ht="13.5" x14ac:dyDescent="0.25">
      <c r="A1691" s="3">
        <f>TITRES_STAT!B1694</f>
        <v>44774</v>
      </c>
      <c r="B1691" s="5">
        <f>TITRES_STAT!C1694</f>
        <v>3.09</v>
      </c>
      <c r="C1691" s="5">
        <f>TITRES_STAT!D1694</f>
        <v>3.09</v>
      </c>
      <c r="D1691" s="5">
        <f>TITRES_STAT!E1694</f>
        <v>0</v>
      </c>
      <c r="E1691" s="2">
        <f t="shared" si="104"/>
        <v>2175936</v>
      </c>
      <c r="F1691" s="5" t="str">
        <f t="shared" si="107"/>
        <v>NEUTRAL</v>
      </c>
      <c r="G1691" s="5" t="str">
        <f t="shared" si="106"/>
        <v>NEUTRAL</v>
      </c>
      <c r="H1691" s="5" t="str">
        <f t="shared" si="105"/>
        <v>NEUTRAL</v>
      </c>
    </row>
    <row r="1692" spans="1:8" ht="13.5" x14ac:dyDescent="0.25">
      <c r="A1692" s="3">
        <f>TITRES_STAT!B1695</f>
        <v>44775</v>
      </c>
      <c r="B1692" s="5">
        <f>TITRES_STAT!C1695</f>
        <v>3.13</v>
      </c>
      <c r="C1692" s="5">
        <f>TITRES_STAT!D1695</f>
        <v>3.13</v>
      </c>
      <c r="D1692" s="5">
        <f>TITRES_STAT!E1695</f>
        <v>50</v>
      </c>
      <c r="E1692" s="2">
        <f t="shared" si="104"/>
        <v>2175986</v>
      </c>
      <c r="F1692" s="5" t="str">
        <f t="shared" si="107"/>
        <v>BULLISH</v>
      </c>
      <c r="G1692" s="5" t="str">
        <f t="shared" si="106"/>
        <v>NEUTRAL</v>
      </c>
      <c r="H1692" s="5" t="str">
        <f t="shared" si="105"/>
        <v>CONFIRMED BULLISH</v>
      </c>
    </row>
    <row r="1693" spans="1:8" ht="13.5" x14ac:dyDescent="0.25">
      <c r="A1693" s="3">
        <f>TITRES_STAT!B1696</f>
        <v>44776</v>
      </c>
      <c r="B1693" s="5">
        <f>TITRES_STAT!C1696</f>
        <v>3.15</v>
      </c>
      <c r="C1693" s="5">
        <f>TITRES_STAT!D1696</f>
        <v>3.15</v>
      </c>
      <c r="D1693" s="5">
        <f>TITRES_STAT!E1696</f>
        <v>105</v>
      </c>
      <c r="E1693" s="2">
        <f t="shared" si="104"/>
        <v>2176091</v>
      </c>
      <c r="F1693" s="5" t="str">
        <f t="shared" si="107"/>
        <v>BULLISH</v>
      </c>
      <c r="G1693" s="5" t="str">
        <f t="shared" si="106"/>
        <v>NEUTRAL</v>
      </c>
      <c r="H1693" s="5" t="str">
        <f t="shared" si="105"/>
        <v>CONFIRMED BULLISH</v>
      </c>
    </row>
    <row r="1694" spans="1:8" ht="13.5" x14ac:dyDescent="0.25">
      <c r="A1694" s="3">
        <f>TITRES_STAT!B1697</f>
        <v>44777</v>
      </c>
      <c r="B1694" s="5">
        <f>TITRES_STAT!C1697</f>
        <v>3.15</v>
      </c>
      <c r="C1694" s="5">
        <f>TITRES_STAT!D1697</f>
        <v>3.15</v>
      </c>
      <c r="D1694" s="5">
        <f>TITRES_STAT!E1697</f>
        <v>0</v>
      </c>
      <c r="E1694" s="2">
        <f t="shared" si="104"/>
        <v>2176091</v>
      </c>
      <c r="F1694" s="5" t="str">
        <f t="shared" si="107"/>
        <v>BULLISH</v>
      </c>
      <c r="G1694" s="5" t="str">
        <f t="shared" si="106"/>
        <v>NEUTRAL</v>
      </c>
      <c r="H1694" s="5" t="str">
        <f t="shared" si="105"/>
        <v>CONFIRMED BULLISH</v>
      </c>
    </row>
    <row r="1695" spans="1:8" ht="13.5" x14ac:dyDescent="0.25">
      <c r="A1695" s="3">
        <f>TITRES_STAT!B1698</f>
        <v>44778</v>
      </c>
      <c r="B1695" s="5">
        <f>TITRES_STAT!C1698</f>
        <v>3.15</v>
      </c>
      <c r="C1695" s="5">
        <f>TITRES_STAT!D1698</f>
        <v>3.15</v>
      </c>
      <c r="D1695" s="5">
        <f>TITRES_STAT!E1698</f>
        <v>0</v>
      </c>
      <c r="E1695" s="2">
        <f t="shared" si="104"/>
        <v>2176091</v>
      </c>
      <c r="F1695" s="5" t="str">
        <f t="shared" si="107"/>
        <v>BULLISH</v>
      </c>
      <c r="G1695" s="5" t="str">
        <f t="shared" si="106"/>
        <v>NEUTRAL</v>
      </c>
      <c r="H1695" s="5" t="str">
        <f t="shared" si="105"/>
        <v>CONFIRMED BULLISH</v>
      </c>
    </row>
    <row r="1696" spans="1:8" ht="13.5" x14ac:dyDescent="0.25">
      <c r="A1696" s="3">
        <f>TITRES_STAT!B1699</f>
        <v>44781</v>
      </c>
      <c r="B1696" s="5">
        <f>TITRES_STAT!C1699</f>
        <v>3.15</v>
      </c>
      <c r="C1696" s="5">
        <f>TITRES_STAT!D1699</f>
        <v>3.15</v>
      </c>
      <c r="D1696" s="5">
        <f>TITRES_STAT!E1699</f>
        <v>0</v>
      </c>
      <c r="E1696" s="2">
        <f t="shared" si="104"/>
        <v>2176091</v>
      </c>
      <c r="F1696" s="5" t="str">
        <f t="shared" si="107"/>
        <v>BULLISH</v>
      </c>
      <c r="G1696" s="5" t="str">
        <f t="shared" si="106"/>
        <v>NEUTRAL</v>
      </c>
      <c r="H1696" s="5" t="str">
        <f t="shared" si="105"/>
        <v>CONFIRMED BULLISH</v>
      </c>
    </row>
    <row r="1697" spans="1:8" ht="13.5" x14ac:dyDescent="0.25">
      <c r="A1697" s="3">
        <f>TITRES_STAT!B1700</f>
        <v>44782</v>
      </c>
      <c r="B1697" s="5">
        <f>TITRES_STAT!C1700</f>
        <v>3.15</v>
      </c>
      <c r="C1697" s="5">
        <f>TITRES_STAT!D1700</f>
        <v>3.15</v>
      </c>
      <c r="D1697" s="5">
        <f>TITRES_STAT!E1700</f>
        <v>0</v>
      </c>
      <c r="E1697" s="2">
        <f t="shared" si="104"/>
        <v>2176091</v>
      </c>
      <c r="F1697" s="5" t="str">
        <f t="shared" si="107"/>
        <v>BULLISH</v>
      </c>
      <c r="G1697" s="5" t="str">
        <f t="shared" si="106"/>
        <v>NEUTRAL</v>
      </c>
      <c r="H1697" s="5" t="str">
        <f t="shared" si="105"/>
        <v>CONFIRMED BULLISH</v>
      </c>
    </row>
    <row r="1698" spans="1:8" ht="13.5" x14ac:dyDescent="0.25">
      <c r="A1698" s="3">
        <f>TITRES_STAT!B1701</f>
        <v>44783</v>
      </c>
      <c r="B1698" s="5">
        <f>TITRES_STAT!C1701</f>
        <v>3.15</v>
      </c>
      <c r="C1698" s="5">
        <f>TITRES_STAT!D1701</f>
        <v>3.15</v>
      </c>
      <c r="D1698" s="5">
        <f>TITRES_STAT!E1701</f>
        <v>0</v>
      </c>
      <c r="E1698" s="2">
        <f t="shared" si="104"/>
        <v>2176091</v>
      </c>
      <c r="F1698" s="5" t="str">
        <f t="shared" si="107"/>
        <v>NEUTRAL</v>
      </c>
      <c r="G1698" s="5" t="str">
        <f t="shared" si="106"/>
        <v>NEUTRAL</v>
      </c>
      <c r="H1698" s="5" t="str">
        <f t="shared" si="105"/>
        <v>NEUTRAL</v>
      </c>
    </row>
    <row r="1699" spans="1:8" ht="13.5" x14ac:dyDescent="0.25">
      <c r="A1699" s="3">
        <f>TITRES_STAT!B1702</f>
        <v>44784</v>
      </c>
      <c r="B1699" s="5">
        <f>TITRES_STAT!C1702</f>
        <v>3.15</v>
      </c>
      <c r="C1699" s="5">
        <f>TITRES_STAT!D1702</f>
        <v>3.15</v>
      </c>
      <c r="D1699" s="5">
        <f>TITRES_STAT!E1702</f>
        <v>0</v>
      </c>
      <c r="E1699" s="2">
        <f t="shared" si="104"/>
        <v>2176091</v>
      </c>
      <c r="F1699" s="5" t="str">
        <f t="shared" si="107"/>
        <v>NEUTRAL</v>
      </c>
      <c r="G1699" s="5" t="str">
        <f t="shared" si="106"/>
        <v>NEUTRAL</v>
      </c>
      <c r="H1699" s="5" t="str">
        <f t="shared" si="105"/>
        <v>NEUTRAL</v>
      </c>
    </row>
    <row r="1700" spans="1:8" ht="13.5" x14ac:dyDescent="0.25">
      <c r="A1700" s="3">
        <f>TITRES_STAT!B1703</f>
        <v>44785</v>
      </c>
      <c r="B1700" s="5">
        <f>TITRES_STAT!C1703</f>
        <v>3.15</v>
      </c>
      <c r="C1700" s="5">
        <f>TITRES_STAT!D1703</f>
        <v>3.15</v>
      </c>
      <c r="D1700" s="5">
        <f>TITRES_STAT!E1703</f>
        <v>0</v>
      </c>
      <c r="E1700" s="2">
        <f t="shared" si="104"/>
        <v>2176091</v>
      </c>
      <c r="F1700" s="5" t="str">
        <f t="shared" si="107"/>
        <v>NEUTRAL</v>
      </c>
      <c r="G1700" s="5" t="str">
        <f t="shared" si="106"/>
        <v>NEUTRAL</v>
      </c>
      <c r="H1700" s="5" t="str">
        <f t="shared" si="105"/>
        <v>NEUTRAL</v>
      </c>
    </row>
    <row r="1701" spans="1:8" ht="13.5" x14ac:dyDescent="0.25">
      <c r="A1701" s="3">
        <f>TITRES_STAT!B1704</f>
        <v>44788</v>
      </c>
      <c r="B1701" s="5">
        <f>TITRES_STAT!C1704</f>
        <v>3.15</v>
      </c>
      <c r="C1701" s="5">
        <f>TITRES_STAT!D1704</f>
        <v>3.15</v>
      </c>
      <c r="D1701" s="5">
        <f>TITRES_STAT!E1704</f>
        <v>0</v>
      </c>
      <c r="E1701" s="2">
        <f t="shared" si="104"/>
        <v>2176091</v>
      </c>
      <c r="F1701" s="5" t="str">
        <f t="shared" si="107"/>
        <v>NEUTRAL</v>
      </c>
      <c r="G1701" s="5" t="str">
        <f t="shared" si="106"/>
        <v>NEUTRAL</v>
      </c>
      <c r="H1701" s="5" t="str">
        <f t="shared" si="105"/>
        <v>NEUTRAL</v>
      </c>
    </row>
    <row r="1702" spans="1:8" ht="13.5" x14ac:dyDescent="0.25">
      <c r="A1702" s="3">
        <f>TITRES_STAT!B1705</f>
        <v>44789</v>
      </c>
      <c r="B1702" s="5">
        <f>TITRES_STAT!C1705</f>
        <v>3.15</v>
      </c>
      <c r="C1702" s="5">
        <f>TITRES_STAT!D1705</f>
        <v>3.15</v>
      </c>
      <c r="D1702" s="5">
        <f>TITRES_STAT!E1705</f>
        <v>0</v>
      </c>
      <c r="E1702" s="2">
        <f t="shared" si="104"/>
        <v>2176091</v>
      </c>
      <c r="F1702" s="5" t="str">
        <f t="shared" si="107"/>
        <v>NEUTRAL</v>
      </c>
      <c r="G1702" s="5" t="str">
        <f t="shared" si="106"/>
        <v>NEUTRAL</v>
      </c>
      <c r="H1702" s="5" t="str">
        <f t="shared" si="105"/>
        <v>NEUTRAL</v>
      </c>
    </row>
    <row r="1703" spans="1:8" ht="13.5" x14ac:dyDescent="0.25">
      <c r="A1703" s="3">
        <f>TITRES_STAT!B1706</f>
        <v>44790</v>
      </c>
      <c r="B1703" s="5">
        <f>TITRES_STAT!C1706</f>
        <v>3.15</v>
      </c>
      <c r="C1703" s="5">
        <f>TITRES_STAT!D1706</f>
        <v>3.15</v>
      </c>
      <c r="D1703" s="5">
        <f>TITRES_STAT!E1706</f>
        <v>0</v>
      </c>
      <c r="E1703" s="2">
        <f t="shared" si="104"/>
        <v>2176091</v>
      </c>
      <c r="F1703" s="5" t="str">
        <f t="shared" si="107"/>
        <v>NEUTRAL</v>
      </c>
      <c r="G1703" s="5" t="str">
        <f t="shared" si="106"/>
        <v>NEUTRAL</v>
      </c>
      <c r="H1703" s="5" t="str">
        <f t="shared" si="105"/>
        <v>NEUTRAL</v>
      </c>
    </row>
    <row r="1704" spans="1:8" ht="13.5" x14ac:dyDescent="0.25">
      <c r="A1704" s="3">
        <f>TITRES_STAT!B1707</f>
        <v>44791</v>
      </c>
      <c r="B1704" s="5">
        <f>TITRES_STAT!C1707</f>
        <v>3.15</v>
      </c>
      <c r="C1704" s="5">
        <f>TITRES_STAT!D1707</f>
        <v>3.15</v>
      </c>
      <c r="D1704" s="5">
        <f>TITRES_STAT!E1707</f>
        <v>0</v>
      </c>
      <c r="E1704" s="2">
        <f t="shared" si="104"/>
        <v>2176091</v>
      </c>
      <c r="F1704" s="5" t="str">
        <f t="shared" si="107"/>
        <v>NEUTRAL</v>
      </c>
      <c r="G1704" s="5" t="str">
        <f t="shared" si="106"/>
        <v>NEUTRAL</v>
      </c>
      <c r="H1704" s="5" t="str">
        <f t="shared" si="105"/>
        <v>NEUTRAL</v>
      </c>
    </row>
    <row r="1705" spans="1:8" ht="13.5" x14ac:dyDescent="0.25">
      <c r="A1705" s="3">
        <f>TITRES_STAT!B1708</f>
        <v>44792</v>
      </c>
      <c r="B1705" s="5">
        <f>TITRES_STAT!C1708</f>
        <v>3.15</v>
      </c>
      <c r="C1705" s="5">
        <f>TITRES_STAT!D1708</f>
        <v>3.15</v>
      </c>
      <c r="D1705" s="5">
        <f>TITRES_STAT!E1708</f>
        <v>0</v>
      </c>
      <c r="E1705" s="2">
        <f t="shared" si="104"/>
        <v>2176091</v>
      </c>
      <c r="F1705" s="5" t="str">
        <f t="shared" si="107"/>
        <v>NEUTRAL</v>
      </c>
      <c r="G1705" s="5" t="str">
        <f t="shared" si="106"/>
        <v>NEUTRAL</v>
      </c>
      <c r="H1705" s="5" t="str">
        <f t="shared" si="105"/>
        <v>NEUTRAL</v>
      </c>
    </row>
    <row r="1706" spans="1:8" ht="13.5" x14ac:dyDescent="0.25">
      <c r="A1706" s="3">
        <f>TITRES_STAT!B1709</f>
        <v>44795</v>
      </c>
      <c r="B1706" s="5">
        <f>TITRES_STAT!C1709</f>
        <v>3.15</v>
      </c>
      <c r="C1706" s="5">
        <f>TITRES_STAT!D1709</f>
        <v>3.15</v>
      </c>
      <c r="D1706" s="5">
        <f>TITRES_STAT!E1709</f>
        <v>0</v>
      </c>
      <c r="E1706" s="2">
        <f t="shared" si="104"/>
        <v>2176091</v>
      </c>
      <c r="F1706" s="5" t="str">
        <f t="shared" si="107"/>
        <v>NEUTRAL</v>
      </c>
      <c r="G1706" s="5" t="str">
        <f t="shared" si="106"/>
        <v>NEUTRAL</v>
      </c>
      <c r="H1706" s="5" t="str">
        <f t="shared" si="105"/>
        <v>NEUTRAL</v>
      </c>
    </row>
    <row r="1707" spans="1:8" ht="13.5" x14ac:dyDescent="0.25">
      <c r="A1707" s="3">
        <f>TITRES_STAT!B1710</f>
        <v>44796</v>
      </c>
      <c r="B1707" s="5">
        <f>TITRES_STAT!C1710</f>
        <v>3.15</v>
      </c>
      <c r="C1707" s="5">
        <f>TITRES_STAT!D1710</f>
        <v>3.15</v>
      </c>
      <c r="D1707" s="5">
        <f>TITRES_STAT!E1710</f>
        <v>0</v>
      </c>
      <c r="E1707" s="2">
        <f t="shared" si="104"/>
        <v>2176091</v>
      </c>
      <c r="F1707" s="5" t="str">
        <f t="shared" si="107"/>
        <v>NEUTRAL</v>
      </c>
      <c r="G1707" s="5" t="str">
        <f t="shared" si="106"/>
        <v>NEUTRAL</v>
      </c>
      <c r="H1707" s="5" t="str">
        <f t="shared" si="105"/>
        <v>NEUTRAL</v>
      </c>
    </row>
    <row r="1708" spans="1:8" ht="13.5" x14ac:dyDescent="0.25">
      <c r="A1708" s="3">
        <f>TITRES_STAT!B1711</f>
        <v>44797</v>
      </c>
      <c r="B1708" s="5">
        <f>TITRES_STAT!C1711</f>
        <v>3.15</v>
      </c>
      <c r="C1708" s="5">
        <f>TITRES_STAT!D1711</f>
        <v>3.15</v>
      </c>
      <c r="D1708" s="5">
        <f>TITRES_STAT!E1711</f>
        <v>0</v>
      </c>
      <c r="E1708" s="2">
        <f t="shared" si="104"/>
        <v>2176091</v>
      </c>
      <c r="F1708" s="5" t="str">
        <f t="shared" si="107"/>
        <v>NEUTRAL</v>
      </c>
      <c r="G1708" s="5" t="str">
        <f t="shared" si="106"/>
        <v>NEUTRAL</v>
      </c>
      <c r="H1708" s="5" t="str">
        <f t="shared" si="105"/>
        <v>NEUTRAL</v>
      </c>
    </row>
    <row r="1709" spans="1:8" ht="13.5" x14ac:dyDescent="0.25">
      <c r="A1709" s="3">
        <f>TITRES_STAT!B1712</f>
        <v>44798</v>
      </c>
      <c r="B1709" s="5">
        <f>TITRES_STAT!C1712</f>
        <v>3.15</v>
      </c>
      <c r="C1709" s="5">
        <f>TITRES_STAT!D1712</f>
        <v>3.15</v>
      </c>
      <c r="D1709" s="5">
        <f>TITRES_STAT!E1712</f>
        <v>0</v>
      </c>
      <c r="E1709" s="2">
        <f t="shared" si="104"/>
        <v>2176091</v>
      </c>
      <c r="F1709" s="5" t="str">
        <f t="shared" si="107"/>
        <v>NEUTRAL</v>
      </c>
      <c r="G1709" s="5" t="str">
        <f t="shared" si="106"/>
        <v>NEUTRAL</v>
      </c>
      <c r="H1709" s="5" t="str">
        <f t="shared" si="105"/>
        <v>NEUTRAL</v>
      </c>
    </row>
    <row r="1710" spans="1:8" ht="13.5" x14ac:dyDescent="0.25">
      <c r="A1710" s="3">
        <f>TITRES_STAT!B1713</f>
        <v>44799</v>
      </c>
      <c r="B1710" s="5">
        <f>TITRES_STAT!C1713</f>
        <v>3.15</v>
      </c>
      <c r="C1710" s="5">
        <f>TITRES_STAT!D1713</f>
        <v>3.15</v>
      </c>
      <c r="D1710" s="5">
        <f>TITRES_STAT!E1713</f>
        <v>0</v>
      </c>
      <c r="E1710" s="2">
        <f t="shared" si="104"/>
        <v>2176091</v>
      </c>
      <c r="F1710" s="5" t="str">
        <f t="shared" si="107"/>
        <v>NEUTRAL</v>
      </c>
      <c r="G1710" s="5" t="str">
        <f t="shared" si="106"/>
        <v>NEUTRAL</v>
      </c>
      <c r="H1710" s="5" t="str">
        <f t="shared" si="105"/>
        <v>NEUTRAL</v>
      </c>
    </row>
    <row r="1711" spans="1:8" ht="13.5" x14ac:dyDescent="0.25">
      <c r="A1711" s="3">
        <f>TITRES_STAT!B1714</f>
        <v>44802</v>
      </c>
      <c r="B1711" s="5">
        <f>TITRES_STAT!C1714</f>
        <v>3.15</v>
      </c>
      <c r="C1711" s="5">
        <f>TITRES_STAT!D1714</f>
        <v>3.15</v>
      </c>
      <c r="D1711" s="5">
        <f>TITRES_STAT!E1714</f>
        <v>0</v>
      </c>
      <c r="E1711" s="2">
        <f t="shared" si="104"/>
        <v>2176091</v>
      </c>
      <c r="F1711" s="5" t="str">
        <f t="shared" si="107"/>
        <v>NEUTRAL</v>
      </c>
      <c r="G1711" s="5" t="str">
        <f t="shared" si="106"/>
        <v>NEUTRAL</v>
      </c>
      <c r="H1711" s="5" t="str">
        <f t="shared" si="105"/>
        <v>NEUTRAL</v>
      </c>
    </row>
    <row r="1712" spans="1:8" ht="13.5" x14ac:dyDescent="0.25">
      <c r="A1712" s="3">
        <f>TITRES_STAT!B1715</f>
        <v>44803</v>
      </c>
      <c r="B1712" s="5">
        <f>TITRES_STAT!C1715</f>
        <v>3.15</v>
      </c>
      <c r="C1712" s="5">
        <f>TITRES_STAT!D1715</f>
        <v>3.15</v>
      </c>
      <c r="D1712" s="5">
        <f>TITRES_STAT!E1715</f>
        <v>0</v>
      </c>
      <c r="E1712" s="2">
        <f t="shared" si="104"/>
        <v>2176091</v>
      </c>
      <c r="F1712" s="5" t="str">
        <f t="shared" si="107"/>
        <v>NEUTRAL</v>
      </c>
      <c r="G1712" s="5" t="str">
        <f t="shared" si="106"/>
        <v>NEUTRAL</v>
      </c>
      <c r="H1712" s="5" t="str">
        <f t="shared" si="105"/>
        <v>NEUTRAL</v>
      </c>
    </row>
    <row r="1713" spans="1:8" ht="13.5" x14ac:dyDescent="0.25">
      <c r="A1713" s="3">
        <f>TITRES_STAT!B1716</f>
        <v>44804</v>
      </c>
      <c r="B1713" s="5">
        <f>TITRES_STAT!C1716</f>
        <v>3.01</v>
      </c>
      <c r="C1713" s="5">
        <f>TITRES_STAT!D1716</f>
        <v>3.01</v>
      </c>
      <c r="D1713" s="5">
        <f>TITRES_STAT!E1716</f>
        <v>188</v>
      </c>
      <c r="E1713" s="2">
        <f t="shared" si="104"/>
        <v>2175903</v>
      </c>
      <c r="F1713" s="5" t="str">
        <f t="shared" si="107"/>
        <v>BEARISH</v>
      </c>
      <c r="G1713" s="5" t="str">
        <f t="shared" si="106"/>
        <v>NEUTRAL</v>
      </c>
      <c r="H1713" s="5" t="str">
        <f t="shared" si="105"/>
        <v>CONFIRMED BEARISH</v>
      </c>
    </row>
    <row r="1714" spans="1:8" ht="13.5" x14ac:dyDescent="0.25">
      <c r="A1714" s="3">
        <f>TITRES_STAT!B1717</f>
        <v>44805</v>
      </c>
      <c r="B1714" s="5">
        <f>TITRES_STAT!C1717</f>
        <v>2.88</v>
      </c>
      <c r="C1714" s="5">
        <f>TITRES_STAT!D1717</f>
        <v>2.88</v>
      </c>
      <c r="D1714" s="5">
        <f>TITRES_STAT!E1717</f>
        <v>0</v>
      </c>
      <c r="E1714" s="2">
        <f t="shared" si="104"/>
        <v>2175903</v>
      </c>
      <c r="F1714" s="5" t="str">
        <f t="shared" si="107"/>
        <v>BEARISH</v>
      </c>
      <c r="G1714" s="5" t="str">
        <f t="shared" si="106"/>
        <v>NEUTRAL</v>
      </c>
      <c r="H1714" s="5" t="str">
        <f t="shared" si="105"/>
        <v>CONFIRMED BEARISH</v>
      </c>
    </row>
    <row r="1715" spans="1:8" ht="13.5" x14ac:dyDescent="0.25">
      <c r="A1715" s="3">
        <f>TITRES_STAT!B1718</f>
        <v>44806</v>
      </c>
      <c r="B1715" s="5">
        <f>TITRES_STAT!C1718</f>
        <v>2.76</v>
      </c>
      <c r="C1715" s="5">
        <f>TITRES_STAT!D1718</f>
        <v>2.76</v>
      </c>
      <c r="D1715" s="5">
        <f>TITRES_STAT!E1718</f>
        <v>0</v>
      </c>
      <c r="E1715" s="2">
        <f t="shared" si="104"/>
        <v>2175903</v>
      </c>
      <c r="F1715" s="5" t="str">
        <f t="shared" si="107"/>
        <v>BEARISH</v>
      </c>
      <c r="G1715" s="5" t="str">
        <f t="shared" si="106"/>
        <v>NEUTRAL</v>
      </c>
      <c r="H1715" s="5" t="str">
        <f t="shared" si="105"/>
        <v>CONFIRMED BEARISH</v>
      </c>
    </row>
    <row r="1716" spans="1:8" ht="13.5" x14ac:dyDescent="0.25">
      <c r="A1716" s="3">
        <f>TITRES_STAT!B1719</f>
        <v>44809</v>
      </c>
      <c r="B1716" s="5">
        <f>TITRES_STAT!C1719</f>
        <v>2.64</v>
      </c>
      <c r="C1716" s="5">
        <f>TITRES_STAT!D1719</f>
        <v>2.64</v>
      </c>
      <c r="D1716" s="5">
        <f>TITRES_STAT!E1719</f>
        <v>0</v>
      </c>
      <c r="E1716" s="2">
        <f t="shared" si="104"/>
        <v>2175903</v>
      </c>
      <c r="F1716" s="5" t="str">
        <f t="shared" si="107"/>
        <v>BEARISH</v>
      </c>
      <c r="G1716" s="5" t="str">
        <f t="shared" si="106"/>
        <v>NEUTRAL</v>
      </c>
      <c r="H1716" s="5" t="str">
        <f t="shared" si="105"/>
        <v>CONFIRMED BEARISH</v>
      </c>
    </row>
    <row r="1717" spans="1:8" ht="13.5" x14ac:dyDescent="0.25">
      <c r="A1717" s="3">
        <f>TITRES_STAT!B1720</f>
        <v>44810</v>
      </c>
      <c r="B1717" s="5">
        <f>TITRES_STAT!C1720</f>
        <v>2.5299999999999998</v>
      </c>
      <c r="C1717" s="5">
        <f>TITRES_STAT!D1720</f>
        <v>2.5299999999999998</v>
      </c>
      <c r="D1717" s="5">
        <f>TITRES_STAT!E1720</f>
        <v>0</v>
      </c>
      <c r="E1717" s="2">
        <f t="shared" si="104"/>
        <v>2175903</v>
      </c>
      <c r="F1717" s="5" t="str">
        <f t="shared" si="107"/>
        <v>BEARISH</v>
      </c>
      <c r="G1717" s="5" t="str">
        <f t="shared" si="106"/>
        <v>NEUTRAL</v>
      </c>
      <c r="H1717" s="5" t="str">
        <f t="shared" si="105"/>
        <v>CONFIRMED BEARISH</v>
      </c>
    </row>
    <row r="1718" spans="1:8" ht="13.5" x14ac:dyDescent="0.25">
      <c r="A1718" s="3">
        <f>TITRES_STAT!B1721</f>
        <v>44811</v>
      </c>
      <c r="B1718" s="5">
        <f>TITRES_STAT!C1721</f>
        <v>2.64</v>
      </c>
      <c r="C1718" s="5">
        <f>TITRES_STAT!D1721</f>
        <v>2.64</v>
      </c>
      <c r="D1718" s="5">
        <f>TITRES_STAT!E1721</f>
        <v>312</v>
      </c>
      <c r="E1718" s="2">
        <f t="shared" si="104"/>
        <v>2176215</v>
      </c>
      <c r="F1718" s="5" t="str">
        <f t="shared" si="107"/>
        <v>BULLISH</v>
      </c>
      <c r="G1718" s="5" t="str">
        <f t="shared" si="106"/>
        <v>NEUTRAL</v>
      </c>
      <c r="H1718" s="5" t="str">
        <f t="shared" si="105"/>
        <v>BULLISH DIVERGENCE</v>
      </c>
    </row>
    <row r="1719" spans="1:8" ht="13.5" x14ac:dyDescent="0.25">
      <c r="A1719" s="3">
        <f>TITRES_STAT!B1722</f>
        <v>44812</v>
      </c>
      <c r="B1719" s="5">
        <f>TITRES_STAT!C1722</f>
        <v>2.75</v>
      </c>
      <c r="C1719" s="5">
        <f>TITRES_STAT!D1722</f>
        <v>2.75</v>
      </c>
      <c r="D1719" s="5">
        <f>TITRES_STAT!E1722</f>
        <v>0</v>
      </c>
      <c r="E1719" s="2">
        <f t="shared" si="104"/>
        <v>2176215</v>
      </c>
      <c r="F1719" s="5" t="str">
        <f t="shared" si="107"/>
        <v>BULLISH</v>
      </c>
      <c r="G1719" s="5" t="str">
        <f t="shared" si="106"/>
        <v>NEUTRAL</v>
      </c>
      <c r="H1719" s="5" t="str">
        <f t="shared" si="105"/>
        <v>BULLISH DIVERGENCE</v>
      </c>
    </row>
    <row r="1720" spans="1:8" ht="13.5" x14ac:dyDescent="0.25">
      <c r="A1720" s="3">
        <f>TITRES_STAT!B1723</f>
        <v>44813</v>
      </c>
      <c r="B1720" s="5">
        <f>TITRES_STAT!C1723</f>
        <v>2.87</v>
      </c>
      <c r="C1720" s="5">
        <f>TITRES_STAT!D1723</f>
        <v>2.87</v>
      </c>
      <c r="D1720" s="5">
        <f>TITRES_STAT!E1723</f>
        <v>0</v>
      </c>
      <c r="E1720" s="2">
        <f t="shared" si="104"/>
        <v>2176215</v>
      </c>
      <c r="F1720" s="5" t="str">
        <f t="shared" si="107"/>
        <v>BULLISH</v>
      </c>
      <c r="G1720" s="5" t="str">
        <f t="shared" si="106"/>
        <v>NEUTRAL</v>
      </c>
      <c r="H1720" s="5" t="str">
        <f t="shared" si="105"/>
        <v>CONFIRMED BULLISH</v>
      </c>
    </row>
    <row r="1721" spans="1:8" ht="13.5" x14ac:dyDescent="0.25">
      <c r="A1721" s="3">
        <f>TITRES_STAT!B1724</f>
        <v>44816</v>
      </c>
      <c r="B1721" s="5">
        <f>TITRES_STAT!C1724</f>
        <v>2.99</v>
      </c>
      <c r="C1721" s="5">
        <f>TITRES_STAT!D1724</f>
        <v>2.99</v>
      </c>
      <c r="D1721" s="5">
        <f>TITRES_STAT!E1724</f>
        <v>0</v>
      </c>
      <c r="E1721" s="2">
        <f t="shared" si="104"/>
        <v>2176215</v>
      </c>
      <c r="F1721" s="5" t="str">
        <f t="shared" si="107"/>
        <v>BULLISH</v>
      </c>
      <c r="G1721" s="5" t="str">
        <f t="shared" si="106"/>
        <v>NEUTRAL</v>
      </c>
      <c r="H1721" s="5" t="str">
        <f t="shared" si="105"/>
        <v>CONFIRMED BULLISH</v>
      </c>
    </row>
    <row r="1722" spans="1:8" ht="13.5" x14ac:dyDescent="0.25">
      <c r="A1722" s="3">
        <f>TITRES_STAT!B1725</f>
        <v>44817</v>
      </c>
      <c r="B1722" s="5">
        <f>TITRES_STAT!C1725</f>
        <v>3.12</v>
      </c>
      <c r="C1722" s="5">
        <f>TITRES_STAT!D1725</f>
        <v>3.12</v>
      </c>
      <c r="D1722" s="5">
        <f>TITRES_STAT!E1725</f>
        <v>0</v>
      </c>
      <c r="E1722" s="2">
        <f t="shared" si="104"/>
        <v>2176215</v>
      </c>
      <c r="F1722" s="5" t="str">
        <f t="shared" si="107"/>
        <v>BULLISH</v>
      </c>
      <c r="G1722" s="5" t="str">
        <f t="shared" si="106"/>
        <v>NEUTRAL</v>
      </c>
      <c r="H1722" s="5" t="str">
        <f t="shared" si="105"/>
        <v>CONFIRMED BULLISH</v>
      </c>
    </row>
    <row r="1723" spans="1:8" ht="13.5" x14ac:dyDescent="0.25">
      <c r="A1723" s="3">
        <f>TITRES_STAT!B1726</f>
        <v>44818</v>
      </c>
      <c r="B1723" s="5">
        <f>TITRES_STAT!C1726</f>
        <v>3.14</v>
      </c>
      <c r="C1723" s="5">
        <f>TITRES_STAT!D1726</f>
        <v>3.14</v>
      </c>
      <c r="D1723" s="5">
        <f>TITRES_STAT!E1726</f>
        <v>788</v>
      </c>
      <c r="E1723" s="2">
        <f t="shared" si="104"/>
        <v>2177003</v>
      </c>
      <c r="F1723" s="5" t="str">
        <f t="shared" si="107"/>
        <v>BULLISH</v>
      </c>
      <c r="G1723" s="5" t="str">
        <f t="shared" si="106"/>
        <v>NEUTRAL</v>
      </c>
      <c r="H1723" s="5" t="str">
        <f t="shared" si="105"/>
        <v>CONFIRMED BULLISH</v>
      </c>
    </row>
    <row r="1724" spans="1:8" ht="13.5" x14ac:dyDescent="0.25">
      <c r="A1724" s="3">
        <f>TITRES_STAT!B1727</f>
        <v>44819</v>
      </c>
      <c r="B1724" s="5">
        <f>TITRES_STAT!C1727</f>
        <v>3.14</v>
      </c>
      <c r="C1724" s="5">
        <f>TITRES_STAT!D1727</f>
        <v>3.14</v>
      </c>
      <c r="D1724" s="5">
        <f>TITRES_STAT!E1727</f>
        <v>0</v>
      </c>
      <c r="E1724" s="2">
        <f t="shared" si="104"/>
        <v>2177003</v>
      </c>
      <c r="F1724" s="5" t="str">
        <f t="shared" si="107"/>
        <v>BULLISH</v>
      </c>
      <c r="G1724" s="5" t="str">
        <f t="shared" si="106"/>
        <v>NEUTRAL</v>
      </c>
      <c r="H1724" s="5" t="str">
        <f t="shared" si="105"/>
        <v>CONFIRMED BULLISH</v>
      </c>
    </row>
    <row r="1725" spans="1:8" ht="13.5" x14ac:dyDescent="0.25">
      <c r="A1725" s="3">
        <f>TITRES_STAT!B1728</f>
        <v>44820</v>
      </c>
      <c r="B1725" s="5">
        <f>TITRES_STAT!C1728</f>
        <v>3.14</v>
      </c>
      <c r="C1725" s="5">
        <f>TITRES_STAT!D1728</f>
        <v>3.14</v>
      </c>
      <c r="D1725" s="5">
        <f>TITRES_STAT!E1728</f>
        <v>0</v>
      </c>
      <c r="E1725" s="2">
        <f t="shared" si="104"/>
        <v>2177003</v>
      </c>
      <c r="F1725" s="5" t="str">
        <f t="shared" si="107"/>
        <v>BULLISH</v>
      </c>
      <c r="G1725" s="5" t="str">
        <f t="shared" si="106"/>
        <v>NEUTRAL</v>
      </c>
      <c r="H1725" s="5" t="str">
        <f t="shared" si="105"/>
        <v>CONFIRMED BULLISH</v>
      </c>
    </row>
    <row r="1726" spans="1:8" ht="13.5" x14ac:dyDescent="0.25">
      <c r="A1726" s="3">
        <f>TITRES_STAT!B1729</f>
        <v>44823</v>
      </c>
      <c r="B1726" s="5">
        <f>TITRES_STAT!C1729</f>
        <v>3.14</v>
      </c>
      <c r="C1726" s="5">
        <f>TITRES_STAT!D1729</f>
        <v>3.14</v>
      </c>
      <c r="D1726" s="5">
        <f>TITRES_STAT!E1729</f>
        <v>0</v>
      </c>
      <c r="E1726" s="2">
        <f t="shared" si="104"/>
        <v>2177003</v>
      </c>
      <c r="F1726" s="5" t="str">
        <f t="shared" si="107"/>
        <v>BULLISH</v>
      </c>
      <c r="G1726" s="5" t="str">
        <f t="shared" si="106"/>
        <v>NEUTRAL</v>
      </c>
      <c r="H1726" s="5" t="str">
        <f t="shared" si="105"/>
        <v>CONFIRMED BULLISH</v>
      </c>
    </row>
    <row r="1727" spans="1:8" ht="13.5" x14ac:dyDescent="0.25">
      <c r="A1727" s="3">
        <f>TITRES_STAT!B1730</f>
        <v>44824</v>
      </c>
      <c r="B1727" s="5">
        <f>TITRES_STAT!C1730</f>
        <v>3.13</v>
      </c>
      <c r="C1727" s="5">
        <f>TITRES_STAT!D1730</f>
        <v>3.13</v>
      </c>
      <c r="D1727" s="5">
        <f>TITRES_STAT!E1730</f>
        <v>950</v>
      </c>
      <c r="E1727" s="2">
        <f t="shared" si="104"/>
        <v>2176053</v>
      </c>
      <c r="F1727" s="5" t="str">
        <f t="shared" si="107"/>
        <v>BEARISH</v>
      </c>
      <c r="G1727" s="5" t="str">
        <f t="shared" si="106"/>
        <v>NEUTRAL</v>
      </c>
      <c r="H1727" s="5" t="str">
        <f t="shared" si="105"/>
        <v>BEARISH DIVERGENCE</v>
      </c>
    </row>
    <row r="1728" spans="1:8" ht="13.5" x14ac:dyDescent="0.25">
      <c r="A1728" s="3">
        <f>TITRES_STAT!B1731</f>
        <v>44825</v>
      </c>
      <c r="B1728" s="5">
        <f>TITRES_STAT!C1731</f>
        <v>3.13</v>
      </c>
      <c r="C1728" s="5">
        <f>TITRES_STAT!D1731</f>
        <v>3.13</v>
      </c>
      <c r="D1728" s="5">
        <f>TITRES_STAT!E1731</f>
        <v>0</v>
      </c>
      <c r="E1728" s="2">
        <f t="shared" si="104"/>
        <v>2176053</v>
      </c>
      <c r="F1728" s="5" t="str">
        <f t="shared" si="107"/>
        <v>BEARISH</v>
      </c>
      <c r="G1728" s="5" t="str">
        <f t="shared" si="106"/>
        <v>NEUTRAL</v>
      </c>
      <c r="H1728" s="5" t="str">
        <f t="shared" si="105"/>
        <v>CONFIRMED BEARISH</v>
      </c>
    </row>
    <row r="1729" spans="1:8" ht="13.5" x14ac:dyDescent="0.25">
      <c r="A1729" s="3">
        <f>TITRES_STAT!B1732</f>
        <v>44826</v>
      </c>
      <c r="B1729" s="5">
        <f>TITRES_STAT!C1732</f>
        <v>3.13</v>
      </c>
      <c r="C1729" s="5">
        <f>TITRES_STAT!D1732</f>
        <v>3.13</v>
      </c>
      <c r="D1729" s="5">
        <f>TITRES_STAT!E1732</f>
        <v>0</v>
      </c>
      <c r="E1729" s="2">
        <f t="shared" si="104"/>
        <v>2176053</v>
      </c>
      <c r="F1729" s="5" t="str">
        <f t="shared" si="107"/>
        <v>BEARISH</v>
      </c>
      <c r="G1729" s="5" t="str">
        <f t="shared" si="106"/>
        <v>NEUTRAL</v>
      </c>
      <c r="H1729" s="5" t="str">
        <f t="shared" si="105"/>
        <v>CONFIRMED BEARISH</v>
      </c>
    </row>
    <row r="1730" spans="1:8" ht="13.5" x14ac:dyDescent="0.25">
      <c r="A1730" s="3">
        <f>TITRES_STAT!B1733</f>
        <v>44827</v>
      </c>
      <c r="B1730" s="5">
        <f>TITRES_STAT!C1733</f>
        <v>3.13</v>
      </c>
      <c r="C1730" s="5">
        <f>TITRES_STAT!D1733</f>
        <v>3.13</v>
      </c>
      <c r="D1730" s="5">
        <f>TITRES_STAT!E1733</f>
        <v>0</v>
      </c>
      <c r="E1730" s="2">
        <f t="shared" si="104"/>
        <v>2176053</v>
      </c>
      <c r="F1730" s="5" t="str">
        <f t="shared" si="107"/>
        <v>BEARISH</v>
      </c>
      <c r="G1730" s="5" t="str">
        <f t="shared" si="106"/>
        <v>NEUTRAL</v>
      </c>
      <c r="H1730" s="5" t="str">
        <f t="shared" si="105"/>
        <v>CONFIRMED BEARISH</v>
      </c>
    </row>
    <row r="1731" spans="1:8" ht="13.5" x14ac:dyDescent="0.25">
      <c r="A1731" s="3">
        <f>TITRES_STAT!B1734</f>
        <v>44830</v>
      </c>
      <c r="B1731" s="5">
        <f>TITRES_STAT!C1734</f>
        <v>3.13</v>
      </c>
      <c r="C1731" s="5">
        <f>TITRES_STAT!D1734</f>
        <v>3.13</v>
      </c>
      <c r="D1731" s="5">
        <f>TITRES_STAT!E1734</f>
        <v>0</v>
      </c>
      <c r="E1731" s="2">
        <f t="shared" si="104"/>
        <v>2176053</v>
      </c>
      <c r="F1731" s="5" t="str">
        <f t="shared" si="107"/>
        <v>BEARISH</v>
      </c>
      <c r="G1731" s="5" t="str">
        <f t="shared" si="106"/>
        <v>NEUTRAL</v>
      </c>
      <c r="H1731" s="5" t="str">
        <f t="shared" si="105"/>
        <v>CONFIRMED BEARISH</v>
      </c>
    </row>
    <row r="1732" spans="1:8" ht="13.5" x14ac:dyDescent="0.25">
      <c r="A1732" s="3">
        <f>TITRES_STAT!B1735</f>
        <v>44831</v>
      </c>
      <c r="B1732" s="5">
        <f>TITRES_STAT!C1735</f>
        <v>3.13</v>
      </c>
      <c r="C1732" s="5">
        <f>TITRES_STAT!D1735</f>
        <v>3.13</v>
      </c>
      <c r="D1732" s="5">
        <f>TITRES_STAT!E1735</f>
        <v>0</v>
      </c>
      <c r="E1732" s="2">
        <f t="shared" ref="E1732:E1795" si="108">IF(B1732&gt;B1731, E1731+D1732, IF(B1732&lt;B1731, E1731-D1732, E1731))</f>
        <v>2176053</v>
      </c>
      <c r="F1732" s="5" t="str">
        <f t="shared" si="107"/>
        <v>NEUTRAL</v>
      </c>
      <c r="G1732" s="5" t="str">
        <f t="shared" si="106"/>
        <v>NEUTRAL</v>
      </c>
      <c r="H1732" s="5" t="str">
        <f t="shared" si="105"/>
        <v>NEUTRAL</v>
      </c>
    </row>
    <row r="1733" spans="1:8" ht="13.5" x14ac:dyDescent="0.25">
      <c r="A1733" s="3">
        <f>TITRES_STAT!B1736</f>
        <v>44832</v>
      </c>
      <c r="B1733" s="5">
        <f>TITRES_STAT!C1736</f>
        <v>3.13</v>
      </c>
      <c r="C1733" s="5">
        <f>TITRES_STAT!D1736</f>
        <v>3.13</v>
      </c>
      <c r="D1733" s="5">
        <f>TITRES_STAT!E1736</f>
        <v>0</v>
      </c>
      <c r="E1733" s="2">
        <f t="shared" si="108"/>
        <v>2176053</v>
      </c>
      <c r="F1733" s="5" t="str">
        <f t="shared" si="107"/>
        <v>NEUTRAL</v>
      </c>
      <c r="G1733" s="5" t="str">
        <f t="shared" si="106"/>
        <v>NEUTRAL</v>
      </c>
      <c r="H1733" s="5" t="str">
        <f t="shared" si="105"/>
        <v>NEUTRAL</v>
      </c>
    </row>
    <row r="1734" spans="1:8" ht="13.5" x14ac:dyDescent="0.25">
      <c r="A1734" s="3">
        <f>TITRES_STAT!B1737</f>
        <v>44833</v>
      </c>
      <c r="B1734" s="5">
        <f>TITRES_STAT!C1737</f>
        <v>3.13</v>
      </c>
      <c r="C1734" s="5">
        <f>TITRES_STAT!D1737</f>
        <v>3.13</v>
      </c>
      <c r="D1734" s="5">
        <f>TITRES_STAT!E1737</f>
        <v>0</v>
      </c>
      <c r="E1734" s="2">
        <f t="shared" si="108"/>
        <v>2176053</v>
      </c>
      <c r="F1734" s="5" t="str">
        <f t="shared" si="107"/>
        <v>NEUTRAL</v>
      </c>
      <c r="G1734" s="5" t="str">
        <f t="shared" si="106"/>
        <v>NEUTRAL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44834</v>
      </c>
      <c r="B1735" s="5">
        <f>TITRES_STAT!C1738</f>
        <v>3.13</v>
      </c>
      <c r="C1735" s="5">
        <f>TITRES_STAT!D1738</f>
        <v>3.13</v>
      </c>
      <c r="D1735" s="5">
        <f>TITRES_STAT!E1738</f>
        <v>0</v>
      </c>
      <c r="E1735" s="2">
        <f t="shared" si="108"/>
        <v>2176053</v>
      </c>
      <c r="F1735" s="5" t="str">
        <f t="shared" si="107"/>
        <v>NEUTRAL</v>
      </c>
      <c r="G1735" s="5" t="str">
        <f t="shared" ref="G1735:G1798" si="110">IF((E1735-E1730)/E1730 &gt; 0.02, "STRONG",
 IF((E1735-E1730)/E1730 &lt; -0.02, "WEAK", "NEUTRAL"))</f>
        <v>NEUTRAL</v>
      </c>
      <c r="H1735" s="5" t="str">
        <f t="shared" si="109"/>
        <v>NEUTRAL</v>
      </c>
    </row>
    <row r="1736" spans="1:8" ht="13.5" x14ac:dyDescent="0.25">
      <c r="A1736" s="3">
        <f>TITRES_STAT!B1739</f>
        <v>44837</v>
      </c>
      <c r="B1736" s="5">
        <f>TITRES_STAT!C1739</f>
        <v>3.15</v>
      </c>
      <c r="C1736" s="5">
        <f>TITRES_STAT!D1739</f>
        <v>3.15</v>
      </c>
      <c r="D1736" s="5">
        <f>TITRES_STAT!E1739</f>
        <v>250</v>
      </c>
      <c r="E1736" s="2">
        <f t="shared" si="108"/>
        <v>2176303</v>
      </c>
      <c r="F1736" s="5" t="str">
        <f t="shared" ref="F1736:F1799" si="111">IF(E1736&gt;E1731,"BULLISH",IF(E1736&lt;E1731,"BEARISH","NEUTRAL"))</f>
        <v>BULLISH</v>
      </c>
      <c r="G1736" s="5" t="str">
        <f t="shared" si="110"/>
        <v>NEUTRAL</v>
      </c>
      <c r="H1736" s="5" t="str">
        <f t="shared" si="109"/>
        <v>CONFIRMED BULLISH</v>
      </c>
    </row>
    <row r="1737" spans="1:8" ht="13.5" x14ac:dyDescent="0.25">
      <c r="A1737" s="3">
        <f>TITRES_STAT!B1740</f>
        <v>44838</v>
      </c>
      <c r="B1737" s="5">
        <f>TITRES_STAT!C1740</f>
        <v>3.14</v>
      </c>
      <c r="C1737" s="5">
        <f>TITRES_STAT!D1740</f>
        <v>3.14</v>
      </c>
      <c r="D1737" s="5">
        <f>TITRES_STAT!E1740</f>
        <v>9</v>
      </c>
      <c r="E1737" s="2">
        <f t="shared" si="108"/>
        <v>2176294</v>
      </c>
      <c r="F1737" s="5" t="str">
        <f t="shared" si="111"/>
        <v>BULLISH</v>
      </c>
      <c r="G1737" s="5" t="str">
        <f t="shared" si="110"/>
        <v>NEUTRAL</v>
      </c>
      <c r="H1737" s="5" t="str">
        <f t="shared" si="109"/>
        <v>CONFIRMED BULLISH</v>
      </c>
    </row>
    <row r="1738" spans="1:8" ht="13.5" x14ac:dyDescent="0.25">
      <c r="A1738" s="3">
        <f>TITRES_STAT!B1741</f>
        <v>44839</v>
      </c>
      <c r="B1738" s="5">
        <f>TITRES_STAT!C1741</f>
        <v>3.14</v>
      </c>
      <c r="C1738" s="5">
        <f>TITRES_STAT!D1741</f>
        <v>3.14</v>
      </c>
      <c r="D1738" s="5">
        <f>TITRES_STAT!E1741</f>
        <v>0</v>
      </c>
      <c r="E1738" s="2">
        <f t="shared" si="108"/>
        <v>2176294</v>
      </c>
      <c r="F1738" s="5" t="str">
        <f t="shared" si="111"/>
        <v>BULLISH</v>
      </c>
      <c r="G1738" s="5" t="str">
        <f t="shared" si="110"/>
        <v>NEUTRAL</v>
      </c>
      <c r="H1738" s="5" t="str">
        <f t="shared" si="109"/>
        <v>CONFIRMED BULLISH</v>
      </c>
    </row>
    <row r="1739" spans="1:8" ht="13.5" x14ac:dyDescent="0.25">
      <c r="A1739" s="3">
        <f>TITRES_STAT!B1742</f>
        <v>44840</v>
      </c>
      <c r="B1739" s="5">
        <f>TITRES_STAT!C1742</f>
        <v>3.14</v>
      </c>
      <c r="C1739" s="5">
        <f>TITRES_STAT!D1742</f>
        <v>3.14</v>
      </c>
      <c r="D1739" s="5">
        <f>TITRES_STAT!E1742</f>
        <v>0</v>
      </c>
      <c r="E1739" s="2">
        <f t="shared" si="108"/>
        <v>2176294</v>
      </c>
      <c r="F1739" s="5" t="str">
        <f t="shared" si="111"/>
        <v>BULLISH</v>
      </c>
      <c r="G1739" s="5" t="str">
        <f t="shared" si="110"/>
        <v>NEUTRAL</v>
      </c>
      <c r="H1739" s="5" t="str">
        <f t="shared" si="109"/>
        <v>CONFIRMED BULLISH</v>
      </c>
    </row>
    <row r="1740" spans="1:8" ht="13.5" x14ac:dyDescent="0.25">
      <c r="A1740" s="3">
        <f>TITRES_STAT!B1743</f>
        <v>44841</v>
      </c>
      <c r="B1740" s="5">
        <f>TITRES_STAT!C1743</f>
        <v>3.14</v>
      </c>
      <c r="C1740" s="5">
        <f>TITRES_STAT!D1743</f>
        <v>3.14</v>
      </c>
      <c r="D1740" s="5">
        <f>TITRES_STAT!E1743</f>
        <v>0</v>
      </c>
      <c r="E1740" s="2">
        <f t="shared" si="108"/>
        <v>2176294</v>
      </c>
      <c r="F1740" s="5" t="str">
        <f t="shared" si="111"/>
        <v>BULLISH</v>
      </c>
      <c r="G1740" s="5" t="str">
        <f t="shared" si="110"/>
        <v>NEUTRAL</v>
      </c>
      <c r="H1740" s="5" t="str">
        <f t="shared" si="109"/>
        <v>CONFIRMED BULLISH</v>
      </c>
    </row>
    <row r="1741" spans="1:8" ht="13.5" x14ac:dyDescent="0.25">
      <c r="A1741" s="3">
        <f>TITRES_STAT!B1744</f>
        <v>44844</v>
      </c>
      <c r="B1741" s="5">
        <f>TITRES_STAT!C1744</f>
        <v>3.14</v>
      </c>
      <c r="C1741" s="5">
        <f>TITRES_STAT!D1744</f>
        <v>3.14</v>
      </c>
      <c r="D1741" s="5">
        <f>TITRES_STAT!E1744</f>
        <v>0</v>
      </c>
      <c r="E1741" s="2">
        <f t="shared" si="108"/>
        <v>2176294</v>
      </c>
      <c r="F1741" s="5" t="str">
        <f t="shared" si="111"/>
        <v>BEARISH</v>
      </c>
      <c r="G1741" s="5" t="str">
        <f t="shared" si="110"/>
        <v>NEUTRAL</v>
      </c>
      <c r="H1741" s="5" t="str">
        <f t="shared" si="109"/>
        <v>CONFIRMED BEARISH</v>
      </c>
    </row>
    <row r="1742" spans="1:8" ht="13.5" x14ac:dyDescent="0.25">
      <c r="A1742" s="3">
        <f>TITRES_STAT!B1745</f>
        <v>44845</v>
      </c>
      <c r="B1742" s="5">
        <f>TITRES_STAT!C1745</f>
        <v>3.14</v>
      </c>
      <c r="C1742" s="5">
        <f>TITRES_STAT!D1745</f>
        <v>3.14</v>
      </c>
      <c r="D1742" s="5">
        <f>TITRES_STAT!E1745</f>
        <v>0</v>
      </c>
      <c r="E1742" s="2">
        <f t="shared" si="108"/>
        <v>2176294</v>
      </c>
      <c r="F1742" s="5" t="str">
        <f t="shared" si="111"/>
        <v>NEUTRAL</v>
      </c>
      <c r="G1742" s="5" t="str">
        <f t="shared" si="110"/>
        <v>NEUTRAL</v>
      </c>
      <c r="H1742" s="5" t="str">
        <f t="shared" si="109"/>
        <v>NEUTRAL</v>
      </c>
    </row>
    <row r="1743" spans="1:8" ht="13.5" x14ac:dyDescent="0.25">
      <c r="A1743" s="3">
        <f>TITRES_STAT!B1746</f>
        <v>44846</v>
      </c>
      <c r="B1743" s="5">
        <f>TITRES_STAT!C1746</f>
        <v>3.14</v>
      </c>
      <c r="C1743" s="5">
        <f>TITRES_STAT!D1746</f>
        <v>3.14</v>
      </c>
      <c r="D1743" s="5">
        <f>TITRES_STAT!E1746</f>
        <v>0</v>
      </c>
      <c r="E1743" s="2">
        <f t="shared" si="108"/>
        <v>2176294</v>
      </c>
      <c r="F1743" s="5" t="str">
        <f t="shared" si="111"/>
        <v>NEUTRAL</v>
      </c>
      <c r="G1743" s="5" t="str">
        <f t="shared" si="110"/>
        <v>NEUTRAL</v>
      </c>
      <c r="H1743" s="5" t="str">
        <f t="shared" si="109"/>
        <v>NEUTRAL</v>
      </c>
    </row>
    <row r="1744" spans="1:8" ht="13.5" x14ac:dyDescent="0.25">
      <c r="A1744" s="3">
        <f>TITRES_STAT!B1747</f>
        <v>44847</v>
      </c>
      <c r="B1744" s="5">
        <f>TITRES_STAT!C1747</f>
        <v>3.14</v>
      </c>
      <c r="C1744" s="5">
        <f>TITRES_STAT!D1747</f>
        <v>3.14</v>
      </c>
      <c r="D1744" s="5">
        <f>TITRES_STAT!E1747</f>
        <v>0</v>
      </c>
      <c r="E1744" s="2">
        <f t="shared" si="108"/>
        <v>2176294</v>
      </c>
      <c r="F1744" s="5" t="str">
        <f t="shared" si="111"/>
        <v>NEUTRAL</v>
      </c>
      <c r="G1744" s="5" t="str">
        <f t="shared" si="110"/>
        <v>NEUTRAL</v>
      </c>
      <c r="H1744" s="5" t="str">
        <f t="shared" si="109"/>
        <v>NEUTRAL</v>
      </c>
    </row>
    <row r="1745" spans="1:8" ht="13.5" x14ac:dyDescent="0.25">
      <c r="A1745" s="3">
        <f>TITRES_STAT!B1748</f>
        <v>44848</v>
      </c>
      <c r="B1745" s="5">
        <f>TITRES_STAT!C1748</f>
        <v>3.14</v>
      </c>
      <c r="C1745" s="5">
        <f>TITRES_STAT!D1748</f>
        <v>3.14</v>
      </c>
      <c r="D1745" s="5">
        <f>TITRES_STAT!E1748</f>
        <v>0</v>
      </c>
      <c r="E1745" s="2">
        <f t="shared" si="108"/>
        <v>2176294</v>
      </c>
      <c r="F1745" s="5" t="str">
        <f t="shared" si="111"/>
        <v>NEUTRAL</v>
      </c>
      <c r="G1745" s="5" t="str">
        <f t="shared" si="110"/>
        <v>NEUTRAL</v>
      </c>
      <c r="H1745" s="5" t="str">
        <f t="shared" si="109"/>
        <v>NEUTRAL</v>
      </c>
    </row>
    <row r="1746" spans="1:8" ht="13.5" x14ac:dyDescent="0.25">
      <c r="A1746" s="3">
        <f>TITRES_STAT!B1749</f>
        <v>44851</v>
      </c>
      <c r="B1746" s="5">
        <f>TITRES_STAT!C1749</f>
        <v>3.14</v>
      </c>
      <c r="C1746" s="5">
        <f>TITRES_STAT!D1749</f>
        <v>3.14</v>
      </c>
      <c r="D1746" s="5">
        <f>TITRES_STAT!E1749</f>
        <v>0</v>
      </c>
      <c r="E1746" s="2">
        <f t="shared" si="108"/>
        <v>2176294</v>
      </c>
      <c r="F1746" s="5" t="str">
        <f t="shared" si="111"/>
        <v>NEUTRAL</v>
      </c>
      <c r="G1746" s="5" t="str">
        <f t="shared" si="110"/>
        <v>NEUTRAL</v>
      </c>
      <c r="H1746" s="5" t="str">
        <f t="shared" si="109"/>
        <v>NEUTRAL</v>
      </c>
    </row>
    <row r="1747" spans="1:8" ht="13.5" x14ac:dyDescent="0.25">
      <c r="A1747" s="3">
        <f>TITRES_STAT!B1750</f>
        <v>44852</v>
      </c>
      <c r="B1747" s="5">
        <f>TITRES_STAT!C1750</f>
        <v>3.14</v>
      </c>
      <c r="C1747" s="5">
        <f>TITRES_STAT!D1750</f>
        <v>3.14</v>
      </c>
      <c r="D1747" s="5">
        <f>TITRES_STAT!E1750</f>
        <v>0</v>
      </c>
      <c r="E1747" s="2">
        <f t="shared" si="108"/>
        <v>2176294</v>
      </c>
      <c r="F1747" s="5" t="str">
        <f t="shared" si="111"/>
        <v>NEUTRAL</v>
      </c>
      <c r="G1747" s="5" t="str">
        <f t="shared" si="110"/>
        <v>NEUTRAL</v>
      </c>
      <c r="H1747" s="5" t="str">
        <f t="shared" si="109"/>
        <v>NEUTRAL</v>
      </c>
    </row>
    <row r="1748" spans="1:8" ht="13.5" x14ac:dyDescent="0.25">
      <c r="A1748" s="3">
        <f>TITRES_STAT!B1751</f>
        <v>44853</v>
      </c>
      <c r="B1748" s="5">
        <f>TITRES_STAT!C1751</f>
        <v>3.14</v>
      </c>
      <c r="C1748" s="5">
        <f>TITRES_STAT!D1751</f>
        <v>3.14</v>
      </c>
      <c r="D1748" s="5">
        <f>TITRES_STAT!E1751</f>
        <v>0</v>
      </c>
      <c r="E1748" s="2">
        <f t="shared" si="108"/>
        <v>2176294</v>
      </c>
      <c r="F1748" s="5" t="str">
        <f t="shared" si="111"/>
        <v>NEUTRAL</v>
      </c>
      <c r="G1748" s="5" t="str">
        <f t="shared" si="110"/>
        <v>NEUTRAL</v>
      </c>
      <c r="H1748" s="5" t="str">
        <f t="shared" si="109"/>
        <v>NEUTRAL</v>
      </c>
    </row>
    <row r="1749" spans="1:8" ht="13.5" x14ac:dyDescent="0.25">
      <c r="A1749" s="3">
        <f>TITRES_STAT!B1752</f>
        <v>44854</v>
      </c>
      <c r="B1749" s="5">
        <f>TITRES_STAT!C1752</f>
        <v>3.14</v>
      </c>
      <c r="C1749" s="5">
        <f>TITRES_STAT!D1752</f>
        <v>3.14</v>
      </c>
      <c r="D1749" s="5">
        <f>TITRES_STAT!E1752</f>
        <v>0</v>
      </c>
      <c r="E1749" s="2">
        <f t="shared" si="108"/>
        <v>2176294</v>
      </c>
      <c r="F1749" s="5" t="str">
        <f t="shared" si="111"/>
        <v>NEUTRAL</v>
      </c>
      <c r="G1749" s="5" t="str">
        <f t="shared" si="110"/>
        <v>NEUTRAL</v>
      </c>
      <c r="H1749" s="5" t="str">
        <f t="shared" si="109"/>
        <v>NEUTRAL</v>
      </c>
    </row>
    <row r="1750" spans="1:8" ht="13.5" x14ac:dyDescent="0.25">
      <c r="A1750" s="3">
        <f>TITRES_STAT!B1753</f>
        <v>44855</v>
      </c>
      <c r="B1750" s="5">
        <f>TITRES_STAT!C1753</f>
        <v>3.14</v>
      </c>
      <c r="C1750" s="5">
        <f>TITRES_STAT!D1753</f>
        <v>3.14</v>
      </c>
      <c r="D1750" s="5">
        <f>TITRES_STAT!E1753</f>
        <v>0</v>
      </c>
      <c r="E1750" s="2">
        <f t="shared" si="108"/>
        <v>2176294</v>
      </c>
      <c r="F1750" s="5" t="str">
        <f t="shared" si="111"/>
        <v>NEUTRAL</v>
      </c>
      <c r="G1750" s="5" t="str">
        <f t="shared" si="110"/>
        <v>NEUTRAL</v>
      </c>
      <c r="H1750" s="5" t="str">
        <f t="shared" si="109"/>
        <v>NEUTRAL</v>
      </c>
    </row>
    <row r="1751" spans="1:8" ht="13.5" x14ac:dyDescent="0.25">
      <c r="A1751" s="3">
        <f>TITRES_STAT!B1754</f>
        <v>44858</v>
      </c>
      <c r="B1751" s="5">
        <f>TITRES_STAT!C1754</f>
        <v>3.14</v>
      </c>
      <c r="C1751" s="5">
        <f>TITRES_STAT!D1754</f>
        <v>3.14</v>
      </c>
      <c r="D1751" s="5">
        <f>TITRES_STAT!E1754</f>
        <v>0</v>
      </c>
      <c r="E1751" s="2">
        <f t="shared" si="108"/>
        <v>2176294</v>
      </c>
      <c r="F1751" s="5" t="str">
        <f t="shared" si="111"/>
        <v>NEUTRAL</v>
      </c>
      <c r="G1751" s="5" t="str">
        <f t="shared" si="110"/>
        <v>NEUTRAL</v>
      </c>
      <c r="H1751" s="5" t="str">
        <f t="shared" si="109"/>
        <v>NEUTRAL</v>
      </c>
    </row>
    <row r="1752" spans="1:8" ht="13.5" x14ac:dyDescent="0.25">
      <c r="A1752" s="3">
        <f>TITRES_STAT!B1755</f>
        <v>44859</v>
      </c>
      <c r="B1752" s="5">
        <f>TITRES_STAT!C1755</f>
        <v>3.14</v>
      </c>
      <c r="C1752" s="5">
        <f>TITRES_STAT!D1755</f>
        <v>3.14</v>
      </c>
      <c r="D1752" s="5">
        <f>TITRES_STAT!E1755</f>
        <v>0</v>
      </c>
      <c r="E1752" s="2">
        <f t="shared" si="108"/>
        <v>2176294</v>
      </c>
      <c r="F1752" s="5" t="str">
        <f t="shared" si="111"/>
        <v>NEUTRAL</v>
      </c>
      <c r="G1752" s="5" t="str">
        <f t="shared" si="110"/>
        <v>NEUTRAL</v>
      </c>
      <c r="H1752" s="5" t="str">
        <f t="shared" si="109"/>
        <v>NEUTRAL</v>
      </c>
    </row>
    <row r="1753" spans="1:8" ht="13.5" x14ac:dyDescent="0.25">
      <c r="A1753" s="3">
        <f>TITRES_STAT!B1756</f>
        <v>44860</v>
      </c>
      <c r="B1753" s="5">
        <f>TITRES_STAT!C1756</f>
        <v>3.14</v>
      </c>
      <c r="C1753" s="5">
        <f>TITRES_STAT!D1756</f>
        <v>3.14</v>
      </c>
      <c r="D1753" s="5">
        <f>TITRES_STAT!E1756</f>
        <v>0</v>
      </c>
      <c r="E1753" s="2">
        <f t="shared" si="108"/>
        <v>2176294</v>
      </c>
      <c r="F1753" s="5" t="str">
        <f t="shared" si="111"/>
        <v>NEUTRAL</v>
      </c>
      <c r="G1753" s="5" t="str">
        <f t="shared" si="110"/>
        <v>NEUTRAL</v>
      </c>
      <c r="H1753" s="5" t="str">
        <f t="shared" si="109"/>
        <v>NEUTRAL</v>
      </c>
    </row>
    <row r="1754" spans="1:8" ht="13.5" x14ac:dyDescent="0.25">
      <c r="A1754" s="3">
        <f>TITRES_STAT!B1757</f>
        <v>44861</v>
      </c>
      <c r="B1754" s="5">
        <f>TITRES_STAT!C1757</f>
        <v>3.14</v>
      </c>
      <c r="C1754" s="5">
        <f>TITRES_STAT!D1757</f>
        <v>3.14</v>
      </c>
      <c r="D1754" s="5">
        <f>TITRES_STAT!E1757</f>
        <v>0</v>
      </c>
      <c r="E1754" s="2">
        <f t="shared" si="108"/>
        <v>2176294</v>
      </c>
      <c r="F1754" s="5" t="str">
        <f t="shared" si="111"/>
        <v>NEUTRAL</v>
      </c>
      <c r="G1754" s="5" t="str">
        <f t="shared" si="110"/>
        <v>NEUTRAL</v>
      </c>
      <c r="H1754" s="5" t="str">
        <f t="shared" si="109"/>
        <v>NEUTRAL</v>
      </c>
    </row>
    <row r="1755" spans="1:8" ht="13.5" x14ac:dyDescent="0.25">
      <c r="A1755" s="3">
        <f>TITRES_STAT!B1758</f>
        <v>44862</v>
      </c>
      <c r="B1755" s="5">
        <f>TITRES_STAT!C1758</f>
        <v>3.14</v>
      </c>
      <c r="C1755" s="5">
        <f>TITRES_STAT!D1758</f>
        <v>3.14</v>
      </c>
      <c r="D1755" s="5">
        <f>TITRES_STAT!E1758</f>
        <v>0</v>
      </c>
      <c r="E1755" s="2">
        <f t="shared" si="108"/>
        <v>2176294</v>
      </c>
      <c r="F1755" s="5" t="str">
        <f t="shared" si="111"/>
        <v>NEUTRAL</v>
      </c>
      <c r="G1755" s="5" t="str">
        <f t="shared" si="110"/>
        <v>NEUTRAL</v>
      </c>
      <c r="H1755" s="5" t="str">
        <f t="shared" si="109"/>
        <v>NEUTRAL</v>
      </c>
    </row>
    <row r="1756" spans="1:8" ht="13.5" x14ac:dyDescent="0.25">
      <c r="A1756" s="3">
        <f>TITRES_STAT!B1759</f>
        <v>44865</v>
      </c>
      <c r="B1756" s="5">
        <f>TITRES_STAT!C1759</f>
        <v>3.14</v>
      </c>
      <c r="C1756" s="5">
        <f>TITRES_STAT!D1759</f>
        <v>3.14</v>
      </c>
      <c r="D1756" s="5">
        <f>TITRES_STAT!E1759</f>
        <v>0</v>
      </c>
      <c r="E1756" s="2">
        <f t="shared" si="108"/>
        <v>2176294</v>
      </c>
      <c r="F1756" s="5" t="str">
        <f t="shared" si="111"/>
        <v>NEUTRAL</v>
      </c>
      <c r="G1756" s="5" t="str">
        <f t="shared" si="110"/>
        <v>NEUTRAL</v>
      </c>
      <c r="H1756" s="5" t="str">
        <f t="shared" si="109"/>
        <v>NEUTRAL</v>
      </c>
    </row>
    <row r="1757" spans="1:8" ht="13.5" x14ac:dyDescent="0.25">
      <c r="A1757" s="3">
        <f>TITRES_STAT!B1760</f>
        <v>44866</v>
      </c>
      <c r="B1757" s="5">
        <f>TITRES_STAT!C1760</f>
        <v>3.14</v>
      </c>
      <c r="C1757" s="5">
        <f>TITRES_STAT!D1760</f>
        <v>3.14</v>
      </c>
      <c r="D1757" s="5">
        <f>TITRES_STAT!E1760</f>
        <v>0</v>
      </c>
      <c r="E1757" s="2">
        <f t="shared" si="108"/>
        <v>2176294</v>
      </c>
      <c r="F1757" s="5" t="str">
        <f t="shared" si="111"/>
        <v>NEUTRAL</v>
      </c>
      <c r="G1757" s="5" t="str">
        <f t="shared" si="110"/>
        <v>NEUTRAL</v>
      </c>
      <c r="H1757" s="5" t="str">
        <f t="shared" si="109"/>
        <v>NEUTRAL</v>
      </c>
    </row>
    <row r="1758" spans="1:8" ht="13.5" x14ac:dyDescent="0.25">
      <c r="A1758" s="3">
        <f>TITRES_STAT!B1761</f>
        <v>44867</v>
      </c>
      <c r="B1758" s="5">
        <f>TITRES_STAT!C1761</f>
        <v>3.14</v>
      </c>
      <c r="C1758" s="5">
        <f>TITRES_STAT!D1761</f>
        <v>3.14</v>
      </c>
      <c r="D1758" s="5">
        <f>TITRES_STAT!E1761</f>
        <v>0</v>
      </c>
      <c r="E1758" s="2">
        <f t="shared" si="108"/>
        <v>2176294</v>
      </c>
      <c r="F1758" s="5" t="str">
        <f t="shared" si="111"/>
        <v>NEUTRAL</v>
      </c>
      <c r="G1758" s="5" t="str">
        <f t="shared" si="110"/>
        <v>NEUTRAL</v>
      </c>
      <c r="H1758" s="5" t="str">
        <f t="shared" si="109"/>
        <v>NEUTRAL</v>
      </c>
    </row>
    <row r="1759" spans="1:8" ht="13.5" x14ac:dyDescent="0.25">
      <c r="A1759" s="3">
        <f>TITRES_STAT!B1762</f>
        <v>44868</v>
      </c>
      <c r="B1759" s="5">
        <f>TITRES_STAT!C1762</f>
        <v>3.14</v>
      </c>
      <c r="C1759" s="5">
        <f>TITRES_STAT!D1762</f>
        <v>3.14</v>
      </c>
      <c r="D1759" s="5">
        <f>TITRES_STAT!E1762</f>
        <v>0</v>
      </c>
      <c r="E1759" s="2">
        <f t="shared" si="108"/>
        <v>2176294</v>
      </c>
      <c r="F1759" s="5" t="str">
        <f t="shared" si="111"/>
        <v>NEUTRAL</v>
      </c>
      <c r="G1759" s="5" t="str">
        <f t="shared" si="110"/>
        <v>NEUTRAL</v>
      </c>
      <c r="H1759" s="5" t="str">
        <f t="shared" si="109"/>
        <v>NEUTRAL</v>
      </c>
    </row>
    <row r="1760" spans="1:8" ht="13.5" x14ac:dyDescent="0.25">
      <c r="A1760" s="3">
        <f>TITRES_STAT!B1763</f>
        <v>44869</v>
      </c>
      <c r="B1760" s="5">
        <f>TITRES_STAT!C1763</f>
        <v>3.14</v>
      </c>
      <c r="C1760" s="5">
        <f>TITRES_STAT!D1763</f>
        <v>3.14</v>
      </c>
      <c r="D1760" s="5">
        <f>TITRES_STAT!E1763</f>
        <v>0</v>
      </c>
      <c r="E1760" s="2">
        <f t="shared" si="108"/>
        <v>2176294</v>
      </c>
      <c r="F1760" s="5" t="str">
        <f t="shared" si="111"/>
        <v>NEUTRAL</v>
      </c>
      <c r="G1760" s="5" t="str">
        <f t="shared" si="110"/>
        <v>NEUTRAL</v>
      </c>
      <c r="H1760" s="5" t="str">
        <f t="shared" si="109"/>
        <v>NEUTRAL</v>
      </c>
    </row>
    <row r="1761" spans="1:8" ht="13.5" x14ac:dyDescent="0.25">
      <c r="A1761" s="3">
        <f>TITRES_STAT!B1764</f>
        <v>44872</v>
      </c>
      <c r="B1761" s="5">
        <f>TITRES_STAT!C1764</f>
        <v>3.14</v>
      </c>
      <c r="C1761" s="5">
        <f>TITRES_STAT!D1764</f>
        <v>3.14</v>
      </c>
      <c r="D1761" s="5">
        <f>TITRES_STAT!E1764</f>
        <v>0</v>
      </c>
      <c r="E1761" s="2">
        <f t="shared" si="108"/>
        <v>2176294</v>
      </c>
      <c r="F1761" s="5" t="str">
        <f t="shared" si="111"/>
        <v>NEUTRAL</v>
      </c>
      <c r="G1761" s="5" t="str">
        <f t="shared" si="110"/>
        <v>NEUTRAL</v>
      </c>
      <c r="H1761" s="5" t="str">
        <f t="shared" si="109"/>
        <v>NEUTRAL</v>
      </c>
    </row>
    <row r="1762" spans="1:8" ht="13.5" x14ac:dyDescent="0.25">
      <c r="A1762" s="3">
        <f>TITRES_STAT!B1765</f>
        <v>44873</v>
      </c>
      <c r="B1762" s="5">
        <f>TITRES_STAT!C1765</f>
        <v>3.14</v>
      </c>
      <c r="C1762" s="5">
        <f>TITRES_STAT!D1765</f>
        <v>3.14</v>
      </c>
      <c r="D1762" s="5">
        <f>TITRES_STAT!E1765</f>
        <v>0</v>
      </c>
      <c r="E1762" s="2">
        <f t="shared" si="108"/>
        <v>2176294</v>
      </c>
      <c r="F1762" s="5" t="str">
        <f t="shared" si="111"/>
        <v>NEUTRAL</v>
      </c>
      <c r="G1762" s="5" t="str">
        <f t="shared" si="110"/>
        <v>NEUTRAL</v>
      </c>
      <c r="H1762" s="5" t="str">
        <f t="shared" si="109"/>
        <v>NEUTRAL</v>
      </c>
    </row>
    <row r="1763" spans="1:8" ht="13.5" x14ac:dyDescent="0.25">
      <c r="A1763" s="3">
        <f>TITRES_STAT!B1766</f>
        <v>44874</v>
      </c>
      <c r="B1763" s="5">
        <f>TITRES_STAT!C1766</f>
        <v>3.14</v>
      </c>
      <c r="C1763" s="5">
        <f>TITRES_STAT!D1766</f>
        <v>3.14</v>
      </c>
      <c r="D1763" s="5">
        <f>TITRES_STAT!E1766</f>
        <v>0</v>
      </c>
      <c r="E1763" s="2">
        <f t="shared" si="108"/>
        <v>2176294</v>
      </c>
      <c r="F1763" s="5" t="str">
        <f t="shared" si="111"/>
        <v>NEUTRAL</v>
      </c>
      <c r="G1763" s="5" t="str">
        <f t="shared" si="110"/>
        <v>NEUTRAL</v>
      </c>
      <c r="H1763" s="5" t="str">
        <f t="shared" si="109"/>
        <v>NEUTRAL</v>
      </c>
    </row>
    <row r="1764" spans="1:8" ht="13.5" x14ac:dyDescent="0.25">
      <c r="A1764" s="3">
        <f>TITRES_STAT!B1767</f>
        <v>44875</v>
      </c>
      <c r="B1764" s="5">
        <f>TITRES_STAT!C1767</f>
        <v>3.14</v>
      </c>
      <c r="C1764" s="5">
        <f>TITRES_STAT!D1767</f>
        <v>3.14</v>
      </c>
      <c r="D1764" s="5">
        <f>TITRES_STAT!E1767</f>
        <v>0</v>
      </c>
      <c r="E1764" s="2">
        <f t="shared" si="108"/>
        <v>2176294</v>
      </c>
      <c r="F1764" s="5" t="str">
        <f t="shared" si="111"/>
        <v>NEUTRAL</v>
      </c>
      <c r="G1764" s="5" t="str">
        <f t="shared" si="110"/>
        <v>NEUTRAL</v>
      </c>
      <c r="H1764" s="5" t="str">
        <f t="shared" si="109"/>
        <v>NEUTRAL</v>
      </c>
    </row>
    <row r="1765" spans="1:8" ht="13.5" x14ac:dyDescent="0.25">
      <c r="A1765" s="3">
        <f>TITRES_STAT!B1768</f>
        <v>44876</v>
      </c>
      <c r="B1765" s="5">
        <f>TITRES_STAT!C1768</f>
        <v>3.14</v>
      </c>
      <c r="C1765" s="5">
        <f>TITRES_STAT!D1768</f>
        <v>3.14</v>
      </c>
      <c r="D1765" s="5">
        <f>TITRES_STAT!E1768</f>
        <v>0</v>
      </c>
      <c r="E1765" s="2">
        <f t="shared" si="108"/>
        <v>2176294</v>
      </c>
      <c r="F1765" s="5" t="str">
        <f t="shared" si="111"/>
        <v>NEUTRAL</v>
      </c>
      <c r="G1765" s="5" t="str">
        <f t="shared" si="110"/>
        <v>NEUTRAL</v>
      </c>
      <c r="H1765" s="5" t="str">
        <f t="shared" si="109"/>
        <v>NEUTRAL</v>
      </c>
    </row>
    <row r="1766" spans="1:8" ht="13.5" x14ac:dyDescent="0.25">
      <c r="A1766" s="3">
        <f>TITRES_STAT!B1769</f>
        <v>44879</v>
      </c>
      <c r="B1766" s="5">
        <f>TITRES_STAT!C1769</f>
        <v>3.14</v>
      </c>
      <c r="C1766" s="5">
        <f>TITRES_STAT!D1769</f>
        <v>3.14</v>
      </c>
      <c r="D1766" s="5">
        <f>TITRES_STAT!E1769</f>
        <v>0</v>
      </c>
      <c r="E1766" s="2">
        <f t="shared" si="108"/>
        <v>2176294</v>
      </c>
      <c r="F1766" s="5" t="str">
        <f t="shared" si="111"/>
        <v>NEUTRAL</v>
      </c>
      <c r="G1766" s="5" t="str">
        <f t="shared" si="110"/>
        <v>NEUTRAL</v>
      </c>
      <c r="H1766" s="5" t="str">
        <f t="shared" si="109"/>
        <v>NEUTRAL</v>
      </c>
    </row>
    <row r="1767" spans="1:8" ht="13.5" x14ac:dyDescent="0.25">
      <c r="A1767" s="3">
        <f>TITRES_STAT!B1770</f>
        <v>44880</v>
      </c>
      <c r="B1767" s="5">
        <f>TITRES_STAT!C1770</f>
        <v>3.14</v>
      </c>
      <c r="C1767" s="5">
        <f>TITRES_STAT!D1770</f>
        <v>3.14</v>
      </c>
      <c r="D1767" s="5">
        <f>TITRES_STAT!E1770</f>
        <v>0</v>
      </c>
      <c r="E1767" s="2">
        <f t="shared" si="108"/>
        <v>2176294</v>
      </c>
      <c r="F1767" s="5" t="str">
        <f t="shared" si="111"/>
        <v>NEUTRAL</v>
      </c>
      <c r="G1767" s="5" t="str">
        <f t="shared" si="110"/>
        <v>NEUTRAL</v>
      </c>
      <c r="H1767" s="5" t="str">
        <f t="shared" si="109"/>
        <v>NEUTRAL</v>
      </c>
    </row>
    <row r="1768" spans="1:8" ht="13.5" x14ac:dyDescent="0.25">
      <c r="A1768" s="3">
        <f>TITRES_STAT!B1771</f>
        <v>44881</v>
      </c>
      <c r="B1768" s="5">
        <f>TITRES_STAT!C1771</f>
        <v>3.14</v>
      </c>
      <c r="C1768" s="5">
        <f>TITRES_STAT!D1771</f>
        <v>3.14</v>
      </c>
      <c r="D1768" s="5">
        <f>TITRES_STAT!E1771</f>
        <v>0</v>
      </c>
      <c r="E1768" s="2">
        <f t="shared" si="108"/>
        <v>2176294</v>
      </c>
      <c r="F1768" s="5" t="str">
        <f t="shared" si="111"/>
        <v>NEUTRAL</v>
      </c>
      <c r="G1768" s="5" t="str">
        <f t="shared" si="110"/>
        <v>NEUTRAL</v>
      </c>
      <c r="H1768" s="5" t="str">
        <f t="shared" si="109"/>
        <v>NEUTRAL</v>
      </c>
    </row>
    <row r="1769" spans="1:8" ht="13.5" x14ac:dyDescent="0.25">
      <c r="A1769" s="3">
        <f>TITRES_STAT!B1772</f>
        <v>44882</v>
      </c>
      <c r="B1769" s="5">
        <f>TITRES_STAT!C1772</f>
        <v>3.14</v>
      </c>
      <c r="C1769" s="5">
        <f>TITRES_STAT!D1772</f>
        <v>3.14</v>
      </c>
      <c r="D1769" s="5">
        <f>TITRES_STAT!E1772</f>
        <v>0</v>
      </c>
      <c r="E1769" s="2">
        <f t="shared" si="108"/>
        <v>2176294</v>
      </c>
      <c r="F1769" s="5" t="str">
        <f t="shared" si="111"/>
        <v>NEUTRAL</v>
      </c>
      <c r="G1769" s="5" t="str">
        <f t="shared" si="110"/>
        <v>NEUTRAL</v>
      </c>
      <c r="H1769" s="5" t="str">
        <f t="shared" si="109"/>
        <v>NEUTRAL</v>
      </c>
    </row>
    <row r="1770" spans="1:8" ht="13.5" x14ac:dyDescent="0.25">
      <c r="A1770" s="3">
        <f>TITRES_STAT!B1773</f>
        <v>44883</v>
      </c>
      <c r="B1770" s="5">
        <f>TITRES_STAT!C1773</f>
        <v>3.14</v>
      </c>
      <c r="C1770" s="5">
        <f>TITRES_STAT!D1773</f>
        <v>3.14</v>
      </c>
      <c r="D1770" s="5">
        <f>TITRES_STAT!E1773</f>
        <v>0</v>
      </c>
      <c r="E1770" s="2">
        <f t="shared" si="108"/>
        <v>2176294</v>
      </c>
      <c r="F1770" s="5" t="str">
        <f t="shared" si="111"/>
        <v>NEUTRAL</v>
      </c>
      <c r="G1770" s="5" t="str">
        <f t="shared" si="110"/>
        <v>NEUTRAL</v>
      </c>
      <c r="H1770" s="5" t="str">
        <f t="shared" si="109"/>
        <v>NEUTRAL</v>
      </c>
    </row>
    <row r="1771" spans="1:8" ht="13.5" x14ac:dyDescent="0.25">
      <c r="A1771" s="3">
        <f>TITRES_STAT!B1774</f>
        <v>44886</v>
      </c>
      <c r="B1771" s="5">
        <f>TITRES_STAT!C1774</f>
        <v>3.14</v>
      </c>
      <c r="C1771" s="5">
        <f>TITRES_STAT!D1774</f>
        <v>3.14</v>
      </c>
      <c r="D1771" s="5">
        <f>TITRES_STAT!E1774</f>
        <v>0</v>
      </c>
      <c r="E1771" s="2">
        <f t="shared" si="108"/>
        <v>2176294</v>
      </c>
      <c r="F1771" s="5" t="str">
        <f t="shared" si="111"/>
        <v>NEUTRAL</v>
      </c>
      <c r="G1771" s="5" t="str">
        <f t="shared" si="110"/>
        <v>NEUTRAL</v>
      </c>
      <c r="H1771" s="5" t="str">
        <f t="shared" si="109"/>
        <v>NEUTRAL</v>
      </c>
    </row>
    <row r="1772" spans="1:8" ht="13.5" x14ac:dyDescent="0.25">
      <c r="A1772" s="3">
        <f>TITRES_STAT!B1775</f>
        <v>44887</v>
      </c>
      <c r="B1772" s="5">
        <f>TITRES_STAT!C1775</f>
        <v>3.14</v>
      </c>
      <c r="C1772" s="5">
        <f>TITRES_STAT!D1775</f>
        <v>3.14</v>
      </c>
      <c r="D1772" s="5">
        <f>TITRES_STAT!E1775</f>
        <v>0</v>
      </c>
      <c r="E1772" s="2">
        <f t="shared" si="108"/>
        <v>2176294</v>
      </c>
      <c r="F1772" s="5" t="str">
        <f t="shared" si="111"/>
        <v>NEUTRAL</v>
      </c>
      <c r="G1772" s="5" t="str">
        <f t="shared" si="110"/>
        <v>NEUTRAL</v>
      </c>
      <c r="H1772" s="5" t="str">
        <f t="shared" si="109"/>
        <v>NEUTRAL</v>
      </c>
    </row>
    <row r="1773" spans="1:8" ht="13.5" x14ac:dyDescent="0.25">
      <c r="A1773" s="3">
        <f>TITRES_STAT!B1776</f>
        <v>44888</v>
      </c>
      <c r="B1773" s="5">
        <f>TITRES_STAT!C1776</f>
        <v>3.14</v>
      </c>
      <c r="C1773" s="5">
        <f>TITRES_STAT!D1776</f>
        <v>3.14</v>
      </c>
      <c r="D1773" s="5">
        <f>TITRES_STAT!E1776</f>
        <v>0</v>
      </c>
      <c r="E1773" s="2">
        <f t="shared" si="108"/>
        <v>2176294</v>
      </c>
      <c r="F1773" s="5" t="str">
        <f t="shared" si="111"/>
        <v>NEUTRAL</v>
      </c>
      <c r="G1773" s="5" t="str">
        <f t="shared" si="110"/>
        <v>NEUTRAL</v>
      </c>
      <c r="H1773" s="5" t="str">
        <f t="shared" si="109"/>
        <v>NEUTRAL</v>
      </c>
    </row>
    <row r="1774" spans="1:8" ht="13.5" x14ac:dyDescent="0.25">
      <c r="A1774" s="3">
        <f>TITRES_STAT!B1777</f>
        <v>44889</v>
      </c>
      <c r="B1774" s="5">
        <f>TITRES_STAT!C1777</f>
        <v>3.14</v>
      </c>
      <c r="C1774" s="5">
        <f>TITRES_STAT!D1777</f>
        <v>3.14</v>
      </c>
      <c r="D1774" s="5">
        <f>TITRES_STAT!E1777</f>
        <v>0</v>
      </c>
      <c r="E1774" s="2">
        <f t="shared" si="108"/>
        <v>2176294</v>
      </c>
      <c r="F1774" s="5" t="str">
        <f t="shared" si="111"/>
        <v>NEUTRAL</v>
      </c>
      <c r="G1774" s="5" t="str">
        <f t="shared" si="110"/>
        <v>NEUTRAL</v>
      </c>
      <c r="H1774" s="5" t="str">
        <f t="shared" si="109"/>
        <v>NEUTRAL</v>
      </c>
    </row>
    <row r="1775" spans="1:8" ht="13.5" x14ac:dyDescent="0.25">
      <c r="A1775" s="3">
        <f>TITRES_STAT!B1778</f>
        <v>44890</v>
      </c>
      <c r="B1775" s="5">
        <f>TITRES_STAT!C1778</f>
        <v>3.14</v>
      </c>
      <c r="C1775" s="5">
        <f>TITRES_STAT!D1778</f>
        <v>3.14</v>
      </c>
      <c r="D1775" s="5">
        <f>TITRES_STAT!E1778</f>
        <v>0</v>
      </c>
      <c r="E1775" s="2">
        <f t="shared" si="108"/>
        <v>2176294</v>
      </c>
      <c r="F1775" s="5" t="str">
        <f t="shared" si="111"/>
        <v>NEUTRAL</v>
      </c>
      <c r="G1775" s="5" t="str">
        <f t="shared" si="110"/>
        <v>NEUTRAL</v>
      </c>
      <c r="H1775" s="5" t="str">
        <f t="shared" si="109"/>
        <v>NEUTRAL</v>
      </c>
    </row>
    <row r="1776" spans="1:8" ht="13.5" x14ac:dyDescent="0.25">
      <c r="A1776" s="3">
        <f>TITRES_STAT!B1779</f>
        <v>44893</v>
      </c>
      <c r="B1776" s="5">
        <f>TITRES_STAT!C1779</f>
        <v>3.14</v>
      </c>
      <c r="C1776" s="5">
        <f>TITRES_STAT!D1779</f>
        <v>3.14</v>
      </c>
      <c r="D1776" s="5">
        <f>TITRES_STAT!E1779</f>
        <v>0</v>
      </c>
      <c r="E1776" s="2">
        <f t="shared" si="108"/>
        <v>2176294</v>
      </c>
      <c r="F1776" s="5" t="str">
        <f t="shared" si="111"/>
        <v>NEUTRAL</v>
      </c>
      <c r="G1776" s="5" t="str">
        <f t="shared" si="110"/>
        <v>NEUTRAL</v>
      </c>
      <c r="H1776" s="5" t="str">
        <f t="shared" si="109"/>
        <v>NEUTRAL</v>
      </c>
    </row>
    <row r="1777" spans="1:8" ht="13.5" x14ac:dyDescent="0.25">
      <c r="A1777" s="3">
        <f>TITRES_STAT!B1780</f>
        <v>44894</v>
      </c>
      <c r="B1777" s="5">
        <f>TITRES_STAT!C1780</f>
        <v>3.14</v>
      </c>
      <c r="C1777" s="5">
        <f>TITRES_STAT!D1780</f>
        <v>3.14</v>
      </c>
      <c r="D1777" s="5">
        <f>TITRES_STAT!E1780</f>
        <v>0</v>
      </c>
      <c r="E1777" s="2">
        <f t="shared" si="108"/>
        <v>2176294</v>
      </c>
      <c r="F1777" s="5" t="str">
        <f t="shared" si="111"/>
        <v>NEUTRAL</v>
      </c>
      <c r="G1777" s="5" t="str">
        <f t="shared" si="110"/>
        <v>NEUTRAL</v>
      </c>
      <c r="H1777" s="5" t="str">
        <f t="shared" si="109"/>
        <v>NEUTRAL</v>
      </c>
    </row>
    <row r="1778" spans="1:8" ht="13.5" x14ac:dyDescent="0.25">
      <c r="A1778" s="3">
        <f>TITRES_STAT!B1781</f>
        <v>44895</v>
      </c>
      <c r="B1778" s="5">
        <f>TITRES_STAT!C1781</f>
        <v>3.14</v>
      </c>
      <c r="C1778" s="5">
        <f>TITRES_STAT!D1781</f>
        <v>3.14</v>
      </c>
      <c r="D1778" s="5">
        <f>TITRES_STAT!E1781</f>
        <v>0</v>
      </c>
      <c r="E1778" s="2">
        <f t="shared" si="108"/>
        <v>2176294</v>
      </c>
      <c r="F1778" s="5" t="str">
        <f t="shared" si="111"/>
        <v>NEUTRAL</v>
      </c>
      <c r="G1778" s="5" t="str">
        <f t="shared" si="110"/>
        <v>NEUTRAL</v>
      </c>
      <c r="H1778" s="5" t="str">
        <f t="shared" si="109"/>
        <v>NEUTRAL</v>
      </c>
    </row>
    <row r="1779" spans="1:8" ht="13.5" x14ac:dyDescent="0.25">
      <c r="A1779" s="3">
        <f>TITRES_STAT!B1782</f>
        <v>44896</v>
      </c>
      <c r="B1779" s="5">
        <f>TITRES_STAT!C1782</f>
        <v>3.14</v>
      </c>
      <c r="C1779" s="5">
        <f>TITRES_STAT!D1782</f>
        <v>3.14</v>
      </c>
      <c r="D1779" s="5">
        <f>TITRES_STAT!E1782</f>
        <v>0</v>
      </c>
      <c r="E1779" s="2">
        <f t="shared" si="108"/>
        <v>2176294</v>
      </c>
      <c r="F1779" s="5" t="str">
        <f t="shared" si="111"/>
        <v>NEUTRAL</v>
      </c>
      <c r="G1779" s="5" t="str">
        <f t="shared" si="110"/>
        <v>NEUTRAL</v>
      </c>
      <c r="H1779" s="5" t="str">
        <f t="shared" si="109"/>
        <v>NEUTRAL</v>
      </c>
    </row>
    <row r="1780" spans="1:8" ht="13.5" x14ac:dyDescent="0.25">
      <c r="A1780" s="3">
        <f>TITRES_STAT!B1783</f>
        <v>44897</v>
      </c>
      <c r="B1780" s="5">
        <f>TITRES_STAT!C1783</f>
        <v>3.14</v>
      </c>
      <c r="C1780" s="5">
        <f>TITRES_STAT!D1783</f>
        <v>3.14</v>
      </c>
      <c r="D1780" s="5">
        <f>TITRES_STAT!E1783</f>
        <v>0</v>
      </c>
      <c r="E1780" s="2">
        <f t="shared" si="108"/>
        <v>2176294</v>
      </c>
      <c r="F1780" s="5" t="str">
        <f t="shared" si="111"/>
        <v>NEUTRAL</v>
      </c>
      <c r="G1780" s="5" t="str">
        <f t="shared" si="110"/>
        <v>NEUTRAL</v>
      </c>
      <c r="H1780" s="5" t="str">
        <f t="shared" si="109"/>
        <v>NEUTRAL</v>
      </c>
    </row>
    <row r="1781" spans="1:8" ht="13.5" x14ac:dyDescent="0.25">
      <c r="A1781" s="3">
        <f>TITRES_STAT!B1784</f>
        <v>44900</v>
      </c>
      <c r="B1781" s="5">
        <f>TITRES_STAT!C1784</f>
        <v>3.14</v>
      </c>
      <c r="C1781" s="5">
        <f>TITRES_STAT!D1784</f>
        <v>3.14</v>
      </c>
      <c r="D1781" s="5">
        <f>TITRES_STAT!E1784</f>
        <v>0</v>
      </c>
      <c r="E1781" s="2">
        <f t="shared" si="108"/>
        <v>2176294</v>
      </c>
      <c r="F1781" s="5" t="str">
        <f t="shared" si="111"/>
        <v>NEUTRAL</v>
      </c>
      <c r="G1781" s="5" t="str">
        <f t="shared" si="110"/>
        <v>NEUTRAL</v>
      </c>
      <c r="H1781" s="5" t="str">
        <f t="shared" si="109"/>
        <v>NEUTRAL</v>
      </c>
    </row>
    <row r="1782" spans="1:8" ht="13.5" x14ac:dyDescent="0.25">
      <c r="A1782" s="3">
        <f>TITRES_STAT!B1785</f>
        <v>44901</v>
      </c>
      <c r="B1782" s="5">
        <f>TITRES_STAT!C1785</f>
        <v>3.14</v>
      </c>
      <c r="C1782" s="5">
        <f>TITRES_STAT!D1785</f>
        <v>3.14</v>
      </c>
      <c r="D1782" s="5">
        <f>TITRES_STAT!E1785</f>
        <v>0</v>
      </c>
      <c r="E1782" s="2">
        <f t="shared" si="108"/>
        <v>2176294</v>
      </c>
      <c r="F1782" s="5" t="str">
        <f t="shared" si="111"/>
        <v>NEUTRAL</v>
      </c>
      <c r="G1782" s="5" t="str">
        <f t="shared" si="110"/>
        <v>NEUTRAL</v>
      </c>
      <c r="H1782" s="5" t="str">
        <f t="shared" si="109"/>
        <v>NEUTRAL</v>
      </c>
    </row>
    <row r="1783" spans="1:8" ht="13.5" x14ac:dyDescent="0.25">
      <c r="A1783" s="3">
        <f>TITRES_STAT!B1786</f>
        <v>44902</v>
      </c>
      <c r="B1783" s="5">
        <f>TITRES_STAT!C1786</f>
        <v>3.14</v>
      </c>
      <c r="C1783" s="5">
        <f>TITRES_STAT!D1786</f>
        <v>3.14</v>
      </c>
      <c r="D1783" s="5">
        <f>TITRES_STAT!E1786</f>
        <v>0</v>
      </c>
      <c r="E1783" s="2">
        <f t="shared" si="108"/>
        <v>2176294</v>
      </c>
      <c r="F1783" s="5" t="str">
        <f t="shared" si="111"/>
        <v>NEUTRAL</v>
      </c>
      <c r="G1783" s="5" t="str">
        <f t="shared" si="110"/>
        <v>NEUTRAL</v>
      </c>
      <c r="H1783" s="5" t="str">
        <f t="shared" si="109"/>
        <v>NEUTRAL</v>
      </c>
    </row>
    <row r="1784" spans="1:8" ht="13.5" x14ac:dyDescent="0.25">
      <c r="A1784" s="3">
        <f>TITRES_STAT!B1787</f>
        <v>44903</v>
      </c>
      <c r="B1784" s="5">
        <f>TITRES_STAT!C1787</f>
        <v>3.14</v>
      </c>
      <c r="C1784" s="5">
        <f>TITRES_STAT!D1787</f>
        <v>3.14</v>
      </c>
      <c r="D1784" s="5">
        <f>TITRES_STAT!E1787</f>
        <v>0</v>
      </c>
      <c r="E1784" s="2">
        <f t="shared" si="108"/>
        <v>2176294</v>
      </c>
      <c r="F1784" s="5" t="str">
        <f t="shared" si="111"/>
        <v>NEUTRAL</v>
      </c>
      <c r="G1784" s="5" t="str">
        <f t="shared" si="110"/>
        <v>NEUTRAL</v>
      </c>
      <c r="H1784" s="5" t="str">
        <f t="shared" si="109"/>
        <v>NEUTRAL</v>
      </c>
    </row>
    <row r="1785" spans="1:8" ht="13.5" x14ac:dyDescent="0.25">
      <c r="A1785" s="3">
        <f>TITRES_STAT!B1788</f>
        <v>44904</v>
      </c>
      <c r="B1785" s="5">
        <f>TITRES_STAT!C1788</f>
        <v>3.14</v>
      </c>
      <c r="C1785" s="5">
        <f>TITRES_STAT!D1788</f>
        <v>3.14</v>
      </c>
      <c r="D1785" s="5">
        <f>TITRES_STAT!E1788</f>
        <v>0</v>
      </c>
      <c r="E1785" s="2">
        <f t="shared" si="108"/>
        <v>2176294</v>
      </c>
      <c r="F1785" s="5" t="str">
        <f t="shared" si="111"/>
        <v>NEUTRAL</v>
      </c>
      <c r="G1785" s="5" t="str">
        <f t="shared" si="110"/>
        <v>NEUTRAL</v>
      </c>
      <c r="H1785" s="5" t="str">
        <f t="shared" si="109"/>
        <v>NEUTRAL</v>
      </c>
    </row>
    <row r="1786" spans="1:8" ht="13.5" x14ac:dyDescent="0.25">
      <c r="A1786" s="3">
        <f>TITRES_STAT!B1789</f>
        <v>44907</v>
      </c>
      <c r="B1786" s="5">
        <f>TITRES_STAT!C1789</f>
        <v>3.15</v>
      </c>
      <c r="C1786" s="5">
        <f>TITRES_STAT!D1789</f>
        <v>3.15</v>
      </c>
      <c r="D1786" s="5">
        <f>TITRES_STAT!E1789</f>
        <v>1000</v>
      </c>
      <c r="E1786" s="2">
        <f t="shared" si="108"/>
        <v>2177294</v>
      </c>
      <c r="F1786" s="5" t="str">
        <f t="shared" si="111"/>
        <v>BULLISH</v>
      </c>
      <c r="G1786" s="5" t="str">
        <f t="shared" si="110"/>
        <v>NEUTRAL</v>
      </c>
      <c r="H1786" s="5" t="str">
        <f t="shared" si="109"/>
        <v>CONFIRMED BULLISH</v>
      </c>
    </row>
    <row r="1787" spans="1:8" ht="13.5" x14ac:dyDescent="0.25">
      <c r="A1787" s="3">
        <f>TITRES_STAT!B1790</f>
        <v>44908</v>
      </c>
      <c r="B1787" s="5">
        <f>TITRES_STAT!C1790</f>
        <v>3.29</v>
      </c>
      <c r="C1787" s="5">
        <f>TITRES_STAT!D1790</f>
        <v>3.29</v>
      </c>
      <c r="D1787" s="5">
        <f>TITRES_STAT!E1790</f>
        <v>0</v>
      </c>
      <c r="E1787" s="2">
        <f t="shared" si="108"/>
        <v>2177294</v>
      </c>
      <c r="F1787" s="5" t="str">
        <f t="shared" si="111"/>
        <v>BULLISH</v>
      </c>
      <c r="G1787" s="5" t="str">
        <f t="shared" si="110"/>
        <v>NEUTRAL</v>
      </c>
      <c r="H1787" s="5" t="str">
        <f t="shared" si="109"/>
        <v>CONFIRMED BULLISH</v>
      </c>
    </row>
    <row r="1788" spans="1:8" ht="13.5" x14ac:dyDescent="0.25">
      <c r="A1788" s="3">
        <f>TITRES_STAT!B1791</f>
        <v>44909</v>
      </c>
      <c r="B1788" s="5">
        <f>TITRES_STAT!C1791</f>
        <v>3.4</v>
      </c>
      <c r="C1788" s="5">
        <f>TITRES_STAT!D1791</f>
        <v>3.4</v>
      </c>
      <c r="D1788" s="5">
        <f>TITRES_STAT!E1791</f>
        <v>500</v>
      </c>
      <c r="E1788" s="2">
        <f t="shared" si="108"/>
        <v>2177794</v>
      </c>
      <c r="F1788" s="5" t="str">
        <f t="shared" si="111"/>
        <v>BULLISH</v>
      </c>
      <c r="G1788" s="5" t="str">
        <f t="shared" si="110"/>
        <v>NEUTRAL</v>
      </c>
      <c r="H1788" s="5" t="str">
        <f t="shared" si="109"/>
        <v>CONFIRMED BULLISH</v>
      </c>
    </row>
    <row r="1789" spans="1:8" ht="13.5" x14ac:dyDescent="0.25">
      <c r="A1789" s="3">
        <f>TITRES_STAT!B1792</f>
        <v>44910</v>
      </c>
      <c r="B1789" s="5">
        <f>TITRES_STAT!C1792</f>
        <v>3.4</v>
      </c>
      <c r="C1789" s="5">
        <f>TITRES_STAT!D1792</f>
        <v>3.4</v>
      </c>
      <c r="D1789" s="5">
        <f>TITRES_STAT!E1792</f>
        <v>10</v>
      </c>
      <c r="E1789" s="2">
        <f t="shared" si="108"/>
        <v>2177794</v>
      </c>
      <c r="F1789" s="5" t="str">
        <f t="shared" si="111"/>
        <v>BULLISH</v>
      </c>
      <c r="G1789" s="5" t="str">
        <f t="shared" si="110"/>
        <v>NEUTRAL</v>
      </c>
      <c r="H1789" s="5" t="str">
        <f t="shared" si="109"/>
        <v>CONFIRMED BULLISH</v>
      </c>
    </row>
    <row r="1790" spans="1:8" ht="13.5" x14ac:dyDescent="0.25">
      <c r="A1790" s="3">
        <f>TITRES_STAT!B1793</f>
        <v>44911</v>
      </c>
      <c r="B1790" s="5">
        <f>TITRES_STAT!C1793</f>
        <v>3.4</v>
      </c>
      <c r="C1790" s="5">
        <f>TITRES_STAT!D1793</f>
        <v>3.4</v>
      </c>
      <c r="D1790" s="5">
        <f>TITRES_STAT!E1793</f>
        <v>0</v>
      </c>
      <c r="E1790" s="2">
        <f t="shared" si="108"/>
        <v>2177794</v>
      </c>
      <c r="F1790" s="5" t="str">
        <f t="shared" si="111"/>
        <v>BULLISH</v>
      </c>
      <c r="G1790" s="5" t="str">
        <f t="shared" si="110"/>
        <v>NEUTRAL</v>
      </c>
      <c r="H1790" s="5" t="str">
        <f t="shared" si="109"/>
        <v>CONFIRMED BULLISH</v>
      </c>
    </row>
    <row r="1791" spans="1:8" ht="13.5" x14ac:dyDescent="0.25">
      <c r="A1791" s="3">
        <f>TITRES_STAT!B1794</f>
        <v>44914</v>
      </c>
      <c r="B1791" s="5">
        <f>TITRES_STAT!C1794</f>
        <v>3.4</v>
      </c>
      <c r="C1791" s="5">
        <f>TITRES_STAT!D1794</f>
        <v>3.4</v>
      </c>
      <c r="D1791" s="5">
        <f>TITRES_STAT!E1794</f>
        <v>0</v>
      </c>
      <c r="E1791" s="2">
        <f t="shared" si="108"/>
        <v>2177794</v>
      </c>
      <c r="F1791" s="5" t="str">
        <f t="shared" si="111"/>
        <v>BULLISH</v>
      </c>
      <c r="G1791" s="5" t="str">
        <f t="shared" si="110"/>
        <v>NEUTRAL</v>
      </c>
      <c r="H1791" s="5" t="str">
        <f t="shared" si="109"/>
        <v>CONFIRMED BULLISH</v>
      </c>
    </row>
    <row r="1792" spans="1:8" ht="13.5" x14ac:dyDescent="0.25">
      <c r="A1792" s="3">
        <f>TITRES_STAT!B1795</f>
        <v>44915</v>
      </c>
      <c r="B1792" s="5">
        <f>TITRES_STAT!C1795</f>
        <v>3.39</v>
      </c>
      <c r="C1792" s="5">
        <f>TITRES_STAT!D1795</f>
        <v>3.39</v>
      </c>
      <c r="D1792" s="5">
        <f>TITRES_STAT!E1795</f>
        <v>4891</v>
      </c>
      <c r="E1792" s="2">
        <f t="shared" si="108"/>
        <v>2172903</v>
      </c>
      <c r="F1792" s="5" t="str">
        <f t="shared" si="111"/>
        <v>BEARISH</v>
      </c>
      <c r="G1792" s="5" t="str">
        <f t="shared" si="110"/>
        <v>NEUTRAL</v>
      </c>
      <c r="H1792" s="5" t="str">
        <f t="shared" si="109"/>
        <v>BEARISH DIVERGENCE</v>
      </c>
    </row>
    <row r="1793" spans="1:8" ht="13.5" x14ac:dyDescent="0.25">
      <c r="A1793" s="3">
        <f>TITRES_STAT!B1796</f>
        <v>44916</v>
      </c>
      <c r="B1793" s="5">
        <f>TITRES_STAT!C1796</f>
        <v>3.39</v>
      </c>
      <c r="C1793" s="5">
        <f>TITRES_STAT!D1796</f>
        <v>3.39</v>
      </c>
      <c r="D1793" s="5">
        <f>TITRES_STAT!E1796</f>
        <v>0</v>
      </c>
      <c r="E1793" s="2">
        <f t="shared" si="108"/>
        <v>2172903</v>
      </c>
      <c r="F1793" s="5" t="str">
        <f t="shared" si="111"/>
        <v>BEARISH</v>
      </c>
      <c r="G1793" s="5" t="str">
        <f t="shared" si="110"/>
        <v>NEUTRAL</v>
      </c>
      <c r="H1793" s="5" t="str">
        <f t="shared" si="109"/>
        <v>CONFIRMED BEARISH</v>
      </c>
    </row>
    <row r="1794" spans="1:8" ht="13.5" x14ac:dyDescent="0.25">
      <c r="A1794" s="3">
        <f>TITRES_STAT!B1797</f>
        <v>44917</v>
      </c>
      <c r="B1794" s="5">
        <f>TITRES_STAT!C1797</f>
        <v>3.4</v>
      </c>
      <c r="C1794" s="5">
        <f>TITRES_STAT!D1797</f>
        <v>3.4</v>
      </c>
      <c r="D1794" s="5">
        <f>TITRES_STAT!E1797</f>
        <v>500</v>
      </c>
      <c r="E1794" s="2">
        <f t="shared" si="108"/>
        <v>2173403</v>
      </c>
      <c r="F1794" s="5" t="str">
        <f t="shared" si="111"/>
        <v>BEARISH</v>
      </c>
      <c r="G1794" s="5" t="str">
        <f t="shared" si="110"/>
        <v>NEUTRAL</v>
      </c>
      <c r="H1794" s="5" t="str">
        <f t="shared" si="109"/>
        <v>NEUTRAL</v>
      </c>
    </row>
    <row r="1795" spans="1:8" ht="13.5" x14ac:dyDescent="0.25">
      <c r="A1795" s="3">
        <f>TITRES_STAT!B1798</f>
        <v>44918</v>
      </c>
      <c r="B1795" s="5">
        <f>TITRES_STAT!C1798</f>
        <v>3.4</v>
      </c>
      <c r="C1795" s="5">
        <f>TITRES_STAT!D1798</f>
        <v>3.4</v>
      </c>
      <c r="D1795" s="5">
        <f>TITRES_STAT!E1798</f>
        <v>0</v>
      </c>
      <c r="E1795" s="2">
        <f t="shared" si="108"/>
        <v>2173403</v>
      </c>
      <c r="F1795" s="5" t="str">
        <f t="shared" si="111"/>
        <v>BEARISH</v>
      </c>
      <c r="G1795" s="5" t="str">
        <f t="shared" si="110"/>
        <v>NEUTRAL</v>
      </c>
      <c r="H1795" s="5" t="str">
        <f t="shared" si="109"/>
        <v>NEUTRAL</v>
      </c>
    </row>
    <row r="1796" spans="1:8" ht="13.5" x14ac:dyDescent="0.25">
      <c r="A1796" s="3">
        <f>TITRES_STAT!B1799</f>
        <v>44921</v>
      </c>
      <c r="B1796" s="5">
        <f>TITRES_STAT!C1799</f>
        <v>3.38</v>
      </c>
      <c r="C1796" s="5">
        <f>TITRES_STAT!D1799</f>
        <v>3.38</v>
      </c>
      <c r="D1796" s="5">
        <f>TITRES_STAT!E1799</f>
        <v>2400</v>
      </c>
      <c r="E1796" s="2">
        <f t="shared" ref="E1796:E1859" si="112">IF(B1796&gt;B1795, E1795+D1796, IF(B1796&lt;B1795, E1795-D1796, E1795))</f>
        <v>2171003</v>
      </c>
      <c r="F1796" s="5" t="str">
        <f t="shared" si="111"/>
        <v>BEARISH</v>
      </c>
      <c r="G1796" s="5" t="str">
        <f t="shared" si="110"/>
        <v>NEUTRAL</v>
      </c>
      <c r="H1796" s="5" t="str">
        <f t="shared" si="109"/>
        <v>CONFIRMED BEARISH</v>
      </c>
    </row>
    <row r="1797" spans="1:8" ht="13.5" x14ac:dyDescent="0.25">
      <c r="A1797" s="3">
        <f>TITRES_STAT!B1800</f>
        <v>44922</v>
      </c>
      <c r="B1797" s="5">
        <f>TITRES_STAT!C1800</f>
        <v>3.38</v>
      </c>
      <c r="C1797" s="5">
        <f>TITRES_STAT!D1800</f>
        <v>3.38</v>
      </c>
      <c r="D1797" s="5">
        <f>TITRES_STAT!E1800</f>
        <v>0</v>
      </c>
      <c r="E1797" s="2">
        <f t="shared" si="112"/>
        <v>2171003</v>
      </c>
      <c r="F1797" s="5" t="str">
        <f t="shared" si="111"/>
        <v>BEARISH</v>
      </c>
      <c r="G1797" s="5" t="str">
        <f t="shared" si="110"/>
        <v>NEUTRAL</v>
      </c>
      <c r="H1797" s="5" t="str">
        <f t="shared" si="109"/>
        <v>CONFIRMED BEARISH</v>
      </c>
    </row>
    <row r="1798" spans="1:8" ht="13.5" x14ac:dyDescent="0.25">
      <c r="A1798" s="3">
        <f>TITRES_STAT!B1801</f>
        <v>44923</v>
      </c>
      <c r="B1798" s="5">
        <f>TITRES_STAT!C1801</f>
        <v>3.3</v>
      </c>
      <c r="C1798" s="5">
        <f>TITRES_STAT!D1801</f>
        <v>3.3</v>
      </c>
      <c r="D1798" s="5">
        <f>TITRES_STAT!E1801</f>
        <v>2000</v>
      </c>
      <c r="E1798" s="2">
        <f t="shared" si="112"/>
        <v>2169003</v>
      </c>
      <c r="F1798" s="5" t="str">
        <f t="shared" si="111"/>
        <v>BEARISH</v>
      </c>
      <c r="G1798" s="5" t="str">
        <f t="shared" si="110"/>
        <v>NEUTRAL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44924</v>
      </c>
      <c r="B1799" s="5">
        <f>TITRES_STAT!C1802</f>
        <v>3.3</v>
      </c>
      <c r="C1799" s="5">
        <f>TITRES_STAT!D1802</f>
        <v>3.3</v>
      </c>
      <c r="D1799" s="5">
        <f>TITRES_STAT!E1802</f>
        <v>0</v>
      </c>
      <c r="E1799" s="2">
        <f t="shared" si="112"/>
        <v>2169003</v>
      </c>
      <c r="F1799" s="5" t="str">
        <f t="shared" si="111"/>
        <v>BEARISH</v>
      </c>
      <c r="G1799" s="5" t="str">
        <f t="shared" ref="G1799:G1862" si="114">IF((E1799-E1794)/E1794 &gt; 0.02, "STRONG",
 IF((E1799-E1794)/E1794 &lt; -0.02, "WEAK", "NEUTRAL"))</f>
        <v>NEUTRAL</v>
      </c>
      <c r="H1799" s="5" t="str">
        <f t="shared" si="113"/>
        <v>CONFIRMED BEARISH</v>
      </c>
    </row>
    <row r="1800" spans="1:8" ht="13.5" x14ac:dyDescent="0.25">
      <c r="A1800" s="3">
        <f>TITRES_STAT!B1803</f>
        <v>44925</v>
      </c>
      <c r="B1800" s="5">
        <f>TITRES_STAT!C1803</f>
        <v>3.4</v>
      </c>
      <c r="C1800" s="5">
        <f>TITRES_STAT!D1803</f>
        <v>3.4</v>
      </c>
      <c r="D1800" s="5">
        <f>TITRES_STAT!E1803</f>
        <v>7895</v>
      </c>
      <c r="E1800" s="2">
        <f t="shared" si="112"/>
        <v>2176898</v>
      </c>
      <c r="F1800" s="5" t="str">
        <f t="shared" ref="F1800:F1863" si="115">IF(E1800&gt;E1795,"BULLISH",IF(E1800&lt;E1795,"BEARISH","NEUTRAL"))</f>
        <v>BULLISH</v>
      </c>
      <c r="G1800" s="5" t="str">
        <f t="shared" si="114"/>
        <v>NEUTRAL</v>
      </c>
      <c r="H1800" s="5" t="str">
        <f t="shared" si="113"/>
        <v>NEUTRAL</v>
      </c>
    </row>
    <row r="1801" spans="1:8" ht="13.5" x14ac:dyDescent="0.25">
      <c r="A1801" s="3">
        <f>TITRES_STAT!B1804</f>
        <v>44928</v>
      </c>
      <c r="B1801" s="5">
        <f>TITRES_STAT!C1804</f>
        <v>3.4</v>
      </c>
      <c r="C1801" s="5">
        <f>TITRES_STAT!D1804</f>
        <v>3.4</v>
      </c>
      <c r="D1801" s="5">
        <f>TITRES_STAT!E1804</f>
        <v>0</v>
      </c>
      <c r="E1801" s="2">
        <f t="shared" si="112"/>
        <v>2176898</v>
      </c>
      <c r="F1801" s="5" t="str">
        <f t="shared" si="115"/>
        <v>BULLISH</v>
      </c>
      <c r="G1801" s="5" t="str">
        <f t="shared" si="114"/>
        <v>NEUTRAL</v>
      </c>
      <c r="H1801" s="5" t="str">
        <f t="shared" si="113"/>
        <v>CONFIRMED BULLISH</v>
      </c>
    </row>
    <row r="1802" spans="1:8" ht="13.5" x14ac:dyDescent="0.25">
      <c r="A1802" s="3">
        <f>TITRES_STAT!B1805</f>
        <v>44929</v>
      </c>
      <c r="B1802" s="5">
        <f>TITRES_STAT!C1805</f>
        <v>3.4</v>
      </c>
      <c r="C1802" s="5">
        <f>TITRES_STAT!D1805</f>
        <v>3.4</v>
      </c>
      <c r="D1802" s="5">
        <f>TITRES_STAT!E1805</f>
        <v>0</v>
      </c>
      <c r="E1802" s="2">
        <f t="shared" si="112"/>
        <v>2176898</v>
      </c>
      <c r="F1802" s="5" t="str">
        <f t="shared" si="115"/>
        <v>BULLISH</v>
      </c>
      <c r="G1802" s="5" t="str">
        <f t="shared" si="114"/>
        <v>NEUTRAL</v>
      </c>
      <c r="H1802" s="5" t="str">
        <f t="shared" si="113"/>
        <v>CONFIRMED BULLISH</v>
      </c>
    </row>
    <row r="1803" spans="1:8" ht="13.5" x14ac:dyDescent="0.25">
      <c r="A1803" s="3">
        <f>TITRES_STAT!B1806</f>
        <v>44930</v>
      </c>
      <c r="B1803" s="5">
        <f>TITRES_STAT!C1806</f>
        <v>3.4</v>
      </c>
      <c r="C1803" s="5">
        <f>TITRES_STAT!D1806</f>
        <v>3.4</v>
      </c>
      <c r="D1803" s="5">
        <f>TITRES_STAT!E1806</f>
        <v>0</v>
      </c>
      <c r="E1803" s="2">
        <f t="shared" si="112"/>
        <v>2176898</v>
      </c>
      <c r="F1803" s="5" t="str">
        <f t="shared" si="115"/>
        <v>BULLISH</v>
      </c>
      <c r="G1803" s="5" t="str">
        <f t="shared" si="114"/>
        <v>NEUTRAL</v>
      </c>
      <c r="H1803" s="5" t="str">
        <f t="shared" si="113"/>
        <v>CONFIRMED BULLISH</v>
      </c>
    </row>
    <row r="1804" spans="1:8" ht="13.5" x14ac:dyDescent="0.25">
      <c r="A1804" s="3">
        <f>TITRES_STAT!B1807</f>
        <v>44931</v>
      </c>
      <c r="B1804" s="5">
        <f>TITRES_STAT!C1807</f>
        <v>3.4</v>
      </c>
      <c r="C1804" s="5">
        <f>TITRES_STAT!D1807</f>
        <v>3.4</v>
      </c>
      <c r="D1804" s="5">
        <f>TITRES_STAT!E1807</f>
        <v>0</v>
      </c>
      <c r="E1804" s="2">
        <f t="shared" si="112"/>
        <v>2176898</v>
      </c>
      <c r="F1804" s="5" t="str">
        <f t="shared" si="115"/>
        <v>BULLISH</v>
      </c>
      <c r="G1804" s="5" t="str">
        <f t="shared" si="114"/>
        <v>NEUTRAL</v>
      </c>
      <c r="H1804" s="5" t="str">
        <f t="shared" si="113"/>
        <v>CONFIRMED BULLISH</v>
      </c>
    </row>
    <row r="1805" spans="1:8" ht="13.5" x14ac:dyDescent="0.25">
      <c r="A1805" s="3">
        <f>TITRES_STAT!B1808</f>
        <v>44932</v>
      </c>
      <c r="B1805" s="5">
        <f>TITRES_STAT!C1808</f>
        <v>3.4</v>
      </c>
      <c r="C1805" s="5">
        <f>TITRES_STAT!D1808</f>
        <v>3.4</v>
      </c>
      <c r="D1805" s="5">
        <f>TITRES_STAT!E1808</f>
        <v>0</v>
      </c>
      <c r="E1805" s="2">
        <f t="shared" si="112"/>
        <v>2176898</v>
      </c>
      <c r="F1805" s="5" t="str">
        <f t="shared" si="115"/>
        <v>NEUTRAL</v>
      </c>
      <c r="G1805" s="5" t="str">
        <f t="shared" si="114"/>
        <v>NEUTRAL</v>
      </c>
      <c r="H1805" s="5" t="str">
        <f t="shared" si="113"/>
        <v>NEUTRAL</v>
      </c>
    </row>
    <row r="1806" spans="1:8" ht="13.5" x14ac:dyDescent="0.25">
      <c r="A1806" s="3">
        <f>TITRES_STAT!B1809</f>
        <v>44935</v>
      </c>
      <c r="B1806" s="5">
        <f>TITRES_STAT!C1809</f>
        <v>3.4</v>
      </c>
      <c r="C1806" s="5">
        <f>TITRES_STAT!D1809</f>
        <v>3.4</v>
      </c>
      <c r="D1806" s="5">
        <f>TITRES_STAT!E1809</f>
        <v>0</v>
      </c>
      <c r="E1806" s="2">
        <f t="shared" si="112"/>
        <v>2176898</v>
      </c>
      <c r="F1806" s="5" t="str">
        <f t="shared" si="115"/>
        <v>NEUTRAL</v>
      </c>
      <c r="G1806" s="5" t="str">
        <f t="shared" si="114"/>
        <v>NEUTRAL</v>
      </c>
      <c r="H1806" s="5" t="str">
        <f t="shared" si="113"/>
        <v>NEUTRAL</v>
      </c>
    </row>
    <row r="1807" spans="1:8" ht="13.5" x14ac:dyDescent="0.25">
      <c r="A1807" s="3">
        <f>TITRES_STAT!B1810</f>
        <v>44936</v>
      </c>
      <c r="B1807" s="5">
        <f>TITRES_STAT!C1810</f>
        <v>3.4</v>
      </c>
      <c r="C1807" s="5">
        <f>TITRES_STAT!D1810</f>
        <v>3.4</v>
      </c>
      <c r="D1807" s="5">
        <f>TITRES_STAT!E1810</f>
        <v>0</v>
      </c>
      <c r="E1807" s="2">
        <f t="shared" si="112"/>
        <v>2176898</v>
      </c>
      <c r="F1807" s="5" t="str">
        <f t="shared" si="115"/>
        <v>NEUTRAL</v>
      </c>
      <c r="G1807" s="5" t="str">
        <f t="shared" si="114"/>
        <v>NEUTRAL</v>
      </c>
      <c r="H1807" s="5" t="str">
        <f t="shared" si="113"/>
        <v>NEUTRAL</v>
      </c>
    </row>
    <row r="1808" spans="1:8" ht="13.5" x14ac:dyDescent="0.25">
      <c r="A1808" s="3">
        <f>TITRES_STAT!B1811</f>
        <v>44937</v>
      </c>
      <c r="B1808" s="5">
        <f>TITRES_STAT!C1811</f>
        <v>3.4</v>
      </c>
      <c r="C1808" s="5">
        <f>TITRES_STAT!D1811</f>
        <v>3.4</v>
      </c>
      <c r="D1808" s="5">
        <f>TITRES_STAT!E1811</f>
        <v>0</v>
      </c>
      <c r="E1808" s="2">
        <f t="shared" si="112"/>
        <v>2176898</v>
      </c>
      <c r="F1808" s="5" t="str">
        <f t="shared" si="115"/>
        <v>NEUTRAL</v>
      </c>
      <c r="G1808" s="5" t="str">
        <f t="shared" si="114"/>
        <v>NEUTRAL</v>
      </c>
      <c r="H1808" s="5" t="str">
        <f t="shared" si="113"/>
        <v>NEUTRAL</v>
      </c>
    </row>
    <row r="1809" spans="1:8" ht="13.5" x14ac:dyDescent="0.25">
      <c r="A1809" s="3">
        <f>TITRES_STAT!B1812</f>
        <v>44938</v>
      </c>
      <c r="B1809" s="5">
        <f>TITRES_STAT!C1812</f>
        <v>3.4</v>
      </c>
      <c r="C1809" s="5">
        <f>TITRES_STAT!D1812</f>
        <v>3.4</v>
      </c>
      <c r="D1809" s="5">
        <f>TITRES_STAT!E1812</f>
        <v>0</v>
      </c>
      <c r="E1809" s="2">
        <f t="shared" si="112"/>
        <v>2176898</v>
      </c>
      <c r="F1809" s="5" t="str">
        <f t="shared" si="115"/>
        <v>NEUTRAL</v>
      </c>
      <c r="G1809" s="5" t="str">
        <f t="shared" si="114"/>
        <v>NEUTRAL</v>
      </c>
      <c r="H1809" s="5" t="str">
        <f t="shared" si="113"/>
        <v>NEUTRAL</v>
      </c>
    </row>
    <row r="1810" spans="1:8" ht="13.5" x14ac:dyDescent="0.25">
      <c r="A1810" s="3">
        <f>TITRES_STAT!B1813</f>
        <v>44939</v>
      </c>
      <c r="B1810" s="5">
        <f>TITRES_STAT!C1813</f>
        <v>3.4</v>
      </c>
      <c r="C1810" s="5">
        <f>TITRES_STAT!D1813</f>
        <v>3.4</v>
      </c>
      <c r="D1810" s="5">
        <f>TITRES_STAT!E1813</f>
        <v>0</v>
      </c>
      <c r="E1810" s="2">
        <f t="shared" si="112"/>
        <v>2176898</v>
      </c>
      <c r="F1810" s="5" t="str">
        <f t="shared" si="115"/>
        <v>NEUTRAL</v>
      </c>
      <c r="G1810" s="5" t="str">
        <f t="shared" si="114"/>
        <v>NEUTRAL</v>
      </c>
      <c r="H1810" s="5" t="str">
        <f t="shared" si="113"/>
        <v>NEUTRAL</v>
      </c>
    </row>
    <row r="1811" spans="1:8" ht="13.5" x14ac:dyDescent="0.25">
      <c r="A1811" s="3">
        <f>TITRES_STAT!B1814</f>
        <v>44942</v>
      </c>
      <c r="B1811" s="5">
        <f>TITRES_STAT!C1814</f>
        <v>3.4</v>
      </c>
      <c r="C1811" s="5">
        <f>TITRES_STAT!D1814</f>
        <v>3.4</v>
      </c>
      <c r="D1811" s="5">
        <f>TITRES_STAT!E1814</f>
        <v>0</v>
      </c>
      <c r="E1811" s="2">
        <f t="shared" si="112"/>
        <v>2176898</v>
      </c>
      <c r="F1811" s="5" t="str">
        <f t="shared" si="115"/>
        <v>NEUTRAL</v>
      </c>
      <c r="G1811" s="5" t="str">
        <f t="shared" si="114"/>
        <v>NEUTRAL</v>
      </c>
      <c r="H1811" s="5" t="str">
        <f t="shared" si="113"/>
        <v>NEUTRAL</v>
      </c>
    </row>
    <row r="1812" spans="1:8" ht="13.5" x14ac:dyDescent="0.25">
      <c r="A1812" s="3">
        <f>TITRES_STAT!B1815</f>
        <v>44943</v>
      </c>
      <c r="B1812" s="5">
        <f>TITRES_STAT!C1815</f>
        <v>3.4</v>
      </c>
      <c r="C1812" s="5">
        <f>TITRES_STAT!D1815</f>
        <v>3.4</v>
      </c>
      <c r="D1812" s="5">
        <f>TITRES_STAT!E1815</f>
        <v>0</v>
      </c>
      <c r="E1812" s="2">
        <f t="shared" si="112"/>
        <v>2176898</v>
      </c>
      <c r="F1812" s="5" t="str">
        <f t="shared" si="115"/>
        <v>NEUTRAL</v>
      </c>
      <c r="G1812" s="5" t="str">
        <f t="shared" si="114"/>
        <v>NEUTRAL</v>
      </c>
      <c r="H1812" s="5" t="str">
        <f t="shared" si="113"/>
        <v>NEUTRAL</v>
      </c>
    </row>
    <row r="1813" spans="1:8" ht="13.5" x14ac:dyDescent="0.25">
      <c r="A1813" s="3">
        <f>TITRES_STAT!B1816</f>
        <v>44944</v>
      </c>
      <c r="B1813" s="5">
        <f>TITRES_STAT!C1816</f>
        <v>3.4</v>
      </c>
      <c r="C1813" s="5">
        <f>TITRES_STAT!D1816</f>
        <v>3.4</v>
      </c>
      <c r="D1813" s="5">
        <f>TITRES_STAT!E1816</f>
        <v>0</v>
      </c>
      <c r="E1813" s="2">
        <f t="shared" si="112"/>
        <v>2176898</v>
      </c>
      <c r="F1813" s="5" t="str">
        <f t="shared" si="115"/>
        <v>NEUTRAL</v>
      </c>
      <c r="G1813" s="5" t="str">
        <f t="shared" si="114"/>
        <v>NEUTRAL</v>
      </c>
      <c r="H1813" s="5" t="str">
        <f t="shared" si="113"/>
        <v>NEUTRAL</v>
      </c>
    </row>
    <row r="1814" spans="1:8" ht="13.5" x14ac:dyDescent="0.25">
      <c r="A1814" s="3">
        <f>TITRES_STAT!B1817</f>
        <v>44945</v>
      </c>
      <c r="B1814" s="5">
        <f>TITRES_STAT!C1817</f>
        <v>3.4</v>
      </c>
      <c r="C1814" s="5">
        <f>TITRES_STAT!D1817</f>
        <v>3.4</v>
      </c>
      <c r="D1814" s="5">
        <f>TITRES_STAT!E1817</f>
        <v>0</v>
      </c>
      <c r="E1814" s="2">
        <f t="shared" si="112"/>
        <v>2176898</v>
      </c>
      <c r="F1814" s="5" t="str">
        <f t="shared" si="115"/>
        <v>NEUTRAL</v>
      </c>
      <c r="G1814" s="5" t="str">
        <f t="shared" si="114"/>
        <v>NEUTRAL</v>
      </c>
      <c r="H1814" s="5" t="str">
        <f t="shared" si="113"/>
        <v>NEUTRAL</v>
      </c>
    </row>
    <row r="1815" spans="1:8" ht="13.5" x14ac:dyDescent="0.25">
      <c r="A1815" s="3">
        <f>TITRES_STAT!B1818</f>
        <v>44946</v>
      </c>
      <c r="B1815" s="5">
        <f>TITRES_STAT!C1818</f>
        <v>3.4</v>
      </c>
      <c r="C1815" s="5">
        <f>TITRES_STAT!D1818</f>
        <v>3.4</v>
      </c>
      <c r="D1815" s="5">
        <f>TITRES_STAT!E1818</f>
        <v>0</v>
      </c>
      <c r="E1815" s="2">
        <f t="shared" si="112"/>
        <v>2176898</v>
      </c>
      <c r="F1815" s="5" t="str">
        <f t="shared" si="115"/>
        <v>NEUTRAL</v>
      </c>
      <c r="G1815" s="5" t="str">
        <f t="shared" si="114"/>
        <v>NEUTRAL</v>
      </c>
      <c r="H1815" s="5" t="str">
        <f t="shared" si="113"/>
        <v>NEUTRAL</v>
      </c>
    </row>
    <row r="1816" spans="1:8" ht="13.5" x14ac:dyDescent="0.25">
      <c r="A1816" s="3">
        <f>TITRES_STAT!B1819</f>
        <v>44949</v>
      </c>
      <c r="B1816" s="5">
        <f>TITRES_STAT!C1819</f>
        <v>3.4</v>
      </c>
      <c r="C1816" s="5">
        <f>TITRES_STAT!D1819</f>
        <v>3.4</v>
      </c>
      <c r="D1816" s="5">
        <f>TITRES_STAT!E1819</f>
        <v>0</v>
      </c>
      <c r="E1816" s="2">
        <f t="shared" si="112"/>
        <v>2176898</v>
      </c>
      <c r="F1816" s="5" t="str">
        <f t="shared" si="115"/>
        <v>NEUTRAL</v>
      </c>
      <c r="G1816" s="5" t="str">
        <f t="shared" si="114"/>
        <v>NEUTRAL</v>
      </c>
      <c r="H1816" s="5" t="str">
        <f t="shared" si="113"/>
        <v>NEUTRAL</v>
      </c>
    </row>
    <row r="1817" spans="1:8" ht="13.5" x14ac:dyDescent="0.25">
      <c r="A1817" s="3">
        <f>TITRES_STAT!B1820</f>
        <v>44950</v>
      </c>
      <c r="B1817" s="5">
        <f>TITRES_STAT!C1820</f>
        <v>3.4</v>
      </c>
      <c r="C1817" s="5">
        <f>TITRES_STAT!D1820</f>
        <v>3.4</v>
      </c>
      <c r="D1817" s="5">
        <f>TITRES_STAT!E1820</f>
        <v>0</v>
      </c>
      <c r="E1817" s="2">
        <f t="shared" si="112"/>
        <v>2176898</v>
      </c>
      <c r="F1817" s="5" t="str">
        <f t="shared" si="115"/>
        <v>NEUTRAL</v>
      </c>
      <c r="G1817" s="5" t="str">
        <f t="shared" si="114"/>
        <v>NEUTRAL</v>
      </c>
      <c r="H1817" s="5" t="str">
        <f t="shared" si="113"/>
        <v>NEUTRAL</v>
      </c>
    </row>
    <row r="1818" spans="1:8" ht="13.5" x14ac:dyDescent="0.25">
      <c r="A1818" s="3">
        <f>TITRES_STAT!B1821</f>
        <v>44951</v>
      </c>
      <c r="B1818" s="5">
        <f>TITRES_STAT!C1821</f>
        <v>3.4</v>
      </c>
      <c r="C1818" s="5">
        <f>TITRES_STAT!D1821</f>
        <v>3.4</v>
      </c>
      <c r="D1818" s="5">
        <f>TITRES_STAT!E1821</f>
        <v>0</v>
      </c>
      <c r="E1818" s="2">
        <f t="shared" si="112"/>
        <v>2176898</v>
      </c>
      <c r="F1818" s="5" t="str">
        <f t="shared" si="115"/>
        <v>NEUTRAL</v>
      </c>
      <c r="G1818" s="5" t="str">
        <f t="shared" si="114"/>
        <v>NEUTRAL</v>
      </c>
      <c r="H1818" s="5" t="str">
        <f t="shared" si="113"/>
        <v>NEUTRAL</v>
      </c>
    </row>
    <row r="1819" spans="1:8" ht="13.5" x14ac:dyDescent="0.25">
      <c r="A1819" s="3">
        <f>TITRES_STAT!B1822</f>
        <v>44952</v>
      </c>
      <c r="B1819" s="5">
        <f>TITRES_STAT!C1822</f>
        <v>3.4</v>
      </c>
      <c r="C1819" s="5">
        <f>TITRES_STAT!D1822</f>
        <v>3.4</v>
      </c>
      <c r="D1819" s="5">
        <f>TITRES_STAT!E1822</f>
        <v>0</v>
      </c>
      <c r="E1819" s="2">
        <f t="shared" si="112"/>
        <v>2176898</v>
      </c>
      <c r="F1819" s="5" t="str">
        <f t="shared" si="115"/>
        <v>NEUTRAL</v>
      </c>
      <c r="G1819" s="5" t="str">
        <f t="shared" si="114"/>
        <v>NEUTRAL</v>
      </c>
      <c r="H1819" s="5" t="str">
        <f t="shared" si="113"/>
        <v>NEUTRAL</v>
      </c>
    </row>
    <row r="1820" spans="1:8" ht="13.5" x14ac:dyDescent="0.25">
      <c r="A1820" s="3">
        <f>TITRES_STAT!B1823</f>
        <v>44953</v>
      </c>
      <c r="B1820" s="5">
        <f>TITRES_STAT!C1823</f>
        <v>3.4</v>
      </c>
      <c r="C1820" s="5">
        <f>TITRES_STAT!D1823</f>
        <v>3.4</v>
      </c>
      <c r="D1820" s="5">
        <f>TITRES_STAT!E1823</f>
        <v>0</v>
      </c>
      <c r="E1820" s="2">
        <f t="shared" si="112"/>
        <v>2176898</v>
      </c>
      <c r="F1820" s="5" t="str">
        <f t="shared" si="115"/>
        <v>NEUTRAL</v>
      </c>
      <c r="G1820" s="5" t="str">
        <f t="shared" si="114"/>
        <v>NEUTRAL</v>
      </c>
      <c r="H1820" s="5" t="str">
        <f t="shared" si="113"/>
        <v>NEUTRAL</v>
      </c>
    </row>
    <row r="1821" spans="1:8" ht="13.5" x14ac:dyDescent="0.25">
      <c r="A1821" s="3">
        <f>TITRES_STAT!B1824</f>
        <v>44956</v>
      </c>
      <c r="B1821" s="5">
        <f>TITRES_STAT!C1824</f>
        <v>3.4</v>
      </c>
      <c r="C1821" s="5">
        <f>TITRES_STAT!D1824</f>
        <v>3.4</v>
      </c>
      <c r="D1821" s="5">
        <f>TITRES_STAT!E1824</f>
        <v>0</v>
      </c>
      <c r="E1821" s="2">
        <f t="shared" si="112"/>
        <v>2176898</v>
      </c>
      <c r="F1821" s="5" t="str">
        <f t="shared" si="115"/>
        <v>NEUTRAL</v>
      </c>
      <c r="G1821" s="5" t="str">
        <f t="shared" si="114"/>
        <v>NEUTRAL</v>
      </c>
      <c r="H1821" s="5" t="str">
        <f t="shared" si="113"/>
        <v>NEUTRAL</v>
      </c>
    </row>
    <row r="1822" spans="1:8" ht="13.5" x14ac:dyDescent="0.25">
      <c r="A1822" s="3">
        <f>TITRES_STAT!B1825</f>
        <v>44957</v>
      </c>
      <c r="B1822" s="5">
        <f>TITRES_STAT!C1825</f>
        <v>3.4</v>
      </c>
      <c r="C1822" s="5">
        <f>TITRES_STAT!D1825</f>
        <v>3.4</v>
      </c>
      <c r="D1822" s="5">
        <f>TITRES_STAT!E1825</f>
        <v>0</v>
      </c>
      <c r="E1822" s="2">
        <f t="shared" si="112"/>
        <v>2176898</v>
      </c>
      <c r="F1822" s="5" t="str">
        <f t="shared" si="115"/>
        <v>NEUTRAL</v>
      </c>
      <c r="G1822" s="5" t="str">
        <f t="shared" si="114"/>
        <v>NEUTRAL</v>
      </c>
      <c r="H1822" s="5" t="str">
        <f t="shared" si="113"/>
        <v>NEUTRAL</v>
      </c>
    </row>
    <row r="1823" spans="1:8" ht="13.5" x14ac:dyDescent="0.25">
      <c r="A1823" s="3">
        <f>TITRES_STAT!B1826</f>
        <v>44958</v>
      </c>
      <c r="B1823" s="5">
        <f>TITRES_STAT!C1826</f>
        <v>3.4</v>
      </c>
      <c r="C1823" s="5">
        <f>TITRES_STAT!D1826</f>
        <v>3.4</v>
      </c>
      <c r="D1823" s="5">
        <f>TITRES_STAT!E1826</f>
        <v>0</v>
      </c>
      <c r="E1823" s="2">
        <f t="shared" si="112"/>
        <v>2176898</v>
      </c>
      <c r="F1823" s="5" t="str">
        <f t="shared" si="115"/>
        <v>NEUTRAL</v>
      </c>
      <c r="G1823" s="5" t="str">
        <f t="shared" si="114"/>
        <v>NEUTRAL</v>
      </c>
      <c r="H1823" s="5" t="str">
        <f t="shared" si="113"/>
        <v>NEUTRAL</v>
      </c>
    </row>
    <row r="1824" spans="1:8" ht="13.5" x14ac:dyDescent="0.25">
      <c r="A1824" s="3">
        <f>TITRES_STAT!B1827</f>
        <v>44959</v>
      </c>
      <c r="B1824" s="5">
        <f>TITRES_STAT!C1827</f>
        <v>3.4</v>
      </c>
      <c r="C1824" s="5">
        <f>TITRES_STAT!D1827</f>
        <v>3.4</v>
      </c>
      <c r="D1824" s="5">
        <f>TITRES_STAT!E1827</f>
        <v>0</v>
      </c>
      <c r="E1824" s="2">
        <f t="shared" si="112"/>
        <v>2176898</v>
      </c>
      <c r="F1824" s="5" t="str">
        <f t="shared" si="115"/>
        <v>NEUTRAL</v>
      </c>
      <c r="G1824" s="5" t="str">
        <f t="shared" si="114"/>
        <v>NEUTRAL</v>
      </c>
      <c r="H1824" s="5" t="str">
        <f t="shared" si="113"/>
        <v>NEUTRAL</v>
      </c>
    </row>
    <row r="1825" spans="1:8" ht="13.5" x14ac:dyDescent="0.25">
      <c r="A1825" s="3">
        <f>TITRES_STAT!B1828</f>
        <v>44960</v>
      </c>
      <c r="B1825" s="5">
        <f>TITRES_STAT!C1828</f>
        <v>3.4</v>
      </c>
      <c r="C1825" s="5">
        <f>TITRES_STAT!D1828</f>
        <v>3.4</v>
      </c>
      <c r="D1825" s="5">
        <f>TITRES_STAT!E1828</f>
        <v>0</v>
      </c>
      <c r="E1825" s="2">
        <f t="shared" si="112"/>
        <v>2176898</v>
      </c>
      <c r="F1825" s="5" t="str">
        <f t="shared" si="115"/>
        <v>NEUTRAL</v>
      </c>
      <c r="G1825" s="5" t="str">
        <f t="shared" si="114"/>
        <v>NEUTRAL</v>
      </c>
      <c r="H1825" s="5" t="str">
        <f t="shared" si="113"/>
        <v>NEUTRAL</v>
      </c>
    </row>
    <row r="1826" spans="1:8" ht="13.5" x14ac:dyDescent="0.25">
      <c r="A1826" s="3">
        <f>TITRES_STAT!B1829</f>
        <v>44963</v>
      </c>
      <c r="B1826" s="5">
        <f>TITRES_STAT!C1829</f>
        <v>3.4</v>
      </c>
      <c r="C1826" s="5">
        <f>TITRES_STAT!D1829</f>
        <v>3.4</v>
      </c>
      <c r="D1826" s="5">
        <f>TITRES_STAT!E1829</f>
        <v>0</v>
      </c>
      <c r="E1826" s="2">
        <f t="shared" si="112"/>
        <v>2176898</v>
      </c>
      <c r="F1826" s="5" t="str">
        <f t="shared" si="115"/>
        <v>NEUTRAL</v>
      </c>
      <c r="G1826" s="5" t="str">
        <f t="shared" si="114"/>
        <v>NEUTRAL</v>
      </c>
      <c r="H1826" s="5" t="str">
        <f t="shared" si="113"/>
        <v>NEUTRAL</v>
      </c>
    </row>
    <row r="1827" spans="1:8" ht="13.5" x14ac:dyDescent="0.25">
      <c r="A1827" s="3">
        <f>TITRES_STAT!B1830</f>
        <v>44964</v>
      </c>
      <c r="B1827" s="5">
        <f>TITRES_STAT!C1830</f>
        <v>3.4</v>
      </c>
      <c r="C1827" s="5">
        <f>TITRES_STAT!D1830</f>
        <v>3.4</v>
      </c>
      <c r="D1827" s="5">
        <f>TITRES_STAT!E1830</f>
        <v>0</v>
      </c>
      <c r="E1827" s="2">
        <f t="shared" si="112"/>
        <v>2176898</v>
      </c>
      <c r="F1827" s="5" t="str">
        <f t="shared" si="115"/>
        <v>NEUTRAL</v>
      </c>
      <c r="G1827" s="5" t="str">
        <f t="shared" si="114"/>
        <v>NEUTRAL</v>
      </c>
      <c r="H1827" s="5" t="str">
        <f t="shared" si="113"/>
        <v>NEUTRAL</v>
      </c>
    </row>
    <row r="1828" spans="1:8" ht="13.5" x14ac:dyDescent="0.25">
      <c r="A1828" s="3">
        <f>TITRES_STAT!B1831</f>
        <v>44965</v>
      </c>
      <c r="B1828" s="5">
        <f>TITRES_STAT!C1831</f>
        <v>3.4</v>
      </c>
      <c r="C1828" s="5">
        <f>TITRES_STAT!D1831</f>
        <v>3.4</v>
      </c>
      <c r="D1828" s="5">
        <f>TITRES_STAT!E1831</f>
        <v>0</v>
      </c>
      <c r="E1828" s="2">
        <f t="shared" si="112"/>
        <v>2176898</v>
      </c>
      <c r="F1828" s="5" t="str">
        <f t="shared" si="115"/>
        <v>NEUTRAL</v>
      </c>
      <c r="G1828" s="5" t="str">
        <f t="shared" si="114"/>
        <v>NEUTRAL</v>
      </c>
      <c r="H1828" s="5" t="str">
        <f t="shared" si="113"/>
        <v>NEUTRAL</v>
      </c>
    </row>
    <row r="1829" spans="1:8" ht="13.5" x14ac:dyDescent="0.25">
      <c r="A1829" s="3">
        <f>TITRES_STAT!B1832</f>
        <v>44966</v>
      </c>
      <c r="B1829" s="5">
        <f>TITRES_STAT!C1832</f>
        <v>3.4</v>
      </c>
      <c r="C1829" s="5">
        <f>TITRES_STAT!D1832</f>
        <v>3.4</v>
      </c>
      <c r="D1829" s="5">
        <f>TITRES_STAT!E1832</f>
        <v>0</v>
      </c>
      <c r="E1829" s="2">
        <f t="shared" si="112"/>
        <v>2176898</v>
      </c>
      <c r="F1829" s="5" t="str">
        <f t="shared" si="115"/>
        <v>NEUTRAL</v>
      </c>
      <c r="G1829" s="5" t="str">
        <f t="shared" si="114"/>
        <v>NEUTRAL</v>
      </c>
      <c r="H1829" s="5" t="str">
        <f t="shared" si="113"/>
        <v>NEUTRAL</v>
      </c>
    </row>
    <row r="1830" spans="1:8" ht="13.5" x14ac:dyDescent="0.25">
      <c r="A1830" s="3">
        <f>TITRES_STAT!B1833</f>
        <v>44967</v>
      </c>
      <c r="B1830" s="5">
        <f>TITRES_STAT!C1833</f>
        <v>3.4</v>
      </c>
      <c r="C1830" s="5">
        <f>TITRES_STAT!D1833</f>
        <v>3.4</v>
      </c>
      <c r="D1830" s="5">
        <f>TITRES_STAT!E1833</f>
        <v>0</v>
      </c>
      <c r="E1830" s="2">
        <f t="shared" si="112"/>
        <v>2176898</v>
      </c>
      <c r="F1830" s="5" t="str">
        <f t="shared" si="115"/>
        <v>NEUTRAL</v>
      </c>
      <c r="G1830" s="5" t="str">
        <f t="shared" si="114"/>
        <v>NEUTRAL</v>
      </c>
      <c r="H1830" s="5" t="str">
        <f t="shared" si="113"/>
        <v>NEUTRAL</v>
      </c>
    </row>
    <row r="1831" spans="1:8" ht="13.5" x14ac:dyDescent="0.25">
      <c r="A1831" s="3">
        <f>TITRES_STAT!B1834</f>
        <v>44970</v>
      </c>
      <c r="B1831" s="5">
        <f>TITRES_STAT!C1834</f>
        <v>3.4</v>
      </c>
      <c r="C1831" s="5">
        <f>TITRES_STAT!D1834</f>
        <v>3.4</v>
      </c>
      <c r="D1831" s="5">
        <f>TITRES_STAT!E1834</f>
        <v>0</v>
      </c>
      <c r="E1831" s="2">
        <f t="shared" si="112"/>
        <v>2176898</v>
      </c>
      <c r="F1831" s="5" t="str">
        <f t="shared" si="115"/>
        <v>NEUTRAL</v>
      </c>
      <c r="G1831" s="5" t="str">
        <f t="shared" si="114"/>
        <v>NEUTRAL</v>
      </c>
      <c r="H1831" s="5" t="str">
        <f t="shared" si="113"/>
        <v>NEUTRAL</v>
      </c>
    </row>
    <row r="1832" spans="1:8" ht="13.5" x14ac:dyDescent="0.25">
      <c r="A1832" s="3">
        <f>TITRES_STAT!B1835</f>
        <v>44971</v>
      </c>
      <c r="B1832" s="5">
        <f>TITRES_STAT!C1835</f>
        <v>3.4</v>
      </c>
      <c r="C1832" s="5">
        <f>TITRES_STAT!D1835</f>
        <v>3.4</v>
      </c>
      <c r="D1832" s="5">
        <f>TITRES_STAT!E1835</f>
        <v>0</v>
      </c>
      <c r="E1832" s="2">
        <f t="shared" si="112"/>
        <v>2176898</v>
      </c>
      <c r="F1832" s="5" t="str">
        <f t="shared" si="115"/>
        <v>NEUTRAL</v>
      </c>
      <c r="G1832" s="5" t="str">
        <f t="shared" si="114"/>
        <v>NEUTRAL</v>
      </c>
      <c r="H1832" s="5" t="str">
        <f t="shared" si="113"/>
        <v>NEUTRAL</v>
      </c>
    </row>
    <row r="1833" spans="1:8" ht="13.5" x14ac:dyDescent="0.25">
      <c r="A1833" s="3">
        <f>TITRES_STAT!B1836</f>
        <v>44972</v>
      </c>
      <c r="B1833" s="5">
        <f>TITRES_STAT!C1836</f>
        <v>3.4</v>
      </c>
      <c r="C1833" s="5">
        <f>TITRES_STAT!D1836</f>
        <v>3.4</v>
      </c>
      <c r="D1833" s="5">
        <f>TITRES_STAT!E1836</f>
        <v>0</v>
      </c>
      <c r="E1833" s="2">
        <f t="shared" si="112"/>
        <v>2176898</v>
      </c>
      <c r="F1833" s="5" t="str">
        <f t="shared" si="115"/>
        <v>NEUTRAL</v>
      </c>
      <c r="G1833" s="5" t="str">
        <f t="shared" si="114"/>
        <v>NEUTRAL</v>
      </c>
      <c r="H1833" s="5" t="str">
        <f t="shared" si="113"/>
        <v>NEUTRAL</v>
      </c>
    </row>
    <row r="1834" spans="1:8" ht="13.5" x14ac:dyDescent="0.25">
      <c r="A1834" s="3">
        <f>TITRES_STAT!B1837</f>
        <v>44973</v>
      </c>
      <c r="B1834" s="5">
        <f>TITRES_STAT!C1837</f>
        <v>3.4</v>
      </c>
      <c r="C1834" s="5">
        <f>TITRES_STAT!D1837</f>
        <v>3.4</v>
      </c>
      <c r="D1834" s="5">
        <f>TITRES_STAT!E1837</f>
        <v>0</v>
      </c>
      <c r="E1834" s="2">
        <f t="shared" si="112"/>
        <v>2176898</v>
      </c>
      <c r="F1834" s="5" t="str">
        <f t="shared" si="115"/>
        <v>NEUTRAL</v>
      </c>
      <c r="G1834" s="5" t="str">
        <f t="shared" si="114"/>
        <v>NEUTRAL</v>
      </c>
      <c r="H1834" s="5" t="str">
        <f t="shared" si="113"/>
        <v>NEUTRAL</v>
      </c>
    </row>
    <row r="1835" spans="1:8" ht="13.5" x14ac:dyDescent="0.25">
      <c r="A1835" s="3">
        <f>TITRES_STAT!B1838</f>
        <v>44974</v>
      </c>
      <c r="B1835" s="5">
        <f>TITRES_STAT!C1838</f>
        <v>3.25</v>
      </c>
      <c r="C1835" s="5">
        <f>TITRES_STAT!D1838</f>
        <v>3.25</v>
      </c>
      <c r="D1835" s="5">
        <f>TITRES_STAT!E1838</f>
        <v>0</v>
      </c>
      <c r="E1835" s="2">
        <f t="shared" si="112"/>
        <v>2176898</v>
      </c>
      <c r="F1835" s="5" t="str">
        <f t="shared" si="115"/>
        <v>NEUTRAL</v>
      </c>
      <c r="G1835" s="5" t="str">
        <f t="shared" si="114"/>
        <v>NEUTRAL</v>
      </c>
      <c r="H1835" s="5" t="str">
        <f t="shared" si="113"/>
        <v>NEUTRAL</v>
      </c>
    </row>
    <row r="1836" spans="1:8" ht="13.5" x14ac:dyDescent="0.25">
      <c r="A1836" s="3">
        <f>TITRES_STAT!B1839</f>
        <v>44977</v>
      </c>
      <c r="B1836" s="5">
        <f>TITRES_STAT!C1839</f>
        <v>3.11</v>
      </c>
      <c r="C1836" s="5">
        <f>TITRES_STAT!D1839</f>
        <v>3.11</v>
      </c>
      <c r="D1836" s="5">
        <f>TITRES_STAT!E1839</f>
        <v>0</v>
      </c>
      <c r="E1836" s="2">
        <f t="shared" si="112"/>
        <v>2176898</v>
      </c>
      <c r="F1836" s="5" t="str">
        <f t="shared" si="115"/>
        <v>NEUTRAL</v>
      </c>
      <c r="G1836" s="5" t="str">
        <f t="shared" si="114"/>
        <v>NEUTRAL</v>
      </c>
      <c r="H1836" s="5" t="str">
        <f t="shared" si="113"/>
        <v>NEUTRAL</v>
      </c>
    </row>
    <row r="1837" spans="1:8" ht="13.5" x14ac:dyDescent="0.25">
      <c r="A1837" s="3">
        <f>TITRES_STAT!B1840</f>
        <v>44978</v>
      </c>
      <c r="B1837" s="5">
        <f>TITRES_STAT!C1840</f>
        <v>2.98</v>
      </c>
      <c r="C1837" s="5">
        <f>TITRES_STAT!D1840</f>
        <v>2.98</v>
      </c>
      <c r="D1837" s="5">
        <f>TITRES_STAT!E1840</f>
        <v>0</v>
      </c>
      <c r="E1837" s="2">
        <f t="shared" si="112"/>
        <v>2176898</v>
      </c>
      <c r="F1837" s="5" t="str">
        <f t="shared" si="115"/>
        <v>NEUTRAL</v>
      </c>
      <c r="G1837" s="5" t="str">
        <f t="shared" si="114"/>
        <v>NEUTRAL</v>
      </c>
      <c r="H1837" s="5" t="str">
        <f t="shared" si="113"/>
        <v>NEUTRAL</v>
      </c>
    </row>
    <row r="1838" spans="1:8" ht="13.5" x14ac:dyDescent="0.25">
      <c r="A1838" s="3">
        <f>TITRES_STAT!B1841</f>
        <v>44979</v>
      </c>
      <c r="B1838" s="5">
        <f>TITRES_STAT!C1841</f>
        <v>2.85</v>
      </c>
      <c r="C1838" s="5">
        <f>TITRES_STAT!D1841</f>
        <v>2.85</v>
      </c>
      <c r="D1838" s="5">
        <f>TITRES_STAT!E1841</f>
        <v>0</v>
      </c>
      <c r="E1838" s="2">
        <f t="shared" si="112"/>
        <v>2176898</v>
      </c>
      <c r="F1838" s="5" t="str">
        <f t="shared" si="115"/>
        <v>NEUTRAL</v>
      </c>
      <c r="G1838" s="5" t="str">
        <f t="shared" si="114"/>
        <v>NEUTRAL</v>
      </c>
      <c r="H1838" s="5" t="str">
        <f t="shared" si="113"/>
        <v>NEUTRAL</v>
      </c>
    </row>
    <row r="1839" spans="1:8" ht="13.5" x14ac:dyDescent="0.25">
      <c r="A1839" s="3">
        <f>TITRES_STAT!B1842</f>
        <v>44980</v>
      </c>
      <c r="B1839" s="5">
        <f>TITRES_STAT!C1842</f>
        <v>2.73</v>
      </c>
      <c r="C1839" s="5">
        <f>TITRES_STAT!D1842</f>
        <v>2.73</v>
      </c>
      <c r="D1839" s="5">
        <f>TITRES_STAT!E1842</f>
        <v>0</v>
      </c>
      <c r="E1839" s="2">
        <f t="shared" si="112"/>
        <v>2176898</v>
      </c>
      <c r="F1839" s="5" t="str">
        <f t="shared" si="115"/>
        <v>NEUTRAL</v>
      </c>
      <c r="G1839" s="5" t="str">
        <f t="shared" si="114"/>
        <v>NEUTRAL</v>
      </c>
      <c r="H1839" s="5" t="str">
        <f t="shared" si="113"/>
        <v>NEUTRAL</v>
      </c>
    </row>
    <row r="1840" spans="1:8" ht="13.5" x14ac:dyDescent="0.25">
      <c r="A1840" s="3">
        <f>TITRES_STAT!B1843</f>
        <v>44981</v>
      </c>
      <c r="B1840" s="5">
        <f>TITRES_STAT!C1843</f>
        <v>2.61</v>
      </c>
      <c r="C1840" s="5">
        <f>TITRES_STAT!D1843</f>
        <v>2.61</v>
      </c>
      <c r="D1840" s="5">
        <f>TITRES_STAT!E1843</f>
        <v>0</v>
      </c>
      <c r="E1840" s="2">
        <f t="shared" si="112"/>
        <v>2176898</v>
      </c>
      <c r="F1840" s="5" t="str">
        <f t="shared" si="115"/>
        <v>NEUTRAL</v>
      </c>
      <c r="G1840" s="5" t="str">
        <f t="shared" si="114"/>
        <v>NEUTRAL</v>
      </c>
      <c r="H1840" s="5" t="str">
        <f t="shared" si="113"/>
        <v>NEUTRAL</v>
      </c>
    </row>
    <row r="1841" spans="1:8" ht="13.5" x14ac:dyDescent="0.25">
      <c r="A1841" s="3">
        <f>TITRES_STAT!B1844</f>
        <v>44984</v>
      </c>
      <c r="B1841" s="5">
        <f>TITRES_STAT!C1844</f>
        <v>2.5</v>
      </c>
      <c r="C1841" s="5">
        <f>TITRES_STAT!D1844</f>
        <v>2.5</v>
      </c>
      <c r="D1841" s="5">
        <f>TITRES_STAT!E1844</f>
        <v>0</v>
      </c>
      <c r="E1841" s="2">
        <f t="shared" si="112"/>
        <v>2176898</v>
      </c>
      <c r="F1841" s="5" t="str">
        <f t="shared" si="115"/>
        <v>NEUTRAL</v>
      </c>
      <c r="G1841" s="5" t="str">
        <f t="shared" si="114"/>
        <v>NEUTRAL</v>
      </c>
      <c r="H1841" s="5" t="str">
        <f t="shared" si="113"/>
        <v>NEUTRAL</v>
      </c>
    </row>
    <row r="1842" spans="1:8" ht="13.5" x14ac:dyDescent="0.25">
      <c r="A1842" s="3">
        <f>TITRES_STAT!B1845</f>
        <v>44985</v>
      </c>
      <c r="B1842" s="5">
        <f>TITRES_STAT!C1845</f>
        <v>2.39</v>
      </c>
      <c r="C1842" s="5">
        <f>TITRES_STAT!D1845</f>
        <v>2.39</v>
      </c>
      <c r="D1842" s="5">
        <f>TITRES_STAT!E1845</f>
        <v>0</v>
      </c>
      <c r="E1842" s="2">
        <f t="shared" si="112"/>
        <v>2176898</v>
      </c>
      <c r="F1842" s="5" t="str">
        <f t="shared" si="115"/>
        <v>NEUTRAL</v>
      </c>
      <c r="G1842" s="5" t="str">
        <f t="shared" si="114"/>
        <v>NEUTRAL</v>
      </c>
      <c r="H1842" s="5" t="str">
        <f t="shared" si="113"/>
        <v>NEUTRAL</v>
      </c>
    </row>
    <row r="1843" spans="1:8" ht="13.5" x14ac:dyDescent="0.25">
      <c r="A1843" s="3">
        <f>TITRES_STAT!B1846</f>
        <v>44986</v>
      </c>
      <c r="B1843" s="5">
        <f>TITRES_STAT!C1846</f>
        <v>2.39</v>
      </c>
      <c r="C1843" s="5">
        <f>TITRES_STAT!D1846</f>
        <v>2.39</v>
      </c>
      <c r="D1843" s="5">
        <f>TITRES_STAT!E1846</f>
        <v>2</v>
      </c>
      <c r="E1843" s="2">
        <f t="shared" si="112"/>
        <v>2176898</v>
      </c>
      <c r="F1843" s="5" t="str">
        <f t="shared" si="115"/>
        <v>NEUTRAL</v>
      </c>
      <c r="G1843" s="5" t="str">
        <f t="shared" si="114"/>
        <v>NEUTRAL</v>
      </c>
      <c r="H1843" s="5" t="str">
        <f t="shared" si="113"/>
        <v>NEUTRAL</v>
      </c>
    </row>
    <row r="1844" spans="1:8" ht="13.5" x14ac:dyDescent="0.25">
      <c r="A1844" s="3">
        <f>TITRES_STAT!B1847</f>
        <v>44987</v>
      </c>
      <c r="B1844" s="5">
        <f>TITRES_STAT!C1847</f>
        <v>2.39</v>
      </c>
      <c r="C1844" s="5">
        <f>TITRES_STAT!D1847</f>
        <v>2.39</v>
      </c>
      <c r="D1844" s="5">
        <f>TITRES_STAT!E1847</f>
        <v>0</v>
      </c>
      <c r="E1844" s="2">
        <f t="shared" si="112"/>
        <v>2176898</v>
      </c>
      <c r="F1844" s="5" t="str">
        <f t="shared" si="115"/>
        <v>NEUTRAL</v>
      </c>
      <c r="G1844" s="5" t="str">
        <f t="shared" si="114"/>
        <v>NEUTRAL</v>
      </c>
      <c r="H1844" s="5" t="str">
        <f t="shared" si="113"/>
        <v>NEUTRAL</v>
      </c>
    </row>
    <row r="1845" spans="1:8" ht="13.5" x14ac:dyDescent="0.25">
      <c r="A1845" s="3">
        <f>TITRES_STAT!B1848</f>
        <v>44988</v>
      </c>
      <c r="B1845" s="5">
        <f>TITRES_STAT!C1848</f>
        <v>2.39</v>
      </c>
      <c r="C1845" s="5">
        <f>TITRES_STAT!D1848</f>
        <v>2.39</v>
      </c>
      <c r="D1845" s="5">
        <f>TITRES_STAT!E1848</f>
        <v>0</v>
      </c>
      <c r="E1845" s="2">
        <f t="shared" si="112"/>
        <v>2176898</v>
      </c>
      <c r="F1845" s="5" t="str">
        <f t="shared" si="115"/>
        <v>NEUTRAL</v>
      </c>
      <c r="G1845" s="5" t="str">
        <f t="shared" si="114"/>
        <v>NEUTRAL</v>
      </c>
      <c r="H1845" s="5" t="str">
        <f t="shared" si="113"/>
        <v>NEUTRAL</v>
      </c>
    </row>
    <row r="1846" spans="1:8" ht="13.5" x14ac:dyDescent="0.25">
      <c r="A1846" s="3">
        <f>TITRES_STAT!B1849</f>
        <v>44991</v>
      </c>
      <c r="B1846" s="5">
        <f>TITRES_STAT!C1849</f>
        <v>2.39</v>
      </c>
      <c r="C1846" s="5">
        <f>TITRES_STAT!D1849</f>
        <v>2.39</v>
      </c>
      <c r="D1846" s="5">
        <f>TITRES_STAT!E1849</f>
        <v>0</v>
      </c>
      <c r="E1846" s="2">
        <f t="shared" si="112"/>
        <v>2176898</v>
      </c>
      <c r="F1846" s="5" t="str">
        <f t="shared" si="115"/>
        <v>NEUTRAL</v>
      </c>
      <c r="G1846" s="5" t="str">
        <f t="shared" si="114"/>
        <v>NEUTRAL</v>
      </c>
      <c r="H1846" s="5" t="str">
        <f t="shared" si="113"/>
        <v>NEUTRAL</v>
      </c>
    </row>
    <row r="1847" spans="1:8" ht="13.5" x14ac:dyDescent="0.25">
      <c r="A1847" s="3">
        <f>TITRES_STAT!B1850</f>
        <v>44992</v>
      </c>
      <c r="B1847" s="5">
        <f>TITRES_STAT!C1850</f>
        <v>2.39</v>
      </c>
      <c r="C1847" s="5">
        <f>TITRES_STAT!D1850</f>
        <v>2.39</v>
      </c>
      <c r="D1847" s="5">
        <f>TITRES_STAT!E1850</f>
        <v>0</v>
      </c>
      <c r="E1847" s="2">
        <f t="shared" si="112"/>
        <v>2176898</v>
      </c>
      <c r="F1847" s="5" t="str">
        <f t="shared" si="115"/>
        <v>NEUTRAL</v>
      </c>
      <c r="G1847" s="5" t="str">
        <f t="shared" si="114"/>
        <v>NEUTRAL</v>
      </c>
      <c r="H1847" s="5" t="str">
        <f t="shared" si="113"/>
        <v>NEUTRAL</v>
      </c>
    </row>
    <row r="1848" spans="1:8" ht="13.5" x14ac:dyDescent="0.25">
      <c r="A1848" s="3">
        <f>TITRES_STAT!B1851</f>
        <v>44993</v>
      </c>
      <c r="B1848" s="5">
        <f>TITRES_STAT!C1851</f>
        <v>2.39</v>
      </c>
      <c r="C1848" s="5">
        <f>TITRES_STAT!D1851</f>
        <v>2.39</v>
      </c>
      <c r="D1848" s="5">
        <f>TITRES_STAT!E1851</f>
        <v>0</v>
      </c>
      <c r="E1848" s="2">
        <f t="shared" si="112"/>
        <v>2176898</v>
      </c>
      <c r="F1848" s="5" t="str">
        <f t="shared" si="115"/>
        <v>NEUTRAL</v>
      </c>
      <c r="G1848" s="5" t="str">
        <f t="shared" si="114"/>
        <v>NEUTRAL</v>
      </c>
      <c r="H1848" s="5" t="str">
        <f t="shared" si="113"/>
        <v>NEUTRAL</v>
      </c>
    </row>
    <row r="1849" spans="1:8" ht="13.5" x14ac:dyDescent="0.25">
      <c r="A1849" s="3">
        <f>TITRES_STAT!B1852</f>
        <v>44994</v>
      </c>
      <c r="B1849" s="5">
        <f>TITRES_STAT!C1852</f>
        <v>2.29</v>
      </c>
      <c r="C1849" s="5">
        <f>TITRES_STAT!D1852</f>
        <v>2.29</v>
      </c>
      <c r="D1849" s="5">
        <f>TITRES_STAT!E1852</f>
        <v>33</v>
      </c>
      <c r="E1849" s="2">
        <f t="shared" si="112"/>
        <v>2176865</v>
      </c>
      <c r="F1849" s="5" t="str">
        <f t="shared" si="115"/>
        <v>BEARISH</v>
      </c>
      <c r="G1849" s="5" t="str">
        <f t="shared" si="114"/>
        <v>NEUTRAL</v>
      </c>
      <c r="H1849" s="5" t="str">
        <f t="shared" si="113"/>
        <v>CONFIRMED BEARISH</v>
      </c>
    </row>
    <row r="1850" spans="1:8" ht="13.5" x14ac:dyDescent="0.25">
      <c r="A1850" s="3">
        <f>TITRES_STAT!B1853</f>
        <v>44995</v>
      </c>
      <c r="B1850" s="5">
        <f>TITRES_STAT!C1853</f>
        <v>2.29</v>
      </c>
      <c r="C1850" s="5">
        <f>TITRES_STAT!D1853</f>
        <v>2.29</v>
      </c>
      <c r="D1850" s="5">
        <f>TITRES_STAT!E1853</f>
        <v>17</v>
      </c>
      <c r="E1850" s="2">
        <f t="shared" si="112"/>
        <v>2176865</v>
      </c>
      <c r="F1850" s="5" t="str">
        <f t="shared" si="115"/>
        <v>BEARISH</v>
      </c>
      <c r="G1850" s="5" t="str">
        <f t="shared" si="114"/>
        <v>NEUTRAL</v>
      </c>
      <c r="H1850" s="5" t="str">
        <f t="shared" si="113"/>
        <v>CONFIRMED BEARISH</v>
      </c>
    </row>
    <row r="1851" spans="1:8" ht="13.5" x14ac:dyDescent="0.25">
      <c r="A1851" s="3">
        <f>TITRES_STAT!B1854</f>
        <v>44998</v>
      </c>
      <c r="B1851" s="5">
        <f>TITRES_STAT!C1854</f>
        <v>2.29</v>
      </c>
      <c r="C1851" s="5">
        <f>TITRES_STAT!D1854</f>
        <v>2.29</v>
      </c>
      <c r="D1851" s="5">
        <f>TITRES_STAT!E1854</f>
        <v>50</v>
      </c>
      <c r="E1851" s="2">
        <f t="shared" si="112"/>
        <v>2176865</v>
      </c>
      <c r="F1851" s="5" t="str">
        <f t="shared" si="115"/>
        <v>BEARISH</v>
      </c>
      <c r="G1851" s="5" t="str">
        <f t="shared" si="114"/>
        <v>NEUTRAL</v>
      </c>
      <c r="H1851" s="5" t="str">
        <f t="shared" si="113"/>
        <v>CONFIRMED BEARISH</v>
      </c>
    </row>
    <row r="1852" spans="1:8" ht="13.5" x14ac:dyDescent="0.25">
      <c r="A1852" s="3">
        <f>TITRES_STAT!B1855</f>
        <v>44999</v>
      </c>
      <c r="B1852" s="5">
        <f>TITRES_STAT!C1855</f>
        <v>2.29</v>
      </c>
      <c r="C1852" s="5">
        <f>TITRES_STAT!D1855</f>
        <v>2.29</v>
      </c>
      <c r="D1852" s="5">
        <f>TITRES_STAT!E1855</f>
        <v>50</v>
      </c>
      <c r="E1852" s="2">
        <f t="shared" si="112"/>
        <v>2176865</v>
      </c>
      <c r="F1852" s="5" t="str">
        <f t="shared" si="115"/>
        <v>BEARISH</v>
      </c>
      <c r="G1852" s="5" t="str">
        <f t="shared" si="114"/>
        <v>NEUTRAL</v>
      </c>
      <c r="H1852" s="5" t="str">
        <f t="shared" si="113"/>
        <v>CONFIRMED BEARISH</v>
      </c>
    </row>
    <row r="1853" spans="1:8" ht="13.5" x14ac:dyDescent="0.25">
      <c r="A1853" s="3">
        <f>TITRES_STAT!B1856</f>
        <v>45000</v>
      </c>
      <c r="B1853" s="5">
        <f>TITRES_STAT!C1856</f>
        <v>2.29</v>
      </c>
      <c r="C1853" s="5">
        <f>TITRES_STAT!D1856</f>
        <v>2.29</v>
      </c>
      <c r="D1853" s="5">
        <f>TITRES_STAT!E1856</f>
        <v>0</v>
      </c>
      <c r="E1853" s="2">
        <f t="shared" si="112"/>
        <v>2176865</v>
      </c>
      <c r="F1853" s="5" t="str">
        <f t="shared" si="115"/>
        <v>BEARISH</v>
      </c>
      <c r="G1853" s="5" t="str">
        <f t="shared" si="114"/>
        <v>NEUTRAL</v>
      </c>
      <c r="H1853" s="5" t="str">
        <f t="shared" si="113"/>
        <v>CONFIRMED BEARISH</v>
      </c>
    </row>
    <row r="1854" spans="1:8" ht="13.5" x14ac:dyDescent="0.25">
      <c r="A1854" s="3">
        <f>TITRES_STAT!B1857</f>
        <v>45001</v>
      </c>
      <c r="B1854" s="5">
        <f>TITRES_STAT!C1857</f>
        <v>2.19</v>
      </c>
      <c r="C1854" s="5">
        <f>TITRES_STAT!D1857</f>
        <v>2.19</v>
      </c>
      <c r="D1854" s="5">
        <f>TITRES_STAT!E1857</f>
        <v>65</v>
      </c>
      <c r="E1854" s="2">
        <f t="shared" si="112"/>
        <v>2176800</v>
      </c>
      <c r="F1854" s="5" t="str">
        <f t="shared" si="115"/>
        <v>BEARISH</v>
      </c>
      <c r="G1854" s="5" t="str">
        <f t="shared" si="114"/>
        <v>NEUTRAL</v>
      </c>
      <c r="H1854" s="5" t="str">
        <f t="shared" si="113"/>
        <v>CONFIRMED BEARISH</v>
      </c>
    </row>
    <row r="1855" spans="1:8" ht="13.5" x14ac:dyDescent="0.25">
      <c r="A1855" s="3">
        <f>TITRES_STAT!B1858</f>
        <v>45002</v>
      </c>
      <c r="B1855" s="5">
        <f>TITRES_STAT!C1858</f>
        <v>2.19</v>
      </c>
      <c r="C1855" s="5">
        <f>TITRES_STAT!D1858</f>
        <v>2.19</v>
      </c>
      <c r="D1855" s="5">
        <f>TITRES_STAT!E1858</f>
        <v>46</v>
      </c>
      <c r="E1855" s="2">
        <f t="shared" si="112"/>
        <v>2176800</v>
      </c>
      <c r="F1855" s="5" t="str">
        <f t="shared" si="115"/>
        <v>BEARISH</v>
      </c>
      <c r="G1855" s="5" t="str">
        <f t="shared" si="114"/>
        <v>NEUTRAL</v>
      </c>
      <c r="H1855" s="5" t="str">
        <f t="shared" si="113"/>
        <v>CONFIRMED BEARISH</v>
      </c>
    </row>
    <row r="1856" spans="1:8" ht="13.5" x14ac:dyDescent="0.25">
      <c r="A1856" s="3">
        <f>TITRES_STAT!B1859</f>
        <v>45006</v>
      </c>
      <c r="B1856" s="5">
        <f>TITRES_STAT!C1859</f>
        <v>2.19</v>
      </c>
      <c r="C1856" s="5">
        <f>TITRES_STAT!D1859</f>
        <v>2.19</v>
      </c>
      <c r="D1856" s="5">
        <f>TITRES_STAT!E1859</f>
        <v>0</v>
      </c>
      <c r="E1856" s="2">
        <f t="shared" si="112"/>
        <v>2176800</v>
      </c>
      <c r="F1856" s="5" t="str">
        <f t="shared" si="115"/>
        <v>BEARISH</v>
      </c>
      <c r="G1856" s="5" t="str">
        <f t="shared" si="114"/>
        <v>NEUTRAL</v>
      </c>
      <c r="H1856" s="5" t="str">
        <f t="shared" si="113"/>
        <v>CONFIRMED BEARISH</v>
      </c>
    </row>
    <row r="1857" spans="1:8" ht="13.5" x14ac:dyDescent="0.25">
      <c r="A1857" s="3">
        <f>TITRES_STAT!B1860</f>
        <v>45007</v>
      </c>
      <c r="B1857" s="5">
        <f>TITRES_STAT!C1860</f>
        <v>2.19</v>
      </c>
      <c r="C1857" s="5">
        <f>TITRES_STAT!D1860</f>
        <v>2.19</v>
      </c>
      <c r="D1857" s="5">
        <f>TITRES_STAT!E1860</f>
        <v>0</v>
      </c>
      <c r="E1857" s="2">
        <f t="shared" si="112"/>
        <v>2176800</v>
      </c>
      <c r="F1857" s="5" t="str">
        <f t="shared" si="115"/>
        <v>BEARISH</v>
      </c>
      <c r="G1857" s="5" t="str">
        <f t="shared" si="114"/>
        <v>NEUTRAL</v>
      </c>
      <c r="H1857" s="5" t="str">
        <f t="shared" si="113"/>
        <v>CONFIRMED BEARISH</v>
      </c>
    </row>
    <row r="1858" spans="1:8" ht="13.5" x14ac:dyDescent="0.25">
      <c r="A1858" s="3">
        <f>TITRES_STAT!B1861</f>
        <v>45008</v>
      </c>
      <c r="B1858" s="5">
        <f>TITRES_STAT!C1861</f>
        <v>2.19</v>
      </c>
      <c r="C1858" s="5">
        <f>TITRES_STAT!D1861</f>
        <v>2.19</v>
      </c>
      <c r="D1858" s="5">
        <f>TITRES_STAT!E1861</f>
        <v>0</v>
      </c>
      <c r="E1858" s="2">
        <f t="shared" si="112"/>
        <v>2176800</v>
      </c>
      <c r="F1858" s="5" t="str">
        <f t="shared" si="115"/>
        <v>BEARISH</v>
      </c>
      <c r="G1858" s="5" t="str">
        <f t="shared" si="114"/>
        <v>NEUTRAL</v>
      </c>
      <c r="H1858" s="5" t="str">
        <f t="shared" si="113"/>
        <v>CONFIRMED BEARISH</v>
      </c>
    </row>
    <row r="1859" spans="1:8" ht="13.5" x14ac:dyDescent="0.25">
      <c r="A1859" s="3">
        <f>TITRES_STAT!B1862</f>
        <v>45009</v>
      </c>
      <c r="B1859" s="5">
        <f>TITRES_STAT!C1862</f>
        <v>2.1</v>
      </c>
      <c r="C1859" s="5">
        <f>TITRES_STAT!D1862</f>
        <v>2.1</v>
      </c>
      <c r="D1859" s="5">
        <f>TITRES_STAT!E1862</f>
        <v>0</v>
      </c>
      <c r="E1859" s="2">
        <f t="shared" si="112"/>
        <v>2176800</v>
      </c>
      <c r="F1859" s="5" t="str">
        <f t="shared" si="115"/>
        <v>NEUTRAL</v>
      </c>
      <c r="G1859" s="5" t="str">
        <f t="shared" si="114"/>
        <v>NEUTRAL</v>
      </c>
      <c r="H1859" s="5" t="str">
        <f t="shared" si="113"/>
        <v>NEUTRAL</v>
      </c>
    </row>
    <row r="1860" spans="1:8" ht="13.5" x14ac:dyDescent="0.25">
      <c r="A1860" s="3">
        <f>TITRES_STAT!B1863</f>
        <v>45012</v>
      </c>
      <c r="B1860" s="5">
        <f>TITRES_STAT!C1863</f>
        <v>2.0099999999999998</v>
      </c>
      <c r="C1860" s="5">
        <f>TITRES_STAT!D1863</f>
        <v>2.0099999999999998</v>
      </c>
      <c r="D1860" s="5">
        <f>TITRES_STAT!E1863</f>
        <v>0</v>
      </c>
      <c r="E1860" s="2">
        <f t="shared" ref="E1860:E1923" si="116">IF(B1860&gt;B1859, E1859+D1860, IF(B1860&lt;B1859, E1859-D1860, E1859))</f>
        <v>2176800</v>
      </c>
      <c r="F1860" s="5" t="str">
        <f t="shared" si="115"/>
        <v>NEUTRAL</v>
      </c>
      <c r="G1860" s="5" t="str">
        <f t="shared" si="114"/>
        <v>NEUTRAL</v>
      </c>
      <c r="H1860" s="5" t="str">
        <f t="shared" si="113"/>
        <v>NEUTRAL</v>
      </c>
    </row>
    <row r="1861" spans="1:8" ht="13.5" x14ac:dyDescent="0.25">
      <c r="A1861" s="3">
        <f>TITRES_STAT!B1864</f>
        <v>45013</v>
      </c>
      <c r="B1861" s="5">
        <f>TITRES_STAT!C1864</f>
        <v>1.92</v>
      </c>
      <c r="C1861" s="5">
        <f>TITRES_STAT!D1864</f>
        <v>1.92</v>
      </c>
      <c r="D1861" s="5">
        <f>TITRES_STAT!E1864</f>
        <v>0</v>
      </c>
      <c r="E1861" s="2">
        <f t="shared" si="116"/>
        <v>2176800</v>
      </c>
      <c r="F1861" s="5" t="str">
        <f t="shared" si="115"/>
        <v>NEUTRAL</v>
      </c>
      <c r="G1861" s="5" t="str">
        <f t="shared" si="114"/>
        <v>NEUTRAL</v>
      </c>
      <c r="H1861" s="5" t="str">
        <f t="shared" si="113"/>
        <v>NEUTRAL</v>
      </c>
    </row>
    <row r="1862" spans="1:8" ht="13.5" x14ac:dyDescent="0.25">
      <c r="A1862" s="3">
        <f>TITRES_STAT!B1865</f>
        <v>45014</v>
      </c>
      <c r="B1862" s="5">
        <f>TITRES_STAT!C1865</f>
        <v>1.84</v>
      </c>
      <c r="C1862" s="5">
        <f>TITRES_STAT!D1865</f>
        <v>1.84</v>
      </c>
      <c r="D1862" s="5">
        <f>TITRES_STAT!E1865</f>
        <v>0</v>
      </c>
      <c r="E1862" s="2">
        <f t="shared" si="116"/>
        <v>2176800</v>
      </c>
      <c r="F1862" s="5" t="str">
        <f t="shared" si="115"/>
        <v>NEUTRAL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45015</v>
      </c>
      <c r="B1863" s="5">
        <f>TITRES_STAT!C1866</f>
        <v>1.76</v>
      </c>
      <c r="C1863" s="5">
        <f>TITRES_STAT!D1866</f>
        <v>1.76</v>
      </c>
      <c r="D1863" s="5">
        <f>TITRES_STAT!E1866</f>
        <v>0</v>
      </c>
      <c r="E1863" s="2">
        <f t="shared" si="116"/>
        <v>2176800</v>
      </c>
      <c r="F1863" s="5" t="str">
        <f t="shared" si="115"/>
        <v>NEUTRAL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NEUTRAL</v>
      </c>
    </row>
    <row r="1864" spans="1:8" ht="13.5" x14ac:dyDescent="0.25">
      <c r="A1864" s="3">
        <f>TITRES_STAT!B1867</f>
        <v>45016</v>
      </c>
      <c r="B1864" s="5">
        <f>TITRES_STAT!C1867</f>
        <v>1.69</v>
      </c>
      <c r="C1864" s="5">
        <f>TITRES_STAT!D1867</f>
        <v>1.69</v>
      </c>
      <c r="D1864" s="5">
        <f>TITRES_STAT!E1867</f>
        <v>0</v>
      </c>
      <c r="E1864" s="2">
        <f t="shared" si="116"/>
        <v>2176800</v>
      </c>
      <c r="F1864" s="5" t="str">
        <f t="shared" ref="F1864:F1927" si="119">IF(E1864&gt;E1859,"BULLISH",IF(E1864&lt;E1859,"BEARISH","NEUTRAL"))</f>
        <v>NEUTRAL</v>
      </c>
      <c r="G1864" s="5" t="str">
        <f t="shared" si="118"/>
        <v>NEUTRAL</v>
      </c>
      <c r="H1864" s="5" t="str">
        <f t="shared" si="117"/>
        <v>NEUTRAL</v>
      </c>
    </row>
    <row r="1865" spans="1:8" ht="13.5" x14ac:dyDescent="0.25">
      <c r="A1865" s="3">
        <f>TITRES_STAT!B1868</f>
        <v>45019</v>
      </c>
      <c r="B1865" s="5">
        <f>TITRES_STAT!C1868</f>
        <v>1.62</v>
      </c>
      <c r="C1865" s="5">
        <f>TITRES_STAT!D1868</f>
        <v>1.62</v>
      </c>
      <c r="D1865" s="5">
        <f>TITRES_STAT!E1868</f>
        <v>0</v>
      </c>
      <c r="E1865" s="2">
        <f t="shared" si="116"/>
        <v>2176800</v>
      </c>
      <c r="F1865" s="5" t="str">
        <f t="shared" si="119"/>
        <v>NEUTRAL</v>
      </c>
      <c r="G1865" s="5" t="str">
        <f t="shared" si="118"/>
        <v>NEUTRAL</v>
      </c>
      <c r="H1865" s="5" t="str">
        <f t="shared" si="117"/>
        <v>NEUTRAL</v>
      </c>
    </row>
    <row r="1866" spans="1:8" ht="13.5" x14ac:dyDescent="0.25">
      <c r="A1866" s="3">
        <f>TITRES_STAT!B1869</f>
        <v>45020</v>
      </c>
      <c r="B1866" s="5">
        <f>TITRES_STAT!C1869</f>
        <v>1.55</v>
      </c>
      <c r="C1866" s="5">
        <f>TITRES_STAT!D1869</f>
        <v>1.55</v>
      </c>
      <c r="D1866" s="5">
        <f>TITRES_STAT!E1869</f>
        <v>0</v>
      </c>
      <c r="E1866" s="2">
        <f t="shared" si="116"/>
        <v>2176800</v>
      </c>
      <c r="F1866" s="5" t="str">
        <f t="shared" si="119"/>
        <v>NEUTRAL</v>
      </c>
      <c r="G1866" s="5" t="str">
        <f t="shared" si="118"/>
        <v>NEUTRAL</v>
      </c>
      <c r="H1866" s="5" t="str">
        <f t="shared" si="117"/>
        <v>NEUTRAL</v>
      </c>
    </row>
    <row r="1867" spans="1:8" ht="13.5" x14ac:dyDescent="0.25">
      <c r="A1867" s="3">
        <f>TITRES_STAT!B1870</f>
        <v>45021</v>
      </c>
      <c r="B1867" s="5">
        <f>TITRES_STAT!C1870</f>
        <v>1.49</v>
      </c>
      <c r="C1867" s="5">
        <f>TITRES_STAT!D1870</f>
        <v>1.49</v>
      </c>
      <c r="D1867" s="5">
        <f>TITRES_STAT!E1870</f>
        <v>0</v>
      </c>
      <c r="E1867" s="2">
        <f t="shared" si="116"/>
        <v>2176800</v>
      </c>
      <c r="F1867" s="5" t="str">
        <f t="shared" si="119"/>
        <v>NEUTRAL</v>
      </c>
      <c r="G1867" s="5" t="str">
        <f t="shared" si="118"/>
        <v>NEUTRAL</v>
      </c>
      <c r="H1867" s="5" t="str">
        <f t="shared" si="117"/>
        <v>NEUTRAL</v>
      </c>
    </row>
    <row r="1868" spans="1:8" ht="13.5" x14ac:dyDescent="0.25">
      <c r="A1868" s="3">
        <f>TITRES_STAT!B1871</f>
        <v>45022</v>
      </c>
      <c r="B1868" s="5">
        <f>TITRES_STAT!C1871</f>
        <v>1.43</v>
      </c>
      <c r="C1868" s="5">
        <f>TITRES_STAT!D1871</f>
        <v>1.43</v>
      </c>
      <c r="D1868" s="5">
        <f>TITRES_STAT!E1871</f>
        <v>0</v>
      </c>
      <c r="E1868" s="2">
        <f t="shared" si="116"/>
        <v>2176800</v>
      </c>
      <c r="F1868" s="5" t="str">
        <f t="shared" si="119"/>
        <v>NEUTRAL</v>
      </c>
      <c r="G1868" s="5" t="str">
        <f t="shared" si="118"/>
        <v>NEUTRAL</v>
      </c>
      <c r="H1868" s="5" t="str">
        <f t="shared" si="117"/>
        <v>NEUTRAL</v>
      </c>
    </row>
    <row r="1869" spans="1:8" ht="13.5" x14ac:dyDescent="0.25">
      <c r="A1869" s="3">
        <f>TITRES_STAT!B1872</f>
        <v>45023</v>
      </c>
      <c r="B1869" s="5">
        <f>TITRES_STAT!C1872</f>
        <v>1.37</v>
      </c>
      <c r="C1869" s="5">
        <f>TITRES_STAT!D1872</f>
        <v>1.37</v>
      </c>
      <c r="D1869" s="5">
        <f>TITRES_STAT!E1872</f>
        <v>0</v>
      </c>
      <c r="E1869" s="2">
        <f t="shared" si="116"/>
        <v>2176800</v>
      </c>
      <c r="F1869" s="5" t="str">
        <f t="shared" si="119"/>
        <v>NEUTRAL</v>
      </c>
      <c r="G1869" s="5" t="str">
        <f t="shared" si="118"/>
        <v>NEUTRAL</v>
      </c>
      <c r="H1869" s="5" t="str">
        <f t="shared" si="117"/>
        <v>NEUTRAL</v>
      </c>
    </row>
    <row r="1870" spans="1:8" ht="13.5" x14ac:dyDescent="0.25">
      <c r="A1870" s="3">
        <f>TITRES_STAT!B1873</f>
        <v>45026</v>
      </c>
      <c r="B1870" s="5">
        <f>TITRES_STAT!C1873</f>
        <v>1.31</v>
      </c>
      <c r="C1870" s="5">
        <f>TITRES_STAT!D1873</f>
        <v>1.31</v>
      </c>
      <c r="D1870" s="5">
        <f>TITRES_STAT!E1873</f>
        <v>2283</v>
      </c>
      <c r="E1870" s="2">
        <f t="shared" si="116"/>
        <v>2174517</v>
      </c>
      <c r="F1870" s="5" t="str">
        <f t="shared" si="119"/>
        <v>BEARISH</v>
      </c>
      <c r="G1870" s="5" t="str">
        <f t="shared" si="118"/>
        <v>NEUTRAL</v>
      </c>
      <c r="H1870" s="5" t="str">
        <f t="shared" si="117"/>
        <v>CONFIRMED BEARISH</v>
      </c>
    </row>
    <row r="1871" spans="1:8" ht="13.5" x14ac:dyDescent="0.25">
      <c r="A1871" s="3">
        <f>TITRES_STAT!B1874</f>
        <v>45027</v>
      </c>
      <c r="B1871" s="5">
        <f>TITRES_STAT!C1874</f>
        <v>1.36</v>
      </c>
      <c r="C1871" s="5">
        <f>TITRES_STAT!D1874</f>
        <v>1.36</v>
      </c>
      <c r="D1871" s="5">
        <f>TITRES_STAT!E1874</f>
        <v>0</v>
      </c>
      <c r="E1871" s="2">
        <f t="shared" si="116"/>
        <v>2174517</v>
      </c>
      <c r="F1871" s="5" t="str">
        <f t="shared" si="119"/>
        <v>BEARISH</v>
      </c>
      <c r="G1871" s="5" t="str">
        <f t="shared" si="118"/>
        <v>NEUTRAL</v>
      </c>
      <c r="H1871" s="5" t="str">
        <f t="shared" si="117"/>
        <v>CONFIRMED BEARISH</v>
      </c>
    </row>
    <row r="1872" spans="1:8" ht="13.5" x14ac:dyDescent="0.25">
      <c r="A1872" s="3">
        <f>TITRES_STAT!B1875</f>
        <v>45028</v>
      </c>
      <c r="B1872" s="5">
        <f>TITRES_STAT!C1875</f>
        <v>1.42</v>
      </c>
      <c r="C1872" s="5">
        <f>TITRES_STAT!D1875</f>
        <v>1.42</v>
      </c>
      <c r="D1872" s="5">
        <f>TITRES_STAT!E1875</f>
        <v>0</v>
      </c>
      <c r="E1872" s="2">
        <f t="shared" si="116"/>
        <v>2174517</v>
      </c>
      <c r="F1872" s="5" t="str">
        <f t="shared" si="119"/>
        <v>BEARISH</v>
      </c>
      <c r="G1872" s="5" t="str">
        <f t="shared" si="118"/>
        <v>NEUTRAL</v>
      </c>
      <c r="H1872" s="5" t="str">
        <f t="shared" si="117"/>
        <v>CONFIRMED BEARISH</v>
      </c>
    </row>
    <row r="1873" spans="1:8" ht="13.5" x14ac:dyDescent="0.25">
      <c r="A1873" s="3">
        <f>TITRES_STAT!B1876</f>
        <v>45029</v>
      </c>
      <c r="B1873" s="5">
        <f>TITRES_STAT!C1876</f>
        <v>1.48</v>
      </c>
      <c r="C1873" s="5">
        <f>TITRES_STAT!D1876</f>
        <v>1.48</v>
      </c>
      <c r="D1873" s="5">
        <f>TITRES_STAT!E1876</f>
        <v>0</v>
      </c>
      <c r="E1873" s="2">
        <f t="shared" si="116"/>
        <v>2174517</v>
      </c>
      <c r="F1873" s="5" t="str">
        <f t="shared" si="119"/>
        <v>BEARISH</v>
      </c>
      <c r="G1873" s="5" t="str">
        <f t="shared" si="118"/>
        <v>NEUTRAL</v>
      </c>
      <c r="H1873" s="5" t="str">
        <f t="shared" si="117"/>
        <v>BEARISH DIVERGENCE</v>
      </c>
    </row>
    <row r="1874" spans="1:8" ht="13.5" x14ac:dyDescent="0.25">
      <c r="A1874" s="3">
        <f>TITRES_STAT!B1877</f>
        <v>45030</v>
      </c>
      <c r="B1874" s="5">
        <f>TITRES_STAT!C1877</f>
        <v>1.54</v>
      </c>
      <c r="C1874" s="5">
        <f>TITRES_STAT!D1877</f>
        <v>1.54</v>
      </c>
      <c r="D1874" s="5">
        <f>TITRES_STAT!E1877</f>
        <v>0</v>
      </c>
      <c r="E1874" s="2">
        <f t="shared" si="116"/>
        <v>2174517</v>
      </c>
      <c r="F1874" s="5" t="str">
        <f t="shared" si="119"/>
        <v>BEARISH</v>
      </c>
      <c r="G1874" s="5" t="str">
        <f t="shared" si="118"/>
        <v>NEUTRAL</v>
      </c>
      <c r="H1874" s="5" t="str">
        <f t="shared" si="117"/>
        <v>BEARISH DIVERGENCE</v>
      </c>
    </row>
    <row r="1875" spans="1:8" ht="13.5" x14ac:dyDescent="0.25">
      <c r="A1875" s="3">
        <f>TITRES_STAT!B1878</f>
        <v>45033</v>
      </c>
      <c r="B1875" s="5">
        <f>TITRES_STAT!C1878</f>
        <v>1.6</v>
      </c>
      <c r="C1875" s="5">
        <f>TITRES_STAT!D1878</f>
        <v>1.6</v>
      </c>
      <c r="D1875" s="5">
        <f>TITRES_STAT!E1878</f>
        <v>0</v>
      </c>
      <c r="E1875" s="2">
        <f t="shared" si="116"/>
        <v>2174517</v>
      </c>
      <c r="F1875" s="5" t="str">
        <f t="shared" si="119"/>
        <v>NEUTRAL</v>
      </c>
      <c r="G1875" s="5" t="str">
        <f t="shared" si="118"/>
        <v>NEUTRAL</v>
      </c>
      <c r="H1875" s="5" t="str">
        <f t="shared" si="117"/>
        <v>NEUTRAL</v>
      </c>
    </row>
    <row r="1876" spans="1:8" ht="13.5" x14ac:dyDescent="0.25">
      <c r="A1876" s="3">
        <f>TITRES_STAT!B1879</f>
        <v>45034</v>
      </c>
      <c r="B1876" s="5">
        <f>TITRES_STAT!C1879</f>
        <v>1.67</v>
      </c>
      <c r="C1876" s="5">
        <f>TITRES_STAT!D1879</f>
        <v>1.67</v>
      </c>
      <c r="D1876" s="5">
        <f>TITRES_STAT!E1879</f>
        <v>0</v>
      </c>
      <c r="E1876" s="2">
        <f t="shared" si="116"/>
        <v>2174517</v>
      </c>
      <c r="F1876" s="5" t="str">
        <f t="shared" si="119"/>
        <v>NEUTRAL</v>
      </c>
      <c r="G1876" s="5" t="str">
        <f t="shared" si="118"/>
        <v>NEUTRAL</v>
      </c>
      <c r="H1876" s="5" t="str">
        <f t="shared" si="117"/>
        <v>NEUTRAL</v>
      </c>
    </row>
    <row r="1877" spans="1:8" ht="13.5" x14ac:dyDescent="0.25">
      <c r="A1877" s="3">
        <f>TITRES_STAT!B1880</f>
        <v>45035</v>
      </c>
      <c r="B1877" s="5">
        <f>TITRES_STAT!C1880</f>
        <v>1.74</v>
      </c>
      <c r="C1877" s="5">
        <f>TITRES_STAT!D1880</f>
        <v>1.74</v>
      </c>
      <c r="D1877" s="5">
        <f>TITRES_STAT!E1880</f>
        <v>0</v>
      </c>
      <c r="E1877" s="2">
        <f t="shared" si="116"/>
        <v>2174517</v>
      </c>
      <c r="F1877" s="5" t="str">
        <f t="shared" si="119"/>
        <v>NEUTRAL</v>
      </c>
      <c r="G1877" s="5" t="str">
        <f t="shared" si="118"/>
        <v>NEUTRAL</v>
      </c>
      <c r="H1877" s="5" t="str">
        <f t="shared" si="117"/>
        <v>NEUTRAL</v>
      </c>
    </row>
    <row r="1878" spans="1:8" ht="13.5" x14ac:dyDescent="0.25">
      <c r="A1878" s="3">
        <f>TITRES_STAT!B1881</f>
        <v>45036</v>
      </c>
      <c r="B1878" s="5">
        <f>TITRES_STAT!C1881</f>
        <v>1.81</v>
      </c>
      <c r="C1878" s="5">
        <f>TITRES_STAT!D1881</f>
        <v>1.81</v>
      </c>
      <c r="D1878" s="5">
        <f>TITRES_STAT!E1881</f>
        <v>0</v>
      </c>
      <c r="E1878" s="2">
        <f t="shared" si="116"/>
        <v>2174517</v>
      </c>
      <c r="F1878" s="5" t="str">
        <f t="shared" si="119"/>
        <v>NEUTRAL</v>
      </c>
      <c r="G1878" s="5" t="str">
        <f t="shared" si="118"/>
        <v>NEUTRAL</v>
      </c>
      <c r="H1878" s="5" t="str">
        <f t="shared" si="117"/>
        <v>NEUTRAL</v>
      </c>
    </row>
    <row r="1879" spans="1:8" ht="13.5" x14ac:dyDescent="0.25">
      <c r="A1879" s="3">
        <f>TITRES_STAT!B1882</f>
        <v>45040</v>
      </c>
      <c r="B1879" s="5">
        <f>TITRES_STAT!C1882</f>
        <v>1.89</v>
      </c>
      <c r="C1879" s="5">
        <f>TITRES_STAT!D1882</f>
        <v>1.89</v>
      </c>
      <c r="D1879" s="5">
        <f>TITRES_STAT!E1882</f>
        <v>0</v>
      </c>
      <c r="E1879" s="2">
        <f t="shared" si="116"/>
        <v>2174517</v>
      </c>
      <c r="F1879" s="5" t="str">
        <f t="shared" si="119"/>
        <v>NEUTRAL</v>
      </c>
      <c r="G1879" s="5" t="str">
        <f t="shared" si="118"/>
        <v>NEUTRAL</v>
      </c>
      <c r="H1879" s="5" t="str">
        <f t="shared" si="117"/>
        <v>NEUTRAL</v>
      </c>
    </row>
    <row r="1880" spans="1:8" ht="13.5" x14ac:dyDescent="0.25">
      <c r="A1880" s="3">
        <f>TITRES_STAT!B1883</f>
        <v>45041</v>
      </c>
      <c r="B1880" s="5">
        <f>TITRES_STAT!C1883</f>
        <v>1.93</v>
      </c>
      <c r="C1880" s="5">
        <f>TITRES_STAT!D1883</f>
        <v>1.93</v>
      </c>
      <c r="D1880" s="5">
        <f>TITRES_STAT!E1883</f>
        <v>150</v>
      </c>
      <c r="E1880" s="2">
        <f t="shared" si="116"/>
        <v>2174667</v>
      </c>
      <c r="F1880" s="5" t="str">
        <f t="shared" si="119"/>
        <v>BULLISH</v>
      </c>
      <c r="G1880" s="5" t="str">
        <f t="shared" si="118"/>
        <v>NEUTRAL</v>
      </c>
      <c r="H1880" s="5" t="str">
        <f t="shared" si="117"/>
        <v>CONFIRMED BULLISH</v>
      </c>
    </row>
    <row r="1881" spans="1:8" ht="13.5" x14ac:dyDescent="0.25">
      <c r="A1881" s="3">
        <f>TITRES_STAT!B1884</f>
        <v>45042</v>
      </c>
      <c r="B1881" s="5">
        <f>TITRES_STAT!C1884</f>
        <v>1.93</v>
      </c>
      <c r="C1881" s="5">
        <f>TITRES_STAT!D1884</f>
        <v>1.93</v>
      </c>
      <c r="D1881" s="5">
        <f>TITRES_STAT!E1884</f>
        <v>13</v>
      </c>
      <c r="E1881" s="2">
        <f t="shared" si="116"/>
        <v>2174667</v>
      </c>
      <c r="F1881" s="5" t="str">
        <f t="shared" si="119"/>
        <v>BULLISH</v>
      </c>
      <c r="G1881" s="5" t="str">
        <f t="shared" si="118"/>
        <v>NEUTRAL</v>
      </c>
      <c r="H1881" s="5" t="str">
        <f t="shared" si="117"/>
        <v>CONFIRMED BULLISH</v>
      </c>
    </row>
    <row r="1882" spans="1:8" ht="13.5" x14ac:dyDescent="0.25">
      <c r="A1882" s="3">
        <f>TITRES_STAT!B1885</f>
        <v>45043</v>
      </c>
      <c r="B1882" s="5">
        <f>TITRES_STAT!C1885</f>
        <v>1.93</v>
      </c>
      <c r="C1882" s="5">
        <f>TITRES_STAT!D1885</f>
        <v>1.93</v>
      </c>
      <c r="D1882" s="5">
        <f>TITRES_STAT!E1885</f>
        <v>37</v>
      </c>
      <c r="E1882" s="2">
        <f t="shared" si="116"/>
        <v>2174667</v>
      </c>
      <c r="F1882" s="5" t="str">
        <f t="shared" si="119"/>
        <v>BULLISH</v>
      </c>
      <c r="G1882" s="5" t="str">
        <f t="shared" si="118"/>
        <v>NEUTRAL</v>
      </c>
      <c r="H1882" s="5" t="str">
        <f t="shared" si="117"/>
        <v>CONFIRMED BULLISH</v>
      </c>
    </row>
    <row r="1883" spans="1:8" ht="13.5" x14ac:dyDescent="0.25">
      <c r="A1883" s="3">
        <f>TITRES_STAT!B1886</f>
        <v>45044</v>
      </c>
      <c r="B1883" s="5">
        <f>TITRES_STAT!C1886</f>
        <v>1.93</v>
      </c>
      <c r="C1883" s="5">
        <f>TITRES_STAT!D1886</f>
        <v>1.93</v>
      </c>
      <c r="D1883" s="5">
        <f>TITRES_STAT!E1886</f>
        <v>60</v>
      </c>
      <c r="E1883" s="2">
        <f t="shared" si="116"/>
        <v>2174667</v>
      </c>
      <c r="F1883" s="5" t="str">
        <f t="shared" si="119"/>
        <v>BULLISH</v>
      </c>
      <c r="G1883" s="5" t="str">
        <f t="shared" si="118"/>
        <v>NEUTRAL</v>
      </c>
      <c r="H1883" s="5" t="str">
        <f t="shared" si="117"/>
        <v>CONFIRMED BULLISH</v>
      </c>
    </row>
    <row r="1884" spans="1:8" ht="13.5" x14ac:dyDescent="0.25">
      <c r="A1884" s="3">
        <f>TITRES_STAT!B1887</f>
        <v>45048</v>
      </c>
      <c r="B1884" s="5">
        <f>TITRES_STAT!C1887</f>
        <v>2.0099999999999998</v>
      </c>
      <c r="C1884" s="5">
        <f>TITRES_STAT!D1887</f>
        <v>2.0099999999999998</v>
      </c>
      <c r="D1884" s="5">
        <f>TITRES_STAT!E1887</f>
        <v>0</v>
      </c>
      <c r="E1884" s="2">
        <f t="shared" si="116"/>
        <v>2174667</v>
      </c>
      <c r="F1884" s="5" t="str">
        <f t="shared" si="119"/>
        <v>BULLISH</v>
      </c>
      <c r="G1884" s="5" t="str">
        <f t="shared" si="118"/>
        <v>NEUTRAL</v>
      </c>
      <c r="H1884" s="5" t="str">
        <f t="shared" si="117"/>
        <v>CONFIRMED BULLISH</v>
      </c>
    </row>
    <row r="1885" spans="1:8" ht="13.5" x14ac:dyDescent="0.25">
      <c r="A1885" s="3">
        <f>TITRES_STAT!B1888</f>
        <v>45049</v>
      </c>
      <c r="B1885" s="5">
        <f>TITRES_STAT!C1888</f>
        <v>1.92</v>
      </c>
      <c r="C1885" s="5">
        <f>TITRES_STAT!D1888</f>
        <v>1.92</v>
      </c>
      <c r="D1885" s="5">
        <f>TITRES_STAT!E1888</f>
        <v>0</v>
      </c>
      <c r="E1885" s="2">
        <f t="shared" si="116"/>
        <v>2174667</v>
      </c>
      <c r="F1885" s="5" t="str">
        <f t="shared" si="119"/>
        <v>NEUTRAL</v>
      </c>
      <c r="G1885" s="5" t="str">
        <f t="shared" si="118"/>
        <v>NEUTRAL</v>
      </c>
      <c r="H1885" s="5" t="str">
        <f t="shared" si="117"/>
        <v>NEUTRAL</v>
      </c>
    </row>
    <row r="1886" spans="1:8" ht="13.5" x14ac:dyDescent="0.25">
      <c r="A1886" s="3">
        <f>TITRES_STAT!B1889</f>
        <v>45050</v>
      </c>
      <c r="B1886" s="5">
        <f>TITRES_STAT!C1889</f>
        <v>1.85</v>
      </c>
      <c r="C1886" s="5">
        <f>TITRES_STAT!D1889</f>
        <v>1.85</v>
      </c>
      <c r="D1886" s="5">
        <f>TITRES_STAT!E1889</f>
        <v>108312</v>
      </c>
      <c r="E1886" s="2">
        <f t="shared" si="116"/>
        <v>2066355</v>
      </c>
      <c r="F1886" s="5" t="str">
        <f t="shared" si="119"/>
        <v>BEARISH</v>
      </c>
      <c r="G1886" s="5" t="str">
        <f t="shared" si="118"/>
        <v>WEAK</v>
      </c>
      <c r="H1886" s="5" t="str">
        <f t="shared" si="117"/>
        <v>CONFIRMED BEARISH</v>
      </c>
    </row>
    <row r="1887" spans="1:8" ht="13.5" x14ac:dyDescent="0.25">
      <c r="A1887" s="3">
        <f>TITRES_STAT!B1890</f>
        <v>45051</v>
      </c>
      <c r="B1887" s="5">
        <f>TITRES_STAT!C1890</f>
        <v>1.93</v>
      </c>
      <c r="C1887" s="5">
        <f>TITRES_STAT!D1890</f>
        <v>1.93</v>
      </c>
      <c r="D1887" s="5">
        <f>TITRES_STAT!E1890</f>
        <v>0</v>
      </c>
      <c r="E1887" s="2">
        <f t="shared" si="116"/>
        <v>2066355</v>
      </c>
      <c r="F1887" s="5" t="str">
        <f t="shared" si="119"/>
        <v>BEARISH</v>
      </c>
      <c r="G1887" s="5" t="str">
        <f t="shared" si="118"/>
        <v>WEAK</v>
      </c>
      <c r="H1887" s="5" t="str">
        <f t="shared" si="117"/>
        <v>NEUTRAL</v>
      </c>
    </row>
    <row r="1888" spans="1:8" ht="13.5" x14ac:dyDescent="0.25">
      <c r="A1888" s="3">
        <f>TITRES_STAT!B1891</f>
        <v>45054</v>
      </c>
      <c r="B1888" s="5">
        <f>TITRES_STAT!C1891</f>
        <v>2.0099999999999998</v>
      </c>
      <c r="C1888" s="5">
        <f>TITRES_STAT!D1891</f>
        <v>2.0099999999999998</v>
      </c>
      <c r="D1888" s="5">
        <f>TITRES_STAT!E1891</f>
        <v>0</v>
      </c>
      <c r="E1888" s="2">
        <f t="shared" si="116"/>
        <v>2066355</v>
      </c>
      <c r="F1888" s="5" t="str">
        <f t="shared" si="119"/>
        <v>BEARISH</v>
      </c>
      <c r="G1888" s="5" t="str">
        <f t="shared" si="118"/>
        <v>WEAK</v>
      </c>
      <c r="H1888" s="5" t="str">
        <f t="shared" si="117"/>
        <v>BEARISH DIVERGENCE</v>
      </c>
    </row>
    <row r="1889" spans="1:8" ht="13.5" x14ac:dyDescent="0.25">
      <c r="A1889" s="3">
        <f>TITRES_STAT!B1892</f>
        <v>45055</v>
      </c>
      <c r="B1889" s="5">
        <f>TITRES_STAT!C1892</f>
        <v>2.1</v>
      </c>
      <c r="C1889" s="5">
        <f>TITRES_STAT!D1892</f>
        <v>2.1</v>
      </c>
      <c r="D1889" s="5">
        <f>TITRES_STAT!E1892</f>
        <v>0</v>
      </c>
      <c r="E1889" s="2">
        <f t="shared" si="116"/>
        <v>2066355</v>
      </c>
      <c r="F1889" s="5" t="str">
        <f t="shared" si="119"/>
        <v>BEARISH</v>
      </c>
      <c r="G1889" s="5" t="str">
        <f t="shared" si="118"/>
        <v>WEAK</v>
      </c>
      <c r="H1889" s="5" t="str">
        <f t="shared" si="117"/>
        <v>BEARISH DIVERGENCE</v>
      </c>
    </row>
    <row r="1890" spans="1:8" ht="13.5" x14ac:dyDescent="0.25">
      <c r="A1890" s="3">
        <f>TITRES_STAT!B1893</f>
        <v>45056</v>
      </c>
      <c r="B1890" s="5">
        <f>TITRES_STAT!C1893</f>
        <v>2.19</v>
      </c>
      <c r="C1890" s="5">
        <f>TITRES_STAT!D1893</f>
        <v>2.19</v>
      </c>
      <c r="D1890" s="5">
        <f>TITRES_STAT!E1893</f>
        <v>0</v>
      </c>
      <c r="E1890" s="2">
        <f t="shared" si="116"/>
        <v>2066355</v>
      </c>
      <c r="F1890" s="5" t="str">
        <f t="shared" si="119"/>
        <v>BEARISH</v>
      </c>
      <c r="G1890" s="5" t="str">
        <f t="shared" si="118"/>
        <v>WEAK</v>
      </c>
      <c r="H1890" s="5" t="str">
        <f t="shared" si="117"/>
        <v>BEARISH DIVERGENCE</v>
      </c>
    </row>
    <row r="1891" spans="1:8" ht="13.5" x14ac:dyDescent="0.25">
      <c r="A1891" s="3">
        <f>TITRES_STAT!B1894</f>
        <v>45057</v>
      </c>
      <c r="B1891" s="5">
        <f>TITRES_STAT!C1894</f>
        <v>2.2799999999999998</v>
      </c>
      <c r="C1891" s="5">
        <f>TITRES_STAT!D1894</f>
        <v>2.2799999999999998</v>
      </c>
      <c r="D1891" s="5">
        <f>TITRES_STAT!E1894</f>
        <v>0</v>
      </c>
      <c r="E1891" s="2">
        <f t="shared" si="116"/>
        <v>2066355</v>
      </c>
      <c r="F1891" s="5" t="str">
        <f t="shared" si="119"/>
        <v>NEUTRAL</v>
      </c>
      <c r="G1891" s="5" t="str">
        <f t="shared" si="118"/>
        <v>NEUTRAL</v>
      </c>
      <c r="H1891" s="5" t="str">
        <f t="shared" si="117"/>
        <v>NEUTRAL</v>
      </c>
    </row>
    <row r="1892" spans="1:8" ht="13.5" x14ac:dyDescent="0.25">
      <c r="A1892" s="3">
        <f>TITRES_STAT!B1895</f>
        <v>45058</v>
      </c>
      <c r="B1892" s="5">
        <f>TITRES_STAT!C1895</f>
        <v>2.34</v>
      </c>
      <c r="C1892" s="5">
        <f>TITRES_STAT!D1895</f>
        <v>2.34</v>
      </c>
      <c r="D1892" s="5">
        <f>TITRES_STAT!E1895</f>
        <v>94</v>
      </c>
      <c r="E1892" s="2">
        <f t="shared" si="116"/>
        <v>2066449</v>
      </c>
      <c r="F1892" s="5" t="str">
        <f t="shared" si="119"/>
        <v>BULLISH</v>
      </c>
      <c r="G1892" s="5" t="str">
        <f t="shared" si="118"/>
        <v>NEUTRAL</v>
      </c>
      <c r="H1892" s="5" t="str">
        <f t="shared" si="117"/>
        <v>CONFIRMED BULLISH</v>
      </c>
    </row>
    <row r="1893" spans="1:8" ht="13.5" x14ac:dyDescent="0.25">
      <c r="A1893" s="3">
        <f>TITRES_STAT!B1896</f>
        <v>45061</v>
      </c>
      <c r="B1893" s="5">
        <f>TITRES_STAT!C1896</f>
        <v>2.44</v>
      </c>
      <c r="C1893" s="5">
        <f>TITRES_STAT!D1896</f>
        <v>2.44</v>
      </c>
      <c r="D1893" s="5">
        <f>TITRES_STAT!E1896</f>
        <v>0</v>
      </c>
      <c r="E1893" s="2">
        <f t="shared" si="116"/>
        <v>2066449</v>
      </c>
      <c r="F1893" s="5" t="str">
        <f t="shared" si="119"/>
        <v>BULLISH</v>
      </c>
      <c r="G1893" s="5" t="str">
        <f t="shared" si="118"/>
        <v>NEUTRAL</v>
      </c>
      <c r="H1893" s="5" t="str">
        <f t="shared" si="117"/>
        <v>CONFIRMED BULLISH</v>
      </c>
    </row>
    <row r="1894" spans="1:8" ht="13.5" x14ac:dyDescent="0.25">
      <c r="A1894" s="3">
        <f>TITRES_STAT!B1897</f>
        <v>45062</v>
      </c>
      <c r="B1894" s="5">
        <f>TITRES_STAT!C1897</f>
        <v>2.52</v>
      </c>
      <c r="C1894" s="5">
        <f>TITRES_STAT!D1897</f>
        <v>2.52</v>
      </c>
      <c r="D1894" s="5">
        <f>TITRES_STAT!E1897</f>
        <v>51</v>
      </c>
      <c r="E1894" s="2">
        <f t="shared" si="116"/>
        <v>2066500</v>
      </c>
      <c r="F1894" s="5" t="str">
        <f t="shared" si="119"/>
        <v>BULLISH</v>
      </c>
      <c r="G1894" s="5" t="str">
        <f t="shared" si="118"/>
        <v>NEUTRAL</v>
      </c>
      <c r="H1894" s="5" t="str">
        <f t="shared" si="117"/>
        <v>CONFIRMED BULLISH</v>
      </c>
    </row>
    <row r="1895" spans="1:8" ht="13.5" x14ac:dyDescent="0.25">
      <c r="A1895" s="3">
        <f>TITRES_STAT!B1898</f>
        <v>45063</v>
      </c>
      <c r="B1895" s="5">
        <f>TITRES_STAT!C1898</f>
        <v>2.63</v>
      </c>
      <c r="C1895" s="5">
        <f>TITRES_STAT!D1898</f>
        <v>2.63</v>
      </c>
      <c r="D1895" s="5">
        <f>TITRES_STAT!E1898</f>
        <v>0</v>
      </c>
      <c r="E1895" s="2">
        <f t="shared" si="116"/>
        <v>2066500</v>
      </c>
      <c r="F1895" s="5" t="str">
        <f t="shared" si="119"/>
        <v>BULLISH</v>
      </c>
      <c r="G1895" s="5" t="str">
        <f t="shared" si="118"/>
        <v>NEUTRAL</v>
      </c>
      <c r="H1895" s="5" t="str">
        <f t="shared" si="117"/>
        <v>CONFIRMED BULLISH</v>
      </c>
    </row>
    <row r="1896" spans="1:8" ht="13.5" x14ac:dyDescent="0.25">
      <c r="A1896" s="3">
        <f>TITRES_STAT!B1899</f>
        <v>45064</v>
      </c>
      <c r="B1896" s="5">
        <f>TITRES_STAT!C1899</f>
        <v>2.74</v>
      </c>
      <c r="C1896" s="5">
        <f>TITRES_STAT!D1899</f>
        <v>2.74</v>
      </c>
      <c r="D1896" s="5">
        <f>TITRES_STAT!E1899</f>
        <v>0</v>
      </c>
      <c r="E1896" s="2">
        <f t="shared" si="116"/>
        <v>2066500</v>
      </c>
      <c r="F1896" s="5" t="str">
        <f t="shared" si="119"/>
        <v>BULLISH</v>
      </c>
      <c r="G1896" s="5" t="str">
        <f t="shared" si="118"/>
        <v>NEUTRAL</v>
      </c>
      <c r="H1896" s="5" t="str">
        <f t="shared" si="117"/>
        <v>CONFIRMED BULLISH</v>
      </c>
    </row>
    <row r="1897" spans="1:8" ht="13.5" x14ac:dyDescent="0.25">
      <c r="A1897" s="3">
        <f>TITRES_STAT!B1900</f>
        <v>45065</v>
      </c>
      <c r="B1897" s="5">
        <f>TITRES_STAT!C1900</f>
        <v>2.86</v>
      </c>
      <c r="C1897" s="5">
        <f>TITRES_STAT!D1900</f>
        <v>2.86</v>
      </c>
      <c r="D1897" s="5">
        <f>TITRES_STAT!E1900</f>
        <v>0</v>
      </c>
      <c r="E1897" s="2">
        <f t="shared" si="116"/>
        <v>2066500</v>
      </c>
      <c r="F1897" s="5" t="str">
        <f t="shared" si="119"/>
        <v>BULLISH</v>
      </c>
      <c r="G1897" s="5" t="str">
        <f t="shared" si="118"/>
        <v>NEUTRAL</v>
      </c>
      <c r="H1897" s="5" t="str">
        <f t="shared" si="117"/>
        <v>CONFIRMED BULLISH</v>
      </c>
    </row>
    <row r="1898" spans="1:8" ht="13.5" x14ac:dyDescent="0.25">
      <c r="A1898" s="3">
        <f>TITRES_STAT!B1901</f>
        <v>45068</v>
      </c>
      <c r="B1898" s="5">
        <f>TITRES_STAT!C1901</f>
        <v>2.9</v>
      </c>
      <c r="C1898" s="5">
        <f>TITRES_STAT!D1901</f>
        <v>2.9</v>
      </c>
      <c r="D1898" s="5">
        <f>TITRES_STAT!E1901</f>
        <v>510</v>
      </c>
      <c r="E1898" s="2">
        <f t="shared" si="116"/>
        <v>2067010</v>
      </c>
      <c r="F1898" s="5" t="str">
        <f t="shared" si="119"/>
        <v>BULLISH</v>
      </c>
      <c r="G1898" s="5" t="str">
        <f t="shared" si="118"/>
        <v>NEUTRAL</v>
      </c>
      <c r="H1898" s="5" t="str">
        <f t="shared" si="117"/>
        <v>CONFIRMED BULLISH</v>
      </c>
    </row>
    <row r="1899" spans="1:8" ht="13.5" x14ac:dyDescent="0.25">
      <c r="A1899" s="3">
        <f>TITRES_STAT!B1902</f>
        <v>45069</v>
      </c>
      <c r="B1899" s="5">
        <f>TITRES_STAT!C1902</f>
        <v>3.03</v>
      </c>
      <c r="C1899" s="5">
        <f>TITRES_STAT!D1902</f>
        <v>3.03</v>
      </c>
      <c r="D1899" s="5">
        <f>TITRES_STAT!E1902</f>
        <v>0</v>
      </c>
      <c r="E1899" s="2">
        <f t="shared" si="116"/>
        <v>2067010</v>
      </c>
      <c r="F1899" s="5" t="str">
        <f t="shared" si="119"/>
        <v>BULLISH</v>
      </c>
      <c r="G1899" s="5" t="str">
        <f t="shared" si="118"/>
        <v>NEUTRAL</v>
      </c>
      <c r="H1899" s="5" t="str">
        <f t="shared" si="117"/>
        <v>CONFIRMED BULLISH</v>
      </c>
    </row>
    <row r="1900" spans="1:8" ht="13.5" x14ac:dyDescent="0.25">
      <c r="A1900" s="3">
        <f>TITRES_STAT!B1903</f>
        <v>45070</v>
      </c>
      <c r="B1900" s="5">
        <f>TITRES_STAT!C1903</f>
        <v>3.09</v>
      </c>
      <c r="C1900" s="5">
        <f>TITRES_STAT!D1903</f>
        <v>3.09</v>
      </c>
      <c r="D1900" s="5">
        <f>TITRES_STAT!E1903</f>
        <v>117</v>
      </c>
      <c r="E1900" s="2">
        <f t="shared" si="116"/>
        <v>2067127</v>
      </c>
      <c r="F1900" s="5" t="str">
        <f t="shared" si="119"/>
        <v>BULLISH</v>
      </c>
      <c r="G1900" s="5" t="str">
        <f t="shared" si="118"/>
        <v>NEUTRAL</v>
      </c>
      <c r="H1900" s="5" t="str">
        <f t="shared" si="117"/>
        <v>CONFIRMED BULLISH</v>
      </c>
    </row>
    <row r="1901" spans="1:8" ht="13.5" x14ac:dyDescent="0.25">
      <c r="A1901" s="3">
        <f>TITRES_STAT!B1904</f>
        <v>45071</v>
      </c>
      <c r="B1901" s="5">
        <f>TITRES_STAT!C1904</f>
        <v>3.1</v>
      </c>
      <c r="C1901" s="5">
        <f>TITRES_STAT!D1904</f>
        <v>3.1</v>
      </c>
      <c r="D1901" s="5">
        <f>TITRES_STAT!E1904</f>
        <v>550</v>
      </c>
      <c r="E1901" s="2">
        <f t="shared" si="116"/>
        <v>2067677</v>
      </c>
      <c r="F1901" s="5" t="str">
        <f t="shared" si="119"/>
        <v>BULLISH</v>
      </c>
      <c r="G1901" s="5" t="str">
        <f t="shared" si="118"/>
        <v>NEUTRAL</v>
      </c>
      <c r="H1901" s="5" t="str">
        <f t="shared" si="117"/>
        <v>CONFIRMED BULLISH</v>
      </c>
    </row>
    <row r="1902" spans="1:8" ht="13.5" x14ac:dyDescent="0.25">
      <c r="A1902" s="3">
        <f>TITRES_STAT!B1905</f>
        <v>45072</v>
      </c>
      <c r="B1902" s="5">
        <f>TITRES_STAT!C1905</f>
        <v>3.1</v>
      </c>
      <c r="C1902" s="5">
        <f>TITRES_STAT!D1905</f>
        <v>3.1</v>
      </c>
      <c r="D1902" s="5">
        <f>TITRES_STAT!E1905</f>
        <v>650</v>
      </c>
      <c r="E1902" s="2">
        <f t="shared" si="116"/>
        <v>2067677</v>
      </c>
      <c r="F1902" s="5" t="str">
        <f t="shared" si="119"/>
        <v>BULLISH</v>
      </c>
      <c r="G1902" s="5" t="str">
        <f t="shared" si="118"/>
        <v>NEUTRAL</v>
      </c>
      <c r="H1902" s="5" t="str">
        <f t="shared" si="117"/>
        <v>CONFIRMED BULLISH</v>
      </c>
    </row>
    <row r="1903" spans="1:8" ht="13.5" x14ac:dyDescent="0.25">
      <c r="A1903" s="3">
        <f>TITRES_STAT!B1906</f>
        <v>45075</v>
      </c>
      <c r="B1903" s="5">
        <f>TITRES_STAT!C1906</f>
        <v>3.1</v>
      </c>
      <c r="C1903" s="5">
        <f>TITRES_STAT!D1906</f>
        <v>3.1</v>
      </c>
      <c r="D1903" s="5">
        <f>TITRES_STAT!E1906</f>
        <v>370</v>
      </c>
      <c r="E1903" s="2">
        <f t="shared" si="116"/>
        <v>2067677</v>
      </c>
      <c r="F1903" s="5" t="str">
        <f t="shared" si="119"/>
        <v>BULLISH</v>
      </c>
      <c r="G1903" s="5" t="str">
        <f t="shared" si="118"/>
        <v>NEUTRAL</v>
      </c>
      <c r="H1903" s="5" t="str">
        <f t="shared" si="117"/>
        <v>CONFIRMED BULLISH</v>
      </c>
    </row>
    <row r="1904" spans="1:8" ht="13.5" x14ac:dyDescent="0.25">
      <c r="A1904" s="3">
        <f>TITRES_STAT!B1907</f>
        <v>45076</v>
      </c>
      <c r="B1904" s="5">
        <f>TITRES_STAT!C1907</f>
        <v>3.1</v>
      </c>
      <c r="C1904" s="5">
        <f>TITRES_STAT!D1907</f>
        <v>3.1</v>
      </c>
      <c r="D1904" s="5">
        <f>TITRES_STAT!E1907</f>
        <v>1061</v>
      </c>
      <c r="E1904" s="2">
        <f t="shared" si="116"/>
        <v>2067677</v>
      </c>
      <c r="F1904" s="5" t="str">
        <f t="shared" si="119"/>
        <v>BULLISH</v>
      </c>
      <c r="G1904" s="5" t="str">
        <f t="shared" si="118"/>
        <v>NEUTRAL</v>
      </c>
      <c r="H1904" s="5" t="str">
        <f t="shared" si="117"/>
        <v>CONFIRMED BULLISH</v>
      </c>
    </row>
    <row r="1905" spans="1:8" ht="13.5" x14ac:dyDescent="0.25">
      <c r="A1905" s="3">
        <f>TITRES_STAT!B1908</f>
        <v>45077</v>
      </c>
      <c r="B1905" s="5">
        <f>TITRES_STAT!C1908</f>
        <v>3.1</v>
      </c>
      <c r="C1905" s="5">
        <f>TITRES_STAT!D1908</f>
        <v>3.1</v>
      </c>
      <c r="D1905" s="5">
        <f>TITRES_STAT!E1908</f>
        <v>0</v>
      </c>
      <c r="E1905" s="2">
        <f t="shared" si="116"/>
        <v>2067677</v>
      </c>
      <c r="F1905" s="5" t="str">
        <f t="shared" si="119"/>
        <v>BULLISH</v>
      </c>
      <c r="G1905" s="5" t="str">
        <f t="shared" si="118"/>
        <v>NEUTRAL</v>
      </c>
      <c r="H1905" s="5" t="str">
        <f t="shared" si="117"/>
        <v>CONFIRMED BULLISH</v>
      </c>
    </row>
    <row r="1906" spans="1:8" ht="13.5" x14ac:dyDescent="0.25">
      <c r="A1906" s="3">
        <f>TITRES_STAT!B1909</f>
        <v>45078</v>
      </c>
      <c r="B1906" s="5">
        <f>TITRES_STAT!C1909</f>
        <v>3.1</v>
      </c>
      <c r="C1906" s="5">
        <f>TITRES_STAT!D1909</f>
        <v>3.1</v>
      </c>
      <c r="D1906" s="5">
        <f>TITRES_STAT!E1909</f>
        <v>0</v>
      </c>
      <c r="E1906" s="2">
        <f t="shared" si="116"/>
        <v>2067677</v>
      </c>
      <c r="F1906" s="5" t="str">
        <f t="shared" si="119"/>
        <v>NEUTRAL</v>
      </c>
      <c r="G1906" s="5" t="str">
        <f t="shared" si="118"/>
        <v>NEUTRAL</v>
      </c>
      <c r="H1906" s="5" t="str">
        <f t="shared" si="117"/>
        <v>NEUTRAL</v>
      </c>
    </row>
    <row r="1907" spans="1:8" ht="13.5" x14ac:dyDescent="0.25">
      <c r="A1907" s="3">
        <f>TITRES_STAT!B1910</f>
        <v>45079</v>
      </c>
      <c r="B1907" s="5">
        <f>TITRES_STAT!C1910</f>
        <v>3.2</v>
      </c>
      <c r="C1907" s="5">
        <f>TITRES_STAT!D1910</f>
        <v>3.2</v>
      </c>
      <c r="D1907" s="5">
        <f>TITRES_STAT!E1910</f>
        <v>9</v>
      </c>
      <c r="E1907" s="2">
        <f t="shared" si="116"/>
        <v>2067686</v>
      </c>
      <c r="F1907" s="5" t="str">
        <f t="shared" si="119"/>
        <v>BULLISH</v>
      </c>
      <c r="G1907" s="5" t="str">
        <f t="shared" si="118"/>
        <v>NEUTRAL</v>
      </c>
      <c r="H1907" s="5" t="str">
        <f t="shared" si="117"/>
        <v>CONFIRMED BULLISH</v>
      </c>
    </row>
    <row r="1908" spans="1:8" ht="13.5" x14ac:dyDescent="0.25">
      <c r="A1908" s="3">
        <f>TITRES_STAT!B1911</f>
        <v>45082</v>
      </c>
      <c r="B1908" s="5">
        <f>TITRES_STAT!C1911</f>
        <v>3.2</v>
      </c>
      <c r="C1908" s="5">
        <f>TITRES_STAT!D1911</f>
        <v>3.2</v>
      </c>
      <c r="D1908" s="5">
        <f>TITRES_STAT!E1911</f>
        <v>0</v>
      </c>
      <c r="E1908" s="2">
        <f t="shared" si="116"/>
        <v>2067686</v>
      </c>
      <c r="F1908" s="5" t="str">
        <f t="shared" si="119"/>
        <v>BULLISH</v>
      </c>
      <c r="G1908" s="5" t="str">
        <f t="shared" si="118"/>
        <v>NEUTRAL</v>
      </c>
      <c r="H1908" s="5" t="str">
        <f t="shared" si="117"/>
        <v>CONFIRMED BULLISH</v>
      </c>
    </row>
    <row r="1909" spans="1:8" ht="13.5" x14ac:dyDescent="0.25">
      <c r="A1909" s="3">
        <f>TITRES_STAT!B1912</f>
        <v>45083</v>
      </c>
      <c r="B1909" s="5">
        <f>TITRES_STAT!C1912</f>
        <v>3.2</v>
      </c>
      <c r="C1909" s="5">
        <f>TITRES_STAT!D1912</f>
        <v>3.2</v>
      </c>
      <c r="D1909" s="5">
        <f>TITRES_STAT!E1912</f>
        <v>1</v>
      </c>
      <c r="E1909" s="2">
        <f t="shared" si="116"/>
        <v>2067686</v>
      </c>
      <c r="F1909" s="5" t="str">
        <f t="shared" si="119"/>
        <v>BULLISH</v>
      </c>
      <c r="G1909" s="5" t="str">
        <f t="shared" si="118"/>
        <v>NEUTRAL</v>
      </c>
      <c r="H1909" s="5" t="str">
        <f t="shared" si="117"/>
        <v>CONFIRMED BULLISH</v>
      </c>
    </row>
    <row r="1910" spans="1:8" ht="13.5" x14ac:dyDescent="0.25">
      <c r="A1910" s="3">
        <f>TITRES_STAT!B1913</f>
        <v>45084</v>
      </c>
      <c r="B1910" s="5">
        <f>TITRES_STAT!C1913</f>
        <v>3.34</v>
      </c>
      <c r="C1910" s="5">
        <f>TITRES_STAT!D1913</f>
        <v>3.34</v>
      </c>
      <c r="D1910" s="5">
        <f>TITRES_STAT!E1913</f>
        <v>1</v>
      </c>
      <c r="E1910" s="2">
        <f t="shared" si="116"/>
        <v>2067687</v>
      </c>
      <c r="F1910" s="5" t="str">
        <f t="shared" si="119"/>
        <v>BULLISH</v>
      </c>
      <c r="G1910" s="5" t="str">
        <f t="shared" si="118"/>
        <v>NEUTRAL</v>
      </c>
      <c r="H1910" s="5" t="str">
        <f t="shared" si="117"/>
        <v>CONFIRMED BULLISH</v>
      </c>
    </row>
    <row r="1911" spans="1:8" ht="13.5" x14ac:dyDescent="0.25">
      <c r="A1911" s="3">
        <f>TITRES_STAT!B1914</f>
        <v>45085</v>
      </c>
      <c r="B1911" s="5">
        <f>TITRES_STAT!C1914</f>
        <v>3.34</v>
      </c>
      <c r="C1911" s="5">
        <f>TITRES_STAT!D1914</f>
        <v>3.34</v>
      </c>
      <c r="D1911" s="5">
        <f>TITRES_STAT!E1914</f>
        <v>0</v>
      </c>
      <c r="E1911" s="2">
        <f t="shared" si="116"/>
        <v>2067687</v>
      </c>
      <c r="F1911" s="5" t="str">
        <f t="shared" si="119"/>
        <v>BULLISH</v>
      </c>
      <c r="G1911" s="5" t="str">
        <f t="shared" si="118"/>
        <v>NEUTRAL</v>
      </c>
      <c r="H1911" s="5" t="str">
        <f t="shared" si="117"/>
        <v>CONFIRMED BULLISH</v>
      </c>
    </row>
    <row r="1912" spans="1:8" ht="13.5" x14ac:dyDescent="0.25">
      <c r="A1912" s="3">
        <f>TITRES_STAT!B1915</f>
        <v>45086</v>
      </c>
      <c r="B1912" s="5">
        <f>TITRES_STAT!C1915</f>
        <v>3.34</v>
      </c>
      <c r="C1912" s="5">
        <f>TITRES_STAT!D1915</f>
        <v>3.34</v>
      </c>
      <c r="D1912" s="5">
        <f>TITRES_STAT!E1915</f>
        <v>0</v>
      </c>
      <c r="E1912" s="2">
        <f t="shared" si="116"/>
        <v>2067687</v>
      </c>
      <c r="F1912" s="5" t="str">
        <f t="shared" si="119"/>
        <v>BULLISH</v>
      </c>
      <c r="G1912" s="5" t="str">
        <f t="shared" si="118"/>
        <v>NEUTRAL</v>
      </c>
      <c r="H1912" s="5" t="str">
        <f t="shared" si="117"/>
        <v>CONFIRMED BULLISH</v>
      </c>
    </row>
    <row r="1913" spans="1:8" ht="13.5" x14ac:dyDescent="0.25">
      <c r="A1913" s="3">
        <f>TITRES_STAT!B1916</f>
        <v>45089</v>
      </c>
      <c r="B1913" s="5">
        <f>TITRES_STAT!C1916</f>
        <v>3.39</v>
      </c>
      <c r="C1913" s="5">
        <f>TITRES_STAT!D1916</f>
        <v>3.39</v>
      </c>
      <c r="D1913" s="5">
        <f>TITRES_STAT!E1916</f>
        <v>11</v>
      </c>
      <c r="E1913" s="2">
        <f t="shared" si="116"/>
        <v>2067698</v>
      </c>
      <c r="F1913" s="5" t="str">
        <f t="shared" si="119"/>
        <v>BULLISH</v>
      </c>
      <c r="G1913" s="5" t="str">
        <f t="shared" si="118"/>
        <v>NEUTRAL</v>
      </c>
      <c r="H1913" s="5" t="str">
        <f t="shared" si="117"/>
        <v>CONFIRMED BULLISH</v>
      </c>
    </row>
    <row r="1914" spans="1:8" ht="13.5" x14ac:dyDescent="0.25">
      <c r="A1914" s="3">
        <f>TITRES_STAT!B1917</f>
        <v>45090</v>
      </c>
      <c r="B1914" s="5">
        <f>TITRES_STAT!C1917</f>
        <v>3.39</v>
      </c>
      <c r="C1914" s="5">
        <f>TITRES_STAT!D1917</f>
        <v>3.39</v>
      </c>
      <c r="D1914" s="5">
        <f>TITRES_STAT!E1917</f>
        <v>0</v>
      </c>
      <c r="E1914" s="2">
        <f t="shared" si="116"/>
        <v>2067698</v>
      </c>
      <c r="F1914" s="5" t="str">
        <f t="shared" si="119"/>
        <v>BULLISH</v>
      </c>
      <c r="G1914" s="5" t="str">
        <f t="shared" si="118"/>
        <v>NEUTRAL</v>
      </c>
      <c r="H1914" s="5" t="str">
        <f t="shared" si="117"/>
        <v>CONFIRMED BULLISH</v>
      </c>
    </row>
    <row r="1915" spans="1:8" ht="13.5" x14ac:dyDescent="0.25">
      <c r="A1915" s="3">
        <f>TITRES_STAT!B1918</f>
        <v>45091</v>
      </c>
      <c r="B1915" s="5">
        <f>TITRES_STAT!C1918</f>
        <v>3.39</v>
      </c>
      <c r="C1915" s="5">
        <f>TITRES_STAT!D1918</f>
        <v>3.39</v>
      </c>
      <c r="D1915" s="5">
        <f>TITRES_STAT!E1918</f>
        <v>0</v>
      </c>
      <c r="E1915" s="2">
        <f t="shared" si="116"/>
        <v>2067698</v>
      </c>
      <c r="F1915" s="5" t="str">
        <f t="shared" si="119"/>
        <v>BULLISH</v>
      </c>
      <c r="G1915" s="5" t="str">
        <f t="shared" si="118"/>
        <v>NEUTRAL</v>
      </c>
      <c r="H1915" s="5" t="str">
        <f t="shared" si="117"/>
        <v>CONFIRMED BULLISH</v>
      </c>
    </row>
    <row r="1916" spans="1:8" ht="13.5" x14ac:dyDescent="0.25">
      <c r="A1916" s="3">
        <f>TITRES_STAT!B1919</f>
        <v>45092</v>
      </c>
      <c r="B1916" s="5">
        <f>TITRES_STAT!C1919</f>
        <v>3.39</v>
      </c>
      <c r="C1916" s="5">
        <f>TITRES_STAT!D1919</f>
        <v>3.39</v>
      </c>
      <c r="D1916" s="5">
        <f>TITRES_STAT!E1919</f>
        <v>60</v>
      </c>
      <c r="E1916" s="2">
        <f t="shared" si="116"/>
        <v>2067698</v>
      </c>
      <c r="F1916" s="5" t="str">
        <f t="shared" si="119"/>
        <v>BULLISH</v>
      </c>
      <c r="G1916" s="5" t="str">
        <f t="shared" si="118"/>
        <v>NEUTRAL</v>
      </c>
      <c r="H1916" s="5" t="str">
        <f t="shared" si="117"/>
        <v>CONFIRMED BULLISH</v>
      </c>
    </row>
    <row r="1917" spans="1:8" ht="13.5" x14ac:dyDescent="0.25">
      <c r="A1917" s="3">
        <f>TITRES_STAT!B1920</f>
        <v>45093</v>
      </c>
      <c r="B1917" s="5">
        <f>TITRES_STAT!C1920</f>
        <v>3.39</v>
      </c>
      <c r="C1917" s="5">
        <f>TITRES_STAT!D1920</f>
        <v>3.39</v>
      </c>
      <c r="D1917" s="5">
        <f>TITRES_STAT!E1920</f>
        <v>0</v>
      </c>
      <c r="E1917" s="2">
        <f t="shared" si="116"/>
        <v>2067698</v>
      </c>
      <c r="F1917" s="5" t="str">
        <f t="shared" si="119"/>
        <v>BULLISH</v>
      </c>
      <c r="G1917" s="5" t="str">
        <f t="shared" si="118"/>
        <v>NEUTRAL</v>
      </c>
      <c r="H1917" s="5" t="str">
        <f t="shared" si="117"/>
        <v>CONFIRMED BULLISH</v>
      </c>
    </row>
    <row r="1918" spans="1:8" ht="13.5" x14ac:dyDescent="0.25">
      <c r="A1918" s="3">
        <f>TITRES_STAT!B1921</f>
        <v>45096</v>
      </c>
      <c r="B1918" s="5">
        <f>TITRES_STAT!C1921</f>
        <v>3.39</v>
      </c>
      <c r="C1918" s="5">
        <f>TITRES_STAT!D1921</f>
        <v>3.39</v>
      </c>
      <c r="D1918" s="5">
        <f>TITRES_STAT!E1921</f>
        <v>0</v>
      </c>
      <c r="E1918" s="2">
        <f t="shared" si="116"/>
        <v>2067698</v>
      </c>
      <c r="F1918" s="5" t="str">
        <f t="shared" si="119"/>
        <v>NEUTRAL</v>
      </c>
      <c r="G1918" s="5" t="str">
        <f t="shared" si="118"/>
        <v>NEUTRAL</v>
      </c>
      <c r="H1918" s="5" t="str">
        <f t="shared" si="117"/>
        <v>NEUTRAL</v>
      </c>
    </row>
    <row r="1919" spans="1:8" ht="13.5" x14ac:dyDescent="0.25">
      <c r="A1919" s="3">
        <f>TITRES_STAT!B1922</f>
        <v>45097</v>
      </c>
      <c r="B1919" s="5">
        <f>TITRES_STAT!C1922</f>
        <v>3.39</v>
      </c>
      <c r="C1919" s="5">
        <f>TITRES_STAT!D1922</f>
        <v>3.39</v>
      </c>
      <c r="D1919" s="5">
        <f>TITRES_STAT!E1922</f>
        <v>0</v>
      </c>
      <c r="E1919" s="2">
        <f t="shared" si="116"/>
        <v>2067698</v>
      </c>
      <c r="F1919" s="5" t="str">
        <f t="shared" si="119"/>
        <v>NEUTRAL</v>
      </c>
      <c r="G1919" s="5" t="str">
        <f t="shared" si="118"/>
        <v>NEUTRAL</v>
      </c>
      <c r="H1919" s="5" t="str">
        <f t="shared" si="117"/>
        <v>NEUTRAL</v>
      </c>
    </row>
    <row r="1920" spans="1:8" ht="13.5" x14ac:dyDescent="0.25">
      <c r="A1920" s="3">
        <f>TITRES_STAT!B1923</f>
        <v>45098</v>
      </c>
      <c r="B1920" s="5">
        <f>TITRES_STAT!C1923</f>
        <v>3.39</v>
      </c>
      <c r="C1920" s="5">
        <f>TITRES_STAT!D1923</f>
        <v>3.39</v>
      </c>
      <c r="D1920" s="5">
        <f>TITRES_STAT!E1923</f>
        <v>0</v>
      </c>
      <c r="E1920" s="2">
        <f t="shared" si="116"/>
        <v>2067698</v>
      </c>
      <c r="F1920" s="5" t="str">
        <f t="shared" si="119"/>
        <v>NEUTRAL</v>
      </c>
      <c r="G1920" s="5" t="str">
        <f t="shared" si="118"/>
        <v>NEUTRAL</v>
      </c>
      <c r="H1920" s="5" t="str">
        <f t="shared" si="117"/>
        <v>NEUTRAL</v>
      </c>
    </row>
    <row r="1921" spans="1:8" ht="13.5" x14ac:dyDescent="0.25">
      <c r="A1921" s="3">
        <f>TITRES_STAT!B1924</f>
        <v>45099</v>
      </c>
      <c r="B1921" s="5">
        <f>TITRES_STAT!C1924</f>
        <v>3.39</v>
      </c>
      <c r="C1921" s="5">
        <f>TITRES_STAT!D1924</f>
        <v>3.39</v>
      </c>
      <c r="D1921" s="5">
        <f>TITRES_STAT!E1924</f>
        <v>0</v>
      </c>
      <c r="E1921" s="2">
        <f t="shared" si="116"/>
        <v>2067698</v>
      </c>
      <c r="F1921" s="5" t="str">
        <f t="shared" si="119"/>
        <v>NEUTRAL</v>
      </c>
      <c r="G1921" s="5" t="str">
        <f t="shared" si="118"/>
        <v>NEUTRAL</v>
      </c>
      <c r="H1921" s="5" t="str">
        <f t="shared" si="117"/>
        <v>NEUTRAL</v>
      </c>
    </row>
    <row r="1922" spans="1:8" ht="13.5" x14ac:dyDescent="0.25">
      <c r="A1922" s="3">
        <f>TITRES_STAT!B1925</f>
        <v>45100</v>
      </c>
      <c r="B1922" s="5">
        <f>TITRES_STAT!C1925</f>
        <v>3.39</v>
      </c>
      <c r="C1922" s="5">
        <f>TITRES_STAT!D1925</f>
        <v>3.39</v>
      </c>
      <c r="D1922" s="5">
        <f>TITRES_STAT!E1925</f>
        <v>176</v>
      </c>
      <c r="E1922" s="2">
        <f t="shared" si="116"/>
        <v>2067698</v>
      </c>
      <c r="F1922" s="5" t="str">
        <f t="shared" si="119"/>
        <v>NEUTRAL</v>
      </c>
      <c r="G1922" s="5" t="str">
        <f t="shared" si="118"/>
        <v>NEUTRAL</v>
      </c>
      <c r="H1922" s="5" t="str">
        <f t="shared" si="117"/>
        <v>NEUTRAL</v>
      </c>
    </row>
    <row r="1923" spans="1:8" ht="13.5" x14ac:dyDescent="0.25">
      <c r="A1923" s="3">
        <f>TITRES_STAT!B1926</f>
        <v>45103</v>
      </c>
      <c r="B1923" s="5">
        <f>TITRES_STAT!C1926</f>
        <v>3.34</v>
      </c>
      <c r="C1923" s="5">
        <f>TITRES_STAT!D1926</f>
        <v>3.34</v>
      </c>
      <c r="D1923" s="5">
        <f>TITRES_STAT!E1926</f>
        <v>9</v>
      </c>
      <c r="E1923" s="2">
        <f t="shared" si="116"/>
        <v>2067689</v>
      </c>
      <c r="F1923" s="5" t="str">
        <f t="shared" si="119"/>
        <v>BEARISH</v>
      </c>
      <c r="G1923" s="5" t="str">
        <f t="shared" si="118"/>
        <v>NEUTRAL</v>
      </c>
      <c r="H1923" s="5" t="str">
        <f t="shared" si="117"/>
        <v>CONFIRMED BEARISH</v>
      </c>
    </row>
    <row r="1924" spans="1:8" ht="13.5" x14ac:dyDescent="0.25">
      <c r="A1924" s="3">
        <f>TITRES_STAT!B1927</f>
        <v>45104</v>
      </c>
      <c r="B1924" s="5">
        <f>TITRES_STAT!C1927</f>
        <v>3.34</v>
      </c>
      <c r="C1924" s="5">
        <f>TITRES_STAT!D1927</f>
        <v>3.34</v>
      </c>
      <c r="D1924" s="5">
        <f>TITRES_STAT!E1927</f>
        <v>0</v>
      </c>
      <c r="E1924" s="2">
        <f t="shared" ref="E1924:E1987" si="120">IF(B1924&gt;B1923, E1923+D1924, IF(B1924&lt;B1923, E1923-D1924, E1923))</f>
        <v>2067689</v>
      </c>
      <c r="F1924" s="5" t="str">
        <f t="shared" si="119"/>
        <v>BEARISH</v>
      </c>
      <c r="G1924" s="5" t="str">
        <f t="shared" si="118"/>
        <v>NEUTRAL</v>
      </c>
      <c r="H1924" s="5" t="str">
        <f t="shared" si="117"/>
        <v>CONFIRMED BEARISH</v>
      </c>
    </row>
    <row r="1925" spans="1:8" ht="13.5" x14ac:dyDescent="0.25">
      <c r="A1925" s="3">
        <f>TITRES_STAT!B1928</f>
        <v>45107</v>
      </c>
      <c r="B1925" s="5">
        <f>TITRES_STAT!C1928</f>
        <v>3.34</v>
      </c>
      <c r="C1925" s="5">
        <f>TITRES_STAT!D1928</f>
        <v>3.34</v>
      </c>
      <c r="D1925" s="5">
        <f>TITRES_STAT!E1928</f>
        <v>0</v>
      </c>
      <c r="E1925" s="2">
        <f t="shared" si="120"/>
        <v>2067689</v>
      </c>
      <c r="F1925" s="5" t="str">
        <f t="shared" si="119"/>
        <v>BEARISH</v>
      </c>
      <c r="G1925" s="5" t="str">
        <f t="shared" si="118"/>
        <v>NEUTRAL</v>
      </c>
      <c r="H1925" s="5" t="str">
        <f t="shared" si="117"/>
        <v>CONFIRMED BEARISH</v>
      </c>
    </row>
    <row r="1926" spans="1:8" ht="13.5" x14ac:dyDescent="0.25">
      <c r="A1926" s="3">
        <f>TITRES_STAT!B1929</f>
        <v>45110</v>
      </c>
      <c r="B1926" s="5">
        <f>TITRES_STAT!C1929</f>
        <v>3.34</v>
      </c>
      <c r="C1926" s="5">
        <f>TITRES_STAT!D1929</f>
        <v>3.34</v>
      </c>
      <c r="D1926" s="5">
        <f>TITRES_STAT!E1929</f>
        <v>0</v>
      </c>
      <c r="E1926" s="2">
        <f t="shared" si="120"/>
        <v>2067689</v>
      </c>
      <c r="F1926" s="5" t="str">
        <f t="shared" si="119"/>
        <v>BEARISH</v>
      </c>
      <c r="G1926" s="5" t="str">
        <f t="shared" si="118"/>
        <v>NEUTRAL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45111</v>
      </c>
      <c r="B1927" s="5">
        <f>TITRES_STAT!C1930</f>
        <v>3.34</v>
      </c>
      <c r="C1927" s="5">
        <f>TITRES_STAT!D1930</f>
        <v>3.34</v>
      </c>
      <c r="D1927" s="5">
        <f>TITRES_STAT!E1930</f>
        <v>0</v>
      </c>
      <c r="E1927" s="2">
        <f t="shared" si="120"/>
        <v>2067689</v>
      </c>
      <c r="F1927" s="5" t="str">
        <f t="shared" si="119"/>
        <v>BEARISH</v>
      </c>
      <c r="G1927" s="5" t="str">
        <f t="shared" ref="G1927:G1990" si="122">IF((E1927-E1922)/E1922 &gt; 0.02, "STRONG",
 IF((E1927-E1922)/E1922 &lt; -0.02, "WEAK", "NEUTRAL"))</f>
        <v>NEUTRAL</v>
      </c>
      <c r="H1927" s="5" t="str">
        <f t="shared" si="121"/>
        <v>CONFIRMED BEARISH</v>
      </c>
    </row>
    <row r="1928" spans="1:8" ht="13.5" x14ac:dyDescent="0.25">
      <c r="A1928" s="3">
        <f>TITRES_STAT!B1931</f>
        <v>45112</v>
      </c>
      <c r="B1928" s="5">
        <f>TITRES_STAT!C1931</f>
        <v>3.34</v>
      </c>
      <c r="C1928" s="5">
        <f>TITRES_STAT!D1931</f>
        <v>3.34</v>
      </c>
      <c r="D1928" s="5">
        <f>TITRES_STAT!E1931</f>
        <v>0</v>
      </c>
      <c r="E1928" s="2">
        <f t="shared" si="120"/>
        <v>2067689</v>
      </c>
      <c r="F1928" s="5" t="str">
        <f t="shared" ref="F1928:F1991" si="123">IF(E1928&gt;E1923,"BULLISH",IF(E1928&lt;E1923,"BEARISH","NEUTRAL"))</f>
        <v>NEUTRAL</v>
      </c>
      <c r="G1928" s="5" t="str">
        <f t="shared" si="122"/>
        <v>NEUTRAL</v>
      </c>
      <c r="H1928" s="5" t="str">
        <f t="shared" si="121"/>
        <v>NEUTRAL</v>
      </c>
    </row>
    <row r="1929" spans="1:8" ht="13.5" x14ac:dyDescent="0.25">
      <c r="A1929" s="3">
        <f>TITRES_STAT!B1932</f>
        <v>45113</v>
      </c>
      <c r="B1929" s="5">
        <f>TITRES_STAT!C1932</f>
        <v>3.34</v>
      </c>
      <c r="C1929" s="5">
        <f>TITRES_STAT!D1932</f>
        <v>3.34</v>
      </c>
      <c r="D1929" s="5">
        <f>TITRES_STAT!E1932</f>
        <v>0</v>
      </c>
      <c r="E1929" s="2">
        <f t="shared" si="120"/>
        <v>2067689</v>
      </c>
      <c r="F1929" s="5" t="str">
        <f t="shared" si="123"/>
        <v>NEUTRAL</v>
      </c>
      <c r="G1929" s="5" t="str">
        <f t="shared" si="122"/>
        <v>NEUTRAL</v>
      </c>
      <c r="H1929" s="5" t="str">
        <f t="shared" si="121"/>
        <v>NEUTRAL</v>
      </c>
    </row>
    <row r="1930" spans="1:8" ht="13.5" x14ac:dyDescent="0.25">
      <c r="A1930" s="3">
        <f>TITRES_STAT!B1933</f>
        <v>45114</v>
      </c>
      <c r="B1930" s="5">
        <f>TITRES_STAT!C1933</f>
        <v>3.34</v>
      </c>
      <c r="C1930" s="5">
        <f>TITRES_STAT!D1933</f>
        <v>3.34</v>
      </c>
      <c r="D1930" s="5">
        <f>TITRES_STAT!E1933</f>
        <v>0</v>
      </c>
      <c r="E1930" s="2">
        <f t="shared" si="120"/>
        <v>2067689</v>
      </c>
      <c r="F1930" s="5" t="str">
        <f t="shared" si="123"/>
        <v>NEUTRAL</v>
      </c>
      <c r="G1930" s="5" t="str">
        <f t="shared" si="122"/>
        <v>NEUTRAL</v>
      </c>
      <c r="H1930" s="5" t="str">
        <f t="shared" si="121"/>
        <v>NEUTRAL</v>
      </c>
    </row>
    <row r="1931" spans="1:8" ht="13.5" x14ac:dyDescent="0.25">
      <c r="A1931" s="3">
        <f>TITRES_STAT!B1934</f>
        <v>45117</v>
      </c>
      <c r="B1931" s="5">
        <f>TITRES_STAT!C1934</f>
        <v>3.34</v>
      </c>
      <c r="C1931" s="5">
        <f>TITRES_STAT!D1934</f>
        <v>3.34</v>
      </c>
      <c r="D1931" s="5">
        <f>TITRES_STAT!E1934</f>
        <v>0</v>
      </c>
      <c r="E1931" s="2">
        <f t="shared" si="120"/>
        <v>2067689</v>
      </c>
      <c r="F1931" s="5" t="str">
        <f t="shared" si="123"/>
        <v>NEUTRAL</v>
      </c>
      <c r="G1931" s="5" t="str">
        <f t="shared" si="122"/>
        <v>NEUTRAL</v>
      </c>
      <c r="H1931" s="5" t="str">
        <f t="shared" si="121"/>
        <v>NEUTRAL</v>
      </c>
    </row>
    <row r="1932" spans="1:8" ht="13.5" x14ac:dyDescent="0.25">
      <c r="A1932" s="3">
        <f>TITRES_STAT!B1935</f>
        <v>45118</v>
      </c>
      <c r="B1932" s="5">
        <f>TITRES_STAT!C1935</f>
        <v>3.34</v>
      </c>
      <c r="C1932" s="5">
        <f>TITRES_STAT!D1935</f>
        <v>3.34</v>
      </c>
      <c r="D1932" s="5">
        <f>TITRES_STAT!E1935</f>
        <v>0</v>
      </c>
      <c r="E1932" s="2">
        <f t="shared" si="120"/>
        <v>2067689</v>
      </c>
      <c r="F1932" s="5" t="str">
        <f t="shared" si="123"/>
        <v>NEUTRAL</v>
      </c>
      <c r="G1932" s="5" t="str">
        <f t="shared" si="122"/>
        <v>NEUTRAL</v>
      </c>
      <c r="H1932" s="5" t="str">
        <f t="shared" si="121"/>
        <v>NEUTRAL</v>
      </c>
    </row>
    <row r="1933" spans="1:8" ht="13.5" x14ac:dyDescent="0.25">
      <c r="A1933" s="3">
        <f>TITRES_STAT!B1936</f>
        <v>45119</v>
      </c>
      <c r="B1933" s="5">
        <f>TITRES_STAT!C1936</f>
        <v>3.34</v>
      </c>
      <c r="C1933" s="5">
        <f>TITRES_STAT!D1936</f>
        <v>3.34</v>
      </c>
      <c r="D1933" s="5">
        <f>TITRES_STAT!E1936</f>
        <v>0</v>
      </c>
      <c r="E1933" s="2">
        <f t="shared" si="120"/>
        <v>2067689</v>
      </c>
      <c r="F1933" s="5" t="str">
        <f t="shared" si="123"/>
        <v>NEUTRAL</v>
      </c>
      <c r="G1933" s="5" t="str">
        <f t="shared" si="122"/>
        <v>NEUTRAL</v>
      </c>
      <c r="H1933" s="5" t="str">
        <f t="shared" si="121"/>
        <v>NEUTRAL</v>
      </c>
    </row>
    <row r="1934" spans="1:8" ht="13.5" x14ac:dyDescent="0.25">
      <c r="A1934" s="3">
        <f>TITRES_STAT!B1937</f>
        <v>45120</v>
      </c>
      <c r="B1934" s="5">
        <f>TITRES_STAT!C1937</f>
        <v>3.34</v>
      </c>
      <c r="C1934" s="5">
        <f>TITRES_STAT!D1937</f>
        <v>3.34</v>
      </c>
      <c r="D1934" s="5">
        <f>TITRES_STAT!E1937</f>
        <v>0</v>
      </c>
      <c r="E1934" s="2">
        <f t="shared" si="120"/>
        <v>2067689</v>
      </c>
      <c r="F1934" s="5" t="str">
        <f t="shared" si="123"/>
        <v>NEUTRAL</v>
      </c>
      <c r="G1934" s="5" t="str">
        <f t="shared" si="122"/>
        <v>NEUTRAL</v>
      </c>
      <c r="H1934" s="5" t="str">
        <f t="shared" si="121"/>
        <v>NEUTRAL</v>
      </c>
    </row>
    <row r="1935" spans="1:8" ht="13.5" x14ac:dyDescent="0.25">
      <c r="A1935" s="3">
        <f>TITRES_STAT!B1938</f>
        <v>45121</v>
      </c>
      <c r="B1935" s="5">
        <f>TITRES_STAT!C1938</f>
        <v>3.34</v>
      </c>
      <c r="C1935" s="5">
        <f>TITRES_STAT!D1938</f>
        <v>3.34</v>
      </c>
      <c r="D1935" s="5">
        <f>TITRES_STAT!E1938</f>
        <v>0</v>
      </c>
      <c r="E1935" s="2">
        <f t="shared" si="120"/>
        <v>2067689</v>
      </c>
      <c r="F1935" s="5" t="str">
        <f t="shared" si="123"/>
        <v>NEUTRAL</v>
      </c>
      <c r="G1935" s="5" t="str">
        <f t="shared" si="122"/>
        <v>NEUTRAL</v>
      </c>
      <c r="H1935" s="5" t="str">
        <f t="shared" si="121"/>
        <v>NEUTRAL</v>
      </c>
    </row>
    <row r="1936" spans="1:8" ht="13.5" x14ac:dyDescent="0.25">
      <c r="A1936" s="3">
        <f>TITRES_STAT!B1939</f>
        <v>45124</v>
      </c>
      <c r="B1936" s="5">
        <f>TITRES_STAT!C1939</f>
        <v>3.34</v>
      </c>
      <c r="C1936" s="5">
        <f>TITRES_STAT!D1939</f>
        <v>3.34</v>
      </c>
      <c r="D1936" s="5">
        <f>TITRES_STAT!E1939</f>
        <v>0</v>
      </c>
      <c r="E1936" s="2">
        <f t="shared" si="120"/>
        <v>2067689</v>
      </c>
      <c r="F1936" s="5" t="str">
        <f t="shared" si="123"/>
        <v>NEUTRAL</v>
      </c>
      <c r="G1936" s="5" t="str">
        <f t="shared" si="122"/>
        <v>NEUTRAL</v>
      </c>
      <c r="H1936" s="5" t="str">
        <f t="shared" si="121"/>
        <v>NEUTRAL</v>
      </c>
    </row>
    <row r="1937" spans="1:8" ht="13.5" x14ac:dyDescent="0.25">
      <c r="A1937" s="3">
        <f>TITRES_STAT!B1940</f>
        <v>45125</v>
      </c>
      <c r="B1937" s="5">
        <f>TITRES_STAT!C1940</f>
        <v>3.34</v>
      </c>
      <c r="C1937" s="5">
        <f>TITRES_STAT!D1940</f>
        <v>3.34</v>
      </c>
      <c r="D1937" s="5">
        <f>TITRES_STAT!E1940</f>
        <v>0</v>
      </c>
      <c r="E1937" s="2">
        <f t="shared" si="120"/>
        <v>2067689</v>
      </c>
      <c r="F1937" s="5" t="str">
        <f t="shared" si="123"/>
        <v>NEUTRAL</v>
      </c>
      <c r="G1937" s="5" t="str">
        <f t="shared" si="122"/>
        <v>NEUTRAL</v>
      </c>
      <c r="H1937" s="5" t="str">
        <f t="shared" si="121"/>
        <v>NEUTRAL</v>
      </c>
    </row>
    <row r="1938" spans="1:8" ht="13.5" x14ac:dyDescent="0.25">
      <c r="A1938" s="3">
        <f>TITRES_STAT!B1941</f>
        <v>45127</v>
      </c>
      <c r="B1938" s="5">
        <f>TITRES_STAT!C1941</f>
        <v>3.34</v>
      </c>
      <c r="C1938" s="5">
        <f>TITRES_STAT!D1941</f>
        <v>3.34</v>
      </c>
      <c r="D1938" s="5">
        <f>TITRES_STAT!E1941</f>
        <v>0</v>
      </c>
      <c r="E1938" s="2">
        <f t="shared" si="120"/>
        <v>2067689</v>
      </c>
      <c r="F1938" s="5" t="str">
        <f t="shared" si="123"/>
        <v>NEUTRAL</v>
      </c>
      <c r="G1938" s="5" t="str">
        <f t="shared" si="122"/>
        <v>NEUTRAL</v>
      </c>
      <c r="H1938" s="5" t="str">
        <f t="shared" si="121"/>
        <v>NEUTRAL</v>
      </c>
    </row>
    <row r="1939" spans="1:8" ht="13.5" x14ac:dyDescent="0.25">
      <c r="A1939" s="3">
        <f>TITRES_STAT!B1942</f>
        <v>45128</v>
      </c>
      <c r="B1939" s="5">
        <f>TITRES_STAT!C1942</f>
        <v>3.34</v>
      </c>
      <c r="C1939" s="5">
        <f>TITRES_STAT!D1942</f>
        <v>3.34</v>
      </c>
      <c r="D1939" s="5">
        <f>TITRES_STAT!E1942</f>
        <v>0</v>
      </c>
      <c r="E1939" s="2">
        <f t="shared" si="120"/>
        <v>2067689</v>
      </c>
      <c r="F1939" s="5" t="str">
        <f t="shared" si="123"/>
        <v>NEUTRAL</v>
      </c>
      <c r="G1939" s="5" t="str">
        <f t="shared" si="122"/>
        <v>NEUTRAL</v>
      </c>
      <c r="H1939" s="5" t="str">
        <f t="shared" si="121"/>
        <v>NEUTRAL</v>
      </c>
    </row>
    <row r="1940" spans="1:8" ht="13.5" x14ac:dyDescent="0.25">
      <c r="A1940" s="3">
        <f>TITRES_STAT!B1943</f>
        <v>45131</v>
      </c>
      <c r="B1940" s="5">
        <f>TITRES_STAT!C1943</f>
        <v>3.34</v>
      </c>
      <c r="C1940" s="5">
        <f>TITRES_STAT!D1943</f>
        <v>3.34</v>
      </c>
      <c r="D1940" s="5">
        <f>TITRES_STAT!E1943</f>
        <v>0</v>
      </c>
      <c r="E1940" s="2">
        <f t="shared" si="120"/>
        <v>2067689</v>
      </c>
      <c r="F1940" s="5" t="str">
        <f t="shared" si="123"/>
        <v>NEUTRAL</v>
      </c>
      <c r="G1940" s="5" t="str">
        <f t="shared" si="122"/>
        <v>NEUTRAL</v>
      </c>
      <c r="H1940" s="5" t="str">
        <f t="shared" si="121"/>
        <v>NEUTRAL</v>
      </c>
    </row>
    <row r="1941" spans="1:8" ht="13.5" x14ac:dyDescent="0.25">
      <c r="A1941" s="3">
        <f>TITRES_STAT!B1944</f>
        <v>45133</v>
      </c>
      <c r="B1941" s="5">
        <f>TITRES_STAT!C1944</f>
        <v>3.34</v>
      </c>
      <c r="C1941" s="5">
        <f>TITRES_STAT!D1944</f>
        <v>3.34</v>
      </c>
      <c r="D1941" s="5">
        <f>TITRES_STAT!E1944</f>
        <v>0</v>
      </c>
      <c r="E1941" s="2">
        <f t="shared" si="120"/>
        <v>2067689</v>
      </c>
      <c r="F1941" s="5" t="str">
        <f t="shared" si="123"/>
        <v>NEUTRAL</v>
      </c>
      <c r="G1941" s="5" t="str">
        <f t="shared" si="122"/>
        <v>NEUTRAL</v>
      </c>
      <c r="H1941" s="5" t="str">
        <f t="shared" si="121"/>
        <v>NEUTRAL</v>
      </c>
    </row>
    <row r="1942" spans="1:8" ht="13.5" x14ac:dyDescent="0.25">
      <c r="A1942" s="3">
        <f>TITRES_STAT!B1945</f>
        <v>45134</v>
      </c>
      <c r="B1942" s="5">
        <f>TITRES_STAT!C1945</f>
        <v>3.34</v>
      </c>
      <c r="C1942" s="5">
        <f>TITRES_STAT!D1945</f>
        <v>3.34</v>
      </c>
      <c r="D1942" s="5">
        <f>TITRES_STAT!E1945</f>
        <v>0</v>
      </c>
      <c r="E1942" s="2">
        <f t="shared" si="120"/>
        <v>2067689</v>
      </c>
      <c r="F1942" s="5" t="str">
        <f t="shared" si="123"/>
        <v>NEUTRAL</v>
      </c>
      <c r="G1942" s="5" t="str">
        <f t="shared" si="122"/>
        <v>NEUTRAL</v>
      </c>
      <c r="H1942" s="5" t="str">
        <f t="shared" si="121"/>
        <v>NEUTRAL</v>
      </c>
    </row>
    <row r="1943" spans="1:8" ht="13.5" x14ac:dyDescent="0.25">
      <c r="A1943" s="3">
        <f>TITRES_STAT!B1946</f>
        <v>45135</v>
      </c>
      <c r="B1943" s="5">
        <f>TITRES_STAT!C1946</f>
        <v>3.34</v>
      </c>
      <c r="C1943" s="5">
        <f>TITRES_STAT!D1946</f>
        <v>3.34</v>
      </c>
      <c r="D1943" s="5">
        <f>TITRES_STAT!E1946</f>
        <v>0</v>
      </c>
      <c r="E1943" s="2">
        <f t="shared" si="120"/>
        <v>2067689</v>
      </c>
      <c r="F1943" s="5" t="str">
        <f t="shared" si="123"/>
        <v>NEUTRAL</v>
      </c>
      <c r="G1943" s="5" t="str">
        <f t="shared" si="122"/>
        <v>NEUTRAL</v>
      </c>
      <c r="H1943" s="5" t="str">
        <f t="shared" si="121"/>
        <v>NEUTRAL</v>
      </c>
    </row>
    <row r="1944" spans="1:8" ht="13.5" x14ac:dyDescent="0.25">
      <c r="A1944" s="3">
        <f>TITRES_STAT!B1947</f>
        <v>45138</v>
      </c>
      <c r="B1944" s="5">
        <f>TITRES_STAT!C1947</f>
        <v>3.34</v>
      </c>
      <c r="C1944" s="5">
        <f>TITRES_STAT!D1947</f>
        <v>3.34</v>
      </c>
      <c r="D1944" s="5">
        <f>TITRES_STAT!E1947</f>
        <v>0</v>
      </c>
      <c r="E1944" s="2">
        <f t="shared" si="120"/>
        <v>2067689</v>
      </c>
      <c r="F1944" s="5" t="str">
        <f t="shared" si="123"/>
        <v>NEUTRAL</v>
      </c>
      <c r="G1944" s="5" t="str">
        <f t="shared" si="122"/>
        <v>NEUTRAL</v>
      </c>
      <c r="H1944" s="5" t="str">
        <f t="shared" si="121"/>
        <v>NEUTRAL</v>
      </c>
    </row>
    <row r="1945" spans="1:8" ht="13.5" x14ac:dyDescent="0.25">
      <c r="A1945" s="3">
        <f>TITRES_STAT!B1948</f>
        <v>45139</v>
      </c>
      <c r="B1945" s="5">
        <f>TITRES_STAT!C1948</f>
        <v>3.34</v>
      </c>
      <c r="C1945" s="5">
        <f>TITRES_STAT!D1948</f>
        <v>3.34</v>
      </c>
      <c r="D1945" s="5">
        <f>TITRES_STAT!E1948</f>
        <v>0</v>
      </c>
      <c r="E1945" s="2">
        <f t="shared" si="120"/>
        <v>2067689</v>
      </c>
      <c r="F1945" s="5" t="str">
        <f t="shared" si="123"/>
        <v>NEUTRAL</v>
      </c>
      <c r="G1945" s="5" t="str">
        <f t="shared" si="122"/>
        <v>NEUTRAL</v>
      </c>
      <c r="H1945" s="5" t="str">
        <f t="shared" si="121"/>
        <v>NEUTRAL</v>
      </c>
    </row>
    <row r="1946" spans="1:8" ht="13.5" x14ac:dyDescent="0.25">
      <c r="A1946" s="3">
        <f>TITRES_STAT!B1949</f>
        <v>45140</v>
      </c>
      <c r="B1946" s="5">
        <f>TITRES_STAT!C1949</f>
        <v>3.19</v>
      </c>
      <c r="C1946" s="5">
        <f>TITRES_STAT!D1949</f>
        <v>3.19</v>
      </c>
      <c r="D1946" s="5">
        <f>TITRES_STAT!E1949</f>
        <v>0</v>
      </c>
      <c r="E1946" s="2">
        <f t="shared" si="120"/>
        <v>2067689</v>
      </c>
      <c r="F1946" s="5" t="str">
        <f t="shared" si="123"/>
        <v>NEUTRAL</v>
      </c>
      <c r="G1946" s="5" t="str">
        <f t="shared" si="122"/>
        <v>NEUTRAL</v>
      </c>
      <c r="H1946" s="5" t="str">
        <f t="shared" si="121"/>
        <v>NEUTRAL</v>
      </c>
    </row>
    <row r="1947" spans="1:8" ht="13.5" x14ac:dyDescent="0.25">
      <c r="A1947" s="3">
        <f>TITRES_STAT!B1950</f>
        <v>45141</v>
      </c>
      <c r="B1947" s="5">
        <f>TITRES_STAT!C1950</f>
        <v>3.05</v>
      </c>
      <c r="C1947" s="5">
        <f>TITRES_STAT!D1950</f>
        <v>3.05</v>
      </c>
      <c r="D1947" s="5">
        <f>TITRES_STAT!E1950</f>
        <v>0</v>
      </c>
      <c r="E1947" s="2">
        <f t="shared" si="120"/>
        <v>2067689</v>
      </c>
      <c r="F1947" s="5" t="str">
        <f t="shared" si="123"/>
        <v>NEUTRAL</v>
      </c>
      <c r="G1947" s="5" t="str">
        <f t="shared" si="122"/>
        <v>NEUTRAL</v>
      </c>
      <c r="H1947" s="5" t="str">
        <f t="shared" si="121"/>
        <v>NEUTRAL</v>
      </c>
    </row>
    <row r="1948" spans="1:8" ht="13.5" x14ac:dyDescent="0.25">
      <c r="A1948" s="3">
        <f>TITRES_STAT!B1951</f>
        <v>45142</v>
      </c>
      <c r="B1948" s="5">
        <f>TITRES_STAT!C1951</f>
        <v>2.92</v>
      </c>
      <c r="C1948" s="5">
        <f>TITRES_STAT!D1951</f>
        <v>2.92</v>
      </c>
      <c r="D1948" s="5">
        <f>TITRES_STAT!E1951</f>
        <v>0</v>
      </c>
      <c r="E1948" s="2">
        <f t="shared" si="120"/>
        <v>2067689</v>
      </c>
      <c r="F1948" s="5" t="str">
        <f t="shared" si="123"/>
        <v>NEUTRAL</v>
      </c>
      <c r="G1948" s="5" t="str">
        <f t="shared" si="122"/>
        <v>NEUTRAL</v>
      </c>
      <c r="H1948" s="5" t="str">
        <f t="shared" si="121"/>
        <v>NEUTRAL</v>
      </c>
    </row>
    <row r="1949" spans="1:8" ht="13.5" x14ac:dyDescent="0.25">
      <c r="A1949" s="3">
        <f>TITRES_STAT!B1952</f>
        <v>45145</v>
      </c>
      <c r="B1949" s="5">
        <f>TITRES_STAT!C1952</f>
        <v>2.79</v>
      </c>
      <c r="C1949" s="5">
        <f>TITRES_STAT!D1952</f>
        <v>2.79</v>
      </c>
      <c r="D1949" s="5">
        <f>TITRES_STAT!E1952</f>
        <v>0</v>
      </c>
      <c r="E1949" s="2">
        <f t="shared" si="120"/>
        <v>2067689</v>
      </c>
      <c r="F1949" s="5" t="str">
        <f t="shared" si="123"/>
        <v>NEUTRAL</v>
      </c>
      <c r="G1949" s="5" t="str">
        <f t="shared" si="122"/>
        <v>NEUTRAL</v>
      </c>
      <c r="H1949" s="5" t="str">
        <f t="shared" si="121"/>
        <v>NEUTRAL</v>
      </c>
    </row>
    <row r="1950" spans="1:8" ht="13.5" x14ac:dyDescent="0.25">
      <c r="A1950" s="3">
        <f>TITRES_STAT!B1953</f>
        <v>45146</v>
      </c>
      <c r="B1950" s="5">
        <f>TITRES_STAT!C1953</f>
        <v>2.67</v>
      </c>
      <c r="C1950" s="5">
        <f>TITRES_STAT!D1953</f>
        <v>2.67</v>
      </c>
      <c r="D1950" s="5">
        <f>TITRES_STAT!E1953</f>
        <v>0</v>
      </c>
      <c r="E1950" s="2">
        <f t="shared" si="120"/>
        <v>2067689</v>
      </c>
      <c r="F1950" s="5" t="str">
        <f t="shared" si="123"/>
        <v>NEUTRAL</v>
      </c>
      <c r="G1950" s="5" t="str">
        <f t="shared" si="122"/>
        <v>NEUTRAL</v>
      </c>
      <c r="H1950" s="5" t="str">
        <f t="shared" si="121"/>
        <v>NEUTRAL</v>
      </c>
    </row>
    <row r="1951" spans="1:8" ht="13.5" x14ac:dyDescent="0.25">
      <c r="A1951" s="3">
        <f>TITRES_STAT!B1954</f>
        <v>45147</v>
      </c>
      <c r="B1951" s="5">
        <f>TITRES_STAT!C1954</f>
        <v>2.5499999999999998</v>
      </c>
      <c r="C1951" s="5">
        <f>TITRES_STAT!D1954</f>
        <v>2.5499999999999998</v>
      </c>
      <c r="D1951" s="5">
        <f>TITRES_STAT!E1954</f>
        <v>0</v>
      </c>
      <c r="E1951" s="2">
        <f t="shared" si="120"/>
        <v>2067689</v>
      </c>
      <c r="F1951" s="5" t="str">
        <f t="shared" si="123"/>
        <v>NEUTRAL</v>
      </c>
      <c r="G1951" s="5" t="str">
        <f t="shared" si="122"/>
        <v>NEUTRAL</v>
      </c>
      <c r="H1951" s="5" t="str">
        <f t="shared" si="121"/>
        <v>NEUTRAL</v>
      </c>
    </row>
    <row r="1952" spans="1:8" ht="13.5" x14ac:dyDescent="0.25">
      <c r="A1952" s="3">
        <f>TITRES_STAT!B1955</f>
        <v>45148</v>
      </c>
      <c r="B1952" s="5">
        <f>TITRES_STAT!C1955</f>
        <v>2.44</v>
      </c>
      <c r="C1952" s="5">
        <f>TITRES_STAT!D1955</f>
        <v>2.44</v>
      </c>
      <c r="D1952" s="5">
        <f>TITRES_STAT!E1955</f>
        <v>0</v>
      </c>
      <c r="E1952" s="2">
        <f t="shared" si="120"/>
        <v>2067689</v>
      </c>
      <c r="F1952" s="5" t="str">
        <f t="shared" si="123"/>
        <v>NEUTRAL</v>
      </c>
      <c r="G1952" s="5" t="str">
        <f t="shared" si="122"/>
        <v>NEUTRAL</v>
      </c>
      <c r="H1952" s="5" t="str">
        <f t="shared" si="121"/>
        <v>NEUTRAL</v>
      </c>
    </row>
    <row r="1953" spans="1:8" ht="13.5" x14ac:dyDescent="0.25">
      <c r="A1953" s="3">
        <f>TITRES_STAT!B1956</f>
        <v>45149</v>
      </c>
      <c r="B1953" s="5">
        <f>TITRES_STAT!C1956</f>
        <v>2.34</v>
      </c>
      <c r="C1953" s="5">
        <f>TITRES_STAT!D1956</f>
        <v>2.34</v>
      </c>
      <c r="D1953" s="5">
        <f>TITRES_STAT!E1956</f>
        <v>0</v>
      </c>
      <c r="E1953" s="2">
        <f t="shared" si="120"/>
        <v>2067689</v>
      </c>
      <c r="F1953" s="5" t="str">
        <f t="shared" si="123"/>
        <v>NEUTRAL</v>
      </c>
      <c r="G1953" s="5" t="str">
        <f t="shared" si="122"/>
        <v>NEUTRAL</v>
      </c>
      <c r="H1953" s="5" t="str">
        <f t="shared" si="121"/>
        <v>NEUTRAL</v>
      </c>
    </row>
    <row r="1954" spans="1:8" ht="13.5" x14ac:dyDescent="0.25">
      <c r="A1954" s="3">
        <f>TITRES_STAT!B1957</f>
        <v>45152</v>
      </c>
      <c r="B1954" s="5">
        <f>TITRES_STAT!C1957</f>
        <v>2.2400000000000002</v>
      </c>
      <c r="C1954" s="5">
        <f>TITRES_STAT!D1957</f>
        <v>2.2400000000000002</v>
      </c>
      <c r="D1954" s="5">
        <f>TITRES_STAT!E1957</f>
        <v>0</v>
      </c>
      <c r="E1954" s="2">
        <f t="shared" si="120"/>
        <v>2067689</v>
      </c>
      <c r="F1954" s="5" t="str">
        <f t="shared" si="123"/>
        <v>NEUTRAL</v>
      </c>
      <c r="G1954" s="5" t="str">
        <f t="shared" si="122"/>
        <v>NEUTRAL</v>
      </c>
      <c r="H1954" s="5" t="str">
        <f t="shared" si="121"/>
        <v>NEUTRAL</v>
      </c>
    </row>
    <row r="1955" spans="1:8" ht="13.5" x14ac:dyDescent="0.25">
      <c r="A1955" s="3">
        <f>TITRES_STAT!B1958</f>
        <v>45153</v>
      </c>
      <c r="B1955" s="5">
        <f>TITRES_STAT!C1958</f>
        <v>2.14</v>
      </c>
      <c r="C1955" s="5">
        <f>TITRES_STAT!D1958</f>
        <v>2.14</v>
      </c>
      <c r="D1955" s="5">
        <f>TITRES_STAT!E1958</f>
        <v>0</v>
      </c>
      <c r="E1955" s="2">
        <f t="shared" si="120"/>
        <v>2067689</v>
      </c>
      <c r="F1955" s="5" t="str">
        <f t="shared" si="123"/>
        <v>NEUTRAL</v>
      </c>
      <c r="G1955" s="5" t="str">
        <f t="shared" si="122"/>
        <v>NEUTRAL</v>
      </c>
      <c r="H1955" s="5" t="str">
        <f t="shared" si="121"/>
        <v>NEUTRAL</v>
      </c>
    </row>
    <row r="1956" spans="1:8" ht="13.5" x14ac:dyDescent="0.25">
      <c r="A1956" s="3">
        <f>TITRES_STAT!B1959</f>
        <v>45154</v>
      </c>
      <c r="B1956" s="5">
        <f>TITRES_STAT!C1959</f>
        <v>2.0499999999999998</v>
      </c>
      <c r="C1956" s="5">
        <f>TITRES_STAT!D1959</f>
        <v>2.0499999999999998</v>
      </c>
      <c r="D1956" s="5">
        <f>TITRES_STAT!E1959</f>
        <v>0</v>
      </c>
      <c r="E1956" s="2">
        <f t="shared" si="120"/>
        <v>2067689</v>
      </c>
      <c r="F1956" s="5" t="str">
        <f t="shared" si="123"/>
        <v>NEUTRAL</v>
      </c>
      <c r="G1956" s="5" t="str">
        <f t="shared" si="122"/>
        <v>NEUTRAL</v>
      </c>
      <c r="H1956" s="5" t="str">
        <f t="shared" si="121"/>
        <v>NEUTRAL</v>
      </c>
    </row>
    <row r="1957" spans="1:8" ht="13.5" x14ac:dyDescent="0.25">
      <c r="A1957" s="3">
        <f>TITRES_STAT!B1960</f>
        <v>45155</v>
      </c>
      <c r="B1957" s="5">
        <f>TITRES_STAT!C1960</f>
        <v>2.14</v>
      </c>
      <c r="C1957" s="5">
        <f>TITRES_STAT!D1960</f>
        <v>2.14</v>
      </c>
      <c r="D1957" s="5">
        <f>TITRES_STAT!E1960</f>
        <v>0</v>
      </c>
      <c r="E1957" s="2">
        <f t="shared" si="120"/>
        <v>2067689</v>
      </c>
      <c r="F1957" s="5" t="str">
        <f t="shared" si="123"/>
        <v>NEUTRAL</v>
      </c>
      <c r="G1957" s="5" t="str">
        <f t="shared" si="122"/>
        <v>NEUTRAL</v>
      </c>
      <c r="H1957" s="5" t="str">
        <f t="shared" si="121"/>
        <v>NEUTRAL</v>
      </c>
    </row>
    <row r="1958" spans="1:8" ht="13.5" x14ac:dyDescent="0.25">
      <c r="A1958" s="3">
        <f>TITRES_STAT!B1961</f>
        <v>45156</v>
      </c>
      <c r="B1958" s="5">
        <f>TITRES_STAT!C1961</f>
        <v>2.23</v>
      </c>
      <c r="C1958" s="5">
        <f>TITRES_STAT!D1961</f>
        <v>2.23</v>
      </c>
      <c r="D1958" s="5">
        <f>TITRES_STAT!E1961</f>
        <v>0</v>
      </c>
      <c r="E1958" s="2">
        <f t="shared" si="120"/>
        <v>2067689</v>
      </c>
      <c r="F1958" s="5" t="str">
        <f t="shared" si="123"/>
        <v>NEUTRAL</v>
      </c>
      <c r="G1958" s="5" t="str">
        <f t="shared" si="122"/>
        <v>NEUTRAL</v>
      </c>
      <c r="H1958" s="5" t="str">
        <f t="shared" si="121"/>
        <v>NEUTRAL</v>
      </c>
    </row>
    <row r="1959" spans="1:8" ht="13.5" x14ac:dyDescent="0.25">
      <c r="A1959" s="3">
        <f>TITRES_STAT!B1962</f>
        <v>45159</v>
      </c>
      <c r="B1959" s="5">
        <f>TITRES_STAT!C1962</f>
        <v>2.23</v>
      </c>
      <c r="C1959" s="5">
        <f>TITRES_STAT!D1962</f>
        <v>2.23</v>
      </c>
      <c r="D1959" s="5">
        <f>TITRES_STAT!E1962</f>
        <v>1520</v>
      </c>
      <c r="E1959" s="2">
        <f t="shared" si="120"/>
        <v>2067689</v>
      </c>
      <c r="F1959" s="5" t="str">
        <f t="shared" si="123"/>
        <v>NEUTRAL</v>
      </c>
      <c r="G1959" s="5" t="str">
        <f t="shared" si="122"/>
        <v>NEUTRAL</v>
      </c>
      <c r="H1959" s="5" t="str">
        <f t="shared" si="121"/>
        <v>NEUTRAL</v>
      </c>
    </row>
    <row r="1960" spans="1:8" ht="13.5" x14ac:dyDescent="0.25">
      <c r="A1960" s="3">
        <f>TITRES_STAT!B1963</f>
        <v>45160</v>
      </c>
      <c r="B1960" s="5">
        <f>TITRES_STAT!C1963</f>
        <v>2.23</v>
      </c>
      <c r="C1960" s="5">
        <f>TITRES_STAT!D1963</f>
        <v>2.23</v>
      </c>
      <c r="D1960" s="5">
        <f>TITRES_STAT!E1963</f>
        <v>2</v>
      </c>
      <c r="E1960" s="2">
        <f t="shared" si="120"/>
        <v>2067689</v>
      </c>
      <c r="F1960" s="5" t="str">
        <f t="shared" si="123"/>
        <v>NEUTRAL</v>
      </c>
      <c r="G1960" s="5" t="str">
        <f t="shared" si="122"/>
        <v>NEUTRAL</v>
      </c>
      <c r="H1960" s="5" t="str">
        <f t="shared" si="121"/>
        <v>NEUTRAL</v>
      </c>
    </row>
    <row r="1961" spans="1:8" ht="13.5" x14ac:dyDescent="0.25">
      <c r="A1961" s="3">
        <f>TITRES_STAT!B1964</f>
        <v>45161</v>
      </c>
      <c r="B1961" s="5">
        <f>TITRES_STAT!C1964</f>
        <v>2.23</v>
      </c>
      <c r="C1961" s="5">
        <f>TITRES_STAT!D1964</f>
        <v>2.23</v>
      </c>
      <c r="D1961" s="5">
        <f>TITRES_STAT!E1964</f>
        <v>0</v>
      </c>
      <c r="E1961" s="2">
        <f t="shared" si="120"/>
        <v>2067689</v>
      </c>
      <c r="F1961" s="5" t="str">
        <f t="shared" si="123"/>
        <v>NEUTRAL</v>
      </c>
      <c r="G1961" s="5" t="str">
        <f t="shared" si="122"/>
        <v>NEUTRAL</v>
      </c>
      <c r="H1961" s="5" t="str">
        <f t="shared" si="121"/>
        <v>NEUTRAL</v>
      </c>
    </row>
    <row r="1962" spans="1:8" ht="13.5" x14ac:dyDescent="0.25">
      <c r="A1962" s="3">
        <f>TITRES_STAT!B1965</f>
        <v>45162</v>
      </c>
      <c r="B1962" s="5">
        <f>TITRES_STAT!C1965</f>
        <v>2.23</v>
      </c>
      <c r="C1962" s="5">
        <f>TITRES_STAT!D1965</f>
        <v>2.23</v>
      </c>
      <c r="D1962" s="5">
        <f>TITRES_STAT!E1965</f>
        <v>0</v>
      </c>
      <c r="E1962" s="2">
        <f t="shared" si="120"/>
        <v>2067689</v>
      </c>
      <c r="F1962" s="5" t="str">
        <f t="shared" si="123"/>
        <v>NEUTRAL</v>
      </c>
      <c r="G1962" s="5" t="str">
        <f t="shared" si="122"/>
        <v>NEUTRAL</v>
      </c>
      <c r="H1962" s="5" t="str">
        <f t="shared" si="121"/>
        <v>NEUTRAL</v>
      </c>
    </row>
    <row r="1963" spans="1:8" ht="13.5" x14ac:dyDescent="0.25">
      <c r="A1963" s="3">
        <f>TITRES_STAT!B1966</f>
        <v>45163</v>
      </c>
      <c r="B1963" s="5">
        <f>TITRES_STAT!C1966</f>
        <v>2.23</v>
      </c>
      <c r="C1963" s="5">
        <f>TITRES_STAT!D1966</f>
        <v>2.23</v>
      </c>
      <c r="D1963" s="5">
        <f>TITRES_STAT!E1966</f>
        <v>0</v>
      </c>
      <c r="E1963" s="2">
        <f t="shared" si="120"/>
        <v>2067689</v>
      </c>
      <c r="F1963" s="5" t="str">
        <f t="shared" si="123"/>
        <v>NEUTRAL</v>
      </c>
      <c r="G1963" s="5" t="str">
        <f t="shared" si="122"/>
        <v>NEUTRAL</v>
      </c>
      <c r="H1963" s="5" t="str">
        <f t="shared" si="121"/>
        <v>NEUTRAL</v>
      </c>
    </row>
    <row r="1964" spans="1:8" ht="13.5" x14ac:dyDescent="0.25">
      <c r="A1964" s="3">
        <f>TITRES_STAT!B1967</f>
        <v>45166</v>
      </c>
      <c r="B1964" s="5">
        <f>TITRES_STAT!C1967</f>
        <v>2.23</v>
      </c>
      <c r="C1964" s="5">
        <f>TITRES_STAT!D1967</f>
        <v>2.23</v>
      </c>
      <c r="D1964" s="5">
        <f>TITRES_STAT!E1967</f>
        <v>3</v>
      </c>
      <c r="E1964" s="2">
        <f t="shared" si="120"/>
        <v>2067689</v>
      </c>
      <c r="F1964" s="5" t="str">
        <f t="shared" si="123"/>
        <v>NEUTRAL</v>
      </c>
      <c r="G1964" s="5" t="str">
        <f t="shared" si="122"/>
        <v>NEUTRAL</v>
      </c>
      <c r="H1964" s="5" t="str">
        <f t="shared" si="121"/>
        <v>NEUTRAL</v>
      </c>
    </row>
    <row r="1965" spans="1:8" ht="13.5" x14ac:dyDescent="0.25">
      <c r="A1965" s="3">
        <f>TITRES_STAT!B1968</f>
        <v>45167</v>
      </c>
      <c r="B1965" s="5">
        <f>TITRES_STAT!C1968</f>
        <v>2.23</v>
      </c>
      <c r="C1965" s="5">
        <f>TITRES_STAT!D1968</f>
        <v>2.23</v>
      </c>
      <c r="D1965" s="5">
        <f>TITRES_STAT!E1968</f>
        <v>0</v>
      </c>
      <c r="E1965" s="2">
        <f t="shared" si="120"/>
        <v>2067689</v>
      </c>
      <c r="F1965" s="5" t="str">
        <f t="shared" si="123"/>
        <v>NEUTRAL</v>
      </c>
      <c r="G1965" s="5" t="str">
        <f t="shared" si="122"/>
        <v>NEUTRAL</v>
      </c>
      <c r="H1965" s="5" t="str">
        <f t="shared" si="121"/>
        <v>NEUTRAL</v>
      </c>
    </row>
    <row r="1966" spans="1:8" ht="13.5" x14ac:dyDescent="0.25">
      <c r="A1966" s="3">
        <f>TITRES_STAT!B1969</f>
        <v>45168</v>
      </c>
      <c r="B1966" s="5">
        <f>TITRES_STAT!C1969</f>
        <v>2.23</v>
      </c>
      <c r="C1966" s="5">
        <f>TITRES_STAT!D1969</f>
        <v>2.23</v>
      </c>
      <c r="D1966" s="5">
        <f>TITRES_STAT!E1969</f>
        <v>0</v>
      </c>
      <c r="E1966" s="2">
        <f t="shared" si="120"/>
        <v>2067689</v>
      </c>
      <c r="F1966" s="5" t="str">
        <f t="shared" si="123"/>
        <v>NEUTRAL</v>
      </c>
      <c r="G1966" s="5" t="str">
        <f t="shared" si="122"/>
        <v>NEUTRAL</v>
      </c>
      <c r="H1966" s="5" t="str">
        <f t="shared" si="121"/>
        <v>NEUTRAL</v>
      </c>
    </row>
    <row r="1967" spans="1:8" ht="13.5" x14ac:dyDescent="0.25">
      <c r="A1967" s="3">
        <f>TITRES_STAT!B1970</f>
        <v>45169</v>
      </c>
      <c r="B1967" s="5">
        <f>TITRES_STAT!C1970</f>
        <v>2.23</v>
      </c>
      <c r="C1967" s="5">
        <f>TITRES_STAT!D1970</f>
        <v>2.23</v>
      </c>
      <c r="D1967" s="5">
        <f>TITRES_STAT!E1970</f>
        <v>0</v>
      </c>
      <c r="E1967" s="2">
        <f t="shared" si="120"/>
        <v>2067689</v>
      </c>
      <c r="F1967" s="5" t="str">
        <f t="shared" si="123"/>
        <v>NEUTRAL</v>
      </c>
      <c r="G1967" s="5" t="str">
        <f t="shared" si="122"/>
        <v>NEUTRAL</v>
      </c>
      <c r="H1967" s="5" t="str">
        <f t="shared" si="121"/>
        <v>NEUTRAL</v>
      </c>
    </row>
    <row r="1968" spans="1:8" ht="13.5" x14ac:dyDescent="0.25">
      <c r="A1968" s="3">
        <f>TITRES_STAT!B1971</f>
        <v>45170</v>
      </c>
      <c r="B1968" s="5">
        <f>TITRES_STAT!C1971</f>
        <v>2.33</v>
      </c>
      <c r="C1968" s="5">
        <f>TITRES_STAT!D1971</f>
        <v>2.33</v>
      </c>
      <c r="D1968" s="5">
        <f>TITRES_STAT!E1971</f>
        <v>0</v>
      </c>
      <c r="E1968" s="2">
        <f t="shared" si="120"/>
        <v>2067689</v>
      </c>
      <c r="F1968" s="5" t="str">
        <f t="shared" si="123"/>
        <v>NEUTRAL</v>
      </c>
      <c r="G1968" s="5" t="str">
        <f t="shared" si="122"/>
        <v>NEUTRAL</v>
      </c>
      <c r="H1968" s="5" t="str">
        <f t="shared" si="121"/>
        <v>NEUTRAL</v>
      </c>
    </row>
    <row r="1969" spans="1:8" ht="13.5" x14ac:dyDescent="0.25">
      <c r="A1969" s="3">
        <f>TITRES_STAT!B1972</f>
        <v>45173</v>
      </c>
      <c r="B1969" s="5">
        <f>TITRES_STAT!C1972</f>
        <v>2.33</v>
      </c>
      <c r="C1969" s="5">
        <f>TITRES_STAT!D1972</f>
        <v>2.33</v>
      </c>
      <c r="D1969" s="5">
        <f>TITRES_STAT!E1972</f>
        <v>0</v>
      </c>
      <c r="E1969" s="2">
        <f t="shared" si="120"/>
        <v>2067689</v>
      </c>
      <c r="F1969" s="5" t="str">
        <f t="shared" si="123"/>
        <v>NEUTRAL</v>
      </c>
      <c r="G1969" s="5" t="str">
        <f t="shared" si="122"/>
        <v>NEUTRAL</v>
      </c>
      <c r="H1969" s="5" t="str">
        <f t="shared" si="121"/>
        <v>NEUTRAL</v>
      </c>
    </row>
    <row r="1970" spans="1:8" ht="13.5" x14ac:dyDescent="0.25">
      <c r="A1970" s="3">
        <f>TITRES_STAT!B1973</f>
        <v>45174</v>
      </c>
      <c r="B1970" s="5">
        <f>TITRES_STAT!C1973</f>
        <v>2.33</v>
      </c>
      <c r="C1970" s="5">
        <f>TITRES_STAT!D1973</f>
        <v>2.33</v>
      </c>
      <c r="D1970" s="5">
        <f>TITRES_STAT!E1973</f>
        <v>0</v>
      </c>
      <c r="E1970" s="2">
        <f t="shared" si="120"/>
        <v>2067689</v>
      </c>
      <c r="F1970" s="5" t="str">
        <f t="shared" si="123"/>
        <v>NEUTRAL</v>
      </c>
      <c r="G1970" s="5" t="str">
        <f t="shared" si="122"/>
        <v>NEUTRAL</v>
      </c>
      <c r="H1970" s="5" t="str">
        <f t="shared" si="121"/>
        <v>NEUTRAL</v>
      </c>
    </row>
    <row r="1971" spans="1:8" ht="13.5" x14ac:dyDescent="0.25">
      <c r="A1971" s="3">
        <f>TITRES_STAT!B1974</f>
        <v>45175</v>
      </c>
      <c r="B1971" s="5">
        <f>TITRES_STAT!C1974</f>
        <v>2.33</v>
      </c>
      <c r="C1971" s="5">
        <f>TITRES_STAT!D1974</f>
        <v>2.33</v>
      </c>
      <c r="D1971" s="5">
        <f>TITRES_STAT!E1974</f>
        <v>0</v>
      </c>
      <c r="E1971" s="2">
        <f t="shared" si="120"/>
        <v>2067689</v>
      </c>
      <c r="F1971" s="5" t="str">
        <f t="shared" si="123"/>
        <v>NEUTRAL</v>
      </c>
      <c r="G1971" s="5" t="str">
        <f t="shared" si="122"/>
        <v>NEUTRAL</v>
      </c>
      <c r="H1971" s="5" t="str">
        <f t="shared" si="121"/>
        <v>NEUTRAL</v>
      </c>
    </row>
    <row r="1972" spans="1:8" ht="13.5" x14ac:dyDescent="0.25">
      <c r="A1972" s="3">
        <f>TITRES_STAT!B1975</f>
        <v>45176</v>
      </c>
      <c r="B1972" s="5">
        <f>TITRES_STAT!C1975</f>
        <v>2.33</v>
      </c>
      <c r="C1972" s="5">
        <f>TITRES_STAT!D1975</f>
        <v>2.33</v>
      </c>
      <c r="D1972" s="5">
        <f>TITRES_STAT!E1975</f>
        <v>0</v>
      </c>
      <c r="E1972" s="2">
        <f t="shared" si="120"/>
        <v>2067689</v>
      </c>
      <c r="F1972" s="5" t="str">
        <f t="shared" si="123"/>
        <v>NEUTRAL</v>
      </c>
      <c r="G1972" s="5" t="str">
        <f t="shared" si="122"/>
        <v>NEUTRAL</v>
      </c>
      <c r="H1972" s="5" t="str">
        <f t="shared" si="121"/>
        <v>NEUTRAL</v>
      </c>
    </row>
    <row r="1973" spans="1:8" ht="13.5" x14ac:dyDescent="0.25">
      <c r="A1973" s="3">
        <f>TITRES_STAT!B1976</f>
        <v>45177</v>
      </c>
      <c r="B1973" s="5">
        <f>TITRES_STAT!C1976</f>
        <v>2.33</v>
      </c>
      <c r="C1973" s="5">
        <f>TITRES_STAT!D1976</f>
        <v>2.33</v>
      </c>
      <c r="D1973" s="5">
        <f>TITRES_STAT!E1976</f>
        <v>0</v>
      </c>
      <c r="E1973" s="2">
        <f t="shared" si="120"/>
        <v>2067689</v>
      </c>
      <c r="F1973" s="5" t="str">
        <f t="shared" si="123"/>
        <v>NEUTRAL</v>
      </c>
      <c r="G1973" s="5" t="str">
        <f t="shared" si="122"/>
        <v>NEUTRAL</v>
      </c>
      <c r="H1973" s="5" t="str">
        <f t="shared" si="121"/>
        <v>NEUTRAL</v>
      </c>
    </row>
    <row r="1974" spans="1:8" ht="13.5" x14ac:dyDescent="0.25">
      <c r="A1974" s="3">
        <f>TITRES_STAT!B1977</f>
        <v>45180</v>
      </c>
      <c r="B1974" s="5">
        <f>TITRES_STAT!C1977</f>
        <v>2.33</v>
      </c>
      <c r="C1974" s="5">
        <f>TITRES_STAT!D1977</f>
        <v>2.33</v>
      </c>
      <c r="D1974" s="5">
        <f>TITRES_STAT!E1977</f>
        <v>0</v>
      </c>
      <c r="E1974" s="2">
        <f t="shared" si="120"/>
        <v>2067689</v>
      </c>
      <c r="F1974" s="5" t="str">
        <f t="shared" si="123"/>
        <v>NEUTRAL</v>
      </c>
      <c r="G1974" s="5" t="str">
        <f t="shared" si="122"/>
        <v>NEUTRAL</v>
      </c>
      <c r="H1974" s="5" t="str">
        <f t="shared" si="121"/>
        <v>NEUTRAL</v>
      </c>
    </row>
    <row r="1975" spans="1:8" ht="13.5" x14ac:dyDescent="0.25">
      <c r="A1975" s="3">
        <f>TITRES_STAT!B1978</f>
        <v>45181</v>
      </c>
      <c r="B1975" s="5">
        <f>TITRES_STAT!C1978</f>
        <v>2.23</v>
      </c>
      <c r="C1975" s="5">
        <f>TITRES_STAT!D1978</f>
        <v>2.23</v>
      </c>
      <c r="D1975" s="5">
        <f>TITRES_STAT!E1978</f>
        <v>1</v>
      </c>
      <c r="E1975" s="2">
        <f t="shared" si="120"/>
        <v>2067688</v>
      </c>
      <c r="F1975" s="5" t="str">
        <f t="shared" si="123"/>
        <v>BEARISH</v>
      </c>
      <c r="G1975" s="5" t="str">
        <f t="shared" si="122"/>
        <v>NEUTRAL</v>
      </c>
      <c r="H1975" s="5" t="str">
        <f t="shared" si="121"/>
        <v>CONFIRMED BEARISH</v>
      </c>
    </row>
    <row r="1976" spans="1:8" ht="13.5" x14ac:dyDescent="0.25">
      <c r="A1976" s="3">
        <f>TITRES_STAT!B1979</f>
        <v>45182</v>
      </c>
      <c r="B1976" s="5">
        <f>TITRES_STAT!C1979</f>
        <v>2.13</v>
      </c>
      <c r="C1976" s="5">
        <f>TITRES_STAT!D1979</f>
        <v>2.13</v>
      </c>
      <c r="D1976" s="5">
        <f>TITRES_STAT!E1979</f>
        <v>0</v>
      </c>
      <c r="E1976" s="2">
        <f t="shared" si="120"/>
        <v>2067688</v>
      </c>
      <c r="F1976" s="5" t="str">
        <f t="shared" si="123"/>
        <v>BEARISH</v>
      </c>
      <c r="G1976" s="5" t="str">
        <f t="shared" si="122"/>
        <v>NEUTRAL</v>
      </c>
      <c r="H1976" s="5" t="str">
        <f t="shared" si="121"/>
        <v>CONFIRMED BEARISH</v>
      </c>
    </row>
    <row r="1977" spans="1:8" ht="13.5" x14ac:dyDescent="0.25">
      <c r="A1977" s="3">
        <f>TITRES_STAT!B1980</f>
        <v>45183</v>
      </c>
      <c r="B1977" s="5">
        <f>TITRES_STAT!C1980</f>
        <v>2.2200000000000002</v>
      </c>
      <c r="C1977" s="5">
        <f>TITRES_STAT!D1980</f>
        <v>2.2200000000000002</v>
      </c>
      <c r="D1977" s="5">
        <f>TITRES_STAT!E1980</f>
        <v>0</v>
      </c>
      <c r="E1977" s="2">
        <f t="shared" si="120"/>
        <v>2067688</v>
      </c>
      <c r="F1977" s="5" t="str">
        <f t="shared" si="123"/>
        <v>BEARISH</v>
      </c>
      <c r="G1977" s="5" t="str">
        <f t="shared" si="122"/>
        <v>NEUTRAL</v>
      </c>
      <c r="H1977" s="5" t="str">
        <f t="shared" si="121"/>
        <v>CONFIRMED BEARISH</v>
      </c>
    </row>
    <row r="1978" spans="1:8" ht="13.5" x14ac:dyDescent="0.25">
      <c r="A1978" s="3">
        <f>TITRES_STAT!B1981</f>
        <v>45184</v>
      </c>
      <c r="B1978" s="5">
        <f>TITRES_STAT!C1981</f>
        <v>2.31</v>
      </c>
      <c r="C1978" s="5">
        <f>TITRES_STAT!D1981</f>
        <v>2.31</v>
      </c>
      <c r="D1978" s="5">
        <f>TITRES_STAT!E1981</f>
        <v>0</v>
      </c>
      <c r="E1978" s="2">
        <f t="shared" si="120"/>
        <v>2067688</v>
      </c>
      <c r="F1978" s="5" t="str">
        <f t="shared" si="123"/>
        <v>BEARISH</v>
      </c>
      <c r="G1978" s="5" t="str">
        <f t="shared" si="122"/>
        <v>NEUTRAL</v>
      </c>
      <c r="H1978" s="5" t="str">
        <f t="shared" si="121"/>
        <v>CONFIRMED BEARISH</v>
      </c>
    </row>
    <row r="1979" spans="1:8" ht="13.5" x14ac:dyDescent="0.25">
      <c r="A1979" s="3">
        <f>TITRES_STAT!B1982</f>
        <v>45187</v>
      </c>
      <c r="B1979" s="5">
        <f>TITRES_STAT!C1982</f>
        <v>2.41</v>
      </c>
      <c r="C1979" s="5">
        <f>TITRES_STAT!D1982</f>
        <v>2.41</v>
      </c>
      <c r="D1979" s="5">
        <f>TITRES_STAT!E1982</f>
        <v>0</v>
      </c>
      <c r="E1979" s="2">
        <f t="shared" si="120"/>
        <v>2067688</v>
      </c>
      <c r="F1979" s="5" t="str">
        <f t="shared" si="123"/>
        <v>BEARISH</v>
      </c>
      <c r="G1979" s="5" t="str">
        <f t="shared" si="122"/>
        <v>NEUTRAL</v>
      </c>
      <c r="H1979" s="5" t="str">
        <f t="shared" si="121"/>
        <v>BEARISH DIVERGENCE</v>
      </c>
    </row>
    <row r="1980" spans="1:8" ht="13.5" x14ac:dyDescent="0.25">
      <c r="A1980" s="3">
        <f>TITRES_STAT!B1983</f>
        <v>45188</v>
      </c>
      <c r="B1980" s="5">
        <f>TITRES_STAT!C1983</f>
        <v>2.5099999999999998</v>
      </c>
      <c r="C1980" s="5">
        <f>TITRES_STAT!D1983</f>
        <v>2.5099999999999998</v>
      </c>
      <c r="D1980" s="5">
        <f>TITRES_STAT!E1983</f>
        <v>0</v>
      </c>
      <c r="E1980" s="2">
        <f t="shared" si="120"/>
        <v>2067688</v>
      </c>
      <c r="F1980" s="5" t="str">
        <f t="shared" si="123"/>
        <v>NEUTRAL</v>
      </c>
      <c r="G1980" s="5" t="str">
        <f t="shared" si="122"/>
        <v>NEUTRAL</v>
      </c>
      <c r="H1980" s="5" t="str">
        <f t="shared" si="121"/>
        <v>NEUTRAL</v>
      </c>
    </row>
    <row r="1981" spans="1:8" ht="13.5" x14ac:dyDescent="0.25">
      <c r="A1981" s="3">
        <f>TITRES_STAT!B1984</f>
        <v>45189</v>
      </c>
      <c r="B1981" s="5">
        <f>TITRES_STAT!C1984</f>
        <v>2.62</v>
      </c>
      <c r="C1981" s="5">
        <f>TITRES_STAT!D1984</f>
        <v>2.62</v>
      </c>
      <c r="D1981" s="5">
        <f>TITRES_STAT!E1984</f>
        <v>0</v>
      </c>
      <c r="E1981" s="2">
        <f t="shared" si="120"/>
        <v>2067688</v>
      </c>
      <c r="F1981" s="5" t="str">
        <f t="shared" si="123"/>
        <v>NEUTRAL</v>
      </c>
      <c r="G1981" s="5" t="str">
        <f t="shared" si="122"/>
        <v>NEUTRAL</v>
      </c>
      <c r="H1981" s="5" t="str">
        <f t="shared" si="121"/>
        <v>NEUTRAL</v>
      </c>
    </row>
    <row r="1982" spans="1:8" ht="13.5" x14ac:dyDescent="0.25">
      <c r="A1982" s="3">
        <f>TITRES_STAT!B1985</f>
        <v>45190</v>
      </c>
      <c r="B1982" s="5">
        <f>TITRES_STAT!C1985</f>
        <v>2.73</v>
      </c>
      <c r="C1982" s="5">
        <f>TITRES_STAT!D1985</f>
        <v>2.73</v>
      </c>
      <c r="D1982" s="5">
        <f>TITRES_STAT!E1985</f>
        <v>0</v>
      </c>
      <c r="E1982" s="2">
        <f t="shared" si="120"/>
        <v>2067688</v>
      </c>
      <c r="F1982" s="5" t="str">
        <f t="shared" si="123"/>
        <v>NEUTRAL</v>
      </c>
      <c r="G1982" s="5" t="str">
        <f t="shared" si="122"/>
        <v>NEUTRAL</v>
      </c>
      <c r="H1982" s="5" t="str">
        <f t="shared" si="121"/>
        <v>NEUTRAL</v>
      </c>
    </row>
    <row r="1983" spans="1:8" ht="13.5" x14ac:dyDescent="0.25">
      <c r="A1983" s="3">
        <f>TITRES_STAT!B1986</f>
        <v>45191</v>
      </c>
      <c r="B1983" s="5">
        <f>TITRES_STAT!C1986</f>
        <v>2.85</v>
      </c>
      <c r="C1983" s="5">
        <f>TITRES_STAT!D1986</f>
        <v>2.85</v>
      </c>
      <c r="D1983" s="5">
        <f>TITRES_STAT!E1986</f>
        <v>0</v>
      </c>
      <c r="E1983" s="2">
        <f t="shared" si="120"/>
        <v>2067688</v>
      </c>
      <c r="F1983" s="5" t="str">
        <f t="shared" si="123"/>
        <v>NEUTRAL</v>
      </c>
      <c r="G1983" s="5" t="str">
        <f t="shared" si="122"/>
        <v>NEUTRAL</v>
      </c>
      <c r="H1983" s="5" t="str">
        <f t="shared" si="121"/>
        <v>NEUTRAL</v>
      </c>
    </row>
    <row r="1984" spans="1:8" ht="13.5" x14ac:dyDescent="0.25">
      <c r="A1984" s="3">
        <f>TITRES_STAT!B1987</f>
        <v>45194</v>
      </c>
      <c r="B1984" s="5">
        <f>TITRES_STAT!C1987</f>
        <v>2.97</v>
      </c>
      <c r="C1984" s="5">
        <f>TITRES_STAT!D1987</f>
        <v>2.97</v>
      </c>
      <c r="D1984" s="5">
        <f>TITRES_STAT!E1987</f>
        <v>0</v>
      </c>
      <c r="E1984" s="2">
        <f t="shared" si="120"/>
        <v>2067688</v>
      </c>
      <c r="F1984" s="5" t="str">
        <f t="shared" si="123"/>
        <v>NEUTRAL</v>
      </c>
      <c r="G1984" s="5" t="str">
        <f t="shared" si="122"/>
        <v>NEUTRAL</v>
      </c>
      <c r="H1984" s="5" t="str">
        <f t="shared" si="121"/>
        <v>NEUTRAL</v>
      </c>
    </row>
    <row r="1985" spans="1:8" ht="13.5" x14ac:dyDescent="0.25">
      <c r="A1985" s="3">
        <f>TITRES_STAT!B1988</f>
        <v>45195</v>
      </c>
      <c r="B1985" s="5">
        <f>TITRES_STAT!C1988</f>
        <v>3.1</v>
      </c>
      <c r="C1985" s="5">
        <f>TITRES_STAT!D1988</f>
        <v>3.1</v>
      </c>
      <c r="D1985" s="5">
        <f>TITRES_STAT!E1988</f>
        <v>50</v>
      </c>
      <c r="E1985" s="2">
        <f t="shared" si="120"/>
        <v>2067738</v>
      </c>
      <c r="F1985" s="5" t="str">
        <f t="shared" si="123"/>
        <v>BULLISH</v>
      </c>
      <c r="G1985" s="5" t="str">
        <f t="shared" si="122"/>
        <v>NEUTRAL</v>
      </c>
      <c r="H1985" s="5" t="str">
        <f t="shared" si="121"/>
        <v>CONFIRMED BULLISH</v>
      </c>
    </row>
    <row r="1986" spans="1:8" ht="13.5" x14ac:dyDescent="0.25">
      <c r="A1986" s="3">
        <f>TITRES_STAT!B1989</f>
        <v>45197</v>
      </c>
      <c r="B1986" s="5">
        <f>TITRES_STAT!C1989</f>
        <v>3.1</v>
      </c>
      <c r="C1986" s="5">
        <f>TITRES_STAT!D1989</f>
        <v>3.1</v>
      </c>
      <c r="D1986" s="5">
        <f>TITRES_STAT!E1989</f>
        <v>500</v>
      </c>
      <c r="E1986" s="2">
        <f t="shared" si="120"/>
        <v>2067738</v>
      </c>
      <c r="F1986" s="5" t="str">
        <f t="shared" si="123"/>
        <v>BULLISH</v>
      </c>
      <c r="G1986" s="5" t="str">
        <f t="shared" si="122"/>
        <v>NEUTRAL</v>
      </c>
      <c r="H1986" s="5" t="str">
        <f t="shared" si="121"/>
        <v>CONFIRMED BULLISH</v>
      </c>
    </row>
    <row r="1987" spans="1:8" ht="13.5" x14ac:dyDescent="0.25">
      <c r="A1987" s="3">
        <f>TITRES_STAT!B1990</f>
        <v>45198</v>
      </c>
      <c r="B1987" s="5">
        <f>TITRES_STAT!C1990</f>
        <v>3.23</v>
      </c>
      <c r="C1987" s="5">
        <f>TITRES_STAT!D1990</f>
        <v>3.23</v>
      </c>
      <c r="D1987" s="5">
        <f>TITRES_STAT!E1990</f>
        <v>270</v>
      </c>
      <c r="E1987" s="2">
        <f t="shared" si="120"/>
        <v>2068008</v>
      </c>
      <c r="F1987" s="5" t="str">
        <f t="shared" si="123"/>
        <v>BULLISH</v>
      </c>
      <c r="G1987" s="5" t="str">
        <f t="shared" si="122"/>
        <v>NEUTRAL</v>
      </c>
      <c r="H1987" s="5" t="str">
        <f t="shared" si="121"/>
        <v>CONFIRMED BULLISH</v>
      </c>
    </row>
    <row r="1988" spans="1:8" ht="13.5" x14ac:dyDescent="0.25">
      <c r="A1988" s="3">
        <f>TITRES_STAT!B1991</f>
        <v>45201</v>
      </c>
      <c r="B1988" s="5">
        <f>TITRES_STAT!C1991</f>
        <v>3.37</v>
      </c>
      <c r="C1988" s="5">
        <f>TITRES_STAT!D1991</f>
        <v>3.37</v>
      </c>
      <c r="D1988" s="5">
        <f>TITRES_STAT!E1991</f>
        <v>100</v>
      </c>
      <c r="E1988" s="2">
        <f t="shared" ref="E1988:E2051" si="124">IF(B1988&gt;B1987, E1987+D1988, IF(B1988&lt;B1987, E1987-D1988, E1987))</f>
        <v>2068108</v>
      </c>
      <c r="F1988" s="5" t="str">
        <f t="shared" si="123"/>
        <v>BULLISH</v>
      </c>
      <c r="G1988" s="5" t="str">
        <f t="shared" si="122"/>
        <v>NEUTRAL</v>
      </c>
      <c r="H1988" s="5" t="str">
        <f t="shared" si="121"/>
        <v>CONFIRMED BULLISH</v>
      </c>
    </row>
    <row r="1989" spans="1:8" ht="13.5" x14ac:dyDescent="0.25">
      <c r="A1989" s="3">
        <f>TITRES_STAT!B1992</f>
        <v>45202</v>
      </c>
      <c r="B1989" s="5">
        <f>TITRES_STAT!C1992</f>
        <v>3.37</v>
      </c>
      <c r="C1989" s="5">
        <f>TITRES_STAT!D1992</f>
        <v>3.37</v>
      </c>
      <c r="D1989" s="5">
        <f>TITRES_STAT!E1992</f>
        <v>0</v>
      </c>
      <c r="E1989" s="2">
        <f t="shared" si="124"/>
        <v>2068108</v>
      </c>
      <c r="F1989" s="5" t="str">
        <f t="shared" si="123"/>
        <v>BULLISH</v>
      </c>
      <c r="G1989" s="5" t="str">
        <f t="shared" si="122"/>
        <v>NEUTRAL</v>
      </c>
      <c r="H1989" s="5" t="str">
        <f t="shared" si="121"/>
        <v>CONFIRMED BULLISH</v>
      </c>
    </row>
    <row r="1990" spans="1:8" ht="13.5" x14ac:dyDescent="0.25">
      <c r="A1990" s="3">
        <f>TITRES_STAT!B1993</f>
        <v>45203</v>
      </c>
      <c r="B1990" s="5">
        <f>TITRES_STAT!C1993</f>
        <v>3.39</v>
      </c>
      <c r="C1990" s="5">
        <f>TITRES_STAT!D1993</f>
        <v>3.39</v>
      </c>
      <c r="D1990" s="5">
        <f>TITRES_STAT!E1993</f>
        <v>10</v>
      </c>
      <c r="E1990" s="2">
        <f t="shared" si="124"/>
        <v>2068118</v>
      </c>
      <c r="F1990" s="5" t="str">
        <f t="shared" si="123"/>
        <v>BULLISH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BULLISH</v>
      </c>
    </row>
    <row r="1991" spans="1:8" ht="13.5" x14ac:dyDescent="0.25">
      <c r="A1991" s="3">
        <f>TITRES_STAT!B1994</f>
        <v>45204</v>
      </c>
      <c r="B1991" s="5">
        <f>TITRES_STAT!C1994</f>
        <v>3.39</v>
      </c>
      <c r="C1991" s="5">
        <f>TITRES_STAT!D1994</f>
        <v>3.39</v>
      </c>
      <c r="D1991" s="5">
        <f>TITRES_STAT!E1994</f>
        <v>100</v>
      </c>
      <c r="E1991" s="2">
        <f t="shared" si="124"/>
        <v>2068118</v>
      </c>
      <c r="F1991" s="5" t="str">
        <f t="shared" si="123"/>
        <v>BULLISH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CONFIRMED BULLISH</v>
      </c>
    </row>
    <row r="1992" spans="1:8" ht="13.5" x14ac:dyDescent="0.25">
      <c r="A1992" s="3">
        <f>TITRES_STAT!B1995</f>
        <v>45205</v>
      </c>
      <c r="B1992" s="5">
        <f>TITRES_STAT!C1995</f>
        <v>3.39</v>
      </c>
      <c r="C1992" s="5">
        <f>TITRES_STAT!D1995</f>
        <v>3.39</v>
      </c>
      <c r="D1992" s="5">
        <f>TITRES_STAT!E1995</f>
        <v>293</v>
      </c>
      <c r="E1992" s="2">
        <f t="shared" si="124"/>
        <v>2068118</v>
      </c>
      <c r="F1992" s="5" t="str">
        <f t="shared" ref="F1992:F2055" si="127">IF(E1992&gt;E1987,"BULLISH",IF(E1992&lt;E1987,"BEARISH","NEUTRAL"))</f>
        <v>BULLISH</v>
      </c>
      <c r="G1992" s="5" t="str">
        <f t="shared" si="126"/>
        <v>NEUTRAL</v>
      </c>
      <c r="H1992" s="5" t="str">
        <f t="shared" si="125"/>
        <v>CONFIRMED BULLISH</v>
      </c>
    </row>
    <row r="1993" spans="1:8" ht="13.5" x14ac:dyDescent="0.25">
      <c r="A1993" s="3">
        <f>TITRES_STAT!B1996</f>
        <v>45208</v>
      </c>
      <c r="B1993" s="5">
        <f>TITRES_STAT!C1996</f>
        <v>3.4</v>
      </c>
      <c r="C1993" s="5">
        <f>TITRES_STAT!D1996</f>
        <v>3.4</v>
      </c>
      <c r="D1993" s="5">
        <f>TITRES_STAT!E1996</f>
        <v>500</v>
      </c>
      <c r="E1993" s="2">
        <f t="shared" si="124"/>
        <v>2068618</v>
      </c>
      <c r="F1993" s="5" t="str">
        <f t="shared" si="127"/>
        <v>BULLISH</v>
      </c>
      <c r="G1993" s="5" t="str">
        <f t="shared" si="126"/>
        <v>NEUTRAL</v>
      </c>
      <c r="H1993" s="5" t="str">
        <f t="shared" si="125"/>
        <v>CONFIRMED BULLISH</v>
      </c>
    </row>
    <row r="1994" spans="1:8" ht="13.5" x14ac:dyDescent="0.25">
      <c r="A1994" s="3">
        <f>TITRES_STAT!B1997</f>
        <v>45209</v>
      </c>
      <c r="B1994" s="5">
        <f>TITRES_STAT!C1997</f>
        <v>3.4</v>
      </c>
      <c r="C1994" s="5">
        <f>TITRES_STAT!D1997</f>
        <v>3.4</v>
      </c>
      <c r="D1994" s="5">
        <f>TITRES_STAT!E1997</f>
        <v>0</v>
      </c>
      <c r="E1994" s="2">
        <f t="shared" si="124"/>
        <v>2068618</v>
      </c>
      <c r="F1994" s="5" t="str">
        <f t="shared" si="127"/>
        <v>BULLISH</v>
      </c>
      <c r="G1994" s="5" t="str">
        <f t="shared" si="126"/>
        <v>NEUTRAL</v>
      </c>
      <c r="H1994" s="5" t="str">
        <f t="shared" si="125"/>
        <v>CONFIRMED BULLISH</v>
      </c>
    </row>
    <row r="1995" spans="1:8" ht="13.5" x14ac:dyDescent="0.25">
      <c r="A1995" s="3">
        <f>TITRES_STAT!B1998</f>
        <v>45210</v>
      </c>
      <c r="B1995" s="5">
        <f>TITRES_STAT!C1998</f>
        <v>3.4</v>
      </c>
      <c r="C1995" s="5">
        <f>TITRES_STAT!D1998</f>
        <v>3.4</v>
      </c>
      <c r="D1995" s="5">
        <f>TITRES_STAT!E1998</f>
        <v>0</v>
      </c>
      <c r="E1995" s="2">
        <f t="shared" si="124"/>
        <v>2068618</v>
      </c>
      <c r="F1995" s="5" t="str">
        <f t="shared" si="127"/>
        <v>BULLISH</v>
      </c>
      <c r="G1995" s="5" t="str">
        <f t="shared" si="126"/>
        <v>NEUTRAL</v>
      </c>
      <c r="H1995" s="5" t="str">
        <f t="shared" si="125"/>
        <v>CONFIRMED BULLISH</v>
      </c>
    </row>
    <row r="1996" spans="1:8" ht="13.5" x14ac:dyDescent="0.25">
      <c r="A1996" s="3">
        <f>TITRES_STAT!B1999</f>
        <v>45211</v>
      </c>
      <c r="B1996" s="5">
        <f>TITRES_STAT!C1999</f>
        <v>3.25</v>
      </c>
      <c r="C1996" s="5">
        <f>TITRES_STAT!D1999</f>
        <v>3.25</v>
      </c>
      <c r="D1996" s="5">
        <f>TITRES_STAT!E1999</f>
        <v>10</v>
      </c>
      <c r="E1996" s="2">
        <f t="shared" si="124"/>
        <v>2068608</v>
      </c>
      <c r="F1996" s="5" t="str">
        <f t="shared" si="127"/>
        <v>BULLISH</v>
      </c>
      <c r="G1996" s="5" t="str">
        <f t="shared" si="126"/>
        <v>NEUTRAL</v>
      </c>
      <c r="H1996" s="5" t="str">
        <f t="shared" si="125"/>
        <v>BULLISH DIVERGENCE</v>
      </c>
    </row>
    <row r="1997" spans="1:8" ht="13.5" x14ac:dyDescent="0.25">
      <c r="A1997" s="3">
        <f>TITRES_STAT!B2000</f>
        <v>45212</v>
      </c>
      <c r="B1997" s="5">
        <f>TITRES_STAT!C2000</f>
        <v>3.11</v>
      </c>
      <c r="C1997" s="5">
        <f>TITRES_STAT!D2000</f>
        <v>3.11</v>
      </c>
      <c r="D1997" s="5">
        <f>TITRES_STAT!E2000</f>
        <v>0</v>
      </c>
      <c r="E1997" s="2">
        <f t="shared" si="124"/>
        <v>2068608</v>
      </c>
      <c r="F1997" s="5" t="str">
        <f t="shared" si="127"/>
        <v>BULLISH</v>
      </c>
      <c r="G1997" s="5" t="str">
        <f t="shared" si="126"/>
        <v>NEUTRAL</v>
      </c>
      <c r="H1997" s="5" t="str">
        <f t="shared" si="125"/>
        <v>BULLISH DIVERGENCE</v>
      </c>
    </row>
    <row r="1998" spans="1:8" ht="13.5" x14ac:dyDescent="0.25">
      <c r="A1998" s="3">
        <f>TITRES_STAT!B2001</f>
        <v>45215</v>
      </c>
      <c r="B1998" s="5">
        <f>TITRES_STAT!C2001</f>
        <v>3.11</v>
      </c>
      <c r="C1998" s="5">
        <f>TITRES_STAT!D2001</f>
        <v>3.11</v>
      </c>
      <c r="D1998" s="5">
        <f>TITRES_STAT!E2001</f>
        <v>0</v>
      </c>
      <c r="E1998" s="2">
        <f t="shared" si="124"/>
        <v>2068608</v>
      </c>
      <c r="F1998" s="5" t="str">
        <f t="shared" si="127"/>
        <v>BEARISH</v>
      </c>
      <c r="G1998" s="5" t="str">
        <f t="shared" si="126"/>
        <v>NEUTRAL</v>
      </c>
      <c r="H1998" s="5" t="str">
        <f t="shared" si="125"/>
        <v>CONFIRMED BEARISH</v>
      </c>
    </row>
    <row r="1999" spans="1:8" ht="13.5" x14ac:dyDescent="0.25">
      <c r="A1999" s="3">
        <f>TITRES_STAT!B2002</f>
        <v>45216</v>
      </c>
      <c r="B1999" s="5">
        <f>TITRES_STAT!C2002</f>
        <v>3.15</v>
      </c>
      <c r="C1999" s="5">
        <f>TITRES_STAT!D2002</f>
        <v>3.15</v>
      </c>
      <c r="D1999" s="5">
        <f>TITRES_STAT!E2002</f>
        <v>549</v>
      </c>
      <c r="E1999" s="2">
        <f t="shared" si="124"/>
        <v>2069157</v>
      </c>
      <c r="F1999" s="5" t="str">
        <f t="shared" si="127"/>
        <v>BULLISH</v>
      </c>
      <c r="G1999" s="5" t="str">
        <f t="shared" si="126"/>
        <v>NEUTRAL</v>
      </c>
      <c r="H1999" s="5" t="str">
        <f t="shared" si="125"/>
        <v>BULLISH DIVERGENCE</v>
      </c>
    </row>
    <row r="2000" spans="1:8" ht="13.5" x14ac:dyDescent="0.25">
      <c r="A2000" s="3">
        <f>TITRES_STAT!B2003</f>
        <v>45217</v>
      </c>
      <c r="B2000" s="5">
        <f>TITRES_STAT!C2003</f>
        <v>3.2</v>
      </c>
      <c r="C2000" s="5">
        <f>TITRES_STAT!D2003</f>
        <v>3.2</v>
      </c>
      <c r="D2000" s="5">
        <f>TITRES_STAT!E2003</f>
        <v>500</v>
      </c>
      <c r="E2000" s="2">
        <f t="shared" si="124"/>
        <v>2069657</v>
      </c>
      <c r="F2000" s="5" t="str">
        <f t="shared" si="127"/>
        <v>BULLISH</v>
      </c>
      <c r="G2000" s="5" t="str">
        <f t="shared" si="126"/>
        <v>NEUTRAL</v>
      </c>
      <c r="H2000" s="5" t="str">
        <f t="shared" si="125"/>
        <v>BULLISH DIVERGENCE</v>
      </c>
    </row>
    <row r="2001" spans="1:8" ht="13.5" x14ac:dyDescent="0.25">
      <c r="A2001" s="3">
        <f>TITRES_STAT!B2004</f>
        <v>45218</v>
      </c>
      <c r="B2001" s="5">
        <f>TITRES_STAT!C2004</f>
        <v>3.06</v>
      </c>
      <c r="C2001" s="5">
        <f>TITRES_STAT!D2004</f>
        <v>3.06</v>
      </c>
      <c r="D2001" s="5">
        <f>TITRES_STAT!E2004</f>
        <v>0</v>
      </c>
      <c r="E2001" s="2">
        <f t="shared" si="124"/>
        <v>2069657</v>
      </c>
      <c r="F2001" s="5" t="str">
        <f t="shared" si="127"/>
        <v>BULLISH</v>
      </c>
      <c r="G2001" s="5" t="str">
        <f t="shared" si="126"/>
        <v>NEUTRAL</v>
      </c>
      <c r="H2001" s="5" t="str">
        <f t="shared" si="125"/>
        <v>BULLISH DIVERGENCE</v>
      </c>
    </row>
    <row r="2002" spans="1:8" ht="13.5" x14ac:dyDescent="0.25">
      <c r="A2002" s="3">
        <f>TITRES_STAT!B2005</f>
        <v>45219</v>
      </c>
      <c r="B2002" s="5">
        <f>TITRES_STAT!C2005</f>
        <v>3.19</v>
      </c>
      <c r="C2002" s="5">
        <f>TITRES_STAT!D2005</f>
        <v>3.19</v>
      </c>
      <c r="D2002" s="5">
        <f>TITRES_STAT!E2005</f>
        <v>0</v>
      </c>
      <c r="E2002" s="2">
        <f t="shared" si="124"/>
        <v>2069657</v>
      </c>
      <c r="F2002" s="5" t="str">
        <f t="shared" si="127"/>
        <v>BULLISH</v>
      </c>
      <c r="G2002" s="5" t="str">
        <f t="shared" si="126"/>
        <v>NEUTRAL</v>
      </c>
      <c r="H2002" s="5" t="str">
        <f t="shared" si="125"/>
        <v>CONFIRMED BULLISH</v>
      </c>
    </row>
    <row r="2003" spans="1:8" ht="13.5" x14ac:dyDescent="0.25">
      <c r="A2003" s="3">
        <f>TITRES_STAT!B2006</f>
        <v>45222</v>
      </c>
      <c r="B2003" s="5">
        <f>TITRES_STAT!C2006</f>
        <v>3.05</v>
      </c>
      <c r="C2003" s="5">
        <f>TITRES_STAT!D2006</f>
        <v>3.05</v>
      </c>
      <c r="D2003" s="5">
        <f>TITRES_STAT!E2006</f>
        <v>0</v>
      </c>
      <c r="E2003" s="2">
        <f t="shared" si="124"/>
        <v>2069657</v>
      </c>
      <c r="F2003" s="5" t="str">
        <f t="shared" si="127"/>
        <v>BULLISH</v>
      </c>
      <c r="G2003" s="5" t="str">
        <f t="shared" si="126"/>
        <v>NEUTRAL</v>
      </c>
      <c r="H2003" s="5" t="str">
        <f t="shared" si="125"/>
        <v>BULLISH DIVERGENCE</v>
      </c>
    </row>
    <row r="2004" spans="1:8" ht="13.5" x14ac:dyDescent="0.25">
      <c r="A2004" s="3">
        <f>TITRES_STAT!B2007</f>
        <v>45223</v>
      </c>
      <c r="B2004" s="5">
        <f>TITRES_STAT!C2007</f>
        <v>3.18</v>
      </c>
      <c r="C2004" s="5">
        <f>TITRES_STAT!D2007</f>
        <v>3.18</v>
      </c>
      <c r="D2004" s="5">
        <f>TITRES_STAT!E2007</f>
        <v>0</v>
      </c>
      <c r="E2004" s="2">
        <f t="shared" si="124"/>
        <v>2069657</v>
      </c>
      <c r="F2004" s="5" t="str">
        <f t="shared" si="127"/>
        <v>BULLISH</v>
      </c>
      <c r="G2004" s="5" t="str">
        <f t="shared" si="126"/>
        <v>NEUTRAL</v>
      </c>
      <c r="H2004" s="5" t="str">
        <f t="shared" si="125"/>
        <v>CONFIRMED BULLISH</v>
      </c>
    </row>
    <row r="2005" spans="1:8" ht="13.5" x14ac:dyDescent="0.25">
      <c r="A2005" s="3">
        <f>TITRES_STAT!B2008</f>
        <v>45224</v>
      </c>
      <c r="B2005" s="5">
        <f>TITRES_STAT!C2008</f>
        <v>3.19</v>
      </c>
      <c r="C2005" s="5">
        <f>TITRES_STAT!D2008</f>
        <v>3.19</v>
      </c>
      <c r="D2005" s="5">
        <f>TITRES_STAT!E2008</f>
        <v>51</v>
      </c>
      <c r="E2005" s="2">
        <f t="shared" si="124"/>
        <v>2069708</v>
      </c>
      <c r="F2005" s="5" t="str">
        <f t="shared" si="127"/>
        <v>BULLISH</v>
      </c>
      <c r="G2005" s="5" t="str">
        <f t="shared" si="126"/>
        <v>NEUTRAL</v>
      </c>
      <c r="H2005" s="5" t="str">
        <f t="shared" si="125"/>
        <v>BULLISH DIVERGENCE</v>
      </c>
    </row>
    <row r="2006" spans="1:8" ht="13.5" x14ac:dyDescent="0.25">
      <c r="A2006" s="3">
        <f>TITRES_STAT!B2009</f>
        <v>45225</v>
      </c>
      <c r="B2006" s="5">
        <f>TITRES_STAT!C2009</f>
        <v>3.19</v>
      </c>
      <c r="C2006" s="5">
        <f>TITRES_STAT!D2009</f>
        <v>3.19</v>
      </c>
      <c r="D2006" s="5">
        <f>TITRES_STAT!E2009</f>
        <v>0</v>
      </c>
      <c r="E2006" s="2">
        <f t="shared" si="124"/>
        <v>2069708</v>
      </c>
      <c r="F2006" s="5" t="str">
        <f t="shared" si="127"/>
        <v>BULLISH</v>
      </c>
      <c r="G2006" s="5" t="str">
        <f t="shared" si="126"/>
        <v>NEUTRAL</v>
      </c>
      <c r="H2006" s="5" t="str">
        <f t="shared" si="125"/>
        <v>CONFIRMED BULLISH</v>
      </c>
    </row>
    <row r="2007" spans="1:8" ht="13.5" x14ac:dyDescent="0.25">
      <c r="A2007" s="3">
        <f>TITRES_STAT!B2010</f>
        <v>45226</v>
      </c>
      <c r="B2007" s="5">
        <f>TITRES_STAT!C2010</f>
        <v>3.05</v>
      </c>
      <c r="C2007" s="5">
        <f>TITRES_STAT!D2010</f>
        <v>3.05</v>
      </c>
      <c r="D2007" s="5">
        <f>TITRES_STAT!E2010</f>
        <v>0</v>
      </c>
      <c r="E2007" s="2">
        <f t="shared" si="124"/>
        <v>2069708</v>
      </c>
      <c r="F2007" s="5" t="str">
        <f t="shared" si="127"/>
        <v>BULLISH</v>
      </c>
      <c r="G2007" s="5" t="str">
        <f t="shared" si="126"/>
        <v>NEUTRAL</v>
      </c>
      <c r="H2007" s="5" t="str">
        <f t="shared" si="125"/>
        <v>BULLISH DIVERGENCE</v>
      </c>
    </row>
    <row r="2008" spans="1:8" ht="13.5" x14ac:dyDescent="0.25">
      <c r="A2008" s="3">
        <f>TITRES_STAT!B2011</f>
        <v>45229</v>
      </c>
      <c r="B2008" s="5">
        <f>TITRES_STAT!C2011</f>
        <v>3.18</v>
      </c>
      <c r="C2008" s="5">
        <f>TITRES_STAT!D2011</f>
        <v>3.18</v>
      </c>
      <c r="D2008" s="5">
        <f>TITRES_STAT!E2011</f>
        <v>0</v>
      </c>
      <c r="E2008" s="2">
        <f t="shared" si="124"/>
        <v>2069708</v>
      </c>
      <c r="F2008" s="5" t="str">
        <f t="shared" si="127"/>
        <v>BULLISH</v>
      </c>
      <c r="G2008" s="5" t="str">
        <f t="shared" si="126"/>
        <v>NEUTRAL</v>
      </c>
      <c r="H2008" s="5" t="str">
        <f t="shared" si="125"/>
        <v>CONFIRMED BULLISH</v>
      </c>
    </row>
    <row r="2009" spans="1:8" ht="13.5" x14ac:dyDescent="0.25">
      <c r="A2009" s="3">
        <f>TITRES_STAT!B2012</f>
        <v>45230</v>
      </c>
      <c r="B2009" s="5">
        <f>TITRES_STAT!C2012</f>
        <v>3.04</v>
      </c>
      <c r="C2009" s="5">
        <f>TITRES_STAT!D2012</f>
        <v>3.04</v>
      </c>
      <c r="D2009" s="5">
        <f>TITRES_STAT!E2012</f>
        <v>50</v>
      </c>
      <c r="E2009" s="2">
        <f t="shared" si="124"/>
        <v>2069658</v>
      </c>
      <c r="F2009" s="5" t="str">
        <f t="shared" si="127"/>
        <v>BULLISH</v>
      </c>
      <c r="G2009" s="5" t="str">
        <f t="shared" si="126"/>
        <v>NEUTRAL</v>
      </c>
      <c r="H2009" s="5" t="str">
        <f t="shared" si="125"/>
        <v>BULLISH DIVERGENCE</v>
      </c>
    </row>
    <row r="2010" spans="1:8" ht="13.5" x14ac:dyDescent="0.25">
      <c r="A2010" s="3">
        <f>TITRES_STAT!B2013</f>
        <v>45231</v>
      </c>
      <c r="B2010" s="5">
        <f>TITRES_STAT!C2013</f>
        <v>2.91</v>
      </c>
      <c r="C2010" s="5">
        <f>TITRES_STAT!D2013</f>
        <v>2.91</v>
      </c>
      <c r="D2010" s="5">
        <f>TITRES_STAT!E2013</f>
        <v>0</v>
      </c>
      <c r="E2010" s="2">
        <f t="shared" si="124"/>
        <v>2069658</v>
      </c>
      <c r="F2010" s="5" t="str">
        <f t="shared" si="127"/>
        <v>BEARISH</v>
      </c>
      <c r="G2010" s="5" t="str">
        <f t="shared" si="126"/>
        <v>NEUTRAL</v>
      </c>
      <c r="H2010" s="5" t="str">
        <f t="shared" si="125"/>
        <v>CONFIRMED BEARISH</v>
      </c>
    </row>
    <row r="2011" spans="1:8" ht="13.5" x14ac:dyDescent="0.25">
      <c r="A2011" s="3">
        <f>TITRES_STAT!B2014</f>
        <v>45232</v>
      </c>
      <c r="B2011" s="5">
        <f>TITRES_STAT!C2014</f>
        <v>3.04</v>
      </c>
      <c r="C2011" s="5">
        <f>TITRES_STAT!D2014</f>
        <v>3.04</v>
      </c>
      <c r="D2011" s="5">
        <f>TITRES_STAT!E2014</f>
        <v>0</v>
      </c>
      <c r="E2011" s="2">
        <f t="shared" si="124"/>
        <v>2069658</v>
      </c>
      <c r="F2011" s="5" t="str">
        <f t="shared" si="127"/>
        <v>BEARISH</v>
      </c>
      <c r="G2011" s="5" t="str">
        <f t="shared" si="126"/>
        <v>NEUTRAL</v>
      </c>
      <c r="H2011" s="5" t="str">
        <f t="shared" si="125"/>
        <v>CONFIRMED BEARISH</v>
      </c>
    </row>
    <row r="2012" spans="1:8" ht="13.5" x14ac:dyDescent="0.25">
      <c r="A2012" s="3">
        <f>TITRES_STAT!B2015</f>
        <v>45233</v>
      </c>
      <c r="B2012" s="5">
        <f>TITRES_STAT!C2015</f>
        <v>3.17</v>
      </c>
      <c r="C2012" s="5">
        <f>TITRES_STAT!D2015</f>
        <v>3.17</v>
      </c>
      <c r="D2012" s="5">
        <f>TITRES_STAT!E2015</f>
        <v>50</v>
      </c>
      <c r="E2012" s="2">
        <f t="shared" si="124"/>
        <v>2069708</v>
      </c>
      <c r="F2012" s="5" t="str">
        <f t="shared" si="127"/>
        <v>NEUTRAL</v>
      </c>
      <c r="G2012" s="5" t="str">
        <f t="shared" si="126"/>
        <v>NEUTRAL</v>
      </c>
      <c r="H2012" s="5" t="str">
        <f t="shared" si="125"/>
        <v>NEUTRAL</v>
      </c>
    </row>
    <row r="2013" spans="1:8" ht="13.5" x14ac:dyDescent="0.25">
      <c r="A2013" s="3">
        <f>TITRES_STAT!B2016</f>
        <v>45236</v>
      </c>
      <c r="B2013" s="5">
        <f>TITRES_STAT!C2016</f>
        <v>3.03</v>
      </c>
      <c r="C2013" s="5">
        <f>TITRES_STAT!D2016</f>
        <v>3.03</v>
      </c>
      <c r="D2013" s="5">
        <f>TITRES_STAT!E2016</f>
        <v>50</v>
      </c>
      <c r="E2013" s="2">
        <f t="shared" si="124"/>
        <v>2069658</v>
      </c>
      <c r="F2013" s="5" t="str">
        <f t="shared" si="127"/>
        <v>BEARISH</v>
      </c>
      <c r="G2013" s="5" t="str">
        <f t="shared" si="126"/>
        <v>NEUTRAL</v>
      </c>
      <c r="H2013" s="5" t="str">
        <f t="shared" si="125"/>
        <v>CONFIRMED BEARISH</v>
      </c>
    </row>
    <row r="2014" spans="1:8" ht="13.5" x14ac:dyDescent="0.25">
      <c r="A2014" s="3">
        <f>TITRES_STAT!B2017</f>
        <v>45237</v>
      </c>
      <c r="B2014" s="5">
        <f>TITRES_STAT!C2017</f>
        <v>2.9</v>
      </c>
      <c r="C2014" s="5">
        <f>TITRES_STAT!D2017</f>
        <v>2.9</v>
      </c>
      <c r="D2014" s="5">
        <f>TITRES_STAT!E2017</f>
        <v>0</v>
      </c>
      <c r="E2014" s="2">
        <f t="shared" si="124"/>
        <v>2069658</v>
      </c>
      <c r="F2014" s="5" t="str">
        <f t="shared" si="127"/>
        <v>NEUTRAL</v>
      </c>
      <c r="G2014" s="5" t="str">
        <f t="shared" si="126"/>
        <v>NEUTRAL</v>
      </c>
      <c r="H2014" s="5" t="str">
        <f t="shared" si="125"/>
        <v>NEUTRAL</v>
      </c>
    </row>
    <row r="2015" spans="1:8" ht="13.5" x14ac:dyDescent="0.25">
      <c r="A2015" s="3">
        <f>TITRES_STAT!B2018</f>
        <v>45238</v>
      </c>
      <c r="B2015" s="5">
        <f>TITRES_STAT!C2018</f>
        <v>2.9</v>
      </c>
      <c r="C2015" s="5">
        <f>TITRES_STAT!D2018</f>
        <v>2.9</v>
      </c>
      <c r="D2015" s="5">
        <f>TITRES_STAT!E2018</f>
        <v>0</v>
      </c>
      <c r="E2015" s="2">
        <f t="shared" si="124"/>
        <v>2069658</v>
      </c>
      <c r="F2015" s="5" t="str">
        <f t="shared" si="127"/>
        <v>NEUTRAL</v>
      </c>
      <c r="G2015" s="5" t="str">
        <f t="shared" si="126"/>
        <v>NEUTRAL</v>
      </c>
      <c r="H2015" s="5" t="str">
        <f t="shared" si="125"/>
        <v>NEUTRAL</v>
      </c>
    </row>
    <row r="2016" spans="1:8" ht="13.5" x14ac:dyDescent="0.25">
      <c r="A2016" s="3">
        <f>TITRES_STAT!B2019</f>
        <v>45239</v>
      </c>
      <c r="B2016" s="5">
        <f>TITRES_STAT!C2019</f>
        <v>3.03</v>
      </c>
      <c r="C2016" s="5">
        <f>TITRES_STAT!D2019</f>
        <v>3.03</v>
      </c>
      <c r="D2016" s="5">
        <f>TITRES_STAT!E2019</f>
        <v>0</v>
      </c>
      <c r="E2016" s="2">
        <f t="shared" si="124"/>
        <v>2069658</v>
      </c>
      <c r="F2016" s="5" t="str">
        <f t="shared" si="127"/>
        <v>NEUTRAL</v>
      </c>
      <c r="G2016" s="5" t="str">
        <f t="shared" si="126"/>
        <v>NEUTRAL</v>
      </c>
      <c r="H2016" s="5" t="str">
        <f t="shared" si="125"/>
        <v>NEUTRAL</v>
      </c>
    </row>
    <row r="2017" spans="1:8" ht="13.5" x14ac:dyDescent="0.25">
      <c r="A2017" s="3">
        <f>TITRES_STAT!B2020</f>
        <v>45240</v>
      </c>
      <c r="B2017" s="5">
        <f>TITRES_STAT!C2020</f>
        <v>3.16</v>
      </c>
      <c r="C2017" s="5">
        <f>TITRES_STAT!D2020</f>
        <v>3.16</v>
      </c>
      <c r="D2017" s="5">
        <f>TITRES_STAT!E2020</f>
        <v>0</v>
      </c>
      <c r="E2017" s="2">
        <f t="shared" si="124"/>
        <v>2069658</v>
      </c>
      <c r="F2017" s="5" t="str">
        <f t="shared" si="127"/>
        <v>BEARISH</v>
      </c>
      <c r="G2017" s="5" t="str">
        <f t="shared" si="126"/>
        <v>NEUTRAL</v>
      </c>
      <c r="H2017" s="5" t="str">
        <f t="shared" si="125"/>
        <v>CONFIRMED BEARISH</v>
      </c>
    </row>
    <row r="2018" spans="1:8" ht="13.5" x14ac:dyDescent="0.25">
      <c r="A2018" s="3">
        <f>TITRES_STAT!B2021</f>
        <v>45243</v>
      </c>
      <c r="B2018" s="5">
        <f>TITRES_STAT!C2021</f>
        <v>3.19</v>
      </c>
      <c r="C2018" s="5">
        <f>TITRES_STAT!D2021</f>
        <v>3.19</v>
      </c>
      <c r="D2018" s="5">
        <f>TITRES_STAT!E2021</f>
        <v>50</v>
      </c>
      <c r="E2018" s="2">
        <f t="shared" si="124"/>
        <v>2069708</v>
      </c>
      <c r="F2018" s="5" t="str">
        <f t="shared" si="127"/>
        <v>BULLISH</v>
      </c>
      <c r="G2018" s="5" t="str">
        <f t="shared" si="126"/>
        <v>NEUTRAL</v>
      </c>
      <c r="H2018" s="5" t="str">
        <f t="shared" si="125"/>
        <v>CONFIRMED BULLISH</v>
      </c>
    </row>
    <row r="2019" spans="1:8" ht="13.5" x14ac:dyDescent="0.25">
      <c r="A2019" s="3">
        <f>TITRES_STAT!B2022</f>
        <v>45244</v>
      </c>
      <c r="B2019" s="5">
        <f>TITRES_STAT!C2022</f>
        <v>3.19</v>
      </c>
      <c r="C2019" s="5">
        <f>TITRES_STAT!D2022</f>
        <v>3.19</v>
      </c>
      <c r="D2019" s="5">
        <f>TITRES_STAT!E2022</f>
        <v>20</v>
      </c>
      <c r="E2019" s="2">
        <f t="shared" si="124"/>
        <v>2069708</v>
      </c>
      <c r="F2019" s="5" t="str">
        <f t="shared" si="127"/>
        <v>BULLISH</v>
      </c>
      <c r="G2019" s="5" t="str">
        <f t="shared" si="126"/>
        <v>NEUTRAL</v>
      </c>
      <c r="H2019" s="5" t="str">
        <f t="shared" si="125"/>
        <v>CONFIRMED BULLISH</v>
      </c>
    </row>
    <row r="2020" spans="1:8" ht="13.5" x14ac:dyDescent="0.25">
      <c r="A2020" s="3">
        <f>TITRES_STAT!B2023</f>
        <v>45245</v>
      </c>
      <c r="B2020" s="5">
        <f>TITRES_STAT!C2023</f>
        <v>3.05</v>
      </c>
      <c r="C2020" s="5">
        <f>TITRES_STAT!D2023</f>
        <v>3.05</v>
      </c>
      <c r="D2020" s="5">
        <f>TITRES_STAT!E2023</f>
        <v>0</v>
      </c>
      <c r="E2020" s="2">
        <f t="shared" si="124"/>
        <v>2069708</v>
      </c>
      <c r="F2020" s="5" t="str">
        <f t="shared" si="127"/>
        <v>BULLISH</v>
      </c>
      <c r="G2020" s="5" t="str">
        <f t="shared" si="126"/>
        <v>NEUTRAL</v>
      </c>
      <c r="H2020" s="5" t="str">
        <f t="shared" si="125"/>
        <v>CONFIRMED BULLISH</v>
      </c>
    </row>
    <row r="2021" spans="1:8" ht="13.5" x14ac:dyDescent="0.25">
      <c r="A2021" s="3">
        <f>TITRES_STAT!B2024</f>
        <v>45246</v>
      </c>
      <c r="B2021" s="5">
        <f>TITRES_STAT!C2024</f>
        <v>3.05</v>
      </c>
      <c r="C2021" s="5">
        <f>TITRES_STAT!D2024</f>
        <v>3.05</v>
      </c>
      <c r="D2021" s="5">
        <f>TITRES_STAT!E2024</f>
        <v>0</v>
      </c>
      <c r="E2021" s="2">
        <f t="shared" si="124"/>
        <v>2069708</v>
      </c>
      <c r="F2021" s="5" t="str">
        <f t="shared" si="127"/>
        <v>BULLISH</v>
      </c>
      <c r="G2021" s="5" t="str">
        <f t="shared" si="126"/>
        <v>NEUTRAL</v>
      </c>
      <c r="H2021" s="5" t="str">
        <f t="shared" si="125"/>
        <v>CONFIRMED BULLISH</v>
      </c>
    </row>
    <row r="2022" spans="1:8" ht="13.5" x14ac:dyDescent="0.25">
      <c r="A2022" s="3">
        <f>TITRES_STAT!B2025</f>
        <v>45247</v>
      </c>
      <c r="B2022" s="5">
        <f>TITRES_STAT!C2025</f>
        <v>3.05</v>
      </c>
      <c r="C2022" s="5">
        <f>TITRES_STAT!D2025</f>
        <v>3.05</v>
      </c>
      <c r="D2022" s="5">
        <f>TITRES_STAT!E2025</f>
        <v>0</v>
      </c>
      <c r="E2022" s="2">
        <f t="shared" si="124"/>
        <v>2069708</v>
      </c>
      <c r="F2022" s="5" t="str">
        <f t="shared" si="127"/>
        <v>BULLISH</v>
      </c>
      <c r="G2022" s="5" t="str">
        <f t="shared" si="126"/>
        <v>NEUTRAL</v>
      </c>
      <c r="H2022" s="5" t="str">
        <f t="shared" si="125"/>
        <v>BULLISH DIVERGENCE</v>
      </c>
    </row>
    <row r="2023" spans="1:8" ht="13.5" x14ac:dyDescent="0.25">
      <c r="A2023" s="3">
        <f>TITRES_STAT!B2026</f>
        <v>45250</v>
      </c>
      <c r="B2023" s="5">
        <f>TITRES_STAT!C2026</f>
        <v>3.05</v>
      </c>
      <c r="C2023" s="5">
        <f>TITRES_STAT!D2026</f>
        <v>3.05</v>
      </c>
      <c r="D2023" s="5">
        <f>TITRES_STAT!E2026</f>
        <v>0</v>
      </c>
      <c r="E2023" s="2">
        <f t="shared" si="124"/>
        <v>2069708</v>
      </c>
      <c r="F2023" s="5" t="str">
        <f t="shared" si="127"/>
        <v>NEUTRAL</v>
      </c>
      <c r="G2023" s="5" t="str">
        <f t="shared" si="126"/>
        <v>NEUTRAL</v>
      </c>
      <c r="H2023" s="5" t="str">
        <f t="shared" si="125"/>
        <v>NEUTRAL</v>
      </c>
    </row>
    <row r="2024" spans="1:8" ht="13.5" x14ac:dyDescent="0.25">
      <c r="A2024" s="3">
        <f>TITRES_STAT!B2027</f>
        <v>45251</v>
      </c>
      <c r="B2024" s="5">
        <f>TITRES_STAT!C2027</f>
        <v>3.05</v>
      </c>
      <c r="C2024" s="5">
        <f>TITRES_STAT!D2027</f>
        <v>3.05</v>
      </c>
      <c r="D2024" s="5">
        <f>TITRES_STAT!E2027</f>
        <v>0</v>
      </c>
      <c r="E2024" s="2">
        <f t="shared" si="124"/>
        <v>2069708</v>
      </c>
      <c r="F2024" s="5" t="str">
        <f t="shared" si="127"/>
        <v>NEUTRAL</v>
      </c>
      <c r="G2024" s="5" t="str">
        <f t="shared" si="126"/>
        <v>NEUTRAL</v>
      </c>
      <c r="H2024" s="5" t="str">
        <f t="shared" si="125"/>
        <v>NEUTRAL</v>
      </c>
    </row>
    <row r="2025" spans="1:8" ht="13.5" x14ac:dyDescent="0.25">
      <c r="A2025" s="3">
        <f>TITRES_STAT!B2028</f>
        <v>45252</v>
      </c>
      <c r="B2025" s="5">
        <f>TITRES_STAT!C2028</f>
        <v>2.92</v>
      </c>
      <c r="C2025" s="5">
        <f>TITRES_STAT!D2028</f>
        <v>2.92</v>
      </c>
      <c r="D2025" s="5">
        <f>TITRES_STAT!E2028</f>
        <v>0</v>
      </c>
      <c r="E2025" s="2">
        <f t="shared" si="124"/>
        <v>2069708</v>
      </c>
      <c r="F2025" s="5" t="str">
        <f t="shared" si="127"/>
        <v>NEUTRAL</v>
      </c>
      <c r="G2025" s="5" t="str">
        <f t="shared" si="126"/>
        <v>NEUTRAL</v>
      </c>
      <c r="H2025" s="5" t="str">
        <f t="shared" si="125"/>
        <v>NEUTRAL</v>
      </c>
    </row>
    <row r="2026" spans="1:8" ht="13.5" x14ac:dyDescent="0.25">
      <c r="A2026" s="3">
        <f>TITRES_STAT!B2029</f>
        <v>45253</v>
      </c>
      <c r="B2026" s="5">
        <f>TITRES_STAT!C2029</f>
        <v>2.79</v>
      </c>
      <c r="C2026" s="5">
        <f>TITRES_STAT!D2029</f>
        <v>2.79</v>
      </c>
      <c r="D2026" s="5">
        <f>TITRES_STAT!E2029</f>
        <v>0</v>
      </c>
      <c r="E2026" s="2">
        <f t="shared" si="124"/>
        <v>2069708</v>
      </c>
      <c r="F2026" s="5" t="str">
        <f t="shared" si="127"/>
        <v>NEUTRAL</v>
      </c>
      <c r="G2026" s="5" t="str">
        <f t="shared" si="126"/>
        <v>NEUTRAL</v>
      </c>
      <c r="H2026" s="5" t="str">
        <f t="shared" si="125"/>
        <v>NEUTRAL</v>
      </c>
    </row>
    <row r="2027" spans="1:8" ht="13.5" x14ac:dyDescent="0.25">
      <c r="A2027" s="3">
        <f>TITRES_STAT!B2030</f>
        <v>45254</v>
      </c>
      <c r="B2027" s="5">
        <f>TITRES_STAT!C2030</f>
        <v>2.91</v>
      </c>
      <c r="C2027" s="5">
        <f>TITRES_STAT!D2030</f>
        <v>2.91</v>
      </c>
      <c r="D2027" s="5">
        <f>TITRES_STAT!E2030</f>
        <v>0</v>
      </c>
      <c r="E2027" s="2">
        <f t="shared" si="124"/>
        <v>2069708</v>
      </c>
      <c r="F2027" s="5" t="str">
        <f t="shared" si="127"/>
        <v>NEUTRAL</v>
      </c>
      <c r="G2027" s="5" t="str">
        <f t="shared" si="126"/>
        <v>NEUTRAL</v>
      </c>
      <c r="H2027" s="5" t="str">
        <f t="shared" si="125"/>
        <v>NEUTRAL</v>
      </c>
    </row>
    <row r="2028" spans="1:8" ht="13.5" x14ac:dyDescent="0.25">
      <c r="A2028" s="3">
        <f>TITRES_STAT!B2031</f>
        <v>45257</v>
      </c>
      <c r="B2028" s="5">
        <f>TITRES_STAT!C2031</f>
        <v>2.91</v>
      </c>
      <c r="C2028" s="5">
        <f>TITRES_STAT!D2031</f>
        <v>2.91</v>
      </c>
      <c r="D2028" s="5">
        <f>TITRES_STAT!E2031</f>
        <v>0</v>
      </c>
      <c r="E2028" s="2">
        <f t="shared" si="124"/>
        <v>2069708</v>
      </c>
      <c r="F2028" s="5" t="str">
        <f t="shared" si="127"/>
        <v>NEUTRAL</v>
      </c>
      <c r="G2028" s="5" t="str">
        <f t="shared" si="126"/>
        <v>NEUTRAL</v>
      </c>
      <c r="H2028" s="5" t="str">
        <f t="shared" si="125"/>
        <v>NEUTRAL</v>
      </c>
    </row>
    <row r="2029" spans="1:8" ht="13.5" x14ac:dyDescent="0.25">
      <c r="A2029" s="3">
        <f>TITRES_STAT!B2032</f>
        <v>45258</v>
      </c>
      <c r="B2029" s="5">
        <f>TITRES_STAT!C2032</f>
        <v>2.91</v>
      </c>
      <c r="C2029" s="5">
        <f>TITRES_STAT!D2032</f>
        <v>2.91</v>
      </c>
      <c r="D2029" s="5">
        <f>TITRES_STAT!E2032</f>
        <v>0</v>
      </c>
      <c r="E2029" s="2">
        <f t="shared" si="124"/>
        <v>2069708</v>
      </c>
      <c r="F2029" s="5" t="str">
        <f t="shared" si="127"/>
        <v>NEUTRAL</v>
      </c>
      <c r="G2029" s="5" t="str">
        <f t="shared" si="126"/>
        <v>NEUTRAL</v>
      </c>
      <c r="H2029" s="5" t="str">
        <f t="shared" si="125"/>
        <v>NEUTRAL</v>
      </c>
    </row>
    <row r="2030" spans="1:8" ht="13.5" x14ac:dyDescent="0.25">
      <c r="A2030" s="3">
        <f>TITRES_STAT!B2033</f>
        <v>45259</v>
      </c>
      <c r="B2030" s="5">
        <f>TITRES_STAT!C2033</f>
        <v>2.91</v>
      </c>
      <c r="C2030" s="5">
        <f>TITRES_STAT!D2033</f>
        <v>2.91</v>
      </c>
      <c r="D2030" s="5">
        <f>TITRES_STAT!E2033</f>
        <v>0</v>
      </c>
      <c r="E2030" s="2">
        <f t="shared" si="124"/>
        <v>2069708</v>
      </c>
      <c r="F2030" s="5" t="str">
        <f t="shared" si="127"/>
        <v>NEUTRAL</v>
      </c>
      <c r="G2030" s="5" t="str">
        <f t="shared" si="126"/>
        <v>NEUTRAL</v>
      </c>
      <c r="H2030" s="5" t="str">
        <f t="shared" si="125"/>
        <v>NEUTRAL</v>
      </c>
    </row>
    <row r="2031" spans="1:8" ht="13.5" x14ac:dyDescent="0.25">
      <c r="A2031" s="3">
        <f>TITRES_STAT!B2034</f>
        <v>45260</v>
      </c>
      <c r="B2031" s="5">
        <f>TITRES_STAT!C2034</f>
        <v>2.78</v>
      </c>
      <c r="C2031" s="5">
        <f>TITRES_STAT!D2034</f>
        <v>2.78</v>
      </c>
      <c r="D2031" s="5">
        <f>TITRES_STAT!E2034</f>
        <v>0</v>
      </c>
      <c r="E2031" s="2">
        <f t="shared" si="124"/>
        <v>2069708</v>
      </c>
      <c r="F2031" s="5" t="str">
        <f t="shared" si="127"/>
        <v>NEUTRAL</v>
      </c>
      <c r="G2031" s="5" t="str">
        <f t="shared" si="126"/>
        <v>NEUTRAL</v>
      </c>
      <c r="H2031" s="5" t="str">
        <f t="shared" si="125"/>
        <v>NEUTRAL</v>
      </c>
    </row>
    <row r="2032" spans="1:8" ht="13.5" x14ac:dyDescent="0.25">
      <c r="A2032" s="3">
        <f>TITRES_STAT!B2035</f>
        <v>45261</v>
      </c>
      <c r="B2032" s="5">
        <f>TITRES_STAT!C2035</f>
        <v>2.9</v>
      </c>
      <c r="C2032" s="5">
        <f>TITRES_STAT!D2035</f>
        <v>2.9</v>
      </c>
      <c r="D2032" s="5">
        <f>TITRES_STAT!E2035</f>
        <v>0</v>
      </c>
      <c r="E2032" s="2">
        <f t="shared" si="124"/>
        <v>2069708</v>
      </c>
      <c r="F2032" s="5" t="str">
        <f t="shared" si="127"/>
        <v>NEUTRAL</v>
      </c>
      <c r="G2032" s="5" t="str">
        <f t="shared" si="126"/>
        <v>NEUTRAL</v>
      </c>
      <c r="H2032" s="5" t="str">
        <f t="shared" si="125"/>
        <v>NEUTRAL</v>
      </c>
    </row>
    <row r="2033" spans="1:8" ht="13.5" x14ac:dyDescent="0.25">
      <c r="A2033" s="3">
        <f>TITRES_STAT!B2036</f>
        <v>45264</v>
      </c>
      <c r="B2033" s="5">
        <f>TITRES_STAT!C2036</f>
        <v>3.03</v>
      </c>
      <c r="C2033" s="5">
        <f>TITRES_STAT!D2036</f>
        <v>3.03</v>
      </c>
      <c r="D2033" s="5">
        <f>TITRES_STAT!E2036</f>
        <v>0</v>
      </c>
      <c r="E2033" s="2">
        <f t="shared" si="124"/>
        <v>2069708</v>
      </c>
      <c r="F2033" s="5" t="str">
        <f t="shared" si="127"/>
        <v>NEUTRAL</v>
      </c>
      <c r="G2033" s="5" t="str">
        <f t="shared" si="126"/>
        <v>NEUTRAL</v>
      </c>
      <c r="H2033" s="5" t="str">
        <f t="shared" si="125"/>
        <v>NEUTRAL</v>
      </c>
    </row>
    <row r="2034" spans="1:8" ht="13.5" x14ac:dyDescent="0.25">
      <c r="A2034" s="3">
        <f>TITRES_STAT!B2037</f>
        <v>45265</v>
      </c>
      <c r="B2034" s="5">
        <f>TITRES_STAT!C2037</f>
        <v>3.03</v>
      </c>
      <c r="C2034" s="5">
        <f>TITRES_STAT!D2037</f>
        <v>3.03</v>
      </c>
      <c r="D2034" s="5">
        <f>TITRES_STAT!E2037</f>
        <v>0</v>
      </c>
      <c r="E2034" s="2">
        <f t="shared" si="124"/>
        <v>2069708</v>
      </c>
      <c r="F2034" s="5" t="str">
        <f t="shared" si="127"/>
        <v>NEUTRAL</v>
      </c>
      <c r="G2034" s="5" t="str">
        <f t="shared" si="126"/>
        <v>NEUTRAL</v>
      </c>
      <c r="H2034" s="5" t="str">
        <f t="shared" si="125"/>
        <v>NEUTRAL</v>
      </c>
    </row>
    <row r="2035" spans="1:8" ht="13.5" x14ac:dyDescent="0.25">
      <c r="A2035" s="3">
        <f>TITRES_STAT!B2038</f>
        <v>45266</v>
      </c>
      <c r="B2035" s="5">
        <f>TITRES_STAT!C2038</f>
        <v>3.16</v>
      </c>
      <c r="C2035" s="5">
        <f>TITRES_STAT!D2038</f>
        <v>3.16</v>
      </c>
      <c r="D2035" s="5">
        <f>TITRES_STAT!E2038</f>
        <v>0</v>
      </c>
      <c r="E2035" s="2">
        <f t="shared" si="124"/>
        <v>2069708</v>
      </c>
      <c r="F2035" s="5" t="str">
        <f t="shared" si="127"/>
        <v>NEUTRAL</v>
      </c>
      <c r="G2035" s="5" t="str">
        <f t="shared" si="126"/>
        <v>NEUTRAL</v>
      </c>
      <c r="H2035" s="5" t="str">
        <f t="shared" si="125"/>
        <v>NEUTRAL</v>
      </c>
    </row>
    <row r="2036" spans="1:8" ht="13.5" x14ac:dyDescent="0.25">
      <c r="A2036" s="3">
        <f>TITRES_STAT!B2039</f>
        <v>45267</v>
      </c>
      <c r="B2036" s="5">
        <f>TITRES_STAT!C2039</f>
        <v>3.16</v>
      </c>
      <c r="C2036" s="5">
        <f>TITRES_STAT!D2039</f>
        <v>3.16</v>
      </c>
      <c r="D2036" s="5">
        <f>TITRES_STAT!E2039</f>
        <v>3</v>
      </c>
      <c r="E2036" s="2">
        <f t="shared" si="124"/>
        <v>2069708</v>
      </c>
      <c r="F2036" s="5" t="str">
        <f t="shared" si="127"/>
        <v>NEUTRAL</v>
      </c>
      <c r="G2036" s="5" t="str">
        <f t="shared" si="126"/>
        <v>NEUTRAL</v>
      </c>
      <c r="H2036" s="5" t="str">
        <f t="shared" si="125"/>
        <v>NEUTRAL</v>
      </c>
    </row>
    <row r="2037" spans="1:8" ht="13.5" x14ac:dyDescent="0.25">
      <c r="A2037" s="3">
        <f>TITRES_STAT!B2040</f>
        <v>45268</v>
      </c>
      <c r="B2037" s="5">
        <f>TITRES_STAT!C2040</f>
        <v>3.14</v>
      </c>
      <c r="C2037" s="5">
        <f>TITRES_STAT!D2040</f>
        <v>3.14</v>
      </c>
      <c r="D2037" s="5">
        <f>TITRES_STAT!E2040</f>
        <v>6</v>
      </c>
      <c r="E2037" s="2">
        <f t="shared" si="124"/>
        <v>2069702</v>
      </c>
      <c r="F2037" s="5" t="str">
        <f t="shared" si="127"/>
        <v>BEARISH</v>
      </c>
      <c r="G2037" s="5" t="str">
        <f t="shared" si="126"/>
        <v>NEUTRAL</v>
      </c>
      <c r="H2037" s="5" t="str">
        <f t="shared" si="125"/>
        <v>BEARISH DIVERGENCE</v>
      </c>
    </row>
    <row r="2038" spans="1:8" ht="13.5" x14ac:dyDescent="0.25">
      <c r="A2038" s="3">
        <f>TITRES_STAT!B2041</f>
        <v>45271</v>
      </c>
      <c r="B2038" s="5">
        <f>TITRES_STAT!C2041</f>
        <v>3.14</v>
      </c>
      <c r="C2038" s="5">
        <f>TITRES_STAT!D2041</f>
        <v>3.14</v>
      </c>
      <c r="D2038" s="5">
        <f>TITRES_STAT!E2041</f>
        <v>250</v>
      </c>
      <c r="E2038" s="2">
        <f t="shared" si="124"/>
        <v>2069702</v>
      </c>
      <c r="F2038" s="5" t="str">
        <f t="shared" si="127"/>
        <v>BEARISH</v>
      </c>
      <c r="G2038" s="5" t="str">
        <f t="shared" si="126"/>
        <v>NEUTRAL</v>
      </c>
      <c r="H2038" s="5" t="str">
        <f t="shared" si="125"/>
        <v>BEARISH DIVERGENCE</v>
      </c>
    </row>
    <row r="2039" spans="1:8" ht="13.5" x14ac:dyDescent="0.25">
      <c r="A2039" s="3">
        <f>TITRES_STAT!B2042</f>
        <v>45272</v>
      </c>
      <c r="B2039" s="5">
        <f>TITRES_STAT!C2042</f>
        <v>3</v>
      </c>
      <c r="C2039" s="5">
        <f>TITRES_STAT!D2042</f>
        <v>3</v>
      </c>
      <c r="D2039" s="5">
        <f>TITRES_STAT!E2042</f>
        <v>0</v>
      </c>
      <c r="E2039" s="2">
        <f t="shared" si="124"/>
        <v>2069702</v>
      </c>
      <c r="F2039" s="5" t="str">
        <f t="shared" si="127"/>
        <v>BEARISH</v>
      </c>
      <c r="G2039" s="5" t="str">
        <f t="shared" si="126"/>
        <v>NEUTRAL</v>
      </c>
      <c r="H2039" s="5" t="str">
        <f t="shared" si="125"/>
        <v>CONFIRMED BEARISH</v>
      </c>
    </row>
    <row r="2040" spans="1:8" ht="13.5" x14ac:dyDescent="0.25">
      <c r="A2040" s="3">
        <f>TITRES_STAT!B2043</f>
        <v>45273</v>
      </c>
      <c r="B2040" s="5">
        <f>TITRES_STAT!C2043</f>
        <v>3</v>
      </c>
      <c r="C2040" s="5">
        <f>TITRES_STAT!D2043</f>
        <v>3</v>
      </c>
      <c r="D2040" s="5">
        <f>TITRES_STAT!E2043</f>
        <v>0</v>
      </c>
      <c r="E2040" s="2">
        <f t="shared" si="124"/>
        <v>2069702</v>
      </c>
      <c r="F2040" s="5" t="str">
        <f t="shared" si="127"/>
        <v>BEARISH</v>
      </c>
      <c r="G2040" s="5" t="str">
        <f t="shared" si="126"/>
        <v>NEUTRAL</v>
      </c>
      <c r="H2040" s="5" t="str">
        <f t="shared" si="125"/>
        <v>CONFIRMED BEARISH</v>
      </c>
    </row>
    <row r="2041" spans="1:8" ht="13.5" x14ac:dyDescent="0.25">
      <c r="A2041" s="3">
        <f>TITRES_STAT!B2044</f>
        <v>45274</v>
      </c>
      <c r="B2041" s="5">
        <f>TITRES_STAT!C2044</f>
        <v>3.13</v>
      </c>
      <c r="C2041" s="5">
        <f>TITRES_STAT!D2044</f>
        <v>3.13</v>
      </c>
      <c r="D2041" s="5">
        <f>TITRES_STAT!E2044</f>
        <v>0</v>
      </c>
      <c r="E2041" s="2">
        <f t="shared" si="124"/>
        <v>2069702</v>
      </c>
      <c r="F2041" s="5" t="str">
        <f t="shared" si="127"/>
        <v>BEARISH</v>
      </c>
      <c r="G2041" s="5" t="str">
        <f t="shared" si="126"/>
        <v>NEUTRAL</v>
      </c>
      <c r="H2041" s="5" t="str">
        <f t="shared" si="125"/>
        <v>CONFIRMED BEARISH</v>
      </c>
    </row>
    <row r="2042" spans="1:8" ht="13.5" x14ac:dyDescent="0.25">
      <c r="A2042" s="3">
        <f>TITRES_STAT!B2045</f>
        <v>45275</v>
      </c>
      <c r="B2042" s="5">
        <f>TITRES_STAT!C2045</f>
        <v>3.13</v>
      </c>
      <c r="C2042" s="5">
        <f>TITRES_STAT!D2045</f>
        <v>3.13</v>
      </c>
      <c r="D2042" s="5">
        <f>TITRES_STAT!E2045</f>
        <v>0</v>
      </c>
      <c r="E2042" s="2">
        <f t="shared" si="124"/>
        <v>2069702</v>
      </c>
      <c r="F2042" s="5" t="str">
        <f t="shared" si="127"/>
        <v>NEUTRAL</v>
      </c>
      <c r="G2042" s="5" t="str">
        <f t="shared" si="126"/>
        <v>NEUTRAL</v>
      </c>
      <c r="H2042" s="5" t="str">
        <f t="shared" si="125"/>
        <v>NEUTRAL</v>
      </c>
    </row>
    <row r="2043" spans="1:8" ht="13.5" x14ac:dyDescent="0.25">
      <c r="A2043" s="3">
        <f>TITRES_STAT!B2046</f>
        <v>45278</v>
      </c>
      <c r="B2043" s="5">
        <f>TITRES_STAT!C2046</f>
        <v>3.13</v>
      </c>
      <c r="C2043" s="5">
        <f>TITRES_STAT!D2046</f>
        <v>3.13</v>
      </c>
      <c r="D2043" s="5">
        <f>TITRES_STAT!E2046</f>
        <v>0</v>
      </c>
      <c r="E2043" s="2">
        <f t="shared" si="124"/>
        <v>2069702</v>
      </c>
      <c r="F2043" s="5" t="str">
        <f t="shared" si="127"/>
        <v>NEUTRAL</v>
      </c>
      <c r="G2043" s="5" t="str">
        <f t="shared" si="126"/>
        <v>NEUTRAL</v>
      </c>
      <c r="H2043" s="5" t="str">
        <f t="shared" si="125"/>
        <v>NEUTRAL</v>
      </c>
    </row>
    <row r="2044" spans="1:8" ht="13.5" x14ac:dyDescent="0.25">
      <c r="A2044" s="3">
        <f>TITRES_STAT!B2047</f>
        <v>45279</v>
      </c>
      <c r="B2044" s="5">
        <f>TITRES_STAT!C2047</f>
        <v>3.13</v>
      </c>
      <c r="C2044" s="5">
        <f>TITRES_STAT!D2047</f>
        <v>3.13</v>
      </c>
      <c r="D2044" s="5">
        <f>TITRES_STAT!E2047</f>
        <v>0</v>
      </c>
      <c r="E2044" s="2">
        <f t="shared" si="124"/>
        <v>2069702</v>
      </c>
      <c r="F2044" s="5" t="str">
        <f t="shared" si="127"/>
        <v>NEUTRAL</v>
      </c>
      <c r="G2044" s="5" t="str">
        <f t="shared" si="126"/>
        <v>NEUTRAL</v>
      </c>
      <c r="H2044" s="5" t="str">
        <f t="shared" si="125"/>
        <v>NEUTRAL</v>
      </c>
    </row>
    <row r="2045" spans="1:8" ht="13.5" x14ac:dyDescent="0.25">
      <c r="A2045" s="3">
        <f>TITRES_STAT!B2048</f>
        <v>45280</v>
      </c>
      <c r="B2045" s="5">
        <f>TITRES_STAT!C2048</f>
        <v>3.13</v>
      </c>
      <c r="C2045" s="5">
        <f>TITRES_STAT!D2048</f>
        <v>3.13</v>
      </c>
      <c r="D2045" s="5">
        <f>TITRES_STAT!E2048</f>
        <v>0</v>
      </c>
      <c r="E2045" s="2">
        <f t="shared" si="124"/>
        <v>2069702</v>
      </c>
      <c r="F2045" s="5" t="str">
        <f t="shared" si="127"/>
        <v>NEUTRAL</v>
      </c>
      <c r="G2045" s="5" t="str">
        <f t="shared" si="126"/>
        <v>NEUTRAL</v>
      </c>
      <c r="H2045" s="5" t="str">
        <f t="shared" si="125"/>
        <v>NEUTRAL</v>
      </c>
    </row>
    <row r="2046" spans="1:8" ht="13.5" x14ac:dyDescent="0.25">
      <c r="A2046" s="3">
        <f>TITRES_STAT!B2049</f>
        <v>45281</v>
      </c>
      <c r="B2046" s="5">
        <f>TITRES_STAT!C2049</f>
        <v>3.13</v>
      </c>
      <c r="C2046" s="5">
        <f>TITRES_STAT!D2049</f>
        <v>3.13</v>
      </c>
      <c r="D2046" s="5">
        <f>TITRES_STAT!E2049</f>
        <v>0</v>
      </c>
      <c r="E2046" s="2">
        <f t="shared" si="124"/>
        <v>2069702</v>
      </c>
      <c r="F2046" s="5" t="str">
        <f t="shared" si="127"/>
        <v>NEUTRAL</v>
      </c>
      <c r="G2046" s="5" t="str">
        <f t="shared" si="126"/>
        <v>NEUTRAL</v>
      </c>
      <c r="H2046" s="5" t="str">
        <f t="shared" si="125"/>
        <v>NEUTRAL</v>
      </c>
    </row>
    <row r="2047" spans="1:8" ht="13.5" x14ac:dyDescent="0.25">
      <c r="A2047" s="3">
        <f>TITRES_STAT!B2050</f>
        <v>45282</v>
      </c>
      <c r="B2047" s="5">
        <f>TITRES_STAT!C2050</f>
        <v>2.99</v>
      </c>
      <c r="C2047" s="5">
        <f>TITRES_STAT!D2050</f>
        <v>2.99</v>
      </c>
      <c r="D2047" s="5">
        <f>TITRES_STAT!E2050</f>
        <v>0</v>
      </c>
      <c r="E2047" s="2">
        <f t="shared" si="124"/>
        <v>2069702</v>
      </c>
      <c r="F2047" s="5" t="str">
        <f t="shared" si="127"/>
        <v>NEUTRAL</v>
      </c>
      <c r="G2047" s="5" t="str">
        <f t="shared" si="126"/>
        <v>NEUTRAL</v>
      </c>
      <c r="H2047" s="5" t="str">
        <f t="shared" si="125"/>
        <v>NEUTRAL</v>
      </c>
    </row>
    <row r="2048" spans="1:8" ht="13.5" x14ac:dyDescent="0.25">
      <c r="A2048" s="3">
        <f>TITRES_STAT!B2051</f>
        <v>45285</v>
      </c>
      <c r="B2048" s="5">
        <f>TITRES_STAT!C2051</f>
        <v>3.12</v>
      </c>
      <c r="C2048" s="5">
        <f>TITRES_STAT!D2051</f>
        <v>3.12</v>
      </c>
      <c r="D2048" s="5">
        <f>TITRES_STAT!E2051</f>
        <v>0</v>
      </c>
      <c r="E2048" s="2">
        <f t="shared" si="124"/>
        <v>2069702</v>
      </c>
      <c r="F2048" s="5" t="str">
        <f t="shared" si="127"/>
        <v>NEUTRAL</v>
      </c>
      <c r="G2048" s="5" t="str">
        <f t="shared" si="126"/>
        <v>NEUTRAL</v>
      </c>
      <c r="H2048" s="5" t="str">
        <f t="shared" si="125"/>
        <v>NEUTRAL</v>
      </c>
    </row>
    <row r="2049" spans="1:8" ht="13.5" x14ac:dyDescent="0.25">
      <c r="A2049" s="3">
        <f>TITRES_STAT!B2052</f>
        <v>45286</v>
      </c>
      <c r="B2049" s="5">
        <f>TITRES_STAT!C2052</f>
        <v>2.98</v>
      </c>
      <c r="C2049" s="5">
        <f>TITRES_STAT!D2052</f>
        <v>2.98</v>
      </c>
      <c r="D2049" s="5">
        <f>TITRES_STAT!E2052</f>
        <v>0</v>
      </c>
      <c r="E2049" s="2">
        <f t="shared" si="124"/>
        <v>2069702</v>
      </c>
      <c r="F2049" s="5" t="str">
        <f t="shared" si="127"/>
        <v>NEUTRAL</v>
      </c>
      <c r="G2049" s="5" t="str">
        <f t="shared" si="126"/>
        <v>NEUTRAL</v>
      </c>
      <c r="H2049" s="5" t="str">
        <f t="shared" si="125"/>
        <v>NEUTRAL</v>
      </c>
    </row>
    <row r="2050" spans="1:8" ht="13.5" x14ac:dyDescent="0.25">
      <c r="A2050" s="3">
        <f>TITRES_STAT!B2053</f>
        <v>45287</v>
      </c>
      <c r="B2050" s="5">
        <f>TITRES_STAT!C2053</f>
        <v>3.11</v>
      </c>
      <c r="C2050" s="5">
        <f>TITRES_STAT!D2053</f>
        <v>3.11</v>
      </c>
      <c r="D2050" s="5">
        <f>TITRES_STAT!E2053</f>
        <v>0</v>
      </c>
      <c r="E2050" s="2">
        <f t="shared" si="124"/>
        <v>2069702</v>
      </c>
      <c r="F2050" s="5" t="str">
        <f t="shared" si="127"/>
        <v>NEUTRAL</v>
      </c>
      <c r="G2050" s="5" t="str">
        <f t="shared" si="126"/>
        <v>NEUTRAL</v>
      </c>
      <c r="H2050" s="5" t="str">
        <f t="shared" si="125"/>
        <v>NEUTRAL</v>
      </c>
    </row>
    <row r="2051" spans="1:8" ht="13.5" x14ac:dyDescent="0.25">
      <c r="A2051" s="3">
        <f>TITRES_STAT!B2054</f>
        <v>45288</v>
      </c>
      <c r="B2051" s="5">
        <f>TITRES_STAT!C2054</f>
        <v>3.11</v>
      </c>
      <c r="C2051" s="5">
        <f>TITRES_STAT!D2054</f>
        <v>3.11</v>
      </c>
      <c r="D2051" s="5">
        <f>TITRES_STAT!E2054</f>
        <v>0</v>
      </c>
      <c r="E2051" s="2">
        <f t="shared" si="124"/>
        <v>2069702</v>
      </c>
      <c r="F2051" s="5" t="str">
        <f t="shared" si="127"/>
        <v>NEUTRAL</v>
      </c>
      <c r="G2051" s="5" t="str">
        <f t="shared" si="126"/>
        <v>NEUTRAL</v>
      </c>
      <c r="H2051" s="5" t="str">
        <f t="shared" si="125"/>
        <v>NEUTRAL</v>
      </c>
    </row>
    <row r="2052" spans="1:8" ht="13.5" x14ac:dyDescent="0.25">
      <c r="A2052" s="3">
        <f>TITRES_STAT!B2055</f>
        <v>45289</v>
      </c>
      <c r="B2052" s="5">
        <f>TITRES_STAT!C2055</f>
        <v>3.14</v>
      </c>
      <c r="C2052" s="5">
        <f>TITRES_STAT!D2055</f>
        <v>3.14</v>
      </c>
      <c r="D2052" s="5">
        <f>TITRES_STAT!E2055</f>
        <v>10</v>
      </c>
      <c r="E2052" s="2">
        <f t="shared" ref="E2052:E2115" si="128">IF(B2052&gt;B2051, E2051+D2052, IF(B2052&lt;B2051, E2051-D2052, E2051))</f>
        <v>2069712</v>
      </c>
      <c r="F2052" s="5" t="str">
        <f t="shared" si="127"/>
        <v>BULLISH</v>
      </c>
      <c r="G2052" s="5" t="str">
        <f t="shared" si="126"/>
        <v>NEUTRAL</v>
      </c>
      <c r="H2052" s="5" t="str">
        <f t="shared" si="125"/>
        <v>CONFIRMED BULLISH</v>
      </c>
    </row>
    <row r="2053" spans="1:8" ht="13.5" x14ac:dyDescent="0.25">
      <c r="A2053" s="3">
        <f>TITRES_STAT!B2056</f>
        <v>45293</v>
      </c>
      <c r="B2053" s="5">
        <f>TITRES_STAT!C2056</f>
        <v>3.14</v>
      </c>
      <c r="C2053" s="5">
        <f>TITRES_STAT!D2056</f>
        <v>3.14</v>
      </c>
      <c r="D2053" s="5">
        <f>TITRES_STAT!E2056</f>
        <v>1546</v>
      </c>
      <c r="E2053" s="2">
        <f t="shared" si="128"/>
        <v>2069712</v>
      </c>
      <c r="F2053" s="5" t="str">
        <f t="shared" si="127"/>
        <v>BULLISH</v>
      </c>
      <c r="G2053" s="5" t="str">
        <f t="shared" si="126"/>
        <v>NEUTRAL</v>
      </c>
      <c r="H2053" s="5" t="str">
        <f t="shared" si="125"/>
        <v>CONFIRMED BULLISH</v>
      </c>
    </row>
    <row r="2054" spans="1:8" ht="13.5" x14ac:dyDescent="0.25">
      <c r="A2054" s="3">
        <f>TITRES_STAT!B2057</f>
        <v>45294</v>
      </c>
      <c r="B2054" s="5">
        <f>TITRES_STAT!C2057</f>
        <v>3.14</v>
      </c>
      <c r="C2054" s="5">
        <f>TITRES_STAT!D2057</f>
        <v>3.14</v>
      </c>
      <c r="D2054" s="5">
        <f>TITRES_STAT!E2057</f>
        <v>0</v>
      </c>
      <c r="E2054" s="2">
        <f t="shared" si="128"/>
        <v>2069712</v>
      </c>
      <c r="F2054" s="5" t="str">
        <f t="shared" si="127"/>
        <v>BULLISH</v>
      </c>
      <c r="G2054" s="5" t="str">
        <f t="shared" si="126"/>
        <v>NEUTRAL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f>TITRES_STAT!B2058</f>
        <v>45295</v>
      </c>
      <c r="B2055" s="5">
        <f>TITRES_STAT!C2058</f>
        <v>3.14</v>
      </c>
      <c r="C2055" s="5">
        <f>TITRES_STAT!D2058</f>
        <v>3.14</v>
      </c>
      <c r="D2055" s="5">
        <f>TITRES_STAT!E2058</f>
        <v>0</v>
      </c>
      <c r="E2055" s="2">
        <f t="shared" si="128"/>
        <v>2069712</v>
      </c>
      <c r="F2055" s="5" t="str">
        <f t="shared" si="127"/>
        <v>BULLISH</v>
      </c>
      <c r="G2055" s="5" t="str">
        <f t="shared" ref="G2055:G2118" si="130">IF((E2055-E2050)/E2050 &gt; 0.02, "STRONG",
 IF((E2055-E2050)/E2050 &lt; -0.02, "WEAK", "NEUTRAL"))</f>
        <v>NEUTRAL</v>
      </c>
      <c r="H2055" s="5" t="str">
        <f t="shared" si="129"/>
        <v>CONFIRMED BULLISH</v>
      </c>
    </row>
    <row r="2056" spans="1:8" ht="13.5" x14ac:dyDescent="0.25">
      <c r="A2056" s="3">
        <f>TITRES_STAT!B2059</f>
        <v>45296</v>
      </c>
      <c r="B2056" s="5">
        <f>TITRES_STAT!C2059</f>
        <v>3</v>
      </c>
      <c r="C2056" s="5">
        <f>TITRES_STAT!D2059</f>
        <v>3</v>
      </c>
      <c r="D2056" s="5">
        <f>TITRES_STAT!E2059</f>
        <v>0</v>
      </c>
      <c r="E2056" s="2">
        <f t="shared" si="128"/>
        <v>2069712</v>
      </c>
      <c r="F2056" s="5" t="str">
        <f t="shared" ref="F2056:F2119" si="131">IF(E2056&gt;E2051,"BULLISH",IF(E2056&lt;E2051,"BEARISH","NEUTRAL"))</f>
        <v>BULLISH</v>
      </c>
      <c r="G2056" s="5" t="str">
        <f t="shared" si="130"/>
        <v>NEUTRAL</v>
      </c>
      <c r="H2056" s="5" t="str">
        <f t="shared" si="129"/>
        <v>BULLISH DIVERGENCE</v>
      </c>
    </row>
    <row r="2057" spans="1:8" ht="13.5" x14ac:dyDescent="0.25">
      <c r="A2057" s="3">
        <f>TITRES_STAT!B2060</f>
        <v>45299</v>
      </c>
      <c r="B2057" s="5">
        <f>TITRES_STAT!C2060</f>
        <v>3</v>
      </c>
      <c r="C2057" s="5">
        <f>TITRES_STAT!D2060</f>
        <v>3</v>
      </c>
      <c r="D2057" s="5">
        <f>TITRES_STAT!E2060</f>
        <v>0</v>
      </c>
      <c r="E2057" s="2">
        <f t="shared" si="128"/>
        <v>2069712</v>
      </c>
      <c r="F2057" s="5" t="str">
        <f t="shared" si="131"/>
        <v>NEUTRAL</v>
      </c>
      <c r="G2057" s="5" t="str">
        <f t="shared" si="130"/>
        <v>NEUTRAL</v>
      </c>
      <c r="H2057" s="5" t="str">
        <f t="shared" si="129"/>
        <v>NEUTRAL</v>
      </c>
    </row>
    <row r="2058" spans="1:8" ht="13.5" x14ac:dyDescent="0.25">
      <c r="A2058" s="3">
        <f>TITRES_STAT!B2061</f>
        <v>45300</v>
      </c>
      <c r="B2058" s="5">
        <f>TITRES_STAT!C2061</f>
        <v>3</v>
      </c>
      <c r="C2058" s="5">
        <f>TITRES_STAT!D2061</f>
        <v>3</v>
      </c>
      <c r="D2058" s="5">
        <f>TITRES_STAT!E2061</f>
        <v>0</v>
      </c>
      <c r="E2058" s="2">
        <f t="shared" si="128"/>
        <v>2069712</v>
      </c>
      <c r="F2058" s="5" t="str">
        <f t="shared" si="131"/>
        <v>NEUTRAL</v>
      </c>
      <c r="G2058" s="5" t="str">
        <f t="shared" si="130"/>
        <v>NEUTRAL</v>
      </c>
      <c r="H2058" s="5" t="str">
        <f t="shared" si="129"/>
        <v>NEUTRAL</v>
      </c>
    </row>
    <row r="2059" spans="1:8" ht="13.5" x14ac:dyDescent="0.25">
      <c r="A2059" s="3">
        <f>TITRES_STAT!B2062</f>
        <v>45301</v>
      </c>
      <c r="B2059" s="5">
        <f>TITRES_STAT!C2062</f>
        <v>2.87</v>
      </c>
      <c r="C2059" s="5">
        <f>TITRES_STAT!D2062</f>
        <v>2.87</v>
      </c>
      <c r="D2059" s="5">
        <f>TITRES_STAT!E2062</f>
        <v>0</v>
      </c>
      <c r="E2059" s="2">
        <f t="shared" si="128"/>
        <v>2069712</v>
      </c>
      <c r="F2059" s="5" t="str">
        <f t="shared" si="131"/>
        <v>NEUTRAL</v>
      </c>
      <c r="G2059" s="5" t="str">
        <f t="shared" si="130"/>
        <v>NEUTRAL</v>
      </c>
      <c r="H2059" s="5" t="str">
        <f t="shared" si="129"/>
        <v>NEUTRAL</v>
      </c>
    </row>
    <row r="2060" spans="1:8" ht="13.5" x14ac:dyDescent="0.25">
      <c r="A2060" s="3">
        <f>TITRES_STAT!B2063</f>
        <v>45302</v>
      </c>
      <c r="B2060" s="5">
        <f>TITRES_STAT!C2063</f>
        <v>2.87</v>
      </c>
      <c r="C2060" s="5">
        <f>TITRES_STAT!D2063</f>
        <v>2.87</v>
      </c>
      <c r="D2060" s="5">
        <f>TITRES_STAT!E2063</f>
        <v>0</v>
      </c>
      <c r="E2060" s="2">
        <f t="shared" si="128"/>
        <v>2069712</v>
      </c>
      <c r="F2060" s="5" t="str">
        <f t="shared" si="131"/>
        <v>NEUTRAL</v>
      </c>
      <c r="G2060" s="5" t="str">
        <f t="shared" si="130"/>
        <v>NEUTRAL</v>
      </c>
      <c r="H2060" s="5" t="str">
        <f t="shared" si="129"/>
        <v>NEUTRAL</v>
      </c>
    </row>
    <row r="2061" spans="1:8" ht="13.5" x14ac:dyDescent="0.25">
      <c r="A2061" s="3">
        <f>TITRES_STAT!B2064</f>
        <v>45303</v>
      </c>
      <c r="B2061" s="5">
        <f>TITRES_STAT!C2064</f>
        <v>2.75</v>
      </c>
      <c r="C2061" s="5">
        <f>TITRES_STAT!D2064</f>
        <v>2.75</v>
      </c>
      <c r="D2061" s="5">
        <f>TITRES_STAT!E2064</f>
        <v>0</v>
      </c>
      <c r="E2061" s="2">
        <f t="shared" si="128"/>
        <v>2069712</v>
      </c>
      <c r="F2061" s="5" t="str">
        <f t="shared" si="131"/>
        <v>NEUTRAL</v>
      </c>
      <c r="G2061" s="5" t="str">
        <f t="shared" si="130"/>
        <v>NEUTRAL</v>
      </c>
      <c r="H2061" s="5" t="str">
        <f t="shared" si="129"/>
        <v>NEUTRAL</v>
      </c>
    </row>
    <row r="2062" spans="1:8" ht="13.5" x14ac:dyDescent="0.25">
      <c r="A2062" s="3">
        <f>TITRES_STAT!B2065</f>
        <v>45306</v>
      </c>
      <c r="B2062" s="5">
        <f>TITRES_STAT!C2065</f>
        <v>2.75</v>
      </c>
      <c r="C2062" s="5">
        <f>TITRES_STAT!D2065</f>
        <v>2.75</v>
      </c>
      <c r="D2062" s="5">
        <f>TITRES_STAT!E2065</f>
        <v>0</v>
      </c>
      <c r="E2062" s="2">
        <f t="shared" si="128"/>
        <v>2069712</v>
      </c>
      <c r="F2062" s="5" t="str">
        <f t="shared" si="131"/>
        <v>NEUTRAL</v>
      </c>
      <c r="G2062" s="5" t="str">
        <f t="shared" si="130"/>
        <v>NEUTRAL</v>
      </c>
      <c r="H2062" s="5" t="str">
        <f t="shared" si="129"/>
        <v>NEUTRAL</v>
      </c>
    </row>
    <row r="2063" spans="1:8" ht="13.5" x14ac:dyDescent="0.25">
      <c r="A2063" s="3">
        <f>TITRES_STAT!B2066</f>
        <v>45307</v>
      </c>
      <c r="B2063" s="5">
        <f>TITRES_STAT!C2066</f>
        <v>2.63</v>
      </c>
      <c r="C2063" s="5">
        <f>TITRES_STAT!D2066</f>
        <v>2.63</v>
      </c>
      <c r="D2063" s="5">
        <f>TITRES_STAT!E2066</f>
        <v>0</v>
      </c>
      <c r="E2063" s="2">
        <f t="shared" si="128"/>
        <v>2069712</v>
      </c>
      <c r="F2063" s="5" t="str">
        <f t="shared" si="131"/>
        <v>NEUTRAL</v>
      </c>
      <c r="G2063" s="5" t="str">
        <f t="shared" si="130"/>
        <v>NEUTRAL</v>
      </c>
      <c r="H2063" s="5" t="str">
        <f t="shared" si="129"/>
        <v>NEUTRAL</v>
      </c>
    </row>
    <row r="2064" spans="1:8" ht="13.5" x14ac:dyDescent="0.25">
      <c r="A2064" s="3">
        <f>TITRES_STAT!B2067</f>
        <v>45308</v>
      </c>
      <c r="B2064" s="5">
        <f>TITRES_STAT!C2067</f>
        <v>2.63</v>
      </c>
      <c r="C2064" s="5">
        <f>TITRES_STAT!D2067</f>
        <v>2.63</v>
      </c>
      <c r="D2064" s="5">
        <f>TITRES_STAT!E2067</f>
        <v>0</v>
      </c>
      <c r="E2064" s="2">
        <f t="shared" si="128"/>
        <v>2069712</v>
      </c>
      <c r="F2064" s="5" t="str">
        <f t="shared" si="131"/>
        <v>NEUTRAL</v>
      </c>
      <c r="G2064" s="5" t="str">
        <f t="shared" si="130"/>
        <v>NEUTRAL</v>
      </c>
      <c r="H2064" s="5" t="str">
        <f t="shared" si="129"/>
        <v>NEUTRAL</v>
      </c>
    </row>
    <row r="2065" spans="1:8" ht="13.5" x14ac:dyDescent="0.25">
      <c r="A2065" s="3">
        <f>TITRES_STAT!B2068</f>
        <v>45309</v>
      </c>
      <c r="B2065" s="5">
        <f>TITRES_STAT!C2068</f>
        <v>2.63</v>
      </c>
      <c r="C2065" s="5">
        <f>TITRES_STAT!D2068</f>
        <v>2.63</v>
      </c>
      <c r="D2065" s="5">
        <f>TITRES_STAT!E2068</f>
        <v>0</v>
      </c>
      <c r="E2065" s="2">
        <f t="shared" si="128"/>
        <v>2069712</v>
      </c>
      <c r="F2065" s="5" t="str">
        <f t="shared" si="131"/>
        <v>NEUTRAL</v>
      </c>
      <c r="G2065" s="5" t="str">
        <f t="shared" si="130"/>
        <v>NEUTRAL</v>
      </c>
      <c r="H2065" s="5" t="str">
        <f t="shared" si="129"/>
        <v>NEUTRAL</v>
      </c>
    </row>
    <row r="2066" spans="1:8" ht="13.5" x14ac:dyDescent="0.25">
      <c r="A2066" s="3">
        <f>TITRES_STAT!B2069</f>
        <v>45310</v>
      </c>
      <c r="B2066" s="5">
        <f>TITRES_STAT!C2069</f>
        <v>2.63</v>
      </c>
      <c r="C2066" s="5">
        <f>TITRES_STAT!D2069</f>
        <v>2.63</v>
      </c>
      <c r="D2066" s="5">
        <f>TITRES_STAT!E2069</f>
        <v>0</v>
      </c>
      <c r="E2066" s="2">
        <f t="shared" si="128"/>
        <v>2069712</v>
      </c>
      <c r="F2066" s="5" t="str">
        <f t="shared" si="131"/>
        <v>NEUTRAL</v>
      </c>
      <c r="G2066" s="5" t="str">
        <f t="shared" si="130"/>
        <v>NEUTRAL</v>
      </c>
      <c r="H2066" s="5" t="str">
        <f t="shared" si="129"/>
        <v>NEUTRAL</v>
      </c>
    </row>
    <row r="2067" spans="1:8" ht="13.5" x14ac:dyDescent="0.25">
      <c r="A2067" s="3">
        <f>TITRES_STAT!B2070</f>
        <v>45313</v>
      </c>
      <c r="B2067" s="5">
        <f>TITRES_STAT!C2070</f>
        <v>2.63</v>
      </c>
      <c r="C2067" s="5">
        <f>TITRES_STAT!D2070</f>
        <v>2.63</v>
      </c>
      <c r="D2067" s="5">
        <f>TITRES_STAT!E2070</f>
        <v>0</v>
      </c>
      <c r="E2067" s="2">
        <f t="shared" si="128"/>
        <v>2069712</v>
      </c>
      <c r="F2067" s="5" t="str">
        <f t="shared" si="131"/>
        <v>NEUTRAL</v>
      </c>
      <c r="G2067" s="5" t="str">
        <f t="shared" si="130"/>
        <v>NEUTRAL</v>
      </c>
      <c r="H2067" s="5" t="str">
        <f t="shared" si="129"/>
        <v>NEUTRAL</v>
      </c>
    </row>
    <row r="2068" spans="1:8" ht="13.5" x14ac:dyDescent="0.25">
      <c r="A2068" s="3">
        <f>TITRES_STAT!B2071</f>
        <v>45314</v>
      </c>
      <c r="B2068" s="5">
        <f>TITRES_STAT!C2071</f>
        <v>2.52</v>
      </c>
      <c r="C2068" s="5">
        <f>TITRES_STAT!D2071</f>
        <v>2.52</v>
      </c>
      <c r="D2068" s="5">
        <f>TITRES_STAT!E2071</f>
        <v>0</v>
      </c>
      <c r="E2068" s="2">
        <f t="shared" si="128"/>
        <v>2069712</v>
      </c>
      <c r="F2068" s="5" t="str">
        <f t="shared" si="131"/>
        <v>NEUTRAL</v>
      </c>
      <c r="G2068" s="5" t="str">
        <f t="shared" si="130"/>
        <v>NEUTRAL</v>
      </c>
      <c r="H2068" s="5" t="str">
        <f t="shared" si="129"/>
        <v>NEUTRAL</v>
      </c>
    </row>
    <row r="2069" spans="1:8" ht="13.5" x14ac:dyDescent="0.25">
      <c r="A2069" s="3">
        <f>TITRES_STAT!B2072</f>
        <v>45315</v>
      </c>
      <c r="B2069" s="5">
        <f>TITRES_STAT!C2072</f>
        <v>2.52</v>
      </c>
      <c r="C2069" s="5">
        <f>TITRES_STAT!D2072</f>
        <v>2.52</v>
      </c>
      <c r="D2069" s="5">
        <f>TITRES_STAT!E2072</f>
        <v>0</v>
      </c>
      <c r="E2069" s="2">
        <f t="shared" si="128"/>
        <v>2069712</v>
      </c>
      <c r="F2069" s="5" t="str">
        <f t="shared" si="131"/>
        <v>NEUTRAL</v>
      </c>
      <c r="G2069" s="5" t="str">
        <f t="shared" si="130"/>
        <v>NEUTRAL</v>
      </c>
      <c r="H2069" s="5" t="str">
        <f t="shared" si="129"/>
        <v>NEUTRAL</v>
      </c>
    </row>
    <row r="2070" spans="1:8" ht="13.5" x14ac:dyDescent="0.25">
      <c r="A2070" s="3">
        <f>TITRES_STAT!B2073</f>
        <v>45316</v>
      </c>
      <c r="B2070" s="5">
        <f>TITRES_STAT!C2073</f>
        <v>2.63</v>
      </c>
      <c r="C2070" s="5">
        <f>TITRES_STAT!D2073</f>
        <v>2.63</v>
      </c>
      <c r="D2070" s="5">
        <f>TITRES_STAT!E2073</f>
        <v>0</v>
      </c>
      <c r="E2070" s="2">
        <f t="shared" si="128"/>
        <v>2069712</v>
      </c>
      <c r="F2070" s="5" t="str">
        <f t="shared" si="131"/>
        <v>NEUTRAL</v>
      </c>
      <c r="G2070" s="5" t="str">
        <f t="shared" si="130"/>
        <v>NEUTRAL</v>
      </c>
      <c r="H2070" s="5" t="str">
        <f t="shared" si="129"/>
        <v>NEUTRAL</v>
      </c>
    </row>
    <row r="2071" spans="1:8" ht="13.5" x14ac:dyDescent="0.25">
      <c r="A2071" s="3">
        <f>TITRES_STAT!B2074</f>
        <v>45317</v>
      </c>
      <c r="B2071" s="5">
        <f>TITRES_STAT!C2074</f>
        <v>2.52</v>
      </c>
      <c r="C2071" s="5">
        <f>TITRES_STAT!D2074</f>
        <v>2.52</v>
      </c>
      <c r="D2071" s="5">
        <f>TITRES_STAT!E2074</f>
        <v>0</v>
      </c>
      <c r="E2071" s="2">
        <f t="shared" si="128"/>
        <v>2069712</v>
      </c>
      <c r="F2071" s="5" t="str">
        <f t="shared" si="131"/>
        <v>NEUTRAL</v>
      </c>
      <c r="G2071" s="5" t="str">
        <f t="shared" si="130"/>
        <v>NEUTRAL</v>
      </c>
      <c r="H2071" s="5" t="str">
        <f t="shared" si="129"/>
        <v>NEUTRAL</v>
      </c>
    </row>
    <row r="2072" spans="1:8" ht="13.5" x14ac:dyDescent="0.25">
      <c r="A2072" s="3">
        <f>TITRES_STAT!B2075</f>
        <v>45320</v>
      </c>
      <c r="B2072" s="5">
        <f>TITRES_STAT!C2075</f>
        <v>2.52</v>
      </c>
      <c r="C2072" s="5">
        <f>TITRES_STAT!D2075</f>
        <v>2.52</v>
      </c>
      <c r="D2072" s="5">
        <f>TITRES_STAT!E2075</f>
        <v>0</v>
      </c>
      <c r="E2072" s="2">
        <f t="shared" si="128"/>
        <v>2069712</v>
      </c>
      <c r="F2072" s="5" t="str">
        <f t="shared" si="131"/>
        <v>NEUTRAL</v>
      </c>
      <c r="G2072" s="5" t="str">
        <f t="shared" si="130"/>
        <v>NEUTRAL</v>
      </c>
      <c r="H2072" s="5" t="str">
        <f t="shared" si="129"/>
        <v>NEUTRAL</v>
      </c>
    </row>
    <row r="2073" spans="1:8" ht="13.5" x14ac:dyDescent="0.25">
      <c r="A2073" s="3">
        <f>TITRES_STAT!B2076</f>
        <v>45321</v>
      </c>
      <c r="B2073" s="5">
        <f>TITRES_STAT!C2076</f>
        <v>2.52</v>
      </c>
      <c r="C2073" s="5">
        <f>TITRES_STAT!D2076</f>
        <v>2.52</v>
      </c>
      <c r="D2073" s="5">
        <f>TITRES_STAT!E2076</f>
        <v>0</v>
      </c>
      <c r="E2073" s="2">
        <f t="shared" si="128"/>
        <v>2069712</v>
      </c>
      <c r="F2073" s="5" t="str">
        <f t="shared" si="131"/>
        <v>NEUTRAL</v>
      </c>
      <c r="G2073" s="5" t="str">
        <f t="shared" si="130"/>
        <v>NEUTRAL</v>
      </c>
      <c r="H2073" s="5" t="str">
        <f t="shared" si="129"/>
        <v>NEUTRAL</v>
      </c>
    </row>
    <row r="2074" spans="1:8" ht="13.5" x14ac:dyDescent="0.25">
      <c r="A2074" s="3">
        <f>TITRES_STAT!B2077</f>
        <v>45322</v>
      </c>
      <c r="B2074" s="5">
        <f>TITRES_STAT!C2077</f>
        <v>2.52</v>
      </c>
      <c r="C2074" s="5">
        <f>TITRES_STAT!D2077</f>
        <v>2.52</v>
      </c>
      <c r="D2074" s="5">
        <f>TITRES_STAT!E2077</f>
        <v>0</v>
      </c>
      <c r="E2074" s="2">
        <f t="shared" si="128"/>
        <v>2069712</v>
      </c>
      <c r="F2074" s="5" t="str">
        <f t="shared" si="131"/>
        <v>NEUTRAL</v>
      </c>
      <c r="G2074" s="5" t="str">
        <f t="shared" si="130"/>
        <v>NEUTRAL</v>
      </c>
      <c r="H2074" s="5" t="str">
        <f t="shared" si="129"/>
        <v>NEUTRAL</v>
      </c>
    </row>
    <row r="2075" spans="1:8" ht="13.5" x14ac:dyDescent="0.25">
      <c r="A2075" s="3">
        <f>TITRES_STAT!B2078</f>
        <v>45323</v>
      </c>
      <c r="B2075" s="5">
        <f>TITRES_STAT!C2078</f>
        <v>2.52</v>
      </c>
      <c r="C2075" s="5">
        <f>TITRES_STAT!D2078</f>
        <v>2.52</v>
      </c>
      <c r="D2075" s="5">
        <f>TITRES_STAT!E2078</f>
        <v>0</v>
      </c>
      <c r="E2075" s="2">
        <f t="shared" si="128"/>
        <v>2069712</v>
      </c>
      <c r="F2075" s="5" t="str">
        <f t="shared" si="131"/>
        <v>NEUTRAL</v>
      </c>
      <c r="G2075" s="5" t="str">
        <f t="shared" si="130"/>
        <v>NEUTRAL</v>
      </c>
      <c r="H2075" s="5" t="str">
        <f t="shared" si="129"/>
        <v>NEUTRAL</v>
      </c>
    </row>
    <row r="2076" spans="1:8" ht="13.5" x14ac:dyDescent="0.25">
      <c r="A2076" s="3">
        <f>TITRES_STAT!B2079</f>
        <v>45324</v>
      </c>
      <c r="B2076" s="5">
        <f>TITRES_STAT!C2079</f>
        <v>2.52</v>
      </c>
      <c r="C2076" s="5">
        <f>TITRES_STAT!D2079</f>
        <v>2.52</v>
      </c>
      <c r="D2076" s="5">
        <f>TITRES_STAT!E2079</f>
        <v>0</v>
      </c>
      <c r="E2076" s="2">
        <f t="shared" si="128"/>
        <v>2069712</v>
      </c>
      <c r="F2076" s="5" t="str">
        <f t="shared" si="131"/>
        <v>NEUTRAL</v>
      </c>
      <c r="G2076" s="5" t="str">
        <f t="shared" si="130"/>
        <v>NEUTRAL</v>
      </c>
      <c r="H2076" s="5" t="str">
        <f t="shared" si="129"/>
        <v>NEUTRAL</v>
      </c>
    </row>
    <row r="2077" spans="1:8" ht="13.5" x14ac:dyDescent="0.25">
      <c r="A2077" s="3">
        <f>TITRES_STAT!B2080</f>
        <v>45327</v>
      </c>
      <c r="B2077" s="5">
        <f>TITRES_STAT!C2080</f>
        <v>2.52</v>
      </c>
      <c r="C2077" s="5">
        <f>TITRES_STAT!D2080</f>
        <v>2.52</v>
      </c>
      <c r="D2077" s="5">
        <f>TITRES_STAT!E2080</f>
        <v>0</v>
      </c>
      <c r="E2077" s="2">
        <f t="shared" si="128"/>
        <v>2069712</v>
      </c>
      <c r="F2077" s="5" t="str">
        <f t="shared" si="131"/>
        <v>NEUTRAL</v>
      </c>
      <c r="G2077" s="5" t="str">
        <f t="shared" si="130"/>
        <v>NEUTRAL</v>
      </c>
      <c r="H2077" s="5" t="str">
        <f t="shared" si="129"/>
        <v>NEUTRAL</v>
      </c>
    </row>
    <row r="2078" spans="1:8" ht="13.5" x14ac:dyDescent="0.25">
      <c r="A2078" s="3">
        <f>TITRES_STAT!B2081</f>
        <v>45328</v>
      </c>
      <c r="B2078" s="5">
        <f>TITRES_STAT!C2081</f>
        <v>2.52</v>
      </c>
      <c r="C2078" s="5">
        <f>TITRES_STAT!D2081</f>
        <v>2.52</v>
      </c>
      <c r="D2078" s="5">
        <f>TITRES_STAT!E2081</f>
        <v>0</v>
      </c>
      <c r="E2078" s="2">
        <f t="shared" si="128"/>
        <v>2069712</v>
      </c>
      <c r="F2078" s="5" t="str">
        <f t="shared" si="131"/>
        <v>NEUTRAL</v>
      </c>
      <c r="G2078" s="5" t="str">
        <f t="shared" si="130"/>
        <v>NEUTRAL</v>
      </c>
      <c r="H2078" s="5" t="str">
        <f t="shared" si="129"/>
        <v>NEUTRAL</v>
      </c>
    </row>
    <row r="2079" spans="1:8" ht="13.5" x14ac:dyDescent="0.25">
      <c r="A2079" s="3">
        <f>TITRES_STAT!B2082</f>
        <v>45329</v>
      </c>
      <c r="B2079" s="5">
        <f>TITRES_STAT!C2082</f>
        <v>2.52</v>
      </c>
      <c r="C2079" s="5">
        <f>TITRES_STAT!D2082</f>
        <v>2.52</v>
      </c>
      <c r="D2079" s="5">
        <f>TITRES_STAT!E2082</f>
        <v>0</v>
      </c>
      <c r="E2079" s="2">
        <f t="shared" si="128"/>
        <v>2069712</v>
      </c>
      <c r="F2079" s="5" t="str">
        <f t="shared" si="131"/>
        <v>NEUTRAL</v>
      </c>
      <c r="G2079" s="5" t="str">
        <f t="shared" si="130"/>
        <v>NEUTRAL</v>
      </c>
      <c r="H2079" s="5" t="str">
        <f t="shared" si="129"/>
        <v>NEUTRAL</v>
      </c>
    </row>
    <row r="2080" spans="1:8" ht="13.5" x14ac:dyDescent="0.25">
      <c r="A2080" s="3">
        <f>TITRES_STAT!B2083</f>
        <v>45330</v>
      </c>
      <c r="B2080" s="5">
        <f>TITRES_STAT!C2083</f>
        <v>2.52</v>
      </c>
      <c r="C2080" s="5">
        <f>TITRES_STAT!D2083</f>
        <v>2.52</v>
      </c>
      <c r="D2080" s="5">
        <f>TITRES_STAT!E2083</f>
        <v>0</v>
      </c>
      <c r="E2080" s="2">
        <f t="shared" si="128"/>
        <v>2069712</v>
      </c>
      <c r="F2080" s="5" t="str">
        <f t="shared" si="131"/>
        <v>NEUTRAL</v>
      </c>
      <c r="G2080" s="5" t="str">
        <f t="shared" si="130"/>
        <v>NEUTRAL</v>
      </c>
      <c r="H2080" s="5" t="str">
        <f t="shared" si="129"/>
        <v>NEUTRAL</v>
      </c>
    </row>
    <row r="2081" spans="1:8" ht="13.5" x14ac:dyDescent="0.25">
      <c r="A2081" s="3">
        <f>TITRES_STAT!B2084</f>
        <v>45331</v>
      </c>
      <c r="B2081" s="5">
        <f>TITRES_STAT!C2084</f>
        <v>2.52</v>
      </c>
      <c r="C2081" s="5">
        <f>TITRES_STAT!D2084</f>
        <v>2.52</v>
      </c>
      <c r="D2081" s="5">
        <f>TITRES_STAT!E2084</f>
        <v>0</v>
      </c>
      <c r="E2081" s="2">
        <f t="shared" si="128"/>
        <v>2069712</v>
      </c>
      <c r="F2081" s="5" t="str">
        <f t="shared" si="131"/>
        <v>NEUTRAL</v>
      </c>
      <c r="G2081" s="5" t="str">
        <f t="shared" si="130"/>
        <v>NEUTRAL</v>
      </c>
      <c r="H2081" s="5" t="str">
        <f t="shared" si="129"/>
        <v>NEUTRAL</v>
      </c>
    </row>
    <row r="2082" spans="1:8" ht="13.5" x14ac:dyDescent="0.25">
      <c r="A2082" s="3">
        <f>TITRES_STAT!B2085</f>
        <v>45334</v>
      </c>
      <c r="B2082" s="5">
        <f>TITRES_STAT!C2085</f>
        <v>2.52</v>
      </c>
      <c r="C2082" s="5">
        <f>TITRES_STAT!D2085</f>
        <v>2.52</v>
      </c>
      <c r="D2082" s="5">
        <f>TITRES_STAT!E2085</f>
        <v>0</v>
      </c>
      <c r="E2082" s="2">
        <f t="shared" si="128"/>
        <v>2069712</v>
      </c>
      <c r="F2082" s="5" t="str">
        <f t="shared" si="131"/>
        <v>NEUTRAL</v>
      </c>
      <c r="G2082" s="5" t="str">
        <f t="shared" si="130"/>
        <v>NEUTRAL</v>
      </c>
      <c r="H2082" s="5" t="str">
        <f t="shared" si="129"/>
        <v>NEUTRAL</v>
      </c>
    </row>
    <row r="2083" spans="1:8" ht="13.5" x14ac:dyDescent="0.25">
      <c r="A2083" s="3">
        <f>TITRES_STAT!B2086</f>
        <v>45335</v>
      </c>
      <c r="B2083" s="5">
        <f>TITRES_STAT!C2086</f>
        <v>2.52</v>
      </c>
      <c r="C2083" s="5">
        <f>TITRES_STAT!D2086</f>
        <v>2.52</v>
      </c>
      <c r="D2083" s="5">
        <f>TITRES_STAT!E2086</f>
        <v>0</v>
      </c>
      <c r="E2083" s="2">
        <f t="shared" si="128"/>
        <v>2069712</v>
      </c>
      <c r="F2083" s="5" t="str">
        <f t="shared" si="131"/>
        <v>NEUTRAL</v>
      </c>
      <c r="G2083" s="5" t="str">
        <f t="shared" si="130"/>
        <v>NEUTRAL</v>
      </c>
      <c r="H2083" s="5" t="str">
        <f t="shared" si="129"/>
        <v>NEUTRAL</v>
      </c>
    </row>
    <row r="2084" spans="1:8" ht="13.5" x14ac:dyDescent="0.25">
      <c r="A2084" s="3">
        <f>TITRES_STAT!B2087</f>
        <v>45336</v>
      </c>
      <c r="B2084" s="5">
        <f>TITRES_STAT!C2087</f>
        <v>2.41</v>
      </c>
      <c r="C2084" s="5">
        <f>TITRES_STAT!D2087</f>
        <v>2.41</v>
      </c>
      <c r="D2084" s="5">
        <f>TITRES_STAT!E2087</f>
        <v>0</v>
      </c>
      <c r="E2084" s="2">
        <f t="shared" si="128"/>
        <v>2069712</v>
      </c>
      <c r="F2084" s="5" t="str">
        <f t="shared" si="131"/>
        <v>NEUTRAL</v>
      </c>
      <c r="G2084" s="5" t="str">
        <f t="shared" si="130"/>
        <v>NEUTRAL</v>
      </c>
      <c r="H2084" s="5" t="str">
        <f t="shared" si="129"/>
        <v>NEUTRAL</v>
      </c>
    </row>
    <row r="2085" spans="1:8" ht="13.5" x14ac:dyDescent="0.25">
      <c r="A2085" s="3">
        <f>TITRES_STAT!B2088</f>
        <v>45337</v>
      </c>
      <c r="B2085" s="5">
        <f>TITRES_STAT!C2088</f>
        <v>2.31</v>
      </c>
      <c r="C2085" s="5">
        <f>TITRES_STAT!D2088</f>
        <v>2.31</v>
      </c>
      <c r="D2085" s="5">
        <f>TITRES_STAT!E2088</f>
        <v>0</v>
      </c>
      <c r="E2085" s="2">
        <f t="shared" si="128"/>
        <v>2069712</v>
      </c>
      <c r="F2085" s="5" t="str">
        <f t="shared" si="131"/>
        <v>NEUTRAL</v>
      </c>
      <c r="G2085" s="5" t="str">
        <f t="shared" si="130"/>
        <v>NEUTRAL</v>
      </c>
      <c r="H2085" s="5" t="str">
        <f t="shared" si="129"/>
        <v>NEUTRAL</v>
      </c>
    </row>
    <row r="2086" spans="1:8" ht="13.5" x14ac:dyDescent="0.25">
      <c r="A2086" s="3">
        <f>TITRES_STAT!B2089</f>
        <v>45338</v>
      </c>
      <c r="B2086" s="5">
        <f>TITRES_STAT!C2089</f>
        <v>2.31</v>
      </c>
      <c r="C2086" s="5">
        <f>TITRES_STAT!D2089</f>
        <v>2.31</v>
      </c>
      <c r="D2086" s="5">
        <f>TITRES_STAT!E2089</f>
        <v>0</v>
      </c>
      <c r="E2086" s="2">
        <f t="shared" si="128"/>
        <v>2069712</v>
      </c>
      <c r="F2086" s="5" t="str">
        <f t="shared" si="131"/>
        <v>NEUTRAL</v>
      </c>
      <c r="G2086" s="5" t="str">
        <f t="shared" si="130"/>
        <v>NEUTRAL</v>
      </c>
      <c r="H2086" s="5" t="str">
        <f t="shared" si="129"/>
        <v>NEUTRAL</v>
      </c>
    </row>
    <row r="2087" spans="1:8" ht="13.5" x14ac:dyDescent="0.25">
      <c r="A2087" s="3">
        <f>TITRES_STAT!B2090</f>
        <v>45341</v>
      </c>
      <c r="B2087" s="5">
        <f>TITRES_STAT!C2090</f>
        <v>2.21</v>
      </c>
      <c r="C2087" s="5">
        <f>TITRES_STAT!D2090</f>
        <v>2.21</v>
      </c>
      <c r="D2087" s="5">
        <f>TITRES_STAT!E2090</f>
        <v>0</v>
      </c>
      <c r="E2087" s="2">
        <f t="shared" si="128"/>
        <v>2069712</v>
      </c>
      <c r="F2087" s="5" t="str">
        <f t="shared" si="131"/>
        <v>NEUTRAL</v>
      </c>
      <c r="G2087" s="5" t="str">
        <f t="shared" si="130"/>
        <v>NEUTRAL</v>
      </c>
      <c r="H2087" s="5" t="str">
        <f t="shared" si="129"/>
        <v>NEUTRAL</v>
      </c>
    </row>
    <row r="2088" spans="1:8" ht="13.5" x14ac:dyDescent="0.25">
      <c r="A2088" s="3">
        <f>TITRES_STAT!B2091</f>
        <v>45342</v>
      </c>
      <c r="B2088" s="5">
        <f>TITRES_STAT!C2091</f>
        <v>2.21</v>
      </c>
      <c r="C2088" s="5">
        <f>TITRES_STAT!D2091</f>
        <v>2.21</v>
      </c>
      <c r="D2088" s="5">
        <f>TITRES_STAT!E2091</f>
        <v>0</v>
      </c>
      <c r="E2088" s="2">
        <f t="shared" si="128"/>
        <v>2069712</v>
      </c>
      <c r="F2088" s="5" t="str">
        <f t="shared" si="131"/>
        <v>NEUTRAL</v>
      </c>
      <c r="G2088" s="5" t="str">
        <f t="shared" si="130"/>
        <v>NEUTRAL</v>
      </c>
      <c r="H2088" s="5" t="str">
        <f t="shared" si="129"/>
        <v>NEUTRAL</v>
      </c>
    </row>
    <row r="2089" spans="1:8" ht="13.5" x14ac:dyDescent="0.25">
      <c r="A2089" s="3">
        <f>TITRES_STAT!B2092</f>
        <v>45343</v>
      </c>
      <c r="B2089" s="5">
        <f>TITRES_STAT!C2092</f>
        <v>2.21</v>
      </c>
      <c r="C2089" s="5">
        <f>TITRES_STAT!D2092</f>
        <v>2.21</v>
      </c>
      <c r="D2089" s="5">
        <f>TITRES_STAT!E2092</f>
        <v>0</v>
      </c>
      <c r="E2089" s="2">
        <f t="shared" si="128"/>
        <v>2069712</v>
      </c>
      <c r="F2089" s="5" t="str">
        <f t="shared" si="131"/>
        <v>NEUTRAL</v>
      </c>
      <c r="G2089" s="5" t="str">
        <f t="shared" si="130"/>
        <v>NEUTRAL</v>
      </c>
      <c r="H2089" s="5" t="str">
        <f t="shared" si="129"/>
        <v>NEUTRAL</v>
      </c>
    </row>
    <row r="2090" spans="1:8" ht="13.5" x14ac:dyDescent="0.25">
      <c r="A2090" s="3">
        <f>TITRES_STAT!B2093</f>
        <v>45344</v>
      </c>
      <c r="B2090" s="5">
        <f>TITRES_STAT!C2093</f>
        <v>2.21</v>
      </c>
      <c r="C2090" s="5">
        <f>TITRES_STAT!D2093</f>
        <v>2.21</v>
      </c>
      <c r="D2090" s="5">
        <f>TITRES_STAT!E2093</f>
        <v>0</v>
      </c>
      <c r="E2090" s="2">
        <f t="shared" si="128"/>
        <v>2069712</v>
      </c>
      <c r="F2090" s="5" t="str">
        <f t="shared" si="131"/>
        <v>NEUTRAL</v>
      </c>
      <c r="G2090" s="5" t="str">
        <f t="shared" si="130"/>
        <v>NEUTRAL</v>
      </c>
      <c r="H2090" s="5" t="str">
        <f t="shared" si="129"/>
        <v>NEUTRAL</v>
      </c>
    </row>
    <row r="2091" spans="1:8" ht="13.5" x14ac:dyDescent="0.25">
      <c r="A2091" s="3">
        <f>TITRES_STAT!B2094</f>
        <v>45345</v>
      </c>
      <c r="B2091" s="5">
        <f>TITRES_STAT!C2094</f>
        <v>2.21</v>
      </c>
      <c r="C2091" s="5">
        <f>TITRES_STAT!D2094</f>
        <v>2.21</v>
      </c>
      <c r="D2091" s="5">
        <f>TITRES_STAT!E2094</f>
        <v>0</v>
      </c>
      <c r="E2091" s="2">
        <f t="shared" si="128"/>
        <v>2069712</v>
      </c>
      <c r="F2091" s="5" t="str">
        <f t="shared" si="131"/>
        <v>NEUTRAL</v>
      </c>
      <c r="G2091" s="5" t="str">
        <f t="shared" si="130"/>
        <v>NEUTRAL</v>
      </c>
      <c r="H2091" s="5" t="str">
        <f t="shared" si="129"/>
        <v>NEUTRAL</v>
      </c>
    </row>
    <row r="2092" spans="1:8" ht="13.5" x14ac:dyDescent="0.25">
      <c r="A2092" s="3">
        <f>TITRES_STAT!B2095</f>
        <v>45348</v>
      </c>
      <c r="B2092" s="5">
        <f>TITRES_STAT!C2095</f>
        <v>2.12</v>
      </c>
      <c r="C2092" s="5">
        <f>TITRES_STAT!D2095</f>
        <v>2.12</v>
      </c>
      <c r="D2092" s="5">
        <f>TITRES_STAT!E2095</f>
        <v>0</v>
      </c>
      <c r="E2092" s="2">
        <f t="shared" si="128"/>
        <v>2069712</v>
      </c>
      <c r="F2092" s="5" t="str">
        <f t="shared" si="131"/>
        <v>NEUTRAL</v>
      </c>
      <c r="G2092" s="5" t="str">
        <f t="shared" si="130"/>
        <v>NEUTRAL</v>
      </c>
      <c r="H2092" s="5" t="str">
        <f t="shared" si="129"/>
        <v>NEUTRAL</v>
      </c>
    </row>
    <row r="2093" spans="1:8" ht="13.5" x14ac:dyDescent="0.25">
      <c r="A2093" s="3">
        <f>TITRES_STAT!B2096</f>
        <v>45349</v>
      </c>
      <c r="B2093" s="5">
        <f>TITRES_STAT!C2096</f>
        <v>2.0299999999999998</v>
      </c>
      <c r="C2093" s="5">
        <f>TITRES_STAT!D2096</f>
        <v>2.0299999999999998</v>
      </c>
      <c r="D2093" s="5">
        <f>TITRES_STAT!E2096</f>
        <v>0</v>
      </c>
      <c r="E2093" s="2">
        <f t="shared" si="128"/>
        <v>2069712</v>
      </c>
      <c r="F2093" s="5" t="str">
        <f t="shared" si="131"/>
        <v>NEUTRAL</v>
      </c>
      <c r="G2093" s="5" t="str">
        <f t="shared" si="130"/>
        <v>NEUTRAL</v>
      </c>
      <c r="H2093" s="5" t="str">
        <f t="shared" si="129"/>
        <v>NEUTRAL</v>
      </c>
    </row>
    <row r="2094" spans="1:8" ht="13.5" x14ac:dyDescent="0.25">
      <c r="A2094" s="3">
        <f>TITRES_STAT!B2097</f>
        <v>45350</v>
      </c>
      <c r="B2094" s="5">
        <f>TITRES_STAT!C2097</f>
        <v>1.94</v>
      </c>
      <c r="C2094" s="5">
        <f>TITRES_STAT!D2097</f>
        <v>1.94</v>
      </c>
      <c r="D2094" s="5">
        <f>TITRES_STAT!E2097</f>
        <v>0</v>
      </c>
      <c r="E2094" s="2">
        <f t="shared" si="128"/>
        <v>2069712</v>
      </c>
      <c r="F2094" s="5" t="str">
        <f t="shared" si="131"/>
        <v>NEUTRAL</v>
      </c>
      <c r="G2094" s="5" t="str">
        <f t="shared" si="130"/>
        <v>NEUTRAL</v>
      </c>
      <c r="H2094" s="5" t="str">
        <f t="shared" si="129"/>
        <v>NEUTRAL</v>
      </c>
    </row>
    <row r="2095" spans="1:8" ht="13.5" x14ac:dyDescent="0.25">
      <c r="A2095" s="3">
        <f>TITRES_STAT!B2098</f>
        <v>45351</v>
      </c>
      <c r="B2095" s="5">
        <f>TITRES_STAT!C2098</f>
        <v>1.86</v>
      </c>
      <c r="C2095" s="5">
        <f>TITRES_STAT!D2098</f>
        <v>1.86</v>
      </c>
      <c r="D2095" s="5">
        <f>TITRES_STAT!E2098</f>
        <v>0</v>
      </c>
      <c r="E2095" s="2">
        <f t="shared" si="128"/>
        <v>2069712</v>
      </c>
      <c r="F2095" s="5" t="str">
        <f t="shared" si="131"/>
        <v>NEUTRAL</v>
      </c>
      <c r="G2095" s="5" t="str">
        <f t="shared" si="130"/>
        <v>NEUTRAL</v>
      </c>
      <c r="H2095" s="5" t="str">
        <f t="shared" si="129"/>
        <v>NEUTRAL</v>
      </c>
    </row>
    <row r="2096" spans="1:8" ht="13.5" x14ac:dyDescent="0.25">
      <c r="A2096" s="3">
        <f>TITRES_STAT!B2099</f>
        <v>45352</v>
      </c>
      <c r="B2096" s="5">
        <f>TITRES_STAT!C2099</f>
        <v>1.94</v>
      </c>
      <c r="C2096" s="5">
        <f>TITRES_STAT!D2099</f>
        <v>1.94</v>
      </c>
      <c r="D2096" s="5">
        <f>TITRES_STAT!E2099</f>
        <v>50</v>
      </c>
      <c r="E2096" s="2">
        <f t="shared" si="128"/>
        <v>2069762</v>
      </c>
      <c r="F2096" s="5" t="str">
        <f t="shared" si="131"/>
        <v>BULLISH</v>
      </c>
      <c r="G2096" s="5" t="str">
        <f t="shared" si="130"/>
        <v>NEUTRAL</v>
      </c>
      <c r="H2096" s="5" t="str">
        <f t="shared" si="129"/>
        <v>BULLISH DIVERGENCE</v>
      </c>
    </row>
    <row r="2097" spans="1:8" ht="13.5" x14ac:dyDescent="0.25">
      <c r="A2097" s="3">
        <f>TITRES_STAT!B2100</f>
        <v>45355</v>
      </c>
      <c r="B2097" s="5">
        <f>TITRES_STAT!C2100</f>
        <v>1.86</v>
      </c>
      <c r="C2097" s="5">
        <f>TITRES_STAT!D2100</f>
        <v>1.86</v>
      </c>
      <c r="D2097" s="5">
        <f>TITRES_STAT!E2100</f>
        <v>7</v>
      </c>
      <c r="E2097" s="2">
        <f t="shared" si="128"/>
        <v>2069755</v>
      </c>
      <c r="F2097" s="5" t="str">
        <f t="shared" si="131"/>
        <v>BULLISH</v>
      </c>
      <c r="G2097" s="5" t="str">
        <f t="shared" si="130"/>
        <v>NEUTRAL</v>
      </c>
      <c r="H2097" s="5" t="str">
        <f t="shared" si="129"/>
        <v>BULLISH DIVERGENCE</v>
      </c>
    </row>
    <row r="2098" spans="1:8" ht="13.5" x14ac:dyDescent="0.25">
      <c r="A2098" s="3">
        <f>TITRES_STAT!B2101</f>
        <v>45356</v>
      </c>
      <c r="B2098" s="5">
        <f>TITRES_STAT!C2101</f>
        <v>1.86</v>
      </c>
      <c r="C2098" s="5">
        <f>TITRES_STAT!D2101</f>
        <v>1.86</v>
      </c>
      <c r="D2098" s="5">
        <f>TITRES_STAT!E2101</f>
        <v>2</v>
      </c>
      <c r="E2098" s="2">
        <f t="shared" si="128"/>
        <v>2069755</v>
      </c>
      <c r="F2098" s="5" t="str">
        <f t="shared" si="131"/>
        <v>BULLISH</v>
      </c>
      <c r="G2098" s="5" t="str">
        <f t="shared" si="130"/>
        <v>NEUTRAL</v>
      </c>
      <c r="H2098" s="5" t="str">
        <f t="shared" si="129"/>
        <v>BULLISH DIVERGENCE</v>
      </c>
    </row>
    <row r="2099" spans="1:8" ht="13.5" x14ac:dyDescent="0.25">
      <c r="A2099" s="3">
        <f>TITRES_STAT!B2102</f>
        <v>45357</v>
      </c>
      <c r="B2099" s="5">
        <f>TITRES_STAT!C2102</f>
        <v>1.8</v>
      </c>
      <c r="C2099" s="5">
        <f>TITRES_STAT!D2102</f>
        <v>1.8</v>
      </c>
      <c r="D2099" s="5">
        <f>TITRES_STAT!E2102</f>
        <v>70</v>
      </c>
      <c r="E2099" s="2">
        <f t="shared" si="128"/>
        <v>2069685</v>
      </c>
      <c r="F2099" s="5" t="str">
        <f t="shared" si="131"/>
        <v>BEARISH</v>
      </c>
      <c r="G2099" s="5" t="str">
        <f t="shared" si="130"/>
        <v>NEUTRAL</v>
      </c>
      <c r="H2099" s="5" t="str">
        <f t="shared" si="129"/>
        <v>CONFIRMED BEARISH</v>
      </c>
    </row>
    <row r="2100" spans="1:8" ht="13.5" x14ac:dyDescent="0.25">
      <c r="A2100" s="3">
        <f>TITRES_STAT!B2103</f>
        <v>45358</v>
      </c>
      <c r="B2100" s="5">
        <f>TITRES_STAT!C2103</f>
        <v>1.8</v>
      </c>
      <c r="C2100" s="5">
        <f>TITRES_STAT!D2103</f>
        <v>1.8</v>
      </c>
      <c r="D2100" s="5">
        <f>TITRES_STAT!E2103</f>
        <v>0</v>
      </c>
      <c r="E2100" s="2">
        <f t="shared" si="128"/>
        <v>2069685</v>
      </c>
      <c r="F2100" s="5" t="str">
        <f t="shared" si="131"/>
        <v>BEARISH</v>
      </c>
      <c r="G2100" s="5" t="str">
        <f t="shared" si="130"/>
        <v>NEUTRAL</v>
      </c>
      <c r="H2100" s="5" t="str">
        <f t="shared" si="129"/>
        <v>CONFIRMED BEARISH</v>
      </c>
    </row>
    <row r="2101" spans="1:8" ht="13.5" x14ac:dyDescent="0.25">
      <c r="A2101" s="3">
        <f>TITRES_STAT!B2104</f>
        <v>45359</v>
      </c>
      <c r="B2101" s="5">
        <f>TITRES_STAT!C2104</f>
        <v>1.8</v>
      </c>
      <c r="C2101" s="5">
        <f>TITRES_STAT!D2104</f>
        <v>1.8</v>
      </c>
      <c r="D2101" s="5">
        <f>TITRES_STAT!E2104</f>
        <v>0</v>
      </c>
      <c r="E2101" s="2">
        <f t="shared" si="128"/>
        <v>2069685</v>
      </c>
      <c r="F2101" s="5" t="str">
        <f t="shared" si="131"/>
        <v>BEARISH</v>
      </c>
      <c r="G2101" s="5" t="str">
        <f t="shared" si="130"/>
        <v>NEUTRAL</v>
      </c>
      <c r="H2101" s="5" t="str">
        <f t="shared" si="129"/>
        <v>CONFIRMED BEARISH</v>
      </c>
    </row>
    <row r="2102" spans="1:8" ht="13.5" x14ac:dyDescent="0.25">
      <c r="A2102" s="3">
        <f>TITRES_STAT!B2105</f>
        <v>45362</v>
      </c>
      <c r="B2102" s="5">
        <f>TITRES_STAT!C2105</f>
        <v>1.8</v>
      </c>
      <c r="C2102" s="5">
        <f>TITRES_STAT!D2105</f>
        <v>1.8</v>
      </c>
      <c r="D2102" s="5">
        <f>TITRES_STAT!E2105</f>
        <v>0</v>
      </c>
      <c r="E2102" s="2">
        <f t="shared" si="128"/>
        <v>2069685</v>
      </c>
      <c r="F2102" s="5" t="str">
        <f t="shared" si="131"/>
        <v>BEARISH</v>
      </c>
      <c r="G2102" s="5" t="str">
        <f t="shared" si="130"/>
        <v>NEUTRAL</v>
      </c>
      <c r="H2102" s="5" t="str">
        <f t="shared" si="129"/>
        <v>CONFIRMED BEARISH</v>
      </c>
    </row>
    <row r="2103" spans="1:8" ht="13.5" x14ac:dyDescent="0.25">
      <c r="A2103" s="3">
        <f>TITRES_STAT!B2106</f>
        <v>45363</v>
      </c>
      <c r="B2103" s="5">
        <f>TITRES_STAT!C2106</f>
        <v>1.8</v>
      </c>
      <c r="C2103" s="5">
        <f>TITRES_STAT!D2106</f>
        <v>1.8</v>
      </c>
      <c r="D2103" s="5">
        <f>TITRES_STAT!E2106</f>
        <v>0</v>
      </c>
      <c r="E2103" s="2">
        <f t="shared" si="128"/>
        <v>2069685</v>
      </c>
      <c r="F2103" s="5" t="str">
        <f t="shared" si="131"/>
        <v>BEARISH</v>
      </c>
      <c r="G2103" s="5" t="str">
        <f t="shared" si="130"/>
        <v>NEUTRAL</v>
      </c>
      <c r="H2103" s="5" t="str">
        <f t="shared" si="129"/>
        <v>CONFIRMED BEARISH</v>
      </c>
    </row>
    <row r="2104" spans="1:8" ht="13.5" x14ac:dyDescent="0.25">
      <c r="A2104" s="3">
        <f>TITRES_STAT!B2107</f>
        <v>45364</v>
      </c>
      <c r="B2104" s="5">
        <f>TITRES_STAT!C2107</f>
        <v>1.8</v>
      </c>
      <c r="C2104" s="5">
        <f>TITRES_STAT!D2107</f>
        <v>1.8</v>
      </c>
      <c r="D2104" s="5">
        <f>TITRES_STAT!E2107</f>
        <v>0</v>
      </c>
      <c r="E2104" s="2">
        <f t="shared" si="128"/>
        <v>2069685</v>
      </c>
      <c r="F2104" s="5" t="str">
        <f t="shared" si="131"/>
        <v>NEUTRAL</v>
      </c>
      <c r="G2104" s="5" t="str">
        <f t="shared" si="130"/>
        <v>NEUTRAL</v>
      </c>
      <c r="H2104" s="5" t="str">
        <f t="shared" si="129"/>
        <v>NEUTRAL</v>
      </c>
    </row>
    <row r="2105" spans="1:8" ht="13.5" x14ac:dyDescent="0.25">
      <c r="A2105" s="3">
        <f>TITRES_STAT!B2108</f>
        <v>45365</v>
      </c>
      <c r="B2105" s="5">
        <f>TITRES_STAT!C2108</f>
        <v>1.8</v>
      </c>
      <c r="C2105" s="5">
        <f>TITRES_STAT!D2108</f>
        <v>1.8</v>
      </c>
      <c r="D2105" s="5">
        <f>TITRES_STAT!E2108</f>
        <v>0</v>
      </c>
      <c r="E2105" s="2">
        <f t="shared" si="128"/>
        <v>2069685</v>
      </c>
      <c r="F2105" s="5" t="str">
        <f t="shared" si="131"/>
        <v>NEUTRAL</v>
      </c>
      <c r="G2105" s="5" t="str">
        <f t="shared" si="130"/>
        <v>NEUTRAL</v>
      </c>
      <c r="H2105" s="5" t="str">
        <f t="shared" si="129"/>
        <v>NEUTRAL</v>
      </c>
    </row>
    <row r="2106" spans="1:8" ht="13.5" x14ac:dyDescent="0.25">
      <c r="A2106" s="3">
        <f>TITRES_STAT!B2109</f>
        <v>45366</v>
      </c>
      <c r="B2106" s="5">
        <f>TITRES_STAT!C2109</f>
        <v>1.8</v>
      </c>
      <c r="C2106" s="5">
        <f>TITRES_STAT!D2109</f>
        <v>1.8</v>
      </c>
      <c r="D2106" s="5">
        <f>TITRES_STAT!E2109</f>
        <v>0</v>
      </c>
      <c r="E2106" s="2">
        <f t="shared" si="128"/>
        <v>2069685</v>
      </c>
      <c r="F2106" s="5" t="str">
        <f t="shared" si="131"/>
        <v>NEUTRAL</v>
      </c>
      <c r="G2106" s="5" t="str">
        <f t="shared" si="130"/>
        <v>NEUTRAL</v>
      </c>
      <c r="H2106" s="5" t="str">
        <f t="shared" si="129"/>
        <v>NEUTRAL</v>
      </c>
    </row>
    <row r="2107" spans="1:8" ht="13.5" x14ac:dyDescent="0.25">
      <c r="A2107" s="3">
        <f>TITRES_STAT!B2110</f>
        <v>45369</v>
      </c>
      <c r="B2107" s="5">
        <f>TITRES_STAT!C2110</f>
        <v>1.8</v>
      </c>
      <c r="C2107" s="5">
        <f>TITRES_STAT!D2110</f>
        <v>1.8</v>
      </c>
      <c r="D2107" s="5">
        <f>TITRES_STAT!E2110</f>
        <v>0</v>
      </c>
      <c r="E2107" s="2">
        <f t="shared" si="128"/>
        <v>2069685</v>
      </c>
      <c r="F2107" s="5" t="str">
        <f t="shared" si="131"/>
        <v>NEUTRAL</v>
      </c>
      <c r="G2107" s="5" t="str">
        <f t="shared" si="130"/>
        <v>NEUTRAL</v>
      </c>
      <c r="H2107" s="5" t="str">
        <f t="shared" si="129"/>
        <v>NEUTRAL</v>
      </c>
    </row>
    <row r="2108" spans="1:8" ht="13.5" x14ac:dyDescent="0.25">
      <c r="A2108" s="3">
        <f>TITRES_STAT!B2111</f>
        <v>45370</v>
      </c>
      <c r="B2108" s="5">
        <f>TITRES_STAT!C2111</f>
        <v>1.8</v>
      </c>
      <c r="C2108" s="5">
        <f>TITRES_STAT!D2111</f>
        <v>1.8</v>
      </c>
      <c r="D2108" s="5">
        <f>TITRES_STAT!E2111</f>
        <v>0</v>
      </c>
      <c r="E2108" s="2">
        <f t="shared" si="128"/>
        <v>2069685</v>
      </c>
      <c r="F2108" s="5" t="str">
        <f t="shared" si="131"/>
        <v>NEUTRAL</v>
      </c>
      <c r="G2108" s="5" t="str">
        <f t="shared" si="130"/>
        <v>NEUTRAL</v>
      </c>
      <c r="H2108" s="5" t="str">
        <f t="shared" si="129"/>
        <v>NEUTRAL</v>
      </c>
    </row>
    <row r="2109" spans="1:8" ht="13.5" x14ac:dyDescent="0.25">
      <c r="A2109" s="3">
        <f>TITRES_STAT!B2112</f>
        <v>45372</v>
      </c>
      <c r="B2109" s="5">
        <f>TITRES_STAT!C2112</f>
        <v>1.8</v>
      </c>
      <c r="C2109" s="5">
        <f>TITRES_STAT!D2112</f>
        <v>1.8</v>
      </c>
      <c r="D2109" s="5">
        <f>TITRES_STAT!E2112</f>
        <v>0</v>
      </c>
      <c r="E2109" s="2">
        <f t="shared" si="128"/>
        <v>2069685</v>
      </c>
      <c r="F2109" s="5" t="str">
        <f t="shared" si="131"/>
        <v>NEUTRAL</v>
      </c>
      <c r="G2109" s="5" t="str">
        <f t="shared" si="130"/>
        <v>NEUTRAL</v>
      </c>
      <c r="H2109" s="5" t="str">
        <f t="shared" si="129"/>
        <v>NEUTRAL</v>
      </c>
    </row>
    <row r="2110" spans="1:8" ht="13.5" x14ac:dyDescent="0.25">
      <c r="A2110" s="3">
        <f>TITRES_STAT!B2113</f>
        <v>45373</v>
      </c>
      <c r="B2110" s="5">
        <f>TITRES_STAT!C2113</f>
        <v>1.8</v>
      </c>
      <c r="C2110" s="5">
        <f>TITRES_STAT!D2113</f>
        <v>1.8</v>
      </c>
      <c r="D2110" s="5">
        <f>TITRES_STAT!E2113</f>
        <v>0</v>
      </c>
      <c r="E2110" s="2">
        <f t="shared" si="128"/>
        <v>2069685</v>
      </c>
      <c r="F2110" s="5" t="str">
        <f t="shared" si="131"/>
        <v>NEUTRAL</v>
      </c>
      <c r="G2110" s="5" t="str">
        <f t="shared" si="130"/>
        <v>NEUTRAL</v>
      </c>
      <c r="H2110" s="5" t="str">
        <f t="shared" si="129"/>
        <v>NEUTRAL</v>
      </c>
    </row>
    <row r="2111" spans="1:8" ht="13.5" x14ac:dyDescent="0.25">
      <c r="A2111" s="3">
        <f>TITRES_STAT!B2114</f>
        <v>45376</v>
      </c>
      <c r="B2111" s="5">
        <f>TITRES_STAT!C2114</f>
        <v>1.8</v>
      </c>
      <c r="C2111" s="5">
        <f>TITRES_STAT!D2114</f>
        <v>1.8</v>
      </c>
      <c r="D2111" s="5">
        <f>TITRES_STAT!E2114</f>
        <v>0</v>
      </c>
      <c r="E2111" s="2">
        <f t="shared" si="128"/>
        <v>2069685</v>
      </c>
      <c r="F2111" s="5" t="str">
        <f t="shared" si="131"/>
        <v>NEUTRAL</v>
      </c>
      <c r="G2111" s="5" t="str">
        <f t="shared" si="130"/>
        <v>NEUTRAL</v>
      </c>
      <c r="H2111" s="5" t="str">
        <f t="shared" si="129"/>
        <v>NEUTRAL</v>
      </c>
    </row>
    <row r="2112" spans="1:8" ht="13.5" x14ac:dyDescent="0.25">
      <c r="A2112" s="3">
        <f>TITRES_STAT!B2115</f>
        <v>45377</v>
      </c>
      <c r="B2112" s="5">
        <f>TITRES_STAT!C2115</f>
        <v>1.8</v>
      </c>
      <c r="C2112" s="5">
        <f>TITRES_STAT!D2115</f>
        <v>1.8</v>
      </c>
      <c r="D2112" s="5">
        <f>TITRES_STAT!E2115</f>
        <v>0</v>
      </c>
      <c r="E2112" s="2">
        <f t="shared" si="128"/>
        <v>2069685</v>
      </c>
      <c r="F2112" s="5" t="str">
        <f t="shared" si="131"/>
        <v>NEUTRAL</v>
      </c>
      <c r="G2112" s="5" t="str">
        <f t="shared" si="130"/>
        <v>NEUTRAL</v>
      </c>
      <c r="H2112" s="5" t="str">
        <f t="shared" si="129"/>
        <v>NEUTRAL</v>
      </c>
    </row>
    <row r="2113" spans="1:8" ht="13.5" x14ac:dyDescent="0.25">
      <c r="A2113" s="3">
        <f>TITRES_STAT!B2116</f>
        <v>45378</v>
      </c>
      <c r="B2113" s="5">
        <f>TITRES_STAT!C2116</f>
        <v>1.8</v>
      </c>
      <c r="C2113" s="5">
        <f>TITRES_STAT!D2116</f>
        <v>1.8</v>
      </c>
      <c r="D2113" s="5">
        <f>TITRES_STAT!E2116</f>
        <v>0</v>
      </c>
      <c r="E2113" s="2">
        <f t="shared" si="128"/>
        <v>2069685</v>
      </c>
      <c r="F2113" s="5" t="str">
        <f t="shared" si="131"/>
        <v>NEUTRAL</v>
      </c>
      <c r="G2113" s="5" t="str">
        <f t="shared" si="130"/>
        <v>NEUTRAL</v>
      </c>
      <c r="H2113" s="5" t="str">
        <f t="shared" si="129"/>
        <v>NEUTRAL</v>
      </c>
    </row>
    <row r="2114" spans="1:8" ht="13.5" x14ac:dyDescent="0.25">
      <c r="A2114" s="3">
        <f>TITRES_STAT!B2117</f>
        <v>45379</v>
      </c>
      <c r="B2114" s="5">
        <f>TITRES_STAT!C2117</f>
        <v>1.8</v>
      </c>
      <c r="C2114" s="5">
        <f>TITRES_STAT!D2117</f>
        <v>1.8</v>
      </c>
      <c r="D2114" s="5">
        <f>TITRES_STAT!E2117</f>
        <v>0</v>
      </c>
      <c r="E2114" s="2">
        <f t="shared" si="128"/>
        <v>2069685</v>
      </c>
      <c r="F2114" s="5" t="str">
        <f t="shared" si="131"/>
        <v>NEUTRAL</v>
      </c>
      <c r="G2114" s="5" t="str">
        <f t="shared" si="130"/>
        <v>NEUTRAL</v>
      </c>
      <c r="H2114" s="5" t="str">
        <f t="shared" si="129"/>
        <v>NEUTRAL</v>
      </c>
    </row>
    <row r="2115" spans="1:8" ht="13.5" x14ac:dyDescent="0.25">
      <c r="A2115" s="3">
        <f>TITRES_STAT!B2118</f>
        <v>45380</v>
      </c>
      <c r="B2115" s="5">
        <f>TITRES_STAT!C2118</f>
        <v>1.72</v>
      </c>
      <c r="C2115" s="5">
        <f>TITRES_STAT!D2118</f>
        <v>1.72</v>
      </c>
      <c r="D2115" s="5">
        <f>TITRES_STAT!E2118</f>
        <v>0</v>
      </c>
      <c r="E2115" s="2">
        <f t="shared" si="128"/>
        <v>2069685</v>
      </c>
      <c r="F2115" s="5" t="str">
        <f t="shared" si="131"/>
        <v>NEUTRAL</v>
      </c>
      <c r="G2115" s="5" t="str">
        <f t="shared" si="130"/>
        <v>NEUTRAL</v>
      </c>
      <c r="H2115" s="5" t="str">
        <f t="shared" si="129"/>
        <v>NEUTRAL</v>
      </c>
    </row>
    <row r="2116" spans="1:8" ht="13.5" x14ac:dyDescent="0.25">
      <c r="A2116" s="3">
        <f>TITRES_STAT!B2119</f>
        <v>45383</v>
      </c>
      <c r="B2116" s="5">
        <f>TITRES_STAT!C2119</f>
        <v>1.65</v>
      </c>
      <c r="C2116" s="5">
        <f>TITRES_STAT!D2119</f>
        <v>1.65</v>
      </c>
      <c r="D2116" s="5">
        <f>TITRES_STAT!E2119</f>
        <v>0</v>
      </c>
      <c r="E2116" s="2">
        <f t="shared" ref="E2116:E2179" si="132">IF(B2116&gt;B2115, E2115+D2116, IF(B2116&lt;B2115, E2115-D2116, E2115))</f>
        <v>2069685</v>
      </c>
      <c r="F2116" s="5" t="str">
        <f t="shared" si="131"/>
        <v>NEUTRAL</v>
      </c>
      <c r="G2116" s="5" t="str">
        <f t="shared" si="130"/>
        <v>NEUTRAL</v>
      </c>
      <c r="H2116" s="5" t="str">
        <f t="shared" si="129"/>
        <v>NEUTRAL</v>
      </c>
    </row>
    <row r="2117" spans="1:8" ht="13.5" x14ac:dyDescent="0.25">
      <c r="A2117" s="3">
        <f>TITRES_STAT!B2120</f>
        <v>45384</v>
      </c>
      <c r="B2117" s="5">
        <f>TITRES_STAT!C2120</f>
        <v>1.58</v>
      </c>
      <c r="C2117" s="5">
        <f>TITRES_STAT!D2120</f>
        <v>1.58</v>
      </c>
      <c r="D2117" s="5">
        <f>TITRES_STAT!E2120</f>
        <v>0</v>
      </c>
      <c r="E2117" s="2">
        <f t="shared" si="132"/>
        <v>2069685</v>
      </c>
      <c r="F2117" s="5" t="str">
        <f t="shared" si="131"/>
        <v>NEUTRAL</v>
      </c>
      <c r="G2117" s="5" t="str">
        <f t="shared" si="130"/>
        <v>NEUTRAL</v>
      </c>
      <c r="H2117" s="5" t="str">
        <f t="shared" si="129"/>
        <v>NEUTRAL</v>
      </c>
    </row>
    <row r="2118" spans="1:8" ht="13.5" x14ac:dyDescent="0.25">
      <c r="A2118" s="3">
        <f>TITRES_STAT!B2121</f>
        <v>45385</v>
      </c>
      <c r="B2118" s="5">
        <f>TITRES_STAT!C2121</f>
        <v>1.51</v>
      </c>
      <c r="C2118" s="5">
        <f>TITRES_STAT!D2121</f>
        <v>1.51</v>
      </c>
      <c r="D2118" s="5">
        <f>TITRES_STAT!E2121</f>
        <v>0</v>
      </c>
      <c r="E2118" s="2">
        <f t="shared" si="132"/>
        <v>2069685</v>
      </c>
      <c r="F2118" s="5" t="str">
        <f t="shared" si="131"/>
        <v>NEUTRAL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NEUTRAL</v>
      </c>
    </row>
    <row r="2119" spans="1:8" ht="13.5" x14ac:dyDescent="0.25">
      <c r="A2119" s="3">
        <f>TITRES_STAT!B2122</f>
        <v>45386</v>
      </c>
      <c r="B2119" s="5">
        <f>TITRES_STAT!C2122</f>
        <v>1.45</v>
      </c>
      <c r="C2119" s="5">
        <f>TITRES_STAT!D2122</f>
        <v>1.45</v>
      </c>
      <c r="D2119" s="5">
        <f>TITRES_STAT!E2122</f>
        <v>0</v>
      </c>
      <c r="E2119" s="2">
        <f t="shared" si="132"/>
        <v>2069685</v>
      </c>
      <c r="F2119" s="5" t="str">
        <f t="shared" si="131"/>
        <v>NEUTRAL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NEUTRAL</v>
      </c>
    </row>
    <row r="2120" spans="1:8" ht="13.5" x14ac:dyDescent="0.25">
      <c r="A2120" s="3">
        <f>TITRES_STAT!B2123</f>
        <v>45387</v>
      </c>
      <c r="B2120" s="5">
        <f>TITRES_STAT!C2123</f>
        <v>1.39</v>
      </c>
      <c r="C2120" s="5">
        <f>TITRES_STAT!D2123</f>
        <v>1.39</v>
      </c>
      <c r="D2120" s="5">
        <f>TITRES_STAT!E2123</f>
        <v>0</v>
      </c>
      <c r="E2120" s="2">
        <f t="shared" si="132"/>
        <v>2069685</v>
      </c>
      <c r="F2120" s="5" t="str">
        <f t="shared" ref="F2120:F2183" si="135">IF(E2120&gt;E2115,"BULLISH",IF(E2120&lt;E2115,"BEARISH","NEUTRAL"))</f>
        <v>NEUTRAL</v>
      </c>
      <c r="G2120" s="5" t="str">
        <f t="shared" si="134"/>
        <v>NEUTRAL</v>
      </c>
      <c r="H2120" s="5" t="str">
        <f t="shared" si="133"/>
        <v>NEUTRAL</v>
      </c>
    </row>
    <row r="2121" spans="1:8" ht="13.5" x14ac:dyDescent="0.25">
      <c r="A2121" s="3">
        <f>TITRES_STAT!B2124</f>
        <v>45390</v>
      </c>
      <c r="B2121" s="5">
        <f>TITRES_STAT!C2124</f>
        <v>1.33</v>
      </c>
      <c r="C2121" s="5">
        <f>TITRES_STAT!D2124</f>
        <v>1.33</v>
      </c>
      <c r="D2121" s="5">
        <f>TITRES_STAT!E2124</f>
        <v>0</v>
      </c>
      <c r="E2121" s="2">
        <f t="shared" si="132"/>
        <v>2069685</v>
      </c>
      <c r="F2121" s="5" t="str">
        <f t="shared" si="135"/>
        <v>NEUTRAL</v>
      </c>
      <c r="G2121" s="5" t="str">
        <f t="shared" si="134"/>
        <v>NEUTRAL</v>
      </c>
      <c r="H2121" s="5" t="str">
        <f t="shared" si="133"/>
        <v>NEUTRAL</v>
      </c>
    </row>
    <row r="2122" spans="1:8" ht="13.5" x14ac:dyDescent="0.25">
      <c r="A2122" s="3">
        <f>TITRES_STAT!B2125</f>
        <v>45394</v>
      </c>
      <c r="B2122" s="5">
        <f>TITRES_STAT!C2125</f>
        <v>1.28</v>
      </c>
      <c r="C2122" s="5">
        <f>TITRES_STAT!D2125</f>
        <v>1.28</v>
      </c>
      <c r="D2122" s="5">
        <f>TITRES_STAT!E2125</f>
        <v>106</v>
      </c>
      <c r="E2122" s="2">
        <f t="shared" si="132"/>
        <v>2069579</v>
      </c>
      <c r="F2122" s="5" t="str">
        <f t="shared" si="135"/>
        <v>BEARISH</v>
      </c>
      <c r="G2122" s="5" t="str">
        <f t="shared" si="134"/>
        <v>NEUTRAL</v>
      </c>
      <c r="H2122" s="5" t="str">
        <f t="shared" si="133"/>
        <v>CONFIRMED BEARISH</v>
      </c>
    </row>
    <row r="2123" spans="1:8" ht="13.5" x14ac:dyDescent="0.25">
      <c r="A2123" s="3">
        <f>TITRES_STAT!B2126</f>
        <v>45397</v>
      </c>
      <c r="B2123" s="5">
        <f>TITRES_STAT!C2126</f>
        <v>1.28</v>
      </c>
      <c r="C2123" s="5">
        <f>TITRES_STAT!D2126</f>
        <v>1.28</v>
      </c>
      <c r="D2123" s="5">
        <f>TITRES_STAT!E2126</f>
        <v>0</v>
      </c>
      <c r="E2123" s="2">
        <f t="shared" si="132"/>
        <v>2069579</v>
      </c>
      <c r="F2123" s="5" t="str">
        <f t="shared" si="135"/>
        <v>BEARISH</v>
      </c>
      <c r="G2123" s="5" t="str">
        <f t="shared" si="134"/>
        <v>NEUTRAL</v>
      </c>
      <c r="H2123" s="5" t="str">
        <f t="shared" si="133"/>
        <v>CONFIRMED BEARISH</v>
      </c>
    </row>
    <row r="2124" spans="1:8" ht="13.5" x14ac:dyDescent="0.25">
      <c r="A2124" s="3">
        <f>TITRES_STAT!B2127</f>
        <v>45398</v>
      </c>
      <c r="B2124" s="5">
        <f>TITRES_STAT!C2127</f>
        <v>1.28</v>
      </c>
      <c r="C2124" s="5">
        <f>TITRES_STAT!D2127</f>
        <v>1.28</v>
      </c>
      <c r="D2124" s="5">
        <f>TITRES_STAT!E2127</f>
        <v>0</v>
      </c>
      <c r="E2124" s="2">
        <f t="shared" si="132"/>
        <v>2069579</v>
      </c>
      <c r="F2124" s="5" t="str">
        <f t="shared" si="135"/>
        <v>BEARISH</v>
      </c>
      <c r="G2124" s="5" t="str">
        <f t="shared" si="134"/>
        <v>NEUTRAL</v>
      </c>
      <c r="H2124" s="5" t="str">
        <f t="shared" si="133"/>
        <v>CONFIRMED BEARISH</v>
      </c>
    </row>
    <row r="2125" spans="1:8" ht="13.5" x14ac:dyDescent="0.25">
      <c r="A2125" s="3">
        <f>TITRES_STAT!B2128</f>
        <v>45399</v>
      </c>
      <c r="B2125" s="5">
        <f>TITRES_STAT!C2128</f>
        <v>1.28</v>
      </c>
      <c r="C2125" s="5">
        <f>TITRES_STAT!D2128</f>
        <v>1.28</v>
      </c>
      <c r="D2125" s="5">
        <f>TITRES_STAT!E2128</f>
        <v>0</v>
      </c>
      <c r="E2125" s="2">
        <f t="shared" si="132"/>
        <v>2069579</v>
      </c>
      <c r="F2125" s="5" t="str">
        <f t="shared" si="135"/>
        <v>BEARISH</v>
      </c>
      <c r="G2125" s="5" t="str">
        <f t="shared" si="134"/>
        <v>NEUTRAL</v>
      </c>
      <c r="H2125" s="5" t="str">
        <f t="shared" si="133"/>
        <v>CONFIRMED BEARISH</v>
      </c>
    </row>
    <row r="2126" spans="1:8" ht="13.5" x14ac:dyDescent="0.25">
      <c r="A2126" s="3">
        <f>TITRES_STAT!B2129</f>
        <v>45400</v>
      </c>
      <c r="B2126" s="5">
        <f>TITRES_STAT!C2129</f>
        <v>1.28</v>
      </c>
      <c r="C2126" s="5">
        <f>TITRES_STAT!D2129</f>
        <v>1.28</v>
      </c>
      <c r="D2126" s="5">
        <f>TITRES_STAT!E2129</f>
        <v>0</v>
      </c>
      <c r="E2126" s="2">
        <f t="shared" si="132"/>
        <v>2069579</v>
      </c>
      <c r="F2126" s="5" t="str">
        <f t="shared" si="135"/>
        <v>BEARISH</v>
      </c>
      <c r="G2126" s="5" t="str">
        <f t="shared" si="134"/>
        <v>NEUTRAL</v>
      </c>
      <c r="H2126" s="5" t="str">
        <f t="shared" si="133"/>
        <v>CONFIRMED BEARISH</v>
      </c>
    </row>
    <row r="2127" spans="1:8" ht="13.5" x14ac:dyDescent="0.25">
      <c r="A2127" s="3">
        <f>TITRES_STAT!B2130</f>
        <v>45401</v>
      </c>
      <c r="B2127" s="5">
        <f>TITRES_STAT!C2130</f>
        <v>1.28</v>
      </c>
      <c r="C2127" s="5">
        <f>TITRES_STAT!D2130</f>
        <v>1.28</v>
      </c>
      <c r="D2127" s="5">
        <f>TITRES_STAT!E2130</f>
        <v>0</v>
      </c>
      <c r="E2127" s="2">
        <f t="shared" si="132"/>
        <v>2069579</v>
      </c>
      <c r="F2127" s="5" t="str">
        <f t="shared" si="135"/>
        <v>NEUTRAL</v>
      </c>
      <c r="G2127" s="5" t="str">
        <f t="shared" si="134"/>
        <v>NEUTRAL</v>
      </c>
      <c r="H2127" s="5" t="str">
        <f t="shared" si="133"/>
        <v>NEUTRAL</v>
      </c>
    </row>
    <row r="2128" spans="1:8" ht="13.5" x14ac:dyDescent="0.25">
      <c r="A2128" s="3">
        <f>TITRES_STAT!B2131</f>
        <v>45404</v>
      </c>
      <c r="B2128" s="5">
        <f>TITRES_STAT!C2131</f>
        <v>1.28</v>
      </c>
      <c r="C2128" s="5">
        <f>TITRES_STAT!D2131</f>
        <v>1.28</v>
      </c>
      <c r="D2128" s="5">
        <f>TITRES_STAT!E2131</f>
        <v>0</v>
      </c>
      <c r="E2128" s="2">
        <f t="shared" si="132"/>
        <v>2069579</v>
      </c>
      <c r="F2128" s="5" t="str">
        <f t="shared" si="135"/>
        <v>NEUTRAL</v>
      </c>
      <c r="G2128" s="5" t="str">
        <f t="shared" si="134"/>
        <v>NEUTRAL</v>
      </c>
      <c r="H2128" s="5" t="str">
        <f t="shared" si="133"/>
        <v>NEUTRAL</v>
      </c>
    </row>
    <row r="2129" spans="1:8" ht="13.5" x14ac:dyDescent="0.25">
      <c r="A2129" s="3">
        <f>TITRES_STAT!B2132</f>
        <v>45405</v>
      </c>
      <c r="B2129" s="5">
        <f>TITRES_STAT!C2132</f>
        <v>1.28</v>
      </c>
      <c r="C2129" s="5">
        <f>TITRES_STAT!D2132</f>
        <v>1.28</v>
      </c>
      <c r="D2129" s="5">
        <f>TITRES_STAT!E2132</f>
        <v>0</v>
      </c>
      <c r="E2129" s="2">
        <f t="shared" si="132"/>
        <v>2069579</v>
      </c>
      <c r="F2129" s="5" t="str">
        <f t="shared" si="135"/>
        <v>NEUTRAL</v>
      </c>
      <c r="G2129" s="5" t="str">
        <f t="shared" si="134"/>
        <v>NEUTRAL</v>
      </c>
      <c r="H2129" s="5" t="str">
        <f t="shared" si="133"/>
        <v>NEUTRAL</v>
      </c>
    </row>
    <row r="2130" spans="1:8" ht="13.5" x14ac:dyDescent="0.25">
      <c r="A2130" s="3">
        <f>TITRES_STAT!B2133</f>
        <v>45406</v>
      </c>
      <c r="B2130" s="5">
        <f>TITRES_STAT!C2133</f>
        <v>1.28</v>
      </c>
      <c r="C2130" s="5">
        <f>TITRES_STAT!D2133</f>
        <v>1.28</v>
      </c>
      <c r="D2130" s="5">
        <f>TITRES_STAT!E2133</f>
        <v>0</v>
      </c>
      <c r="E2130" s="2">
        <f t="shared" si="132"/>
        <v>2069579</v>
      </c>
      <c r="F2130" s="5" t="str">
        <f t="shared" si="135"/>
        <v>NEUTRAL</v>
      </c>
      <c r="G2130" s="5" t="str">
        <f t="shared" si="134"/>
        <v>NEUTRAL</v>
      </c>
      <c r="H2130" s="5" t="str">
        <f t="shared" si="133"/>
        <v>NEUTRAL</v>
      </c>
    </row>
    <row r="2131" spans="1:8" ht="13.5" x14ac:dyDescent="0.25">
      <c r="A2131" s="3">
        <f>TITRES_STAT!B2134</f>
        <v>45407</v>
      </c>
      <c r="B2131" s="5">
        <f>TITRES_STAT!C2134</f>
        <v>1.28</v>
      </c>
      <c r="C2131" s="5">
        <f>TITRES_STAT!D2134</f>
        <v>1.28</v>
      </c>
      <c r="D2131" s="5">
        <f>TITRES_STAT!E2134</f>
        <v>0</v>
      </c>
      <c r="E2131" s="2">
        <f t="shared" si="132"/>
        <v>2069579</v>
      </c>
      <c r="F2131" s="5" t="str">
        <f t="shared" si="135"/>
        <v>NEUTRAL</v>
      </c>
      <c r="G2131" s="5" t="str">
        <f t="shared" si="134"/>
        <v>NEUTRAL</v>
      </c>
      <c r="H2131" s="5" t="str">
        <f t="shared" si="133"/>
        <v>NEUTRAL</v>
      </c>
    </row>
    <row r="2132" spans="1:8" ht="13.5" x14ac:dyDescent="0.25">
      <c r="A2132" s="3">
        <f>TITRES_STAT!B2135</f>
        <v>45408</v>
      </c>
      <c r="B2132" s="5">
        <f>TITRES_STAT!C2135</f>
        <v>1.28</v>
      </c>
      <c r="C2132" s="5">
        <f>TITRES_STAT!D2135</f>
        <v>1.28</v>
      </c>
      <c r="D2132" s="5">
        <f>TITRES_STAT!E2135</f>
        <v>0</v>
      </c>
      <c r="E2132" s="2">
        <f t="shared" si="132"/>
        <v>2069579</v>
      </c>
      <c r="F2132" s="5" t="str">
        <f t="shared" si="135"/>
        <v>NEUTRAL</v>
      </c>
      <c r="G2132" s="5" t="str">
        <f t="shared" si="134"/>
        <v>NEUTRAL</v>
      </c>
      <c r="H2132" s="5" t="str">
        <f t="shared" si="133"/>
        <v>NEUTRAL</v>
      </c>
    </row>
    <row r="2133" spans="1:8" ht="13.5" x14ac:dyDescent="0.25">
      <c r="A2133" s="3">
        <f>TITRES_STAT!B2136</f>
        <v>45411</v>
      </c>
      <c r="B2133" s="5">
        <f>TITRES_STAT!C2136</f>
        <v>1.23</v>
      </c>
      <c r="C2133" s="5">
        <f>TITRES_STAT!D2136</f>
        <v>1.23</v>
      </c>
      <c r="D2133" s="5">
        <f>TITRES_STAT!E2136</f>
        <v>0</v>
      </c>
      <c r="E2133" s="2">
        <f t="shared" si="132"/>
        <v>2069579</v>
      </c>
      <c r="F2133" s="5" t="str">
        <f t="shared" si="135"/>
        <v>NEUTRAL</v>
      </c>
      <c r="G2133" s="5" t="str">
        <f t="shared" si="134"/>
        <v>NEUTRAL</v>
      </c>
      <c r="H2133" s="5" t="str">
        <f t="shared" si="133"/>
        <v>NEUTRAL</v>
      </c>
    </row>
    <row r="2134" spans="1:8" ht="13.5" x14ac:dyDescent="0.25">
      <c r="A2134" s="3">
        <f>TITRES_STAT!B2137</f>
        <v>45412</v>
      </c>
      <c r="B2134" s="5">
        <f>TITRES_STAT!C2137</f>
        <v>1.23</v>
      </c>
      <c r="C2134" s="5">
        <f>TITRES_STAT!D2137</f>
        <v>1.23</v>
      </c>
      <c r="D2134" s="5">
        <f>TITRES_STAT!E2137</f>
        <v>0</v>
      </c>
      <c r="E2134" s="2">
        <f t="shared" si="132"/>
        <v>2069579</v>
      </c>
      <c r="F2134" s="5" t="str">
        <f t="shared" si="135"/>
        <v>NEUTRAL</v>
      </c>
      <c r="G2134" s="5" t="str">
        <f t="shared" si="134"/>
        <v>NEUTRAL</v>
      </c>
      <c r="H2134" s="5" t="str">
        <f t="shared" si="133"/>
        <v>NEUTRAL</v>
      </c>
    </row>
    <row r="2135" spans="1:8" ht="13.5" x14ac:dyDescent="0.25">
      <c r="A2135" s="3">
        <f>TITRES_STAT!B2138</f>
        <v>45414</v>
      </c>
      <c r="B2135" s="5">
        <f>TITRES_STAT!C2138</f>
        <v>1.23</v>
      </c>
      <c r="C2135" s="5">
        <f>TITRES_STAT!D2138</f>
        <v>1.23</v>
      </c>
      <c r="D2135" s="5">
        <f>TITRES_STAT!E2138</f>
        <v>0</v>
      </c>
      <c r="E2135" s="2">
        <f t="shared" si="132"/>
        <v>2069579</v>
      </c>
      <c r="F2135" s="5" t="str">
        <f t="shared" si="135"/>
        <v>NEUTRAL</v>
      </c>
      <c r="G2135" s="5" t="str">
        <f t="shared" si="134"/>
        <v>NEUTRAL</v>
      </c>
      <c r="H2135" s="5" t="str">
        <f t="shared" si="133"/>
        <v>NEUTRAL</v>
      </c>
    </row>
    <row r="2136" spans="1:8" ht="13.5" x14ac:dyDescent="0.25">
      <c r="A2136" s="3">
        <f>TITRES_STAT!B2139</f>
        <v>45415</v>
      </c>
      <c r="B2136" s="5">
        <f>TITRES_STAT!C2139</f>
        <v>1.23</v>
      </c>
      <c r="C2136" s="5">
        <f>TITRES_STAT!D2139</f>
        <v>1.23</v>
      </c>
      <c r="D2136" s="5">
        <f>TITRES_STAT!E2139</f>
        <v>0</v>
      </c>
      <c r="E2136" s="2">
        <f t="shared" si="132"/>
        <v>2069579</v>
      </c>
      <c r="F2136" s="5" t="str">
        <f t="shared" si="135"/>
        <v>NEUTRAL</v>
      </c>
      <c r="G2136" s="5" t="str">
        <f t="shared" si="134"/>
        <v>NEUTRAL</v>
      </c>
      <c r="H2136" s="5" t="str">
        <f t="shared" si="133"/>
        <v>NEUTRAL</v>
      </c>
    </row>
    <row r="2137" spans="1:8" ht="13.5" x14ac:dyDescent="0.25">
      <c r="A2137" s="3">
        <f>TITRES_STAT!B2140</f>
        <v>45418</v>
      </c>
      <c r="B2137" s="5">
        <f>TITRES_STAT!C2140</f>
        <v>1.23</v>
      </c>
      <c r="C2137" s="5">
        <f>TITRES_STAT!D2140</f>
        <v>1.23</v>
      </c>
      <c r="D2137" s="5">
        <f>TITRES_STAT!E2140</f>
        <v>0</v>
      </c>
      <c r="E2137" s="2">
        <f t="shared" si="132"/>
        <v>2069579</v>
      </c>
      <c r="F2137" s="5" t="str">
        <f t="shared" si="135"/>
        <v>NEUTRAL</v>
      </c>
      <c r="G2137" s="5" t="str">
        <f t="shared" si="134"/>
        <v>NEUTRAL</v>
      </c>
      <c r="H2137" s="5" t="str">
        <f t="shared" si="133"/>
        <v>NEUTRAL</v>
      </c>
    </row>
    <row r="2138" spans="1:8" ht="13.5" x14ac:dyDescent="0.25">
      <c r="A2138" s="3">
        <f>TITRES_STAT!B2141</f>
        <v>45419</v>
      </c>
      <c r="B2138" s="5">
        <f>TITRES_STAT!C2141</f>
        <v>1.23</v>
      </c>
      <c r="C2138" s="5">
        <f>TITRES_STAT!D2141</f>
        <v>1.23</v>
      </c>
      <c r="D2138" s="5">
        <f>TITRES_STAT!E2141</f>
        <v>0</v>
      </c>
      <c r="E2138" s="2">
        <f t="shared" si="132"/>
        <v>2069579</v>
      </c>
      <c r="F2138" s="5" t="str">
        <f t="shared" si="135"/>
        <v>NEUTRAL</v>
      </c>
      <c r="G2138" s="5" t="str">
        <f t="shared" si="134"/>
        <v>NEUTRAL</v>
      </c>
      <c r="H2138" s="5" t="str">
        <f t="shared" si="133"/>
        <v>NEUTRAL</v>
      </c>
    </row>
    <row r="2139" spans="1:8" ht="13.5" x14ac:dyDescent="0.25">
      <c r="A2139" s="3">
        <f>TITRES_STAT!B2142</f>
        <v>45420</v>
      </c>
      <c r="B2139" s="5">
        <f>TITRES_STAT!C2142</f>
        <v>1.23</v>
      </c>
      <c r="C2139" s="5">
        <f>TITRES_STAT!D2142</f>
        <v>1.23</v>
      </c>
      <c r="D2139" s="5">
        <f>TITRES_STAT!E2142</f>
        <v>0</v>
      </c>
      <c r="E2139" s="2">
        <f t="shared" si="132"/>
        <v>2069579</v>
      </c>
      <c r="F2139" s="5" t="str">
        <f t="shared" si="135"/>
        <v>NEUTRAL</v>
      </c>
      <c r="G2139" s="5" t="str">
        <f t="shared" si="134"/>
        <v>NEUTRAL</v>
      </c>
      <c r="H2139" s="5" t="str">
        <f t="shared" si="133"/>
        <v>NEUTRAL</v>
      </c>
    </row>
    <row r="2140" spans="1:8" ht="13.5" x14ac:dyDescent="0.25">
      <c r="A2140" s="3">
        <f>TITRES_STAT!B2143</f>
        <v>45421</v>
      </c>
      <c r="B2140" s="5">
        <f>TITRES_STAT!C2143</f>
        <v>1.23</v>
      </c>
      <c r="C2140" s="5">
        <f>TITRES_STAT!D2143</f>
        <v>1.23</v>
      </c>
      <c r="D2140" s="5">
        <f>TITRES_STAT!E2143</f>
        <v>70</v>
      </c>
      <c r="E2140" s="2">
        <f t="shared" si="132"/>
        <v>2069579</v>
      </c>
      <c r="F2140" s="5" t="str">
        <f t="shared" si="135"/>
        <v>NEUTRAL</v>
      </c>
      <c r="G2140" s="5" t="str">
        <f t="shared" si="134"/>
        <v>NEUTRAL</v>
      </c>
      <c r="H2140" s="5" t="str">
        <f t="shared" si="133"/>
        <v>NEUTRAL</v>
      </c>
    </row>
    <row r="2141" spans="1:8" ht="13.5" x14ac:dyDescent="0.25">
      <c r="A2141" s="3">
        <f>TITRES_STAT!B2144</f>
        <v>45422</v>
      </c>
      <c r="B2141" s="5">
        <f>TITRES_STAT!C2144</f>
        <v>1.23</v>
      </c>
      <c r="C2141" s="5">
        <f>TITRES_STAT!D2144</f>
        <v>1.23</v>
      </c>
      <c r="D2141" s="5">
        <f>TITRES_STAT!E2144</f>
        <v>0</v>
      </c>
      <c r="E2141" s="2">
        <f t="shared" si="132"/>
        <v>2069579</v>
      </c>
      <c r="F2141" s="5" t="str">
        <f t="shared" si="135"/>
        <v>NEUTRAL</v>
      </c>
      <c r="G2141" s="5" t="str">
        <f t="shared" si="134"/>
        <v>NEUTRAL</v>
      </c>
      <c r="H2141" s="5" t="str">
        <f t="shared" si="133"/>
        <v>NEUTRAL</v>
      </c>
    </row>
    <row r="2142" spans="1:8" ht="13.5" x14ac:dyDescent="0.25">
      <c r="A2142" s="3">
        <f>TITRES_STAT!B2145</f>
        <v>45425</v>
      </c>
      <c r="B2142" s="5">
        <f>TITRES_STAT!C2145</f>
        <v>1.23</v>
      </c>
      <c r="C2142" s="5">
        <f>TITRES_STAT!D2145</f>
        <v>1.23</v>
      </c>
      <c r="D2142" s="5">
        <f>TITRES_STAT!E2145</f>
        <v>0</v>
      </c>
      <c r="E2142" s="2">
        <f t="shared" si="132"/>
        <v>2069579</v>
      </c>
      <c r="F2142" s="5" t="str">
        <f t="shared" si="135"/>
        <v>NEUTRAL</v>
      </c>
      <c r="G2142" s="5" t="str">
        <f t="shared" si="134"/>
        <v>NEUTRAL</v>
      </c>
      <c r="H2142" s="5" t="str">
        <f t="shared" si="133"/>
        <v>NEUTRAL</v>
      </c>
    </row>
    <row r="2143" spans="1:8" ht="13.5" x14ac:dyDescent="0.25">
      <c r="A2143" s="3">
        <f>TITRES_STAT!B2146</f>
        <v>45426</v>
      </c>
      <c r="B2143" s="5">
        <f>TITRES_STAT!C2146</f>
        <v>1.23</v>
      </c>
      <c r="C2143" s="5">
        <f>TITRES_STAT!D2146</f>
        <v>1.23</v>
      </c>
      <c r="D2143" s="5">
        <f>TITRES_STAT!E2146</f>
        <v>0</v>
      </c>
      <c r="E2143" s="2">
        <f t="shared" si="132"/>
        <v>2069579</v>
      </c>
      <c r="F2143" s="5" t="str">
        <f t="shared" si="135"/>
        <v>NEUTRAL</v>
      </c>
      <c r="G2143" s="5" t="str">
        <f t="shared" si="134"/>
        <v>NEUTRAL</v>
      </c>
      <c r="H2143" s="5" t="str">
        <f t="shared" si="133"/>
        <v>NEUTRAL</v>
      </c>
    </row>
    <row r="2144" spans="1:8" ht="13.5" x14ac:dyDescent="0.25">
      <c r="A2144" s="3">
        <f>TITRES_STAT!B2147</f>
        <v>45427</v>
      </c>
      <c r="B2144" s="5">
        <f>TITRES_STAT!C2147</f>
        <v>1.23</v>
      </c>
      <c r="C2144" s="5">
        <f>TITRES_STAT!D2147</f>
        <v>1.23</v>
      </c>
      <c r="D2144" s="5">
        <f>TITRES_STAT!E2147</f>
        <v>0</v>
      </c>
      <c r="E2144" s="2">
        <f t="shared" si="132"/>
        <v>2069579</v>
      </c>
      <c r="F2144" s="5" t="str">
        <f t="shared" si="135"/>
        <v>NEUTRAL</v>
      </c>
      <c r="G2144" s="5" t="str">
        <f t="shared" si="134"/>
        <v>NEUTRAL</v>
      </c>
      <c r="H2144" s="5" t="str">
        <f t="shared" si="133"/>
        <v>NEUTRAL</v>
      </c>
    </row>
    <row r="2145" spans="1:8" ht="13.5" x14ac:dyDescent="0.25">
      <c r="A2145" s="3">
        <f>TITRES_STAT!B2148</f>
        <v>45428</v>
      </c>
      <c r="B2145" s="5">
        <f>TITRES_STAT!C2148</f>
        <v>1.23</v>
      </c>
      <c r="C2145" s="5">
        <f>TITRES_STAT!D2148</f>
        <v>1.23</v>
      </c>
      <c r="D2145" s="5">
        <f>TITRES_STAT!E2148</f>
        <v>0</v>
      </c>
      <c r="E2145" s="2">
        <f t="shared" si="132"/>
        <v>2069579</v>
      </c>
      <c r="F2145" s="5" t="str">
        <f t="shared" si="135"/>
        <v>NEUTRAL</v>
      </c>
      <c r="G2145" s="5" t="str">
        <f t="shared" si="134"/>
        <v>NEUTRAL</v>
      </c>
      <c r="H2145" s="5" t="str">
        <f t="shared" si="133"/>
        <v>NEUTRAL</v>
      </c>
    </row>
    <row r="2146" spans="1:8" ht="13.5" x14ac:dyDescent="0.25">
      <c r="A2146" s="3">
        <f>TITRES_STAT!B2149</f>
        <v>45429</v>
      </c>
      <c r="B2146" s="5">
        <f>TITRES_STAT!C2149</f>
        <v>1.28</v>
      </c>
      <c r="C2146" s="5">
        <f>TITRES_STAT!D2149</f>
        <v>1.28</v>
      </c>
      <c r="D2146" s="5">
        <f>TITRES_STAT!E2149</f>
        <v>0</v>
      </c>
      <c r="E2146" s="2">
        <f t="shared" si="132"/>
        <v>2069579</v>
      </c>
      <c r="F2146" s="5" t="str">
        <f t="shared" si="135"/>
        <v>NEUTRAL</v>
      </c>
      <c r="G2146" s="5" t="str">
        <f t="shared" si="134"/>
        <v>NEUTRAL</v>
      </c>
      <c r="H2146" s="5" t="str">
        <f t="shared" si="133"/>
        <v>NEUTRAL</v>
      </c>
    </row>
    <row r="2147" spans="1:8" ht="13.5" x14ac:dyDescent="0.25">
      <c r="A2147" s="3">
        <f>TITRES_STAT!B2150</f>
        <v>45432</v>
      </c>
      <c r="B2147" s="5">
        <f>TITRES_STAT!C2150</f>
        <v>1.33</v>
      </c>
      <c r="C2147" s="5">
        <f>TITRES_STAT!D2150</f>
        <v>1.33</v>
      </c>
      <c r="D2147" s="5">
        <f>TITRES_STAT!E2150</f>
        <v>0</v>
      </c>
      <c r="E2147" s="2">
        <f t="shared" si="132"/>
        <v>2069579</v>
      </c>
      <c r="F2147" s="5" t="str">
        <f t="shared" si="135"/>
        <v>NEUTRAL</v>
      </c>
      <c r="G2147" s="5" t="str">
        <f t="shared" si="134"/>
        <v>NEUTRAL</v>
      </c>
      <c r="H2147" s="5" t="str">
        <f t="shared" si="133"/>
        <v>NEUTRAL</v>
      </c>
    </row>
    <row r="2148" spans="1:8" ht="13.5" x14ac:dyDescent="0.25">
      <c r="A2148" s="3">
        <f>TITRES_STAT!B2151</f>
        <v>45433</v>
      </c>
      <c r="B2148" s="5">
        <f>TITRES_STAT!C2151</f>
        <v>1.38</v>
      </c>
      <c r="C2148" s="5">
        <f>TITRES_STAT!D2151</f>
        <v>1.38</v>
      </c>
      <c r="D2148" s="5">
        <f>TITRES_STAT!E2151</f>
        <v>0</v>
      </c>
      <c r="E2148" s="2">
        <f t="shared" si="132"/>
        <v>2069579</v>
      </c>
      <c r="F2148" s="5" t="str">
        <f t="shared" si="135"/>
        <v>NEUTRAL</v>
      </c>
      <c r="G2148" s="5" t="str">
        <f t="shared" si="134"/>
        <v>NEUTRAL</v>
      </c>
      <c r="H2148" s="5" t="str">
        <f t="shared" si="133"/>
        <v>NEUTRAL</v>
      </c>
    </row>
    <row r="2149" spans="1:8" ht="13.5" x14ac:dyDescent="0.25">
      <c r="A2149" s="3">
        <f>TITRES_STAT!B2152</f>
        <v>45434</v>
      </c>
      <c r="B2149" s="5">
        <f>TITRES_STAT!C2152</f>
        <v>1.44</v>
      </c>
      <c r="C2149" s="5">
        <f>TITRES_STAT!D2152</f>
        <v>1.44</v>
      </c>
      <c r="D2149" s="5">
        <f>TITRES_STAT!E2152</f>
        <v>0</v>
      </c>
      <c r="E2149" s="2">
        <f t="shared" si="132"/>
        <v>2069579</v>
      </c>
      <c r="F2149" s="5" t="str">
        <f t="shared" si="135"/>
        <v>NEUTRAL</v>
      </c>
      <c r="G2149" s="5" t="str">
        <f t="shared" si="134"/>
        <v>NEUTRAL</v>
      </c>
      <c r="H2149" s="5" t="str">
        <f t="shared" si="133"/>
        <v>NEUTRAL</v>
      </c>
    </row>
    <row r="2150" spans="1:8" ht="13.5" x14ac:dyDescent="0.25">
      <c r="A2150" s="3">
        <f>TITRES_STAT!B2153</f>
        <v>45435</v>
      </c>
      <c r="B2150" s="5">
        <f>TITRES_STAT!C2153</f>
        <v>1.5</v>
      </c>
      <c r="C2150" s="5">
        <f>TITRES_STAT!D2153</f>
        <v>1.5</v>
      </c>
      <c r="D2150" s="5">
        <f>TITRES_STAT!E2153</f>
        <v>0</v>
      </c>
      <c r="E2150" s="2">
        <f t="shared" si="132"/>
        <v>2069579</v>
      </c>
      <c r="F2150" s="5" t="str">
        <f t="shared" si="135"/>
        <v>NEUTRAL</v>
      </c>
      <c r="G2150" s="5" t="str">
        <f t="shared" si="134"/>
        <v>NEUTRAL</v>
      </c>
      <c r="H2150" s="5" t="str">
        <f t="shared" si="133"/>
        <v>NEUTRAL</v>
      </c>
    </row>
    <row r="2151" spans="1:8" ht="13.5" x14ac:dyDescent="0.25">
      <c r="A2151" s="3">
        <f>TITRES_STAT!B2154</f>
        <v>45436</v>
      </c>
      <c r="B2151" s="5">
        <f>TITRES_STAT!C2154</f>
        <v>1.56</v>
      </c>
      <c r="C2151" s="5">
        <f>TITRES_STAT!D2154</f>
        <v>1.56</v>
      </c>
      <c r="D2151" s="5">
        <f>TITRES_STAT!E2154</f>
        <v>0</v>
      </c>
      <c r="E2151" s="2">
        <f t="shared" si="132"/>
        <v>2069579</v>
      </c>
      <c r="F2151" s="5" t="str">
        <f t="shared" si="135"/>
        <v>NEUTRAL</v>
      </c>
      <c r="G2151" s="5" t="str">
        <f t="shared" si="134"/>
        <v>NEUTRAL</v>
      </c>
      <c r="H2151" s="5" t="str">
        <f t="shared" si="133"/>
        <v>NEUTRAL</v>
      </c>
    </row>
    <row r="2152" spans="1:8" ht="13.5" x14ac:dyDescent="0.25">
      <c r="A2152" s="3">
        <f>TITRES_STAT!B2155</f>
        <v>45439</v>
      </c>
      <c r="B2152" s="5">
        <f>TITRES_STAT!C2155</f>
        <v>1.63</v>
      </c>
      <c r="C2152" s="5">
        <f>TITRES_STAT!D2155</f>
        <v>1.63</v>
      </c>
      <c r="D2152" s="5">
        <f>TITRES_STAT!E2155</f>
        <v>0</v>
      </c>
      <c r="E2152" s="2">
        <f t="shared" si="132"/>
        <v>2069579</v>
      </c>
      <c r="F2152" s="5" t="str">
        <f t="shared" si="135"/>
        <v>NEUTRAL</v>
      </c>
      <c r="G2152" s="5" t="str">
        <f t="shared" si="134"/>
        <v>NEUTRAL</v>
      </c>
      <c r="H2152" s="5" t="str">
        <f t="shared" si="133"/>
        <v>NEUTRAL</v>
      </c>
    </row>
    <row r="2153" spans="1:8" ht="13.5" x14ac:dyDescent="0.25">
      <c r="A2153" s="3">
        <f>TITRES_STAT!B2156</f>
        <v>45440</v>
      </c>
      <c r="B2153" s="5">
        <f>TITRES_STAT!C2156</f>
        <v>1.66</v>
      </c>
      <c r="C2153" s="5">
        <f>TITRES_STAT!D2156</f>
        <v>1.66</v>
      </c>
      <c r="D2153" s="5">
        <f>TITRES_STAT!E2156</f>
        <v>117</v>
      </c>
      <c r="E2153" s="2">
        <f t="shared" si="132"/>
        <v>2069696</v>
      </c>
      <c r="F2153" s="5" t="str">
        <f t="shared" si="135"/>
        <v>BULLISH</v>
      </c>
      <c r="G2153" s="5" t="str">
        <f t="shared" si="134"/>
        <v>NEUTRAL</v>
      </c>
      <c r="H2153" s="5" t="str">
        <f t="shared" si="133"/>
        <v>CONFIRMED BULLISH</v>
      </c>
    </row>
    <row r="2154" spans="1:8" ht="13.5" x14ac:dyDescent="0.25">
      <c r="A2154" s="3">
        <f>TITRES_STAT!B2157</f>
        <v>45441</v>
      </c>
      <c r="B2154" s="5">
        <f>TITRES_STAT!C2157</f>
        <v>1.66</v>
      </c>
      <c r="C2154" s="5">
        <f>TITRES_STAT!D2157</f>
        <v>1.66</v>
      </c>
      <c r="D2154" s="5">
        <f>TITRES_STAT!E2157</f>
        <v>0</v>
      </c>
      <c r="E2154" s="2">
        <f t="shared" si="132"/>
        <v>2069696</v>
      </c>
      <c r="F2154" s="5" t="str">
        <f t="shared" si="135"/>
        <v>BULLISH</v>
      </c>
      <c r="G2154" s="5" t="str">
        <f t="shared" si="134"/>
        <v>NEUTRAL</v>
      </c>
      <c r="H2154" s="5" t="str">
        <f t="shared" si="133"/>
        <v>CONFIRMED BULLISH</v>
      </c>
    </row>
    <row r="2155" spans="1:8" ht="13.5" x14ac:dyDescent="0.25">
      <c r="A2155" s="3">
        <f>TITRES_STAT!B2158</f>
        <v>45442</v>
      </c>
      <c r="B2155" s="5">
        <f>TITRES_STAT!C2158</f>
        <v>1.59</v>
      </c>
      <c r="C2155" s="5">
        <f>TITRES_STAT!D2158</f>
        <v>1.59</v>
      </c>
      <c r="D2155" s="5">
        <f>TITRES_STAT!E2158</f>
        <v>0</v>
      </c>
      <c r="E2155" s="2">
        <f t="shared" si="132"/>
        <v>2069696</v>
      </c>
      <c r="F2155" s="5" t="str">
        <f t="shared" si="135"/>
        <v>BULLISH</v>
      </c>
      <c r="G2155" s="5" t="str">
        <f t="shared" si="134"/>
        <v>NEUTRAL</v>
      </c>
      <c r="H2155" s="5" t="str">
        <f t="shared" si="133"/>
        <v>CONFIRMED BULLISH</v>
      </c>
    </row>
    <row r="2156" spans="1:8" ht="13.5" x14ac:dyDescent="0.25">
      <c r="A2156" s="3">
        <f>TITRES_STAT!B2159</f>
        <v>45443</v>
      </c>
      <c r="B2156" s="5">
        <f>TITRES_STAT!C2159</f>
        <v>1.66</v>
      </c>
      <c r="C2156" s="5">
        <f>TITRES_STAT!D2159</f>
        <v>1.66</v>
      </c>
      <c r="D2156" s="5">
        <f>TITRES_STAT!E2159</f>
        <v>0</v>
      </c>
      <c r="E2156" s="2">
        <f t="shared" si="132"/>
        <v>2069696</v>
      </c>
      <c r="F2156" s="5" t="str">
        <f t="shared" si="135"/>
        <v>BULLISH</v>
      </c>
      <c r="G2156" s="5" t="str">
        <f t="shared" si="134"/>
        <v>NEUTRAL</v>
      </c>
      <c r="H2156" s="5" t="str">
        <f t="shared" si="133"/>
        <v>CONFIRMED BULLISH</v>
      </c>
    </row>
    <row r="2157" spans="1:8" ht="13.5" x14ac:dyDescent="0.25">
      <c r="A2157" s="3">
        <f>TITRES_STAT!B2160</f>
        <v>45446</v>
      </c>
      <c r="B2157" s="5">
        <f>TITRES_STAT!C2160</f>
        <v>1.73</v>
      </c>
      <c r="C2157" s="5">
        <f>TITRES_STAT!D2160</f>
        <v>1.73</v>
      </c>
      <c r="D2157" s="5">
        <f>TITRES_STAT!E2160</f>
        <v>0</v>
      </c>
      <c r="E2157" s="2">
        <f t="shared" si="132"/>
        <v>2069696</v>
      </c>
      <c r="F2157" s="5" t="str">
        <f t="shared" si="135"/>
        <v>BULLISH</v>
      </c>
      <c r="G2157" s="5" t="str">
        <f t="shared" si="134"/>
        <v>NEUTRAL</v>
      </c>
      <c r="H2157" s="5" t="str">
        <f t="shared" si="133"/>
        <v>CONFIRMED BULLISH</v>
      </c>
    </row>
    <row r="2158" spans="1:8" ht="13.5" x14ac:dyDescent="0.25">
      <c r="A2158" s="3">
        <f>TITRES_STAT!B2161</f>
        <v>45447</v>
      </c>
      <c r="B2158" s="5">
        <f>TITRES_STAT!C2161</f>
        <v>1.8</v>
      </c>
      <c r="C2158" s="5">
        <f>TITRES_STAT!D2161</f>
        <v>1.8</v>
      </c>
      <c r="D2158" s="5">
        <f>TITRES_STAT!E2161</f>
        <v>0</v>
      </c>
      <c r="E2158" s="2">
        <f t="shared" si="132"/>
        <v>2069696</v>
      </c>
      <c r="F2158" s="5" t="str">
        <f t="shared" si="135"/>
        <v>NEUTRAL</v>
      </c>
      <c r="G2158" s="5" t="str">
        <f t="shared" si="134"/>
        <v>NEUTRAL</v>
      </c>
      <c r="H2158" s="5" t="str">
        <f t="shared" si="133"/>
        <v>NEUTRAL</v>
      </c>
    </row>
    <row r="2159" spans="1:8" ht="13.5" x14ac:dyDescent="0.25">
      <c r="A2159" s="3">
        <f>TITRES_STAT!B2162</f>
        <v>45448</v>
      </c>
      <c r="B2159" s="5">
        <f>TITRES_STAT!C2162</f>
        <v>1.8</v>
      </c>
      <c r="C2159" s="5">
        <f>TITRES_STAT!D2162</f>
        <v>1.8</v>
      </c>
      <c r="D2159" s="5">
        <f>TITRES_STAT!E2162</f>
        <v>0</v>
      </c>
      <c r="E2159" s="2">
        <f t="shared" si="132"/>
        <v>2069696</v>
      </c>
      <c r="F2159" s="5" t="str">
        <f t="shared" si="135"/>
        <v>NEUTRAL</v>
      </c>
      <c r="G2159" s="5" t="str">
        <f t="shared" si="134"/>
        <v>NEUTRAL</v>
      </c>
      <c r="H2159" s="5" t="str">
        <f t="shared" si="133"/>
        <v>NEUTRAL</v>
      </c>
    </row>
    <row r="2160" spans="1:8" ht="13.5" x14ac:dyDescent="0.25">
      <c r="A2160" s="3">
        <f>TITRES_STAT!B2163</f>
        <v>45449</v>
      </c>
      <c r="B2160" s="5">
        <f>TITRES_STAT!C2163</f>
        <v>1.8</v>
      </c>
      <c r="C2160" s="5">
        <f>TITRES_STAT!D2163</f>
        <v>1.8</v>
      </c>
      <c r="D2160" s="5">
        <f>TITRES_STAT!E2163</f>
        <v>0</v>
      </c>
      <c r="E2160" s="2">
        <f t="shared" si="132"/>
        <v>2069696</v>
      </c>
      <c r="F2160" s="5" t="str">
        <f t="shared" si="135"/>
        <v>NEUTRAL</v>
      </c>
      <c r="G2160" s="5" t="str">
        <f t="shared" si="134"/>
        <v>NEUTRAL</v>
      </c>
      <c r="H2160" s="5" t="str">
        <f t="shared" si="133"/>
        <v>NEUTRAL</v>
      </c>
    </row>
    <row r="2161" spans="1:8" ht="13.5" x14ac:dyDescent="0.25">
      <c r="A2161" s="3">
        <f>TITRES_STAT!B2164</f>
        <v>45450</v>
      </c>
      <c r="B2161" s="5">
        <f>TITRES_STAT!C2164</f>
        <v>1.8</v>
      </c>
      <c r="C2161" s="5">
        <f>TITRES_STAT!D2164</f>
        <v>1.8</v>
      </c>
      <c r="D2161" s="5">
        <f>TITRES_STAT!E2164</f>
        <v>0</v>
      </c>
      <c r="E2161" s="2">
        <f t="shared" si="132"/>
        <v>2069696</v>
      </c>
      <c r="F2161" s="5" t="str">
        <f t="shared" si="135"/>
        <v>NEUTRAL</v>
      </c>
      <c r="G2161" s="5" t="str">
        <f t="shared" si="134"/>
        <v>NEUTRAL</v>
      </c>
      <c r="H2161" s="5" t="str">
        <f t="shared" si="133"/>
        <v>NEUTRAL</v>
      </c>
    </row>
    <row r="2162" spans="1:8" ht="13.5" x14ac:dyDescent="0.25">
      <c r="A2162" s="3">
        <f>TITRES_STAT!B2165</f>
        <v>45453</v>
      </c>
      <c r="B2162" s="5">
        <f>TITRES_STAT!C2165</f>
        <v>1.8</v>
      </c>
      <c r="C2162" s="5">
        <f>TITRES_STAT!D2165</f>
        <v>1.8</v>
      </c>
      <c r="D2162" s="5">
        <f>TITRES_STAT!E2165</f>
        <v>0</v>
      </c>
      <c r="E2162" s="2">
        <f t="shared" si="132"/>
        <v>2069696</v>
      </c>
      <c r="F2162" s="5" t="str">
        <f t="shared" si="135"/>
        <v>NEUTRAL</v>
      </c>
      <c r="G2162" s="5" t="str">
        <f t="shared" si="134"/>
        <v>NEUTRAL</v>
      </c>
      <c r="H2162" s="5" t="str">
        <f t="shared" si="133"/>
        <v>NEUTRAL</v>
      </c>
    </row>
    <row r="2163" spans="1:8" ht="13.5" x14ac:dyDescent="0.25">
      <c r="A2163" s="3">
        <f>TITRES_STAT!B2166</f>
        <v>45454</v>
      </c>
      <c r="B2163" s="5">
        <f>TITRES_STAT!C2166</f>
        <v>1.8</v>
      </c>
      <c r="C2163" s="5">
        <f>TITRES_STAT!D2166</f>
        <v>1.8</v>
      </c>
      <c r="D2163" s="5">
        <f>TITRES_STAT!E2166</f>
        <v>0</v>
      </c>
      <c r="E2163" s="2">
        <f t="shared" si="132"/>
        <v>2069696</v>
      </c>
      <c r="F2163" s="5" t="str">
        <f t="shared" si="135"/>
        <v>NEUTRAL</v>
      </c>
      <c r="G2163" s="5" t="str">
        <f t="shared" si="134"/>
        <v>NEUTRAL</v>
      </c>
      <c r="H2163" s="5" t="str">
        <f t="shared" si="133"/>
        <v>NEUTRAL</v>
      </c>
    </row>
    <row r="2164" spans="1:8" ht="13.5" x14ac:dyDescent="0.25">
      <c r="A2164" s="3">
        <f>TITRES_STAT!B2167</f>
        <v>45455</v>
      </c>
      <c r="B2164" s="5">
        <f>TITRES_STAT!C2167</f>
        <v>1.72</v>
      </c>
      <c r="C2164" s="5">
        <f>TITRES_STAT!D2167</f>
        <v>1.72</v>
      </c>
      <c r="D2164" s="5">
        <f>TITRES_STAT!E2167</f>
        <v>0</v>
      </c>
      <c r="E2164" s="2">
        <f t="shared" si="132"/>
        <v>2069696</v>
      </c>
      <c r="F2164" s="5" t="str">
        <f t="shared" si="135"/>
        <v>NEUTRAL</v>
      </c>
      <c r="G2164" s="5" t="str">
        <f t="shared" si="134"/>
        <v>NEUTRAL</v>
      </c>
      <c r="H2164" s="5" t="str">
        <f t="shared" si="133"/>
        <v>NEUTRAL</v>
      </c>
    </row>
    <row r="2165" spans="1:8" ht="13.5" x14ac:dyDescent="0.25">
      <c r="A2165" s="3">
        <f>TITRES_STAT!B2168</f>
        <v>45456</v>
      </c>
      <c r="B2165" s="5">
        <f>TITRES_STAT!C2168</f>
        <v>1.72</v>
      </c>
      <c r="C2165" s="5">
        <f>TITRES_STAT!D2168</f>
        <v>1.72</v>
      </c>
      <c r="D2165" s="5">
        <f>TITRES_STAT!E2168</f>
        <v>0</v>
      </c>
      <c r="E2165" s="2">
        <f t="shared" si="132"/>
        <v>2069696</v>
      </c>
      <c r="F2165" s="5" t="str">
        <f t="shared" si="135"/>
        <v>NEUTRAL</v>
      </c>
      <c r="G2165" s="5" t="str">
        <f t="shared" si="134"/>
        <v>NEUTRAL</v>
      </c>
      <c r="H2165" s="5" t="str">
        <f t="shared" si="133"/>
        <v>NEUTRAL</v>
      </c>
    </row>
    <row r="2166" spans="1:8" ht="13.5" x14ac:dyDescent="0.25">
      <c r="A2166" s="3">
        <f>TITRES_STAT!B2169</f>
        <v>45457</v>
      </c>
      <c r="B2166" s="5">
        <f>TITRES_STAT!C2169</f>
        <v>1.65</v>
      </c>
      <c r="C2166" s="5">
        <f>TITRES_STAT!D2169</f>
        <v>1.65</v>
      </c>
      <c r="D2166" s="5">
        <f>TITRES_STAT!E2169</f>
        <v>0</v>
      </c>
      <c r="E2166" s="2">
        <f t="shared" si="132"/>
        <v>2069696</v>
      </c>
      <c r="F2166" s="5" t="str">
        <f t="shared" si="135"/>
        <v>NEUTRAL</v>
      </c>
      <c r="G2166" s="5" t="str">
        <f t="shared" si="134"/>
        <v>NEUTRAL</v>
      </c>
      <c r="H2166" s="5" t="str">
        <f t="shared" si="133"/>
        <v>NEUTRAL</v>
      </c>
    </row>
    <row r="2167" spans="1:8" ht="13.5" x14ac:dyDescent="0.25">
      <c r="A2167" s="3">
        <f>TITRES_STAT!B2170</f>
        <v>45461</v>
      </c>
      <c r="B2167" s="5">
        <f>TITRES_STAT!C2170</f>
        <v>1.65</v>
      </c>
      <c r="C2167" s="5">
        <f>TITRES_STAT!D2170</f>
        <v>1.65</v>
      </c>
      <c r="D2167" s="5">
        <f>TITRES_STAT!E2170</f>
        <v>0</v>
      </c>
      <c r="E2167" s="2">
        <f t="shared" si="132"/>
        <v>2069696</v>
      </c>
      <c r="F2167" s="5" t="str">
        <f t="shared" si="135"/>
        <v>NEUTRAL</v>
      </c>
      <c r="G2167" s="5" t="str">
        <f t="shared" si="134"/>
        <v>NEUTRAL</v>
      </c>
      <c r="H2167" s="5" t="str">
        <f t="shared" si="133"/>
        <v>NEUTRAL</v>
      </c>
    </row>
    <row r="2168" spans="1:8" ht="13.5" x14ac:dyDescent="0.25">
      <c r="A2168" s="3">
        <f>TITRES_STAT!B2171</f>
        <v>45462</v>
      </c>
      <c r="B2168" s="5">
        <f>TITRES_STAT!C2171</f>
        <v>1.58</v>
      </c>
      <c r="C2168" s="5">
        <f>TITRES_STAT!D2171</f>
        <v>1.58</v>
      </c>
      <c r="D2168" s="5">
        <f>TITRES_STAT!E2171</f>
        <v>0</v>
      </c>
      <c r="E2168" s="2">
        <f t="shared" si="132"/>
        <v>2069696</v>
      </c>
      <c r="F2168" s="5" t="str">
        <f t="shared" si="135"/>
        <v>NEUTRAL</v>
      </c>
      <c r="G2168" s="5" t="str">
        <f t="shared" si="134"/>
        <v>NEUTRAL</v>
      </c>
      <c r="H2168" s="5" t="str">
        <f t="shared" si="133"/>
        <v>NEUTRAL</v>
      </c>
    </row>
    <row r="2169" spans="1:8" ht="13.5" x14ac:dyDescent="0.25">
      <c r="A2169" s="3">
        <f>TITRES_STAT!B2172</f>
        <v>45463</v>
      </c>
      <c r="B2169" s="5">
        <f>TITRES_STAT!C2172</f>
        <v>1.58</v>
      </c>
      <c r="C2169" s="5">
        <f>TITRES_STAT!D2172</f>
        <v>1.58</v>
      </c>
      <c r="D2169" s="5">
        <f>TITRES_STAT!E2172</f>
        <v>0</v>
      </c>
      <c r="E2169" s="2">
        <f t="shared" si="132"/>
        <v>2069696</v>
      </c>
      <c r="F2169" s="5" t="str">
        <f t="shared" si="135"/>
        <v>NEUTRAL</v>
      </c>
      <c r="G2169" s="5" t="str">
        <f t="shared" si="134"/>
        <v>NEUTRAL</v>
      </c>
      <c r="H2169" s="5" t="str">
        <f t="shared" si="133"/>
        <v>NEUTRAL</v>
      </c>
    </row>
    <row r="2170" spans="1:8" ht="13.5" x14ac:dyDescent="0.25">
      <c r="A2170" s="3">
        <f>TITRES_STAT!B2173</f>
        <v>45464</v>
      </c>
      <c r="B2170" s="5">
        <f>TITRES_STAT!C2173</f>
        <v>1.65</v>
      </c>
      <c r="C2170" s="5">
        <f>TITRES_STAT!D2173</f>
        <v>1.65</v>
      </c>
      <c r="D2170" s="5">
        <f>TITRES_STAT!E2173</f>
        <v>0</v>
      </c>
      <c r="E2170" s="2">
        <f t="shared" si="132"/>
        <v>2069696</v>
      </c>
      <c r="F2170" s="5" t="str">
        <f t="shared" si="135"/>
        <v>NEUTRAL</v>
      </c>
      <c r="G2170" s="5" t="str">
        <f t="shared" si="134"/>
        <v>NEUTRAL</v>
      </c>
      <c r="H2170" s="5" t="str">
        <f t="shared" si="133"/>
        <v>NEUTRAL</v>
      </c>
    </row>
    <row r="2171" spans="1:8" ht="13.5" x14ac:dyDescent="0.25">
      <c r="A2171" s="3">
        <f>TITRES_STAT!B2174</f>
        <v>45467</v>
      </c>
      <c r="B2171" s="5">
        <f>TITRES_STAT!C2174</f>
        <v>1.72</v>
      </c>
      <c r="C2171" s="5">
        <f>TITRES_STAT!D2174</f>
        <v>1.72</v>
      </c>
      <c r="D2171" s="5">
        <f>TITRES_STAT!E2174</f>
        <v>0</v>
      </c>
      <c r="E2171" s="2">
        <f t="shared" si="132"/>
        <v>2069696</v>
      </c>
      <c r="F2171" s="5" t="str">
        <f t="shared" si="135"/>
        <v>NEUTRAL</v>
      </c>
      <c r="G2171" s="5" t="str">
        <f t="shared" si="134"/>
        <v>NEUTRAL</v>
      </c>
      <c r="H2171" s="5" t="str">
        <f t="shared" si="133"/>
        <v>NEUTRAL</v>
      </c>
    </row>
    <row r="2172" spans="1:8" ht="13.5" x14ac:dyDescent="0.25">
      <c r="A2172" s="3">
        <f>TITRES_STAT!B2175</f>
        <v>45468</v>
      </c>
      <c r="B2172" s="5">
        <f>TITRES_STAT!C2175</f>
        <v>1.65</v>
      </c>
      <c r="C2172" s="5">
        <f>TITRES_STAT!D2175</f>
        <v>1.65</v>
      </c>
      <c r="D2172" s="5">
        <f>TITRES_STAT!E2175</f>
        <v>0</v>
      </c>
      <c r="E2172" s="2">
        <f t="shared" si="132"/>
        <v>2069696</v>
      </c>
      <c r="F2172" s="5" t="str">
        <f t="shared" si="135"/>
        <v>NEUTRAL</v>
      </c>
      <c r="G2172" s="5" t="str">
        <f t="shared" si="134"/>
        <v>NEUTRAL</v>
      </c>
      <c r="H2172" s="5" t="str">
        <f t="shared" si="133"/>
        <v>NEUTRAL</v>
      </c>
    </row>
    <row r="2173" spans="1:8" ht="13.5" x14ac:dyDescent="0.25">
      <c r="A2173" s="3">
        <f>TITRES_STAT!B2176</f>
        <v>45469</v>
      </c>
      <c r="B2173" s="5">
        <f>TITRES_STAT!C2176</f>
        <v>1.72</v>
      </c>
      <c r="C2173" s="5">
        <f>TITRES_STAT!D2176</f>
        <v>1.72</v>
      </c>
      <c r="D2173" s="5">
        <f>TITRES_STAT!E2176</f>
        <v>0</v>
      </c>
      <c r="E2173" s="2">
        <f t="shared" si="132"/>
        <v>2069696</v>
      </c>
      <c r="F2173" s="5" t="str">
        <f t="shared" si="135"/>
        <v>NEUTRAL</v>
      </c>
      <c r="G2173" s="5" t="str">
        <f t="shared" si="134"/>
        <v>NEUTRAL</v>
      </c>
      <c r="H2173" s="5" t="str">
        <f t="shared" si="133"/>
        <v>NEUTRAL</v>
      </c>
    </row>
    <row r="2174" spans="1:8" ht="13.5" x14ac:dyDescent="0.25">
      <c r="A2174" s="3">
        <f>TITRES_STAT!B2177</f>
        <v>45470</v>
      </c>
      <c r="B2174" s="5">
        <f>TITRES_STAT!C2177</f>
        <v>1.79</v>
      </c>
      <c r="C2174" s="5">
        <f>TITRES_STAT!D2177</f>
        <v>1.79</v>
      </c>
      <c r="D2174" s="5">
        <f>TITRES_STAT!E2177</f>
        <v>0</v>
      </c>
      <c r="E2174" s="2">
        <f t="shared" si="132"/>
        <v>2069696</v>
      </c>
      <c r="F2174" s="5" t="str">
        <f t="shared" si="135"/>
        <v>NEUTRAL</v>
      </c>
      <c r="G2174" s="5" t="str">
        <f t="shared" si="134"/>
        <v>NEUTRAL</v>
      </c>
      <c r="H2174" s="5" t="str">
        <f t="shared" si="133"/>
        <v>NEUTRAL</v>
      </c>
    </row>
    <row r="2175" spans="1:8" ht="13.5" x14ac:dyDescent="0.25">
      <c r="A2175" s="3">
        <f>TITRES_STAT!B2178</f>
        <v>45471</v>
      </c>
      <c r="B2175" s="5">
        <f>TITRES_STAT!C2178</f>
        <v>1.79</v>
      </c>
      <c r="C2175" s="5">
        <f>TITRES_STAT!D2178</f>
        <v>1.79</v>
      </c>
      <c r="D2175" s="5">
        <f>TITRES_STAT!E2178</f>
        <v>0</v>
      </c>
      <c r="E2175" s="2">
        <f t="shared" si="132"/>
        <v>2069696</v>
      </c>
      <c r="F2175" s="5" t="str">
        <f t="shared" si="135"/>
        <v>NEUTRAL</v>
      </c>
      <c r="G2175" s="5" t="str">
        <f t="shared" si="134"/>
        <v>NEUTRAL</v>
      </c>
      <c r="H2175" s="5" t="str">
        <f t="shared" si="133"/>
        <v>NEUTRAL</v>
      </c>
    </row>
    <row r="2176" spans="1:8" ht="13.5" x14ac:dyDescent="0.25">
      <c r="A2176" s="3">
        <f>TITRES_STAT!B2179</f>
        <v>45474</v>
      </c>
      <c r="B2176" s="5">
        <f>TITRES_STAT!C2179</f>
        <v>1.71</v>
      </c>
      <c r="C2176" s="5">
        <f>TITRES_STAT!D2179</f>
        <v>1.71</v>
      </c>
      <c r="D2176" s="5">
        <f>TITRES_STAT!E2179</f>
        <v>0</v>
      </c>
      <c r="E2176" s="2">
        <f t="shared" si="132"/>
        <v>2069696</v>
      </c>
      <c r="F2176" s="5" t="str">
        <f t="shared" si="135"/>
        <v>NEUTRAL</v>
      </c>
      <c r="G2176" s="5" t="str">
        <f t="shared" si="134"/>
        <v>NEUTRAL</v>
      </c>
      <c r="H2176" s="5" t="str">
        <f t="shared" si="133"/>
        <v>NEUTRAL</v>
      </c>
    </row>
    <row r="2177" spans="1:8" ht="13.5" x14ac:dyDescent="0.25">
      <c r="A2177" s="3">
        <f>TITRES_STAT!B2180</f>
        <v>45475</v>
      </c>
      <c r="B2177" s="5">
        <f>TITRES_STAT!C2180</f>
        <v>1.71</v>
      </c>
      <c r="C2177" s="5">
        <f>TITRES_STAT!D2180</f>
        <v>1.71</v>
      </c>
      <c r="D2177" s="5">
        <f>TITRES_STAT!E2180</f>
        <v>0</v>
      </c>
      <c r="E2177" s="2">
        <f t="shared" si="132"/>
        <v>2069696</v>
      </c>
      <c r="F2177" s="5" t="str">
        <f t="shared" si="135"/>
        <v>NEUTRAL</v>
      </c>
      <c r="G2177" s="5" t="str">
        <f t="shared" si="134"/>
        <v>NEUTRAL</v>
      </c>
      <c r="H2177" s="5" t="str">
        <f t="shared" si="133"/>
        <v>NEUTRAL</v>
      </c>
    </row>
    <row r="2178" spans="1:8" ht="13.5" x14ac:dyDescent="0.25">
      <c r="A2178" s="3">
        <f>TITRES_STAT!B2181</f>
        <v>45476</v>
      </c>
      <c r="B2178" s="5">
        <f>TITRES_STAT!C2181</f>
        <v>1.71</v>
      </c>
      <c r="C2178" s="5">
        <f>TITRES_STAT!D2181</f>
        <v>1.71</v>
      </c>
      <c r="D2178" s="5">
        <f>TITRES_STAT!E2181</f>
        <v>0</v>
      </c>
      <c r="E2178" s="2">
        <f t="shared" si="132"/>
        <v>2069696</v>
      </c>
      <c r="F2178" s="5" t="str">
        <f t="shared" si="135"/>
        <v>NEUTRAL</v>
      </c>
      <c r="G2178" s="5" t="str">
        <f t="shared" si="134"/>
        <v>NEUTRAL</v>
      </c>
      <c r="H2178" s="5" t="str">
        <f t="shared" si="133"/>
        <v>NEUTRAL</v>
      </c>
    </row>
    <row r="2179" spans="1:8" ht="13.5" x14ac:dyDescent="0.25">
      <c r="A2179" s="3">
        <f>TITRES_STAT!B2182</f>
        <v>45477</v>
      </c>
      <c r="B2179" s="5">
        <f>TITRES_STAT!C2182</f>
        <v>1.71</v>
      </c>
      <c r="C2179" s="5">
        <f>TITRES_STAT!D2182</f>
        <v>1.71</v>
      </c>
      <c r="D2179" s="5">
        <f>TITRES_STAT!E2182</f>
        <v>0</v>
      </c>
      <c r="E2179" s="2">
        <f t="shared" si="132"/>
        <v>2069696</v>
      </c>
      <c r="F2179" s="5" t="str">
        <f t="shared" si="135"/>
        <v>NEUTRAL</v>
      </c>
      <c r="G2179" s="5" t="str">
        <f t="shared" si="134"/>
        <v>NEUTRAL</v>
      </c>
      <c r="H2179" s="5" t="str">
        <f t="shared" si="133"/>
        <v>NEUTRAL</v>
      </c>
    </row>
    <row r="2180" spans="1:8" ht="13.5" x14ac:dyDescent="0.25">
      <c r="A2180" s="3">
        <f>TITRES_STAT!B2183</f>
        <v>45478</v>
      </c>
      <c r="B2180" s="5">
        <f>TITRES_STAT!C2183</f>
        <v>1.71</v>
      </c>
      <c r="C2180" s="5">
        <f>TITRES_STAT!D2183</f>
        <v>1.71</v>
      </c>
      <c r="D2180" s="5">
        <f>TITRES_STAT!E2183</f>
        <v>20</v>
      </c>
      <c r="E2180" s="2">
        <f t="shared" ref="E2180:E2243" si="136">IF(B2180&gt;B2179, E2179+D2180, IF(B2180&lt;B2179, E2179-D2180, E2179))</f>
        <v>2069696</v>
      </c>
      <c r="F2180" s="5" t="str">
        <f t="shared" si="135"/>
        <v>NEUTRAL</v>
      </c>
      <c r="G2180" s="5" t="str">
        <f t="shared" si="134"/>
        <v>NEUTRAL</v>
      </c>
      <c r="H2180" s="5" t="str">
        <f t="shared" si="133"/>
        <v>NEUTRAL</v>
      </c>
    </row>
    <row r="2181" spans="1:8" ht="13.5" x14ac:dyDescent="0.25">
      <c r="A2181" s="3">
        <f>TITRES_STAT!B2184</f>
        <v>45481</v>
      </c>
      <c r="B2181" s="5">
        <f>TITRES_STAT!C2184</f>
        <v>1.71</v>
      </c>
      <c r="C2181" s="5">
        <f>TITRES_STAT!D2184</f>
        <v>1.71</v>
      </c>
      <c r="D2181" s="5">
        <f>TITRES_STAT!E2184</f>
        <v>0</v>
      </c>
      <c r="E2181" s="2">
        <f t="shared" si="136"/>
        <v>2069696</v>
      </c>
      <c r="F2181" s="5" t="str">
        <f t="shared" si="135"/>
        <v>NEUTRAL</v>
      </c>
      <c r="G2181" s="5" t="str">
        <f t="shared" si="134"/>
        <v>NEUTRAL</v>
      </c>
      <c r="H2181" s="5" t="str">
        <f t="shared" si="133"/>
        <v>NEUTRAL</v>
      </c>
    </row>
    <row r="2182" spans="1:8" ht="13.5" x14ac:dyDescent="0.25">
      <c r="A2182" s="3">
        <f>TITRES_STAT!B2185</f>
        <v>45482</v>
      </c>
      <c r="B2182" s="5">
        <f>TITRES_STAT!C2185</f>
        <v>1.71</v>
      </c>
      <c r="C2182" s="5">
        <f>TITRES_STAT!D2185</f>
        <v>1.71</v>
      </c>
      <c r="D2182" s="5">
        <f>TITRES_STAT!E2185</f>
        <v>0</v>
      </c>
      <c r="E2182" s="2">
        <f t="shared" si="136"/>
        <v>2069696</v>
      </c>
      <c r="F2182" s="5" t="str">
        <f t="shared" si="135"/>
        <v>NEUTRAL</v>
      </c>
      <c r="G2182" s="5" t="str">
        <f t="shared" si="134"/>
        <v>NEUTRAL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45483</v>
      </c>
      <c r="B2183" s="5">
        <f>TITRES_STAT!C2186</f>
        <v>1.64</v>
      </c>
      <c r="C2183" s="5">
        <f>TITRES_STAT!D2186</f>
        <v>1.64</v>
      </c>
      <c r="D2183" s="5">
        <f>TITRES_STAT!E2186</f>
        <v>320</v>
      </c>
      <c r="E2183" s="2">
        <f t="shared" si="136"/>
        <v>2069376</v>
      </c>
      <c r="F2183" s="5" t="str">
        <f t="shared" si="135"/>
        <v>BEARISH</v>
      </c>
      <c r="G2183" s="5" t="str">
        <f t="shared" ref="G2183:G2246" si="138">IF((E2183-E2178)/E2178 &gt; 0.02, "STRONG",
 IF((E2183-E2178)/E2178 &lt; -0.02, "WEAK", "NEUTRAL"))</f>
        <v>NEUTRAL</v>
      </c>
      <c r="H2183" s="5" t="str">
        <f t="shared" si="137"/>
        <v>CONFIRMED BEARISH</v>
      </c>
    </row>
    <row r="2184" spans="1:8" ht="13.5" x14ac:dyDescent="0.25">
      <c r="A2184" s="3">
        <f>TITRES_STAT!B2187</f>
        <v>45484</v>
      </c>
      <c r="B2184" s="5">
        <f>TITRES_STAT!C2187</f>
        <v>1.64</v>
      </c>
      <c r="C2184" s="5">
        <f>TITRES_STAT!D2187</f>
        <v>1.64</v>
      </c>
      <c r="D2184" s="5">
        <f>TITRES_STAT!E2187</f>
        <v>0</v>
      </c>
      <c r="E2184" s="2">
        <f t="shared" si="136"/>
        <v>2069376</v>
      </c>
      <c r="F2184" s="5" t="str">
        <f t="shared" ref="F2184:F2247" si="139">IF(E2184&gt;E2179,"BULLISH",IF(E2184&lt;E2179,"BEARISH","NEUTRAL"))</f>
        <v>BEARISH</v>
      </c>
      <c r="G2184" s="5" t="str">
        <f t="shared" si="138"/>
        <v>NEUTRAL</v>
      </c>
      <c r="H2184" s="5" t="str">
        <f t="shared" si="137"/>
        <v>CONFIRMED BEARISH</v>
      </c>
    </row>
    <row r="2185" spans="1:8" ht="13.5" x14ac:dyDescent="0.25">
      <c r="A2185" s="3">
        <f>TITRES_STAT!B2188</f>
        <v>45485</v>
      </c>
      <c r="B2185" s="5">
        <f>TITRES_STAT!C2188</f>
        <v>1.64</v>
      </c>
      <c r="C2185" s="5">
        <f>TITRES_STAT!D2188</f>
        <v>1.64</v>
      </c>
      <c r="D2185" s="5">
        <f>TITRES_STAT!E2188</f>
        <v>0</v>
      </c>
      <c r="E2185" s="2">
        <f t="shared" si="136"/>
        <v>2069376</v>
      </c>
      <c r="F2185" s="5" t="str">
        <f t="shared" si="139"/>
        <v>BEARISH</v>
      </c>
      <c r="G2185" s="5" t="str">
        <f t="shared" si="138"/>
        <v>NEUTRAL</v>
      </c>
      <c r="H2185" s="5" t="str">
        <f t="shared" si="137"/>
        <v>CONFIRMED BEARISH</v>
      </c>
    </row>
    <row r="2186" spans="1:8" ht="13.5" x14ac:dyDescent="0.25">
      <c r="A2186" s="3">
        <f>TITRES_STAT!B2189</f>
        <v>45488</v>
      </c>
      <c r="B2186" s="5">
        <f>TITRES_STAT!C2189</f>
        <v>1.64</v>
      </c>
      <c r="C2186" s="5">
        <f>TITRES_STAT!D2189</f>
        <v>1.64</v>
      </c>
      <c r="D2186" s="5">
        <f>TITRES_STAT!E2189</f>
        <v>0</v>
      </c>
      <c r="E2186" s="2">
        <f t="shared" si="136"/>
        <v>2069376</v>
      </c>
      <c r="F2186" s="5" t="str">
        <f t="shared" si="139"/>
        <v>BEARISH</v>
      </c>
      <c r="G2186" s="5" t="str">
        <f t="shared" si="138"/>
        <v>NEUTRAL</v>
      </c>
      <c r="H2186" s="5" t="str">
        <f t="shared" si="137"/>
        <v>CONFIRMED BEARISH</v>
      </c>
    </row>
    <row r="2187" spans="1:8" ht="13.5" x14ac:dyDescent="0.25">
      <c r="A2187" s="3">
        <f>TITRES_STAT!B2190</f>
        <v>45489</v>
      </c>
      <c r="B2187" s="5">
        <f>TITRES_STAT!C2190</f>
        <v>1.64</v>
      </c>
      <c r="C2187" s="5">
        <f>TITRES_STAT!D2190</f>
        <v>1.64</v>
      </c>
      <c r="D2187" s="5">
        <f>TITRES_STAT!E2190</f>
        <v>0</v>
      </c>
      <c r="E2187" s="2">
        <f t="shared" si="136"/>
        <v>2069376</v>
      </c>
      <c r="F2187" s="5" t="str">
        <f t="shared" si="139"/>
        <v>BEARISH</v>
      </c>
      <c r="G2187" s="5" t="str">
        <f t="shared" si="138"/>
        <v>NEUTRAL</v>
      </c>
      <c r="H2187" s="5" t="str">
        <f t="shared" si="137"/>
        <v>CONFIRMED BEARISH</v>
      </c>
    </row>
    <row r="2188" spans="1:8" ht="13.5" x14ac:dyDescent="0.25">
      <c r="A2188" s="3">
        <f>TITRES_STAT!B2191</f>
        <v>45490</v>
      </c>
      <c r="B2188" s="5">
        <f>TITRES_STAT!C2191</f>
        <v>1.57</v>
      </c>
      <c r="C2188" s="5">
        <f>TITRES_STAT!D2191</f>
        <v>1.57</v>
      </c>
      <c r="D2188" s="5">
        <f>TITRES_STAT!E2191</f>
        <v>0</v>
      </c>
      <c r="E2188" s="2">
        <f t="shared" si="136"/>
        <v>2069376</v>
      </c>
      <c r="F2188" s="5" t="str">
        <f t="shared" si="139"/>
        <v>NEUTRAL</v>
      </c>
      <c r="G2188" s="5" t="str">
        <f t="shared" si="138"/>
        <v>NEUTRAL</v>
      </c>
      <c r="H2188" s="5" t="str">
        <f t="shared" si="137"/>
        <v>NEUTRAL</v>
      </c>
    </row>
    <row r="2189" spans="1:8" ht="13.5" x14ac:dyDescent="0.25">
      <c r="A2189" s="3">
        <f>TITRES_STAT!B2192</f>
        <v>45491</v>
      </c>
      <c r="B2189" s="5">
        <f>TITRES_STAT!C2192</f>
        <v>1.57</v>
      </c>
      <c r="C2189" s="5">
        <f>TITRES_STAT!D2192</f>
        <v>1.57</v>
      </c>
      <c r="D2189" s="5">
        <f>TITRES_STAT!E2192</f>
        <v>0</v>
      </c>
      <c r="E2189" s="2">
        <f t="shared" si="136"/>
        <v>2069376</v>
      </c>
      <c r="F2189" s="5" t="str">
        <f t="shared" si="139"/>
        <v>NEUTRAL</v>
      </c>
      <c r="G2189" s="5" t="str">
        <f t="shared" si="138"/>
        <v>NEUTRAL</v>
      </c>
      <c r="H2189" s="5" t="str">
        <f t="shared" si="137"/>
        <v>NEUTRAL</v>
      </c>
    </row>
    <row r="2190" spans="1:8" ht="13.5" x14ac:dyDescent="0.25">
      <c r="A2190" s="3">
        <f>TITRES_STAT!B2193</f>
        <v>45492</v>
      </c>
      <c r="B2190" s="5">
        <f>TITRES_STAT!C2193</f>
        <v>1.57</v>
      </c>
      <c r="C2190" s="5">
        <f>TITRES_STAT!D2193</f>
        <v>1.57</v>
      </c>
      <c r="D2190" s="5">
        <f>TITRES_STAT!E2193</f>
        <v>0</v>
      </c>
      <c r="E2190" s="2">
        <f t="shared" si="136"/>
        <v>2069376</v>
      </c>
      <c r="F2190" s="5" t="str">
        <f t="shared" si="139"/>
        <v>NEUTRAL</v>
      </c>
      <c r="G2190" s="5" t="str">
        <f t="shared" si="138"/>
        <v>NEUTRAL</v>
      </c>
      <c r="H2190" s="5" t="str">
        <f t="shared" si="137"/>
        <v>NEUTRAL</v>
      </c>
    </row>
    <row r="2191" spans="1:8" ht="13.5" x14ac:dyDescent="0.25">
      <c r="A2191" s="3">
        <f>TITRES_STAT!B2194</f>
        <v>45495</v>
      </c>
      <c r="B2191" s="5">
        <f>TITRES_STAT!C2194</f>
        <v>1.57</v>
      </c>
      <c r="C2191" s="5">
        <f>TITRES_STAT!D2194</f>
        <v>1.57</v>
      </c>
      <c r="D2191" s="5">
        <f>TITRES_STAT!E2194</f>
        <v>0</v>
      </c>
      <c r="E2191" s="2">
        <f t="shared" si="136"/>
        <v>2069376</v>
      </c>
      <c r="F2191" s="5" t="str">
        <f t="shared" si="139"/>
        <v>NEUTRAL</v>
      </c>
      <c r="G2191" s="5" t="str">
        <f t="shared" si="138"/>
        <v>NEUTRAL</v>
      </c>
      <c r="H2191" s="5" t="str">
        <f t="shared" si="137"/>
        <v>NEUTRAL</v>
      </c>
    </row>
    <row r="2192" spans="1:8" ht="13.5" x14ac:dyDescent="0.25">
      <c r="A2192" s="3">
        <f>TITRES_STAT!B2195</f>
        <v>45496</v>
      </c>
      <c r="B2192" s="5">
        <f>TITRES_STAT!C2195</f>
        <v>1.57</v>
      </c>
      <c r="C2192" s="5">
        <f>TITRES_STAT!D2195</f>
        <v>1.57</v>
      </c>
      <c r="D2192" s="5">
        <f>TITRES_STAT!E2195</f>
        <v>0</v>
      </c>
      <c r="E2192" s="2">
        <f t="shared" si="136"/>
        <v>2069376</v>
      </c>
      <c r="F2192" s="5" t="str">
        <f t="shared" si="139"/>
        <v>NEUTRAL</v>
      </c>
      <c r="G2192" s="5" t="str">
        <f t="shared" si="138"/>
        <v>NEUTRAL</v>
      </c>
      <c r="H2192" s="5" t="str">
        <f t="shared" si="137"/>
        <v>NEUTRAL</v>
      </c>
    </row>
    <row r="2193" spans="1:8" ht="13.5" x14ac:dyDescent="0.25">
      <c r="A2193" s="3">
        <f>TITRES_STAT!B2196</f>
        <v>45497</v>
      </c>
      <c r="B2193" s="5">
        <f>TITRES_STAT!C2196</f>
        <v>1.57</v>
      </c>
      <c r="C2193" s="5">
        <f>TITRES_STAT!D2196</f>
        <v>1.57</v>
      </c>
      <c r="D2193" s="5">
        <f>TITRES_STAT!E2196</f>
        <v>0</v>
      </c>
      <c r="E2193" s="2">
        <f t="shared" si="136"/>
        <v>2069376</v>
      </c>
      <c r="F2193" s="5" t="str">
        <f t="shared" si="139"/>
        <v>NEUTRAL</v>
      </c>
      <c r="G2193" s="5" t="str">
        <f t="shared" si="138"/>
        <v>NEUTRAL</v>
      </c>
      <c r="H2193" s="5" t="str">
        <f t="shared" si="137"/>
        <v>NEUTRAL</v>
      </c>
    </row>
    <row r="2194" spans="1:8" ht="13.5" x14ac:dyDescent="0.25">
      <c r="A2194" s="3">
        <f>TITRES_STAT!B2197</f>
        <v>45499</v>
      </c>
      <c r="B2194" s="5">
        <f>TITRES_STAT!C2197</f>
        <v>1.5</v>
      </c>
      <c r="C2194" s="5">
        <f>TITRES_STAT!D2197</f>
        <v>1.5</v>
      </c>
      <c r="D2194" s="5">
        <f>TITRES_STAT!E2197</f>
        <v>0</v>
      </c>
      <c r="E2194" s="2">
        <f t="shared" si="136"/>
        <v>2069376</v>
      </c>
      <c r="F2194" s="5" t="str">
        <f t="shared" si="139"/>
        <v>NEUTRAL</v>
      </c>
      <c r="G2194" s="5" t="str">
        <f t="shared" si="138"/>
        <v>NEUTRAL</v>
      </c>
      <c r="H2194" s="5" t="str">
        <f t="shared" si="137"/>
        <v>NEUTRAL</v>
      </c>
    </row>
    <row r="2195" spans="1:8" ht="13.5" x14ac:dyDescent="0.25">
      <c r="A2195" s="3">
        <f>TITRES_STAT!B2198</f>
        <v>45502</v>
      </c>
      <c r="B2195" s="5">
        <f>TITRES_STAT!C2198</f>
        <v>1.44</v>
      </c>
      <c r="C2195" s="5">
        <f>TITRES_STAT!D2198</f>
        <v>1.44</v>
      </c>
      <c r="D2195" s="5">
        <f>TITRES_STAT!E2198</f>
        <v>0</v>
      </c>
      <c r="E2195" s="2">
        <f t="shared" si="136"/>
        <v>2069376</v>
      </c>
      <c r="F2195" s="5" t="str">
        <f t="shared" si="139"/>
        <v>NEUTRAL</v>
      </c>
      <c r="G2195" s="5" t="str">
        <f t="shared" si="138"/>
        <v>NEUTRAL</v>
      </c>
      <c r="H2195" s="5" t="str">
        <f t="shared" si="137"/>
        <v>NEUTRAL</v>
      </c>
    </row>
    <row r="2196" spans="1:8" ht="13.5" x14ac:dyDescent="0.25">
      <c r="A2196" s="3">
        <f>TITRES_STAT!B2199</f>
        <v>45503</v>
      </c>
      <c r="B2196" s="5">
        <f>TITRES_STAT!C2199</f>
        <v>1.38</v>
      </c>
      <c r="C2196" s="5">
        <f>TITRES_STAT!D2199</f>
        <v>1.38</v>
      </c>
      <c r="D2196" s="5">
        <f>TITRES_STAT!E2199</f>
        <v>0</v>
      </c>
      <c r="E2196" s="2">
        <f t="shared" si="136"/>
        <v>2069376</v>
      </c>
      <c r="F2196" s="5" t="str">
        <f t="shared" si="139"/>
        <v>NEUTRAL</v>
      </c>
      <c r="G2196" s="5" t="str">
        <f t="shared" si="138"/>
        <v>NEUTRAL</v>
      </c>
      <c r="H2196" s="5" t="str">
        <f t="shared" si="137"/>
        <v>NEUTRAL</v>
      </c>
    </row>
    <row r="2197" spans="1:8" ht="13.5" x14ac:dyDescent="0.25">
      <c r="A2197" s="3">
        <f>TITRES_STAT!B2200</f>
        <v>45504</v>
      </c>
      <c r="B2197" s="5">
        <f>TITRES_STAT!C2200</f>
        <v>1.32</v>
      </c>
      <c r="C2197" s="5">
        <f>TITRES_STAT!D2200</f>
        <v>1.32</v>
      </c>
      <c r="D2197" s="5">
        <f>TITRES_STAT!E2200</f>
        <v>70</v>
      </c>
      <c r="E2197" s="2">
        <f t="shared" si="136"/>
        <v>2069306</v>
      </c>
      <c r="F2197" s="5" t="str">
        <f t="shared" si="139"/>
        <v>BEARISH</v>
      </c>
      <c r="G2197" s="5" t="str">
        <f t="shared" si="138"/>
        <v>NEUTRAL</v>
      </c>
      <c r="H2197" s="5" t="str">
        <f t="shared" si="137"/>
        <v>CONFIRMED BEARISH</v>
      </c>
    </row>
    <row r="2198" spans="1:8" ht="13.5" x14ac:dyDescent="0.25">
      <c r="A2198" s="3">
        <f>TITRES_STAT!B2201</f>
        <v>45505</v>
      </c>
      <c r="B2198" s="5">
        <f>TITRES_STAT!C2201</f>
        <v>1.32</v>
      </c>
      <c r="C2198" s="5">
        <f>TITRES_STAT!D2201</f>
        <v>1.32</v>
      </c>
      <c r="D2198" s="5">
        <f>TITRES_STAT!E2201</f>
        <v>0</v>
      </c>
      <c r="E2198" s="2">
        <f t="shared" si="136"/>
        <v>2069306</v>
      </c>
      <c r="F2198" s="5" t="str">
        <f t="shared" si="139"/>
        <v>BEARISH</v>
      </c>
      <c r="G2198" s="5" t="str">
        <f t="shared" si="138"/>
        <v>NEUTRAL</v>
      </c>
      <c r="H2198" s="5" t="str">
        <f t="shared" si="137"/>
        <v>CONFIRMED BEARISH</v>
      </c>
    </row>
    <row r="2199" spans="1:8" ht="13.5" x14ac:dyDescent="0.25">
      <c r="A2199" s="3">
        <f>TITRES_STAT!B2202</f>
        <v>45506</v>
      </c>
      <c r="B2199" s="5">
        <f>TITRES_STAT!C2202</f>
        <v>1.32</v>
      </c>
      <c r="C2199" s="5">
        <f>TITRES_STAT!D2202</f>
        <v>1.32</v>
      </c>
      <c r="D2199" s="5">
        <f>TITRES_STAT!E2202</f>
        <v>0</v>
      </c>
      <c r="E2199" s="2">
        <f t="shared" si="136"/>
        <v>2069306</v>
      </c>
      <c r="F2199" s="5" t="str">
        <f t="shared" si="139"/>
        <v>BEARISH</v>
      </c>
      <c r="G2199" s="5" t="str">
        <f t="shared" si="138"/>
        <v>NEUTRAL</v>
      </c>
      <c r="H2199" s="5" t="str">
        <f t="shared" si="137"/>
        <v>CONFIRMED BEARISH</v>
      </c>
    </row>
    <row r="2200" spans="1:8" ht="13.5" x14ac:dyDescent="0.25">
      <c r="A2200" s="3">
        <f>TITRES_STAT!B2203</f>
        <v>45509</v>
      </c>
      <c r="B2200" s="5">
        <f>TITRES_STAT!C2203</f>
        <v>1.32</v>
      </c>
      <c r="C2200" s="5">
        <f>TITRES_STAT!D2203</f>
        <v>1.32</v>
      </c>
      <c r="D2200" s="5">
        <f>TITRES_STAT!E2203</f>
        <v>0</v>
      </c>
      <c r="E2200" s="2">
        <f t="shared" si="136"/>
        <v>2069306</v>
      </c>
      <c r="F2200" s="5" t="str">
        <f t="shared" si="139"/>
        <v>BEARISH</v>
      </c>
      <c r="G2200" s="5" t="str">
        <f t="shared" si="138"/>
        <v>NEUTRAL</v>
      </c>
      <c r="H2200" s="5" t="str">
        <f t="shared" si="137"/>
        <v>CONFIRMED BEARISH</v>
      </c>
    </row>
    <row r="2201" spans="1:8" ht="13.5" x14ac:dyDescent="0.25">
      <c r="A2201" s="3">
        <f>TITRES_STAT!B2204</f>
        <v>45510</v>
      </c>
      <c r="B2201" s="5">
        <f>TITRES_STAT!C2204</f>
        <v>1.32</v>
      </c>
      <c r="C2201" s="5">
        <f>TITRES_STAT!D2204</f>
        <v>1.32</v>
      </c>
      <c r="D2201" s="5">
        <f>TITRES_STAT!E2204</f>
        <v>0</v>
      </c>
      <c r="E2201" s="2">
        <f t="shared" si="136"/>
        <v>2069306</v>
      </c>
      <c r="F2201" s="5" t="str">
        <f t="shared" si="139"/>
        <v>BEARISH</v>
      </c>
      <c r="G2201" s="5" t="str">
        <f t="shared" si="138"/>
        <v>NEUTRAL</v>
      </c>
      <c r="H2201" s="5" t="str">
        <f t="shared" si="137"/>
        <v>CONFIRMED BEARISH</v>
      </c>
    </row>
    <row r="2202" spans="1:8" ht="13.5" x14ac:dyDescent="0.25">
      <c r="A2202" s="3">
        <f>TITRES_STAT!B2205</f>
        <v>45511</v>
      </c>
      <c r="B2202" s="5">
        <f>TITRES_STAT!C2205</f>
        <v>1.32</v>
      </c>
      <c r="C2202" s="5">
        <f>TITRES_STAT!D2205</f>
        <v>1.32</v>
      </c>
      <c r="D2202" s="5">
        <f>TITRES_STAT!E2205</f>
        <v>0</v>
      </c>
      <c r="E2202" s="2">
        <f t="shared" si="136"/>
        <v>2069306</v>
      </c>
      <c r="F2202" s="5" t="str">
        <f t="shared" si="139"/>
        <v>NEUTRAL</v>
      </c>
      <c r="G2202" s="5" t="str">
        <f t="shared" si="138"/>
        <v>NEUTRAL</v>
      </c>
      <c r="H2202" s="5" t="str">
        <f t="shared" si="137"/>
        <v>NEUTRAL</v>
      </c>
    </row>
    <row r="2203" spans="1:8" ht="13.5" x14ac:dyDescent="0.25">
      <c r="A2203" s="3">
        <f>TITRES_STAT!B2206</f>
        <v>45512</v>
      </c>
      <c r="B2203" s="5">
        <f>TITRES_STAT!C2206</f>
        <v>1.32</v>
      </c>
      <c r="C2203" s="5">
        <f>TITRES_STAT!D2206</f>
        <v>1.32</v>
      </c>
      <c r="D2203" s="5">
        <f>TITRES_STAT!E2206</f>
        <v>0</v>
      </c>
      <c r="E2203" s="2">
        <f t="shared" si="136"/>
        <v>2069306</v>
      </c>
      <c r="F2203" s="5" t="str">
        <f t="shared" si="139"/>
        <v>NEUTRAL</v>
      </c>
      <c r="G2203" s="5" t="str">
        <f t="shared" si="138"/>
        <v>NEUTRAL</v>
      </c>
      <c r="H2203" s="5" t="str">
        <f t="shared" si="137"/>
        <v>NEUTRAL</v>
      </c>
    </row>
    <row r="2204" spans="1:8" ht="13.5" x14ac:dyDescent="0.25">
      <c r="A2204" s="3">
        <f>TITRES_STAT!B2207</f>
        <v>45513</v>
      </c>
      <c r="B2204" s="5">
        <f>TITRES_STAT!C2207</f>
        <v>1.32</v>
      </c>
      <c r="C2204" s="5">
        <f>TITRES_STAT!D2207</f>
        <v>1.32</v>
      </c>
      <c r="D2204" s="5">
        <f>TITRES_STAT!E2207</f>
        <v>0</v>
      </c>
      <c r="E2204" s="2">
        <f t="shared" si="136"/>
        <v>2069306</v>
      </c>
      <c r="F2204" s="5" t="str">
        <f t="shared" si="139"/>
        <v>NEUTRAL</v>
      </c>
      <c r="G2204" s="5" t="str">
        <f t="shared" si="138"/>
        <v>NEUTRAL</v>
      </c>
      <c r="H2204" s="5" t="str">
        <f t="shared" si="137"/>
        <v>NEUTRAL</v>
      </c>
    </row>
    <row r="2205" spans="1:8" ht="13.5" x14ac:dyDescent="0.25">
      <c r="A2205" s="3">
        <f>TITRES_STAT!B2208</f>
        <v>45516</v>
      </c>
      <c r="B2205" s="5">
        <f>TITRES_STAT!C2208</f>
        <v>1.32</v>
      </c>
      <c r="C2205" s="5">
        <f>TITRES_STAT!D2208</f>
        <v>1.32</v>
      </c>
      <c r="D2205" s="5">
        <f>TITRES_STAT!E2208</f>
        <v>0</v>
      </c>
      <c r="E2205" s="2">
        <f t="shared" si="136"/>
        <v>2069306</v>
      </c>
      <c r="F2205" s="5" t="str">
        <f t="shared" si="139"/>
        <v>NEUTRAL</v>
      </c>
      <c r="G2205" s="5" t="str">
        <f t="shared" si="138"/>
        <v>NEUTRAL</v>
      </c>
      <c r="H2205" s="5" t="str">
        <f t="shared" si="137"/>
        <v>NEUTRAL</v>
      </c>
    </row>
    <row r="2206" spans="1:8" ht="13.5" x14ac:dyDescent="0.25">
      <c r="A2206" s="3">
        <f>TITRES_STAT!B2209</f>
        <v>45518</v>
      </c>
      <c r="B2206" s="5">
        <f>TITRES_STAT!C2209</f>
        <v>1.32</v>
      </c>
      <c r="C2206" s="5">
        <f>TITRES_STAT!D2209</f>
        <v>1.32</v>
      </c>
      <c r="D2206" s="5">
        <f>TITRES_STAT!E2209</f>
        <v>0</v>
      </c>
      <c r="E2206" s="2">
        <f t="shared" si="136"/>
        <v>2069306</v>
      </c>
      <c r="F2206" s="5" t="str">
        <f t="shared" si="139"/>
        <v>NEUTRAL</v>
      </c>
      <c r="G2206" s="5" t="str">
        <f t="shared" si="138"/>
        <v>NEUTRAL</v>
      </c>
      <c r="H2206" s="5" t="str">
        <f t="shared" si="137"/>
        <v>NEUTRAL</v>
      </c>
    </row>
    <row r="2207" spans="1:8" ht="13.5" x14ac:dyDescent="0.25">
      <c r="A2207" s="3">
        <f>TITRES_STAT!B2210</f>
        <v>45519</v>
      </c>
      <c r="B2207" s="5">
        <f>TITRES_STAT!C2210</f>
        <v>1.32</v>
      </c>
      <c r="C2207" s="5">
        <f>TITRES_STAT!D2210</f>
        <v>1.32</v>
      </c>
      <c r="D2207" s="5">
        <f>TITRES_STAT!E2210</f>
        <v>0</v>
      </c>
      <c r="E2207" s="2">
        <f t="shared" si="136"/>
        <v>2069306</v>
      </c>
      <c r="F2207" s="5" t="str">
        <f t="shared" si="139"/>
        <v>NEUTRAL</v>
      </c>
      <c r="G2207" s="5" t="str">
        <f t="shared" si="138"/>
        <v>NEUTRAL</v>
      </c>
      <c r="H2207" s="5" t="str">
        <f t="shared" si="137"/>
        <v>NEUTRAL</v>
      </c>
    </row>
    <row r="2208" spans="1:8" ht="13.5" x14ac:dyDescent="0.25">
      <c r="A2208" s="3">
        <f>TITRES_STAT!B2211</f>
        <v>45520</v>
      </c>
      <c r="B2208" s="5">
        <f>TITRES_STAT!C2211</f>
        <v>1.32</v>
      </c>
      <c r="C2208" s="5">
        <f>TITRES_STAT!D2211</f>
        <v>1.32</v>
      </c>
      <c r="D2208" s="5">
        <f>TITRES_STAT!E2211</f>
        <v>0</v>
      </c>
      <c r="E2208" s="2">
        <f t="shared" si="136"/>
        <v>2069306</v>
      </c>
      <c r="F2208" s="5" t="str">
        <f t="shared" si="139"/>
        <v>NEUTRAL</v>
      </c>
      <c r="G2208" s="5" t="str">
        <f t="shared" si="138"/>
        <v>NEUTRAL</v>
      </c>
      <c r="H2208" s="5" t="str">
        <f t="shared" si="137"/>
        <v>NEUTRAL</v>
      </c>
    </row>
    <row r="2209" spans="1:8" ht="13.5" x14ac:dyDescent="0.25">
      <c r="A2209" s="3">
        <f>TITRES_STAT!B2212</f>
        <v>45523</v>
      </c>
      <c r="B2209" s="5">
        <f>TITRES_STAT!C2212</f>
        <v>1.32</v>
      </c>
      <c r="C2209" s="5">
        <f>TITRES_STAT!D2212</f>
        <v>1.32</v>
      </c>
      <c r="D2209" s="5">
        <f>TITRES_STAT!E2212</f>
        <v>0</v>
      </c>
      <c r="E2209" s="2">
        <f t="shared" si="136"/>
        <v>2069306</v>
      </c>
      <c r="F2209" s="5" t="str">
        <f t="shared" si="139"/>
        <v>NEUTRAL</v>
      </c>
      <c r="G2209" s="5" t="str">
        <f t="shared" si="138"/>
        <v>NEUTRAL</v>
      </c>
      <c r="H2209" s="5" t="str">
        <f t="shared" si="137"/>
        <v>NEUTRAL</v>
      </c>
    </row>
    <row r="2210" spans="1:8" ht="13.5" x14ac:dyDescent="0.25">
      <c r="A2210" s="3">
        <f>TITRES_STAT!B2213</f>
        <v>45524</v>
      </c>
      <c r="B2210" s="5">
        <f>TITRES_STAT!C2213</f>
        <v>1.32</v>
      </c>
      <c r="C2210" s="5">
        <f>TITRES_STAT!D2213</f>
        <v>1.32</v>
      </c>
      <c r="D2210" s="5">
        <f>TITRES_STAT!E2213</f>
        <v>0</v>
      </c>
      <c r="E2210" s="2">
        <f t="shared" si="136"/>
        <v>2069306</v>
      </c>
      <c r="F2210" s="5" t="str">
        <f t="shared" si="139"/>
        <v>NEUTRAL</v>
      </c>
      <c r="G2210" s="5" t="str">
        <f t="shared" si="138"/>
        <v>NEUTRAL</v>
      </c>
      <c r="H2210" s="5" t="str">
        <f t="shared" si="137"/>
        <v>NEUTRAL</v>
      </c>
    </row>
    <row r="2211" spans="1:8" ht="13.5" x14ac:dyDescent="0.25">
      <c r="A2211" s="3">
        <f>TITRES_STAT!B2214</f>
        <v>45525</v>
      </c>
      <c r="B2211" s="5">
        <f>TITRES_STAT!C2214</f>
        <v>1.32</v>
      </c>
      <c r="C2211" s="5">
        <f>TITRES_STAT!D2214</f>
        <v>1.32</v>
      </c>
      <c r="D2211" s="5">
        <f>TITRES_STAT!E2214</f>
        <v>0</v>
      </c>
      <c r="E2211" s="2">
        <f t="shared" si="136"/>
        <v>2069306</v>
      </c>
      <c r="F2211" s="5" t="str">
        <f t="shared" si="139"/>
        <v>NEUTRAL</v>
      </c>
      <c r="G2211" s="5" t="str">
        <f t="shared" si="138"/>
        <v>NEUTRAL</v>
      </c>
      <c r="H2211" s="5" t="str">
        <f t="shared" si="137"/>
        <v>NEUTRAL</v>
      </c>
    </row>
    <row r="2212" spans="1:8" ht="13.5" x14ac:dyDescent="0.25">
      <c r="A2212" s="3">
        <f>TITRES_STAT!B2215</f>
        <v>45526</v>
      </c>
      <c r="B2212" s="5">
        <f>TITRES_STAT!C2215</f>
        <v>1.27</v>
      </c>
      <c r="C2212" s="5">
        <f>TITRES_STAT!D2215</f>
        <v>1.27</v>
      </c>
      <c r="D2212" s="5">
        <f>TITRES_STAT!E2215</f>
        <v>0</v>
      </c>
      <c r="E2212" s="2">
        <f t="shared" si="136"/>
        <v>2069306</v>
      </c>
      <c r="F2212" s="5" t="str">
        <f t="shared" si="139"/>
        <v>NEUTRAL</v>
      </c>
      <c r="G2212" s="5" t="str">
        <f t="shared" si="138"/>
        <v>NEUTRAL</v>
      </c>
      <c r="H2212" s="5" t="str">
        <f t="shared" si="137"/>
        <v>NEUTRAL</v>
      </c>
    </row>
    <row r="2213" spans="1:8" ht="13.5" x14ac:dyDescent="0.25">
      <c r="A2213" s="3">
        <f>TITRES_STAT!B2216</f>
        <v>45527</v>
      </c>
      <c r="B2213" s="5">
        <f>TITRES_STAT!C2216</f>
        <v>1.22</v>
      </c>
      <c r="C2213" s="5">
        <f>TITRES_STAT!D2216</f>
        <v>1.22</v>
      </c>
      <c r="D2213" s="5">
        <f>TITRES_STAT!E2216</f>
        <v>0</v>
      </c>
      <c r="E2213" s="2">
        <f t="shared" si="136"/>
        <v>2069306</v>
      </c>
      <c r="F2213" s="5" t="str">
        <f t="shared" si="139"/>
        <v>NEUTRAL</v>
      </c>
      <c r="G2213" s="5" t="str">
        <f t="shared" si="138"/>
        <v>NEUTRAL</v>
      </c>
      <c r="H2213" s="5" t="str">
        <f t="shared" si="137"/>
        <v>NEUTRAL</v>
      </c>
    </row>
    <row r="2214" spans="1:8" ht="13.5" x14ac:dyDescent="0.25">
      <c r="A2214" s="3">
        <f>TITRES_STAT!B2217</f>
        <v>45530</v>
      </c>
      <c r="B2214" s="5">
        <f>TITRES_STAT!C2217</f>
        <v>1.17</v>
      </c>
      <c r="C2214" s="5">
        <f>TITRES_STAT!D2217</f>
        <v>1.17</v>
      </c>
      <c r="D2214" s="5">
        <f>TITRES_STAT!E2217</f>
        <v>0</v>
      </c>
      <c r="E2214" s="2">
        <f t="shared" si="136"/>
        <v>2069306</v>
      </c>
      <c r="F2214" s="5" t="str">
        <f t="shared" si="139"/>
        <v>NEUTRAL</v>
      </c>
      <c r="G2214" s="5" t="str">
        <f t="shared" si="138"/>
        <v>NEUTRAL</v>
      </c>
      <c r="H2214" s="5" t="str">
        <f t="shared" si="137"/>
        <v>NEUTRAL</v>
      </c>
    </row>
    <row r="2215" spans="1:8" ht="13.5" x14ac:dyDescent="0.25">
      <c r="A2215" s="3">
        <f>TITRES_STAT!B2218</f>
        <v>45531</v>
      </c>
      <c r="B2215" s="5">
        <f>TITRES_STAT!C2218</f>
        <v>1.1200000000000001</v>
      </c>
      <c r="C2215" s="5">
        <f>TITRES_STAT!D2218</f>
        <v>1.1200000000000001</v>
      </c>
      <c r="D2215" s="5">
        <f>TITRES_STAT!E2218</f>
        <v>0</v>
      </c>
      <c r="E2215" s="2">
        <f t="shared" si="136"/>
        <v>2069306</v>
      </c>
      <c r="F2215" s="5" t="str">
        <f t="shared" si="139"/>
        <v>NEUTRAL</v>
      </c>
      <c r="G2215" s="5" t="str">
        <f t="shared" si="138"/>
        <v>NEUTRAL</v>
      </c>
      <c r="H2215" s="5" t="str">
        <f t="shared" si="137"/>
        <v>NEUTRAL</v>
      </c>
    </row>
    <row r="2216" spans="1:8" ht="13.5" x14ac:dyDescent="0.25">
      <c r="A2216" s="3">
        <f>TITRES_STAT!B2219</f>
        <v>45532</v>
      </c>
      <c r="B2216" s="5">
        <f>TITRES_STAT!C2219</f>
        <v>1.1200000000000001</v>
      </c>
      <c r="C2216" s="5">
        <f>TITRES_STAT!D2219</f>
        <v>1.1200000000000001</v>
      </c>
      <c r="D2216" s="5">
        <f>TITRES_STAT!E2219</f>
        <v>4487</v>
      </c>
      <c r="E2216" s="2">
        <f t="shared" si="136"/>
        <v>2069306</v>
      </c>
      <c r="F2216" s="5" t="str">
        <f t="shared" si="139"/>
        <v>NEUTRAL</v>
      </c>
      <c r="G2216" s="5" t="str">
        <f t="shared" si="138"/>
        <v>NEUTRAL</v>
      </c>
      <c r="H2216" s="5" t="str">
        <f t="shared" si="137"/>
        <v>NEUTRAL</v>
      </c>
    </row>
    <row r="2217" spans="1:8" ht="13.5" x14ac:dyDescent="0.25">
      <c r="A2217" s="3">
        <f>TITRES_STAT!B2220</f>
        <v>45533</v>
      </c>
      <c r="B2217" s="5">
        <f>TITRES_STAT!C2220</f>
        <v>1.1200000000000001</v>
      </c>
      <c r="C2217" s="5">
        <f>TITRES_STAT!D2220</f>
        <v>1.1200000000000001</v>
      </c>
      <c r="D2217" s="5">
        <f>TITRES_STAT!E2220</f>
        <v>0</v>
      </c>
      <c r="E2217" s="2">
        <f t="shared" si="136"/>
        <v>2069306</v>
      </c>
      <c r="F2217" s="5" t="str">
        <f t="shared" si="139"/>
        <v>NEUTRAL</v>
      </c>
      <c r="G2217" s="5" t="str">
        <f t="shared" si="138"/>
        <v>NEUTRAL</v>
      </c>
      <c r="H2217" s="5" t="str">
        <f t="shared" si="137"/>
        <v>NEUTRAL</v>
      </c>
    </row>
    <row r="2218" spans="1:8" ht="13.5" x14ac:dyDescent="0.25">
      <c r="A2218" s="3">
        <f>TITRES_STAT!B2221</f>
        <v>45534</v>
      </c>
      <c r="B2218" s="5">
        <f>TITRES_STAT!C2221</f>
        <v>1.1200000000000001</v>
      </c>
      <c r="C2218" s="5">
        <f>TITRES_STAT!D2221</f>
        <v>1.1200000000000001</v>
      </c>
      <c r="D2218" s="5">
        <f>TITRES_STAT!E2221</f>
        <v>0</v>
      </c>
      <c r="E2218" s="2">
        <f t="shared" si="136"/>
        <v>2069306</v>
      </c>
      <c r="F2218" s="5" t="str">
        <f t="shared" si="139"/>
        <v>NEUTRAL</v>
      </c>
      <c r="G2218" s="5" t="str">
        <f t="shared" si="138"/>
        <v>NEUTRAL</v>
      </c>
      <c r="H2218" s="5" t="str">
        <f t="shared" si="137"/>
        <v>NEUTRAL</v>
      </c>
    </row>
    <row r="2219" spans="1:8" ht="13.5" x14ac:dyDescent="0.25">
      <c r="A2219" s="3">
        <f>TITRES_STAT!B2222</f>
        <v>45537</v>
      </c>
      <c r="B2219" s="5">
        <f>TITRES_STAT!C2222</f>
        <v>1.1200000000000001</v>
      </c>
      <c r="C2219" s="5">
        <f>TITRES_STAT!D2222</f>
        <v>1.1200000000000001</v>
      </c>
      <c r="D2219" s="5">
        <f>TITRES_STAT!E2222</f>
        <v>0</v>
      </c>
      <c r="E2219" s="2">
        <f t="shared" si="136"/>
        <v>2069306</v>
      </c>
      <c r="F2219" s="5" t="str">
        <f t="shared" si="139"/>
        <v>NEUTRAL</v>
      </c>
      <c r="G2219" s="5" t="str">
        <f t="shared" si="138"/>
        <v>NEUTRAL</v>
      </c>
      <c r="H2219" s="5" t="str">
        <f t="shared" si="137"/>
        <v>NEUTRAL</v>
      </c>
    </row>
    <row r="2220" spans="1:8" ht="13.5" x14ac:dyDescent="0.25">
      <c r="A2220" s="3">
        <f>TITRES_STAT!B2223</f>
        <v>45538</v>
      </c>
      <c r="B2220" s="5">
        <f>TITRES_STAT!C2223</f>
        <v>1.1200000000000001</v>
      </c>
      <c r="C2220" s="5">
        <f>TITRES_STAT!D2223</f>
        <v>1.1200000000000001</v>
      </c>
      <c r="D2220" s="5">
        <f>TITRES_STAT!E2223</f>
        <v>0</v>
      </c>
      <c r="E2220" s="2">
        <f t="shared" si="136"/>
        <v>2069306</v>
      </c>
      <c r="F2220" s="5" t="str">
        <f t="shared" si="139"/>
        <v>NEUTRAL</v>
      </c>
      <c r="G2220" s="5" t="str">
        <f t="shared" si="138"/>
        <v>NEUTRAL</v>
      </c>
      <c r="H2220" s="5" t="str">
        <f t="shared" si="137"/>
        <v>NEUTRAL</v>
      </c>
    </row>
    <row r="2221" spans="1:8" ht="13.5" x14ac:dyDescent="0.25">
      <c r="A2221" s="3">
        <f>TITRES_STAT!B2224</f>
        <v>45539</v>
      </c>
      <c r="B2221" s="5">
        <f>TITRES_STAT!C2224</f>
        <v>1.1200000000000001</v>
      </c>
      <c r="C2221" s="5">
        <f>TITRES_STAT!D2224</f>
        <v>1.1200000000000001</v>
      </c>
      <c r="D2221" s="5">
        <f>TITRES_STAT!E2224</f>
        <v>0</v>
      </c>
      <c r="E2221" s="2">
        <f t="shared" si="136"/>
        <v>2069306</v>
      </c>
      <c r="F2221" s="5" t="str">
        <f t="shared" si="139"/>
        <v>NEUTRAL</v>
      </c>
      <c r="G2221" s="5" t="str">
        <f t="shared" si="138"/>
        <v>NEUTRAL</v>
      </c>
      <c r="H2221" s="5" t="str">
        <f t="shared" si="137"/>
        <v>NEUTRAL</v>
      </c>
    </row>
    <row r="2222" spans="1:8" ht="13.5" x14ac:dyDescent="0.25">
      <c r="A2222" s="3">
        <f>TITRES_STAT!B2225</f>
        <v>45540</v>
      </c>
      <c r="B2222" s="5">
        <f>TITRES_STAT!C2225</f>
        <v>1.1200000000000001</v>
      </c>
      <c r="C2222" s="5">
        <f>TITRES_STAT!D2225</f>
        <v>1.1200000000000001</v>
      </c>
      <c r="D2222" s="5">
        <f>TITRES_STAT!E2225</f>
        <v>0</v>
      </c>
      <c r="E2222" s="2">
        <f t="shared" si="136"/>
        <v>2069306</v>
      </c>
      <c r="F2222" s="5" t="str">
        <f t="shared" si="139"/>
        <v>NEUTRAL</v>
      </c>
      <c r="G2222" s="5" t="str">
        <f t="shared" si="138"/>
        <v>NEUTRAL</v>
      </c>
      <c r="H2222" s="5" t="str">
        <f t="shared" si="137"/>
        <v>NEUTRAL</v>
      </c>
    </row>
    <row r="2223" spans="1:8" ht="13.5" x14ac:dyDescent="0.25">
      <c r="A2223" s="3">
        <f>TITRES_STAT!B2226</f>
        <v>45541</v>
      </c>
      <c r="B2223" s="5">
        <f>TITRES_STAT!C2226</f>
        <v>1.07</v>
      </c>
      <c r="C2223" s="5">
        <f>TITRES_STAT!D2226</f>
        <v>1.07</v>
      </c>
      <c r="D2223" s="5">
        <f>TITRES_STAT!E2226</f>
        <v>0</v>
      </c>
      <c r="E2223" s="2">
        <f t="shared" si="136"/>
        <v>2069306</v>
      </c>
      <c r="F2223" s="5" t="str">
        <f t="shared" si="139"/>
        <v>NEUTRAL</v>
      </c>
      <c r="G2223" s="5" t="str">
        <f t="shared" si="138"/>
        <v>NEUTRAL</v>
      </c>
      <c r="H2223" s="5" t="str">
        <f t="shared" si="137"/>
        <v>NEUTRAL</v>
      </c>
    </row>
    <row r="2224" spans="1:8" ht="13.5" x14ac:dyDescent="0.25">
      <c r="A2224" s="3">
        <f>TITRES_STAT!B2227</f>
        <v>45544</v>
      </c>
      <c r="B2224" s="5">
        <f>TITRES_STAT!C2227</f>
        <v>1.07</v>
      </c>
      <c r="C2224" s="5">
        <f>TITRES_STAT!D2227</f>
        <v>1.07</v>
      </c>
      <c r="D2224" s="5">
        <f>TITRES_STAT!E2227</f>
        <v>0</v>
      </c>
      <c r="E2224" s="2">
        <f t="shared" si="136"/>
        <v>2069306</v>
      </c>
      <c r="F2224" s="5" t="str">
        <f t="shared" si="139"/>
        <v>NEUTRAL</v>
      </c>
      <c r="G2224" s="5" t="str">
        <f t="shared" si="138"/>
        <v>NEUTRAL</v>
      </c>
      <c r="H2224" s="5" t="str">
        <f t="shared" si="137"/>
        <v>NEUTRAL</v>
      </c>
    </row>
    <row r="2225" spans="1:8" ht="13.5" x14ac:dyDescent="0.25">
      <c r="A2225" s="3">
        <f>TITRES_STAT!B2228</f>
        <v>45545</v>
      </c>
      <c r="B2225" s="5">
        <f>TITRES_STAT!C2228</f>
        <v>1.07</v>
      </c>
      <c r="C2225" s="5">
        <f>TITRES_STAT!D2228</f>
        <v>1.07</v>
      </c>
      <c r="D2225" s="5">
        <f>TITRES_STAT!E2228</f>
        <v>0</v>
      </c>
      <c r="E2225" s="2">
        <f t="shared" si="136"/>
        <v>2069306</v>
      </c>
      <c r="F2225" s="5" t="str">
        <f t="shared" si="139"/>
        <v>NEUTRAL</v>
      </c>
      <c r="G2225" s="5" t="str">
        <f t="shared" si="138"/>
        <v>NEUTRAL</v>
      </c>
      <c r="H2225" s="5" t="str">
        <f t="shared" si="137"/>
        <v>NEUTRAL</v>
      </c>
    </row>
    <row r="2226" spans="1:8" ht="13.5" x14ac:dyDescent="0.25">
      <c r="A2226" s="3">
        <f>TITRES_STAT!B2229</f>
        <v>45546</v>
      </c>
      <c r="B2226" s="5">
        <f>TITRES_STAT!C2229</f>
        <v>1.03</v>
      </c>
      <c r="C2226" s="5">
        <f>TITRES_STAT!D2229</f>
        <v>1.03</v>
      </c>
      <c r="D2226" s="5">
        <f>TITRES_STAT!E2229</f>
        <v>0</v>
      </c>
      <c r="E2226" s="2">
        <f t="shared" si="136"/>
        <v>2069306</v>
      </c>
      <c r="F2226" s="5" t="str">
        <f t="shared" si="139"/>
        <v>NEUTRAL</v>
      </c>
      <c r="G2226" s="5" t="str">
        <f t="shared" si="138"/>
        <v>NEUTRAL</v>
      </c>
      <c r="H2226" s="5" t="str">
        <f t="shared" si="137"/>
        <v>NEUTRAL</v>
      </c>
    </row>
    <row r="2227" spans="1:8" ht="13.5" x14ac:dyDescent="0.25">
      <c r="A2227" s="3">
        <f>TITRES_STAT!B2230</f>
        <v>45547</v>
      </c>
      <c r="B2227" s="5">
        <f>TITRES_STAT!C2230</f>
        <v>1.03</v>
      </c>
      <c r="C2227" s="5">
        <f>TITRES_STAT!D2230</f>
        <v>1.03</v>
      </c>
      <c r="D2227" s="5">
        <f>TITRES_STAT!E2230</f>
        <v>1500</v>
      </c>
      <c r="E2227" s="2">
        <f t="shared" si="136"/>
        <v>2069306</v>
      </c>
      <c r="F2227" s="5" t="str">
        <f t="shared" si="139"/>
        <v>NEUTRAL</v>
      </c>
      <c r="G2227" s="5" t="str">
        <f t="shared" si="138"/>
        <v>NEUTRAL</v>
      </c>
      <c r="H2227" s="5" t="str">
        <f t="shared" si="137"/>
        <v>NEUTRAL</v>
      </c>
    </row>
    <row r="2228" spans="1:8" ht="13.5" x14ac:dyDescent="0.25">
      <c r="A2228" s="3">
        <f>TITRES_STAT!B2231</f>
        <v>45548</v>
      </c>
      <c r="B2228" s="5">
        <f>TITRES_STAT!C2231</f>
        <v>0.99</v>
      </c>
      <c r="C2228" s="5">
        <f>TITRES_STAT!D2231</f>
        <v>0.99</v>
      </c>
      <c r="D2228" s="5">
        <f>TITRES_STAT!E2231</f>
        <v>0</v>
      </c>
      <c r="E2228" s="2">
        <f t="shared" si="136"/>
        <v>2069306</v>
      </c>
      <c r="F2228" s="5" t="str">
        <f t="shared" si="139"/>
        <v>NEUTRAL</v>
      </c>
      <c r="G2228" s="5" t="str">
        <f t="shared" si="138"/>
        <v>NEUTRAL</v>
      </c>
      <c r="H2228" s="5" t="str">
        <f t="shared" si="137"/>
        <v>NEUTRAL</v>
      </c>
    </row>
    <row r="2229" spans="1:8" ht="13.5" x14ac:dyDescent="0.25">
      <c r="A2229" s="3">
        <f>TITRES_STAT!B2232</f>
        <v>45551</v>
      </c>
      <c r="B2229" s="5">
        <f>TITRES_STAT!C2232</f>
        <v>1.03</v>
      </c>
      <c r="C2229" s="5">
        <f>TITRES_STAT!D2232</f>
        <v>1.03</v>
      </c>
      <c r="D2229" s="5">
        <f>TITRES_STAT!E2232</f>
        <v>0</v>
      </c>
      <c r="E2229" s="2">
        <f t="shared" si="136"/>
        <v>2069306</v>
      </c>
      <c r="F2229" s="5" t="str">
        <f t="shared" si="139"/>
        <v>NEUTRAL</v>
      </c>
      <c r="G2229" s="5" t="str">
        <f t="shared" si="138"/>
        <v>NEUTRAL</v>
      </c>
      <c r="H2229" s="5" t="str">
        <f t="shared" si="137"/>
        <v>NEUTRAL</v>
      </c>
    </row>
    <row r="2230" spans="1:8" ht="13.5" x14ac:dyDescent="0.25">
      <c r="A2230" s="3">
        <f>TITRES_STAT!B2233</f>
        <v>45552</v>
      </c>
      <c r="B2230" s="5">
        <f>TITRES_STAT!C2233</f>
        <v>1.07</v>
      </c>
      <c r="C2230" s="5">
        <f>TITRES_STAT!D2233</f>
        <v>1.07</v>
      </c>
      <c r="D2230" s="5">
        <f>TITRES_STAT!E2233</f>
        <v>191</v>
      </c>
      <c r="E2230" s="2">
        <f t="shared" si="136"/>
        <v>2069497</v>
      </c>
      <c r="F2230" s="5" t="str">
        <f t="shared" si="139"/>
        <v>BULLISH</v>
      </c>
      <c r="G2230" s="5" t="str">
        <f t="shared" si="138"/>
        <v>NEUTRAL</v>
      </c>
      <c r="H2230" s="5" t="str">
        <f t="shared" si="137"/>
        <v>NEUTRAL</v>
      </c>
    </row>
    <row r="2231" spans="1:8" ht="13.5" x14ac:dyDescent="0.25">
      <c r="A2231" s="3">
        <f>TITRES_STAT!B2234</f>
        <v>45553</v>
      </c>
      <c r="B2231" s="5">
        <f>TITRES_STAT!C2234</f>
        <v>1.1100000000000001</v>
      </c>
      <c r="C2231" s="5">
        <f>TITRES_STAT!D2234</f>
        <v>1.1100000000000001</v>
      </c>
      <c r="D2231" s="5">
        <f>TITRES_STAT!E2234</f>
        <v>0</v>
      </c>
      <c r="E2231" s="2">
        <f t="shared" si="136"/>
        <v>2069497</v>
      </c>
      <c r="F2231" s="5" t="str">
        <f t="shared" si="139"/>
        <v>BULLISH</v>
      </c>
      <c r="G2231" s="5" t="str">
        <f t="shared" si="138"/>
        <v>NEUTRAL</v>
      </c>
      <c r="H2231" s="5" t="str">
        <f t="shared" si="137"/>
        <v>CONFIRMED BULLISH</v>
      </c>
    </row>
    <row r="2232" spans="1:8" ht="13.5" x14ac:dyDescent="0.25">
      <c r="A2232" s="3">
        <f>TITRES_STAT!B2235</f>
        <v>45554</v>
      </c>
      <c r="B2232" s="5">
        <f>TITRES_STAT!C2235</f>
        <v>1.1499999999999999</v>
      </c>
      <c r="C2232" s="5">
        <f>TITRES_STAT!D2235</f>
        <v>1.1499999999999999</v>
      </c>
      <c r="D2232" s="5">
        <f>TITRES_STAT!E2235</f>
        <v>0</v>
      </c>
      <c r="E2232" s="2">
        <f t="shared" si="136"/>
        <v>2069497</v>
      </c>
      <c r="F2232" s="5" t="str">
        <f t="shared" si="139"/>
        <v>BULLISH</v>
      </c>
      <c r="G2232" s="5" t="str">
        <f t="shared" si="138"/>
        <v>NEUTRAL</v>
      </c>
      <c r="H2232" s="5" t="str">
        <f t="shared" si="137"/>
        <v>CONFIRMED BULLISH</v>
      </c>
    </row>
    <row r="2233" spans="1:8" ht="13.5" x14ac:dyDescent="0.25">
      <c r="A2233" s="3">
        <f>TITRES_STAT!B2236</f>
        <v>45555</v>
      </c>
      <c r="B2233" s="5">
        <f>TITRES_STAT!C2236</f>
        <v>1.2</v>
      </c>
      <c r="C2233" s="5">
        <f>TITRES_STAT!D2236</f>
        <v>1.2</v>
      </c>
      <c r="D2233" s="5">
        <f>TITRES_STAT!E2236</f>
        <v>0</v>
      </c>
      <c r="E2233" s="2">
        <f t="shared" si="136"/>
        <v>2069497</v>
      </c>
      <c r="F2233" s="5" t="str">
        <f t="shared" si="139"/>
        <v>BULLISH</v>
      </c>
      <c r="G2233" s="5" t="str">
        <f t="shared" si="138"/>
        <v>NEUTRAL</v>
      </c>
      <c r="H2233" s="5" t="str">
        <f t="shared" si="137"/>
        <v>CONFIRMED BULLISH</v>
      </c>
    </row>
    <row r="2234" spans="1:8" ht="13.5" x14ac:dyDescent="0.25">
      <c r="A2234" s="3">
        <f>TITRES_STAT!B2237</f>
        <v>45558</v>
      </c>
      <c r="B2234" s="5">
        <f>TITRES_STAT!C2237</f>
        <v>1.25</v>
      </c>
      <c r="C2234" s="5">
        <f>TITRES_STAT!D2237</f>
        <v>1.25</v>
      </c>
      <c r="D2234" s="5">
        <f>TITRES_STAT!E2237</f>
        <v>50</v>
      </c>
      <c r="E2234" s="2">
        <f t="shared" si="136"/>
        <v>2069547</v>
      </c>
      <c r="F2234" s="5" t="str">
        <f t="shared" si="139"/>
        <v>BULLISH</v>
      </c>
      <c r="G2234" s="5" t="str">
        <f t="shared" si="138"/>
        <v>NEUTRAL</v>
      </c>
      <c r="H2234" s="5" t="str">
        <f t="shared" si="137"/>
        <v>CONFIRMED BULLISH</v>
      </c>
    </row>
    <row r="2235" spans="1:8" ht="13.5" x14ac:dyDescent="0.25">
      <c r="A2235" s="3">
        <f>TITRES_STAT!B2238</f>
        <v>45559</v>
      </c>
      <c r="B2235" s="5">
        <f>TITRES_STAT!C2238</f>
        <v>1.25</v>
      </c>
      <c r="C2235" s="5">
        <f>TITRES_STAT!D2238</f>
        <v>1.25</v>
      </c>
      <c r="D2235" s="5">
        <f>TITRES_STAT!E2238</f>
        <v>141</v>
      </c>
      <c r="E2235" s="2">
        <f t="shared" si="136"/>
        <v>2069547</v>
      </c>
      <c r="F2235" s="5" t="str">
        <f t="shared" si="139"/>
        <v>BULLISH</v>
      </c>
      <c r="G2235" s="5" t="str">
        <f t="shared" si="138"/>
        <v>NEUTRAL</v>
      </c>
      <c r="H2235" s="5" t="str">
        <f t="shared" si="137"/>
        <v>CONFIRMED BULLISH</v>
      </c>
    </row>
    <row r="2236" spans="1:8" ht="13.5" x14ac:dyDescent="0.25">
      <c r="A2236" s="3">
        <f>TITRES_STAT!B2239</f>
        <v>45560</v>
      </c>
      <c r="B2236" s="5">
        <f>TITRES_STAT!C2239</f>
        <v>1.25</v>
      </c>
      <c r="C2236" s="5">
        <f>TITRES_STAT!D2239</f>
        <v>1.25</v>
      </c>
      <c r="D2236" s="5">
        <f>TITRES_STAT!E2239</f>
        <v>117</v>
      </c>
      <c r="E2236" s="2">
        <f t="shared" si="136"/>
        <v>2069547</v>
      </c>
      <c r="F2236" s="5" t="str">
        <f t="shared" si="139"/>
        <v>BULLISH</v>
      </c>
      <c r="G2236" s="5" t="str">
        <f t="shared" si="138"/>
        <v>NEUTRAL</v>
      </c>
      <c r="H2236" s="5" t="str">
        <f t="shared" si="137"/>
        <v>CONFIRMED BULLISH</v>
      </c>
    </row>
    <row r="2237" spans="1:8" ht="13.5" x14ac:dyDescent="0.25">
      <c r="A2237" s="3">
        <f>TITRES_STAT!B2240</f>
        <v>45561</v>
      </c>
      <c r="B2237" s="5">
        <f>TITRES_STAT!C2240</f>
        <v>1.3</v>
      </c>
      <c r="C2237" s="5">
        <f>TITRES_STAT!D2240</f>
        <v>1.3</v>
      </c>
      <c r="D2237" s="5">
        <f>TITRES_STAT!E2240</f>
        <v>0</v>
      </c>
      <c r="E2237" s="2">
        <f t="shared" si="136"/>
        <v>2069547</v>
      </c>
      <c r="F2237" s="5" t="str">
        <f t="shared" si="139"/>
        <v>BULLISH</v>
      </c>
      <c r="G2237" s="5" t="str">
        <f t="shared" si="138"/>
        <v>NEUTRAL</v>
      </c>
      <c r="H2237" s="5" t="str">
        <f t="shared" si="137"/>
        <v>CONFIRMED BULLISH</v>
      </c>
    </row>
    <row r="2238" spans="1:8" ht="13.5" x14ac:dyDescent="0.25">
      <c r="A2238" s="3">
        <f>TITRES_STAT!B2241</f>
        <v>45562</v>
      </c>
      <c r="B2238" s="5">
        <f>TITRES_STAT!C2241</f>
        <v>1.35</v>
      </c>
      <c r="C2238" s="5">
        <f>TITRES_STAT!D2241</f>
        <v>1.35</v>
      </c>
      <c r="D2238" s="5">
        <f>TITRES_STAT!E2241</f>
        <v>0</v>
      </c>
      <c r="E2238" s="2">
        <f t="shared" si="136"/>
        <v>2069547</v>
      </c>
      <c r="F2238" s="5" t="str">
        <f t="shared" si="139"/>
        <v>BULLISH</v>
      </c>
      <c r="G2238" s="5" t="str">
        <f t="shared" si="138"/>
        <v>NEUTRAL</v>
      </c>
      <c r="H2238" s="5" t="str">
        <f t="shared" si="137"/>
        <v>CONFIRMED BULLISH</v>
      </c>
    </row>
    <row r="2239" spans="1:8" ht="13.5" x14ac:dyDescent="0.25">
      <c r="A2239" s="3">
        <f>TITRES_STAT!B2242</f>
        <v>45565</v>
      </c>
      <c r="B2239" s="5">
        <f>TITRES_STAT!C2242</f>
        <v>1.41</v>
      </c>
      <c r="C2239" s="5">
        <f>TITRES_STAT!D2242</f>
        <v>1.41</v>
      </c>
      <c r="D2239" s="5">
        <f>TITRES_STAT!E2242</f>
        <v>0</v>
      </c>
      <c r="E2239" s="2">
        <f t="shared" si="136"/>
        <v>2069547</v>
      </c>
      <c r="F2239" s="5" t="str">
        <f t="shared" si="139"/>
        <v>NEUTRAL</v>
      </c>
      <c r="G2239" s="5" t="str">
        <f t="shared" si="138"/>
        <v>NEUTRAL</v>
      </c>
      <c r="H2239" s="5" t="str">
        <f t="shared" si="137"/>
        <v>NEUTRAL</v>
      </c>
    </row>
    <row r="2240" spans="1:8" ht="13.5" x14ac:dyDescent="0.25">
      <c r="A2240" s="3">
        <f>TITRES_STAT!B2243</f>
        <v>45566</v>
      </c>
      <c r="B2240" s="5">
        <f>TITRES_STAT!C2243</f>
        <v>1.47</v>
      </c>
      <c r="C2240" s="5">
        <f>TITRES_STAT!D2243</f>
        <v>1.47</v>
      </c>
      <c r="D2240" s="5">
        <f>TITRES_STAT!E2243</f>
        <v>10</v>
      </c>
      <c r="E2240" s="2">
        <f t="shared" si="136"/>
        <v>2069557</v>
      </c>
      <c r="F2240" s="5" t="str">
        <f t="shared" si="139"/>
        <v>BULLISH</v>
      </c>
      <c r="G2240" s="5" t="str">
        <f t="shared" si="138"/>
        <v>NEUTRAL</v>
      </c>
      <c r="H2240" s="5" t="str">
        <f t="shared" si="137"/>
        <v>CONFIRMED BULLISH</v>
      </c>
    </row>
    <row r="2241" spans="1:8" ht="13.5" x14ac:dyDescent="0.25">
      <c r="A2241" s="3">
        <f>TITRES_STAT!B2244</f>
        <v>45567</v>
      </c>
      <c r="B2241" s="5">
        <f>TITRES_STAT!C2244</f>
        <v>1.53</v>
      </c>
      <c r="C2241" s="5">
        <f>TITRES_STAT!D2244</f>
        <v>1.53</v>
      </c>
      <c r="D2241" s="5">
        <f>TITRES_STAT!E2244</f>
        <v>0</v>
      </c>
      <c r="E2241" s="2">
        <f t="shared" si="136"/>
        <v>2069557</v>
      </c>
      <c r="F2241" s="5" t="str">
        <f t="shared" si="139"/>
        <v>BULLISH</v>
      </c>
      <c r="G2241" s="5" t="str">
        <f t="shared" si="138"/>
        <v>NEUTRAL</v>
      </c>
      <c r="H2241" s="5" t="str">
        <f t="shared" si="137"/>
        <v>CONFIRMED BULLISH</v>
      </c>
    </row>
    <row r="2242" spans="1:8" ht="13.5" x14ac:dyDescent="0.25">
      <c r="A2242" s="3">
        <f>TITRES_STAT!B2245</f>
        <v>45568</v>
      </c>
      <c r="B2242" s="5">
        <f>TITRES_STAT!C2245</f>
        <v>1.59</v>
      </c>
      <c r="C2242" s="5">
        <f>TITRES_STAT!D2245</f>
        <v>1.59</v>
      </c>
      <c r="D2242" s="5">
        <f>TITRES_STAT!E2245</f>
        <v>0</v>
      </c>
      <c r="E2242" s="2">
        <f t="shared" si="136"/>
        <v>2069557</v>
      </c>
      <c r="F2242" s="5" t="str">
        <f t="shared" si="139"/>
        <v>BULLISH</v>
      </c>
      <c r="G2242" s="5" t="str">
        <f t="shared" si="138"/>
        <v>NEUTRAL</v>
      </c>
      <c r="H2242" s="5" t="str">
        <f t="shared" si="137"/>
        <v>CONFIRMED BULLISH</v>
      </c>
    </row>
    <row r="2243" spans="1:8" ht="13.5" x14ac:dyDescent="0.25">
      <c r="A2243" s="3">
        <f>TITRES_STAT!B2246</f>
        <v>45569</v>
      </c>
      <c r="B2243" s="5">
        <f>TITRES_STAT!C2246</f>
        <v>1.66</v>
      </c>
      <c r="C2243" s="5">
        <f>TITRES_STAT!D2246</f>
        <v>1.66</v>
      </c>
      <c r="D2243" s="5">
        <f>TITRES_STAT!E2246</f>
        <v>0</v>
      </c>
      <c r="E2243" s="2">
        <f t="shared" si="136"/>
        <v>2069557</v>
      </c>
      <c r="F2243" s="5" t="str">
        <f t="shared" si="139"/>
        <v>BULLISH</v>
      </c>
      <c r="G2243" s="5" t="str">
        <f t="shared" si="138"/>
        <v>NEUTRAL</v>
      </c>
      <c r="H2243" s="5" t="str">
        <f t="shared" si="137"/>
        <v>CONFIRMED BULLISH</v>
      </c>
    </row>
    <row r="2244" spans="1:8" ht="13.5" x14ac:dyDescent="0.25">
      <c r="A2244" s="3">
        <f>TITRES_STAT!B2247</f>
        <v>45572</v>
      </c>
      <c r="B2244" s="5">
        <f>TITRES_STAT!C2247</f>
        <v>1.6</v>
      </c>
      <c r="C2244" s="5">
        <f>TITRES_STAT!D2247</f>
        <v>1.6</v>
      </c>
      <c r="D2244" s="5">
        <f>TITRES_STAT!E2247</f>
        <v>1800</v>
      </c>
      <c r="E2244" s="2">
        <f t="shared" ref="E2244:E2307" si="140">IF(B2244&gt;B2243, E2243+D2244, IF(B2244&lt;B2243, E2243-D2244, E2243))</f>
        <v>2067757</v>
      </c>
      <c r="F2244" s="5" t="str">
        <f t="shared" si="139"/>
        <v>BEARISH</v>
      </c>
      <c r="G2244" s="5" t="str">
        <f t="shared" si="138"/>
        <v>NEUTRAL</v>
      </c>
      <c r="H2244" s="5" t="str">
        <f t="shared" si="137"/>
        <v>BEARISH DIVERGENCE</v>
      </c>
    </row>
    <row r="2245" spans="1:8" ht="13.5" x14ac:dyDescent="0.25">
      <c r="A2245" s="3">
        <f>TITRES_STAT!B2248</f>
        <v>45573</v>
      </c>
      <c r="B2245" s="5">
        <f>TITRES_STAT!C2248</f>
        <v>1.6</v>
      </c>
      <c r="C2245" s="5">
        <f>TITRES_STAT!D2248</f>
        <v>1.6</v>
      </c>
      <c r="D2245" s="5">
        <f>TITRES_STAT!E2248</f>
        <v>40</v>
      </c>
      <c r="E2245" s="2">
        <f t="shared" si="140"/>
        <v>2067757</v>
      </c>
      <c r="F2245" s="5" t="str">
        <f t="shared" si="139"/>
        <v>BEARISH</v>
      </c>
      <c r="G2245" s="5" t="str">
        <f t="shared" si="138"/>
        <v>NEUTRAL</v>
      </c>
      <c r="H2245" s="5" t="str">
        <f t="shared" si="137"/>
        <v>BEARISH DIVERGENCE</v>
      </c>
    </row>
    <row r="2246" spans="1:8" ht="13.5" x14ac:dyDescent="0.25">
      <c r="A2246" s="3">
        <f>TITRES_STAT!B2249</f>
        <v>45574</v>
      </c>
      <c r="B2246" s="5">
        <f>TITRES_STAT!C2249</f>
        <v>1.6</v>
      </c>
      <c r="C2246" s="5">
        <f>TITRES_STAT!D2249</f>
        <v>1.6</v>
      </c>
      <c r="D2246" s="5">
        <f>TITRES_STAT!E2249</f>
        <v>20</v>
      </c>
      <c r="E2246" s="2">
        <f t="shared" si="140"/>
        <v>2067757</v>
      </c>
      <c r="F2246" s="5" t="str">
        <f t="shared" si="139"/>
        <v>BEARISH</v>
      </c>
      <c r="G2246" s="5" t="str">
        <f t="shared" si="138"/>
        <v>NEUTRAL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BEARISH DIVERGENCE</v>
      </c>
    </row>
    <row r="2247" spans="1:8" ht="13.5" x14ac:dyDescent="0.25">
      <c r="A2247" s="3">
        <f>TITRES_STAT!B2250</f>
        <v>45575</v>
      </c>
      <c r="B2247" s="5">
        <f>TITRES_STAT!C2250</f>
        <v>1.6</v>
      </c>
      <c r="C2247" s="5">
        <f>TITRES_STAT!D2250</f>
        <v>1.6</v>
      </c>
      <c r="D2247" s="5">
        <f>TITRES_STAT!E2250</f>
        <v>0</v>
      </c>
      <c r="E2247" s="2">
        <f t="shared" si="140"/>
        <v>2067757</v>
      </c>
      <c r="F2247" s="5" t="str">
        <f t="shared" si="139"/>
        <v>BEARISH</v>
      </c>
      <c r="G2247" s="5" t="str">
        <f t="shared" ref="G2247:G2310" si="142">IF((E2247-E2242)/E2242 &gt; 0.02, "STRONG",
 IF((E2247-E2242)/E2242 &lt; -0.02, "WEAK", "NEUTRAL"))</f>
        <v>NEUTRAL</v>
      </c>
      <c r="H2247" s="5" t="str">
        <f t="shared" si="141"/>
        <v>BEARISH DIVERGENCE</v>
      </c>
    </row>
    <row r="2248" spans="1:8" ht="13.5" x14ac:dyDescent="0.25">
      <c r="A2248" s="3">
        <f>TITRES_STAT!B2251</f>
        <v>45576</v>
      </c>
      <c r="B2248" s="5">
        <f>TITRES_STAT!C2251</f>
        <v>1.6</v>
      </c>
      <c r="C2248" s="5">
        <f>TITRES_STAT!D2251</f>
        <v>1.6</v>
      </c>
      <c r="D2248" s="5">
        <f>TITRES_STAT!E2251</f>
        <v>0</v>
      </c>
      <c r="E2248" s="2">
        <f t="shared" si="140"/>
        <v>2067757</v>
      </c>
      <c r="F2248" s="5" t="str">
        <f t="shared" ref="F2248:F2311" si="143">IF(E2248&gt;E2243,"BULLISH",IF(E2248&lt;E2243,"BEARISH","NEUTRAL"))</f>
        <v>BEARISH</v>
      </c>
      <c r="G2248" s="5" t="str">
        <f t="shared" si="142"/>
        <v>NEUTRAL</v>
      </c>
      <c r="H2248" s="5" t="str">
        <f t="shared" si="141"/>
        <v>CONFIRMED BEARISH</v>
      </c>
    </row>
    <row r="2249" spans="1:8" ht="13.5" x14ac:dyDescent="0.25">
      <c r="A2249" s="3">
        <f>TITRES_STAT!B2252</f>
        <v>45579</v>
      </c>
      <c r="B2249" s="5">
        <f>TITRES_STAT!C2252</f>
        <v>1.6</v>
      </c>
      <c r="C2249" s="5">
        <f>TITRES_STAT!D2252</f>
        <v>1.6</v>
      </c>
      <c r="D2249" s="5">
        <f>TITRES_STAT!E2252</f>
        <v>0</v>
      </c>
      <c r="E2249" s="2">
        <f t="shared" si="140"/>
        <v>2067757</v>
      </c>
      <c r="F2249" s="5" t="str">
        <f t="shared" si="143"/>
        <v>NEUTRAL</v>
      </c>
      <c r="G2249" s="5" t="str">
        <f t="shared" si="142"/>
        <v>NEUTRAL</v>
      </c>
      <c r="H2249" s="5" t="str">
        <f t="shared" si="141"/>
        <v>NEUTRAL</v>
      </c>
    </row>
    <row r="2250" spans="1:8" ht="13.5" x14ac:dyDescent="0.25">
      <c r="A2250" s="3">
        <f>TITRES_STAT!B2253</f>
        <v>45581</v>
      </c>
      <c r="B2250" s="5">
        <f>TITRES_STAT!C2253</f>
        <v>1.67</v>
      </c>
      <c r="C2250" s="5">
        <f>TITRES_STAT!D2253</f>
        <v>1.67</v>
      </c>
      <c r="D2250" s="5">
        <f>TITRES_STAT!E2253</f>
        <v>0</v>
      </c>
      <c r="E2250" s="2">
        <f t="shared" si="140"/>
        <v>2067757</v>
      </c>
      <c r="F2250" s="5" t="str">
        <f t="shared" si="143"/>
        <v>NEUTRAL</v>
      </c>
      <c r="G2250" s="5" t="str">
        <f t="shared" si="142"/>
        <v>NEUTRAL</v>
      </c>
      <c r="H2250" s="5" t="str">
        <f t="shared" si="141"/>
        <v>NEUTRAL</v>
      </c>
    </row>
    <row r="2251" spans="1:8" ht="13.5" x14ac:dyDescent="0.25">
      <c r="A2251" s="3">
        <f>TITRES_STAT!B2254</f>
        <v>45582</v>
      </c>
      <c r="B2251" s="5">
        <f>TITRES_STAT!C2254</f>
        <v>1.74</v>
      </c>
      <c r="C2251" s="5">
        <f>TITRES_STAT!D2254</f>
        <v>1.74</v>
      </c>
      <c r="D2251" s="5">
        <f>TITRES_STAT!E2254</f>
        <v>0</v>
      </c>
      <c r="E2251" s="2">
        <f t="shared" si="140"/>
        <v>2067757</v>
      </c>
      <c r="F2251" s="5" t="str">
        <f t="shared" si="143"/>
        <v>NEUTRAL</v>
      </c>
      <c r="G2251" s="5" t="str">
        <f t="shared" si="142"/>
        <v>NEUTRAL</v>
      </c>
      <c r="H2251" s="5" t="str">
        <f t="shared" si="141"/>
        <v>NEUTRAL</v>
      </c>
    </row>
    <row r="2252" spans="1:8" ht="13.5" x14ac:dyDescent="0.25">
      <c r="A2252" s="3">
        <f>TITRES_STAT!B2255</f>
        <v>45583</v>
      </c>
      <c r="B2252" s="5">
        <f>TITRES_STAT!C2255</f>
        <v>1.81</v>
      </c>
      <c r="C2252" s="5">
        <f>TITRES_STAT!D2255</f>
        <v>1.81</v>
      </c>
      <c r="D2252" s="5">
        <f>TITRES_STAT!E2255</f>
        <v>0</v>
      </c>
      <c r="E2252" s="2">
        <f t="shared" si="140"/>
        <v>2067757</v>
      </c>
      <c r="F2252" s="5" t="str">
        <f t="shared" si="143"/>
        <v>NEUTRAL</v>
      </c>
      <c r="G2252" s="5" t="str">
        <f t="shared" si="142"/>
        <v>NEUTRAL</v>
      </c>
      <c r="H2252" s="5" t="str">
        <f t="shared" si="141"/>
        <v>NEUTRAL</v>
      </c>
    </row>
    <row r="2253" spans="1:8" ht="13.5" x14ac:dyDescent="0.25">
      <c r="A2253" s="3">
        <f>TITRES_STAT!B2256</f>
        <v>45586</v>
      </c>
      <c r="B2253" s="5">
        <f>TITRES_STAT!C2256</f>
        <v>1.89</v>
      </c>
      <c r="C2253" s="5">
        <f>TITRES_STAT!D2256</f>
        <v>1.89</v>
      </c>
      <c r="D2253" s="5">
        <f>TITRES_STAT!E2256</f>
        <v>0</v>
      </c>
      <c r="E2253" s="2">
        <f t="shared" si="140"/>
        <v>2067757</v>
      </c>
      <c r="F2253" s="5" t="str">
        <f t="shared" si="143"/>
        <v>NEUTRAL</v>
      </c>
      <c r="G2253" s="5" t="str">
        <f t="shared" si="142"/>
        <v>NEUTRAL</v>
      </c>
      <c r="H2253" s="5" t="str">
        <f t="shared" si="141"/>
        <v>NEUTRAL</v>
      </c>
    </row>
    <row r="2254" spans="1:8" ht="13.5" x14ac:dyDescent="0.25">
      <c r="A2254" s="3">
        <f>TITRES_STAT!B2257</f>
        <v>45587</v>
      </c>
      <c r="B2254" s="5">
        <f>TITRES_STAT!C2257</f>
        <v>1.97</v>
      </c>
      <c r="C2254" s="5">
        <f>TITRES_STAT!D2257</f>
        <v>1.97</v>
      </c>
      <c r="D2254" s="5">
        <f>TITRES_STAT!E2257</f>
        <v>0</v>
      </c>
      <c r="E2254" s="2">
        <f t="shared" si="140"/>
        <v>2067757</v>
      </c>
      <c r="F2254" s="5" t="str">
        <f t="shared" si="143"/>
        <v>NEUTRAL</v>
      </c>
      <c r="G2254" s="5" t="str">
        <f t="shared" si="142"/>
        <v>NEUTRAL</v>
      </c>
      <c r="H2254" s="5" t="str">
        <f t="shared" si="141"/>
        <v>NEUTRAL</v>
      </c>
    </row>
    <row r="2255" spans="1:8" ht="13.5" x14ac:dyDescent="0.25">
      <c r="A2255" s="3">
        <f>TITRES_STAT!B2258</f>
        <v>45588</v>
      </c>
      <c r="B2255" s="5">
        <f>TITRES_STAT!C2258</f>
        <v>1.97</v>
      </c>
      <c r="C2255" s="5">
        <f>TITRES_STAT!D2258</f>
        <v>1.97</v>
      </c>
      <c r="D2255" s="5">
        <f>TITRES_STAT!E2258</f>
        <v>30</v>
      </c>
      <c r="E2255" s="2">
        <f t="shared" si="140"/>
        <v>2067757</v>
      </c>
      <c r="F2255" s="5" t="str">
        <f t="shared" si="143"/>
        <v>NEUTRAL</v>
      </c>
      <c r="G2255" s="5" t="str">
        <f t="shared" si="142"/>
        <v>NEUTRAL</v>
      </c>
      <c r="H2255" s="5" t="str">
        <f t="shared" si="141"/>
        <v>NEUTRAL</v>
      </c>
    </row>
    <row r="2256" spans="1:8" ht="13.5" x14ac:dyDescent="0.25">
      <c r="A2256" s="3">
        <f>TITRES_STAT!B2259</f>
        <v>45589</v>
      </c>
      <c r="B2256" s="5">
        <f>TITRES_STAT!C2259</f>
        <v>1.97</v>
      </c>
      <c r="C2256" s="5">
        <f>TITRES_STAT!D2259</f>
        <v>1.97</v>
      </c>
      <c r="D2256" s="5">
        <f>TITRES_STAT!E2259</f>
        <v>0</v>
      </c>
      <c r="E2256" s="2">
        <f t="shared" si="140"/>
        <v>2067757</v>
      </c>
      <c r="F2256" s="5" t="str">
        <f t="shared" si="143"/>
        <v>NEUTRAL</v>
      </c>
      <c r="G2256" s="5" t="str">
        <f t="shared" si="142"/>
        <v>NEUTRAL</v>
      </c>
      <c r="H2256" s="5" t="str">
        <f t="shared" si="141"/>
        <v>NEUTRAL</v>
      </c>
    </row>
    <row r="2257" spans="1:8" ht="13.5" x14ac:dyDescent="0.25">
      <c r="A2257" s="3">
        <f>TITRES_STAT!B2260</f>
        <v>45590</v>
      </c>
      <c r="B2257" s="5">
        <f>TITRES_STAT!C2260</f>
        <v>1.89</v>
      </c>
      <c r="C2257" s="5">
        <f>TITRES_STAT!D2260</f>
        <v>1.89</v>
      </c>
      <c r="D2257" s="5">
        <f>TITRES_STAT!E2260</f>
        <v>0</v>
      </c>
      <c r="E2257" s="2">
        <f t="shared" si="140"/>
        <v>2067757</v>
      </c>
      <c r="F2257" s="5" t="str">
        <f t="shared" si="143"/>
        <v>NEUTRAL</v>
      </c>
      <c r="G2257" s="5" t="str">
        <f t="shared" si="142"/>
        <v>NEUTRAL</v>
      </c>
      <c r="H2257" s="5" t="str">
        <f t="shared" si="141"/>
        <v>NEUTRAL</v>
      </c>
    </row>
    <row r="2258" spans="1:8" ht="13.5" x14ac:dyDescent="0.25">
      <c r="A2258" s="3">
        <f>TITRES_STAT!B2261</f>
        <v>45593</v>
      </c>
      <c r="B2258" s="5">
        <f>TITRES_STAT!C2261</f>
        <v>1.81</v>
      </c>
      <c r="C2258" s="5">
        <f>TITRES_STAT!D2261</f>
        <v>1.81</v>
      </c>
      <c r="D2258" s="5">
        <f>TITRES_STAT!E2261</f>
        <v>0</v>
      </c>
      <c r="E2258" s="2">
        <f t="shared" si="140"/>
        <v>2067757</v>
      </c>
      <c r="F2258" s="5" t="str">
        <f t="shared" si="143"/>
        <v>NEUTRAL</v>
      </c>
      <c r="G2258" s="5" t="str">
        <f t="shared" si="142"/>
        <v>NEUTRAL</v>
      </c>
      <c r="H2258" s="5" t="str">
        <f t="shared" si="141"/>
        <v>NEUTRAL</v>
      </c>
    </row>
    <row r="2259" spans="1:8" ht="13.5" x14ac:dyDescent="0.25">
      <c r="A2259" s="3">
        <f>TITRES_STAT!B2262</f>
        <v>45594</v>
      </c>
      <c r="B2259" s="5">
        <f>TITRES_STAT!C2262</f>
        <v>1.73</v>
      </c>
      <c r="C2259" s="5">
        <f>TITRES_STAT!D2262</f>
        <v>1.73</v>
      </c>
      <c r="D2259" s="5">
        <f>TITRES_STAT!E2262</f>
        <v>0</v>
      </c>
      <c r="E2259" s="2">
        <f t="shared" si="140"/>
        <v>2067757</v>
      </c>
      <c r="F2259" s="5" t="str">
        <f t="shared" si="143"/>
        <v>NEUTRAL</v>
      </c>
      <c r="G2259" s="5" t="str">
        <f t="shared" si="142"/>
        <v>NEUTRAL</v>
      </c>
      <c r="H2259" s="5" t="str">
        <f t="shared" si="141"/>
        <v>NEUTRAL</v>
      </c>
    </row>
    <row r="2260" spans="1:8" ht="13.5" x14ac:dyDescent="0.25">
      <c r="A2260" s="3">
        <f>TITRES_STAT!B2263</f>
        <v>45595</v>
      </c>
      <c r="B2260" s="5">
        <f>TITRES_STAT!C2263</f>
        <v>1.66</v>
      </c>
      <c r="C2260" s="5">
        <f>TITRES_STAT!D2263</f>
        <v>1.66</v>
      </c>
      <c r="D2260" s="5">
        <f>TITRES_STAT!E2263</f>
        <v>0</v>
      </c>
      <c r="E2260" s="2">
        <f t="shared" si="140"/>
        <v>2067757</v>
      </c>
      <c r="F2260" s="5" t="str">
        <f t="shared" si="143"/>
        <v>NEUTRAL</v>
      </c>
      <c r="G2260" s="5" t="str">
        <f t="shared" si="142"/>
        <v>NEUTRAL</v>
      </c>
      <c r="H2260" s="5" t="str">
        <f t="shared" si="141"/>
        <v>NEUTRAL</v>
      </c>
    </row>
    <row r="2261" spans="1:8" ht="13.5" x14ac:dyDescent="0.25">
      <c r="A2261" s="3">
        <f>TITRES_STAT!B2264</f>
        <v>45596</v>
      </c>
      <c r="B2261" s="5">
        <f>TITRES_STAT!C2264</f>
        <v>1.59</v>
      </c>
      <c r="C2261" s="5">
        <f>TITRES_STAT!D2264</f>
        <v>1.59</v>
      </c>
      <c r="D2261" s="5">
        <f>TITRES_STAT!E2264</f>
        <v>0</v>
      </c>
      <c r="E2261" s="2">
        <f t="shared" si="140"/>
        <v>2067757</v>
      </c>
      <c r="F2261" s="5" t="str">
        <f t="shared" si="143"/>
        <v>NEUTRAL</v>
      </c>
      <c r="G2261" s="5" t="str">
        <f t="shared" si="142"/>
        <v>NEUTRAL</v>
      </c>
      <c r="H2261" s="5" t="str">
        <f t="shared" si="141"/>
        <v>NEUTRAL</v>
      </c>
    </row>
    <row r="2262" spans="1:8" ht="13.5" x14ac:dyDescent="0.25">
      <c r="A2262" s="3">
        <f>TITRES_STAT!B2265</f>
        <v>45597</v>
      </c>
      <c r="B2262" s="5">
        <f>TITRES_STAT!C2265</f>
        <v>1.66</v>
      </c>
      <c r="C2262" s="5">
        <f>TITRES_STAT!D2265</f>
        <v>1.66</v>
      </c>
      <c r="D2262" s="5">
        <f>TITRES_STAT!E2265</f>
        <v>1</v>
      </c>
      <c r="E2262" s="2">
        <f t="shared" si="140"/>
        <v>2067758</v>
      </c>
      <c r="F2262" s="5" t="str">
        <f t="shared" si="143"/>
        <v>BULLISH</v>
      </c>
      <c r="G2262" s="5" t="str">
        <f t="shared" si="142"/>
        <v>NEUTRAL</v>
      </c>
      <c r="H2262" s="5" t="str">
        <f t="shared" si="141"/>
        <v>BULLISH DIVERGENCE</v>
      </c>
    </row>
    <row r="2263" spans="1:8" ht="13.5" x14ac:dyDescent="0.25">
      <c r="A2263" s="3">
        <f>TITRES_STAT!B2266</f>
        <v>45600</v>
      </c>
      <c r="B2263" s="5">
        <f>TITRES_STAT!C2266</f>
        <v>1.66</v>
      </c>
      <c r="C2263" s="5">
        <f>TITRES_STAT!D2266</f>
        <v>1.66</v>
      </c>
      <c r="D2263" s="5">
        <f>TITRES_STAT!E2266</f>
        <v>0</v>
      </c>
      <c r="E2263" s="2">
        <f t="shared" si="140"/>
        <v>2067758</v>
      </c>
      <c r="F2263" s="5" t="str">
        <f t="shared" si="143"/>
        <v>BULLISH</v>
      </c>
      <c r="G2263" s="5" t="str">
        <f t="shared" si="142"/>
        <v>NEUTRAL</v>
      </c>
      <c r="H2263" s="5" t="str">
        <f t="shared" si="141"/>
        <v>BULLISH DIVERGENCE</v>
      </c>
    </row>
    <row r="2264" spans="1:8" ht="13.5" x14ac:dyDescent="0.25">
      <c r="A2264" s="3">
        <f>TITRES_STAT!B2267</f>
        <v>45601</v>
      </c>
      <c r="B2264" s="5">
        <f>TITRES_STAT!C2267</f>
        <v>1.66</v>
      </c>
      <c r="C2264" s="5">
        <f>TITRES_STAT!D2267</f>
        <v>1.66</v>
      </c>
      <c r="D2264" s="5">
        <f>TITRES_STAT!E2267</f>
        <v>300</v>
      </c>
      <c r="E2264" s="2">
        <f t="shared" si="140"/>
        <v>2067758</v>
      </c>
      <c r="F2264" s="5" t="str">
        <f t="shared" si="143"/>
        <v>BULLISH</v>
      </c>
      <c r="G2264" s="5" t="str">
        <f t="shared" si="142"/>
        <v>NEUTRAL</v>
      </c>
      <c r="H2264" s="5" t="str">
        <f t="shared" si="141"/>
        <v>BULLISH DIVERGENCE</v>
      </c>
    </row>
    <row r="2265" spans="1:8" ht="13.5" x14ac:dyDescent="0.25">
      <c r="A2265" s="3">
        <f>TITRES_STAT!B2268</f>
        <v>45602</v>
      </c>
      <c r="B2265" s="5">
        <f>TITRES_STAT!C2268</f>
        <v>1.73</v>
      </c>
      <c r="C2265" s="5">
        <f>TITRES_STAT!D2268</f>
        <v>1.73</v>
      </c>
      <c r="D2265" s="5">
        <f>TITRES_STAT!E2268</f>
        <v>0</v>
      </c>
      <c r="E2265" s="2">
        <f t="shared" si="140"/>
        <v>2067758</v>
      </c>
      <c r="F2265" s="5" t="str">
        <f t="shared" si="143"/>
        <v>BULLISH</v>
      </c>
      <c r="G2265" s="5" t="str">
        <f t="shared" si="142"/>
        <v>NEUTRAL</v>
      </c>
      <c r="H2265" s="5" t="str">
        <f t="shared" si="141"/>
        <v>CONFIRMED BULLISH</v>
      </c>
    </row>
    <row r="2266" spans="1:8" ht="13.5" x14ac:dyDescent="0.25">
      <c r="A2266" s="3">
        <f>TITRES_STAT!B2269</f>
        <v>45603</v>
      </c>
      <c r="B2266" s="5">
        <f>TITRES_STAT!C2269</f>
        <v>1.8</v>
      </c>
      <c r="C2266" s="5">
        <f>TITRES_STAT!D2269</f>
        <v>1.8</v>
      </c>
      <c r="D2266" s="5">
        <f>TITRES_STAT!E2269</f>
        <v>0</v>
      </c>
      <c r="E2266" s="2">
        <f t="shared" si="140"/>
        <v>2067758</v>
      </c>
      <c r="F2266" s="5" t="str">
        <f t="shared" si="143"/>
        <v>BULLISH</v>
      </c>
      <c r="G2266" s="5" t="str">
        <f t="shared" si="142"/>
        <v>NEUTRAL</v>
      </c>
      <c r="H2266" s="5" t="str">
        <f t="shared" si="141"/>
        <v>CONFIRMED BULLISH</v>
      </c>
    </row>
    <row r="2267" spans="1:8" ht="13.5" x14ac:dyDescent="0.25">
      <c r="A2267" s="3">
        <f>TITRES_STAT!B2270</f>
        <v>45604</v>
      </c>
      <c r="B2267" s="5">
        <f>TITRES_STAT!C2270</f>
        <v>1.88</v>
      </c>
      <c r="C2267" s="5">
        <f>TITRES_STAT!D2270</f>
        <v>1.88</v>
      </c>
      <c r="D2267" s="5">
        <f>TITRES_STAT!E2270</f>
        <v>0</v>
      </c>
      <c r="E2267" s="2">
        <f t="shared" si="140"/>
        <v>2067758</v>
      </c>
      <c r="F2267" s="5" t="str">
        <f t="shared" si="143"/>
        <v>NEUTRAL</v>
      </c>
      <c r="G2267" s="5" t="str">
        <f t="shared" si="142"/>
        <v>NEUTRAL</v>
      </c>
      <c r="H2267" s="5" t="str">
        <f t="shared" si="141"/>
        <v>NEUTRAL</v>
      </c>
    </row>
    <row r="2268" spans="1:8" ht="13.5" x14ac:dyDescent="0.25">
      <c r="A2268" s="3">
        <f>TITRES_STAT!B2271</f>
        <v>45607</v>
      </c>
      <c r="B2268" s="5">
        <f>TITRES_STAT!C2271</f>
        <v>1.96</v>
      </c>
      <c r="C2268" s="5">
        <f>TITRES_STAT!D2271</f>
        <v>1.96</v>
      </c>
      <c r="D2268" s="5">
        <f>TITRES_STAT!E2271</f>
        <v>0</v>
      </c>
      <c r="E2268" s="2">
        <f t="shared" si="140"/>
        <v>2067758</v>
      </c>
      <c r="F2268" s="5" t="str">
        <f t="shared" si="143"/>
        <v>NEUTRAL</v>
      </c>
      <c r="G2268" s="5" t="str">
        <f t="shared" si="142"/>
        <v>NEUTRAL</v>
      </c>
      <c r="H2268" s="5" t="str">
        <f t="shared" si="141"/>
        <v>NEUTRAL</v>
      </c>
    </row>
    <row r="2269" spans="1:8" ht="13.5" x14ac:dyDescent="0.25">
      <c r="A2269" s="3">
        <f>TITRES_STAT!B2272</f>
        <v>45608</v>
      </c>
      <c r="B2269" s="5">
        <f>TITRES_STAT!C2272</f>
        <v>2.04</v>
      </c>
      <c r="C2269" s="5">
        <f>TITRES_STAT!D2272</f>
        <v>2.04</v>
      </c>
      <c r="D2269" s="5">
        <f>TITRES_STAT!E2272</f>
        <v>0</v>
      </c>
      <c r="E2269" s="2">
        <f t="shared" si="140"/>
        <v>2067758</v>
      </c>
      <c r="F2269" s="5" t="str">
        <f t="shared" si="143"/>
        <v>NEUTRAL</v>
      </c>
      <c r="G2269" s="5" t="str">
        <f t="shared" si="142"/>
        <v>NEUTRAL</v>
      </c>
      <c r="H2269" s="5" t="str">
        <f t="shared" si="141"/>
        <v>NEUTRAL</v>
      </c>
    </row>
    <row r="2270" spans="1:8" ht="13.5" x14ac:dyDescent="0.25">
      <c r="A2270" s="3">
        <f>TITRES_STAT!B2273</f>
        <v>45609</v>
      </c>
      <c r="B2270" s="5">
        <f>TITRES_STAT!C2273</f>
        <v>2</v>
      </c>
      <c r="C2270" s="5">
        <f>TITRES_STAT!D2273</f>
        <v>2</v>
      </c>
      <c r="D2270" s="5">
        <f>TITRES_STAT!E2273</f>
        <v>25</v>
      </c>
      <c r="E2270" s="2">
        <f t="shared" si="140"/>
        <v>2067733</v>
      </c>
      <c r="F2270" s="5" t="str">
        <f t="shared" si="143"/>
        <v>BEARISH</v>
      </c>
      <c r="G2270" s="5" t="str">
        <f t="shared" si="142"/>
        <v>NEUTRAL</v>
      </c>
      <c r="H2270" s="5" t="str">
        <f t="shared" si="141"/>
        <v>BEARISH DIVERGENCE</v>
      </c>
    </row>
    <row r="2271" spans="1:8" ht="13.5" x14ac:dyDescent="0.25">
      <c r="A2271" s="3">
        <f>TITRES_STAT!B2274</f>
        <v>45610</v>
      </c>
      <c r="B2271" s="5">
        <f>TITRES_STAT!C2274</f>
        <v>2</v>
      </c>
      <c r="C2271" s="5">
        <f>TITRES_STAT!D2274</f>
        <v>2</v>
      </c>
      <c r="D2271" s="5">
        <f>TITRES_STAT!E2274</f>
        <v>0</v>
      </c>
      <c r="E2271" s="2">
        <f t="shared" si="140"/>
        <v>2067733</v>
      </c>
      <c r="F2271" s="5" t="str">
        <f t="shared" si="143"/>
        <v>BEARISH</v>
      </c>
      <c r="G2271" s="5" t="str">
        <f t="shared" si="142"/>
        <v>NEUTRAL</v>
      </c>
      <c r="H2271" s="5" t="str">
        <f t="shared" si="141"/>
        <v>BEARISH DIVERGENCE</v>
      </c>
    </row>
    <row r="2272" spans="1:8" ht="13.5" x14ac:dyDescent="0.25">
      <c r="A2272" s="3">
        <f>TITRES_STAT!B2275</f>
        <v>45611</v>
      </c>
      <c r="B2272" s="5">
        <f>TITRES_STAT!C2275</f>
        <v>2</v>
      </c>
      <c r="C2272" s="5">
        <f>TITRES_STAT!D2275</f>
        <v>2</v>
      </c>
      <c r="D2272" s="5">
        <f>TITRES_STAT!E2275</f>
        <v>0</v>
      </c>
      <c r="E2272" s="2">
        <f t="shared" si="140"/>
        <v>2067733</v>
      </c>
      <c r="F2272" s="5" t="str">
        <f t="shared" si="143"/>
        <v>BEARISH</v>
      </c>
      <c r="G2272" s="5" t="str">
        <f t="shared" si="142"/>
        <v>NEUTRAL</v>
      </c>
      <c r="H2272" s="5" t="str">
        <f t="shared" si="141"/>
        <v>BEARISH DIVERGENCE</v>
      </c>
    </row>
    <row r="2273" spans="1:8" ht="13.5" x14ac:dyDescent="0.25">
      <c r="A2273" s="3">
        <f>TITRES_STAT!B2276</f>
        <v>45614</v>
      </c>
      <c r="B2273" s="5">
        <f>TITRES_STAT!C2276</f>
        <v>2</v>
      </c>
      <c r="C2273" s="5">
        <f>TITRES_STAT!D2276</f>
        <v>2</v>
      </c>
      <c r="D2273" s="5">
        <f>TITRES_STAT!E2276</f>
        <v>0</v>
      </c>
      <c r="E2273" s="2">
        <f t="shared" si="140"/>
        <v>2067733</v>
      </c>
      <c r="F2273" s="5" t="str">
        <f t="shared" si="143"/>
        <v>BEARISH</v>
      </c>
      <c r="G2273" s="5" t="str">
        <f t="shared" si="142"/>
        <v>NEUTRAL</v>
      </c>
      <c r="H2273" s="5" t="str">
        <f t="shared" si="141"/>
        <v>BEARISH DIVERGENCE</v>
      </c>
    </row>
    <row r="2274" spans="1:8" ht="13.5" x14ac:dyDescent="0.25">
      <c r="A2274" s="3">
        <f>TITRES_STAT!B2277</f>
        <v>45615</v>
      </c>
      <c r="B2274" s="5">
        <f>TITRES_STAT!C2277</f>
        <v>2</v>
      </c>
      <c r="C2274" s="5">
        <f>TITRES_STAT!D2277</f>
        <v>2</v>
      </c>
      <c r="D2274" s="5">
        <f>TITRES_STAT!E2277</f>
        <v>0</v>
      </c>
      <c r="E2274" s="2">
        <f t="shared" si="140"/>
        <v>2067733</v>
      </c>
      <c r="F2274" s="5" t="str">
        <f t="shared" si="143"/>
        <v>BEARISH</v>
      </c>
      <c r="G2274" s="5" t="str">
        <f t="shared" si="142"/>
        <v>NEUTRAL</v>
      </c>
      <c r="H2274" s="5" t="str">
        <f t="shared" si="141"/>
        <v>CONFIRMED BEARISH</v>
      </c>
    </row>
    <row r="2275" spans="1:8" ht="13.5" x14ac:dyDescent="0.25">
      <c r="A2275" s="3">
        <f>TITRES_STAT!B2278</f>
        <v>45616</v>
      </c>
      <c r="B2275" s="5">
        <f>TITRES_STAT!C2278</f>
        <v>2</v>
      </c>
      <c r="C2275" s="5">
        <f>TITRES_STAT!D2278</f>
        <v>2</v>
      </c>
      <c r="D2275" s="5">
        <f>TITRES_STAT!E2278</f>
        <v>0</v>
      </c>
      <c r="E2275" s="2">
        <f t="shared" si="140"/>
        <v>2067733</v>
      </c>
      <c r="F2275" s="5" t="str">
        <f t="shared" si="143"/>
        <v>NEUTRAL</v>
      </c>
      <c r="G2275" s="5" t="str">
        <f t="shared" si="142"/>
        <v>NEUTRAL</v>
      </c>
      <c r="H2275" s="5" t="str">
        <f t="shared" si="141"/>
        <v>NEUTRAL</v>
      </c>
    </row>
    <row r="2276" spans="1:8" ht="13.5" x14ac:dyDescent="0.25">
      <c r="A2276" s="3">
        <f>TITRES_STAT!B2279</f>
        <v>45617</v>
      </c>
      <c r="B2276" s="5">
        <f>TITRES_STAT!C2279</f>
        <v>2</v>
      </c>
      <c r="C2276" s="5">
        <f>TITRES_STAT!D2279</f>
        <v>2</v>
      </c>
      <c r="D2276" s="5">
        <f>TITRES_STAT!E2279</f>
        <v>0</v>
      </c>
      <c r="E2276" s="2">
        <f t="shared" si="140"/>
        <v>2067733</v>
      </c>
      <c r="F2276" s="5" t="str">
        <f t="shared" si="143"/>
        <v>NEUTRAL</v>
      </c>
      <c r="G2276" s="5" t="str">
        <f t="shared" si="142"/>
        <v>NEUTRAL</v>
      </c>
      <c r="H2276" s="5" t="str">
        <f t="shared" si="141"/>
        <v>NEUTRAL</v>
      </c>
    </row>
    <row r="2277" spans="1:8" ht="13.5" x14ac:dyDescent="0.25">
      <c r="A2277" s="3">
        <f>TITRES_STAT!B2280</f>
        <v>45618</v>
      </c>
      <c r="B2277" s="5">
        <f>TITRES_STAT!C2280</f>
        <v>2</v>
      </c>
      <c r="C2277" s="5">
        <f>TITRES_STAT!D2280</f>
        <v>2</v>
      </c>
      <c r="D2277" s="5">
        <f>TITRES_STAT!E2280</f>
        <v>0</v>
      </c>
      <c r="E2277" s="2">
        <f t="shared" si="140"/>
        <v>2067733</v>
      </c>
      <c r="F2277" s="5" t="str">
        <f t="shared" si="143"/>
        <v>NEUTRAL</v>
      </c>
      <c r="G2277" s="5" t="str">
        <f t="shared" si="142"/>
        <v>NEUTRAL</v>
      </c>
      <c r="H2277" s="5" t="str">
        <f t="shared" si="141"/>
        <v>NEUTRAL</v>
      </c>
    </row>
    <row r="2278" spans="1:8" ht="13.5" x14ac:dyDescent="0.25">
      <c r="A2278" s="3">
        <f>TITRES_STAT!B2281</f>
        <v>45621</v>
      </c>
      <c r="B2278" s="5">
        <f>TITRES_STAT!C2281</f>
        <v>2</v>
      </c>
      <c r="C2278" s="5">
        <f>TITRES_STAT!D2281</f>
        <v>2</v>
      </c>
      <c r="D2278" s="5">
        <f>TITRES_STAT!E2281</f>
        <v>0</v>
      </c>
      <c r="E2278" s="2">
        <f t="shared" si="140"/>
        <v>2067733</v>
      </c>
      <c r="F2278" s="5" t="str">
        <f t="shared" si="143"/>
        <v>NEUTRAL</v>
      </c>
      <c r="G2278" s="5" t="str">
        <f t="shared" si="142"/>
        <v>NEUTRAL</v>
      </c>
      <c r="H2278" s="5" t="str">
        <f t="shared" si="141"/>
        <v>NEUTRAL</v>
      </c>
    </row>
    <row r="2279" spans="1:8" ht="13.5" x14ac:dyDescent="0.25">
      <c r="A2279" s="3">
        <f>TITRES_STAT!B2282</f>
        <v>45622</v>
      </c>
      <c r="B2279" s="5">
        <f>TITRES_STAT!C2282</f>
        <v>1.91</v>
      </c>
      <c r="C2279" s="5">
        <f>TITRES_STAT!D2282</f>
        <v>1.91</v>
      </c>
      <c r="D2279" s="5">
        <f>TITRES_STAT!E2282</f>
        <v>0</v>
      </c>
      <c r="E2279" s="2">
        <f t="shared" si="140"/>
        <v>2067733</v>
      </c>
      <c r="F2279" s="5" t="str">
        <f t="shared" si="143"/>
        <v>NEUTRAL</v>
      </c>
      <c r="G2279" s="5" t="str">
        <f t="shared" si="142"/>
        <v>NEUTRAL</v>
      </c>
      <c r="H2279" s="5" t="str">
        <f t="shared" si="141"/>
        <v>NEUTRAL</v>
      </c>
    </row>
    <row r="2280" spans="1:8" ht="13.5" x14ac:dyDescent="0.25">
      <c r="A2280" s="3">
        <f>TITRES_STAT!B2283</f>
        <v>45623</v>
      </c>
      <c r="B2280" s="5">
        <f>TITRES_STAT!C2283</f>
        <v>1.99</v>
      </c>
      <c r="C2280" s="5">
        <f>TITRES_STAT!D2283</f>
        <v>1.99</v>
      </c>
      <c r="D2280" s="5">
        <f>TITRES_STAT!E2283</f>
        <v>0</v>
      </c>
      <c r="E2280" s="2">
        <f t="shared" si="140"/>
        <v>2067733</v>
      </c>
      <c r="F2280" s="5" t="str">
        <f t="shared" si="143"/>
        <v>NEUTRAL</v>
      </c>
      <c r="G2280" s="5" t="str">
        <f t="shared" si="142"/>
        <v>NEUTRAL</v>
      </c>
      <c r="H2280" s="5" t="str">
        <f t="shared" si="141"/>
        <v>NEUTRAL</v>
      </c>
    </row>
    <row r="2281" spans="1:8" ht="13.5" x14ac:dyDescent="0.25">
      <c r="A2281" s="3">
        <f>TITRES_STAT!B2284</f>
        <v>45624</v>
      </c>
      <c r="B2281" s="5">
        <f>TITRES_STAT!C2284</f>
        <v>2</v>
      </c>
      <c r="C2281" s="5">
        <f>TITRES_STAT!D2284</f>
        <v>2</v>
      </c>
      <c r="D2281" s="5">
        <f>TITRES_STAT!E2284</f>
        <v>2670</v>
      </c>
      <c r="E2281" s="2">
        <f t="shared" si="140"/>
        <v>2070403</v>
      </c>
      <c r="F2281" s="5" t="str">
        <f t="shared" si="143"/>
        <v>BULLISH</v>
      </c>
      <c r="G2281" s="5" t="str">
        <f t="shared" si="142"/>
        <v>NEUTRAL</v>
      </c>
      <c r="H2281" s="5" t="str">
        <f t="shared" si="141"/>
        <v>NEUTRAL</v>
      </c>
    </row>
    <row r="2282" spans="1:8" ht="13.5" x14ac:dyDescent="0.25">
      <c r="A2282" s="3">
        <f>TITRES_STAT!B2285</f>
        <v>45625</v>
      </c>
      <c r="B2282" s="5">
        <f>TITRES_STAT!C2285</f>
        <v>2.09</v>
      </c>
      <c r="C2282" s="5">
        <f>TITRES_STAT!D2285</f>
        <v>2.09</v>
      </c>
      <c r="D2282" s="5">
        <f>TITRES_STAT!E2285</f>
        <v>0</v>
      </c>
      <c r="E2282" s="2">
        <f t="shared" si="140"/>
        <v>2070403</v>
      </c>
      <c r="F2282" s="5" t="str">
        <f t="shared" si="143"/>
        <v>BULLISH</v>
      </c>
      <c r="G2282" s="5" t="str">
        <f t="shared" si="142"/>
        <v>NEUTRAL</v>
      </c>
      <c r="H2282" s="5" t="str">
        <f t="shared" si="141"/>
        <v>CONFIRMED BULLISH</v>
      </c>
    </row>
    <row r="2283" spans="1:8" ht="13.5" x14ac:dyDescent="0.25">
      <c r="A2283" s="3">
        <f>TITRES_STAT!B2286</f>
        <v>45628</v>
      </c>
      <c r="B2283" s="5">
        <f>TITRES_STAT!C2286</f>
        <v>2.1800000000000002</v>
      </c>
      <c r="C2283" s="5">
        <f>TITRES_STAT!D2286</f>
        <v>2.1800000000000002</v>
      </c>
      <c r="D2283" s="5">
        <f>TITRES_STAT!E2286</f>
        <v>0</v>
      </c>
      <c r="E2283" s="2">
        <f t="shared" si="140"/>
        <v>2070403</v>
      </c>
      <c r="F2283" s="5" t="str">
        <f t="shared" si="143"/>
        <v>BULLISH</v>
      </c>
      <c r="G2283" s="5" t="str">
        <f t="shared" si="142"/>
        <v>NEUTRAL</v>
      </c>
      <c r="H2283" s="5" t="str">
        <f t="shared" si="141"/>
        <v>CONFIRMED BULLISH</v>
      </c>
    </row>
    <row r="2284" spans="1:8" ht="13.5" x14ac:dyDescent="0.25">
      <c r="A2284" s="3">
        <f>TITRES_STAT!B2287</f>
        <v>45629</v>
      </c>
      <c r="B2284" s="5">
        <f>TITRES_STAT!C2287</f>
        <v>2.27</v>
      </c>
      <c r="C2284" s="5">
        <f>TITRES_STAT!D2287</f>
        <v>2.27</v>
      </c>
      <c r="D2284" s="5">
        <f>TITRES_STAT!E2287</f>
        <v>0</v>
      </c>
      <c r="E2284" s="2">
        <f t="shared" si="140"/>
        <v>2070403</v>
      </c>
      <c r="F2284" s="5" t="str">
        <f t="shared" si="143"/>
        <v>BULLISH</v>
      </c>
      <c r="G2284" s="5" t="str">
        <f t="shared" si="142"/>
        <v>NEUTRAL</v>
      </c>
      <c r="H2284" s="5" t="str">
        <f t="shared" si="141"/>
        <v>CONFIRMED BULLISH</v>
      </c>
    </row>
    <row r="2285" spans="1:8" ht="13.5" x14ac:dyDescent="0.25">
      <c r="A2285" s="3">
        <f>TITRES_STAT!B2288</f>
        <v>45630</v>
      </c>
      <c r="B2285" s="5">
        <f>TITRES_STAT!C2288</f>
        <v>2.27</v>
      </c>
      <c r="C2285" s="5">
        <f>TITRES_STAT!D2288</f>
        <v>2.27</v>
      </c>
      <c r="D2285" s="5">
        <f>TITRES_STAT!E2288</f>
        <v>0</v>
      </c>
      <c r="E2285" s="2">
        <f t="shared" si="140"/>
        <v>2070403</v>
      </c>
      <c r="F2285" s="5" t="str">
        <f t="shared" si="143"/>
        <v>BULLISH</v>
      </c>
      <c r="G2285" s="5" t="str">
        <f t="shared" si="142"/>
        <v>NEUTRAL</v>
      </c>
      <c r="H2285" s="5" t="str">
        <f t="shared" si="141"/>
        <v>CONFIRMED BULLISH</v>
      </c>
    </row>
    <row r="2286" spans="1:8" ht="13.5" x14ac:dyDescent="0.25">
      <c r="A2286" s="3">
        <f>TITRES_STAT!B2289</f>
        <v>45631</v>
      </c>
      <c r="B2286" s="5">
        <f>TITRES_STAT!C2289</f>
        <v>2.37</v>
      </c>
      <c r="C2286" s="5">
        <f>TITRES_STAT!D2289</f>
        <v>2.37</v>
      </c>
      <c r="D2286" s="5">
        <f>TITRES_STAT!E2289</f>
        <v>0</v>
      </c>
      <c r="E2286" s="2">
        <f t="shared" si="140"/>
        <v>2070403</v>
      </c>
      <c r="F2286" s="5" t="str">
        <f t="shared" si="143"/>
        <v>NEUTRAL</v>
      </c>
      <c r="G2286" s="5" t="str">
        <f t="shared" si="142"/>
        <v>NEUTRAL</v>
      </c>
      <c r="H2286" s="5" t="str">
        <f t="shared" si="141"/>
        <v>NEUTRAL</v>
      </c>
    </row>
    <row r="2287" spans="1:8" ht="13.5" x14ac:dyDescent="0.25">
      <c r="A2287" s="3">
        <f>TITRES_STAT!B2290</f>
        <v>45632</v>
      </c>
      <c r="B2287" s="5">
        <f>TITRES_STAT!C2290</f>
        <v>2.4700000000000002</v>
      </c>
      <c r="C2287" s="5">
        <f>TITRES_STAT!D2290</f>
        <v>2.4700000000000002</v>
      </c>
      <c r="D2287" s="5">
        <f>TITRES_STAT!E2290</f>
        <v>0</v>
      </c>
      <c r="E2287" s="2">
        <f t="shared" si="140"/>
        <v>2070403</v>
      </c>
      <c r="F2287" s="5" t="str">
        <f t="shared" si="143"/>
        <v>NEUTRAL</v>
      </c>
      <c r="G2287" s="5" t="str">
        <f t="shared" si="142"/>
        <v>NEUTRAL</v>
      </c>
      <c r="H2287" s="5" t="str">
        <f t="shared" si="141"/>
        <v>NEUTRAL</v>
      </c>
    </row>
    <row r="2288" spans="1:8" ht="13.5" x14ac:dyDescent="0.25">
      <c r="A2288" s="3">
        <f>TITRES_STAT!B2291</f>
        <v>45635</v>
      </c>
      <c r="B2288" s="5">
        <f>TITRES_STAT!C2291</f>
        <v>2.58</v>
      </c>
      <c r="C2288" s="5">
        <f>TITRES_STAT!D2291</f>
        <v>2.58</v>
      </c>
      <c r="D2288" s="5">
        <f>TITRES_STAT!E2291</f>
        <v>0</v>
      </c>
      <c r="E2288" s="2">
        <f t="shared" si="140"/>
        <v>2070403</v>
      </c>
      <c r="F2288" s="5" t="str">
        <f t="shared" si="143"/>
        <v>NEUTRAL</v>
      </c>
      <c r="G2288" s="5" t="str">
        <f t="shared" si="142"/>
        <v>NEUTRAL</v>
      </c>
      <c r="H2288" s="5" t="str">
        <f t="shared" si="141"/>
        <v>NEUTRAL</v>
      </c>
    </row>
    <row r="2289" spans="1:8" ht="13.5" x14ac:dyDescent="0.25">
      <c r="A2289" s="3">
        <f>TITRES_STAT!B2292</f>
        <v>45636</v>
      </c>
      <c r="B2289" s="5">
        <f>TITRES_STAT!C2292</f>
        <v>2.69</v>
      </c>
      <c r="C2289" s="5">
        <f>TITRES_STAT!D2292</f>
        <v>2.69</v>
      </c>
      <c r="D2289" s="5">
        <f>TITRES_STAT!E2292</f>
        <v>1100</v>
      </c>
      <c r="E2289" s="2">
        <f t="shared" si="140"/>
        <v>2071503</v>
      </c>
      <c r="F2289" s="5" t="str">
        <f t="shared" si="143"/>
        <v>BULLISH</v>
      </c>
      <c r="G2289" s="5" t="str">
        <f t="shared" si="142"/>
        <v>NEUTRAL</v>
      </c>
      <c r="H2289" s="5" t="str">
        <f t="shared" si="141"/>
        <v>CONFIRMED BULLISH</v>
      </c>
    </row>
    <row r="2290" spans="1:8" ht="13.5" x14ac:dyDescent="0.25">
      <c r="A2290" s="3">
        <f>TITRES_STAT!B2293</f>
        <v>45637</v>
      </c>
      <c r="B2290" s="5">
        <f>TITRES_STAT!C2293</f>
        <v>2.81</v>
      </c>
      <c r="C2290" s="5">
        <f>TITRES_STAT!D2293</f>
        <v>2.81</v>
      </c>
      <c r="D2290" s="5">
        <f>TITRES_STAT!E2293</f>
        <v>0</v>
      </c>
      <c r="E2290" s="2">
        <f t="shared" si="140"/>
        <v>2071503</v>
      </c>
      <c r="F2290" s="5" t="str">
        <f t="shared" si="143"/>
        <v>BULLISH</v>
      </c>
      <c r="G2290" s="5" t="str">
        <f t="shared" si="142"/>
        <v>NEUTRAL</v>
      </c>
      <c r="H2290" s="5" t="str">
        <f t="shared" si="141"/>
        <v>CONFIRMED BULLISH</v>
      </c>
    </row>
    <row r="2291" spans="1:8" ht="13.5" x14ac:dyDescent="0.25">
      <c r="A2291" s="3">
        <f>TITRES_STAT!B2294</f>
        <v>45638</v>
      </c>
      <c r="B2291" s="5">
        <f>TITRES_STAT!C2294</f>
        <v>2.93</v>
      </c>
      <c r="C2291" s="5">
        <f>TITRES_STAT!D2294</f>
        <v>2.93</v>
      </c>
      <c r="D2291" s="5">
        <f>TITRES_STAT!E2294</f>
        <v>0</v>
      </c>
      <c r="E2291" s="2">
        <f t="shared" si="140"/>
        <v>2071503</v>
      </c>
      <c r="F2291" s="5" t="str">
        <f t="shared" si="143"/>
        <v>BULLISH</v>
      </c>
      <c r="G2291" s="5" t="str">
        <f t="shared" si="142"/>
        <v>NEUTRAL</v>
      </c>
      <c r="H2291" s="5" t="str">
        <f t="shared" si="141"/>
        <v>CONFIRMED BULLISH</v>
      </c>
    </row>
    <row r="2292" spans="1:8" ht="13.5" x14ac:dyDescent="0.25">
      <c r="A2292" s="3">
        <f>TITRES_STAT!B2295</f>
        <v>45639</v>
      </c>
      <c r="B2292" s="5">
        <f>TITRES_STAT!C2295</f>
        <v>3.06</v>
      </c>
      <c r="C2292" s="5">
        <f>TITRES_STAT!D2295</f>
        <v>3.06</v>
      </c>
      <c r="D2292" s="5">
        <f>TITRES_STAT!E2295</f>
        <v>680</v>
      </c>
      <c r="E2292" s="2">
        <f t="shared" si="140"/>
        <v>2072183</v>
      </c>
      <c r="F2292" s="5" t="str">
        <f t="shared" si="143"/>
        <v>BULLISH</v>
      </c>
      <c r="G2292" s="5" t="str">
        <f t="shared" si="142"/>
        <v>NEUTRAL</v>
      </c>
      <c r="H2292" s="5" t="str">
        <f t="shared" si="141"/>
        <v>CONFIRMED BULLISH</v>
      </c>
    </row>
    <row r="2293" spans="1:8" ht="13.5" x14ac:dyDescent="0.25">
      <c r="A2293" s="3">
        <f>TITRES_STAT!B2296</f>
        <v>45642</v>
      </c>
      <c r="B2293" s="5">
        <f>TITRES_STAT!C2296</f>
        <v>3.19</v>
      </c>
      <c r="C2293" s="5">
        <f>TITRES_STAT!D2296</f>
        <v>3.19</v>
      </c>
      <c r="D2293" s="5">
        <f>TITRES_STAT!E2296</f>
        <v>0</v>
      </c>
      <c r="E2293" s="2">
        <f t="shared" si="140"/>
        <v>2072183</v>
      </c>
      <c r="F2293" s="5" t="str">
        <f t="shared" si="143"/>
        <v>BULLISH</v>
      </c>
      <c r="G2293" s="5" t="str">
        <f t="shared" si="142"/>
        <v>NEUTRAL</v>
      </c>
      <c r="H2293" s="5" t="str">
        <f t="shared" si="141"/>
        <v>CONFIRMED BULLISH</v>
      </c>
    </row>
    <row r="2294" spans="1:8" ht="13.5" x14ac:dyDescent="0.25">
      <c r="A2294" s="3">
        <f>TITRES_STAT!B2297</f>
        <v>45644</v>
      </c>
      <c r="B2294" s="5">
        <f>TITRES_STAT!C2297</f>
        <v>3.33</v>
      </c>
      <c r="C2294" s="5">
        <f>TITRES_STAT!D2297</f>
        <v>3.33</v>
      </c>
      <c r="D2294" s="5">
        <f>TITRES_STAT!E2297</f>
        <v>0</v>
      </c>
      <c r="E2294" s="2">
        <f t="shared" si="140"/>
        <v>2072183</v>
      </c>
      <c r="F2294" s="5" t="str">
        <f t="shared" si="143"/>
        <v>BULLISH</v>
      </c>
      <c r="G2294" s="5" t="str">
        <f t="shared" si="142"/>
        <v>NEUTRAL</v>
      </c>
      <c r="H2294" s="5" t="str">
        <f t="shared" si="141"/>
        <v>CONFIRMED BULLISH</v>
      </c>
    </row>
    <row r="2295" spans="1:8" ht="13.5" x14ac:dyDescent="0.25">
      <c r="A2295" s="3">
        <f>TITRES_STAT!B2298</f>
        <v>45645</v>
      </c>
      <c r="B2295" s="5">
        <f>TITRES_STAT!C2298</f>
        <v>3.47</v>
      </c>
      <c r="C2295" s="5">
        <f>TITRES_STAT!D2298</f>
        <v>3.47</v>
      </c>
      <c r="D2295" s="5">
        <f>TITRES_STAT!E2298</f>
        <v>0</v>
      </c>
      <c r="E2295" s="2">
        <f t="shared" si="140"/>
        <v>2072183</v>
      </c>
      <c r="F2295" s="5" t="str">
        <f t="shared" si="143"/>
        <v>BULLISH</v>
      </c>
      <c r="G2295" s="5" t="str">
        <f t="shared" si="142"/>
        <v>NEUTRAL</v>
      </c>
      <c r="H2295" s="5" t="str">
        <f t="shared" si="141"/>
        <v>CONFIRMED BULLISH</v>
      </c>
    </row>
    <row r="2296" spans="1:8" ht="13.5" x14ac:dyDescent="0.25">
      <c r="A2296" s="3">
        <f>TITRES_STAT!B2299</f>
        <v>45646</v>
      </c>
      <c r="B2296" s="5">
        <f>TITRES_STAT!C2299</f>
        <v>3.62</v>
      </c>
      <c r="C2296" s="5">
        <f>TITRES_STAT!D2299</f>
        <v>3.62</v>
      </c>
      <c r="D2296" s="5">
        <f>TITRES_STAT!E2299</f>
        <v>0</v>
      </c>
      <c r="E2296" s="2">
        <f t="shared" si="140"/>
        <v>2072183</v>
      </c>
      <c r="F2296" s="5" t="str">
        <f t="shared" si="143"/>
        <v>BULLISH</v>
      </c>
      <c r="G2296" s="5" t="str">
        <f t="shared" si="142"/>
        <v>NEUTRAL</v>
      </c>
      <c r="H2296" s="5" t="str">
        <f t="shared" si="141"/>
        <v>CONFIRMED BULLISH</v>
      </c>
    </row>
    <row r="2297" spans="1:8" ht="13.5" x14ac:dyDescent="0.25">
      <c r="A2297" s="3">
        <f>TITRES_STAT!B2300</f>
        <v>45649</v>
      </c>
      <c r="B2297" s="5">
        <f>TITRES_STAT!C2300</f>
        <v>3.78</v>
      </c>
      <c r="C2297" s="5">
        <f>TITRES_STAT!D2300</f>
        <v>3.78</v>
      </c>
      <c r="D2297" s="5">
        <f>TITRES_STAT!E2300</f>
        <v>0</v>
      </c>
      <c r="E2297" s="2">
        <f t="shared" si="140"/>
        <v>2072183</v>
      </c>
      <c r="F2297" s="5" t="str">
        <f t="shared" si="143"/>
        <v>NEUTRAL</v>
      </c>
      <c r="G2297" s="5" t="str">
        <f t="shared" si="142"/>
        <v>NEUTRAL</v>
      </c>
      <c r="H2297" s="5" t="str">
        <f t="shared" si="141"/>
        <v>NEUTRAL</v>
      </c>
    </row>
    <row r="2298" spans="1:8" ht="13.5" x14ac:dyDescent="0.25">
      <c r="A2298" s="3">
        <f>TITRES_STAT!B2301</f>
        <v>45650</v>
      </c>
      <c r="B2298" s="5">
        <f>TITRES_STAT!C2301</f>
        <v>3.95</v>
      </c>
      <c r="C2298" s="5">
        <f>TITRES_STAT!D2301</f>
        <v>3.95</v>
      </c>
      <c r="D2298" s="5">
        <f>TITRES_STAT!E2301</f>
        <v>3800</v>
      </c>
      <c r="E2298" s="2">
        <f t="shared" si="140"/>
        <v>2075983</v>
      </c>
      <c r="F2298" s="5" t="str">
        <f t="shared" si="143"/>
        <v>BULLISH</v>
      </c>
      <c r="G2298" s="5" t="str">
        <f t="shared" si="142"/>
        <v>NEUTRAL</v>
      </c>
      <c r="H2298" s="5" t="str">
        <f t="shared" si="141"/>
        <v>CONFIRMED BULLISH</v>
      </c>
    </row>
    <row r="2299" spans="1:8" ht="13.5" x14ac:dyDescent="0.25">
      <c r="A2299" s="3">
        <f>TITRES_STAT!B2302</f>
        <v>45651</v>
      </c>
      <c r="B2299" s="5">
        <f>TITRES_STAT!C2302</f>
        <v>4.12</v>
      </c>
      <c r="C2299" s="5">
        <f>TITRES_STAT!D2302</f>
        <v>4.12</v>
      </c>
      <c r="D2299" s="5">
        <f>TITRES_STAT!E2302</f>
        <v>0</v>
      </c>
      <c r="E2299" s="2">
        <f t="shared" si="140"/>
        <v>2075983</v>
      </c>
      <c r="F2299" s="5" t="str">
        <f t="shared" si="143"/>
        <v>BULLISH</v>
      </c>
      <c r="G2299" s="5" t="str">
        <f t="shared" si="142"/>
        <v>NEUTRAL</v>
      </c>
      <c r="H2299" s="5" t="str">
        <f t="shared" si="141"/>
        <v>CONFIRMED BULLISH</v>
      </c>
    </row>
    <row r="2300" spans="1:8" ht="13.5" x14ac:dyDescent="0.25">
      <c r="A2300" s="3">
        <f>TITRES_STAT!B2303</f>
        <v>45652</v>
      </c>
      <c r="B2300" s="5">
        <f>TITRES_STAT!C2303</f>
        <v>4.12</v>
      </c>
      <c r="C2300" s="5">
        <f>TITRES_STAT!D2303</f>
        <v>4.12</v>
      </c>
      <c r="D2300" s="5">
        <f>TITRES_STAT!E2303</f>
        <v>0</v>
      </c>
      <c r="E2300" s="2">
        <f t="shared" si="140"/>
        <v>2075983</v>
      </c>
      <c r="F2300" s="5" t="str">
        <f t="shared" si="143"/>
        <v>BULLISH</v>
      </c>
      <c r="G2300" s="5" t="str">
        <f t="shared" si="142"/>
        <v>NEUTRAL</v>
      </c>
      <c r="H2300" s="5" t="str">
        <f t="shared" si="141"/>
        <v>CONFIRMED BULLISH</v>
      </c>
    </row>
    <row r="2301" spans="1:8" ht="13.5" x14ac:dyDescent="0.25">
      <c r="A2301" s="3">
        <f>TITRES_STAT!B2304</f>
        <v>45653</v>
      </c>
      <c r="B2301" s="5">
        <f>TITRES_STAT!C2304</f>
        <v>4.3</v>
      </c>
      <c r="C2301" s="5">
        <f>TITRES_STAT!D2304</f>
        <v>4.3</v>
      </c>
      <c r="D2301" s="5">
        <f>TITRES_STAT!E2304</f>
        <v>0</v>
      </c>
      <c r="E2301" s="2">
        <f t="shared" si="140"/>
        <v>2075983</v>
      </c>
      <c r="F2301" s="5" t="str">
        <f t="shared" si="143"/>
        <v>BULLISH</v>
      </c>
      <c r="G2301" s="5" t="str">
        <f t="shared" si="142"/>
        <v>NEUTRAL</v>
      </c>
      <c r="H2301" s="5" t="str">
        <f t="shared" si="141"/>
        <v>CONFIRMED BULLISH</v>
      </c>
    </row>
    <row r="2302" spans="1:8" ht="13.5" x14ac:dyDescent="0.25">
      <c r="A2302" s="3">
        <f>TITRES_STAT!B2305</f>
        <v>45656</v>
      </c>
      <c r="B2302" s="5">
        <f>TITRES_STAT!C2305</f>
        <v>4.3</v>
      </c>
      <c r="C2302" s="5">
        <f>TITRES_STAT!D2305</f>
        <v>4.3</v>
      </c>
      <c r="D2302" s="5">
        <f>TITRES_STAT!E2305</f>
        <v>0</v>
      </c>
      <c r="E2302" s="2">
        <f t="shared" si="140"/>
        <v>2075983</v>
      </c>
      <c r="F2302" s="5" t="str">
        <f t="shared" si="143"/>
        <v>BULLISH</v>
      </c>
      <c r="G2302" s="5" t="str">
        <f t="shared" si="142"/>
        <v>NEUTRAL</v>
      </c>
      <c r="H2302" s="5" t="str">
        <f t="shared" si="141"/>
        <v>CONFIRMED BULLISH</v>
      </c>
    </row>
    <row r="2303" spans="1:8" ht="13.5" x14ac:dyDescent="0.25">
      <c r="A2303" s="3">
        <f>TITRES_STAT!B2306</f>
        <v>45657</v>
      </c>
      <c r="B2303" s="5">
        <f>TITRES_STAT!C2306</f>
        <v>4.3</v>
      </c>
      <c r="C2303" s="5">
        <f>TITRES_STAT!D2306</f>
        <v>4.3</v>
      </c>
      <c r="D2303" s="5">
        <f>TITRES_STAT!E2306</f>
        <v>0</v>
      </c>
      <c r="E2303" s="2">
        <f t="shared" si="140"/>
        <v>2075983</v>
      </c>
      <c r="F2303" s="5" t="str">
        <f t="shared" si="143"/>
        <v>NEUTRAL</v>
      </c>
      <c r="G2303" s="5" t="str">
        <f t="shared" si="142"/>
        <v>NEUTRAL</v>
      </c>
      <c r="H2303" s="5" t="str">
        <f t="shared" si="141"/>
        <v>NEUTRAL</v>
      </c>
    </row>
    <row r="2304" spans="1:8" ht="13.5" x14ac:dyDescent="0.25">
      <c r="A2304" s="3">
        <f>TITRES_STAT!B2307</f>
        <v>45659</v>
      </c>
      <c r="B2304" s="5">
        <f>TITRES_STAT!C2307</f>
        <v>4.3</v>
      </c>
      <c r="C2304" s="5">
        <f>TITRES_STAT!D2307</f>
        <v>4.3</v>
      </c>
      <c r="D2304" s="5">
        <f>TITRES_STAT!E2307</f>
        <v>0</v>
      </c>
      <c r="E2304" s="2">
        <f t="shared" si="140"/>
        <v>2075983</v>
      </c>
      <c r="F2304" s="5" t="str">
        <f t="shared" si="143"/>
        <v>NEUTRAL</v>
      </c>
      <c r="G2304" s="5" t="str">
        <f t="shared" si="142"/>
        <v>NEUTRAL</v>
      </c>
      <c r="H2304" s="5" t="str">
        <f t="shared" si="141"/>
        <v>NEUTRAL</v>
      </c>
    </row>
    <row r="2305" spans="1:8" ht="13.5" x14ac:dyDescent="0.25">
      <c r="A2305" s="3">
        <f>TITRES_STAT!B2308</f>
        <v>45660</v>
      </c>
      <c r="B2305" s="5">
        <f>TITRES_STAT!C2308</f>
        <v>4.3</v>
      </c>
      <c r="C2305" s="5">
        <f>TITRES_STAT!D2308</f>
        <v>4.3</v>
      </c>
      <c r="D2305" s="5">
        <f>TITRES_STAT!E2308</f>
        <v>0</v>
      </c>
      <c r="E2305" s="2">
        <f t="shared" si="140"/>
        <v>2075983</v>
      </c>
      <c r="F2305" s="5" t="str">
        <f t="shared" si="143"/>
        <v>NEUTRAL</v>
      </c>
      <c r="G2305" s="5" t="str">
        <f t="shared" si="142"/>
        <v>NEUTRAL</v>
      </c>
      <c r="H2305" s="5" t="str">
        <f t="shared" si="141"/>
        <v>NEUTRAL</v>
      </c>
    </row>
    <row r="2306" spans="1:8" ht="13.5" x14ac:dyDescent="0.25">
      <c r="A2306" s="3">
        <f>TITRES_STAT!B2309</f>
        <v>45663</v>
      </c>
      <c r="B2306" s="5">
        <f>TITRES_STAT!C2309</f>
        <v>4.3</v>
      </c>
      <c r="C2306" s="5">
        <f>TITRES_STAT!D2309</f>
        <v>4.3</v>
      </c>
      <c r="D2306" s="5">
        <f>TITRES_STAT!E2309</f>
        <v>0</v>
      </c>
      <c r="E2306" s="2">
        <f t="shared" si="140"/>
        <v>2075983</v>
      </c>
      <c r="F2306" s="5" t="str">
        <f t="shared" si="143"/>
        <v>NEUTRAL</v>
      </c>
      <c r="G2306" s="5" t="str">
        <f t="shared" si="142"/>
        <v>NEUTRAL</v>
      </c>
      <c r="H2306" s="5" t="str">
        <f t="shared" si="141"/>
        <v>NEUTRAL</v>
      </c>
    </row>
    <row r="2307" spans="1:8" ht="13.5" x14ac:dyDescent="0.25">
      <c r="A2307" s="3">
        <f>TITRES_STAT!B2310</f>
        <v>45664</v>
      </c>
      <c r="B2307" s="5">
        <f>TITRES_STAT!C2310</f>
        <v>4.3</v>
      </c>
      <c r="C2307" s="5">
        <f>TITRES_STAT!D2310</f>
        <v>4.3</v>
      </c>
      <c r="D2307" s="5">
        <f>TITRES_STAT!E2310</f>
        <v>0</v>
      </c>
      <c r="E2307" s="2">
        <f t="shared" si="140"/>
        <v>2075983</v>
      </c>
      <c r="F2307" s="5" t="str">
        <f t="shared" si="143"/>
        <v>NEUTRAL</v>
      </c>
      <c r="G2307" s="5" t="str">
        <f t="shared" si="142"/>
        <v>NEUTRAL</v>
      </c>
      <c r="H2307" s="5" t="str">
        <f t="shared" si="141"/>
        <v>NEUTRAL</v>
      </c>
    </row>
    <row r="2308" spans="1:8" ht="13.5" x14ac:dyDescent="0.25">
      <c r="A2308" s="3">
        <f>TITRES_STAT!B2311</f>
        <v>45665</v>
      </c>
      <c r="B2308" s="5">
        <f>TITRES_STAT!C2311</f>
        <v>4.3</v>
      </c>
      <c r="C2308" s="5">
        <f>TITRES_STAT!D2311</f>
        <v>4.3</v>
      </c>
      <c r="D2308" s="5">
        <f>TITRES_STAT!E2311</f>
        <v>0</v>
      </c>
      <c r="E2308" s="2">
        <f t="shared" ref="E2308:E2371" si="144">IF(B2308&gt;B2307, E2307+D2308, IF(B2308&lt;B2307, E2307-D2308, E2307))</f>
        <v>2075983</v>
      </c>
      <c r="F2308" s="5" t="str">
        <f t="shared" si="143"/>
        <v>NEUTRAL</v>
      </c>
      <c r="G2308" s="5" t="str">
        <f t="shared" si="142"/>
        <v>NEUTRAL</v>
      </c>
      <c r="H2308" s="5" t="str">
        <f t="shared" si="141"/>
        <v>NEUTRAL</v>
      </c>
    </row>
    <row r="2309" spans="1:8" ht="13.5" x14ac:dyDescent="0.25">
      <c r="A2309" s="3">
        <f>TITRES_STAT!B2312</f>
        <v>45666</v>
      </c>
      <c r="B2309" s="5">
        <f>TITRES_STAT!C2312</f>
        <v>4.3</v>
      </c>
      <c r="C2309" s="5">
        <f>TITRES_STAT!D2312</f>
        <v>4.3</v>
      </c>
      <c r="D2309" s="5">
        <f>TITRES_STAT!E2312</f>
        <v>0</v>
      </c>
      <c r="E2309" s="2">
        <f t="shared" si="144"/>
        <v>2075983</v>
      </c>
      <c r="F2309" s="5" t="str">
        <f t="shared" si="143"/>
        <v>NEUTRAL</v>
      </c>
      <c r="G2309" s="5" t="str">
        <f t="shared" si="142"/>
        <v>NEUTRAL</v>
      </c>
      <c r="H2309" s="5" t="str">
        <f t="shared" si="141"/>
        <v>NEUTRAL</v>
      </c>
    </row>
    <row r="2310" spans="1:8" ht="13.5" x14ac:dyDescent="0.25">
      <c r="A2310" s="3">
        <f>TITRES_STAT!B2313</f>
        <v>45667</v>
      </c>
      <c r="B2310" s="5">
        <f>TITRES_STAT!C2313</f>
        <v>4.3</v>
      </c>
      <c r="C2310" s="5">
        <f>TITRES_STAT!D2313</f>
        <v>4.3</v>
      </c>
      <c r="D2310" s="5">
        <f>TITRES_STAT!E2313</f>
        <v>0</v>
      </c>
      <c r="E2310" s="2">
        <f t="shared" si="144"/>
        <v>2075983</v>
      </c>
      <c r="F2310" s="5" t="str">
        <f t="shared" si="143"/>
        <v>NEUTRAL</v>
      </c>
      <c r="G2310" s="5" t="str">
        <f t="shared" si="142"/>
        <v>NEUTRAL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f>TITRES_STAT!B2314</f>
        <v>45670</v>
      </c>
      <c r="B2311" s="5">
        <f>TITRES_STAT!C2314</f>
        <v>4.3</v>
      </c>
      <c r="C2311" s="5">
        <f>TITRES_STAT!D2314</f>
        <v>4.3</v>
      </c>
      <c r="D2311" s="5">
        <f>TITRES_STAT!E2314</f>
        <v>0</v>
      </c>
      <c r="E2311" s="2">
        <f t="shared" si="144"/>
        <v>2075983</v>
      </c>
      <c r="F2311" s="5" t="str">
        <f t="shared" si="143"/>
        <v>NEUTRAL</v>
      </c>
      <c r="G2311" s="5" t="str">
        <f t="shared" ref="G2311:G2374" si="146">IF((E2311-E2306)/E2306 &gt; 0.02, "STRONG",
 IF((E2311-E2306)/E2306 &lt; -0.02, "WEAK", "NEUTRAL"))</f>
        <v>NEUTRAL</v>
      </c>
      <c r="H2311" s="5" t="str">
        <f t="shared" si="145"/>
        <v>NEUTRAL</v>
      </c>
    </row>
    <row r="2312" spans="1:8" ht="13.5" x14ac:dyDescent="0.25">
      <c r="A2312" s="3">
        <f>TITRES_STAT!B2315</f>
        <v>45671</v>
      </c>
      <c r="B2312" s="5">
        <f>TITRES_STAT!C2315</f>
        <v>4.3</v>
      </c>
      <c r="C2312" s="5">
        <f>TITRES_STAT!D2315</f>
        <v>4.3</v>
      </c>
      <c r="D2312" s="5">
        <f>TITRES_STAT!E2315</f>
        <v>0</v>
      </c>
      <c r="E2312" s="2">
        <f t="shared" si="144"/>
        <v>2075983</v>
      </c>
      <c r="F2312" s="5" t="str">
        <f t="shared" ref="F2312:F2375" si="147">IF(E2312&gt;E2307,"BULLISH",IF(E2312&lt;E2307,"BEARISH","NEUTRAL"))</f>
        <v>NEUTRAL</v>
      </c>
      <c r="G2312" s="5" t="str">
        <f t="shared" si="146"/>
        <v>NEUTRAL</v>
      </c>
      <c r="H2312" s="5" t="str">
        <f t="shared" si="145"/>
        <v>NEUTRAL</v>
      </c>
    </row>
    <row r="2313" spans="1:8" ht="13.5" x14ac:dyDescent="0.25">
      <c r="A2313" s="3">
        <f>TITRES_STAT!B2316</f>
        <v>45672</v>
      </c>
      <c r="B2313" s="5">
        <f>TITRES_STAT!C2316</f>
        <v>4.3</v>
      </c>
      <c r="C2313" s="5">
        <f>TITRES_STAT!D2316</f>
        <v>4.3</v>
      </c>
      <c r="D2313" s="5">
        <f>TITRES_STAT!E2316</f>
        <v>0</v>
      </c>
      <c r="E2313" s="2">
        <f t="shared" si="144"/>
        <v>2075983</v>
      </c>
      <c r="F2313" s="5" t="str">
        <f t="shared" si="147"/>
        <v>NEUTRAL</v>
      </c>
      <c r="G2313" s="5" t="str">
        <f t="shared" si="146"/>
        <v>NEUTRAL</v>
      </c>
      <c r="H2313" s="5" t="str">
        <f t="shared" si="145"/>
        <v>NEUTRAL</v>
      </c>
    </row>
    <row r="2314" spans="1:8" ht="13.5" x14ac:dyDescent="0.25">
      <c r="A2314" s="3">
        <f>TITRES_STAT!B2317</f>
        <v>45673</v>
      </c>
      <c r="B2314" s="5">
        <f>TITRES_STAT!C2317</f>
        <v>4.3</v>
      </c>
      <c r="C2314" s="5">
        <f>TITRES_STAT!D2317</f>
        <v>4.3</v>
      </c>
      <c r="D2314" s="5">
        <f>TITRES_STAT!E2317</f>
        <v>0</v>
      </c>
      <c r="E2314" s="2">
        <f t="shared" si="144"/>
        <v>2075983</v>
      </c>
      <c r="F2314" s="5" t="str">
        <f t="shared" si="147"/>
        <v>NEUTRAL</v>
      </c>
      <c r="G2314" s="5" t="str">
        <f t="shared" si="146"/>
        <v>NEUTRAL</v>
      </c>
      <c r="H2314" s="5" t="str">
        <f t="shared" si="145"/>
        <v>NEUTRAL</v>
      </c>
    </row>
    <row r="2315" spans="1:8" ht="13.5" x14ac:dyDescent="0.25">
      <c r="A2315" s="3">
        <f>TITRES_STAT!B2318</f>
        <v>45674</v>
      </c>
      <c r="B2315" s="5">
        <f>TITRES_STAT!C2318</f>
        <v>4.3</v>
      </c>
      <c r="C2315" s="5">
        <f>TITRES_STAT!D2318</f>
        <v>4.3</v>
      </c>
      <c r="D2315" s="5">
        <f>TITRES_STAT!E2318</f>
        <v>0</v>
      </c>
      <c r="E2315" s="2">
        <f t="shared" si="144"/>
        <v>2075983</v>
      </c>
      <c r="F2315" s="5" t="str">
        <f t="shared" si="147"/>
        <v>NEUTRAL</v>
      </c>
      <c r="G2315" s="5" t="str">
        <f t="shared" si="146"/>
        <v>NEUTRAL</v>
      </c>
      <c r="H2315" s="5" t="str">
        <f t="shared" si="145"/>
        <v>NEUTRAL</v>
      </c>
    </row>
    <row r="2316" spans="1:8" ht="13.5" x14ac:dyDescent="0.25">
      <c r="A2316" s="3">
        <f>TITRES_STAT!B2319</f>
        <v>45677</v>
      </c>
      <c r="B2316" s="5">
        <f>TITRES_STAT!C2319</f>
        <v>4.3</v>
      </c>
      <c r="C2316" s="5">
        <f>TITRES_STAT!D2319</f>
        <v>4.3</v>
      </c>
      <c r="D2316" s="5">
        <f>TITRES_STAT!E2319</f>
        <v>0</v>
      </c>
      <c r="E2316" s="2">
        <f t="shared" si="144"/>
        <v>2075983</v>
      </c>
      <c r="F2316" s="5" t="str">
        <f t="shared" si="147"/>
        <v>NEUTRAL</v>
      </c>
      <c r="G2316" s="5" t="str">
        <f t="shared" si="146"/>
        <v>NEUTRAL</v>
      </c>
      <c r="H2316" s="5" t="str">
        <f t="shared" si="145"/>
        <v>NEUTRAL</v>
      </c>
    </row>
    <row r="2317" spans="1:8" ht="13.5" x14ac:dyDescent="0.25">
      <c r="A2317" s="3">
        <f>TITRES_STAT!B2320</f>
        <v>45678</v>
      </c>
      <c r="B2317" s="5">
        <f>TITRES_STAT!C2320</f>
        <v>4.3</v>
      </c>
      <c r="C2317" s="5">
        <f>TITRES_STAT!D2320</f>
        <v>4.3</v>
      </c>
      <c r="D2317" s="5">
        <f>TITRES_STAT!E2320</f>
        <v>0</v>
      </c>
      <c r="E2317" s="2">
        <f t="shared" si="144"/>
        <v>2075983</v>
      </c>
      <c r="F2317" s="5" t="str">
        <f t="shared" si="147"/>
        <v>NEUTRAL</v>
      </c>
      <c r="G2317" s="5" t="str">
        <f t="shared" si="146"/>
        <v>NEUTRAL</v>
      </c>
      <c r="H2317" s="5" t="str">
        <f t="shared" si="145"/>
        <v>NEUTRAL</v>
      </c>
    </row>
    <row r="2318" spans="1:8" ht="13.5" x14ac:dyDescent="0.25">
      <c r="A2318" s="3">
        <f>TITRES_STAT!B2321</f>
        <v>45679</v>
      </c>
      <c r="B2318" s="5">
        <f>TITRES_STAT!C2321</f>
        <v>4.3</v>
      </c>
      <c r="C2318" s="5">
        <f>TITRES_STAT!D2321</f>
        <v>4.3</v>
      </c>
      <c r="D2318" s="5">
        <f>TITRES_STAT!E2321</f>
        <v>0</v>
      </c>
      <c r="E2318" s="2">
        <f t="shared" si="144"/>
        <v>2075983</v>
      </c>
      <c r="F2318" s="5" t="str">
        <f t="shared" si="147"/>
        <v>NEUTRAL</v>
      </c>
      <c r="G2318" s="5" t="str">
        <f t="shared" si="146"/>
        <v>NEUTRAL</v>
      </c>
      <c r="H2318" s="5" t="str">
        <f t="shared" si="145"/>
        <v>NEUTRAL</v>
      </c>
    </row>
    <row r="2319" spans="1:8" ht="13.5" x14ac:dyDescent="0.25">
      <c r="A2319" s="3">
        <f>TITRES_STAT!B2322</f>
        <v>45680</v>
      </c>
      <c r="B2319" s="5">
        <f>TITRES_STAT!C2322</f>
        <v>4.3</v>
      </c>
      <c r="C2319" s="5">
        <f>TITRES_STAT!D2322</f>
        <v>4.3</v>
      </c>
      <c r="D2319" s="5">
        <f>TITRES_STAT!E2322</f>
        <v>0</v>
      </c>
      <c r="E2319" s="2">
        <f t="shared" si="144"/>
        <v>2075983</v>
      </c>
      <c r="F2319" s="5" t="str">
        <f t="shared" si="147"/>
        <v>NEUTRAL</v>
      </c>
      <c r="G2319" s="5" t="str">
        <f t="shared" si="146"/>
        <v>NEUTRAL</v>
      </c>
      <c r="H2319" s="5" t="str">
        <f t="shared" si="145"/>
        <v>NEUTRAL</v>
      </c>
    </row>
    <row r="2320" spans="1:8" ht="13.5" x14ac:dyDescent="0.25">
      <c r="A2320" s="3">
        <f>TITRES_STAT!B2323</f>
        <v>45681</v>
      </c>
      <c r="B2320" s="5">
        <f>TITRES_STAT!C2323</f>
        <v>4.3</v>
      </c>
      <c r="C2320" s="5">
        <f>TITRES_STAT!D2323</f>
        <v>4.3</v>
      </c>
      <c r="D2320" s="5">
        <f>TITRES_STAT!E2323</f>
        <v>0</v>
      </c>
      <c r="E2320" s="2">
        <f t="shared" si="144"/>
        <v>2075983</v>
      </c>
      <c r="F2320" s="5" t="str">
        <f t="shared" si="147"/>
        <v>NEUTRAL</v>
      </c>
      <c r="G2320" s="5" t="str">
        <f t="shared" si="146"/>
        <v>NEUTRAL</v>
      </c>
      <c r="H2320" s="5" t="str">
        <f t="shared" si="145"/>
        <v>NEUTRAL</v>
      </c>
    </row>
    <row r="2321" spans="1:8" ht="13.5" x14ac:dyDescent="0.25">
      <c r="A2321" s="3">
        <f>TITRES_STAT!B2324</f>
        <v>45684</v>
      </c>
      <c r="B2321" s="5">
        <f>TITRES_STAT!C2324</f>
        <v>4.3</v>
      </c>
      <c r="C2321" s="5">
        <f>TITRES_STAT!D2324</f>
        <v>4.3</v>
      </c>
      <c r="D2321" s="5">
        <f>TITRES_STAT!E2324</f>
        <v>0</v>
      </c>
      <c r="E2321" s="2">
        <f t="shared" si="144"/>
        <v>2075983</v>
      </c>
      <c r="F2321" s="5" t="str">
        <f t="shared" si="147"/>
        <v>NEUTRAL</v>
      </c>
      <c r="G2321" s="5" t="str">
        <f t="shared" si="146"/>
        <v>NEUTRAL</v>
      </c>
      <c r="H2321" s="5" t="str">
        <f t="shared" si="145"/>
        <v>NEUTRAL</v>
      </c>
    </row>
    <row r="2322" spans="1:8" ht="13.5" x14ac:dyDescent="0.25">
      <c r="A2322" s="3">
        <f>TITRES_STAT!B2325</f>
        <v>45685</v>
      </c>
      <c r="B2322" s="5">
        <f>TITRES_STAT!C2325</f>
        <v>4.1100000000000003</v>
      </c>
      <c r="C2322" s="5">
        <f>TITRES_STAT!D2325</f>
        <v>4.1100000000000003</v>
      </c>
      <c r="D2322" s="5">
        <f>TITRES_STAT!E2325</f>
        <v>0</v>
      </c>
      <c r="E2322" s="2">
        <f t="shared" si="144"/>
        <v>2075983</v>
      </c>
      <c r="F2322" s="5" t="str">
        <f t="shared" si="147"/>
        <v>NEUTRAL</v>
      </c>
      <c r="G2322" s="5" t="str">
        <f t="shared" si="146"/>
        <v>NEUTRAL</v>
      </c>
      <c r="H2322" s="5" t="str">
        <f t="shared" si="145"/>
        <v>NEUTRAL</v>
      </c>
    </row>
    <row r="2323" spans="1:8" ht="13.5" x14ac:dyDescent="0.25">
      <c r="A2323" s="3">
        <f>TITRES_STAT!B2326</f>
        <v>45686</v>
      </c>
      <c r="B2323" s="5">
        <f>TITRES_STAT!C2326</f>
        <v>3.93</v>
      </c>
      <c r="C2323" s="5">
        <f>TITRES_STAT!D2326</f>
        <v>3.93</v>
      </c>
      <c r="D2323" s="5">
        <f>TITRES_STAT!E2326</f>
        <v>0</v>
      </c>
      <c r="E2323" s="2">
        <f t="shared" si="144"/>
        <v>2075983</v>
      </c>
      <c r="F2323" s="5" t="str">
        <f t="shared" si="147"/>
        <v>NEUTRAL</v>
      </c>
      <c r="G2323" s="5" t="str">
        <f t="shared" si="146"/>
        <v>NEUTRAL</v>
      </c>
      <c r="H2323" s="5" t="str">
        <f t="shared" si="145"/>
        <v>NEUTRAL</v>
      </c>
    </row>
    <row r="2324" spans="1:8" ht="13.5" x14ac:dyDescent="0.25">
      <c r="A2324" s="3">
        <f>TITRES_STAT!B2327</f>
        <v>45687</v>
      </c>
      <c r="B2324" s="5">
        <f>TITRES_STAT!C2327</f>
        <v>3.93</v>
      </c>
      <c r="C2324" s="5">
        <f>TITRES_STAT!D2327</f>
        <v>3.93</v>
      </c>
      <c r="D2324" s="5">
        <f>TITRES_STAT!E2327</f>
        <v>0</v>
      </c>
      <c r="E2324" s="2">
        <f t="shared" si="144"/>
        <v>2075983</v>
      </c>
      <c r="F2324" s="5" t="str">
        <f t="shared" si="147"/>
        <v>NEUTRAL</v>
      </c>
      <c r="G2324" s="5" t="str">
        <f t="shared" si="146"/>
        <v>NEUTRAL</v>
      </c>
      <c r="H2324" s="5" t="str">
        <f t="shared" si="145"/>
        <v>NEUTRAL</v>
      </c>
    </row>
    <row r="2325" spans="1:8" ht="13.5" x14ac:dyDescent="0.25">
      <c r="A2325" s="3">
        <f>TITRES_STAT!B2328</f>
        <v>45688</v>
      </c>
      <c r="B2325" s="5">
        <f>TITRES_STAT!C2328</f>
        <v>3.92</v>
      </c>
      <c r="C2325" s="5">
        <f>TITRES_STAT!D2328</f>
        <v>3.92</v>
      </c>
      <c r="D2325" s="5">
        <f>TITRES_STAT!E2328</f>
        <v>600</v>
      </c>
      <c r="E2325" s="2">
        <f t="shared" si="144"/>
        <v>2075383</v>
      </c>
      <c r="F2325" s="5" t="str">
        <f t="shared" si="147"/>
        <v>BEARISH</v>
      </c>
      <c r="G2325" s="5" t="str">
        <f t="shared" si="146"/>
        <v>NEUTRAL</v>
      </c>
      <c r="H2325" s="5" t="str">
        <f t="shared" si="145"/>
        <v>CONFIRMED BEARISH</v>
      </c>
    </row>
    <row r="2326" spans="1:8" ht="13.5" x14ac:dyDescent="0.25">
      <c r="A2326" s="3">
        <f>TITRES_STAT!B2329</f>
        <v>45691</v>
      </c>
      <c r="B2326" s="5">
        <f>TITRES_STAT!C2329</f>
        <v>3.75</v>
      </c>
      <c r="C2326" s="5">
        <f>TITRES_STAT!D2329</f>
        <v>3.75</v>
      </c>
      <c r="D2326" s="5">
        <f>TITRES_STAT!E2329</f>
        <v>0</v>
      </c>
      <c r="E2326" s="2">
        <f t="shared" si="144"/>
        <v>2075383</v>
      </c>
      <c r="F2326" s="5" t="str">
        <f t="shared" si="147"/>
        <v>BEARISH</v>
      </c>
      <c r="G2326" s="5" t="str">
        <f t="shared" si="146"/>
        <v>NEUTRAL</v>
      </c>
      <c r="H2326" s="5" t="str">
        <f t="shared" si="145"/>
        <v>CONFIRMED BEARISH</v>
      </c>
    </row>
    <row r="2327" spans="1:8" ht="13.5" x14ac:dyDescent="0.25">
      <c r="A2327" s="3">
        <f>TITRES_STAT!B2330</f>
        <v>45692</v>
      </c>
      <c r="B2327" s="5">
        <f>TITRES_STAT!C2330</f>
        <v>3.75</v>
      </c>
      <c r="C2327" s="5">
        <f>TITRES_STAT!D2330</f>
        <v>3.75</v>
      </c>
      <c r="D2327" s="5">
        <f>TITRES_STAT!E2330</f>
        <v>0</v>
      </c>
      <c r="E2327" s="2">
        <f t="shared" si="144"/>
        <v>2075383</v>
      </c>
      <c r="F2327" s="5" t="str">
        <f t="shared" si="147"/>
        <v>BEARISH</v>
      </c>
      <c r="G2327" s="5" t="str">
        <f t="shared" si="146"/>
        <v>NEUTRAL</v>
      </c>
      <c r="H2327" s="5" t="str">
        <f t="shared" si="145"/>
        <v>CONFIRMED BEARISH</v>
      </c>
    </row>
    <row r="2328" spans="1:8" ht="13.5" x14ac:dyDescent="0.25">
      <c r="A2328" s="3">
        <f>TITRES_STAT!B2331</f>
        <v>45693</v>
      </c>
      <c r="B2328" s="5">
        <f>TITRES_STAT!C2331</f>
        <v>3.75</v>
      </c>
      <c r="C2328" s="5">
        <f>TITRES_STAT!D2331</f>
        <v>3.75</v>
      </c>
      <c r="D2328" s="5">
        <f>TITRES_STAT!E2331</f>
        <v>0</v>
      </c>
      <c r="E2328" s="2">
        <f t="shared" si="144"/>
        <v>2075383</v>
      </c>
      <c r="F2328" s="5" t="str">
        <f t="shared" si="147"/>
        <v>BEARISH</v>
      </c>
      <c r="G2328" s="5" t="str">
        <f t="shared" si="146"/>
        <v>NEUTRAL</v>
      </c>
      <c r="H2328" s="5" t="str">
        <f t="shared" si="145"/>
        <v>CONFIRMED BEARISH</v>
      </c>
    </row>
    <row r="2329" spans="1:8" ht="13.5" x14ac:dyDescent="0.25">
      <c r="A2329" s="3">
        <f>TITRES_STAT!B2332</f>
        <v>45694</v>
      </c>
      <c r="B2329" s="5">
        <f>TITRES_STAT!C2332</f>
        <v>3.75</v>
      </c>
      <c r="C2329" s="5">
        <f>TITRES_STAT!D2332</f>
        <v>3.75</v>
      </c>
      <c r="D2329" s="5">
        <f>TITRES_STAT!E2332</f>
        <v>0</v>
      </c>
      <c r="E2329" s="2">
        <f t="shared" si="144"/>
        <v>2075383</v>
      </c>
      <c r="F2329" s="5" t="str">
        <f t="shared" si="147"/>
        <v>BEARISH</v>
      </c>
      <c r="G2329" s="5" t="str">
        <f t="shared" si="146"/>
        <v>NEUTRAL</v>
      </c>
      <c r="H2329" s="5" t="str">
        <f t="shared" si="145"/>
        <v>CONFIRMED BEARISH</v>
      </c>
    </row>
    <row r="2330" spans="1:8" ht="13.5" x14ac:dyDescent="0.25">
      <c r="A2330" s="3">
        <f>TITRES_STAT!B2333</f>
        <v>45695</v>
      </c>
      <c r="B2330" s="5">
        <f>TITRES_STAT!C2333</f>
        <v>3.75</v>
      </c>
      <c r="C2330" s="5">
        <f>TITRES_STAT!D2333</f>
        <v>3.75</v>
      </c>
      <c r="D2330" s="5">
        <f>TITRES_STAT!E2333</f>
        <v>0</v>
      </c>
      <c r="E2330" s="2">
        <f t="shared" si="144"/>
        <v>2075383</v>
      </c>
      <c r="F2330" s="5" t="str">
        <f t="shared" si="147"/>
        <v>NEUTRAL</v>
      </c>
      <c r="G2330" s="5" t="str">
        <f t="shared" si="146"/>
        <v>NEUTRAL</v>
      </c>
      <c r="H2330" s="5" t="str">
        <f t="shared" si="145"/>
        <v>NEUTRAL</v>
      </c>
    </row>
    <row r="2331" spans="1:8" ht="13.5" x14ac:dyDescent="0.25">
      <c r="A2331" s="3">
        <f>TITRES_STAT!B2334</f>
        <v>45698</v>
      </c>
      <c r="B2331" s="5">
        <f>TITRES_STAT!C2334</f>
        <v>3.75</v>
      </c>
      <c r="C2331" s="5">
        <f>TITRES_STAT!D2334</f>
        <v>3.75</v>
      </c>
      <c r="D2331" s="5">
        <f>TITRES_STAT!E2334</f>
        <v>0</v>
      </c>
      <c r="E2331" s="2">
        <f t="shared" si="144"/>
        <v>2075383</v>
      </c>
      <c r="F2331" s="5" t="str">
        <f t="shared" si="147"/>
        <v>NEUTRAL</v>
      </c>
      <c r="G2331" s="5" t="str">
        <f t="shared" si="146"/>
        <v>NEUTRAL</v>
      </c>
      <c r="H2331" s="5" t="str">
        <f t="shared" si="145"/>
        <v>NEUTRAL</v>
      </c>
    </row>
    <row r="2332" spans="1:8" ht="13.5" x14ac:dyDescent="0.25">
      <c r="A2332" s="3">
        <f>TITRES_STAT!B2335</f>
        <v>45699</v>
      </c>
      <c r="B2332" s="5">
        <f>TITRES_STAT!C2335</f>
        <v>3.75</v>
      </c>
      <c r="C2332" s="5">
        <f>TITRES_STAT!D2335</f>
        <v>3.75</v>
      </c>
      <c r="D2332" s="5">
        <f>TITRES_STAT!E2335</f>
        <v>0</v>
      </c>
      <c r="E2332" s="2">
        <f t="shared" si="144"/>
        <v>2075383</v>
      </c>
      <c r="F2332" s="5" t="str">
        <f t="shared" si="147"/>
        <v>NEUTRAL</v>
      </c>
      <c r="G2332" s="5" t="str">
        <f t="shared" si="146"/>
        <v>NEUTRAL</v>
      </c>
      <c r="H2332" s="5" t="str">
        <f t="shared" si="145"/>
        <v>NEUTRAL</v>
      </c>
    </row>
    <row r="2333" spans="1:8" ht="13.5" x14ac:dyDescent="0.25">
      <c r="A2333" s="3">
        <f>TITRES_STAT!B2336</f>
        <v>45700</v>
      </c>
      <c r="B2333" s="5">
        <f>TITRES_STAT!C2336</f>
        <v>3.75</v>
      </c>
      <c r="C2333" s="5">
        <f>TITRES_STAT!D2336</f>
        <v>3.75</v>
      </c>
      <c r="D2333" s="5">
        <f>TITRES_STAT!E2336</f>
        <v>0</v>
      </c>
      <c r="E2333" s="2">
        <f t="shared" si="144"/>
        <v>2075383</v>
      </c>
      <c r="F2333" s="5" t="str">
        <f t="shared" si="147"/>
        <v>NEUTRAL</v>
      </c>
      <c r="G2333" s="5" t="str">
        <f t="shared" si="146"/>
        <v>NEUTRAL</v>
      </c>
      <c r="H2333" s="5" t="str">
        <f t="shared" si="145"/>
        <v>NEUTRAL</v>
      </c>
    </row>
    <row r="2334" spans="1:8" ht="13.5" x14ac:dyDescent="0.25">
      <c r="A2334" s="3">
        <f>TITRES_STAT!B2337</f>
        <v>45701</v>
      </c>
      <c r="B2334" s="5">
        <f>TITRES_STAT!C2337</f>
        <v>3.75</v>
      </c>
      <c r="C2334" s="5">
        <f>TITRES_STAT!D2337</f>
        <v>3.75</v>
      </c>
      <c r="D2334" s="5">
        <f>TITRES_STAT!E2337</f>
        <v>0</v>
      </c>
      <c r="E2334" s="2">
        <f t="shared" si="144"/>
        <v>2075383</v>
      </c>
      <c r="F2334" s="5" t="str">
        <f t="shared" si="147"/>
        <v>NEUTRAL</v>
      </c>
      <c r="G2334" s="5" t="str">
        <f t="shared" si="146"/>
        <v>NEUTRAL</v>
      </c>
      <c r="H2334" s="5" t="str">
        <f t="shared" si="145"/>
        <v>NEUTRAL</v>
      </c>
    </row>
    <row r="2335" spans="1:8" ht="13.5" x14ac:dyDescent="0.25">
      <c r="A2335" s="3">
        <f>TITRES_STAT!B2338</f>
        <v>45702</v>
      </c>
      <c r="B2335" s="5">
        <f>TITRES_STAT!C2338</f>
        <v>3.59</v>
      </c>
      <c r="C2335" s="5">
        <f>TITRES_STAT!D2338</f>
        <v>3.59</v>
      </c>
      <c r="D2335" s="5">
        <f>TITRES_STAT!E2338</f>
        <v>0</v>
      </c>
      <c r="E2335" s="2">
        <f t="shared" si="144"/>
        <v>2075383</v>
      </c>
      <c r="F2335" s="5" t="str">
        <f t="shared" si="147"/>
        <v>NEUTRAL</v>
      </c>
      <c r="G2335" s="5" t="str">
        <f t="shared" si="146"/>
        <v>NEUTRAL</v>
      </c>
      <c r="H2335" s="5" t="str">
        <f t="shared" si="145"/>
        <v>NEUTRAL</v>
      </c>
    </row>
    <row r="2336" spans="1:8" ht="13.5" x14ac:dyDescent="0.25">
      <c r="A2336" s="3">
        <f>TITRES_STAT!B2339</f>
        <v>45705</v>
      </c>
      <c r="B2336" s="5">
        <f>TITRES_STAT!C2339</f>
        <v>3.43</v>
      </c>
      <c r="C2336" s="5">
        <f>TITRES_STAT!D2339</f>
        <v>3.43</v>
      </c>
      <c r="D2336" s="5">
        <f>TITRES_STAT!E2339</f>
        <v>0</v>
      </c>
      <c r="E2336" s="2">
        <f t="shared" si="144"/>
        <v>2075383</v>
      </c>
      <c r="F2336" s="5" t="str">
        <f t="shared" si="147"/>
        <v>NEUTRAL</v>
      </c>
      <c r="G2336" s="5" t="str">
        <f t="shared" si="146"/>
        <v>NEUTRAL</v>
      </c>
      <c r="H2336" s="5" t="str">
        <f t="shared" si="145"/>
        <v>NEUTRAL</v>
      </c>
    </row>
    <row r="2337" spans="1:8" ht="13.5" x14ac:dyDescent="0.25">
      <c r="A2337" s="3">
        <f>TITRES_STAT!B2340</f>
        <v>45706</v>
      </c>
      <c r="B2337" s="5">
        <f>TITRES_STAT!C2340</f>
        <v>3.43</v>
      </c>
      <c r="C2337" s="5">
        <f>TITRES_STAT!D2340</f>
        <v>3.43</v>
      </c>
      <c r="D2337" s="5">
        <f>TITRES_STAT!E2340</f>
        <v>0</v>
      </c>
      <c r="E2337" s="2">
        <f t="shared" si="144"/>
        <v>2075383</v>
      </c>
      <c r="F2337" s="5" t="str">
        <f t="shared" si="147"/>
        <v>NEUTRAL</v>
      </c>
      <c r="G2337" s="5" t="str">
        <f t="shared" si="146"/>
        <v>NEUTRAL</v>
      </c>
      <c r="H2337" s="5" t="str">
        <f t="shared" si="145"/>
        <v>NEUTRAL</v>
      </c>
    </row>
    <row r="2338" spans="1:8" ht="13.5" x14ac:dyDescent="0.25">
      <c r="A2338" s="3">
        <f>TITRES_STAT!B2341</f>
        <v>45707</v>
      </c>
      <c r="B2338" s="5">
        <f>TITRES_STAT!C2341</f>
        <v>3.43</v>
      </c>
      <c r="C2338" s="5">
        <f>TITRES_STAT!D2341</f>
        <v>3.43</v>
      </c>
      <c r="D2338" s="5">
        <f>TITRES_STAT!E2341</f>
        <v>0</v>
      </c>
      <c r="E2338" s="2">
        <f t="shared" si="144"/>
        <v>2075383</v>
      </c>
      <c r="F2338" s="5" t="str">
        <f t="shared" si="147"/>
        <v>NEUTRAL</v>
      </c>
      <c r="G2338" s="5" t="str">
        <f t="shared" si="146"/>
        <v>NEUTRAL</v>
      </c>
      <c r="H2338" s="5" t="str">
        <f t="shared" si="145"/>
        <v>NEUTRAL</v>
      </c>
    </row>
    <row r="2339" spans="1:8" ht="13.5" x14ac:dyDescent="0.25">
      <c r="A2339" s="3">
        <f>TITRES_STAT!B2342</f>
        <v>45708</v>
      </c>
      <c r="B2339" s="5">
        <f>TITRES_STAT!C2342</f>
        <v>3.43</v>
      </c>
      <c r="C2339" s="5">
        <f>TITRES_STAT!D2342</f>
        <v>3.43</v>
      </c>
      <c r="D2339" s="5">
        <f>TITRES_STAT!E2342</f>
        <v>0</v>
      </c>
      <c r="E2339" s="2">
        <f t="shared" si="144"/>
        <v>2075383</v>
      </c>
      <c r="F2339" s="5" t="str">
        <f t="shared" si="147"/>
        <v>NEUTRAL</v>
      </c>
      <c r="G2339" s="5" t="str">
        <f t="shared" si="146"/>
        <v>NEUTRAL</v>
      </c>
      <c r="H2339" s="5" t="str">
        <f t="shared" si="145"/>
        <v>NEUTRAL</v>
      </c>
    </row>
    <row r="2340" spans="1:8" ht="13.5" x14ac:dyDescent="0.25">
      <c r="A2340" s="3">
        <f>TITRES_STAT!B2343</f>
        <v>45709</v>
      </c>
      <c r="B2340" s="5">
        <f>TITRES_STAT!C2343</f>
        <v>3.28</v>
      </c>
      <c r="C2340" s="5">
        <f>TITRES_STAT!D2343</f>
        <v>3.28</v>
      </c>
      <c r="D2340" s="5">
        <f>TITRES_STAT!E2343</f>
        <v>0</v>
      </c>
      <c r="E2340" s="2">
        <f t="shared" si="144"/>
        <v>2075383</v>
      </c>
      <c r="F2340" s="5" t="str">
        <f t="shared" si="147"/>
        <v>NEUTRAL</v>
      </c>
      <c r="G2340" s="5" t="str">
        <f t="shared" si="146"/>
        <v>NEUTRAL</v>
      </c>
      <c r="H2340" s="5" t="str">
        <f t="shared" si="145"/>
        <v>NEUTRAL</v>
      </c>
    </row>
    <row r="2341" spans="1:8" ht="13.5" x14ac:dyDescent="0.25">
      <c r="A2341" s="3">
        <f>TITRES_STAT!B2344</f>
        <v>45712</v>
      </c>
      <c r="B2341" s="5">
        <f>TITRES_STAT!C2344</f>
        <v>3.14</v>
      </c>
      <c r="C2341" s="5">
        <f>TITRES_STAT!D2344</f>
        <v>3.14</v>
      </c>
      <c r="D2341" s="5">
        <f>TITRES_STAT!E2344</f>
        <v>0</v>
      </c>
      <c r="E2341" s="2">
        <f t="shared" si="144"/>
        <v>2075383</v>
      </c>
      <c r="F2341" s="5" t="str">
        <f t="shared" si="147"/>
        <v>NEUTRAL</v>
      </c>
      <c r="G2341" s="5" t="str">
        <f t="shared" si="146"/>
        <v>NEUTRAL</v>
      </c>
      <c r="H2341" s="5" t="str">
        <f t="shared" si="145"/>
        <v>NEUTRAL</v>
      </c>
    </row>
    <row r="2342" spans="1:8" ht="13.5" x14ac:dyDescent="0.25">
      <c r="A2342" s="3">
        <f>TITRES_STAT!B2345</f>
        <v>45713</v>
      </c>
      <c r="B2342" s="5">
        <f>TITRES_STAT!C2345</f>
        <v>3.14</v>
      </c>
      <c r="C2342" s="5">
        <f>TITRES_STAT!D2345</f>
        <v>3.14</v>
      </c>
      <c r="D2342" s="5">
        <f>TITRES_STAT!E2345</f>
        <v>0</v>
      </c>
      <c r="E2342" s="2">
        <f t="shared" si="144"/>
        <v>2075383</v>
      </c>
      <c r="F2342" s="5" t="str">
        <f t="shared" si="147"/>
        <v>NEUTRAL</v>
      </c>
      <c r="G2342" s="5" t="str">
        <f t="shared" si="146"/>
        <v>NEUTRAL</v>
      </c>
      <c r="H2342" s="5" t="str">
        <f t="shared" si="145"/>
        <v>NEUTRAL</v>
      </c>
    </row>
    <row r="2343" spans="1:8" ht="13.5" x14ac:dyDescent="0.25">
      <c r="A2343" s="3">
        <f>TITRES_STAT!B2346</f>
        <v>45714</v>
      </c>
      <c r="B2343" s="5">
        <f>TITRES_STAT!C2346</f>
        <v>3</v>
      </c>
      <c r="C2343" s="5">
        <f>TITRES_STAT!D2346</f>
        <v>3</v>
      </c>
      <c r="D2343" s="5">
        <f>TITRES_STAT!E2346</f>
        <v>0</v>
      </c>
      <c r="E2343" s="2">
        <f t="shared" si="144"/>
        <v>2075383</v>
      </c>
      <c r="F2343" s="5" t="str">
        <f t="shared" si="147"/>
        <v>NEUTRAL</v>
      </c>
      <c r="G2343" s="5" t="str">
        <f t="shared" si="146"/>
        <v>NEUTRAL</v>
      </c>
      <c r="H2343" s="5" t="str">
        <f t="shared" si="145"/>
        <v>NEUTRAL</v>
      </c>
    </row>
    <row r="2344" spans="1:8" ht="13.5" x14ac:dyDescent="0.25">
      <c r="A2344" s="3">
        <f>TITRES_STAT!B2347</f>
        <v>45715</v>
      </c>
      <c r="B2344" s="5">
        <f>TITRES_STAT!C2347</f>
        <v>2.87</v>
      </c>
      <c r="C2344" s="5">
        <f>TITRES_STAT!D2347</f>
        <v>2.87</v>
      </c>
      <c r="D2344" s="5">
        <f>TITRES_STAT!E2347</f>
        <v>0</v>
      </c>
      <c r="E2344" s="2">
        <f t="shared" si="144"/>
        <v>2075383</v>
      </c>
      <c r="F2344" s="5" t="str">
        <f t="shared" si="147"/>
        <v>NEUTRAL</v>
      </c>
      <c r="G2344" s="5" t="str">
        <f t="shared" si="146"/>
        <v>NEUTRAL</v>
      </c>
      <c r="H2344" s="5" t="str">
        <f t="shared" si="145"/>
        <v>NEUTRAL</v>
      </c>
    </row>
    <row r="2345" spans="1:8" ht="13.5" x14ac:dyDescent="0.25">
      <c r="A2345" s="3">
        <f>TITRES_STAT!B2348</f>
        <v>45716</v>
      </c>
      <c r="B2345" s="5">
        <f>TITRES_STAT!C2348</f>
        <v>2.75</v>
      </c>
      <c r="C2345" s="5">
        <f>TITRES_STAT!D2348</f>
        <v>2.75</v>
      </c>
      <c r="D2345" s="5">
        <f>TITRES_STAT!E2348</f>
        <v>0</v>
      </c>
      <c r="E2345" s="2">
        <f t="shared" si="144"/>
        <v>2075383</v>
      </c>
      <c r="F2345" s="5" t="str">
        <f t="shared" si="147"/>
        <v>NEUTRAL</v>
      </c>
      <c r="G2345" s="5" t="str">
        <f t="shared" si="146"/>
        <v>NEUTRAL</v>
      </c>
      <c r="H2345" s="5" t="str">
        <f t="shared" si="145"/>
        <v>NEUTRAL</v>
      </c>
    </row>
    <row r="2346" spans="1:8" ht="13.5" x14ac:dyDescent="0.25">
      <c r="A2346" s="3">
        <f>TITRES_STAT!B2349</f>
        <v>45719</v>
      </c>
      <c r="B2346" s="5">
        <f>TITRES_STAT!C2349</f>
        <v>2.63</v>
      </c>
      <c r="C2346" s="5">
        <f>TITRES_STAT!D2349</f>
        <v>2.63</v>
      </c>
      <c r="D2346" s="5">
        <f>TITRES_STAT!E2349</f>
        <v>0</v>
      </c>
      <c r="E2346" s="2">
        <f t="shared" si="144"/>
        <v>2075383</v>
      </c>
      <c r="F2346" s="5" t="str">
        <f t="shared" si="147"/>
        <v>NEUTRAL</v>
      </c>
      <c r="G2346" s="5" t="str">
        <f t="shared" si="146"/>
        <v>NEUTRAL</v>
      </c>
      <c r="H2346" s="5" t="str">
        <f t="shared" si="145"/>
        <v>NEUTRAL</v>
      </c>
    </row>
    <row r="2347" spans="1:8" ht="13.5" x14ac:dyDescent="0.25">
      <c r="A2347" s="3">
        <f>TITRES_STAT!B2350</f>
        <v>45720</v>
      </c>
      <c r="B2347" s="5">
        <f>TITRES_STAT!C2350</f>
        <v>2.74</v>
      </c>
      <c r="C2347" s="5">
        <f>TITRES_STAT!D2350</f>
        <v>2.74</v>
      </c>
      <c r="D2347" s="5">
        <f>TITRES_STAT!E2350</f>
        <v>0</v>
      </c>
      <c r="E2347" s="2">
        <f t="shared" si="144"/>
        <v>2075383</v>
      </c>
      <c r="F2347" s="5" t="str">
        <f t="shared" si="147"/>
        <v>NEUTRAL</v>
      </c>
      <c r="G2347" s="5" t="str">
        <f t="shared" si="146"/>
        <v>NEUTRAL</v>
      </c>
      <c r="H2347" s="5" t="str">
        <f t="shared" si="145"/>
        <v>NEUTRAL</v>
      </c>
    </row>
    <row r="2348" spans="1:8" ht="13.5" x14ac:dyDescent="0.25">
      <c r="A2348" s="3">
        <f>TITRES_STAT!B2351</f>
        <v>45721</v>
      </c>
      <c r="B2348" s="5">
        <f>TITRES_STAT!C2351</f>
        <v>2.86</v>
      </c>
      <c r="C2348" s="5">
        <f>TITRES_STAT!D2351</f>
        <v>2.86</v>
      </c>
      <c r="D2348" s="5">
        <f>TITRES_STAT!E2351</f>
        <v>0</v>
      </c>
      <c r="E2348" s="2">
        <f t="shared" si="144"/>
        <v>2075383</v>
      </c>
      <c r="F2348" s="5" t="str">
        <f t="shared" si="147"/>
        <v>NEUTRAL</v>
      </c>
      <c r="G2348" s="5" t="str">
        <f t="shared" si="146"/>
        <v>NEUTRAL</v>
      </c>
      <c r="H2348" s="5" t="str">
        <f t="shared" si="145"/>
        <v>NEUTRAL</v>
      </c>
    </row>
    <row r="2349" spans="1:8" ht="13.5" x14ac:dyDescent="0.25">
      <c r="A2349" s="3">
        <f>TITRES_STAT!B2352</f>
        <v>45722</v>
      </c>
      <c r="B2349" s="5">
        <f>TITRES_STAT!C2352</f>
        <v>2.74</v>
      </c>
      <c r="C2349" s="5">
        <f>TITRES_STAT!D2352</f>
        <v>2.74</v>
      </c>
      <c r="D2349" s="5">
        <f>TITRES_STAT!E2352</f>
        <v>0</v>
      </c>
      <c r="E2349" s="2">
        <f t="shared" si="144"/>
        <v>2075383</v>
      </c>
      <c r="F2349" s="5" t="str">
        <f t="shared" si="147"/>
        <v>NEUTRAL</v>
      </c>
      <c r="G2349" s="5" t="str">
        <f t="shared" si="146"/>
        <v>NEUTRAL</v>
      </c>
      <c r="H2349" s="5" t="str">
        <f t="shared" si="145"/>
        <v>NEUTRAL</v>
      </c>
    </row>
    <row r="2350" spans="1:8" ht="13.5" x14ac:dyDescent="0.25">
      <c r="A2350" s="3">
        <f>TITRES_STAT!B2353</f>
        <v>45723</v>
      </c>
      <c r="B2350" s="5">
        <f>TITRES_STAT!C2353</f>
        <v>2.86</v>
      </c>
      <c r="C2350" s="5">
        <f>TITRES_STAT!D2353</f>
        <v>2.86</v>
      </c>
      <c r="D2350" s="5">
        <f>TITRES_STAT!E2353</f>
        <v>0</v>
      </c>
      <c r="E2350" s="2">
        <f t="shared" si="144"/>
        <v>2075383</v>
      </c>
      <c r="F2350" s="5" t="str">
        <f t="shared" si="147"/>
        <v>NEUTRAL</v>
      </c>
      <c r="G2350" s="5" t="str">
        <f t="shared" si="146"/>
        <v>NEUTRAL</v>
      </c>
      <c r="H2350" s="5" t="str">
        <f t="shared" si="145"/>
        <v>NEUTRAL</v>
      </c>
    </row>
    <row r="2351" spans="1:8" ht="13.5" x14ac:dyDescent="0.25">
      <c r="A2351" s="3">
        <f>TITRES_STAT!B2354</f>
        <v>45726</v>
      </c>
      <c r="B2351" s="5">
        <f>TITRES_STAT!C2354</f>
        <v>2.98</v>
      </c>
      <c r="C2351" s="5">
        <f>TITRES_STAT!D2354</f>
        <v>2.98</v>
      </c>
      <c r="D2351" s="5">
        <f>TITRES_STAT!E2354</f>
        <v>0</v>
      </c>
      <c r="E2351" s="2">
        <f t="shared" si="144"/>
        <v>2075383</v>
      </c>
      <c r="F2351" s="5" t="str">
        <f t="shared" si="147"/>
        <v>NEUTRAL</v>
      </c>
      <c r="G2351" s="5" t="str">
        <f t="shared" si="146"/>
        <v>NEUTRAL</v>
      </c>
      <c r="H2351" s="5" t="str">
        <f t="shared" si="145"/>
        <v>NEUTRAL</v>
      </c>
    </row>
    <row r="2352" spans="1:8" ht="13.5" x14ac:dyDescent="0.25">
      <c r="A2352" s="3">
        <f>TITRES_STAT!B2355</f>
        <v>45727</v>
      </c>
      <c r="B2352" s="5">
        <f>TITRES_STAT!C2355</f>
        <v>3.11</v>
      </c>
      <c r="C2352" s="5">
        <f>TITRES_STAT!D2355</f>
        <v>3.11</v>
      </c>
      <c r="D2352" s="5">
        <f>TITRES_STAT!E2355</f>
        <v>0</v>
      </c>
      <c r="E2352" s="2">
        <f t="shared" si="144"/>
        <v>2075383</v>
      </c>
      <c r="F2352" s="5" t="str">
        <f t="shared" si="147"/>
        <v>NEUTRAL</v>
      </c>
      <c r="G2352" s="5" t="str">
        <f t="shared" si="146"/>
        <v>NEUTRAL</v>
      </c>
      <c r="H2352" s="5" t="str">
        <f t="shared" si="145"/>
        <v>NEUTRAL</v>
      </c>
    </row>
    <row r="2353" spans="1:8" ht="13.5" x14ac:dyDescent="0.25">
      <c r="A2353" s="3">
        <f>TITRES_STAT!B2356</f>
        <v>45728</v>
      </c>
      <c r="B2353" s="5">
        <f>TITRES_STAT!C2356</f>
        <v>3.24</v>
      </c>
      <c r="C2353" s="5">
        <f>TITRES_STAT!D2356</f>
        <v>3.24</v>
      </c>
      <c r="D2353" s="5">
        <f>TITRES_STAT!E2356</f>
        <v>0</v>
      </c>
      <c r="E2353" s="2">
        <f t="shared" si="144"/>
        <v>2075383</v>
      </c>
      <c r="F2353" s="5" t="str">
        <f t="shared" si="147"/>
        <v>NEUTRAL</v>
      </c>
      <c r="G2353" s="5" t="str">
        <f t="shared" si="146"/>
        <v>NEUTRAL</v>
      </c>
      <c r="H2353" s="5" t="str">
        <f t="shared" si="145"/>
        <v>NEUTRAL</v>
      </c>
    </row>
    <row r="2354" spans="1:8" ht="13.5" x14ac:dyDescent="0.25">
      <c r="A2354" s="3">
        <f>TITRES_STAT!B2357</f>
        <v>45729</v>
      </c>
      <c r="B2354" s="5">
        <f>TITRES_STAT!C2357</f>
        <v>3.38</v>
      </c>
      <c r="C2354" s="5">
        <f>TITRES_STAT!D2357</f>
        <v>3.38</v>
      </c>
      <c r="D2354" s="5">
        <f>TITRES_STAT!E2357</f>
        <v>0</v>
      </c>
      <c r="E2354" s="2">
        <f t="shared" si="144"/>
        <v>2075383</v>
      </c>
      <c r="F2354" s="5" t="str">
        <f t="shared" si="147"/>
        <v>NEUTRAL</v>
      </c>
      <c r="G2354" s="5" t="str">
        <f t="shared" si="146"/>
        <v>NEUTRAL</v>
      </c>
      <c r="H2354" s="5" t="str">
        <f t="shared" si="145"/>
        <v>NEUTRAL</v>
      </c>
    </row>
    <row r="2355" spans="1:8" ht="13.5" x14ac:dyDescent="0.25">
      <c r="A2355" s="3">
        <f>TITRES_STAT!B2358</f>
        <v>45730</v>
      </c>
      <c r="B2355" s="5">
        <f>TITRES_STAT!C2358</f>
        <v>3.53</v>
      </c>
      <c r="C2355" s="5">
        <f>TITRES_STAT!D2358</f>
        <v>3.53</v>
      </c>
      <c r="D2355" s="5">
        <f>TITRES_STAT!E2358</f>
        <v>0</v>
      </c>
      <c r="E2355" s="2">
        <f t="shared" si="144"/>
        <v>2075383</v>
      </c>
      <c r="F2355" s="5" t="str">
        <f t="shared" si="147"/>
        <v>NEUTRAL</v>
      </c>
      <c r="G2355" s="5" t="str">
        <f t="shared" si="146"/>
        <v>NEUTRAL</v>
      </c>
      <c r="H2355" s="5" t="str">
        <f t="shared" si="145"/>
        <v>NEUTRAL</v>
      </c>
    </row>
    <row r="2356" spans="1:8" ht="13.5" x14ac:dyDescent="0.25">
      <c r="A2356" s="3">
        <f>TITRES_STAT!B2359</f>
        <v>45733</v>
      </c>
      <c r="B2356" s="5">
        <f>TITRES_STAT!C2359</f>
        <v>3.38</v>
      </c>
      <c r="C2356" s="5">
        <f>TITRES_STAT!D2359</f>
        <v>3.38</v>
      </c>
      <c r="D2356" s="5">
        <f>TITRES_STAT!E2359</f>
        <v>0</v>
      </c>
      <c r="E2356" s="2">
        <f t="shared" si="144"/>
        <v>2075383</v>
      </c>
      <c r="F2356" s="5" t="str">
        <f t="shared" si="147"/>
        <v>NEUTRAL</v>
      </c>
      <c r="G2356" s="5" t="str">
        <f t="shared" si="146"/>
        <v>NEUTRAL</v>
      </c>
      <c r="H2356" s="5" t="str">
        <f t="shared" si="145"/>
        <v>NEUTRAL</v>
      </c>
    </row>
    <row r="2357" spans="1:8" ht="13.5" x14ac:dyDescent="0.25">
      <c r="A2357" s="3">
        <f>TITRES_STAT!B2360</f>
        <v>45734</v>
      </c>
      <c r="B2357" s="5">
        <f>TITRES_STAT!C2360</f>
        <v>3.23</v>
      </c>
      <c r="C2357" s="5">
        <f>TITRES_STAT!D2360</f>
        <v>3.23</v>
      </c>
      <c r="D2357" s="5">
        <f>TITRES_STAT!E2360</f>
        <v>0</v>
      </c>
      <c r="E2357" s="2">
        <f t="shared" si="144"/>
        <v>2075383</v>
      </c>
      <c r="F2357" s="5" t="str">
        <f t="shared" si="147"/>
        <v>NEUTRAL</v>
      </c>
      <c r="G2357" s="5" t="str">
        <f t="shared" si="146"/>
        <v>NEUTRAL</v>
      </c>
      <c r="H2357" s="5" t="str">
        <f t="shared" si="145"/>
        <v>NEUTRAL</v>
      </c>
    </row>
    <row r="2358" spans="1:8" ht="13.5" x14ac:dyDescent="0.25">
      <c r="A2358" s="3">
        <f>TITRES_STAT!B2361</f>
        <v>45735</v>
      </c>
      <c r="B2358" s="5">
        <f>TITRES_STAT!C2361</f>
        <v>3.09</v>
      </c>
      <c r="C2358" s="5">
        <f>TITRES_STAT!D2361</f>
        <v>3.09</v>
      </c>
      <c r="D2358" s="5">
        <f>TITRES_STAT!E2361</f>
        <v>0</v>
      </c>
      <c r="E2358" s="2">
        <f t="shared" si="144"/>
        <v>2075383</v>
      </c>
      <c r="F2358" s="5" t="str">
        <f t="shared" si="147"/>
        <v>NEUTRAL</v>
      </c>
      <c r="G2358" s="5" t="str">
        <f t="shared" si="146"/>
        <v>NEUTRAL</v>
      </c>
      <c r="H2358" s="5" t="str">
        <f t="shared" si="145"/>
        <v>NEUTRAL</v>
      </c>
    </row>
    <row r="2359" spans="1:8" ht="13.5" x14ac:dyDescent="0.25">
      <c r="A2359" s="3">
        <f>TITRES_STAT!B2362</f>
        <v>45737</v>
      </c>
      <c r="B2359" s="5">
        <f>TITRES_STAT!C2362</f>
        <v>2.96</v>
      </c>
      <c r="C2359" s="5">
        <f>TITRES_STAT!D2362</f>
        <v>2.96</v>
      </c>
      <c r="D2359" s="5">
        <f>TITRES_STAT!E2362</f>
        <v>0</v>
      </c>
      <c r="E2359" s="2">
        <f t="shared" si="144"/>
        <v>2075383</v>
      </c>
      <c r="F2359" s="5" t="str">
        <f t="shared" si="147"/>
        <v>NEUTRAL</v>
      </c>
      <c r="G2359" s="5" t="str">
        <f t="shared" si="146"/>
        <v>NEUTRAL</v>
      </c>
      <c r="H2359" s="5" t="str">
        <f t="shared" si="145"/>
        <v>NEUTRAL</v>
      </c>
    </row>
    <row r="2360" spans="1:8" ht="13.5" x14ac:dyDescent="0.25">
      <c r="A2360" s="3">
        <f>TITRES_STAT!B2363</f>
        <v>45740</v>
      </c>
      <c r="B2360" s="5">
        <f>TITRES_STAT!C2363</f>
        <v>2.83</v>
      </c>
      <c r="C2360" s="5">
        <f>TITRES_STAT!D2363</f>
        <v>2.83</v>
      </c>
      <c r="D2360" s="5">
        <f>TITRES_STAT!E2363</f>
        <v>0</v>
      </c>
      <c r="E2360" s="2">
        <f t="shared" si="144"/>
        <v>2075383</v>
      </c>
      <c r="F2360" s="5" t="str">
        <f t="shared" si="147"/>
        <v>NEUTRAL</v>
      </c>
      <c r="G2360" s="5" t="str">
        <f t="shared" si="146"/>
        <v>NEUTRAL</v>
      </c>
      <c r="H2360" s="5" t="str">
        <f t="shared" si="145"/>
        <v>NEUTRAL</v>
      </c>
    </row>
    <row r="2361" spans="1:8" ht="13.5" x14ac:dyDescent="0.25">
      <c r="A2361" s="3">
        <f>TITRES_STAT!B2364</f>
        <v>45741</v>
      </c>
      <c r="B2361" s="5">
        <f>TITRES_STAT!C2364</f>
        <v>2.71</v>
      </c>
      <c r="C2361" s="5">
        <f>TITRES_STAT!D2364</f>
        <v>2.71</v>
      </c>
      <c r="D2361" s="5">
        <f>TITRES_STAT!E2364</f>
        <v>0</v>
      </c>
      <c r="E2361" s="2">
        <f t="shared" si="144"/>
        <v>2075383</v>
      </c>
      <c r="F2361" s="5" t="str">
        <f t="shared" si="147"/>
        <v>NEUTRAL</v>
      </c>
      <c r="G2361" s="5" t="str">
        <f t="shared" si="146"/>
        <v>NEUTRAL</v>
      </c>
      <c r="H2361" s="5" t="str">
        <f t="shared" si="145"/>
        <v>NEUTRAL</v>
      </c>
    </row>
    <row r="2362" spans="1:8" ht="13.5" x14ac:dyDescent="0.25">
      <c r="A2362" s="3">
        <f>TITRES_STAT!B2365</f>
        <v>45742</v>
      </c>
      <c r="B2362" s="5">
        <f>TITRES_STAT!C2365</f>
        <v>2.59</v>
      </c>
      <c r="C2362" s="5">
        <f>TITRES_STAT!D2365</f>
        <v>2.59</v>
      </c>
      <c r="D2362" s="5">
        <f>TITRES_STAT!E2365</f>
        <v>0</v>
      </c>
      <c r="E2362" s="2">
        <f t="shared" si="144"/>
        <v>2075383</v>
      </c>
      <c r="F2362" s="5" t="str">
        <f t="shared" si="147"/>
        <v>NEUTRAL</v>
      </c>
      <c r="G2362" s="5" t="str">
        <f t="shared" si="146"/>
        <v>NEUTRAL</v>
      </c>
      <c r="H2362" s="5" t="str">
        <f t="shared" si="145"/>
        <v>NEUTRAL</v>
      </c>
    </row>
    <row r="2363" spans="1:8" ht="13.5" x14ac:dyDescent="0.25">
      <c r="A2363" s="3">
        <f>TITRES_STAT!B2366</f>
        <v>45743</v>
      </c>
      <c r="B2363" s="5">
        <f>TITRES_STAT!C2366</f>
        <v>2.48</v>
      </c>
      <c r="C2363" s="5">
        <f>TITRES_STAT!D2366</f>
        <v>2.48</v>
      </c>
      <c r="D2363" s="5">
        <f>TITRES_STAT!E2366</f>
        <v>0</v>
      </c>
      <c r="E2363" s="2">
        <f t="shared" si="144"/>
        <v>2075383</v>
      </c>
      <c r="F2363" s="5" t="str">
        <f t="shared" si="147"/>
        <v>NEUTRAL</v>
      </c>
      <c r="G2363" s="5" t="str">
        <f t="shared" si="146"/>
        <v>NEUTRAL</v>
      </c>
      <c r="H2363" s="5" t="str">
        <f t="shared" si="145"/>
        <v>NEUTRAL</v>
      </c>
    </row>
    <row r="2364" spans="1:8" ht="13.5" x14ac:dyDescent="0.25">
      <c r="A2364" s="3">
        <f>TITRES_STAT!B2367</f>
        <v>45744</v>
      </c>
      <c r="B2364" s="5">
        <f>TITRES_STAT!C2367</f>
        <v>2.37</v>
      </c>
      <c r="C2364" s="5">
        <f>TITRES_STAT!D2367</f>
        <v>2.37</v>
      </c>
      <c r="D2364" s="5">
        <f>TITRES_STAT!E2367</f>
        <v>0</v>
      </c>
      <c r="E2364" s="2">
        <f t="shared" si="144"/>
        <v>2075383</v>
      </c>
      <c r="F2364" s="5" t="str">
        <f t="shared" si="147"/>
        <v>NEUTRAL</v>
      </c>
      <c r="G2364" s="5" t="str">
        <f t="shared" si="146"/>
        <v>NEUTRAL</v>
      </c>
      <c r="H2364" s="5" t="str">
        <f t="shared" si="145"/>
        <v>NEUTRAL</v>
      </c>
    </row>
    <row r="2365" spans="1:8" ht="13.5" x14ac:dyDescent="0.25">
      <c r="A2365" s="3">
        <f>TITRES_STAT!B2368</f>
        <v>45749</v>
      </c>
      <c r="B2365" s="5">
        <f>TITRES_STAT!C2368</f>
        <v>2.37</v>
      </c>
      <c r="C2365" s="5">
        <f>TITRES_STAT!D2368</f>
        <v>2.37</v>
      </c>
      <c r="D2365" s="5">
        <f>TITRES_STAT!E2368</f>
        <v>0</v>
      </c>
      <c r="E2365" s="2">
        <f t="shared" si="144"/>
        <v>2075383</v>
      </c>
      <c r="F2365" s="5" t="str">
        <f t="shared" si="147"/>
        <v>NEUTRAL</v>
      </c>
      <c r="G2365" s="5" t="str">
        <f t="shared" si="146"/>
        <v>NEUTRAL</v>
      </c>
      <c r="H2365" s="5" t="str">
        <f t="shared" si="145"/>
        <v>NEUTRAL</v>
      </c>
    </row>
    <row r="2366" spans="1:8" ht="13.5" x14ac:dyDescent="0.25">
      <c r="A2366" s="3">
        <f>TITRES_STAT!B2369</f>
        <v>45750</v>
      </c>
      <c r="B2366" s="5">
        <f>TITRES_STAT!C2369</f>
        <v>2.37</v>
      </c>
      <c r="C2366" s="5">
        <f>TITRES_STAT!D2369</f>
        <v>2.37</v>
      </c>
      <c r="D2366" s="5">
        <f>TITRES_STAT!E2369</f>
        <v>0</v>
      </c>
      <c r="E2366" s="2">
        <f t="shared" si="144"/>
        <v>2075383</v>
      </c>
      <c r="F2366" s="5" t="str">
        <f t="shared" si="147"/>
        <v>NEUTRAL</v>
      </c>
      <c r="G2366" s="5" t="str">
        <f t="shared" si="146"/>
        <v>NEUTRAL</v>
      </c>
      <c r="H2366" s="5" t="str">
        <f t="shared" si="145"/>
        <v>NEUTRAL</v>
      </c>
    </row>
    <row r="2367" spans="1:8" ht="13.5" x14ac:dyDescent="0.25">
      <c r="A2367" s="3">
        <f>TITRES_STAT!B2370</f>
        <v>45751</v>
      </c>
      <c r="B2367" s="5">
        <f>TITRES_STAT!C2370</f>
        <v>2.37</v>
      </c>
      <c r="C2367" s="5">
        <f>TITRES_STAT!D2370</f>
        <v>2.37</v>
      </c>
      <c r="D2367" s="5">
        <f>TITRES_STAT!E2370</f>
        <v>0</v>
      </c>
      <c r="E2367" s="2">
        <f t="shared" si="144"/>
        <v>2075383</v>
      </c>
      <c r="F2367" s="5" t="str">
        <f t="shared" si="147"/>
        <v>NEUTRAL</v>
      </c>
      <c r="G2367" s="5" t="str">
        <f t="shared" si="146"/>
        <v>NEUTRAL</v>
      </c>
      <c r="H2367" s="5" t="str">
        <f t="shared" si="145"/>
        <v>NEUTRAL</v>
      </c>
    </row>
    <row r="2368" spans="1:8" ht="13.5" x14ac:dyDescent="0.25">
      <c r="A2368" s="3">
        <f>TITRES_STAT!B2371</f>
        <v>45754</v>
      </c>
      <c r="B2368" s="5">
        <f>TITRES_STAT!C2371</f>
        <v>2.37</v>
      </c>
      <c r="C2368" s="5">
        <f>TITRES_STAT!D2371</f>
        <v>2.37</v>
      </c>
      <c r="D2368" s="5">
        <f>TITRES_STAT!E2371</f>
        <v>0</v>
      </c>
      <c r="E2368" s="2">
        <f t="shared" si="144"/>
        <v>2075383</v>
      </c>
      <c r="F2368" s="5" t="str">
        <f t="shared" si="147"/>
        <v>NEUTRAL</v>
      </c>
      <c r="G2368" s="5" t="str">
        <f t="shared" si="146"/>
        <v>NEUTRAL</v>
      </c>
      <c r="H2368" s="5" t="str">
        <f t="shared" si="145"/>
        <v>NEUTRAL</v>
      </c>
    </row>
    <row r="2369" spans="1:8" ht="13.5" x14ac:dyDescent="0.25">
      <c r="A2369" s="3">
        <f>TITRES_STAT!B2372</f>
        <v>45755</v>
      </c>
      <c r="B2369" s="5">
        <f>TITRES_STAT!C2372</f>
        <v>2.37</v>
      </c>
      <c r="C2369" s="5">
        <f>TITRES_STAT!D2372</f>
        <v>2.37</v>
      </c>
      <c r="D2369" s="5">
        <f>TITRES_STAT!E2372</f>
        <v>0</v>
      </c>
      <c r="E2369" s="2">
        <f t="shared" si="144"/>
        <v>2075383</v>
      </c>
      <c r="F2369" s="5" t="str">
        <f t="shared" si="147"/>
        <v>NEUTRAL</v>
      </c>
      <c r="G2369" s="5" t="str">
        <f t="shared" si="146"/>
        <v>NEUTRAL</v>
      </c>
      <c r="H2369" s="5" t="str">
        <f t="shared" si="145"/>
        <v>NEUTRAL</v>
      </c>
    </row>
    <row r="2370" spans="1:8" ht="13.5" x14ac:dyDescent="0.25">
      <c r="A2370" s="3">
        <f>TITRES_STAT!B2373</f>
        <v>45757</v>
      </c>
      <c r="B2370" s="5">
        <f>TITRES_STAT!C2373</f>
        <v>2.37</v>
      </c>
      <c r="C2370" s="5">
        <f>TITRES_STAT!D2373</f>
        <v>2.37</v>
      </c>
      <c r="D2370" s="5">
        <f>TITRES_STAT!E2373</f>
        <v>0</v>
      </c>
      <c r="E2370" s="2">
        <f t="shared" si="144"/>
        <v>2075383</v>
      </c>
      <c r="F2370" s="5" t="str">
        <f t="shared" si="147"/>
        <v>NEUTRAL</v>
      </c>
      <c r="G2370" s="5" t="str">
        <f t="shared" si="146"/>
        <v>NEUTRAL</v>
      </c>
      <c r="H2370" s="5" t="str">
        <f t="shared" si="145"/>
        <v>NEUTRAL</v>
      </c>
    </row>
    <row r="2371" spans="1:8" ht="13.5" x14ac:dyDescent="0.25">
      <c r="A2371" s="3">
        <f>TITRES_STAT!B2374</f>
        <v>45758</v>
      </c>
      <c r="B2371" s="5">
        <f>TITRES_STAT!C2374</f>
        <v>2.37</v>
      </c>
      <c r="C2371" s="5">
        <f>TITRES_STAT!D2374</f>
        <v>2.37</v>
      </c>
      <c r="D2371" s="5">
        <f>TITRES_STAT!E2374</f>
        <v>0</v>
      </c>
      <c r="E2371" s="2">
        <f t="shared" si="144"/>
        <v>2075383</v>
      </c>
      <c r="F2371" s="5" t="str">
        <f t="shared" si="147"/>
        <v>NEUTRAL</v>
      </c>
      <c r="G2371" s="5" t="str">
        <f t="shared" si="146"/>
        <v>NEUTRAL</v>
      </c>
      <c r="H2371" s="5" t="str">
        <f t="shared" si="145"/>
        <v>NEUTRAL</v>
      </c>
    </row>
    <row r="2372" spans="1:8" ht="13.5" x14ac:dyDescent="0.25">
      <c r="A2372" s="3">
        <f>TITRES_STAT!B2375</f>
        <v>45761</v>
      </c>
      <c r="B2372" s="5">
        <f>TITRES_STAT!C2375</f>
        <v>2.37</v>
      </c>
      <c r="C2372" s="5">
        <f>TITRES_STAT!D2375</f>
        <v>2.37</v>
      </c>
      <c r="D2372" s="5">
        <f>TITRES_STAT!E2375</f>
        <v>0</v>
      </c>
      <c r="E2372" s="2">
        <f t="shared" ref="E2372:E2435" si="148">IF(B2372&gt;B2371, E2371+D2372, IF(B2372&lt;B2371, E2371-D2372, E2371))</f>
        <v>2075383</v>
      </c>
      <c r="F2372" s="5" t="str">
        <f t="shared" si="147"/>
        <v>NEUTRAL</v>
      </c>
      <c r="G2372" s="5" t="str">
        <f t="shared" si="146"/>
        <v>NEUTRAL</v>
      </c>
      <c r="H2372" s="5" t="str">
        <f t="shared" si="145"/>
        <v>NEUTRAL</v>
      </c>
    </row>
    <row r="2373" spans="1:8" ht="13.5" x14ac:dyDescent="0.25">
      <c r="A2373" s="3">
        <f>TITRES_STAT!B2376</f>
        <v>45762</v>
      </c>
      <c r="B2373" s="5">
        <f>TITRES_STAT!C2376</f>
        <v>2.37</v>
      </c>
      <c r="C2373" s="5">
        <f>TITRES_STAT!D2376</f>
        <v>2.37</v>
      </c>
      <c r="D2373" s="5">
        <f>TITRES_STAT!E2376</f>
        <v>0</v>
      </c>
      <c r="E2373" s="2">
        <f t="shared" si="148"/>
        <v>2075383</v>
      </c>
      <c r="F2373" s="5" t="str">
        <f t="shared" si="147"/>
        <v>NEUTRAL</v>
      </c>
      <c r="G2373" s="5" t="str">
        <f t="shared" si="146"/>
        <v>NEUTRAL</v>
      </c>
      <c r="H2373" s="5" t="str">
        <f t="shared" si="145"/>
        <v>NEUTRAL</v>
      </c>
    </row>
    <row r="2374" spans="1:8" ht="13.5" x14ac:dyDescent="0.25">
      <c r="A2374" s="3">
        <f>TITRES_STAT!B2377</f>
        <v>45763</v>
      </c>
      <c r="B2374" s="5">
        <f>TITRES_STAT!C2377</f>
        <v>2.37</v>
      </c>
      <c r="C2374" s="5">
        <f>TITRES_STAT!D2377</f>
        <v>2.37</v>
      </c>
      <c r="D2374" s="5">
        <f>TITRES_STAT!E2377</f>
        <v>0</v>
      </c>
      <c r="E2374" s="2">
        <f t="shared" si="148"/>
        <v>2075383</v>
      </c>
      <c r="F2374" s="5" t="str">
        <f t="shared" si="147"/>
        <v>NEUTRAL</v>
      </c>
      <c r="G2374" s="5" t="str">
        <f t="shared" si="146"/>
        <v>NEUTRAL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NEUTRAL</v>
      </c>
    </row>
    <row r="2375" spans="1:8" ht="13.5" x14ac:dyDescent="0.25">
      <c r="A2375" s="3">
        <f>TITRES_STAT!B2378</f>
        <v>45764</v>
      </c>
      <c r="B2375" s="5">
        <f>TITRES_STAT!C2378</f>
        <v>2.37</v>
      </c>
      <c r="C2375" s="5">
        <f>TITRES_STAT!D2378</f>
        <v>2.37</v>
      </c>
      <c r="D2375" s="5">
        <f>TITRES_STAT!E2378</f>
        <v>0</v>
      </c>
      <c r="E2375" s="2">
        <f t="shared" si="148"/>
        <v>2075383</v>
      </c>
      <c r="F2375" s="5" t="str">
        <f t="shared" si="147"/>
        <v>NEUTRAL</v>
      </c>
      <c r="G2375" s="5" t="str">
        <f t="shared" ref="G2375:G2438" si="150">IF((E2375-E2370)/E2370 &gt; 0.02, "STRONG",
 IF((E2375-E2370)/E2370 &lt; -0.02, "WEAK", "NEUTRAL"))</f>
        <v>NEUTRAL</v>
      </c>
      <c r="H2375" s="5" t="str">
        <f t="shared" si="149"/>
        <v>NEUTRAL</v>
      </c>
    </row>
    <row r="2376" spans="1:8" ht="13.5" x14ac:dyDescent="0.25">
      <c r="A2376" s="3">
        <f>TITRES_STAT!B2379</f>
        <v>45765</v>
      </c>
      <c r="B2376" s="5">
        <f>TITRES_STAT!C2379</f>
        <v>2.4700000000000002</v>
      </c>
      <c r="C2376" s="5">
        <f>TITRES_STAT!D2379</f>
        <v>2.4700000000000002</v>
      </c>
      <c r="D2376" s="5">
        <f>TITRES_STAT!E2379</f>
        <v>0</v>
      </c>
      <c r="E2376" s="2">
        <f t="shared" si="148"/>
        <v>2075383</v>
      </c>
      <c r="F2376" s="5" t="str">
        <f t="shared" ref="F2376:F2439" si="151">IF(E2376&gt;E2371,"BULLISH",IF(E2376&lt;E2371,"BEARISH","NEUTRAL"))</f>
        <v>NEUTRAL</v>
      </c>
      <c r="G2376" s="5" t="str">
        <f t="shared" si="150"/>
        <v>NEUTRAL</v>
      </c>
      <c r="H2376" s="5" t="str">
        <f t="shared" si="149"/>
        <v>NEUTRAL</v>
      </c>
    </row>
    <row r="2377" spans="1:8" ht="13.5" x14ac:dyDescent="0.25">
      <c r="A2377" s="3">
        <f>TITRES_STAT!B2380</f>
        <v>45768</v>
      </c>
      <c r="B2377" s="5">
        <f>TITRES_STAT!C2380</f>
        <v>2.58</v>
      </c>
      <c r="C2377" s="5">
        <f>TITRES_STAT!D2380</f>
        <v>2.58</v>
      </c>
      <c r="D2377" s="5">
        <f>TITRES_STAT!E2380</f>
        <v>0</v>
      </c>
      <c r="E2377" s="2">
        <f t="shared" si="148"/>
        <v>2075383</v>
      </c>
      <c r="F2377" s="5" t="str">
        <f t="shared" si="151"/>
        <v>NEUTRAL</v>
      </c>
      <c r="G2377" s="5" t="str">
        <f t="shared" si="150"/>
        <v>NEUTRAL</v>
      </c>
      <c r="H2377" s="5" t="str">
        <f t="shared" si="149"/>
        <v>NEUTRAL</v>
      </c>
    </row>
    <row r="2378" spans="1:8" ht="13.5" x14ac:dyDescent="0.25">
      <c r="A2378" s="3">
        <f>TITRES_STAT!B2381</f>
        <v>45769</v>
      </c>
      <c r="B2378" s="5">
        <f>TITRES_STAT!C2381</f>
        <v>2.69</v>
      </c>
      <c r="C2378" s="5">
        <f>TITRES_STAT!D2381</f>
        <v>2.69</v>
      </c>
      <c r="D2378" s="5">
        <f>TITRES_STAT!E2381</f>
        <v>0</v>
      </c>
      <c r="E2378" s="2">
        <f t="shared" si="148"/>
        <v>2075383</v>
      </c>
      <c r="F2378" s="5" t="str">
        <f t="shared" si="151"/>
        <v>NEUTRAL</v>
      </c>
      <c r="G2378" s="5" t="str">
        <f t="shared" si="150"/>
        <v>NEUTRAL</v>
      </c>
      <c r="H2378" s="5" t="str">
        <f t="shared" si="149"/>
        <v>NEUTRAL</v>
      </c>
    </row>
    <row r="2379" spans="1:8" ht="13.5" x14ac:dyDescent="0.25">
      <c r="A2379" s="3">
        <f>TITRES_STAT!B2382</f>
        <v>45770</v>
      </c>
      <c r="B2379" s="5">
        <f>TITRES_STAT!C2382</f>
        <v>2.81</v>
      </c>
      <c r="C2379" s="5">
        <f>TITRES_STAT!D2382</f>
        <v>2.81</v>
      </c>
      <c r="D2379" s="5">
        <f>TITRES_STAT!E2382</f>
        <v>0</v>
      </c>
      <c r="E2379" s="2">
        <f t="shared" si="148"/>
        <v>2075383</v>
      </c>
      <c r="F2379" s="5" t="str">
        <f t="shared" si="151"/>
        <v>NEUTRAL</v>
      </c>
      <c r="G2379" s="5" t="str">
        <f t="shared" si="150"/>
        <v>NEUTRAL</v>
      </c>
      <c r="H2379" s="5" t="str">
        <f t="shared" si="149"/>
        <v>NEUTRAL</v>
      </c>
    </row>
    <row r="2380" spans="1:8" ht="13.5" x14ac:dyDescent="0.25">
      <c r="A2380" s="3">
        <f>TITRES_STAT!B2383</f>
        <v>45771</v>
      </c>
      <c r="B2380" s="5">
        <f>TITRES_STAT!C2383</f>
        <v>2.81</v>
      </c>
      <c r="C2380" s="5">
        <f>TITRES_STAT!D2383</f>
        <v>2.81</v>
      </c>
      <c r="D2380" s="5">
        <f>TITRES_STAT!E2383</f>
        <v>10</v>
      </c>
      <c r="E2380" s="2">
        <f t="shared" si="148"/>
        <v>2075383</v>
      </c>
      <c r="F2380" s="5" t="str">
        <f t="shared" si="151"/>
        <v>NEUTRAL</v>
      </c>
      <c r="G2380" s="5" t="str">
        <f t="shared" si="150"/>
        <v>NEUTRAL</v>
      </c>
      <c r="H2380" s="5" t="str">
        <f t="shared" si="149"/>
        <v>NEUTRAL</v>
      </c>
    </row>
    <row r="2381" spans="1:8" ht="13.5" x14ac:dyDescent="0.25">
      <c r="A2381" s="3">
        <f>TITRES_STAT!B2384</f>
        <v>45772</v>
      </c>
      <c r="B2381" s="5">
        <f>TITRES_STAT!C2384</f>
        <v>2.81</v>
      </c>
      <c r="C2381" s="5">
        <f>TITRES_STAT!D2384</f>
        <v>2.81</v>
      </c>
      <c r="D2381" s="5">
        <f>TITRES_STAT!E2384</f>
        <v>0</v>
      </c>
      <c r="E2381" s="2">
        <f t="shared" si="148"/>
        <v>2075383</v>
      </c>
      <c r="F2381" s="5" t="str">
        <f t="shared" si="151"/>
        <v>NEUTRAL</v>
      </c>
      <c r="G2381" s="5" t="str">
        <f t="shared" si="150"/>
        <v>NEUTRAL</v>
      </c>
      <c r="H2381" s="5" t="str">
        <f t="shared" si="149"/>
        <v>NEUTRAL</v>
      </c>
    </row>
    <row r="2382" spans="1:8" ht="13.5" x14ac:dyDescent="0.25">
      <c r="A2382" s="3">
        <f>TITRES_STAT!B2385</f>
        <v>45775</v>
      </c>
      <c r="B2382" s="5">
        <f>TITRES_STAT!C2385</f>
        <v>2.69</v>
      </c>
      <c r="C2382" s="5">
        <f>TITRES_STAT!D2385</f>
        <v>2.69</v>
      </c>
      <c r="D2382" s="5">
        <f>TITRES_STAT!E2385</f>
        <v>0</v>
      </c>
      <c r="E2382" s="2">
        <f t="shared" si="148"/>
        <v>2075383</v>
      </c>
      <c r="F2382" s="5" t="str">
        <f t="shared" si="151"/>
        <v>NEUTRAL</v>
      </c>
      <c r="G2382" s="5" t="str">
        <f t="shared" si="150"/>
        <v>NEUTRAL</v>
      </c>
      <c r="H2382" s="5" t="str">
        <f t="shared" si="149"/>
        <v>NEUTRAL</v>
      </c>
    </row>
    <row r="2383" spans="1:8" ht="13.5" x14ac:dyDescent="0.25">
      <c r="A2383" s="3">
        <f>TITRES_STAT!B2386</f>
        <v>45776</v>
      </c>
      <c r="B2383" s="5">
        <f>TITRES_STAT!C2386</f>
        <v>2.69</v>
      </c>
      <c r="C2383" s="5">
        <f>TITRES_STAT!D2386</f>
        <v>2.69</v>
      </c>
      <c r="D2383" s="5">
        <f>TITRES_STAT!E2386</f>
        <v>1000</v>
      </c>
      <c r="E2383" s="2">
        <f t="shared" si="148"/>
        <v>2075383</v>
      </c>
      <c r="F2383" s="5" t="str">
        <f t="shared" si="151"/>
        <v>NEUTRAL</v>
      </c>
      <c r="G2383" s="5" t="str">
        <f t="shared" si="150"/>
        <v>NEUTRAL</v>
      </c>
      <c r="H2383" s="5" t="str">
        <f t="shared" si="149"/>
        <v>NEUTRAL</v>
      </c>
    </row>
    <row r="2384" spans="1:8" ht="13.5" x14ac:dyDescent="0.25">
      <c r="A2384" s="3">
        <f>TITRES_STAT!B2387</f>
        <v>45777</v>
      </c>
      <c r="B2384" s="5">
        <f>TITRES_STAT!C2387</f>
        <v>2.81</v>
      </c>
      <c r="C2384" s="5">
        <f>TITRES_STAT!D2387</f>
        <v>2.81</v>
      </c>
      <c r="D2384" s="5">
        <f>TITRES_STAT!E2387</f>
        <v>10</v>
      </c>
      <c r="E2384" s="2">
        <f t="shared" si="148"/>
        <v>2075393</v>
      </c>
      <c r="F2384" s="5" t="str">
        <f t="shared" si="151"/>
        <v>BULLISH</v>
      </c>
      <c r="G2384" s="5" t="str">
        <f t="shared" si="150"/>
        <v>NEUTRAL</v>
      </c>
      <c r="H2384" s="5" t="str">
        <f t="shared" si="149"/>
        <v>NEUTRAL</v>
      </c>
    </row>
    <row r="2385" spans="1:8" ht="13.5" x14ac:dyDescent="0.25">
      <c r="A2385" s="3">
        <f>TITRES_STAT!B2388</f>
        <v>45779</v>
      </c>
      <c r="B2385" s="5">
        <f>TITRES_STAT!C2388</f>
        <v>2.81</v>
      </c>
      <c r="C2385" s="5">
        <f>TITRES_STAT!D2388</f>
        <v>2.81</v>
      </c>
      <c r="D2385" s="5">
        <f>TITRES_STAT!E2388</f>
        <v>0</v>
      </c>
      <c r="E2385" s="2">
        <f t="shared" si="148"/>
        <v>2075393</v>
      </c>
      <c r="F2385" s="5" t="str">
        <f t="shared" si="151"/>
        <v>BULLISH</v>
      </c>
      <c r="G2385" s="5" t="str">
        <f t="shared" si="150"/>
        <v>NEUTRAL</v>
      </c>
      <c r="H2385" s="5" t="str">
        <f t="shared" si="149"/>
        <v>NEUTRAL</v>
      </c>
    </row>
    <row r="2386" spans="1:8" ht="13.5" x14ac:dyDescent="0.25">
      <c r="A2386" s="3">
        <f>TITRES_STAT!B2389</f>
        <v>45782</v>
      </c>
      <c r="B2386" s="5">
        <f>TITRES_STAT!C2389</f>
        <v>2.81</v>
      </c>
      <c r="C2386" s="5">
        <f>TITRES_STAT!D2389</f>
        <v>2.81</v>
      </c>
      <c r="D2386" s="5">
        <f>TITRES_STAT!E2389</f>
        <v>0</v>
      </c>
      <c r="E2386" s="2">
        <f t="shared" si="148"/>
        <v>2075393</v>
      </c>
      <c r="F2386" s="5" t="str">
        <f t="shared" si="151"/>
        <v>BULLISH</v>
      </c>
      <c r="G2386" s="5" t="str">
        <f t="shared" si="150"/>
        <v>NEUTRAL</v>
      </c>
      <c r="H2386" s="5" t="str">
        <f t="shared" si="149"/>
        <v>NEUTRAL</v>
      </c>
    </row>
    <row r="2387" spans="1:8" ht="13.5" x14ac:dyDescent="0.25">
      <c r="A2387" s="3">
        <f>TITRES_STAT!B2390</f>
        <v>45783</v>
      </c>
      <c r="B2387" s="5">
        <f>TITRES_STAT!C2390</f>
        <v>2.81</v>
      </c>
      <c r="C2387" s="5">
        <f>TITRES_STAT!D2390</f>
        <v>2.81</v>
      </c>
      <c r="D2387" s="5">
        <f>TITRES_STAT!E2390</f>
        <v>0</v>
      </c>
      <c r="E2387" s="2">
        <f t="shared" si="148"/>
        <v>2075393</v>
      </c>
      <c r="F2387" s="5" t="str">
        <f t="shared" si="151"/>
        <v>BULLISH</v>
      </c>
      <c r="G2387" s="5" t="str">
        <f t="shared" si="150"/>
        <v>NEUTRAL</v>
      </c>
      <c r="H2387" s="5" t="str">
        <f t="shared" si="149"/>
        <v>CONFIRMED BULLISH</v>
      </c>
    </row>
    <row r="2388" spans="1:8" ht="13.5" x14ac:dyDescent="0.25">
      <c r="A2388" s="3">
        <f>TITRES_STAT!B2391</f>
        <v>45784</v>
      </c>
      <c r="B2388" s="5">
        <f>TITRES_STAT!C2391</f>
        <v>2.81</v>
      </c>
      <c r="C2388" s="5">
        <f>TITRES_STAT!D2391</f>
        <v>2.81</v>
      </c>
      <c r="D2388" s="5">
        <f>TITRES_STAT!E2391</f>
        <v>0</v>
      </c>
      <c r="E2388" s="2">
        <f t="shared" si="148"/>
        <v>2075393</v>
      </c>
      <c r="F2388" s="5" t="str">
        <f t="shared" si="151"/>
        <v>BULLISH</v>
      </c>
      <c r="G2388" s="5" t="str">
        <f t="shared" si="150"/>
        <v>NEUTRAL</v>
      </c>
      <c r="H2388" s="5" t="str">
        <f t="shared" si="149"/>
        <v>CONFIRMED BULLISH</v>
      </c>
    </row>
    <row r="2389" spans="1:8" ht="13.5" x14ac:dyDescent="0.25">
      <c r="A2389" s="3">
        <f>TITRES_STAT!B2392</f>
        <v>45785</v>
      </c>
      <c r="B2389" s="5">
        <f>TITRES_STAT!C2392</f>
        <v>2.81</v>
      </c>
      <c r="C2389" s="5">
        <f>TITRES_STAT!D2392</f>
        <v>2.81</v>
      </c>
      <c r="D2389" s="5">
        <f>TITRES_STAT!E2392</f>
        <v>0</v>
      </c>
      <c r="E2389" s="2">
        <f t="shared" si="148"/>
        <v>2075393</v>
      </c>
      <c r="F2389" s="5" t="str">
        <f t="shared" si="151"/>
        <v>NEUTRAL</v>
      </c>
      <c r="G2389" s="5" t="str">
        <f t="shared" si="150"/>
        <v>NEUTRAL</v>
      </c>
      <c r="H2389" s="5" t="str">
        <f t="shared" si="149"/>
        <v>NEUTRAL</v>
      </c>
    </row>
    <row r="2390" spans="1:8" ht="13.5" x14ac:dyDescent="0.25">
      <c r="A2390" s="3">
        <f>TITRES_STAT!B2393</f>
        <v>45786</v>
      </c>
      <c r="B2390" s="5">
        <f>TITRES_STAT!C2393</f>
        <v>2.81</v>
      </c>
      <c r="C2390" s="5">
        <f>TITRES_STAT!D2393</f>
        <v>2.81</v>
      </c>
      <c r="D2390" s="5">
        <f>TITRES_STAT!E2393</f>
        <v>0</v>
      </c>
      <c r="E2390" s="2">
        <f t="shared" si="148"/>
        <v>2075393</v>
      </c>
      <c r="F2390" s="5" t="str">
        <f t="shared" si="151"/>
        <v>NEUTRAL</v>
      </c>
      <c r="G2390" s="5" t="str">
        <f t="shared" si="150"/>
        <v>NEUTRAL</v>
      </c>
      <c r="H2390" s="5" t="str">
        <f t="shared" si="149"/>
        <v>NEUTRAL</v>
      </c>
    </row>
    <row r="2391" spans="1:8" ht="13.5" x14ac:dyDescent="0.25">
      <c r="A2391" s="3">
        <f>TITRES_STAT!B2394</f>
        <v>45789</v>
      </c>
      <c r="B2391" s="5">
        <f>TITRES_STAT!C2394</f>
        <v>2.81</v>
      </c>
      <c r="C2391" s="5">
        <f>TITRES_STAT!D2394</f>
        <v>2.81</v>
      </c>
      <c r="D2391" s="5">
        <f>TITRES_STAT!E2394</f>
        <v>0</v>
      </c>
      <c r="E2391" s="2">
        <f t="shared" si="148"/>
        <v>2075393</v>
      </c>
      <c r="F2391" s="5" t="str">
        <f t="shared" si="151"/>
        <v>NEUTRAL</v>
      </c>
      <c r="G2391" s="5" t="str">
        <f t="shared" si="150"/>
        <v>NEUTRAL</v>
      </c>
      <c r="H2391" s="5" t="str">
        <f t="shared" si="149"/>
        <v>NEUTRAL</v>
      </c>
    </row>
    <row r="2392" spans="1:8" ht="13.5" x14ac:dyDescent="0.25">
      <c r="A2392" s="3">
        <f>TITRES_STAT!B2395</f>
        <v>45790</v>
      </c>
      <c r="B2392" s="5">
        <f>TITRES_STAT!C2395</f>
        <v>2.81</v>
      </c>
      <c r="C2392" s="5">
        <f>TITRES_STAT!D2395</f>
        <v>2.81</v>
      </c>
      <c r="D2392" s="5">
        <f>TITRES_STAT!E2395</f>
        <v>0</v>
      </c>
      <c r="E2392" s="2">
        <f t="shared" si="148"/>
        <v>2075393</v>
      </c>
      <c r="F2392" s="5" t="str">
        <f t="shared" si="151"/>
        <v>NEUTRAL</v>
      </c>
      <c r="G2392" s="5" t="str">
        <f t="shared" si="150"/>
        <v>NEUTRAL</v>
      </c>
      <c r="H2392" s="5" t="str">
        <f t="shared" si="149"/>
        <v>NEUTRAL</v>
      </c>
    </row>
    <row r="2393" spans="1:8" ht="13.5" x14ac:dyDescent="0.25">
      <c r="A2393" s="3">
        <f>TITRES_STAT!B2396</f>
        <v>45791</v>
      </c>
      <c r="B2393" s="5">
        <f>TITRES_STAT!C2396</f>
        <v>2.81</v>
      </c>
      <c r="C2393" s="5">
        <f>TITRES_STAT!D2396</f>
        <v>2.81</v>
      </c>
      <c r="D2393" s="5">
        <f>TITRES_STAT!E2396</f>
        <v>0</v>
      </c>
      <c r="E2393" s="2">
        <f t="shared" si="148"/>
        <v>2075393</v>
      </c>
      <c r="F2393" s="5" t="str">
        <f t="shared" si="151"/>
        <v>NEUTRAL</v>
      </c>
      <c r="G2393" s="5" t="str">
        <f t="shared" si="150"/>
        <v>NEUTRAL</v>
      </c>
      <c r="H2393" s="5" t="str">
        <f t="shared" si="149"/>
        <v>NEUTRAL</v>
      </c>
    </row>
    <row r="2394" spans="1:8" ht="13.5" x14ac:dyDescent="0.25">
      <c r="A2394" s="3">
        <f>TITRES_STAT!B2397</f>
        <v>45792</v>
      </c>
      <c r="B2394" s="5">
        <f>TITRES_STAT!C2397</f>
        <v>2.81</v>
      </c>
      <c r="C2394" s="5">
        <f>TITRES_STAT!D2397</f>
        <v>2.81</v>
      </c>
      <c r="D2394" s="5">
        <f>TITRES_STAT!E2397</f>
        <v>0</v>
      </c>
      <c r="E2394" s="2">
        <f t="shared" si="148"/>
        <v>2075393</v>
      </c>
      <c r="F2394" s="5" t="str">
        <f t="shared" si="151"/>
        <v>NEUTRAL</v>
      </c>
      <c r="G2394" s="5" t="str">
        <f t="shared" si="150"/>
        <v>NEUTRAL</v>
      </c>
      <c r="H2394" s="5" t="str">
        <f t="shared" si="149"/>
        <v>NEUTRAL</v>
      </c>
    </row>
    <row r="2395" spans="1:8" ht="13.5" x14ac:dyDescent="0.25">
      <c r="A2395" s="3">
        <f>TITRES_STAT!B2398</f>
        <v>45793</v>
      </c>
      <c r="B2395" s="5">
        <f>TITRES_STAT!C2398</f>
        <v>2.81</v>
      </c>
      <c r="C2395" s="5">
        <f>TITRES_STAT!D2398</f>
        <v>2.81</v>
      </c>
      <c r="D2395" s="5">
        <f>TITRES_STAT!E2398</f>
        <v>0</v>
      </c>
      <c r="E2395" s="2">
        <f t="shared" si="148"/>
        <v>2075393</v>
      </c>
      <c r="F2395" s="5" t="str">
        <f t="shared" si="151"/>
        <v>NEUTRAL</v>
      </c>
      <c r="G2395" s="5" t="str">
        <f t="shared" si="150"/>
        <v>NEUTRAL</v>
      </c>
      <c r="H2395" s="5" t="str">
        <f t="shared" si="149"/>
        <v>NEUTRAL</v>
      </c>
    </row>
    <row r="2396" spans="1:8" ht="13.5" x14ac:dyDescent="0.25">
      <c r="A2396" s="3">
        <f>TITRES_STAT!B2399</f>
        <v>45796</v>
      </c>
      <c r="B2396" s="5">
        <f>TITRES_STAT!C2399</f>
        <v>2.81</v>
      </c>
      <c r="C2396" s="5">
        <f>TITRES_STAT!D2399</f>
        <v>2.81</v>
      </c>
      <c r="D2396" s="5">
        <f>TITRES_STAT!E2399</f>
        <v>0</v>
      </c>
      <c r="E2396" s="2">
        <f t="shared" si="148"/>
        <v>2075393</v>
      </c>
      <c r="F2396" s="5" t="str">
        <f t="shared" si="151"/>
        <v>NEUTRAL</v>
      </c>
      <c r="G2396" s="5" t="str">
        <f t="shared" si="150"/>
        <v>NEUTRAL</v>
      </c>
      <c r="H2396" s="5" t="str">
        <f t="shared" si="149"/>
        <v>NEUTRAL</v>
      </c>
    </row>
    <row r="2397" spans="1:8" ht="13.5" x14ac:dyDescent="0.25">
      <c r="A2397" s="3">
        <f>TITRES_STAT!B2400</f>
        <v>45797</v>
      </c>
      <c r="B2397" s="5">
        <f>TITRES_STAT!C2400</f>
        <v>2.81</v>
      </c>
      <c r="C2397" s="5">
        <f>TITRES_STAT!D2400</f>
        <v>2.81</v>
      </c>
      <c r="D2397" s="5">
        <f>TITRES_STAT!E2400</f>
        <v>0</v>
      </c>
      <c r="E2397" s="2">
        <f t="shared" si="148"/>
        <v>2075393</v>
      </c>
      <c r="F2397" s="5" t="str">
        <f t="shared" si="151"/>
        <v>NEUTRAL</v>
      </c>
      <c r="G2397" s="5" t="str">
        <f t="shared" si="150"/>
        <v>NEUTRAL</v>
      </c>
      <c r="H2397" s="5" t="str">
        <f t="shared" si="149"/>
        <v>NEUTRAL</v>
      </c>
    </row>
    <row r="2398" spans="1:8" ht="13.5" x14ac:dyDescent="0.25">
      <c r="A2398" s="3">
        <f>TITRES_STAT!B2401</f>
        <v>45798</v>
      </c>
      <c r="B2398" s="5">
        <f>TITRES_STAT!C2401</f>
        <v>2.81</v>
      </c>
      <c r="C2398" s="5">
        <f>TITRES_STAT!D2401</f>
        <v>2.81</v>
      </c>
      <c r="D2398" s="5">
        <f>TITRES_STAT!E2401</f>
        <v>0</v>
      </c>
      <c r="E2398" s="2">
        <f t="shared" si="148"/>
        <v>2075393</v>
      </c>
      <c r="F2398" s="5" t="str">
        <f t="shared" si="151"/>
        <v>NEUTRAL</v>
      </c>
      <c r="G2398" s="5" t="str">
        <f t="shared" si="150"/>
        <v>NEUTRAL</v>
      </c>
      <c r="H2398" s="5" t="str">
        <f t="shared" si="149"/>
        <v>NEUTRAL</v>
      </c>
    </row>
    <row r="2399" spans="1:8" ht="13.5" x14ac:dyDescent="0.25">
      <c r="A2399" s="3">
        <f>TITRES_STAT!B2402</f>
        <v>45799</v>
      </c>
      <c r="B2399" s="5">
        <f>TITRES_STAT!C2402</f>
        <v>2.81</v>
      </c>
      <c r="C2399" s="5">
        <f>TITRES_STAT!D2402</f>
        <v>2.81</v>
      </c>
      <c r="D2399" s="5">
        <f>TITRES_STAT!E2402</f>
        <v>0</v>
      </c>
      <c r="E2399" s="2">
        <f t="shared" si="148"/>
        <v>2075393</v>
      </c>
      <c r="F2399" s="5" t="str">
        <f t="shared" si="151"/>
        <v>NEUTRAL</v>
      </c>
      <c r="G2399" s="5" t="str">
        <f t="shared" si="150"/>
        <v>NEUTRAL</v>
      </c>
      <c r="H2399" s="5" t="str">
        <f t="shared" si="149"/>
        <v>NEUTRAL</v>
      </c>
    </row>
    <row r="2400" spans="1:8" ht="13.5" x14ac:dyDescent="0.25">
      <c r="A2400" s="3">
        <f>TITRES_STAT!B2403</f>
        <v>45800</v>
      </c>
      <c r="B2400" s="5">
        <f>TITRES_STAT!C2403</f>
        <v>2.81</v>
      </c>
      <c r="C2400" s="5">
        <f>TITRES_STAT!D2403</f>
        <v>2.81</v>
      </c>
      <c r="D2400" s="5">
        <f>TITRES_STAT!E2403</f>
        <v>0</v>
      </c>
      <c r="E2400" s="2">
        <f t="shared" si="148"/>
        <v>2075393</v>
      </c>
      <c r="F2400" s="5" t="str">
        <f t="shared" si="151"/>
        <v>NEUTRAL</v>
      </c>
      <c r="G2400" s="5" t="str">
        <f t="shared" si="150"/>
        <v>NEUTRAL</v>
      </c>
      <c r="H2400" s="5" t="str">
        <f t="shared" si="149"/>
        <v>NEUTRAL</v>
      </c>
    </row>
    <row r="2401" spans="1:8" ht="13.5" x14ac:dyDescent="0.25">
      <c r="A2401" s="3">
        <f>TITRES_STAT!B2404</f>
        <v>45803</v>
      </c>
      <c r="B2401" s="5">
        <f>TITRES_STAT!C2404</f>
        <v>2.81</v>
      </c>
      <c r="C2401" s="5">
        <f>TITRES_STAT!D2404</f>
        <v>2.81</v>
      </c>
      <c r="D2401" s="5">
        <f>TITRES_STAT!E2404</f>
        <v>0</v>
      </c>
      <c r="E2401" s="2">
        <f t="shared" si="148"/>
        <v>2075393</v>
      </c>
      <c r="F2401" s="5" t="str">
        <f t="shared" si="151"/>
        <v>NEUTRAL</v>
      </c>
      <c r="G2401" s="5" t="str">
        <f t="shared" si="150"/>
        <v>NEUTRAL</v>
      </c>
      <c r="H2401" s="5" t="str">
        <f t="shared" si="149"/>
        <v>NEUTRAL</v>
      </c>
    </row>
    <row r="2402" spans="1:8" ht="13.5" x14ac:dyDescent="0.25">
      <c r="A2402" s="3">
        <f>TITRES_STAT!B2405</f>
        <v>45804</v>
      </c>
      <c r="B2402" s="5">
        <f>TITRES_STAT!C2405</f>
        <v>2.81</v>
      </c>
      <c r="C2402" s="5">
        <f>TITRES_STAT!D2405</f>
        <v>2.81</v>
      </c>
      <c r="D2402" s="5">
        <f>TITRES_STAT!E2405</f>
        <v>0</v>
      </c>
      <c r="E2402" s="2">
        <f t="shared" si="148"/>
        <v>2075393</v>
      </c>
      <c r="F2402" s="5" t="str">
        <f t="shared" si="151"/>
        <v>NEUTRAL</v>
      </c>
      <c r="G2402" s="5" t="str">
        <f t="shared" si="150"/>
        <v>NEUTRAL</v>
      </c>
      <c r="H2402" s="5" t="str">
        <f t="shared" si="149"/>
        <v>NEUTRAL</v>
      </c>
    </row>
    <row r="2403" spans="1:8" ht="13.5" x14ac:dyDescent="0.25">
      <c r="A2403" s="3">
        <f>TITRES_STAT!B2406</f>
        <v>45805</v>
      </c>
      <c r="B2403" s="5">
        <f>TITRES_STAT!C2406</f>
        <v>2.69</v>
      </c>
      <c r="C2403" s="5">
        <f>TITRES_STAT!D2406</f>
        <v>2.69</v>
      </c>
      <c r="D2403" s="5">
        <f>TITRES_STAT!E2406</f>
        <v>40</v>
      </c>
      <c r="E2403" s="2">
        <f t="shared" si="148"/>
        <v>2075353</v>
      </c>
      <c r="F2403" s="5" t="str">
        <f t="shared" si="151"/>
        <v>BEARISH</v>
      </c>
      <c r="G2403" s="5" t="str">
        <f t="shared" si="150"/>
        <v>NEUTRAL</v>
      </c>
      <c r="H2403" s="5" t="str">
        <f t="shared" si="149"/>
        <v>CONFIRMED BEARISH</v>
      </c>
    </row>
    <row r="2404" spans="1:8" ht="13.5" x14ac:dyDescent="0.25">
      <c r="A2404" s="3">
        <f>TITRES_STAT!B2407</f>
        <v>45806</v>
      </c>
      <c r="B2404" s="5">
        <f>TITRES_STAT!C2407</f>
        <v>2.69</v>
      </c>
      <c r="C2404" s="5">
        <f>TITRES_STAT!D2407</f>
        <v>2.69</v>
      </c>
      <c r="D2404" s="5">
        <f>TITRES_STAT!E2407</f>
        <v>0</v>
      </c>
      <c r="E2404" s="2">
        <f t="shared" si="148"/>
        <v>2075353</v>
      </c>
      <c r="F2404" s="5" t="str">
        <f t="shared" si="151"/>
        <v>BEARISH</v>
      </c>
      <c r="G2404" s="5" t="str">
        <f t="shared" si="150"/>
        <v>NEUTRAL</v>
      </c>
      <c r="H2404" s="5" t="str">
        <f t="shared" si="149"/>
        <v>CONFIRMED BEARISH</v>
      </c>
    </row>
    <row r="2405" spans="1:8" ht="13.5" x14ac:dyDescent="0.25">
      <c r="A2405" s="3">
        <f>TITRES_STAT!B2408</f>
        <v>45807</v>
      </c>
      <c r="B2405" s="5">
        <f>TITRES_STAT!C2408</f>
        <v>2.69</v>
      </c>
      <c r="C2405" s="5">
        <f>TITRES_STAT!D2408</f>
        <v>2.69</v>
      </c>
      <c r="D2405" s="5">
        <f>TITRES_STAT!E2408</f>
        <v>0</v>
      </c>
      <c r="E2405" s="2">
        <f t="shared" si="148"/>
        <v>2075353</v>
      </c>
      <c r="F2405" s="5" t="str">
        <f t="shared" si="151"/>
        <v>BEARISH</v>
      </c>
      <c r="G2405" s="5" t="str">
        <f t="shared" si="150"/>
        <v>NEUTRAL</v>
      </c>
      <c r="H2405" s="5" t="str">
        <f t="shared" si="149"/>
        <v>CONFIRMED BEARISH</v>
      </c>
    </row>
    <row r="2406" spans="1:8" ht="13.5" x14ac:dyDescent="0.25">
      <c r="A2406" s="3">
        <f>TITRES_STAT!B2409</f>
        <v>45810</v>
      </c>
      <c r="B2406" s="5">
        <f>TITRES_STAT!C2409</f>
        <v>2.69</v>
      </c>
      <c r="C2406" s="5">
        <f>TITRES_STAT!D2409</f>
        <v>2.69</v>
      </c>
      <c r="D2406" s="5">
        <f>TITRES_STAT!E2409</f>
        <v>0</v>
      </c>
      <c r="E2406" s="2">
        <f t="shared" si="148"/>
        <v>2075353</v>
      </c>
      <c r="F2406" s="5" t="str">
        <f t="shared" si="151"/>
        <v>BEARISH</v>
      </c>
      <c r="G2406" s="5" t="str">
        <f t="shared" si="150"/>
        <v>NEUTRAL</v>
      </c>
      <c r="H2406" s="5" t="str">
        <f t="shared" si="149"/>
        <v>CONFIRMED BEARISH</v>
      </c>
    </row>
    <row r="2407" spans="1:8" ht="13.5" x14ac:dyDescent="0.25">
      <c r="A2407" s="3">
        <f>TITRES_STAT!B2410</f>
        <v>45811</v>
      </c>
      <c r="B2407" s="5">
        <f>TITRES_STAT!C2410</f>
        <v>2.69</v>
      </c>
      <c r="C2407" s="5">
        <f>TITRES_STAT!D2410</f>
        <v>2.69</v>
      </c>
      <c r="D2407" s="5">
        <f>TITRES_STAT!E2410</f>
        <v>0</v>
      </c>
      <c r="E2407" s="2">
        <f t="shared" si="148"/>
        <v>2075353</v>
      </c>
      <c r="F2407" s="5" t="str">
        <f t="shared" si="151"/>
        <v>BEARISH</v>
      </c>
      <c r="G2407" s="5" t="str">
        <f t="shared" si="150"/>
        <v>NEUTRAL</v>
      </c>
      <c r="H2407" s="5" t="str">
        <f t="shared" si="149"/>
        <v>CONFIRMED BEARISH</v>
      </c>
    </row>
    <row r="2408" spans="1:8" ht="13.5" x14ac:dyDescent="0.25">
      <c r="A2408" s="3">
        <f>TITRES_STAT!B2411</f>
        <v>45812</v>
      </c>
      <c r="B2408" s="5">
        <f>TITRES_STAT!C2411</f>
        <v>2.69</v>
      </c>
      <c r="C2408" s="5">
        <f>TITRES_STAT!D2411</f>
        <v>2.69</v>
      </c>
      <c r="D2408" s="5">
        <f>TITRES_STAT!E2411</f>
        <v>0</v>
      </c>
      <c r="E2408" s="2">
        <f t="shared" si="148"/>
        <v>2075353</v>
      </c>
      <c r="F2408" s="5" t="str">
        <f t="shared" si="151"/>
        <v>NEUTRAL</v>
      </c>
      <c r="G2408" s="5" t="str">
        <f t="shared" si="150"/>
        <v>NEUTRAL</v>
      </c>
      <c r="H2408" s="5" t="str">
        <f t="shared" si="149"/>
        <v>NEUTRAL</v>
      </c>
    </row>
    <row r="2409" spans="1:8" ht="13.5" x14ac:dyDescent="0.25">
      <c r="A2409" s="3">
        <f>TITRES_STAT!B2412</f>
        <v>45813</v>
      </c>
      <c r="B2409" s="5">
        <f>TITRES_STAT!C2412</f>
        <v>2.69</v>
      </c>
      <c r="C2409" s="5">
        <f>TITRES_STAT!D2412</f>
        <v>2.69</v>
      </c>
      <c r="D2409" s="5">
        <f>TITRES_STAT!E2412</f>
        <v>0</v>
      </c>
      <c r="E2409" s="2">
        <f t="shared" si="148"/>
        <v>2075353</v>
      </c>
      <c r="F2409" s="5" t="str">
        <f t="shared" si="151"/>
        <v>NEUTRAL</v>
      </c>
      <c r="G2409" s="5" t="str">
        <f t="shared" si="150"/>
        <v>NEUTRAL</v>
      </c>
      <c r="H2409" s="5" t="str">
        <f t="shared" si="149"/>
        <v>NEUTRAL</v>
      </c>
    </row>
    <row r="2410" spans="1:8" ht="13.5" x14ac:dyDescent="0.25">
      <c r="A2410" s="3">
        <f>TITRES_STAT!B2413</f>
        <v>45817</v>
      </c>
      <c r="B2410" s="5">
        <f>TITRES_STAT!C2413</f>
        <v>2.69</v>
      </c>
      <c r="C2410" s="5">
        <f>TITRES_STAT!D2413</f>
        <v>2.69</v>
      </c>
      <c r="D2410" s="5">
        <f>TITRES_STAT!E2413</f>
        <v>0</v>
      </c>
      <c r="E2410" s="2">
        <f t="shared" si="148"/>
        <v>2075353</v>
      </c>
      <c r="F2410" s="5" t="str">
        <f t="shared" si="151"/>
        <v>NEUTRAL</v>
      </c>
      <c r="G2410" s="5" t="str">
        <f t="shared" si="150"/>
        <v>NEUTRAL</v>
      </c>
      <c r="H2410" s="5" t="str">
        <f t="shared" si="149"/>
        <v>NEUTRAL</v>
      </c>
    </row>
    <row r="2411" spans="1:8" ht="13.5" x14ac:dyDescent="0.25">
      <c r="A2411" s="3">
        <f>TITRES_STAT!B2414</f>
        <v>45818</v>
      </c>
      <c r="B2411" s="5">
        <f>TITRES_STAT!C2414</f>
        <v>2.69</v>
      </c>
      <c r="C2411" s="5">
        <f>TITRES_STAT!D2414</f>
        <v>2.69</v>
      </c>
      <c r="D2411" s="5">
        <f>TITRES_STAT!E2414</f>
        <v>0</v>
      </c>
      <c r="E2411" s="2">
        <f t="shared" si="148"/>
        <v>2075353</v>
      </c>
      <c r="F2411" s="5" t="str">
        <f t="shared" si="151"/>
        <v>NEUTRAL</v>
      </c>
      <c r="G2411" s="5" t="str">
        <f t="shared" si="150"/>
        <v>NEUTRAL</v>
      </c>
      <c r="H2411" s="5" t="str">
        <f t="shared" si="149"/>
        <v>NEUTRAL</v>
      </c>
    </row>
    <row r="2412" spans="1:8" ht="13.5" x14ac:dyDescent="0.25">
      <c r="A2412" s="3">
        <f>TITRES_STAT!B2415</f>
        <v>45819</v>
      </c>
      <c r="B2412" s="5">
        <f>TITRES_STAT!C2415</f>
        <v>2.69</v>
      </c>
      <c r="C2412" s="5">
        <f>TITRES_STAT!D2415</f>
        <v>2.69</v>
      </c>
      <c r="D2412" s="5">
        <f>TITRES_STAT!E2415</f>
        <v>0</v>
      </c>
      <c r="E2412" s="2">
        <f t="shared" si="148"/>
        <v>2075353</v>
      </c>
      <c r="F2412" s="5" t="str">
        <f t="shared" si="151"/>
        <v>NEUTRAL</v>
      </c>
      <c r="G2412" s="5" t="str">
        <f t="shared" si="150"/>
        <v>NEUTRAL</v>
      </c>
      <c r="H2412" s="5" t="str">
        <f t="shared" si="149"/>
        <v>NEUTRAL</v>
      </c>
    </row>
    <row r="2413" spans="1:8" ht="13.5" x14ac:dyDescent="0.25">
      <c r="A2413" s="3">
        <f>TITRES_STAT!B2416</f>
        <v>45820</v>
      </c>
      <c r="B2413" s="5">
        <f>TITRES_STAT!C2416</f>
        <v>2.69</v>
      </c>
      <c r="C2413" s="5">
        <f>TITRES_STAT!D2416</f>
        <v>2.69</v>
      </c>
      <c r="D2413" s="5">
        <f>TITRES_STAT!E2416</f>
        <v>0</v>
      </c>
      <c r="E2413" s="2">
        <f t="shared" si="148"/>
        <v>2075353</v>
      </c>
      <c r="F2413" s="5" t="str">
        <f t="shared" si="151"/>
        <v>NEUTRAL</v>
      </c>
      <c r="G2413" s="5" t="str">
        <f t="shared" si="150"/>
        <v>NEUTRAL</v>
      </c>
      <c r="H2413" s="5" t="str">
        <f t="shared" si="149"/>
        <v>NEUTRAL</v>
      </c>
    </row>
    <row r="2414" spans="1:8" ht="13.5" x14ac:dyDescent="0.25">
      <c r="A2414" s="3">
        <f>TITRES_STAT!B2417</f>
        <v>45821</v>
      </c>
      <c r="B2414" s="5">
        <f>TITRES_STAT!C2417</f>
        <v>2.69</v>
      </c>
      <c r="C2414" s="5">
        <f>TITRES_STAT!D2417</f>
        <v>2.69</v>
      </c>
      <c r="D2414" s="5">
        <f>TITRES_STAT!E2417</f>
        <v>0</v>
      </c>
      <c r="E2414" s="2">
        <f t="shared" si="148"/>
        <v>2075353</v>
      </c>
      <c r="F2414" s="5" t="str">
        <f t="shared" si="151"/>
        <v>NEUTRAL</v>
      </c>
      <c r="G2414" s="5" t="str">
        <f t="shared" si="150"/>
        <v>NEUTRAL</v>
      </c>
      <c r="H2414" s="5" t="str">
        <f t="shared" si="149"/>
        <v>NEUTRAL</v>
      </c>
    </row>
    <row r="2415" spans="1:8" ht="13.5" x14ac:dyDescent="0.25">
      <c r="A2415" s="3">
        <f>TITRES_STAT!B2418</f>
        <v>45824</v>
      </c>
      <c r="B2415" s="5">
        <f>TITRES_STAT!C2418</f>
        <v>2.69</v>
      </c>
      <c r="C2415" s="5">
        <f>TITRES_STAT!D2418</f>
        <v>2.69</v>
      </c>
      <c r="D2415" s="5">
        <f>TITRES_STAT!E2418</f>
        <v>0</v>
      </c>
      <c r="E2415" s="2">
        <f t="shared" si="148"/>
        <v>2075353</v>
      </c>
      <c r="F2415" s="5" t="str">
        <f t="shared" si="151"/>
        <v>NEUTRAL</v>
      </c>
      <c r="G2415" s="5" t="str">
        <f t="shared" si="150"/>
        <v>NEUTRAL</v>
      </c>
      <c r="H2415" s="5" t="str">
        <f t="shared" si="149"/>
        <v>NEUTRAL</v>
      </c>
    </row>
    <row r="2416" spans="1:8" ht="13.5" x14ac:dyDescent="0.25">
      <c r="A2416" s="3">
        <f>TITRES_STAT!B2419</f>
        <v>45825</v>
      </c>
      <c r="B2416" s="5">
        <f>TITRES_STAT!C2419</f>
        <v>2.69</v>
      </c>
      <c r="C2416" s="5">
        <f>TITRES_STAT!D2419</f>
        <v>2.69</v>
      </c>
      <c r="D2416" s="5">
        <f>TITRES_STAT!E2419</f>
        <v>0</v>
      </c>
      <c r="E2416" s="2">
        <f t="shared" si="148"/>
        <v>2075353</v>
      </c>
      <c r="F2416" s="5" t="str">
        <f t="shared" si="151"/>
        <v>NEUTRAL</v>
      </c>
      <c r="G2416" s="5" t="str">
        <f t="shared" si="150"/>
        <v>NEUTRAL</v>
      </c>
      <c r="H2416" s="5" t="str">
        <f t="shared" si="149"/>
        <v>NEUTRAL</v>
      </c>
    </row>
    <row r="2417" spans="1:8" ht="13.5" x14ac:dyDescent="0.25">
      <c r="A2417" s="3">
        <f>TITRES_STAT!B2420</f>
        <v>45826</v>
      </c>
      <c r="B2417" s="5">
        <f>TITRES_STAT!C2420</f>
        <v>2.69</v>
      </c>
      <c r="C2417" s="5">
        <f>TITRES_STAT!D2420</f>
        <v>2.69</v>
      </c>
      <c r="D2417" s="5">
        <f>TITRES_STAT!E2420</f>
        <v>0</v>
      </c>
      <c r="E2417" s="2">
        <f t="shared" si="148"/>
        <v>2075353</v>
      </c>
      <c r="F2417" s="5" t="str">
        <f t="shared" si="151"/>
        <v>NEUTRAL</v>
      </c>
      <c r="G2417" s="5" t="str">
        <f t="shared" si="150"/>
        <v>NEUTRAL</v>
      </c>
      <c r="H2417" s="5" t="str">
        <f t="shared" si="149"/>
        <v>NEUTRAL</v>
      </c>
    </row>
    <row r="2418" spans="1:8" ht="13.5" x14ac:dyDescent="0.25">
      <c r="A2418" s="3">
        <f>TITRES_STAT!B2421</f>
        <v>45827</v>
      </c>
      <c r="B2418" s="5">
        <f>TITRES_STAT!C2421</f>
        <v>2.69</v>
      </c>
      <c r="C2418" s="5">
        <f>TITRES_STAT!D2421</f>
        <v>2.69</v>
      </c>
      <c r="D2418" s="5">
        <f>TITRES_STAT!E2421</f>
        <v>0</v>
      </c>
      <c r="E2418" s="2">
        <f t="shared" si="148"/>
        <v>2075353</v>
      </c>
      <c r="F2418" s="5" t="str">
        <f t="shared" si="151"/>
        <v>NEUTRAL</v>
      </c>
      <c r="G2418" s="5" t="str">
        <f t="shared" si="150"/>
        <v>NEUTRAL</v>
      </c>
      <c r="H2418" s="5" t="str">
        <f t="shared" si="149"/>
        <v>NEUTRAL</v>
      </c>
    </row>
    <row r="2419" spans="1:8" ht="13.5" x14ac:dyDescent="0.25">
      <c r="A2419" s="3">
        <f>TITRES_STAT!B2422</f>
        <v>45828</v>
      </c>
      <c r="B2419" s="5">
        <f>TITRES_STAT!C2422</f>
        <v>2.69</v>
      </c>
      <c r="C2419" s="5">
        <f>TITRES_STAT!D2422</f>
        <v>2.69</v>
      </c>
      <c r="D2419" s="5">
        <f>TITRES_STAT!E2422</f>
        <v>0</v>
      </c>
      <c r="E2419" s="2">
        <f t="shared" si="148"/>
        <v>2075353</v>
      </c>
      <c r="F2419" s="5" t="str">
        <f t="shared" si="151"/>
        <v>NEUTRAL</v>
      </c>
      <c r="G2419" s="5" t="str">
        <f t="shared" si="150"/>
        <v>NEUTRAL</v>
      </c>
      <c r="H2419" s="5" t="str">
        <f t="shared" si="149"/>
        <v>NEUTRAL</v>
      </c>
    </row>
    <row r="2420" spans="1:8" ht="13.5" x14ac:dyDescent="0.25">
      <c r="A2420" s="3">
        <f>TITRES_STAT!B2423</f>
        <v>45831</v>
      </c>
      <c r="B2420" s="5">
        <f>TITRES_STAT!C2423</f>
        <v>2.81</v>
      </c>
      <c r="C2420" s="5">
        <f>TITRES_STAT!D2423</f>
        <v>2.81</v>
      </c>
      <c r="D2420" s="5">
        <f>TITRES_STAT!E2423</f>
        <v>50</v>
      </c>
      <c r="E2420" s="2">
        <f t="shared" si="148"/>
        <v>2075403</v>
      </c>
      <c r="F2420" s="5" t="str">
        <f t="shared" si="151"/>
        <v>BULLISH</v>
      </c>
      <c r="G2420" s="5" t="str">
        <f t="shared" si="150"/>
        <v>NEUTRAL</v>
      </c>
      <c r="H2420" s="5" t="str">
        <f t="shared" si="149"/>
        <v>CONFIRMED BULLISH</v>
      </c>
    </row>
    <row r="2421" spans="1:8" ht="13.5" x14ac:dyDescent="0.25">
      <c r="A2421" s="3">
        <f>TITRES_STAT!B2424</f>
        <v>45832</v>
      </c>
      <c r="B2421" s="5">
        <f>TITRES_STAT!C2424</f>
        <v>2.81</v>
      </c>
      <c r="C2421" s="5">
        <f>TITRES_STAT!D2424</f>
        <v>2.81</v>
      </c>
      <c r="D2421" s="5">
        <f>TITRES_STAT!E2424</f>
        <v>0</v>
      </c>
      <c r="E2421" s="2">
        <f t="shared" si="148"/>
        <v>2075403</v>
      </c>
      <c r="F2421" s="5" t="str">
        <f t="shared" si="151"/>
        <v>BULLISH</v>
      </c>
      <c r="G2421" s="5" t="str">
        <f t="shared" si="150"/>
        <v>NEUTRAL</v>
      </c>
      <c r="H2421" s="5" t="str">
        <f t="shared" si="149"/>
        <v>CONFIRMED BULLISH</v>
      </c>
    </row>
    <row r="2422" spans="1:8" ht="13.5" x14ac:dyDescent="0.25">
      <c r="A2422" s="3">
        <f>TITRES_STAT!B2425</f>
        <v>45833</v>
      </c>
      <c r="B2422" s="5">
        <f>TITRES_STAT!C2425</f>
        <v>2.93</v>
      </c>
      <c r="C2422" s="5">
        <f>TITRES_STAT!D2425</f>
        <v>2.93</v>
      </c>
      <c r="D2422" s="5">
        <f>TITRES_STAT!E2425</f>
        <v>0</v>
      </c>
      <c r="E2422" s="2">
        <f t="shared" si="148"/>
        <v>2075403</v>
      </c>
      <c r="F2422" s="5" t="str">
        <f t="shared" si="151"/>
        <v>BULLISH</v>
      </c>
      <c r="G2422" s="5" t="str">
        <f t="shared" si="150"/>
        <v>NEUTRAL</v>
      </c>
      <c r="H2422" s="5" t="str">
        <f t="shared" si="149"/>
        <v>CONFIRMED BULLISH</v>
      </c>
    </row>
    <row r="2423" spans="1:8" ht="13.5" x14ac:dyDescent="0.25">
      <c r="A2423" s="3">
        <f>TITRES_STAT!B2426</f>
        <v>45835</v>
      </c>
      <c r="B2423" s="5">
        <f>TITRES_STAT!C2426</f>
        <v>3.06</v>
      </c>
      <c r="C2423" s="5">
        <f>TITRES_STAT!D2426</f>
        <v>3.06</v>
      </c>
      <c r="D2423" s="5">
        <f>TITRES_STAT!E2426</f>
        <v>0</v>
      </c>
      <c r="E2423" s="2">
        <f t="shared" si="148"/>
        <v>2075403</v>
      </c>
      <c r="F2423" s="5" t="str">
        <f t="shared" si="151"/>
        <v>BULLISH</v>
      </c>
      <c r="G2423" s="5" t="str">
        <f t="shared" si="150"/>
        <v>NEUTRAL</v>
      </c>
      <c r="H2423" s="5" t="str">
        <f t="shared" si="149"/>
        <v>CONFIRMED BULLISH</v>
      </c>
    </row>
    <row r="2424" spans="1:8" ht="13.5" x14ac:dyDescent="0.25">
      <c r="A2424" s="3">
        <f>TITRES_STAT!B2427</f>
        <v>45838</v>
      </c>
      <c r="B2424" s="5">
        <f>TITRES_STAT!C2427</f>
        <v>3.19</v>
      </c>
      <c r="C2424" s="5">
        <f>TITRES_STAT!D2427</f>
        <v>3.19</v>
      </c>
      <c r="D2424" s="5">
        <f>TITRES_STAT!E2427</f>
        <v>0</v>
      </c>
      <c r="E2424" s="2">
        <f t="shared" si="148"/>
        <v>2075403</v>
      </c>
      <c r="F2424" s="5" t="str">
        <f t="shared" si="151"/>
        <v>BULLISH</v>
      </c>
      <c r="G2424" s="5" t="str">
        <f t="shared" si="150"/>
        <v>NEUTRAL</v>
      </c>
      <c r="H2424" s="5" t="str">
        <f t="shared" si="149"/>
        <v>CONFIRMED BULLISH</v>
      </c>
    </row>
    <row r="2425" spans="1:8" ht="13.5" x14ac:dyDescent="0.25">
      <c r="A2425" s="3">
        <f>TITRES_STAT!B2428</f>
        <v>45839</v>
      </c>
      <c r="B2425" s="5">
        <f>TITRES_STAT!C2428</f>
        <v>3.19</v>
      </c>
      <c r="C2425" s="5">
        <f>TITRES_STAT!D2428</f>
        <v>3.19</v>
      </c>
      <c r="D2425" s="5">
        <f>TITRES_STAT!E2428</f>
        <v>0</v>
      </c>
      <c r="E2425" s="2">
        <f t="shared" si="148"/>
        <v>2075403</v>
      </c>
      <c r="F2425" s="5" t="str">
        <f t="shared" si="151"/>
        <v>NEUTRAL</v>
      </c>
      <c r="G2425" s="5" t="str">
        <f t="shared" si="150"/>
        <v>NEUTRAL</v>
      </c>
      <c r="H2425" s="5" t="str">
        <f t="shared" si="149"/>
        <v>NEUTRAL</v>
      </c>
    </row>
    <row r="2426" spans="1:8" ht="13.5" x14ac:dyDescent="0.25">
      <c r="A2426" s="3">
        <f>TITRES_STAT!B2429</f>
        <v>45840</v>
      </c>
      <c r="B2426" s="5">
        <f>TITRES_STAT!C2429</f>
        <v>3.19</v>
      </c>
      <c r="C2426" s="5">
        <f>TITRES_STAT!D2429</f>
        <v>3.19</v>
      </c>
      <c r="D2426" s="5">
        <f>TITRES_STAT!E2429</f>
        <v>0</v>
      </c>
      <c r="E2426" s="2">
        <f t="shared" si="148"/>
        <v>2075403</v>
      </c>
      <c r="F2426" s="5" t="str">
        <f t="shared" si="151"/>
        <v>NEUTRAL</v>
      </c>
      <c r="G2426" s="5" t="str">
        <f t="shared" si="150"/>
        <v>NEUTRAL</v>
      </c>
      <c r="H2426" s="5" t="str">
        <f t="shared" si="149"/>
        <v>NEUTRAL</v>
      </c>
    </row>
    <row r="2427" spans="1:8" ht="13.5" x14ac:dyDescent="0.25">
      <c r="A2427" s="3">
        <f>TITRES_STAT!B2430</f>
        <v>45841</v>
      </c>
      <c r="B2427" s="5">
        <f>TITRES_STAT!C2430</f>
        <v>3.19</v>
      </c>
      <c r="C2427" s="5">
        <f>TITRES_STAT!D2430</f>
        <v>3.19</v>
      </c>
      <c r="D2427" s="5">
        <f>TITRES_STAT!E2430</f>
        <v>0</v>
      </c>
      <c r="E2427" s="2">
        <f t="shared" si="148"/>
        <v>2075403</v>
      </c>
      <c r="F2427" s="5" t="str">
        <f t="shared" si="151"/>
        <v>NEUTRAL</v>
      </c>
      <c r="G2427" s="5" t="str">
        <f t="shared" si="150"/>
        <v>NEUTRAL</v>
      </c>
      <c r="H2427" s="5" t="str">
        <f t="shared" si="149"/>
        <v>NEUTRAL</v>
      </c>
    </row>
    <row r="2428" spans="1:8" ht="13.5" x14ac:dyDescent="0.25">
      <c r="A2428" s="3">
        <f>TITRES_STAT!B2431</f>
        <v>45842</v>
      </c>
      <c r="B2428" s="5">
        <f>TITRES_STAT!C2431</f>
        <v>3.19</v>
      </c>
      <c r="C2428" s="5">
        <f>TITRES_STAT!D2431</f>
        <v>3.19</v>
      </c>
      <c r="D2428" s="5">
        <f>TITRES_STAT!E2431</f>
        <v>0</v>
      </c>
      <c r="E2428" s="2">
        <f t="shared" si="148"/>
        <v>2075403</v>
      </c>
      <c r="F2428" s="5" t="str">
        <f t="shared" si="151"/>
        <v>NEUTRAL</v>
      </c>
      <c r="G2428" s="5" t="str">
        <f t="shared" si="150"/>
        <v>NEUTRAL</v>
      </c>
      <c r="H2428" s="5" t="str">
        <f t="shared" si="149"/>
        <v>NEUTRAL</v>
      </c>
    </row>
    <row r="2429" spans="1:8" ht="13.5" x14ac:dyDescent="0.25">
      <c r="A2429" s="3">
        <f>TITRES_STAT!B2432</f>
        <v>45845</v>
      </c>
      <c r="B2429" s="5">
        <f>TITRES_STAT!C2432</f>
        <v>3.19</v>
      </c>
      <c r="C2429" s="5">
        <f>TITRES_STAT!D2432</f>
        <v>3.19</v>
      </c>
      <c r="D2429" s="5">
        <f>TITRES_STAT!E2432</f>
        <v>0</v>
      </c>
      <c r="E2429" s="2">
        <f t="shared" si="148"/>
        <v>2075403</v>
      </c>
      <c r="F2429" s="5" t="str">
        <f t="shared" si="151"/>
        <v>NEUTRAL</v>
      </c>
      <c r="G2429" s="5" t="str">
        <f t="shared" si="150"/>
        <v>NEUTRAL</v>
      </c>
      <c r="H2429" s="5" t="str">
        <f t="shared" si="149"/>
        <v>NEUTRAL</v>
      </c>
    </row>
    <row r="2430" spans="1:8" ht="13.5" x14ac:dyDescent="0.25">
      <c r="A2430" s="3">
        <f>TITRES_STAT!B2433</f>
        <v>45846</v>
      </c>
      <c r="B2430" s="5">
        <f>TITRES_STAT!C2433</f>
        <v>3.05</v>
      </c>
      <c r="C2430" s="5">
        <f>TITRES_STAT!D2433</f>
        <v>3.05</v>
      </c>
      <c r="D2430" s="5">
        <f>TITRES_STAT!E2433</f>
        <v>0</v>
      </c>
      <c r="E2430" s="2">
        <f t="shared" si="148"/>
        <v>2075403</v>
      </c>
      <c r="F2430" s="5" t="str">
        <f t="shared" si="151"/>
        <v>NEUTRAL</v>
      </c>
      <c r="G2430" s="5" t="str">
        <f t="shared" si="150"/>
        <v>NEUTRAL</v>
      </c>
      <c r="H2430" s="5" t="str">
        <f t="shared" si="149"/>
        <v>NEUTRAL</v>
      </c>
    </row>
    <row r="2431" spans="1:8" ht="13.5" x14ac:dyDescent="0.25">
      <c r="A2431" s="3">
        <f>TITRES_STAT!B2434</f>
        <v>45847</v>
      </c>
      <c r="B2431" s="5">
        <f>TITRES_STAT!C2434</f>
        <v>3.05</v>
      </c>
      <c r="C2431" s="5">
        <f>TITRES_STAT!D2434</f>
        <v>3.05</v>
      </c>
      <c r="D2431" s="5">
        <f>TITRES_STAT!E2434</f>
        <v>0</v>
      </c>
      <c r="E2431" s="2">
        <f t="shared" si="148"/>
        <v>2075403</v>
      </c>
      <c r="F2431" s="5" t="str">
        <f t="shared" si="151"/>
        <v>NEUTRAL</v>
      </c>
      <c r="G2431" s="5" t="str">
        <f t="shared" si="150"/>
        <v>NEUTRAL</v>
      </c>
      <c r="H2431" s="5" t="str">
        <f t="shared" si="149"/>
        <v>NEUTRAL</v>
      </c>
    </row>
    <row r="2432" spans="1:8" ht="13.5" x14ac:dyDescent="0.25">
      <c r="A2432" s="3">
        <f>TITRES_STAT!B2435</f>
        <v>45848</v>
      </c>
      <c r="B2432" s="5">
        <f>TITRES_STAT!C2435</f>
        <v>3.05</v>
      </c>
      <c r="C2432" s="5">
        <f>TITRES_STAT!D2435</f>
        <v>3.05</v>
      </c>
      <c r="D2432" s="5">
        <f>TITRES_STAT!E2435</f>
        <v>0</v>
      </c>
      <c r="E2432" s="2">
        <f t="shared" si="148"/>
        <v>2075403</v>
      </c>
      <c r="F2432" s="5" t="str">
        <f t="shared" si="151"/>
        <v>NEUTRAL</v>
      </c>
      <c r="G2432" s="5" t="str">
        <f t="shared" si="150"/>
        <v>NEUTRAL</v>
      </c>
      <c r="H2432" s="5" t="str">
        <f t="shared" si="149"/>
        <v>NEUTRAL</v>
      </c>
    </row>
    <row r="2433" spans="1:8" ht="13.5" x14ac:dyDescent="0.25">
      <c r="A2433" s="3">
        <f>TITRES_STAT!B2436</f>
        <v>45849</v>
      </c>
      <c r="B2433" s="5">
        <f>TITRES_STAT!C2436</f>
        <v>3.05</v>
      </c>
      <c r="C2433" s="5">
        <f>TITRES_STAT!D2436</f>
        <v>3.05</v>
      </c>
      <c r="D2433" s="5">
        <f>TITRES_STAT!E2436</f>
        <v>0</v>
      </c>
      <c r="E2433" s="2">
        <f t="shared" si="148"/>
        <v>2075403</v>
      </c>
      <c r="F2433" s="5" t="str">
        <f t="shared" si="151"/>
        <v>NEUTRAL</v>
      </c>
      <c r="G2433" s="5" t="str">
        <f t="shared" si="150"/>
        <v>NEUTRAL</v>
      </c>
      <c r="H2433" s="5" t="str">
        <f t="shared" si="149"/>
        <v>NEUTRAL</v>
      </c>
    </row>
    <row r="2434" spans="1:8" ht="13.5" x14ac:dyDescent="0.25">
      <c r="A2434" s="3">
        <f>TITRES_STAT!B2437</f>
        <v>45852</v>
      </c>
      <c r="B2434" s="5">
        <f>TITRES_STAT!C2437</f>
        <v>3.05</v>
      </c>
      <c r="C2434" s="5">
        <f>TITRES_STAT!D2437</f>
        <v>3.05</v>
      </c>
      <c r="D2434" s="5">
        <f>TITRES_STAT!E2437</f>
        <v>0</v>
      </c>
      <c r="E2434" s="2">
        <f t="shared" si="148"/>
        <v>2075403</v>
      </c>
      <c r="F2434" s="5" t="str">
        <f t="shared" si="151"/>
        <v>NEUTRAL</v>
      </c>
      <c r="G2434" s="5" t="str">
        <f t="shared" si="150"/>
        <v>NEUTRAL</v>
      </c>
      <c r="H2434" s="5" t="str">
        <f t="shared" si="149"/>
        <v>NEUTRAL</v>
      </c>
    </row>
    <row r="2435" spans="1:8" ht="13.5" x14ac:dyDescent="0.25">
      <c r="A2435" s="3">
        <f>TITRES_STAT!B2438</f>
        <v>45853</v>
      </c>
      <c r="B2435" s="5">
        <f>TITRES_STAT!C2438</f>
        <v>3.05</v>
      </c>
      <c r="C2435" s="5">
        <f>TITRES_STAT!D2438</f>
        <v>3.05</v>
      </c>
      <c r="D2435" s="5">
        <f>TITRES_STAT!E2438</f>
        <v>0</v>
      </c>
      <c r="E2435" s="2">
        <f t="shared" si="148"/>
        <v>2075403</v>
      </c>
      <c r="F2435" s="5" t="str">
        <f t="shared" si="151"/>
        <v>NEUTRAL</v>
      </c>
      <c r="G2435" s="5" t="str">
        <f t="shared" si="150"/>
        <v>NEUTRAL</v>
      </c>
      <c r="H2435" s="5" t="str">
        <f t="shared" si="149"/>
        <v>NEUTRAL</v>
      </c>
    </row>
    <row r="2436" spans="1:8" ht="13.5" x14ac:dyDescent="0.25">
      <c r="A2436" s="3">
        <f>TITRES_STAT!B2439</f>
        <v>45854</v>
      </c>
      <c r="B2436" s="5">
        <f>TITRES_STAT!C2439</f>
        <v>3.05</v>
      </c>
      <c r="C2436" s="5">
        <f>TITRES_STAT!D2439</f>
        <v>3.05</v>
      </c>
      <c r="D2436" s="5">
        <f>TITRES_STAT!E2439</f>
        <v>0</v>
      </c>
      <c r="E2436" s="2">
        <f t="shared" ref="E2436:E2499" si="152">IF(B2436&gt;B2435, E2435+D2436, IF(B2436&lt;B2435, E2435-D2436, E2435))</f>
        <v>2075403</v>
      </c>
      <c r="F2436" s="5" t="str">
        <f t="shared" si="151"/>
        <v>NEUTRAL</v>
      </c>
      <c r="G2436" s="5" t="str">
        <f t="shared" si="150"/>
        <v>NEUTRAL</v>
      </c>
      <c r="H2436" s="5" t="str">
        <f t="shared" si="149"/>
        <v>NEUTRAL</v>
      </c>
    </row>
    <row r="2437" spans="1:8" ht="13.5" x14ac:dyDescent="0.25">
      <c r="A2437" s="3">
        <f>TITRES_STAT!B2440</f>
        <v>45855</v>
      </c>
      <c r="B2437" s="5">
        <f>TITRES_STAT!C2440</f>
        <v>3.05</v>
      </c>
      <c r="C2437" s="5">
        <f>TITRES_STAT!D2440</f>
        <v>3.05</v>
      </c>
      <c r="D2437" s="5">
        <f>TITRES_STAT!E2440</f>
        <v>0</v>
      </c>
      <c r="E2437" s="2">
        <f t="shared" si="152"/>
        <v>2075403</v>
      </c>
      <c r="F2437" s="5" t="str">
        <f t="shared" si="151"/>
        <v>NEUTRAL</v>
      </c>
      <c r="G2437" s="5" t="str">
        <f t="shared" si="150"/>
        <v>NEUTRAL</v>
      </c>
      <c r="H2437" s="5" t="str">
        <f t="shared" si="149"/>
        <v>NEUTRAL</v>
      </c>
    </row>
    <row r="2438" spans="1:8" ht="13.5" x14ac:dyDescent="0.25">
      <c r="A2438" s="3">
        <f>TITRES_STAT!B2441</f>
        <v>45856</v>
      </c>
      <c r="B2438" s="5">
        <f>TITRES_STAT!C2441</f>
        <v>3.05</v>
      </c>
      <c r="C2438" s="5">
        <f>TITRES_STAT!D2441</f>
        <v>3.05</v>
      </c>
      <c r="D2438" s="5">
        <f>TITRES_STAT!E2441</f>
        <v>0</v>
      </c>
      <c r="E2438" s="2">
        <f t="shared" si="152"/>
        <v>2075403</v>
      </c>
      <c r="F2438" s="5" t="str">
        <f t="shared" si="151"/>
        <v>NEUTRAL</v>
      </c>
      <c r="G2438" s="5" t="str">
        <f t="shared" si="150"/>
        <v>NEUTRAL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f>TITRES_STAT!B2442</f>
        <v>45859</v>
      </c>
      <c r="B2439" s="5">
        <f>TITRES_STAT!C2442</f>
        <v>3.05</v>
      </c>
      <c r="C2439" s="5">
        <f>TITRES_STAT!D2442</f>
        <v>3.05</v>
      </c>
      <c r="D2439" s="5">
        <f>TITRES_STAT!E2442</f>
        <v>0</v>
      </c>
      <c r="E2439" s="2">
        <f t="shared" si="152"/>
        <v>2075403</v>
      </c>
      <c r="F2439" s="5" t="str">
        <f t="shared" si="151"/>
        <v>NEUTRAL</v>
      </c>
      <c r="G2439" s="5" t="str">
        <f t="shared" ref="G2439:G2502" si="154">IF((E2439-E2434)/E2434 &gt; 0.02, "STRONG",
 IF((E2439-E2434)/E2434 &lt; -0.02, "WEAK", "NEUTRAL"))</f>
        <v>NEUTRAL</v>
      </c>
      <c r="H2439" s="5" t="str">
        <f t="shared" si="153"/>
        <v>NEUTRAL</v>
      </c>
    </row>
    <row r="2440" spans="1:8" ht="13.5" x14ac:dyDescent="0.25">
      <c r="A2440" s="3">
        <f>TITRES_STAT!B2443</f>
        <v>45860</v>
      </c>
      <c r="B2440" s="5">
        <f>TITRES_STAT!C2443</f>
        <v>3.05</v>
      </c>
      <c r="C2440" s="5">
        <f>TITRES_STAT!D2443</f>
        <v>3.05</v>
      </c>
      <c r="D2440" s="5">
        <f>TITRES_STAT!E2443</f>
        <v>0</v>
      </c>
      <c r="E2440" s="2">
        <f t="shared" si="152"/>
        <v>2075403</v>
      </c>
      <c r="F2440" s="5" t="str">
        <f t="shared" ref="F2440:F2503" si="155">IF(E2440&gt;E2435,"BULLISH",IF(E2440&lt;E2435,"BEARISH","NEUTRAL"))</f>
        <v>NEUTRAL</v>
      </c>
      <c r="G2440" s="5" t="str">
        <f t="shared" si="154"/>
        <v>NEUTRAL</v>
      </c>
      <c r="H2440" s="5" t="str">
        <f t="shared" si="153"/>
        <v>NEUTRAL</v>
      </c>
    </row>
    <row r="2441" spans="1:8" ht="13.5" x14ac:dyDescent="0.25">
      <c r="A2441" s="3">
        <f>TITRES_STAT!B2444</f>
        <v>45861</v>
      </c>
      <c r="B2441" s="5">
        <f>TITRES_STAT!C2444</f>
        <v>3.05</v>
      </c>
      <c r="C2441" s="5">
        <f>TITRES_STAT!D2444</f>
        <v>3.05</v>
      </c>
      <c r="D2441" s="5">
        <f>TITRES_STAT!E2444</f>
        <v>0</v>
      </c>
      <c r="E2441" s="2">
        <f t="shared" si="152"/>
        <v>2075403</v>
      </c>
      <c r="F2441" s="5" t="str">
        <f t="shared" si="155"/>
        <v>NEUTRAL</v>
      </c>
      <c r="G2441" s="5" t="str">
        <f t="shared" si="154"/>
        <v>NEUTRAL</v>
      </c>
      <c r="H2441" s="5" t="str">
        <f t="shared" si="153"/>
        <v>NEUTRAL</v>
      </c>
    </row>
    <row r="2442" spans="1:8" ht="13.5" x14ac:dyDescent="0.25">
      <c r="A2442" s="3">
        <f>TITRES_STAT!B2445</f>
        <v>45862</v>
      </c>
      <c r="B2442" s="5">
        <f>TITRES_STAT!C2445</f>
        <v>3.05</v>
      </c>
      <c r="C2442" s="5">
        <f>TITRES_STAT!D2445</f>
        <v>3.05</v>
      </c>
      <c r="D2442" s="5">
        <f>TITRES_STAT!E2445</f>
        <v>0</v>
      </c>
      <c r="E2442" s="2">
        <f t="shared" si="152"/>
        <v>2075403</v>
      </c>
      <c r="F2442" s="5" t="str">
        <f t="shared" si="155"/>
        <v>NEUTRAL</v>
      </c>
      <c r="G2442" s="5" t="str">
        <f t="shared" si="154"/>
        <v>NEUTRAL</v>
      </c>
      <c r="H2442" s="5" t="str">
        <f t="shared" si="153"/>
        <v>NEUTRAL</v>
      </c>
    </row>
    <row r="2443" spans="1:8" ht="13.5" x14ac:dyDescent="0.25">
      <c r="A2443" s="3">
        <f>TITRES_STAT!B2446</f>
        <v>45866</v>
      </c>
      <c r="B2443" s="5">
        <f>TITRES_STAT!C2446</f>
        <v>3</v>
      </c>
      <c r="C2443" s="5">
        <f>TITRES_STAT!D2446</f>
        <v>3</v>
      </c>
      <c r="D2443" s="5">
        <f>TITRES_STAT!E2446</f>
        <v>1</v>
      </c>
      <c r="E2443" s="2">
        <f t="shared" si="152"/>
        <v>2075402</v>
      </c>
      <c r="F2443" s="5" t="str">
        <f t="shared" si="155"/>
        <v>BEARISH</v>
      </c>
      <c r="G2443" s="5" t="str">
        <f t="shared" si="154"/>
        <v>NEUTRAL</v>
      </c>
      <c r="H2443" s="5" t="str">
        <f t="shared" si="153"/>
        <v>CONFIRMED BEARISH</v>
      </c>
    </row>
    <row r="2444" spans="1:8" ht="13.5" x14ac:dyDescent="0.25">
      <c r="A2444" s="3">
        <f>TITRES_STAT!B2447</f>
        <v>45867</v>
      </c>
      <c r="B2444" s="5">
        <f>TITRES_STAT!C2447</f>
        <v>3</v>
      </c>
      <c r="C2444" s="5">
        <f>TITRES_STAT!D2447</f>
        <v>3</v>
      </c>
      <c r="D2444" s="5">
        <f>TITRES_STAT!E2447</f>
        <v>0</v>
      </c>
      <c r="E2444" s="2">
        <f t="shared" si="152"/>
        <v>2075402</v>
      </c>
      <c r="F2444" s="5" t="str">
        <f t="shared" si="155"/>
        <v>BEARISH</v>
      </c>
      <c r="G2444" s="5" t="str">
        <f t="shared" si="154"/>
        <v>NEUTRAL</v>
      </c>
      <c r="H2444" s="5" t="str">
        <f t="shared" si="153"/>
        <v>CONFIRMED BEARISH</v>
      </c>
    </row>
    <row r="2445" spans="1:8" ht="13.5" x14ac:dyDescent="0.25">
      <c r="A2445" s="3">
        <f>TITRES_STAT!B2448</f>
        <v>45868</v>
      </c>
      <c r="B2445" s="5">
        <f>TITRES_STAT!C2448</f>
        <v>3</v>
      </c>
      <c r="C2445" s="5">
        <f>TITRES_STAT!D2448</f>
        <v>3</v>
      </c>
      <c r="D2445" s="5">
        <f>TITRES_STAT!E2448</f>
        <v>0</v>
      </c>
      <c r="E2445" s="2">
        <f t="shared" si="152"/>
        <v>2075402</v>
      </c>
      <c r="F2445" s="5" t="str">
        <f t="shared" si="155"/>
        <v>BEARISH</v>
      </c>
      <c r="G2445" s="5" t="str">
        <f t="shared" si="154"/>
        <v>NEUTRAL</v>
      </c>
      <c r="H2445" s="5" t="str">
        <f t="shared" si="153"/>
        <v>CONFIRMED BEARISH</v>
      </c>
    </row>
    <row r="2446" spans="1:8" ht="13.5" x14ac:dyDescent="0.25">
      <c r="A2446" s="3">
        <f>TITRES_STAT!B2449</f>
        <v>45869</v>
      </c>
      <c r="B2446" s="5">
        <f>TITRES_STAT!C2449</f>
        <v>3</v>
      </c>
      <c r="C2446" s="5">
        <f>TITRES_STAT!D2449</f>
        <v>3</v>
      </c>
      <c r="D2446" s="5">
        <f>TITRES_STAT!E2449</f>
        <v>0</v>
      </c>
      <c r="E2446" s="2">
        <f t="shared" si="152"/>
        <v>2075402</v>
      </c>
      <c r="F2446" s="5" t="str">
        <f t="shared" si="155"/>
        <v>BEARISH</v>
      </c>
      <c r="G2446" s="5" t="str">
        <f t="shared" si="154"/>
        <v>NEUTRAL</v>
      </c>
      <c r="H2446" s="5" t="str">
        <f t="shared" si="153"/>
        <v>CONFIRMED BEARISH</v>
      </c>
    </row>
    <row r="2447" spans="1:8" ht="13.5" x14ac:dyDescent="0.25">
      <c r="A2447" s="3">
        <f>TITRES_STAT!B2450</f>
        <v>45870</v>
      </c>
      <c r="B2447" s="5">
        <f>TITRES_STAT!C2450</f>
        <v>3</v>
      </c>
      <c r="C2447" s="5">
        <f>TITRES_STAT!D2450</f>
        <v>3</v>
      </c>
      <c r="D2447" s="5">
        <f>TITRES_STAT!E2450</f>
        <v>0</v>
      </c>
      <c r="E2447" s="2">
        <f t="shared" si="152"/>
        <v>2075402</v>
      </c>
      <c r="F2447" s="5" t="str">
        <f t="shared" si="155"/>
        <v>BEARISH</v>
      </c>
      <c r="G2447" s="5" t="str">
        <f t="shared" si="154"/>
        <v>NEUTRAL</v>
      </c>
      <c r="H2447" s="5" t="str">
        <f t="shared" si="153"/>
        <v>CONFIRMED BEARISH</v>
      </c>
    </row>
    <row r="2448" spans="1:8" ht="13.5" x14ac:dyDescent="0.25">
      <c r="A2448" s="3">
        <f>TITRES_STAT!B2451</f>
        <v>45873</v>
      </c>
      <c r="B2448" s="5">
        <f>TITRES_STAT!C2451</f>
        <v>3</v>
      </c>
      <c r="C2448" s="5">
        <f>TITRES_STAT!D2451</f>
        <v>3</v>
      </c>
      <c r="D2448" s="5">
        <f>TITRES_STAT!E2451</f>
        <v>0</v>
      </c>
      <c r="E2448" s="2">
        <f t="shared" si="152"/>
        <v>2075402</v>
      </c>
      <c r="F2448" s="5" t="str">
        <f t="shared" si="155"/>
        <v>NEUTRAL</v>
      </c>
      <c r="G2448" s="5" t="str">
        <f t="shared" si="154"/>
        <v>NEUTRAL</v>
      </c>
      <c r="H2448" s="5" t="str">
        <f t="shared" si="153"/>
        <v>NEUTRAL</v>
      </c>
    </row>
    <row r="2449" spans="1:8" ht="13.5" x14ac:dyDescent="0.25">
      <c r="A2449" s="3">
        <f>TITRES_STAT!B2452</f>
        <v>45874</v>
      </c>
      <c r="B2449" s="5">
        <f>TITRES_STAT!C2452</f>
        <v>3</v>
      </c>
      <c r="C2449" s="5">
        <f>TITRES_STAT!D2452</f>
        <v>3</v>
      </c>
      <c r="D2449" s="5">
        <f>TITRES_STAT!E2452</f>
        <v>0</v>
      </c>
      <c r="E2449" s="2">
        <f t="shared" si="152"/>
        <v>2075402</v>
      </c>
      <c r="F2449" s="5" t="str">
        <f t="shared" si="155"/>
        <v>NEUTRAL</v>
      </c>
      <c r="G2449" s="5" t="str">
        <f t="shared" si="154"/>
        <v>NEUTRAL</v>
      </c>
      <c r="H2449" s="5" t="str">
        <f t="shared" si="153"/>
        <v>NEUTRAL</v>
      </c>
    </row>
    <row r="2450" spans="1:8" ht="13.5" x14ac:dyDescent="0.25">
      <c r="A2450" s="3">
        <f>TITRES_STAT!B2453</f>
        <v>45875</v>
      </c>
      <c r="B2450" s="5">
        <f>TITRES_STAT!C2453</f>
        <v>3</v>
      </c>
      <c r="C2450" s="5">
        <f>TITRES_STAT!D2453</f>
        <v>3</v>
      </c>
      <c r="D2450" s="5">
        <f>TITRES_STAT!E2453</f>
        <v>0</v>
      </c>
      <c r="E2450" s="2">
        <f t="shared" si="152"/>
        <v>2075402</v>
      </c>
      <c r="F2450" s="5" t="str">
        <f t="shared" si="155"/>
        <v>NEUTRAL</v>
      </c>
      <c r="G2450" s="5" t="str">
        <f t="shared" si="154"/>
        <v>NEUTRAL</v>
      </c>
      <c r="H2450" s="5" t="str">
        <f t="shared" si="153"/>
        <v>NEUTRAL</v>
      </c>
    </row>
    <row r="2451" spans="1:8" ht="13.5" x14ac:dyDescent="0.25">
      <c r="A2451" s="3">
        <f>TITRES_STAT!B2454</f>
        <v>45876</v>
      </c>
      <c r="B2451" s="5">
        <f>TITRES_STAT!C2454</f>
        <v>3</v>
      </c>
      <c r="C2451" s="5">
        <f>TITRES_STAT!D2454</f>
        <v>3</v>
      </c>
      <c r="D2451" s="5">
        <f>TITRES_STAT!E2454</f>
        <v>0</v>
      </c>
      <c r="E2451" s="2">
        <f t="shared" si="152"/>
        <v>2075402</v>
      </c>
      <c r="F2451" s="5" t="str">
        <f t="shared" si="155"/>
        <v>NEUTRAL</v>
      </c>
      <c r="G2451" s="5" t="str">
        <f t="shared" si="154"/>
        <v>NEUTRAL</v>
      </c>
      <c r="H2451" s="5" t="str">
        <f t="shared" si="153"/>
        <v>NEUTRAL</v>
      </c>
    </row>
    <row r="2452" spans="1:8" ht="13.5" x14ac:dyDescent="0.25">
      <c r="A2452" s="3">
        <f>TITRES_STAT!B2455</f>
        <v>45877</v>
      </c>
      <c r="B2452" s="5">
        <f>TITRES_STAT!C2455</f>
        <v>3</v>
      </c>
      <c r="C2452" s="5">
        <f>TITRES_STAT!D2455</f>
        <v>3</v>
      </c>
      <c r="D2452" s="5">
        <f>TITRES_STAT!E2455</f>
        <v>0</v>
      </c>
      <c r="E2452" s="2">
        <f t="shared" si="152"/>
        <v>2075402</v>
      </c>
      <c r="F2452" s="5" t="str">
        <f t="shared" si="155"/>
        <v>NEUTRAL</v>
      </c>
      <c r="G2452" s="5" t="str">
        <f t="shared" si="154"/>
        <v>NEUTRAL</v>
      </c>
      <c r="H2452" s="5" t="str">
        <f t="shared" si="153"/>
        <v>NEUTRAL</v>
      </c>
    </row>
    <row r="2453" spans="1:8" ht="13.5" x14ac:dyDescent="0.25">
      <c r="A2453" s="3">
        <f>TITRES_STAT!B2456</f>
        <v>45880</v>
      </c>
      <c r="B2453" s="5">
        <f>TITRES_STAT!C2456</f>
        <v>3</v>
      </c>
      <c r="C2453" s="5">
        <f>TITRES_STAT!D2456</f>
        <v>3</v>
      </c>
      <c r="D2453" s="5">
        <f>TITRES_STAT!E2456</f>
        <v>0</v>
      </c>
      <c r="E2453" s="2">
        <f t="shared" si="152"/>
        <v>2075402</v>
      </c>
      <c r="F2453" s="5" t="str">
        <f t="shared" si="155"/>
        <v>NEUTRAL</v>
      </c>
      <c r="G2453" s="5" t="str">
        <f t="shared" si="154"/>
        <v>NEUTRAL</v>
      </c>
      <c r="H2453" s="5" t="str">
        <f t="shared" si="153"/>
        <v>NEUTRAL</v>
      </c>
    </row>
    <row r="2454" spans="1:8" ht="13.5" x14ac:dyDescent="0.25">
      <c r="A2454" s="3">
        <f>TITRES_STAT!B2457</f>
        <v>45881</v>
      </c>
      <c r="B2454" s="5">
        <f>TITRES_STAT!C2457</f>
        <v>3</v>
      </c>
      <c r="C2454" s="5">
        <f>TITRES_STAT!D2457</f>
        <v>3</v>
      </c>
      <c r="D2454" s="5">
        <f>TITRES_STAT!E2457</f>
        <v>0</v>
      </c>
      <c r="E2454" s="2">
        <f t="shared" si="152"/>
        <v>2075402</v>
      </c>
      <c r="F2454" s="5" t="str">
        <f t="shared" si="155"/>
        <v>NEUTRAL</v>
      </c>
      <c r="G2454" s="5" t="str">
        <f t="shared" si="154"/>
        <v>NEUTRAL</v>
      </c>
      <c r="H2454" s="5" t="str">
        <f t="shared" si="153"/>
        <v>NEUTRAL</v>
      </c>
    </row>
    <row r="2455" spans="1:8" ht="13.5" x14ac:dyDescent="0.25">
      <c r="A2455" s="3">
        <f>TITRES_STAT!B2458</f>
        <v>45883</v>
      </c>
      <c r="B2455" s="5">
        <f>TITRES_STAT!C2458</f>
        <v>3</v>
      </c>
      <c r="C2455" s="5">
        <f>TITRES_STAT!D2458</f>
        <v>3</v>
      </c>
      <c r="D2455" s="5">
        <f>TITRES_STAT!E2458</f>
        <v>0</v>
      </c>
      <c r="E2455" s="2">
        <f t="shared" si="152"/>
        <v>2075402</v>
      </c>
      <c r="F2455" s="5" t="str">
        <f t="shared" si="155"/>
        <v>NEUTRAL</v>
      </c>
      <c r="G2455" s="5" t="str">
        <f t="shared" si="154"/>
        <v>NEUTRAL</v>
      </c>
      <c r="H2455" s="5" t="str">
        <f t="shared" si="153"/>
        <v>NEUTRAL</v>
      </c>
    </row>
    <row r="2456" spans="1:8" ht="13.5" x14ac:dyDescent="0.25">
      <c r="A2456" s="3">
        <f>TITRES_STAT!B2459</f>
        <v>45884</v>
      </c>
      <c r="B2456" s="5">
        <f>TITRES_STAT!C2459</f>
        <v>3</v>
      </c>
      <c r="C2456" s="5">
        <f>TITRES_STAT!D2459</f>
        <v>3</v>
      </c>
      <c r="D2456" s="5">
        <f>TITRES_STAT!E2459</f>
        <v>0</v>
      </c>
      <c r="E2456" s="2">
        <f t="shared" si="152"/>
        <v>2075402</v>
      </c>
      <c r="F2456" s="5" t="str">
        <f t="shared" si="155"/>
        <v>NEUTRAL</v>
      </c>
      <c r="G2456" s="5" t="str">
        <f t="shared" si="154"/>
        <v>NEUTRAL</v>
      </c>
      <c r="H2456" s="5" t="str">
        <f t="shared" si="153"/>
        <v>NEUTRAL</v>
      </c>
    </row>
    <row r="2457" spans="1:8" ht="13.5" x14ac:dyDescent="0.25">
      <c r="A2457" s="3">
        <f>TITRES_STAT!B2460</f>
        <v>45887</v>
      </c>
      <c r="B2457" s="5">
        <f>TITRES_STAT!C2460</f>
        <v>3</v>
      </c>
      <c r="C2457" s="5">
        <f>TITRES_STAT!D2460</f>
        <v>3</v>
      </c>
      <c r="D2457" s="5">
        <f>TITRES_STAT!E2460</f>
        <v>0</v>
      </c>
      <c r="E2457" s="2">
        <f t="shared" si="152"/>
        <v>2075402</v>
      </c>
      <c r="F2457" s="5" t="str">
        <f t="shared" si="155"/>
        <v>NEUTRAL</v>
      </c>
      <c r="G2457" s="5" t="str">
        <f t="shared" si="154"/>
        <v>NEUTRAL</v>
      </c>
      <c r="H2457" s="5" t="str">
        <f t="shared" si="153"/>
        <v>NEUTRAL</v>
      </c>
    </row>
    <row r="2458" spans="1:8" ht="13.5" x14ac:dyDescent="0.25">
      <c r="A2458" s="3">
        <f>TITRES_STAT!B2461</f>
        <v>45888</v>
      </c>
      <c r="B2458" s="5">
        <f>TITRES_STAT!C2461</f>
        <v>3</v>
      </c>
      <c r="C2458" s="5">
        <f>TITRES_STAT!D2461</f>
        <v>3</v>
      </c>
      <c r="D2458" s="5">
        <f>TITRES_STAT!E2461</f>
        <v>0</v>
      </c>
      <c r="E2458" s="2">
        <f t="shared" si="152"/>
        <v>2075402</v>
      </c>
      <c r="F2458" s="5" t="str">
        <f t="shared" si="155"/>
        <v>NEUTRAL</v>
      </c>
      <c r="G2458" s="5" t="str">
        <f t="shared" si="154"/>
        <v>NEUTRAL</v>
      </c>
      <c r="H2458" s="5" t="str">
        <f t="shared" si="153"/>
        <v>NEUTRAL</v>
      </c>
    </row>
    <row r="2459" spans="1:8" ht="13.5" x14ac:dyDescent="0.25">
      <c r="A2459" s="3">
        <f>TITRES_STAT!B2462</f>
        <v>45889</v>
      </c>
      <c r="B2459" s="5">
        <f>TITRES_STAT!C2462</f>
        <v>3</v>
      </c>
      <c r="C2459" s="5">
        <f>TITRES_STAT!D2462</f>
        <v>3</v>
      </c>
      <c r="D2459" s="5">
        <f>TITRES_STAT!E2462</f>
        <v>0</v>
      </c>
      <c r="E2459" s="2">
        <f t="shared" si="152"/>
        <v>2075402</v>
      </c>
      <c r="F2459" s="5" t="str">
        <f t="shared" si="155"/>
        <v>NEUTRAL</v>
      </c>
      <c r="G2459" s="5" t="str">
        <f t="shared" si="154"/>
        <v>NEUTRAL</v>
      </c>
      <c r="H2459" s="5" t="str">
        <f t="shared" si="153"/>
        <v>NEUTRAL</v>
      </c>
    </row>
    <row r="2460" spans="1:8" ht="13.5" x14ac:dyDescent="0.25">
      <c r="A2460" s="3">
        <f>TITRES_STAT!B2463</f>
        <v>45890</v>
      </c>
      <c r="B2460" s="5">
        <f>TITRES_STAT!C2463</f>
        <v>3</v>
      </c>
      <c r="C2460" s="5">
        <f>TITRES_STAT!D2463</f>
        <v>3</v>
      </c>
      <c r="D2460" s="5">
        <f>TITRES_STAT!E2463</f>
        <v>0</v>
      </c>
      <c r="E2460" s="2">
        <f t="shared" si="152"/>
        <v>2075402</v>
      </c>
      <c r="F2460" s="5" t="str">
        <f t="shared" si="155"/>
        <v>NEUTRAL</v>
      </c>
      <c r="G2460" s="5" t="str">
        <f t="shared" si="154"/>
        <v>NEUTRAL</v>
      </c>
      <c r="H2460" s="5" t="str">
        <f t="shared" si="153"/>
        <v>NEUTRAL</v>
      </c>
    </row>
    <row r="2461" spans="1:8" ht="13.5" x14ac:dyDescent="0.25">
      <c r="A2461" s="3">
        <f>TITRES_STAT!B2464</f>
        <v>45891</v>
      </c>
      <c r="B2461" s="5">
        <f>TITRES_STAT!C2464</f>
        <v>3</v>
      </c>
      <c r="C2461" s="5">
        <f>TITRES_STAT!D2464</f>
        <v>3</v>
      </c>
      <c r="D2461" s="5">
        <f>TITRES_STAT!E2464</f>
        <v>0</v>
      </c>
      <c r="E2461" s="2">
        <f t="shared" si="152"/>
        <v>2075402</v>
      </c>
      <c r="F2461" s="5" t="str">
        <f t="shared" si="155"/>
        <v>NEUTRAL</v>
      </c>
      <c r="G2461" s="5" t="str">
        <f t="shared" si="154"/>
        <v>NEUTRAL</v>
      </c>
      <c r="H2461" s="5" t="str">
        <f t="shared" si="153"/>
        <v>NEUTRAL</v>
      </c>
    </row>
    <row r="2462" spans="1:8" ht="13.5" x14ac:dyDescent="0.25">
      <c r="A2462" s="3">
        <f>TITRES_STAT!B2465</f>
        <v>45894</v>
      </c>
      <c r="B2462" s="5">
        <f>TITRES_STAT!C2465</f>
        <v>3</v>
      </c>
      <c r="C2462" s="5">
        <f>TITRES_STAT!D2465</f>
        <v>3</v>
      </c>
      <c r="D2462" s="5">
        <f>TITRES_STAT!E2465</f>
        <v>0</v>
      </c>
      <c r="E2462" s="2">
        <f t="shared" si="152"/>
        <v>2075402</v>
      </c>
      <c r="F2462" s="5" t="str">
        <f t="shared" si="155"/>
        <v>NEUTRAL</v>
      </c>
      <c r="G2462" s="5" t="str">
        <f t="shared" si="154"/>
        <v>NEUTRAL</v>
      </c>
      <c r="H2462" s="5" t="str">
        <f t="shared" si="153"/>
        <v>NEUTRAL</v>
      </c>
    </row>
    <row r="2463" spans="1:8" ht="13.5" x14ac:dyDescent="0.25">
      <c r="A2463" s="3">
        <f>TITRES_STAT!B2466</f>
        <v>45895</v>
      </c>
      <c r="B2463" s="5">
        <f>TITRES_STAT!C2466</f>
        <v>3</v>
      </c>
      <c r="C2463" s="5">
        <f>TITRES_STAT!D2466</f>
        <v>3</v>
      </c>
      <c r="D2463" s="5">
        <f>TITRES_STAT!E2466</f>
        <v>0</v>
      </c>
      <c r="E2463" s="2">
        <f t="shared" si="152"/>
        <v>2075402</v>
      </c>
      <c r="F2463" s="5" t="str">
        <f t="shared" si="155"/>
        <v>NEUTRAL</v>
      </c>
      <c r="G2463" s="5" t="str">
        <f t="shared" si="154"/>
        <v>NEUTRAL</v>
      </c>
      <c r="H2463" s="5" t="str">
        <f t="shared" si="153"/>
        <v>NEUTRAL</v>
      </c>
    </row>
    <row r="2464" spans="1:8" ht="13.5" x14ac:dyDescent="0.25">
      <c r="A2464" s="3">
        <f>TITRES_STAT!B2467</f>
        <v>45896</v>
      </c>
      <c r="B2464" s="5">
        <f>TITRES_STAT!C2467</f>
        <v>3</v>
      </c>
      <c r="C2464" s="5">
        <f>TITRES_STAT!D2467</f>
        <v>3</v>
      </c>
      <c r="D2464" s="5">
        <f>TITRES_STAT!E2467</f>
        <v>0</v>
      </c>
      <c r="E2464" s="2">
        <f t="shared" si="152"/>
        <v>2075402</v>
      </c>
      <c r="F2464" s="5" t="str">
        <f t="shared" si="155"/>
        <v>NEUTRAL</v>
      </c>
      <c r="G2464" s="5" t="str">
        <f t="shared" si="154"/>
        <v>NEUTRAL</v>
      </c>
      <c r="H2464" s="5" t="str">
        <f t="shared" si="153"/>
        <v>NEUTRAL</v>
      </c>
    </row>
    <row r="2465" spans="1:8" ht="13.5" x14ac:dyDescent="0.25">
      <c r="A2465" s="3">
        <f>TITRES_STAT!B2468</f>
        <v>45897</v>
      </c>
      <c r="B2465" s="5">
        <f>TITRES_STAT!C2468</f>
        <v>3</v>
      </c>
      <c r="C2465" s="5">
        <f>TITRES_STAT!D2468</f>
        <v>3</v>
      </c>
      <c r="D2465" s="5">
        <f>TITRES_STAT!E2468</f>
        <v>0</v>
      </c>
      <c r="E2465" s="2">
        <f t="shared" si="152"/>
        <v>2075402</v>
      </c>
      <c r="F2465" s="5" t="str">
        <f t="shared" si="155"/>
        <v>NEUTRAL</v>
      </c>
      <c r="G2465" s="5" t="str">
        <f t="shared" si="154"/>
        <v>NEUTRAL</v>
      </c>
      <c r="H2465" s="5" t="str">
        <f t="shared" si="153"/>
        <v>NEUTRAL</v>
      </c>
    </row>
    <row r="2466" spans="1:8" ht="13.5" x14ac:dyDescent="0.25">
      <c r="A2466" s="3">
        <f>TITRES_STAT!B2469</f>
        <v>45898</v>
      </c>
      <c r="B2466" s="5">
        <f>TITRES_STAT!C2469</f>
        <v>3</v>
      </c>
      <c r="C2466" s="5">
        <f>TITRES_STAT!D2469</f>
        <v>3</v>
      </c>
      <c r="D2466" s="5">
        <f>TITRES_STAT!E2469</f>
        <v>0</v>
      </c>
      <c r="E2466" s="2">
        <f t="shared" si="152"/>
        <v>2075402</v>
      </c>
      <c r="F2466" s="5" t="str">
        <f t="shared" si="155"/>
        <v>NEUTRAL</v>
      </c>
      <c r="G2466" s="5" t="str">
        <f t="shared" si="154"/>
        <v>NEUTRAL</v>
      </c>
      <c r="H2466" s="5" t="str">
        <f t="shared" si="153"/>
        <v>NEUTRAL</v>
      </c>
    </row>
    <row r="2467" spans="1:8" ht="13.5" x14ac:dyDescent="0.25">
      <c r="A2467" s="3">
        <f>TITRES_STAT!B2470</f>
        <v>45901</v>
      </c>
      <c r="B2467" s="5">
        <f>TITRES_STAT!C2470</f>
        <v>3</v>
      </c>
      <c r="C2467" s="5">
        <f>TITRES_STAT!D2470</f>
        <v>3</v>
      </c>
      <c r="D2467" s="5">
        <f>TITRES_STAT!E2470</f>
        <v>0</v>
      </c>
      <c r="E2467" s="2">
        <f t="shared" si="152"/>
        <v>2075402</v>
      </c>
      <c r="F2467" s="5" t="str">
        <f t="shared" si="155"/>
        <v>NEUTRAL</v>
      </c>
      <c r="G2467" s="5" t="str">
        <f t="shared" si="154"/>
        <v>NEUTRAL</v>
      </c>
      <c r="H2467" s="5" t="str">
        <f t="shared" si="153"/>
        <v>NEUTRAL</v>
      </c>
    </row>
    <row r="2468" spans="1:8" ht="13.5" x14ac:dyDescent="0.25">
      <c r="A2468" s="3">
        <f>TITRES_STAT!B2471</f>
        <v>45902</v>
      </c>
      <c r="B2468" s="5">
        <f>TITRES_STAT!C2471</f>
        <v>3</v>
      </c>
      <c r="C2468" s="5">
        <f>TITRES_STAT!D2471</f>
        <v>3</v>
      </c>
      <c r="D2468" s="5">
        <f>TITRES_STAT!E2471</f>
        <v>0</v>
      </c>
      <c r="E2468" s="2">
        <f t="shared" si="152"/>
        <v>2075402</v>
      </c>
      <c r="F2468" s="5" t="str">
        <f t="shared" si="155"/>
        <v>NEUTRAL</v>
      </c>
      <c r="G2468" s="5" t="str">
        <f t="shared" si="154"/>
        <v>NEUTRAL</v>
      </c>
      <c r="H2468" s="5" t="str">
        <f t="shared" si="153"/>
        <v>NEUTRAL</v>
      </c>
    </row>
    <row r="2469" spans="1:8" ht="13.5" x14ac:dyDescent="0.25">
      <c r="A2469" s="3">
        <f>TITRES_STAT!B2472</f>
        <v>45903</v>
      </c>
      <c r="B2469" s="5">
        <f>TITRES_STAT!C2472</f>
        <v>3</v>
      </c>
      <c r="C2469" s="5">
        <f>TITRES_STAT!D2472</f>
        <v>3</v>
      </c>
      <c r="D2469" s="5">
        <f>TITRES_STAT!E2472</f>
        <v>0</v>
      </c>
      <c r="E2469" s="2">
        <f t="shared" si="152"/>
        <v>2075402</v>
      </c>
      <c r="F2469" s="5" t="str">
        <f t="shared" si="155"/>
        <v>NEUTRAL</v>
      </c>
      <c r="G2469" s="5" t="str">
        <f t="shared" si="154"/>
        <v>NEUTRAL</v>
      </c>
      <c r="H2469" s="5" t="str">
        <f t="shared" si="153"/>
        <v>NEUTRAL</v>
      </c>
    </row>
    <row r="2470" spans="1:8" ht="13.5" x14ac:dyDescent="0.25">
      <c r="A2470" s="3">
        <f>TITRES_STAT!B2473</f>
        <v>45905</v>
      </c>
      <c r="B2470" s="5">
        <f>TITRES_STAT!C2473</f>
        <v>2.87</v>
      </c>
      <c r="C2470" s="5">
        <f>TITRES_STAT!D2473</f>
        <v>2.87</v>
      </c>
      <c r="D2470" s="5">
        <f>TITRES_STAT!E2473</f>
        <v>0</v>
      </c>
      <c r="E2470" s="2">
        <f t="shared" si="152"/>
        <v>2075402</v>
      </c>
      <c r="F2470" s="5" t="str">
        <f t="shared" si="155"/>
        <v>NEUTRAL</v>
      </c>
      <c r="G2470" s="5" t="str">
        <f t="shared" si="154"/>
        <v>NEUTRAL</v>
      </c>
      <c r="H2470" s="5" t="str">
        <f t="shared" si="153"/>
        <v>NEUTRAL</v>
      </c>
    </row>
    <row r="2471" spans="1:8" ht="13.5" x14ac:dyDescent="0.25">
      <c r="A2471" s="3">
        <f>TITRES_STAT!B2474</f>
        <v>45908</v>
      </c>
      <c r="B2471" s="5">
        <f>TITRES_STAT!C2474</f>
        <v>2.87</v>
      </c>
      <c r="C2471" s="5">
        <f>TITRES_STAT!D2474</f>
        <v>2.87</v>
      </c>
      <c r="D2471" s="5">
        <f>TITRES_STAT!E2474</f>
        <v>0</v>
      </c>
      <c r="E2471" s="2">
        <f t="shared" si="152"/>
        <v>2075402</v>
      </c>
      <c r="F2471" s="5" t="str">
        <f t="shared" si="155"/>
        <v>NEUTRAL</v>
      </c>
      <c r="G2471" s="5" t="str">
        <f t="shared" si="154"/>
        <v>NEUTRAL</v>
      </c>
      <c r="H2471" s="5" t="str">
        <f t="shared" si="153"/>
        <v>NEUTRAL</v>
      </c>
    </row>
    <row r="2472" spans="1:8" ht="13.5" x14ac:dyDescent="0.25">
      <c r="A2472" s="3">
        <f>TITRES_STAT!B2475</f>
        <v>45909</v>
      </c>
      <c r="B2472" s="5">
        <f>TITRES_STAT!C2475</f>
        <v>2.87</v>
      </c>
      <c r="C2472" s="5">
        <f>TITRES_STAT!D2475</f>
        <v>2.87</v>
      </c>
      <c r="D2472" s="5">
        <f>TITRES_STAT!E2475</f>
        <v>0</v>
      </c>
      <c r="E2472" s="2">
        <f t="shared" si="152"/>
        <v>2075402</v>
      </c>
      <c r="F2472" s="5" t="str">
        <f t="shared" si="155"/>
        <v>NEUTRAL</v>
      </c>
      <c r="G2472" s="5" t="str">
        <f t="shared" si="154"/>
        <v>NEUTRAL</v>
      </c>
      <c r="H2472" s="5" t="str">
        <f t="shared" si="153"/>
        <v>NEUTRAL</v>
      </c>
    </row>
    <row r="2473" spans="1:8" ht="13.5" x14ac:dyDescent="0.25">
      <c r="A2473" s="3">
        <f>TITRES_STAT!B2476</f>
        <v>45910</v>
      </c>
      <c r="B2473" s="5">
        <f>TITRES_STAT!C2476</f>
        <v>2.87</v>
      </c>
      <c r="C2473" s="5">
        <f>TITRES_STAT!D2476</f>
        <v>2.87</v>
      </c>
      <c r="D2473" s="5">
        <f>TITRES_STAT!E2476</f>
        <v>0</v>
      </c>
      <c r="E2473" s="2">
        <f t="shared" si="152"/>
        <v>2075402</v>
      </c>
      <c r="F2473" s="5" t="str">
        <f t="shared" si="155"/>
        <v>NEUTRAL</v>
      </c>
      <c r="G2473" s="5" t="str">
        <f t="shared" si="154"/>
        <v>NEUTRAL</v>
      </c>
      <c r="H2473" s="5" t="str">
        <f t="shared" si="153"/>
        <v>NEUTRAL</v>
      </c>
    </row>
    <row r="2474" spans="1:8" ht="13.5" x14ac:dyDescent="0.25">
      <c r="A2474" s="3">
        <f>TITRES_STAT!B2477</f>
        <v>45911</v>
      </c>
      <c r="B2474" s="5">
        <f>TITRES_STAT!C2477</f>
        <v>2.87</v>
      </c>
      <c r="C2474" s="5">
        <f>TITRES_STAT!D2477</f>
        <v>2.87</v>
      </c>
      <c r="D2474" s="5">
        <f>TITRES_STAT!E2477</f>
        <v>0</v>
      </c>
      <c r="E2474" s="2">
        <f t="shared" si="152"/>
        <v>2075402</v>
      </c>
      <c r="F2474" s="5" t="str">
        <f t="shared" si="155"/>
        <v>NEUTRAL</v>
      </c>
      <c r="G2474" s="5" t="str">
        <f t="shared" si="154"/>
        <v>NEUTRAL</v>
      </c>
      <c r="H2474" s="5" t="str">
        <f t="shared" si="153"/>
        <v>NEUTRAL</v>
      </c>
    </row>
    <row r="2475" spans="1:8" ht="13.5" x14ac:dyDescent="0.25">
      <c r="A2475" s="3">
        <f>TITRES_STAT!B2478</f>
        <v>45912</v>
      </c>
      <c r="B2475" s="5">
        <f>TITRES_STAT!C2478</f>
        <v>2.87</v>
      </c>
      <c r="C2475" s="5">
        <f>TITRES_STAT!D2478</f>
        <v>2.87</v>
      </c>
      <c r="D2475" s="5">
        <f>TITRES_STAT!E2478</f>
        <v>0</v>
      </c>
      <c r="E2475" s="2">
        <f t="shared" si="152"/>
        <v>2075402</v>
      </c>
      <c r="F2475" s="5" t="str">
        <f t="shared" si="155"/>
        <v>NEUTRAL</v>
      </c>
      <c r="G2475" s="5" t="str">
        <f t="shared" si="154"/>
        <v>NEUTRAL</v>
      </c>
      <c r="H2475" s="5" t="str">
        <f t="shared" si="153"/>
        <v>NEUTRAL</v>
      </c>
    </row>
    <row r="2476" spans="1:8" ht="13.5" x14ac:dyDescent="0.25">
      <c r="A2476" s="3">
        <f>TITRES_STAT!B2479</f>
        <v>45915</v>
      </c>
      <c r="B2476" s="5">
        <f>TITRES_STAT!C2479</f>
        <v>2.99</v>
      </c>
      <c r="C2476" s="5">
        <f>TITRES_STAT!D2479</f>
        <v>2.99</v>
      </c>
      <c r="D2476" s="5">
        <f>TITRES_STAT!E2479</f>
        <v>0</v>
      </c>
      <c r="E2476" s="2">
        <f t="shared" si="152"/>
        <v>2075402</v>
      </c>
      <c r="F2476" s="5" t="str">
        <f t="shared" si="155"/>
        <v>NEUTRAL</v>
      </c>
      <c r="G2476" s="5" t="str">
        <f t="shared" si="154"/>
        <v>NEUTRAL</v>
      </c>
      <c r="H2476" s="5" t="str">
        <f t="shared" si="153"/>
        <v>NEUTRAL</v>
      </c>
    </row>
    <row r="2477" spans="1:8" ht="13.5" x14ac:dyDescent="0.25">
      <c r="A2477" s="3">
        <f>TITRES_STAT!B2480</f>
        <v>45916</v>
      </c>
      <c r="B2477" s="5">
        <f>TITRES_STAT!C2480</f>
        <v>2.99</v>
      </c>
      <c r="C2477" s="5">
        <f>TITRES_STAT!D2480</f>
        <v>2.99</v>
      </c>
      <c r="D2477" s="5">
        <f>TITRES_STAT!E2480</f>
        <v>0</v>
      </c>
      <c r="E2477" s="2">
        <f t="shared" si="152"/>
        <v>2075402</v>
      </c>
      <c r="F2477" s="5" t="str">
        <f t="shared" si="155"/>
        <v>NEUTRAL</v>
      </c>
      <c r="G2477" s="5" t="str">
        <f t="shared" si="154"/>
        <v>NEUTRAL</v>
      </c>
      <c r="H2477" s="5" t="str">
        <f t="shared" si="153"/>
        <v>NEUTRAL</v>
      </c>
    </row>
    <row r="2478" spans="1:8" ht="13.5" x14ac:dyDescent="0.25">
      <c r="A2478" s="3">
        <f>TITRES_STAT!B2481</f>
        <v>45917</v>
      </c>
      <c r="B2478" s="5">
        <f>TITRES_STAT!C2481</f>
        <v>2.99</v>
      </c>
      <c r="C2478" s="5">
        <f>TITRES_STAT!D2481</f>
        <v>2.99</v>
      </c>
      <c r="D2478" s="5">
        <f>TITRES_STAT!E2481</f>
        <v>0</v>
      </c>
      <c r="E2478" s="2">
        <f t="shared" si="152"/>
        <v>2075402</v>
      </c>
      <c r="F2478" s="5" t="str">
        <f t="shared" si="155"/>
        <v>NEUTRAL</v>
      </c>
      <c r="G2478" s="5" t="str">
        <f t="shared" si="154"/>
        <v>NEUTRAL</v>
      </c>
      <c r="H2478" s="5" t="str">
        <f t="shared" si="153"/>
        <v>NEUTRAL</v>
      </c>
    </row>
    <row r="2479" spans="1:8" ht="13.5" x14ac:dyDescent="0.25">
      <c r="A2479" s="3">
        <f>TITRES_STAT!B2482</f>
        <v>45918</v>
      </c>
      <c r="B2479" s="5">
        <f>TITRES_STAT!C2482</f>
        <v>2.99</v>
      </c>
      <c r="C2479" s="5">
        <f>TITRES_STAT!D2482</f>
        <v>2.99</v>
      </c>
      <c r="D2479" s="5">
        <f>TITRES_STAT!E2482</f>
        <v>0</v>
      </c>
      <c r="E2479" s="2">
        <f t="shared" si="152"/>
        <v>2075402</v>
      </c>
      <c r="F2479" s="5" t="str">
        <f t="shared" si="155"/>
        <v>NEUTRAL</v>
      </c>
      <c r="G2479" s="5" t="str">
        <f t="shared" si="154"/>
        <v>NEUTRAL</v>
      </c>
      <c r="H2479" s="5" t="str">
        <f t="shared" si="153"/>
        <v>NEUTRAL</v>
      </c>
    </row>
    <row r="2480" spans="1:8" ht="13.5" x14ac:dyDescent="0.25">
      <c r="A2480" s="3">
        <f>TITRES_STAT!B2483</f>
        <v>45919</v>
      </c>
      <c r="B2480" s="5">
        <f>TITRES_STAT!C2483</f>
        <v>2.99</v>
      </c>
      <c r="C2480" s="5">
        <f>TITRES_STAT!D2483</f>
        <v>2.99</v>
      </c>
      <c r="D2480" s="5">
        <f>TITRES_STAT!E2483</f>
        <v>0</v>
      </c>
      <c r="E2480" s="2">
        <f t="shared" si="152"/>
        <v>2075402</v>
      </c>
      <c r="F2480" s="5" t="str">
        <f t="shared" si="155"/>
        <v>NEUTRAL</v>
      </c>
      <c r="G2480" s="5" t="str">
        <f t="shared" si="154"/>
        <v>NEUTRAL</v>
      </c>
      <c r="H2480" s="5" t="str">
        <f t="shared" si="153"/>
        <v>NEUTRAL</v>
      </c>
    </row>
    <row r="2481" spans="1:8" ht="13.5" x14ac:dyDescent="0.25">
      <c r="A2481" s="3">
        <f>TITRES_STAT!B2484</f>
        <v>45922</v>
      </c>
      <c r="B2481" s="5">
        <f>TITRES_STAT!C2484</f>
        <v>2.99</v>
      </c>
      <c r="C2481" s="5">
        <f>TITRES_STAT!D2484</f>
        <v>2.99</v>
      </c>
      <c r="D2481" s="5">
        <f>TITRES_STAT!E2484</f>
        <v>0</v>
      </c>
      <c r="E2481" s="2">
        <f t="shared" si="152"/>
        <v>2075402</v>
      </c>
      <c r="F2481" s="5" t="str">
        <f t="shared" si="155"/>
        <v>NEUTRAL</v>
      </c>
      <c r="G2481" s="5" t="str">
        <f t="shared" si="154"/>
        <v>NEUTRAL</v>
      </c>
      <c r="H2481" s="5" t="str">
        <f t="shared" si="153"/>
        <v>NEUTRAL</v>
      </c>
    </row>
    <row r="2482" spans="1:8" ht="13.5" x14ac:dyDescent="0.25">
      <c r="A2482" s="3">
        <f>TITRES_STAT!B2485</f>
        <v>45923</v>
      </c>
      <c r="B2482" s="5">
        <f>TITRES_STAT!C2485</f>
        <v>3</v>
      </c>
      <c r="C2482" s="5">
        <f>TITRES_STAT!D2485</f>
        <v>3</v>
      </c>
      <c r="D2482" s="5">
        <f>TITRES_STAT!E2485</f>
        <v>1</v>
      </c>
      <c r="E2482" s="2">
        <f t="shared" si="152"/>
        <v>2075403</v>
      </c>
      <c r="F2482" s="5" t="str">
        <f t="shared" si="155"/>
        <v>BULLISH</v>
      </c>
      <c r="G2482" s="5" t="str">
        <f t="shared" si="154"/>
        <v>NEUTRAL</v>
      </c>
      <c r="H2482" s="5" t="str">
        <f t="shared" si="153"/>
        <v>CONFIRMED BULLISH</v>
      </c>
    </row>
    <row r="2483" spans="1:8" ht="13.5" x14ac:dyDescent="0.25">
      <c r="A2483" s="3">
        <f>TITRES_STAT!B2486</f>
        <v>45924</v>
      </c>
      <c r="B2483" s="5">
        <f>TITRES_STAT!C2486</f>
        <v>3</v>
      </c>
      <c r="C2483" s="5">
        <f>TITRES_STAT!D2486</f>
        <v>3</v>
      </c>
      <c r="D2483" s="5">
        <f>TITRES_STAT!E2486</f>
        <v>0</v>
      </c>
      <c r="E2483" s="2">
        <f t="shared" si="152"/>
        <v>2075403</v>
      </c>
      <c r="F2483" s="5" t="str">
        <f t="shared" si="155"/>
        <v>BULLISH</v>
      </c>
      <c r="G2483" s="5" t="str">
        <f t="shared" si="154"/>
        <v>NEUTRAL</v>
      </c>
      <c r="H2483" s="5" t="str">
        <f t="shared" si="153"/>
        <v>CONFIRMED BULLISH</v>
      </c>
    </row>
    <row r="2484" spans="1:8" ht="13.5" x14ac:dyDescent="0.25">
      <c r="A2484" s="3">
        <f>TITRES_STAT!B2487</f>
        <v>45925</v>
      </c>
      <c r="B2484" s="5">
        <f>TITRES_STAT!C2487</f>
        <v>3</v>
      </c>
      <c r="C2484" s="5">
        <f>TITRES_STAT!D2487</f>
        <v>3</v>
      </c>
      <c r="D2484" s="5">
        <f>TITRES_STAT!E2487</f>
        <v>0</v>
      </c>
      <c r="E2484" s="2">
        <f t="shared" si="152"/>
        <v>2075403</v>
      </c>
      <c r="F2484" s="5" t="str">
        <f t="shared" si="155"/>
        <v>BULLISH</v>
      </c>
      <c r="G2484" s="5" t="str">
        <f t="shared" si="154"/>
        <v>NEUTRAL</v>
      </c>
      <c r="H2484" s="5" t="str">
        <f t="shared" si="153"/>
        <v>CONFIRMED BULLISH</v>
      </c>
    </row>
    <row r="2485" spans="1:8" ht="13.5" x14ac:dyDescent="0.25">
      <c r="A2485" s="3">
        <f>TITRES_STAT!B2488</f>
        <v>45926</v>
      </c>
      <c r="B2485" s="5">
        <f>TITRES_STAT!C2488</f>
        <v>3</v>
      </c>
      <c r="C2485" s="5">
        <f>TITRES_STAT!D2488</f>
        <v>3</v>
      </c>
      <c r="D2485" s="5">
        <f>TITRES_STAT!E2488</f>
        <v>0</v>
      </c>
      <c r="E2485" s="2">
        <f t="shared" si="152"/>
        <v>2075403</v>
      </c>
      <c r="F2485" s="5" t="str">
        <f t="shared" si="155"/>
        <v>BULLISH</v>
      </c>
      <c r="G2485" s="5" t="str">
        <f t="shared" si="154"/>
        <v>NEUTRAL</v>
      </c>
      <c r="H2485" s="5" t="str">
        <f t="shared" si="153"/>
        <v>CONFIRMED BULLISH</v>
      </c>
    </row>
    <row r="2486" spans="1:8" ht="13.5" x14ac:dyDescent="0.25">
      <c r="A2486" s="3">
        <f>TITRES_STAT!B2489</f>
        <v>45929</v>
      </c>
      <c r="B2486" s="5">
        <f>TITRES_STAT!C2489</f>
        <v>3</v>
      </c>
      <c r="C2486" s="5">
        <f>TITRES_STAT!D2489</f>
        <v>3</v>
      </c>
      <c r="D2486" s="5">
        <f>TITRES_STAT!E2489</f>
        <v>0</v>
      </c>
      <c r="E2486" s="2">
        <f t="shared" si="152"/>
        <v>2075403</v>
      </c>
      <c r="F2486" s="5" t="str">
        <f t="shared" si="155"/>
        <v>BULLISH</v>
      </c>
      <c r="G2486" s="5" t="str">
        <f t="shared" si="154"/>
        <v>NEUTRAL</v>
      </c>
      <c r="H2486" s="5" t="str">
        <f t="shared" si="153"/>
        <v>CONFIRMED BULLISH</v>
      </c>
    </row>
    <row r="2487" spans="1:8" ht="13.5" x14ac:dyDescent="0.25">
      <c r="A2487" s="3">
        <f>TITRES_STAT!B2490</f>
        <v>45930</v>
      </c>
      <c r="B2487" s="5">
        <f>TITRES_STAT!C2490</f>
        <v>3</v>
      </c>
      <c r="C2487" s="5">
        <f>TITRES_STAT!D2490</f>
        <v>3</v>
      </c>
      <c r="D2487" s="5">
        <f>TITRES_STAT!E2490</f>
        <v>0</v>
      </c>
      <c r="E2487" s="2">
        <f t="shared" si="152"/>
        <v>2075403</v>
      </c>
      <c r="F2487" s="5" t="str">
        <f t="shared" si="155"/>
        <v>NEUTRAL</v>
      </c>
      <c r="G2487" s="5" t="str">
        <f t="shared" si="154"/>
        <v>NEUTRAL</v>
      </c>
      <c r="H2487" s="5" t="str">
        <f t="shared" si="153"/>
        <v>NEUTRAL</v>
      </c>
    </row>
    <row r="2488" spans="1:8" ht="13.5" x14ac:dyDescent="0.25">
      <c r="A2488" s="3">
        <f>TITRES_STAT!B2491</f>
        <v>45931</v>
      </c>
      <c r="B2488" s="5">
        <f>TITRES_STAT!C2491</f>
        <v>3</v>
      </c>
      <c r="C2488" s="5">
        <f>TITRES_STAT!D2491</f>
        <v>3</v>
      </c>
      <c r="D2488" s="5">
        <f>TITRES_STAT!E2491</f>
        <v>0</v>
      </c>
      <c r="E2488" s="2">
        <f t="shared" si="152"/>
        <v>2075403</v>
      </c>
      <c r="F2488" s="5" t="str">
        <f t="shared" si="155"/>
        <v>NEUTRAL</v>
      </c>
      <c r="G2488" s="5" t="str">
        <f t="shared" si="154"/>
        <v>NEUTRAL</v>
      </c>
      <c r="H2488" s="5" t="str">
        <f t="shared" si="153"/>
        <v>NEUTRAL</v>
      </c>
    </row>
    <row r="2489" spans="1:8" ht="13.5" x14ac:dyDescent="0.25">
      <c r="A2489" s="3">
        <f>TITRES_STAT!B2492</f>
        <v>45932</v>
      </c>
      <c r="B2489" s="5">
        <f>TITRES_STAT!C2492</f>
        <v>3</v>
      </c>
      <c r="C2489" s="5">
        <f>TITRES_STAT!D2492</f>
        <v>3</v>
      </c>
      <c r="D2489" s="5">
        <f>TITRES_STAT!E2492</f>
        <v>0</v>
      </c>
      <c r="E2489" s="2">
        <f t="shared" si="152"/>
        <v>2075403</v>
      </c>
      <c r="F2489" s="5" t="str">
        <f t="shared" si="155"/>
        <v>NEUTRAL</v>
      </c>
      <c r="G2489" s="5" t="str">
        <f t="shared" si="154"/>
        <v>NEUTRAL</v>
      </c>
      <c r="H2489" s="5" t="str">
        <f t="shared" si="153"/>
        <v>NEUTRAL</v>
      </c>
    </row>
    <row r="2490" spans="1:8" ht="13.5" x14ac:dyDescent="0.25">
      <c r="A2490" s="3">
        <f>TITRES_STAT!B2493</f>
        <v>45933</v>
      </c>
      <c r="B2490" s="5">
        <f>TITRES_STAT!C2493</f>
        <v>3</v>
      </c>
      <c r="C2490" s="5">
        <f>TITRES_STAT!D2493</f>
        <v>3</v>
      </c>
      <c r="D2490" s="5">
        <f>TITRES_STAT!E2493</f>
        <v>0</v>
      </c>
      <c r="E2490" s="2">
        <f t="shared" si="152"/>
        <v>2075403</v>
      </c>
      <c r="F2490" s="5" t="str">
        <f t="shared" si="155"/>
        <v>NEUTRAL</v>
      </c>
      <c r="G2490" s="5" t="str">
        <f t="shared" si="154"/>
        <v>NEUTRAL</v>
      </c>
      <c r="H2490" s="5" t="str">
        <f t="shared" si="153"/>
        <v>NEUTRAL</v>
      </c>
    </row>
    <row r="2491" spans="1:8" ht="13.5" x14ac:dyDescent="0.25">
      <c r="A2491" s="3">
        <f>TITRES_STAT!B2494</f>
        <v>45936</v>
      </c>
      <c r="B2491" s="5">
        <f>TITRES_STAT!C2494</f>
        <v>3</v>
      </c>
      <c r="C2491" s="5">
        <f>TITRES_STAT!D2494</f>
        <v>3</v>
      </c>
      <c r="D2491" s="5">
        <f>TITRES_STAT!E2494</f>
        <v>0</v>
      </c>
      <c r="E2491" s="2">
        <f t="shared" si="152"/>
        <v>2075403</v>
      </c>
      <c r="F2491" s="5" t="str">
        <f t="shared" si="155"/>
        <v>NEUTRAL</v>
      </c>
      <c r="G2491" s="5" t="str">
        <f t="shared" si="154"/>
        <v>NEUTRAL</v>
      </c>
      <c r="H2491" s="5" t="str">
        <f t="shared" si="153"/>
        <v>NEUTRAL</v>
      </c>
    </row>
    <row r="2492" spans="1:8" ht="13.5" x14ac:dyDescent="0.25">
      <c r="A2492" s="3">
        <f>TITRES_STAT!B2495</f>
        <v>45937</v>
      </c>
      <c r="B2492" s="5">
        <f>TITRES_STAT!C2495</f>
        <v>3</v>
      </c>
      <c r="C2492" s="5">
        <f>TITRES_STAT!D2495</f>
        <v>3</v>
      </c>
      <c r="D2492" s="5">
        <f>TITRES_STAT!E2495</f>
        <v>0</v>
      </c>
      <c r="E2492" s="2">
        <f t="shared" si="152"/>
        <v>2075403</v>
      </c>
      <c r="F2492" s="5" t="str">
        <f t="shared" si="155"/>
        <v>NEUTRAL</v>
      </c>
      <c r="G2492" s="5" t="str">
        <f t="shared" si="154"/>
        <v>NEUTRAL</v>
      </c>
      <c r="H2492" s="5" t="str">
        <f t="shared" si="153"/>
        <v>NEUTRAL</v>
      </c>
    </row>
    <row r="2493" spans="1:8" ht="13.5" x14ac:dyDescent="0.25">
      <c r="A2493" s="3">
        <f>TITRES_STAT!B2496</f>
        <v>45938</v>
      </c>
      <c r="B2493" s="5">
        <f>TITRES_STAT!C2496</f>
        <v>3</v>
      </c>
      <c r="C2493" s="5">
        <f>TITRES_STAT!D2496</f>
        <v>3</v>
      </c>
      <c r="D2493" s="5">
        <f>TITRES_STAT!E2496</f>
        <v>0</v>
      </c>
      <c r="E2493" s="2">
        <f t="shared" si="152"/>
        <v>2075403</v>
      </c>
      <c r="F2493" s="5" t="str">
        <f t="shared" si="155"/>
        <v>NEUTRAL</v>
      </c>
      <c r="G2493" s="5" t="str">
        <f t="shared" si="154"/>
        <v>NEUTRAL</v>
      </c>
      <c r="H2493" s="5" t="str">
        <f t="shared" si="153"/>
        <v>NEUTRAL</v>
      </c>
    </row>
    <row r="2494" spans="1:8" ht="13.5" x14ac:dyDescent="0.25">
      <c r="A2494" s="3">
        <f>TITRES_STAT!B2497</f>
        <v>45939</v>
      </c>
      <c r="B2494" s="5">
        <f>TITRES_STAT!C2497</f>
        <v>3</v>
      </c>
      <c r="C2494" s="5">
        <f>TITRES_STAT!D2497</f>
        <v>3</v>
      </c>
      <c r="D2494" s="5">
        <f>TITRES_STAT!E2497</f>
        <v>0</v>
      </c>
      <c r="E2494" s="2">
        <f t="shared" si="152"/>
        <v>2075403</v>
      </c>
      <c r="F2494" s="5" t="str">
        <f t="shared" si="155"/>
        <v>NEUTRAL</v>
      </c>
      <c r="G2494" s="5" t="str">
        <f t="shared" si="154"/>
        <v>NEUTRAL</v>
      </c>
      <c r="H2494" s="5" t="str">
        <f t="shared" si="153"/>
        <v>NEUTRAL</v>
      </c>
    </row>
    <row r="2495" spans="1:8" ht="13.5" x14ac:dyDescent="0.25">
      <c r="A2495" s="3">
        <f>TITRES_STAT!B2498</f>
        <v>45940</v>
      </c>
      <c r="B2495" s="5">
        <f>TITRES_STAT!C2498</f>
        <v>3</v>
      </c>
      <c r="C2495" s="5">
        <f>TITRES_STAT!D2498</f>
        <v>3</v>
      </c>
      <c r="D2495" s="5">
        <f>TITRES_STAT!E2498</f>
        <v>0</v>
      </c>
      <c r="E2495" s="2">
        <f t="shared" si="152"/>
        <v>2075403</v>
      </c>
      <c r="F2495" s="5" t="str">
        <f t="shared" si="155"/>
        <v>NEUTRAL</v>
      </c>
      <c r="G2495" s="5" t="str">
        <f t="shared" si="154"/>
        <v>NEUTRAL</v>
      </c>
      <c r="H2495" s="5" t="str">
        <f t="shared" si="153"/>
        <v>NEUTRAL</v>
      </c>
    </row>
    <row r="2496" spans="1:8" ht="13.5" x14ac:dyDescent="0.25">
      <c r="A2496" s="3">
        <f>TITRES_STAT!B2499</f>
        <v>45943</v>
      </c>
      <c r="B2496" s="5">
        <f>TITRES_STAT!C2499</f>
        <v>3</v>
      </c>
      <c r="C2496" s="5">
        <f>TITRES_STAT!D2499</f>
        <v>3</v>
      </c>
      <c r="D2496" s="5">
        <f>TITRES_STAT!E2499</f>
        <v>0</v>
      </c>
      <c r="E2496" s="2">
        <f t="shared" si="152"/>
        <v>2075403</v>
      </c>
      <c r="F2496" s="5" t="str">
        <f t="shared" si="155"/>
        <v>NEUTRAL</v>
      </c>
      <c r="G2496" s="5" t="str">
        <f t="shared" si="154"/>
        <v>NEUTRAL</v>
      </c>
      <c r="H2496" s="5" t="str">
        <f t="shared" si="153"/>
        <v>NEUTRAL</v>
      </c>
    </row>
    <row r="2497" spans="1:8" ht="13.5" x14ac:dyDescent="0.25">
      <c r="A2497" s="3">
        <f>TITRES_STAT!B2500</f>
        <v>45944</v>
      </c>
      <c r="B2497" s="5">
        <f>TITRES_STAT!C2500</f>
        <v>3</v>
      </c>
      <c r="C2497" s="5">
        <f>TITRES_STAT!D2500</f>
        <v>3</v>
      </c>
      <c r="D2497" s="5">
        <f>TITRES_STAT!E2500</f>
        <v>0</v>
      </c>
      <c r="E2497" s="2">
        <f t="shared" si="152"/>
        <v>2075403</v>
      </c>
      <c r="F2497" s="5" t="str">
        <f t="shared" si="155"/>
        <v>NEUTRAL</v>
      </c>
      <c r="G2497" s="5" t="str">
        <f t="shared" si="154"/>
        <v>NEUTRAL</v>
      </c>
      <c r="H2497" s="5" t="str">
        <f t="shared" si="153"/>
        <v>NEUTRAL</v>
      </c>
    </row>
    <row r="2498" spans="1:8" ht="13.5" x14ac:dyDescent="0.25">
      <c r="A2498" s="3">
        <f>TITRES_STAT!B2501</f>
        <v>45946</v>
      </c>
      <c r="B2498" s="5">
        <f>TITRES_STAT!C2501</f>
        <v>3</v>
      </c>
      <c r="C2498" s="5">
        <f>TITRES_STAT!D2501</f>
        <v>3</v>
      </c>
      <c r="D2498" s="5">
        <f>TITRES_STAT!E2501</f>
        <v>0</v>
      </c>
      <c r="E2498" s="2">
        <f t="shared" si="152"/>
        <v>2075403</v>
      </c>
      <c r="F2498" s="5" t="str">
        <f t="shared" si="155"/>
        <v>NEUTRAL</v>
      </c>
      <c r="G2498" s="5" t="str">
        <f t="shared" si="154"/>
        <v>NEUTRAL</v>
      </c>
      <c r="H2498" s="5" t="str">
        <f t="shared" si="153"/>
        <v>NEUTRAL</v>
      </c>
    </row>
    <row r="2499" spans="1:8" ht="13.5" x14ac:dyDescent="0.25">
      <c r="A2499" s="3">
        <f>TITRES_STAT!B2502</f>
        <v>45947</v>
      </c>
      <c r="B2499" s="5">
        <f>TITRES_STAT!C2502</f>
        <v>3</v>
      </c>
      <c r="C2499" s="5">
        <f>TITRES_STAT!D2502</f>
        <v>3</v>
      </c>
      <c r="D2499" s="5">
        <f>TITRES_STAT!E2502</f>
        <v>0</v>
      </c>
      <c r="E2499" s="2">
        <f t="shared" si="152"/>
        <v>2075403</v>
      </c>
      <c r="F2499" s="5" t="str">
        <f t="shared" si="155"/>
        <v>NEUTRAL</v>
      </c>
      <c r="G2499" s="5" t="str">
        <f t="shared" si="154"/>
        <v>NEUTRAL</v>
      </c>
      <c r="H2499" s="5" t="str">
        <f t="shared" si="153"/>
        <v>NEUTRAL</v>
      </c>
    </row>
    <row r="2500" spans="1:8" ht="13.5" x14ac:dyDescent="0.25">
      <c r="A2500" s="3">
        <f>TITRES_STAT!B2503</f>
        <v>45950</v>
      </c>
      <c r="B2500" s="5">
        <f>TITRES_STAT!C2503</f>
        <v>3</v>
      </c>
      <c r="C2500" s="5">
        <f>TITRES_STAT!D2503</f>
        <v>3</v>
      </c>
      <c r="D2500" s="5">
        <f>TITRES_STAT!E2503</f>
        <v>0</v>
      </c>
      <c r="E2500" s="2">
        <f t="shared" ref="E2500:E2508" si="156">IF(B2500&gt;B2499, E2499+D2500, IF(B2500&lt;B2499, E2499-D2500, E2499))</f>
        <v>2075403</v>
      </c>
      <c r="F2500" s="5" t="str">
        <f t="shared" si="155"/>
        <v>NEUTRAL</v>
      </c>
      <c r="G2500" s="5" t="str">
        <f t="shared" si="154"/>
        <v>NEUTRAL</v>
      </c>
      <c r="H2500" s="5" t="str">
        <f t="shared" si="153"/>
        <v>NEUTRAL</v>
      </c>
    </row>
    <row r="2501" spans="1:8" ht="13.5" x14ac:dyDescent="0.25">
      <c r="A2501" s="3">
        <f>TITRES_STAT!B2504</f>
        <v>45951</v>
      </c>
      <c r="B2501" s="5">
        <f>TITRES_STAT!C2504</f>
        <v>3</v>
      </c>
      <c r="C2501" s="5">
        <f>TITRES_STAT!D2504</f>
        <v>3</v>
      </c>
      <c r="D2501" s="5">
        <f>TITRES_STAT!E2504</f>
        <v>0</v>
      </c>
      <c r="E2501" s="2">
        <f t="shared" si="156"/>
        <v>2075403</v>
      </c>
      <c r="F2501" s="5" t="str">
        <f t="shared" si="155"/>
        <v>NEUTRAL</v>
      </c>
      <c r="G2501" s="5" t="str">
        <f t="shared" si="154"/>
        <v>NEUTRAL</v>
      </c>
      <c r="H2501" s="5" t="str">
        <f t="shared" si="153"/>
        <v>NEUTRAL</v>
      </c>
    </row>
    <row r="2502" spans="1:8" ht="13.5" x14ac:dyDescent="0.25">
      <c r="A2502" s="3">
        <f>TITRES_STAT!B2505</f>
        <v>45952</v>
      </c>
      <c r="B2502" s="5">
        <f>TITRES_STAT!C2505</f>
        <v>2.87</v>
      </c>
      <c r="C2502" s="5">
        <f>TITRES_STAT!D2505</f>
        <v>2.87</v>
      </c>
      <c r="D2502" s="5">
        <f>TITRES_STAT!E2505</f>
        <v>0</v>
      </c>
      <c r="E2502" s="2">
        <f t="shared" si="156"/>
        <v>2075403</v>
      </c>
      <c r="F2502" s="5" t="str">
        <f t="shared" si="155"/>
        <v>NEUTRAL</v>
      </c>
      <c r="G2502" s="5" t="str">
        <f t="shared" si="154"/>
        <v>NEUTRAL</v>
      </c>
      <c r="H2502" s="5" t="str">
        <f t="shared" ref="H2502:H2508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NEUTRAL</v>
      </c>
    </row>
    <row r="2503" spans="1:8" ht="13.5" x14ac:dyDescent="0.25">
      <c r="A2503" s="3">
        <f>TITRES_STAT!B2506</f>
        <v>45953</v>
      </c>
      <c r="B2503" s="5">
        <f>TITRES_STAT!C2506</f>
        <v>2.75</v>
      </c>
      <c r="C2503" s="5">
        <f>TITRES_STAT!D2506</f>
        <v>2.75</v>
      </c>
      <c r="D2503" s="5">
        <f>TITRES_STAT!E2506</f>
        <v>0</v>
      </c>
      <c r="E2503" s="2">
        <f t="shared" si="156"/>
        <v>2075403</v>
      </c>
      <c r="F2503" s="5" t="str">
        <f t="shared" si="155"/>
        <v>NEUTRAL</v>
      </c>
      <c r="G2503" s="5" t="str">
        <f t="shared" ref="G2503:G2508" si="158">IF((E2503-E2498)/E2498 &gt; 0.02, "STRONG",
 IF((E2503-E2498)/E2498 &lt; -0.02, "WEAK", "NEUTRAL"))</f>
        <v>NEUTRAL</v>
      </c>
      <c r="H2503" s="5" t="str">
        <f t="shared" si="157"/>
        <v>NEUTRAL</v>
      </c>
    </row>
    <row r="2504" spans="1:8" ht="13.5" x14ac:dyDescent="0.25">
      <c r="A2504" s="3">
        <f>TITRES_STAT!B2507</f>
        <v>45954</v>
      </c>
      <c r="B2504" s="5">
        <f>TITRES_STAT!C2507</f>
        <v>2.63</v>
      </c>
      <c r="C2504" s="5">
        <f>TITRES_STAT!D2507</f>
        <v>2.63</v>
      </c>
      <c r="D2504" s="5">
        <f>TITRES_STAT!E2507</f>
        <v>0</v>
      </c>
      <c r="E2504" s="2">
        <f t="shared" si="156"/>
        <v>2075403</v>
      </c>
      <c r="F2504" s="5" t="str">
        <f t="shared" ref="F2504:F2508" si="159">IF(E2504&gt;E2499,"BULLISH",IF(E2504&lt;E2499,"BEARISH","NEUTRAL"))</f>
        <v>NEUTRAL</v>
      </c>
      <c r="G2504" s="5" t="str">
        <f t="shared" si="158"/>
        <v>NEUTRAL</v>
      </c>
      <c r="H2504" s="5" t="str">
        <f t="shared" si="157"/>
        <v>NEUTRAL</v>
      </c>
    </row>
    <row r="2505" spans="1:8" ht="13.5" x14ac:dyDescent="0.25">
      <c r="A2505" s="3">
        <f>TITRES_STAT!B2508</f>
        <v>45957</v>
      </c>
      <c r="B2505" s="5">
        <f>TITRES_STAT!C2508</f>
        <v>2.63</v>
      </c>
      <c r="C2505" s="5">
        <f>TITRES_STAT!D2508</f>
        <v>2.63</v>
      </c>
      <c r="D2505" s="5">
        <f>TITRES_STAT!E2508</f>
        <v>0</v>
      </c>
      <c r="E2505" s="2">
        <f t="shared" si="156"/>
        <v>2075403</v>
      </c>
      <c r="F2505" s="5" t="str">
        <f t="shared" si="159"/>
        <v>NEUTRAL</v>
      </c>
      <c r="G2505" s="5" t="str">
        <f t="shared" si="158"/>
        <v>NEUTRAL</v>
      </c>
      <c r="H2505" s="5" t="str">
        <f t="shared" si="157"/>
        <v>NEUTRAL</v>
      </c>
    </row>
    <row r="2506" spans="1:8" ht="13.5" x14ac:dyDescent="0.25">
      <c r="A2506" s="3">
        <f>TITRES_STAT!B2509</f>
        <v>45958</v>
      </c>
      <c r="B2506" s="5">
        <f>TITRES_STAT!C2509</f>
        <v>2.63</v>
      </c>
      <c r="C2506" s="5">
        <f>TITRES_STAT!D2509</f>
        <v>2.63</v>
      </c>
      <c r="D2506" s="5">
        <f>TITRES_STAT!E2509</f>
        <v>0</v>
      </c>
      <c r="E2506" s="2">
        <f t="shared" si="156"/>
        <v>2075403</v>
      </c>
      <c r="F2506" s="5" t="str">
        <f t="shared" si="159"/>
        <v>NEUTRAL</v>
      </c>
      <c r="G2506" s="5" t="str">
        <f t="shared" si="158"/>
        <v>NEUTRAL</v>
      </c>
      <c r="H2506" s="5" t="str">
        <f t="shared" si="157"/>
        <v>NEUTRAL</v>
      </c>
    </row>
    <row r="2507" spans="1:8" ht="13.5" x14ac:dyDescent="0.25">
      <c r="A2507" s="3">
        <f>TITRES_STAT!B2510</f>
        <v>45959</v>
      </c>
      <c r="B2507" s="5">
        <f>TITRES_STAT!C2510</f>
        <v>2.52</v>
      </c>
      <c r="C2507" s="5">
        <f>TITRES_STAT!D2510</f>
        <v>2.52</v>
      </c>
      <c r="D2507" s="5">
        <f>TITRES_STAT!E2510</f>
        <v>0</v>
      </c>
      <c r="E2507" s="2">
        <f t="shared" si="156"/>
        <v>2075403</v>
      </c>
      <c r="F2507" s="5" t="str">
        <f t="shared" si="159"/>
        <v>NEUTRAL</v>
      </c>
      <c r="G2507" s="5" t="str">
        <f t="shared" si="158"/>
        <v>NEUTRAL</v>
      </c>
      <c r="H2507" s="5" t="str">
        <f t="shared" si="157"/>
        <v>NEUTRAL</v>
      </c>
    </row>
    <row r="2508" spans="1:8" ht="13.5" x14ac:dyDescent="0.25">
      <c r="A2508" s="3">
        <f>TITRES_STAT!B2511</f>
        <v>45960</v>
      </c>
      <c r="B2508" s="5">
        <f>TITRES_STAT!C2511</f>
        <v>2.52</v>
      </c>
      <c r="C2508" s="5">
        <f>TITRES_STAT!D2511</f>
        <v>2.52</v>
      </c>
      <c r="D2508" s="5">
        <f>TITRES_STAT!E2511</f>
        <v>0</v>
      </c>
      <c r="E2508" s="2">
        <f t="shared" si="156"/>
        <v>2075403</v>
      </c>
      <c r="F2508" s="5" t="str">
        <f t="shared" si="159"/>
        <v>NEUTRAL</v>
      </c>
      <c r="G2508" s="5" t="str">
        <f t="shared" si="158"/>
        <v>NEUTRAL</v>
      </c>
      <c r="H2508" s="5" t="str">
        <f t="shared" si="157"/>
        <v>NEUTRAL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508"/>
  <sheetViews>
    <sheetView topLeftCell="A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1.5674999999999999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42311</v>
      </c>
      <c r="B3" s="2">
        <f>RSI!B3</f>
        <v>1.5286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42312</v>
      </c>
      <c r="B4" s="2">
        <f>RSI!B4</f>
        <v>1.5286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42313</v>
      </c>
      <c r="B5" s="2">
        <f>RSI!B5</f>
        <v>1.4896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1.528575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42314</v>
      </c>
      <c r="B6" s="2">
        <f>RSI!B6</f>
        <v>1.4507000000000001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1.5130000000000001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1.4215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1.4838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BEARISH</v>
      </c>
      <c r="K7" s="5" t="str">
        <f>OBV!G7</f>
        <v>WEAK</v>
      </c>
      <c r="L7" s="5" t="str">
        <f>OBV!H7</f>
        <v>CONFIRMED BEARISH</v>
      </c>
    </row>
    <row r="8" spans="1:12" ht="13.5" x14ac:dyDescent="0.25">
      <c r="A8" s="3">
        <f>RSI!A8</f>
        <v>42318</v>
      </c>
      <c r="B8" s="2">
        <f>RSI!B8</f>
        <v>1.4215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1.46238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BEARISH</v>
      </c>
      <c r="K8" s="5" t="str">
        <f>OBV!G8</f>
        <v>STRONG</v>
      </c>
      <c r="L8" s="5" t="str">
        <f>OBV!H8</f>
        <v>CONFIRMED BEARISH</v>
      </c>
    </row>
    <row r="9" spans="1:12" ht="13.5" x14ac:dyDescent="0.25">
      <c r="A9" s="3">
        <f>RSI!A9</f>
        <v>42319</v>
      </c>
      <c r="B9" s="2">
        <f>RSI!B9</f>
        <v>1.4312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1.4429000000000003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STRONG</v>
      </c>
      <c r="L9" s="5" t="str">
        <f>OBV!H9</f>
        <v>CONFIRMED BEARISH</v>
      </c>
    </row>
    <row r="10" spans="1:12" ht="13.5" x14ac:dyDescent="0.25">
      <c r="A10" s="3">
        <f>RSI!A10</f>
        <v>42320</v>
      </c>
      <c r="B10" s="2">
        <f>RSI!B10</f>
        <v>1.5091000000000001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1.4468000000000001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BULLISH</v>
      </c>
      <c r="K10" s="5" t="str">
        <f>OBV!G10</f>
        <v>WEAK</v>
      </c>
      <c r="L10" s="5" t="str">
        <f>OBV!H10</f>
        <v>CONFIRMED BULLISH</v>
      </c>
    </row>
    <row r="11" spans="1:12" ht="13.5" x14ac:dyDescent="0.25">
      <c r="A11" s="3">
        <f>RSI!A11</f>
        <v>42321</v>
      </c>
      <c r="B11" s="2">
        <f>RSI!B11</f>
        <v>1.5967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1.4760000000000002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BULLISH</v>
      </c>
      <c r="K11" s="5" t="str">
        <f>OBV!G11</f>
        <v>WEAK</v>
      </c>
      <c r="L11" s="5" t="str">
        <f>OBV!H11</f>
        <v>CONFIRMED BULLISH</v>
      </c>
    </row>
    <row r="12" spans="1:12" ht="13.5" x14ac:dyDescent="0.25">
      <c r="A12" s="3">
        <f>RSI!A12</f>
        <v>42324</v>
      </c>
      <c r="B12" s="2">
        <f>RSI!B12</f>
        <v>1.6649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1.5246800000000003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WEAK</v>
      </c>
      <c r="L12" s="5" t="str">
        <f>OBV!H12</f>
        <v>CONFIRMED BULLISH</v>
      </c>
    </row>
    <row r="13" spans="1:12" ht="13.5" x14ac:dyDescent="0.25">
      <c r="A13" s="3">
        <f>RSI!A13</f>
        <v>42325</v>
      </c>
      <c r="B13" s="2">
        <f>RSI!B13</f>
        <v>1.7330000000000001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1.5869800000000001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BULLISH</v>
      </c>
      <c r="K13" s="5" t="str">
        <f>OBV!G13</f>
        <v>WEAK</v>
      </c>
      <c r="L13" s="5" t="str">
        <f>OBV!H13</f>
        <v>CONFIRMED BULLISH</v>
      </c>
    </row>
    <row r="14" spans="1:12" ht="13.5" x14ac:dyDescent="0.25">
      <c r="A14" s="3">
        <f>RSI!A14</f>
        <v>42326</v>
      </c>
      <c r="B14" s="2">
        <f>RSI!B14</f>
        <v>1.8109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1.6629200000000002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WEAK</v>
      </c>
      <c r="L14" s="5" t="str">
        <f>OBV!H14</f>
        <v>CONFIRMED BULLISH</v>
      </c>
    </row>
    <row r="15" spans="1:12" ht="13.5" x14ac:dyDescent="0.25">
      <c r="A15" s="3">
        <f>RSI!A15</f>
        <v>42327</v>
      </c>
      <c r="B15" s="2">
        <f>RSI!B15</f>
        <v>1.8985000000000001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1.7408000000000001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WEAK</v>
      </c>
      <c r="L15" s="5" t="str">
        <f>OBV!H15</f>
        <v>CONFIRMED BULLISH</v>
      </c>
    </row>
    <row r="16" spans="1:12" ht="13.5" x14ac:dyDescent="0.25">
      <c r="A16" s="3">
        <f>RSI!A16</f>
        <v>42328</v>
      </c>
      <c r="B16" s="2">
        <f>RSI!B16</f>
        <v>1.9375</v>
      </c>
      <c r="C16" s="2">
        <f>RSI!I16</f>
        <v>77.945619335347445</v>
      </c>
      <c r="D16" s="2">
        <f>MACD!E16</f>
        <v>0</v>
      </c>
      <c r="E16" s="2">
        <f>MACD!F16</f>
        <v>0</v>
      </c>
      <c r="F16" s="2">
        <f>'Moving Avg'!D16</f>
        <v>1.8089600000000001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STRONG</v>
      </c>
      <c r="L16" s="5" t="str">
        <f>OBV!H16</f>
        <v>CONFIRMED BULLISH</v>
      </c>
    </row>
    <row r="17" spans="1:12" ht="13.5" x14ac:dyDescent="0.25">
      <c r="A17" s="3">
        <f>RSI!A17</f>
        <v>42331</v>
      </c>
      <c r="B17" s="2">
        <f>RSI!B17</f>
        <v>1.9375</v>
      </c>
      <c r="C17" s="2">
        <f>RSI!I17</f>
        <v>77.945619335347445</v>
      </c>
      <c r="D17" s="2">
        <f>MACD!E17</f>
        <v>0</v>
      </c>
      <c r="E17" s="2">
        <f>MACD!F17</f>
        <v>0</v>
      </c>
      <c r="F17" s="2">
        <f>'Moving Avg'!D17</f>
        <v>1.8634799999999998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STRONG</v>
      </c>
      <c r="L17" s="5" t="str">
        <f>OBV!H17</f>
        <v>CONFIRMED BULLISH</v>
      </c>
    </row>
    <row r="18" spans="1:12" ht="13.5" x14ac:dyDescent="0.25">
      <c r="A18" s="3">
        <f>RSI!A18</f>
        <v>42332</v>
      </c>
      <c r="B18" s="2">
        <f>RSI!B18</f>
        <v>1.9763999999999999</v>
      </c>
      <c r="C18" s="2">
        <f>RSI!I18</f>
        <v>79.352715928717757</v>
      </c>
      <c r="D18" s="2">
        <f>MACD!E18</f>
        <v>0</v>
      </c>
      <c r="E18" s="2">
        <f>MACD!F18</f>
        <v>0</v>
      </c>
      <c r="F18" s="2">
        <f>'Moving Avg'!D18</f>
        <v>1.9121600000000001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STRONG</v>
      </c>
      <c r="L18" s="5" t="str">
        <f>OBV!H18</f>
        <v>CONFIRMED BULLISH</v>
      </c>
    </row>
    <row r="19" spans="1:12" ht="13.5" x14ac:dyDescent="0.25">
      <c r="A19" s="3">
        <f>RSI!A19</f>
        <v>42333</v>
      </c>
      <c r="B19" s="2">
        <f>RSI!B19</f>
        <v>1.9179999999999999</v>
      </c>
      <c r="C19" s="2">
        <f>RSI!I19</f>
        <v>71.932723251421663</v>
      </c>
      <c r="D19" s="2">
        <f>MACD!E19</f>
        <v>0</v>
      </c>
      <c r="E19" s="2">
        <f>MACD!F19</f>
        <v>0</v>
      </c>
      <c r="F19" s="2">
        <f>'Moving Avg'!D19</f>
        <v>1.9335799999999999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STRONG</v>
      </c>
      <c r="L19" s="5" t="str">
        <f>OBV!H19</f>
        <v>CONFIRMED BULLISH</v>
      </c>
    </row>
    <row r="20" spans="1:12" ht="13.5" x14ac:dyDescent="0.25">
      <c r="A20" s="3">
        <f>RSI!A20</f>
        <v>42334</v>
      </c>
      <c r="B20" s="2">
        <f>RSI!B20</f>
        <v>1.9861</v>
      </c>
      <c r="C20" s="2">
        <f>RSI!I20</f>
        <v>74.882183289362487</v>
      </c>
      <c r="D20" s="2">
        <f>MACD!E20</f>
        <v>0</v>
      </c>
      <c r="E20" s="2">
        <f>MACD!F20</f>
        <v>0</v>
      </c>
      <c r="F20" s="2">
        <f>'Moving Avg'!D20</f>
        <v>1.9510999999999998</v>
      </c>
      <c r="G20" s="2">
        <f>'Moving Avg'!F20</f>
        <v>1.6740947368421053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STRONG</v>
      </c>
      <c r="L20" s="5" t="str">
        <f>OBV!H20</f>
        <v>CONFIRMED BULLISH</v>
      </c>
    </row>
    <row r="21" spans="1:12" ht="13.5" x14ac:dyDescent="0.25">
      <c r="A21" s="3">
        <f>RSI!A21</f>
        <v>42335</v>
      </c>
      <c r="B21" s="2">
        <f>RSI!B21</f>
        <v>2.0737999999999999</v>
      </c>
      <c r="C21" s="2">
        <f>RSI!I21</f>
        <v>78.077214717864095</v>
      </c>
      <c r="D21" s="2">
        <f>MACD!E21</f>
        <v>0</v>
      </c>
      <c r="E21" s="2">
        <f>MACD!F21</f>
        <v>0</v>
      </c>
      <c r="F21" s="2">
        <f>'Moving Avg'!D21</f>
        <v>1.9783599999999999</v>
      </c>
      <c r="G21" s="2">
        <f>'Moving Avg'!F21</f>
        <v>1.69408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STRONG</v>
      </c>
      <c r="L21" s="5" t="str">
        <f>OBV!H21</f>
        <v>CONFIRMED BULLISH</v>
      </c>
    </row>
    <row r="22" spans="1:12" ht="13.5" x14ac:dyDescent="0.25">
      <c r="A22" s="3">
        <f>RSI!A22</f>
        <v>42338</v>
      </c>
      <c r="B22" s="2">
        <f>RSI!B22</f>
        <v>2.1905999999999999</v>
      </c>
      <c r="C22" s="2">
        <f>RSI!I22</f>
        <v>81.459713317976039</v>
      </c>
      <c r="D22" s="2">
        <f>MACD!E22</f>
        <v>0</v>
      </c>
      <c r="E22" s="2">
        <f>MACD!F22</f>
        <v>0</v>
      </c>
      <c r="F22" s="2">
        <f>'Moving Avg'!D22</f>
        <v>2.0289799999999998</v>
      </c>
      <c r="G22" s="2">
        <f>'Moving Avg'!F22</f>
        <v>1.7252350000000001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STRONG</v>
      </c>
      <c r="L22" s="5" t="str">
        <f>OBV!H22</f>
        <v>CONFIRMED BULLISH</v>
      </c>
    </row>
    <row r="23" spans="1:12" ht="13.5" x14ac:dyDescent="0.25">
      <c r="A23" s="3">
        <f>RSI!A23</f>
        <v>42339</v>
      </c>
      <c r="B23" s="2">
        <f>RSI!B23</f>
        <v>2.1808999999999998</v>
      </c>
      <c r="C23" s="2">
        <f>RSI!I23</f>
        <v>80.350930768946697</v>
      </c>
      <c r="D23" s="2">
        <f>MACD!E23</f>
        <v>0</v>
      </c>
      <c r="E23" s="2">
        <f>MACD!F23</f>
        <v>0</v>
      </c>
      <c r="F23" s="2">
        <f>'Moving Avg'!D23</f>
        <v>2.0698799999999999</v>
      </c>
      <c r="G23" s="2">
        <f>'Moving Avg'!F23</f>
        <v>1.7578500000000001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STRONG</v>
      </c>
      <c r="L23" s="5" t="str">
        <f>OBV!H23</f>
        <v>CONFIRMED BULLISH</v>
      </c>
    </row>
    <row r="24" spans="1:12" ht="13.5" x14ac:dyDescent="0.25">
      <c r="A24" s="3">
        <f>RSI!A24</f>
        <v>42340</v>
      </c>
      <c r="B24" s="2">
        <f>RSI!B24</f>
        <v>2.1808999999999998</v>
      </c>
      <c r="C24" s="2">
        <f>RSI!I24</f>
        <v>80.350930768946697</v>
      </c>
      <c r="D24" s="2">
        <f>MACD!E24</f>
        <v>0</v>
      </c>
      <c r="E24" s="2">
        <f>MACD!F24</f>
        <v>0</v>
      </c>
      <c r="F24" s="2">
        <f>'Moving Avg'!D24</f>
        <v>2.1224599999999998</v>
      </c>
      <c r="G24" s="2">
        <f>'Moving Avg'!F24</f>
        <v>1.790465</v>
      </c>
      <c r="H24" s="2">
        <f>'Moving Avg'!G24</f>
        <v>0</v>
      </c>
      <c r="I24" s="2">
        <f>'Moving Avg'!H24</f>
        <v>0</v>
      </c>
      <c r="J24" s="5" t="str">
        <f>OBV!F24</f>
        <v>BULLISH</v>
      </c>
      <c r="K24" s="5" t="str">
        <f>OBV!G24</f>
        <v>STRONG</v>
      </c>
      <c r="L24" s="5" t="str">
        <f>OBV!H24</f>
        <v>CONFIRMED BULLISH</v>
      </c>
    </row>
    <row r="25" spans="1:12" ht="13.5" x14ac:dyDescent="0.25">
      <c r="A25" s="3">
        <f>RSI!A25</f>
        <v>42341</v>
      </c>
      <c r="B25" s="2">
        <f>RSI!B25</f>
        <v>2.2101000000000002</v>
      </c>
      <c r="C25" s="2">
        <f>RSI!I25</f>
        <v>81.242311630006043</v>
      </c>
      <c r="D25" s="2">
        <f>MACD!E25</f>
        <v>0</v>
      </c>
      <c r="E25" s="2">
        <f>MACD!F25</f>
        <v>0</v>
      </c>
      <c r="F25" s="2">
        <f>'Moving Avg'!D25</f>
        <v>2.1672599999999997</v>
      </c>
      <c r="G25" s="2">
        <f>'Moving Avg'!F25</f>
        <v>1.8264899999999997</v>
      </c>
      <c r="H25" s="2">
        <f>'Moving Avg'!G25</f>
        <v>0</v>
      </c>
      <c r="I25" s="2">
        <f>'Moving Avg'!H25</f>
        <v>0</v>
      </c>
      <c r="J25" s="5" t="str">
        <f>OBV!F25</f>
        <v>BULLISH</v>
      </c>
      <c r="K25" s="5" t="str">
        <f>OBV!G25</f>
        <v>STRONG</v>
      </c>
      <c r="L25" s="5" t="str">
        <f>OBV!H25</f>
        <v>CONFIRMED BULLISH</v>
      </c>
    </row>
    <row r="26" spans="1:12" ht="13.5" x14ac:dyDescent="0.25">
      <c r="A26" s="3">
        <f>RSI!A26</f>
        <v>42342</v>
      </c>
      <c r="B26" s="2">
        <f>RSI!B26</f>
        <v>2.2294999999999998</v>
      </c>
      <c r="C26" s="2">
        <f>RSI!I26</f>
        <v>81.832012418448727</v>
      </c>
      <c r="D26" s="2">
        <f>MACD!E26</f>
        <v>0</v>
      </c>
      <c r="E26" s="2">
        <f>MACD!F26</f>
        <v>0</v>
      </c>
      <c r="F26" s="2">
        <f>'Moving Avg'!D26</f>
        <v>2.1983999999999999</v>
      </c>
      <c r="G26" s="2">
        <f>'Moving Avg'!F26</f>
        <v>1.8654299999999999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STRONG</v>
      </c>
      <c r="L26" s="5" t="str">
        <f>OBV!H26</f>
        <v>CONFIRMED BULLISH</v>
      </c>
    </row>
    <row r="27" spans="1:12" ht="13.5" x14ac:dyDescent="0.25">
      <c r="A27" s="3">
        <f>RSI!A27</f>
        <v>42345</v>
      </c>
      <c r="B27" s="2">
        <f>RSI!B27</f>
        <v>2.2294999999999998</v>
      </c>
      <c r="C27" s="2">
        <f>RSI!I27</f>
        <v>81.832012418448741</v>
      </c>
      <c r="D27" s="2">
        <f>MACD!E27</f>
        <v>-8.5155235978348731E-2</v>
      </c>
      <c r="E27" s="2">
        <f>MACD!F27</f>
        <v>0</v>
      </c>
      <c r="F27" s="2">
        <f>'Moving Avg'!D27</f>
        <v>2.2061799999999998</v>
      </c>
      <c r="G27" s="2">
        <f>'Moving Avg'!F27</f>
        <v>1.9058300000000004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STRONG</v>
      </c>
      <c r="L27" s="5" t="str">
        <f>OBV!H27</f>
        <v>CONFIRMED BULLISH</v>
      </c>
    </row>
    <row r="28" spans="1:12" ht="13.5" x14ac:dyDescent="0.25">
      <c r="A28" s="3">
        <f>RSI!A28</f>
        <v>42346</v>
      </c>
      <c r="B28" s="2">
        <f>RSI!B28</f>
        <v>2.2294999999999998</v>
      </c>
      <c r="C28" s="2">
        <f>RSI!I28</f>
        <v>81.832012418448741</v>
      </c>
      <c r="D28" s="2">
        <f>MACD!E28</f>
        <v>-7.7660742080298828E-2</v>
      </c>
      <c r="E28" s="2">
        <f>MACD!F28</f>
        <v>0</v>
      </c>
      <c r="F28" s="2">
        <f>'Moving Avg'!D28</f>
        <v>2.2159</v>
      </c>
      <c r="G28" s="2">
        <f>'Moving Avg'!F28</f>
        <v>1.9462300000000003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STRONG</v>
      </c>
      <c r="L28" s="5" t="str">
        <f>OBV!H28</f>
        <v>CONFIRMED BULLISH</v>
      </c>
    </row>
    <row r="29" spans="1:12" ht="13.5" x14ac:dyDescent="0.25">
      <c r="A29" s="3">
        <f>RSI!A29</f>
        <v>42347</v>
      </c>
      <c r="B29" s="2">
        <f>RSI!B29</f>
        <v>2.2198000000000002</v>
      </c>
      <c r="C29" s="2">
        <f>RSI!I29</f>
        <v>80.256376066635411</v>
      </c>
      <c r="D29" s="2">
        <f>MACD!E29</f>
        <v>-8.2054392250427544E-2</v>
      </c>
      <c r="E29" s="2">
        <f>MACD!F29</f>
        <v>0</v>
      </c>
      <c r="F29" s="2">
        <f>'Moving Avg'!D29</f>
        <v>2.2236800000000003</v>
      </c>
      <c r="G29" s="2">
        <f>'Moving Avg'!F29</f>
        <v>1.9856600000000004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STRONG</v>
      </c>
      <c r="L29" s="5" t="str">
        <f>OBV!H29</f>
        <v>CONFIRMED BULLISH</v>
      </c>
    </row>
    <row r="30" spans="1:12" ht="13.5" x14ac:dyDescent="0.25">
      <c r="A30" s="3">
        <f>RSI!A30</f>
        <v>42348</v>
      </c>
      <c r="B30" s="2">
        <f>RSI!B30</f>
        <v>2.2002999999999999</v>
      </c>
      <c r="C30" s="2">
        <f>RSI!I30</f>
        <v>77.044761379558224</v>
      </c>
      <c r="D30" s="2">
        <f>MACD!E30</f>
        <v>-7.6079566688557421E-2</v>
      </c>
      <c r="E30" s="2">
        <f>MACD!F30</f>
        <v>0</v>
      </c>
      <c r="F30" s="2">
        <f>'Moving Avg'!D30</f>
        <v>2.2217200000000004</v>
      </c>
      <c r="G30" s="2">
        <f>'Moving Avg'!F30</f>
        <v>2.0202200000000001</v>
      </c>
      <c r="H30" s="2">
        <f>'Moving Avg'!G30</f>
        <v>0</v>
      </c>
      <c r="I30" s="2">
        <f>'Moving Avg'!H30</f>
        <v>0</v>
      </c>
      <c r="J30" s="5" t="str">
        <f>OBV!F30</f>
        <v>BEARISH</v>
      </c>
      <c r="K30" s="5" t="str">
        <f>OBV!G30</f>
        <v>WEAK</v>
      </c>
      <c r="L30" s="5" t="str">
        <f>OBV!H30</f>
        <v>CONFIRMED BEARISH</v>
      </c>
    </row>
    <row r="31" spans="1:12" ht="13.5" x14ac:dyDescent="0.25">
      <c r="A31" s="3">
        <f>RSI!A31</f>
        <v>42349</v>
      </c>
      <c r="B31" s="2">
        <f>RSI!B31</f>
        <v>2.3269000000000002</v>
      </c>
      <c r="C31" s="2">
        <f>RSI!I31</f>
        <v>82.063236265115876</v>
      </c>
      <c r="D31" s="2">
        <f>MACD!E31</f>
        <v>-6.8857927667849594E-2</v>
      </c>
      <c r="E31" s="2">
        <f>MACD!F31</f>
        <v>0</v>
      </c>
      <c r="F31" s="2">
        <f>'Moving Avg'!D31</f>
        <v>2.2412000000000001</v>
      </c>
      <c r="G31" s="2">
        <f>'Moving Avg'!F31</f>
        <v>2.0567300000000004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BEARISH DIVERGENCE</v>
      </c>
    </row>
    <row r="32" spans="1:12" ht="13.5" x14ac:dyDescent="0.25">
      <c r="A32" s="3">
        <f>RSI!A32</f>
        <v>42352</v>
      </c>
      <c r="B32" s="2">
        <f>RSI!B32</f>
        <v>2.3853</v>
      </c>
      <c r="C32" s="2">
        <f>RSI!I32</f>
        <v>83.820434005292853</v>
      </c>
      <c r="D32" s="2">
        <f>MACD!E32</f>
        <v>-5.1656268290738439E-2</v>
      </c>
      <c r="E32" s="2">
        <f>MACD!F32</f>
        <v>0</v>
      </c>
      <c r="F32" s="2">
        <f>'Moving Avg'!D32</f>
        <v>2.2723599999999999</v>
      </c>
      <c r="G32" s="2">
        <f>'Moving Avg'!F32</f>
        <v>2.0927500000000001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str">
        <f>OBV!G32</f>
        <v>STRONG</v>
      </c>
      <c r="L32" s="5" t="str">
        <f>OBV!H32</f>
        <v>CONFIRMED BULLISH</v>
      </c>
    </row>
    <row r="33" spans="1:12" ht="13.5" x14ac:dyDescent="0.25">
      <c r="A33" s="3">
        <f>RSI!A33</f>
        <v>42353</v>
      </c>
      <c r="B33" s="2">
        <f>RSI!B33</f>
        <v>2.4144999999999999</v>
      </c>
      <c r="C33" s="2">
        <f>RSI!I33</f>
        <v>84.631156856543925</v>
      </c>
      <c r="D33" s="2">
        <f>MACD!E33</f>
        <v>-4.3464583385130151E-2</v>
      </c>
      <c r="E33" s="2">
        <f>MACD!F33</f>
        <v>0</v>
      </c>
      <c r="F33" s="2">
        <f>'Moving Avg'!D33</f>
        <v>2.3093600000000003</v>
      </c>
      <c r="G33" s="2">
        <f>'Moving Avg'!F33</f>
        <v>2.1268250000000002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STRONG</v>
      </c>
      <c r="L33" s="5" t="str">
        <f>OBV!H33</f>
        <v>CONFIRMED BULLISH</v>
      </c>
    </row>
    <row r="34" spans="1:12" ht="13.5" x14ac:dyDescent="0.25">
      <c r="A34" s="3">
        <f>RSI!A34</f>
        <v>42354</v>
      </c>
      <c r="B34" s="2">
        <f>RSI!B34</f>
        <v>2.3950999999999998</v>
      </c>
      <c r="C34" s="2">
        <f>RSI!I34</f>
        <v>81.702005420998375</v>
      </c>
      <c r="D34" s="2">
        <f>MACD!E34</f>
        <v>-3.7776344973213138E-2</v>
      </c>
      <c r="E34" s="2">
        <f>MACD!F34</f>
        <v>0</v>
      </c>
      <c r="F34" s="2">
        <f>'Moving Avg'!D34</f>
        <v>2.3444199999999999</v>
      </c>
      <c r="G34" s="2">
        <f>'Moving Avg'!F34</f>
        <v>2.1560350000000001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STRONG</v>
      </c>
      <c r="L34" s="5" t="str">
        <f>OBV!H34</f>
        <v>CONFIRMED BULLISH</v>
      </c>
    </row>
    <row r="35" spans="1:12" ht="13.5" x14ac:dyDescent="0.25">
      <c r="A35" s="3">
        <f>RSI!A35</f>
        <v>42355</v>
      </c>
      <c r="B35" s="2">
        <f>RSI!B35</f>
        <v>2.3853</v>
      </c>
      <c r="C35" s="2">
        <f>RSI!I35</f>
        <v>80.192091745601843</v>
      </c>
      <c r="D35" s="2">
        <f>MACD!E35</f>
        <v>-3.0112040291816911E-2</v>
      </c>
      <c r="E35" s="2">
        <f>MACD!F35</f>
        <v>-6.1424122400708971E-2</v>
      </c>
      <c r="F35" s="2">
        <f>'Moving Avg'!D35</f>
        <v>2.3814199999999999</v>
      </c>
      <c r="G35" s="2">
        <f>'Moving Avg'!F35</f>
        <v>2.1803750000000002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STRONG</v>
      </c>
      <c r="L35" s="5" t="str">
        <f>OBV!H35</f>
        <v>CONFIRMED BULLISH</v>
      </c>
    </row>
    <row r="36" spans="1:12" ht="13.5" x14ac:dyDescent="0.25">
      <c r="A36" s="3">
        <f>RSI!A36</f>
        <v>42356</v>
      </c>
      <c r="B36" s="2">
        <f>RSI!B36</f>
        <v>2.3853</v>
      </c>
      <c r="C36" s="2">
        <f>RSI!I36</f>
        <v>80.192091745601843</v>
      </c>
      <c r="D36" s="2">
        <f>MACD!E36</f>
        <v>-2.2776051834406452E-2</v>
      </c>
      <c r="E36" s="2">
        <f>MACD!F36</f>
        <v>-5.369450828744847E-2</v>
      </c>
      <c r="F36" s="2">
        <f>'Moving Avg'!D36</f>
        <v>2.3930999999999996</v>
      </c>
      <c r="G36" s="2">
        <f>'Moving Avg'!F36</f>
        <v>2.2027650000000003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STRONG</v>
      </c>
      <c r="L36" s="5" t="str">
        <f>OBV!H36</f>
        <v>CONFIRMED BULLISH</v>
      </c>
    </row>
    <row r="37" spans="1:12" ht="13.5" x14ac:dyDescent="0.25">
      <c r="A37" s="3">
        <f>RSI!A37</f>
        <v>42359</v>
      </c>
      <c r="B37" s="2">
        <f>RSI!B37</f>
        <v>2.3853</v>
      </c>
      <c r="C37" s="2">
        <f>RSI!I37</f>
        <v>80.192091745601843</v>
      </c>
      <c r="D37" s="2">
        <f>MACD!E37</f>
        <v>-1.8544424959404893E-2</v>
      </c>
      <c r="E37" s="2">
        <f>MACD!F37</f>
        <v>-4.6664491621839756E-2</v>
      </c>
      <c r="F37" s="2">
        <f>'Moving Avg'!D37</f>
        <v>2.3930999999999996</v>
      </c>
      <c r="G37" s="2">
        <f>'Moving Avg'!F37</f>
        <v>2.225155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WEAK</v>
      </c>
      <c r="L37" s="5" t="str">
        <f>OBV!H37</f>
        <v>NEUTRAL</v>
      </c>
    </row>
    <row r="38" spans="1:12" ht="13.5" x14ac:dyDescent="0.25">
      <c r="A38" s="3">
        <f>RSI!A38</f>
        <v>42360</v>
      </c>
      <c r="B38" s="2">
        <f>RSI!B38</f>
        <v>2.3172000000000001</v>
      </c>
      <c r="C38" s="2">
        <f>RSI!I38</f>
        <v>69.107500696478226</v>
      </c>
      <c r="D38" s="2">
        <f>MACD!E38</f>
        <v>-1.1748769431020101E-2</v>
      </c>
      <c r="E38" s="2">
        <f>MACD!F38</f>
        <v>-3.968134718367583E-2</v>
      </c>
      <c r="F38" s="2">
        <f>'Moving Avg'!D38</f>
        <v>2.37364</v>
      </c>
      <c r="G38" s="2">
        <f>'Moving Avg'!F38</f>
        <v>2.2421949999999997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WEAK</v>
      </c>
      <c r="L38" s="5" t="str">
        <f>OBV!H38</f>
        <v>CONFIRMED BEARISH</v>
      </c>
    </row>
    <row r="39" spans="1:12" ht="13.5" x14ac:dyDescent="0.25">
      <c r="A39" s="3">
        <f>RSI!A39</f>
        <v>42361</v>
      </c>
      <c r="B39" s="2">
        <f>RSI!B39</f>
        <v>2.3365999999999998</v>
      </c>
      <c r="C39" s="2">
        <f>RSI!I39</f>
        <v>70.364235297828444</v>
      </c>
      <c r="D39" s="2">
        <f>MACD!E39</f>
        <v>-1.0219423710136954E-2</v>
      </c>
      <c r="E39" s="2">
        <f>MACD!F39</f>
        <v>-3.3788962488968059E-2</v>
      </c>
      <c r="F39" s="2">
        <f>'Moving Avg'!D39</f>
        <v>2.3619399999999997</v>
      </c>
      <c r="G39" s="2">
        <f>'Moving Avg'!F39</f>
        <v>2.2631250000000001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CONFIRMED BEARISH</v>
      </c>
    </row>
    <row r="40" spans="1:12" ht="13.5" x14ac:dyDescent="0.25">
      <c r="A40" s="3">
        <f>RSI!A40</f>
        <v>42363</v>
      </c>
      <c r="B40" s="2">
        <f>RSI!B40</f>
        <v>2.4340000000000002</v>
      </c>
      <c r="C40" s="2">
        <f>RSI!I40</f>
        <v>75.707479419662349</v>
      </c>
      <c r="D40" s="2">
        <f>MACD!E40</f>
        <v>-2.0450626650070358E-2</v>
      </c>
      <c r="E40" s="2">
        <f>MACD!F40</f>
        <v>-3.112129532118852E-2</v>
      </c>
      <c r="F40" s="2">
        <f>'Moving Avg'!D40</f>
        <v>2.37168</v>
      </c>
      <c r="G40" s="2">
        <f>'Moving Avg'!F40</f>
        <v>2.2855199999999996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CONFIRMED BULLISH</v>
      </c>
    </row>
    <row r="41" spans="1:12" ht="13.5" x14ac:dyDescent="0.25">
      <c r="A41" s="3">
        <f>RSI!A41</f>
        <v>42366</v>
      </c>
      <c r="B41" s="2">
        <f>RSI!B41</f>
        <v>2.4437000000000002</v>
      </c>
      <c r="C41" s="2">
        <f>RSI!I41</f>
        <v>76.168309885113928</v>
      </c>
      <c r="D41" s="2">
        <f>MACD!E41</f>
        <v>-1.2138314119817917E-2</v>
      </c>
      <c r="E41" s="2">
        <f>MACD!F41</f>
        <v>-2.7324699080914401E-2</v>
      </c>
      <c r="F41" s="2">
        <f>'Moving Avg'!D41</f>
        <v>2.3833600000000001</v>
      </c>
      <c r="G41" s="2">
        <f>'Moving Avg'!F41</f>
        <v>2.3040149999999997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STRONG</v>
      </c>
      <c r="L41" s="5" t="str">
        <f>OBV!H41</f>
        <v>CONFIRMED BULLISH</v>
      </c>
    </row>
    <row r="42" spans="1:12" ht="13.5" x14ac:dyDescent="0.25">
      <c r="A42" s="3">
        <f>RSI!A42</f>
        <v>42367</v>
      </c>
      <c r="B42" s="2">
        <f>RSI!B42</f>
        <v>2.4243000000000001</v>
      </c>
      <c r="C42" s="2">
        <f>RSI!I42</f>
        <v>73.178346471023843</v>
      </c>
      <c r="D42" s="2">
        <f>MACD!E42</f>
        <v>3.6031081089529238E-3</v>
      </c>
      <c r="E42" s="2">
        <f>MACD!F42</f>
        <v>-2.1139137642940935E-2</v>
      </c>
      <c r="F42" s="2">
        <f>'Moving Avg'!D42</f>
        <v>2.3911600000000002</v>
      </c>
      <c r="G42" s="2">
        <f>'Moving Avg'!F42</f>
        <v>2.3156999999999996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STRONG</v>
      </c>
      <c r="L42" s="5" t="str">
        <f>OBV!H42</f>
        <v>CONFIRMED BULLISH</v>
      </c>
    </row>
    <row r="43" spans="1:12" ht="13.5" x14ac:dyDescent="0.25">
      <c r="A43" s="3">
        <f>RSI!A43</f>
        <v>42368</v>
      </c>
      <c r="B43" s="2">
        <f>RSI!B43</f>
        <v>2.4632000000000001</v>
      </c>
      <c r="C43" s="2">
        <f>RSI!I43</f>
        <v>75.274260209564815</v>
      </c>
      <c r="D43" s="2">
        <f>MACD!E43</f>
        <v>1.7061451927973703E-2</v>
      </c>
      <c r="E43" s="2">
        <f>MACD!F43</f>
        <v>-1.3499019728758008E-2</v>
      </c>
      <c r="F43" s="2">
        <f>'Moving Avg'!D43</f>
        <v>2.4203600000000001</v>
      </c>
      <c r="G43" s="2">
        <f>'Moving Avg'!F43</f>
        <v>2.329815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STRONG</v>
      </c>
      <c r="L43" s="5" t="str">
        <f>OBV!H43</f>
        <v>CONFIRMED BULLISH</v>
      </c>
    </row>
    <row r="44" spans="1:12" ht="13.5" x14ac:dyDescent="0.25">
      <c r="A44" s="3">
        <f>RSI!A44</f>
        <v>42369</v>
      </c>
      <c r="B44" s="2">
        <f>RSI!B44</f>
        <v>2.5314000000000001</v>
      </c>
      <c r="C44" s="2">
        <f>RSI!I44</f>
        <v>78.45324969715827</v>
      </c>
      <c r="D44" s="2">
        <f>MACD!E44</f>
        <v>1.881985290381083E-2</v>
      </c>
      <c r="E44" s="2">
        <f>MACD!F44</f>
        <v>-7.0352452022442412E-3</v>
      </c>
      <c r="F44" s="2">
        <f>'Moving Avg'!D44</f>
        <v>2.4593200000000004</v>
      </c>
      <c r="G44" s="2">
        <f>'Moving Avg'!F44</f>
        <v>2.34734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CONFIRMED BULLISH</v>
      </c>
    </row>
    <row r="45" spans="1:12" ht="13.5" x14ac:dyDescent="0.25">
      <c r="A45" s="3">
        <f>RSI!A45</f>
        <v>42373</v>
      </c>
      <c r="B45" s="2">
        <f>RSI!B45</f>
        <v>2.4923999999999999</v>
      </c>
      <c r="C45" s="2">
        <f>RSI!I45</f>
        <v>72.697226257301693</v>
      </c>
      <c r="D45" s="2">
        <f>MACD!E45</f>
        <v>1.9810966455776402E-2</v>
      </c>
      <c r="E45" s="2">
        <f>MACD!F45</f>
        <v>-1.6660028706401127E-3</v>
      </c>
      <c r="F45" s="2">
        <f>'Moving Avg'!D45</f>
        <v>2.4710000000000001</v>
      </c>
      <c r="G45" s="2">
        <f>'Moving Avg'!F45</f>
        <v>2.3614550000000003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</row>
    <row r="46" spans="1:12" ht="13.5" x14ac:dyDescent="0.25">
      <c r="A46" s="3">
        <f>RSI!A46</f>
        <v>42374</v>
      </c>
      <c r="B46" s="2">
        <f>RSI!B46</f>
        <v>2.4923999999999999</v>
      </c>
      <c r="C46" s="2">
        <f>RSI!I46</f>
        <v>72.697226257301693</v>
      </c>
      <c r="D46" s="2">
        <f>MACD!E46</f>
        <v>1.9141201102407468E-2</v>
      </c>
      <c r="E46" s="2">
        <f>MACD!F46</f>
        <v>2.4954379239694037E-3</v>
      </c>
      <c r="F46" s="2">
        <f>'Moving Avg'!D46</f>
        <v>2.4807399999999999</v>
      </c>
      <c r="G46" s="2">
        <f>'Moving Avg'!F46</f>
        <v>2.3746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</row>
    <row r="47" spans="1:12" ht="13.5" x14ac:dyDescent="0.25">
      <c r="A47" s="3">
        <f>RSI!A47</f>
        <v>42375</v>
      </c>
      <c r="B47" s="2">
        <f>RSI!B47</f>
        <v>2.4243000000000001</v>
      </c>
      <c r="C47" s="2">
        <f>RSI!I47</f>
        <v>63.293073533997422</v>
      </c>
      <c r="D47" s="2">
        <f>MACD!E47</f>
        <v>2.222225444546666E-2</v>
      </c>
      <c r="E47" s="2">
        <f>MACD!F47</f>
        <v>6.4408012282688547E-3</v>
      </c>
      <c r="F47" s="2">
        <f>'Moving Avg'!D47</f>
        <v>2.4807399999999999</v>
      </c>
      <c r="G47" s="2">
        <f>'Moving Avg'!F47</f>
        <v>2.3843400000000003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STRONG</v>
      </c>
      <c r="L47" s="5" t="str">
        <f>OBV!H47</f>
        <v>NEUTRAL</v>
      </c>
    </row>
    <row r="48" spans="1:12" ht="13.5" x14ac:dyDescent="0.25">
      <c r="A48" s="3">
        <f>RSI!A48</f>
        <v>42376</v>
      </c>
      <c r="B48" s="2">
        <f>RSI!B48</f>
        <v>2.4243000000000001</v>
      </c>
      <c r="C48" s="2">
        <f>RSI!I48</f>
        <v>63.293073533997422</v>
      </c>
      <c r="D48" s="2">
        <f>MACD!E48</f>
        <v>1.3461572541077604E-2</v>
      </c>
      <c r="E48" s="2">
        <f>MACD!F48</f>
        <v>7.844955490830606E-3</v>
      </c>
      <c r="F48" s="2">
        <f>'Moving Avg'!D48</f>
        <v>2.47296</v>
      </c>
      <c r="G48" s="2">
        <f>'Moving Avg'!F48</f>
        <v>2.3940800000000002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STRONG</v>
      </c>
      <c r="L48" s="5" t="str">
        <f>OBV!H48</f>
        <v>BULLISH DIVERGENCE</v>
      </c>
    </row>
    <row r="49" spans="1:12" ht="13.5" x14ac:dyDescent="0.25">
      <c r="A49" s="3">
        <f>RSI!A49</f>
        <v>42377</v>
      </c>
      <c r="B49" s="2">
        <f>RSI!B49</f>
        <v>2.4340000000000002</v>
      </c>
      <c r="C49" s="2">
        <f>RSI!I49</f>
        <v>64.06107301778593</v>
      </c>
      <c r="D49" s="2">
        <f>MACD!E49</f>
        <v>7.4899662337521988E-3</v>
      </c>
      <c r="E49" s="2">
        <f>MACD!F49</f>
        <v>7.7739576394149253E-3</v>
      </c>
      <c r="F49" s="2">
        <f>'Moving Avg'!D49</f>
        <v>2.4534800000000003</v>
      </c>
      <c r="G49" s="2">
        <f>'Moving Avg'!F49</f>
        <v>2.4047899999999998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NEUTRAL</v>
      </c>
      <c r="L49" s="5" t="str">
        <f>OBV!H49</f>
        <v>CONFIRMED BEARISH</v>
      </c>
    </row>
    <row r="50" spans="1:12" ht="13.5" x14ac:dyDescent="0.25">
      <c r="A50" s="3">
        <f>RSI!A50</f>
        <v>42380</v>
      </c>
      <c r="B50" s="2">
        <f>RSI!B50</f>
        <v>2.4340000000000002</v>
      </c>
      <c r="C50" s="2">
        <f>RSI!I50</f>
        <v>64.061073017785944</v>
      </c>
      <c r="D50" s="2">
        <f>MACD!E50</f>
        <v>1.6600645437599759E-2</v>
      </c>
      <c r="E50" s="2">
        <f>MACD!F50</f>
        <v>9.5392951990518927E-3</v>
      </c>
      <c r="F50" s="2">
        <f>'Moving Avg'!D50</f>
        <v>2.4418000000000006</v>
      </c>
      <c r="G50" s="2">
        <f>'Moving Avg'!F50</f>
        <v>2.4164750000000006</v>
      </c>
      <c r="H50" s="2">
        <f>'Moving Avg'!G50</f>
        <v>2.0833102040816329</v>
      </c>
      <c r="I50" s="2">
        <f>'Moving Avg'!H50</f>
        <v>0</v>
      </c>
      <c r="J50" s="5" t="str">
        <f>OBV!F50</f>
        <v>BEARISH</v>
      </c>
      <c r="K50" s="5" t="str">
        <f>OBV!G50</f>
        <v>NEUTRAL</v>
      </c>
      <c r="L50" s="5" t="str">
        <f>OBV!H50</f>
        <v>CONFIRMED BEARISH</v>
      </c>
    </row>
    <row r="51" spans="1:12" ht="13.5" x14ac:dyDescent="0.25">
      <c r="A51" s="3">
        <f>RSI!A51</f>
        <v>42381</v>
      </c>
      <c r="B51" s="2">
        <f>RSI!B51</f>
        <v>2.4340000000000002</v>
      </c>
      <c r="C51" s="2">
        <f>RSI!I51</f>
        <v>64.061073017785944</v>
      </c>
      <c r="D51" s="2">
        <f>MACD!E51</f>
        <v>2.5041768512550355E-2</v>
      </c>
      <c r="E51" s="2">
        <f>MACD!F51</f>
        <v>1.2639789861751585E-2</v>
      </c>
      <c r="F51" s="2">
        <f>'Moving Avg'!D51</f>
        <v>2.4301200000000001</v>
      </c>
      <c r="G51" s="2">
        <f>'Moving Avg'!F51</f>
        <v>2.4218299999999999</v>
      </c>
      <c r="H51" s="2">
        <f>'Moving Avg'!G51</f>
        <v>2.0903240000000003</v>
      </c>
      <c r="I51" s="2">
        <f>'Moving Avg'!H51</f>
        <v>0</v>
      </c>
      <c r="J51" s="5" t="str">
        <f>OBV!F51</f>
        <v>BEARISH</v>
      </c>
      <c r="K51" s="5" t="str">
        <f>OBV!G51</f>
        <v>NEUTRAL</v>
      </c>
      <c r="L51" s="5" t="str">
        <f>OBV!H51</f>
        <v>CONFIRMED BEARISH</v>
      </c>
    </row>
    <row r="52" spans="1:12" ht="13.5" x14ac:dyDescent="0.25">
      <c r="A52" s="3">
        <f>RSI!A52</f>
        <v>42382</v>
      </c>
      <c r="B52" s="2">
        <f>RSI!B52</f>
        <v>2.4243000000000001</v>
      </c>
      <c r="C52" s="2">
        <f>RSI!I52</f>
        <v>62.429681954692654</v>
      </c>
      <c r="D52" s="2">
        <f>MACD!E52</f>
        <v>2.9214252192212076E-2</v>
      </c>
      <c r="E52" s="2">
        <f>MACD!F52</f>
        <v>1.5954682327843684E-2</v>
      </c>
      <c r="F52" s="2">
        <f>'Moving Avg'!D52</f>
        <v>2.4301200000000001</v>
      </c>
      <c r="G52" s="2">
        <f>'Moving Avg'!F52</f>
        <v>2.4237799999999998</v>
      </c>
      <c r="H52" s="2">
        <f>'Moving Avg'!G52</f>
        <v>2.1074600000000006</v>
      </c>
      <c r="I52" s="2">
        <f>'Moving Avg'!H52</f>
        <v>0</v>
      </c>
      <c r="J52" s="5" t="str">
        <f>OBV!F52</f>
        <v>BEARISH</v>
      </c>
      <c r="K52" s="5" t="str">
        <f>OBV!G52</f>
        <v>NEUTRAL</v>
      </c>
      <c r="L52" s="5" t="str">
        <f>OBV!H52</f>
        <v>NEUTRAL</v>
      </c>
    </row>
    <row r="53" spans="1:12" ht="13.5" x14ac:dyDescent="0.25">
      <c r="A53" s="3">
        <f>RSI!A53</f>
        <v>42384</v>
      </c>
      <c r="B53" s="2">
        <f>RSI!B53</f>
        <v>2.3950999999999998</v>
      </c>
      <c r="C53" s="2">
        <f>RSI!I53</f>
        <v>57.668666616115686</v>
      </c>
      <c r="D53" s="2">
        <f>MACD!E53</f>
        <v>4.0297944508844274E-2</v>
      </c>
      <c r="E53" s="2">
        <f>MACD!F53</f>
        <v>2.0823334764043803E-2</v>
      </c>
      <c r="F53" s="2">
        <f>'Moving Avg'!D53</f>
        <v>2.42428</v>
      </c>
      <c r="G53" s="2">
        <f>'Moving Avg'!F53</f>
        <v>2.4228099999999997</v>
      </c>
      <c r="H53" s="2">
        <f>'Moving Avg'!G53</f>
        <v>2.1247900000000004</v>
      </c>
      <c r="I53" s="2">
        <f>'Moving Avg'!H53</f>
        <v>0</v>
      </c>
      <c r="J53" s="5" t="str">
        <f>OBV!F53</f>
        <v>BEARISH</v>
      </c>
      <c r="K53" s="5" t="str">
        <f>OBV!G53</f>
        <v>NEUTRAL</v>
      </c>
      <c r="L53" s="5" t="str">
        <f>OBV!H53</f>
        <v>CONFIRMED BEARISH</v>
      </c>
    </row>
    <row r="54" spans="1:12" ht="13.5" x14ac:dyDescent="0.25">
      <c r="A54" s="3">
        <f>RSI!A54</f>
        <v>42387</v>
      </c>
      <c r="B54" s="2">
        <f>RSI!B54</f>
        <v>2.3950999999999998</v>
      </c>
      <c r="C54" s="2">
        <f>RSI!I54</f>
        <v>57.668666616115686</v>
      </c>
      <c r="D54" s="2">
        <f>MACD!E54</f>
        <v>5.9790889263940272E-2</v>
      </c>
      <c r="E54" s="2">
        <f>MACD!F54</f>
        <v>2.8616845664023099E-2</v>
      </c>
      <c r="F54" s="2">
        <f>'Moving Avg'!D54</f>
        <v>2.4165000000000001</v>
      </c>
      <c r="G54" s="2">
        <f>'Moving Avg'!F54</f>
        <v>2.4228099999999997</v>
      </c>
      <c r="H54" s="2">
        <f>'Moving Avg'!G54</f>
        <v>2.1421200000000002</v>
      </c>
      <c r="I54" s="2">
        <f>'Moving Avg'!H54</f>
        <v>0</v>
      </c>
      <c r="J54" s="5" t="str">
        <f>OBV!F54</f>
        <v>BEARISH</v>
      </c>
      <c r="K54" s="5" t="str">
        <f>OBV!G54</f>
        <v>NEUTRAL</v>
      </c>
      <c r="L54" s="5" t="str">
        <f>OBV!H54</f>
        <v>CONFIRMED BEARISH</v>
      </c>
    </row>
    <row r="55" spans="1:12" ht="13.5" x14ac:dyDescent="0.25">
      <c r="A55" s="3">
        <f>RSI!A55</f>
        <v>42388</v>
      </c>
      <c r="B55" s="2">
        <f>RSI!B55</f>
        <v>2.3853</v>
      </c>
      <c r="C55" s="2">
        <f>RSI!I55</f>
        <v>56.006184300003021</v>
      </c>
      <c r="D55" s="2">
        <f>MACD!E55</f>
        <v>7.0660964051961983E-2</v>
      </c>
      <c r="E55" s="2">
        <f>MACD!F55</f>
        <v>3.7025669341610876E-2</v>
      </c>
      <c r="F55" s="2">
        <f>'Moving Avg'!D55</f>
        <v>2.4067599999999998</v>
      </c>
      <c r="G55" s="2">
        <f>'Moving Avg'!F55</f>
        <v>2.4228099999999997</v>
      </c>
      <c r="H55" s="2">
        <f>'Moving Avg'!G55</f>
        <v>2.1600340000000005</v>
      </c>
      <c r="I55" s="2">
        <f>'Moving Avg'!H55</f>
        <v>0</v>
      </c>
      <c r="J55" s="5" t="str">
        <f>OBV!F55</f>
        <v>BEARISH</v>
      </c>
      <c r="K55" s="5" t="str">
        <f>OBV!G55</f>
        <v>NEUTRAL</v>
      </c>
      <c r="L55" s="5" t="str">
        <f>OBV!H55</f>
        <v>CONFIRMED BEARISH</v>
      </c>
    </row>
    <row r="56" spans="1:12" ht="13.5" x14ac:dyDescent="0.25">
      <c r="A56" s="3">
        <f>RSI!A56</f>
        <v>42389</v>
      </c>
      <c r="B56" s="2">
        <f>RSI!B56</f>
        <v>2.3269000000000002</v>
      </c>
      <c r="C56" s="2">
        <f>RSI!I56</f>
        <v>47.262316490684</v>
      </c>
      <c r="D56" s="2">
        <f>MACD!E56</f>
        <v>8.3918590007797E-2</v>
      </c>
      <c r="E56" s="2">
        <f>MACD!F56</f>
        <v>4.6404253474848105E-2</v>
      </c>
      <c r="F56" s="2">
        <f>'Moving Avg'!D56</f>
        <v>2.3853399999999998</v>
      </c>
      <c r="G56" s="2">
        <f>'Moving Avg'!F56</f>
        <v>2.4198900000000001</v>
      </c>
      <c r="H56" s="2">
        <f>'Moving Avg'!G56</f>
        <v>2.1775580000000003</v>
      </c>
      <c r="I56" s="2">
        <f>'Moving Avg'!H56</f>
        <v>0</v>
      </c>
      <c r="J56" s="5" t="str">
        <f>OBV!F56</f>
        <v>BEARISH</v>
      </c>
      <c r="K56" s="5" t="str">
        <f>OBV!G56</f>
        <v>NEUTRAL</v>
      </c>
      <c r="L56" s="5" t="str">
        <f>OBV!H56</f>
        <v>CONFIRMED BEARISH</v>
      </c>
    </row>
    <row r="57" spans="1:12" ht="13.5" x14ac:dyDescent="0.25">
      <c r="A57" s="3">
        <f>RSI!A57</f>
        <v>42390</v>
      </c>
      <c r="B57" s="2">
        <f>RSI!B57</f>
        <v>2.2782</v>
      </c>
      <c r="C57" s="2">
        <f>RSI!I57</f>
        <v>41.450661067919683</v>
      </c>
      <c r="D57" s="2">
        <f>MACD!E57</f>
        <v>8.8365805899031535E-2</v>
      </c>
      <c r="E57" s="2">
        <f>MACD!F57</f>
        <v>5.4796563959684796E-2</v>
      </c>
      <c r="F57" s="2">
        <f>'Moving Avg'!D57</f>
        <v>2.3561199999999998</v>
      </c>
      <c r="G57" s="2">
        <f>'Moving Avg'!F57</f>
        <v>2.4145349999999999</v>
      </c>
      <c r="H57" s="2">
        <f>'Moving Avg'!G57</f>
        <v>2.1946920000000003</v>
      </c>
      <c r="I57" s="2">
        <f>'Moving Avg'!H57</f>
        <v>0</v>
      </c>
      <c r="J57" s="5" t="str">
        <f>OBV!F57</f>
        <v>BEARISH</v>
      </c>
      <c r="K57" s="5" t="str">
        <f>OBV!G57</f>
        <v>NEUTRAL</v>
      </c>
      <c r="L57" s="5" t="str">
        <f>OBV!H57</f>
        <v>CONFIRMED BEARISH</v>
      </c>
    </row>
    <row r="58" spans="1:12" ht="13.5" x14ac:dyDescent="0.25">
      <c r="A58" s="3">
        <f>RSI!A58</f>
        <v>42391</v>
      </c>
      <c r="B58" s="2">
        <f>RSI!B58</f>
        <v>2.2782</v>
      </c>
      <c r="C58" s="2">
        <f>RSI!I58</f>
        <v>41.450661067919683</v>
      </c>
      <c r="D58" s="2">
        <f>MACD!E58</f>
        <v>9.2508031387616985E-2</v>
      </c>
      <c r="E58" s="2">
        <f>MACD!F58</f>
        <v>6.2338857445271234E-2</v>
      </c>
      <c r="F58" s="2">
        <f>'Moving Avg'!D58</f>
        <v>2.3327400000000003</v>
      </c>
      <c r="G58" s="2">
        <f>'Moving Avg'!F58</f>
        <v>2.412585</v>
      </c>
      <c r="H58" s="2">
        <f>'Moving Avg'!G58</f>
        <v>2.2118260000000003</v>
      </c>
      <c r="I58" s="2">
        <f>'Moving Avg'!H58</f>
        <v>0</v>
      </c>
      <c r="J58" s="5" t="str">
        <f>OBV!F58</f>
        <v>BEARISH</v>
      </c>
      <c r="K58" s="5" t="str">
        <f>OBV!G58</f>
        <v>NEUTRAL</v>
      </c>
      <c r="L58" s="5" t="str">
        <f>OBV!H58</f>
        <v>CONFIRMED BEARISH</v>
      </c>
    </row>
    <row r="59" spans="1:12" ht="13.5" x14ac:dyDescent="0.25">
      <c r="A59" s="3">
        <f>RSI!A59</f>
        <v>42394</v>
      </c>
      <c r="B59" s="2">
        <f>RSI!B59</f>
        <v>2.2393000000000001</v>
      </c>
      <c r="C59" s="2">
        <f>RSI!I59</f>
        <v>37.211744314265736</v>
      </c>
      <c r="D59" s="2">
        <f>MACD!E59</f>
        <v>0.10073788860645028</v>
      </c>
      <c r="E59" s="2">
        <f>MACD!F59</f>
        <v>7.0018663677507045E-2</v>
      </c>
      <c r="F59" s="2">
        <f>'Moving Avg'!D59</f>
        <v>2.30158</v>
      </c>
      <c r="G59" s="2">
        <f>'Moving Avg'!F59</f>
        <v>2.4077200000000003</v>
      </c>
      <c r="H59" s="2">
        <f>'Moving Avg'!G59</f>
        <v>2.2279880000000003</v>
      </c>
      <c r="I59" s="2">
        <f>'Moving Avg'!H59</f>
        <v>0</v>
      </c>
      <c r="J59" s="5" t="str">
        <f>OBV!F59</f>
        <v>BEARISH</v>
      </c>
      <c r="K59" s="5" t="str">
        <f>OBV!G59</f>
        <v>NEUTRAL</v>
      </c>
      <c r="L59" s="5" t="str">
        <f>OBV!H59</f>
        <v>CONFIRMED BEARISH</v>
      </c>
    </row>
    <row r="60" spans="1:12" ht="13.5" x14ac:dyDescent="0.25">
      <c r="A60" s="3">
        <f>RSI!A60</f>
        <v>42395</v>
      </c>
      <c r="B60" s="2">
        <f>RSI!B60</f>
        <v>2.2393000000000001</v>
      </c>
      <c r="C60" s="2">
        <f>RSI!I60</f>
        <v>37.211744314265744</v>
      </c>
      <c r="D60" s="2">
        <f>MACD!E60</f>
        <v>0.10825657573110359</v>
      </c>
      <c r="E60" s="2">
        <f>MACD!F60</f>
        <v>7.7666246088226365E-2</v>
      </c>
      <c r="F60" s="2">
        <f>'Moving Avg'!D60</f>
        <v>2.2723800000000001</v>
      </c>
      <c r="G60" s="2">
        <f>'Moving Avg'!F60</f>
        <v>2.3979849999999998</v>
      </c>
      <c r="H60" s="2">
        <f>'Moving Avg'!G60</f>
        <v>2.2425920000000001</v>
      </c>
      <c r="I60" s="2">
        <f>'Moving Avg'!H60</f>
        <v>0</v>
      </c>
      <c r="J60" s="5" t="str">
        <f>OBV!F60</f>
        <v>BEARISH</v>
      </c>
      <c r="K60" s="5" t="str">
        <f>OBV!G60</f>
        <v>NEUTRAL</v>
      </c>
      <c r="L60" s="5" t="str">
        <f>OBV!H60</f>
        <v>CONFIRMED BEARISH</v>
      </c>
    </row>
    <row r="61" spans="1:12" ht="13.5" x14ac:dyDescent="0.25">
      <c r="A61" s="3">
        <f>RSI!A61</f>
        <v>42396</v>
      </c>
      <c r="B61" s="2">
        <f>RSI!B61</f>
        <v>2.2294999999999998</v>
      </c>
      <c r="C61" s="2">
        <f>RSI!I61</f>
        <v>36.132144005527579</v>
      </c>
      <c r="D61" s="2">
        <f>MACD!E61</f>
        <v>0.1158583211908053</v>
      </c>
      <c r="E61" s="2">
        <f>MACD!F61</f>
        <v>8.5304661108742158E-2</v>
      </c>
      <c r="F61" s="2">
        <f>'Moving Avg'!D61</f>
        <v>2.2528999999999999</v>
      </c>
      <c r="G61" s="2">
        <f>'Moving Avg'!F61</f>
        <v>2.3872749999999998</v>
      </c>
      <c r="H61" s="2">
        <f>'Moving Avg'!G61</f>
        <v>2.2552480000000004</v>
      </c>
      <c r="I61" s="2">
        <f>'Moving Avg'!H61</f>
        <v>0</v>
      </c>
      <c r="J61" s="5" t="str">
        <f>OBV!F61</f>
        <v>BEARISH</v>
      </c>
      <c r="K61" s="5" t="str">
        <f>OBV!G61</f>
        <v>NEUTRAL</v>
      </c>
      <c r="L61" s="5" t="str">
        <f>OBV!H61</f>
        <v>CONFIRMED BEARISH</v>
      </c>
    </row>
    <row r="62" spans="1:12" ht="13.5" x14ac:dyDescent="0.25">
      <c r="A62" s="3">
        <f>RSI!A62</f>
        <v>42397</v>
      </c>
      <c r="B62" s="2">
        <f>RSI!B62</f>
        <v>2.2294999999999998</v>
      </c>
      <c r="C62" s="2">
        <f>RSI!I62</f>
        <v>36.132144005527579</v>
      </c>
      <c r="D62" s="2">
        <f>MACD!E62</f>
        <v>0.12133195856019174</v>
      </c>
      <c r="E62" s="2">
        <f>MACD!F62</f>
        <v>9.2510120599032075E-2</v>
      </c>
      <c r="F62" s="2">
        <f>'Moving Avg'!D62</f>
        <v>2.24316</v>
      </c>
      <c r="G62" s="2">
        <f>'Moving Avg'!F62</f>
        <v>2.377535</v>
      </c>
      <c r="H62" s="2">
        <f>'Moving Avg'!G62</f>
        <v>2.26654</v>
      </c>
      <c r="I62" s="2">
        <f>'Moving Avg'!H62</f>
        <v>0</v>
      </c>
      <c r="J62" s="5" t="str">
        <f>OBV!F62</f>
        <v>BEARISH</v>
      </c>
      <c r="K62" s="5" t="str">
        <f>OBV!G62</f>
        <v>NEUTRAL</v>
      </c>
      <c r="L62" s="5" t="str">
        <f>OBV!H62</f>
        <v>CONFIRMED BEARISH</v>
      </c>
    </row>
    <row r="63" spans="1:12" ht="13.5" x14ac:dyDescent="0.25">
      <c r="A63" s="3">
        <f>RSI!A63</f>
        <v>42398</v>
      </c>
      <c r="B63" s="2">
        <f>RSI!B63</f>
        <v>2.2198000000000002</v>
      </c>
      <c r="C63" s="2">
        <f>RSI!I63</f>
        <v>34.967579450946573</v>
      </c>
      <c r="D63" s="2">
        <f>MACD!E63</f>
        <v>0.12268387435033601</v>
      </c>
      <c r="E63" s="2">
        <f>MACD!F63</f>
        <v>9.8544871349292879E-2</v>
      </c>
      <c r="F63" s="2">
        <f>'Moving Avg'!D63</f>
        <v>2.2314799999999999</v>
      </c>
      <c r="G63" s="2">
        <f>'Moving Avg'!F63</f>
        <v>2.3653649999999997</v>
      </c>
      <c r="H63" s="2">
        <f>'Moving Avg'!G63</f>
        <v>2.2762760000000002</v>
      </c>
      <c r="I63" s="2">
        <f>'Moving Avg'!H63</f>
        <v>0</v>
      </c>
      <c r="J63" s="5" t="str">
        <f>OBV!F63</f>
        <v>BEARISH</v>
      </c>
      <c r="K63" s="5" t="str">
        <f>OBV!G63</f>
        <v>NEUTRAL</v>
      </c>
      <c r="L63" s="5" t="str">
        <f>OBV!H63</f>
        <v>CONFIRMED BEARISH</v>
      </c>
    </row>
    <row r="64" spans="1:12" ht="13.5" x14ac:dyDescent="0.25">
      <c r="A64" s="3">
        <f>RSI!A64</f>
        <v>42401</v>
      </c>
      <c r="B64" s="2">
        <f>RSI!B64</f>
        <v>2.1223999999999998</v>
      </c>
      <c r="C64" s="2">
        <f>RSI!I64</f>
        <v>25.930121451632843</v>
      </c>
      <c r="D64" s="2">
        <f>MACD!E64</f>
        <v>0.13155749641554459</v>
      </c>
      <c r="E64" s="2">
        <f>MACD!F64</f>
        <v>0.10514739636254322</v>
      </c>
      <c r="F64" s="2">
        <f>'Moving Avg'!D64</f>
        <v>2.2080999999999995</v>
      </c>
      <c r="G64" s="2">
        <f>'Moving Avg'!F64</f>
        <v>2.3449149999999999</v>
      </c>
      <c r="H64" s="2">
        <f>'Moving Avg'!G64</f>
        <v>2.2825060000000001</v>
      </c>
      <c r="I64" s="2">
        <f>'Moving Avg'!H64</f>
        <v>0</v>
      </c>
      <c r="J64" s="5" t="str">
        <f>OBV!F64</f>
        <v>BEARISH</v>
      </c>
      <c r="K64" s="5" t="str">
        <f>OBV!G64</f>
        <v>NEUTRAL</v>
      </c>
      <c r="L64" s="5" t="str">
        <f>OBV!H64</f>
        <v>CONFIRMED BEARISH</v>
      </c>
    </row>
    <row r="65" spans="1:12" ht="13.5" x14ac:dyDescent="0.25">
      <c r="A65" s="3">
        <f>RSI!A65</f>
        <v>42402</v>
      </c>
      <c r="B65" s="2">
        <f>RSI!B65</f>
        <v>2.1808999999999998</v>
      </c>
      <c r="C65" s="2">
        <f>RSI!I65</f>
        <v>36.53899472443657</v>
      </c>
      <c r="D65" s="2">
        <f>MACD!E65</f>
        <v>0.13427720035363633</v>
      </c>
      <c r="E65" s="2">
        <f>MACD!F65</f>
        <v>0.11097335716076184</v>
      </c>
      <c r="F65" s="2">
        <f>'Moving Avg'!D65</f>
        <v>2.1964199999999998</v>
      </c>
      <c r="G65" s="2">
        <f>'Moving Avg'!F65</f>
        <v>2.3293400000000002</v>
      </c>
      <c r="H65" s="2">
        <f>'Moving Avg'!G65</f>
        <v>2.288154</v>
      </c>
      <c r="I65" s="2">
        <f>'Moving Avg'!H65</f>
        <v>0</v>
      </c>
      <c r="J65" s="5" t="str">
        <f>OBV!F65</f>
        <v>BEARISH</v>
      </c>
      <c r="K65" s="5" t="str">
        <f>OBV!G65</f>
        <v>NEUTRAL</v>
      </c>
      <c r="L65" s="5" t="str">
        <f>OBV!H65</f>
        <v>CONFIRMED BEARISH</v>
      </c>
    </row>
    <row r="66" spans="1:12" ht="13.5" x14ac:dyDescent="0.25">
      <c r="A66" s="3">
        <f>RSI!A66</f>
        <v>42403</v>
      </c>
      <c r="B66" s="2">
        <f>RSI!B66</f>
        <v>2.1223999999999998</v>
      </c>
      <c r="C66" s="2">
        <f>RSI!I66</f>
        <v>31.656174412685843</v>
      </c>
      <c r="D66" s="2">
        <f>MACD!E66</f>
        <v>0.13255586069996284</v>
      </c>
      <c r="E66" s="2">
        <f>MACD!F66</f>
        <v>0.11528985786860205</v>
      </c>
      <c r="F66" s="2">
        <f>'Moving Avg'!D66</f>
        <v>2.1749999999999998</v>
      </c>
      <c r="G66" s="2">
        <f>'Moving Avg'!F66</f>
        <v>2.3108399999999998</v>
      </c>
      <c r="H66" s="2">
        <f>'Moving Avg'!G66</f>
        <v>2.291852</v>
      </c>
      <c r="I66" s="2">
        <f>'Moving Avg'!H66</f>
        <v>0</v>
      </c>
      <c r="J66" s="5" t="str">
        <f>OBV!F66</f>
        <v>BEARISH</v>
      </c>
      <c r="K66" s="5" t="str">
        <f>OBV!G66</f>
        <v>NEUTRAL</v>
      </c>
      <c r="L66" s="5" t="str">
        <f>OBV!H66</f>
        <v>CONFIRMED BEARISH</v>
      </c>
    </row>
    <row r="67" spans="1:12" ht="13.5" x14ac:dyDescent="0.25">
      <c r="A67" s="3">
        <f>RSI!A67</f>
        <v>42404</v>
      </c>
      <c r="B67" s="2">
        <f>RSI!B67</f>
        <v>2.0931999999999999</v>
      </c>
      <c r="C67" s="2">
        <f>RSI!I67</f>
        <v>29.534606193912396</v>
      </c>
      <c r="D67" s="2">
        <f>MACD!E67</f>
        <v>0.12669776426816792</v>
      </c>
      <c r="E67" s="2">
        <f>MACD!F67</f>
        <v>0.11757143914851523</v>
      </c>
      <c r="F67" s="2">
        <f>'Moving Avg'!D67</f>
        <v>2.1477399999999998</v>
      </c>
      <c r="G67" s="2">
        <f>'Moving Avg'!F67</f>
        <v>2.2942849999999999</v>
      </c>
      <c r="H67" s="2">
        <f>'Moving Avg'!G67</f>
        <v>2.2949659999999996</v>
      </c>
      <c r="I67" s="2">
        <f>'Moving Avg'!H67</f>
        <v>0</v>
      </c>
      <c r="J67" s="5" t="str">
        <f>OBV!F67</f>
        <v>BEARISH</v>
      </c>
      <c r="K67" s="5" t="str">
        <f>OBV!G67</f>
        <v>NEUTRAL</v>
      </c>
      <c r="L67" s="5" t="str">
        <f>OBV!H67</f>
        <v>CONFIRMED BEARISH</v>
      </c>
    </row>
    <row r="68" spans="1:12" ht="13.5" x14ac:dyDescent="0.25">
      <c r="A68" s="3">
        <f>RSI!A68</f>
        <v>42405</v>
      </c>
      <c r="B68" s="2">
        <f>RSI!B68</f>
        <v>2.0931999999999999</v>
      </c>
      <c r="C68" s="2">
        <f>RSI!I68</f>
        <v>29.534606193912396</v>
      </c>
      <c r="D68" s="2">
        <f>MACD!E68</f>
        <v>0.12277250051940358</v>
      </c>
      <c r="E68" s="2">
        <f>MACD!F68</f>
        <v>0.11861165142269291</v>
      </c>
      <c r="F68" s="2">
        <f>'Moving Avg'!D68</f>
        <v>2.12242</v>
      </c>
      <c r="G68" s="2">
        <f>'Moving Avg'!F68</f>
        <v>2.27773</v>
      </c>
      <c r="H68" s="2">
        <f>'Moving Avg'!G68</f>
        <v>2.2973019999999997</v>
      </c>
      <c r="I68" s="2">
        <f>'Moving Avg'!H68</f>
        <v>0</v>
      </c>
      <c r="J68" s="5" t="str">
        <f>OBV!F68</f>
        <v>BEARISH</v>
      </c>
      <c r="K68" s="5" t="str">
        <f>OBV!G68</f>
        <v>NEUTRAL</v>
      </c>
      <c r="L68" s="5" t="str">
        <f>OBV!H68</f>
        <v>CONFIRMED BEARISH</v>
      </c>
    </row>
    <row r="69" spans="1:12" ht="13.5" x14ac:dyDescent="0.25">
      <c r="A69" s="3">
        <f>RSI!A69</f>
        <v>42408</v>
      </c>
      <c r="B69" s="2">
        <f>RSI!B69</f>
        <v>2.0834999999999999</v>
      </c>
      <c r="C69" s="2">
        <f>RSI!I69</f>
        <v>28.79121599956747</v>
      </c>
      <c r="D69" s="2">
        <f>MACD!E69</f>
        <v>0.11514019985562074</v>
      </c>
      <c r="E69" s="2">
        <f>MACD!F69</f>
        <v>0.11791736110927849</v>
      </c>
      <c r="F69" s="2">
        <f>'Moving Avg'!D69</f>
        <v>2.1146400000000001</v>
      </c>
      <c r="G69" s="2">
        <f>'Moving Avg'!F69</f>
        <v>2.260205</v>
      </c>
      <c r="H69" s="2">
        <f>'Moving Avg'!G69</f>
        <v>2.3006119999999997</v>
      </c>
      <c r="I69" s="2">
        <f>'Moving Avg'!H69</f>
        <v>0</v>
      </c>
      <c r="J69" s="5" t="str">
        <f>OBV!F69</f>
        <v>BULLISH</v>
      </c>
      <c r="K69" s="5" t="str">
        <f>OBV!G69</f>
        <v>NEUTRAL</v>
      </c>
      <c r="L69" s="5" t="str">
        <f>OBV!H69</f>
        <v>BULLISH DIVERGENCE</v>
      </c>
    </row>
    <row r="70" spans="1:12" ht="13.5" x14ac:dyDescent="0.25">
      <c r="A70" s="3">
        <f>RSI!A70</f>
        <v>42409</v>
      </c>
      <c r="B70" s="2">
        <f>RSI!B70</f>
        <v>2.0931999999999999</v>
      </c>
      <c r="C70" s="2">
        <f>RSI!I70</f>
        <v>30.670483059204443</v>
      </c>
      <c r="D70" s="2">
        <f>MACD!E70</f>
        <v>0.10890531814062721</v>
      </c>
      <c r="E70" s="2">
        <f>MACD!F70</f>
        <v>0.11611495251554824</v>
      </c>
      <c r="F70" s="2">
        <f>'Moving Avg'!D70</f>
        <v>2.0970999999999997</v>
      </c>
      <c r="G70" s="2">
        <f>'Moving Avg'!F70</f>
        <v>2.2431650000000003</v>
      </c>
      <c r="H70" s="2">
        <f>'Moving Avg'!G70</f>
        <v>2.3027539999999997</v>
      </c>
      <c r="I70" s="2">
        <f>'Moving Avg'!H70</f>
        <v>0</v>
      </c>
      <c r="J70" s="5" t="str">
        <f>OBV!F70</f>
        <v>BEARISH</v>
      </c>
      <c r="K70" s="5" t="str">
        <f>OBV!G70</f>
        <v>NEUTRAL</v>
      </c>
      <c r="L70" s="5" t="str">
        <f>OBV!H70</f>
        <v>CONFIRMED BEARISH</v>
      </c>
    </row>
    <row r="71" spans="1:12" ht="13.5" x14ac:dyDescent="0.25">
      <c r="A71" s="3">
        <f>RSI!A71</f>
        <v>42410</v>
      </c>
      <c r="B71" s="2">
        <f>RSI!B71</f>
        <v>2.0834999999999999</v>
      </c>
      <c r="C71" s="2">
        <f>RSI!I71</f>
        <v>29.822886299198643</v>
      </c>
      <c r="D71" s="2">
        <f>MACD!E71</f>
        <v>0.10365513653326008</v>
      </c>
      <c r="E71" s="2">
        <f>MACD!F71</f>
        <v>0.11362298931909062</v>
      </c>
      <c r="F71" s="2">
        <f>'Moving Avg'!D71</f>
        <v>2.0893199999999998</v>
      </c>
      <c r="G71" s="2">
        <f>'Moving Avg'!F71</f>
        <v>2.2256400000000007</v>
      </c>
      <c r="H71" s="2">
        <f>'Moving Avg'!G71</f>
        <v>2.3029479999999993</v>
      </c>
      <c r="I71" s="2">
        <f>'Moving Avg'!H71</f>
        <v>0</v>
      </c>
      <c r="J71" s="5" t="str">
        <f>OBV!F71</f>
        <v>BEARISH</v>
      </c>
      <c r="K71" s="5" t="str">
        <f>OBV!G71</f>
        <v>NEUTRAL</v>
      </c>
      <c r="L71" s="5" t="str">
        <f>OBV!H71</f>
        <v>CONFIRMED BEARISH</v>
      </c>
    </row>
    <row r="72" spans="1:12" ht="13.5" x14ac:dyDescent="0.25">
      <c r="A72" s="3">
        <f>RSI!A72</f>
        <v>42411</v>
      </c>
      <c r="B72" s="2">
        <f>RSI!B72</f>
        <v>2.0834999999999999</v>
      </c>
      <c r="C72" s="2">
        <f>RSI!I72</f>
        <v>29.822886299198643</v>
      </c>
      <c r="D72" s="2">
        <f>MACD!E72</f>
        <v>0.10002430893166769</v>
      </c>
      <c r="E72" s="2">
        <f>MACD!F72</f>
        <v>0.11090325324160605</v>
      </c>
      <c r="F72" s="2">
        <f>'Moving Avg'!D72</f>
        <v>2.0873800000000005</v>
      </c>
      <c r="G72" s="2">
        <f>'Moving Avg'!F72</f>
        <v>2.2086000000000006</v>
      </c>
      <c r="H72" s="2">
        <f>'Moving Avg'!G72</f>
        <v>2.3008059999999997</v>
      </c>
      <c r="I72" s="2">
        <f>'Moving Avg'!H72</f>
        <v>0</v>
      </c>
      <c r="J72" s="5" t="str">
        <f>OBV!F72</f>
        <v>BEARISH</v>
      </c>
      <c r="K72" s="5" t="str">
        <f>OBV!G72</f>
        <v>NEUTRAL</v>
      </c>
      <c r="L72" s="5" t="str">
        <f>OBV!H72</f>
        <v>CONFIRMED BEARISH</v>
      </c>
    </row>
    <row r="73" spans="1:12" ht="13.5" x14ac:dyDescent="0.25">
      <c r="A73" s="3">
        <f>RSI!A73</f>
        <v>42412</v>
      </c>
      <c r="B73" s="2">
        <f>RSI!B73</f>
        <v>2.0446</v>
      </c>
      <c r="C73" s="2">
        <f>RSI!I73</f>
        <v>26.42623337926257</v>
      </c>
      <c r="D73" s="2">
        <f>MACD!E73</f>
        <v>9.9092756720372765E-2</v>
      </c>
      <c r="E73" s="2">
        <f>MACD!F73</f>
        <v>0.1085411539373594</v>
      </c>
      <c r="F73" s="2">
        <f>'Moving Avg'!D73</f>
        <v>2.0776600000000003</v>
      </c>
      <c r="G73" s="2">
        <f>'Moving Avg'!F73</f>
        <v>2.1910750000000005</v>
      </c>
      <c r="H73" s="2">
        <f>'Moving Avg'!G73</f>
        <v>2.2980799999999997</v>
      </c>
      <c r="I73" s="2">
        <f>'Moving Avg'!H73</f>
        <v>0</v>
      </c>
      <c r="J73" s="5" t="str">
        <f>OBV!F73</f>
        <v>BEARISH</v>
      </c>
      <c r="K73" s="5" t="str">
        <f>OBV!G73</f>
        <v>NEUTRAL</v>
      </c>
      <c r="L73" s="5" t="str">
        <f>OBV!H73</f>
        <v>CONFIRMED BEARISH</v>
      </c>
    </row>
    <row r="74" spans="1:12" ht="13.5" x14ac:dyDescent="0.25">
      <c r="A74" s="3">
        <f>RSI!A74</f>
        <v>42415</v>
      </c>
      <c r="B74" s="2">
        <f>RSI!B74</f>
        <v>2.0834999999999999</v>
      </c>
      <c r="C74" s="2">
        <f>RSI!I74</f>
        <v>34.464506467388077</v>
      </c>
      <c r="D74" s="2">
        <f>MACD!E74</f>
        <v>8.1364130267416623E-2</v>
      </c>
      <c r="E74" s="2">
        <f>MACD!F74</f>
        <v>0.10310574920337084</v>
      </c>
      <c r="F74" s="2">
        <f>'Moving Avg'!D74</f>
        <v>2.0776600000000003</v>
      </c>
      <c r="G74" s="2">
        <f>'Moving Avg'!F74</f>
        <v>2.1754950000000002</v>
      </c>
      <c r="H74" s="2">
        <f>'Moving Avg'!G74</f>
        <v>2.2961319999999996</v>
      </c>
      <c r="I74" s="2">
        <f>'Moving Avg'!H74</f>
        <v>0</v>
      </c>
      <c r="J74" s="5" t="str">
        <f>OBV!F74</f>
        <v>BEARISH</v>
      </c>
      <c r="K74" s="5" t="str">
        <f>OBV!G74</f>
        <v>NEUTRAL</v>
      </c>
      <c r="L74" s="5" t="str">
        <f>OBV!H74</f>
        <v>NEUTRAL</v>
      </c>
    </row>
    <row r="75" spans="1:12" ht="13.5" x14ac:dyDescent="0.25">
      <c r="A75" s="3">
        <f>RSI!A75</f>
        <v>42416</v>
      </c>
      <c r="B75" s="2">
        <f>RSI!B75</f>
        <v>2.1223999999999998</v>
      </c>
      <c r="C75" s="2">
        <f>RSI!I75</f>
        <v>41.363595957365234</v>
      </c>
      <c r="D75" s="2">
        <f>MACD!E75</f>
        <v>7.3108777573306583E-2</v>
      </c>
      <c r="E75" s="2">
        <f>MACD!F75</f>
        <v>9.7106354877357998E-2</v>
      </c>
      <c r="F75" s="2">
        <f>'Moving Avg'!D75</f>
        <v>2.0834999999999999</v>
      </c>
      <c r="G75" s="2">
        <f>'Moving Avg'!F75</f>
        <v>2.1623500000000004</v>
      </c>
      <c r="H75" s="2">
        <f>'Moving Avg'!G75</f>
        <v>2.294378</v>
      </c>
      <c r="I75" s="2">
        <f>'Moving Avg'!H75</f>
        <v>0</v>
      </c>
      <c r="J75" s="5" t="str">
        <f>OBV!F75</f>
        <v>BEARISH</v>
      </c>
      <c r="K75" s="5" t="str">
        <f>OBV!G75</f>
        <v>NEUTRAL</v>
      </c>
      <c r="L75" s="5" t="str">
        <f>OBV!H75</f>
        <v>BEARISH DIVERGENCE</v>
      </c>
    </row>
    <row r="76" spans="1:12" ht="13.5" x14ac:dyDescent="0.25">
      <c r="A76" s="3">
        <f>RSI!A76</f>
        <v>42417</v>
      </c>
      <c r="B76" s="2">
        <f>RSI!B76</f>
        <v>2.1322000000000001</v>
      </c>
      <c r="C76" s="2">
        <f>RSI!I76</f>
        <v>42.991817720673787</v>
      </c>
      <c r="D76" s="2">
        <f>MACD!E76</f>
        <v>5.674850093178696E-2</v>
      </c>
      <c r="E76" s="2">
        <f>MACD!F76</f>
        <v>8.9034784088243793E-2</v>
      </c>
      <c r="F76" s="2">
        <f>'Moving Avg'!D76</f>
        <v>2.0932400000000002</v>
      </c>
      <c r="G76" s="2">
        <f>'Moving Avg'!F76</f>
        <v>2.1526149999999999</v>
      </c>
      <c r="H76" s="2">
        <f>'Moving Avg'!G76</f>
        <v>2.2924319999999998</v>
      </c>
      <c r="I76" s="2">
        <f>'Moving Avg'!H76</f>
        <v>0</v>
      </c>
      <c r="J76" s="5" t="str">
        <f>OBV!F76</f>
        <v>BEARISH</v>
      </c>
      <c r="K76" s="5" t="str">
        <f>OBV!G76</f>
        <v>NEUTRAL</v>
      </c>
      <c r="L76" s="5" t="str">
        <f>OBV!H76</f>
        <v>BEARISH DIVERGENCE</v>
      </c>
    </row>
    <row r="77" spans="1:12" ht="13.5" x14ac:dyDescent="0.25">
      <c r="A77" s="3">
        <f>RSI!A77</f>
        <v>42418</v>
      </c>
      <c r="B77" s="2">
        <f>RSI!B77</f>
        <v>2.1223999999999998</v>
      </c>
      <c r="C77" s="2">
        <f>RSI!I77</f>
        <v>41.743514975365677</v>
      </c>
      <c r="D77" s="2">
        <f>MACD!E77</f>
        <v>3.9405851130803526E-2</v>
      </c>
      <c r="E77" s="2">
        <f>MACD!F77</f>
        <v>7.9108997496755748E-2</v>
      </c>
      <c r="F77" s="2">
        <f>'Moving Avg'!D77</f>
        <v>2.1010199999999997</v>
      </c>
      <c r="G77" s="2">
        <f>'Moving Avg'!F77</f>
        <v>2.144825</v>
      </c>
      <c r="H77" s="2">
        <f>'Moving Avg'!G77</f>
        <v>2.2902899999999997</v>
      </c>
      <c r="I77" s="2">
        <f>'Moving Avg'!H77</f>
        <v>0</v>
      </c>
      <c r="J77" s="5" t="str">
        <f>OBV!F77</f>
        <v>BEARISH</v>
      </c>
      <c r="K77" s="5" t="str">
        <f>OBV!G77</f>
        <v>NEUTRAL</v>
      </c>
      <c r="L77" s="5" t="str">
        <f>OBV!H77</f>
        <v>BEARISH DIVERGENCE</v>
      </c>
    </row>
    <row r="78" spans="1:12" ht="13.5" x14ac:dyDescent="0.25">
      <c r="A78" s="3">
        <f>RSI!A78</f>
        <v>42419</v>
      </c>
      <c r="B78" s="2">
        <f>RSI!B78</f>
        <v>2.0737999999999999</v>
      </c>
      <c r="C78" s="2">
        <f>RSI!I78</f>
        <v>36.139367647097792</v>
      </c>
      <c r="D78" s="2">
        <f>MACD!E78</f>
        <v>2.8636471929111895E-2</v>
      </c>
      <c r="E78" s="2">
        <f>MACD!F78</f>
        <v>6.9014492383226989E-2</v>
      </c>
      <c r="F78" s="2">
        <f>'Moving Avg'!D78</f>
        <v>2.1068600000000002</v>
      </c>
      <c r="G78" s="2">
        <f>'Moving Avg'!F78</f>
        <v>2.1346049999999996</v>
      </c>
      <c r="H78" s="2">
        <f>'Moving Avg'!G78</f>
        <v>2.2871759999999997</v>
      </c>
      <c r="I78" s="2">
        <f>'Moving Avg'!H78</f>
        <v>0</v>
      </c>
      <c r="J78" s="5" t="str">
        <f>OBV!F78</f>
        <v>BULLISH</v>
      </c>
      <c r="K78" s="5" t="str">
        <f>OBV!G78</f>
        <v>NEUTRAL</v>
      </c>
      <c r="L78" s="5" t="str">
        <f>OBV!H78</f>
        <v>CONFIRMED BULLISH</v>
      </c>
    </row>
    <row r="79" spans="1:12" ht="13.5" x14ac:dyDescent="0.25">
      <c r="A79" s="3">
        <f>RSI!A79</f>
        <v>42422</v>
      </c>
      <c r="B79" s="2">
        <f>RSI!B79</f>
        <v>2.0834999999999999</v>
      </c>
      <c r="C79" s="2">
        <f>RSI!I79</f>
        <v>37.930464905908337</v>
      </c>
      <c r="D79" s="2">
        <f>MACD!E79</f>
        <v>1.7882838971329917E-2</v>
      </c>
      <c r="E79" s="2">
        <f>MACD!F79</f>
        <v>5.8788161700847573E-2</v>
      </c>
      <c r="F79" s="2">
        <f>'Moving Avg'!D79</f>
        <v>2.1068599999999997</v>
      </c>
      <c r="G79" s="2">
        <f>'Moving Avg'!F79</f>
        <v>2.1268149999999997</v>
      </c>
      <c r="H79" s="2">
        <f>'Moving Avg'!G79</f>
        <v>2.2844499999999996</v>
      </c>
      <c r="I79" s="2">
        <f>'Moving Avg'!H79</f>
        <v>0</v>
      </c>
      <c r="J79" s="5" t="str">
        <f>OBV!F79</f>
        <v>BEARISH</v>
      </c>
      <c r="K79" s="5" t="str">
        <f>OBV!G79</f>
        <v>NEUTRAL</v>
      </c>
      <c r="L79" s="5" t="str">
        <f>OBV!H79</f>
        <v>NEUTRAL</v>
      </c>
    </row>
    <row r="80" spans="1:12" ht="13.5" x14ac:dyDescent="0.25">
      <c r="A80" s="3">
        <f>RSI!A80</f>
        <v>42423</v>
      </c>
      <c r="B80" s="2">
        <f>RSI!B80</f>
        <v>2.0834999999999999</v>
      </c>
      <c r="C80" s="2">
        <f>RSI!I80</f>
        <v>37.930464905908337</v>
      </c>
      <c r="D80" s="2">
        <f>MACD!E80</f>
        <v>1.0746142620117638E-2</v>
      </c>
      <c r="E80" s="2">
        <f>MACD!F80</f>
        <v>4.9179757884701587E-2</v>
      </c>
      <c r="F80" s="2">
        <f>'Moving Avg'!D80</f>
        <v>2.0990799999999998</v>
      </c>
      <c r="G80" s="2">
        <f>'Moving Avg'!F80</f>
        <v>2.1190249999999997</v>
      </c>
      <c r="H80" s="2">
        <f>'Moving Avg'!G80</f>
        <v>2.2821140000000004</v>
      </c>
      <c r="I80" s="2">
        <f>'Moving Avg'!H80</f>
        <v>0</v>
      </c>
      <c r="J80" s="5" t="str">
        <f>OBV!F80</f>
        <v>BEARISH</v>
      </c>
      <c r="K80" s="5" t="str">
        <f>OBV!G80</f>
        <v>NEUTRAL</v>
      </c>
      <c r="L80" s="5" t="str">
        <f>OBV!H80</f>
        <v>CONFIRMED BEARISH</v>
      </c>
    </row>
    <row r="81" spans="1:12" ht="13.5" x14ac:dyDescent="0.25">
      <c r="A81" s="3">
        <f>RSI!A81</f>
        <v>42424</v>
      </c>
      <c r="B81" s="2">
        <f>RSI!B81</f>
        <v>2.0834999999999999</v>
      </c>
      <c r="C81" s="2">
        <f>RSI!I81</f>
        <v>37.930464905908337</v>
      </c>
      <c r="D81" s="2">
        <f>MACD!E81</f>
        <v>3.6504843093947414E-3</v>
      </c>
      <c r="E81" s="2">
        <f>MACD!F81</f>
        <v>4.007390316964022E-2</v>
      </c>
      <c r="F81" s="2">
        <f>'Moving Avg'!D81</f>
        <v>2.08934</v>
      </c>
      <c r="G81" s="2">
        <f>'Moving Avg'!F81</f>
        <v>2.1117250000000003</v>
      </c>
      <c r="H81" s="2">
        <f>'Moving Avg'!G81</f>
        <v>2.2772459999999999</v>
      </c>
      <c r="I81" s="2">
        <f>'Moving Avg'!H81</f>
        <v>0</v>
      </c>
      <c r="J81" s="5" t="str">
        <f>OBV!F81</f>
        <v>BEARISH</v>
      </c>
      <c r="K81" s="5" t="str">
        <f>OBV!G81</f>
        <v>NEUTRAL</v>
      </c>
      <c r="L81" s="5" t="str">
        <f>OBV!H81</f>
        <v>CONFIRMED BEARISH</v>
      </c>
    </row>
    <row r="82" spans="1:12" ht="13.5" x14ac:dyDescent="0.25">
      <c r="A82" s="3">
        <f>RSI!A82</f>
        <v>42425</v>
      </c>
      <c r="B82" s="2">
        <f>RSI!B82</f>
        <v>2.0640000000000001</v>
      </c>
      <c r="C82" s="2">
        <f>RSI!I82</f>
        <v>35.435086679836942</v>
      </c>
      <c r="D82" s="2">
        <f>MACD!E82</f>
        <v>-5.0594866122199988E-4</v>
      </c>
      <c r="E82" s="2">
        <f>MACD!F82</f>
        <v>3.195793280346778E-2</v>
      </c>
      <c r="F82" s="2">
        <f>'Moving Avg'!D82</f>
        <v>2.0776599999999998</v>
      </c>
      <c r="G82" s="2">
        <f>'Moving Avg'!F82</f>
        <v>2.10345</v>
      </c>
      <c r="H82" s="2">
        <f>'Moving Avg'!G82</f>
        <v>2.2708200000000001</v>
      </c>
      <c r="I82" s="2">
        <f>'Moving Avg'!H82</f>
        <v>0</v>
      </c>
      <c r="J82" s="5" t="str">
        <f>OBV!F82</f>
        <v>BEARISH</v>
      </c>
      <c r="K82" s="5" t="str">
        <f>OBV!G82</f>
        <v>NEUTRAL</v>
      </c>
      <c r="L82" s="5" t="str">
        <f>OBV!H82</f>
        <v>CONFIRMED BEARISH</v>
      </c>
    </row>
    <row r="83" spans="1:12" ht="13.5" x14ac:dyDescent="0.25">
      <c r="A83" s="3">
        <f>RSI!A83</f>
        <v>42426</v>
      </c>
      <c r="B83" s="2">
        <f>RSI!B83</f>
        <v>2.0737999999999999</v>
      </c>
      <c r="C83" s="2">
        <f>RSI!I83</f>
        <v>37.654950520800639</v>
      </c>
      <c r="D83" s="2">
        <f>MACD!E83</f>
        <v>-1.0244966530950528E-2</v>
      </c>
      <c r="E83" s="2">
        <f>MACD!F83</f>
        <v>2.3517352936584118E-2</v>
      </c>
      <c r="F83" s="2">
        <f>'Moving Avg'!D83</f>
        <v>2.0776599999999998</v>
      </c>
      <c r="G83" s="2">
        <f>'Moving Avg'!F83</f>
        <v>2.0961499999999997</v>
      </c>
      <c r="H83" s="2">
        <f>'Moving Avg'!G83</f>
        <v>2.2640060000000002</v>
      </c>
      <c r="I83" s="2">
        <f>'Moving Avg'!H83</f>
        <v>0</v>
      </c>
      <c r="J83" s="5" t="str">
        <f>OBV!F83</f>
        <v>BULLISH</v>
      </c>
      <c r="K83" s="5" t="str">
        <f>OBV!G83</f>
        <v>NEUTRAL</v>
      </c>
      <c r="L83" s="5" t="str">
        <f>OBV!H83</f>
        <v>NEUTRAL</v>
      </c>
    </row>
    <row r="84" spans="1:12" ht="13.5" x14ac:dyDescent="0.25">
      <c r="A84" s="3">
        <f>RSI!A84</f>
        <v>42429</v>
      </c>
      <c r="B84" s="2">
        <f>RSI!B84</f>
        <v>2.0737999999999999</v>
      </c>
      <c r="C84" s="2">
        <f>RSI!I84</f>
        <v>37.654950520800639</v>
      </c>
      <c r="D84" s="2">
        <f>MACD!E84</f>
        <v>-1.2106647579530172E-2</v>
      </c>
      <c r="E84" s="2">
        <f>MACD!F84</f>
        <v>1.639255283336126E-2</v>
      </c>
      <c r="F84" s="2">
        <f>'Moving Avg'!D84</f>
        <v>2.07572</v>
      </c>
      <c r="G84" s="2">
        <f>'Moving Avg'!F84</f>
        <v>2.0937199999999998</v>
      </c>
      <c r="H84" s="2">
        <f>'Moving Avg'!G84</f>
        <v>2.2575799999999999</v>
      </c>
      <c r="I84" s="2">
        <f>'Moving Avg'!H84</f>
        <v>0</v>
      </c>
      <c r="J84" s="5" t="str">
        <f>OBV!F84</f>
        <v>BEARISH</v>
      </c>
      <c r="K84" s="5" t="str">
        <f>OBV!G84</f>
        <v>NEUTRAL</v>
      </c>
      <c r="L84" s="5" t="str">
        <f>OBV!H84</f>
        <v>CONFIRMED BEARISH</v>
      </c>
    </row>
    <row r="85" spans="1:12" ht="13.5" x14ac:dyDescent="0.25">
      <c r="A85" s="3">
        <f>RSI!A85</f>
        <v>42430</v>
      </c>
      <c r="B85" s="2">
        <f>RSI!B85</f>
        <v>2.0737999999999999</v>
      </c>
      <c r="C85" s="2">
        <f>RSI!I85</f>
        <v>37.654950520800639</v>
      </c>
      <c r="D85" s="2">
        <f>MACD!E85</f>
        <v>-7.3321054087074344E-3</v>
      </c>
      <c r="E85" s="2">
        <f>MACD!F85</f>
        <v>1.1647621184947521E-2</v>
      </c>
      <c r="F85" s="2">
        <f>'Moving Avg'!D85</f>
        <v>2.0737800000000002</v>
      </c>
      <c r="G85" s="2">
        <f>'Moving Avg'!F85</f>
        <v>2.0883649999999996</v>
      </c>
      <c r="H85" s="2">
        <f>'Moving Avg'!G85</f>
        <v>2.25135</v>
      </c>
      <c r="I85" s="2">
        <f>'Moving Avg'!H85</f>
        <v>0</v>
      </c>
      <c r="J85" s="5" t="str">
        <f>OBV!F85</f>
        <v>BEARISH</v>
      </c>
      <c r="K85" s="5" t="str">
        <f>OBV!G85</f>
        <v>NEUTRAL</v>
      </c>
      <c r="L85" s="5" t="str">
        <f>OBV!H85</f>
        <v>CONFIRMED BEARISH</v>
      </c>
    </row>
    <row r="86" spans="1:12" ht="13.5" x14ac:dyDescent="0.25">
      <c r="A86" s="3">
        <f>RSI!A86</f>
        <v>42431</v>
      </c>
      <c r="B86" s="2">
        <f>RSI!B86</f>
        <v>2.0737999999999999</v>
      </c>
      <c r="C86" s="2">
        <f>RSI!I86</f>
        <v>37.654950520800639</v>
      </c>
      <c r="D86" s="2">
        <f>MACD!E86</f>
        <v>-1.4462720223513692E-3</v>
      </c>
      <c r="E86" s="2">
        <f>MACD!F86</f>
        <v>9.0288425434877431E-3</v>
      </c>
      <c r="F86" s="2">
        <f>'Moving Avg'!D86</f>
        <v>2.0718400000000003</v>
      </c>
      <c r="G86" s="2">
        <f>'Moving Avg'!F86</f>
        <v>2.0859350000000001</v>
      </c>
      <c r="H86" s="2">
        <f>'Moving Avg'!G86</f>
        <v>2.2451200000000004</v>
      </c>
      <c r="I86" s="2">
        <f>'Moving Avg'!H86</f>
        <v>0</v>
      </c>
      <c r="J86" s="5" t="str">
        <f>OBV!F86</f>
        <v>BEARISH</v>
      </c>
      <c r="K86" s="5" t="str">
        <f>OBV!G86</f>
        <v>NEUTRAL</v>
      </c>
      <c r="L86" s="5" t="str">
        <f>OBV!H86</f>
        <v>CONFIRMED BEARISH</v>
      </c>
    </row>
    <row r="87" spans="1:12" ht="13.5" x14ac:dyDescent="0.25">
      <c r="A87" s="3">
        <f>RSI!A87</f>
        <v>42432</v>
      </c>
      <c r="B87" s="2">
        <f>RSI!B87</f>
        <v>2.0737999999999999</v>
      </c>
      <c r="C87" s="2">
        <f>RSI!I87</f>
        <v>37.654950520800639</v>
      </c>
      <c r="D87" s="2">
        <f>MACD!E87</f>
        <v>2.3394523917148469E-3</v>
      </c>
      <c r="E87" s="2">
        <f>MACD!F87</f>
        <v>7.6909645131331642E-3</v>
      </c>
      <c r="F87" s="2">
        <f>'Moving Avg'!D87</f>
        <v>2.0737999999999999</v>
      </c>
      <c r="G87" s="2">
        <f>'Moving Avg'!F87</f>
        <v>2.0849649999999995</v>
      </c>
      <c r="H87" s="2">
        <f>'Moving Avg'!G87</f>
        <v>2.2388900000000005</v>
      </c>
      <c r="I87" s="2">
        <f>'Moving Avg'!H87</f>
        <v>0</v>
      </c>
      <c r="J87" s="5" t="str">
        <f>OBV!F87</f>
        <v>BULLISH</v>
      </c>
      <c r="K87" s="5" t="str">
        <f>OBV!G87</f>
        <v>NEUTRAL</v>
      </c>
      <c r="L87" s="5" t="str">
        <f>OBV!H87</f>
        <v>CONFIRMED BULLISH</v>
      </c>
    </row>
    <row r="88" spans="1:12" ht="13.5" x14ac:dyDescent="0.25">
      <c r="A88" s="3">
        <f>RSI!A88</f>
        <v>42433</v>
      </c>
      <c r="B88" s="2">
        <f>RSI!B88</f>
        <v>2.0640000000000001</v>
      </c>
      <c r="C88" s="2">
        <f>RSI!I88</f>
        <v>35.868596369443864</v>
      </c>
      <c r="D88" s="2">
        <f>MACD!E88</f>
        <v>-9.1833563021825881E-4</v>
      </c>
      <c r="E88" s="2">
        <f>MACD!F88</f>
        <v>5.9691044844628807E-3</v>
      </c>
      <c r="F88" s="2">
        <f>'Moving Avg'!D88</f>
        <v>2.0718399999999999</v>
      </c>
      <c r="G88" s="2">
        <f>'Moving Avg'!F88</f>
        <v>2.0835049999999997</v>
      </c>
      <c r="H88" s="2">
        <f>'Moving Avg'!G88</f>
        <v>2.2338260000000001</v>
      </c>
      <c r="I88" s="2">
        <f>'Moving Avg'!H88</f>
        <v>0</v>
      </c>
      <c r="J88" s="5" t="str">
        <f>OBV!F88</f>
        <v>BEARISH</v>
      </c>
      <c r="K88" s="5" t="str">
        <f>OBV!G88</f>
        <v>NEUTRAL</v>
      </c>
      <c r="L88" s="5" t="str">
        <f>OBV!H88</f>
        <v>CONFIRMED BEARISH</v>
      </c>
    </row>
    <row r="89" spans="1:12" ht="13.5" x14ac:dyDescent="0.25">
      <c r="A89" s="3">
        <f>RSI!A89</f>
        <v>42436</v>
      </c>
      <c r="B89" s="2">
        <f>RSI!B89</f>
        <v>2.0446</v>
      </c>
      <c r="C89" s="2">
        <f>RSI!I89</f>
        <v>32.574174319384355</v>
      </c>
      <c r="D89" s="2">
        <f>MACD!E89</f>
        <v>-4.1924264876769257E-4</v>
      </c>
      <c r="E89" s="2">
        <f>MACD!F89</f>
        <v>4.691435057816766E-3</v>
      </c>
      <c r="F89" s="2">
        <f>'Moving Avg'!D89</f>
        <v>2.0659999999999998</v>
      </c>
      <c r="G89" s="2">
        <f>'Moving Avg'!F89</f>
        <v>2.0815600000000001</v>
      </c>
      <c r="H89" s="2">
        <f>'Moving Avg'!G89</f>
        <v>2.2279860000000009</v>
      </c>
      <c r="I89" s="2">
        <f>'Moving Avg'!H89</f>
        <v>0</v>
      </c>
      <c r="J89" s="5" t="str">
        <f>OBV!F89</f>
        <v>BEARISH</v>
      </c>
      <c r="K89" s="5" t="str">
        <f>OBV!G89</f>
        <v>NEUTRAL</v>
      </c>
      <c r="L89" s="5" t="str">
        <f>OBV!H89</f>
        <v>CONFIRMED BEARISH</v>
      </c>
    </row>
    <row r="90" spans="1:12" ht="13.5" x14ac:dyDescent="0.25">
      <c r="A90" s="3">
        <f>RSI!A90</f>
        <v>42437</v>
      </c>
      <c r="B90" s="2">
        <f>RSI!B90</f>
        <v>1.9861</v>
      </c>
      <c r="C90" s="2">
        <f>RSI!I90</f>
        <v>25.090525081013894</v>
      </c>
      <c r="D90" s="2">
        <f>MACD!E90</f>
        <v>4.75320048654293E-3</v>
      </c>
      <c r="E90" s="2">
        <f>MACD!F90</f>
        <v>4.7037881435619995E-3</v>
      </c>
      <c r="F90" s="2">
        <f>'Moving Avg'!D90</f>
        <v>2.0484599999999999</v>
      </c>
      <c r="G90" s="2">
        <f>'Moving Avg'!F90</f>
        <v>2.0762049999999999</v>
      </c>
      <c r="H90" s="2">
        <f>'Moving Avg'!G90</f>
        <v>2.2190280000000007</v>
      </c>
      <c r="I90" s="2">
        <f>'Moving Avg'!H90</f>
        <v>0</v>
      </c>
      <c r="J90" s="5" t="str">
        <f>OBV!F90</f>
        <v>BEARISH</v>
      </c>
      <c r="K90" s="5" t="str">
        <f>OBV!G90</f>
        <v>NEUTRAL</v>
      </c>
      <c r="L90" s="5" t="str">
        <f>OBV!H90</f>
        <v>CONFIRMED BEARISH</v>
      </c>
    </row>
    <row r="91" spans="1:12" ht="13.5" x14ac:dyDescent="0.25">
      <c r="A91" s="3">
        <f>RSI!A91</f>
        <v>42438</v>
      </c>
      <c r="B91" s="2">
        <f>RSI!B91</f>
        <v>1.9277</v>
      </c>
      <c r="C91" s="2">
        <f>RSI!I91</f>
        <v>20.120849999292616</v>
      </c>
      <c r="D91" s="2">
        <f>MACD!E91</f>
        <v>1.4187414333449944E-2</v>
      </c>
      <c r="E91" s="2">
        <f>MACD!F91</f>
        <v>6.6005133815395887E-3</v>
      </c>
      <c r="F91" s="2">
        <f>'Moving Avg'!D91</f>
        <v>2.0192399999999999</v>
      </c>
      <c r="G91" s="2">
        <f>'Moving Avg'!F91</f>
        <v>2.0684149999999999</v>
      </c>
      <c r="H91" s="2">
        <f>'Moving Avg'!G91</f>
        <v>2.2087080000000006</v>
      </c>
      <c r="I91" s="2">
        <f>'Moving Avg'!H91</f>
        <v>0</v>
      </c>
      <c r="J91" s="5" t="str">
        <f>OBV!F91</f>
        <v>BEARISH</v>
      </c>
      <c r="K91" s="5" t="str">
        <f>OBV!G91</f>
        <v>NEUTRAL</v>
      </c>
      <c r="L91" s="5" t="str">
        <f>OBV!H91</f>
        <v>CONFIRMED BEARISH</v>
      </c>
    </row>
    <row r="92" spans="1:12" ht="13.5" x14ac:dyDescent="0.25">
      <c r="A92" s="3">
        <f>RSI!A92</f>
        <v>42439</v>
      </c>
      <c r="B92" s="2">
        <f>RSI!B92</f>
        <v>1.9083000000000001</v>
      </c>
      <c r="C92" s="2">
        <f>RSI!I92</f>
        <v>18.789457652690643</v>
      </c>
      <c r="D92" s="2">
        <f>MACD!E92</f>
        <v>2.1629748095744805E-2</v>
      </c>
      <c r="E92" s="2">
        <f>MACD!F92</f>
        <v>9.6063603243806313E-3</v>
      </c>
      <c r="F92" s="2">
        <f>'Moving Avg'!D92</f>
        <v>1.98614</v>
      </c>
      <c r="G92" s="2">
        <f>'Moving Avg'!F92</f>
        <v>2.0596549999999998</v>
      </c>
      <c r="H92" s="2">
        <f>'Moving Avg'!G92</f>
        <v>2.1983880000000009</v>
      </c>
      <c r="I92" s="2">
        <f>'Moving Avg'!H92</f>
        <v>0</v>
      </c>
      <c r="J92" s="5" t="str">
        <f>OBV!F92</f>
        <v>BEARISH</v>
      </c>
      <c r="K92" s="5" t="str">
        <f>OBV!G92</f>
        <v>NEUTRAL</v>
      </c>
      <c r="L92" s="5" t="str">
        <f>OBV!H92</f>
        <v>CONFIRMED BEARISH</v>
      </c>
    </row>
    <row r="93" spans="1:12" ht="13.5" x14ac:dyDescent="0.25">
      <c r="A93" s="3">
        <f>RSI!A93</f>
        <v>42440</v>
      </c>
      <c r="B93" s="2">
        <f>RSI!B93</f>
        <v>1.8985000000000001</v>
      </c>
      <c r="C93" s="2">
        <f>RSI!I93</f>
        <v>18.13659109434775</v>
      </c>
      <c r="D93" s="2">
        <f>MACD!E93</f>
        <v>3.1222120723232383E-2</v>
      </c>
      <c r="E93" s="2">
        <f>MACD!F93</f>
        <v>1.3929512404150982E-2</v>
      </c>
      <c r="F93" s="2">
        <f>'Moving Avg'!D93</f>
        <v>1.9530400000000001</v>
      </c>
      <c r="G93" s="2">
        <f>'Moving Avg'!F93</f>
        <v>2.0523499999999997</v>
      </c>
      <c r="H93" s="2">
        <f>'Moving Avg'!G93</f>
        <v>2.1870940000000005</v>
      </c>
      <c r="I93" s="2">
        <f>'Moving Avg'!H93</f>
        <v>0</v>
      </c>
      <c r="J93" s="5" t="str">
        <f>OBV!F93</f>
        <v>BEARISH</v>
      </c>
      <c r="K93" s="5" t="str">
        <f>OBV!G93</f>
        <v>NEUTRAL</v>
      </c>
      <c r="L93" s="5" t="str">
        <f>OBV!H93</f>
        <v>CONFIRMED BEARISH</v>
      </c>
    </row>
    <row r="94" spans="1:12" ht="13.5" x14ac:dyDescent="0.25">
      <c r="A94" s="3">
        <f>RSI!A94</f>
        <v>42443</v>
      </c>
      <c r="B94" s="2">
        <f>RSI!B94</f>
        <v>1.9375</v>
      </c>
      <c r="C94" s="2">
        <f>RSI!I94</f>
        <v>28.747094133860614</v>
      </c>
      <c r="D94" s="2">
        <f>MACD!E94</f>
        <v>3.7490536648207229E-2</v>
      </c>
      <c r="E94" s="2">
        <f>MACD!F94</f>
        <v>1.8641717252962233E-2</v>
      </c>
      <c r="F94" s="2">
        <f>'Moving Avg'!D94</f>
        <v>1.9316200000000001</v>
      </c>
      <c r="G94" s="2">
        <f>'Moving Avg'!F94</f>
        <v>2.0450499999999994</v>
      </c>
      <c r="H94" s="2">
        <f>'Moving Avg'!G94</f>
        <v>2.1752160000000003</v>
      </c>
      <c r="I94" s="2">
        <f>'Moving Avg'!H94</f>
        <v>0</v>
      </c>
      <c r="J94" s="5" t="str">
        <f>OBV!F94</f>
        <v>BEARISH</v>
      </c>
      <c r="K94" s="5" t="str">
        <f>OBV!G94</f>
        <v>NEUTRAL</v>
      </c>
      <c r="L94" s="5" t="str">
        <f>OBV!H94</f>
        <v>CONFIRMED BEARISH</v>
      </c>
    </row>
    <row r="95" spans="1:12" ht="13.5" x14ac:dyDescent="0.25">
      <c r="A95" s="3">
        <f>RSI!A95</f>
        <v>42444</v>
      </c>
      <c r="B95" s="2">
        <f>RSI!B95</f>
        <v>1.9375</v>
      </c>
      <c r="C95" s="2">
        <f>RSI!I95</f>
        <v>28.747094133860614</v>
      </c>
      <c r="D95" s="2">
        <f>MACD!E95</f>
        <v>4.3527722496569776E-2</v>
      </c>
      <c r="E95" s="2">
        <f>MACD!F95</f>
        <v>2.3618918301683743E-2</v>
      </c>
      <c r="F95" s="2">
        <f>'Moving Avg'!D95</f>
        <v>1.9219000000000002</v>
      </c>
      <c r="G95" s="2">
        <f>'Moving Avg'!F95</f>
        <v>2.0358049999999994</v>
      </c>
      <c r="H95" s="2">
        <f>'Moving Avg'!G95</f>
        <v>2.1641180000000007</v>
      </c>
      <c r="I95" s="2">
        <f>'Moving Avg'!H95</f>
        <v>0</v>
      </c>
      <c r="J95" s="5" t="str">
        <f>OBV!F95</f>
        <v>BEARISH</v>
      </c>
      <c r="K95" s="5" t="str">
        <f>OBV!G95</f>
        <v>NEUTRAL</v>
      </c>
      <c r="L95" s="5" t="str">
        <f>OBV!H95</f>
        <v>CONFIRMED BEARISH</v>
      </c>
    </row>
    <row r="96" spans="1:12" ht="13.5" x14ac:dyDescent="0.25">
      <c r="A96" s="3">
        <f>RSI!A96</f>
        <v>42445</v>
      </c>
      <c r="B96" s="2">
        <f>RSI!B96</f>
        <v>1.8888</v>
      </c>
      <c r="C96" s="2">
        <f>RSI!I96</f>
        <v>24.203865431307236</v>
      </c>
      <c r="D96" s="2">
        <f>MACD!E96</f>
        <v>5.2922352748174806E-2</v>
      </c>
      <c r="E96" s="2">
        <f>MACD!F96</f>
        <v>2.9479605190981958E-2</v>
      </c>
      <c r="F96" s="2">
        <f>'Moving Avg'!D96</f>
        <v>1.91412</v>
      </c>
      <c r="G96" s="2">
        <f>'Moving Avg'!F96</f>
        <v>2.0236349999999996</v>
      </c>
      <c r="H96" s="2">
        <f>'Moving Avg'!G96</f>
        <v>2.1520460000000008</v>
      </c>
      <c r="I96" s="2">
        <f>'Moving Avg'!H96</f>
        <v>0</v>
      </c>
      <c r="J96" s="5" t="str">
        <f>OBV!F96</f>
        <v>BEARISH</v>
      </c>
      <c r="K96" s="5" t="str">
        <f>OBV!G96</f>
        <v>NEUTRAL</v>
      </c>
      <c r="L96" s="5" t="str">
        <f>OBV!H96</f>
        <v>CONFIRMED BEARISH</v>
      </c>
    </row>
    <row r="97" spans="1:12" ht="13.5" x14ac:dyDescent="0.25">
      <c r="A97" s="3">
        <f>RSI!A97</f>
        <v>42446</v>
      </c>
      <c r="B97" s="2">
        <f>RSI!B97</f>
        <v>1.8888</v>
      </c>
      <c r="C97" s="2">
        <f>RSI!I97</f>
        <v>24.203865431307236</v>
      </c>
      <c r="D97" s="2">
        <f>MACD!E97</f>
        <v>6.1787976418257173E-2</v>
      </c>
      <c r="E97" s="2">
        <f>MACD!F97</f>
        <v>3.5941279436437004E-2</v>
      </c>
      <c r="F97" s="2">
        <f>'Moving Avg'!D97</f>
        <v>1.91022</v>
      </c>
      <c r="G97" s="2">
        <f>'Moving Avg'!F97</f>
        <v>2.0119550000000004</v>
      </c>
      <c r="H97" s="2">
        <f>'Moving Avg'!G97</f>
        <v>2.1413360000000008</v>
      </c>
      <c r="I97" s="2">
        <f>'Moving Avg'!H97</f>
        <v>0</v>
      </c>
      <c r="J97" s="5" t="str">
        <f>OBV!F97</f>
        <v>BEARISH</v>
      </c>
      <c r="K97" s="5" t="str">
        <f>OBV!G97</f>
        <v>NEUTRAL</v>
      </c>
      <c r="L97" s="5" t="str">
        <f>OBV!H97</f>
        <v>CONFIRMED BEARISH</v>
      </c>
    </row>
    <row r="98" spans="1:12" ht="13.5" x14ac:dyDescent="0.25">
      <c r="A98" s="3">
        <f>RSI!A98</f>
        <v>42447</v>
      </c>
      <c r="B98" s="2">
        <f>RSI!B98</f>
        <v>1.9277</v>
      </c>
      <c r="C98" s="2">
        <f>RSI!I98</f>
        <v>33.883724528468036</v>
      </c>
      <c r="D98" s="2">
        <f>MACD!E98</f>
        <v>6.5748929704865233E-2</v>
      </c>
      <c r="E98" s="2">
        <f>MACD!F98</f>
        <v>4.190280949012265E-2</v>
      </c>
      <c r="F98" s="2">
        <f>'Moving Avg'!D98</f>
        <v>1.9160599999999999</v>
      </c>
      <c r="G98" s="2">
        <f>'Moving Avg'!F98</f>
        <v>2.0046500000000003</v>
      </c>
      <c r="H98" s="2">
        <f>'Moving Avg'!G98</f>
        <v>2.1314040000000007</v>
      </c>
      <c r="I98" s="2">
        <f>'Moving Avg'!H98</f>
        <v>0</v>
      </c>
      <c r="J98" s="5" t="str">
        <f>OBV!F98</f>
        <v>BEARISH</v>
      </c>
      <c r="K98" s="5" t="str">
        <f>OBV!G98</f>
        <v>NEUTRAL</v>
      </c>
      <c r="L98" s="5" t="str">
        <f>OBV!H98</f>
        <v>BEARISH DIVERGENCE</v>
      </c>
    </row>
    <row r="99" spans="1:12" ht="13.5" x14ac:dyDescent="0.25">
      <c r="A99" s="3">
        <f>RSI!A99</f>
        <v>42450</v>
      </c>
      <c r="B99" s="2">
        <f>RSI!B99</f>
        <v>1.9375</v>
      </c>
      <c r="C99" s="2">
        <f>RSI!I99</f>
        <v>36.097832149831618</v>
      </c>
      <c r="D99" s="2">
        <f>MACD!E99</f>
        <v>6.5945700174944388E-2</v>
      </c>
      <c r="E99" s="2">
        <f>MACD!F99</f>
        <v>4.6711387627087E-2</v>
      </c>
      <c r="F99" s="2">
        <f>'Moving Avg'!D99</f>
        <v>1.9160599999999999</v>
      </c>
      <c r="G99" s="2">
        <f>'Moving Avg'!F99</f>
        <v>1.9973500000000004</v>
      </c>
      <c r="H99" s="2">
        <f>'Moving Avg'!G99</f>
        <v>2.121474000000001</v>
      </c>
      <c r="I99" s="2">
        <f>'Moving Avg'!H99</f>
        <v>0</v>
      </c>
      <c r="J99" s="5" t="str">
        <f>OBV!F99</f>
        <v>BEARISH</v>
      </c>
      <c r="K99" s="5" t="str">
        <f>OBV!G99</f>
        <v>NEUTRAL</v>
      </c>
      <c r="L99" s="5" t="str">
        <f>OBV!H99</f>
        <v>NEUTRAL</v>
      </c>
    </row>
    <row r="100" spans="1:12" ht="13.5" x14ac:dyDescent="0.25">
      <c r="A100" s="3">
        <f>RSI!A100</f>
        <v>42451</v>
      </c>
      <c r="B100" s="2">
        <f>RSI!B100</f>
        <v>1.9375</v>
      </c>
      <c r="C100" s="2">
        <f>RSI!I100</f>
        <v>36.097832149831611</v>
      </c>
      <c r="D100" s="2">
        <f>MACD!E100</f>
        <v>5.7568859942955797E-2</v>
      </c>
      <c r="E100" s="2">
        <f>MACD!F100</f>
        <v>4.888288209026076E-2</v>
      </c>
      <c r="F100" s="2">
        <f>'Moving Avg'!D100</f>
        <v>1.9160600000000003</v>
      </c>
      <c r="G100" s="2">
        <f>'Moving Avg'!F100</f>
        <v>1.9900500000000005</v>
      </c>
      <c r="H100" s="2">
        <f>'Moving Avg'!G100</f>
        <v>2.1115440000000003</v>
      </c>
      <c r="I100" s="2">
        <f>'Moving Avg'!H100</f>
        <v>0</v>
      </c>
      <c r="J100" s="5" t="str">
        <f>OBV!F100</f>
        <v>BEARISH</v>
      </c>
      <c r="K100" s="5" t="str">
        <f>OBV!G100</f>
        <v>NEUTRAL</v>
      </c>
      <c r="L100" s="5" t="str">
        <f>OBV!H100</f>
        <v>NEUTRAL</v>
      </c>
    </row>
    <row r="101" spans="1:12" ht="13.5" x14ac:dyDescent="0.25">
      <c r="A101" s="3">
        <f>RSI!A101</f>
        <v>42452</v>
      </c>
      <c r="B101" s="2">
        <f>RSI!B101</f>
        <v>1.9375</v>
      </c>
      <c r="C101" s="2">
        <f>RSI!I101</f>
        <v>36.097832149831611</v>
      </c>
      <c r="D101" s="2">
        <f>MACD!E101</f>
        <v>4.1918983864412507E-2</v>
      </c>
      <c r="E101" s="2">
        <f>MACD!F101</f>
        <v>4.7490102445091109E-2</v>
      </c>
      <c r="F101" s="2">
        <f>'Moving Avg'!D101</f>
        <v>1.9258</v>
      </c>
      <c r="G101" s="2">
        <f>'Moving Avg'!F101</f>
        <v>1.98275</v>
      </c>
      <c r="H101" s="2">
        <f>'Moving Avg'!G101</f>
        <v>2.1016140000000005</v>
      </c>
      <c r="I101" s="2">
        <f>'Moving Avg'!H101</f>
        <v>0</v>
      </c>
      <c r="J101" s="5" t="str">
        <f>OBV!F101</f>
        <v>BULLISH</v>
      </c>
      <c r="K101" s="5" t="str">
        <f>OBV!G101</f>
        <v>NEUTRAL</v>
      </c>
      <c r="L101" s="5" t="str">
        <f>OBV!H101</f>
        <v>CONFIRMED BULLISH</v>
      </c>
    </row>
    <row r="102" spans="1:12" ht="13.5" x14ac:dyDescent="0.25">
      <c r="A102" s="3">
        <f>RSI!A102</f>
        <v>42453</v>
      </c>
      <c r="B102" s="2">
        <f>RSI!B102</f>
        <v>1.9179999999999999</v>
      </c>
      <c r="C102" s="2">
        <f>RSI!I102</f>
        <v>33.324413410257151</v>
      </c>
      <c r="D102" s="2">
        <f>MACD!E102</f>
        <v>2.752812387279735E-2</v>
      </c>
      <c r="E102" s="2">
        <f>MACD!F102</f>
        <v>4.3497706730632364E-2</v>
      </c>
      <c r="F102" s="2">
        <f>'Moving Avg'!D102</f>
        <v>1.9316399999999998</v>
      </c>
      <c r="G102" s="2">
        <f>'Moving Avg'!F102</f>
        <v>1.9754499999999999</v>
      </c>
      <c r="H102" s="2">
        <f>'Moving Avg'!G102</f>
        <v>2.0914880000000009</v>
      </c>
      <c r="I102" s="2">
        <f>'Moving Avg'!H102</f>
        <v>0</v>
      </c>
      <c r="J102" s="5" t="str">
        <f>OBV!F102</f>
        <v>BEARISH</v>
      </c>
      <c r="K102" s="5" t="str">
        <f>OBV!G102</f>
        <v>NEUTRAL</v>
      </c>
      <c r="L102" s="5" t="str">
        <f>OBV!H102</f>
        <v>BEARISH DIVERGENCE</v>
      </c>
    </row>
    <row r="103" spans="1:12" ht="13.5" x14ac:dyDescent="0.25">
      <c r="A103" s="3">
        <f>RSI!A103</f>
        <v>42454</v>
      </c>
      <c r="B103" s="2">
        <f>RSI!B103</f>
        <v>1.9083000000000001</v>
      </c>
      <c r="C103" s="2">
        <f>RSI!I103</f>
        <v>32.007061122548464</v>
      </c>
      <c r="D103" s="2">
        <f>MACD!E103</f>
        <v>1.5039807652895476E-2</v>
      </c>
      <c r="E103" s="2">
        <f>MACD!F103</f>
        <v>3.7806126915084989E-2</v>
      </c>
      <c r="F103" s="2">
        <f>'Moving Avg'!D103</f>
        <v>1.9277599999999999</v>
      </c>
      <c r="G103" s="2">
        <f>'Moving Avg'!F103</f>
        <v>1.9671749999999999</v>
      </c>
      <c r="H103" s="2">
        <f>'Moving Avg'!G103</f>
        <v>2.0817520000000003</v>
      </c>
      <c r="I103" s="2">
        <f>'Moving Avg'!H103</f>
        <v>0</v>
      </c>
      <c r="J103" s="5" t="str">
        <f>OBV!F103</f>
        <v>BEARISH</v>
      </c>
      <c r="K103" s="5" t="str">
        <f>OBV!G103</f>
        <v>NEUTRAL</v>
      </c>
      <c r="L103" s="5" t="str">
        <f>OBV!H103</f>
        <v>CONFIRMED BEARISH</v>
      </c>
    </row>
    <row r="104" spans="1:12" ht="13.5" x14ac:dyDescent="0.25">
      <c r="A104" s="3">
        <f>RSI!A104</f>
        <v>42457</v>
      </c>
      <c r="B104" s="2">
        <f>RSI!B104</f>
        <v>1.9179999999999999</v>
      </c>
      <c r="C104" s="2">
        <f>RSI!I104</f>
        <v>34.783459961308623</v>
      </c>
      <c r="D104" s="2">
        <f>MACD!E104</f>
        <v>1.0253921068609229E-2</v>
      </c>
      <c r="E104" s="2">
        <f>MACD!F104</f>
        <v>3.2295685745789837E-2</v>
      </c>
      <c r="F104" s="2">
        <f>'Moving Avg'!D104</f>
        <v>1.9238599999999999</v>
      </c>
      <c r="G104" s="2">
        <f>'Moving Avg'!F104</f>
        <v>1.9593849999999997</v>
      </c>
      <c r="H104" s="2">
        <f>'Moving Avg'!G104</f>
        <v>2.0722100000000001</v>
      </c>
      <c r="I104" s="2">
        <f>'Moving Avg'!H104</f>
        <v>0</v>
      </c>
      <c r="J104" s="5" t="str">
        <f>OBV!F104</f>
        <v>BEARISH</v>
      </c>
      <c r="K104" s="5" t="str">
        <f>OBV!G104</f>
        <v>NEUTRAL</v>
      </c>
      <c r="L104" s="5" t="str">
        <f>OBV!H104</f>
        <v>CONFIRMED BEARISH</v>
      </c>
    </row>
    <row r="105" spans="1:12" ht="13.5" x14ac:dyDescent="0.25">
      <c r="A105" s="3">
        <f>RSI!A105</f>
        <v>42458</v>
      </c>
      <c r="B105" s="2">
        <f>RSI!B105</f>
        <v>1.9179999999999999</v>
      </c>
      <c r="C105" s="2">
        <f>RSI!I105</f>
        <v>34.783459961308623</v>
      </c>
      <c r="D105" s="2">
        <f>MACD!E105</f>
        <v>6.60966324822998E-3</v>
      </c>
      <c r="E105" s="2">
        <f>MACD!F105</f>
        <v>2.7158481246277864E-2</v>
      </c>
      <c r="F105" s="2">
        <f>'Moving Avg'!D105</f>
        <v>1.9199600000000001</v>
      </c>
      <c r="G105" s="2">
        <f>'Moving Avg'!F105</f>
        <v>1.951595</v>
      </c>
      <c r="H105" s="2">
        <f>'Moving Avg'!G105</f>
        <v>2.0628640000000003</v>
      </c>
      <c r="I105" s="2">
        <f>'Moving Avg'!H105</f>
        <v>0</v>
      </c>
      <c r="J105" s="5" t="str">
        <f>OBV!F105</f>
        <v>BEARISH</v>
      </c>
      <c r="K105" s="5" t="str">
        <f>OBV!G105</f>
        <v>NEUTRAL</v>
      </c>
      <c r="L105" s="5" t="str">
        <f>OBV!H105</f>
        <v>CONFIRMED BEARISH</v>
      </c>
    </row>
    <row r="106" spans="1:12" ht="13.5" x14ac:dyDescent="0.25">
      <c r="A106" s="3">
        <f>RSI!A106</f>
        <v>42459</v>
      </c>
      <c r="B106" s="2">
        <f>RSI!B106</f>
        <v>1.9083000000000001</v>
      </c>
      <c r="C106" s="2">
        <f>RSI!I106</f>
        <v>33.210689652409314</v>
      </c>
      <c r="D106" s="2">
        <f>MACD!E106</f>
        <v>-2.872415252047178E-3</v>
      </c>
      <c r="E106" s="2">
        <f>MACD!F106</f>
        <v>2.1152301946612859E-2</v>
      </c>
      <c r="F106" s="2">
        <f>'Moving Avg'!D106</f>
        <v>1.91412</v>
      </c>
      <c r="G106" s="2">
        <f>'Moving Avg'!F106</f>
        <v>1.9433199999999995</v>
      </c>
      <c r="H106" s="2">
        <f>'Moving Avg'!G106</f>
        <v>2.0544919999999998</v>
      </c>
      <c r="I106" s="2">
        <f>'Moving Avg'!H106</f>
        <v>0</v>
      </c>
      <c r="J106" s="5" t="str">
        <f>OBV!F106</f>
        <v>BEARISH</v>
      </c>
      <c r="K106" s="5" t="str">
        <f>OBV!G106</f>
        <v>NEUTRAL</v>
      </c>
      <c r="L106" s="5" t="str">
        <f>OBV!H106</f>
        <v>CONFIRMED BEARISH</v>
      </c>
    </row>
    <row r="107" spans="1:12" ht="13.5" x14ac:dyDescent="0.25">
      <c r="A107" s="3">
        <f>RSI!A107</f>
        <v>42460</v>
      </c>
      <c r="B107" s="2">
        <f>RSI!B107</f>
        <v>1.9083000000000001</v>
      </c>
      <c r="C107" s="2">
        <f>RSI!I107</f>
        <v>33.210689652409329</v>
      </c>
      <c r="D107" s="2">
        <f>MACD!E107</f>
        <v>-1.0490882279306391E-2</v>
      </c>
      <c r="E107" s="2">
        <f>MACD!F107</f>
        <v>1.4823665101429009E-2</v>
      </c>
      <c r="F107" s="2">
        <f>'Moving Avg'!D107</f>
        <v>1.91218</v>
      </c>
      <c r="G107" s="2">
        <f>'Moving Avg'!F107</f>
        <v>1.9350449999999999</v>
      </c>
      <c r="H107" s="2">
        <f>'Moving Avg'!G107</f>
        <v>2.047094</v>
      </c>
      <c r="I107" s="2">
        <f>'Moving Avg'!H107</f>
        <v>0</v>
      </c>
      <c r="J107" s="5" t="str">
        <f>OBV!F107</f>
        <v>BEARISH</v>
      </c>
      <c r="K107" s="5" t="str">
        <f>OBV!G107</f>
        <v>NEUTRAL</v>
      </c>
      <c r="L107" s="5" t="str">
        <f>OBV!H107</f>
        <v>CONFIRMED BEARISH</v>
      </c>
    </row>
    <row r="108" spans="1:12" ht="13.5" x14ac:dyDescent="0.25">
      <c r="A108" s="3">
        <f>RSI!A108</f>
        <v>42461</v>
      </c>
      <c r="B108" s="2">
        <f>RSI!B108</f>
        <v>1.8595999999999999</v>
      </c>
      <c r="C108" s="2">
        <f>RSI!I108</f>
        <v>26.289238954112733</v>
      </c>
      <c r="D108" s="2">
        <f>MACD!E108</f>
        <v>-6.9704119185629576E-3</v>
      </c>
      <c r="E108" s="2">
        <f>MACD!F108</f>
        <v>1.0464849697430615E-2</v>
      </c>
      <c r="F108" s="2">
        <f>'Moving Avg'!D108</f>
        <v>1.9024399999999999</v>
      </c>
      <c r="G108" s="2">
        <f>'Moving Avg'!F108</f>
        <v>1.9248249999999998</v>
      </c>
      <c r="H108" s="2">
        <f>'Moving Avg'!G108</f>
        <v>2.0387219999999999</v>
      </c>
      <c r="I108" s="2">
        <f>'Moving Avg'!H108</f>
        <v>0</v>
      </c>
      <c r="J108" s="5" t="str">
        <f>OBV!F108</f>
        <v>BEARISH</v>
      </c>
      <c r="K108" s="5" t="str">
        <f>OBV!G108</f>
        <v>NEUTRAL</v>
      </c>
      <c r="L108" s="5" t="str">
        <f>OBV!H108</f>
        <v>CONFIRMED BEARISH</v>
      </c>
    </row>
    <row r="109" spans="1:12" ht="13.5" x14ac:dyDescent="0.25">
      <c r="A109" s="3">
        <f>RSI!A109</f>
        <v>42464</v>
      </c>
      <c r="B109" s="2">
        <f>RSI!B109</f>
        <v>1.8595999999999999</v>
      </c>
      <c r="C109" s="2">
        <f>RSI!I109</f>
        <v>26.289238954112733</v>
      </c>
      <c r="D109" s="2">
        <f>MACD!E109</f>
        <v>-1.8490130670567595E-3</v>
      </c>
      <c r="E109" s="2">
        <f>MACD!F109</f>
        <v>8.0020771445331405E-3</v>
      </c>
      <c r="F109" s="2">
        <f>'Moving Avg'!D109</f>
        <v>1.8907600000000002</v>
      </c>
      <c r="G109" s="2">
        <f>'Moving Avg'!F109</f>
        <v>1.9155749999999998</v>
      </c>
      <c r="H109" s="2">
        <f>'Moving Avg'!G109</f>
        <v>2.0311279999999998</v>
      </c>
      <c r="I109" s="2">
        <f>'Moving Avg'!H109</f>
        <v>0</v>
      </c>
      <c r="J109" s="5" t="str">
        <f>OBV!F109</f>
        <v>BEARISH</v>
      </c>
      <c r="K109" s="5" t="str">
        <f>OBV!G109</f>
        <v>NEUTRAL</v>
      </c>
      <c r="L109" s="5" t="str">
        <f>OBV!H109</f>
        <v>CONFIRMED BEARISH</v>
      </c>
    </row>
    <row r="110" spans="1:12" ht="13.5" x14ac:dyDescent="0.25">
      <c r="A110" s="3">
        <f>RSI!A110</f>
        <v>42465</v>
      </c>
      <c r="B110" s="2">
        <f>RSI!B110</f>
        <v>1.8498000000000001</v>
      </c>
      <c r="C110" s="2">
        <f>RSI!I110</f>
        <v>25.069862863885135</v>
      </c>
      <c r="D110" s="2">
        <f>MACD!E110</f>
        <v>3.7982254982777963E-3</v>
      </c>
      <c r="E110" s="2">
        <f>MACD!F110</f>
        <v>7.161306815282072E-3</v>
      </c>
      <c r="F110" s="2">
        <f>'Moving Avg'!D110</f>
        <v>1.8771200000000001</v>
      </c>
      <c r="G110" s="2">
        <f>'Moving Avg'!F110</f>
        <v>1.9087599999999998</v>
      </c>
      <c r="H110" s="2">
        <f>'Moving Avg'!G110</f>
        <v>2.0233380000000003</v>
      </c>
      <c r="I110" s="2">
        <f>'Moving Avg'!H110</f>
        <v>0</v>
      </c>
      <c r="J110" s="5" t="str">
        <f>OBV!F110</f>
        <v>BEARISH</v>
      </c>
      <c r="K110" s="5" t="str">
        <f>OBV!G110</f>
        <v>NEUTRAL</v>
      </c>
      <c r="L110" s="5" t="str">
        <f>OBV!H110</f>
        <v>CONFIRMED BEARISH</v>
      </c>
    </row>
    <row r="111" spans="1:12" ht="13.5" x14ac:dyDescent="0.25">
      <c r="A111" s="3">
        <f>RSI!A111</f>
        <v>42466</v>
      </c>
      <c r="B111" s="2">
        <f>RSI!B111</f>
        <v>1.8498000000000001</v>
      </c>
      <c r="C111" s="2">
        <f>RSI!I111</f>
        <v>25.069862863885135</v>
      </c>
      <c r="D111" s="2">
        <f>MACD!E111</f>
        <v>9.1788457360950648E-3</v>
      </c>
      <c r="E111" s="2">
        <f>MACD!F111</f>
        <v>7.5648145994446714E-3</v>
      </c>
      <c r="F111" s="2">
        <f>'Moving Avg'!D111</f>
        <v>1.8654199999999999</v>
      </c>
      <c r="G111" s="2">
        <f>'Moving Avg'!F111</f>
        <v>1.9048650000000003</v>
      </c>
      <c r="H111" s="2">
        <f>'Moving Avg'!G111</f>
        <v>2.0157440000000006</v>
      </c>
      <c r="I111" s="2">
        <f>'Moving Avg'!H111</f>
        <v>0</v>
      </c>
      <c r="J111" s="5" t="str">
        <f>OBV!F111</f>
        <v>BEARISH</v>
      </c>
      <c r="K111" s="5" t="str">
        <f>OBV!G111</f>
        <v>NEUTRAL</v>
      </c>
      <c r="L111" s="5" t="str">
        <f>OBV!H111</f>
        <v>CONFIRMED BEARISH</v>
      </c>
    </row>
    <row r="112" spans="1:12" ht="13.5" x14ac:dyDescent="0.25">
      <c r="A112" s="3">
        <f>RSI!A112</f>
        <v>42467</v>
      </c>
      <c r="B112" s="2">
        <f>RSI!B112</f>
        <v>1.8498000000000001</v>
      </c>
      <c r="C112" s="2">
        <f>RSI!I112</f>
        <v>25.069862863885135</v>
      </c>
      <c r="D112" s="2">
        <f>MACD!E112</f>
        <v>1.1289259361324078E-2</v>
      </c>
      <c r="E112" s="2">
        <f>MACD!F112</f>
        <v>8.3097035518205527E-3</v>
      </c>
      <c r="F112" s="2">
        <f>'Moving Avg'!D112</f>
        <v>1.8537199999999998</v>
      </c>
      <c r="G112" s="2">
        <f>'Moving Avg'!F112</f>
        <v>1.9019400000000002</v>
      </c>
      <c r="H112" s="2">
        <f>'Moving Avg'!G112</f>
        <v>2.0081500000000005</v>
      </c>
      <c r="I112" s="2">
        <f>'Moving Avg'!H112</f>
        <v>0</v>
      </c>
      <c r="J112" s="5" t="str">
        <f>OBV!F112</f>
        <v>BEARISH</v>
      </c>
      <c r="K112" s="5" t="str">
        <f>OBV!G112</f>
        <v>NEUTRAL</v>
      </c>
      <c r="L112" s="5" t="str">
        <f>OBV!H112</f>
        <v>CONFIRMED BEARISH</v>
      </c>
    </row>
    <row r="113" spans="1:12" ht="13.5" x14ac:dyDescent="0.25">
      <c r="A113" s="3">
        <f>RSI!A113</f>
        <v>42468</v>
      </c>
      <c r="B113" s="2">
        <f>RSI!B113</f>
        <v>1.8498000000000001</v>
      </c>
      <c r="C113" s="2">
        <f>RSI!I113</f>
        <v>25.069862863885135</v>
      </c>
      <c r="D113" s="2">
        <f>MACD!E113</f>
        <v>1.2098965086374314E-2</v>
      </c>
      <c r="E113" s="2">
        <f>MACD!F113</f>
        <v>9.0675558587313063E-3</v>
      </c>
      <c r="F113" s="2">
        <f>'Moving Avg'!D113</f>
        <v>1.8517600000000001</v>
      </c>
      <c r="G113" s="2">
        <f>'Moving Avg'!F113</f>
        <v>1.8995050000000002</v>
      </c>
      <c r="H113" s="2">
        <f>'Moving Avg'!G113</f>
        <v>2.00075</v>
      </c>
      <c r="I113" s="2">
        <f>'Moving Avg'!H113</f>
        <v>0</v>
      </c>
      <c r="J113" s="5" t="str">
        <f>OBV!F113</f>
        <v>BEARISH</v>
      </c>
      <c r="K113" s="5" t="str">
        <f>OBV!G113</f>
        <v>NEUTRAL</v>
      </c>
      <c r="L113" s="5" t="str">
        <f>OBV!H113</f>
        <v>CONFIRMED BEARISH</v>
      </c>
    </row>
    <row r="114" spans="1:12" ht="13.5" x14ac:dyDescent="0.25">
      <c r="A114" s="3">
        <f>RSI!A114</f>
        <v>42471</v>
      </c>
      <c r="B114" s="2">
        <f>RSI!B114</f>
        <v>1.8304</v>
      </c>
      <c r="C114" s="2">
        <f>RSI!I114</f>
        <v>22.314034594173691</v>
      </c>
      <c r="D114" s="2">
        <f>MACD!E114</f>
        <v>1.6191481365700033E-2</v>
      </c>
      <c r="E114" s="2">
        <f>MACD!F114</f>
        <v>1.0492340960125052E-2</v>
      </c>
      <c r="F114" s="2">
        <f>'Moving Avg'!D114</f>
        <v>1.8459200000000002</v>
      </c>
      <c r="G114" s="2">
        <f>'Moving Avg'!F114</f>
        <v>1.8941500000000002</v>
      </c>
      <c r="H114" s="2">
        <f>'Moving Avg'!G114</f>
        <v>1.9949100000000002</v>
      </c>
      <c r="I114" s="2">
        <f>'Moving Avg'!H114</f>
        <v>0</v>
      </c>
      <c r="J114" s="5" t="str">
        <f>OBV!F114</f>
        <v>BEARISH</v>
      </c>
      <c r="K114" s="5" t="str">
        <f>OBV!G114</f>
        <v>NEUTRAL</v>
      </c>
      <c r="L114" s="5" t="str">
        <f>OBV!H114</f>
        <v>CONFIRMED BEARISH</v>
      </c>
    </row>
    <row r="115" spans="1:12" ht="13.5" x14ac:dyDescent="0.25">
      <c r="A115" s="3">
        <f>RSI!A115</f>
        <v>42472</v>
      </c>
      <c r="B115" s="2">
        <f>RSI!B115</f>
        <v>1.7817000000000001</v>
      </c>
      <c r="C115" s="2">
        <f>RSI!I115</f>
        <v>17.202024804886705</v>
      </c>
      <c r="D115" s="2">
        <f>MACD!E115</f>
        <v>2.3819048463568304E-2</v>
      </c>
      <c r="E115" s="2">
        <f>MACD!F115</f>
        <v>1.3157682460813704E-2</v>
      </c>
      <c r="F115" s="2">
        <f>'Moving Avg'!D115</f>
        <v>1.8323</v>
      </c>
      <c r="G115" s="2">
        <f>'Moving Avg'!F115</f>
        <v>1.8863600000000003</v>
      </c>
      <c r="H115" s="2">
        <f>'Moving Avg'!G115</f>
        <v>1.9869260000000002</v>
      </c>
      <c r="I115" s="2">
        <f>'Moving Avg'!H115</f>
        <v>0</v>
      </c>
      <c r="J115" s="5" t="str">
        <f>OBV!F115</f>
        <v>BEARISH</v>
      </c>
      <c r="K115" s="5" t="str">
        <f>OBV!G115</f>
        <v>NEUTRAL</v>
      </c>
      <c r="L115" s="5" t="str">
        <f>OBV!H115</f>
        <v>CONFIRMED BEARISH</v>
      </c>
    </row>
    <row r="116" spans="1:12" ht="13.5" x14ac:dyDescent="0.25">
      <c r="A116" s="3">
        <f>RSI!A116</f>
        <v>42473</v>
      </c>
      <c r="B116" s="2">
        <f>RSI!B116</f>
        <v>1.7524999999999999</v>
      </c>
      <c r="C116" s="2">
        <f>RSI!I116</f>
        <v>14.985274169834568</v>
      </c>
      <c r="D116" s="2">
        <f>MACD!E116</f>
        <v>3.1747552047783678E-2</v>
      </c>
      <c r="E116" s="2">
        <f>MACD!F116</f>
        <v>1.6875656378207701E-2</v>
      </c>
      <c r="F116" s="2">
        <f>'Moving Avg'!D116</f>
        <v>1.81284</v>
      </c>
      <c r="G116" s="2">
        <f>'Moving Avg'!F116</f>
        <v>1.8795450000000002</v>
      </c>
      <c r="H116" s="2">
        <f>'Moving Avg'!G116</f>
        <v>1.9795280000000002</v>
      </c>
      <c r="I116" s="2">
        <f>'Moving Avg'!H116</f>
        <v>0</v>
      </c>
      <c r="J116" s="5" t="str">
        <f>OBV!F116</f>
        <v>BEARISH</v>
      </c>
      <c r="K116" s="5" t="str">
        <f>OBV!G116</f>
        <v>NEUTRAL</v>
      </c>
      <c r="L116" s="5" t="str">
        <f>OBV!H116</f>
        <v>CONFIRMED BEARISH</v>
      </c>
    </row>
    <row r="117" spans="1:12" ht="13.5" x14ac:dyDescent="0.25">
      <c r="A117" s="3">
        <f>RSI!A117</f>
        <v>42474</v>
      </c>
      <c r="B117" s="2">
        <f>RSI!B117</f>
        <v>1.7426999999999999</v>
      </c>
      <c r="C117" s="2">
        <f>RSI!I117</f>
        <v>14.318376855705907</v>
      </c>
      <c r="D117" s="2">
        <f>MACD!E117</f>
        <v>4.0098971641709946E-2</v>
      </c>
      <c r="E117" s="2">
        <f>MACD!F117</f>
        <v>2.1520319430908152E-2</v>
      </c>
      <c r="F117" s="2">
        <f>'Moving Avg'!D117</f>
        <v>1.7914199999999998</v>
      </c>
      <c r="G117" s="2">
        <f>'Moving Avg'!F117</f>
        <v>1.8722400000000001</v>
      </c>
      <c r="H117" s="2">
        <f>'Moving Avg'!G117</f>
        <v>1.9725180000000002</v>
      </c>
      <c r="I117" s="2">
        <f>'Moving Avg'!H117</f>
        <v>0</v>
      </c>
      <c r="J117" s="5" t="str">
        <f>OBV!F117</f>
        <v>BEARISH</v>
      </c>
      <c r="K117" s="5" t="str">
        <f>OBV!G117</f>
        <v>NEUTRAL</v>
      </c>
      <c r="L117" s="5" t="str">
        <f>OBV!H117</f>
        <v>CONFIRMED BEARISH</v>
      </c>
    </row>
    <row r="118" spans="1:12" ht="13.5" x14ac:dyDescent="0.25">
      <c r="A118" s="3">
        <f>RSI!A118</f>
        <v>42475</v>
      </c>
      <c r="B118" s="2">
        <f>RSI!B118</f>
        <v>1.7426999999999999</v>
      </c>
      <c r="C118" s="2">
        <f>RSI!I118</f>
        <v>14.318376855705907</v>
      </c>
      <c r="D118" s="2">
        <f>MACD!E118</f>
        <v>4.0580010108270725E-2</v>
      </c>
      <c r="E118" s="2">
        <f>MACD!F118</f>
        <v>2.5332257566380668E-2</v>
      </c>
      <c r="F118" s="2">
        <f>'Moving Avg'!D118</f>
        <v>1.77</v>
      </c>
      <c r="G118" s="2">
        <f>'Moving Avg'!F118</f>
        <v>1.8629899999999999</v>
      </c>
      <c r="H118" s="2">
        <f>'Moving Avg'!G118</f>
        <v>1.9655080000000005</v>
      </c>
      <c r="I118" s="2">
        <f>'Moving Avg'!H118</f>
        <v>0</v>
      </c>
      <c r="J118" s="5" t="str">
        <f>OBV!F118</f>
        <v>BEARISH</v>
      </c>
      <c r="K118" s="5" t="str">
        <f>OBV!G118</f>
        <v>NEUTRAL</v>
      </c>
      <c r="L118" s="5" t="str">
        <f>OBV!H118</f>
        <v>CONFIRMED BEARISH</v>
      </c>
    </row>
    <row r="119" spans="1:12" ht="13.5" x14ac:dyDescent="0.25">
      <c r="A119" s="3">
        <f>RSI!A119</f>
        <v>42478</v>
      </c>
      <c r="B119" s="2">
        <f>RSI!B119</f>
        <v>1.7426999999999999</v>
      </c>
      <c r="C119" s="2">
        <f>RSI!I119</f>
        <v>14.318376855705907</v>
      </c>
      <c r="D119" s="2">
        <f>MACD!E119</f>
        <v>4.182663557229116E-2</v>
      </c>
      <c r="E119" s="2">
        <f>MACD!F119</f>
        <v>2.8631133167562765E-2</v>
      </c>
      <c r="F119" s="2">
        <f>'Moving Avg'!D119</f>
        <v>1.7524599999999999</v>
      </c>
      <c r="G119" s="2">
        <f>'Moving Avg'!F119</f>
        <v>1.8532500000000003</v>
      </c>
      <c r="H119" s="2">
        <f>'Moving Avg'!G119</f>
        <v>1.9586920000000003</v>
      </c>
      <c r="I119" s="2">
        <f>'Moving Avg'!H119</f>
        <v>0</v>
      </c>
      <c r="J119" s="5" t="str">
        <f>OBV!F119</f>
        <v>BEARISH</v>
      </c>
      <c r="K119" s="5" t="str">
        <f>OBV!G119</f>
        <v>NEUTRAL</v>
      </c>
      <c r="L119" s="5" t="str">
        <f>OBV!H119</f>
        <v>CONFIRMED BEARISH</v>
      </c>
    </row>
    <row r="120" spans="1:12" ht="13.5" x14ac:dyDescent="0.25">
      <c r="A120" s="3">
        <f>RSI!A120</f>
        <v>42479</v>
      </c>
      <c r="B120" s="2">
        <f>RSI!B120</f>
        <v>1.6940999999999999</v>
      </c>
      <c r="C120" s="2">
        <f>RSI!I120</f>
        <v>11.224374347753766</v>
      </c>
      <c r="D120" s="2">
        <f>MACD!E120</f>
        <v>4.5751181043278244E-2</v>
      </c>
      <c r="E120" s="2">
        <f>MACD!F120</f>
        <v>3.2055142742705864E-2</v>
      </c>
      <c r="F120" s="2">
        <f>'Moving Avg'!D120</f>
        <v>1.7349399999999999</v>
      </c>
      <c r="G120" s="2">
        <f>'Moving Avg'!F120</f>
        <v>1.8410800000000003</v>
      </c>
      <c r="H120" s="2">
        <f>'Moving Avg'!G120</f>
        <v>1.9507100000000002</v>
      </c>
      <c r="I120" s="2">
        <f>'Moving Avg'!H120</f>
        <v>0</v>
      </c>
      <c r="J120" s="5" t="str">
        <f>OBV!F120</f>
        <v>BEARISH</v>
      </c>
      <c r="K120" s="5" t="str">
        <f>OBV!G120</f>
        <v>NEUTRAL</v>
      </c>
      <c r="L120" s="5" t="str">
        <f>OBV!H120</f>
        <v>CONFIRMED BEARISH</v>
      </c>
    </row>
    <row r="121" spans="1:12" ht="13.5" x14ac:dyDescent="0.25">
      <c r="A121" s="3">
        <f>RSI!A121</f>
        <v>42480</v>
      </c>
      <c r="B121" s="2">
        <f>RSI!B121</f>
        <v>1.6940999999999999</v>
      </c>
      <c r="C121" s="2">
        <f>RSI!I121</f>
        <v>11.224374347753766</v>
      </c>
      <c r="D121" s="2">
        <f>MACD!E121</f>
        <v>5.0078945374754769E-2</v>
      </c>
      <c r="E121" s="2">
        <f>MACD!F121</f>
        <v>3.5659903269115646E-2</v>
      </c>
      <c r="F121" s="2">
        <f>'Moving Avg'!D121</f>
        <v>1.7232599999999998</v>
      </c>
      <c r="G121" s="2">
        <f>'Moving Avg'!F121</f>
        <v>1.82891</v>
      </c>
      <c r="H121" s="2">
        <f>'Moving Avg'!G121</f>
        <v>1.9429220000000003</v>
      </c>
      <c r="I121" s="2">
        <f>'Moving Avg'!H121</f>
        <v>0</v>
      </c>
      <c r="J121" s="5" t="str">
        <f>OBV!F121</f>
        <v>BEARISH</v>
      </c>
      <c r="K121" s="5" t="str">
        <f>OBV!G121</f>
        <v>NEUTRAL</v>
      </c>
      <c r="L121" s="5" t="str">
        <f>OBV!H121</f>
        <v>CONFIRMED BEARISH</v>
      </c>
    </row>
    <row r="122" spans="1:12" ht="13.5" x14ac:dyDescent="0.25">
      <c r="A122" s="3">
        <f>RSI!A122</f>
        <v>42481</v>
      </c>
      <c r="B122" s="2">
        <f>RSI!B122</f>
        <v>1.7426999999999999</v>
      </c>
      <c r="C122" s="2">
        <f>RSI!I122</f>
        <v>29.014069924012105</v>
      </c>
      <c r="D122" s="2">
        <f>MACD!E122</f>
        <v>5.1073302667224985E-2</v>
      </c>
      <c r="E122" s="2">
        <f>MACD!F122</f>
        <v>3.8742583148737519E-2</v>
      </c>
      <c r="F122" s="2">
        <f>'Moving Avg'!D122</f>
        <v>1.7232599999999998</v>
      </c>
      <c r="G122" s="2">
        <f>'Moving Avg'!F122</f>
        <v>1.8201450000000001</v>
      </c>
      <c r="H122" s="2">
        <f>'Moving Avg'!G122</f>
        <v>1.9361060000000003</v>
      </c>
      <c r="I122" s="2">
        <f>'Moving Avg'!H122</f>
        <v>0</v>
      </c>
      <c r="J122" s="5" t="str">
        <f>OBV!F122</f>
        <v>BEARISH</v>
      </c>
      <c r="K122" s="5" t="str">
        <f>OBV!G122</f>
        <v>NEUTRAL</v>
      </c>
      <c r="L122" s="5" t="str">
        <f>OBV!H122</f>
        <v>NEUTRAL</v>
      </c>
    </row>
    <row r="123" spans="1:12" ht="13.5" x14ac:dyDescent="0.25">
      <c r="A123" s="3">
        <f>RSI!A123</f>
        <v>42482</v>
      </c>
      <c r="B123" s="2">
        <f>RSI!B123</f>
        <v>1.7426999999999999</v>
      </c>
      <c r="C123" s="2">
        <f>RSI!I123</f>
        <v>29.014069924012105</v>
      </c>
      <c r="D123" s="2">
        <f>MACD!E123</f>
        <v>5.2490838407283302E-2</v>
      </c>
      <c r="E123" s="2">
        <f>MACD!F123</f>
        <v>4.1492234200446676E-2</v>
      </c>
      <c r="F123" s="2">
        <f>'Moving Avg'!D123</f>
        <v>1.7232599999999998</v>
      </c>
      <c r="G123" s="2">
        <f>'Moving Avg'!F123</f>
        <v>1.8118649999999998</v>
      </c>
      <c r="H123" s="2">
        <f>'Moving Avg'!G123</f>
        <v>1.9300679999999999</v>
      </c>
      <c r="I123" s="2">
        <f>'Moving Avg'!H123</f>
        <v>0</v>
      </c>
      <c r="J123" s="5" t="str">
        <f>OBV!F123</f>
        <v>BEARISH</v>
      </c>
      <c r="K123" s="5" t="str">
        <f>OBV!G123</f>
        <v>NEUTRAL</v>
      </c>
      <c r="L123" s="5" t="str">
        <f>OBV!H123</f>
        <v>NEUTRAL</v>
      </c>
    </row>
    <row r="124" spans="1:12" ht="13.5" x14ac:dyDescent="0.25">
      <c r="A124" s="3">
        <f>RSI!A124</f>
        <v>42485</v>
      </c>
      <c r="B124" s="2">
        <f>RSI!B124</f>
        <v>1.7330000000000001</v>
      </c>
      <c r="C124" s="2">
        <f>RSI!I124</f>
        <v>27.727904993299433</v>
      </c>
      <c r="D124" s="2">
        <f>MACD!E124</f>
        <v>5.1957673093570467E-2</v>
      </c>
      <c r="E124" s="2">
        <f>MACD!F124</f>
        <v>4.3585321979071438E-2</v>
      </c>
      <c r="F124" s="2">
        <f>'Moving Avg'!D124</f>
        <v>1.72132</v>
      </c>
      <c r="G124" s="2">
        <f>'Moving Avg'!F124</f>
        <v>1.8026149999999999</v>
      </c>
      <c r="H124" s="2">
        <f>'Moving Avg'!G124</f>
        <v>1.9230580000000002</v>
      </c>
      <c r="I124" s="2">
        <f>'Moving Avg'!H124</f>
        <v>0</v>
      </c>
      <c r="J124" s="5" t="str">
        <f>OBV!F124</f>
        <v>BEARISH</v>
      </c>
      <c r="K124" s="5" t="str">
        <f>OBV!G124</f>
        <v>NEUTRAL</v>
      </c>
      <c r="L124" s="5" t="str">
        <f>OBV!H124</f>
        <v>CONFIRMED BEARISH</v>
      </c>
    </row>
    <row r="125" spans="1:12" ht="13.5" x14ac:dyDescent="0.25">
      <c r="A125" s="3">
        <f>RSI!A125</f>
        <v>42486</v>
      </c>
      <c r="B125" s="2">
        <f>RSI!B125</f>
        <v>1.6940999999999999</v>
      </c>
      <c r="C125" s="2">
        <f>RSI!I125</f>
        <v>23.272444784888577</v>
      </c>
      <c r="D125" s="2">
        <f>MACD!E125</f>
        <v>4.7446986046147943E-2</v>
      </c>
      <c r="E125" s="2">
        <f>MACD!F125</f>
        <v>4.4357654792486739E-2</v>
      </c>
      <c r="F125" s="2">
        <f>'Moving Avg'!D125</f>
        <v>1.72132</v>
      </c>
      <c r="G125" s="2">
        <f>'Moving Avg'!F125</f>
        <v>1.7914199999999998</v>
      </c>
      <c r="H125" s="2">
        <f>'Moving Avg'!G125</f>
        <v>1.9144920000000001</v>
      </c>
      <c r="I125" s="2">
        <f>'Moving Avg'!H125</f>
        <v>0</v>
      </c>
      <c r="J125" s="5" t="str">
        <f>OBV!F125</f>
        <v>BEARISH</v>
      </c>
      <c r="K125" s="5" t="str">
        <f>OBV!G125</f>
        <v>NEUTRAL</v>
      </c>
      <c r="L125" s="5" t="str">
        <f>OBV!H125</f>
        <v>NEUTRAL</v>
      </c>
    </row>
    <row r="126" spans="1:12" ht="13.5" x14ac:dyDescent="0.25">
      <c r="A126" s="3">
        <f>RSI!A126</f>
        <v>42487</v>
      </c>
      <c r="B126" s="2">
        <f>RSI!B126</f>
        <v>1.6842999999999999</v>
      </c>
      <c r="C126" s="2">
        <f>RSI!I126</f>
        <v>22.300264769613534</v>
      </c>
      <c r="D126" s="2">
        <f>MACD!E126</f>
        <v>4.0604174415875161E-2</v>
      </c>
      <c r="E126" s="2">
        <f>MACD!F126</f>
        <v>4.3606958717164426E-2</v>
      </c>
      <c r="F126" s="2">
        <f>'Moving Avg'!D126</f>
        <v>1.71936</v>
      </c>
      <c r="G126" s="2">
        <f>'Moving Avg'!F126</f>
        <v>1.7802199999999995</v>
      </c>
      <c r="H126" s="2">
        <f>'Moving Avg'!G126</f>
        <v>1.9055340000000001</v>
      </c>
      <c r="I126" s="2">
        <f>'Moving Avg'!H126</f>
        <v>0</v>
      </c>
      <c r="J126" s="5" t="str">
        <f>OBV!F126</f>
        <v>BEARISH</v>
      </c>
      <c r="K126" s="5" t="str">
        <f>OBV!G126</f>
        <v>NEUTRAL</v>
      </c>
      <c r="L126" s="5" t="str">
        <f>OBV!H126</f>
        <v>CONFIRMED BEARISH</v>
      </c>
    </row>
    <row r="127" spans="1:12" ht="13.5" x14ac:dyDescent="0.25">
      <c r="A127" s="3">
        <f>RSI!A127</f>
        <v>42488</v>
      </c>
      <c r="B127" s="2">
        <f>RSI!B127</f>
        <v>1.6842999999999999</v>
      </c>
      <c r="C127" s="2">
        <f>RSI!I127</f>
        <v>22.300264769613534</v>
      </c>
      <c r="D127" s="2">
        <f>MACD!E127</f>
        <v>3.404978724781671E-2</v>
      </c>
      <c r="E127" s="2">
        <f>MACD!F127</f>
        <v>4.1695524423294883E-2</v>
      </c>
      <c r="F127" s="2">
        <f>'Moving Avg'!D127</f>
        <v>1.7076799999999999</v>
      </c>
      <c r="G127" s="2">
        <f>'Moving Avg'!F127</f>
        <v>1.7690199999999998</v>
      </c>
      <c r="H127" s="2">
        <f>'Moving Avg'!G127</f>
        <v>1.8967719999999999</v>
      </c>
      <c r="I127" s="2">
        <f>'Moving Avg'!H127</f>
        <v>0</v>
      </c>
      <c r="J127" s="5" t="str">
        <f>OBV!F127</f>
        <v>BEARISH</v>
      </c>
      <c r="K127" s="5" t="str">
        <f>OBV!G127</f>
        <v>NEUTRAL</v>
      </c>
      <c r="L127" s="5" t="str">
        <f>OBV!H127</f>
        <v>CONFIRMED BEARISH</v>
      </c>
    </row>
    <row r="128" spans="1:12" ht="13.5" x14ac:dyDescent="0.25">
      <c r="A128" s="3">
        <f>RSI!A128</f>
        <v>42489</v>
      </c>
      <c r="B128" s="2">
        <f>RSI!B128</f>
        <v>1.6649</v>
      </c>
      <c r="C128" s="2">
        <f>RSI!I128</f>
        <v>20.348686053773321</v>
      </c>
      <c r="D128" s="2">
        <f>MACD!E128</f>
        <v>3.0629115965174813E-2</v>
      </c>
      <c r="E128" s="2">
        <f>MACD!F128</f>
        <v>3.948224273167087E-2</v>
      </c>
      <c r="F128" s="2">
        <f>'Moving Avg'!D128</f>
        <v>1.6921199999999998</v>
      </c>
      <c r="G128" s="2">
        <f>'Moving Avg'!F128</f>
        <v>1.7592849999999998</v>
      </c>
      <c r="H128" s="2">
        <f>'Moving Avg'!G128</f>
        <v>1.8885939999999999</v>
      </c>
      <c r="I128" s="2">
        <f>'Moving Avg'!H128</f>
        <v>0</v>
      </c>
      <c r="J128" s="5" t="str">
        <f>OBV!F128</f>
        <v>BEARISH</v>
      </c>
      <c r="K128" s="5" t="str">
        <f>OBV!G128</f>
        <v>NEUTRAL</v>
      </c>
      <c r="L128" s="5" t="str">
        <f>OBV!H128</f>
        <v>CONFIRMED BEARISH</v>
      </c>
    </row>
    <row r="129" spans="1:12" ht="13.5" x14ac:dyDescent="0.25">
      <c r="A129" s="3">
        <f>RSI!A129</f>
        <v>42492</v>
      </c>
      <c r="B129" s="2">
        <f>RSI!B129</f>
        <v>1.6649</v>
      </c>
      <c r="C129" s="2">
        <f>RSI!I129</f>
        <v>20.348686053773321</v>
      </c>
      <c r="D129" s="2">
        <f>MACD!E129</f>
        <v>2.8486662784014793E-2</v>
      </c>
      <c r="E129" s="2">
        <f>MACD!F129</f>
        <v>3.7283126742139655E-2</v>
      </c>
      <c r="F129" s="2">
        <f>'Moving Avg'!D129</f>
        <v>1.6785000000000001</v>
      </c>
      <c r="G129" s="2">
        <f>'Moving Avg'!F129</f>
        <v>1.7495499999999999</v>
      </c>
      <c r="H129" s="2">
        <f>'Moving Avg'!G129</f>
        <v>1.8802220000000003</v>
      </c>
      <c r="I129" s="2">
        <f>'Moving Avg'!H129</f>
        <v>0</v>
      </c>
      <c r="J129" s="5" t="str">
        <f>OBV!F129</f>
        <v>BEARISH</v>
      </c>
      <c r="K129" s="5" t="str">
        <f>OBV!G129</f>
        <v>NEUTRAL</v>
      </c>
      <c r="L129" s="5" t="str">
        <f>OBV!H129</f>
        <v>CONFIRMED BEARISH</v>
      </c>
    </row>
    <row r="130" spans="1:12" ht="13.5" x14ac:dyDescent="0.25">
      <c r="A130" s="3">
        <f>RSI!A130</f>
        <v>42493</v>
      </c>
      <c r="B130" s="2">
        <f>RSI!B130</f>
        <v>1.7135</v>
      </c>
      <c r="C130" s="2">
        <f>RSI!I130</f>
        <v>36.495429437102864</v>
      </c>
      <c r="D130" s="2">
        <f>MACD!E130</f>
        <v>1.6293154875310689E-2</v>
      </c>
      <c r="E130" s="2">
        <f>MACD!F130</f>
        <v>3.3085132368773862E-2</v>
      </c>
      <c r="F130" s="2">
        <f>'Moving Avg'!D130</f>
        <v>1.6823800000000002</v>
      </c>
      <c r="G130" s="2">
        <f>'Moving Avg'!F130</f>
        <v>1.7427350000000001</v>
      </c>
      <c r="H130" s="2">
        <f>'Moving Avg'!G130</f>
        <v>1.8728220000000002</v>
      </c>
      <c r="I130" s="2">
        <f>'Moving Avg'!H130</f>
        <v>0</v>
      </c>
      <c r="J130" s="5" t="str">
        <f>OBV!F130</f>
        <v>BEARISH</v>
      </c>
      <c r="K130" s="5" t="str">
        <f>OBV!G130</f>
        <v>NEUTRAL</v>
      </c>
      <c r="L130" s="5" t="str">
        <f>OBV!H130</f>
        <v>BEARISH DIVERGENCE</v>
      </c>
    </row>
    <row r="131" spans="1:12" ht="13.5" x14ac:dyDescent="0.25">
      <c r="A131" s="3">
        <f>RSI!A131</f>
        <v>42494</v>
      </c>
      <c r="B131" s="2">
        <f>RSI!B131</f>
        <v>1.7135</v>
      </c>
      <c r="C131" s="2">
        <f>RSI!I131</f>
        <v>36.495429437102864</v>
      </c>
      <c r="D131" s="2">
        <f>MACD!E131</f>
        <v>6.3330771135019504E-3</v>
      </c>
      <c r="E131" s="2">
        <f>MACD!F131</f>
        <v>2.7734721317719483E-2</v>
      </c>
      <c r="F131" s="2">
        <f>'Moving Avg'!D131</f>
        <v>1.6882200000000001</v>
      </c>
      <c r="G131" s="2">
        <f>'Moving Avg'!F131</f>
        <v>1.7359200000000001</v>
      </c>
      <c r="H131" s="2">
        <f>'Moving Avg'!G131</f>
        <v>1.8654220000000001</v>
      </c>
      <c r="I131" s="2">
        <f>'Moving Avg'!H131</f>
        <v>0</v>
      </c>
      <c r="J131" s="5" t="str">
        <f>OBV!F131</f>
        <v>BEARISH</v>
      </c>
      <c r="K131" s="5" t="str">
        <f>OBV!G131</f>
        <v>NEUTRAL</v>
      </c>
      <c r="L131" s="5" t="str">
        <f>OBV!H131</f>
        <v>BEARISH DIVERGENCE</v>
      </c>
    </row>
    <row r="132" spans="1:12" ht="13.5" x14ac:dyDescent="0.25">
      <c r="A132" s="3">
        <f>RSI!A132</f>
        <v>42495</v>
      </c>
      <c r="B132" s="2">
        <f>RSI!B132</f>
        <v>1.7135</v>
      </c>
      <c r="C132" s="2">
        <f>RSI!I132</f>
        <v>36.495429437102878</v>
      </c>
      <c r="D132" s="2">
        <f>MACD!E132</f>
        <v>5.7132660224723519E-3</v>
      </c>
      <c r="E132" s="2">
        <f>MACD!F132</f>
        <v>2.3330430258670057E-2</v>
      </c>
      <c r="F132" s="2">
        <f>'Moving Avg'!D132</f>
        <v>1.6940599999999999</v>
      </c>
      <c r="G132" s="2">
        <f>'Moving Avg'!F132</f>
        <v>1.7291050000000001</v>
      </c>
      <c r="H132" s="2">
        <f>'Moving Avg'!G132</f>
        <v>1.858412</v>
      </c>
      <c r="I132" s="2">
        <f>'Moving Avg'!H132</f>
        <v>0</v>
      </c>
      <c r="J132" s="5" t="str">
        <f>OBV!F132</f>
        <v>BEARISH</v>
      </c>
      <c r="K132" s="5" t="str">
        <f>OBV!G132</f>
        <v>NEUTRAL</v>
      </c>
      <c r="L132" s="5" t="str">
        <f>OBV!H132</f>
        <v>BEARISH DIVERGENCE</v>
      </c>
    </row>
    <row r="133" spans="1:12" ht="13.5" x14ac:dyDescent="0.25">
      <c r="A133" s="3">
        <f>RSI!A133</f>
        <v>42496</v>
      </c>
      <c r="B133" s="2">
        <f>RSI!B133</f>
        <v>1.7135</v>
      </c>
      <c r="C133" s="2">
        <f>RSI!I133</f>
        <v>36.495429437102878</v>
      </c>
      <c r="D133" s="2">
        <f>MACD!E133</f>
        <v>5.4953141303839548E-3</v>
      </c>
      <c r="E133" s="2">
        <f>MACD!F133</f>
        <v>1.9763407033012839E-2</v>
      </c>
      <c r="F133" s="2">
        <f>'Moving Avg'!D133</f>
        <v>1.7037800000000001</v>
      </c>
      <c r="G133" s="2">
        <f>'Moving Avg'!F133</f>
        <v>1.7222900000000003</v>
      </c>
      <c r="H133" s="2">
        <f>'Moving Avg'!G133</f>
        <v>1.8512059999999999</v>
      </c>
      <c r="I133" s="2">
        <f>'Moving Avg'!H133</f>
        <v>0</v>
      </c>
      <c r="J133" s="5" t="str">
        <f>OBV!F133</f>
        <v>BULLISH</v>
      </c>
      <c r="K133" s="5" t="str">
        <f>OBV!G133</f>
        <v>NEUTRAL</v>
      </c>
      <c r="L133" s="5" t="str">
        <f>OBV!H133</f>
        <v>CONFIRMED BULLISH</v>
      </c>
    </row>
    <row r="134" spans="1:12" ht="13.5" x14ac:dyDescent="0.25">
      <c r="A134" s="3">
        <f>RSI!A134</f>
        <v>42499</v>
      </c>
      <c r="B134" s="2">
        <f>RSI!B134</f>
        <v>1.7135</v>
      </c>
      <c r="C134" s="2">
        <f>RSI!I134</f>
        <v>36.495429437102878</v>
      </c>
      <c r="D134" s="2">
        <f>MACD!E134</f>
        <v>4.1023852789712212E-3</v>
      </c>
      <c r="E134" s="2">
        <f>MACD!F134</f>
        <v>1.6631202682204516E-2</v>
      </c>
      <c r="F134" s="2">
        <f>'Moving Avg'!D134</f>
        <v>1.7135000000000002</v>
      </c>
      <c r="G134" s="2">
        <f>'Moving Avg'!F134</f>
        <v>1.7164450000000002</v>
      </c>
      <c r="H134" s="2">
        <f>'Moving Avg'!G134</f>
        <v>1.8439999999999999</v>
      </c>
      <c r="I134" s="2">
        <f>'Moving Avg'!H134</f>
        <v>0</v>
      </c>
      <c r="J134" s="5" t="str">
        <f>OBV!F134</f>
        <v>BULLISH</v>
      </c>
      <c r="K134" s="5" t="str">
        <f>OBV!G134</f>
        <v>NEUTRAL</v>
      </c>
      <c r="L134" s="5" t="str">
        <f>OBV!H134</f>
        <v>CONFIRMED BULLISH</v>
      </c>
    </row>
    <row r="135" spans="1:12" ht="13.5" x14ac:dyDescent="0.25">
      <c r="A135" s="3">
        <f>RSI!A135</f>
        <v>42500</v>
      </c>
      <c r="B135" s="2">
        <f>RSI!B135</f>
        <v>1.7135</v>
      </c>
      <c r="C135" s="2">
        <f>RSI!I135</f>
        <v>36.495429437102878</v>
      </c>
      <c r="D135" s="2">
        <f>MACD!E135</f>
        <v>-2.7980847359985184E-3</v>
      </c>
      <c r="E135" s="2">
        <f>MACD!F135</f>
        <v>1.274534519856391E-2</v>
      </c>
      <c r="F135" s="2">
        <f>'Moving Avg'!D135</f>
        <v>1.7135000000000002</v>
      </c>
      <c r="G135" s="2">
        <f>'Moving Avg'!F135</f>
        <v>1.7130350000000001</v>
      </c>
      <c r="H135" s="2">
        <f>'Moving Avg'!G135</f>
        <v>1.8367939999999998</v>
      </c>
      <c r="I135" s="2">
        <f>'Moving Avg'!H135</f>
        <v>0</v>
      </c>
      <c r="J135" s="5" t="str">
        <f>OBV!F135</f>
        <v>NEUTRAL</v>
      </c>
      <c r="K135" s="5" t="str">
        <f>OBV!G135</f>
        <v>NEUTRAL</v>
      </c>
      <c r="L135" s="5" t="str">
        <f>OBV!H135</f>
        <v>NEUTRAL</v>
      </c>
    </row>
    <row r="136" spans="1:12" ht="13.5" x14ac:dyDescent="0.25">
      <c r="A136" s="3">
        <f>RSI!A136</f>
        <v>42501</v>
      </c>
      <c r="B136" s="2">
        <f>RSI!B136</f>
        <v>1.6649</v>
      </c>
      <c r="C136" s="2">
        <f>RSI!I136</f>
        <v>27.727288833077083</v>
      </c>
      <c r="D136" s="2">
        <f>MACD!E136</f>
        <v>-6.3013238105646963E-3</v>
      </c>
      <c r="E136" s="2">
        <f>MACD!F136</f>
        <v>8.9360113967381898E-3</v>
      </c>
      <c r="F136" s="2">
        <f>'Moving Avg'!D136</f>
        <v>1.7037800000000001</v>
      </c>
      <c r="G136" s="2">
        <f>'Moving Avg'!F136</f>
        <v>1.7086549999999998</v>
      </c>
      <c r="H136" s="2">
        <f>'Moving Avg'!G136</f>
        <v>1.8286159999999996</v>
      </c>
      <c r="I136" s="2">
        <f>'Moving Avg'!H136</f>
        <v>0</v>
      </c>
      <c r="J136" s="5" t="str">
        <f>OBV!F136</f>
        <v>BEARISH</v>
      </c>
      <c r="K136" s="5" t="str">
        <f>OBV!G136</f>
        <v>NEUTRAL</v>
      </c>
      <c r="L136" s="5" t="str">
        <f>OBV!H136</f>
        <v>CONFIRMED BEARISH</v>
      </c>
    </row>
    <row r="137" spans="1:12" ht="13.5" x14ac:dyDescent="0.25">
      <c r="A137" s="3">
        <f>RSI!A137</f>
        <v>42502</v>
      </c>
      <c r="B137" s="2">
        <f>RSI!B137</f>
        <v>1.7038</v>
      </c>
      <c r="C137" s="2">
        <f>RSI!I137</f>
        <v>40.12668052453391</v>
      </c>
      <c r="D137" s="2">
        <f>MACD!E137</f>
        <v>-1.1634615691656913E-2</v>
      </c>
      <c r="E137" s="2">
        <f>MACD!F137</f>
        <v>4.8218859790591694E-3</v>
      </c>
      <c r="F137" s="2">
        <f>'Moving Avg'!D137</f>
        <v>1.70184</v>
      </c>
      <c r="G137" s="2">
        <f>'Moving Avg'!F137</f>
        <v>1.7067099999999999</v>
      </c>
      <c r="H137" s="2">
        <f>'Moving Avg'!G137</f>
        <v>1.8212159999999997</v>
      </c>
      <c r="I137" s="2">
        <f>'Moving Avg'!H137</f>
        <v>0</v>
      </c>
      <c r="J137" s="5" t="str">
        <f>OBV!F137</f>
        <v>BULLISH</v>
      </c>
      <c r="K137" s="5" t="str">
        <f>OBV!G137</f>
        <v>NEUTRAL</v>
      </c>
      <c r="L137" s="5" t="str">
        <f>OBV!H137</f>
        <v>BULLISH DIVERGENCE</v>
      </c>
    </row>
    <row r="138" spans="1:12" ht="13.5" x14ac:dyDescent="0.25">
      <c r="A138" s="3">
        <f>RSI!A138</f>
        <v>42503</v>
      </c>
      <c r="B138" s="2">
        <f>RSI!B138</f>
        <v>1.7038</v>
      </c>
      <c r="C138" s="2">
        <f>RSI!I138</f>
        <v>40.126680524533896</v>
      </c>
      <c r="D138" s="2">
        <f>MACD!E138</f>
        <v>-1.888737012052788E-2</v>
      </c>
      <c r="E138" s="2">
        <f>MACD!F138</f>
        <v>8.0034759141759532E-5</v>
      </c>
      <c r="F138" s="2">
        <f>'Moving Avg'!D138</f>
        <v>1.6999</v>
      </c>
      <c r="G138" s="2">
        <f>'Moving Avg'!F138</f>
        <v>1.7047650000000001</v>
      </c>
      <c r="H138" s="2">
        <f>'Moving Avg'!G138</f>
        <v>1.8140119999999995</v>
      </c>
      <c r="I138" s="2">
        <f>'Moving Avg'!H138</f>
        <v>0</v>
      </c>
      <c r="J138" s="5" t="str">
        <f>OBV!F138</f>
        <v>BULLISH</v>
      </c>
      <c r="K138" s="5" t="str">
        <f>OBV!G138</f>
        <v>NEUTRAL</v>
      </c>
      <c r="L138" s="5" t="str">
        <f>OBV!H138</f>
        <v>BULLISH DIVERGENCE</v>
      </c>
    </row>
    <row r="139" spans="1:12" ht="13.5" x14ac:dyDescent="0.25">
      <c r="A139" s="3">
        <f>RSI!A139</f>
        <v>42506</v>
      </c>
      <c r="B139" s="2">
        <f>RSI!B139</f>
        <v>1.7038</v>
      </c>
      <c r="C139" s="2">
        <f>RSI!I139</f>
        <v>40.12668052453391</v>
      </c>
      <c r="D139" s="2">
        <f>MACD!E139</f>
        <v>-2.4797791737215968E-2</v>
      </c>
      <c r="E139" s="2">
        <f>MACD!F139</f>
        <v>-4.8955305401297868E-3</v>
      </c>
      <c r="F139" s="2">
        <f>'Moving Avg'!D139</f>
        <v>1.6979600000000001</v>
      </c>
      <c r="G139" s="2">
        <f>'Moving Avg'!F139</f>
        <v>1.7028200000000002</v>
      </c>
      <c r="H139" s="2">
        <f>'Moving Avg'!G139</f>
        <v>1.8071959999999996</v>
      </c>
      <c r="I139" s="2">
        <f>'Moving Avg'!H139</f>
        <v>0</v>
      </c>
      <c r="J139" s="5" t="str">
        <f>OBV!F139</f>
        <v>BULLISH</v>
      </c>
      <c r="K139" s="5" t="str">
        <f>OBV!G139</f>
        <v>NEUTRAL</v>
      </c>
      <c r="L139" s="5" t="str">
        <f>OBV!H139</f>
        <v>BULLISH DIVERGENCE</v>
      </c>
    </row>
    <row r="140" spans="1:12" ht="13.5" x14ac:dyDescent="0.25">
      <c r="A140" s="3">
        <f>RSI!A140</f>
        <v>42507</v>
      </c>
      <c r="B140" s="2">
        <f>RSI!B140</f>
        <v>1.7038</v>
      </c>
      <c r="C140" s="2">
        <f>RSI!I140</f>
        <v>40.12668052453391</v>
      </c>
      <c r="D140" s="2">
        <f>MACD!E140</f>
        <v>-2.2112249793171168E-2</v>
      </c>
      <c r="E140" s="2">
        <f>MACD!F140</f>
        <v>-8.338874390738063E-3</v>
      </c>
      <c r="F140" s="2">
        <f>'Moving Avg'!D140</f>
        <v>1.6960200000000001</v>
      </c>
      <c r="G140" s="2">
        <f>'Moving Avg'!F140</f>
        <v>1.7033049999999998</v>
      </c>
      <c r="H140" s="2">
        <f>'Moving Avg'!G140</f>
        <v>1.8015499999999995</v>
      </c>
      <c r="I140" s="2">
        <f>'Moving Avg'!H140</f>
        <v>0</v>
      </c>
      <c r="J140" s="5" t="str">
        <f>OBV!F140</f>
        <v>BULLISH</v>
      </c>
      <c r="K140" s="5" t="str">
        <f>OBV!G140</f>
        <v>NEUTRAL</v>
      </c>
      <c r="L140" s="5" t="str">
        <f>OBV!H140</f>
        <v>BULLISH DIVERGENCE</v>
      </c>
    </row>
    <row r="141" spans="1:12" ht="13.5" x14ac:dyDescent="0.25">
      <c r="A141" s="3">
        <f>RSI!A141</f>
        <v>42508</v>
      </c>
      <c r="B141" s="2">
        <f>RSI!B141</f>
        <v>1.6842999999999999</v>
      </c>
      <c r="C141" s="2">
        <f>RSI!I141</f>
        <v>35.966192806374863</v>
      </c>
      <c r="D141" s="2">
        <f>MACD!E141</f>
        <v>-1.8201215508883539E-2</v>
      </c>
      <c r="E141" s="2">
        <f>MACD!F141</f>
        <v>-1.0311342614367159E-2</v>
      </c>
      <c r="F141" s="2">
        <f>'Moving Avg'!D141</f>
        <v>1.6999</v>
      </c>
      <c r="G141" s="2">
        <f>'Moving Avg'!F141</f>
        <v>1.702815</v>
      </c>
      <c r="H141" s="2">
        <f>'Moving Avg'!G141</f>
        <v>1.7966819999999992</v>
      </c>
      <c r="I141" s="2">
        <f>'Moving Avg'!H141</f>
        <v>0</v>
      </c>
      <c r="J141" s="5" t="str">
        <f>OBV!F141</f>
        <v>BULLISH</v>
      </c>
      <c r="K141" s="5" t="str">
        <f>OBV!G141</f>
        <v>NEUTRAL</v>
      </c>
      <c r="L141" s="5" t="str">
        <f>OBV!H141</f>
        <v>CONFIRMED BULLISH</v>
      </c>
    </row>
    <row r="142" spans="1:12" ht="13.5" x14ac:dyDescent="0.25">
      <c r="A142" s="3">
        <f>RSI!A142</f>
        <v>42509</v>
      </c>
      <c r="B142" s="2">
        <f>RSI!B142</f>
        <v>1.6842999999999999</v>
      </c>
      <c r="C142" s="2">
        <f>RSI!I142</f>
        <v>35.966192806374892</v>
      </c>
      <c r="D142" s="2">
        <f>MACD!E142</f>
        <v>-1.4596830066676558E-2</v>
      </c>
      <c r="E142" s="2">
        <f>MACD!F142</f>
        <v>-1.116844010482904E-2</v>
      </c>
      <c r="F142" s="2">
        <f>'Moving Avg'!D142</f>
        <v>1.6960000000000002</v>
      </c>
      <c r="G142" s="2">
        <f>'Moving Avg'!F142</f>
        <v>1.6998950000000002</v>
      </c>
      <c r="H142" s="2">
        <f>'Moving Avg'!G142</f>
        <v>1.7922019999999992</v>
      </c>
      <c r="I142" s="2">
        <f>'Moving Avg'!H142</f>
        <v>0</v>
      </c>
      <c r="J142" s="5" t="str">
        <f>OBV!F142</f>
        <v>BEARISH</v>
      </c>
      <c r="K142" s="5" t="str">
        <f>OBV!G142</f>
        <v>NEUTRAL</v>
      </c>
      <c r="L142" s="5" t="str">
        <f>OBV!H142</f>
        <v>CONFIRMED BEARISH</v>
      </c>
    </row>
    <row r="143" spans="1:12" ht="13.5" x14ac:dyDescent="0.25">
      <c r="A143" s="3">
        <f>RSI!A143</f>
        <v>42510</v>
      </c>
      <c r="B143" s="2">
        <f>RSI!B143</f>
        <v>1.6842999999999999</v>
      </c>
      <c r="C143" s="2">
        <f>RSI!I143</f>
        <v>35.966192806374892</v>
      </c>
      <c r="D143" s="2">
        <f>MACD!E143</f>
        <v>-1.1273772183845843E-2</v>
      </c>
      <c r="E143" s="2">
        <f>MACD!F143</f>
        <v>-1.11895065206324E-2</v>
      </c>
      <c r="F143" s="2">
        <f>'Moving Avg'!D143</f>
        <v>1.6920999999999999</v>
      </c>
      <c r="G143" s="2">
        <f>'Moving Avg'!F143</f>
        <v>1.6969750000000001</v>
      </c>
      <c r="H143" s="2">
        <f>'Moving Avg'!G143</f>
        <v>1.787917999999999</v>
      </c>
      <c r="I143" s="2">
        <f>'Moving Avg'!H143</f>
        <v>0</v>
      </c>
      <c r="J143" s="5" t="str">
        <f>OBV!F143</f>
        <v>BEARISH</v>
      </c>
      <c r="K143" s="5" t="str">
        <f>OBV!G143</f>
        <v>NEUTRAL</v>
      </c>
      <c r="L143" s="5" t="str">
        <f>OBV!H143</f>
        <v>CONFIRMED BEARISH</v>
      </c>
    </row>
    <row r="144" spans="1:12" ht="13.5" x14ac:dyDescent="0.25">
      <c r="A144" s="3">
        <f>RSI!A144</f>
        <v>42513</v>
      </c>
      <c r="B144" s="2">
        <f>RSI!B144</f>
        <v>1.6842999999999999</v>
      </c>
      <c r="C144" s="2">
        <f>RSI!I144</f>
        <v>35.966192806374877</v>
      </c>
      <c r="D144" s="2">
        <f>MACD!E144</f>
        <v>-8.208997236512916E-3</v>
      </c>
      <c r="E144" s="2">
        <f>MACD!F144</f>
        <v>-1.0593404663808504E-2</v>
      </c>
      <c r="F144" s="2">
        <f>'Moving Avg'!D144</f>
        <v>1.6882000000000001</v>
      </c>
      <c r="G144" s="2">
        <f>'Moving Avg'!F144</f>
        <v>1.6945400000000004</v>
      </c>
      <c r="H144" s="2">
        <f>'Moving Avg'!G144</f>
        <v>1.7828539999999993</v>
      </c>
      <c r="I144" s="2">
        <f>'Moving Avg'!H144</f>
        <v>0</v>
      </c>
      <c r="J144" s="5" t="str">
        <f>OBV!F144</f>
        <v>BEARISH</v>
      </c>
      <c r="K144" s="5" t="str">
        <f>OBV!G144</f>
        <v>NEUTRAL</v>
      </c>
      <c r="L144" s="5" t="str">
        <f>OBV!H144</f>
        <v>CONFIRMED BEARISH</v>
      </c>
    </row>
    <row r="145" spans="1:12" ht="13.5" x14ac:dyDescent="0.25">
      <c r="A145" s="3">
        <f>RSI!A145</f>
        <v>42514</v>
      </c>
      <c r="B145" s="2">
        <f>RSI!B145</f>
        <v>1.6842999999999999</v>
      </c>
      <c r="C145" s="2">
        <f>RSI!I145</f>
        <v>35.966192806374877</v>
      </c>
      <c r="D145" s="2">
        <f>MACD!E145</f>
        <v>-5.3815069246536673E-3</v>
      </c>
      <c r="E145" s="2">
        <f>MACD!F145</f>
        <v>-9.551025115977536E-3</v>
      </c>
      <c r="F145" s="2">
        <f>'Moving Avg'!D145</f>
        <v>1.6842999999999999</v>
      </c>
      <c r="G145" s="2">
        <f>'Moving Avg'!F145</f>
        <v>1.6940500000000003</v>
      </c>
      <c r="H145" s="2">
        <f>'Moving Avg'!G145</f>
        <v>1.7777899999999991</v>
      </c>
      <c r="I145" s="2">
        <f>'Moving Avg'!H145</f>
        <v>0</v>
      </c>
      <c r="J145" s="5" t="str">
        <f>OBV!F145</f>
        <v>BEARISH</v>
      </c>
      <c r="K145" s="5" t="str">
        <f>OBV!G145</f>
        <v>NEUTRAL</v>
      </c>
      <c r="L145" s="5" t="str">
        <f>OBV!H145</f>
        <v>CONFIRMED BEARISH</v>
      </c>
    </row>
    <row r="146" spans="1:12" ht="13.5" x14ac:dyDescent="0.25">
      <c r="A146" s="3">
        <f>RSI!A146</f>
        <v>42515</v>
      </c>
      <c r="B146" s="2">
        <f>RSI!B146</f>
        <v>1.6355999999999999</v>
      </c>
      <c r="C146" s="2">
        <f>RSI!I146</f>
        <v>26.155629351335563</v>
      </c>
      <c r="D146" s="2">
        <f>MACD!E146</f>
        <v>-6.6416611598105746E-3</v>
      </c>
      <c r="E146" s="2">
        <f>MACD!F146</f>
        <v>-8.9691523247441441E-3</v>
      </c>
      <c r="F146" s="2">
        <f>'Moving Avg'!D146</f>
        <v>1.67456</v>
      </c>
      <c r="G146" s="2">
        <f>'Moving Avg'!F146</f>
        <v>1.6916150000000001</v>
      </c>
      <c r="H146" s="2">
        <f>'Moving Avg'!G146</f>
        <v>1.7727259999999994</v>
      </c>
      <c r="I146" s="2">
        <f>'Moving Avg'!H146</f>
        <v>0</v>
      </c>
      <c r="J146" s="5" t="str">
        <f>OBV!F146</f>
        <v>BEARISH</v>
      </c>
      <c r="K146" s="5" t="str">
        <f>OBV!G146</f>
        <v>WEAK</v>
      </c>
      <c r="L146" s="5" t="str">
        <f>OBV!H146</f>
        <v>CONFIRMED BEARISH</v>
      </c>
    </row>
    <row r="147" spans="1:12" ht="13.5" x14ac:dyDescent="0.25">
      <c r="A147" s="3">
        <f>RSI!A147</f>
        <v>42516</v>
      </c>
      <c r="B147" s="2">
        <f>RSI!B147</f>
        <v>1.6746000000000001</v>
      </c>
      <c r="C147" s="2">
        <f>RSI!I147</f>
        <v>40.218831300167452</v>
      </c>
      <c r="D147" s="2">
        <f>MACD!E147</f>
        <v>-4.1236434106051156E-3</v>
      </c>
      <c r="E147" s="2">
        <f>MACD!F147</f>
        <v>-8.0000505419163398E-3</v>
      </c>
      <c r="F147" s="2">
        <f>'Moving Avg'!D147</f>
        <v>1.6726199999999998</v>
      </c>
      <c r="G147" s="2">
        <f>'Moving Avg'!F147</f>
        <v>1.69113</v>
      </c>
      <c r="H147" s="2">
        <f>'Moving Avg'!G147</f>
        <v>1.7684419999999994</v>
      </c>
      <c r="I147" s="2">
        <f>'Moving Avg'!H147</f>
        <v>0</v>
      </c>
      <c r="J147" s="5" t="str">
        <f>OBV!F147</f>
        <v>BEARISH</v>
      </c>
      <c r="K147" s="5" t="str">
        <f>OBV!G147</f>
        <v>WEAK</v>
      </c>
      <c r="L147" s="5" t="str">
        <f>OBV!H147</f>
        <v>CONFIRMED BEARISH</v>
      </c>
    </row>
    <row r="148" spans="1:12" ht="13.5" x14ac:dyDescent="0.25">
      <c r="A148" s="3">
        <f>RSI!A148</f>
        <v>42517</v>
      </c>
      <c r="B148" s="2">
        <f>RSI!B148</f>
        <v>1.6258999999999999</v>
      </c>
      <c r="C148" s="2">
        <f>RSI!I148</f>
        <v>32.018718848849218</v>
      </c>
      <c r="D148" s="2">
        <f>MACD!E148</f>
        <v>1.8363265457308486E-3</v>
      </c>
      <c r="E148" s="2">
        <f>MACD!F148</f>
        <v>-6.0327751243869025E-3</v>
      </c>
      <c r="F148" s="2">
        <f>'Moving Avg'!D148</f>
        <v>1.6609400000000001</v>
      </c>
      <c r="G148" s="2">
        <f>'Moving Avg'!F148</f>
        <v>1.6891800000000003</v>
      </c>
      <c r="H148" s="2">
        <f>'Moving Avg'!G148</f>
        <v>1.7624059999999995</v>
      </c>
      <c r="I148" s="2">
        <f>'Moving Avg'!H148</f>
        <v>0</v>
      </c>
      <c r="J148" s="5" t="str">
        <f>OBV!F148</f>
        <v>BEARISH</v>
      </c>
      <c r="K148" s="5" t="str">
        <f>OBV!G148</f>
        <v>WEAK</v>
      </c>
      <c r="L148" s="5" t="str">
        <f>OBV!H148</f>
        <v>CONFIRMED BEARISH</v>
      </c>
    </row>
    <row r="149" spans="1:12" ht="13.5" x14ac:dyDescent="0.25">
      <c r="A149" s="3">
        <f>RSI!A149</f>
        <v>42520</v>
      </c>
      <c r="B149" s="2">
        <f>RSI!B149</f>
        <v>1.5771999999999999</v>
      </c>
      <c r="C149" s="2">
        <f>RSI!I149</f>
        <v>26.25408277505646</v>
      </c>
      <c r="D149" s="2">
        <f>MACD!E149</f>
        <v>1.0980048573677959E-2</v>
      </c>
      <c r="E149" s="2">
        <f>MACD!F149</f>
        <v>-2.6302103847739302E-3</v>
      </c>
      <c r="F149" s="2">
        <f>'Moving Avg'!D149</f>
        <v>1.6395199999999999</v>
      </c>
      <c r="G149" s="2">
        <f>'Moving Avg'!F149</f>
        <v>1.684795</v>
      </c>
      <c r="H149" s="2">
        <f>'Moving Avg'!G149</f>
        <v>1.7551999999999999</v>
      </c>
      <c r="I149" s="2">
        <f>'Moving Avg'!H149</f>
        <v>0</v>
      </c>
      <c r="J149" s="5" t="str">
        <f>OBV!F149</f>
        <v>BEARISH</v>
      </c>
      <c r="K149" s="5" t="str">
        <f>OBV!G149</f>
        <v>WEAK</v>
      </c>
      <c r="L149" s="5" t="str">
        <f>OBV!H149</f>
        <v>CONFIRMED BEARISH</v>
      </c>
    </row>
    <row r="150" spans="1:12" ht="13.5" x14ac:dyDescent="0.25">
      <c r="A150" s="3">
        <f>RSI!A150</f>
        <v>42521</v>
      </c>
      <c r="B150" s="2">
        <f>RSI!B150</f>
        <v>1.548</v>
      </c>
      <c r="C150" s="2">
        <f>RSI!I150</f>
        <v>23.519818523161618</v>
      </c>
      <c r="D150" s="2">
        <f>MACD!E150</f>
        <v>2.1624502600432249E-2</v>
      </c>
      <c r="E150" s="2">
        <f>MACD!F150</f>
        <v>2.2207322122673057E-3</v>
      </c>
      <c r="F150" s="2">
        <f>'Moving Avg'!D150</f>
        <v>1.6122599999999998</v>
      </c>
      <c r="G150" s="2">
        <f>'Moving Avg'!F150</f>
        <v>1.6765200000000005</v>
      </c>
      <c r="H150" s="2">
        <f>'Moving Avg'!G150</f>
        <v>1.7474099999999999</v>
      </c>
      <c r="I150" s="2">
        <f>'Moving Avg'!H150</f>
        <v>0</v>
      </c>
      <c r="J150" s="5" t="str">
        <f>OBV!F150</f>
        <v>BEARISH</v>
      </c>
      <c r="K150" s="5" t="str">
        <f>OBV!G150</f>
        <v>WEAK</v>
      </c>
      <c r="L150" s="5" t="str">
        <f>OBV!H150</f>
        <v>CONFIRMED BEARISH</v>
      </c>
    </row>
    <row r="151" spans="1:12" ht="13.5" x14ac:dyDescent="0.25">
      <c r="A151" s="3">
        <f>RSI!A151</f>
        <v>42522</v>
      </c>
      <c r="B151" s="2">
        <f>RSI!B151</f>
        <v>1.5091000000000001</v>
      </c>
      <c r="C151" s="2">
        <f>RSI!I151</f>
        <v>20.462419935087411</v>
      </c>
      <c r="D151" s="2">
        <f>MACD!E151</f>
        <v>3.1374721537627881E-2</v>
      </c>
      <c r="E151" s="2">
        <f>MACD!F151</f>
        <v>8.0515300773394208E-3</v>
      </c>
      <c r="F151" s="2">
        <f>'Moving Avg'!D151</f>
        <v>1.5869599999999999</v>
      </c>
      <c r="G151" s="2">
        <f>'Moving Avg'!F151</f>
        <v>1.6663000000000003</v>
      </c>
      <c r="H151" s="2">
        <f>'Moving Avg'!G151</f>
        <v>1.738842</v>
      </c>
      <c r="I151" s="2">
        <f>'Moving Avg'!H151</f>
        <v>0</v>
      </c>
      <c r="J151" s="5" t="str">
        <f>OBV!F151</f>
        <v>BEARISH</v>
      </c>
      <c r="K151" s="5" t="str">
        <f>OBV!G151</f>
        <v>NEUTRAL</v>
      </c>
      <c r="L151" s="5" t="str">
        <f>OBV!H151</f>
        <v>CONFIRMED BEARISH</v>
      </c>
    </row>
    <row r="152" spans="1:12" ht="13.5" x14ac:dyDescent="0.25">
      <c r="A152" s="3">
        <f>RSI!A152</f>
        <v>42523</v>
      </c>
      <c r="B152" s="2">
        <f>RSI!B152</f>
        <v>1.4603999999999999</v>
      </c>
      <c r="C152" s="2">
        <f>RSI!I152</f>
        <v>17.410976840554412</v>
      </c>
      <c r="D152" s="2">
        <f>MACD!E152</f>
        <v>4.426022387830697E-2</v>
      </c>
      <c r="E152" s="2">
        <f>MACD!F152</f>
        <v>1.5293268837532931E-2</v>
      </c>
      <c r="F152" s="2">
        <f>'Moving Avg'!D152</f>
        <v>1.5441199999999999</v>
      </c>
      <c r="G152" s="2">
        <f>'Moving Avg'!F152</f>
        <v>1.6536450000000003</v>
      </c>
      <c r="H152" s="2">
        <f>'Moving Avg'!G152</f>
        <v>1.7296899999999999</v>
      </c>
      <c r="I152" s="2">
        <f>'Moving Avg'!H152</f>
        <v>0</v>
      </c>
      <c r="J152" s="5" t="str">
        <f>OBV!F152</f>
        <v>BEARISH</v>
      </c>
      <c r="K152" s="5" t="str">
        <f>OBV!G152</f>
        <v>WEAK</v>
      </c>
      <c r="L152" s="5" t="str">
        <f>OBV!H152</f>
        <v>CONFIRMED BEARISH</v>
      </c>
    </row>
    <row r="153" spans="1:12" ht="13.5" x14ac:dyDescent="0.25">
      <c r="A153" s="3">
        <f>RSI!A153</f>
        <v>42524</v>
      </c>
      <c r="B153" s="2">
        <f>RSI!B153</f>
        <v>1.4993000000000001</v>
      </c>
      <c r="C153" s="2">
        <f>RSI!I153</f>
        <v>26.800848427317959</v>
      </c>
      <c r="D153" s="2">
        <f>MACD!E153</f>
        <v>5.3521398374527962E-2</v>
      </c>
      <c r="E153" s="2">
        <f>MACD!F153</f>
        <v>2.2938894744931937E-2</v>
      </c>
      <c r="F153" s="2">
        <f>'Moving Avg'!D153</f>
        <v>1.5187999999999999</v>
      </c>
      <c r="G153" s="2">
        <f>'Moving Avg'!F153</f>
        <v>1.6429350000000003</v>
      </c>
      <c r="H153" s="2">
        <f>'Moving Avg'!G153</f>
        <v>1.7215100000000001</v>
      </c>
      <c r="I153" s="2">
        <f>'Moving Avg'!H153</f>
        <v>0</v>
      </c>
      <c r="J153" s="5" t="str">
        <f>OBV!F153</f>
        <v>BEARISH</v>
      </c>
      <c r="K153" s="5" t="str">
        <f>OBV!G153</f>
        <v>WEAK</v>
      </c>
      <c r="L153" s="5" t="str">
        <f>OBV!H153</f>
        <v>CONFIRMED BEARISH</v>
      </c>
    </row>
    <row r="154" spans="1:12" ht="13.5" x14ac:dyDescent="0.25">
      <c r="A154" s="3">
        <f>RSI!A154</f>
        <v>42527</v>
      </c>
      <c r="B154" s="2">
        <f>RSI!B154</f>
        <v>1.5771999999999999</v>
      </c>
      <c r="C154" s="2">
        <f>RSI!I154</f>
        <v>41.214661528358576</v>
      </c>
      <c r="D154" s="2">
        <f>MACD!E154</f>
        <v>5.6505265590945486E-2</v>
      </c>
      <c r="E154" s="2">
        <f>MACD!F154</f>
        <v>2.965216891413465E-2</v>
      </c>
      <c r="F154" s="2">
        <f>'Moving Avg'!D154</f>
        <v>1.5187999999999999</v>
      </c>
      <c r="G154" s="2">
        <f>'Moving Avg'!F154</f>
        <v>1.6361200000000005</v>
      </c>
      <c r="H154" s="2">
        <f>'Moving Avg'!G154</f>
        <v>1.7146940000000002</v>
      </c>
      <c r="I154" s="2">
        <f>'Moving Avg'!H154</f>
        <v>0</v>
      </c>
      <c r="J154" s="5" t="str">
        <f>OBV!F154</f>
        <v>BEARISH</v>
      </c>
      <c r="K154" s="5" t="str">
        <f>OBV!G154</f>
        <v>WEAK</v>
      </c>
      <c r="L154" s="5" t="str">
        <f>OBV!H154</f>
        <v>NEUTRAL</v>
      </c>
    </row>
    <row r="155" spans="1:12" ht="13.5" x14ac:dyDescent="0.25">
      <c r="A155" s="3">
        <f>RSI!A155</f>
        <v>42528</v>
      </c>
      <c r="B155" s="2">
        <f>RSI!B155</f>
        <v>1.6162000000000001</v>
      </c>
      <c r="C155" s="2">
        <f>RSI!I155</f>
        <v>46.856666500497234</v>
      </c>
      <c r="D155" s="2">
        <f>MACD!E155</f>
        <v>5.6530742577130866E-2</v>
      </c>
      <c r="E155" s="2">
        <f>MACD!F155</f>
        <v>3.5027883646733898E-2</v>
      </c>
      <c r="F155" s="2">
        <f>'Moving Avg'!D155</f>
        <v>1.5324399999999998</v>
      </c>
      <c r="G155" s="2">
        <f>'Moving Avg'!F155</f>
        <v>1.6312550000000006</v>
      </c>
      <c r="H155" s="2">
        <f>'Moving Avg'!G155</f>
        <v>1.7086580000000007</v>
      </c>
      <c r="I155" s="2">
        <f>'Moving Avg'!H155</f>
        <v>0</v>
      </c>
      <c r="J155" s="5" t="str">
        <f>OBV!F155</f>
        <v>BEARISH</v>
      </c>
      <c r="K155" s="5" t="str">
        <f>OBV!G155</f>
        <v>WEAK</v>
      </c>
      <c r="L155" s="5" t="str">
        <f>OBV!H155</f>
        <v>BEARISH DIVERGENCE</v>
      </c>
    </row>
    <row r="156" spans="1:12" ht="13.5" x14ac:dyDescent="0.25">
      <c r="A156" s="3">
        <f>RSI!A156</f>
        <v>42529</v>
      </c>
      <c r="B156" s="2">
        <f>RSI!B156</f>
        <v>1.6551</v>
      </c>
      <c r="C156" s="2">
        <f>RSI!I156</f>
        <v>51.823393867243681</v>
      </c>
      <c r="D156" s="2">
        <f>MACD!E156</f>
        <v>4.6308757394488476E-2</v>
      </c>
      <c r="E156" s="2">
        <f>MACD!F156</f>
        <v>3.7284058396284819E-2</v>
      </c>
      <c r="F156" s="2">
        <f>'Moving Avg'!D156</f>
        <v>1.5616399999999999</v>
      </c>
      <c r="G156" s="2">
        <f>'Moving Avg'!F156</f>
        <v>1.6307650000000002</v>
      </c>
      <c r="H156" s="2">
        <f>'Moving Avg'!G156</f>
        <v>1.7035940000000007</v>
      </c>
      <c r="I156" s="2">
        <f>'Moving Avg'!H156</f>
        <v>0</v>
      </c>
      <c r="J156" s="5" t="str">
        <f>OBV!F156</f>
        <v>BEARISH</v>
      </c>
      <c r="K156" s="5" t="str">
        <f>OBV!G156</f>
        <v>NEUTRAL</v>
      </c>
      <c r="L156" s="5" t="str">
        <f>OBV!H156</f>
        <v>BEARISH DIVERGENCE</v>
      </c>
    </row>
    <row r="157" spans="1:12" ht="13.5" x14ac:dyDescent="0.25">
      <c r="A157" s="3">
        <f>RSI!A157</f>
        <v>42530</v>
      </c>
      <c r="B157" s="2">
        <f>RSI!B157</f>
        <v>1.6746000000000001</v>
      </c>
      <c r="C157" s="2">
        <f>RSI!I157</f>
        <v>54.137325885845591</v>
      </c>
      <c r="D157" s="2">
        <f>MACD!E157</f>
        <v>4.2105677751170356E-2</v>
      </c>
      <c r="E157" s="2">
        <f>MACD!F157</f>
        <v>3.8248382267261925E-2</v>
      </c>
      <c r="F157" s="2">
        <f>'Moving Avg'!D157</f>
        <v>1.6044800000000001</v>
      </c>
      <c r="G157" s="2">
        <f>'Moving Avg'!F157</f>
        <v>1.6293050000000004</v>
      </c>
      <c r="H157" s="2">
        <f>'Moving Avg'!G157</f>
        <v>1.6989200000000009</v>
      </c>
      <c r="I157" s="2">
        <f>'Moving Avg'!H157</f>
        <v>0</v>
      </c>
      <c r="J157" s="5" t="str">
        <f>OBV!F157</f>
        <v>BULLISH</v>
      </c>
      <c r="K157" s="5" t="str">
        <f>OBV!G157</f>
        <v>STRONG</v>
      </c>
      <c r="L157" s="5" t="str">
        <f>OBV!H157</f>
        <v>CONFIRMED BULLISH</v>
      </c>
    </row>
    <row r="158" spans="1:12" ht="13.5" x14ac:dyDescent="0.25">
      <c r="A158" s="3">
        <f>RSI!A158</f>
        <v>42531</v>
      </c>
      <c r="B158" s="2">
        <f>RSI!B158</f>
        <v>1.6746000000000001</v>
      </c>
      <c r="C158" s="2">
        <f>RSI!I158</f>
        <v>54.137325885845591</v>
      </c>
      <c r="D158" s="2">
        <f>MACD!E158</f>
        <v>3.0840522158813721E-2</v>
      </c>
      <c r="E158" s="2">
        <f>MACD!F158</f>
        <v>3.6766810245572282E-2</v>
      </c>
      <c r="F158" s="2">
        <f>'Moving Avg'!D158</f>
        <v>1.6395399999999998</v>
      </c>
      <c r="G158" s="2">
        <f>'Moving Avg'!F158</f>
        <v>1.6278450000000002</v>
      </c>
      <c r="H158" s="2">
        <f>'Moving Avg'!G158</f>
        <v>1.6952200000000008</v>
      </c>
      <c r="I158" s="2">
        <f>'Moving Avg'!H158</f>
        <v>0</v>
      </c>
      <c r="J158" s="5" t="str">
        <f>OBV!F158</f>
        <v>BULLISH</v>
      </c>
      <c r="K158" s="5" t="str">
        <f>OBV!G158</f>
        <v>STRONG</v>
      </c>
      <c r="L158" s="5" t="str">
        <f>OBV!H158</f>
        <v>CONFIRMED BULLISH</v>
      </c>
    </row>
    <row r="159" spans="1:12" ht="13.5" x14ac:dyDescent="0.25">
      <c r="A159" s="3">
        <f>RSI!A159</f>
        <v>42534</v>
      </c>
      <c r="B159" s="2">
        <f>RSI!B159</f>
        <v>1.6842999999999999</v>
      </c>
      <c r="C159" s="2">
        <f>RSI!I159</f>
        <v>55.37387137035747</v>
      </c>
      <c r="D159" s="2">
        <f>MACD!E159</f>
        <v>1.2897274647322599E-2</v>
      </c>
      <c r="E159" s="2">
        <f>MACD!F159</f>
        <v>3.1992903125922345E-2</v>
      </c>
      <c r="F159" s="2">
        <f>'Moving Avg'!D159</f>
        <v>1.66096</v>
      </c>
      <c r="G159" s="2">
        <f>'Moving Avg'!F159</f>
        <v>1.6268700000000003</v>
      </c>
      <c r="H159" s="2">
        <f>'Moving Avg'!G159</f>
        <v>1.6917140000000013</v>
      </c>
      <c r="I159" s="2">
        <f>'Moving Avg'!H159</f>
        <v>0</v>
      </c>
      <c r="J159" s="5" t="str">
        <f>OBV!F159</f>
        <v>BULLISH</v>
      </c>
      <c r="K159" s="5" t="str">
        <f>OBV!G159</f>
        <v>STRONG</v>
      </c>
      <c r="L159" s="5" t="str">
        <f>OBV!H159</f>
        <v>CONFIRMED BULLISH</v>
      </c>
    </row>
    <row r="160" spans="1:12" ht="13.5" x14ac:dyDescent="0.25">
      <c r="A160" s="3">
        <f>RSI!A160</f>
        <v>42535</v>
      </c>
      <c r="B160" s="2">
        <f>RSI!B160</f>
        <v>1.6551</v>
      </c>
      <c r="C160" s="2">
        <f>RSI!I160</f>
        <v>50.922854285637314</v>
      </c>
      <c r="D160" s="2">
        <f>MACD!E160</f>
        <v>-4.8576602935588298E-3</v>
      </c>
      <c r="E160" s="2">
        <f>MACD!F160</f>
        <v>2.4622790442026112E-2</v>
      </c>
      <c r="F160" s="2">
        <f>'Moving Avg'!D160</f>
        <v>1.6687399999999997</v>
      </c>
      <c r="G160" s="2">
        <f>'Moving Avg'!F160</f>
        <v>1.6244350000000001</v>
      </c>
      <c r="H160" s="2">
        <f>'Moving Avg'!G160</f>
        <v>1.687820000000001</v>
      </c>
      <c r="I160" s="2">
        <f>'Moving Avg'!H160</f>
        <v>0</v>
      </c>
      <c r="J160" s="5" t="str">
        <f>OBV!F160</f>
        <v>BULLISH</v>
      </c>
      <c r="K160" s="5" t="str">
        <f>OBV!G160</f>
        <v>STRONG</v>
      </c>
      <c r="L160" s="5" t="str">
        <f>OBV!H160</f>
        <v>CONFIRMED BULLISH</v>
      </c>
    </row>
    <row r="161" spans="1:12" ht="13.5" x14ac:dyDescent="0.25">
      <c r="A161" s="3">
        <f>RSI!A161</f>
        <v>42536</v>
      </c>
      <c r="B161" s="2">
        <f>RSI!B161</f>
        <v>1.6551</v>
      </c>
      <c r="C161" s="2">
        <f>RSI!I161</f>
        <v>50.922854285637328</v>
      </c>
      <c r="D161" s="2">
        <f>MACD!E161</f>
        <v>-2.5917992109992349E-2</v>
      </c>
      <c r="E161" s="2">
        <f>MACD!F161</f>
        <v>1.4514633931622422E-2</v>
      </c>
      <c r="F161" s="2">
        <f>'Moving Avg'!D161</f>
        <v>1.6687400000000001</v>
      </c>
      <c r="G161" s="2">
        <f>'Moving Avg'!F161</f>
        <v>1.6229750000000003</v>
      </c>
      <c r="H161" s="2">
        <f>'Moving Avg'!G161</f>
        <v>1.6839260000000007</v>
      </c>
      <c r="I161" s="2">
        <f>'Moving Avg'!H161</f>
        <v>0</v>
      </c>
      <c r="J161" s="5" t="str">
        <f>OBV!F161</f>
        <v>BEARISH</v>
      </c>
      <c r="K161" s="5" t="str">
        <f>OBV!G161</f>
        <v>NEUTRAL</v>
      </c>
      <c r="L161" s="5" t="str">
        <f>OBV!H161</f>
        <v>NEUTRAL</v>
      </c>
    </row>
    <row r="162" spans="1:12" ht="13.5" x14ac:dyDescent="0.25">
      <c r="A162" s="3">
        <f>RSI!A162</f>
        <v>42537</v>
      </c>
      <c r="B162" s="2">
        <f>RSI!B162</f>
        <v>1.6454</v>
      </c>
      <c r="C162" s="2">
        <f>RSI!I162</f>
        <v>49.393246124006509</v>
      </c>
      <c r="D162" s="2">
        <f>MACD!E162</f>
        <v>-5.0560497184291897E-2</v>
      </c>
      <c r="E162" s="2">
        <f>MACD!F162</f>
        <v>1.4996077084395588E-3</v>
      </c>
      <c r="F162" s="2">
        <f>'Moving Avg'!D162</f>
        <v>1.6629</v>
      </c>
      <c r="G162" s="2">
        <f>'Moving Avg'!F162</f>
        <v>1.6210300000000004</v>
      </c>
      <c r="H162" s="2">
        <f>'Moving Avg'!G162</f>
        <v>1.6798380000000008</v>
      </c>
      <c r="I162" s="2">
        <f>'Moving Avg'!H162</f>
        <v>0</v>
      </c>
      <c r="J162" s="5" t="str">
        <f>OBV!F162</f>
        <v>BEARISH</v>
      </c>
      <c r="K162" s="5" t="str">
        <f>OBV!G162</f>
        <v>NEUTRAL</v>
      </c>
      <c r="L162" s="5" t="str">
        <f>OBV!H162</f>
        <v>CONFIRMED BEARISH</v>
      </c>
    </row>
    <row r="163" spans="1:12" ht="13.5" x14ac:dyDescent="0.25">
      <c r="A163" s="3">
        <f>RSI!A163</f>
        <v>42538</v>
      </c>
      <c r="B163" s="2">
        <f>RSI!B163</f>
        <v>1.6454</v>
      </c>
      <c r="C163" s="2">
        <f>RSI!I163</f>
        <v>49.393246124006509</v>
      </c>
      <c r="D163" s="2">
        <f>MACD!E163</f>
        <v>-6.5414761875731475E-2</v>
      </c>
      <c r="E163" s="2">
        <f>MACD!F163</f>
        <v>-1.1883266208394649E-2</v>
      </c>
      <c r="F163" s="2">
        <f>'Moving Avg'!D163</f>
        <v>1.6570600000000002</v>
      </c>
      <c r="G163" s="2">
        <f>'Moving Avg'!F163</f>
        <v>1.6190850000000001</v>
      </c>
      <c r="H163" s="2">
        <f>'Moving Avg'!G163</f>
        <v>1.6757500000000005</v>
      </c>
      <c r="I163" s="2">
        <f>'Moving Avg'!H163</f>
        <v>0</v>
      </c>
      <c r="J163" s="5" t="str">
        <f>OBV!F163</f>
        <v>BEARISH</v>
      </c>
      <c r="K163" s="5" t="str">
        <f>OBV!G163</f>
        <v>NEUTRAL</v>
      </c>
      <c r="L163" s="5" t="str">
        <f>OBV!H163</f>
        <v>CONFIRMED BEARISH</v>
      </c>
    </row>
    <row r="164" spans="1:12" ht="13.5" x14ac:dyDescent="0.25">
      <c r="A164" s="3">
        <f>RSI!A164</f>
        <v>42541</v>
      </c>
      <c r="B164" s="2">
        <f>RSI!B164</f>
        <v>1.6551</v>
      </c>
      <c r="C164" s="2">
        <f>RSI!I164</f>
        <v>51.096869087292028</v>
      </c>
      <c r="D164" s="2">
        <f>MACD!E164</f>
        <v>-6.670611156987083E-2</v>
      </c>
      <c r="E164" s="2">
        <f>MACD!F164</f>
        <v>-2.2847835280689885E-2</v>
      </c>
      <c r="F164" s="2">
        <f>'Moving Avg'!D164</f>
        <v>1.6512199999999999</v>
      </c>
      <c r="G164" s="2">
        <f>'Moving Avg'!F164</f>
        <v>1.6176249999999999</v>
      </c>
      <c r="H164" s="2">
        <f>'Moving Avg'!G164</f>
        <v>1.6722440000000003</v>
      </c>
      <c r="I164" s="2">
        <f>'Moving Avg'!H164</f>
        <v>0</v>
      </c>
      <c r="J164" s="5" t="str">
        <f>OBV!F164</f>
        <v>BEARISH</v>
      </c>
      <c r="K164" s="5" t="str">
        <f>OBV!G164</f>
        <v>NEUTRAL</v>
      </c>
      <c r="L164" s="5" t="str">
        <f>OBV!H164</f>
        <v>CONFIRMED BEARISH</v>
      </c>
    </row>
    <row r="165" spans="1:12" ht="13.5" x14ac:dyDescent="0.25">
      <c r="A165" s="3">
        <f>RSI!A165</f>
        <v>42542</v>
      </c>
      <c r="B165" s="2">
        <f>RSI!B165</f>
        <v>1.6551</v>
      </c>
      <c r="C165" s="2">
        <f>RSI!I165</f>
        <v>51.096869087292028</v>
      </c>
      <c r="D165" s="2">
        <f>MACD!E165</f>
        <v>-6.1845418463343238E-2</v>
      </c>
      <c r="E165" s="2">
        <f>MACD!F165</f>
        <v>-3.0647351917220556E-2</v>
      </c>
      <c r="F165" s="2">
        <f>'Moving Avg'!D165</f>
        <v>1.6512199999999999</v>
      </c>
      <c r="G165" s="2">
        <f>'Moving Avg'!F165</f>
        <v>1.6161650000000001</v>
      </c>
      <c r="H165" s="2">
        <f>'Moving Avg'!G165</f>
        <v>1.6697120000000003</v>
      </c>
      <c r="I165" s="2">
        <f>'Moving Avg'!H165</f>
        <v>0</v>
      </c>
      <c r="J165" s="5" t="str">
        <f>OBV!F165</f>
        <v>BEARISH</v>
      </c>
      <c r="K165" s="5" t="str">
        <f>OBV!G165</f>
        <v>NEUTRAL</v>
      </c>
      <c r="L165" s="5" t="str">
        <f>OBV!H165</f>
        <v>NEUTRAL</v>
      </c>
    </row>
    <row r="166" spans="1:12" ht="13.5" x14ac:dyDescent="0.25">
      <c r="A166" s="3">
        <f>RSI!A166</f>
        <v>42543</v>
      </c>
      <c r="B166" s="2">
        <f>RSI!B166</f>
        <v>1.6551</v>
      </c>
      <c r="C166" s="2">
        <f>RSI!I166</f>
        <v>51.096869087292028</v>
      </c>
      <c r="D166" s="2">
        <f>MACD!E166</f>
        <v>-5.1791081488561597E-2</v>
      </c>
      <c r="E166" s="2">
        <f>MACD!F166</f>
        <v>-3.4876097831488762E-2</v>
      </c>
      <c r="F166" s="2">
        <f>'Moving Avg'!D166</f>
        <v>1.6512199999999999</v>
      </c>
      <c r="G166" s="2">
        <f>'Moving Avg'!F166</f>
        <v>1.6171400000000002</v>
      </c>
      <c r="H166" s="2">
        <f>'Moving Avg'!G166</f>
        <v>1.667764</v>
      </c>
      <c r="I166" s="2">
        <f>'Moving Avg'!H166</f>
        <v>0</v>
      </c>
      <c r="J166" s="5" t="str">
        <f>OBV!F166</f>
        <v>BEARISH</v>
      </c>
      <c r="K166" s="5" t="str">
        <f>OBV!G166</f>
        <v>NEUTRAL</v>
      </c>
      <c r="L166" s="5" t="str">
        <f>OBV!H166</f>
        <v>NEUTRAL</v>
      </c>
    </row>
    <row r="167" spans="1:12" ht="13.5" x14ac:dyDescent="0.25">
      <c r="A167" s="3">
        <f>RSI!A167</f>
        <v>42544</v>
      </c>
      <c r="B167" s="2">
        <f>RSI!B167</f>
        <v>1.6551</v>
      </c>
      <c r="C167" s="2">
        <f>RSI!I167</f>
        <v>51.096869087292028</v>
      </c>
      <c r="D167" s="2">
        <f>MACD!E167</f>
        <v>-4.032354019505946E-2</v>
      </c>
      <c r="E167" s="2">
        <f>MACD!F167</f>
        <v>-3.5965586304202907E-2</v>
      </c>
      <c r="F167" s="2">
        <f>'Moving Avg'!D167</f>
        <v>1.6531600000000002</v>
      </c>
      <c r="G167" s="2">
        <f>'Moving Avg'!F167</f>
        <v>1.6161650000000001</v>
      </c>
      <c r="H167" s="2">
        <f>'Moving Avg'!G167</f>
        <v>1.666012</v>
      </c>
      <c r="I167" s="2">
        <f>'Moving Avg'!H167</f>
        <v>0</v>
      </c>
      <c r="J167" s="5" t="str">
        <f>OBV!F167</f>
        <v>BULLISH</v>
      </c>
      <c r="K167" s="5" t="str">
        <f>OBV!G167</f>
        <v>NEUTRAL</v>
      </c>
      <c r="L167" s="5" t="str">
        <f>OBV!H167</f>
        <v>CONFIRMED BULLISH</v>
      </c>
    </row>
    <row r="168" spans="1:12" ht="13.5" x14ac:dyDescent="0.25">
      <c r="A168" s="3">
        <f>RSI!A168</f>
        <v>42545</v>
      </c>
      <c r="B168" s="2">
        <f>RSI!B168</f>
        <v>1.6551</v>
      </c>
      <c r="C168" s="2">
        <f>RSI!I168</f>
        <v>51.096869087292028</v>
      </c>
      <c r="D168" s="2">
        <f>MACD!E168</f>
        <v>-3.0657249549779442E-2</v>
      </c>
      <c r="E168" s="2">
        <f>MACD!F168</f>
        <v>-3.4903918953318215E-2</v>
      </c>
      <c r="F168" s="2">
        <f>'Moving Avg'!D168</f>
        <v>1.6551000000000002</v>
      </c>
      <c r="G168" s="2">
        <f>'Moving Avg'!F168</f>
        <v>1.6176249999999999</v>
      </c>
      <c r="H168" s="2">
        <f>'Moving Avg'!G168</f>
        <v>1.6642600000000001</v>
      </c>
      <c r="I168" s="2">
        <f>'Moving Avg'!H168</f>
        <v>0</v>
      </c>
      <c r="J168" s="5" t="str">
        <f>OBV!F168</f>
        <v>BULLISH</v>
      </c>
      <c r="K168" s="5" t="str">
        <f>OBV!G168</f>
        <v>NEUTRAL</v>
      </c>
      <c r="L168" s="5" t="str">
        <f>OBV!H168</f>
        <v>CONFIRMED BULLISH</v>
      </c>
    </row>
    <row r="169" spans="1:12" ht="13.5" x14ac:dyDescent="0.25">
      <c r="A169" s="3">
        <f>RSI!A169</f>
        <v>42548</v>
      </c>
      <c r="B169" s="2">
        <f>RSI!B169</f>
        <v>1.6551</v>
      </c>
      <c r="C169" s="2">
        <f>RSI!I169</f>
        <v>51.096869087292021</v>
      </c>
      <c r="D169" s="2">
        <f>MACD!E169</f>
        <v>-2.1020044633394352E-2</v>
      </c>
      <c r="E169" s="2">
        <f>MACD!F169</f>
        <v>-3.212714408933344E-2</v>
      </c>
      <c r="F169" s="2">
        <f>'Moving Avg'!D169</f>
        <v>1.6551000000000002</v>
      </c>
      <c r="G169" s="2">
        <f>'Moving Avg'!F169</f>
        <v>1.6215200000000003</v>
      </c>
      <c r="H169" s="2">
        <f>'Moving Avg'!G169</f>
        <v>1.6625080000000003</v>
      </c>
      <c r="I169" s="2">
        <f>'Moving Avg'!H169</f>
        <v>0</v>
      </c>
      <c r="J169" s="5" t="str">
        <f>OBV!F169</f>
        <v>NEUTRAL</v>
      </c>
      <c r="K169" s="5" t="str">
        <f>OBV!G169</f>
        <v>NEUTRAL</v>
      </c>
      <c r="L169" s="5" t="str">
        <f>OBV!H169</f>
        <v>NEUTRAL</v>
      </c>
    </row>
    <row r="170" spans="1:12" ht="13.5" x14ac:dyDescent="0.25">
      <c r="A170" s="3">
        <f>RSI!A170</f>
        <v>42549</v>
      </c>
      <c r="B170" s="2">
        <f>RSI!B170</f>
        <v>1.6551</v>
      </c>
      <c r="C170" s="2">
        <f>RSI!I170</f>
        <v>51.096869087292028</v>
      </c>
      <c r="D170" s="2">
        <f>MACD!E170</f>
        <v>-1.7389527452370324E-2</v>
      </c>
      <c r="E170" s="2">
        <f>MACD!F170</f>
        <v>-2.9179620761940816E-2</v>
      </c>
      <c r="F170" s="2">
        <f>'Moving Avg'!D170</f>
        <v>1.6551000000000002</v>
      </c>
      <c r="G170" s="2">
        <f>'Moving Avg'!F170</f>
        <v>1.6268750000000001</v>
      </c>
      <c r="H170" s="2">
        <f>'Moving Avg'!G170</f>
        <v>1.6617280000000003</v>
      </c>
      <c r="I170" s="2">
        <f>'Moving Avg'!H170</f>
        <v>0</v>
      </c>
      <c r="J170" s="5" t="str">
        <f>OBV!F170</f>
        <v>NEUTRAL</v>
      </c>
      <c r="K170" s="5" t="str">
        <f>OBV!G170</f>
        <v>NEUTRAL</v>
      </c>
      <c r="L170" s="5" t="str">
        <f>OBV!H170</f>
        <v>NEUTRAL</v>
      </c>
    </row>
    <row r="171" spans="1:12" ht="13.5" x14ac:dyDescent="0.25">
      <c r="A171" s="3">
        <f>RSI!A171</f>
        <v>42550</v>
      </c>
      <c r="B171" s="2">
        <f>RSI!B171</f>
        <v>1.6454</v>
      </c>
      <c r="C171" s="2">
        <f>RSI!I171</f>
        <v>48.361848019320263</v>
      </c>
      <c r="D171" s="2">
        <f>MACD!E171</f>
        <v>-1.3628415388008186E-2</v>
      </c>
      <c r="E171" s="2">
        <f>MACD!F171</f>
        <v>-2.6069379687154292E-2</v>
      </c>
      <c r="F171" s="2">
        <f>'Moving Avg'!D171</f>
        <v>1.6531600000000002</v>
      </c>
      <c r="G171" s="2">
        <f>'Moving Avg'!F171</f>
        <v>1.6336900000000003</v>
      </c>
      <c r="H171" s="2">
        <f>'Moving Avg'!G171</f>
        <v>1.6607540000000003</v>
      </c>
      <c r="I171" s="2">
        <f>'Moving Avg'!H171</f>
        <v>0</v>
      </c>
      <c r="J171" s="5" t="str">
        <f>OBV!F171</f>
        <v>BEARISH</v>
      </c>
      <c r="K171" s="5" t="str">
        <f>OBV!G171</f>
        <v>NEUTRAL</v>
      </c>
      <c r="L171" s="5" t="str">
        <f>OBV!H171</f>
        <v>CONFIRMED BEARISH</v>
      </c>
    </row>
    <row r="172" spans="1:12" ht="13.5" x14ac:dyDescent="0.25">
      <c r="A172" s="3">
        <f>RSI!A172</f>
        <v>42551</v>
      </c>
      <c r="B172" s="2">
        <f>RSI!B172</f>
        <v>1.6454</v>
      </c>
      <c r="C172" s="2">
        <f>RSI!I172</f>
        <v>48.361848019320263</v>
      </c>
      <c r="D172" s="2">
        <f>MACD!E172</f>
        <v>-1.1908131971336999E-2</v>
      </c>
      <c r="E172" s="2">
        <f>MACD!F172</f>
        <v>-2.3237130143990835E-2</v>
      </c>
      <c r="F172" s="2">
        <f>'Moving Avg'!D172</f>
        <v>1.6512199999999999</v>
      </c>
      <c r="G172" s="2">
        <f>'Moving Avg'!F172</f>
        <v>1.6429400000000001</v>
      </c>
      <c r="H172" s="2">
        <f>'Moving Avg'!G172</f>
        <v>1.6588079999999998</v>
      </c>
      <c r="I172" s="2">
        <f>'Moving Avg'!H172</f>
        <v>0</v>
      </c>
      <c r="J172" s="5" t="str">
        <f>OBV!F172</f>
        <v>BEARISH</v>
      </c>
      <c r="K172" s="5" t="str">
        <f>OBV!G172</f>
        <v>NEUTRAL</v>
      </c>
      <c r="L172" s="5" t="str">
        <f>OBV!H172</f>
        <v>CONFIRMED BEARISH</v>
      </c>
    </row>
    <row r="173" spans="1:12" ht="13.5" x14ac:dyDescent="0.25">
      <c r="A173" s="3">
        <f>RSI!A173</f>
        <v>42552</v>
      </c>
      <c r="B173" s="2">
        <f>RSI!B173</f>
        <v>1.6454</v>
      </c>
      <c r="C173" s="2">
        <f>RSI!I173</f>
        <v>48.361848019320263</v>
      </c>
      <c r="D173" s="2">
        <f>MACD!E173</f>
        <v>-1.0424626366009493E-2</v>
      </c>
      <c r="E173" s="2">
        <f>MACD!F173</f>
        <v>-2.067462938839457E-2</v>
      </c>
      <c r="F173" s="2">
        <f>'Moving Avg'!D173</f>
        <v>1.6492800000000003</v>
      </c>
      <c r="G173" s="2">
        <f>'Moving Avg'!F173</f>
        <v>1.6502450000000004</v>
      </c>
      <c r="H173" s="2">
        <f>'Moving Avg'!G173</f>
        <v>1.6568619999999998</v>
      </c>
      <c r="I173" s="2">
        <f>'Moving Avg'!H173</f>
        <v>0</v>
      </c>
      <c r="J173" s="5" t="str">
        <f>OBV!F173</f>
        <v>BEARISH</v>
      </c>
      <c r="K173" s="5" t="str">
        <f>OBV!G173</f>
        <v>NEUTRAL</v>
      </c>
      <c r="L173" s="5" t="str">
        <f>OBV!H173</f>
        <v>CONFIRMED BEARISH</v>
      </c>
    </row>
    <row r="174" spans="1:12" ht="13.5" x14ac:dyDescent="0.25">
      <c r="A174" s="3">
        <f>RSI!A174</f>
        <v>42555</v>
      </c>
      <c r="B174" s="2">
        <f>RSI!B174</f>
        <v>1.6551</v>
      </c>
      <c r="C174" s="2">
        <f>RSI!I174</f>
        <v>51.597684552338613</v>
      </c>
      <c r="D174" s="2">
        <f>MACD!E174</f>
        <v>-8.3697473149295654E-3</v>
      </c>
      <c r="E174" s="2">
        <f>MACD!F174</f>
        <v>-1.8213652973701571E-2</v>
      </c>
      <c r="F174" s="2">
        <f>'Moving Avg'!D174</f>
        <v>1.6492800000000003</v>
      </c>
      <c r="G174" s="2">
        <f>'Moving Avg'!F174</f>
        <v>1.6541400000000004</v>
      </c>
      <c r="H174" s="2">
        <f>'Moving Avg'!G174</f>
        <v>1.6553040000000001</v>
      </c>
      <c r="I174" s="2">
        <f>'Moving Avg'!H174</f>
        <v>0</v>
      </c>
      <c r="J174" s="5" t="str">
        <f>OBV!F174</f>
        <v>NEUTRAL</v>
      </c>
      <c r="K174" s="5" t="str">
        <f>OBV!G174</f>
        <v>NEUTRAL</v>
      </c>
      <c r="L174" s="5" t="str">
        <f>OBV!H174</f>
        <v>NEUTRAL</v>
      </c>
    </row>
    <row r="175" spans="1:12" ht="13.5" x14ac:dyDescent="0.25">
      <c r="A175" s="3">
        <f>RSI!A175</f>
        <v>42559</v>
      </c>
      <c r="B175" s="2">
        <f>RSI!B175</f>
        <v>1.6551</v>
      </c>
      <c r="C175" s="2">
        <f>RSI!I175</f>
        <v>51.597684552338613</v>
      </c>
      <c r="D175" s="2">
        <f>MACD!E175</f>
        <v>-6.6644176046539716E-3</v>
      </c>
      <c r="E175" s="2">
        <f>MACD!F175</f>
        <v>-1.5903805899892053E-2</v>
      </c>
      <c r="F175" s="2">
        <f>'Moving Avg'!D175</f>
        <v>1.6492799999999999</v>
      </c>
      <c r="G175" s="2">
        <f>'Moving Avg'!F175</f>
        <v>1.6560850000000003</v>
      </c>
      <c r="H175" s="2">
        <f>'Moving Avg'!G175</f>
        <v>1.6545240000000003</v>
      </c>
      <c r="I175" s="2">
        <f>'Moving Avg'!H175</f>
        <v>0</v>
      </c>
      <c r="J175" s="5" t="str">
        <f>OBV!F175</f>
        <v>NEUTRAL</v>
      </c>
      <c r="K175" s="5" t="str">
        <f>OBV!G175</f>
        <v>NEUTRAL</v>
      </c>
      <c r="L175" s="5" t="str">
        <f>OBV!H175</f>
        <v>NEUTRAL</v>
      </c>
    </row>
    <row r="176" spans="1:12" ht="13.5" x14ac:dyDescent="0.25">
      <c r="A176" s="3">
        <f>RSI!A176</f>
        <v>42562</v>
      </c>
      <c r="B176" s="2">
        <f>RSI!B176</f>
        <v>1.6551</v>
      </c>
      <c r="C176" s="2">
        <f>RSI!I176</f>
        <v>51.597684552338627</v>
      </c>
      <c r="D176" s="2">
        <f>MACD!E176</f>
        <v>-5.2523852948409555E-3</v>
      </c>
      <c r="E176" s="2">
        <f>MACD!F176</f>
        <v>-1.3773521778881834E-2</v>
      </c>
      <c r="F176" s="2">
        <f>'Moving Avg'!D176</f>
        <v>1.6512199999999999</v>
      </c>
      <c r="G176" s="2">
        <f>'Moving Avg'!F176</f>
        <v>1.6560850000000003</v>
      </c>
      <c r="H176" s="2">
        <f>'Moving Avg'!G176</f>
        <v>1.65394</v>
      </c>
      <c r="I176" s="2">
        <f>'Moving Avg'!H176</f>
        <v>0</v>
      </c>
      <c r="J176" s="5" t="str">
        <f>OBV!F176</f>
        <v>BULLISH</v>
      </c>
      <c r="K176" s="5" t="str">
        <f>OBV!G176</f>
        <v>NEUTRAL</v>
      </c>
      <c r="L176" s="5" t="str">
        <f>OBV!H176</f>
        <v>CONFIRMED BULLISH</v>
      </c>
    </row>
    <row r="177" spans="1:12" ht="13.5" x14ac:dyDescent="0.25">
      <c r="A177" s="3">
        <f>RSI!A177</f>
        <v>42563</v>
      </c>
      <c r="B177" s="2">
        <f>RSI!B177</f>
        <v>1.6551</v>
      </c>
      <c r="C177" s="2">
        <f>RSI!I177</f>
        <v>51.597684552338627</v>
      </c>
      <c r="D177" s="2">
        <f>MACD!E177</f>
        <v>-4.0862359319406849E-3</v>
      </c>
      <c r="E177" s="2">
        <f>MACD!F177</f>
        <v>-1.1836064609493605E-2</v>
      </c>
      <c r="F177" s="2">
        <f>'Moving Avg'!D177</f>
        <v>1.6531600000000002</v>
      </c>
      <c r="G177" s="2">
        <f>'Moving Avg'!F177</f>
        <v>1.6551100000000001</v>
      </c>
      <c r="H177" s="2">
        <f>'Moving Avg'!G177</f>
        <v>1.6533560000000003</v>
      </c>
      <c r="I177" s="2">
        <f>'Moving Avg'!H177</f>
        <v>0</v>
      </c>
      <c r="J177" s="5" t="str">
        <f>OBV!F177</f>
        <v>BULLISH</v>
      </c>
      <c r="K177" s="5" t="str">
        <f>OBV!G177</f>
        <v>NEUTRAL</v>
      </c>
      <c r="L177" s="5" t="str">
        <f>OBV!H177</f>
        <v>CONFIRMED BULLISH</v>
      </c>
    </row>
    <row r="178" spans="1:12" ht="13.5" x14ac:dyDescent="0.25">
      <c r="A178" s="3">
        <f>RSI!A178</f>
        <v>42564</v>
      </c>
      <c r="B178" s="2">
        <f>RSI!B178</f>
        <v>1.6454</v>
      </c>
      <c r="C178" s="2">
        <f>RSI!I178</f>
        <v>47.586791858668384</v>
      </c>
      <c r="D178" s="2">
        <f>MACD!E178</f>
        <v>-2.4075008364270456E-3</v>
      </c>
      <c r="E178" s="2">
        <f>MACD!F178</f>
        <v>-9.9503518548802929E-3</v>
      </c>
      <c r="F178" s="2">
        <f>'Moving Avg'!D178</f>
        <v>1.6531600000000002</v>
      </c>
      <c r="G178" s="2">
        <f>'Moving Avg'!F178</f>
        <v>1.6536500000000003</v>
      </c>
      <c r="H178" s="2">
        <f>'Moving Avg'!G178</f>
        <v>1.6529659999999999</v>
      </c>
      <c r="I178" s="2">
        <f>'Moving Avg'!H178</f>
        <v>0</v>
      </c>
      <c r="J178" s="5" t="str">
        <f>OBV!F178</f>
        <v>NEUTRAL</v>
      </c>
      <c r="K178" s="5" t="str">
        <f>OBV!G178</f>
        <v>NEUTRAL</v>
      </c>
      <c r="L178" s="5" t="str">
        <f>OBV!H178</f>
        <v>NEUTRAL</v>
      </c>
    </row>
    <row r="179" spans="1:12" ht="13.5" x14ac:dyDescent="0.25">
      <c r="A179" s="3">
        <f>RSI!A179</f>
        <v>42565</v>
      </c>
      <c r="B179" s="2">
        <f>RSI!B179</f>
        <v>1.6454</v>
      </c>
      <c r="C179" s="2">
        <f>RSI!I179</f>
        <v>47.586791858668384</v>
      </c>
      <c r="D179" s="2">
        <f>MACD!E179</f>
        <v>-9.5427532471203946E-4</v>
      </c>
      <c r="E179" s="2">
        <f>MACD!F179</f>
        <v>-8.1511365488466415E-3</v>
      </c>
      <c r="F179" s="2">
        <f>'Moving Avg'!D179</f>
        <v>1.6512199999999999</v>
      </c>
      <c r="G179" s="2">
        <f>'Moving Avg'!F179</f>
        <v>1.6517050000000002</v>
      </c>
      <c r="H179" s="2">
        <f>'Moving Avg'!G179</f>
        <v>1.6525759999999996</v>
      </c>
      <c r="I179" s="2">
        <f>'Moving Avg'!H179</f>
        <v>0</v>
      </c>
      <c r="J179" s="5" t="str">
        <f>OBV!F179</f>
        <v>BEARISH</v>
      </c>
      <c r="K179" s="5" t="str">
        <f>OBV!G179</f>
        <v>NEUTRAL</v>
      </c>
      <c r="L179" s="5" t="str">
        <f>OBV!H179</f>
        <v>CONFIRMED BEARISH</v>
      </c>
    </row>
    <row r="180" spans="1:12" ht="13.5" x14ac:dyDescent="0.25">
      <c r="A180" s="3">
        <f>RSI!A180</f>
        <v>42566</v>
      </c>
      <c r="B180" s="2">
        <f>RSI!B180</f>
        <v>1.6454</v>
      </c>
      <c r="C180" s="2">
        <f>RSI!I180</f>
        <v>47.586791858668384</v>
      </c>
      <c r="D180" s="2">
        <f>MACD!E180</f>
        <v>3.0570791466266733E-4</v>
      </c>
      <c r="E180" s="2">
        <f>MACD!F180</f>
        <v>-6.4597676561447799E-3</v>
      </c>
      <c r="F180" s="2">
        <f>'Moving Avg'!D180</f>
        <v>1.6492800000000003</v>
      </c>
      <c r="G180" s="2">
        <f>'Moving Avg'!F180</f>
        <v>1.6512199999999999</v>
      </c>
      <c r="H180" s="2">
        <f>'Moving Avg'!G180</f>
        <v>1.6512139999999993</v>
      </c>
      <c r="I180" s="2">
        <f>'Moving Avg'!H180</f>
        <v>0</v>
      </c>
      <c r="J180" s="5" t="str">
        <f>OBV!F180</f>
        <v>BEARISH</v>
      </c>
      <c r="K180" s="5" t="str">
        <f>OBV!G180</f>
        <v>NEUTRAL</v>
      </c>
      <c r="L180" s="5" t="str">
        <f>OBV!H180</f>
        <v>CONFIRMED BEARISH</v>
      </c>
    </row>
    <row r="181" spans="1:12" ht="13.5" x14ac:dyDescent="0.25">
      <c r="A181" s="3">
        <f>RSI!A181</f>
        <v>42569</v>
      </c>
      <c r="B181" s="2">
        <f>RSI!B181</f>
        <v>1.6454</v>
      </c>
      <c r="C181" s="2">
        <f>RSI!I181</f>
        <v>47.586791858668384</v>
      </c>
      <c r="D181" s="2">
        <f>MACD!E181</f>
        <v>-9.2375962347679419E-5</v>
      </c>
      <c r="E181" s="2">
        <f>MACD!F181</f>
        <v>-5.1862893173853595E-3</v>
      </c>
      <c r="F181" s="2">
        <f>'Moving Avg'!D181</f>
        <v>1.6473400000000002</v>
      </c>
      <c r="G181" s="2">
        <f>'Moving Avg'!F181</f>
        <v>1.6507349999999998</v>
      </c>
      <c r="H181" s="2">
        <f>'Moving Avg'!G181</f>
        <v>1.6498519999999994</v>
      </c>
      <c r="I181" s="2">
        <f>'Moving Avg'!H181</f>
        <v>0</v>
      </c>
      <c r="J181" s="5" t="str">
        <f>OBV!F181</f>
        <v>BEARISH</v>
      </c>
      <c r="K181" s="5" t="str">
        <f>OBV!G181</f>
        <v>NEUTRAL</v>
      </c>
      <c r="L181" s="5" t="str">
        <f>OBV!H181</f>
        <v>CONFIRMED BEARISH</v>
      </c>
    </row>
    <row r="182" spans="1:12" ht="13.5" x14ac:dyDescent="0.25">
      <c r="A182" s="3">
        <f>RSI!A182</f>
        <v>42570</v>
      </c>
      <c r="B182" s="2">
        <f>RSI!B182</f>
        <v>1.6454</v>
      </c>
      <c r="C182" s="2">
        <f>RSI!I182</f>
        <v>47.586791858668384</v>
      </c>
      <c r="D182" s="2">
        <f>MACD!E182</f>
        <v>-4.0321232225770665E-4</v>
      </c>
      <c r="E182" s="2">
        <f>MACD!F182</f>
        <v>-4.2296739183598289E-3</v>
      </c>
      <c r="F182" s="2">
        <f>'Moving Avg'!D182</f>
        <v>1.6454</v>
      </c>
      <c r="G182" s="2">
        <f>'Moving Avg'!F182</f>
        <v>1.6507349999999998</v>
      </c>
      <c r="H182" s="2">
        <f>'Moving Avg'!G182</f>
        <v>1.6484899999999991</v>
      </c>
      <c r="I182" s="2">
        <f>'Moving Avg'!H182</f>
        <v>0</v>
      </c>
      <c r="J182" s="5" t="str">
        <f>OBV!F182</f>
        <v>BEARISH</v>
      </c>
      <c r="K182" s="5" t="str">
        <f>OBV!G182</f>
        <v>NEUTRAL</v>
      </c>
      <c r="L182" s="5" t="str">
        <f>OBV!H182</f>
        <v>CONFIRMED BEARISH</v>
      </c>
    </row>
    <row r="183" spans="1:12" ht="13.5" x14ac:dyDescent="0.25">
      <c r="A183" s="3">
        <f>RSI!A183</f>
        <v>42571</v>
      </c>
      <c r="B183" s="2">
        <f>RSI!B183</f>
        <v>1.6454</v>
      </c>
      <c r="C183" s="2">
        <f>RSI!I183</f>
        <v>47.586791858668384</v>
      </c>
      <c r="D183" s="2">
        <f>MACD!E183</f>
        <v>-6.4215007065149265E-4</v>
      </c>
      <c r="E183" s="2">
        <f>MACD!F183</f>
        <v>-3.5121691488181621E-3</v>
      </c>
      <c r="F183" s="2">
        <f>'Moving Avg'!D183</f>
        <v>1.6454</v>
      </c>
      <c r="G183" s="2">
        <f>'Moving Avg'!F183</f>
        <v>1.6507349999999998</v>
      </c>
      <c r="H183" s="2">
        <f>'Moving Avg'!G183</f>
        <v>1.6471279999999993</v>
      </c>
      <c r="I183" s="2">
        <f>'Moving Avg'!H183</f>
        <v>0</v>
      </c>
      <c r="J183" s="5" t="str">
        <f>OBV!F183</f>
        <v>NEUTRAL</v>
      </c>
      <c r="K183" s="5" t="str">
        <f>OBV!G183</f>
        <v>NEUTRAL</v>
      </c>
      <c r="L183" s="5" t="str">
        <f>OBV!H183</f>
        <v>NEUTRAL</v>
      </c>
    </row>
    <row r="184" spans="1:12" ht="13.5" x14ac:dyDescent="0.25">
      <c r="A184" s="3">
        <f>RSI!A184</f>
        <v>42572</v>
      </c>
      <c r="B184" s="2">
        <f>RSI!B184</f>
        <v>1.6454</v>
      </c>
      <c r="C184" s="2">
        <f>RSI!I184</f>
        <v>47.586791858668384</v>
      </c>
      <c r="D184" s="2">
        <f>MACD!E184</f>
        <v>6.7027363155425235E-4</v>
      </c>
      <c r="E184" s="2">
        <f>MACD!F184</f>
        <v>-2.6756805927436794E-3</v>
      </c>
      <c r="F184" s="2">
        <f>'Moving Avg'!D184</f>
        <v>1.6454</v>
      </c>
      <c r="G184" s="2">
        <f>'Moving Avg'!F184</f>
        <v>1.6502499999999998</v>
      </c>
      <c r="H184" s="2">
        <f>'Moving Avg'!G184</f>
        <v>1.6457659999999992</v>
      </c>
      <c r="I184" s="2">
        <f>'Moving Avg'!H184</f>
        <v>0</v>
      </c>
      <c r="J184" s="5" t="str">
        <f>OBV!F184</f>
        <v>NEUTRAL</v>
      </c>
      <c r="K184" s="5" t="str">
        <f>OBV!G184</f>
        <v>NEUTRAL</v>
      </c>
      <c r="L184" s="5" t="str">
        <f>OBV!H184</f>
        <v>NEUTRAL</v>
      </c>
    </row>
    <row r="185" spans="1:12" ht="13.5" x14ac:dyDescent="0.25">
      <c r="A185" s="3">
        <f>RSI!A185</f>
        <v>42573</v>
      </c>
      <c r="B185" s="2">
        <f>RSI!B185</f>
        <v>1.6454</v>
      </c>
      <c r="C185" s="2">
        <f>RSI!I185</f>
        <v>47.586791858668384</v>
      </c>
      <c r="D185" s="2">
        <f>MACD!E185</f>
        <v>1.8014286844898475E-3</v>
      </c>
      <c r="E185" s="2">
        <f>MACD!F185</f>
        <v>-1.7802587372969742E-3</v>
      </c>
      <c r="F185" s="2">
        <f>'Moving Avg'!D185</f>
        <v>1.6454</v>
      </c>
      <c r="G185" s="2">
        <f>'Moving Avg'!F185</f>
        <v>1.6497649999999997</v>
      </c>
      <c r="H185" s="2">
        <f>'Moving Avg'!G185</f>
        <v>1.6444039999999993</v>
      </c>
      <c r="I185" s="2">
        <f>'Moving Avg'!H185</f>
        <v>0</v>
      </c>
      <c r="J185" s="5" t="str">
        <f>OBV!F185</f>
        <v>NEUTRAL</v>
      </c>
      <c r="K185" s="5" t="str">
        <f>OBV!G185</f>
        <v>NEUTRAL</v>
      </c>
      <c r="L185" s="5" t="str">
        <f>OBV!H185</f>
        <v>NEUTRAL</v>
      </c>
    </row>
    <row r="186" spans="1:12" ht="13.5" x14ac:dyDescent="0.25">
      <c r="A186" s="3">
        <f>RSI!A186</f>
        <v>42577</v>
      </c>
      <c r="B186" s="2">
        <f>RSI!B186</f>
        <v>1.5967</v>
      </c>
      <c r="C186" s="2">
        <f>RSI!I186</f>
        <v>27.89269679669124</v>
      </c>
      <c r="D186" s="2">
        <f>MACD!E186</f>
        <v>6.3850808919525548E-3</v>
      </c>
      <c r="E186" s="2">
        <f>MACD!F186</f>
        <v>-1.4719081144706834E-4</v>
      </c>
      <c r="F186" s="2">
        <f>'Moving Avg'!D186</f>
        <v>1.6356600000000001</v>
      </c>
      <c r="G186" s="2">
        <f>'Moving Avg'!F186</f>
        <v>1.6468449999999997</v>
      </c>
      <c r="H186" s="2">
        <f>'Moving Avg'!G186</f>
        <v>1.6430399999999992</v>
      </c>
      <c r="I186" s="2">
        <f>'Moving Avg'!H186</f>
        <v>0</v>
      </c>
      <c r="J186" s="5" t="str">
        <f>OBV!F186</f>
        <v>BEARISH</v>
      </c>
      <c r="K186" s="5" t="str">
        <f>OBV!G186</f>
        <v>NEUTRAL</v>
      </c>
      <c r="L186" s="5" t="str">
        <f>OBV!H186</f>
        <v>CONFIRMED BEARISH</v>
      </c>
    </row>
    <row r="187" spans="1:12" ht="13.5" x14ac:dyDescent="0.25">
      <c r="A187" s="3">
        <f>RSI!A187</f>
        <v>42578</v>
      </c>
      <c r="B187" s="2">
        <f>RSI!B187</f>
        <v>1.6064000000000001</v>
      </c>
      <c r="C187" s="2">
        <f>RSI!I187</f>
        <v>33.771910992268786</v>
      </c>
      <c r="D187" s="2">
        <f>MACD!E187</f>
        <v>9.8505054887740862E-3</v>
      </c>
      <c r="E187" s="2">
        <f>MACD!F187</f>
        <v>1.8523484485971626E-3</v>
      </c>
      <c r="F187" s="2">
        <f>'Moving Avg'!D187</f>
        <v>1.6278600000000001</v>
      </c>
      <c r="G187" s="2">
        <f>'Moving Avg'!F187</f>
        <v>1.6444099999999995</v>
      </c>
      <c r="H187" s="2">
        <f>'Moving Avg'!G187</f>
        <v>1.6410919999999991</v>
      </c>
      <c r="I187" s="2">
        <f>'Moving Avg'!H187</f>
        <v>0</v>
      </c>
      <c r="J187" s="5" t="str">
        <f>OBV!F187</f>
        <v>BEARISH</v>
      </c>
      <c r="K187" s="5" t="str">
        <f>OBV!G187</f>
        <v>NEUTRAL</v>
      </c>
      <c r="L187" s="5" t="str">
        <f>OBV!H187</f>
        <v>CONFIRMED BEARISH</v>
      </c>
    </row>
    <row r="188" spans="1:12" ht="13.5" x14ac:dyDescent="0.25">
      <c r="A188" s="3">
        <f>RSI!A188</f>
        <v>42579</v>
      </c>
      <c r="B188" s="2">
        <f>RSI!B188</f>
        <v>1.5674999999999999</v>
      </c>
      <c r="C188" s="2">
        <f>RSI!I188</f>
        <v>24.976829178715619</v>
      </c>
      <c r="D188" s="2">
        <f>MACD!E188</f>
        <v>1.4397484811198291E-2</v>
      </c>
      <c r="E188" s="2">
        <f>MACD!F188</f>
        <v>4.3613757211173887E-3</v>
      </c>
      <c r="F188" s="2">
        <f>'Moving Avg'!D188</f>
        <v>1.6122799999999997</v>
      </c>
      <c r="G188" s="2">
        <f>'Moving Avg'!F188</f>
        <v>1.6400299999999999</v>
      </c>
      <c r="H188" s="2">
        <f>'Moving Avg'!G188</f>
        <v>1.6383659999999987</v>
      </c>
      <c r="I188" s="2">
        <f>'Moving Avg'!H188</f>
        <v>0</v>
      </c>
      <c r="J188" s="5" t="str">
        <f>OBV!F188</f>
        <v>BEARISH</v>
      </c>
      <c r="K188" s="5" t="str">
        <f>OBV!G188</f>
        <v>NEUTRAL</v>
      </c>
      <c r="L188" s="5" t="str">
        <f>OBV!H188</f>
        <v>CONFIRMED BEARISH</v>
      </c>
    </row>
    <row r="189" spans="1:12" ht="13.5" x14ac:dyDescent="0.25">
      <c r="A189" s="3">
        <f>RSI!A189</f>
        <v>42580</v>
      </c>
      <c r="B189" s="2">
        <f>RSI!B189</f>
        <v>1.5674999999999999</v>
      </c>
      <c r="C189" s="2">
        <f>RSI!I189</f>
        <v>24.976829178715619</v>
      </c>
      <c r="D189" s="2">
        <f>MACD!E189</f>
        <v>1.8683608385049677E-2</v>
      </c>
      <c r="E189" s="2">
        <f>MACD!F189</f>
        <v>7.2258222539038474E-3</v>
      </c>
      <c r="F189" s="2">
        <f>'Moving Avg'!D189</f>
        <v>1.5966999999999998</v>
      </c>
      <c r="G189" s="2">
        <f>'Moving Avg'!F189</f>
        <v>1.6356499999999996</v>
      </c>
      <c r="H189" s="2">
        <f>'Moving Avg'!G189</f>
        <v>1.6356399999999989</v>
      </c>
      <c r="I189" s="2">
        <f>'Moving Avg'!H189</f>
        <v>0</v>
      </c>
      <c r="J189" s="5" t="str">
        <f>OBV!F189</f>
        <v>BEARISH</v>
      </c>
      <c r="K189" s="5" t="str">
        <f>OBV!G189</f>
        <v>NEUTRAL</v>
      </c>
      <c r="L189" s="5" t="str">
        <f>OBV!H189</f>
        <v>CONFIRMED BEARISH</v>
      </c>
    </row>
    <row r="190" spans="1:12" ht="13.5" x14ac:dyDescent="0.25">
      <c r="A190" s="3">
        <f>RSI!A190</f>
        <v>42583</v>
      </c>
      <c r="B190" s="2">
        <f>RSI!B190</f>
        <v>1.6064000000000001</v>
      </c>
      <c r="C190" s="2">
        <f>RSI!I190</f>
        <v>42.379953384374566</v>
      </c>
      <c r="D190" s="2">
        <f>MACD!E190</f>
        <v>1.9835031602340125E-2</v>
      </c>
      <c r="E190" s="2">
        <f>MACD!F190</f>
        <v>9.7476641235911023E-3</v>
      </c>
      <c r="F190" s="2">
        <f>'Moving Avg'!D190</f>
        <v>1.5889</v>
      </c>
      <c r="G190" s="2">
        <f>'Moving Avg'!F190</f>
        <v>1.6332149999999994</v>
      </c>
      <c r="H190" s="2">
        <f>'Moving Avg'!G190</f>
        <v>1.6336919999999986</v>
      </c>
      <c r="I190" s="2">
        <f>'Moving Avg'!H190</f>
        <v>0</v>
      </c>
      <c r="J190" s="5" t="str">
        <f>OBV!F190</f>
        <v>BEARISH</v>
      </c>
      <c r="K190" s="5" t="str">
        <f>OBV!G190</f>
        <v>NEUTRAL</v>
      </c>
      <c r="L190" s="5" t="str">
        <f>OBV!H190</f>
        <v>CONFIRMED BEARISH</v>
      </c>
    </row>
    <row r="191" spans="1:12" ht="13.5" x14ac:dyDescent="0.25">
      <c r="A191" s="3">
        <f>RSI!A191</f>
        <v>42584</v>
      </c>
      <c r="B191" s="2">
        <f>RSI!B191</f>
        <v>1.6064000000000001</v>
      </c>
      <c r="C191" s="2">
        <f>RSI!I191</f>
        <v>42.379953384374566</v>
      </c>
      <c r="D191" s="2">
        <f>MACD!E191</f>
        <v>2.0955548007882907E-2</v>
      </c>
      <c r="E191" s="2">
        <f>MACD!F191</f>
        <v>1.1989240900449463E-2</v>
      </c>
      <c r="F191" s="2">
        <f>'Moving Avg'!D191</f>
        <v>1.5908399999999998</v>
      </c>
      <c r="G191" s="2">
        <f>'Moving Avg'!F191</f>
        <v>1.6312649999999997</v>
      </c>
      <c r="H191" s="2">
        <f>'Moving Avg'!G191</f>
        <v>1.6321339999999989</v>
      </c>
      <c r="I191" s="2">
        <f>'Moving Avg'!H191</f>
        <v>0</v>
      </c>
      <c r="J191" s="5" t="str">
        <f>OBV!F191</f>
        <v>BULLISH</v>
      </c>
      <c r="K191" s="5" t="str">
        <f>OBV!G191</f>
        <v>NEUTRAL</v>
      </c>
      <c r="L191" s="5" t="str">
        <f>OBV!H191</f>
        <v>CONFIRMED BULLISH</v>
      </c>
    </row>
    <row r="192" spans="1:12" ht="13.5" x14ac:dyDescent="0.25">
      <c r="A192" s="3">
        <f>RSI!A192</f>
        <v>42585</v>
      </c>
      <c r="B192" s="2">
        <f>RSI!B192</f>
        <v>1.5967</v>
      </c>
      <c r="C192" s="2">
        <f>RSI!I192</f>
        <v>39.715642513106658</v>
      </c>
      <c r="D192" s="2">
        <f>MACD!E192</f>
        <v>2.2757598775668519E-2</v>
      </c>
      <c r="E192" s="2">
        <f>MACD!F192</f>
        <v>1.4142912475493276E-2</v>
      </c>
      <c r="F192" s="2">
        <f>'Moving Avg'!D192</f>
        <v>1.5889</v>
      </c>
      <c r="G192" s="2">
        <f>'Moving Avg'!F192</f>
        <v>1.62883</v>
      </c>
      <c r="H192" s="2">
        <f>'Moving Avg'!G192</f>
        <v>1.6303819999999991</v>
      </c>
      <c r="I192" s="2">
        <f>'Moving Avg'!H192</f>
        <v>0</v>
      </c>
      <c r="J192" s="5" t="str">
        <f>OBV!F192</f>
        <v>BEARISH</v>
      </c>
      <c r="K192" s="5" t="str">
        <f>OBV!G192</f>
        <v>NEUTRAL</v>
      </c>
      <c r="L192" s="5" t="str">
        <f>OBV!H192</f>
        <v>CONFIRMED BEARISH</v>
      </c>
    </row>
    <row r="193" spans="1:12" ht="13.5" x14ac:dyDescent="0.25">
      <c r="A193" s="3">
        <f>RSI!A193</f>
        <v>42586</v>
      </c>
      <c r="B193" s="2">
        <f>RSI!B193</f>
        <v>1.6064000000000001</v>
      </c>
      <c r="C193" s="2">
        <f>RSI!I193</f>
        <v>43.538280784020564</v>
      </c>
      <c r="D193" s="2">
        <f>MACD!E193</f>
        <v>2.3746583294296242E-2</v>
      </c>
      <c r="E193" s="2">
        <f>MACD!F193</f>
        <v>1.6063646639253869E-2</v>
      </c>
      <c r="F193" s="2">
        <f>'Moving Avg'!D193</f>
        <v>1.5966799999999999</v>
      </c>
      <c r="G193" s="2">
        <f>'Moving Avg'!F193</f>
        <v>1.6268799999999999</v>
      </c>
      <c r="H193" s="2">
        <f>'Moving Avg'!G193</f>
        <v>1.6288239999999987</v>
      </c>
      <c r="I193" s="2">
        <f>'Moving Avg'!H193</f>
        <v>0</v>
      </c>
      <c r="J193" s="5" t="str">
        <f>OBV!F193</f>
        <v>BULLISH</v>
      </c>
      <c r="K193" s="5" t="str">
        <f>OBV!G193</f>
        <v>NEUTRAL</v>
      </c>
      <c r="L193" s="5" t="str">
        <f>OBV!H193</f>
        <v>CONFIRMED BULLISH</v>
      </c>
    </row>
    <row r="194" spans="1:12" ht="13.5" x14ac:dyDescent="0.25">
      <c r="A194" s="3">
        <f>RSI!A194</f>
        <v>42587</v>
      </c>
      <c r="B194" s="2">
        <f>RSI!B194</f>
        <v>1.5967</v>
      </c>
      <c r="C194" s="2">
        <f>RSI!I194</f>
        <v>40.755197202699328</v>
      </c>
      <c r="D194" s="2">
        <f>MACD!E194</f>
        <v>2.5413775343998468E-2</v>
      </c>
      <c r="E194" s="2">
        <f>MACD!F194</f>
        <v>1.7933672380202791E-2</v>
      </c>
      <c r="F194" s="2">
        <f>'Moving Avg'!D194</f>
        <v>1.6025199999999997</v>
      </c>
      <c r="G194" s="2">
        <f>'Moving Avg'!F194</f>
        <v>1.6239599999999998</v>
      </c>
      <c r="H194" s="2">
        <f>'Moving Avg'!G194</f>
        <v>1.627071999999999</v>
      </c>
      <c r="I194" s="2">
        <f>'Moving Avg'!H194</f>
        <v>0</v>
      </c>
      <c r="J194" s="5" t="str">
        <f>OBV!F194</f>
        <v>BEARISH</v>
      </c>
      <c r="K194" s="5" t="str">
        <f>OBV!G194</f>
        <v>NEUTRAL</v>
      </c>
      <c r="L194" s="5" t="str">
        <f>OBV!H194</f>
        <v>BEARISH DIVERGENCE</v>
      </c>
    </row>
    <row r="195" spans="1:12" ht="13.5" x14ac:dyDescent="0.25">
      <c r="A195" s="3">
        <f>RSI!A195</f>
        <v>42590</v>
      </c>
      <c r="B195" s="2">
        <f>RSI!B195</f>
        <v>1.6064000000000001</v>
      </c>
      <c r="C195" s="2">
        <f>RSI!I195</f>
        <v>44.570924194656982</v>
      </c>
      <c r="D195" s="2">
        <f>MACD!E195</f>
        <v>2.626683150437481E-2</v>
      </c>
      <c r="E195" s="2">
        <f>MACD!F195</f>
        <v>1.9600304205037195E-2</v>
      </c>
      <c r="F195" s="2">
        <f>'Moving Avg'!D195</f>
        <v>1.6025200000000002</v>
      </c>
      <c r="G195" s="2">
        <f>'Moving Avg'!F195</f>
        <v>1.6215249999999997</v>
      </c>
      <c r="H195" s="2">
        <f>'Moving Avg'!G195</f>
        <v>1.6255139999999992</v>
      </c>
      <c r="I195" s="2">
        <f>'Moving Avg'!H195</f>
        <v>0</v>
      </c>
      <c r="J195" s="5" t="str">
        <f>OBV!F195</f>
        <v>BULLISH</v>
      </c>
      <c r="K195" s="5" t="str">
        <f>OBV!G195</f>
        <v>NEUTRAL</v>
      </c>
      <c r="L195" s="5" t="str">
        <f>OBV!H195</f>
        <v>NEUTRAL</v>
      </c>
    </row>
    <row r="196" spans="1:12" ht="13.5" x14ac:dyDescent="0.25">
      <c r="A196" s="3">
        <f>RSI!A196</f>
        <v>42591</v>
      </c>
      <c r="B196" s="2">
        <f>RSI!B196</f>
        <v>1.6064000000000001</v>
      </c>
      <c r="C196" s="2">
        <f>RSI!I196</f>
        <v>44.570924194656982</v>
      </c>
      <c r="D196" s="2">
        <f>MACD!E196</f>
        <v>1.9587979988950455E-2</v>
      </c>
      <c r="E196" s="2">
        <f>MACD!F196</f>
        <v>1.9597839361819851E-2</v>
      </c>
      <c r="F196" s="2">
        <f>'Moving Avg'!D196</f>
        <v>1.6025200000000002</v>
      </c>
      <c r="G196" s="2">
        <f>'Moving Avg'!F196</f>
        <v>1.6190899999999999</v>
      </c>
      <c r="H196" s="2">
        <f>'Moving Avg'!G196</f>
        <v>1.6249299999999991</v>
      </c>
      <c r="I196" s="2">
        <f>'Moving Avg'!H196</f>
        <v>0</v>
      </c>
      <c r="J196" s="5" t="str">
        <f>OBV!F196</f>
        <v>BULLISH</v>
      </c>
      <c r="K196" s="5" t="str">
        <f>OBV!G196</f>
        <v>NEUTRAL</v>
      </c>
      <c r="L196" s="5" t="str">
        <f>OBV!H196</f>
        <v>NEUTRAL</v>
      </c>
    </row>
    <row r="197" spans="1:12" ht="13.5" x14ac:dyDescent="0.25">
      <c r="A197" s="3">
        <f>RSI!A197</f>
        <v>42592</v>
      </c>
      <c r="B197" s="2">
        <f>RSI!B197</f>
        <v>1.5967</v>
      </c>
      <c r="C197" s="2">
        <f>RSI!I197</f>
        <v>41.473059285360691</v>
      </c>
      <c r="D197" s="2">
        <f>MACD!E197</f>
        <v>1.6232321622290824E-2</v>
      </c>
      <c r="E197" s="2">
        <f>MACD!F197</f>
        <v>1.8924735813914049E-2</v>
      </c>
      <c r="F197" s="2">
        <f>'Moving Avg'!D197</f>
        <v>1.6025199999999997</v>
      </c>
      <c r="G197" s="2">
        <f>'Moving Avg'!F197</f>
        <v>1.6161699999999999</v>
      </c>
      <c r="H197" s="2">
        <f>'Moving Avg'!G197</f>
        <v>1.6233719999999991</v>
      </c>
      <c r="I197" s="2">
        <f>'Moving Avg'!H197</f>
        <v>0</v>
      </c>
      <c r="J197" s="5" t="str">
        <f>OBV!F197</f>
        <v>NEUTRAL</v>
      </c>
      <c r="K197" s="5" t="str">
        <f>OBV!G197</f>
        <v>NEUTRAL</v>
      </c>
      <c r="L197" s="5" t="str">
        <f>OBV!H197</f>
        <v>NEUTRAL</v>
      </c>
    </row>
    <row r="198" spans="1:12" ht="13.5" x14ac:dyDescent="0.25">
      <c r="A198" s="3">
        <f>RSI!A198</f>
        <v>42593</v>
      </c>
      <c r="B198" s="2">
        <f>RSI!B198</f>
        <v>1.5771999999999999</v>
      </c>
      <c r="C198" s="2">
        <f>RSI!I198</f>
        <v>36.048704815706856</v>
      </c>
      <c r="D198" s="2">
        <f>MACD!E198</f>
        <v>8.9886312025742043E-3</v>
      </c>
      <c r="E198" s="2">
        <f>MACD!F198</f>
        <v>1.6937514891646081E-2</v>
      </c>
      <c r="F198" s="2">
        <f>'Moving Avg'!D198</f>
        <v>1.5966799999999999</v>
      </c>
      <c r="G198" s="2">
        <f>'Moving Avg'!F198</f>
        <v>1.6127600000000002</v>
      </c>
      <c r="H198" s="2">
        <f>'Moving Avg'!G198</f>
        <v>1.6223979999999996</v>
      </c>
      <c r="I198" s="2">
        <f>'Moving Avg'!H198</f>
        <v>0</v>
      </c>
      <c r="J198" s="5" t="str">
        <f>OBV!F198</f>
        <v>BEARISH</v>
      </c>
      <c r="K198" s="5" t="str">
        <f>OBV!G198</f>
        <v>NEUTRAL</v>
      </c>
      <c r="L198" s="5" t="str">
        <f>OBV!H198</f>
        <v>CONFIRMED BEARISH</v>
      </c>
    </row>
    <row r="199" spans="1:12" ht="13.5" x14ac:dyDescent="0.25">
      <c r="A199" s="3">
        <f>RSI!A199</f>
        <v>42594</v>
      </c>
      <c r="B199" s="2">
        <f>RSI!B199</f>
        <v>1.587</v>
      </c>
      <c r="C199" s="2">
        <f>RSI!I199</f>
        <v>40.276404072773232</v>
      </c>
      <c r="D199" s="2">
        <f>MACD!E199</f>
        <v>2.3744733956441166E-3</v>
      </c>
      <c r="E199" s="2">
        <f>MACD!F199</f>
        <v>1.4024906592445688E-2</v>
      </c>
      <c r="F199" s="2">
        <f>'Moving Avg'!D199</f>
        <v>1.5947399999999998</v>
      </c>
      <c r="G199" s="2">
        <f>'Moving Avg'!F199</f>
        <v>1.6098400000000002</v>
      </c>
      <c r="H199" s="2">
        <f>'Moving Avg'!G199</f>
        <v>1.6225939999999996</v>
      </c>
      <c r="I199" s="2">
        <f>'Moving Avg'!H199</f>
        <v>0</v>
      </c>
      <c r="J199" s="5" t="str">
        <f>OBV!F199</f>
        <v>BEARISH</v>
      </c>
      <c r="K199" s="5" t="str">
        <f>OBV!G199</f>
        <v>NEUTRAL</v>
      </c>
      <c r="L199" s="5" t="str">
        <f>OBV!H199</f>
        <v>CONFIRMED BEARISH</v>
      </c>
    </row>
    <row r="200" spans="1:12" ht="13.5" x14ac:dyDescent="0.25">
      <c r="A200" s="3">
        <f>RSI!A200</f>
        <v>42597</v>
      </c>
      <c r="B200" s="2">
        <f>RSI!B200</f>
        <v>1.587</v>
      </c>
      <c r="C200" s="2">
        <f>RSI!I200</f>
        <v>40.276404072773232</v>
      </c>
      <c r="D200" s="2">
        <f>MACD!E200</f>
        <v>2.9277745623439433E-3</v>
      </c>
      <c r="E200" s="2">
        <f>MACD!F200</f>
        <v>1.1805480186425339E-2</v>
      </c>
      <c r="F200" s="2">
        <f>'Moving Avg'!D200</f>
        <v>1.5908599999999999</v>
      </c>
      <c r="G200" s="2">
        <f>'Moving Avg'!F200</f>
        <v>1.6069200000000001</v>
      </c>
      <c r="H200" s="2">
        <f>'Moving Avg'!G200</f>
        <v>1.6233740000000001</v>
      </c>
      <c r="I200" s="2">
        <f>'Moving Avg'!H200</f>
        <v>0</v>
      </c>
      <c r="J200" s="5" t="str">
        <f>OBV!F200</f>
        <v>BEARISH</v>
      </c>
      <c r="K200" s="5" t="str">
        <f>OBV!G200</f>
        <v>NEUTRAL</v>
      </c>
      <c r="L200" s="5" t="str">
        <f>OBV!H200</f>
        <v>CONFIRMED BEARISH</v>
      </c>
    </row>
    <row r="201" spans="1:12" ht="13.5" x14ac:dyDescent="0.25">
      <c r="A201" s="3">
        <f>RSI!A201</f>
        <v>42598</v>
      </c>
      <c r="B201" s="2">
        <f>RSI!B201</f>
        <v>1.587</v>
      </c>
      <c r="C201" s="2">
        <f>RSI!I201</f>
        <v>40.276404072773239</v>
      </c>
      <c r="D201" s="2">
        <f>MACD!E201</f>
        <v>3.5489902962273501E-3</v>
      </c>
      <c r="E201" s="2">
        <f>MACD!F201</f>
        <v>1.0154182208385742E-2</v>
      </c>
      <c r="F201" s="2">
        <f>'Moving Avg'!D201</f>
        <v>1.5869799999999998</v>
      </c>
      <c r="G201" s="2">
        <f>'Moving Avg'!F201</f>
        <v>1.6039999999999999</v>
      </c>
      <c r="H201" s="2">
        <f>'Moving Avg'!G201</f>
        <v>1.6249320000000003</v>
      </c>
      <c r="I201" s="2">
        <f>'Moving Avg'!H201</f>
        <v>1.8889279999999999</v>
      </c>
      <c r="J201" s="5" t="str">
        <f>OBV!F201</f>
        <v>BEARISH</v>
      </c>
      <c r="K201" s="5" t="str">
        <f>OBV!G201</f>
        <v>NEUTRAL</v>
      </c>
      <c r="L201" s="5" t="str">
        <f>OBV!H201</f>
        <v>CONFIRMED BEARISH</v>
      </c>
    </row>
    <row r="202" spans="1:12" ht="13.5" x14ac:dyDescent="0.25">
      <c r="A202" s="3">
        <f>RSI!A202</f>
        <v>42599</v>
      </c>
      <c r="B202" s="2">
        <f>RSI!B202</f>
        <v>1.6258999999999999</v>
      </c>
      <c r="C202" s="2">
        <f>RSI!I202</f>
        <v>55.018679417528375</v>
      </c>
      <c r="D202" s="2">
        <f>MACD!E202</f>
        <v>-1.5745310652759414E-4</v>
      </c>
      <c r="E202" s="2">
        <f>MACD!F202</f>
        <v>8.0918551454030752E-3</v>
      </c>
      <c r="F202" s="2">
        <f>'Moving Avg'!D202</f>
        <v>1.5928199999999999</v>
      </c>
      <c r="G202" s="2">
        <f>'Moving Avg'!F202</f>
        <v>1.6030249999999999</v>
      </c>
      <c r="H202" s="2">
        <f>'Moving Avg'!G202</f>
        <v>1.6282420000000002</v>
      </c>
      <c r="I202" s="2">
        <f>'Moving Avg'!H202</f>
        <v>1.8892200000000003</v>
      </c>
      <c r="J202" s="5" t="str">
        <f>OBV!F202</f>
        <v>BEARISH</v>
      </c>
      <c r="K202" s="5" t="str">
        <f>OBV!G202</f>
        <v>NEUTRAL</v>
      </c>
      <c r="L202" s="5" t="str">
        <f>OBV!H202</f>
        <v>BEARISH DIVERGENCE</v>
      </c>
    </row>
    <row r="203" spans="1:12" ht="13.5" x14ac:dyDescent="0.25">
      <c r="A203" s="3">
        <f>RSI!A203</f>
        <v>42600</v>
      </c>
      <c r="B203" s="2">
        <f>RSI!B203</f>
        <v>1.6258999999999999</v>
      </c>
      <c r="C203" s="2">
        <f>RSI!I203</f>
        <v>55.018679417528375</v>
      </c>
      <c r="D203" s="2">
        <f>MACD!E203</f>
        <v>-1.9000232584691634E-3</v>
      </c>
      <c r="E203" s="2">
        <f>MACD!F203</f>
        <v>6.0934794646286278E-3</v>
      </c>
      <c r="F203" s="2">
        <f>'Moving Avg'!D203</f>
        <v>1.60256</v>
      </c>
      <c r="G203" s="2">
        <f>'Moving Avg'!F203</f>
        <v>1.6020499999999998</v>
      </c>
      <c r="H203" s="2">
        <f>'Moving Avg'!G203</f>
        <v>1.6307740000000004</v>
      </c>
      <c r="I203" s="2">
        <f>'Moving Avg'!H203</f>
        <v>1.8897065000000004</v>
      </c>
      <c r="J203" s="5" t="str">
        <f>OBV!F203</f>
        <v>BULLISH</v>
      </c>
      <c r="K203" s="5" t="str">
        <f>OBV!G203</f>
        <v>NEUTRAL</v>
      </c>
      <c r="L203" s="5" t="str">
        <f>OBV!H203</f>
        <v>CONFIRMED BULLISH</v>
      </c>
    </row>
    <row r="204" spans="1:12" ht="13.5" x14ac:dyDescent="0.25">
      <c r="A204" s="3">
        <f>RSI!A204</f>
        <v>42601</v>
      </c>
      <c r="B204" s="2">
        <f>RSI!B204</f>
        <v>1.6551</v>
      </c>
      <c r="C204" s="2">
        <f>RSI!I204</f>
        <v>62.975060019776606</v>
      </c>
      <c r="D204" s="2">
        <f>MACD!E204</f>
        <v>-7.1211249643097219E-3</v>
      </c>
      <c r="E204" s="2">
        <f>MACD!F204</f>
        <v>3.4505585788409581E-3</v>
      </c>
      <c r="F204" s="2">
        <f>'Moving Avg'!D204</f>
        <v>1.6161799999999999</v>
      </c>
      <c r="G204" s="2">
        <f>'Moving Avg'!F204</f>
        <v>1.6025350000000003</v>
      </c>
      <c r="H204" s="2">
        <f>'Moving Avg'!G204</f>
        <v>1.6323320000000008</v>
      </c>
      <c r="I204" s="2">
        <f>'Moving Avg'!H204</f>
        <v>1.8903390000000002</v>
      </c>
      <c r="J204" s="5" t="str">
        <f>OBV!F204</f>
        <v>BULLISH</v>
      </c>
      <c r="K204" s="5" t="str">
        <f>OBV!G204</f>
        <v>NEUTRAL</v>
      </c>
      <c r="L204" s="5" t="str">
        <f>OBV!H204</f>
        <v>CONFIRMED BULLISH</v>
      </c>
    </row>
    <row r="205" spans="1:12" ht="13.5" x14ac:dyDescent="0.25">
      <c r="A205" s="3">
        <f>RSI!A205</f>
        <v>42604</v>
      </c>
      <c r="B205" s="2">
        <f>RSI!B205</f>
        <v>1.6355999999999999</v>
      </c>
      <c r="C205" s="2">
        <f>RSI!I205</f>
        <v>55.868102595855774</v>
      </c>
      <c r="D205" s="2">
        <f>MACD!E205</f>
        <v>-8.8593542214290277E-3</v>
      </c>
      <c r="E205" s="2">
        <f>MACD!F205</f>
        <v>9.8857601878696104E-4</v>
      </c>
      <c r="F205" s="2">
        <f>'Moving Avg'!D205</f>
        <v>1.6259000000000001</v>
      </c>
      <c r="G205" s="2">
        <f>'Moving Avg'!F205</f>
        <v>1.6020449999999999</v>
      </c>
      <c r="H205" s="2">
        <f>'Moving Avg'!G205</f>
        <v>1.6327200000000004</v>
      </c>
      <c r="I205" s="2">
        <f>'Moving Avg'!H205</f>
        <v>1.8910690000000003</v>
      </c>
      <c r="J205" s="5" t="str">
        <f>OBV!F205</f>
        <v>BULLISH</v>
      </c>
      <c r="K205" s="5" t="str">
        <f>OBV!G205</f>
        <v>NEUTRAL</v>
      </c>
      <c r="L205" s="5" t="str">
        <f>OBV!H205</f>
        <v>CONFIRMED BULLISH</v>
      </c>
    </row>
    <row r="206" spans="1:12" ht="13.5" x14ac:dyDescent="0.25">
      <c r="A206" s="3">
        <f>RSI!A206</f>
        <v>42605</v>
      </c>
      <c r="B206" s="2">
        <f>RSI!B206</f>
        <v>1.6355999999999999</v>
      </c>
      <c r="C206" s="2">
        <f>RSI!I206</f>
        <v>55.868102595855774</v>
      </c>
      <c r="D206" s="2">
        <f>MACD!E206</f>
        <v>-1.0453016981605945E-2</v>
      </c>
      <c r="E206" s="2">
        <f>MACD!F206</f>
        <v>-1.2997425812916199E-3</v>
      </c>
      <c r="F206" s="2">
        <f>'Moving Avg'!D206</f>
        <v>1.6356200000000001</v>
      </c>
      <c r="G206" s="2">
        <f>'Moving Avg'!F206</f>
        <v>1.6039900000000002</v>
      </c>
      <c r="H206" s="2">
        <f>'Moving Avg'!G206</f>
        <v>1.6323300000000005</v>
      </c>
      <c r="I206" s="2">
        <f>'Moving Avg'!H206</f>
        <v>1.8919935000000003</v>
      </c>
      <c r="J206" s="5" t="str">
        <f>OBV!F206</f>
        <v>BULLISH</v>
      </c>
      <c r="K206" s="5" t="str">
        <f>OBV!G206</f>
        <v>NEUTRAL</v>
      </c>
      <c r="L206" s="5" t="str">
        <f>OBV!H206</f>
        <v>CONFIRMED BULLISH</v>
      </c>
    </row>
    <row r="207" spans="1:12" ht="13.5" x14ac:dyDescent="0.25">
      <c r="A207" s="3">
        <f>RSI!A207</f>
        <v>42606</v>
      </c>
      <c r="B207" s="2">
        <f>RSI!B207</f>
        <v>1.6355999999999999</v>
      </c>
      <c r="C207" s="2">
        <f>RSI!I207</f>
        <v>55.868102595855781</v>
      </c>
      <c r="D207" s="2">
        <f>MACD!E207</f>
        <v>-1.3407561685657932E-2</v>
      </c>
      <c r="E207" s="2">
        <f>MACD!F207</f>
        <v>-3.7213064021648827E-3</v>
      </c>
      <c r="F207" s="2">
        <f>'Moving Avg'!D207</f>
        <v>1.6375599999999999</v>
      </c>
      <c r="G207" s="2">
        <f>'Moving Avg'!F207</f>
        <v>1.60545</v>
      </c>
      <c r="H207" s="2">
        <f>'Moving Avg'!G207</f>
        <v>1.6315500000000009</v>
      </c>
      <c r="I207" s="2">
        <f>'Moving Avg'!H207</f>
        <v>1.8930640000000003</v>
      </c>
      <c r="J207" s="5" t="str">
        <f>OBV!F207</f>
        <v>NEUTRAL</v>
      </c>
      <c r="K207" s="5" t="str">
        <f>OBV!G207</f>
        <v>NEUTRAL</v>
      </c>
      <c r="L207" s="5" t="str">
        <f>OBV!H207</f>
        <v>NEUTRAL</v>
      </c>
    </row>
    <row r="208" spans="1:12" ht="13.5" x14ac:dyDescent="0.25">
      <c r="A208" s="3">
        <f>RSI!A208</f>
        <v>42607</v>
      </c>
      <c r="B208" s="2">
        <f>RSI!B208</f>
        <v>1.6355999999999999</v>
      </c>
      <c r="C208" s="2">
        <f>RSI!I208</f>
        <v>55.868102595855781</v>
      </c>
      <c r="D208" s="2">
        <f>MACD!E208</f>
        <v>-1.9012888030021768E-2</v>
      </c>
      <c r="E208" s="2">
        <f>MACD!F208</f>
        <v>-6.7796227277362609E-3</v>
      </c>
      <c r="F208" s="2">
        <f>'Moving Avg'!D208</f>
        <v>1.6395</v>
      </c>
      <c r="G208" s="2">
        <f>'Moving Avg'!F208</f>
        <v>1.6088550000000001</v>
      </c>
      <c r="H208" s="2">
        <f>'Moving Avg'!G208</f>
        <v>1.6307700000000005</v>
      </c>
      <c r="I208" s="2">
        <f>'Moving Avg'!H208</f>
        <v>1.8941345000000005</v>
      </c>
      <c r="J208" s="5" t="str">
        <f>OBV!F208</f>
        <v>NEUTRAL</v>
      </c>
      <c r="K208" s="5" t="str">
        <f>OBV!G208</f>
        <v>NEUTRAL</v>
      </c>
      <c r="L208" s="5" t="str">
        <f>OBV!H208</f>
        <v>NEUTRAL</v>
      </c>
    </row>
    <row r="209" spans="1:12" ht="13.5" x14ac:dyDescent="0.25">
      <c r="A209" s="3">
        <f>RSI!A209</f>
        <v>42608</v>
      </c>
      <c r="B209" s="2">
        <f>RSI!B209</f>
        <v>1.6355999999999999</v>
      </c>
      <c r="C209" s="2">
        <f>RSI!I209</f>
        <v>55.868102595855781</v>
      </c>
      <c r="D209" s="2">
        <f>MACD!E209</f>
        <v>-2.2345689148483006E-2</v>
      </c>
      <c r="E209" s="2">
        <f>MACD!F209</f>
        <v>-9.8928360118856092E-3</v>
      </c>
      <c r="F209" s="2">
        <f>'Moving Avg'!D209</f>
        <v>1.6355999999999997</v>
      </c>
      <c r="G209" s="2">
        <f>'Moving Avg'!F209</f>
        <v>1.6122600000000002</v>
      </c>
      <c r="H209" s="2">
        <f>'Moving Avg'!G209</f>
        <v>1.6297960000000002</v>
      </c>
      <c r="I209" s="2">
        <f>'Moving Avg'!H209</f>
        <v>1.8951565000000006</v>
      </c>
      <c r="J209" s="5" t="str">
        <f>OBV!F209</f>
        <v>BEARISH</v>
      </c>
      <c r="K209" s="5" t="str">
        <f>OBV!G209</f>
        <v>NEUTRAL</v>
      </c>
      <c r="L209" s="5" t="str">
        <f>OBV!H209</f>
        <v>CONFIRMED BEARISH</v>
      </c>
    </row>
    <row r="210" spans="1:12" ht="13.5" x14ac:dyDescent="0.25">
      <c r="A210" s="3">
        <f>RSI!A210</f>
        <v>42611</v>
      </c>
      <c r="B210" s="2">
        <f>RSI!B210</f>
        <v>1.6355999999999999</v>
      </c>
      <c r="C210" s="2">
        <f>RSI!I210</f>
        <v>55.868102595855781</v>
      </c>
      <c r="D210" s="2">
        <f>MACD!E210</f>
        <v>-2.5256052541596796E-2</v>
      </c>
      <c r="E210" s="2">
        <f>MACD!F210</f>
        <v>-1.2965479317827848E-2</v>
      </c>
      <c r="F210" s="2">
        <f>'Moving Avg'!D210</f>
        <v>1.6355999999999997</v>
      </c>
      <c r="G210" s="2">
        <f>'Moving Avg'!F210</f>
        <v>1.6137200000000003</v>
      </c>
      <c r="H210" s="2">
        <f>'Moving Avg'!G210</f>
        <v>1.6294060000000001</v>
      </c>
      <c r="I210" s="2">
        <f>'Moving Avg'!H210</f>
        <v>1.8957890000000004</v>
      </c>
      <c r="J210" s="5" t="str">
        <f>OBV!F210</f>
        <v>NEUTRAL</v>
      </c>
      <c r="K210" s="5" t="str">
        <f>OBV!G210</f>
        <v>NEUTRAL</v>
      </c>
      <c r="L210" s="5" t="str">
        <f>OBV!H210</f>
        <v>NEUTRAL</v>
      </c>
    </row>
    <row r="211" spans="1:12" ht="13.5" x14ac:dyDescent="0.25">
      <c r="A211" s="3">
        <f>RSI!A211</f>
        <v>42612</v>
      </c>
      <c r="B211" s="2">
        <f>RSI!B211</f>
        <v>1.6355999999999999</v>
      </c>
      <c r="C211" s="2">
        <f>RSI!I211</f>
        <v>55.868102595855781</v>
      </c>
      <c r="D211" s="2">
        <f>MACD!E211</f>
        <v>-2.7802279672479724E-2</v>
      </c>
      <c r="E211" s="2">
        <f>MACD!F211</f>
        <v>-1.5932839388758224E-2</v>
      </c>
      <c r="F211" s="2">
        <f>'Moving Avg'!D211</f>
        <v>1.6355999999999997</v>
      </c>
      <c r="G211" s="2">
        <f>'Moving Avg'!F211</f>
        <v>1.6151800000000001</v>
      </c>
      <c r="H211" s="2">
        <f>'Moving Avg'!G211</f>
        <v>1.629016</v>
      </c>
      <c r="I211" s="2">
        <f>'Moving Avg'!H211</f>
        <v>1.8959835000000007</v>
      </c>
      <c r="J211" s="5" t="str">
        <f>OBV!F211</f>
        <v>NEUTRAL</v>
      </c>
      <c r="K211" s="5" t="str">
        <f>OBV!G211</f>
        <v>NEUTRAL</v>
      </c>
      <c r="L211" s="5" t="str">
        <f>OBV!H211</f>
        <v>NEUTRAL</v>
      </c>
    </row>
    <row r="212" spans="1:12" ht="13.5" x14ac:dyDescent="0.25">
      <c r="A212" s="3">
        <f>RSI!A212</f>
        <v>42613</v>
      </c>
      <c r="B212" s="2">
        <f>RSI!B212</f>
        <v>1.6355999999999999</v>
      </c>
      <c r="C212" s="2">
        <f>RSI!I212</f>
        <v>55.868102595855781</v>
      </c>
      <c r="D212" s="2">
        <f>MACD!E212</f>
        <v>-2.404958264200352E-2</v>
      </c>
      <c r="E212" s="2">
        <f>MACD!F212</f>
        <v>-1.7556188039407283E-2</v>
      </c>
      <c r="F212" s="2">
        <f>'Moving Avg'!D212</f>
        <v>1.6355999999999997</v>
      </c>
      <c r="G212" s="2">
        <f>'Moving Avg'!F212</f>
        <v>1.6171250000000001</v>
      </c>
      <c r="H212" s="2">
        <f>'Moving Avg'!G212</f>
        <v>1.6288199999999997</v>
      </c>
      <c r="I212" s="2">
        <f>'Moving Avg'!H212</f>
        <v>1.8958370000000004</v>
      </c>
      <c r="J212" s="5" t="str">
        <f>OBV!F212</f>
        <v>NEUTRAL</v>
      </c>
      <c r="K212" s="5" t="str">
        <f>OBV!G212</f>
        <v>NEUTRAL</v>
      </c>
      <c r="L212" s="5" t="str">
        <f>OBV!H212</f>
        <v>NEUTRAL</v>
      </c>
    </row>
    <row r="213" spans="1:12" ht="13.5" x14ac:dyDescent="0.25">
      <c r="A213" s="3">
        <f>RSI!A213</f>
        <v>42614</v>
      </c>
      <c r="B213" s="2">
        <f>RSI!B213</f>
        <v>1.6355999999999999</v>
      </c>
      <c r="C213" s="2">
        <f>RSI!I213</f>
        <v>55.868102595855781</v>
      </c>
      <c r="D213" s="2">
        <f>MACD!E213</f>
        <v>-2.0945907388587592E-2</v>
      </c>
      <c r="E213" s="2">
        <f>MACD!F213</f>
        <v>-1.8234131909243348E-2</v>
      </c>
      <c r="F213" s="2">
        <f>'Moving Avg'!D213</f>
        <v>1.6355999999999997</v>
      </c>
      <c r="G213" s="2">
        <f>'Moving Avg'!F213</f>
        <v>1.6185849999999999</v>
      </c>
      <c r="H213" s="2">
        <f>'Moving Avg'!G213</f>
        <v>1.6286239999999998</v>
      </c>
      <c r="I213" s="2">
        <f>'Moving Avg'!H213</f>
        <v>1.8953500000000005</v>
      </c>
      <c r="J213" s="5" t="str">
        <f>OBV!F213</f>
        <v>NEUTRAL</v>
      </c>
      <c r="K213" s="5" t="str">
        <f>OBV!G213</f>
        <v>NEUTRAL</v>
      </c>
      <c r="L213" s="5" t="str">
        <f>OBV!H213</f>
        <v>NEUTRAL</v>
      </c>
    </row>
    <row r="214" spans="1:12" ht="13.5" x14ac:dyDescent="0.25">
      <c r="A214" s="3">
        <f>RSI!A214</f>
        <v>42615</v>
      </c>
      <c r="B214" s="2">
        <f>RSI!B214</f>
        <v>1.6355999999999999</v>
      </c>
      <c r="C214" s="2">
        <f>RSI!I214</f>
        <v>55.868102595855781</v>
      </c>
      <c r="D214" s="2">
        <f>MACD!E214</f>
        <v>-1.3893786806696617E-2</v>
      </c>
      <c r="E214" s="2">
        <f>MACD!F214</f>
        <v>-1.7366062888734001E-2</v>
      </c>
      <c r="F214" s="2">
        <f>'Moving Avg'!D214</f>
        <v>1.6355999999999997</v>
      </c>
      <c r="G214" s="2">
        <f>'Moving Avg'!F214</f>
        <v>1.6205299999999998</v>
      </c>
      <c r="H214" s="2">
        <f>'Moving Avg'!G214</f>
        <v>1.6282339999999997</v>
      </c>
      <c r="I214" s="2">
        <f>'Moving Avg'!H214</f>
        <v>1.8944735000000006</v>
      </c>
      <c r="J214" s="5" t="str">
        <f>OBV!F214</f>
        <v>NEUTRAL</v>
      </c>
      <c r="K214" s="5" t="str">
        <f>OBV!G214</f>
        <v>NEUTRAL</v>
      </c>
      <c r="L214" s="5" t="str">
        <f>OBV!H214</f>
        <v>NEUTRAL</v>
      </c>
    </row>
    <row r="215" spans="1:12" ht="13.5" x14ac:dyDescent="0.25">
      <c r="A215" s="3">
        <f>RSI!A215</f>
        <v>42618</v>
      </c>
      <c r="B215" s="2">
        <f>RSI!B215</f>
        <v>1.6355999999999999</v>
      </c>
      <c r="C215" s="2">
        <f>RSI!I215</f>
        <v>55.868102595855788</v>
      </c>
      <c r="D215" s="2">
        <f>MACD!E215</f>
        <v>-1.0988065133628711E-2</v>
      </c>
      <c r="E215" s="2">
        <f>MACD!F215</f>
        <v>-1.6090463337712944E-2</v>
      </c>
      <c r="F215" s="2">
        <f>'Moving Avg'!D215</f>
        <v>1.6355999999999997</v>
      </c>
      <c r="G215" s="2">
        <f>'Moving Avg'!F215</f>
        <v>1.6219899999999998</v>
      </c>
      <c r="H215" s="2">
        <f>'Moving Avg'!G215</f>
        <v>1.6278439999999994</v>
      </c>
      <c r="I215" s="2">
        <f>'Moving Avg'!H215</f>
        <v>1.8931590000000009</v>
      </c>
      <c r="J215" s="5" t="str">
        <f>OBV!F215</f>
        <v>NEUTRAL</v>
      </c>
      <c r="K215" s="5" t="str">
        <f>OBV!G215</f>
        <v>NEUTRAL</v>
      </c>
      <c r="L215" s="5" t="str">
        <f>OBV!H215</f>
        <v>NEUTRAL</v>
      </c>
    </row>
    <row r="216" spans="1:12" ht="13.5" x14ac:dyDescent="0.25">
      <c r="A216" s="3">
        <f>RSI!A216</f>
        <v>42619</v>
      </c>
      <c r="B216" s="2">
        <f>RSI!B216</f>
        <v>1.6355999999999999</v>
      </c>
      <c r="C216" s="2">
        <f>RSI!I216</f>
        <v>55.868102595855788</v>
      </c>
      <c r="D216" s="2">
        <f>MACD!E216</f>
        <v>-8.5862824537765725E-3</v>
      </c>
      <c r="E216" s="2">
        <f>MACD!F216</f>
        <v>-1.4589627160925671E-2</v>
      </c>
      <c r="F216" s="2">
        <f>'Moving Avg'!D216</f>
        <v>1.6355999999999997</v>
      </c>
      <c r="G216" s="2">
        <f>'Moving Avg'!F216</f>
        <v>1.6234500000000001</v>
      </c>
      <c r="H216" s="2">
        <f>'Moving Avg'!G216</f>
        <v>1.6274539999999993</v>
      </c>
      <c r="I216" s="2">
        <f>'Moving Avg'!H216</f>
        <v>1.8916495000000009</v>
      </c>
      <c r="J216" s="5" t="str">
        <f>OBV!F216</f>
        <v>NEUTRAL</v>
      </c>
      <c r="K216" s="5" t="str">
        <f>OBV!G216</f>
        <v>NEUTRAL</v>
      </c>
      <c r="L216" s="5" t="str">
        <f>OBV!H216</f>
        <v>NEUTRAL</v>
      </c>
    </row>
    <row r="217" spans="1:12" ht="13.5" x14ac:dyDescent="0.25">
      <c r="A217" s="3">
        <f>RSI!A217</f>
        <v>42620</v>
      </c>
      <c r="B217" s="2">
        <f>RSI!B217</f>
        <v>1.6355999999999999</v>
      </c>
      <c r="C217" s="2">
        <f>RSI!I217</f>
        <v>55.868102595855788</v>
      </c>
      <c r="D217" s="2">
        <f>MACD!E217</f>
        <v>-6.6066945142480016E-3</v>
      </c>
      <c r="E217" s="2">
        <f>MACD!F217</f>
        <v>-1.2993040631590139E-2</v>
      </c>
      <c r="F217" s="2">
        <f>'Moving Avg'!D217</f>
        <v>1.6355999999999997</v>
      </c>
      <c r="G217" s="2">
        <f>'Moving Avg'!F217</f>
        <v>1.6253949999999999</v>
      </c>
      <c r="H217" s="2">
        <f>'Moving Avg'!G217</f>
        <v>1.6270639999999992</v>
      </c>
      <c r="I217" s="2">
        <f>'Moving Avg'!H217</f>
        <v>1.890140000000001</v>
      </c>
      <c r="J217" s="5" t="str">
        <f>OBV!F217</f>
        <v>NEUTRAL</v>
      </c>
      <c r="K217" s="5" t="str">
        <f>OBV!G217</f>
        <v>NEUTRAL</v>
      </c>
      <c r="L217" s="5" t="str">
        <f>OBV!H217</f>
        <v>NEUTRAL</v>
      </c>
    </row>
    <row r="218" spans="1:12" ht="13.5" x14ac:dyDescent="0.25">
      <c r="A218" s="3">
        <f>RSI!A218</f>
        <v>42621</v>
      </c>
      <c r="B218" s="2">
        <f>RSI!B218</f>
        <v>1.6355999999999999</v>
      </c>
      <c r="C218" s="2">
        <f>RSI!I218</f>
        <v>55.868102595855781</v>
      </c>
      <c r="D218" s="2">
        <f>MACD!E218</f>
        <v>-4.9804453363921919E-3</v>
      </c>
      <c r="E218" s="2">
        <f>MACD!F218</f>
        <v>-1.1390521572550549E-2</v>
      </c>
      <c r="F218" s="2">
        <f>'Moving Avg'!D218</f>
        <v>1.6355999999999997</v>
      </c>
      <c r="G218" s="2">
        <f>'Moving Avg'!F218</f>
        <v>1.628315</v>
      </c>
      <c r="H218" s="2">
        <f>'Moving Avg'!G218</f>
        <v>1.6266739999999993</v>
      </c>
      <c r="I218" s="2">
        <f>'Moving Avg'!H218</f>
        <v>1.8884360000000009</v>
      </c>
      <c r="J218" s="5" t="str">
        <f>OBV!F218</f>
        <v>NEUTRAL</v>
      </c>
      <c r="K218" s="5" t="str">
        <f>OBV!G218</f>
        <v>NEUTRAL</v>
      </c>
      <c r="L218" s="5" t="str">
        <f>OBV!H218</f>
        <v>NEUTRAL</v>
      </c>
    </row>
    <row r="219" spans="1:12" ht="13.5" x14ac:dyDescent="0.25">
      <c r="A219" s="3">
        <f>RSI!A219</f>
        <v>42622</v>
      </c>
      <c r="B219" s="2">
        <f>RSI!B219</f>
        <v>1.5674999999999999</v>
      </c>
      <c r="C219" s="2">
        <f>RSI!I219</f>
        <v>26.449223614905435</v>
      </c>
      <c r="D219" s="2">
        <f>MACD!E219</f>
        <v>1.3948831686103613E-3</v>
      </c>
      <c r="E219" s="2">
        <f>MACD!F219</f>
        <v>-8.8334406243183675E-3</v>
      </c>
      <c r="F219" s="2">
        <f>'Moving Avg'!D219</f>
        <v>1.62198</v>
      </c>
      <c r="G219" s="2">
        <f>'Moving Avg'!F219</f>
        <v>1.6273400000000002</v>
      </c>
      <c r="H219" s="2">
        <f>'Moving Avg'!G219</f>
        <v>1.6249219999999991</v>
      </c>
      <c r="I219" s="2">
        <f>'Moving Avg'!H219</f>
        <v>1.8866835000000008</v>
      </c>
      <c r="J219" s="5" t="str">
        <f>OBV!F219</f>
        <v>BEARISH</v>
      </c>
      <c r="K219" s="5" t="str">
        <f>OBV!G219</f>
        <v>NEUTRAL</v>
      </c>
      <c r="L219" s="5" t="str">
        <f>OBV!H219</f>
        <v>CONFIRMED BEARISH</v>
      </c>
    </row>
    <row r="220" spans="1:12" ht="13.5" x14ac:dyDescent="0.25">
      <c r="A220" s="3">
        <f>RSI!A220</f>
        <v>42627</v>
      </c>
      <c r="B220" s="2">
        <f>RSI!B220</f>
        <v>1.587</v>
      </c>
      <c r="C220" s="2">
        <f>RSI!I220</f>
        <v>36.72402074081505</v>
      </c>
      <c r="D220" s="2">
        <f>MACD!E220</f>
        <v>5.7055264911207715E-3</v>
      </c>
      <c r="E220" s="2">
        <f>MACD!F220</f>
        <v>-5.9256472012305401E-3</v>
      </c>
      <c r="F220" s="2">
        <f>'Moving Avg'!D220</f>
        <v>1.6122599999999998</v>
      </c>
      <c r="G220" s="2">
        <f>'Moving Avg'!F220</f>
        <v>1.6273400000000002</v>
      </c>
      <c r="H220" s="2">
        <f>'Moving Avg'!G220</f>
        <v>1.623559999999999</v>
      </c>
      <c r="I220" s="2">
        <f>'Moving Avg'!H220</f>
        <v>1.884688000000001</v>
      </c>
      <c r="J220" s="5" t="str">
        <f>OBV!F220</f>
        <v>NEUTRAL</v>
      </c>
      <c r="K220" s="5" t="str">
        <f>OBV!G220</f>
        <v>NEUTRAL</v>
      </c>
      <c r="L220" s="5" t="str">
        <f>OBV!H220</f>
        <v>NEUTRAL</v>
      </c>
    </row>
    <row r="221" spans="1:12" ht="13.5" x14ac:dyDescent="0.25">
      <c r="A221" s="3">
        <f>RSI!A221</f>
        <v>42628</v>
      </c>
      <c r="B221" s="2">
        <f>RSI!B221</f>
        <v>1.6064000000000001</v>
      </c>
      <c r="C221" s="2">
        <f>RSI!I221</f>
        <v>44.96166582973153</v>
      </c>
      <c r="D221" s="2">
        <f>MACD!E221</f>
        <v>8.1346000174056243E-3</v>
      </c>
      <c r="E221" s="2">
        <f>MACD!F221</f>
        <v>-3.1135977575033075E-3</v>
      </c>
      <c r="F221" s="2">
        <f>'Moving Avg'!D221</f>
        <v>1.60642</v>
      </c>
      <c r="G221" s="2">
        <f>'Moving Avg'!F221</f>
        <v>1.6283100000000001</v>
      </c>
      <c r="H221" s="2">
        <f>'Moving Avg'!G221</f>
        <v>1.622779999999999</v>
      </c>
      <c r="I221" s="2">
        <f>'Moving Avg'!H221</f>
        <v>1.882351000000001</v>
      </c>
      <c r="J221" s="5" t="str">
        <f>OBV!F221</f>
        <v>BULLISH</v>
      </c>
      <c r="K221" s="5" t="str">
        <f>OBV!G221</f>
        <v>NEUTRAL</v>
      </c>
      <c r="L221" s="5" t="str">
        <f>OBV!H221</f>
        <v>BULLISH DIVERGENCE</v>
      </c>
    </row>
    <row r="222" spans="1:12" ht="13.5" x14ac:dyDescent="0.25">
      <c r="A222" s="3">
        <f>RSI!A222</f>
        <v>42629</v>
      </c>
      <c r="B222" s="2">
        <f>RSI!B222</f>
        <v>1.5383</v>
      </c>
      <c r="C222" s="2">
        <f>RSI!I222</f>
        <v>30.132209132762327</v>
      </c>
      <c r="D222" s="2">
        <f>MACD!E222</f>
        <v>1.5322226284239404E-2</v>
      </c>
      <c r="E222" s="2">
        <f>MACD!F222</f>
        <v>5.7356705084523479E-4</v>
      </c>
      <c r="F222" s="2">
        <f>'Moving Avg'!D222</f>
        <v>1.5869599999999999</v>
      </c>
      <c r="G222" s="2">
        <f>'Moving Avg'!F222</f>
        <v>1.6239300000000001</v>
      </c>
      <c r="H222" s="2">
        <f>'Moving Avg'!G222</f>
        <v>1.6206379999999994</v>
      </c>
      <c r="I222" s="2">
        <f>'Moving Avg'!H222</f>
        <v>1.879089500000001</v>
      </c>
      <c r="J222" s="5" t="str">
        <f>OBV!F222</f>
        <v>BULLISH</v>
      </c>
      <c r="K222" s="5" t="str">
        <f>OBV!G222</f>
        <v>NEUTRAL</v>
      </c>
      <c r="L222" s="5" t="str">
        <f>OBV!H222</f>
        <v>BULLISH DIVERGENCE</v>
      </c>
    </row>
    <row r="223" spans="1:12" ht="13.5" x14ac:dyDescent="0.25">
      <c r="A223" s="3">
        <f>RSI!A223</f>
        <v>42632</v>
      </c>
      <c r="B223" s="2">
        <f>RSI!B223</f>
        <v>1.5383</v>
      </c>
      <c r="C223" s="2">
        <f>RSI!I223</f>
        <v>30.132209132762327</v>
      </c>
      <c r="D223" s="2">
        <f>MACD!E223</f>
        <v>2.1887777048462675E-2</v>
      </c>
      <c r="E223" s="2">
        <f>MACD!F223</f>
        <v>4.8364090503687229E-3</v>
      </c>
      <c r="F223" s="2">
        <f>'Moving Avg'!D223</f>
        <v>1.5674999999999997</v>
      </c>
      <c r="G223" s="2">
        <f>'Moving Avg'!F223</f>
        <v>1.6195499999999998</v>
      </c>
      <c r="H223" s="2">
        <f>'Moving Avg'!G223</f>
        <v>1.6184959999999993</v>
      </c>
      <c r="I223" s="2">
        <f>'Moving Avg'!H223</f>
        <v>1.8758765000000008</v>
      </c>
      <c r="J223" s="5" t="str">
        <f>OBV!F223</f>
        <v>BULLISH</v>
      </c>
      <c r="K223" s="5" t="str">
        <f>OBV!G223</f>
        <v>NEUTRAL</v>
      </c>
      <c r="L223" s="5" t="str">
        <f>OBV!H223</f>
        <v>BULLISH DIVERGENCE</v>
      </c>
    </row>
    <row r="224" spans="1:12" ht="13.5" x14ac:dyDescent="0.25">
      <c r="A224" s="3">
        <f>RSI!A224</f>
        <v>42633</v>
      </c>
      <c r="B224" s="2">
        <f>RSI!B224</f>
        <v>1.5187999999999999</v>
      </c>
      <c r="C224" s="2">
        <f>RSI!I224</f>
        <v>27.157592633658851</v>
      </c>
      <c r="D224" s="2">
        <f>MACD!E224</f>
        <v>2.9335570074010997E-2</v>
      </c>
      <c r="E224" s="2">
        <f>MACD!F224</f>
        <v>9.7362412550971791E-3</v>
      </c>
      <c r="F224" s="2">
        <f>'Moving Avg'!D224</f>
        <v>1.5577599999999998</v>
      </c>
      <c r="G224" s="2">
        <f>'Moving Avg'!F224</f>
        <v>1.612735</v>
      </c>
      <c r="H224" s="2">
        <f>'Moving Avg'!G224</f>
        <v>1.6157699999999995</v>
      </c>
      <c r="I224" s="2">
        <f>'Moving Avg'!H224</f>
        <v>1.8725660000000011</v>
      </c>
      <c r="J224" s="5" t="str">
        <f>OBV!F224</f>
        <v>BEARISH</v>
      </c>
      <c r="K224" s="5" t="str">
        <f>OBV!G224</f>
        <v>NEUTRAL</v>
      </c>
      <c r="L224" s="5" t="str">
        <f>OBV!H224</f>
        <v>CONFIRMED BEARISH</v>
      </c>
    </row>
    <row r="225" spans="1:12" ht="13.5" x14ac:dyDescent="0.25">
      <c r="A225" s="3">
        <f>RSI!A225</f>
        <v>42634</v>
      </c>
      <c r="B225" s="2">
        <f>RSI!B225</f>
        <v>1.4799</v>
      </c>
      <c r="C225" s="2">
        <f>RSI!I225</f>
        <v>22.405776007131678</v>
      </c>
      <c r="D225" s="2">
        <f>MACD!E225</f>
        <v>3.9048962671531795E-2</v>
      </c>
      <c r="E225" s="2">
        <f>MACD!F225</f>
        <v>1.5598785538384102E-2</v>
      </c>
      <c r="F225" s="2">
        <f>'Moving Avg'!D225</f>
        <v>1.5363399999999998</v>
      </c>
      <c r="G225" s="2">
        <f>'Moving Avg'!F225</f>
        <v>1.6049499999999999</v>
      </c>
      <c r="H225" s="2">
        <f>'Moving Avg'!G225</f>
        <v>1.6122659999999993</v>
      </c>
      <c r="I225" s="2">
        <f>'Moving Avg'!H225</f>
        <v>1.868915000000001</v>
      </c>
      <c r="J225" s="5" t="str">
        <f>OBV!F225</f>
        <v>BEARISH</v>
      </c>
      <c r="K225" s="5" t="str">
        <f>OBV!G225</f>
        <v>NEUTRAL</v>
      </c>
      <c r="L225" s="5" t="str">
        <f>OBV!H225</f>
        <v>CONFIRMED BEARISH</v>
      </c>
    </row>
    <row r="226" spans="1:12" ht="13.5" x14ac:dyDescent="0.25">
      <c r="A226" s="3">
        <f>RSI!A226</f>
        <v>42635</v>
      </c>
      <c r="B226" s="2">
        <f>RSI!B226</f>
        <v>1.4799</v>
      </c>
      <c r="C226" s="2">
        <f>RSI!I226</f>
        <v>22.405776007131678</v>
      </c>
      <c r="D226" s="2">
        <f>MACD!E226</f>
        <v>4.7988527097833966E-2</v>
      </c>
      <c r="E226" s="2">
        <f>MACD!F226</f>
        <v>2.2076733850274075E-2</v>
      </c>
      <c r="F226" s="2">
        <f>'Moving Avg'!D226</f>
        <v>1.5110399999999999</v>
      </c>
      <c r="G226" s="2">
        <f>'Moving Avg'!F226</f>
        <v>1.5971649999999999</v>
      </c>
      <c r="H226" s="2">
        <f>'Moving Avg'!G226</f>
        <v>1.6087619999999994</v>
      </c>
      <c r="I226" s="2">
        <f>'Moving Avg'!H226</f>
        <v>1.8651670000000009</v>
      </c>
      <c r="J226" s="5" t="str">
        <f>OBV!F226</f>
        <v>BEARISH</v>
      </c>
      <c r="K226" s="5" t="str">
        <f>OBV!G226</f>
        <v>NEUTRAL</v>
      </c>
      <c r="L226" s="5" t="str">
        <f>OBV!H226</f>
        <v>CONFIRMED BEARISH</v>
      </c>
    </row>
    <row r="227" spans="1:12" ht="13.5" x14ac:dyDescent="0.25">
      <c r="A227" s="3">
        <f>RSI!A227</f>
        <v>42636</v>
      </c>
      <c r="B227" s="2">
        <f>RSI!B227</f>
        <v>1.4799</v>
      </c>
      <c r="C227" s="2">
        <f>RSI!I227</f>
        <v>22.405776007131678</v>
      </c>
      <c r="D227" s="2">
        <f>MACD!E227</f>
        <v>5.6219940513337674E-2</v>
      </c>
      <c r="E227" s="2">
        <f>MACD!F227</f>
        <v>2.8905375182886793E-2</v>
      </c>
      <c r="F227" s="2">
        <f>'Moving Avg'!D227</f>
        <v>1.4993599999999998</v>
      </c>
      <c r="G227" s="2">
        <f>'Moving Avg'!F227</f>
        <v>1.5893799999999998</v>
      </c>
      <c r="H227" s="2">
        <f>'Moving Avg'!G227</f>
        <v>1.6052579999999994</v>
      </c>
      <c r="I227" s="2">
        <f>'Moving Avg'!H227</f>
        <v>1.8614190000000008</v>
      </c>
      <c r="J227" s="5" t="str">
        <f>OBV!F227</f>
        <v>BEARISH</v>
      </c>
      <c r="K227" s="5" t="str">
        <f>OBV!G227</f>
        <v>NEUTRAL</v>
      </c>
      <c r="L227" s="5" t="str">
        <f>OBV!H227</f>
        <v>CONFIRMED BEARISH</v>
      </c>
    </row>
    <row r="228" spans="1:12" ht="13.5" x14ac:dyDescent="0.25">
      <c r="A228" s="3">
        <f>RSI!A228</f>
        <v>42639</v>
      </c>
      <c r="B228" s="2">
        <f>RSI!B228</f>
        <v>1.4799</v>
      </c>
      <c r="C228" s="2">
        <f>RSI!I228</f>
        <v>22.405776007131678</v>
      </c>
      <c r="D228" s="2">
        <f>MACD!E228</f>
        <v>6.3802729479748299E-2</v>
      </c>
      <c r="E228" s="2">
        <f>MACD!F228</f>
        <v>3.5884846042259097E-2</v>
      </c>
      <c r="F228" s="2">
        <f>'Moving Avg'!D228</f>
        <v>1.4876799999999999</v>
      </c>
      <c r="G228" s="2">
        <f>'Moving Avg'!F228</f>
        <v>1.5815949999999999</v>
      </c>
      <c r="H228" s="2">
        <f>'Moving Avg'!G228</f>
        <v>1.6019479999999995</v>
      </c>
      <c r="I228" s="2">
        <f>'Moving Avg'!H228</f>
        <v>1.8576710000000007</v>
      </c>
      <c r="J228" s="5" t="str">
        <f>OBV!F228</f>
        <v>BEARISH</v>
      </c>
      <c r="K228" s="5" t="str">
        <f>OBV!G228</f>
        <v>NEUTRAL</v>
      </c>
      <c r="L228" s="5" t="str">
        <f>OBV!H228</f>
        <v>CONFIRMED BEARISH</v>
      </c>
    </row>
    <row r="229" spans="1:12" ht="13.5" x14ac:dyDescent="0.25">
      <c r="A229" s="3">
        <f>RSI!A229</f>
        <v>42640</v>
      </c>
      <c r="B229" s="2">
        <f>RSI!B229</f>
        <v>1.4799</v>
      </c>
      <c r="C229" s="2">
        <f>RSI!I229</f>
        <v>22.405776007131678</v>
      </c>
      <c r="D229" s="2">
        <f>MACD!E229</f>
        <v>6.0314000271326274E-2</v>
      </c>
      <c r="E229" s="2">
        <f>MACD!F229</f>
        <v>4.0770676888072538E-2</v>
      </c>
      <c r="F229" s="2">
        <f>'Moving Avg'!D229</f>
        <v>1.4799</v>
      </c>
      <c r="G229" s="2">
        <f>'Moving Avg'!F229</f>
        <v>1.5738100000000002</v>
      </c>
      <c r="H229" s="2">
        <f>'Moving Avg'!G229</f>
        <v>1.5986379999999993</v>
      </c>
      <c r="I229" s="2">
        <f>'Moving Avg'!H229</f>
        <v>1.853971500000001</v>
      </c>
      <c r="J229" s="5" t="str">
        <f>OBV!F229</f>
        <v>BEARISH</v>
      </c>
      <c r="K229" s="5" t="str">
        <f>OBV!G229</f>
        <v>NEUTRAL</v>
      </c>
      <c r="L229" s="5" t="str">
        <f>OBV!H229</f>
        <v>CONFIRMED BEARISH</v>
      </c>
    </row>
    <row r="230" spans="1:12" ht="13.5" x14ac:dyDescent="0.25">
      <c r="A230" s="3">
        <f>RSI!A230</f>
        <v>42641</v>
      </c>
      <c r="B230" s="2">
        <f>RSI!B230</f>
        <v>1.4799</v>
      </c>
      <c r="C230" s="2">
        <f>RSI!I230</f>
        <v>22.405776007131678</v>
      </c>
      <c r="D230" s="2">
        <f>MACD!E230</f>
        <v>6.0891616985282671E-2</v>
      </c>
      <c r="E230" s="2">
        <f>MACD!F230</f>
        <v>4.4794864907514567E-2</v>
      </c>
      <c r="F230" s="2">
        <f>'Moving Avg'!D230</f>
        <v>1.4799</v>
      </c>
      <c r="G230" s="2">
        <f>'Moving Avg'!F230</f>
        <v>1.5660250000000002</v>
      </c>
      <c r="H230" s="2">
        <f>'Moving Avg'!G230</f>
        <v>1.5953279999999994</v>
      </c>
      <c r="I230" s="2">
        <f>'Moving Avg'!H230</f>
        <v>1.8503695000000007</v>
      </c>
      <c r="J230" s="5" t="str">
        <f>OBV!F230</f>
        <v>NEUTRAL</v>
      </c>
      <c r="K230" s="5" t="str">
        <f>OBV!G230</f>
        <v>NEUTRAL</v>
      </c>
      <c r="L230" s="5" t="str">
        <f>OBV!H230</f>
        <v>NEUTRAL</v>
      </c>
    </row>
    <row r="231" spans="1:12" ht="13.5" x14ac:dyDescent="0.25">
      <c r="A231" s="3">
        <f>RSI!A231</f>
        <v>42642</v>
      </c>
      <c r="B231" s="2">
        <f>RSI!B231</f>
        <v>1.4409000000000001</v>
      </c>
      <c r="C231" s="2">
        <f>RSI!I231</f>
        <v>17.591818566619921</v>
      </c>
      <c r="D231" s="2">
        <f>MACD!E231</f>
        <v>6.7744261225729518E-2</v>
      </c>
      <c r="E231" s="2">
        <f>MACD!F231</f>
        <v>4.9384744171157562E-2</v>
      </c>
      <c r="F231" s="2">
        <f>'Moving Avg'!D231</f>
        <v>1.4721</v>
      </c>
      <c r="G231" s="2">
        <f>'Moving Avg'!F231</f>
        <v>1.5562900000000002</v>
      </c>
      <c r="H231" s="2">
        <f>'Moving Avg'!G231</f>
        <v>1.5912379999999993</v>
      </c>
      <c r="I231" s="2">
        <f>'Moving Avg'!H231</f>
        <v>1.8459395000000007</v>
      </c>
      <c r="J231" s="5" t="str">
        <f>OBV!F231</f>
        <v>BEARISH</v>
      </c>
      <c r="K231" s="5" t="str">
        <f>OBV!G231</f>
        <v>NEUTRAL</v>
      </c>
      <c r="L231" s="5" t="str">
        <f>OBV!H231</f>
        <v>CONFIRMED BEARISH</v>
      </c>
    </row>
    <row r="232" spans="1:12" ht="13.5" x14ac:dyDescent="0.25">
      <c r="A232" s="3">
        <f>RSI!A232</f>
        <v>42643</v>
      </c>
      <c r="B232" s="2">
        <f>RSI!B232</f>
        <v>1.44</v>
      </c>
      <c r="C232" s="2">
        <f>RSI!I232</f>
        <v>17.498385025144543</v>
      </c>
      <c r="D232" s="2">
        <f>MACD!E232</f>
        <v>6.3816911143735222E-2</v>
      </c>
      <c r="E232" s="2">
        <f>MACD!F232</f>
        <v>5.2271177565673101E-2</v>
      </c>
      <c r="F232" s="2">
        <f>'Moving Avg'!D232</f>
        <v>1.4641200000000001</v>
      </c>
      <c r="G232" s="2">
        <f>'Moving Avg'!F232</f>
        <v>1.5465100000000001</v>
      </c>
      <c r="H232" s="2">
        <f>'Moving Avg'!G232</f>
        <v>1.5871299999999993</v>
      </c>
      <c r="I232" s="2">
        <f>'Moving Avg'!H232</f>
        <v>1.8412130000000007</v>
      </c>
      <c r="J232" s="5" t="str">
        <f>OBV!F232</f>
        <v>BEARISH</v>
      </c>
      <c r="K232" s="5" t="str">
        <f>OBV!G232</f>
        <v>NEUTRAL</v>
      </c>
      <c r="L232" s="5" t="str">
        <f>OBV!H232</f>
        <v>CONFIRMED BEARISH</v>
      </c>
    </row>
    <row r="233" spans="1:12" ht="13.5" x14ac:dyDescent="0.25">
      <c r="A233" s="3">
        <f>RSI!A233</f>
        <v>42647</v>
      </c>
      <c r="B233" s="2">
        <f>RSI!B233</f>
        <v>1.48</v>
      </c>
      <c r="C233" s="2">
        <f>RSI!I233</f>
        <v>34.22030356460759</v>
      </c>
      <c r="D233" s="2">
        <f>MACD!E233</f>
        <v>5.8169934171873772E-2</v>
      </c>
      <c r="E233" s="2">
        <f>MACD!F233</f>
        <v>5.3450928886913239E-2</v>
      </c>
      <c r="F233" s="2">
        <f>'Moving Avg'!D233</f>
        <v>1.46414</v>
      </c>
      <c r="G233" s="2">
        <f>'Moving Avg'!F233</f>
        <v>1.5387300000000002</v>
      </c>
      <c r="H233" s="2">
        <f>'Moving Avg'!G233</f>
        <v>1.5838219999999992</v>
      </c>
      <c r="I233" s="2">
        <f>'Moving Avg'!H233</f>
        <v>1.8365405000000008</v>
      </c>
      <c r="J233" s="5" t="str">
        <f>OBV!F233</f>
        <v>BEARISH</v>
      </c>
      <c r="K233" s="5" t="str">
        <f>OBV!G233</f>
        <v>NEUTRAL</v>
      </c>
      <c r="L233" s="5" t="str">
        <f>OBV!H233</f>
        <v>CONFIRMED BEARISH</v>
      </c>
    </row>
    <row r="234" spans="1:12" ht="13.5" x14ac:dyDescent="0.25">
      <c r="A234" s="3">
        <f>RSI!A234</f>
        <v>42648</v>
      </c>
      <c r="B234" s="2">
        <f>RSI!B234</f>
        <v>1.48</v>
      </c>
      <c r="C234" s="2">
        <f>RSI!I234</f>
        <v>34.22030356460759</v>
      </c>
      <c r="D234" s="2">
        <f>MACD!E234</f>
        <v>5.0747146696234591E-2</v>
      </c>
      <c r="E234" s="2">
        <f>MACD!F234</f>
        <v>5.2910172448777514E-2</v>
      </c>
      <c r="F234" s="2">
        <f>'Moving Avg'!D234</f>
        <v>1.4641600000000001</v>
      </c>
      <c r="G234" s="2">
        <f>'Moving Avg'!F234</f>
        <v>1.5309500000000003</v>
      </c>
      <c r="H234" s="2">
        <f>'Moving Avg'!G234</f>
        <v>1.5805139999999995</v>
      </c>
      <c r="I234" s="2">
        <f>'Moving Avg'!H234</f>
        <v>1.831965000000001</v>
      </c>
      <c r="J234" s="5" t="str">
        <f>OBV!F234</f>
        <v>BEARISH</v>
      </c>
      <c r="K234" s="5" t="str">
        <f>OBV!G234</f>
        <v>NEUTRAL</v>
      </c>
      <c r="L234" s="5" t="str">
        <f>OBV!H234</f>
        <v>CONFIRMED BEARISH</v>
      </c>
    </row>
    <row r="235" spans="1:12" ht="13.5" x14ac:dyDescent="0.25">
      <c r="A235" s="3">
        <f>RSI!A235</f>
        <v>42649</v>
      </c>
      <c r="B235" s="2">
        <f>RSI!B235</f>
        <v>1.52</v>
      </c>
      <c r="C235" s="2">
        <f>RSI!I235</f>
        <v>46.74000895433803</v>
      </c>
      <c r="D235" s="2">
        <f>MACD!E235</f>
        <v>3.5847844295705311E-2</v>
      </c>
      <c r="E235" s="2">
        <f>MACD!F235</f>
        <v>4.9497706818163081E-2</v>
      </c>
      <c r="F235" s="2">
        <f>'Moving Avg'!D235</f>
        <v>1.4721799999999998</v>
      </c>
      <c r="G235" s="2">
        <f>'Moving Avg'!F235</f>
        <v>1.5251700000000001</v>
      </c>
      <c r="H235" s="2">
        <f>'Moving Avg'!G235</f>
        <v>1.5780059999999991</v>
      </c>
      <c r="I235" s="2">
        <f>'Moving Avg'!H235</f>
        <v>1.8276385000000008</v>
      </c>
      <c r="J235" s="5" t="str">
        <f>OBV!F235</f>
        <v>BEARISH</v>
      </c>
      <c r="K235" s="5" t="str">
        <f>OBV!G235</f>
        <v>NEUTRAL</v>
      </c>
      <c r="L235" s="5" t="str">
        <f>OBV!H235</f>
        <v>NEUTRAL</v>
      </c>
    </row>
    <row r="236" spans="1:12" ht="13.5" x14ac:dyDescent="0.25">
      <c r="A236" s="3">
        <f>RSI!A236</f>
        <v>42650</v>
      </c>
      <c r="B236" s="2">
        <f>RSI!B236</f>
        <v>1.52</v>
      </c>
      <c r="C236" s="2">
        <f>RSI!I236</f>
        <v>46.74000895433803</v>
      </c>
      <c r="D236" s="2">
        <f>MACD!E236</f>
        <v>2.3309099175111925E-2</v>
      </c>
      <c r="E236" s="2">
        <f>MACD!F236</f>
        <v>4.4259985289552849E-2</v>
      </c>
      <c r="F236" s="2">
        <f>'Moving Avg'!D236</f>
        <v>1.488</v>
      </c>
      <c r="G236" s="2">
        <f>'Moving Avg'!F236</f>
        <v>1.51939</v>
      </c>
      <c r="H236" s="2">
        <f>'Moving Avg'!G236</f>
        <v>1.5764719999999994</v>
      </c>
      <c r="I236" s="2">
        <f>'Moving Avg'!H236</f>
        <v>1.8233120000000007</v>
      </c>
      <c r="J236" s="5" t="str">
        <f>OBV!F236</f>
        <v>BEARISH</v>
      </c>
      <c r="K236" s="5" t="str">
        <f>OBV!G236</f>
        <v>NEUTRAL</v>
      </c>
      <c r="L236" s="5" t="str">
        <f>OBV!H236</f>
        <v>BEARISH DIVERGENCE</v>
      </c>
    </row>
    <row r="237" spans="1:12" ht="13.5" x14ac:dyDescent="0.25">
      <c r="A237" s="3">
        <f>RSI!A237</f>
        <v>42653</v>
      </c>
      <c r="B237" s="2">
        <f>RSI!B237</f>
        <v>1.56</v>
      </c>
      <c r="C237" s="2">
        <f>RSI!I237</f>
        <v>56.370562039583476</v>
      </c>
      <c r="D237" s="2">
        <f>MACD!E237</f>
        <v>9.7997222381782656E-3</v>
      </c>
      <c r="E237" s="2">
        <f>MACD!F237</f>
        <v>3.7367932679277939E-2</v>
      </c>
      <c r="F237" s="2">
        <f>'Moving Avg'!D237</f>
        <v>1.512</v>
      </c>
      <c r="G237" s="2">
        <f>'Moving Avg'!F237</f>
        <v>1.5156100000000001</v>
      </c>
      <c r="H237" s="2">
        <f>'Moving Avg'!G237</f>
        <v>1.5755439999999994</v>
      </c>
      <c r="I237" s="2">
        <f>'Moving Avg'!H237</f>
        <v>1.8191855000000006</v>
      </c>
      <c r="J237" s="5" t="str">
        <f>OBV!F237</f>
        <v>BULLISH</v>
      </c>
      <c r="K237" s="5" t="str">
        <f>OBV!G237</f>
        <v>NEUTRAL</v>
      </c>
      <c r="L237" s="5" t="str">
        <f>OBV!H237</f>
        <v>CONFIRMED BULLISH</v>
      </c>
    </row>
    <row r="238" spans="1:12" ht="13.5" x14ac:dyDescent="0.25">
      <c r="A238" s="3">
        <f>RSI!A238</f>
        <v>42654</v>
      </c>
      <c r="B238" s="2">
        <f>RSI!B238</f>
        <v>1.52</v>
      </c>
      <c r="C238" s="2">
        <f>RSI!I238</f>
        <v>47.182644259058378</v>
      </c>
      <c r="D238" s="2">
        <f>MACD!E238</f>
        <v>1.1539172620829152E-3</v>
      </c>
      <c r="E238" s="2">
        <f>MACD!F238</f>
        <v>3.0125129595838934E-2</v>
      </c>
      <c r="F238" s="2">
        <f>'Moving Avg'!D238</f>
        <v>1.52</v>
      </c>
      <c r="G238" s="2">
        <f>'Moving Avg'!F238</f>
        <v>1.50983</v>
      </c>
      <c r="H238" s="2">
        <f>'Moving Avg'!G238</f>
        <v>1.5745939999999994</v>
      </c>
      <c r="I238" s="2">
        <f>'Moving Avg'!H238</f>
        <v>1.8151995000000007</v>
      </c>
      <c r="J238" s="5" t="str">
        <f>OBV!F238</f>
        <v>BEARISH</v>
      </c>
      <c r="K238" s="5" t="str">
        <f>OBV!G238</f>
        <v>NEUTRAL</v>
      </c>
      <c r="L238" s="5" t="str">
        <f>OBV!H238</f>
        <v>BEARISH DIVERGENCE</v>
      </c>
    </row>
    <row r="239" spans="1:12" ht="13.5" x14ac:dyDescent="0.25">
      <c r="A239" s="3">
        <f>RSI!A239</f>
        <v>42655</v>
      </c>
      <c r="B239" s="2">
        <f>RSI!B239</f>
        <v>1.56</v>
      </c>
      <c r="C239" s="2">
        <f>RSI!I239</f>
        <v>55.069295665920855</v>
      </c>
      <c r="D239" s="2">
        <f>MACD!E239</f>
        <v>-9.0529546395539118E-3</v>
      </c>
      <c r="E239" s="2">
        <f>MACD!F239</f>
        <v>2.2289512748760364E-2</v>
      </c>
      <c r="F239" s="2">
        <f>'Moving Avg'!D239</f>
        <v>1.536</v>
      </c>
      <c r="G239" s="2">
        <f>'Moving Avg'!F239</f>
        <v>1.509455</v>
      </c>
      <c r="H239" s="2">
        <f>'Moving Avg'!G239</f>
        <v>1.5744439999999995</v>
      </c>
      <c r="I239" s="2">
        <f>'Moving Avg'!H239</f>
        <v>1.8113165000000009</v>
      </c>
      <c r="J239" s="5" t="str">
        <f>OBV!F239</f>
        <v>BULLISH</v>
      </c>
      <c r="K239" s="5" t="str">
        <f>OBV!G239</f>
        <v>NEUTRAL</v>
      </c>
      <c r="L239" s="5" t="str">
        <f>OBV!H239</f>
        <v>CONFIRMED BULLISH</v>
      </c>
    </row>
    <row r="240" spans="1:12" ht="13.5" x14ac:dyDescent="0.25">
      <c r="A240" s="3">
        <f>RSI!A240</f>
        <v>42656</v>
      </c>
      <c r="B240" s="2">
        <f>RSI!B240</f>
        <v>1.64</v>
      </c>
      <c r="C240" s="2">
        <f>RSI!I240</f>
        <v>66.003075037240251</v>
      </c>
      <c r="D240" s="2">
        <f>MACD!E240</f>
        <v>-2.3785370464032285E-2</v>
      </c>
      <c r="E240" s="2">
        <f>MACD!F240</f>
        <v>1.3074536106201833E-2</v>
      </c>
      <c r="F240" s="2">
        <f>'Moving Avg'!D240</f>
        <v>1.56</v>
      </c>
      <c r="G240" s="2">
        <f>'Moving Avg'!F240</f>
        <v>1.512105</v>
      </c>
      <c r="H240" s="2">
        <f>'Moving Avg'!G240</f>
        <v>1.575116</v>
      </c>
      <c r="I240" s="2">
        <f>'Moving Avg'!H240</f>
        <v>1.8073465000000006</v>
      </c>
      <c r="J240" s="5" t="str">
        <f>OBV!F240</f>
        <v>BULLISH</v>
      </c>
      <c r="K240" s="5" t="str">
        <f>OBV!G240</f>
        <v>STRONG</v>
      </c>
      <c r="L240" s="5" t="str">
        <f>OBV!H240</f>
        <v>CONFIRMED BULLISH</v>
      </c>
    </row>
    <row r="241" spans="1:12" ht="13.5" x14ac:dyDescent="0.25">
      <c r="A241" s="3">
        <f>RSI!A241</f>
        <v>42657</v>
      </c>
      <c r="B241" s="2">
        <f>RSI!B241</f>
        <v>1.68</v>
      </c>
      <c r="C241" s="2">
        <f>RSI!I241</f>
        <v>69.941712450795578</v>
      </c>
      <c r="D241" s="2">
        <f>MACD!E241</f>
        <v>-4.5844267529204563E-2</v>
      </c>
      <c r="E241" s="2">
        <f>MACD!F241</f>
        <v>1.2907753791205536E-3</v>
      </c>
      <c r="F241" s="2">
        <f>'Moving Avg'!D241</f>
        <v>1.5920000000000001</v>
      </c>
      <c r="G241" s="2">
        <f>'Moving Avg'!F241</f>
        <v>1.5157849999999999</v>
      </c>
      <c r="H241" s="2">
        <f>'Moving Avg'!G241</f>
        <v>1.5765879999999999</v>
      </c>
      <c r="I241" s="2">
        <f>'Moving Avg'!H241</f>
        <v>1.8035280000000009</v>
      </c>
      <c r="J241" s="5" t="str">
        <f>OBV!F241</f>
        <v>BULLISH</v>
      </c>
      <c r="K241" s="5" t="str">
        <f>OBV!G241</f>
        <v>STRONG</v>
      </c>
      <c r="L241" s="5" t="str">
        <f>OBV!H241</f>
        <v>CONFIRMED BULLISH</v>
      </c>
    </row>
    <row r="242" spans="1:12" ht="13.5" x14ac:dyDescent="0.25">
      <c r="A242" s="3">
        <f>RSI!A242</f>
        <v>42660</v>
      </c>
      <c r="B242" s="2">
        <f>RSI!B242</f>
        <v>1.78</v>
      </c>
      <c r="C242" s="2">
        <f>RSI!I242</f>
        <v>77.088170217549035</v>
      </c>
      <c r="D242" s="2">
        <f>MACD!E242</f>
        <v>-7.2875092665402708E-2</v>
      </c>
      <c r="E242" s="2">
        <f>MACD!F242</f>
        <v>-1.3542398229784099E-2</v>
      </c>
      <c r="F242" s="2">
        <f>'Moving Avg'!D242</f>
        <v>1.6359999999999999</v>
      </c>
      <c r="G242" s="2">
        <f>'Moving Avg'!F242</f>
        <v>1.5278699999999998</v>
      </c>
      <c r="H242" s="2">
        <f>'Moving Avg'!G242</f>
        <v>1.5802539999999998</v>
      </c>
      <c r="I242" s="2">
        <f>'Moving Avg'!H242</f>
        <v>1.8003065000000007</v>
      </c>
      <c r="J242" s="5" t="str">
        <f>OBV!F242</f>
        <v>BULLISH</v>
      </c>
      <c r="K242" s="5" t="str">
        <f>OBV!G242</f>
        <v>STRONG</v>
      </c>
      <c r="L242" s="5" t="str">
        <f>OBV!H242</f>
        <v>CONFIRMED BULLISH</v>
      </c>
    </row>
    <row r="243" spans="1:12" ht="13.5" x14ac:dyDescent="0.25">
      <c r="A243" s="3">
        <f>RSI!A243</f>
        <v>42661</v>
      </c>
      <c r="B243" s="2">
        <f>RSI!B243</f>
        <v>1.83</v>
      </c>
      <c r="C243" s="2">
        <f>RSI!I243</f>
        <v>79.688472672032702</v>
      </c>
      <c r="D243" s="2">
        <f>MACD!E243</f>
        <v>-9.4647105604983572E-2</v>
      </c>
      <c r="E243" s="2">
        <f>MACD!F243</f>
        <v>-2.9763339704823994E-2</v>
      </c>
      <c r="F243" s="2">
        <f>'Moving Avg'!D243</f>
        <v>1.698</v>
      </c>
      <c r="G243" s="2">
        <f>'Moving Avg'!F243</f>
        <v>1.5424549999999999</v>
      </c>
      <c r="H243" s="2">
        <f>'Moving Avg'!G243</f>
        <v>1.5847259999999996</v>
      </c>
      <c r="I243" s="2">
        <f>'Moving Avg'!H243</f>
        <v>1.7971405000000007</v>
      </c>
      <c r="J243" s="5" t="str">
        <f>OBV!F243</f>
        <v>BULLISH</v>
      </c>
      <c r="K243" s="5" t="str">
        <f>OBV!G243</f>
        <v>STRONG</v>
      </c>
      <c r="L243" s="5" t="str">
        <f>OBV!H243</f>
        <v>CONFIRMED BULLISH</v>
      </c>
    </row>
    <row r="244" spans="1:12" ht="13.5" x14ac:dyDescent="0.25">
      <c r="A244" s="3">
        <f>RSI!A244</f>
        <v>42662</v>
      </c>
      <c r="B244" s="2">
        <f>RSI!B244</f>
        <v>1.83</v>
      </c>
      <c r="C244" s="2">
        <f>RSI!I244</f>
        <v>79.688472672032702</v>
      </c>
      <c r="D244" s="2">
        <f>MACD!E244</f>
        <v>-0.11461495499519692</v>
      </c>
      <c r="E244" s="2">
        <f>MACD!F244</f>
        <v>-4.673366276289858E-2</v>
      </c>
      <c r="F244" s="2">
        <f>'Moving Avg'!D244</f>
        <v>1.752</v>
      </c>
      <c r="G244" s="2">
        <f>'Moving Avg'!F244</f>
        <v>1.5580149999999999</v>
      </c>
      <c r="H244" s="2">
        <f>'Moving Avg'!G244</f>
        <v>1.5893919999999997</v>
      </c>
      <c r="I244" s="2">
        <f>'Moving Avg'!H244</f>
        <v>1.7936335000000005</v>
      </c>
      <c r="J244" s="5" t="str">
        <f>OBV!F244</f>
        <v>BULLISH</v>
      </c>
      <c r="K244" s="5" t="str">
        <f>OBV!G244</f>
        <v>STRONG</v>
      </c>
      <c r="L244" s="5" t="str">
        <f>OBV!H244</f>
        <v>CONFIRMED BULLISH</v>
      </c>
    </row>
    <row r="245" spans="1:12" ht="13.5" x14ac:dyDescent="0.25">
      <c r="A245" s="3">
        <f>RSI!A245</f>
        <v>42663</v>
      </c>
      <c r="B245" s="2">
        <f>RSI!B245</f>
        <v>1.83</v>
      </c>
      <c r="C245" s="2">
        <f>RSI!I245</f>
        <v>79.688472672032702</v>
      </c>
      <c r="D245" s="2">
        <f>MACD!E245</f>
        <v>-0.12678788594199975</v>
      </c>
      <c r="E245" s="2">
        <f>MACD!F245</f>
        <v>-6.2744507398718813E-2</v>
      </c>
      <c r="F245" s="2">
        <f>'Moving Avg'!D245</f>
        <v>1.7899999999999998</v>
      </c>
      <c r="G245" s="2">
        <f>'Moving Avg'!F245</f>
        <v>1.5755199999999998</v>
      </c>
      <c r="H245" s="2">
        <f>'Moving Avg'!G245</f>
        <v>1.5938639999999997</v>
      </c>
      <c r="I245" s="2">
        <f>'Moving Avg'!H245</f>
        <v>1.7903215000000006</v>
      </c>
      <c r="J245" s="5" t="str">
        <f>OBV!F245</f>
        <v>BULLISH</v>
      </c>
      <c r="K245" s="5" t="str">
        <f>OBV!G245</f>
        <v>STRONG</v>
      </c>
      <c r="L245" s="5" t="str">
        <f>OBV!H245</f>
        <v>CONFIRMED BULLISH</v>
      </c>
    </row>
    <row r="246" spans="1:12" ht="13.5" x14ac:dyDescent="0.25">
      <c r="A246" s="3">
        <f>RSI!A246</f>
        <v>42664</v>
      </c>
      <c r="B246" s="2">
        <f>RSI!B246</f>
        <v>1.78</v>
      </c>
      <c r="C246" s="2">
        <f>RSI!I246</f>
        <v>69.79512579917666</v>
      </c>
      <c r="D246" s="2">
        <f>MACD!E246</f>
        <v>-0.13470926618873147</v>
      </c>
      <c r="E246" s="2">
        <f>MACD!F246</f>
        <v>-7.713745915672135E-2</v>
      </c>
      <c r="F246" s="2">
        <f>'Moving Avg'!D246</f>
        <v>1.81</v>
      </c>
      <c r="G246" s="2">
        <f>'Moving Avg'!F246</f>
        <v>1.590525</v>
      </c>
      <c r="H246" s="2">
        <f>'Moving Avg'!G246</f>
        <v>1.5973359999999999</v>
      </c>
      <c r="I246" s="2">
        <f>'Moving Avg'!H246</f>
        <v>1.7867595000000005</v>
      </c>
      <c r="J246" s="5" t="str">
        <f>OBV!F246</f>
        <v>BULLISH</v>
      </c>
      <c r="K246" s="5" t="str">
        <f>OBV!G246</f>
        <v>NEUTRAL</v>
      </c>
      <c r="L246" s="5" t="str">
        <f>OBV!H246</f>
        <v>CONFIRMED BULLISH</v>
      </c>
    </row>
    <row r="247" spans="1:12" ht="13.5" x14ac:dyDescent="0.25">
      <c r="A247" s="3">
        <f>RSI!A247</f>
        <v>42667</v>
      </c>
      <c r="B247" s="2">
        <f>RSI!B247</f>
        <v>1.78</v>
      </c>
      <c r="C247" s="2">
        <f>RSI!I247</f>
        <v>69.795125799176645</v>
      </c>
      <c r="D247" s="2">
        <f>MACD!E247</f>
        <v>-0.13618944426023072</v>
      </c>
      <c r="E247" s="2">
        <f>MACD!F247</f>
        <v>-8.8947856177423235E-2</v>
      </c>
      <c r="F247" s="2">
        <f>'Moving Avg'!D247</f>
        <v>1.81</v>
      </c>
      <c r="G247" s="2">
        <f>'Moving Avg'!F247</f>
        <v>1.6055299999999999</v>
      </c>
      <c r="H247" s="2">
        <f>'Moving Avg'!G247</f>
        <v>1.6010020000000003</v>
      </c>
      <c r="I247" s="2">
        <f>'Moving Avg'!H247</f>
        <v>1.7835380000000001</v>
      </c>
      <c r="J247" s="5" t="str">
        <f>OBV!F247</f>
        <v>BEARISH</v>
      </c>
      <c r="K247" s="5" t="str">
        <f>OBV!G247</f>
        <v>WEAK</v>
      </c>
      <c r="L247" s="5" t="str">
        <f>OBV!H247</f>
        <v>NEUTRAL</v>
      </c>
    </row>
    <row r="248" spans="1:12" ht="13.5" x14ac:dyDescent="0.25">
      <c r="A248" s="3">
        <f>RSI!A248</f>
        <v>42668</v>
      </c>
      <c r="B248" s="2">
        <f>RSI!B248</f>
        <v>1.77</v>
      </c>
      <c r="C248" s="2">
        <f>RSI!I248</f>
        <v>67.841494947802374</v>
      </c>
      <c r="D248" s="2">
        <f>MACD!E248</f>
        <v>-0.14371733939590414</v>
      </c>
      <c r="E248" s="2">
        <f>MACD!F248</f>
        <v>-9.9901752821119419E-2</v>
      </c>
      <c r="F248" s="2">
        <f>'Moving Avg'!D248</f>
        <v>1.798</v>
      </c>
      <c r="G248" s="2">
        <f>'Moving Avg'!F248</f>
        <v>1.6200350000000001</v>
      </c>
      <c r="H248" s="2">
        <f>'Moving Avg'!G248</f>
        <v>1.6048580000000001</v>
      </c>
      <c r="I248" s="2">
        <f>'Moving Avg'!H248</f>
        <v>1.7802665000000002</v>
      </c>
      <c r="J248" s="5" t="str">
        <f>OBV!F248</f>
        <v>BEARISH</v>
      </c>
      <c r="K248" s="5" t="str">
        <f>OBV!G248</f>
        <v>WEAK</v>
      </c>
      <c r="L248" s="5" t="str">
        <f>OBV!H248</f>
        <v>CONFIRMED BEARISH</v>
      </c>
    </row>
    <row r="249" spans="1:12" ht="13.5" x14ac:dyDescent="0.25">
      <c r="A249" s="3">
        <f>RSI!A249</f>
        <v>42669</v>
      </c>
      <c r="B249" s="2">
        <f>RSI!B249</f>
        <v>1.8</v>
      </c>
      <c r="C249" s="2">
        <f>RSI!I249</f>
        <v>70.508479571244692</v>
      </c>
      <c r="D249" s="2">
        <f>MACD!E249</f>
        <v>-0.14689483741506826</v>
      </c>
      <c r="E249" s="2">
        <f>MACD!F249</f>
        <v>-0.10930036973990918</v>
      </c>
      <c r="F249" s="2">
        <f>'Moving Avg'!D249</f>
        <v>1.7920000000000003</v>
      </c>
      <c r="G249" s="2">
        <f>'Moving Avg'!F249</f>
        <v>1.6360399999999999</v>
      </c>
      <c r="H249" s="2">
        <f>'Moving Avg'!G249</f>
        <v>1.6091180000000003</v>
      </c>
      <c r="I249" s="2">
        <f>'Moving Avg'!H249</f>
        <v>1.7770965000000003</v>
      </c>
      <c r="J249" s="5" t="str">
        <f>OBV!F249</f>
        <v>BEARISH</v>
      </c>
      <c r="K249" s="5" t="str">
        <f>OBV!G249</f>
        <v>WEAK</v>
      </c>
      <c r="L249" s="5" t="str">
        <f>OBV!H249</f>
        <v>CONFIRMED BEARISH</v>
      </c>
    </row>
    <row r="250" spans="1:12" ht="13.5" x14ac:dyDescent="0.25">
      <c r="A250" s="3">
        <f>RSI!A250</f>
        <v>42670</v>
      </c>
      <c r="B250" s="2">
        <f>RSI!B250</f>
        <v>1.83</v>
      </c>
      <c r="C250" s="2">
        <f>RSI!I250</f>
        <v>72.926468218090719</v>
      </c>
      <c r="D250" s="2">
        <f>MACD!E250</f>
        <v>-0.14035988757350082</v>
      </c>
      <c r="E250" s="2">
        <f>MACD!F250</f>
        <v>-0.11551227330662753</v>
      </c>
      <c r="F250" s="2">
        <f>'Moving Avg'!D250</f>
        <v>1.7920000000000003</v>
      </c>
      <c r="G250" s="2">
        <f>'Moving Avg'!F250</f>
        <v>1.653545</v>
      </c>
      <c r="H250" s="2">
        <f>'Moving Avg'!G250</f>
        <v>1.6139780000000001</v>
      </c>
      <c r="I250" s="2">
        <f>'Moving Avg'!H250</f>
        <v>1.7740765000000003</v>
      </c>
      <c r="J250" s="5" t="str">
        <f>OBV!F250</f>
        <v>BEARISH</v>
      </c>
      <c r="K250" s="5" t="str">
        <f>OBV!G250</f>
        <v>NEUTRAL</v>
      </c>
      <c r="L250" s="5" t="str">
        <f>OBV!H250</f>
        <v>NEUTRAL</v>
      </c>
    </row>
    <row r="251" spans="1:12" ht="13.5" x14ac:dyDescent="0.25">
      <c r="A251" s="3">
        <f>RSI!A251</f>
        <v>42671</v>
      </c>
      <c r="B251" s="2">
        <f>RSI!B251</f>
        <v>1.88</v>
      </c>
      <c r="C251" s="2">
        <f>RSI!I251</f>
        <v>76.399520730264911</v>
      </c>
      <c r="D251" s="2">
        <f>MACD!E251</f>
        <v>-0.13335546946317312</v>
      </c>
      <c r="E251" s="2">
        <f>MACD!F251</f>
        <v>-0.11908091253793665</v>
      </c>
      <c r="F251" s="2">
        <f>'Moving Avg'!D251</f>
        <v>1.8119999999999998</v>
      </c>
      <c r="G251" s="2">
        <f>'Moving Avg'!F251</f>
        <v>1.6755</v>
      </c>
      <c r="H251" s="2">
        <f>'Moving Avg'!G251</f>
        <v>1.6198379999999997</v>
      </c>
      <c r="I251" s="2">
        <f>'Moving Avg'!H251</f>
        <v>1.7713065000000003</v>
      </c>
      <c r="J251" s="5" t="str">
        <f>OBV!F251</f>
        <v>BULLISH</v>
      </c>
      <c r="K251" s="5" t="str">
        <f>OBV!G251</f>
        <v>STRONG</v>
      </c>
      <c r="L251" s="5" t="str">
        <f>OBV!H251</f>
        <v>CONFIRMED BULLISH</v>
      </c>
    </row>
    <row r="252" spans="1:12" ht="13.5" x14ac:dyDescent="0.25">
      <c r="A252" s="3">
        <f>RSI!A252</f>
        <v>42674</v>
      </c>
      <c r="B252" s="2">
        <f>RSI!B252</f>
        <v>1.93</v>
      </c>
      <c r="C252" s="2">
        <f>RSI!I252</f>
        <v>79.264176293402571</v>
      </c>
      <c r="D252" s="2">
        <f>MACD!E252</f>
        <v>-0.11694624764496009</v>
      </c>
      <c r="E252" s="2">
        <f>MACD!F252</f>
        <v>-0.11865397955934134</v>
      </c>
      <c r="F252" s="2">
        <f>'Moving Avg'!D252</f>
        <v>1.8420000000000001</v>
      </c>
      <c r="G252" s="2">
        <f>'Moving Avg'!F252</f>
        <v>1.7</v>
      </c>
      <c r="H252" s="2">
        <f>'Moving Avg'!G252</f>
        <v>1.62592</v>
      </c>
      <c r="I252" s="2">
        <f>'Moving Avg'!H252</f>
        <v>1.7688350000000002</v>
      </c>
      <c r="J252" s="5" t="str">
        <f>OBV!F252</f>
        <v>BULLISH</v>
      </c>
      <c r="K252" s="5" t="str">
        <f>OBV!G252</f>
        <v>STRONG</v>
      </c>
      <c r="L252" s="5" t="str">
        <f>OBV!H252</f>
        <v>CONFIRMED BULLISH</v>
      </c>
    </row>
    <row r="253" spans="1:12" ht="13.5" x14ac:dyDescent="0.25">
      <c r="A253" s="3">
        <f>RSI!A253</f>
        <v>42675</v>
      </c>
      <c r="B253" s="2">
        <f>RSI!B253</f>
        <v>1.96</v>
      </c>
      <c r="C253" s="2">
        <f>RSI!I253</f>
        <v>80.77222881697756</v>
      </c>
      <c r="D253" s="2">
        <f>MACD!E253</f>
        <v>-9.8996615193140958E-2</v>
      </c>
      <c r="E253" s="2">
        <f>MACD!F253</f>
        <v>-0.11472250668610127</v>
      </c>
      <c r="F253" s="2">
        <f>'Moving Avg'!D253</f>
        <v>1.8799999999999997</v>
      </c>
      <c r="G253" s="2">
        <f>'Moving Avg'!F253</f>
        <v>1.7240000000000002</v>
      </c>
      <c r="H253" s="2">
        <f>'Moving Avg'!G253</f>
        <v>1.6326019999999999</v>
      </c>
      <c r="I253" s="2">
        <f>'Moving Avg'!H253</f>
        <v>1.7666595000000003</v>
      </c>
      <c r="J253" s="5" t="str">
        <f>OBV!F253</f>
        <v>BULLISH</v>
      </c>
      <c r="K253" s="5" t="str">
        <f>OBV!G253</f>
        <v>STRONG</v>
      </c>
      <c r="L253" s="5" t="str">
        <f>OBV!H253</f>
        <v>CONFIRMED BULLISH</v>
      </c>
    </row>
    <row r="254" spans="1:12" ht="13.5" x14ac:dyDescent="0.25">
      <c r="A254" s="3">
        <f>RSI!A254</f>
        <v>42676</v>
      </c>
      <c r="B254" s="2">
        <f>RSI!B254</f>
        <v>2.0099999999999998</v>
      </c>
      <c r="C254" s="2">
        <f>RSI!I254</f>
        <v>82.992332989866355</v>
      </c>
      <c r="D254" s="2">
        <f>MACD!E254</f>
        <v>-8.8990531475127366E-2</v>
      </c>
      <c r="E254" s="2">
        <f>MACD!F254</f>
        <v>-0.1095761116439065</v>
      </c>
      <c r="F254" s="2">
        <f>'Moving Avg'!D254</f>
        <v>1.9219999999999999</v>
      </c>
      <c r="G254" s="2">
        <f>'Moving Avg'!F254</f>
        <v>1.7504999999999995</v>
      </c>
      <c r="H254" s="2">
        <f>'Moving Avg'!G254</f>
        <v>1.6396999999999999</v>
      </c>
      <c r="I254" s="2">
        <f>'Moving Avg'!H254</f>
        <v>1.764734</v>
      </c>
      <c r="J254" s="5" t="str">
        <f>OBV!F254</f>
        <v>BULLISH</v>
      </c>
      <c r="K254" s="5" t="str">
        <f>OBV!G254</f>
        <v>STRONG</v>
      </c>
      <c r="L254" s="5" t="str">
        <f>OBV!H254</f>
        <v>CONFIRMED BULLISH</v>
      </c>
    </row>
    <row r="255" spans="1:12" ht="13.5" x14ac:dyDescent="0.25">
      <c r="A255" s="3">
        <f>RSI!A255</f>
        <v>42677</v>
      </c>
      <c r="B255" s="2">
        <f>RSI!B255</f>
        <v>2.13</v>
      </c>
      <c r="C255" s="2">
        <f>RSI!I255</f>
        <v>86.901345220356035</v>
      </c>
      <c r="D255" s="2">
        <f>MACD!E255</f>
        <v>-9.1077041023975625E-2</v>
      </c>
      <c r="E255" s="2">
        <f>MACD!F255</f>
        <v>-0.10587629751992034</v>
      </c>
      <c r="F255" s="2">
        <f>'Moving Avg'!D255</f>
        <v>1.982</v>
      </c>
      <c r="G255" s="2">
        <f>'Moving Avg'!F255</f>
        <v>1.7810000000000001</v>
      </c>
      <c r="H255" s="2">
        <f>'Moving Avg'!G255</f>
        <v>1.6495879999999996</v>
      </c>
      <c r="I255" s="2">
        <f>'Moving Avg'!H255</f>
        <v>1.7634574999999999</v>
      </c>
      <c r="J255" s="5" t="str">
        <f>OBV!F255</f>
        <v>BULLISH</v>
      </c>
      <c r="K255" s="5" t="str">
        <f>OBV!G255</f>
        <v>STRONG</v>
      </c>
      <c r="L255" s="5" t="str">
        <f>OBV!H255</f>
        <v>CONFIRMED BULLISH</v>
      </c>
    </row>
    <row r="256" spans="1:12" ht="13.5" x14ac:dyDescent="0.25">
      <c r="A256" s="3">
        <f>RSI!A256</f>
        <v>42678</v>
      </c>
      <c r="B256" s="2">
        <f>RSI!B256</f>
        <v>2.19</v>
      </c>
      <c r="C256" s="2">
        <f>RSI!I256</f>
        <v>88.34389386165499</v>
      </c>
      <c r="D256" s="2">
        <f>MACD!E256</f>
        <v>-0.10722941128562069</v>
      </c>
      <c r="E256" s="2">
        <f>MACD!F256</f>
        <v>-0.10614692027306041</v>
      </c>
      <c r="F256" s="2">
        <f>'Moving Avg'!D256</f>
        <v>2.0439999999999996</v>
      </c>
      <c r="G256" s="2">
        <f>'Moving Avg'!F256</f>
        <v>1.8145000000000002</v>
      </c>
      <c r="H256" s="2">
        <f>'Moving Avg'!G256</f>
        <v>1.6606759999999996</v>
      </c>
      <c r="I256" s="2">
        <f>'Moving Avg'!H256</f>
        <v>1.7627729999999997</v>
      </c>
      <c r="J256" s="5" t="str">
        <f>OBV!F256</f>
        <v>BULLISH</v>
      </c>
      <c r="K256" s="5" t="str">
        <f>OBV!G256</f>
        <v>STRONG</v>
      </c>
      <c r="L256" s="5" t="str">
        <f>OBV!H256</f>
        <v>CONFIRMED BULLISH</v>
      </c>
    </row>
    <row r="257" spans="1:12" ht="13.5" x14ac:dyDescent="0.25">
      <c r="A257" s="3">
        <f>RSI!A257</f>
        <v>42681</v>
      </c>
      <c r="B257" s="2">
        <f>RSI!B257</f>
        <v>2.19</v>
      </c>
      <c r="C257" s="2">
        <f>RSI!I257</f>
        <v>88.34389386165499</v>
      </c>
      <c r="D257" s="2">
        <f>MACD!E257</f>
        <v>-0.12333477931072001</v>
      </c>
      <c r="E257" s="2">
        <f>MACD!F257</f>
        <v>-0.10958449208059233</v>
      </c>
      <c r="F257" s="2">
        <f>'Moving Avg'!D257</f>
        <v>2.0959999999999996</v>
      </c>
      <c r="G257" s="2">
        <f>'Moving Avg'!F257</f>
        <v>1.8460000000000001</v>
      </c>
      <c r="H257" s="2">
        <f>'Moving Avg'!G257</f>
        <v>1.6717639999999998</v>
      </c>
      <c r="I257" s="2">
        <f>'Moving Avg'!H257</f>
        <v>1.7623319999999998</v>
      </c>
      <c r="J257" s="5" t="str">
        <f>OBV!F257</f>
        <v>BULLISH</v>
      </c>
      <c r="K257" s="5" t="str">
        <f>OBV!G257</f>
        <v>STRONG</v>
      </c>
      <c r="L257" s="5" t="str">
        <f>OBV!H257</f>
        <v>CONFIRMED BULLISH</v>
      </c>
    </row>
    <row r="258" spans="1:12" ht="13.5" x14ac:dyDescent="0.25">
      <c r="A258" s="3">
        <f>RSI!A258</f>
        <v>42682</v>
      </c>
      <c r="B258" s="2">
        <f>RSI!B258</f>
        <v>2.17</v>
      </c>
      <c r="C258" s="2">
        <f>RSI!I258</f>
        <v>84.736270207873162</v>
      </c>
      <c r="D258" s="2">
        <f>MACD!E258</f>
        <v>-0.13927676532114552</v>
      </c>
      <c r="E258" s="2">
        <f>MACD!F258</f>
        <v>-0.11552294672870297</v>
      </c>
      <c r="F258" s="2">
        <f>'Moving Avg'!D258</f>
        <v>2.1379999999999999</v>
      </c>
      <c r="G258" s="2">
        <f>'Moving Avg'!F258</f>
        <v>1.8785000000000001</v>
      </c>
      <c r="H258" s="2">
        <f>'Moving Avg'!G258</f>
        <v>1.6824519999999998</v>
      </c>
      <c r="I258" s="2">
        <f>'Moving Avg'!H258</f>
        <v>1.7617909999999997</v>
      </c>
      <c r="J258" s="5" t="str">
        <f>OBV!F258</f>
        <v>BULLISH</v>
      </c>
      <c r="K258" s="5" t="str">
        <f>OBV!G258</f>
        <v>STRONG</v>
      </c>
      <c r="L258" s="5" t="str">
        <f>OBV!H258</f>
        <v>CONFIRMED BULLISH</v>
      </c>
    </row>
    <row r="259" spans="1:12" ht="13.5" x14ac:dyDescent="0.25">
      <c r="A259" s="3">
        <f>RSI!A259</f>
        <v>42683</v>
      </c>
      <c r="B259" s="2">
        <f>RSI!B259</f>
        <v>2.15</v>
      </c>
      <c r="C259" s="2">
        <f>RSI!I259</f>
        <v>81.166768237333301</v>
      </c>
      <c r="D259" s="2">
        <f>MACD!E259</f>
        <v>-0.14864126415756318</v>
      </c>
      <c r="E259" s="2">
        <f>MACD!F259</f>
        <v>-0.12214661021447502</v>
      </c>
      <c r="F259" s="2">
        <f>'Moving Avg'!D259</f>
        <v>2.1659999999999999</v>
      </c>
      <c r="G259" s="2">
        <f>'Moving Avg'!F259</f>
        <v>1.9079999999999999</v>
      </c>
      <c r="H259" s="2">
        <f>'Moving Avg'!G259</f>
        <v>1.6927399999999999</v>
      </c>
      <c r="I259" s="2">
        <f>'Moving Avg'!H259</f>
        <v>1.7613444999999996</v>
      </c>
      <c r="J259" s="5" t="str">
        <f>OBV!F259</f>
        <v>BULLISH</v>
      </c>
      <c r="K259" s="5" t="str">
        <f>OBV!G259</f>
        <v>NEUTRAL</v>
      </c>
      <c r="L259" s="5" t="str">
        <f>OBV!H259</f>
        <v>CONFIRMED BULLISH</v>
      </c>
    </row>
    <row r="260" spans="1:12" ht="13.5" x14ac:dyDescent="0.25">
      <c r="A260" s="3">
        <f>RSI!A260</f>
        <v>42684</v>
      </c>
      <c r="B260" s="2">
        <f>RSI!B260</f>
        <v>2.09</v>
      </c>
      <c r="C260" s="2">
        <f>RSI!I260</f>
        <v>71.443604923884635</v>
      </c>
      <c r="D260" s="2">
        <f>MACD!E260</f>
        <v>-0.14921297960880109</v>
      </c>
      <c r="E260" s="2">
        <f>MACD!F260</f>
        <v>-0.12755988409334024</v>
      </c>
      <c r="F260" s="2">
        <f>'Moving Avg'!D260</f>
        <v>2.1579999999999999</v>
      </c>
      <c r="G260" s="2">
        <f>'Moving Avg'!F260</f>
        <v>1.9304999999999999</v>
      </c>
      <c r="H260" s="2">
        <f>'Moving Avg'!G260</f>
        <v>1.7018280000000001</v>
      </c>
      <c r="I260" s="2">
        <f>'Moving Avg'!H260</f>
        <v>1.7605979999999997</v>
      </c>
      <c r="J260" s="5" t="str">
        <f>OBV!F260</f>
        <v>BULLISH</v>
      </c>
      <c r="K260" s="5" t="str">
        <f>OBV!G260</f>
        <v>NEUTRAL</v>
      </c>
      <c r="L260" s="5" t="str">
        <f>OBV!H260</f>
        <v>BULLISH DIVERGENCE</v>
      </c>
    </row>
    <row r="261" spans="1:12" ht="13.5" x14ac:dyDescent="0.25">
      <c r="A261" s="3">
        <f>RSI!A261</f>
        <v>42685</v>
      </c>
      <c r="B261" s="2">
        <f>RSI!B261</f>
        <v>2.09</v>
      </c>
      <c r="C261" s="2">
        <f>RSI!I261</f>
        <v>71.443604923884635</v>
      </c>
      <c r="D261" s="2">
        <f>MACD!E261</f>
        <v>-0.1432311272744855</v>
      </c>
      <c r="E261" s="2">
        <f>MACD!F261</f>
        <v>-0.13069413272956931</v>
      </c>
      <c r="F261" s="2">
        <f>'Moving Avg'!D261</f>
        <v>2.1379999999999999</v>
      </c>
      <c r="G261" s="2">
        <f>'Moving Avg'!F261</f>
        <v>1.9509999999999998</v>
      </c>
      <c r="H261" s="2">
        <f>'Moving Avg'!G261</f>
        <v>1.7109160000000003</v>
      </c>
      <c r="I261" s="2">
        <f>'Moving Avg'!H261</f>
        <v>1.7599004999999994</v>
      </c>
      <c r="J261" s="5" t="str">
        <f>OBV!F261</f>
        <v>BEARISH</v>
      </c>
      <c r="K261" s="5" t="str">
        <f>OBV!G261</f>
        <v>WEAK</v>
      </c>
      <c r="L261" s="5" t="str">
        <f>OBV!H261</f>
        <v>CONFIRMED BEARISH</v>
      </c>
    </row>
    <row r="262" spans="1:12" ht="13.5" x14ac:dyDescent="0.25">
      <c r="A262" s="3">
        <f>RSI!A262</f>
        <v>42688</v>
      </c>
      <c r="B262" s="2">
        <f>RSI!B262</f>
        <v>2.0299999999999998</v>
      </c>
      <c r="C262" s="2">
        <f>RSI!I262</f>
        <v>62.728659008337353</v>
      </c>
      <c r="D262" s="2">
        <f>MACD!E262</f>
        <v>-0.12716863752794749</v>
      </c>
      <c r="E262" s="2">
        <f>MACD!F262</f>
        <v>-0.12998903368924494</v>
      </c>
      <c r="F262" s="2">
        <f>'Moving Avg'!D262</f>
        <v>2.1059999999999999</v>
      </c>
      <c r="G262" s="2">
        <f>'Moving Avg'!F262</f>
        <v>1.9635000000000005</v>
      </c>
      <c r="H262" s="2">
        <f>'Moving Avg'!G262</f>
        <v>1.7188040000000004</v>
      </c>
      <c r="I262" s="2">
        <f>'Moving Avg'!H262</f>
        <v>1.7589029999999994</v>
      </c>
      <c r="J262" s="5" t="str">
        <f>OBV!F262</f>
        <v>BEARISH</v>
      </c>
      <c r="K262" s="5" t="str">
        <f>OBV!G262</f>
        <v>WEAK</v>
      </c>
      <c r="L262" s="5" t="str">
        <f>OBV!H262</f>
        <v>CONFIRMED BEARISH</v>
      </c>
    </row>
    <row r="263" spans="1:12" ht="13.5" x14ac:dyDescent="0.25">
      <c r="A263" s="3">
        <f>RSI!A263</f>
        <v>42689</v>
      </c>
      <c r="B263" s="2">
        <f>RSI!B263</f>
        <v>2.08</v>
      </c>
      <c r="C263" s="2">
        <f>RSI!I263</f>
        <v>66.406248720595102</v>
      </c>
      <c r="D263" s="2">
        <f>MACD!E263</f>
        <v>-0.11336277077464363</v>
      </c>
      <c r="E263" s="2">
        <f>MACD!F263</f>
        <v>-0.12666378110632467</v>
      </c>
      <c r="F263" s="2">
        <f>'Moving Avg'!D263</f>
        <v>2.0880000000000001</v>
      </c>
      <c r="G263" s="2">
        <f>'Moving Avg'!F263</f>
        <v>1.9759999999999998</v>
      </c>
      <c r="H263" s="2">
        <f>'Moving Avg'!G263</f>
        <v>1.7276920000000004</v>
      </c>
      <c r="I263" s="2">
        <f>'Moving Avg'!H263</f>
        <v>1.7582039999999992</v>
      </c>
      <c r="J263" s="5" t="str">
        <f>OBV!F263</f>
        <v>BEARISH</v>
      </c>
      <c r="K263" s="5" t="str">
        <f>OBV!G263</f>
        <v>NEUTRAL</v>
      </c>
      <c r="L263" s="5" t="str">
        <f>OBV!H263</f>
        <v>CONFIRMED BEARISH</v>
      </c>
    </row>
    <row r="264" spans="1:12" ht="13.5" x14ac:dyDescent="0.25">
      <c r="A264" s="3">
        <f>RSI!A264</f>
        <v>42690</v>
      </c>
      <c r="B264" s="2">
        <f>RSI!B264</f>
        <v>2.13</v>
      </c>
      <c r="C264" s="2">
        <f>RSI!I264</f>
        <v>69.633062724330969</v>
      </c>
      <c r="D264" s="2">
        <f>MACD!E264</f>
        <v>-9.8633242454822856E-2</v>
      </c>
      <c r="E264" s="2">
        <f>MACD!F264</f>
        <v>-0.12105767337602431</v>
      </c>
      <c r="F264" s="2">
        <f>'Moving Avg'!D264</f>
        <v>2.0839999999999996</v>
      </c>
      <c r="G264" s="2">
        <f>'Moving Avg'!F264</f>
        <v>1.9910000000000001</v>
      </c>
      <c r="H264" s="2">
        <f>'Moving Avg'!G264</f>
        <v>1.7375800000000003</v>
      </c>
      <c r="I264" s="2">
        <f>'Moving Avg'!H264</f>
        <v>1.758241999999999</v>
      </c>
      <c r="J264" s="5" t="str">
        <f>OBV!F264</f>
        <v>BULLISH</v>
      </c>
      <c r="K264" s="5" t="str">
        <f>OBV!G264</f>
        <v>NEUTRAL</v>
      </c>
      <c r="L264" s="5" t="str">
        <f>OBV!H264</f>
        <v>BULLISH DIVERGENCE</v>
      </c>
    </row>
    <row r="265" spans="1:12" ht="13.5" x14ac:dyDescent="0.25">
      <c r="A265" s="3">
        <f>RSI!A265</f>
        <v>42691</v>
      </c>
      <c r="B265" s="2">
        <f>RSI!B265</f>
        <v>2.13</v>
      </c>
      <c r="C265" s="2">
        <f>RSI!I265</f>
        <v>69.633062724330969</v>
      </c>
      <c r="D265" s="2">
        <f>MACD!E265</f>
        <v>-6.8874971065164603E-2</v>
      </c>
      <c r="E265" s="2">
        <f>MACD!F265</f>
        <v>-0.11062113291385238</v>
      </c>
      <c r="F265" s="2">
        <f>'Moving Avg'!D265</f>
        <v>2.0919999999999996</v>
      </c>
      <c r="G265" s="2">
        <f>'Moving Avg'!F265</f>
        <v>2.0060000000000002</v>
      </c>
      <c r="H265" s="2">
        <f>'Moving Avg'!G265</f>
        <v>1.747468</v>
      </c>
      <c r="I265" s="2">
        <f>'Moving Avg'!H265</f>
        <v>1.7579874999999989</v>
      </c>
      <c r="J265" s="5" t="str">
        <f>OBV!F265</f>
        <v>BULLISH</v>
      </c>
      <c r="K265" s="5" t="str">
        <f>OBV!G265</f>
        <v>NEUTRAL</v>
      </c>
      <c r="L265" s="5" t="str">
        <f>OBV!H265</f>
        <v>CONFIRMED BULLISH</v>
      </c>
    </row>
    <row r="266" spans="1:12" ht="13.5" x14ac:dyDescent="0.25">
      <c r="A266" s="3">
        <f>RSI!A266</f>
        <v>42692</v>
      </c>
      <c r="B266" s="2">
        <f>RSI!B266</f>
        <v>2.13</v>
      </c>
      <c r="C266" s="2">
        <f>RSI!I266</f>
        <v>69.633062724330969</v>
      </c>
      <c r="D266" s="2">
        <f>MACD!E266</f>
        <v>-3.5544416887339336E-2</v>
      </c>
      <c r="E266" s="2">
        <f>MACD!F266</f>
        <v>-9.5605789708549785E-2</v>
      </c>
      <c r="F266" s="2">
        <f>'Moving Avg'!D266</f>
        <v>2.1</v>
      </c>
      <c r="G266" s="2">
        <f>'Moving Avg'!F266</f>
        <v>2.0235000000000003</v>
      </c>
      <c r="H266" s="2">
        <f>'Moving Avg'!G266</f>
        <v>1.7573560000000001</v>
      </c>
      <c r="I266" s="2">
        <f>'Moving Avg'!H266</f>
        <v>1.7580254999999989</v>
      </c>
      <c r="J266" s="5" t="str">
        <f>OBV!F266</f>
        <v>BULLISH</v>
      </c>
      <c r="K266" s="5" t="str">
        <f>OBV!G266</f>
        <v>NEUTRAL</v>
      </c>
      <c r="L266" s="5" t="str">
        <f>OBV!H266</f>
        <v>CONFIRMED BULLISH</v>
      </c>
    </row>
    <row r="267" spans="1:12" ht="13.5" x14ac:dyDescent="0.25">
      <c r="A267" s="3">
        <f>RSI!A267</f>
        <v>42695</v>
      </c>
      <c r="B267" s="2">
        <f>RSI!B267</f>
        <v>2.13</v>
      </c>
      <c r="C267" s="2">
        <f>RSI!I267</f>
        <v>69.633062724330969</v>
      </c>
      <c r="D267" s="2">
        <f>MACD!E267</f>
        <v>-8.3419095755123962E-3</v>
      </c>
      <c r="E267" s="2">
        <f>MACD!F267</f>
        <v>-7.8153013681942315E-2</v>
      </c>
      <c r="F267" s="2">
        <f>'Moving Avg'!D267</f>
        <v>2.1199999999999997</v>
      </c>
      <c r="G267" s="2">
        <f>'Moving Avg'!F267</f>
        <v>2.0410000000000008</v>
      </c>
      <c r="H267" s="2">
        <f>'Moving Avg'!G267</f>
        <v>1.767244</v>
      </c>
      <c r="I267" s="2">
        <f>'Moving Avg'!H267</f>
        <v>1.7582094999999986</v>
      </c>
      <c r="J267" s="5" t="str">
        <f>OBV!F267</f>
        <v>BULLISH</v>
      </c>
      <c r="K267" s="5" t="str">
        <f>OBV!G267</f>
        <v>NEUTRAL</v>
      </c>
      <c r="L267" s="5" t="str">
        <f>OBV!H267</f>
        <v>CONFIRMED BULLISH</v>
      </c>
    </row>
    <row r="268" spans="1:12" ht="13.5" x14ac:dyDescent="0.25">
      <c r="A268" s="3">
        <f>RSI!A268</f>
        <v>42696</v>
      </c>
      <c r="B268" s="2">
        <f>RSI!B268</f>
        <v>2.13</v>
      </c>
      <c r="C268" s="2">
        <f>RSI!I268</f>
        <v>69.633062724330969</v>
      </c>
      <c r="D268" s="2">
        <f>MACD!E268</f>
        <v>1.0672498256551366E-2</v>
      </c>
      <c r="E268" s="2">
        <f>MACD!F268</f>
        <v>-6.0387911294243583E-2</v>
      </c>
      <c r="F268" s="2">
        <f>'Moving Avg'!D268</f>
        <v>2.13</v>
      </c>
      <c r="G268" s="2">
        <f>'Moving Avg'!F268</f>
        <v>2.0590000000000002</v>
      </c>
      <c r="H268" s="2">
        <f>'Moving Avg'!G268</f>
        <v>1.7771319999999997</v>
      </c>
      <c r="I268" s="2">
        <f>'Moving Avg'!H268</f>
        <v>1.7583934999999988</v>
      </c>
      <c r="J268" s="5" t="str">
        <f>OBV!F268</f>
        <v>BULLISH</v>
      </c>
      <c r="K268" s="5" t="str">
        <f>OBV!G268</f>
        <v>NEUTRAL</v>
      </c>
      <c r="L268" s="5" t="str">
        <f>OBV!H268</f>
        <v>CONFIRMED BULLISH</v>
      </c>
    </row>
    <row r="269" spans="1:12" ht="13.5" x14ac:dyDescent="0.25">
      <c r="A269" s="3">
        <f>RSI!A269</f>
        <v>42697</v>
      </c>
      <c r="B269" s="2">
        <f>RSI!B269</f>
        <v>2.0699999999999998</v>
      </c>
      <c r="C269" s="2">
        <f>RSI!I269</f>
        <v>59.670328944207668</v>
      </c>
      <c r="D269" s="2">
        <f>MACD!E269</f>
        <v>2.7271564241712287E-2</v>
      </c>
      <c r="E269" s="2">
        <f>MACD!F269</f>
        <v>-4.2856016187052412E-2</v>
      </c>
      <c r="F269" s="2">
        <f>'Moving Avg'!D269</f>
        <v>2.1179999999999999</v>
      </c>
      <c r="G269" s="2">
        <f>'Moving Avg'!F269</f>
        <v>2.0725000000000002</v>
      </c>
      <c r="H269" s="2">
        <f>'Moving Avg'!G269</f>
        <v>1.7871819999999996</v>
      </c>
      <c r="I269" s="2">
        <f>'Moving Avg'!H269</f>
        <v>1.7583259999999987</v>
      </c>
      <c r="J269" s="5" t="str">
        <f>OBV!F269</f>
        <v>BEARISH</v>
      </c>
      <c r="K269" s="5" t="str">
        <f>OBV!G269</f>
        <v>NEUTRAL</v>
      </c>
      <c r="L269" s="5" t="str">
        <f>OBV!H269</f>
        <v>CONFIRMED BEARISH</v>
      </c>
    </row>
    <row r="270" spans="1:12" ht="13.5" x14ac:dyDescent="0.25">
      <c r="A270" s="3">
        <f>RSI!A270</f>
        <v>42698</v>
      </c>
      <c r="B270" s="2">
        <f>RSI!B270</f>
        <v>2.0099999999999998</v>
      </c>
      <c r="C270" s="2">
        <f>RSI!I270</f>
        <v>51.703783534331933</v>
      </c>
      <c r="D270" s="2">
        <f>MACD!E270</f>
        <v>3.6091099537872928E-2</v>
      </c>
      <c r="E270" s="2">
        <f>MACD!F270</f>
        <v>-2.7066593042067346E-2</v>
      </c>
      <c r="F270" s="2">
        <f>'Moving Avg'!D270</f>
        <v>2.0939999999999999</v>
      </c>
      <c r="G270" s="2">
        <f>'Moving Avg'!F270</f>
        <v>2.0815000000000001</v>
      </c>
      <c r="H270" s="2">
        <f>'Moving Avg'!G270</f>
        <v>1.7956419999999997</v>
      </c>
      <c r="I270" s="2">
        <f>'Moving Avg'!H270</f>
        <v>1.7579099999999985</v>
      </c>
      <c r="J270" s="5" t="str">
        <f>OBV!F270</f>
        <v>BEARISH</v>
      </c>
      <c r="K270" s="5" t="str">
        <f>OBV!G270</f>
        <v>NEUTRAL</v>
      </c>
      <c r="L270" s="5" t="str">
        <f>OBV!H270</f>
        <v>CONFIRMED BEARISH</v>
      </c>
    </row>
    <row r="271" spans="1:12" ht="13.5" x14ac:dyDescent="0.25">
      <c r="A271" s="3">
        <f>RSI!A271</f>
        <v>42699</v>
      </c>
      <c r="B271" s="2">
        <f>RSI!B271</f>
        <v>2.0099999999999998</v>
      </c>
      <c r="C271" s="2">
        <f>RSI!I271</f>
        <v>51.703783534331919</v>
      </c>
      <c r="D271" s="2">
        <f>MACD!E271</f>
        <v>4.350137819397748E-2</v>
      </c>
      <c r="E271" s="2">
        <f>MACD!F271</f>
        <v>-1.2952998794858381E-2</v>
      </c>
      <c r="F271" s="2">
        <f>'Moving Avg'!D271</f>
        <v>2.0699999999999998</v>
      </c>
      <c r="G271" s="2">
        <f>'Moving Avg'!F271</f>
        <v>2.0879999999999996</v>
      </c>
      <c r="H271" s="2">
        <f>'Moving Avg'!G271</f>
        <v>1.8037139999999996</v>
      </c>
      <c r="I271" s="2">
        <f>'Moving Avg'!H271</f>
        <v>1.7575424999999987</v>
      </c>
      <c r="J271" s="5" t="str">
        <f>OBV!F271</f>
        <v>BEARISH</v>
      </c>
      <c r="K271" s="5" t="str">
        <f>OBV!G271</f>
        <v>NEUTRAL</v>
      </c>
      <c r="L271" s="5" t="str">
        <f>OBV!H271</f>
        <v>CONFIRMED BEARISH</v>
      </c>
    </row>
    <row r="272" spans="1:12" ht="13.5" x14ac:dyDescent="0.25">
      <c r="A272" s="3">
        <f>RSI!A272</f>
        <v>42702</v>
      </c>
      <c r="B272" s="2">
        <f>RSI!B272</f>
        <v>2.0099999999999998</v>
      </c>
      <c r="C272" s="2">
        <f>RSI!I272</f>
        <v>51.703783534331919</v>
      </c>
      <c r="D272" s="2">
        <f>MACD!E272</f>
        <v>4.049232154911353E-2</v>
      </c>
      <c r="E272" s="2">
        <f>MACD!F272</f>
        <v>-2.2639347260639976E-3</v>
      </c>
      <c r="F272" s="2">
        <f>'Moving Avg'!D272</f>
        <v>2.0459999999999998</v>
      </c>
      <c r="G272" s="2">
        <f>'Moving Avg'!F272</f>
        <v>2.0919999999999996</v>
      </c>
      <c r="H272" s="2">
        <f>'Moving Avg'!G272</f>
        <v>1.8131479999999995</v>
      </c>
      <c r="I272" s="2">
        <f>'Moving Avg'!H272</f>
        <v>1.7571749999999986</v>
      </c>
      <c r="J272" s="5" t="str">
        <f>OBV!F272</f>
        <v>BEARISH</v>
      </c>
      <c r="K272" s="5" t="str">
        <f>OBV!G272</f>
        <v>NEUTRAL</v>
      </c>
      <c r="L272" s="5" t="str">
        <f>OBV!H272</f>
        <v>CONFIRMED BEARISH</v>
      </c>
    </row>
    <row r="273" spans="1:12" ht="13.5" x14ac:dyDescent="0.25">
      <c r="A273" s="3">
        <f>RSI!A273</f>
        <v>42703</v>
      </c>
      <c r="B273" s="2">
        <f>RSI!B273</f>
        <v>2.0099999999999998</v>
      </c>
      <c r="C273" s="2">
        <f>RSI!I273</f>
        <v>51.703783534331919</v>
      </c>
      <c r="D273" s="2">
        <f>MACD!E273</f>
        <v>4.5593575499159211E-2</v>
      </c>
      <c r="E273" s="2">
        <f>MACD!F273</f>
        <v>7.307567318980644E-3</v>
      </c>
      <c r="F273" s="2">
        <f>'Moving Avg'!D273</f>
        <v>2.0219999999999998</v>
      </c>
      <c r="G273" s="2">
        <f>'Moving Avg'!F273</f>
        <v>2.0944999999999991</v>
      </c>
      <c r="H273" s="2">
        <f>'Moving Avg'!G273</f>
        <v>1.8225819999999999</v>
      </c>
      <c r="I273" s="2">
        <f>'Moving Avg'!H273</f>
        <v>1.7570019999999982</v>
      </c>
      <c r="J273" s="5" t="str">
        <f>OBV!F273</f>
        <v>BEARISH</v>
      </c>
      <c r="K273" s="5" t="str">
        <f>OBV!G273</f>
        <v>NEUTRAL</v>
      </c>
      <c r="L273" s="5" t="str">
        <f>OBV!H273</f>
        <v>CONFIRMED BEARISH</v>
      </c>
    </row>
    <row r="274" spans="1:12" ht="13.5" x14ac:dyDescent="0.25">
      <c r="A274" s="3">
        <f>RSI!A274</f>
        <v>42704</v>
      </c>
      <c r="B274" s="2">
        <f>RSI!B274</f>
        <v>2.0099999999999998</v>
      </c>
      <c r="C274" s="2">
        <f>RSI!I274</f>
        <v>51.703783534331919</v>
      </c>
      <c r="D274" s="2">
        <f>MACD!E274</f>
        <v>5.756072801843537E-2</v>
      </c>
      <c r="E274" s="2">
        <f>MACD!F274</f>
        <v>1.7358199458871591E-2</v>
      </c>
      <c r="F274" s="2">
        <f>'Moving Avg'!D274</f>
        <v>2.0099999999999998</v>
      </c>
      <c r="G274" s="2">
        <f>'Moving Avg'!F274</f>
        <v>2.0944999999999991</v>
      </c>
      <c r="H274" s="2">
        <f>'Moving Avg'!G274</f>
        <v>1.832406</v>
      </c>
      <c r="I274" s="2">
        <f>'Moving Avg'!H274</f>
        <v>1.7566344999999983</v>
      </c>
      <c r="J274" s="5" t="str">
        <f>OBV!F274</f>
        <v>BEARISH</v>
      </c>
      <c r="K274" s="5" t="str">
        <f>OBV!G274</f>
        <v>NEUTRAL</v>
      </c>
      <c r="L274" s="5" t="str">
        <f>OBV!H274</f>
        <v>CONFIRMED BEARISH</v>
      </c>
    </row>
    <row r="275" spans="1:12" ht="13.5" x14ac:dyDescent="0.25">
      <c r="A275" s="3">
        <f>RSI!A275</f>
        <v>42705</v>
      </c>
      <c r="B275" s="2">
        <f>RSI!B275</f>
        <v>2.0099999999999998</v>
      </c>
      <c r="C275" s="2">
        <f>RSI!I275</f>
        <v>51.703783534331933</v>
      </c>
      <c r="D275" s="2">
        <f>MACD!E275</f>
        <v>6.7648260869509702E-2</v>
      </c>
      <c r="E275" s="2">
        <f>MACD!F275</f>
        <v>2.7416211740999216E-2</v>
      </c>
      <c r="F275" s="2">
        <f>'Moving Avg'!D275</f>
        <v>2.0099999999999998</v>
      </c>
      <c r="G275" s="2">
        <f>'Moving Avg'!F275</f>
        <v>2.0884999999999989</v>
      </c>
      <c r="H275" s="2">
        <f>'Moving Avg'!G275</f>
        <v>1.8430080000000002</v>
      </c>
      <c r="I275" s="2">
        <f>'Moving Avg'!H275</f>
        <v>1.7560724999999981</v>
      </c>
      <c r="J275" s="5" t="str">
        <f>OBV!F275</f>
        <v>NEUTRAL</v>
      </c>
      <c r="K275" s="5" t="str">
        <f>OBV!G275</f>
        <v>NEUTRAL</v>
      </c>
      <c r="L275" s="5" t="str">
        <f>OBV!H275</f>
        <v>NEUTRAL</v>
      </c>
    </row>
    <row r="276" spans="1:12" ht="13.5" x14ac:dyDescent="0.25">
      <c r="A276" s="3">
        <f>RSI!A276</f>
        <v>42706</v>
      </c>
      <c r="B276" s="2">
        <f>RSI!B276</f>
        <v>1.99</v>
      </c>
      <c r="C276" s="2">
        <f>RSI!I276</f>
        <v>48.347400061854906</v>
      </c>
      <c r="D276" s="2">
        <f>MACD!E276</f>
        <v>7.7629681070556789E-2</v>
      </c>
      <c r="E276" s="2">
        <f>MACD!F276</f>
        <v>3.7458905606910731E-2</v>
      </c>
      <c r="F276" s="2">
        <f>'Moving Avg'!D276</f>
        <v>2.0059999999999998</v>
      </c>
      <c r="G276" s="2">
        <f>'Moving Avg'!F276</f>
        <v>2.0784999999999991</v>
      </c>
      <c r="H276" s="2">
        <f>'Moving Avg'!G276</f>
        <v>1.85321</v>
      </c>
      <c r="I276" s="2">
        <f>'Moving Avg'!H276</f>
        <v>1.7553614999999982</v>
      </c>
      <c r="J276" s="5" t="str">
        <f>OBV!F276</f>
        <v>BEARISH</v>
      </c>
      <c r="K276" s="5" t="str">
        <f>OBV!G276</f>
        <v>NEUTRAL</v>
      </c>
      <c r="L276" s="5" t="str">
        <f>OBV!H276</f>
        <v>CONFIRMED BEARISH</v>
      </c>
    </row>
    <row r="277" spans="1:12" ht="13.5" x14ac:dyDescent="0.25">
      <c r="A277" s="3">
        <f>RSI!A277</f>
        <v>42709</v>
      </c>
      <c r="B277" s="2">
        <f>RSI!B277</f>
        <v>1.95</v>
      </c>
      <c r="C277" s="2">
        <f>RSI!I277</f>
        <v>42.416761758917303</v>
      </c>
      <c r="D277" s="2">
        <f>MACD!E277</f>
        <v>8.912361791102863E-2</v>
      </c>
      <c r="E277" s="2">
        <f>MACD!F277</f>
        <v>4.7791848067734316E-2</v>
      </c>
      <c r="F277" s="2">
        <f>'Moving Avg'!D277</f>
        <v>1.9939999999999998</v>
      </c>
      <c r="G277" s="2">
        <f>'Moving Avg'!F277</f>
        <v>2.0664999999999996</v>
      </c>
      <c r="H277" s="2">
        <f>'Moving Avg'!G277</f>
        <v>1.8626119999999999</v>
      </c>
      <c r="I277" s="2">
        <f>'Moving Avg'!H277</f>
        <v>1.7544994999999981</v>
      </c>
      <c r="J277" s="5" t="str">
        <f>OBV!F277</f>
        <v>BEARISH</v>
      </c>
      <c r="K277" s="5" t="str">
        <f>OBV!G277</f>
        <v>NEUTRAL</v>
      </c>
      <c r="L277" s="5" t="str">
        <f>OBV!H277</f>
        <v>CONFIRMED BEARISH</v>
      </c>
    </row>
    <row r="278" spans="1:12" ht="13.5" x14ac:dyDescent="0.25">
      <c r="A278" s="3">
        <f>RSI!A278</f>
        <v>42710</v>
      </c>
      <c r="B278" s="2">
        <f>RSI!B278</f>
        <v>2.0299999999999998</v>
      </c>
      <c r="C278" s="2">
        <f>RSI!I278</f>
        <v>54.451070899415335</v>
      </c>
      <c r="D278" s="2">
        <f>MACD!E278</f>
        <v>9.3238541442326905E-2</v>
      </c>
      <c r="E278" s="2">
        <f>MACD!F278</f>
        <v>5.6881186742652835E-2</v>
      </c>
      <c r="F278" s="2">
        <f>'Moving Avg'!D278</f>
        <v>1.998</v>
      </c>
      <c r="G278" s="2">
        <f>'Moving Avg'!F278</f>
        <v>2.0594999999999994</v>
      </c>
      <c r="H278" s="2">
        <f>'Moving Avg'!G278</f>
        <v>1.8736140000000001</v>
      </c>
      <c r="I278" s="2">
        <f>'Moving Avg'!H278</f>
        <v>1.7542804999999979</v>
      </c>
      <c r="J278" s="5" t="str">
        <f>OBV!F278</f>
        <v>BULLISH</v>
      </c>
      <c r="K278" s="5" t="str">
        <f>OBV!G278</f>
        <v>NEUTRAL</v>
      </c>
      <c r="L278" s="5" t="str">
        <f>OBV!H278</f>
        <v>CONFIRMED BULLISH</v>
      </c>
    </row>
    <row r="279" spans="1:12" ht="13.5" x14ac:dyDescent="0.25">
      <c r="A279" s="3">
        <f>RSI!A279</f>
        <v>42711</v>
      </c>
      <c r="B279" s="2">
        <f>RSI!B279</f>
        <v>2.09</v>
      </c>
      <c r="C279" s="2">
        <f>RSI!I279</f>
        <v>61.029303088526738</v>
      </c>
      <c r="D279" s="2">
        <f>MACD!E279</f>
        <v>8.2864324363517206E-2</v>
      </c>
      <c r="E279" s="2">
        <f>MACD!F279</f>
        <v>6.2077814266825709E-2</v>
      </c>
      <c r="F279" s="2">
        <f>'Moving Avg'!D279</f>
        <v>2.0140000000000002</v>
      </c>
      <c r="G279" s="2">
        <f>'Moving Avg'!F279</f>
        <v>2.0564999999999998</v>
      </c>
      <c r="H279" s="2">
        <f>'Moving Avg'!G279</f>
        <v>1.8858160000000004</v>
      </c>
      <c r="I279" s="2">
        <f>'Moving Avg'!H279</f>
        <v>1.754312999999998</v>
      </c>
      <c r="J279" s="5" t="str">
        <f>OBV!F279</f>
        <v>BULLISH</v>
      </c>
      <c r="K279" s="5" t="str">
        <f>OBV!G279</f>
        <v>STRONG</v>
      </c>
      <c r="L279" s="5" t="str">
        <f>OBV!H279</f>
        <v>CONFIRMED BULLISH</v>
      </c>
    </row>
    <row r="280" spans="1:12" ht="13.5" x14ac:dyDescent="0.25">
      <c r="A280" s="3">
        <f>RSI!A280</f>
        <v>42712</v>
      </c>
      <c r="B280" s="2">
        <f>RSI!B280</f>
        <v>2.15</v>
      </c>
      <c r="C280" s="2">
        <f>RSI!I280</f>
        <v>66.27462867958485</v>
      </c>
      <c r="D280" s="2">
        <f>MACD!E280</f>
        <v>5.9888919821845743E-2</v>
      </c>
      <c r="E280" s="2">
        <f>MACD!F280</f>
        <v>6.1640035377829722E-2</v>
      </c>
      <c r="F280" s="2">
        <f>'Moving Avg'!D280</f>
        <v>2.0419999999999998</v>
      </c>
      <c r="G280" s="2">
        <f>'Moving Avg'!F280</f>
        <v>2.0594999999999994</v>
      </c>
      <c r="H280" s="2">
        <f>'Moving Avg'!G280</f>
        <v>1.8992180000000005</v>
      </c>
      <c r="I280" s="2">
        <f>'Moving Avg'!H280</f>
        <v>1.7546454999999979</v>
      </c>
      <c r="J280" s="5" t="str">
        <f>OBV!F280</f>
        <v>BULLISH</v>
      </c>
      <c r="K280" s="5" t="str">
        <f>OBV!G280</f>
        <v>STRONG</v>
      </c>
      <c r="L280" s="5" t="str">
        <f>OBV!H280</f>
        <v>CONFIRMED BULLISH</v>
      </c>
    </row>
    <row r="281" spans="1:12" ht="13.5" x14ac:dyDescent="0.25">
      <c r="A281" s="3">
        <f>RSI!A281</f>
        <v>42713</v>
      </c>
      <c r="B281" s="2">
        <f>RSI!B281</f>
        <v>2.2599999999999998</v>
      </c>
      <c r="C281" s="2">
        <f>RSI!I281</f>
        <v>73.355258736475562</v>
      </c>
      <c r="D281" s="2">
        <f>MACD!E281</f>
        <v>3.1462162191511656E-2</v>
      </c>
      <c r="E281" s="2">
        <f>MACD!F281</f>
        <v>5.560446074056611E-2</v>
      </c>
      <c r="F281" s="2">
        <f>'Moving Avg'!D281</f>
        <v>2.0959999999999996</v>
      </c>
      <c r="G281" s="2">
        <f>'Moving Avg'!F281</f>
        <v>2.0679999999999992</v>
      </c>
      <c r="H281" s="2">
        <f>'Moving Avg'!G281</f>
        <v>1.9156000000000006</v>
      </c>
      <c r="I281" s="2">
        <f>'Moving Avg'!H281</f>
        <v>1.755527999999998</v>
      </c>
      <c r="J281" s="5" t="str">
        <f>OBV!F281</f>
        <v>BULLISH</v>
      </c>
      <c r="K281" s="5" t="str">
        <f>OBV!G281</f>
        <v>STRONG</v>
      </c>
      <c r="L281" s="5" t="str">
        <f>OBV!H281</f>
        <v>CONFIRMED BULLISH</v>
      </c>
    </row>
    <row r="282" spans="1:12" ht="13.5" x14ac:dyDescent="0.25">
      <c r="A282" s="3">
        <f>RSI!A282</f>
        <v>42717</v>
      </c>
      <c r="B282" s="2">
        <f>RSI!B282</f>
        <v>2.2599999999999998</v>
      </c>
      <c r="C282" s="2">
        <f>RSI!I282</f>
        <v>73.355258736475562</v>
      </c>
      <c r="D282" s="2">
        <f>MACD!E282</f>
        <v>5.9829399775295222E-3</v>
      </c>
      <c r="E282" s="2">
        <f>MACD!F282</f>
        <v>4.5680156587958799E-2</v>
      </c>
      <c r="F282" s="2">
        <f>'Moving Avg'!D282</f>
        <v>2.1579999999999999</v>
      </c>
      <c r="G282" s="2">
        <f>'Moving Avg'!F282</f>
        <v>2.079499999999999</v>
      </c>
      <c r="H282" s="2">
        <f>'Moving Avg'!G282</f>
        <v>1.932000000000001</v>
      </c>
      <c r="I282" s="2">
        <f>'Moving Avg'!H282</f>
        <v>1.7565079999999975</v>
      </c>
      <c r="J282" s="5" t="str">
        <f>OBV!F282</f>
        <v>BULLISH</v>
      </c>
      <c r="K282" s="5" t="str">
        <f>OBV!G282</f>
        <v>STRONG</v>
      </c>
      <c r="L282" s="5" t="str">
        <f>OBV!H282</f>
        <v>CONFIRMED BULLISH</v>
      </c>
    </row>
    <row r="283" spans="1:12" ht="13.5" x14ac:dyDescent="0.25">
      <c r="A283" s="3">
        <f>RSI!A283</f>
        <v>42718</v>
      </c>
      <c r="B283" s="2">
        <f>RSI!B283</f>
        <v>2.2599999999999998</v>
      </c>
      <c r="C283" s="2">
        <f>RSI!I283</f>
        <v>73.355258736475562</v>
      </c>
      <c r="D283" s="2">
        <f>MACD!E283</f>
        <v>-1.6896598110092143E-2</v>
      </c>
      <c r="E283" s="2">
        <f>MACD!F283</f>
        <v>3.316480564834861E-2</v>
      </c>
      <c r="F283" s="2">
        <f>'Moving Avg'!D283</f>
        <v>2.2039999999999997</v>
      </c>
      <c r="G283" s="2">
        <f>'Moving Avg'!F283</f>
        <v>2.0884999999999989</v>
      </c>
      <c r="H283" s="2">
        <f>'Moving Avg'!G283</f>
        <v>1.9476000000000011</v>
      </c>
      <c r="I283" s="2">
        <f>'Moving Avg'!H283</f>
        <v>1.7574389999999973</v>
      </c>
      <c r="J283" s="5" t="str">
        <f>OBV!F283</f>
        <v>BULLISH</v>
      </c>
      <c r="K283" s="5" t="str">
        <f>OBV!G283</f>
        <v>STRONG</v>
      </c>
      <c r="L283" s="5" t="str">
        <f>OBV!H283</f>
        <v>CONFIRMED BULLISH</v>
      </c>
    </row>
    <row r="284" spans="1:12" ht="13.5" x14ac:dyDescent="0.25">
      <c r="A284" s="3">
        <f>RSI!A284</f>
        <v>42719</v>
      </c>
      <c r="B284" s="2">
        <f>RSI!B284</f>
        <v>2.3199999999999998</v>
      </c>
      <c r="C284" s="2">
        <f>RSI!I284</f>
        <v>76.689381431383765</v>
      </c>
      <c r="D284" s="2">
        <f>MACD!E284</f>
        <v>-4.1923055607687054E-2</v>
      </c>
      <c r="E284" s="2">
        <f>MACD!F284</f>
        <v>1.8147233397141478E-2</v>
      </c>
      <c r="F284" s="2">
        <f>'Moving Avg'!D284</f>
        <v>2.25</v>
      </c>
      <c r="G284" s="2">
        <f>'Moving Avg'!F284</f>
        <v>2.0979999999999994</v>
      </c>
      <c r="H284" s="2">
        <f>'Moving Avg'!G284</f>
        <v>1.9644000000000008</v>
      </c>
      <c r="I284" s="2">
        <f>'Moving Avg'!H284</f>
        <v>1.7586699999999977</v>
      </c>
      <c r="J284" s="5" t="str">
        <f>OBV!F284</f>
        <v>BULLISH</v>
      </c>
      <c r="K284" s="5" t="str">
        <f>OBV!G284</f>
        <v>STRONG</v>
      </c>
      <c r="L284" s="5" t="str">
        <f>OBV!H284</f>
        <v>CONFIRMED BULLISH</v>
      </c>
    </row>
    <row r="285" spans="1:12" ht="13.5" x14ac:dyDescent="0.25">
      <c r="A285" s="3">
        <f>RSI!A285</f>
        <v>42720</v>
      </c>
      <c r="B285" s="2">
        <f>RSI!B285</f>
        <v>2.2999999999999998</v>
      </c>
      <c r="C285" s="2">
        <f>RSI!I285</f>
        <v>73.392631842444189</v>
      </c>
      <c r="D285" s="2">
        <f>MACD!E285</f>
        <v>-6.3104205435059679E-2</v>
      </c>
      <c r="E285" s="2">
        <f>MACD!F285</f>
        <v>1.896945630701247E-3</v>
      </c>
      <c r="F285" s="2">
        <f>'Moving Avg'!D285</f>
        <v>2.2799999999999998</v>
      </c>
      <c r="G285" s="2">
        <f>'Moving Avg'!F285</f>
        <v>2.1064999999999996</v>
      </c>
      <c r="H285" s="2">
        <f>'Moving Avg'!G285</f>
        <v>1.9800000000000011</v>
      </c>
      <c r="I285" s="2">
        <f>'Moving Avg'!H285</f>
        <v>1.7598009999999977</v>
      </c>
      <c r="J285" s="5" t="str">
        <f>OBV!F285</f>
        <v>BULLISH</v>
      </c>
      <c r="K285" s="5" t="str">
        <f>OBV!G285</f>
        <v>NEUTRAL</v>
      </c>
      <c r="L285" s="5" t="str">
        <f>OBV!H285</f>
        <v>CONFIRMED BULLISH</v>
      </c>
    </row>
    <row r="286" spans="1:12" ht="13.5" x14ac:dyDescent="0.25">
      <c r="A286" s="3">
        <f>RSI!A286</f>
        <v>42723</v>
      </c>
      <c r="B286" s="2">
        <f>RSI!B286</f>
        <v>2.2999999999999998</v>
      </c>
      <c r="C286" s="2">
        <f>RSI!I286</f>
        <v>73.392631842444189</v>
      </c>
      <c r="D286" s="2">
        <f>MACD!E286</f>
        <v>-8.536175352847053E-2</v>
      </c>
      <c r="E286" s="2">
        <f>MACD!F286</f>
        <v>-1.555479420113311E-2</v>
      </c>
      <c r="F286" s="2">
        <f>'Moving Avg'!D286</f>
        <v>2.2880000000000003</v>
      </c>
      <c r="G286" s="2">
        <f>'Moving Avg'!F286</f>
        <v>2.1149999999999993</v>
      </c>
      <c r="H286" s="2">
        <f>'Moving Avg'!G286</f>
        <v>1.9956000000000012</v>
      </c>
      <c r="I286" s="2">
        <f>'Moving Avg'!H286</f>
        <v>1.7609319999999977</v>
      </c>
      <c r="J286" s="5" t="str">
        <f>OBV!F286</f>
        <v>BEARISH</v>
      </c>
      <c r="K286" s="5" t="str">
        <f>OBV!G286</f>
        <v>NEUTRAL</v>
      </c>
      <c r="L286" s="5" t="str">
        <f>OBV!H286</f>
        <v>BEARISH DIVERGENCE</v>
      </c>
    </row>
    <row r="287" spans="1:12" ht="13.5" x14ac:dyDescent="0.25">
      <c r="A287" s="3">
        <f>RSI!A287</f>
        <v>42724</v>
      </c>
      <c r="B287" s="2">
        <f>RSI!B287</f>
        <v>2.35</v>
      </c>
      <c r="C287" s="2">
        <f>RSI!I287</f>
        <v>76.341451406887259</v>
      </c>
      <c r="D287" s="2">
        <f>MACD!E287</f>
        <v>-0.11521753333352525</v>
      </c>
      <c r="E287" s="2">
        <f>MACD!F287</f>
        <v>-3.5487342027611543E-2</v>
      </c>
      <c r="F287" s="2">
        <f>'Moving Avg'!D287</f>
        <v>2.306</v>
      </c>
      <c r="G287" s="2">
        <f>'Moving Avg'!F287</f>
        <v>2.1259999999999994</v>
      </c>
      <c r="H287" s="2">
        <f>'Moving Avg'!G287</f>
        <v>2.011400000000001</v>
      </c>
      <c r="I287" s="2">
        <f>'Moving Avg'!H287</f>
        <v>1.762312999999998</v>
      </c>
      <c r="J287" s="5" t="str">
        <f>OBV!F287</f>
        <v>BULLISH</v>
      </c>
      <c r="K287" s="5" t="str">
        <f>OBV!G287</f>
        <v>STRONG</v>
      </c>
      <c r="L287" s="5" t="str">
        <f>OBV!H287</f>
        <v>CONFIRMED BULLISH</v>
      </c>
    </row>
    <row r="288" spans="1:12" ht="13.5" x14ac:dyDescent="0.25">
      <c r="A288" s="3">
        <f>RSI!A288</f>
        <v>42725</v>
      </c>
      <c r="B288" s="2">
        <f>RSI!B288</f>
        <v>2.3199999999999998</v>
      </c>
      <c r="C288" s="2">
        <f>RSI!I288</f>
        <v>71.239864395112434</v>
      </c>
      <c r="D288" s="2">
        <f>MACD!E288</f>
        <v>-0.12732428351317138</v>
      </c>
      <c r="E288" s="2">
        <f>MACD!F288</f>
        <v>-5.3854730324723515E-2</v>
      </c>
      <c r="F288" s="2">
        <f>'Moving Avg'!D288</f>
        <v>2.3180000000000001</v>
      </c>
      <c r="G288" s="2">
        <f>'Moving Avg'!F288</f>
        <v>2.1354999999999995</v>
      </c>
      <c r="H288" s="2">
        <f>'Moving Avg'!G288</f>
        <v>2.0274000000000005</v>
      </c>
      <c r="I288" s="2">
        <f>'Moving Avg'!H288</f>
        <v>1.763592999999998</v>
      </c>
      <c r="J288" s="5" t="str">
        <f>OBV!F288</f>
        <v>BEARISH</v>
      </c>
      <c r="K288" s="5" t="str">
        <f>OBV!G288</f>
        <v>NEUTRAL</v>
      </c>
      <c r="L288" s="5" t="str">
        <f>OBV!H288</f>
        <v>BEARISH DIVERGENCE</v>
      </c>
    </row>
    <row r="289" spans="1:12" ht="13.5" x14ac:dyDescent="0.25">
      <c r="A289" s="3">
        <f>RSI!A289</f>
        <v>42726</v>
      </c>
      <c r="B289" s="2">
        <f>RSI!B289</f>
        <v>2.3199999999999998</v>
      </c>
      <c r="C289" s="2">
        <f>RSI!I289</f>
        <v>71.239864395112434</v>
      </c>
      <c r="D289" s="2">
        <f>MACD!E289</f>
        <v>-0.12943271418368418</v>
      </c>
      <c r="E289" s="2">
        <f>MACD!F289</f>
        <v>-6.8970327096515655E-2</v>
      </c>
      <c r="F289" s="2">
        <f>'Moving Avg'!D289</f>
        <v>2.3180000000000001</v>
      </c>
      <c r="G289" s="2">
        <f>'Moving Avg'!F289</f>
        <v>2.1479999999999992</v>
      </c>
      <c r="H289" s="2">
        <f>'Moving Avg'!G289</f>
        <v>2.0426000000000006</v>
      </c>
      <c r="I289" s="2">
        <f>'Moving Avg'!H289</f>
        <v>1.7649699999999982</v>
      </c>
      <c r="J289" s="5" t="str">
        <f>OBV!F289</f>
        <v>BEARISH</v>
      </c>
      <c r="K289" s="5" t="str">
        <f>OBV!G289</f>
        <v>WEAK</v>
      </c>
      <c r="L289" s="5" t="str">
        <f>OBV!H289</f>
        <v>NEUTRAL</v>
      </c>
    </row>
    <row r="290" spans="1:12" ht="13.5" x14ac:dyDescent="0.25">
      <c r="A290" s="3">
        <f>RSI!A290</f>
        <v>42727</v>
      </c>
      <c r="B290" s="2">
        <f>RSI!B290</f>
        <v>2.3199999999999998</v>
      </c>
      <c r="C290" s="2">
        <f>RSI!I290</f>
        <v>71.239864395112434</v>
      </c>
      <c r="D290" s="2">
        <f>MACD!E290</f>
        <v>-0.12299991525962817</v>
      </c>
      <c r="E290" s="2">
        <f>MACD!F290</f>
        <v>-7.9776244729138163E-2</v>
      </c>
      <c r="F290" s="2">
        <f>'Moving Avg'!D290</f>
        <v>2.3220000000000001</v>
      </c>
      <c r="G290" s="2">
        <f>'Moving Avg'!F290</f>
        <v>2.1635</v>
      </c>
      <c r="H290" s="2">
        <f>'Moving Avg'!G290</f>
        <v>2.0562</v>
      </c>
      <c r="I290" s="2">
        <f>'Moving Avg'!H290</f>
        <v>1.7666394999999979</v>
      </c>
      <c r="J290" s="5" t="str">
        <f>OBV!F290</f>
        <v>BULLISH</v>
      </c>
      <c r="K290" s="5" t="str">
        <f>OBV!G290</f>
        <v>NEUTRAL</v>
      </c>
      <c r="L290" s="5" t="str">
        <f>OBV!H290</f>
        <v>CONFIRMED BULLISH</v>
      </c>
    </row>
    <row r="291" spans="1:12" ht="13.5" x14ac:dyDescent="0.25">
      <c r="A291" s="3">
        <f>RSI!A291</f>
        <v>42730</v>
      </c>
      <c r="B291" s="2">
        <f>RSI!B291</f>
        <v>2.2999999999999998</v>
      </c>
      <c r="C291" s="2">
        <f>RSI!I291</f>
        <v>67.484830690771048</v>
      </c>
      <c r="D291" s="2">
        <f>MACD!E291</f>
        <v>-0.10009102817941784</v>
      </c>
      <c r="E291" s="2">
        <f>MACD!F291</f>
        <v>-8.3839201419194098E-2</v>
      </c>
      <c r="F291" s="2">
        <f>'Moving Avg'!D291</f>
        <v>2.3220000000000001</v>
      </c>
      <c r="G291" s="2">
        <f>'Moving Avg'!F291</f>
        <v>2.1779999999999999</v>
      </c>
      <c r="H291" s="2">
        <f>'Moving Avg'!G291</f>
        <v>2.0686</v>
      </c>
      <c r="I291" s="2">
        <f>'Moving Avg'!H291</f>
        <v>1.7685009999999983</v>
      </c>
      <c r="J291" s="5" t="str">
        <f>OBV!F291</f>
        <v>BEARISH</v>
      </c>
      <c r="K291" s="5" t="str">
        <f>OBV!G291</f>
        <v>WEAK</v>
      </c>
      <c r="L291" s="5" t="str">
        <f>OBV!H291</f>
        <v>NEUTRAL</v>
      </c>
    </row>
    <row r="292" spans="1:12" ht="13.5" x14ac:dyDescent="0.25">
      <c r="A292" s="3">
        <f>RSI!A292</f>
        <v>42731</v>
      </c>
      <c r="B292" s="2">
        <f>RSI!B292</f>
        <v>2.34</v>
      </c>
      <c r="C292" s="2">
        <f>RSI!I292</f>
        <v>70.799880534588411</v>
      </c>
      <c r="D292" s="2">
        <f>MACD!E292</f>
        <v>-8.4420634846723797E-2</v>
      </c>
      <c r="E292" s="2">
        <f>MACD!F292</f>
        <v>-8.3955488104700035E-2</v>
      </c>
      <c r="F292" s="2">
        <f>'Moving Avg'!D292</f>
        <v>2.3199999999999994</v>
      </c>
      <c r="G292" s="2">
        <f>'Moving Avg'!F292</f>
        <v>2.1945000000000001</v>
      </c>
      <c r="H292" s="2">
        <f>'Moving Avg'!G292</f>
        <v>2.0798000000000001</v>
      </c>
      <c r="I292" s="2">
        <f>'Moving Avg'!H292</f>
        <v>1.7706594999999985</v>
      </c>
      <c r="J292" s="5" t="str">
        <f>OBV!F292</f>
        <v>BEARISH</v>
      </c>
      <c r="K292" s="5" t="str">
        <f>OBV!G292</f>
        <v>WEAK</v>
      </c>
      <c r="L292" s="5" t="str">
        <f>OBV!H292</f>
        <v>CONFIRMED BEARISH</v>
      </c>
    </row>
    <row r="293" spans="1:12" ht="13.5" x14ac:dyDescent="0.25">
      <c r="A293" s="3">
        <f>RSI!A293</f>
        <v>42732</v>
      </c>
      <c r="B293" s="2">
        <f>RSI!B293</f>
        <v>2.2999999999999998</v>
      </c>
      <c r="C293" s="2">
        <f>RSI!I293</f>
        <v>63.795368632550556</v>
      </c>
      <c r="D293" s="2">
        <f>MACD!E293</f>
        <v>-6.9129920584964033E-2</v>
      </c>
      <c r="E293" s="2">
        <f>MACD!F293</f>
        <v>-8.099037460075284E-2</v>
      </c>
      <c r="F293" s="2">
        <f>'Moving Avg'!D293</f>
        <v>2.3159999999999998</v>
      </c>
      <c r="G293" s="2">
        <f>'Moving Avg'!F293</f>
        <v>2.2089999999999996</v>
      </c>
      <c r="H293" s="2">
        <f>'Moving Avg'!G293</f>
        <v>2.0891999999999995</v>
      </c>
      <c r="I293" s="2">
        <f>'Moving Avg'!H293</f>
        <v>1.7726669999999984</v>
      </c>
      <c r="J293" s="5" t="str">
        <f>OBV!F293</f>
        <v>BEARISH</v>
      </c>
      <c r="K293" s="5" t="str">
        <f>OBV!G293</f>
        <v>WEAK</v>
      </c>
      <c r="L293" s="5" t="str">
        <f>OBV!H293</f>
        <v>CONFIRMED BEARISH</v>
      </c>
    </row>
    <row r="294" spans="1:12" ht="13.5" x14ac:dyDescent="0.25">
      <c r="A294" s="3">
        <f>RSI!A294</f>
        <v>42733</v>
      </c>
      <c r="B294" s="2">
        <f>RSI!B294</f>
        <v>2.2400000000000002</v>
      </c>
      <c r="C294" s="2">
        <f>RSI!I294</f>
        <v>55.004714206057869</v>
      </c>
      <c r="D294" s="2">
        <f>MACD!E294</f>
        <v>-4.314283766666227E-2</v>
      </c>
      <c r="E294" s="2">
        <f>MACD!F294</f>
        <v>-7.3420867213934732E-2</v>
      </c>
      <c r="F294" s="2">
        <f>'Moving Avg'!D294</f>
        <v>2.2999999999999998</v>
      </c>
      <c r="G294" s="2">
        <f>'Moving Avg'!F294</f>
        <v>2.2205000000000004</v>
      </c>
      <c r="H294" s="2">
        <f>'Moving Avg'!G294</f>
        <v>2.0973999999999995</v>
      </c>
      <c r="I294" s="2">
        <f>'Moving Avg'!H294</f>
        <v>1.7741794999999987</v>
      </c>
      <c r="J294" s="5" t="str">
        <f>OBV!F294</f>
        <v>BEARISH</v>
      </c>
      <c r="K294" s="5" t="str">
        <f>OBV!G294</f>
        <v>WEAK</v>
      </c>
      <c r="L294" s="5" t="str">
        <f>OBV!H294</f>
        <v>CONFIRMED BEARISH</v>
      </c>
    </row>
    <row r="295" spans="1:12" ht="13.5" x14ac:dyDescent="0.25">
      <c r="A295" s="3">
        <f>RSI!A295</f>
        <v>42734</v>
      </c>
      <c r="B295" s="2">
        <f>RSI!B295</f>
        <v>2.3199999999999998</v>
      </c>
      <c r="C295" s="2">
        <f>RSI!I295</f>
        <v>62.436904927624781</v>
      </c>
      <c r="D295" s="2">
        <f>MACD!E295</f>
        <v>-3.0382099338458257E-2</v>
      </c>
      <c r="E295" s="2">
        <f>MACD!F295</f>
        <v>-6.4813113638839445E-2</v>
      </c>
      <c r="F295" s="2">
        <f>'Moving Avg'!D295</f>
        <v>2.2999999999999998</v>
      </c>
      <c r="G295" s="2">
        <f>'Moving Avg'!F295</f>
        <v>2.2359999999999998</v>
      </c>
      <c r="H295" s="2">
        <f>'Moving Avg'!G295</f>
        <v>2.1071999999999993</v>
      </c>
      <c r="I295" s="2">
        <f>'Moving Avg'!H295</f>
        <v>1.7760919999999987</v>
      </c>
      <c r="J295" s="5" t="str">
        <f>OBV!F295</f>
        <v>BULLISH</v>
      </c>
      <c r="K295" s="5" t="str">
        <f>OBV!G295</f>
        <v>STRONG</v>
      </c>
      <c r="L295" s="5" t="str">
        <f>OBV!H295</f>
        <v>NEUTRAL</v>
      </c>
    </row>
    <row r="296" spans="1:12" ht="13.5" x14ac:dyDescent="0.25">
      <c r="A296" s="3">
        <f>RSI!A296</f>
        <v>42737</v>
      </c>
      <c r="B296" s="2">
        <f>RSI!B296</f>
        <v>2.2200000000000002</v>
      </c>
      <c r="C296" s="2">
        <f>RSI!I296</f>
        <v>51.079242089423332</v>
      </c>
      <c r="D296" s="2">
        <f>MACD!E296</f>
        <v>-1.2858647949256508E-2</v>
      </c>
      <c r="E296" s="2">
        <f>MACD!F296</f>
        <v>-5.4422220500922859E-2</v>
      </c>
      <c r="F296" s="2">
        <f>'Moving Avg'!D296</f>
        <v>2.2839999999999998</v>
      </c>
      <c r="G296" s="2">
        <f>'Moving Avg'!F296</f>
        <v>2.2475000000000001</v>
      </c>
      <c r="H296" s="2">
        <f>'Moving Avg'!G296</f>
        <v>2.1159999999999992</v>
      </c>
      <c r="I296" s="2">
        <f>'Moving Avg'!H296</f>
        <v>1.7777479999999992</v>
      </c>
      <c r="J296" s="5" t="str">
        <f>OBV!F296</f>
        <v>BULLISH</v>
      </c>
      <c r="K296" s="5" t="str">
        <f>OBV!G296</f>
        <v>STRONG</v>
      </c>
      <c r="L296" s="5" t="str">
        <f>OBV!H296</f>
        <v>BULLISH DIVERGENCE</v>
      </c>
    </row>
    <row r="297" spans="1:12" ht="13.5" x14ac:dyDescent="0.25">
      <c r="A297" s="3">
        <f>RSI!A297</f>
        <v>42738</v>
      </c>
      <c r="B297" s="2">
        <f>RSI!B297</f>
        <v>2.2200000000000002</v>
      </c>
      <c r="C297" s="2">
        <f>RSI!I297</f>
        <v>51.079242089423332</v>
      </c>
      <c r="D297" s="2">
        <f>MACD!E297</f>
        <v>9.6210777596539288E-3</v>
      </c>
      <c r="E297" s="2">
        <f>MACD!F297</f>
        <v>-4.1613560848807504E-2</v>
      </c>
      <c r="F297" s="2">
        <f>'Moving Avg'!D297</f>
        <v>2.2600000000000002</v>
      </c>
      <c r="G297" s="2">
        <f>'Moving Avg'!F297</f>
        <v>2.2610000000000001</v>
      </c>
      <c r="H297" s="2">
        <f>'Moving Avg'!G297</f>
        <v>2.1247999999999996</v>
      </c>
      <c r="I297" s="2">
        <f>'Moving Avg'!H297</f>
        <v>1.7794039999999995</v>
      </c>
      <c r="J297" s="5" t="str">
        <f>OBV!F297</f>
        <v>BULLISH</v>
      </c>
      <c r="K297" s="5" t="str">
        <f>OBV!G297</f>
        <v>STRONG</v>
      </c>
      <c r="L297" s="5" t="str">
        <f>OBV!H297</f>
        <v>BULLISH DIVERGENCE</v>
      </c>
    </row>
    <row r="298" spans="1:12" ht="13.5" x14ac:dyDescent="0.25">
      <c r="A298" s="3">
        <f>RSI!A298</f>
        <v>42739</v>
      </c>
      <c r="B298" s="2">
        <f>RSI!B298</f>
        <v>2.13</v>
      </c>
      <c r="C298" s="2">
        <f>RSI!I298</f>
        <v>42.928373114164657</v>
      </c>
      <c r="D298" s="2">
        <f>MACD!E298</f>
        <v>3.0656520092736006E-2</v>
      </c>
      <c r="E298" s="2">
        <f>MACD!F298</f>
        <v>-2.7159544660498802E-2</v>
      </c>
      <c r="F298" s="2">
        <f>'Moving Avg'!D298</f>
        <v>2.2260000000000004</v>
      </c>
      <c r="G298" s="2">
        <f>'Moving Avg'!F298</f>
        <v>2.2660000000000005</v>
      </c>
      <c r="H298" s="2">
        <f>'Moving Avg'!G298</f>
        <v>2.1319999999999992</v>
      </c>
      <c r="I298" s="2">
        <f>'Moving Avg'!H298</f>
        <v>1.7804154999999993</v>
      </c>
      <c r="J298" s="5" t="str">
        <f>OBV!F298</f>
        <v>BULLISH</v>
      </c>
      <c r="K298" s="5" t="str">
        <f>OBV!G298</f>
        <v>STRONG</v>
      </c>
      <c r="L298" s="5" t="str">
        <f>OBV!H298</f>
        <v>BULLISH DIVERGENCE</v>
      </c>
    </row>
    <row r="299" spans="1:12" ht="13.5" x14ac:dyDescent="0.25">
      <c r="A299" s="3">
        <f>RSI!A299</f>
        <v>42740</v>
      </c>
      <c r="B299" s="2">
        <f>RSI!B299</f>
        <v>2.13</v>
      </c>
      <c r="C299" s="2">
        <f>RSI!I299</f>
        <v>42.928373114164664</v>
      </c>
      <c r="D299" s="2">
        <f>MACD!E299</f>
        <v>4.895315986831017E-2</v>
      </c>
      <c r="E299" s="2">
        <f>MACD!F299</f>
        <v>-1.1937003754737011E-2</v>
      </c>
      <c r="F299" s="2">
        <f>'Moving Avg'!D299</f>
        <v>2.2039999999999997</v>
      </c>
      <c r="G299" s="2">
        <f>'Moving Avg'!F299</f>
        <v>2.2680000000000002</v>
      </c>
      <c r="H299" s="2">
        <f>'Moving Avg'!G299</f>
        <v>2.1385999999999985</v>
      </c>
      <c r="I299" s="2">
        <f>'Moving Avg'!H299</f>
        <v>1.7813779999999995</v>
      </c>
      <c r="J299" s="5" t="str">
        <f>OBV!F299</f>
        <v>BULLISH</v>
      </c>
      <c r="K299" s="5" t="str">
        <f>OBV!G299</f>
        <v>STRONG</v>
      </c>
      <c r="L299" s="5" t="str">
        <f>OBV!H299</f>
        <v>BULLISH DIVERGENCE</v>
      </c>
    </row>
    <row r="300" spans="1:12" ht="13.5" x14ac:dyDescent="0.25">
      <c r="A300" s="3">
        <f>RSI!A300</f>
        <v>42741</v>
      </c>
      <c r="B300" s="2">
        <f>RSI!B300</f>
        <v>2.13</v>
      </c>
      <c r="C300" s="2">
        <f>RSI!I300</f>
        <v>42.928373114164664</v>
      </c>
      <c r="D300" s="2">
        <f>MACD!E300</f>
        <v>6.489550544896483E-2</v>
      </c>
      <c r="E300" s="2">
        <f>MACD!F300</f>
        <v>3.4294980860033568E-3</v>
      </c>
      <c r="F300" s="2">
        <f>'Moving Avg'!D300</f>
        <v>2.1659999999999995</v>
      </c>
      <c r="G300" s="2">
        <f>'Moving Avg'!F300</f>
        <v>2.2670000000000003</v>
      </c>
      <c r="H300" s="2">
        <f>'Moving Avg'!G300</f>
        <v>2.1445999999999987</v>
      </c>
      <c r="I300" s="2">
        <f>'Moving Avg'!H300</f>
        <v>1.7823404999999997</v>
      </c>
      <c r="J300" s="5" t="str">
        <f>OBV!F300</f>
        <v>NEUTRAL</v>
      </c>
      <c r="K300" s="5" t="str">
        <f>OBV!G300</f>
        <v>NEUTRAL</v>
      </c>
      <c r="L300" s="5" t="str">
        <f>OBV!H300</f>
        <v>NEUTRAL</v>
      </c>
    </row>
    <row r="301" spans="1:12" ht="13.5" x14ac:dyDescent="0.25">
      <c r="A301" s="3">
        <f>RSI!A301</f>
        <v>42744</v>
      </c>
      <c r="B301" s="2">
        <f>RSI!B301</f>
        <v>2.04</v>
      </c>
      <c r="C301" s="2">
        <f>RSI!I301</f>
        <v>35.794439225182131</v>
      </c>
      <c r="D301" s="2">
        <f>MACD!E301</f>
        <v>8.2401382978548821E-2</v>
      </c>
      <c r="E301" s="2">
        <f>MACD!F301</f>
        <v>1.9223875064512452E-2</v>
      </c>
      <c r="F301" s="2">
        <f>'Moving Avg'!D301</f>
        <v>2.13</v>
      </c>
      <c r="G301" s="2">
        <f>'Moving Avg'!F301</f>
        <v>2.2560000000000002</v>
      </c>
      <c r="H301" s="2">
        <f>'Moving Avg'!G301</f>
        <v>2.1477999999999984</v>
      </c>
      <c r="I301" s="2">
        <f>'Moving Avg'!H301</f>
        <v>1.7828529999999998</v>
      </c>
      <c r="J301" s="5" t="str">
        <f>OBV!F301</f>
        <v>NEUTRAL</v>
      </c>
      <c r="K301" s="5" t="str">
        <f>OBV!G301</f>
        <v>NEUTRAL</v>
      </c>
      <c r="L301" s="5" t="str">
        <f>OBV!H301</f>
        <v>NEUTRAL</v>
      </c>
    </row>
    <row r="302" spans="1:12" ht="13.5" x14ac:dyDescent="0.25">
      <c r="A302" s="3">
        <f>RSI!A302</f>
        <v>42745</v>
      </c>
      <c r="B302" s="2">
        <f>RSI!B302</f>
        <v>1.95</v>
      </c>
      <c r="C302" s="2">
        <f>RSI!I302</f>
        <v>30.360887600338032</v>
      </c>
      <c r="D302" s="2">
        <f>MACD!E302</f>
        <v>0.11096124277547625</v>
      </c>
      <c r="E302" s="2">
        <f>MACD!F302</f>
        <v>3.7571348606705218E-2</v>
      </c>
      <c r="F302" s="2">
        <f>'Moving Avg'!D302</f>
        <v>2.0759999999999996</v>
      </c>
      <c r="G302" s="2">
        <f>'Moving Avg'!F302</f>
        <v>2.2405000000000004</v>
      </c>
      <c r="H302" s="2">
        <f>'Moving Avg'!G302</f>
        <v>2.1481999999999983</v>
      </c>
      <c r="I302" s="2">
        <f>'Moving Avg'!H302</f>
        <v>1.7830129999999997</v>
      </c>
      <c r="J302" s="5" t="str">
        <f>OBV!F302</f>
        <v>NEUTRAL</v>
      </c>
      <c r="K302" s="5" t="str">
        <f>OBV!G302</f>
        <v>NEUTRAL</v>
      </c>
      <c r="L302" s="5" t="str">
        <f>OBV!H302</f>
        <v>NEUTRAL</v>
      </c>
    </row>
    <row r="303" spans="1:12" ht="13.5" x14ac:dyDescent="0.25">
      <c r="A303" s="3">
        <f>RSI!A303</f>
        <v>42746</v>
      </c>
      <c r="B303" s="2">
        <f>RSI!B303</f>
        <v>1.95</v>
      </c>
      <c r="C303" s="2">
        <f>RSI!I303</f>
        <v>30.360887600338032</v>
      </c>
      <c r="D303" s="2">
        <f>MACD!E303</f>
        <v>0.13036328400924591</v>
      </c>
      <c r="E303" s="2">
        <f>MACD!F303</f>
        <v>5.6129735687213356E-2</v>
      </c>
      <c r="F303" s="2">
        <f>'Moving Avg'!D303</f>
        <v>2.04</v>
      </c>
      <c r="G303" s="2">
        <f>'Moving Avg'!F303</f>
        <v>2.2250000000000005</v>
      </c>
      <c r="H303" s="2">
        <f>'Moving Avg'!G303</f>
        <v>2.1479999999999984</v>
      </c>
      <c r="I303" s="2">
        <f>'Moving Avg'!H303</f>
        <v>1.7832214999999996</v>
      </c>
      <c r="J303" s="5" t="str">
        <f>OBV!F303</f>
        <v>NEUTRAL</v>
      </c>
      <c r="K303" s="5" t="str">
        <f>OBV!G303</f>
        <v>NEUTRAL</v>
      </c>
      <c r="L303" s="5" t="str">
        <f>OBV!H303</f>
        <v>NEUTRAL</v>
      </c>
    </row>
    <row r="304" spans="1:12" ht="13.5" x14ac:dyDescent="0.25">
      <c r="A304" s="3">
        <f>RSI!A304</f>
        <v>42747</v>
      </c>
      <c r="B304" s="2">
        <f>RSI!B304</f>
        <v>1.87</v>
      </c>
      <c r="C304" s="2">
        <f>RSI!I304</f>
        <v>26.252628123280942</v>
      </c>
      <c r="D304" s="2">
        <f>MACD!E304</f>
        <v>0.14476245267947307</v>
      </c>
      <c r="E304" s="2">
        <f>MACD!F304</f>
        <v>7.3856279085665305E-2</v>
      </c>
      <c r="F304" s="2">
        <f>'Moving Avg'!D304</f>
        <v>1.9880000000000002</v>
      </c>
      <c r="G304" s="2">
        <f>'Moving Avg'!F304</f>
        <v>2.2025000000000001</v>
      </c>
      <c r="H304" s="2">
        <f>'Moving Avg'!G304</f>
        <v>2.1451999999999991</v>
      </c>
      <c r="I304" s="2">
        <f>'Moving Avg'!H304</f>
        <v>1.7829814999999993</v>
      </c>
      <c r="J304" s="5" t="str">
        <f>OBV!F304</f>
        <v>NEUTRAL</v>
      </c>
      <c r="K304" s="5" t="str">
        <f>OBV!G304</f>
        <v>NEUTRAL</v>
      </c>
      <c r="L304" s="5" t="str">
        <f>OBV!H304</f>
        <v>NEUTRAL</v>
      </c>
    </row>
    <row r="305" spans="1:12" ht="13.5" x14ac:dyDescent="0.25">
      <c r="A305" s="3">
        <f>RSI!A305</f>
        <v>42748</v>
      </c>
      <c r="B305" s="2">
        <f>RSI!B305</f>
        <v>1.8</v>
      </c>
      <c r="C305" s="2">
        <f>RSI!I305</f>
        <v>23.283770031030741</v>
      </c>
      <c r="D305" s="2">
        <f>MACD!E305</f>
        <v>0.17610353978373094</v>
      </c>
      <c r="E305" s="2">
        <f>MACD!F305</f>
        <v>9.4305731225278439E-2</v>
      </c>
      <c r="F305" s="2">
        <f>'Moving Avg'!D305</f>
        <v>1.9220000000000002</v>
      </c>
      <c r="G305" s="2">
        <f>'Moving Avg'!F305</f>
        <v>2.1774999999999998</v>
      </c>
      <c r="H305" s="2">
        <f>'Moving Avg'!G305</f>
        <v>2.1385999999999985</v>
      </c>
      <c r="I305" s="2">
        <f>'Moving Avg'!H305</f>
        <v>1.7823914999999997</v>
      </c>
      <c r="J305" s="5" t="str">
        <f>OBV!F305</f>
        <v>BEARISH</v>
      </c>
      <c r="K305" s="5" t="str">
        <f>OBV!G305</f>
        <v>NEUTRAL</v>
      </c>
      <c r="L305" s="5" t="str">
        <f>OBV!H305</f>
        <v>CONFIRMED BEARISH</v>
      </c>
    </row>
    <row r="306" spans="1:12" ht="13.5" x14ac:dyDescent="0.25">
      <c r="A306" s="3">
        <f>RSI!A306</f>
        <v>42751</v>
      </c>
      <c r="B306" s="2">
        <f>RSI!B306</f>
        <v>1.72</v>
      </c>
      <c r="C306" s="2">
        <f>RSI!I306</f>
        <v>20.438966865083259</v>
      </c>
      <c r="D306" s="2">
        <f>MACD!E306</f>
        <v>0.19511888107870545</v>
      </c>
      <c r="E306" s="2">
        <f>MACD!F306</f>
        <v>0.11446836119596385</v>
      </c>
      <c r="F306" s="2">
        <f>'Moving Avg'!D306</f>
        <v>1.8579999999999999</v>
      </c>
      <c r="G306" s="2">
        <f>'Moving Avg'!F306</f>
        <v>2.1484999999999999</v>
      </c>
      <c r="H306" s="2">
        <f>'Moving Avg'!G306</f>
        <v>2.1291999999999986</v>
      </c>
      <c r="I306" s="2">
        <f>'Moving Avg'!H306</f>
        <v>1.7814499999999998</v>
      </c>
      <c r="J306" s="5" t="str">
        <f>OBV!F306</f>
        <v>BEARISH</v>
      </c>
      <c r="K306" s="5" t="str">
        <f>OBV!G306</f>
        <v>NEUTRAL</v>
      </c>
      <c r="L306" s="5" t="str">
        <f>OBV!H306</f>
        <v>CONFIRMED BEARISH</v>
      </c>
    </row>
    <row r="307" spans="1:12" ht="13.5" x14ac:dyDescent="0.25">
      <c r="A307" s="3">
        <f>RSI!A307</f>
        <v>42752</v>
      </c>
      <c r="B307" s="2">
        <f>RSI!B307</f>
        <v>1.72</v>
      </c>
      <c r="C307" s="2">
        <f>RSI!I307</f>
        <v>20.438966865083259</v>
      </c>
      <c r="D307" s="2">
        <f>MACD!E307</f>
        <v>0.21349136920350098</v>
      </c>
      <c r="E307" s="2">
        <f>MACD!F307</f>
        <v>0.13427296279747128</v>
      </c>
      <c r="F307" s="2">
        <f>'Moving Avg'!D307</f>
        <v>1.8120000000000001</v>
      </c>
      <c r="G307" s="2">
        <f>'Moving Avg'!F307</f>
        <v>2.1169999999999995</v>
      </c>
      <c r="H307" s="2">
        <f>'Moving Avg'!G307</f>
        <v>2.1197999999999988</v>
      </c>
      <c r="I307" s="2">
        <f>'Moving Avg'!H307</f>
        <v>1.7805085</v>
      </c>
      <c r="J307" s="5" t="str">
        <f>OBV!F307</f>
        <v>BEARISH</v>
      </c>
      <c r="K307" s="5" t="str">
        <f>OBV!G307</f>
        <v>NEUTRAL</v>
      </c>
      <c r="L307" s="5" t="str">
        <f>OBV!H307</f>
        <v>CONFIRMED BEARISH</v>
      </c>
    </row>
    <row r="308" spans="1:12" ht="13.5" x14ac:dyDescent="0.25">
      <c r="A308" s="3">
        <f>RSI!A308</f>
        <v>42753</v>
      </c>
      <c r="B308" s="2">
        <f>RSI!B308</f>
        <v>1.79</v>
      </c>
      <c r="C308" s="2">
        <f>RSI!I308</f>
        <v>29.215347410654246</v>
      </c>
      <c r="D308" s="2">
        <f>MACD!E308</f>
        <v>0.21211948532174807</v>
      </c>
      <c r="E308" s="2">
        <f>MACD!F308</f>
        <v>0.14984226730232664</v>
      </c>
      <c r="F308" s="2">
        <f>'Moving Avg'!D308</f>
        <v>1.7799999999999998</v>
      </c>
      <c r="G308" s="2">
        <f>'Moving Avg'!F308</f>
        <v>2.0904999999999991</v>
      </c>
      <c r="H308" s="2">
        <f>'Moving Avg'!G308</f>
        <v>2.1121999999999992</v>
      </c>
      <c r="I308" s="2">
        <f>'Moving Avg'!H308</f>
        <v>1.7801605000000003</v>
      </c>
      <c r="J308" s="5" t="str">
        <f>OBV!F308</f>
        <v>BEARISH</v>
      </c>
      <c r="K308" s="5" t="str">
        <f>OBV!G308</f>
        <v>NEUTRAL</v>
      </c>
      <c r="L308" s="5" t="str">
        <f>OBV!H308</f>
        <v>CONFIRMED BEARISH</v>
      </c>
    </row>
    <row r="309" spans="1:12" ht="13.5" x14ac:dyDescent="0.25">
      <c r="A309" s="3">
        <f>RSI!A309</f>
        <v>42754</v>
      </c>
      <c r="B309" s="2">
        <f>RSI!B309</f>
        <v>1.79</v>
      </c>
      <c r="C309" s="2">
        <f>RSI!I309</f>
        <v>29.215347410654246</v>
      </c>
      <c r="D309" s="2">
        <f>MACD!E309</f>
        <v>0.21250197532525528</v>
      </c>
      <c r="E309" s="2">
        <f>MACD!F309</f>
        <v>0.16237420890691237</v>
      </c>
      <c r="F309" s="2">
        <f>'Moving Avg'!D309</f>
        <v>1.764</v>
      </c>
      <c r="G309" s="2">
        <f>'Moving Avg'!F309</f>
        <v>2.0639999999999992</v>
      </c>
      <c r="H309" s="2">
        <f>'Moving Avg'!G309</f>
        <v>2.1049999999999995</v>
      </c>
      <c r="I309" s="2">
        <f>'Moving Avg'!H309</f>
        <v>1.7798125000000007</v>
      </c>
      <c r="J309" s="5" t="str">
        <f>OBV!F309</f>
        <v>BEARISH</v>
      </c>
      <c r="K309" s="5" t="str">
        <f>OBV!G309</f>
        <v>NEUTRAL</v>
      </c>
      <c r="L309" s="5" t="str">
        <f>OBV!H309</f>
        <v>CONFIRMED BEARISH</v>
      </c>
    </row>
    <row r="310" spans="1:12" ht="13.5" x14ac:dyDescent="0.25">
      <c r="A310" s="3">
        <f>RSI!A310</f>
        <v>42755</v>
      </c>
      <c r="B310" s="2">
        <f>RSI!B310</f>
        <v>1.75</v>
      </c>
      <c r="C310" s="2">
        <f>RSI!I310</f>
        <v>27.225062563430171</v>
      </c>
      <c r="D310" s="2">
        <f>MACD!E310</f>
        <v>0.21721757888554971</v>
      </c>
      <c r="E310" s="2">
        <f>MACD!F310</f>
        <v>0.17334288290263986</v>
      </c>
      <c r="F310" s="2">
        <f>'Moving Avg'!D310</f>
        <v>1.754</v>
      </c>
      <c r="G310" s="2">
        <f>'Moving Avg'!F310</f>
        <v>2.0354999999999999</v>
      </c>
      <c r="H310" s="2">
        <f>'Moving Avg'!G310</f>
        <v>2.0981999999999994</v>
      </c>
      <c r="I310" s="2">
        <f>'Moving Avg'!H310</f>
        <v>1.7793135000000007</v>
      </c>
      <c r="J310" s="5" t="str">
        <f>OBV!F310</f>
        <v>BEARISH</v>
      </c>
      <c r="K310" s="5" t="str">
        <f>OBV!G310</f>
        <v>NEUTRAL</v>
      </c>
      <c r="L310" s="5" t="str">
        <f>OBV!H310</f>
        <v>CONFIRMED BEARISH</v>
      </c>
    </row>
    <row r="311" spans="1:12" ht="13.5" x14ac:dyDescent="0.25">
      <c r="A311" s="3">
        <f>RSI!A311</f>
        <v>42758</v>
      </c>
      <c r="B311" s="2">
        <f>RSI!B311</f>
        <v>1.75</v>
      </c>
      <c r="C311" s="2">
        <f>RSI!I311</f>
        <v>27.225062563430171</v>
      </c>
      <c r="D311" s="2">
        <f>MACD!E311</f>
        <v>0.20892105655944926</v>
      </c>
      <c r="E311" s="2">
        <f>MACD!F311</f>
        <v>0.18045851763400175</v>
      </c>
      <c r="F311" s="2">
        <f>'Moving Avg'!D311</f>
        <v>1.7600000000000002</v>
      </c>
      <c r="G311" s="2">
        <f>'Moving Avg'!F311</f>
        <v>2.008</v>
      </c>
      <c r="H311" s="2">
        <f>'Moving Avg'!G311</f>
        <v>2.0913999999999997</v>
      </c>
      <c r="I311" s="2">
        <f>'Moving Avg'!H311</f>
        <v>1.7788145000000009</v>
      </c>
      <c r="J311" s="5" t="str">
        <f>OBV!F311</f>
        <v>BULLISH</v>
      </c>
      <c r="K311" s="5" t="str">
        <f>OBV!G311</f>
        <v>NEUTRAL</v>
      </c>
      <c r="L311" s="5" t="str">
        <f>OBV!H311</f>
        <v>CONFIRMED BULLISH</v>
      </c>
    </row>
    <row r="312" spans="1:12" ht="13.5" x14ac:dyDescent="0.25">
      <c r="A312" s="3">
        <f>RSI!A312</f>
        <v>42759</v>
      </c>
      <c r="B312" s="2">
        <f>RSI!B312</f>
        <v>1.75</v>
      </c>
      <c r="C312" s="2">
        <f>RSI!I312</f>
        <v>27.225062563430171</v>
      </c>
      <c r="D312" s="2">
        <f>MACD!E312</f>
        <v>0.18949875494715474</v>
      </c>
      <c r="E312" s="2">
        <f>MACD!F312</f>
        <v>0.18226656509663236</v>
      </c>
      <c r="F312" s="2">
        <f>'Moving Avg'!D312</f>
        <v>1.766</v>
      </c>
      <c r="G312" s="2">
        <f>'Moving Avg'!F312</f>
        <v>1.9784999999999997</v>
      </c>
      <c r="H312" s="2">
        <f>'Moving Avg'!G312</f>
        <v>2.0857999999999994</v>
      </c>
      <c r="I312" s="2">
        <f>'Moving Avg'!H312</f>
        <v>1.7783155000000008</v>
      </c>
      <c r="J312" s="5" t="str">
        <f>OBV!F312</f>
        <v>BULLISH</v>
      </c>
      <c r="K312" s="5" t="str">
        <f>OBV!G312</f>
        <v>NEUTRAL</v>
      </c>
      <c r="L312" s="5" t="str">
        <f>OBV!H312</f>
        <v>CONFIRMED BULLISH</v>
      </c>
    </row>
    <row r="313" spans="1:12" ht="13.5" x14ac:dyDescent="0.25">
      <c r="A313" s="3">
        <f>RSI!A313</f>
        <v>42760</v>
      </c>
      <c r="B313" s="2">
        <f>RSI!B313</f>
        <v>1.74</v>
      </c>
      <c r="C313" s="2">
        <f>RSI!I313</f>
        <v>26.658006613524208</v>
      </c>
      <c r="D313" s="2">
        <f>MACD!E313</f>
        <v>0.17514226502359431</v>
      </c>
      <c r="E313" s="2">
        <f>MACD!F313</f>
        <v>0.18084170508202474</v>
      </c>
      <c r="F313" s="2">
        <f>'Moving Avg'!D313</f>
        <v>1.7559999999999998</v>
      </c>
      <c r="G313" s="2">
        <f>'Moving Avg'!F313</f>
        <v>1.9504999999999999</v>
      </c>
      <c r="H313" s="2">
        <f>'Moving Avg'!G313</f>
        <v>2.0789999999999993</v>
      </c>
      <c r="I313" s="2">
        <f>'Moving Avg'!H313</f>
        <v>1.7777665000000007</v>
      </c>
      <c r="J313" s="5" t="str">
        <f>OBV!F313</f>
        <v>BEARISH</v>
      </c>
      <c r="K313" s="5" t="str">
        <f>OBV!G313</f>
        <v>NEUTRAL</v>
      </c>
      <c r="L313" s="5" t="str">
        <f>OBV!H313</f>
        <v>CONFIRMED BEARISH</v>
      </c>
    </row>
    <row r="314" spans="1:12" ht="13.5" x14ac:dyDescent="0.25">
      <c r="A314" s="3">
        <f>RSI!A314</f>
        <v>42761</v>
      </c>
      <c r="B314" s="2">
        <f>RSI!B314</f>
        <v>1.72</v>
      </c>
      <c r="C314" s="2">
        <f>RSI!I314</f>
        <v>25.513440883896195</v>
      </c>
      <c r="D314" s="2">
        <f>MACD!E314</f>
        <v>0.15346533115159033</v>
      </c>
      <c r="E314" s="2">
        <f>MACD!F314</f>
        <v>0.17536643029593785</v>
      </c>
      <c r="F314" s="2">
        <f>'Moving Avg'!D314</f>
        <v>1.7420000000000002</v>
      </c>
      <c r="G314" s="2">
        <f>'Moving Avg'!F314</f>
        <v>1.9244999999999997</v>
      </c>
      <c r="H314" s="2">
        <f>'Moving Avg'!G314</f>
        <v>2.0707999999999993</v>
      </c>
      <c r="I314" s="2">
        <f>'Moving Avg'!H314</f>
        <v>1.7772145000000006</v>
      </c>
      <c r="J314" s="5" t="str">
        <f>OBV!F314</f>
        <v>BEARISH</v>
      </c>
      <c r="K314" s="5" t="str">
        <f>OBV!G314</f>
        <v>NEUTRAL</v>
      </c>
      <c r="L314" s="5" t="str">
        <f>OBV!H314</f>
        <v>CONFIRMED BEARISH</v>
      </c>
    </row>
    <row r="315" spans="1:12" ht="13.5" x14ac:dyDescent="0.25">
      <c r="A315" s="3">
        <f>RSI!A315</f>
        <v>42762</v>
      </c>
      <c r="B315" s="2">
        <f>RSI!B315</f>
        <v>1.7</v>
      </c>
      <c r="C315" s="2">
        <f>RSI!I315</f>
        <v>24.385889476617919</v>
      </c>
      <c r="D315" s="2">
        <f>MACD!E315</f>
        <v>0.12715473816182565</v>
      </c>
      <c r="E315" s="2">
        <f>MACD!F315</f>
        <v>0.16572409186911544</v>
      </c>
      <c r="F315" s="2">
        <f>'Moving Avg'!D315</f>
        <v>1.732</v>
      </c>
      <c r="G315" s="2">
        <f>'Moving Avg'!F315</f>
        <v>1.8935</v>
      </c>
      <c r="H315" s="2">
        <f>'Moving Avg'!G315</f>
        <v>2.0621999999999998</v>
      </c>
      <c r="I315" s="2">
        <f>'Moving Avg'!H315</f>
        <v>1.7768060000000006</v>
      </c>
      <c r="J315" s="5" t="str">
        <f>OBV!F315</f>
        <v>BEARISH</v>
      </c>
      <c r="K315" s="5" t="str">
        <f>OBV!G315</f>
        <v>NEUTRAL</v>
      </c>
      <c r="L315" s="5" t="str">
        <f>OBV!H315</f>
        <v>CONFIRMED BEARISH</v>
      </c>
    </row>
    <row r="316" spans="1:12" ht="13.5" x14ac:dyDescent="0.25">
      <c r="A316" s="3">
        <f>RSI!A316</f>
        <v>42765</v>
      </c>
      <c r="B316" s="2">
        <f>RSI!B316</f>
        <v>1.65</v>
      </c>
      <c r="C316" s="2">
        <f>RSI!I316</f>
        <v>21.792866484761063</v>
      </c>
      <c r="D316" s="2">
        <f>MACD!E316</f>
        <v>9.7627581395920648E-2</v>
      </c>
      <c r="E316" s="2">
        <f>MACD!F316</f>
        <v>0.1521047897744765</v>
      </c>
      <c r="F316" s="2">
        <f>'Moving Avg'!D316</f>
        <v>1.7120000000000002</v>
      </c>
      <c r="G316" s="2">
        <f>'Moving Avg'!F316</f>
        <v>1.8649999999999998</v>
      </c>
      <c r="H316" s="2">
        <f>'Moving Avg'!G316</f>
        <v>2.0526</v>
      </c>
      <c r="I316" s="2">
        <f>'Moving Avg'!H316</f>
        <v>1.7762935000000004</v>
      </c>
      <c r="J316" s="5" t="str">
        <f>OBV!F316</f>
        <v>BEARISH</v>
      </c>
      <c r="K316" s="5" t="str">
        <f>OBV!G316</f>
        <v>NEUTRAL</v>
      </c>
      <c r="L316" s="5" t="str">
        <f>OBV!H316</f>
        <v>CONFIRMED BEARISH</v>
      </c>
    </row>
    <row r="317" spans="1:12" ht="13.5" x14ac:dyDescent="0.25">
      <c r="A317" s="3">
        <f>RSI!A317</f>
        <v>42766</v>
      </c>
      <c r="B317" s="2">
        <f>RSI!B317</f>
        <v>1.65</v>
      </c>
      <c r="C317" s="2">
        <f>RSI!I317</f>
        <v>21.792866484761063</v>
      </c>
      <c r="D317" s="2">
        <f>MACD!E317</f>
        <v>7.4178924882508879E-2</v>
      </c>
      <c r="E317" s="2">
        <f>MACD!F317</f>
        <v>0.13651961679608299</v>
      </c>
      <c r="F317" s="2">
        <f>'Moving Avg'!D317</f>
        <v>1.6920000000000002</v>
      </c>
      <c r="G317" s="2">
        <f>'Moving Avg'!F317</f>
        <v>1.8364999999999996</v>
      </c>
      <c r="H317" s="2">
        <f>'Moving Avg'!G317</f>
        <v>2.0430000000000001</v>
      </c>
      <c r="I317" s="2">
        <f>'Moving Avg'!H317</f>
        <v>1.7758300000000002</v>
      </c>
      <c r="J317" s="5" t="str">
        <f>OBV!F317</f>
        <v>BEARISH</v>
      </c>
      <c r="K317" s="5" t="str">
        <f>OBV!G317</f>
        <v>NEUTRAL</v>
      </c>
      <c r="L317" s="5" t="str">
        <f>OBV!H317</f>
        <v>CONFIRMED BEARISH</v>
      </c>
    </row>
    <row r="318" spans="1:12" ht="13.5" x14ac:dyDescent="0.25">
      <c r="A318" s="3">
        <f>RSI!A318</f>
        <v>42767</v>
      </c>
      <c r="B318" s="2">
        <f>RSI!B318</f>
        <v>1.61</v>
      </c>
      <c r="C318" s="2">
        <f>RSI!I318</f>
        <v>19.835917872191374</v>
      </c>
      <c r="D318" s="2">
        <f>MACD!E318</f>
        <v>6.9492041005818628E-2</v>
      </c>
      <c r="E318" s="2">
        <f>MACD!F318</f>
        <v>0.12311410163803012</v>
      </c>
      <c r="F318" s="2">
        <f>'Moving Avg'!D318</f>
        <v>1.6659999999999999</v>
      </c>
      <c r="G318" s="2">
        <f>'Moving Avg'!F318</f>
        <v>1.8104999999999998</v>
      </c>
      <c r="H318" s="2">
        <f>'Moving Avg'!G318</f>
        <v>2.0326</v>
      </c>
      <c r="I318" s="2">
        <f>'Moving Avg'!H318</f>
        <v>1.7751665000000003</v>
      </c>
      <c r="J318" s="5" t="str">
        <f>OBV!F318</f>
        <v>BEARISH</v>
      </c>
      <c r="K318" s="5" t="str">
        <f>OBV!G318</f>
        <v>NEUTRAL</v>
      </c>
      <c r="L318" s="5" t="str">
        <f>OBV!H318</f>
        <v>CONFIRMED BEARISH</v>
      </c>
    </row>
    <row r="319" spans="1:12" ht="13.5" x14ac:dyDescent="0.25">
      <c r="A319" s="3">
        <f>RSI!A319</f>
        <v>42768</v>
      </c>
      <c r="B319" s="2">
        <f>RSI!B319</f>
        <v>1.61</v>
      </c>
      <c r="C319" s="2">
        <f>RSI!I319</f>
        <v>19.835917872191374</v>
      </c>
      <c r="D319" s="2">
        <f>MACD!E319</f>
        <v>6.707933094851648E-2</v>
      </c>
      <c r="E319" s="2">
        <f>MACD!F319</f>
        <v>0.1119071475001274</v>
      </c>
      <c r="F319" s="2">
        <f>'Moving Avg'!D319</f>
        <v>1.6440000000000001</v>
      </c>
      <c r="G319" s="2">
        <f>'Moving Avg'!F319</f>
        <v>1.7845</v>
      </c>
      <c r="H319" s="2">
        <f>'Moving Avg'!G319</f>
        <v>2.0234000000000005</v>
      </c>
      <c r="I319" s="2">
        <f>'Moving Avg'!H319</f>
        <v>1.7745030000000002</v>
      </c>
      <c r="J319" s="5" t="str">
        <f>OBV!F319</f>
        <v>BEARISH</v>
      </c>
      <c r="K319" s="5" t="str">
        <f>OBV!G319</f>
        <v>NEUTRAL</v>
      </c>
      <c r="L319" s="5" t="str">
        <f>OBV!H319</f>
        <v>CONFIRMED BEARISH</v>
      </c>
    </row>
    <row r="320" spans="1:12" ht="13.5" x14ac:dyDescent="0.25">
      <c r="A320" s="3">
        <f>RSI!A320</f>
        <v>42769</v>
      </c>
      <c r="B320" s="2">
        <f>RSI!B320</f>
        <v>1.61</v>
      </c>
      <c r="C320" s="2">
        <f>RSI!I320</f>
        <v>19.835917872191374</v>
      </c>
      <c r="D320" s="2">
        <f>MACD!E320</f>
        <v>6.0322030123581394E-2</v>
      </c>
      <c r="E320" s="2">
        <f>MACD!F320</f>
        <v>0.10159012402481821</v>
      </c>
      <c r="F320" s="2">
        <f>'Moving Avg'!D320</f>
        <v>1.6260000000000001</v>
      </c>
      <c r="G320" s="2">
        <f>'Moving Avg'!F320</f>
        <v>1.7584999999999997</v>
      </c>
      <c r="H320" s="2">
        <f>'Moving Avg'!G320</f>
        <v>2.0154000000000005</v>
      </c>
      <c r="I320" s="2">
        <f>'Moving Avg'!H320</f>
        <v>1.7740825</v>
      </c>
      <c r="J320" s="5" t="str">
        <f>OBV!F320</f>
        <v>BEARISH</v>
      </c>
      <c r="K320" s="5" t="str">
        <f>OBV!G320</f>
        <v>NEUTRAL</v>
      </c>
      <c r="L320" s="5" t="str">
        <f>OBV!H320</f>
        <v>CONFIRMED BEARISH</v>
      </c>
    </row>
    <row r="321" spans="1:12" ht="13.5" x14ac:dyDescent="0.25">
      <c r="A321" s="3">
        <f>RSI!A321</f>
        <v>42772</v>
      </c>
      <c r="B321" s="2">
        <f>RSI!B321</f>
        <v>1.65</v>
      </c>
      <c r="C321" s="2">
        <f>RSI!I321</f>
        <v>27.920053135399968</v>
      </c>
      <c r="D321" s="2">
        <f>MACD!E321</f>
        <v>5.2972896655343771E-2</v>
      </c>
      <c r="E321" s="2">
        <f>MACD!F321</f>
        <v>9.1866678550923314E-2</v>
      </c>
      <c r="F321" s="2">
        <f>'Moving Avg'!D321</f>
        <v>1.6260000000000001</v>
      </c>
      <c r="G321" s="2">
        <f>'Moving Avg'!F321</f>
        <v>1.7389999999999997</v>
      </c>
      <c r="H321" s="2">
        <f>'Moving Avg'!G321</f>
        <v>2.0082000000000004</v>
      </c>
      <c r="I321" s="2">
        <f>'Moving Avg'!H321</f>
        <v>1.7738620000000003</v>
      </c>
      <c r="J321" s="5" t="str">
        <f>OBV!F321</f>
        <v>BEARISH</v>
      </c>
      <c r="K321" s="5" t="str">
        <f>OBV!G321</f>
        <v>NEUTRAL</v>
      </c>
      <c r="L321" s="5" t="str">
        <f>OBV!H321</f>
        <v>NEUTRAL</v>
      </c>
    </row>
    <row r="322" spans="1:12" ht="13.5" x14ac:dyDescent="0.25">
      <c r="A322" s="3">
        <f>RSI!A322</f>
        <v>42773</v>
      </c>
      <c r="B322" s="2">
        <f>RSI!B322</f>
        <v>1.65</v>
      </c>
      <c r="C322" s="2">
        <f>RSI!I322</f>
        <v>27.920053135399982</v>
      </c>
      <c r="D322" s="2">
        <f>MACD!E322</f>
        <v>4.7750949959085354E-2</v>
      </c>
      <c r="E322" s="2">
        <f>MACD!F322</f>
        <v>8.3043532832555722E-2</v>
      </c>
      <c r="F322" s="2">
        <f>'Moving Avg'!D322</f>
        <v>1.6260000000000001</v>
      </c>
      <c r="G322" s="2">
        <f>'Moving Avg'!F322</f>
        <v>1.7239999999999995</v>
      </c>
      <c r="H322" s="2">
        <f>'Moving Avg'!G322</f>
        <v>2.0010000000000008</v>
      </c>
      <c r="I322" s="2">
        <f>'Moving Avg'!H322</f>
        <v>1.7733985000000001</v>
      </c>
      <c r="J322" s="5" t="str">
        <f>OBV!F322</f>
        <v>BEARISH</v>
      </c>
      <c r="K322" s="5" t="str">
        <f>OBV!G322</f>
        <v>NEUTRAL</v>
      </c>
      <c r="L322" s="5" t="str">
        <f>OBV!H322</f>
        <v>NEUTRAL</v>
      </c>
    </row>
    <row r="323" spans="1:12" ht="13.5" x14ac:dyDescent="0.25">
      <c r="A323" s="3">
        <f>RSI!A323</f>
        <v>42774</v>
      </c>
      <c r="B323" s="2">
        <f>RSI!B323</f>
        <v>1.65</v>
      </c>
      <c r="C323" s="2">
        <f>RSI!I323</f>
        <v>27.920053135399982</v>
      </c>
      <c r="D323" s="2">
        <f>MACD!E323</f>
        <v>4.2716650411200874E-2</v>
      </c>
      <c r="E323" s="2">
        <f>MACD!F323</f>
        <v>7.4978156348284752E-2</v>
      </c>
      <c r="F323" s="2">
        <f>'Moving Avg'!D323</f>
        <v>1.6339999999999999</v>
      </c>
      <c r="G323" s="2">
        <f>'Moving Avg'!F323</f>
        <v>1.7089999999999992</v>
      </c>
      <c r="H323" s="2">
        <f>'Moving Avg'!G323</f>
        <v>1.9938000000000009</v>
      </c>
      <c r="I323" s="2">
        <f>'Moving Avg'!H323</f>
        <v>1.7729349999999999</v>
      </c>
      <c r="J323" s="5" t="str">
        <f>OBV!F323</f>
        <v>BULLISH</v>
      </c>
      <c r="K323" s="5" t="str">
        <f>OBV!G323</f>
        <v>NEUTRAL</v>
      </c>
      <c r="L323" s="5" t="str">
        <f>OBV!H323</f>
        <v>CONFIRMED BULLISH</v>
      </c>
    </row>
    <row r="324" spans="1:12" ht="13.5" x14ac:dyDescent="0.25">
      <c r="A324" s="3">
        <f>RSI!A324</f>
        <v>42775</v>
      </c>
      <c r="B324" s="2">
        <f>RSI!B324</f>
        <v>1.58</v>
      </c>
      <c r="C324" s="2">
        <f>RSI!I324</f>
        <v>22.87746264097666</v>
      </c>
      <c r="D324" s="2">
        <f>MACD!E324</f>
        <v>4.1419502327687985E-2</v>
      </c>
      <c r="E324" s="2">
        <f>MACD!F324</f>
        <v>6.8266425544165399E-2</v>
      </c>
      <c r="F324" s="2">
        <f>'Moving Avg'!D324</f>
        <v>1.6280000000000001</v>
      </c>
      <c r="G324" s="2">
        <f>'Moving Avg'!F324</f>
        <v>1.6944999999999997</v>
      </c>
      <c r="H324" s="2">
        <f>'Moving Avg'!G324</f>
        <v>1.985200000000001</v>
      </c>
      <c r="I324" s="2">
        <f>'Moving Avg'!H324</f>
        <v>1.77217</v>
      </c>
      <c r="J324" s="5" t="str">
        <f>OBV!F324</f>
        <v>BULLISH</v>
      </c>
      <c r="K324" s="5" t="str">
        <f>OBV!G324</f>
        <v>NEUTRAL</v>
      </c>
      <c r="L324" s="5" t="str">
        <f>OBV!H324</f>
        <v>BULLISH DIVERGENCE</v>
      </c>
    </row>
    <row r="325" spans="1:12" ht="13.5" x14ac:dyDescent="0.25">
      <c r="A325" s="3">
        <f>RSI!A325</f>
        <v>42776</v>
      </c>
      <c r="B325" s="2">
        <f>RSI!B325</f>
        <v>1.5</v>
      </c>
      <c r="C325" s="2">
        <f>RSI!I325</f>
        <v>18.71693177723121</v>
      </c>
      <c r="D325" s="2">
        <f>MACD!E325</f>
        <v>4.4375645540574382E-2</v>
      </c>
      <c r="E325" s="2">
        <f>MACD!F325</f>
        <v>6.3488269543447204E-2</v>
      </c>
      <c r="F325" s="2">
        <f>'Moving Avg'!D325</f>
        <v>1.6059999999999999</v>
      </c>
      <c r="G325" s="2">
        <f>'Moving Avg'!F325</f>
        <v>1.6794999999999995</v>
      </c>
      <c r="H325" s="2">
        <f>'Moving Avg'!G325</f>
        <v>1.9750000000000008</v>
      </c>
      <c r="I325" s="2">
        <f>'Moving Avg'!H325</f>
        <v>1.7711994999999998</v>
      </c>
      <c r="J325" s="5" t="str">
        <f>OBV!F325</f>
        <v>BEARISH</v>
      </c>
      <c r="K325" s="5" t="str">
        <f>OBV!G325</f>
        <v>NEUTRAL</v>
      </c>
      <c r="L325" s="5" t="str">
        <f>OBV!H325</f>
        <v>CONFIRMED BEARISH</v>
      </c>
    </row>
    <row r="326" spans="1:12" ht="13.5" x14ac:dyDescent="0.25">
      <c r="A326" s="3">
        <f>RSI!A326</f>
        <v>42779</v>
      </c>
      <c r="B326" s="2">
        <f>RSI!B326</f>
        <v>1.54</v>
      </c>
      <c r="C326" s="2">
        <f>RSI!I326</f>
        <v>25.966678211627325</v>
      </c>
      <c r="D326" s="2">
        <f>MACD!E326</f>
        <v>3.7809938422003198E-2</v>
      </c>
      <c r="E326" s="2">
        <f>MACD!F326</f>
        <v>5.8352603319158404E-2</v>
      </c>
      <c r="F326" s="2">
        <f>'Moving Avg'!D326</f>
        <v>1.5840000000000001</v>
      </c>
      <c r="G326" s="2">
        <f>'Moving Avg'!F326</f>
        <v>1.6704999999999994</v>
      </c>
      <c r="H326" s="2">
        <f>'Moving Avg'!G326</f>
        <v>1.9660000000000011</v>
      </c>
      <c r="I326" s="2">
        <f>'Moving Avg'!H326</f>
        <v>1.770478</v>
      </c>
      <c r="J326" s="5" t="str">
        <f>OBV!F326</f>
        <v>BEARISH</v>
      </c>
      <c r="K326" s="5" t="str">
        <f>OBV!G326</f>
        <v>NEUTRAL</v>
      </c>
      <c r="L326" s="5" t="str">
        <f>OBV!H326</f>
        <v>CONFIRMED BEARISH</v>
      </c>
    </row>
    <row r="327" spans="1:12" ht="13.5" x14ac:dyDescent="0.25">
      <c r="A327" s="3">
        <f>RSI!A327</f>
        <v>42780</v>
      </c>
      <c r="B327" s="2">
        <f>RSI!B327</f>
        <v>1.54</v>
      </c>
      <c r="C327" s="2">
        <f>RSI!I327</f>
        <v>25.966678211627325</v>
      </c>
      <c r="D327" s="2">
        <f>MACD!E327</f>
        <v>3.3488544657629848E-2</v>
      </c>
      <c r="E327" s="2">
        <f>MACD!F327</f>
        <v>5.3379791586852694E-2</v>
      </c>
      <c r="F327" s="2">
        <f>'Moving Avg'!D327</f>
        <v>1.5620000000000001</v>
      </c>
      <c r="G327" s="2">
        <f>'Moving Avg'!F327</f>
        <v>1.6614999999999995</v>
      </c>
      <c r="H327" s="2">
        <f>'Moving Avg'!G327</f>
        <v>1.9578000000000011</v>
      </c>
      <c r="I327" s="2">
        <f>'Moving Avg'!H327</f>
        <v>1.7697565</v>
      </c>
      <c r="J327" s="5" t="str">
        <f>OBV!F327</f>
        <v>BEARISH</v>
      </c>
      <c r="K327" s="5" t="str">
        <f>OBV!G327</f>
        <v>NEUTRAL</v>
      </c>
      <c r="L327" s="5" t="str">
        <f>OBV!H327</f>
        <v>CONFIRMED BEARISH</v>
      </c>
    </row>
    <row r="328" spans="1:12" ht="13.5" x14ac:dyDescent="0.25">
      <c r="A328" s="3">
        <f>RSI!A328</f>
        <v>42781</v>
      </c>
      <c r="B328" s="2">
        <f>RSI!B328</f>
        <v>1.54</v>
      </c>
      <c r="C328" s="2">
        <f>RSI!I328</f>
        <v>25.966678211627325</v>
      </c>
      <c r="D328" s="2">
        <f>MACD!E328</f>
        <v>2.4820916555540862E-2</v>
      </c>
      <c r="E328" s="2">
        <f>MACD!F328</f>
        <v>4.7668016580590326E-2</v>
      </c>
      <c r="F328" s="2">
        <f>'Moving Avg'!D328</f>
        <v>1.54</v>
      </c>
      <c r="G328" s="2">
        <f>'Moving Avg'!F328</f>
        <v>1.6489999999999996</v>
      </c>
      <c r="H328" s="2">
        <f>'Moving Avg'!G328</f>
        <v>1.9480000000000013</v>
      </c>
      <c r="I328" s="2">
        <f>'Moving Avg'!H328</f>
        <v>1.7691320000000001</v>
      </c>
      <c r="J328" s="5" t="str">
        <f>OBV!F328</f>
        <v>BEARISH</v>
      </c>
      <c r="K328" s="5" t="str">
        <f>OBV!G328</f>
        <v>NEUTRAL</v>
      </c>
      <c r="L328" s="5" t="str">
        <f>OBV!H328</f>
        <v>CONFIRMED BEARISH</v>
      </c>
    </row>
    <row r="329" spans="1:12" ht="13.5" x14ac:dyDescent="0.25">
      <c r="A329" s="3">
        <f>RSI!A329</f>
        <v>42782</v>
      </c>
      <c r="B329" s="2">
        <f>RSI!B329</f>
        <v>1.54</v>
      </c>
      <c r="C329" s="2">
        <f>RSI!I329</f>
        <v>25.966678211627325</v>
      </c>
      <c r="D329" s="2">
        <f>MACD!E329</f>
        <v>1.8544901187174556E-2</v>
      </c>
      <c r="E329" s="2">
        <f>MACD!F329</f>
        <v>4.1843393501907175E-2</v>
      </c>
      <c r="F329" s="2">
        <f>'Moving Avg'!D329</f>
        <v>1.532</v>
      </c>
      <c r="G329" s="2">
        <f>'Moving Avg'!F329</f>
        <v>1.6364999999999994</v>
      </c>
      <c r="H329" s="2">
        <f>'Moving Avg'!G329</f>
        <v>1.9370000000000009</v>
      </c>
      <c r="I329" s="2">
        <f>'Moving Avg'!H329</f>
        <v>1.7685075000000003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</row>
    <row r="330" spans="1:12" ht="13.5" x14ac:dyDescent="0.25">
      <c r="A330" s="3">
        <f>RSI!A330</f>
        <v>42783</v>
      </c>
      <c r="B330" s="2">
        <f>RSI!B330</f>
        <v>1.54</v>
      </c>
      <c r="C330" s="2">
        <f>RSI!I330</f>
        <v>25.966678211627325</v>
      </c>
      <c r="D330" s="2">
        <f>MACD!E330</f>
        <v>1.4214178021791479E-2</v>
      </c>
      <c r="E330" s="2">
        <f>MACD!F330</f>
        <v>3.6317550405884039E-2</v>
      </c>
      <c r="F330" s="2">
        <f>'Moving Avg'!D330</f>
        <v>1.54</v>
      </c>
      <c r="G330" s="2">
        <f>'Moving Avg'!F330</f>
        <v>1.6259999999999994</v>
      </c>
      <c r="H330" s="2">
        <f>'Moving Avg'!G330</f>
        <v>1.924800000000001</v>
      </c>
      <c r="I330" s="2">
        <f>'Moving Avg'!H330</f>
        <v>1.7676400000000003</v>
      </c>
      <c r="J330" s="5" t="str">
        <f>OBV!F330</f>
        <v>NEUTRAL</v>
      </c>
      <c r="K330" s="5" t="str">
        <f>OBV!G330</f>
        <v>NEUTRAL</v>
      </c>
      <c r="L330" s="5" t="str">
        <f>OBV!H330</f>
        <v>NEUTRAL</v>
      </c>
    </row>
    <row r="331" spans="1:12" ht="13.5" x14ac:dyDescent="0.25">
      <c r="A331" s="3">
        <f>RSI!A331</f>
        <v>42786</v>
      </c>
      <c r="B331" s="2">
        <f>RSI!B331</f>
        <v>1.54</v>
      </c>
      <c r="C331" s="2">
        <f>RSI!I331</f>
        <v>25.966678211627325</v>
      </c>
      <c r="D331" s="2">
        <f>MACD!E331</f>
        <v>1.761074331362189E-2</v>
      </c>
      <c r="E331" s="2">
        <f>MACD!F331</f>
        <v>3.2576188987431615E-2</v>
      </c>
      <c r="F331" s="2">
        <f>'Moving Avg'!D331</f>
        <v>1.54</v>
      </c>
      <c r="G331" s="2">
        <f>'Moving Avg'!F331</f>
        <v>1.6154999999999995</v>
      </c>
      <c r="H331" s="2">
        <f>'Moving Avg'!G331</f>
        <v>1.9104000000000014</v>
      </c>
      <c r="I331" s="2">
        <f>'Moving Avg'!H331</f>
        <v>1.7667725000000005</v>
      </c>
      <c r="J331" s="5" t="str">
        <f>OBV!F331</f>
        <v>NEUTRAL</v>
      </c>
      <c r="K331" s="5" t="str">
        <f>OBV!G331</f>
        <v>NEUTRAL</v>
      </c>
      <c r="L331" s="5" t="str">
        <f>OBV!H331</f>
        <v>NEUTRAL</v>
      </c>
    </row>
    <row r="332" spans="1:12" ht="13.5" x14ac:dyDescent="0.25">
      <c r="A332" s="3">
        <f>RSI!A332</f>
        <v>42787</v>
      </c>
      <c r="B332" s="2">
        <f>RSI!B332</f>
        <v>1.5</v>
      </c>
      <c r="C332" s="2">
        <f>RSI!I332</f>
        <v>22.795119843734582</v>
      </c>
      <c r="D332" s="2">
        <f>MACD!E332</f>
        <v>2.4287701951795304E-2</v>
      </c>
      <c r="E332" s="2">
        <f>MACD!F332</f>
        <v>3.0918491580304356E-2</v>
      </c>
      <c r="F332" s="2">
        <f>'Moving Avg'!D332</f>
        <v>1.532</v>
      </c>
      <c r="G332" s="2">
        <f>'Moving Avg'!F332</f>
        <v>1.6029999999999998</v>
      </c>
      <c r="H332" s="2">
        <f>'Moving Avg'!G332</f>
        <v>1.8952000000000013</v>
      </c>
      <c r="I332" s="2">
        <f>'Moving Avg'!H332</f>
        <v>1.7657050000000003</v>
      </c>
      <c r="J332" s="5" t="str">
        <f>OBV!F332</f>
        <v>BEARISH</v>
      </c>
      <c r="K332" s="5" t="str">
        <f>OBV!G332</f>
        <v>NEUTRAL</v>
      </c>
      <c r="L332" s="5" t="str">
        <f>OBV!H332</f>
        <v>CONFIRMED BEARISH</v>
      </c>
    </row>
    <row r="333" spans="1:12" ht="13.5" x14ac:dyDescent="0.25">
      <c r="A333" s="3">
        <f>RSI!A333</f>
        <v>42788</v>
      </c>
      <c r="B333" s="2">
        <f>RSI!B333</f>
        <v>1.46</v>
      </c>
      <c r="C333" s="2">
        <f>RSI!I333</f>
        <v>20.14530869854562</v>
      </c>
      <c r="D333" s="2">
        <f>MACD!E333</f>
        <v>3.3914519096212681E-2</v>
      </c>
      <c r="E333" s="2">
        <f>MACD!F333</f>
        <v>3.1517697083486021E-2</v>
      </c>
      <c r="F333" s="2">
        <f>'Moving Avg'!D333</f>
        <v>1.516</v>
      </c>
      <c r="G333" s="2">
        <f>'Moving Avg'!F333</f>
        <v>1.5889999999999997</v>
      </c>
      <c r="H333" s="2">
        <f>'Moving Avg'!G333</f>
        <v>1.8792000000000013</v>
      </c>
      <c r="I333" s="2">
        <f>'Moving Avg'!H333</f>
        <v>1.7644375000000003</v>
      </c>
      <c r="J333" s="5" t="str">
        <f>OBV!F333</f>
        <v>BEARISH</v>
      </c>
      <c r="K333" s="5" t="str">
        <f>OBV!G333</f>
        <v>NEUTRAL</v>
      </c>
      <c r="L333" s="5" t="str">
        <f>OBV!H333</f>
        <v>CONFIRMED BEARISH</v>
      </c>
    </row>
    <row r="334" spans="1:12" ht="13.5" x14ac:dyDescent="0.25">
      <c r="A334" s="3">
        <f>RSI!A334</f>
        <v>42789</v>
      </c>
      <c r="B334" s="2">
        <f>RSI!B334</f>
        <v>1.46</v>
      </c>
      <c r="C334" s="2">
        <f>RSI!I334</f>
        <v>20.14530869854562</v>
      </c>
      <c r="D334" s="2">
        <f>MACD!E334</f>
        <v>3.2466418350714177E-2</v>
      </c>
      <c r="E334" s="2">
        <f>MACD!F334</f>
        <v>3.1707441336931652E-2</v>
      </c>
      <c r="F334" s="2">
        <f>'Moving Avg'!D334</f>
        <v>1.5</v>
      </c>
      <c r="G334" s="2">
        <f>'Moving Avg'!F334</f>
        <v>1.5759999999999998</v>
      </c>
      <c r="H334" s="2">
        <f>'Moving Avg'!G334</f>
        <v>1.862000000000001</v>
      </c>
      <c r="I334" s="2">
        <f>'Moving Avg'!H334</f>
        <v>1.7631700000000001</v>
      </c>
      <c r="J334" s="5" t="str">
        <f>OBV!F334</f>
        <v>BEARISH</v>
      </c>
      <c r="K334" s="5" t="str">
        <f>OBV!G334</f>
        <v>NEUTRAL</v>
      </c>
      <c r="L334" s="5" t="str">
        <f>OBV!H334</f>
        <v>CONFIRMED BEARISH</v>
      </c>
    </row>
    <row r="335" spans="1:12" ht="13.5" x14ac:dyDescent="0.25">
      <c r="A335" s="3">
        <f>RSI!A335</f>
        <v>42790</v>
      </c>
      <c r="B335" s="2">
        <f>RSI!B335</f>
        <v>1.46</v>
      </c>
      <c r="C335" s="2">
        <f>RSI!I335</f>
        <v>20.14530869854562</v>
      </c>
      <c r="D335" s="2">
        <f>MACD!E335</f>
        <v>2.0021707870899297E-2</v>
      </c>
      <c r="E335" s="2">
        <f>MACD!F335</f>
        <v>2.9370294643725182E-2</v>
      </c>
      <c r="F335" s="2">
        <f>'Moving Avg'!D335</f>
        <v>1.484</v>
      </c>
      <c r="G335" s="2">
        <f>'Moving Avg'!F335</f>
        <v>1.5640000000000001</v>
      </c>
      <c r="H335" s="2">
        <f>'Moving Avg'!G335</f>
        <v>1.8452000000000006</v>
      </c>
      <c r="I335" s="2">
        <f>'Moving Avg'!H335</f>
        <v>1.7619024999999999</v>
      </c>
      <c r="J335" s="5" t="str">
        <f>OBV!F335</f>
        <v>BEARISH</v>
      </c>
      <c r="K335" s="5" t="str">
        <f>OBV!G335</f>
        <v>NEUTRAL</v>
      </c>
      <c r="L335" s="5" t="str">
        <f>OBV!H335</f>
        <v>CONFIRMED BEARISH</v>
      </c>
    </row>
    <row r="336" spans="1:12" ht="13.5" x14ac:dyDescent="0.25">
      <c r="A336" s="3">
        <f>RSI!A336</f>
        <v>42793</v>
      </c>
      <c r="B336" s="2">
        <f>RSI!B336</f>
        <v>1.46</v>
      </c>
      <c r="C336" s="2">
        <f>RSI!I336</f>
        <v>20.14530869854562</v>
      </c>
      <c r="D336" s="2">
        <f>MACD!E336</f>
        <v>1.6653097576219356E-2</v>
      </c>
      <c r="E336" s="2">
        <f>MACD!F336</f>
        <v>2.6826855230224021E-2</v>
      </c>
      <c r="F336" s="2">
        <f>'Moving Avg'!D336</f>
        <v>1.468</v>
      </c>
      <c r="G336" s="2">
        <f>'Moving Avg'!F336</f>
        <v>1.5545</v>
      </c>
      <c r="H336" s="2">
        <f>'Moving Avg'!G336</f>
        <v>1.8284000000000007</v>
      </c>
      <c r="I336" s="2">
        <f>'Moving Avg'!H336</f>
        <v>1.7608779999999999</v>
      </c>
      <c r="J336" s="5" t="str">
        <f>OBV!F336</f>
        <v>BEARISH</v>
      </c>
      <c r="K336" s="5" t="str">
        <f>OBV!G336</f>
        <v>NEUTRAL</v>
      </c>
      <c r="L336" s="5" t="str">
        <f>OBV!H336</f>
        <v>CONFIRMED BEARISH</v>
      </c>
    </row>
    <row r="337" spans="1:12" ht="13.5" x14ac:dyDescent="0.25">
      <c r="A337" s="3">
        <f>RSI!A337</f>
        <v>42794</v>
      </c>
      <c r="B337" s="2">
        <f>RSI!B337</f>
        <v>1.4</v>
      </c>
      <c r="C337" s="2">
        <f>RSI!I337</f>
        <v>16.318167953617973</v>
      </c>
      <c r="D337" s="2">
        <f>MACD!E337</f>
        <v>1.9180219452738179E-2</v>
      </c>
      <c r="E337" s="2">
        <f>MACD!F337</f>
        <v>2.5297528074726853E-2</v>
      </c>
      <c r="F337" s="2">
        <f>'Moving Avg'!D337</f>
        <v>1.448</v>
      </c>
      <c r="G337" s="2">
        <f>'Moving Avg'!F337</f>
        <v>1.542</v>
      </c>
      <c r="H337" s="2">
        <f>'Moving Avg'!G337</f>
        <v>1.8094000000000006</v>
      </c>
      <c r="I337" s="2">
        <f>'Moving Avg'!H337</f>
        <v>1.7593589999999995</v>
      </c>
      <c r="J337" s="5" t="str">
        <f>OBV!F337</f>
        <v>BEARISH</v>
      </c>
      <c r="K337" s="5" t="str">
        <f>OBV!G337</f>
        <v>NEUTRAL</v>
      </c>
      <c r="L337" s="5" t="str">
        <f>OBV!H337</f>
        <v>CONFIRMED BEARISH</v>
      </c>
    </row>
    <row r="338" spans="1:12" ht="13.5" x14ac:dyDescent="0.25">
      <c r="A338" s="3">
        <f>RSI!A338</f>
        <v>42795</v>
      </c>
      <c r="B338" s="2">
        <f>RSI!B338</f>
        <v>1.4</v>
      </c>
      <c r="C338" s="2">
        <f>RSI!I338</f>
        <v>16.318167953617973</v>
      </c>
      <c r="D338" s="2">
        <f>MACD!E338</f>
        <v>2.2537021840862925E-2</v>
      </c>
      <c r="E338" s="2">
        <f>MACD!F338</f>
        <v>2.4745426827954071E-2</v>
      </c>
      <c r="F338" s="2">
        <f>'Moving Avg'!D338</f>
        <v>1.4359999999999999</v>
      </c>
      <c r="G338" s="2">
        <f>'Moving Avg'!F338</f>
        <v>1.5314999999999999</v>
      </c>
      <c r="H338" s="2">
        <f>'Moving Avg'!G338</f>
        <v>1.7910000000000001</v>
      </c>
      <c r="I338" s="2">
        <f>'Moving Avg'!H338</f>
        <v>1.7578399999999994</v>
      </c>
      <c r="J338" s="5" t="str">
        <f>OBV!F338</f>
        <v>BEARISH</v>
      </c>
      <c r="K338" s="5" t="str">
        <f>OBV!G338</f>
        <v>NEUTRAL</v>
      </c>
      <c r="L338" s="5" t="str">
        <f>OBV!H338</f>
        <v>CONFIRMED BEARISH</v>
      </c>
    </row>
    <row r="339" spans="1:12" ht="13.5" x14ac:dyDescent="0.25">
      <c r="A339" s="3">
        <f>RSI!A339</f>
        <v>42796</v>
      </c>
      <c r="B339" s="2">
        <f>RSI!B339</f>
        <v>1.4</v>
      </c>
      <c r="C339" s="2">
        <f>RSI!I339</f>
        <v>16.318167953617973</v>
      </c>
      <c r="D339" s="2">
        <f>MACD!E339</f>
        <v>2.6505604659583293E-2</v>
      </c>
      <c r="E339" s="2">
        <f>MACD!F339</f>
        <v>2.5097462394279915E-2</v>
      </c>
      <c r="F339" s="2">
        <f>'Moving Avg'!D339</f>
        <v>1.4240000000000002</v>
      </c>
      <c r="G339" s="2">
        <f>'Moving Avg'!F339</f>
        <v>1.5209999999999997</v>
      </c>
      <c r="H339" s="2">
        <f>'Moving Avg'!G339</f>
        <v>1.7726000000000002</v>
      </c>
      <c r="I339" s="2">
        <f>'Moving Avg'!H339</f>
        <v>1.7563209999999991</v>
      </c>
      <c r="J339" s="5" t="str">
        <f>OBV!F339</f>
        <v>BEARISH</v>
      </c>
      <c r="K339" s="5" t="str">
        <f>OBV!G339</f>
        <v>NEUTRAL</v>
      </c>
      <c r="L339" s="5" t="str">
        <f>OBV!H339</f>
        <v>CONFIRMED BEARISH</v>
      </c>
    </row>
    <row r="340" spans="1:12" ht="13.5" x14ac:dyDescent="0.25">
      <c r="A340" s="3">
        <f>RSI!A340</f>
        <v>42797</v>
      </c>
      <c r="B340" s="2">
        <f>RSI!B340</f>
        <v>1.4</v>
      </c>
      <c r="C340" s="2">
        <f>RSI!I340</f>
        <v>16.318167953617973</v>
      </c>
      <c r="D340" s="2">
        <f>MACD!E340</f>
        <v>3.0908276615451591E-2</v>
      </c>
      <c r="E340" s="2">
        <f>MACD!F340</f>
        <v>2.6259625238514252E-2</v>
      </c>
      <c r="F340" s="2">
        <f>'Moving Avg'!D340</f>
        <v>1.4120000000000001</v>
      </c>
      <c r="G340" s="2">
        <f>'Moving Avg'!F340</f>
        <v>1.5104999999999997</v>
      </c>
      <c r="H340" s="2">
        <f>'Moving Avg'!G340</f>
        <v>1.7542000000000004</v>
      </c>
      <c r="I340" s="2">
        <f>'Moving Avg'!H340</f>
        <v>1.7548019999999991</v>
      </c>
      <c r="J340" s="5" t="str">
        <f>OBV!F340</f>
        <v>BEARISH</v>
      </c>
      <c r="K340" s="5" t="str">
        <f>OBV!G340</f>
        <v>NEUTRAL</v>
      </c>
      <c r="L340" s="5" t="str">
        <f>OBV!H340</f>
        <v>CONFIRMED BEARISH</v>
      </c>
    </row>
    <row r="341" spans="1:12" ht="13.5" x14ac:dyDescent="0.25">
      <c r="A341" s="3">
        <f>RSI!A341</f>
        <v>42800</v>
      </c>
      <c r="B341" s="2">
        <f>RSI!B341</f>
        <v>1.38</v>
      </c>
      <c r="C341" s="2">
        <f>RSI!I341</f>
        <v>15.037344870145944</v>
      </c>
      <c r="D341" s="2">
        <f>MACD!E341</f>
        <v>3.7082355479844731E-2</v>
      </c>
      <c r="E341" s="2">
        <f>MACD!F341</f>
        <v>2.8424171286780348E-2</v>
      </c>
      <c r="F341" s="2">
        <f>'Moving Avg'!D341</f>
        <v>1.3959999999999999</v>
      </c>
      <c r="G341" s="2">
        <f>'Moving Avg'!F341</f>
        <v>1.4969999999999997</v>
      </c>
      <c r="H341" s="2">
        <f>'Moving Avg'!G341</f>
        <v>1.7358000000000005</v>
      </c>
      <c r="I341" s="2">
        <f>'Moving Avg'!H341</f>
        <v>1.7532804999999991</v>
      </c>
      <c r="J341" s="5" t="str">
        <f>OBV!F341</f>
        <v>BEARISH</v>
      </c>
      <c r="K341" s="5" t="str">
        <f>OBV!G341</f>
        <v>NEUTRAL</v>
      </c>
      <c r="L341" s="5" t="str">
        <f>OBV!H341</f>
        <v>CONFIRMED BEARISH</v>
      </c>
    </row>
    <row r="342" spans="1:12" ht="13.5" x14ac:dyDescent="0.25">
      <c r="A342" s="3">
        <f>RSI!A342</f>
        <v>42801</v>
      </c>
      <c r="B342" s="2">
        <f>RSI!B342</f>
        <v>1.38</v>
      </c>
      <c r="C342" s="2">
        <f>RSI!I342</f>
        <v>15.037344870145944</v>
      </c>
      <c r="D342" s="2">
        <f>MACD!E342</f>
        <v>3.7166521479242709E-2</v>
      </c>
      <c r="E342" s="2">
        <f>MACD!F342</f>
        <v>3.0172641325272823E-2</v>
      </c>
      <c r="F342" s="2">
        <f>'Moving Avg'!D342</f>
        <v>1.3919999999999999</v>
      </c>
      <c r="G342" s="2">
        <f>'Moving Avg'!F342</f>
        <v>1.4834999999999998</v>
      </c>
      <c r="H342" s="2">
        <f>'Moving Avg'!G342</f>
        <v>1.7165999999999999</v>
      </c>
      <c r="I342" s="2">
        <f>'Moving Avg'!H342</f>
        <v>1.751758999999999</v>
      </c>
      <c r="J342" s="5" t="str">
        <f>OBV!F342</f>
        <v>BEARISH</v>
      </c>
      <c r="K342" s="5" t="str">
        <f>OBV!G342</f>
        <v>NEUTRAL</v>
      </c>
      <c r="L342" s="5" t="str">
        <f>OBV!H342</f>
        <v>CONFIRMED BEARISH</v>
      </c>
    </row>
    <row r="343" spans="1:12" ht="13.5" x14ac:dyDescent="0.25">
      <c r="A343" s="3">
        <f>RSI!A343</f>
        <v>42802</v>
      </c>
      <c r="B343" s="2">
        <f>RSI!B343</f>
        <v>1.38</v>
      </c>
      <c r="C343" s="2">
        <f>RSI!I343</f>
        <v>15.037344870145944</v>
      </c>
      <c r="D343" s="2">
        <f>MACD!E343</f>
        <v>3.2022588612910852E-2</v>
      </c>
      <c r="E343" s="2">
        <f>MACD!F343</f>
        <v>3.054263078280043E-2</v>
      </c>
      <c r="F343" s="2">
        <f>'Moving Avg'!D343</f>
        <v>1.3879999999999999</v>
      </c>
      <c r="G343" s="2">
        <f>'Moving Avg'!F343</f>
        <v>1.4699999999999998</v>
      </c>
      <c r="H343" s="2">
        <f>'Moving Avg'!G343</f>
        <v>1.6981999999999997</v>
      </c>
      <c r="I343" s="2">
        <f>'Moving Avg'!H343</f>
        <v>1.750237499999999</v>
      </c>
      <c r="J343" s="5" t="str">
        <f>OBV!F343</f>
        <v>BEARISH</v>
      </c>
      <c r="K343" s="5" t="str">
        <f>OBV!G343</f>
        <v>NEUTRAL</v>
      </c>
      <c r="L343" s="5" t="str">
        <f>OBV!H343</f>
        <v>CONFIRMED BEARISH</v>
      </c>
    </row>
    <row r="344" spans="1:12" ht="13.5" x14ac:dyDescent="0.25">
      <c r="A344" s="3">
        <f>RSI!A344</f>
        <v>42803</v>
      </c>
      <c r="B344" s="2">
        <f>RSI!B344</f>
        <v>1.38</v>
      </c>
      <c r="C344" s="2">
        <f>RSI!I344</f>
        <v>15.037344870145944</v>
      </c>
      <c r="D344" s="2">
        <f>MACD!E344</f>
        <v>2.8539192907232946E-2</v>
      </c>
      <c r="E344" s="2">
        <f>MACD!F344</f>
        <v>3.0141943207686935E-2</v>
      </c>
      <c r="F344" s="2">
        <f>'Moving Avg'!D344</f>
        <v>1.3839999999999999</v>
      </c>
      <c r="G344" s="2">
        <f>'Moving Avg'!F344</f>
        <v>1.4599999999999995</v>
      </c>
      <c r="H344" s="2">
        <f>'Moving Avg'!G344</f>
        <v>1.6809999999999994</v>
      </c>
      <c r="I344" s="2">
        <f>'Moving Avg'!H344</f>
        <v>1.748715999999999</v>
      </c>
      <c r="J344" s="5" t="str">
        <f>OBV!F344</f>
        <v>BEARISH</v>
      </c>
      <c r="K344" s="5" t="str">
        <f>OBV!G344</f>
        <v>NEUTRAL</v>
      </c>
      <c r="L344" s="5" t="str">
        <f>OBV!H344</f>
        <v>CONFIRMED BEARISH</v>
      </c>
    </row>
    <row r="345" spans="1:12" ht="13.5" x14ac:dyDescent="0.25">
      <c r="A345" s="3">
        <f>RSI!A345</f>
        <v>42804</v>
      </c>
      <c r="B345" s="2">
        <f>RSI!B345</f>
        <v>1.38</v>
      </c>
      <c r="C345" s="2">
        <f>RSI!I345</f>
        <v>15.037344870145944</v>
      </c>
      <c r="D345" s="2">
        <f>MACD!E345</f>
        <v>2.6396484671648013E-2</v>
      </c>
      <c r="E345" s="2">
        <f>MACD!F345</f>
        <v>2.9392851500479152E-2</v>
      </c>
      <c r="F345" s="2">
        <f>'Moving Avg'!D345</f>
        <v>1.38</v>
      </c>
      <c r="G345" s="2">
        <f>'Moving Avg'!F345</f>
        <v>1.4539999999999995</v>
      </c>
      <c r="H345" s="2">
        <f>'Moving Avg'!G345</f>
        <v>1.6621999999999992</v>
      </c>
      <c r="I345" s="2">
        <f>'Moving Avg'!H345</f>
        <v>1.7471944999999991</v>
      </c>
      <c r="J345" s="5" t="str">
        <f>OBV!F345</f>
        <v>BEARISH</v>
      </c>
      <c r="K345" s="5" t="str">
        <f>OBV!G345</f>
        <v>NEUTRAL</v>
      </c>
      <c r="L345" s="5" t="str">
        <f>OBV!H345</f>
        <v>CONFIRMED BEARISH</v>
      </c>
    </row>
    <row r="346" spans="1:12" ht="13.5" x14ac:dyDescent="0.25">
      <c r="A346" s="3">
        <f>RSI!A346</f>
        <v>42807</v>
      </c>
      <c r="B346" s="2">
        <f>RSI!B346</f>
        <v>1.38</v>
      </c>
      <c r="C346" s="2">
        <f>RSI!I346</f>
        <v>15.037344870145944</v>
      </c>
      <c r="D346" s="2">
        <f>MACD!E346</f>
        <v>2.5328590929561301E-2</v>
      </c>
      <c r="E346" s="2">
        <f>MACD!F346</f>
        <v>2.8579999386295584E-2</v>
      </c>
      <c r="F346" s="2">
        <f>'Moving Avg'!D346</f>
        <v>1.38</v>
      </c>
      <c r="G346" s="2">
        <f>'Moving Avg'!F346</f>
        <v>1.4459999999999995</v>
      </c>
      <c r="H346" s="2">
        <f>'Moving Avg'!G346</f>
        <v>1.6453999999999991</v>
      </c>
      <c r="I346" s="2">
        <f>'Moving Avg'!H346</f>
        <v>1.7459164999999992</v>
      </c>
      <c r="J346" s="5" t="str">
        <f>OBV!F346</f>
        <v>NEUTRAL</v>
      </c>
      <c r="K346" s="5" t="str">
        <f>OBV!G346</f>
        <v>NEUTRAL</v>
      </c>
      <c r="L346" s="5" t="str">
        <f>OBV!H346</f>
        <v>NEUTRAL</v>
      </c>
    </row>
    <row r="347" spans="1:12" ht="13.5" x14ac:dyDescent="0.25">
      <c r="A347" s="3">
        <f>RSI!A347</f>
        <v>42808</v>
      </c>
      <c r="B347" s="2">
        <f>RSI!B347</f>
        <v>1.32</v>
      </c>
      <c r="C347" s="2">
        <f>RSI!I347</f>
        <v>10.997660656654404</v>
      </c>
      <c r="D347" s="2">
        <f>MACD!E347</f>
        <v>2.0328633257788997E-2</v>
      </c>
      <c r="E347" s="2">
        <f>MACD!F347</f>
        <v>2.6929726160594268E-2</v>
      </c>
      <c r="F347" s="2">
        <f>'Moving Avg'!D347</f>
        <v>1.3679999999999999</v>
      </c>
      <c r="G347" s="2">
        <f>'Moving Avg'!F347</f>
        <v>1.4349999999999998</v>
      </c>
      <c r="H347" s="2">
        <f>'Moving Avg'!G347</f>
        <v>1.6273999999999993</v>
      </c>
      <c r="I347" s="2">
        <f>'Moving Avg'!H347</f>
        <v>1.7441434999999992</v>
      </c>
      <c r="J347" s="5" t="str">
        <f>OBV!F347</f>
        <v>NEUTRAL</v>
      </c>
      <c r="K347" s="5" t="str">
        <f>OBV!G347</f>
        <v>NEUTRAL</v>
      </c>
      <c r="L347" s="5" t="str">
        <f>OBV!H347</f>
        <v>NEUTRAL</v>
      </c>
    </row>
    <row r="348" spans="1:12" ht="13.5" x14ac:dyDescent="0.25">
      <c r="A348" s="3">
        <f>RSI!A348</f>
        <v>42809</v>
      </c>
      <c r="B348" s="2">
        <f>RSI!B348</f>
        <v>1.26</v>
      </c>
      <c r="C348" s="2">
        <f>RSI!I348</f>
        <v>8.5298918721454413</v>
      </c>
      <c r="D348" s="2">
        <f>MACD!E348</f>
        <v>2.153574752340548E-2</v>
      </c>
      <c r="E348" s="2">
        <f>MACD!F348</f>
        <v>2.5850930433156512E-2</v>
      </c>
      <c r="F348" s="2">
        <f>'Moving Avg'!D348</f>
        <v>1.3439999999999999</v>
      </c>
      <c r="G348" s="2">
        <f>'Moving Avg'!F348</f>
        <v>1.4209999999999998</v>
      </c>
      <c r="H348" s="2">
        <f>'Moving Avg'!G348</f>
        <v>1.6099999999999994</v>
      </c>
      <c r="I348" s="2">
        <f>'Moving Avg'!H348</f>
        <v>1.7423139999999995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</row>
    <row r="349" spans="1:12" ht="13.5" x14ac:dyDescent="0.25">
      <c r="A349" s="3">
        <f>RSI!A349</f>
        <v>42810</v>
      </c>
      <c r="B349" s="2">
        <f>RSI!B349</f>
        <v>1.26</v>
      </c>
      <c r="C349" s="2">
        <f>RSI!I349</f>
        <v>8.5298918721454413</v>
      </c>
      <c r="D349" s="2">
        <f>MACD!E349</f>
        <v>2.3831512289647305E-2</v>
      </c>
      <c r="E349" s="2">
        <f>MACD!F349</f>
        <v>2.5447046804454674E-2</v>
      </c>
      <c r="F349" s="2">
        <f>'Moving Avg'!D349</f>
        <v>1.3199999999999998</v>
      </c>
      <c r="G349" s="2">
        <f>'Moving Avg'!F349</f>
        <v>1.407</v>
      </c>
      <c r="H349" s="2">
        <f>'Moving Avg'!G349</f>
        <v>1.5925999999999996</v>
      </c>
      <c r="I349" s="2">
        <f>'Moving Avg'!H349</f>
        <v>1.7407279999999994</v>
      </c>
      <c r="J349" s="5" t="str">
        <f>OBV!F349</f>
        <v>BEARISH</v>
      </c>
      <c r="K349" s="5" t="str">
        <f>OBV!G349</f>
        <v>NEUTRAL</v>
      </c>
      <c r="L349" s="5" t="str">
        <f>OBV!H349</f>
        <v>CONFIRMED BEARISH</v>
      </c>
    </row>
    <row r="350" spans="1:12" ht="13.5" x14ac:dyDescent="0.25">
      <c r="A350" s="3">
        <f>RSI!A350</f>
        <v>42811</v>
      </c>
      <c r="B350" s="2">
        <f>RSI!B350</f>
        <v>1.26</v>
      </c>
      <c r="C350" s="2">
        <f>RSI!I350</f>
        <v>8.5298918721454413</v>
      </c>
      <c r="D350" s="2">
        <f>MACD!E350</f>
        <v>2.6954045798359694E-2</v>
      </c>
      <c r="E350" s="2">
        <f>MACD!F350</f>
        <v>2.5748446603235678E-2</v>
      </c>
      <c r="F350" s="2">
        <f>'Moving Avg'!D350</f>
        <v>1.2959999999999998</v>
      </c>
      <c r="G350" s="2">
        <f>'Moving Avg'!F350</f>
        <v>1.393</v>
      </c>
      <c r="H350" s="2">
        <f>'Moving Avg'!G350</f>
        <v>1.5751999999999993</v>
      </c>
      <c r="I350" s="2">
        <f>'Moving Avg'!H350</f>
        <v>1.7392879999999997</v>
      </c>
      <c r="J350" s="5" t="str">
        <f>OBV!F350</f>
        <v>BEARISH</v>
      </c>
      <c r="K350" s="5" t="str">
        <f>OBV!G350</f>
        <v>NEUTRAL</v>
      </c>
      <c r="L350" s="5" t="str">
        <f>OBV!H350</f>
        <v>CONFIRMED BEARISH</v>
      </c>
    </row>
    <row r="351" spans="1:12" ht="13.5" x14ac:dyDescent="0.25">
      <c r="A351" s="3">
        <f>RSI!A351</f>
        <v>42815</v>
      </c>
      <c r="B351" s="2">
        <f>RSI!B351</f>
        <v>1.23</v>
      </c>
      <c r="C351" s="2">
        <f>RSI!I351</f>
        <v>7.4815143111960936</v>
      </c>
      <c r="D351" s="2">
        <f>MACD!E351</f>
        <v>2.9834047313181289E-2</v>
      </c>
      <c r="E351" s="2">
        <f>MACD!F351</f>
        <v>2.6565566745224804E-2</v>
      </c>
      <c r="F351" s="2">
        <f>'Moving Avg'!D351</f>
        <v>1.266</v>
      </c>
      <c r="G351" s="2">
        <f>'Moving Avg'!F351</f>
        <v>1.3774999999999999</v>
      </c>
      <c r="H351" s="2">
        <f>'Moving Avg'!G351</f>
        <v>1.5589999999999995</v>
      </c>
      <c r="I351" s="2">
        <f>'Moving Avg'!H351</f>
        <v>1.7378925000000001</v>
      </c>
      <c r="J351" s="5" t="str">
        <f>OBV!F351</f>
        <v>BEARISH</v>
      </c>
      <c r="K351" s="5" t="str">
        <f>OBV!G351</f>
        <v>NEUTRAL</v>
      </c>
      <c r="L351" s="5" t="str">
        <f>OBV!H351</f>
        <v>CONFIRMED BEARISH</v>
      </c>
    </row>
    <row r="352" spans="1:12" ht="13.5" x14ac:dyDescent="0.25">
      <c r="A352" s="3">
        <f>RSI!A352</f>
        <v>42816</v>
      </c>
      <c r="B352" s="2">
        <f>RSI!B352</f>
        <v>1.2</v>
      </c>
      <c r="C352" s="2">
        <f>RSI!I352</f>
        <v>6.6070066504070013</v>
      </c>
      <c r="D352" s="2">
        <f>MACD!E352</f>
        <v>3.5682093544871618E-2</v>
      </c>
      <c r="E352" s="2">
        <f>MACD!F352</f>
        <v>2.8388872105154166E-2</v>
      </c>
      <c r="F352" s="2">
        <f>'Moving Avg'!D352</f>
        <v>1.242</v>
      </c>
      <c r="G352" s="2">
        <f>'Moving Avg'!F352</f>
        <v>1.3625</v>
      </c>
      <c r="H352" s="2">
        <f>'Moving Avg'!G352</f>
        <v>1.5439999999999996</v>
      </c>
      <c r="I352" s="2">
        <f>'Moving Avg'!H352</f>
        <v>1.7365904999999997</v>
      </c>
      <c r="J352" s="5" t="str">
        <f>OBV!F352</f>
        <v>BEARISH</v>
      </c>
      <c r="K352" s="5" t="str">
        <f>OBV!G352</f>
        <v>NEUTRAL</v>
      </c>
      <c r="L352" s="5" t="str">
        <f>OBV!H352</f>
        <v>CONFIRMED BEARISH</v>
      </c>
    </row>
    <row r="353" spans="1:12" ht="13.5" x14ac:dyDescent="0.25">
      <c r="A353" s="3">
        <f>RSI!A353</f>
        <v>42817</v>
      </c>
      <c r="B353" s="2">
        <f>RSI!B353</f>
        <v>1.2</v>
      </c>
      <c r="C353" s="2">
        <f>RSI!I353</f>
        <v>6.6070066504070013</v>
      </c>
      <c r="D353" s="2">
        <f>MACD!E353</f>
        <v>4.1908544654658764E-2</v>
      </c>
      <c r="E353" s="2">
        <f>MACD!F353</f>
        <v>3.1092806615055087E-2</v>
      </c>
      <c r="F353" s="2">
        <f>'Moving Avg'!D353</f>
        <v>1.23</v>
      </c>
      <c r="G353" s="2">
        <f>'Moving Avg'!F353</f>
        <v>1.3494999999999999</v>
      </c>
      <c r="H353" s="2">
        <f>'Moving Avg'!G353</f>
        <v>1.5289999999999997</v>
      </c>
      <c r="I353" s="2">
        <f>'Moving Avg'!H353</f>
        <v>1.7350939999999997</v>
      </c>
      <c r="J353" s="5" t="str">
        <f>OBV!F353</f>
        <v>BEARISH</v>
      </c>
      <c r="K353" s="5" t="str">
        <f>OBV!G353</f>
        <v>NEUTRAL</v>
      </c>
      <c r="L353" s="5" t="str">
        <f>OBV!H353</f>
        <v>CONFIRMED BEARISH</v>
      </c>
    </row>
    <row r="354" spans="1:12" ht="13.5" x14ac:dyDescent="0.25">
      <c r="A354" s="3">
        <f>RSI!A354</f>
        <v>42818</v>
      </c>
      <c r="B354" s="2">
        <f>RSI!B354</f>
        <v>1.2</v>
      </c>
      <c r="C354" s="2">
        <f>RSI!I354</f>
        <v>6.6070066504070013</v>
      </c>
      <c r="D354" s="2">
        <f>MACD!E354</f>
        <v>4.8360510114980437E-2</v>
      </c>
      <c r="E354" s="2">
        <f>MACD!F354</f>
        <v>3.4546347315040159E-2</v>
      </c>
      <c r="F354" s="2">
        <f>'Moving Avg'!D354</f>
        <v>1.2180000000000002</v>
      </c>
      <c r="G354" s="2">
        <f>'Moving Avg'!F354</f>
        <v>1.3365</v>
      </c>
      <c r="H354" s="2">
        <f>'Moving Avg'!G354</f>
        <v>1.5156000000000003</v>
      </c>
      <c r="I354" s="2">
        <f>'Moving Avg'!H354</f>
        <v>1.7332079999999996</v>
      </c>
      <c r="J354" s="5" t="str">
        <f>OBV!F354</f>
        <v>BEARISH</v>
      </c>
      <c r="K354" s="5" t="str">
        <f>OBV!G354</f>
        <v>NEUTRAL</v>
      </c>
      <c r="L354" s="5" t="str">
        <f>OBV!H354</f>
        <v>CONFIRMED BEARISH</v>
      </c>
    </row>
    <row r="355" spans="1:12" ht="13.5" x14ac:dyDescent="0.25">
      <c r="A355" s="3">
        <f>RSI!A355</f>
        <v>42821</v>
      </c>
      <c r="B355" s="2">
        <f>RSI!B355</f>
        <v>1.2</v>
      </c>
      <c r="C355" s="2">
        <f>RSI!I355</f>
        <v>6.6070066504070013</v>
      </c>
      <c r="D355" s="2">
        <f>MACD!E355</f>
        <v>5.4915633935859187E-2</v>
      </c>
      <c r="E355" s="2">
        <f>MACD!F355</f>
        <v>3.8620204639203966E-2</v>
      </c>
      <c r="F355" s="2">
        <f>'Moving Avg'!D355</f>
        <v>1.206</v>
      </c>
      <c r="G355" s="2">
        <f>'Moving Avg'!F355</f>
        <v>1.3234999999999999</v>
      </c>
      <c r="H355" s="2">
        <f>'Moving Avg'!G355</f>
        <v>1.5036000000000005</v>
      </c>
      <c r="I355" s="2">
        <f>'Moving Avg'!H355</f>
        <v>1.7311269999999996</v>
      </c>
      <c r="J355" s="5" t="str">
        <f>OBV!F355</f>
        <v>BEARISH</v>
      </c>
      <c r="K355" s="5" t="str">
        <f>OBV!G355</f>
        <v>NEUTRAL</v>
      </c>
      <c r="L355" s="5" t="str">
        <f>OBV!H355</f>
        <v>CONFIRMED BEARISH</v>
      </c>
    </row>
    <row r="356" spans="1:12" ht="13.5" x14ac:dyDescent="0.25">
      <c r="A356" s="3">
        <f>RSI!A356</f>
        <v>42822</v>
      </c>
      <c r="B356" s="2">
        <f>RSI!B356</f>
        <v>1.23</v>
      </c>
      <c r="C356" s="2">
        <f>RSI!I356</f>
        <v>19.295513521910976</v>
      </c>
      <c r="D356" s="2">
        <f>MACD!E356</f>
        <v>5.925465534611063E-2</v>
      </c>
      <c r="E356" s="2">
        <f>MACD!F356</f>
        <v>4.2747094780585304E-2</v>
      </c>
      <c r="F356" s="2">
        <f>'Moving Avg'!D356</f>
        <v>1.206</v>
      </c>
      <c r="G356" s="2">
        <f>'Moving Avg'!F356</f>
        <v>1.3119999999999998</v>
      </c>
      <c r="H356" s="2">
        <f>'Moving Avg'!G356</f>
        <v>1.4938000000000005</v>
      </c>
      <c r="I356" s="2">
        <f>'Moving Avg'!H356</f>
        <v>1.7290014999999996</v>
      </c>
      <c r="J356" s="5" t="str">
        <f>OBV!F356</f>
        <v>BULLISH</v>
      </c>
      <c r="K356" s="5" t="str">
        <f>OBV!G356</f>
        <v>NEUTRAL</v>
      </c>
      <c r="L356" s="5" t="str">
        <f>OBV!H356</f>
        <v>NEUTRAL</v>
      </c>
    </row>
    <row r="357" spans="1:12" ht="13.5" x14ac:dyDescent="0.25">
      <c r="A357" s="3">
        <f>RSI!A357</f>
        <v>42823</v>
      </c>
      <c r="B357" s="2">
        <f>RSI!B357</f>
        <v>1.2</v>
      </c>
      <c r="C357" s="2">
        <f>RSI!I357</f>
        <v>16.832684361196996</v>
      </c>
      <c r="D357" s="2">
        <f>MACD!E357</f>
        <v>5.6679761518289462E-2</v>
      </c>
      <c r="E357" s="2">
        <f>MACD!F357</f>
        <v>4.5533628128126141E-2</v>
      </c>
      <c r="F357" s="2">
        <f>'Moving Avg'!D357</f>
        <v>1.206</v>
      </c>
      <c r="G357" s="2">
        <f>'Moving Avg'!F357</f>
        <v>1.3019999999999998</v>
      </c>
      <c r="H357" s="2">
        <f>'Moving Avg'!G357</f>
        <v>1.4834000000000005</v>
      </c>
      <c r="I357" s="2">
        <f>'Moving Avg'!H357</f>
        <v>1.7266284999999997</v>
      </c>
      <c r="J357" s="5" t="str">
        <f>OBV!F357</f>
        <v>BULLISH</v>
      </c>
      <c r="K357" s="5" t="str">
        <f>OBV!G357</f>
        <v>NEUTRAL</v>
      </c>
      <c r="L357" s="5" t="str">
        <f>OBV!H357</f>
        <v>NEUTRAL</v>
      </c>
    </row>
    <row r="358" spans="1:12" ht="13.5" x14ac:dyDescent="0.25">
      <c r="A358" s="3">
        <f>RSI!A358</f>
        <v>42824</v>
      </c>
      <c r="B358" s="2">
        <f>RSI!B358</f>
        <v>1.2</v>
      </c>
      <c r="C358" s="2">
        <f>RSI!I358</f>
        <v>16.832684361196996</v>
      </c>
      <c r="D358" s="2">
        <f>MACD!E358</f>
        <v>4.615322348773665E-2</v>
      </c>
      <c r="E358" s="2">
        <f>MACD!F358</f>
        <v>4.5657547200048242E-2</v>
      </c>
      <c r="F358" s="2">
        <f>'Moving Avg'!D358</f>
        <v>1.206</v>
      </c>
      <c r="G358" s="2">
        <f>'Moving Avg'!F358</f>
        <v>1.2919999999999998</v>
      </c>
      <c r="H358" s="2">
        <f>'Moving Avg'!G358</f>
        <v>1.4716000000000002</v>
      </c>
      <c r="I358" s="2">
        <f>'Moving Avg'!H358</f>
        <v>1.7242554999999995</v>
      </c>
      <c r="J358" s="5" t="str">
        <f>OBV!F358</f>
        <v>BULLISH</v>
      </c>
      <c r="K358" s="5" t="str">
        <f>OBV!G358</f>
        <v>NEUTRAL</v>
      </c>
      <c r="L358" s="5" t="str">
        <f>OBV!H358</f>
        <v>NEUTRAL</v>
      </c>
    </row>
    <row r="359" spans="1:12" ht="13.5" x14ac:dyDescent="0.25">
      <c r="A359" s="3">
        <f>RSI!A359</f>
        <v>42825</v>
      </c>
      <c r="B359" s="2">
        <f>RSI!B359</f>
        <v>1.2</v>
      </c>
      <c r="C359" s="2">
        <f>RSI!I359</f>
        <v>16.832684361196996</v>
      </c>
      <c r="D359" s="2">
        <f>MACD!E359</f>
        <v>3.8063733879893258E-2</v>
      </c>
      <c r="E359" s="2">
        <f>MACD!F359</f>
        <v>4.4138784536017245E-2</v>
      </c>
      <c r="F359" s="2">
        <f>'Moving Avg'!D359</f>
        <v>1.206</v>
      </c>
      <c r="G359" s="2">
        <f>'Moving Avg'!F359</f>
        <v>1.2819999999999996</v>
      </c>
      <c r="H359" s="2">
        <f>'Moving Avg'!G359</f>
        <v>1.4598000000000002</v>
      </c>
      <c r="I359" s="2">
        <f>'Moving Avg'!H359</f>
        <v>1.7218339999999992</v>
      </c>
      <c r="J359" s="5" t="str">
        <f>OBV!F359</f>
        <v>BULLISH</v>
      </c>
      <c r="K359" s="5" t="str">
        <f>OBV!G359</f>
        <v>NEUTRAL</v>
      </c>
      <c r="L359" s="5" t="str">
        <f>OBV!H359</f>
        <v>NEUTRAL</v>
      </c>
    </row>
    <row r="360" spans="1:12" ht="13.5" x14ac:dyDescent="0.25">
      <c r="A360" s="3">
        <f>RSI!A360</f>
        <v>42828</v>
      </c>
      <c r="B360" s="2">
        <f>RSI!B360</f>
        <v>1.1499999999999999</v>
      </c>
      <c r="C360" s="2">
        <f>RSI!I360</f>
        <v>13.299180140700429</v>
      </c>
      <c r="D360" s="2">
        <f>MACD!E360</f>
        <v>3.5679504313863353E-2</v>
      </c>
      <c r="E360" s="2">
        <f>MACD!F360</f>
        <v>4.2446928491586468E-2</v>
      </c>
      <c r="F360" s="2">
        <f>'Moving Avg'!D360</f>
        <v>1.1960000000000002</v>
      </c>
      <c r="G360" s="2">
        <f>'Moving Avg'!F360</f>
        <v>1.2694999999999996</v>
      </c>
      <c r="H360" s="2">
        <f>'Moving Avg'!G360</f>
        <v>1.4478000000000002</v>
      </c>
      <c r="I360" s="2">
        <f>'Moving Avg'!H360</f>
        <v>1.719308499999999</v>
      </c>
      <c r="J360" s="5" t="str">
        <f>OBV!F360</f>
        <v>BEARISH</v>
      </c>
      <c r="K360" s="5" t="str">
        <f>OBV!G360</f>
        <v>NEUTRAL</v>
      </c>
      <c r="L360" s="5" t="str">
        <f>OBV!H360</f>
        <v>CONFIRMED BEARISH</v>
      </c>
    </row>
    <row r="361" spans="1:12" ht="13.5" x14ac:dyDescent="0.25">
      <c r="A361" s="3">
        <f>RSI!A361</f>
        <v>42829</v>
      </c>
      <c r="B361" s="2">
        <f>RSI!B361</f>
        <v>1.18</v>
      </c>
      <c r="C361" s="2">
        <f>RSI!I361</f>
        <v>23.654669942764258</v>
      </c>
      <c r="D361" s="2">
        <f>MACD!E361</f>
        <v>2.7820868564821577E-2</v>
      </c>
      <c r="E361" s="2">
        <f>MACD!F361</f>
        <v>3.9521716506233491E-2</v>
      </c>
      <c r="F361" s="2">
        <f>'Moving Avg'!D361</f>
        <v>1.1859999999999999</v>
      </c>
      <c r="G361" s="2">
        <f>'Moving Avg'!F361</f>
        <v>1.2594999999999996</v>
      </c>
      <c r="H361" s="2">
        <f>'Moving Avg'!G361</f>
        <v>1.4364000000000003</v>
      </c>
      <c r="I361" s="2">
        <f>'Moving Avg'!H361</f>
        <v>1.7169329999999992</v>
      </c>
      <c r="J361" s="5" t="str">
        <f>OBV!F361</f>
        <v>BULLISH</v>
      </c>
      <c r="K361" s="5" t="str">
        <f>OBV!G361</f>
        <v>NEUTRAL</v>
      </c>
      <c r="L361" s="5" t="str">
        <f>OBV!H361</f>
        <v>BULLISH DIVERGENCE</v>
      </c>
    </row>
    <row r="362" spans="1:12" ht="13.5" x14ac:dyDescent="0.25">
      <c r="A362" s="3">
        <f>RSI!A362</f>
        <v>42830</v>
      </c>
      <c r="B362" s="2">
        <f>RSI!B362</f>
        <v>1.18</v>
      </c>
      <c r="C362" s="2">
        <f>RSI!I362</f>
        <v>23.654669942764272</v>
      </c>
      <c r="D362" s="2">
        <f>MACD!E362</f>
        <v>1.7301186783494682E-2</v>
      </c>
      <c r="E362" s="2">
        <f>MACD!F362</f>
        <v>3.5077610561685735E-2</v>
      </c>
      <c r="F362" s="2">
        <f>'Moving Avg'!D362</f>
        <v>1.1819999999999999</v>
      </c>
      <c r="G362" s="2">
        <f>'Moving Avg'!F362</f>
        <v>1.2494999999999998</v>
      </c>
      <c r="H362" s="2">
        <f>'Moving Avg'!G362</f>
        <v>1.4250000000000009</v>
      </c>
      <c r="I362" s="2">
        <f>'Moving Avg'!H362</f>
        <v>1.714605999999999</v>
      </c>
      <c r="J362" s="5" t="str">
        <f>OBV!F362</f>
        <v>BULLISH</v>
      </c>
      <c r="K362" s="5" t="str">
        <f>OBV!G362</f>
        <v>NEUTRAL</v>
      </c>
      <c r="L362" s="5" t="str">
        <f>OBV!H362</f>
        <v>BULLISH DIVERGENCE</v>
      </c>
    </row>
    <row r="363" spans="1:12" ht="13.5" x14ac:dyDescent="0.25">
      <c r="A363" s="3">
        <f>RSI!A363</f>
        <v>42831</v>
      </c>
      <c r="B363" s="2">
        <f>RSI!B363</f>
        <v>1.2</v>
      </c>
      <c r="C363" s="2">
        <f>RSI!I363</f>
        <v>30.108940584063163</v>
      </c>
      <c r="D363" s="2">
        <f>MACD!E363</f>
        <v>7.6085450826433032E-3</v>
      </c>
      <c r="E363" s="2">
        <f>MACD!F363</f>
        <v>2.9583797465877248E-2</v>
      </c>
      <c r="F363" s="2">
        <f>'Moving Avg'!D363</f>
        <v>1.1819999999999999</v>
      </c>
      <c r="G363" s="2">
        <f>'Moving Avg'!F363</f>
        <v>1.2404999999999995</v>
      </c>
      <c r="H363" s="2">
        <f>'Moving Avg'!G363</f>
        <v>1.4142000000000008</v>
      </c>
      <c r="I363" s="2">
        <f>'Moving Avg'!H363</f>
        <v>1.7123789999999988</v>
      </c>
      <c r="J363" s="5" t="str">
        <f>OBV!F363</f>
        <v>BULLISH</v>
      </c>
      <c r="K363" s="5" t="str">
        <f>OBV!G363</f>
        <v>NEUTRAL</v>
      </c>
      <c r="L363" s="5" t="str">
        <f>OBV!H363</f>
        <v>NEUTRAL</v>
      </c>
    </row>
    <row r="364" spans="1:12" ht="13.5" x14ac:dyDescent="0.25">
      <c r="A364" s="3">
        <f>RSI!A364</f>
        <v>42832</v>
      </c>
      <c r="B364" s="2">
        <f>RSI!B364</f>
        <v>1.25</v>
      </c>
      <c r="C364" s="2">
        <f>RSI!I364</f>
        <v>43.067327863820566</v>
      </c>
      <c r="D364" s="2">
        <f>MACD!E364</f>
        <v>-3.775815738053856E-3</v>
      </c>
      <c r="E364" s="2">
        <f>MACD!F364</f>
        <v>2.2911874825091029E-2</v>
      </c>
      <c r="F364" s="2">
        <f>'Moving Avg'!D364</f>
        <v>1.1919999999999999</v>
      </c>
      <c r="G364" s="2">
        <f>'Moving Avg'!F364</f>
        <v>1.2339999999999995</v>
      </c>
      <c r="H364" s="2">
        <f>'Moving Avg'!G364</f>
        <v>1.4048000000000007</v>
      </c>
      <c r="I364" s="2">
        <f>'Moving Avg'!H364</f>
        <v>1.7103534999999987</v>
      </c>
      <c r="J364" s="5" t="str">
        <f>OBV!F364</f>
        <v>BULLISH</v>
      </c>
      <c r="K364" s="5" t="str">
        <f>OBV!G364</f>
        <v>NEUTRAL</v>
      </c>
      <c r="L364" s="5" t="str">
        <f>OBV!H364</f>
        <v>CONFIRMED BULLISH</v>
      </c>
    </row>
    <row r="365" spans="1:12" ht="13.5" x14ac:dyDescent="0.25">
      <c r="A365" s="3">
        <f>RSI!A365</f>
        <v>42835</v>
      </c>
      <c r="B365" s="2">
        <f>RSI!B365</f>
        <v>1.32</v>
      </c>
      <c r="C365" s="2">
        <f>RSI!I365</f>
        <v>55.505316879482109</v>
      </c>
      <c r="D365" s="2">
        <f>MACD!E365</f>
        <v>-1.8407143267226367E-2</v>
      </c>
      <c r="E365" s="2">
        <f>MACD!F365</f>
        <v>1.464807120662755E-2</v>
      </c>
      <c r="F365" s="2">
        <f>'Moving Avg'!D365</f>
        <v>1.226</v>
      </c>
      <c r="G365" s="2">
        <f>'Moving Avg'!F365</f>
        <v>1.2309999999999997</v>
      </c>
      <c r="H365" s="2">
        <f>'Moving Avg'!G365</f>
        <v>1.3972000000000007</v>
      </c>
      <c r="I365" s="2">
        <f>'Moving Avg'!H365</f>
        <v>1.7086779999999988</v>
      </c>
      <c r="J365" s="5" t="str">
        <f>OBV!F365</f>
        <v>BULLISH</v>
      </c>
      <c r="K365" s="5" t="str">
        <f>OBV!G365</f>
        <v>NEUTRAL</v>
      </c>
      <c r="L365" s="5" t="str">
        <f>OBV!H365</f>
        <v>CONFIRMED BULLISH</v>
      </c>
    </row>
    <row r="366" spans="1:12" ht="13.5" x14ac:dyDescent="0.25">
      <c r="A366" s="3">
        <f>RSI!A366</f>
        <v>42836</v>
      </c>
      <c r="B366" s="2">
        <f>RSI!B366</f>
        <v>1.35</v>
      </c>
      <c r="C366" s="2">
        <f>RSI!I366</f>
        <v>59.580843593438189</v>
      </c>
      <c r="D366" s="2">
        <f>MACD!E366</f>
        <v>-2.86350250263534E-2</v>
      </c>
      <c r="E366" s="2">
        <f>MACD!F366</f>
        <v>5.9914519600313618E-3</v>
      </c>
      <c r="F366" s="2">
        <f>'Moving Avg'!D366</f>
        <v>1.2600000000000002</v>
      </c>
      <c r="G366" s="2">
        <f>'Moving Avg'!F366</f>
        <v>1.2294999999999998</v>
      </c>
      <c r="H366" s="2">
        <f>'Moving Avg'!G366</f>
        <v>1.3912000000000004</v>
      </c>
      <c r="I366" s="2">
        <f>'Moving Avg'!H366</f>
        <v>1.7071524999999985</v>
      </c>
      <c r="J366" s="5" t="str">
        <f>OBV!F366</f>
        <v>BULLISH</v>
      </c>
      <c r="K366" s="5" t="str">
        <f>OBV!G366</f>
        <v>NEUTRAL</v>
      </c>
      <c r="L366" s="5" t="str">
        <f>OBV!H366</f>
        <v>CONFIRMED BULLISH</v>
      </c>
    </row>
    <row r="367" spans="1:12" ht="13.5" x14ac:dyDescent="0.25">
      <c r="A367" s="3">
        <f>RSI!A367</f>
        <v>42837</v>
      </c>
      <c r="B367" s="2">
        <f>RSI!B367</f>
        <v>1.41</v>
      </c>
      <c r="C367" s="2">
        <f>RSI!I367</f>
        <v>66.240941725804561</v>
      </c>
      <c r="D367" s="2">
        <f>MACD!E367</f>
        <v>-4.6749348056707829E-2</v>
      </c>
      <c r="E367" s="2">
        <f>MACD!F367</f>
        <v>-4.5567080433164767E-3</v>
      </c>
      <c r="F367" s="2">
        <f>'Moving Avg'!D367</f>
        <v>1.3060000000000003</v>
      </c>
      <c r="G367" s="2">
        <f>'Moving Avg'!F367</f>
        <v>1.234</v>
      </c>
      <c r="H367" s="2">
        <f>'Moving Avg'!G367</f>
        <v>1.3864000000000001</v>
      </c>
      <c r="I367" s="2">
        <f>'Moving Avg'!H367</f>
        <v>1.7059269999999986</v>
      </c>
      <c r="J367" s="5" t="str">
        <f>OBV!F367</f>
        <v>BULLISH</v>
      </c>
      <c r="K367" s="5" t="str">
        <f>OBV!G367</f>
        <v>NEUTRAL</v>
      </c>
      <c r="L367" s="5" t="str">
        <f>OBV!H367</f>
        <v>CONFIRMED BULLISH</v>
      </c>
    </row>
    <row r="368" spans="1:12" ht="13.5" x14ac:dyDescent="0.25">
      <c r="A368" s="3">
        <f>RSI!A368</f>
        <v>42838</v>
      </c>
      <c r="B368" s="2">
        <f>RSI!B368</f>
        <v>1.47</v>
      </c>
      <c r="C368" s="2">
        <f>RSI!I368</f>
        <v>71.328689874402443</v>
      </c>
      <c r="D368" s="2">
        <f>MACD!E368</f>
        <v>-6.724633221944476E-2</v>
      </c>
      <c r="E368" s="2">
        <f>MACD!F368</f>
        <v>-1.7094632878542133E-2</v>
      </c>
      <c r="F368" s="2">
        <f>'Moving Avg'!D368</f>
        <v>1.3599999999999999</v>
      </c>
      <c r="G368" s="2">
        <f>'Moving Avg'!F368</f>
        <v>1.2444999999999999</v>
      </c>
      <c r="H368" s="2">
        <f>'Moving Avg'!G368</f>
        <v>1.3836000000000002</v>
      </c>
      <c r="I368" s="2">
        <f>'Moving Avg'!H368</f>
        <v>1.7050014999999985</v>
      </c>
      <c r="J368" s="5" t="str">
        <f>OBV!F368</f>
        <v>BULLISH</v>
      </c>
      <c r="K368" s="5" t="str">
        <f>OBV!G368</f>
        <v>NEUTRAL</v>
      </c>
      <c r="L368" s="5" t="str">
        <f>OBV!H368</f>
        <v>CONFIRMED BULLISH</v>
      </c>
    </row>
    <row r="369" spans="1:12" ht="13.5" x14ac:dyDescent="0.25">
      <c r="A369" s="3">
        <f>RSI!A369</f>
        <v>42839</v>
      </c>
      <c r="B369" s="2">
        <f>RSI!B369</f>
        <v>1.51</v>
      </c>
      <c r="C369" s="2">
        <f>RSI!I369</f>
        <v>74.128044748097182</v>
      </c>
      <c r="D369" s="2">
        <f>MACD!E369</f>
        <v>-8.8578769016809167E-2</v>
      </c>
      <c r="E369" s="2">
        <f>MACD!F369</f>
        <v>-3.1391460106195541E-2</v>
      </c>
      <c r="F369" s="2">
        <f>'Moving Avg'!D369</f>
        <v>1.4119999999999999</v>
      </c>
      <c r="G369" s="2">
        <f>'Moving Avg'!F369</f>
        <v>1.2570000000000001</v>
      </c>
      <c r="H369" s="2">
        <f>'Moving Avg'!G369</f>
        <v>1.3816000000000002</v>
      </c>
      <c r="I369" s="2">
        <f>'Moving Avg'!H369</f>
        <v>1.7042759999999983</v>
      </c>
      <c r="J369" s="5" t="str">
        <f>OBV!F369</f>
        <v>BULLISH</v>
      </c>
      <c r="K369" s="5" t="str">
        <f>OBV!G369</f>
        <v>NEUTRAL</v>
      </c>
      <c r="L369" s="5" t="str">
        <f>OBV!H369</f>
        <v>CONFIRMED BULLISH</v>
      </c>
    </row>
    <row r="370" spans="1:12" ht="13.5" x14ac:dyDescent="0.25">
      <c r="A370" s="3">
        <f>RSI!A370</f>
        <v>42842</v>
      </c>
      <c r="B370" s="2">
        <f>RSI!B370</f>
        <v>1.51</v>
      </c>
      <c r="C370" s="2">
        <f>RSI!I370</f>
        <v>74.128044748097182</v>
      </c>
      <c r="D370" s="2">
        <f>MACD!E370</f>
        <v>-0.11550784321398289</v>
      </c>
      <c r="E370" s="2">
        <f>MACD!F370</f>
        <v>-4.8214736727753019E-2</v>
      </c>
      <c r="F370" s="2">
        <f>'Moving Avg'!D370</f>
        <v>1.4499999999999997</v>
      </c>
      <c r="G370" s="2">
        <f>'Moving Avg'!F370</f>
        <v>1.2695000000000001</v>
      </c>
      <c r="H370" s="2">
        <f>'Moving Avg'!G370</f>
        <v>1.3796000000000004</v>
      </c>
      <c r="I370" s="2">
        <f>'Moving Avg'!H370</f>
        <v>1.703550499999998</v>
      </c>
      <c r="J370" s="5" t="str">
        <f>OBV!F370</f>
        <v>BULLISH</v>
      </c>
      <c r="K370" s="5" t="str">
        <f>OBV!G370</f>
        <v>NEUTRAL</v>
      </c>
      <c r="L370" s="5" t="str">
        <f>OBV!H370</f>
        <v>CONFIRMED BULLISH</v>
      </c>
    </row>
    <row r="371" spans="1:12" ht="13.5" x14ac:dyDescent="0.25">
      <c r="A371" s="3">
        <f>RSI!A371</f>
        <v>42843</v>
      </c>
      <c r="B371" s="2">
        <f>RSI!B371</f>
        <v>1.47</v>
      </c>
      <c r="C371" s="2">
        <f>RSI!I371</f>
        <v>66.587971407554505</v>
      </c>
      <c r="D371" s="2">
        <f>MACD!E371</f>
        <v>-0.13181400854551217</v>
      </c>
      <c r="E371" s="2">
        <f>MACD!F371</f>
        <v>-6.4934591091304852E-2</v>
      </c>
      <c r="F371" s="2">
        <f>'Moving Avg'!D371</f>
        <v>1.4739999999999998</v>
      </c>
      <c r="G371" s="2">
        <f>'Moving Avg'!F371</f>
        <v>1.2814999999999999</v>
      </c>
      <c r="H371" s="2">
        <f>'Moving Avg'!G371</f>
        <v>1.3760000000000006</v>
      </c>
      <c r="I371" s="2">
        <f>'Moving Avg'!H371</f>
        <v>1.7026734999999982</v>
      </c>
      <c r="J371" s="5" t="str">
        <f>OBV!F371</f>
        <v>BULLISH</v>
      </c>
      <c r="K371" s="5" t="str">
        <f>OBV!G371</f>
        <v>NEUTRAL</v>
      </c>
      <c r="L371" s="5" t="str">
        <f>OBV!H371</f>
        <v>CONFIRMED BULLISH</v>
      </c>
    </row>
    <row r="372" spans="1:12" ht="13.5" x14ac:dyDescent="0.25">
      <c r="A372" s="3">
        <f>RSI!A372</f>
        <v>42844</v>
      </c>
      <c r="B372" s="2">
        <f>RSI!B372</f>
        <v>1.47</v>
      </c>
      <c r="C372" s="2">
        <f>RSI!I372</f>
        <v>66.587971407554505</v>
      </c>
      <c r="D372" s="2">
        <f>MACD!E372</f>
        <v>-0.14639218356542227</v>
      </c>
      <c r="E372" s="2">
        <f>MACD!F372</f>
        <v>-8.1226109586128345E-2</v>
      </c>
      <c r="F372" s="2">
        <f>'Moving Avg'!D372</f>
        <v>1.486</v>
      </c>
      <c r="G372" s="2">
        <f>'Moving Avg'!F372</f>
        <v>1.2949999999999999</v>
      </c>
      <c r="H372" s="2">
        <f>'Moving Avg'!G372</f>
        <v>1.3724000000000001</v>
      </c>
      <c r="I372" s="2">
        <f>'Moving Avg'!H372</f>
        <v>1.7017964999999984</v>
      </c>
      <c r="J372" s="5" t="str">
        <f>OBV!F372</f>
        <v>BULLISH</v>
      </c>
      <c r="K372" s="5" t="str">
        <f>OBV!G372</f>
        <v>NEUTRAL</v>
      </c>
      <c r="L372" s="5" t="str">
        <f>OBV!H372</f>
        <v>CONFIRMED BULLISH</v>
      </c>
    </row>
    <row r="373" spans="1:12" ht="13.5" x14ac:dyDescent="0.25">
      <c r="A373" s="3">
        <f>RSI!A373</f>
        <v>42845</v>
      </c>
      <c r="B373" s="2">
        <f>RSI!B373</f>
        <v>1.43</v>
      </c>
      <c r="C373" s="2">
        <f>RSI!I373</f>
        <v>59.561634079390892</v>
      </c>
      <c r="D373" s="2">
        <f>MACD!E373</f>
        <v>-0.15341050093355246</v>
      </c>
      <c r="E373" s="2">
        <f>MACD!F373</f>
        <v>-9.5662987855613182E-2</v>
      </c>
      <c r="F373" s="2">
        <f>'Moving Avg'!D373</f>
        <v>1.478</v>
      </c>
      <c r="G373" s="2">
        <f>'Moving Avg'!F373</f>
        <v>1.3065</v>
      </c>
      <c r="H373" s="2">
        <f>'Moving Avg'!G373</f>
        <v>1.3680000000000001</v>
      </c>
      <c r="I373" s="2">
        <f>'Moving Avg'!H373</f>
        <v>1.7007194999999984</v>
      </c>
      <c r="J373" s="5" t="str">
        <f>OBV!F373</f>
        <v>BULLISH</v>
      </c>
      <c r="K373" s="5" t="str">
        <f>OBV!G373</f>
        <v>NEUTRAL</v>
      </c>
      <c r="L373" s="5" t="str">
        <f>OBV!H373</f>
        <v>BULLISH DIVERGENCE</v>
      </c>
    </row>
    <row r="374" spans="1:12" ht="13.5" x14ac:dyDescent="0.25">
      <c r="A374" s="3">
        <f>RSI!A374</f>
        <v>42846</v>
      </c>
      <c r="B374" s="2">
        <f>RSI!B374</f>
        <v>1.35</v>
      </c>
      <c r="C374" s="2">
        <f>RSI!I374</f>
        <v>48.531690104977493</v>
      </c>
      <c r="D374" s="2">
        <f>MACD!E374</f>
        <v>-0.14616376381817253</v>
      </c>
      <c r="E374" s="2">
        <f>MACD!F374</f>
        <v>-0.10576314304812505</v>
      </c>
      <c r="F374" s="2">
        <f>'Moving Avg'!D374</f>
        <v>1.4460000000000002</v>
      </c>
      <c r="G374" s="2">
        <f>'Moving Avg'!F374</f>
        <v>1.3139999999999998</v>
      </c>
      <c r="H374" s="2">
        <f>'Moving Avg'!G374</f>
        <v>1.3633999999999997</v>
      </c>
      <c r="I374" s="2">
        <f>'Moving Avg'!H374</f>
        <v>1.6991939999999985</v>
      </c>
      <c r="J374" s="5" t="str">
        <f>OBV!F374</f>
        <v>BEARISH</v>
      </c>
      <c r="K374" s="5" t="str">
        <f>OBV!G374</f>
        <v>NEUTRAL</v>
      </c>
      <c r="L374" s="5" t="str">
        <f>OBV!H374</f>
        <v>CONFIRMED BEARISH</v>
      </c>
    </row>
    <row r="375" spans="1:12" ht="13.5" x14ac:dyDescent="0.25">
      <c r="A375" s="3">
        <f>RSI!A375</f>
        <v>42849</v>
      </c>
      <c r="B375" s="2">
        <f>RSI!B375</f>
        <v>1.39</v>
      </c>
      <c r="C375" s="2">
        <f>RSI!I375</f>
        <v>53.198510284917916</v>
      </c>
      <c r="D375" s="2">
        <f>MACD!E375</f>
        <v>-0.13215377019423435</v>
      </c>
      <c r="E375" s="2">
        <f>MACD!F375</f>
        <v>-0.11104126847734691</v>
      </c>
      <c r="F375" s="2">
        <f>'Moving Avg'!D375</f>
        <v>1.4220000000000002</v>
      </c>
      <c r="G375" s="2">
        <f>'Moving Avg'!F375</f>
        <v>1.3235000000000001</v>
      </c>
      <c r="H375" s="2">
        <f>'Moving Avg'!G375</f>
        <v>1.3611999999999997</v>
      </c>
      <c r="I375" s="2">
        <f>'Moving Avg'!H375</f>
        <v>1.6978684999999984</v>
      </c>
      <c r="J375" s="5" t="str">
        <f>OBV!F375</f>
        <v>BEARISH</v>
      </c>
      <c r="K375" s="5" t="str">
        <f>OBV!G375</f>
        <v>NEUTRAL</v>
      </c>
      <c r="L375" s="5" t="str">
        <f>OBV!H375</f>
        <v>CONFIRMED BEARISH</v>
      </c>
    </row>
    <row r="376" spans="1:12" ht="13.5" x14ac:dyDescent="0.25">
      <c r="A376" s="3">
        <f>RSI!A376</f>
        <v>42850</v>
      </c>
      <c r="B376" s="2">
        <f>RSI!B376</f>
        <v>1.35</v>
      </c>
      <c r="C376" s="2">
        <f>RSI!I376</f>
        <v>48.465886279863533</v>
      </c>
      <c r="D376" s="2">
        <f>MACD!E376</f>
        <v>-0.11289062681144291</v>
      </c>
      <c r="E376" s="2">
        <f>MACD!F376</f>
        <v>-0.11141114014416612</v>
      </c>
      <c r="F376" s="2">
        <f>'Moving Avg'!D376</f>
        <v>1.3980000000000001</v>
      </c>
      <c r="G376" s="2">
        <f>'Moving Avg'!F376</f>
        <v>1.3295000000000001</v>
      </c>
      <c r="H376" s="2">
        <f>'Moving Avg'!G376</f>
        <v>1.3573999999999997</v>
      </c>
      <c r="I376" s="2">
        <f>'Moving Avg'!H376</f>
        <v>1.6963429999999988</v>
      </c>
      <c r="J376" s="5" t="str">
        <f>OBV!F376</f>
        <v>BEARISH</v>
      </c>
      <c r="K376" s="5" t="str">
        <f>OBV!G376</f>
        <v>NEUTRAL</v>
      </c>
      <c r="L376" s="5" t="str">
        <f>OBV!H376</f>
        <v>CONFIRMED BEARISH</v>
      </c>
    </row>
    <row r="377" spans="1:12" ht="13.5" x14ac:dyDescent="0.25">
      <c r="A377" s="3">
        <f>RSI!A377</f>
        <v>42851</v>
      </c>
      <c r="B377" s="2">
        <f>RSI!B377</f>
        <v>1.35</v>
      </c>
      <c r="C377" s="2">
        <f>RSI!I377</f>
        <v>48.465886279863533</v>
      </c>
      <c r="D377" s="2">
        <f>MACD!E377</f>
        <v>-8.7281148356988636E-2</v>
      </c>
      <c r="E377" s="2">
        <f>MACD!F377</f>
        <v>-0.10658514178673063</v>
      </c>
      <c r="F377" s="2">
        <f>'Moving Avg'!D377</f>
        <v>1.3739999999999999</v>
      </c>
      <c r="G377" s="2">
        <f>'Moving Avg'!F377</f>
        <v>1.3370000000000002</v>
      </c>
      <c r="H377" s="2">
        <f>'Moving Avg'!G377</f>
        <v>1.3535999999999999</v>
      </c>
      <c r="I377" s="2">
        <f>'Moving Avg'!H377</f>
        <v>1.694817499999999</v>
      </c>
      <c r="J377" s="5" t="str">
        <f>OBV!F377</f>
        <v>BEARISH</v>
      </c>
      <c r="K377" s="5" t="str">
        <f>OBV!G377</f>
        <v>NEUTRAL</v>
      </c>
      <c r="L377" s="5" t="str">
        <f>OBV!H377</f>
        <v>CONFIRMED BEARISH</v>
      </c>
    </row>
    <row r="378" spans="1:12" ht="13.5" x14ac:dyDescent="0.25">
      <c r="A378" s="3">
        <f>RSI!A378</f>
        <v>42852</v>
      </c>
      <c r="B378" s="2">
        <f>RSI!B378</f>
        <v>1.31</v>
      </c>
      <c r="C378" s="2">
        <f>RSI!I378</f>
        <v>43.933114150004052</v>
      </c>
      <c r="D378" s="2">
        <f>MACD!E378</f>
        <v>-5.3344592321652895E-2</v>
      </c>
      <c r="E378" s="2">
        <f>MACD!F378</f>
        <v>-9.593703189371508E-2</v>
      </c>
      <c r="F378" s="2">
        <f>'Moving Avg'!D378</f>
        <v>1.35</v>
      </c>
      <c r="G378" s="2">
        <f>'Moving Avg'!F378</f>
        <v>1.3425</v>
      </c>
      <c r="H378" s="2">
        <f>'Moving Avg'!G378</f>
        <v>1.349</v>
      </c>
      <c r="I378" s="2">
        <f>'Moving Avg'!H378</f>
        <v>1.693140499999999</v>
      </c>
      <c r="J378" s="5" t="str">
        <f>OBV!F378</f>
        <v>BEARISH</v>
      </c>
      <c r="K378" s="5" t="str">
        <f>OBV!G378</f>
        <v>NEUTRAL</v>
      </c>
      <c r="L378" s="5" t="str">
        <f>OBV!H378</f>
        <v>CONFIRMED BEARISH</v>
      </c>
    </row>
    <row r="379" spans="1:12" ht="13.5" x14ac:dyDescent="0.25">
      <c r="A379" s="3">
        <f>RSI!A379</f>
        <v>42853</v>
      </c>
      <c r="B379" s="2">
        <f>RSI!B379</f>
        <v>1.36</v>
      </c>
      <c r="C379" s="2">
        <f>RSI!I379</f>
        <v>50.202563662540996</v>
      </c>
      <c r="D379" s="2">
        <f>MACD!E379</f>
        <v>-2.1874702637880938E-2</v>
      </c>
      <c r="E379" s="2">
        <f>MACD!F379</f>
        <v>-8.1124566042548252E-2</v>
      </c>
      <c r="F379" s="2">
        <f>'Moving Avg'!D379</f>
        <v>1.3520000000000001</v>
      </c>
      <c r="G379" s="2">
        <f>'Moving Avg'!F379</f>
        <v>1.3505</v>
      </c>
      <c r="H379" s="2">
        <f>'Moving Avg'!G379</f>
        <v>1.3454000000000002</v>
      </c>
      <c r="I379" s="2">
        <f>'Moving Avg'!H379</f>
        <v>1.691713499999999</v>
      </c>
      <c r="J379" s="5" t="str">
        <f>OBV!F379</f>
        <v>BEARISH</v>
      </c>
      <c r="K379" s="5" t="str">
        <f>OBV!G379</f>
        <v>NEUTRAL</v>
      </c>
      <c r="L379" s="5" t="str">
        <f>OBV!H379</f>
        <v>BEARISH DIVERGENCE</v>
      </c>
    </row>
    <row r="380" spans="1:12" ht="13.5" x14ac:dyDescent="0.25">
      <c r="A380" s="3">
        <f>RSI!A380</f>
        <v>42857</v>
      </c>
      <c r="B380" s="2">
        <f>RSI!B380</f>
        <v>1.4</v>
      </c>
      <c r="C380" s="2">
        <f>RSI!I380</f>
        <v>54.578390839253458</v>
      </c>
      <c r="D380" s="2">
        <f>MACD!E380</f>
        <v>1.7769169449932676E-3</v>
      </c>
      <c r="E380" s="2">
        <f>MACD!F380</f>
        <v>-6.4544269445039951E-2</v>
      </c>
      <c r="F380" s="2">
        <f>'Moving Avg'!D380</f>
        <v>1.3539999999999999</v>
      </c>
      <c r="G380" s="2">
        <f>'Moving Avg'!F380</f>
        <v>1.363</v>
      </c>
      <c r="H380" s="2">
        <f>'Moving Avg'!G380</f>
        <v>1.3426000000000002</v>
      </c>
      <c r="I380" s="2">
        <f>'Moving Avg'!H380</f>
        <v>1.6904864999999989</v>
      </c>
      <c r="J380" s="5" t="str">
        <f>OBV!F380</f>
        <v>BEARISH</v>
      </c>
      <c r="K380" s="5" t="str">
        <f>OBV!G380</f>
        <v>NEUTRAL</v>
      </c>
      <c r="L380" s="5" t="str">
        <f>OBV!H380</f>
        <v>BEARISH DIVERGENCE</v>
      </c>
    </row>
    <row r="381" spans="1:12" ht="13.5" x14ac:dyDescent="0.25">
      <c r="A381" s="3">
        <f>RSI!A381</f>
        <v>42858</v>
      </c>
      <c r="B381" s="2">
        <f>RSI!B381</f>
        <v>1.44</v>
      </c>
      <c r="C381" s="2">
        <f>RSI!I381</f>
        <v>58.505131769528724</v>
      </c>
      <c r="D381" s="2">
        <f>MACD!E381</f>
        <v>1.2423890499154044E-2</v>
      </c>
      <c r="E381" s="2">
        <f>MACD!F381</f>
        <v>-4.915063745620115E-2</v>
      </c>
      <c r="F381" s="2">
        <f>'Moving Avg'!D381</f>
        <v>1.3719999999999999</v>
      </c>
      <c r="G381" s="2">
        <f>'Moving Avg'!F381</f>
        <v>1.3760000000000003</v>
      </c>
      <c r="H381" s="2">
        <f>'Moving Avg'!G381</f>
        <v>1.3406000000000002</v>
      </c>
      <c r="I381" s="2">
        <f>'Moving Avg'!H381</f>
        <v>1.6894594999999992</v>
      </c>
      <c r="J381" s="5" t="str">
        <f>OBV!F381</f>
        <v>BEARISH</v>
      </c>
      <c r="K381" s="5" t="str">
        <f>OBV!G381</f>
        <v>NEUTRAL</v>
      </c>
      <c r="L381" s="5" t="str">
        <f>OBV!H381</f>
        <v>BEARISH DIVERGENCE</v>
      </c>
    </row>
    <row r="382" spans="1:12" ht="13.5" x14ac:dyDescent="0.25">
      <c r="A382" s="3">
        <f>RSI!A382</f>
        <v>42859</v>
      </c>
      <c r="B382" s="2">
        <f>RSI!B382</f>
        <v>1.44</v>
      </c>
      <c r="C382" s="2">
        <f>RSI!I382</f>
        <v>58.505131769528731</v>
      </c>
      <c r="D382" s="2">
        <f>MACD!E382</f>
        <v>2.0965833990315375E-2</v>
      </c>
      <c r="E382" s="2">
        <f>MACD!F382</f>
        <v>-3.5127343166897848E-2</v>
      </c>
      <c r="F382" s="2">
        <f>'Moving Avg'!D382</f>
        <v>1.39</v>
      </c>
      <c r="G382" s="2">
        <f>'Moving Avg'!F382</f>
        <v>1.3890000000000002</v>
      </c>
      <c r="H382" s="2">
        <f>'Moving Avg'!G382</f>
        <v>1.3393999999999999</v>
      </c>
      <c r="I382" s="2">
        <f>'Moving Avg'!H382</f>
        <v>1.6884324999999993</v>
      </c>
      <c r="J382" s="5" t="str">
        <f>OBV!F382</f>
        <v>BEARISH</v>
      </c>
      <c r="K382" s="5" t="str">
        <f>OBV!G382</f>
        <v>NEUTRAL</v>
      </c>
      <c r="L382" s="5" t="str">
        <f>OBV!H382</f>
        <v>BEARISH DIVERGENCE</v>
      </c>
    </row>
    <row r="383" spans="1:12" ht="13.5" x14ac:dyDescent="0.25">
      <c r="A383" s="3">
        <f>RSI!A383</f>
        <v>42860</v>
      </c>
      <c r="B383" s="2">
        <f>RSI!B383</f>
        <v>1.51</v>
      </c>
      <c r="C383" s="2">
        <f>RSI!I383</f>
        <v>64.699026632791146</v>
      </c>
      <c r="D383" s="2">
        <f>MACD!E383</f>
        <v>1.6422161979227079E-2</v>
      </c>
      <c r="E383" s="2">
        <f>MACD!F383</f>
        <v>-2.4817442137672865E-2</v>
      </c>
      <c r="F383" s="2">
        <f>'Moving Avg'!D383</f>
        <v>1.4299999999999997</v>
      </c>
      <c r="G383" s="2">
        <f>'Moving Avg'!F383</f>
        <v>1.4045000000000001</v>
      </c>
      <c r="H383" s="2">
        <f>'Moving Avg'!G383</f>
        <v>1.3403999999999998</v>
      </c>
      <c r="I383" s="2">
        <f>'Moving Avg'!H383</f>
        <v>1.6877554999999993</v>
      </c>
      <c r="J383" s="5" t="str">
        <f>OBV!F383</f>
        <v>BULLISH</v>
      </c>
      <c r="K383" s="5" t="str">
        <f>OBV!G383</f>
        <v>NEUTRAL</v>
      </c>
      <c r="L383" s="5" t="str">
        <f>OBV!H383</f>
        <v>CONFIRMED BULLISH</v>
      </c>
    </row>
    <row r="384" spans="1:12" ht="13.5" x14ac:dyDescent="0.25">
      <c r="A384" s="3">
        <f>RSI!A384</f>
        <v>42863</v>
      </c>
      <c r="B384" s="2">
        <f>RSI!B384</f>
        <v>1.51</v>
      </c>
      <c r="C384" s="2">
        <f>RSI!I384</f>
        <v>64.699026632791146</v>
      </c>
      <c r="D384" s="2">
        <f>MACD!E384</f>
        <v>-5.4421537395299424E-4</v>
      </c>
      <c r="E384" s="2">
        <f>MACD!F384</f>
        <v>-1.9962796784928891E-2</v>
      </c>
      <c r="F384" s="2">
        <f>'Moving Avg'!D384</f>
        <v>1.4599999999999997</v>
      </c>
      <c r="G384" s="2">
        <f>'Moving Avg'!F384</f>
        <v>1.4175000000000002</v>
      </c>
      <c r="H384" s="2">
        <f>'Moving Avg'!G384</f>
        <v>1.3414000000000001</v>
      </c>
      <c r="I384" s="2">
        <f>'Moving Avg'!H384</f>
        <v>1.6870784999999993</v>
      </c>
      <c r="J384" s="5" t="str">
        <f>OBV!F384</f>
        <v>BULLISH</v>
      </c>
      <c r="K384" s="5" t="str">
        <f>OBV!G384</f>
        <v>NEUTRAL</v>
      </c>
      <c r="L384" s="5" t="str">
        <f>OBV!H384</f>
        <v>CONFIRMED BULLISH</v>
      </c>
    </row>
    <row r="385" spans="1:12" ht="13.5" x14ac:dyDescent="0.25">
      <c r="A385" s="3">
        <f>RSI!A385</f>
        <v>42864</v>
      </c>
      <c r="B385" s="2">
        <f>RSI!B385</f>
        <v>1.51</v>
      </c>
      <c r="C385" s="2">
        <f>RSI!I385</f>
        <v>64.699026632791146</v>
      </c>
      <c r="D385" s="2">
        <f>MACD!E385</f>
        <v>-9.5002749483934501E-3</v>
      </c>
      <c r="E385" s="2">
        <f>MACD!F385</f>
        <v>-1.7870292417621805E-2</v>
      </c>
      <c r="F385" s="2">
        <f>'Moving Avg'!D385</f>
        <v>1.4819999999999998</v>
      </c>
      <c r="G385" s="2">
        <f>'Moving Avg'!F385</f>
        <v>1.427</v>
      </c>
      <c r="H385" s="2">
        <f>'Moving Avg'!G385</f>
        <v>1.3424</v>
      </c>
      <c r="I385" s="2">
        <f>'Moving Avg'!H385</f>
        <v>1.6864014999999992</v>
      </c>
      <c r="J385" s="5" t="str">
        <f>OBV!F385</f>
        <v>BULLISH</v>
      </c>
      <c r="K385" s="5" t="str">
        <f>OBV!G385</f>
        <v>NEUTRAL</v>
      </c>
      <c r="L385" s="5" t="str">
        <f>OBV!H385</f>
        <v>CONFIRMED BULLISH</v>
      </c>
    </row>
    <row r="386" spans="1:12" ht="13.5" x14ac:dyDescent="0.25">
      <c r="A386" s="3">
        <f>RSI!A386</f>
        <v>42865</v>
      </c>
      <c r="B386" s="2">
        <f>RSI!B386</f>
        <v>1.51</v>
      </c>
      <c r="C386" s="2">
        <f>RSI!I386</f>
        <v>64.699026632791146</v>
      </c>
      <c r="D386" s="2">
        <f>MACD!E386</f>
        <v>-2.3930233020124536E-2</v>
      </c>
      <c r="E386" s="2">
        <f>MACD!F386</f>
        <v>-1.9082280538122352E-2</v>
      </c>
      <c r="F386" s="2">
        <f>'Moving Avg'!D386</f>
        <v>1.496</v>
      </c>
      <c r="G386" s="2">
        <f>'Moving Avg'!F386</f>
        <v>1.4350000000000003</v>
      </c>
      <c r="H386" s="2">
        <f>'Moving Avg'!G386</f>
        <v>1.3433999999999999</v>
      </c>
      <c r="I386" s="2">
        <f>'Moving Avg'!H386</f>
        <v>1.6859679999999992</v>
      </c>
      <c r="J386" s="5" t="str">
        <f>OBV!F386</f>
        <v>BULLISH</v>
      </c>
      <c r="K386" s="5" t="str">
        <f>OBV!G386</f>
        <v>NEUTRAL</v>
      </c>
      <c r="L386" s="5" t="str">
        <f>OBV!H386</f>
        <v>CONFIRMED BULLISH</v>
      </c>
    </row>
    <row r="387" spans="1:12" ht="13.5" x14ac:dyDescent="0.25">
      <c r="A387" s="3">
        <f>RSI!A387</f>
        <v>42866</v>
      </c>
      <c r="B387" s="2">
        <f>RSI!B387</f>
        <v>1.51</v>
      </c>
      <c r="C387" s="2">
        <f>RSI!I387</f>
        <v>64.699026632791146</v>
      </c>
      <c r="D387" s="2">
        <f>MACD!E387</f>
        <v>-3.6786408341052068E-2</v>
      </c>
      <c r="E387" s="2">
        <f>MACD!F387</f>
        <v>-2.2623106098708295E-2</v>
      </c>
      <c r="F387" s="2">
        <f>'Moving Avg'!D387</f>
        <v>1.51</v>
      </c>
      <c r="G387" s="2">
        <f>'Moving Avg'!F387</f>
        <v>1.4400000000000004</v>
      </c>
      <c r="H387" s="2">
        <f>'Moving Avg'!G387</f>
        <v>1.3455999999999997</v>
      </c>
      <c r="I387" s="2">
        <f>'Moving Avg'!H387</f>
        <v>1.6854859999999987</v>
      </c>
      <c r="J387" s="5" t="str">
        <f>OBV!F387</f>
        <v>BULLISH</v>
      </c>
      <c r="K387" s="5" t="str">
        <f>OBV!G387</f>
        <v>NEUTRAL</v>
      </c>
      <c r="L387" s="5" t="str">
        <f>OBV!H387</f>
        <v>CONFIRMED BULLISH</v>
      </c>
    </row>
    <row r="388" spans="1:12" ht="13.5" x14ac:dyDescent="0.25">
      <c r="A388" s="3">
        <f>RSI!A388</f>
        <v>42867</v>
      </c>
      <c r="B388" s="2">
        <f>RSI!B388</f>
        <v>1.5</v>
      </c>
      <c r="C388" s="2">
        <f>RSI!I388</f>
        <v>62.760459129159443</v>
      </c>
      <c r="D388" s="2">
        <f>MACD!E388</f>
        <v>-5.3676159280912072E-2</v>
      </c>
      <c r="E388" s="2">
        <f>MACD!F388</f>
        <v>-2.8833716735149052E-2</v>
      </c>
      <c r="F388" s="2">
        <f>'Moving Avg'!D388</f>
        <v>1.508</v>
      </c>
      <c r="G388" s="2">
        <f>'Moving Avg'!F388</f>
        <v>1.4415000000000004</v>
      </c>
      <c r="H388" s="2">
        <f>'Moving Avg'!G388</f>
        <v>1.3475999999999997</v>
      </c>
      <c r="I388" s="2">
        <f>'Moving Avg'!H388</f>
        <v>1.6851484999999988</v>
      </c>
      <c r="J388" s="5" t="str">
        <f>OBV!F388</f>
        <v>BEARISH</v>
      </c>
      <c r="K388" s="5" t="str">
        <f>OBV!G388</f>
        <v>NEUTRAL</v>
      </c>
      <c r="L388" s="5" t="str">
        <f>OBV!H388</f>
        <v>CONFIRMED BEARISH</v>
      </c>
    </row>
    <row r="389" spans="1:12" ht="13.5" x14ac:dyDescent="0.25">
      <c r="A389" s="3">
        <f>RSI!A389</f>
        <v>42870</v>
      </c>
      <c r="B389" s="2">
        <f>RSI!B389</f>
        <v>1.5</v>
      </c>
      <c r="C389" s="2">
        <f>RSI!I389</f>
        <v>62.76045912915945</v>
      </c>
      <c r="D389" s="2">
        <f>MACD!E389</f>
        <v>-6.0770110481304762E-2</v>
      </c>
      <c r="E389" s="2">
        <f>MACD!F389</f>
        <v>-3.5220995484380194E-2</v>
      </c>
      <c r="F389" s="2">
        <f>'Moving Avg'!D389</f>
        <v>1.506</v>
      </c>
      <c r="G389" s="2">
        <f>'Moving Avg'!F389</f>
        <v>1.4410000000000005</v>
      </c>
      <c r="H389" s="2">
        <f>'Moving Avg'!G389</f>
        <v>1.3495999999999995</v>
      </c>
      <c r="I389" s="2">
        <f>'Moving Avg'!H389</f>
        <v>1.6848109999999985</v>
      </c>
      <c r="J389" s="5" t="str">
        <f>OBV!F389</f>
        <v>BEARISH</v>
      </c>
      <c r="K389" s="5" t="str">
        <f>OBV!G389</f>
        <v>NEUTRAL</v>
      </c>
      <c r="L389" s="5" t="str">
        <f>OBV!H389</f>
        <v>CONFIRMED BEARISH</v>
      </c>
    </row>
    <row r="390" spans="1:12" ht="13.5" x14ac:dyDescent="0.25">
      <c r="A390" s="3">
        <f>RSI!A390</f>
        <v>42871</v>
      </c>
      <c r="B390" s="2">
        <f>RSI!B390</f>
        <v>1.52</v>
      </c>
      <c r="C390" s="2">
        <f>RSI!I390</f>
        <v>65.180408164264406</v>
      </c>
      <c r="D390" s="2">
        <f>MACD!E390</f>
        <v>-6.2558589507466733E-2</v>
      </c>
      <c r="E390" s="2">
        <f>MACD!F390</f>
        <v>-4.0688514288997502E-2</v>
      </c>
      <c r="F390" s="2">
        <f>'Moving Avg'!D390</f>
        <v>1.5079999999999998</v>
      </c>
      <c r="G390" s="2">
        <f>'Moving Avg'!F390</f>
        <v>1.4415000000000004</v>
      </c>
      <c r="H390" s="2">
        <f>'Moving Avg'!G390</f>
        <v>1.3519999999999994</v>
      </c>
      <c r="I390" s="2">
        <f>'Moving Avg'!H390</f>
        <v>1.6843789999999985</v>
      </c>
      <c r="J390" s="5" t="str">
        <f>OBV!F390</f>
        <v>BEARISH</v>
      </c>
      <c r="K390" s="5" t="str">
        <f>OBV!G390</f>
        <v>NEUTRAL</v>
      </c>
      <c r="L390" s="5" t="str">
        <f>OBV!H390</f>
        <v>BEARISH DIVERGENCE</v>
      </c>
    </row>
    <row r="391" spans="1:12" ht="13.5" x14ac:dyDescent="0.25">
      <c r="A391" s="3">
        <f>RSI!A391</f>
        <v>42872</v>
      </c>
      <c r="B391" s="2">
        <f>RSI!B391</f>
        <v>1.55</v>
      </c>
      <c r="C391" s="2">
        <f>RSI!I391</f>
        <v>68.488288814352231</v>
      </c>
      <c r="D391" s="2">
        <f>MACD!E391</f>
        <v>-6.0682798550670825E-2</v>
      </c>
      <c r="E391" s="2">
        <f>MACD!F391</f>
        <v>-4.4687371141332165E-2</v>
      </c>
      <c r="F391" s="2">
        <f>'Moving Avg'!D391</f>
        <v>1.5159999999999998</v>
      </c>
      <c r="G391" s="2">
        <f>'Moving Avg'!F391</f>
        <v>1.4455000000000005</v>
      </c>
      <c r="H391" s="2">
        <f>'Moving Avg'!G391</f>
        <v>1.3553999999999993</v>
      </c>
      <c r="I391" s="2">
        <f>'Moving Avg'!H391</f>
        <v>1.6840969999999984</v>
      </c>
      <c r="J391" s="5" t="str">
        <f>OBV!F391</f>
        <v>BEARISH</v>
      </c>
      <c r="K391" s="5" t="str">
        <f>OBV!G391</f>
        <v>NEUTRAL</v>
      </c>
      <c r="L391" s="5" t="str">
        <f>OBV!H391</f>
        <v>BEARISH DIVERGENCE</v>
      </c>
    </row>
    <row r="392" spans="1:12" ht="13.5" x14ac:dyDescent="0.25">
      <c r="A392" s="3">
        <f>RSI!A392</f>
        <v>42873</v>
      </c>
      <c r="B392" s="2">
        <f>RSI!B392</f>
        <v>1.5</v>
      </c>
      <c r="C392" s="2">
        <f>RSI!I392</f>
        <v>58.51130292960201</v>
      </c>
      <c r="D392" s="2">
        <f>MACD!E392</f>
        <v>-5.6071477447190654E-2</v>
      </c>
      <c r="E392" s="2">
        <f>MACD!F392</f>
        <v>-4.6964192402503865E-2</v>
      </c>
      <c r="F392" s="2">
        <f>'Moving Avg'!D392</f>
        <v>1.5139999999999998</v>
      </c>
      <c r="G392" s="2">
        <f>'Moving Avg'!F392</f>
        <v>1.4470000000000003</v>
      </c>
      <c r="H392" s="2">
        <f>'Moving Avg'!G392</f>
        <v>1.3577999999999995</v>
      </c>
      <c r="I392" s="2">
        <f>'Moving Avg'!H392</f>
        <v>1.6836134999999985</v>
      </c>
      <c r="J392" s="5" t="str">
        <f>OBV!F392</f>
        <v>BEARISH</v>
      </c>
      <c r="K392" s="5" t="str">
        <f>OBV!G392</f>
        <v>NEUTRAL</v>
      </c>
      <c r="L392" s="5" t="str">
        <f>OBV!H392</f>
        <v>CONFIRMED BEARISH</v>
      </c>
    </row>
    <row r="393" spans="1:12" ht="13.5" x14ac:dyDescent="0.25">
      <c r="A393" s="3">
        <f>RSI!A393</f>
        <v>42874</v>
      </c>
      <c r="B393" s="2">
        <f>RSI!B393</f>
        <v>1.48</v>
      </c>
      <c r="C393" s="2">
        <f>RSI!I393</f>
        <v>55.056402411662773</v>
      </c>
      <c r="D393" s="2">
        <f>MACD!E393</f>
        <v>-4.025267626985185E-2</v>
      </c>
      <c r="E393" s="2">
        <f>MACD!F393</f>
        <v>-4.5621889175973464E-2</v>
      </c>
      <c r="F393" s="2">
        <f>'Moving Avg'!D393</f>
        <v>1.5100000000000002</v>
      </c>
      <c r="G393" s="2">
        <f>'Moving Avg'!F393</f>
        <v>1.4495</v>
      </c>
      <c r="H393" s="2">
        <f>'Moving Avg'!G393</f>
        <v>1.3597999999999997</v>
      </c>
      <c r="I393" s="2">
        <f>'Moving Avg'!H393</f>
        <v>1.6829814999999988</v>
      </c>
      <c r="J393" s="5" t="str">
        <f>OBV!F393</f>
        <v>BEARISH</v>
      </c>
      <c r="K393" s="5" t="str">
        <f>OBV!G393</f>
        <v>NEUTRAL</v>
      </c>
      <c r="L393" s="5" t="str">
        <f>OBV!H393</f>
        <v>CONFIRMED BEARISH</v>
      </c>
    </row>
    <row r="394" spans="1:12" ht="13.5" x14ac:dyDescent="0.25">
      <c r="A394" s="3">
        <f>RSI!A394</f>
        <v>42877</v>
      </c>
      <c r="B394" s="2">
        <f>RSI!B394</f>
        <v>1.48</v>
      </c>
      <c r="C394" s="2">
        <f>RSI!I394</f>
        <v>55.056402411662766</v>
      </c>
      <c r="D394" s="2">
        <f>MACD!E394</f>
        <v>-2.7058428324417294E-2</v>
      </c>
      <c r="E394" s="2">
        <f>MACD!F394</f>
        <v>-4.190919700566223E-2</v>
      </c>
      <c r="F394" s="2">
        <f>'Moving Avg'!D394</f>
        <v>1.5060000000000002</v>
      </c>
      <c r="G394" s="2">
        <f>'Moving Avg'!F394</f>
        <v>1.456</v>
      </c>
      <c r="H394" s="2">
        <f>'Moving Avg'!G394</f>
        <v>1.3617999999999997</v>
      </c>
      <c r="I394" s="2">
        <f>'Moving Avg'!H394</f>
        <v>1.6823979999999992</v>
      </c>
      <c r="J394" s="5" t="str">
        <f>OBV!F394</f>
        <v>BEARISH</v>
      </c>
      <c r="K394" s="5" t="str">
        <f>OBV!G394</f>
        <v>NEUTRAL</v>
      </c>
      <c r="L394" s="5" t="str">
        <f>OBV!H394</f>
        <v>CONFIRMED BEARISH</v>
      </c>
    </row>
    <row r="395" spans="1:12" ht="13.5" x14ac:dyDescent="0.25">
      <c r="A395" s="3">
        <f>RSI!A395</f>
        <v>42878</v>
      </c>
      <c r="B395" s="2">
        <f>RSI!B395</f>
        <v>1.45</v>
      </c>
      <c r="C395" s="2">
        <f>RSI!I395</f>
        <v>49.92780213154807</v>
      </c>
      <c r="D395" s="2">
        <f>MACD!E395</f>
        <v>-1.3848593856348401E-2</v>
      </c>
      <c r="E395" s="2">
        <f>MACD!F395</f>
        <v>-3.6297076375799465E-2</v>
      </c>
      <c r="F395" s="2">
        <f>'Moving Avg'!D395</f>
        <v>1.492</v>
      </c>
      <c r="G395" s="2">
        <f>'Moving Avg'!F395</f>
        <v>1.4590000000000001</v>
      </c>
      <c r="H395" s="2">
        <f>'Moving Avg'!G395</f>
        <v>1.3632</v>
      </c>
      <c r="I395" s="2">
        <f>'Moving Avg'!H395</f>
        <v>1.6816159999999993</v>
      </c>
      <c r="J395" s="5" t="str">
        <f>OBV!F395</f>
        <v>BEARISH</v>
      </c>
      <c r="K395" s="5" t="str">
        <f>OBV!G395</f>
        <v>NEUTRAL</v>
      </c>
      <c r="L395" s="5" t="str">
        <f>OBV!H395</f>
        <v>CONFIRMED BEARISH</v>
      </c>
    </row>
    <row r="396" spans="1:12" ht="13.5" x14ac:dyDescent="0.25">
      <c r="A396" s="3">
        <f>RSI!A396</f>
        <v>42879</v>
      </c>
      <c r="B396" s="2">
        <f>RSI!B396</f>
        <v>1.45</v>
      </c>
      <c r="C396" s="2">
        <f>RSI!I396</f>
        <v>49.92780213154807</v>
      </c>
      <c r="D396" s="2">
        <f>MACD!E396</f>
        <v>-2.6574290297263214E-3</v>
      </c>
      <c r="E396" s="2">
        <f>MACD!F396</f>
        <v>-2.9569146906584836E-2</v>
      </c>
      <c r="F396" s="2">
        <f>'Moving Avg'!D396</f>
        <v>1.472</v>
      </c>
      <c r="G396" s="2">
        <f>'Moving Avg'!F396</f>
        <v>1.464</v>
      </c>
      <c r="H396" s="2">
        <f>'Moving Avg'!G396</f>
        <v>1.3645999999999998</v>
      </c>
      <c r="I396" s="2">
        <f>'Moving Avg'!H396</f>
        <v>1.6808339999999993</v>
      </c>
      <c r="J396" s="5" t="str">
        <f>OBV!F396</f>
        <v>BEARISH</v>
      </c>
      <c r="K396" s="5" t="str">
        <f>OBV!G396</f>
        <v>NEUTRAL</v>
      </c>
      <c r="L396" s="5" t="str">
        <f>OBV!H396</f>
        <v>CONFIRMED BEARISH</v>
      </c>
    </row>
    <row r="397" spans="1:12" ht="13.5" x14ac:dyDescent="0.25">
      <c r="A397" s="3">
        <f>RSI!A397</f>
        <v>42880</v>
      </c>
      <c r="B397" s="2">
        <f>RSI!B397</f>
        <v>1.45</v>
      </c>
      <c r="C397" s="2">
        <f>RSI!I397</f>
        <v>49.92780213154807</v>
      </c>
      <c r="D397" s="2">
        <f>MACD!E397</f>
        <v>6.8246223760857205E-3</v>
      </c>
      <c r="E397" s="2">
        <f>MACD!F397</f>
        <v>-2.2290393050050726E-2</v>
      </c>
      <c r="F397" s="2">
        <f>'Moving Avg'!D397</f>
        <v>1.4620000000000002</v>
      </c>
      <c r="G397" s="2">
        <f>'Moving Avg'!F397</f>
        <v>1.4689999999999999</v>
      </c>
      <c r="H397" s="2">
        <f>'Moving Avg'!G397</f>
        <v>1.3672</v>
      </c>
      <c r="I397" s="2">
        <f>'Moving Avg'!H397</f>
        <v>1.6801004999999996</v>
      </c>
      <c r="J397" s="5" t="str">
        <f>OBV!F397</f>
        <v>BEARISH</v>
      </c>
      <c r="K397" s="5" t="str">
        <f>OBV!G397</f>
        <v>NEUTRAL</v>
      </c>
      <c r="L397" s="5" t="str">
        <f>OBV!H397</f>
        <v>CONFIRMED BEARISH</v>
      </c>
    </row>
    <row r="398" spans="1:12" ht="13.5" x14ac:dyDescent="0.25">
      <c r="A398" s="3">
        <f>RSI!A398</f>
        <v>42881</v>
      </c>
      <c r="B398" s="2">
        <f>RSI!B398</f>
        <v>1.41</v>
      </c>
      <c r="C398" s="2">
        <f>RSI!I398</f>
        <v>43.222829591669488</v>
      </c>
      <c r="D398" s="2">
        <f>MACD!E398</f>
        <v>1.6284068664102813E-2</v>
      </c>
      <c r="E398" s="2">
        <f>MACD!F398</f>
        <v>-1.457550070722002E-2</v>
      </c>
      <c r="F398" s="2">
        <f>'Moving Avg'!D398</f>
        <v>1.448</v>
      </c>
      <c r="G398" s="2">
        <f>'Moving Avg'!F398</f>
        <v>1.4739999999999998</v>
      </c>
      <c r="H398" s="2">
        <f>'Moving Avg'!G398</f>
        <v>1.3701999999999999</v>
      </c>
      <c r="I398" s="2">
        <f>'Moving Avg'!H398</f>
        <v>1.6792644999999999</v>
      </c>
      <c r="J398" s="5" t="str">
        <f>OBV!F398</f>
        <v>BEARISH</v>
      </c>
      <c r="K398" s="5" t="str">
        <f>OBV!G398</f>
        <v>NEUTRAL</v>
      </c>
      <c r="L398" s="5" t="str">
        <f>OBV!H398</f>
        <v>CONFIRMED BEARISH</v>
      </c>
    </row>
    <row r="399" spans="1:12" ht="13.5" x14ac:dyDescent="0.25">
      <c r="A399" s="3">
        <f>RSI!A399</f>
        <v>42884</v>
      </c>
      <c r="B399" s="2">
        <f>RSI!B399</f>
        <v>1.37</v>
      </c>
      <c r="C399" s="2">
        <f>RSI!I399</f>
        <v>37.761608885017736</v>
      </c>
      <c r="D399" s="2">
        <f>MACD!E399</f>
        <v>2.7498346312388344E-2</v>
      </c>
      <c r="E399" s="2">
        <f>MACD!F399</f>
        <v>-6.1607313032983483E-3</v>
      </c>
      <c r="F399" s="2">
        <f>'Moving Avg'!D399</f>
        <v>1.4259999999999999</v>
      </c>
      <c r="G399" s="2">
        <f>'Moving Avg'!F399</f>
        <v>1.4744999999999999</v>
      </c>
      <c r="H399" s="2">
        <f>'Moving Avg'!G399</f>
        <v>1.3723999999999998</v>
      </c>
      <c r="I399" s="2">
        <f>'Moving Avg'!H399</f>
        <v>1.6781795000000002</v>
      </c>
      <c r="J399" s="5" t="str">
        <f>OBV!F399</f>
        <v>BEARISH</v>
      </c>
      <c r="K399" s="5" t="str">
        <f>OBV!G399</f>
        <v>NEUTRAL</v>
      </c>
      <c r="L399" s="5" t="str">
        <f>OBV!H399</f>
        <v>CONFIRMED BEARISH</v>
      </c>
    </row>
    <row r="400" spans="1:12" ht="13.5" x14ac:dyDescent="0.25">
      <c r="A400" s="3">
        <f>RSI!A400</f>
        <v>42885</v>
      </c>
      <c r="B400" s="2">
        <f>RSI!B400</f>
        <v>1.34</v>
      </c>
      <c r="C400" s="2">
        <f>RSI!I400</f>
        <v>34.264808879996309</v>
      </c>
      <c r="D400" s="2">
        <f>MACD!E400</f>
        <v>4.2751716591673095E-2</v>
      </c>
      <c r="E400" s="2">
        <f>MACD!F400</f>
        <v>3.6217582756959401E-3</v>
      </c>
      <c r="F400" s="2">
        <f>'Moving Avg'!D400</f>
        <v>1.4039999999999999</v>
      </c>
      <c r="G400" s="2">
        <f>'Moving Avg'!F400</f>
        <v>1.4715</v>
      </c>
      <c r="H400" s="2">
        <f>'Moving Avg'!G400</f>
        <v>1.3739999999999997</v>
      </c>
      <c r="I400" s="2">
        <f>'Moving Avg'!H400</f>
        <v>1.6769445000000003</v>
      </c>
      <c r="J400" s="5" t="str">
        <f>OBV!F400</f>
        <v>BEARISH</v>
      </c>
      <c r="K400" s="5" t="str">
        <f>OBV!G400</f>
        <v>NEUTRAL</v>
      </c>
      <c r="L400" s="5" t="str">
        <f>OBV!H400</f>
        <v>CONFIRMED BEARISH</v>
      </c>
    </row>
    <row r="401" spans="1:12" ht="13.5" x14ac:dyDescent="0.25">
      <c r="A401" s="3">
        <f>RSI!A401</f>
        <v>42886</v>
      </c>
      <c r="B401" s="2">
        <f>RSI!B401</f>
        <v>1.3</v>
      </c>
      <c r="C401" s="2">
        <f>RSI!I401</f>
        <v>30.243431831261134</v>
      </c>
      <c r="D401" s="2">
        <f>MACD!E401</f>
        <v>6.3844793402033861E-2</v>
      </c>
      <c r="E401" s="2">
        <f>MACD!F401</f>
        <v>1.5666365300963526E-2</v>
      </c>
      <c r="F401" s="2">
        <f>'Moving Avg'!D401</f>
        <v>1.3740000000000001</v>
      </c>
      <c r="G401" s="2">
        <f>'Moving Avg'!F401</f>
        <v>1.4645000000000001</v>
      </c>
      <c r="H401" s="2">
        <f>'Moving Avg'!G401</f>
        <v>1.3754</v>
      </c>
      <c r="I401" s="2">
        <f>'Moving Avg'!H401</f>
        <v>1.6755095</v>
      </c>
      <c r="J401" s="5" t="str">
        <f>OBV!F401</f>
        <v>BEARISH</v>
      </c>
      <c r="K401" s="5" t="str">
        <f>OBV!G401</f>
        <v>NEUTRAL</v>
      </c>
      <c r="L401" s="5" t="str">
        <f>OBV!H401</f>
        <v>CONFIRMED BEARISH</v>
      </c>
    </row>
    <row r="402" spans="1:12" ht="13.5" x14ac:dyDescent="0.25">
      <c r="A402" s="3">
        <f>RSI!A402</f>
        <v>42887</v>
      </c>
      <c r="B402" s="2">
        <f>RSI!B402</f>
        <v>1.3</v>
      </c>
      <c r="C402" s="2">
        <f>RSI!I402</f>
        <v>30.243431831261134</v>
      </c>
      <c r="D402" s="2">
        <f>MACD!E402</f>
        <v>7.4799827445455547E-2</v>
      </c>
      <c r="E402" s="2">
        <f>MACD!F402</f>
        <v>2.7493057729861933E-2</v>
      </c>
      <c r="F402" s="2">
        <f>'Moving Avg'!D402</f>
        <v>1.3439999999999999</v>
      </c>
      <c r="G402" s="2">
        <f>'Moving Avg'!F402</f>
        <v>1.4575</v>
      </c>
      <c r="H402" s="2">
        <f>'Moving Avg'!G402</f>
        <v>1.3773999999999997</v>
      </c>
      <c r="I402" s="2">
        <f>'Moving Avg'!H402</f>
        <v>1.6738800000000003</v>
      </c>
      <c r="J402" s="5" t="str">
        <f>OBV!F402</f>
        <v>BEARISH</v>
      </c>
      <c r="K402" s="5" t="str">
        <f>OBV!G402</f>
        <v>NEUTRAL</v>
      </c>
      <c r="L402" s="5" t="str">
        <f>OBV!H402</f>
        <v>CONFIRMED BEARISH</v>
      </c>
    </row>
    <row r="403" spans="1:12" ht="13.5" x14ac:dyDescent="0.25">
      <c r="A403" s="3">
        <f>RSI!A403</f>
        <v>42888</v>
      </c>
      <c r="B403" s="2">
        <f>RSI!B403</f>
        <v>1.3</v>
      </c>
      <c r="C403" s="2">
        <f>RSI!I403</f>
        <v>30.243431831261134</v>
      </c>
      <c r="D403" s="2">
        <f>MACD!E403</f>
        <v>8.1732690841920475E-2</v>
      </c>
      <c r="E403" s="2">
        <f>MACD!F403</f>
        <v>3.8340984352273642E-2</v>
      </c>
      <c r="F403" s="2">
        <f>'Moving Avg'!D403</f>
        <v>1.3219999999999998</v>
      </c>
      <c r="G403" s="2">
        <f>'Moving Avg'!F403</f>
        <v>1.4470000000000001</v>
      </c>
      <c r="H403" s="2">
        <f>'Moving Avg'!G403</f>
        <v>1.3793999999999995</v>
      </c>
      <c r="I403" s="2">
        <f>'Moving Avg'!H403</f>
        <v>1.6722505000000003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</row>
    <row r="404" spans="1:12" ht="13.5" x14ac:dyDescent="0.25">
      <c r="A404" s="3">
        <f>RSI!A404</f>
        <v>42891</v>
      </c>
      <c r="B404" s="2">
        <f>RSI!B404</f>
        <v>1.3</v>
      </c>
      <c r="C404" s="2">
        <f>RSI!I404</f>
        <v>30.243431831261134</v>
      </c>
      <c r="D404" s="2">
        <f>MACD!E404</f>
        <v>8.8284276798217265E-2</v>
      </c>
      <c r="E404" s="2">
        <f>MACD!F404</f>
        <v>4.8329642841462364E-2</v>
      </c>
      <c r="F404" s="2">
        <f>'Moving Avg'!D404</f>
        <v>1.3080000000000001</v>
      </c>
      <c r="G404" s="2">
        <f>'Moving Avg'!F404</f>
        <v>1.4365000000000001</v>
      </c>
      <c r="H404" s="2">
        <f>'Moving Avg'!G404</f>
        <v>1.3813999999999995</v>
      </c>
      <c r="I404" s="2">
        <f>'Moving Avg'!H404</f>
        <v>1.6704750000000004</v>
      </c>
      <c r="J404" s="5" t="str">
        <f>OBV!F404</f>
        <v>BEARISH</v>
      </c>
      <c r="K404" s="5" t="str">
        <f>OBV!G404</f>
        <v>NEUTRAL</v>
      </c>
      <c r="L404" s="5" t="str">
        <f>OBV!H404</f>
        <v>CONFIRMED BEARISH</v>
      </c>
    </row>
    <row r="405" spans="1:12" ht="13.5" x14ac:dyDescent="0.25">
      <c r="A405" s="3">
        <f>RSI!A405</f>
        <v>42892</v>
      </c>
      <c r="B405" s="2">
        <f>RSI!B405</f>
        <v>1.3</v>
      </c>
      <c r="C405" s="2">
        <f>RSI!I405</f>
        <v>30.243431831261134</v>
      </c>
      <c r="D405" s="2">
        <f>MACD!E405</f>
        <v>8.9847094549752038E-2</v>
      </c>
      <c r="E405" s="2">
        <f>MACD!F405</f>
        <v>5.6633133183120299E-2</v>
      </c>
      <c r="F405" s="2">
        <f>'Moving Avg'!D405</f>
        <v>1.3</v>
      </c>
      <c r="G405" s="2">
        <f>'Moving Avg'!F405</f>
        <v>1.4260000000000002</v>
      </c>
      <c r="H405" s="2">
        <f>'Moving Avg'!G405</f>
        <v>1.3833999999999995</v>
      </c>
      <c r="I405" s="2">
        <f>'Moving Avg'!H405</f>
        <v>1.6687970000000005</v>
      </c>
      <c r="J405" s="5" t="str">
        <f>OBV!F405</f>
        <v>BEARISH</v>
      </c>
      <c r="K405" s="5" t="str">
        <f>OBV!G405</f>
        <v>NEUTRAL</v>
      </c>
      <c r="L405" s="5" t="str">
        <f>OBV!H405</f>
        <v>CONFIRMED BEARISH</v>
      </c>
    </row>
    <row r="406" spans="1:12" ht="13.5" x14ac:dyDescent="0.25">
      <c r="A406" s="3">
        <f>RSI!A406</f>
        <v>42893</v>
      </c>
      <c r="B406" s="2">
        <f>RSI!B406</f>
        <v>1.27</v>
      </c>
      <c r="C406" s="2">
        <f>RSI!I406</f>
        <v>26.823436044708757</v>
      </c>
      <c r="D406" s="2">
        <f>MACD!E406</f>
        <v>9.397924983030248E-2</v>
      </c>
      <c r="E406" s="2">
        <f>MACD!F406</f>
        <v>6.4102356512556746E-2</v>
      </c>
      <c r="F406" s="2">
        <f>'Moving Avg'!D406</f>
        <v>1.294</v>
      </c>
      <c r="G406" s="2">
        <f>'Moving Avg'!F406</f>
        <v>1.4140000000000001</v>
      </c>
      <c r="H406" s="2">
        <f>'Moving Avg'!G406</f>
        <v>1.3841999999999997</v>
      </c>
      <c r="I406" s="2">
        <f>'Moving Avg'!H406</f>
        <v>1.6669690000000004</v>
      </c>
      <c r="J406" s="5" t="str">
        <f>OBV!F406</f>
        <v>NEUTRAL</v>
      </c>
      <c r="K406" s="5" t="str">
        <f>OBV!G406</f>
        <v>NEUTRAL</v>
      </c>
      <c r="L406" s="5" t="str">
        <f>OBV!H406</f>
        <v>NEUTRAL</v>
      </c>
    </row>
    <row r="407" spans="1:12" ht="13.5" x14ac:dyDescent="0.25">
      <c r="A407" s="3">
        <f>RSI!A407</f>
        <v>42894</v>
      </c>
      <c r="B407" s="2">
        <f>RSI!B407</f>
        <v>1.25</v>
      </c>
      <c r="C407" s="2">
        <f>RSI!I407</f>
        <v>24.809241517073005</v>
      </c>
      <c r="D407" s="2">
        <f>MACD!E407</f>
        <v>9.9678468356883876E-2</v>
      </c>
      <c r="E407" s="2">
        <f>MACD!F407</f>
        <v>7.1217578881422175E-2</v>
      </c>
      <c r="F407" s="2">
        <f>'Moving Avg'!D407</f>
        <v>1.284</v>
      </c>
      <c r="G407" s="2">
        <f>'Moving Avg'!F407</f>
        <v>1.401</v>
      </c>
      <c r="H407" s="2">
        <f>'Moving Avg'!G407</f>
        <v>1.3851999999999995</v>
      </c>
      <c r="I407" s="2">
        <f>'Moving Avg'!H407</f>
        <v>1.6650410000000002</v>
      </c>
      <c r="J407" s="5" t="str">
        <f>OBV!F407</f>
        <v>BEARISH</v>
      </c>
      <c r="K407" s="5" t="str">
        <f>OBV!G407</f>
        <v>NEUTRAL</v>
      </c>
      <c r="L407" s="5" t="str">
        <f>OBV!H407</f>
        <v>CONFIRMED BEARISH</v>
      </c>
    </row>
    <row r="408" spans="1:12" ht="13.5" x14ac:dyDescent="0.25">
      <c r="A408" s="3">
        <f>RSI!A408</f>
        <v>42895</v>
      </c>
      <c r="B408" s="2">
        <f>RSI!B408</f>
        <v>1.25</v>
      </c>
      <c r="C408" s="2">
        <f>RSI!I408</f>
        <v>24.809241517073005</v>
      </c>
      <c r="D408" s="2">
        <f>MACD!E408</f>
        <v>9.9133087221221272E-2</v>
      </c>
      <c r="E408" s="2">
        <f>MACD!F408</f>
        <v>7.6800680549381994E-2</v>
      </c>
      <c r="F408" s="2">
        <f>'Moving Avg'!D408</f>
        <v>1.274</v>
      </c>
      <c r="G408" s="2">
        <f>'Moving Avg'!F408</f>
        <v>1.3885000000000001</v>
      </c>
      <c r="H408" s="2">
        <f>'Moving Avg'!G408</f>
        <v>1.3861999999999994</v>
      </c>
      <c r="I408" s="2">
        <f>'Moving Avg'!H408</f>
        <v>1.6631130000000001</v>
      </c>
      <c r="J408" s="5" t="str">
        <f>OBV!F408</f>
        <v>BEARISH</v>
      </c>
      <c r="K408" s="5" t="str">
        <f>OBV!G408</f>
        <v>NEUTRAL</v>
      </c>
      <c r="L408" s="5" t="str">
        <f>OBV!H408</f>
        <v>CONFIRMED BEARISH</v>
      </c>
    </row>
    <row r="409" spans="1:12" ht="13.5" x14ac:dyDescent="0.25">
      <c r="A409" s="3">
        <f>RSI!A409</f>
        <v>42898</v>
      </c>
      <c r="B409" s="2">
        <f>RSI!B409</f>
        <v>1.25</v>
      </c>
      <c r="C409" s="2">
        <f>RSI!I409</f>
        <v>24.809241517073005</v>
      </c>
      <c r="D409" s="2">
        <f>MACD!E409</f>
        <v>9.3245588186485762E-2</v>
      </c>
      <c r="E409" s="2">
        <f>MACD!F409</f>
        <v>8.0089662076802751E-2</v>
      </c>
      <c r="F409" s="2">
        <f>'Moving Avg'!D409</f>
        <v>1.264</v>
      </c>
      <c r="G409" s="2">
        <f>'Moving Avg'!F409</f>
        <v>1.3760000000000001</v>
      </c>
      <c r="H409" s="2">
        <f>'Moving Avg'!G409</f>
        <v>1.3871999999999998</v>
      </c>
      <c r="I409" s="2">
        <f>'Moving Avg'!H409</f>
        <v>1.6611850000000004</v>
      </c>
      <c r="J409" s="5" t="str">
        <f>OBV!F409</f>
        <v>BEARISH</v>
      </c>
      <c r="K409" s="5" t="str">
        <f>OBV!G409</f>
        <v>NEUTRAL</v>
      </c>
      <c r="L409" s="5" t="str">
        <f>OBV!H409</f>
        <v>CONFIRMED BEARISH</v>
      </c>
    </row>
    <row r="410" spans="1:12" ht="13.5" x14ac:dyDescent="0.25">
      <c r="A410" s="3">
        <f>RSI!A410</f>
        <v>42899</v>
      </c>
      <c r="B410" s="2">
        <f>RSI!B410</f>
        <v>1.22</v>
      </c>
      <c r="C410" s="2">
        <f>RSI!I410</f>
        <v>21.749519460206216</v>
      </c>
      <c r="D410" s="2">
        <f>MACD!E410</f>
        <v>8.654460645629114E-2</v>
      </c>
      <c r="E410" s="2">
        <f>MACD!F410</f>
        <v>8.1380650952700431E-2</v>
      </c>
      <c r="F410" s="2">
        <f>'Moving Avg'!D410</f>
        <v>1.2479999999999998</v>
      </c>
      <c r="G410" s="2">
        <f>'Moving Avg'!F410</f>
        <v>1.3610000000000002</v>
      </c>
      <c r="H410" s="2">
        <f>'Moving Avg'!G410</f>
        <v>1.3885999999999996</v>
      </c>
      <c r="I410" s="2">
        <f>'Moving Avg'!H410</f>
        <v>1.6591070000000006</v>
      </c>
      <c r="J410" s="5" t="str">
        <f>OBV!F410</f>
        <v>BEARISH</v>
      </c>
      <c r="K410" s="5" t="str">
        <f>OBV!G410</f>
        <v>NEUTRAL</v>
      </c>
      <c r="L410" s="5" t="str">
        <f>OBV!H410</f>
        <v>CONFIRMED BEARISH</v>
      </c>
    </row>
    <row r="411" spans="1:12" ht="13.5" x14ac:dyDescent="0.25">
      <c r="A411" s="3">
        <f>RSI!A411</f>
        <v>42900</v>
      </c>
      <c r="B411" s="2">
        <f>RSI!B411</f>
        <v>1.22</v>
      </c>
      <c r="C411" s="2">
        <f>RSI!I411</f>
        <v>21.749519460206216</v>
      </c>
      <c r="D411" s="2">
        <f>MACD!E411</f>
        <v>7.5521961437406082E-2</v>
      </c>
      <c r="E411" s="2">
        <f>MACD!F411</f>
        <v>8.0208913049641561E-2</v>
      </c>
      <c r="F411" s="2">
        <f>'Moving Avg'!D411</f>
        <v>1.238</v>
      </c>
      <c r="G411" s="2">
        <f>'Moving Avg'!F411</f>
        <v>1.3445</v>
      </c>
      <c r="H411" s="2">
        <f>'Moving Avg'!G411</f>
        <v>1.3894</v>
      </c>
      <c r="I411" s="2">
        <f>'Moving Avg'!H411</f>
        <v>1.6570290000000005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</row>
    <row r="412" spans="1:12" ht="13.5" x14ac:dyDescent="0.25">
      <c r="A412" s="3">
        <f>RSI!A412</f>
        <v>42901</v>
      </c>
      <c r="B412" s="2">
        <f>RSI!B412</f>
        <v>1.22</v>
      </c>
      <c r="C412" s="2">
        <f>RSI!I412</f>
        <v>21.749519460206216</v>
      </c>
      <c r="D412" s="2">
        <f>MACD!E412</f>
        <v>6.6937017773750718E-2</v>
      </c>
      <c r="E412" s="2">
        <f>MACD!F412</f>
        <v>7.7554533994463395E-2</v>
      </c>
      <c r="F412" s="2">
        <f>'Moving Avg'!D412</f>
        <v>1.2319999999999998</v>
      </c>
      <c r="G412" s="2">
        <f>'Moving Avg'!F412</f>
        <v>1.3305</v>
      </c>
      <c r="H412" s="2">
        <f>'Moving Avg'!G412</f>
        <v>1.3901999999999999</v>
      </c>
      <c r="I412" s="2">
        <f>'Moving Avg'!H412</f>
        <v>1.6549510000000007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</row>
    <row r="413" spans="1:12" ht="13.5" x14ac:dyDescent="0.25">
      <c r="A413" s="3">
        <f>RSI!A413</f>
        <v>42902</v>
      </c>
      <c r="B413" s="2">
        <f>RSI!B413</f>
        <v>1.2</v>
      </c>
      <c r="C413" s="2">
        <f>RSI!I413</f>
        <v>19.724042907974777</v>
      </c>
      <c r="D413" s="2">
        <f>MACD!E413</f>
        <v>6.1841269686570666E-2</v>
      </c>
      <c r="E413" s="2">
        <f>MACD!F413</f>
        <v>7.4411881132884855E-2</v>
      </c>
      <c r="F413" s="2">
        <f>'Moving Avg'!D413</f>
        <v>1.222</v>
      </c>
      <c r="G413" s="2">
        <f>'Moving Avg'!F413</f>
        <v>1.3165</v>
      </c>
      <c r="H413" s="2">
        <f>'Moving Avg'!G413</f>
        <v>1.3901999999999999</v>
      </c>
      <c r="I413" s="2">
        <f>'Moving Avg'!H413</f>
        <v>1.6527730000000007</v>
      </c>
      <c r="J413" s="5" t="str">
        <f>OBV!F413</f>
        <v>BEARISH</v>
      </c>
      <c r="K413" s="5" t="str">
        <f>OBV!G413</f>
        <v>NEUTRAL</v>
      </c>
      <c r="L413" s="5" t="str">
        <f>OBV!H413</f>
        <v>CONFIRMED BEARISH</v>
      </c>
    </row>
    <row r="414" spans="1:12" ht="13.5" x14ac:dyDescent="0.25">
      <c r="A414" s="3">
        <f>RSI!A414</f>
        <v>42905</v>
      </c>
      <c r="B414" s="2">
        <f>RSI!B414</f>
        <v>1.2</v>
      </c>
      <c r="C414" s="2">
        <f>RSI!I414</f>
        <v>19.724042907974777</v>
      </c>
      <c r="D414" s="2">
        <f>MACD!E414</f>
        <v>5.8283731787081461E-2</v>
      </c>
      <c r="E414" s="2">
        <f>MACD!F414</f>
        <v>7.1186251263724187E-2</v>
      </c>
      <c r="F414" s="2">
        <f>'Moving Avg'!D414</f>
        <v>1.2120000000000002</v>
      </c>
      <c r="G414" s="2">
        <f>'Moving Avg'!F414</f>
        <v>1.3025</v>
      </c>
      <c r="H414" s="2">
        <f>'Moving Avg'!G414</f>
        <v>1.3892000000000002</v>
      </c>
      <c r="I414" s="2">
        <f>'Moving Avg'!H414</f>
        <v>1.6505950000000007</v>
      </c>
      <c r="J414" s="5" t="str">
        <f>OBV!F414</f>
        <v>BEARISH</v>
      </c>
      <c r="K414" s="5" t="str">
        <f>OBV!G414</f>
        <v>NEUTRAL</v>
      </c>
      <c r="L414" s="5" t="str">
        <f>OBV!H414</f>
        <v>CONFIRMED BEARISH</v>
      </c>
    </row>
    <row r="415" spans="1:12" ht="13.5" x14ac:dyDescent="0.25">
      <c r="A415" s="3">
        <f>RSI!A415</f>
        <v>42906</v>
      </c>
      <c r="B415" s="2">
        <f>RSI!B415</f>
        <v>1.2</v>
      </c>
      <c r="C415" s="2">
        <f>RSI!I415</f>
        <v>19.724042907974777</v>
      </c>
      <c r="D415" s="2">
        <f>MACD!E415</f>
        <v>5.5971886061987774E-2</v>
      </c>
      <c r="E415" s="2">
        <f>MACD!F415</f>
        <v>6.8143378223376905E-2</v>
      </c>
      <c r="F415" s="2">
        <f>'Moving Avg'!D415</f>
        <v>1.208</v>
      </c>
      <c r="G415" s="2">
        <f>'Moving Avg'!F415</f>
        <v>1.2899999999999998</v>
      </c>
      <c r="H415" s="2">
        <f>'Moving Avg'!G415</f>
        <v>1.3868</v>
      </c>
      <c r="I415" s="2">
        <f>'Moving Avg'!H415</f>
        <v>1.6484170000000007</v>
      </c>
      <c r="J415" s="5" t="str">
        <f>OBV!F415</f>
        <v>BEARISH</v>
      </c>
      <c r="K415" s="5" t="str">
        <f>OBV!G415</f>
        <v>NEUTRAL</v>
      </c>
      <c r="L415" s="5" t="str">
        <f>OBV!H415</f>
        <v>CONFIRMED BEARISH</v>
      </c>
    </row>
    <row r="416" spans="1:12" ht="13.5" x14ac:dyDescent="0.25">
      <c r="A416" s="3">
        <f>RSI!A416</f>
        <v>42907</v>
      </c>
      <c r="B416" s="2">
        <f>RSI!B416</f>
        <v>1.2</v>
      </c>
      <c r="C416" s="2">
        <f>RSI!I416</f>
        <v>19.724042907974777</v>
      </c>
      <c r="D416" s="2">
        <f>MACD!E416</f>
        <v>5.0046971194042777E-2</v>
      </c>
      <c r="E416" s="2">
        <f>MACD!F416</f>
        <v>6.452409681751009E-2</v>
      </c>
      <c r="F416" s="2">
        <f>'Moving Avg'!D416</f>
        <v>1.2040000000000002</v>
      </c>
      <c r="G416" s="2">
        <f>'Moving Avg'!F416</f>
        <v>1.2774999999999999</v>
      </c>
      <c r="H416" s="2">
        <f>'Moving Avg'!G416</f>
        <v>1.3838000000000001</v>
      </c>
      <c r="I416" s="2">
        <f>'Moving Avg'!H416</f>
        <v>1.6462390000000005</v>
      </c>
      <c r="J416" s="5" t="str">
        <f>OBV!F416</f>
        <v>BEARISH</v>
      </c>
      <c r="K416" s="5" t="str">
        <f>OBV!G416</f>
        <v>NEUTRAL</v>
      </c>
      <c r="L416" s="5" t="str">
        <f>OBV!H416</f>
        <v>CONFIRMED BEARISH</v>
      </c>
    </row>
    <row r="417" spans="1:12" ht="13.5" x14ac:dyDescent="0.25">
      <c r="A417" s="3">
        <f>RSI!A417</f>
        <v>42908</v>
      </c>
      <c r="B417" s="2">
        <f>RSI!B417</f>
        <v>1.2</v>
      </c>
      <c r="C417" s="2">
        <f>RSI!I417</f>
        <v>19.724042907974777</v>
      </c>
      <c r="D417" s="2">
        <f>MACD!E417</f>
        <v>4.255540574258676E-2</v>
      </c>
      <c r="E417" s="2">
        <f>MACD!F417</f>
        <v>6.0130358602525427E-2</v>
      </c>
      <c r="F417" s="2">
        <f>'Moving Avg'!D417</f>
        <v>1.2</v>
      </c>
      <c r="G417" s="2">
        <f>'Moving Avg'!F417</f>
        <v>1.2649999999999997</v>
      </c>
      <c r="H417" s="2">
        <f>'Moving Avg'!G417</f>
        <v>1.3796000000000002</v>
      </c>
      <c r="I417" s="2">
        <f>'Moving Avg'!H417</f>
        <v>1.6440610000000007</v>
      </c>
      <c r="J417" s="5" t="str">
        <f>OBV!F417</f>
        <v>BEARISH</v>
      </c>
      <c r="K417" s="5" t="str">
        <f>OBV!G417</f>
        <v>NEUTRAL</v>
      </c>
      <c r="L417" s="5" t="str">
        <f>OBV!H417</f>
        <v>CONFIRMED BEARISH</v>
      </c>
    </row>
    <row r="418" spans="1:12" ht="13.5" x14ac:dyDescent="0.25">
      <c r="A418" s="3">
        <f>RSI!A418</f>
        <v>42909</v>
      </c>
      <c r="B418" s="2">
        <f>RSI!B418</f>
        <v>1.2</v>
      </c>
      <c r="C418" s="2">
        <f>RSI!I418</f>
        <v>19.724042907974777</v>
      </c>
      <c r="D418" s="2">
        <f>MACD!E418</f>
        <v>3.6770784312043281E-2</v>
      </c>
      <c r="E418" s="2">
        <f>MACD!F418</f>
        <v>5.5458443744429001E-2</v>
      </c>
      <c r="F418" s="2">
        <f>'Moving Avg'!D418</f>
        <v>1.2</v>
      </c>
      <c r="G418" s="2">
        <f>'Moving Avg'!F418</f>
        <v>1.2544999999999997</v>
      </c>
      <c r="H418" s="2">
        <f>'Moving Avg'!G418</f>
        <v>1.3742000000000001</v>
      </c>
      <c r="I418" s="2">
        <f>'Moving Avg'!H418</f>
        <v>1.6418830000000002</v>
      </c>
      <c r="J418" s="5" t="str">
        <f>OBV!F418</f>
        <v>NEUTRAL</v>
      </c>
      <c r="K418" s="5" t="str">
        <f>OBV!G418</f>
        <v>NEUTRAL</v>
      </c>
      <c r="L418" s="5" t="str">
        <f>OBV!H418</f>
        <v>NEUTRAL</v>
      </c>
    </row>
    <row r="419" spans="1:12" ht="13.5" x14ac:dyDescent="0.25">
      <c r="A419" s="3">
        <f>RSI!A419</f>
        <v>42914</v>
      </c>
      <c r="B419" s="2">
        <f>RSI!B419</f>
        <v>1.2</v>
      </c>
      <c r="C419" s="2">
        <f>RSI!I419</f>
        <v>19.724042907974777</v>
      </c>
      <c r="D419" s="2">
        <f>MACD!E419</f>
        <v>3.2389433797377798E-2</v>
      </c>
      <c r="E419" s="2">
        <f>MACD!F419</f>
        <v>5.0844641755018766E-2</v>
      </c>
      <c r="F419" s="2">
        <f>'Moving Avg'!D419</f>
        <v>1.2</v>
      </c>
      <c r="G419" s="2">
        <f>'Moving Avg'!F419</f>
        <v>1.2459999999999998</v>
      </c>
      <c r="H419" s="2">
        <f>'Moving Avg'!G419</f>
        <v>1.3680000000000003</v>
      </c>
      <c r="I419" s="2">
        <f>'Moving Avg'!H419</f>
        <v>1.6400455000000003</v>
      </c>
      <c r="J419" s="5" t="str">
        <f>OBV!F419</f>
        <v>NEUTRAL</v>
      </c>
      <c r="K419" s="5" t="str">
        <f>OBV!G419</f>
        <v>NEUTRAL</v>
      </c>
      <c r="L419" s="5" t="str">
        <f>OBV!H419</f>
        <v>NEUTRAL</v>
      </c>
    </row>
    <row r="420" spans="1:12" ht="13.5" x14ac:dyDescent="0.25">
      <c r="A420" s="3">
        <f>RSI!A420</f>
        <v>42915</v>
      </c>
      <c r="B420" s="2">
        <f>RSI!B420</f>
        <v>1.2</v>
      </c>
      <c r="C420" s="2">
        <f>RSI!I420</f>
        <v>19.724042907974777</v>
      </c>
      <c r="D420" s="2">
        <f>MACD!E420</f>
        <v>2.4542057367968662E-2</v>
      </c>
      <c r="E420" s="2">
        <f>MACD!F420</f>
        <v>4.5584124877608753E-2</v>
      </c>
      <c r="F420" s="2">
        <f>'Moving Avg'!D420</f>
        <v>1.2</v>
      </c>
      <c r="G420" s="2">
        <f>'Moving Avg'!F420</f>
        <v>1.2389999999999999</v>
      </c>
      <c r="H420" s="2">
        <f>'Moving Avg'!G420</f>
        <v>1.3618000000000003</v>
      </c>
      <c r="I420" s="2">
        <f>'Moving Avg'!H420</f>
        <v>1.6381105</v>
      </c>
      <c r="J420" s="5" t="str">
        <f>OBV!F420</f>
        <v>NEUTRAL</v>
      </c>
      <c r="K420" s="5" t="str">
        <f>OBV!G420</f>
        <v>NEUTRAL</v>
      </c>
      <c r="L420" s="5" t="str">
        <f>OBV!H420</f>
        <v>NEUTRAL</v>
      </c>
    </row>
    <row r="421" spans="1:12" ht="13.5" x14ac:dyDescent="0.25">
      <c r="A421" s="3">
        <f>RSI!A421</f>
        <v>42916</v>
      </c>
      <c r="B421" s="2">
        <f>RSI!B421</f>
        <v>1.19</v>
      </c>
      <c r="C421" s="2">
        <f>RSI!I421</f>
        <v>18.19156218372693</v>
      </c>
      <c r="D421" s="2">
        <f>MACD!E421</f>
        <v>1.9082807374922073E-2</v>
      </c>
      <c r="E421" s="2">
        <f>MACD!F421</f>
        <v>4.028386137707142E-2</v>
      </c>
      <c r="F421" s="2">
        <f>'Moving Avg'!D421</f>
        <v>1.198</v>
      </c>
      <c r="G421" s="2">
        <f>'Moving Avg'!F421</f>
        <v>1.2334999999999998</v>
      </c>
      <c r="H421" s="2">
        <f>'Moving Avg'!G421</f>
        <v>1.3562000000000003</v>
      </c>
      <c r="I421" s="2">
        <f>'Moving Avg'!H421</f>
        <v>1.6360284999999999</v>
      </c>
      <c r="J421" s="5" t="str">
        <f>OBV!F421</f>
        <v>BEARISH</v>
      </c>
      <c r="K421" s="5" t="str">
        <f>OBV!G421</f>
        <v>NEUTRAL</v>
      </c>
      <c r="L421" s="5" t="str">
        <f>OBV!H421</f>
        <v>CONFIRMED BEARISH</v>
      </c>
    </row>
    <row r="422" spans="1:12" ht="13.5" x14ac:dyDescent="0.25">
      <c r="A422" s="3">
        <f>RSI!A422</f>
        <v>42919</v>
      </c>
      <c r="B422" s="2">
        <f>RSI!B422</f>
        <v>1.18</v>
      </c>
      <c r="C422" s="2">
        <f>RSI!I422</f>
        <v>16.786952593456945</v>
      </c>
      <c r="D422" s="2">
        <f>MACD!E422</f>
        <v>1.5670770401738254E-2</v>
      </c>
      <c r="E422" s="2">
        <f>MACD!F422</f>
        <v>3.5361243182004787E-2</v>
      </c>
      <c r="F422" s="2">
        <f>'Moving Avg'!D422</f>
        <v>1.1939999999999997</v>
      </c>
      <c r="G422" s="2">
        <f>'Moving Avg'!F422</f>
        <v>1.2274999999999998</v>
      </c>
      <c r="H422" s="2">
        <f>'Moving Avg'!G422</f>
        <v>1.3504000000000005</v>
      </c>
      <c r="I422" s="2">
        <f>'Moving Avg'!H422</f>
        <v>1.6342369999999999</v>
      </c>
      <c r="J422" s="5" t="str">
        <f>OBV!F422</f>
        <v>BEARISH</v>
      </c>
      <c r="K422" s="5" t="str">
        <f>OBV!G422</f>
        <v>NEUTRAL</v>
      </c>
      <c r="L422" s="5" t="str">
        <f>OBV!H422</f>
        <v>CONFIRMED BEARISH</v>
      </c>
    </row>
    <row r="423" spans="1:12" ht="13.5" x14ac:dyDescent="0.25">
      <c r="A423" s="3">
        <f>RSI!A423</f>
        <v>42920</v>
      </c>
      <c r="B423" s="2">
        <f>RSI!B423</f>
        <v>1.18</v>
      </c>
      <c r="C423" s="2">
        <f>RSI!I423</f>
        <v>16.786952593456945</v>
      </c>
      <c r="D423" s="2">
        <f>MACD!E423</f>
        <v>1.0197855161759861E-2</v>
      </c>
      <c r="E423" s="2">
        <f>MACD!F423</f>
        <v>3.0328565577955803E-2</v>
      </c>
      <c r="F423" s="2">
        <f>'Moving Avg'!D423</f>
        <v>1.19</v>
      </c>
      <c r="G423" s="2">
        <f>'Moving Avg'!F423</f>
        <v>1.2214999999999998</v>
      </c>
      <c r="H423" s="2">
        <f>'Moving Avg'!G423</f>
        <v>1.3454000000000006</v>
      </c>
      <c r="I423" s="2">
        <f>'Moving Avg'!H423</f>
        <v>1.6324454999999998</v>
      </c>
      <c r="J423" s="5" t="str">
        <f>OBV!F423</f>
        <v>BEARISH</v>
      </c>
      <c r="K423" s="5" t="str">
        <f>OBV!G423</f>
        <v>NEUTRAL</v>
      </c>
      <c r="L423" s="5" t="str">
        <f>OBV!H423</f>
        <v>CONFIRMED BEARISH</v>
      </c>
    </row>
    <row r="424" spans="1:12" ht="13.5" x14ac:dyDescent="0.25">
      <c r="A424" s="3">
        <f>RSI!A424</f>
        <v>42921</v>
      </c>
      <c r="B424" s="2">
        <f>RSI!B424</f>
        <v>1.1599999999999999</v>
      </c>
      <c r="C424" s="2">
        <f>RSI!I424</f>
        <v>14.237142537812403</v>
      </c>
      <c r="D424" s="2">
        <f>MACD!E424</f>
        <v>7.5031454419844934E-3</v>
      </c>
      <c r="E424" s="2">
        <f>MACD!F424</f>
        <v>2.5763481550761542E-2</v>
      </c>
      <c r="F424" s="2">
        <f>'Moving Avg'!D424</f>
        <v>1.1819999999999999</v>
      </c>
      <c r="G424" s="2">
        <f>'Moving Avg'!F424</f>
        <v>1.2144999999999997</v>
      </c>
      <c r="H424" s="2">
        <f>'Moving Avg'!G424</f>
        <v>1.3416000000000003</v>
      </c>
      <c r="I424" s="2">
        <f>'Moving Avg'!H424</f>
        <v>1.6306514999999997</v>
      </c>
      <c r="J424" s="5" t="str">
        <f>OBV!F424</f>
        <v>BEARISH</v>
      </c>
      <c r="K424" s="5" t="str">
        <f>OBV!G424</f>
        <v>NEUTRAL</v>
      </c>
      <c r="L424" s="5" t="str">
        <f>OBV!H424</f>
        <v>CONFIRMED BEARISH</v>
      </c>
    </row>
    <row r="425" spans="1:12" ht="13.5" x14ac:dyDescent="0.25">
      <c r="A425" s="3">
        <f>RSI!A425</f>
        <v>42922</v>
      </c>
      <c r="B425" s="2">
        <f>RSI!B425</f>
        <v>1.1599999999999999</v>
      </c>
      <c r="C425" s="2">
        <f>RSI!I425</f>
        <v>14.237142537812403</v>
      </c>
      <c r="D425" s="2">
        <f>MACD!E425</f>
        <v>5.7622401579213722E-3</v>
      </c>
      <c r="E425" s="2">
        <f>MACD!F425</f>
        <v>2.1763233272193507E-2</v>
      </c>
      <c r="F425" s="2">
        <f>'Moving Avg'!D425</f>
        <v>1.1739999999999999</v>
      </c>
      <c r="G425" s="2">
        <f>'Moving Avg'!F425</f>
        <v>1.2074999999999998</v>
      </c>
      <c r="H425" s="2">
        <f>'Moving Avg'!G425</f>
        <v>1.337</v>
      </c>
      <c r="I425" s="2">
        <f>'Moving Avg'!H425</f>
        <v>1.6290519999999995</v>
      </c>
      <c r="J425" s="5" t="str">
        <f>OBV!F425</f>
        <v>BEARISH</v>
      </c>
      <c r="K425" s="5" t="str">
        <f>OBV!G425</f>
        <v>NEUTRAL</v>
      </c>
      <c r="L425" s="5" t="str">
        <f>OBV!H425</f>
        <v>CONFIRMED BEARISH</v>
      </c>
    </row>
    <row r="426" spans="1:12" ht="13.5" x14ac:dyDescent="0.25">
      <c r="A426" s="3">
        <f>RSI!A426</f>
        <v>42923</v>
      </c>
      <c r="B426" s="2">
        <f>RSI!B426</f>
        <v>1.1299999999999999</v>
      </c>
      <c r="C426" s="2">
        <f>RSI!I426</f>
        <v>11.261434562663212</v>
      </c>
      <c r="D426" s="2">
        <f>MACD!E426</f>
        <v>7.0106791500894605E-3</v>
      </c>
      <c r="E426" s="2">
        <f>MACD!F426</f>
        <v>1.8812722447772701E-2</v>
      </c>
      <c r="F426" s="2">
        <f>'Moving Avg'!D426</f>
        <v>1.1619999999999999</v>
      </c>
      <c r="G426" s="2">
        <f>'Moving Avg'!F426</f>
        <v>1.2004999999999997</v>
      </c>
      <c r="H426" s="2">
        <f>'Moving Avg'!G426</f>
        <v>1.3326</v>
      </c>
      <c r="I426" s="2">
        <f>'Moving Avg'!H426</f>
        <v>1.6273024999999997</v>
      </c>
      <c r="J426" s="5" t="str">
        <f>OBV!F426</f>
        <v>BEARISH</v>
      </c>
      <c r="K426" s="5" t="str">
        <f>OBV!G426</f>
        <v>NEUTRAL</v>
      </c>
      <c r="L426" s="5" t="str">
        <f>OBV!H426</f>
        <v>CONFIRMED BEARISH</v>
      </c>
    </row>
    <row r="427" spans="1:12" ht="13.5" x14ac:dyDescent="0.25">
      <c r="A427" s="3">
        <f>RSI!A427</f>
        <v>42926</v>
      </c>
      <c r="B427" s="2">
        <f>RSI!B427</f>
        <v>1.08</v>
      </c>
      <c r="C427" s="2">
        <f>RSI!I427</f>
        <v>8.1892616480396043</v>
      </c>
      <c r="D427" s="2">
        <f>MACD!E427</f>
        <v>1.2410331589536305E-2</v>
      </c>
      <c r="E427" s="2">
        <f>MACD!F427</f>
        <v>1.7532244276125424E-2</v>
      </c>
      <c r="F427" s="2">
        <f>'Moving Avg'!D427</f>
        <v>1.1419999999999999</v>
      </c>
      <c r="G427" s="2">
        <f>'Moving Avg'!F427</f>
        <v>1.1919999999999997</v>
      </c>
      <c r="H427" s="2">
        <f>'Moving Avg'!G427</f>
        <v>1.3271999999999999</v>
      </c>
      <c r="I427" s="2">
        <f>'Moving Avg'!H427</f>
        <v>1.6253029999999995</v>
      </c>
      <c r="J427" s="5" t="str">
        <f>OBV!F427</f>
        <v>BEARISH</v>
      </c>
      <c r="K427" s="5" t="str">
        <f>OBV!G427</f>
        <v>NEUTRAL</v>
      </c>
      <c r="L427" s="5" t="str">
        <f>OBV!H427</f>
        <v>CONFIRMED BEARISH</v>
      </c>
    </row>
    <row r="428" spans="1:12" ht="13.5" x14ac:dyDescent="0.25">
      <c r="A428" s="3">
        <f>RSI!A428</f>
        <v>42927</v>
      </c>
      <c r="B428" s="2">
        <f>RSI!B428</f>
        <v>1.08</v>
      </c>
      <c r="C428" s="2">
        <f>RSI!I428</f>
        <v>8.1892616480396043</v>
      </c>
      <c r="D428" s="2">
        <f>MACD!E428</f>
        <v>1.7866921602327501E-2</v>
      </c>
      <c r="E428" s="2">
        <f>MACD!F428</f>
        <v>1.759917974136584E-2</v>
      </c>
      <c r="F428" s="2">
        <f>'Moving Avg'!D428</f>
        <v>1.1219999999999999</v>
      </c>
      <c r="G428" s="2">
        <f>'Moving Avg'!F428</f>
        <v>1.1834999999999998</v>
      </c>
      <c r="H428" s="2">
        <f>'Moving Avg'!G428</f>
        <v>1.3226</v>
      </c>
      <c r="I428" s="2">
        <f>'Moving Avg'!H428</f>
        <v>1.6233034999999989</v>
      </c>
      <c r="J428" s="5" t="str">
        <f>OBV!F428</f>
        <v>BEARISH</v>
      </c>
      <c r="K428" s="5" t="str">
        <f>OBV!G428</f>
        <v>NEUTRAL</v>
      </c>
      <c r="L428" s="5" t="str">
        <f>OBV!H428</f>
        <v>CONFIRMED BEARISH</v>
      </c>
    </row>
    <row r="429" spans="1:12" ht="13.5" x14ac:dyDescent="0.25">
      <c r="A429" s="3">
        <f>RSI!A429</f>
        <v>42928</v>
      </c>
      <c r="B429" s="2">
        <f>RSI!B429</f>
        <v>1.08</v>
      </c>
      <c r="C429" s="2">
        <f>RSI!I429</f>
        <v>8.1892616480396043</v>
      </c>
      <c r="D429" s="2">
        <f>MACD!E429</f>
        <v>2.3305937463034887E-2</v>
      </c>
      <c r="E429" s="2">
        <f>MACD!F429</f>
        <v>1.8740531285699649E-2</v>
      </c>
      <c r="F429" s="2">
        <f>'Moving Avg'!D429</f>
        <v>1.1060000000000001</v>
      </c>
      <c r="G429" s="2">
        <f>'Moving Avg'!F429</f>
        <v>1.1749999999999996</v>
      </c>
      <c r="H429" s="2">
        <f>'Moving Avg'!G429</f>
        <v>1.3169999999999999</v>
      </c>
      <c r="I429" s="2">
        <f>'Moving Avg'!H429</f>
        <v>1.621303999999999</v>
      </c>
      <c r="J429" s="5" t="str">
        <f>OBV!F429</f>
        <v>BEARISH</v>
      </c>
      <c r="K429" s="5" t="str">
        <f>OBV!G429</f>
        <v>NEUTRAL</v>
      </c>
      <c r="L429" s="5" t="str">
        <f>OBV!H429</f>
        <v>CONFIRMED BEARISH</v>
      </c>
    </row>
    <row r="430" spans="1:12" ht="13.5" x14ac:dyDescent="0.25">
      <c r="A430" s="3">
        <f>RSI!A430</f>
        <v>42929</v>
      </c>
      <c r="B430" s="2">
        <f>RSI!B430</f>
        <v>1.08</v>
      </c>
      <c r="C430" s="2">
        <f>RSI!I430</f>
        <v>8.1892616480396043</v>
      </c>
      <c r="D430" s="2">
        <f>MACD!E430</f>
        <v>2.866920131443762E-2</v>
      </c>
      <c r="E430" s="2">
        <f>MACD!F430</f>
        <v>2.0726265291447245E-2</v>
      </c>
      <c r="F430" s="2">
        <f>'Moving Avg'!D430</f>
        <v>1.0900000000000001</v>
      </c>
      <c r="G430" s="2">
        <f>'Moving Avg'!F430</f>
        <v>1.1679999999999997</v>
      </c>
      <c r="H430" s="2">
        <f>'Moving Avg'!G430</f>
        <v>1.3106</v>
      </c>
      <c r="I430" s="2">
        <f>'Moving Avg'!H430</f>
        <v>1.619304499999999</v>
      </c>
      <c r="J430" s="5" t="str">
        <f>OBV!F430</f>
        <v>BEARISH</v>
      </c>
      <c r="K430" s="5" t="str">
        <f>OBV!G430</f>
        <v>NEUTRAL</v>
      </c>
      <c r="L430" s="5" t="str">
        <f>OBV!H430</f>
        <v>CONFIRMED BEARISH</v>
      </c>
    </row>
    <row r="431" spans="1:12" ht="13.5" x14ac:dyDescent="0.25">
      <c r="A431" s="3">
        <f>RSI!A431</f>
        <v>42930</v>
      </c>
      <c r="B431" s="2">
        <f>RSI!B431</f>
        <v>1.08</v>
      </c>
      <c r="C431" s="2">
        <f>RSI!I431</f>
        <v>8.1892616480396043</v>
      </c>
      <c r="D431" s="2">
        <f>MACD!E431</f>
        <v>3.2373533946568722E-2</v>
      </c>
      <c r="E431" s="2">
        <f>MACD!F431</f>
        <v>2.3055719022471541E-2</v>
      </c>
      <c r="F431" s="2">
        <f>'Moving Avg'!D431</f>
        <v>1.08</v>
      </c>
      <c r="G431" s="2">
        <f>'Moving Avg'!F431</f>
        <v>1.1609999999999996</v>
      </c>
      <c r="H431" s="2">
        <f>'Moving Avg'!G431</f>
        <v>1.3034000000000003</v>
      </c>
      <c r="I431" s="2">
        <f>'Moving Avg'!H431</f>
        <v>1.6174999999999988</v>
      </c>
      <c r="J431" s="5" t="str">
        <f>OBV!F431</f>
        <v>BEARISH</v>
      </c>
      <c r="K431" s="5" t="str">
        <f>OBV!G431</f>
        <v>NEUTRAL</v>
      </c>
      <c r="L431" s="5" t="str">
        <f>OBV!H431</f>
        <v>CONFIRMED BEARISH</v>
      </c>
    </row>
    <row r="432" spans="1:12" ht="13.5" x14ac:dyDescent="0.25">
      <c r="A432" s="3">
        <f>RSI!A432</f>
        <v>42933</v>
      </c>
      <c r="B432" s="2">
        <f>RSI!B432</f>
        <v>1.08</v>
      </c>
      <c r="C432" s="2">
        <f>RSI!I432</f>
        <v>8.1892616480396043</v>
      </c>
      <c r="D432" s="2">
        <f>MACD!E432</f>
        <v>3.4621959411097913E-2</v>
      </c>
      <c r="E432" s="2">
        <f>MACD!F432</f>
        <v>2.5368967100196819E-2</v>
      </c>
      <c r="F432" s="2">
        <f>'Moving Avg'!D432</f>
        <v>1.08</v>
      </c>
      <c r="G432" s="2">
        <f>'Moving Avg'!F432</f>
        <v>1.1539999999999995</v>
      </c>
      <c r="H432" s="2">
        <f>'Moving Avg'!G432</f>
        <v>1.2962000000000002</v>
      </c>
      <c r="I432" s="2">
        <f>'Moving Avg'!H432</f>
        <v>1.615699999999999</v>
      </c>
      <c r="J432" s="5" t="str">
        <f>OBV!F432</f>
        <v>NEUTRAL</v>
      </c>
      <c r="K432" s="5" t="str">
        <f>OBV!G432</f>
        <v>NEUTRAL</v>
      </c>
      <c r="L432" s="5" t="str">
        <f>OBV!H432</f>
        <v>NEUTRAL</v>
      </c>
    </row>
    <row r="433" spans="1:12" ht="13.5" x14ac:dyDescent="0.25">
      <c r="A433" s="3">
        <f>RSI!A433</f>
        <v>42934</v>
      </c>
      <c r="B433" s="2">
        <f>RSI!B433</f>
        <v>1.1000000000000001</v>
      </c>
      <c r="C433" s="2">
        <f>RSI!I433</f>
        <v>21.544284022985579</v>
      </c>
      <c r="D433" s="2">
        <f>MACD!E433</f>
        <v>3.5647113727625523E-2</v>
      </c>
      <c r="E433" s="2">
        <f>MACD!F433</f>
        <v>2.7424596425682561E-2</v>
      </c>
      <c r="F433" s="2">
        <f>'Moving Avg'!D433</f>
        <v>1.0840000000000001</v>
      </c>
      <c r="G433" s="2">
        <f>'Moving Avg'!F433</f>
        <v>1.1489999999999996</v>
      </c>
      <c r="H433" s="2">
        <f>'Moving Avg'!G433</f>
        <v>1.288</v>
      </c>
      <c r="I433" s="2">
        <f>'Moving Avg'!H433</f>
        <v>1.613799999999999</v>
      </c>
      <c r="J433" s="5" t="str">
        <f>OBV!F433</f>
        <v>BULLISH</v>
      </c>
      <c r="K433" s="5" t="str">
        <f>OBV!G433</f>
        <v>NEUTRAL</v>
      </c>
      <c r="L433" s="5" t="str">
        <f>OBV!H433</f>
        <v>CONFIRMED BULLISH</v>
      </c>
    </row>
    <row r="434" spans="1:12" ht="13.5" x14ac:dyDescent="0.25">
      <c r="A434" s="3">
        <f>RSI!A434</f>
        <v>42935</v>
      </c>
      <c r="B434" s="2">
        <f>RSI!B434</f>
        <v>1.1000000000000001</v>
      </c>
      <c r="C434" s="2">
        <f>RSI!I434</f>
        <v>21.544284022985579</v>
      </c>
      <c r="D434" s="2">
        <f>MACD!E434</f>
        <v>3.3878820229433337E-2</v>
      </c>
      <c r="E434" s="2">
        <f>MACD!F434</f>
        <v>2.8715441186432718E-2</v>
      </c>
      <c r="F434" s="2">
        <f>'Moving Avg'!D434</f>
        <v>1.0879999999999999</v>
      </c>
      <c r="G434" s="2">
        <f>'Moving Avg'!F434</f>
        <v>1.1439999999999997</v>
      </c>
      <c r="H434" s="2">
        <f>'Moving Avg'!G434</f>
        <v>1.2798000000000003</v>
      </c>
      <c r="I434" s="2">
        <f>'Moving Avg'!H434</f>
        <v>1.6118999999999992</v>
      </c>
      <c r="J434" s="5" t="str">
        <f>OBV!F434</f>
        <v>BULLISH</v>
      </c>
      <c r="K434" s="5" t="str">
        <f>OBV!G434</f>
        <v>NEUTRAL</v>
      </c>
      <c r="L434" s="5" t="str">
        <f>OBV!H434</f>
        <v>CONFIRMED BULLISH</v>
      </c>
    </row>
    <row r="435" spans="1:12" ht="13.5" x14ac:dyDescent="0.25">
      <c r="A435" s="3">
        <f>RSI!A435</f>
        <v>42936</v>
      </c>
      <c r="B435" s="2">
        <f>RSI!B435</f>
        <v>1.1100000000000001</v>
      </c>
      <c r="C435" s="2">
        <f>RSI!I435</f>
        <v>27.647309674585145</v>
      </c>
      <c r="D435" s="2">
        <f>MACD!E435</f>
        <v>3.2050341617124056E-2</v>
      </c>
      <c r="E435" s="2">
        <f>MACD!F435</f>
        <v>2.9382421272570989E-2</v>
      </c>
      <c r="F435" s="2">
        <f>'Moving Avg'!D435</f>
        <v>1.0940000000000001</v>
      </c>
      <c r="G435" s="2">
        <f>'Moving Avg'!F435</f>
        <v>1.1395</v>
      </c>
      <c r="H435" s="2">
        <f>'Moving Avg'!G435</f>
        <v>1.2718000000000003</v>
      </c>
      <c r="I435" s="2">
        <f>'Moving Avg'!H435</f>
        <v>1.6098499999999993</v>
      </c>
      <c r="J435" s="5" t="str">
        <f>OBV!F435</f>
        <v>BULLISH</v>
      </c>
      <c r="K435" s="5" t="str">
        <f>OBV!G435</f>
        <v>NEUTRAL</v>
      </c>
      <c r="L435" s="5" t="str">
        <f>OBV!H435</f>
        <v>CONFIRMED BULLISH</v>
      </c>
    </row>
    <row r="436" spans="1:12" ht="13.5" x14ac:dyDescent="0.25">
      <c r="A436" s="3">
        <f>RSI!A436</f>
        <v>42937</v>
      </c>
      <c r="B436" s="2">
        <f>RSI!B436</f>
        <v>1.1100000000000001</v>
      </c>
      <c r="C436" s="2">
        <f>RSI!I436</f>
        <v>27.647309674585145</v>
      </c>
      <c r="D436" s="2">
        <f>MACD!E436</f>
        <v>2.6206942799877231E-2</v>
      </c>
      <c r="E436" s="2">
        <f>MACD!F436</f>
        <v>2.8747325578032241E-2</v>
      </c>
      <c r="F436" s="2">
        <f>'Moving Avg'!D436</f>
        <v>1.1000000000000001</v>
      </c>
      <c r="G436" s="2">
        <f>'Moving Avg'!F436</f>
        <v>1.1350000000000002</v>
      </c>
      <c r="H436" s="2">
        <f>'Moving Avg'!G436</f>
        <v>1.2638</v>
      </c>
      <c r="I436" s="2">
        <f>'Moving Avg'!H436</f>
        <v>1.6077999999999995</v>
      </c>
      <c r="J436" s="5" t="str">
        <f>OBV!F436</f>
        <v>BULLISH</v>
      </c>
      <c r="K436" s="5" t="str">
        <f>OBV!G436</f>
        <v>NEUTRAL</v>
      </c>
      <c r="L436" s="5" t="str">
        <f>OBV!H436</f>
        <v>CONFIRMED BULLISH</v>
      </c>
    </row>
    <row r="437" spans="1:12" ht="13.5" x14ac:dyDescent="0.25">
      <c r="A437" s="3">
        <f>RSI!A437</f>
        <v>42940</v>
      </c>
      <c r="B437" s="2">
        <f>RSI!B437</f>
        <v>1.1200000000000001</v>
      </c>
      <c r="C437" s="2">
        <f>RSI!I437</f>
        <v>33.634617332119262</v>
      </c>
      <c r="D437" s="2">
        <f>MACD!E437</f>
        <v>1.3124998509443264E-2</v>
      </c>
      <c r="E437" s="2">
        <f>MACD!F437</f>
        <v>2.5622860164314448E-2</v>
      </c>
      <c r="F437" s="2">
        <f>'Moving Avg'!D437</f>
        <v>1.1080000000000001</v>
      </c>
      <c r="G437" s="2">
        <f>'Moving Avg'!F437</f>
        <v>1.131</v>
      </c>
      <c r="H437" s="2">
        <f>'Moving Avg'!G437</f>
        <v>1.256</v>
      </c>
      <c r="I437" s="2">
        <f>'Moving Avg'!H437</f>
        <v>1.6055999999999995</v>
      </c>
      <c r="J437" s="5" t="str">
        <f>OBV!F437</f>
        <v>BULLISH</v>
      </c>
      <c r="K437" s="5" t="str">
        <f>OBV!G437</f>
        <v>NEUTRAL</v>
      </c>
      <c r="L437" s="5" t="str">
        <f>OBV!H437</f>
        <v>CONFIRMED BULLISH</v>
      </c>
    </row>
    <row r="438" spans="1:12" ht="13.5" x14ac:dyDescent="0.25">
      <c r="A438" s="3">
        <f>RSI!A438</f>
        <v>42942</v>
      </c>
      <c r="B438" s="2">
        <f>RSI!B438</f>
        <v>1.1399999999999999</v>
      </c>
      <c r="C438" s="2">
        <f>RSI!I438</f>
        <v>43.673871924872081</v>
      </c>
      <c r="D438" s="2">
        <f>MACD!E438</f>
        <v>7.8871738720098783E-4</v>
      </c>
      <c r="E438" s="2">
        <f>MACD!F438</f>
        <v>2.0656031608891758E-2</v>
      </c>
      <c r="F438" s="2">
        <f>'Moving Avg'!D438</f>
        <v>1.1160000000000001</v>
      </c>
      <c r="G438" s="2">
        <f>'Moving Avg'!F438</f>
        <v>1.1280000000000001</v>
      </c>
      <c r="H438" s="2">
        <f>'Moving Avg'!G438</f>
        <v>1.2488000000000001</v>
      </c>
      <c r="I438" s="2">
        <f>'Moving Avg'!H438</f>
        <v>1.6036999999999995</v>
      </c>
      <c r="J438" s="5" t="str">
        <f>OBV!F438</f>
        <v>BULLISH</v>
      </c>
      <c r="K438" s="5" t="str">
        <f>OBV!G438</f>
        <v>NEUTRAL</v>
      </c>
      <c r="L438" s="5" t="str">
        <f>OBV!H438</f>
        <v>CONFIRMED BULLISH</v>
      </c>
    </row>
    <row r="439" spans="1:12" ht="13.5" x14ac:dyDescent="0.25">
      <c r="A439" s="3">
        <f>RSI!A439</f>
        <v>42943</v>
      </c>
      <c r="B439" s="2">
        <f>RSI!B439</f>
        <v>1.1100000000000001</v>
      </c>
      <c r="C439" s="2">
        <f>RSI!I439</f>
        <v>35.097366950616703</v>
      </c>
      <c r="D439" s="2">
        <f>MACD!E439</f>
        <v>-7.3469868240967351E-3</v>
      </c>
      <c r="E439" s="2">
        <f>MACD!F439</f>
        <v>1.5055427922294059E-2</v>
      </c>
      <c r="F439" s="2">
        <f>'Moving Avg'!D439</f>
        <v>1.1180000000000001</v>
      </c>
      <c r="G439" s="2">
        <f>'Moving Avg'!F439</f>
        <v>1.1234999999999999</v>
      </c>
      <c r="H439" s="2">
        <f>'Moving Avg'!G439</f>
        <v>1.2410000000000001</v>
      </c>
      <c r="I439" s="2">
        <f>'Moving Avg'!H439</f>
        <v>1.6014499999999992</v>
      </c>
      <c r="J439" s="5" t="str">
        <f>OBV!F439</f>
        <v>BULLISH</v>
      </c>
      <c r="K439" s="5" t="str">
        <f>OBV!G439</f>
        <v>NEUTRAL</v>
      </c>
      <c r="L439" s="5" t="str">
        <f>OBV!H439</f>
        <v>CONFIRMED BULLISH</v>
      </c>
    </row>
    <row r="440" spans="1:12" ht="13.5" x14ac:dyDescent="0.25">
      <c r="A440" s="3">
        <f>RSI!A440</f>
        <v>42944</v>
      </c>
      <c r="B440" s="2">
        <f>RSI!B440</f>
        <v>1.1100000000000001</v>
      </c>
      <c r="C440" s="2">
        <f>RSI!I440</f>
        <v>35.097366950616703</v>
      </c>
      <c r="D440" s="2">
        <f>MACD!E440</f>
        <v>-1.3979268051476978E-2</v>
      </c>
      <c r="E440" s="2">
        <f>MACD!F440</f>
        <v>9.2484887275398504E-3</v>
      </c>
      <c r="F440" s="2">
        <f>'Moving Avg'!D440</f>
        <v>1.1180000000000001</v>
      </c>
      <c r="G440" s="2">
        <f>'Moving Avg'!F440</f>
        <v>1.119</v>
      </c>
      <c r="H440" s="2">
        <f>'Moving Avg'!G440</f>
        <v>1.2328000000000001</v>
      </c>
      <c r="I440" s="2">
        <f>'Moving Avg'!H440</f>
        <v>1.5987999999999993</v>
      </c>
      <c r="J440" s="5" t="str">
        <f>OBV!F440</f>
        <v>BEARISH</v>
      </c>
      <c r="K440" s="5" t="str">
        <f>OBV!G440</f>
        <v>NEUTRAL</v>
      </c>
      <c r="L440" s="5" t="str">
        <f>OBV!H440</f>
        <v>NEUTRAL</v>
      </c>
    </row>
    <row r="441" spans="1:12" ht="13.5" x14ac:dyDescent="0.25">
      <c r="A441" s="3">
        <f>RSI!A441</f>
        <v>42947</v>
      </c>
      <c r="B441" s="2">
        <f>RSI!B441</f>
        <v>1.1100000000000001</v>
      </c>
      <c r="C441" s="2">
        <f>RSI!I441</f>
        <v>35.097366950616703</v>
      </c>
      <c r="D441" s="2">
        <f>MACD!E441</f>
        <v>-1.935807222618835E-2</v>
      </c>
      <c r="E441" s="2">
        <f>MACD!F441</f>
        <v>3.5271765367942106E-3</v>
      </c>
      <c r="F441" s="2">
        <f>'Moving Avg'!D441</f>
        <v>1.1180000000000001</v>
      </c>
      <c r="G441" s="2">
        <f>'Moving Avg'!F441</f>
        <v>1.115</v>
      </c>
      <c r="H441" s="2">
        <f>'Moving Avg'!G441</f>
        <v>1.2239999999999998</v>
      </c>
      <c r="I441" s="2">
        <f>'Moving Avg'!H441</f>
        <v>1.5959499999999998</v>
      </c>
      <c r="J441" s="5" t="str">
        <f>OBV!F441</f>
        <v>BEARISH</v>
      </c>
      <c r="K441" s="5" t="str">
        <f>OBV!G441</f>
        <v>NEUTRAL</v>
      </c>
      <c r="L441" s="5" t="str">
        <f>OBV!H441</f>
        <v>NEUTRAL</v>
      </c>
    </row>
    <row r="442" spans="1:12" ht="13.5" x14ac:dyDescent="0.25">
      <c r="A442" s="3">
        <f>RSI!A442</f>
        <v>42948</v>
      </c>
      <c r="B442" s="2">
        <f>RSI!B442</f>
        <v>1.1100000000000001</v>
      </c>
      <c r="C442" s="2">
        <f>RSI!I442</f>
        <v>35.097366950616703</v>
      </c>
      <c r="D442" s="2">
        <f>MACD!E442</f>
        <v>-2.3693510571318965E-2</v>
      </c>
      <c r="E442" s="2">
        <f>MACD!F442</f>
        <v>-1.916960884828425E-3</v>
      </c>
      <c r="F442" s="2">
        <f>'Moving Avg'!D442</f>
        <v>1.1160000000000001</v>
      </c>
      <c r="G442" s="2">
        <f>'Moving Avg'!F442</f>
        <v>1.1114999999999999</v>
      </c>
      <c r="H442" s="2">
        <f>'Moving Avg'!G442</f>
        <v>1.2161999999999997</v>
      </c>
      <c r="I442" s="2">
        <f>'Moving Avg'!H442</f>
        <v>1.5925999999999996</v>
      </c>
      <c r="J442" s="5" t="str">
        <f>OBV!F442</f>
        <v>BEARISH</v>
      </c>
      <c r="K442" s="5" t="str">
        <f>OBV!G442</f>
        <v>NEUTRAL</v>
      </c>
      <c r="L442" s="5" t="str">
        <f>OBV!H442</f>
        <v>CONFIRMED BEARISH</v>
      </c>
    </row>
    <row r="443" spans="1:12" ht="13.5" x14ac:dyDescent="0.25">
      <c r="A443" s="3">
        <f>RSI!A443</f>
        <v>42949</v>
      </c>
      <c r="B443" s="2">
        <f>RSI!B443</f>
        <v>1.1399999999999999</v>
      </c>
      <c r="C443" s="2">
        <f>RSI!I443</f>
        <v>48.658498942263442</v>
      </c>
      <c r="D443" s="2">
        <f>MACD!E443</f>
        <v>-2.6307389496178057E-2</v>
      </c>
      <c r="E443" s="2">
        <f>MACD!F443</f>
        <v>-6.7950466070983515E-3</v>
      </c>
      <c r="F443" s="2">
        <f>'Moving Avg'!D443</f>
        <v>1.1160000000000001</v>
      </c>
      <c r="G443" s="2">
        <f>'Moving Avg'!F443</f>
        <v>1.1094999999999999</v>
      </c>
      <c r="H443" s="2">
        <f>'Moving Avg'!G443</f>
        <v>1.2093999999999996</v>
      </c>
      <c r="I443" s="2">
        <f>'Moving Avg'!H443</f>
        <v>1.5891499999999996</v>
      </c>
      <c r="J443" s="5" t="str">
        <f>OBV!F443</f>
        <v>BEARISH</v>
      </c>
      <c r="K443" s="5" t="str">
        <f>OBV!G443</f>
        <v>NEUTRAL</v>
      </c>
      <c r="L443" s="5" t="str">
        <f>OBV!H443</f>
        <v>NEUTRAL</v>
      </c>
    </row>
    <row r="444" spans="1:12" ht="13.5" x14ac:dyDescent="0.25">
      <c r="A444" s="3">
        <f>RSI!A444</f>
        <v>42950</v>
      </c>
      <c r="B444" s="2">
        <f>RSI!B444</f>
        <v>1.1399999999999999</v>
      </c>
      <c r="C444" s="2">
        <f>RSI!I444</f>
        <v>48.658498942263442</v>
      </c>
      <c r="D444" s="2">
        <f>MACD!E444</f>
        <v>-2.8511341480085717E-2</v>
      </c>
      <c r="E444" s="2">
        <f>MACD!F444</f>
        <v>-1.1138305581695825E-2</v>
      </c>
      <c r="F444" s="2">
        <f>'Moving Avg'!D444</f>
        <v>1.1219999999999999</v>
      </c>
      <c r="G444" s="2">
        <f>'Moving Avg'!F444</f>
        <v>1.1084999999999998</v>
      </c>
      <c r="H444" s="2">
        <f>'Moving Avg'!G444</f>
        <v>1.2025999999999997</v>
      </c>
      <c r="I444" s="2">
        <f>'Moving Avg'!H444</f>
        <v>1.5856999999999994</v>
      </c>
      <c r="J444" s="5" t="str">
        <f>OBV!F444</f>
        <v>BULLISH</v>
      </c>
      <c r="K444" s="5" t="str">
        <f>OBV!G444</f>
        <v>NEUTRAL</v>
      </c>
      <c r="L444" s="5" t="str">
        <f>OBV!H444</f>
        <v>CONFIRMED BULLISH</v>
      </c>
    </row>
    <row r="445" spans="1:12" ht="13.5" x14ac:dyDescent="0.25">
      <c r="A445" s="3">
        <f>RSI!A445</f>
        <v>42951</v>
      </c>
      <c r="B445" s="2">
        <f>RSI!B445</f>
        <v>1.1399999999999999</v>
      </c>
      <c r="C445" s="2">
        <f>RSI!I445</f>
        <v>48.658498942263442</v>
      </c>
      <c r="D445" s="2">
        <f>MACD!E445</f>
        <v>-2.8830547832377151E-2</v>
      </c>
      <c r="E445" s="2">
        <f>MACD!F445</f>
        <v>-1.4676754031832091E-2</v>
      </c>
      <c r="F445" s="2">
        <f>'Moving Avg'!D445</f>
        <v>1.1279999999999999</v>
      </c>
      <c r="G445" s="2">
        <f>'Moving Avg'!F445</f>
        <v>1.1074999999999999</v>
      </c>
      <c r="H445" s="2">
        <f>'Moving Avg'!G445</f>
        <v>1.1963999999999997</v>
      </c>
      <c r="I445" s="2">
        <f>'Moving Avg'!H445</f>
        <v>1.5822499999999993</v>
      </c>
      <c r="J445" s="5" t="str">
        <f>OBV!F445</f>
        <v>BULLISH</v>
      </c>
      <c r="K445" s="5" t="str">
        <f>OBV!G445</f>
        <v>NEUTRAL</v>
      </c>
      <c r="L445" s="5" t="str">
        <f>OBV!H445</f>
        <v>CONFIRMED BULLISH</v>
      </c>
    </row>
    <row r="446" spans="1:12" ht="13.5" x14ac:dyDescent="0.25">
      <c r="A446" s="3">
        <f>RSI!A446</f>
        <v>42954</v>
      </c>
      <c r="B446" s="2">
        <f>RSI!B446</f>
        <v>1.1399999999999999</v>
      </c>
      <c r="C446" s="2">
        <f>RSI!I446</f>
        <v>48.658498942263442</v>
      </c>
      <c r="D446" s="2">
        <f>MACD!E446</f>
        <v>-2.909396536955855E-2</v>
      </c>
      <c r="E446" s="2">
        <f>MACD!F446</f>
        <v>-1.7560196299377384E-2</v>
      </c>
      <c r="F446" s="2">
        <f>'Moving Avg'!D446</f>
        <v>1.1339999999999999</v>
      </c>
      <c r="G446" s="2">
        <f>'Moving Avg'!F446</f>
        <v>1.1080000000000001</v>
      </c>
      <c r="H446" s="2">
        <f>'Moving Avg'!G446</f>
        <v>1.1901999999999997</v>
      </c>
      <c r="I446" s="2">
        <f>'Moving Avg'!H446</f>
        <v>1.5790499999999992</v>
      </c>
      <c r="J446" s="5" t="str">
        <f>OBV!F446</f>
        <v>BULLISH</v>
      </c>
      <c r="K446" s="5" t="str">
        <f>OBV!G446</f>
        <v>NEUTRAL</v>
      </c>
      <c r="L446" s="5" t="str">
        <f>OBV!H446</f>
        <v>CONFIRMED BULLISH</v>
      </c>
    </row>
    <row r="447" spans="1:12" ht="13.5" x14ac:dyDescent="0.25">
      <c r="A447" s="3">
        <f>RSI!A447</f>
        <v>42955</v>
      </c>
      <c r="B447" s="2">
        <f>RSI!B447</f>
        <v>1.1399999999999999</v>
      </c>
      <c r="C447" s="2">
        <f>RSI!I447</f>
        <v>48.658498942263435</v>
      </c>
      <c r="D447" s="2">
        <f>MACD!E447</f>
        <v>-2.7772210273395048E-2</v>
      </c>
      <c r="E447" s="2">
        <f>MACD!F447</f>
        <v>-1.9602599094180918E-2</v>
      </c>
      <c r="F447" s="2">
        <f>'Moving Avg'!D447</f>
        <v>1.1399999999999999</v>
      </c>
      <c r="G447" s="2">
        <f>'Moving Avg'!F447</f>
        <v>1.111</v>
      </c>
      <c r="H447" s="2">
        <f>'Moving Avg'!G447</f>
        <v>1.1839999999999997</v>
      </c>
      <c r="I447" s="2">
        <f>'Moving Avg'!H447</f>
        <v>1.5758499999999993</v>
      </c>
      <c r="J447" s="5" t="str">
        <f>OBV!F447</f>
        <v>BULLISH</v>
      </c>
      <c r="K447" s="5" t="str">
        <f>OBV!G447</f>
        <v>NEUTRAL</v>
      </c>
      <c r="L447" s="5" t="str">
        <f>OBV!H447</f>
        <v>CONFIRMED BULLISH</v>
      </c>
    </row>
    <row r="448" spans="1:12" ht="13.5" x14ac:dyDescent="0.25">
      <c r="A448" s="3">
        <f>RSI!A448</f>
        <v>42956</v>
      </c>
      <c r="B448" s="2">
        <f>RSI!B448</f>
        <v>1.1399999999999999</v>
      </c>
      <c r="C448" s="2">
        <f>RSI!I448</f>
        <v>48.658498942263435</v>
      </c>
      <c r="D448" s="2">
        <f>MACD!E448</f>
        <v>-2.3571151890094511E-2</v>
      </c>
      <c r="E448" s="2">
        <f>MACD!F448</f>
        <v>-2.0396309653363635E-2</v>
      </c>
      <c r="F448" s="2">
        <f>'Moving Avg'!D448</f>
        <v>1.1399999999999999</v>
      </c>
      <c r="G448" s="2">
        <f>'Moving Avg'!F448</f>
        <v>1.1140000000000001</v>
      </c>
      <c r="H448" s="2">
        <f>'Moving Avg'!G448</f>
        <v>1.1785999999999996</v>
      </c>
      <c r="I448" s="2">
        <f>'Moving Avg'!H448</f>
        <v>1.5726999999999989</v>
      </c>
      <c r="J448" s="5" t="str">
        <f>OBV!F448</f>
        <v>NEUTRAL</v>
      </c>
      <c r="K448" s="5" t="str">
        <f>OBV!G448</f>
        <v>NEUTRAL</v>
      </c>
      <c r="L448" s="5" t="str">
        <f>OBV!H448</f>
        <v>NEUTRAL</v>
      </c>
    </row>
    <row r="449" spans="1:12" ht="13.5" x14ac:dyDescent="0.25">
      <c r="A449" s="3">
        <f>RSI!A449</f>
        <v>42957</v>
      </c>
      <c r="B449" s="2">
        <f>RSI!B449</f>
        <v>1.1399999999999999</v>
      </c>
      <c r="C449" s="2">
        <f>RSI!I449</f>
        <v>48.658498942263442</v>
      </c>
      <c r="D449" s="2">
        <f>MACD!E449</f>
        <v>-2.4626491881638568E-2</v>
      </c>
      <c r="E449" s="2">
        <f>MACD!F449</f>
        <v>-2.1242346099018622E-2</v>
      </c>
      <c r="F449" s="2">
        <f>'Moving Avg'!D449</f>
        <v>1.1399999999999999</v>
      </c>
      <c r="G449" s="2">
        <f>'Moving Avg'!F449</f>
        <v>1.1170000000000002</v>
      </c>
      <c r="H449" s="2">
        <f>'Moving Avg'!G449</f>
        <v>1.1739999999999997</v>
      </c>
      <c r="I449" s="2">
        <f>'Moving Avg'!H449</f>
        <v>1.5693999999999988</v>
      </c>
      <c r="J449" s="5" t="str">
        <f>OBV!F449</f>
        <v>NEUTRAL</v>
      </c>
      <c r="K449" s="5" t="str">
        <f>OBV!G449</f>
        <v>NEUTRAL</v>
      </c>
      <c r="L449" s="5" t="str">
        <f>OBV!H449</f>
        <v>NEUTRAL</v>
      </c>
    </row>
    <row r="450" spans="1:12" ht="13.5" x14ac:dyDescent="0.25">
      <c r="A450" s="3">
        <f>RSI!A450</f>
        <v>42958</v>
      </c>
      <c r="B450" s="2">
        <f>RSI!B450</f>
        <v>1.1399999999999999</v>
      </c>
      <c r="C450" s="2">
        <f>RSI!I450</f>
        <v>48.658498942263442</v>
      </c>
      <c r="D450" s="2">
        <f>MACD!E450</f>
        <v>-2.5514561768100075E-2</v>
      </c>
      <c r="E450" s="2">
        <f>MACD!F450</f>
        <v>-2.2096789232834913E-2</v>
      </c>
      <c r="F450" s="2">
        <f>'Moving Avg'!D450</f>
        <v>1.1399999999999999</v>
      </c>
      <c r="G450" s="2">
        <f>'Moving Avg'!F450</f>
        <v>1.1200000000000001</v>
      </c>
      <c r="H450" s="2">
        <f>'Moving Avg'!G450</f>
        <v>1.17</v>
      </c>
      <c r="I450" s="2">
        <f>'Moving Avg'!H450</f>
        <v>1.5659499999999988</v>
      </c>
      <c r="J450" s="5" t="str">
        <f>OBV!F450</f>
        <v>NEUTRAL</v>
      </c>
      <c r="K450" s="5" t="str">
        <f>OBV!G450</f>
        <v>NEUTRAL</v>
      </c>
      <c r="L450" s="5" t="str">
        <f>OBV!H450</f>
        <v>NEUTRAL</v>
      </c>
    </row>
    <row r="451" spans="1:12" ht="13.5" x14ac:dyDescent="0.25">
      <c r="A451" s="3">
        <f>RSI!A451</f>
        <v>42961</v>
      </c>
      <c r="B451" s="2">
        <f>RSI!B451</f>
        <v>1.1399999999999999</v>
      </c>
      <c r="C451" s="2">
        <f>RSI!I451</f>
        <v>48.658498942263442</v>
      </c>
      <c r="D451" s="2">
        <f>MACD!E451</f>
        <v>-2.6261459123383846E-2</v>
      </c>
      <c r="E451" s="2">
        <f>MACD!F451</f>
        <v>-2.2929723210944702E-2</v>
      </c>
      <c r="F451" s="2">
        <f>'Moving Avg'!D451</f>
        <v>1.1399999999999999</v>
      </c>
      <c r="G451" s="2">
        <f>'Moving Avg'!F451</f>
        <v>1.1230000000000002</v>
      </c>
      <c r="H451" s="2">
        <f>'Moving Avg'!G451</f>
        <v>1.1667999999999998</v>
      </c>
      <c r="I451" s="2">
        <f>'Moving Avg'!H451</f>
        <v>1.5622499999999986</v>
      </c>
      <c r="J451" s="5" t="str">
        <f>OBV!F451</f>
        <v>NEUTRAL</v>
      </c>
      <c r="K451" s="5" t="str">
        <f>OBV!G451</f>
        <v>NEUTRAL</v>
      </c>
      <c r="L451" s="5" t="str">
        <f>OBV!H451</f>
        <v>NEUTRAL</v>
      </c>
    </row>
    <row r="452" spans="1:12" ht="13.5" x14ac:dyDescent="0.25">
      <c r="A452" s="3">
        <f>RSI!A452</f>
        <v>42962</v>
      </c>
      <c r="B452" s="2">
        <f>RSI!B452</f>
        <v>1.1399999999999999</v>
      </c>
      <c r="C452" s="2">
        <f>RSI!I452</f>
        <v>48.658498942263442</v>
      </c>
      <c r="D452" s="2">
        <f>MACD!E452</f>
        <v>-2.6889239568424816E-2</v>
      </c>
      <c r="E452" s="2">
        <f>MACD!F452</f>
        <v>-2.3721626482440725E-2</v>
      </c>
      <c r="F452" s="2">
        <f>'Moving Avg'!D452</f>
        <v>1.1399999999999999</v>
      </c>
      <c r="G452" s="2">
        <f>'Moving Avg'!F452</f>
        <v>1.1260000000000001</v>
      </c>
      <c r="H452" s="2">
        <f>'Moving Avg'!G452</f>
        <v>1.1635999999999997</v>
      </c>
      <c r="I452" s="2">
        <f>'Moving Avg'!H452</f>
        <v>1.5582999999999985</v>
      </c>
      <c r="J452" s="5" t="str">
        <f>OBV!F452</f>
        <v>NEUTRAL</v>
      </c>
      <c r="K452" s="5" t="str">
        <f>OBV!G452</f>
        <v>NEUTRAL</v>
      </c>
      <c r="L452" s="5" t="str">
        <f>OBV!H452</f>
        <v>NEUTRAL</v>
      </c>
    </row>
    <row r="453" spans="1:12" ht="13.5" x14ac:dyDescent="0.25">
      <c r="A453" s="3">
        <f>RSI!A453</f>
        <v>42963</v>
      </c>
      <c r="B453" s="2">
        <f>RSI!B453</f>
        <v>1.1399999999999999</v>
      </c>
      <c r="C453" s="2">
        <f>RSI!I453</f>
        <v>48.658498942263442</v>
      </c>
      <c r="D453" s="2">
        <f>MACD!E453</f>
        <v>-2.2801155990398225E-2</v>
      </c>
      <c r="E453" s="2">
        <f>MACD!F453</f>
        <v>-2.3537532384032226E-2</v>
      </c>
      <c r="F453" s="2">
        <f>'Moving Avg'!D453</f>
        <v>1.1399999999999999</v>
      </c>
      <c r="G453" s="2">
        <f>'Moving Avg'!F453</f>
        <v>1.1280000000000003</v>
      </c>
      <c r="H453" s="2">
        <f>'Moving Avg'!G453</f>
        <v>1.1603999999999999</v>
      </c>
      <c r="I453" s="2">
        <f>'Moving Avg'!H453</f>
        <v>1.5541999999999985</v>
      </c>
      <c r="J453" s="5" t="str">
        <f>OBV!F453</f>
        <v>NEUTRAL</v>
      </c>
      <c r="K453" s="5" t="str">
        <f>OBV!G453</f>
        <v>NEUTRAL</v>
      </c>
      <c r="L453" s="5" t="str">
        <f>OBV!H453</f>
        <v>NEUTRAL</v>
      </c>
    </row>
    <row r="454" spans="1:12" ht="13.5" x14ac:dyDescent="0.25">
      <c r="A454" s="3">
        <f>RSI!A454</f>
        <v>42964</v>
      </c>
      <c r="B454" s="2">
        <f>RSI!B454</f>
        <v>1.17</v>
      </c>
      <c r="C454" s="2">
        <f>RSI!I454</f>
        <v>65.124434265387322</v>
      </c>
      <c r="D454" s="2">
        <f>MACD!E454</f>
        <v>-2.1560621494902676E-2</v>
      </c>
      <c r="E454" s="2">
        <f>MACD!F454</f>
        <v>-2.3142150206206316E-2</v>
      </c>
      <c r="F454" s="2">
        <f>'Moving Avg'!D454</f>
        <v>1.1459999999999999</v>
      </c>
      <c r="G454" s="2">
        <f>'Moving Avg'!F454</f>
        <v>1.1315000000000004</v>
      </c>
      <c r="H454" s="2">
        <f>'Moving Avg'!G454</f>
        <v>1.1577999999999999</v>
      </c>
      <c r="I454" s="2">
        <f>'Moving Avg'!H454</f>
        <v>1.5499999999999989</v>
      </c>
      <c r="J454" s="5" t="str">
        <f>OBV!F454</f>
        <v>BULLISH</v>
      </c>
      <c r="K454" s="5" t="str">
        <f>OBV!G454</f>
        <v>NEUTRAL</v>
      </c>
      <c r="L454" s="5" t="str">
        <f>OBV!H454</f>
        <v>CONFIRMED BULLISH</v>
      </c>
    </row>
    <row r="455" spans="1:12" ht="13.5" x14ac:dyDescent="0.25">
      <c r="A455" s="3">
        <f>RSI!A455</f>
        <v>42965</v>
      </c>
      <c r="B455" s="2">
        <f>RSI!B455</f>
        <v>1.17</v>
      </c>
      <c r="C455" s="2">
        <f>RSI!I455</f>
        <v>65.124434265387308</v>
      </c>
      <c r="D455" s="2">
        <f>MACD!E455</f>
        <v>-2.0684868012734947E-2</v>
      </c>
      <c r="E455" s="2">
        <f>MACD!F455</f>
        <v>-2.2650693767512043E-2</v>
      </c>
      <c r="F455" s="2">
        <f>'Moving Avg'!D455</f>
        <v>1.1519999999999999</v>
      </c>
      <c r="G455" s="2">
        <f>'Moving Avg'!F455</f>
        <v>1.1345000000000003</v>
      </c>
      <c r="H455" s="2">
        <f>'Moving Avg'!G455</f>
        <v>1.1551999999999998</v>
      </c>
      <c r="I455" s="2">
        <f>'Moving Avg'!H455</f>
        <v>1.545199999999999</v>
      </c>
      <c r="J455" s="5" t="str">
        <f>OBV!F455</f>
        <v>BULLISH</v>
      </c>
      <c r="K455" s="5" t="str">
        <f>OBV!G455</f>
        <v>NEUTRAL</v>
      </c>
      <c r="L455" s="5" t="str">
        <f>OBV!H455</f>
        <v>CONFIRMED BULLISH</v>
      </c>
    </row>
    <row r="456" spans="1:12" ht="13.5" x14ac:dyDescent="0.25">
      <c r="A456" s="3">
        <f>RSI!A456</f>
        <v>42968</v>
      </c>
      <c r="B456" s="2">
        <f>RSI!B456</f>
        <v>1.17</v>
      </c>
      <c r="C456" s="2">
        <f>RSI!I456</f>
        <v>65.124434265387322</v>
      </c>
      <c r="D456" s="2">
        <f>MACD!E456</f>
        <v>-2.0104891717444229E-2</v>
      </c>
      <c r="E456" s="2">
        <f>MACD!F456</f>
        <v>-2.214153335749848E-2</v>
      </c>
      <c r="F456" s="2">
        <f>'Moving Avg'!D456</f>
        <v>1.1579999999999999</v>
      </c>
      <c r="G456" s="2">
        <f>'Moving Avg'!F456</f>
        <v>1.1375000000000004</v>
      </c>
      <c r="H456" s="2">
        <f>'Moving Avg'!G456</f>
        <v>1.1532</v>
      </c>
      <c r="I456" s="2">
        <f>'Moving Avg'!H456</f>
        <v>1.5400999999999987</v>
      </c>
      <c r="J456" s="5" t="str">
        <f>OBV!F456</f>
        <v>BULLISH</v>
      </c>
      <c r="K456" s="5" t="str">
        <f>OBV!G456</f>
        <v>NEUTRAL</v>
      </c>
      <c r="L456" s="5" t="str">
        <f>OBV!H456</f>
        <v>CONFIRMED BULLISH</v>
      </c>
    </row>
    <row r="457" spans="1:12" ht="13.5" x14ac:dyDescent="0.25">
      <c r="A457" s="3">
        <f>RSI!A457</f>
        <v>42969</v>
      </c>
      <c r="B457" s="2">
        <f>RSI!B457</f>
        <v>1.1399999999999999</v>
      </c>
      <c r="C457" s="2">
        <f>RSI!I457</f>
        <v>46.498721372359775</v>
      </c>
      <c r="D457" s="2">
        <f>MACD!E457</f>
        <v>-1.7541036879624494E-2</v>
      </c>
      <c r="E457" s="2">
        <f>MACD!F457</f>
        <v>-2.1221434061923682E-2</v>
      </c>
      <c r="F457" s="2">
        <f>'Moving Avg'!D457</f>
        <v>1.1579999999999999</v>
      </c>
      <c r="G457" s="2">
        <f>'Moving Avg'!F457</f>
        <v>1.1385000000000005</v>
      </c>
      <c r="H457" s="2">
        <f>'Moving Avg'!G457</f>
        <v>1.151</v>
      </c>
      <c r="I457" s="2">
        <f>'Moving Avg'!H457</f>
        <v>1.5348499999999985</v>
      </c>
      <c r="J457" s="5" t="str">
        <f>OBV!F457</f>
        <v>BEARISH</v>
      </c>
      <c r="K457" s="5" t="str">
        <f>OBV!G457</f>
        <v>NEUTRAL</v>
      </c>
      <c r="L457" s="5" t="str">
        <f>OBV!H457</f>
        <v>NEUTRAL</v>
      </c>
    </row>
    <row r="458" spans="1:12" ht="13.5" x14ac:dyDescent="0.25">
      <c r="A458" s="3">
        <f>RSI!A458</f>
        <v>42970</v>
      </c>
      <c r="B458" s="2">
        <f>RSI!B458</f>
        <v>1.1399999999999999</v>
      </c>
      <c r="C458" s="2">
        <f>RSI!I458</f>
        <v>46.498721372359775</v>
      </c>
      <c r="D458" s="2">
        <f>MACD!E458</f>
        <v>-1.5332420845667327E-2</v>
      </c>
      <c r="E458" s="2">
        <f>MACD!F458</f>
        <v>-2.0043631418672412E-2</v>
      </c>
      <c r="F458" s="2">
        <f>'Moving Avg'!D458</f>
        <v>1.1579999999999999</v>
      </c>
      <c r="G458" s="2">
        <f>'Moving Avg'!F458</f>
        <v>1.1385000000000005</v>
      </c>
      <c r="H458" s="2">
        <f>'Moving Avg'!G458</f>
        <v>1.1488</v>
      </c>
      <c r="I458" s="2">
        <f>'Moving Avg'!H458</f>
        <v>1.5296999999999983</v>
      </c>
      <c r="J458" s="5" t="str">
        <f>OBV!F458</f>
        <v>BEARISH</v>
      </c>
      <c r="K458" s="5" t="str">
        <f>OBV!G458</f>
        <v>NEUTRAL</v>
      </c>
      <c r="L458" s="5" t="str">
        <f>OBV!H458</f>
        <v>NEUTRAL</v>
      </c>
    </row>
    <row r="459" spans="1:12" ht="13.5" x14ac:dyDescent="0.25">
      <c r="A459" s="3">
        <f>RSI!A459</f>
        <v>42971</v>
      </c>
      <c r="B459" s="2">
        <f>RSI!B459</f>
        <v>1.1399999999999999</v>
      </c>
      <c r="C459" s="2">
        <f>RSI!I459</f>
        <v>46.498721372359768</v>
      </c>
      <c r="D459" s="2">
        <f>MACD!E459</f>
        <v>-1.3427295225379998E-2</v>
      </c>
      <c r="E459" s="2">
        <f>MACD!F459</f>
        <v>-1.8720364180013931E-2</v>
      </c>
      <c r="F459" s="2">
        <f>'Moving Avg'!D459</f>
        <v>1.1519999999999997</v>
      </c>
      <c r="G459" s="2">
        <f>'Moving Avg'!F459</f>
        <v>1.1400000000000001</v>
      </c>
      <c r="H459" s="2">
        <f>'Moving Avg'!G459</f>
        <v>1.1466000000000001</v>
      </c>
      <c r="I459" s="2">
        <f>'Moving Avg'!H459</f>
        <v>1.5246499999999983</v>
      </c>
      <c r="J459" s="5" t="str">
        <f>OBV!F459</f>
        <v>BEARISH</v>
      </c>
      <c r="K459" s="5" t="str">
        <f>OBV!G459</f>
        <v>NEUTRAL</v>
      </c>
      <c r="L459" s="5" t="str">
        <f>OBV!H459</f>
        <v>CONFIRMED BEARISH</v>
      </c>
    </row>
    <row r="460" spans="1:12" ht="13.5" x14ac:dyDescent="0.25">
      <c r="A460" s="3">
        <f>RSI!A460</f>
        <v>42972</v>
      </c>
      <c r="B460" s="2">
        <f>RSI!B460</f>
        <v>1.1399999999999999</v>
      </c>
      <c r="C460" s="2">
        <f>RSI!I460</f>
        <v>46.498721372359768</v>
      </c>
      <c r="D460" s="2">
        <f>MACD!E460</f>
        <v>-1.1781657827999448E-2</v>
      </c>
      <c r="E460" s="2">
        <f>MACD!F460</f>
        <v>-1.7332622909611035E-2</v>
      </c>
      <c r="F460" s="2">
        <f>'Moving Avg'!D460</f>
        <v>1.1459999999999997</v>
      </c>
      <c r="G460" s="2">
        <f>'Moving Avg'!F460</f>
        <v>1.1415000000000002</v>
      </c>
      <c r="H460" s="2">
        <f>'Moving Avg'!G460</f>
        <v>1.145</v>
      </c>
      <c r="I460" s="2">
        <f>'Moving Avg'!H460</f>
        <v>1.519899999999998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</row>
    <row r="461" spans="1:12" ht="13.5" x14ac:dyDescent="0.25">
      <c r="A461" s="3">
        <f>RSI!A461</f>
        <v>42975</v>
      </c>
      <c r="B461" s="2">
        <f>RSI!B461</f>
        <v>1.1399999999999999</v>
      </c>
      <c r="C461" s="2">
        <f>RSI!I461</f>
        <v>46.498721372359768</v>
      </c>
      <c r="D461" s="2">
        <f>MACD!E461</f>
        <v>-1.0358076871897826E-2</v>
      </c>
      <c r="E461" s="2">
        <f>MACD!F461</f>
        <v>-1.5937713702068392E-2</v>
      </c>
      <c r="F461" s="2">
        <f>'Moving Avg'!D461</f>
        <v>1.1399999999999999</v>
      </c>
      <c r="G461" s="2">
        <f>'Moving Avg'!F461</f>
        <v>1.1430000000000002</v>
      </c>
      <c r="H461" s="2">
        <f>'Moving Avg'!G461</f>
        <v>1.1434000000000002</v>
      </c>
      <c r="I461" s="2">
        <f>'Moving Avg'!H461</f>
        <v>1.5151499999999982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</row>
    <row r="462" spans="1:12" ht="13.5" x14ac:dyDescent="0.25">
      <c r="A462" s="3">
        <f>RSI!A462</f>
        <v>42976</v>
      </c>
      <c r="B462" s="2">
        <f>RSI!B462</f>
        <v>1.17</v>
      </c>
      <c r="C462" s="2">
        <f>RSI!I462</f>
        <v>62.170619162923821</v>
      </c>
      <c r="D462" s="2">
        <f>MACD!E462</f>
        <v>-1.1346917127124323E-2</v>
      </c>
      <c r="E462" s="2">
        <f>MACD!F462</f>
        <v>-1.5019554387079579E-2</v>
      </c>
      <c r="F462" s="2">
        <f>'Moving Avg'!D462</f>
        <v>1.1459999999999999</v>
      </c>
      <c r="G462" s="2">
        <f>'Moving Avg'!F462</f>
        <v>1.1460000000000001</v>
      </c>
      <c r="H462" s="2">
        <f>'Moving Avg'!G462</f>
        <v>1.1424000000000003</v>
      </c>
      <c r="I462" s="2">
        <f>'Moving Avg'!H462</f>
        <v>1.510849999999998</v>
      </c>
      <c r="J462" s="5" t="str">
        <f>OBV!F462</f>
        <v>NEUTRAL</v>
      </c>
      <c r="K462" s="5" t="str">
        <f>OBV!G462</f>
        <v>NEUTRAL</v>
      </c>
      <c r="L462" s="5" t="str">
        <f>OBV!H462</f>
        <v>NEUTRAL</v>
      </c>
    </row>
    <row r="463" spans="1:12" ht="13.5" x14ac:dyDescent="0.25">
      <c r="A463" s="3">
        <f>RSI!A463</f>
        <v>42977</v>
      </c>
      <c r="B463" s="2">
        <f>RSI!B463</f>
        <v>1.17</v>
      </c>
      <c r="C463" s="2">
        <f>RSI!I463</f>
        <v>62.170619162923821</v>
      </c>
      <c r="D463" s="2">
        <f>MACD!E463</f>
        <v>-1.2334220265810325E-2</v>
      </c>
      <c r="E463" s="2">
        <f>MACD!F463</f>
        <v>-1.4482487562825729E-2</v>
      </c>
      <c r="F463" s="2">
        <f>'Moving Avg'!D463</f>
        <v>1.1519999999999999</v>
      </c>
      <c r="G463" s="2">
        <f>'Moving Avg'!F463</f>
        <v>1.1475000000000002</v>
      </c>
      <c r="H463" s="2">
        <f>'Moving Avg'!G463</f>
        <v>1.1418000000000001</v>
      </c>
      <c r="I463" s="2">
        <f>'Moving Avg'!H463</f>
        <v>1.5062999999999982</v>
      </c>
      <c r="J463" s="5" t="str">
        <f>OBV!F463</f>
        <v>NEUTRAL</v>
      </c>
      <c r="K463" s="5" t="str">
        <f>OBV!G463</f>
        <v>NEUTRAL</v>
      </c>
      <c r="L463" s="5" t="str">
        <f>OBV!H463</f>
        <v>NEUTRAL</v>
      </c>
    </row>
    <row r="464" spans="1:12" ht="13.5" x14ac:dyDescent="0.25">
      <c r="A464" s="3">
        <f>RSI!A464</f>
        <v>42978</v>
      </c>
      <c r="B464" s="2">
        <f>RSI!B464</f>
        <v>1.2</v>
      </c>
      <c r="C464" s="2">
        <f>RSI!I464</f>
        <v>71.763312210508218</v>
      </c>
      <c r="D464" s="2">
        <f>MACD!E464</f>
        <v>-1.091590539992815E-2</v>
      </c>
      <c r="E464" s="2">
        <f>MACD!F464</f>
        <v>-1.3769171130246215E-2</v>
      </c>
      <c r="F464" s="2">
        <f>'Moving Avg'!D464</f>
        <v>1.1639999999999999</v>
      </c>
      <c r="G464" s="2">
        <f>'Moving Avg'!F464</f>
        <v>1.1505000000000001</v>
      </c>
      <c r="H464" s="2">
        <f>'Moving Avg'!G464</f>
        <v>1.1418000000000001</v>
      </c>
      <c r="I464" s="2">
        <f>'Moving Avg'!H464</f>
        <v>1.5016499999999982</v>
      </c>
      <c r="J464" s="5" t="str">
        <f>OBV!F464</f>
        <v>BULLISH</v>
      </c>
      <c r="K464" s="5" t="str">
        <f>OBV!G464</f>
        <v>NEUTRAL</v>
      </c>
      <c r="L464" s="5" t="str">
        <f>OBV!H464</f>
        <v>CONFIRMED BULLISH</v>
      </c>
    </row>
    <row r="465" spans="1:12" ht="13.5" x14ac:dyDescent="0.25">
      <c r="A465" s="3">
        <f>RSI!A465</f>
        <v>42982</v>
      </c>
      <c r="B465" s="2">
        <f>RSI!B465</f>
        <v>1.2</v>
      </c>
      <c r="C465" s="2">
        <f>RSI!I465</f>
        <v>71.763312210508218</v>
      </c>
      <c r="D465" s="2">
        <f>MACD!E465</f>
        <v>-1.0022172608710855E-2</v>
      </c>
      <c r="E465" s="2">
        <f>MACD!F465</f>
        <v>-1.3019771425939144E-2</v>
      </c>
      <c r="F465" s="2">
        <f>'Moving Avg'!D465</f>
        <v>1.1759999999999999</v>
      </c>
      <c r="G465" s="2">
        <f>'Moving Avg'!F465</f>
        <v>1.1535</v>
      </c>
      <c r="H465" s="2">
        <f>'Moving Avg'!G465</f>
        <v>1.1418000000000004</v>
      </c>
      <c r="I465" s="2">
        <f>'Moving Avg'!H465</f>
        <v>1.4969999999999986</v>
      </c>
      <c r="J465" s="5" t="str">
        <f>OBV!F465</f>
        <v>BULLISH</v>
      </c>
      <c r="K465" s="5" t="str">
        <f>OBV!G465</f>
        <v>NEUTRAL</v>
      </c>
      <c r="L465" s="5" t="str">
        <f>OBV!H465</f>
        <v>CONFIRMED BULLISH</v>
      </c>
    </row>
    <row r="466" spans="1:12" ht="13.5" x14ac:dyDescent="0.25">
      <c r="A466" s="3">
        <f>RSI!A466</f>
        <v>42983</v>
      </c>
      <c r="B466" s="2">
        <f>RSI!B466</f>
        <v>1.25</v>
      </c>
      <c r="C466" s="2">
        <f>RSI!I466</f>
        <v>81.051116519131298</v>
      </c>
      <c r="D466" s="2">
        <f>MACD!E466</f>
        <v>-1.3253325862216281E-2</v>
      </c>
      <c r="E466" s="2">
        <f>MACD!F466</f>
        <v>-1.3066482313194572E-2</v>
      </c>
      <c r="F466" s="2">
        <f>'Moving Avg'!D466</f>
        <v>1.198</v>
      </c>
      <c r="G466" s="2">
        <f>'Moving Avg'!F466</f>
        <v>1.159</v>
      </c>
      <c r="H466" s="2">
        <f>'Moving Avg'!G466</f>
        <v>1.1428000000000005</v>
      </c>
      <c r="I466" s="2">
        <f>'Moving Avg'!H466</f>
        <v>1.4925999999999988</v>
      </c>
      <c r="J466" s="5" t="str">
        <f>OBV!F466</f>
        <v>BULLISH</v>
      </c>
      <c r="K466" s="5" t="str">
        <f>OBV!G466</f>
        <v>NEUTRAL</v>
      </c>
      <c r="L466" s="5" t="str">
        <f>OBV!H466</f>
        <v>CONFIRMED BULLISH</v>
      </c>
    </row>
    <row r="467" spans="1:12" ht="13.5" x14ac:dyDescent="0.25">
      <c r="A467" s="3">
        <f>RSI!A467</f>
        <v>42984</v>
      </c>
      <c r="B467" s="2">
        <f>RSI!B467</f>
        <v>1.3</v>
      </c>
      <c r="C467" s="2">
        <f>RSI!I467</f>
        <v>86.007621376783945</v>
      </c>
      <c r="D467" s="2">
        <f>MACD!E467</f>
        <v>-2.4864590367245087E-2</v>
      </c>
      <c r="E467" s="2">
        <f>MACD!F467</f>
        <v>-1.5426103924004675E-2</v>
      </c>
      <c r="F467" s="2">
        <f>'Moving Avg'!D467</f>
        <v>1.224</v>
      </c>
      <c r="G467" s="2">
        <f>'Moving Avg'!F467</f>
        <v>1.167</v>
      </c>
      <c r="H467" s="2">
        <f>'Moving Avg'!G467</f>
        <v>1.1448000000000003</v>
      </c>
      <c r="I467" s="2">
        <f>'Moving Avg'!H467</f>
        <v>1.4884499999999989</v>
      </c>
      <c r="J467" s="5" t="str">
        <f>OBV!F467</f>
        <v>BULLISH</v>
      </c>
      <c r="K467" s="5" t="str">
        <f>OBV!G467</f>
        <v>NEUTRAL</v>
      </c>
      <c r="L467" s="5" t="str">
        <f>OBV!H467</f>
        <v>CONFIRMED BULLISH</v>
      </c>
    </row>
    <row r="468" spans="1:12" ht="13.5" x14ac:dyDescent="0.25">
      <c r="A468" s="3">
        <f>RSI!A468</f>
        <v>42985</v>
      </c>
      <c r="B468" s="2">
        <f>RSI!B468</f>
        <v>1.35</v>
      </c>
      <c r="C468" s="2">
        <f>RSI!I468</f>
        <v>89.082896758612378</v>
      </c>
      <c r="D468" s="2">
        <f>MACD!E468</f>
        <v>-3.9205443294350495E-2</v>
      </c>
      <c r="E468" s="2">
        <f>MACD!F468</f>
        <v>-2.018197179807384E-2</v>
      </c>
      <c r="F468" s="2">
        <f>'Moving Avg'!D468</f>
        <v>1.2600000000000002</v>
      </c>
      <c r="G468" s="2">
        <f>'Moving Avg'!F468</f>
        <v>1.1775</v>
      </c>
      <c r="H468" s="2">
        <f>'Moving Avg'!G468</f>
        <v>1.1478000000000004</v>
      </c>
      <c r="I468" s="2">
        <f>'Moving Avg'!H468</f>
        <v>1.4845499999999989</v>
      </c>
      <c r="J468" s="5" t="str">
        <f>OBV!F468</f>
        <v>BULLISH</v>
      </c>
      <c r="K468" s="5" t="str">
        <f>OBV!G468</f>
        <v>NEUTRAL</v>
      </c>
      <c r="L468" s="5" t="str">
        <f>OBV!H468</f>
        <v>CONFIRMED BULLISH</v>
      </c>
    </row>
    <row r="469" spans="1:12" ht="13.5" x14ac:dyDescent="0.25">
      <c r="A469" s="3">
        <f>RSI!A469</f>
        <v>42986</v>
      </c>
      <c r="B469" s="2">
        <f>RSI!B469</f>
        <v>1.41</v>
      </c>
      <c r="C469" s="2">
        <f>RSI!I469</f>
        <v>91.497756587382398</v>
      </c>
      <c r="D469" s="2">
        <f>MACD!E469</f>
        <v>-5.6831975436163917E-2</v>
      </c>
      <c r="E469" s="2">
        <f>MACD!F469</f>
        <v>-2.7511972525691857E-2</v>
      </c>
      <c r="F469" s="2">
        <f>'Moving Avg'!D469</f>
        <v>1.302</v>
      </c>
      <c r="G469" s="2">
        <f>'Moving Avg'!F469</f>
        <v>1.1910000000000003</v>
      </c>
      <c r="H469" s="2">
        <f>'Moving Avg'!G469</f>
        <v>1.1520000000000004</v>
      </c>
      <c r="I469" s="2">
        <f>'Moving Avg'!H469</f>
        <v>1.4812499999999988</v>
      </c>
      <c r="J469" s="5" t="str">
        <f>OBV!F469</f>
        <v>BULLISH</v>
      </c>
      <c r="K469" s="5" t="str">
        <f>OBV!G469</f>
        <v>NEUTRAL</v>
      </c>
      <c r="L469" s="5" t="str">
        <f>OBV!H469</f>
        <v>CONFIRMED BULLISH</v>
      </c>
    </row>
    <row r="470" spans="1:12" ht="13.5" x14ac:dyDescent="0.25">
      <c r="A470" s="3">
        <f>RSI!A470</f>
        <v>42989</v>
      </c>
      <c r="B470" s="2">
        <f>RSI!B470</f>
        <v>1.47</v>
      </c>
      <c r="C470" s="2">
        <f>RSI!I470</f>
        <v>93.133467870916363</v>
      </c>
      <c r="D470" s="2">
        <f>MACD!E470</f>
        <v>-7.7515646197571453E-2</v>
      </c>
      <c r="E470" s="2">
        <f>MACD!F470</f>
        <v>-3.7512707260067779E-2</v>
      </c>
      <c r="F470" s="2">
        <f>'Moving Avg'!D470</f>
        <v>1.3559999999999999</v>
      </c>
      <c r="G470" s="2">
        <f>'Moving Avg'!F470</f>
        <v>1.2075</v>
      </c>
      <c r="H470" s="2">
        <f>'Moving Avg'!G470</f>
        <v>1.1574000000000002</v>
      </c>
      <c r="I470" s="2">
        <f>'Moving Avg'!H470</f>
        <v>1.4785499999999991</v>
      </c>
      <c r="J470" s="5" t="str">
        <f>OBV!F470</f>
        <v>BULLISH</v>
      </c>
      <c r="K470" s="5" t="str">
        <f>OBV!G470</f>
        <v>NEUTRAL</v>
      </c>
      <c r="L470" s="5" t="str">
        <f>OBV!H470</f>
        <v>CONFIRMED BULLISH</v>
      </c>
    </row>
    <row r="471" spans="1:12" ht="13.5" x14ac:dyDescent="0.25">
      <c r="A471" s="3">
        <f>RSI!A471</f>
        <v>42990</v>
      </c>
      <c r="B471" s="2">
        <f>RSI!B471</f>
        <v>1.47</v>
      </c>
      <c r="C471" s="2">
        <f>RSI!I471</f>
        <v>93.133467870916363</v>
      </c>
      <c r="D471" s="2">
        <f>MACD!E471</f>
        <v>-9.6598115925767392E-2</v>
      </c>
      <c r="E471" s="2">
        <f>MACD!F471</f>
        <v>-4.932978899320771E-2</v>
      </c>
      <c r="F471" s="2">
        <f>'Moving Avg'!D471</f>
        <v>1.4</v>
      </c>
      <c r="G471" s="2">
        <f>'Moving Avg'!F471</f>
        <v>1.224</v>
      </c>
      <c r="H471" s="2">
        <f>'Moving Avg'!G471</f>
        <v>1.1630000000000003</v>
      </c>
      <c r="I471" s="2">
        <f>'Moving Avg'!H471</f>
        <v>1.4758499999999992</v>
      </c>
      <c r="J471" s="5" t="str">
        <f>OBV!F471</f>
        <v>BULLISH</v>
      </c>
      <c r="K471" s="5" t="str">
        <f>OBV!G471</f>
        <v>NEUTRAL</v>
      </c>
      <c r="L471" s="5" t="str">
        <f>OBV!H471</f>
        <v>CONFIRMED BULLISH</v>
      </c>
    </row>
    <row r="472" spans="1:12" ht="13.5" x14ac:dyDescent="0.25">
      <c r="A472" s="3">
        <f>RSI!A472</f>
        <v>42991</v>
      </c>
      <c r="B472" s="2">
        <f>RSI!B472</f>
        <v>1.5</v>
      </c>
      <c r="C472" s="2">
        <f>RSI!I472</f>
        <v>93.822622429418232</v>
      </c>
      <c r="D472" s="2">
        <f>MACD!E472</f>
        <v>-0.11181545698431683</v>
      </c>
      <c r="E472" s="2">
        <f>MACD!F472</f>
        <v>-6.1826922591429537E-2</v>
      </c>
      <c r="F472" s="2">
        <f>'Moving Avg'!D472</f>
        <v>1.44</v>
      </c>
      <c r="G472" s="2">
        <f>'Moving Avg'!F472</f>
        <v>1.2419999999999998</v>
      </c>
      <c r="H472" s="2">
        <f>'Moving Avg'!G472</f>
        <v>1.1694000000000002</v>
      </c>
      <c r="I472" s="2">
        <f>'Moving Avg'!H472</f>
        <v>1.4732999999999992</v>
      </c>
      <c r="J472" s="5" t="str">
        <f>OBV!F472</f>
        <v>BULLISH</v>
      </c>
      <c r="K472" s="5" t="str">
        <f>OBV!G472</f>
        <v>NEUTRAL</v>
      </c>
      <c r="L472" s="5" t="str">
        <f>OBV!H472</f>
        <v>CONFIRMED BULLISH</v>
      </c>
    </row>
    <row r="473" spans="1:12" ht="13.5" x14ac:dyDescent="0.25">
      <c r="A473" s="3">
        <f>RSI!A473</f>
        <v>42992</v>
      </c>
      <c r="B473" s="2">
        <f>RSI!B473</f>
        <v>1.5</v>
      </c>
      <c r="C473" s="2">
        <f>RSI!I473</f>
        <v>93.822622429418232</v>
      </c>
      <c r="D473" s="2">
        <f>MACD!E473</f>
        <v>-0.12622430873122248</v>
      </c>
      <c r="E473" s="2">
        <f>MACD!F473</f>
        <v>-7.470639981938812E-2</v>
      </c>
      <c r="F473" s="2">
        <f>'Moving Avg'!D473</f>
        <v>1.47</v>
      </c>
      <c r="G473" s="2">
        <f>'Moving Avg'!F473</f>
        <v>1.2599999999999998</v>
      </c>
      <c r="H473" s="2">
        <f>'Moving Avg'!G473</f>
        <v>1.1758000000000002</v>
      </c>
      <c r="I473" s="2">
        <f>'Moving Avg'!H473</f>
        <v>1.4707499999999993</v>
      </c>
      <c r="J473" s="5" t="str">
        <f>OBV!F473</f>
        <v>BULLISH</v>
      </c>
      <c r="K473" s="5" t="str">
        <f>OBV!G473</f>
        <v>NEUTRAL</v>
      </c>
      <c r="L473" s="5" t="str">
        <f>OBV!H473</f>
        <v>CONFIRMED BULLISH</v>
      </c>
    </row>
    <row r="474" spans="1:12" ht="13.5" x14ac:dyDescent="0.25">
      <c r="A474" s="3">
        <f>RSI!A474</f>
        <v>42993</v>
      </c>
      <c r="B474" s="2">
        <f>RSI!B474</f>
        <v>1.5</v>
      </c>
      <c r="C474" s="2">
        <f>RSI!I474</f>
        <v>93.822622429418232</v>
      </c>
      <c r="D474" s="2">
        <f>MACD!E474</f>
        <v>-0.13522014062716026</v>
      </c>
      <c r="E474" s="2">
        <f>MACD!F474</f>
        <v>-8.6809147980942553E-2</v>
      </c>
      <c r="F474" s="2">
        <f>'Moving Avg'!D474</f>
        <v>1.488</v>
      </c>
      <c r="G474" s="2">
        <f>'Moving Avg'!F474</f>
        <v>1.2765</v>
      </c>
      <c r="H474" s="2">
        <f>'Moving Avg'!G474</f>
        <v>1.1826000000000001</v>
      </c>
      <c r="I474" s="2">
        <f>'Moving Avg'!H474</f>
        <v>1.4681999999999993</v>
      </c>
      <c r="J474" s="5" t="str">
        <f>OBV!F474</f>
        <v>BULLISH</v>
      </c>
      <c r="K474" s="5" t="str">
        <f>OBV!G474</f>
        <v>NEUTRAL</v>
      </c>
      <c r="L474" s="5" t="str">
        <f>OBV!H474</f>
        <v>CONFIRMED BULLISH</v>
      </c>
    </row>
    <row r="475" spans="1:12" ht="13.5" x14ac:dyDescent="0.25">
      <c r="A475" s="3">
        <f>RSI!A475</f>
        <v>42996</v>
      </c>
      <c r="B475" s="2">
        <f>RSI!B475</f>
        <v>1.46</v>
      </c>
      <c r="C475" s="2">
        <f>RSI!I475</f>
        <v>80.3870001581069</v>
      </c>
      <c r="D475" s="2">
        <f>MACD!E475</f>
        <v>-0.14118302726212928</v>
      </c>
      <c r="E475" s="2">
        <f>MACD!F475</f>
        <v>-9.7683923837179901E-2</v>
      </c>
      <c r="F475" s="2">
        <f>'Moving Avg'!D475</f>
        <v>1.486</v>
      </c>
      <c r="G475" s="2">
        <f>'Moving Avg'!F475</f>
        <v>1.2909999999999999</v>
      </c>
      <c r="H475" s="2">
        <f>'Moving Avg'!G475</f>
        <v>1.1886000000000003</v>
      </c>
      <c r="I475" s="2">
        <f>'Moving Avg'!H475</f>
        <v>1.4654499999999993</v>
      </c>
      <c r="J475" s="5" t="str">
        <f>OBV!F475</f>
        <v>BEARISH</v>
      </c>
      <c r="K475" s="5" t="str">
        <f>OBV!G475</f>
        <v>NEUTRAL</v>
      </c>
      <c r="L475" s="5" t="str">
        <f>OBV!H475</f>
        <v>CONFIRMED BEARISH</v>
      </c>
    </row>
    <row r="476" spans="1:12" ht="13.5" x14ac:dyDescent="0.25">
      <c r="A476" s="3">
        <f>RSI!A476</f>
        <v>42997</v>
      </c>
      <c r="B476" s="2">
        <f>RSI!B476</f>
        <v>1.46</v>
      </c>
      <c r="C476" s="2">
        <f>RSI!I476</f>
        <v>80.3870001581069</v>
      </c>
      <c r="D476" s="2">
        <f>MACD!E476</f>
        <v>-0.13951653642329154</v>
      </c>
      <c r="E476" s="2">
        <f>MACD!F476</f>
        <v>-0.10605044635440224</v>
      </c>
      <c r="F476" s="2">
        <f>'Moving Avg'!D476</f>
        <v>1.484</v>
      </c>
      <c r="G476" s="2">
        <f>'Moving Avg'!F476</f>
        <v>1.3054999999999999</v>
      </c>
      <c r="H476" s="2">
        <f>'Moving Avg'!G476</f>
        <v>1.1952000000000003</v>
      </c>
      <c r="I476" s="2">
        <f>'Moving Avg'!H476</f>
        <v>1.4627999999999992</v>
      </c>
      <c r="J476" s="5" t="str">
        <f>OBV!F476</f>
        <v>BEARISH</v>
      </c>
      <c r="K476" s="5" t="str">
        <f>OBV!G476</f>
        <v>NEUTRAL</v>
      </c>
      <c r="L476" s="5" t="str">
        <f>OBV!H476</f>
        <v>CONFIRMED BEARISH</v>
      </c>
    </row>
    <row r="477" spans="1:12" ht="13.5" x14ac:dyDescent="0.25">
      <c r="A477" s="3">
        <f>RSI!A477</f>
        <v>42998</v>
      </c>
      <c r="B477" s="2">
        <f>RSI!B477</f>
        <v>1.46</v>
      </c>
      <c r="C477" s="2">
        <f>RSI!I477</f>
        <v>80.3870001581069</v>
      </c>
      <c r="D477" s="2">
        <f>MACD!E477</f>
        <v>-0.13132180386952097</v>
      </c>
      <c r="E477" s="2">
        <f>MACD!F477</f>
        <v>-0.11110471785742598</v>
      </c>
      <c r="F477" s="2">
        <f>'Moving Avg'!D477</f>
        <v>1.476</v>
      </c>
      <c r="G477" s="2">
        <f>'Moving Avg'!F477</f>
        <v>1.3214999999999999</v>
      </c>
      <c r="H477" s="2">
        <f>'Moving Avg'!G477</f>
        <v>1.2028000000000003</v>
      </c>
      <c r="I477" s="2">
        <f>'Moving Avg'!H477</f>
        <v>1.4603499999999991</v>
      </c>
      <c r="J477" s="5" t="str">
        <f>OBV!F477</f>
        <v>BEARISH</v>
      </c>
      <c r="K477" s="5" t="str">
        <f>OBV!G477</f>
        <v>NEUTRAL</v>
      </c>
      <c r="L477" s="5" t="str">
        <f>OBV!H477</f>
        <v>CONFIRMED BEARISH</v>
      </c>
    </row>
    <row r="478" spans="1:12" ht="13.5" x14ac:dyDescent="0.25">
      <c r="A478" s="3">
        <f>RSI!A478</f>
        <v>43000</v>
      </c>
      <c r="B478" s="2">
        <f>RSI!B478</f>
        <v>1.46</v>
      </c>
      <c r="C478" s="2">
        <f>RSI!I478</f>
        <v>80.3870001581069</v>
      </c>
      <c r="D478" s="2">
        <f>MACD!E478</f>
        <v>-0.11753593871919343</v>
      </c>
      <c r="E478" s="2">
        <f>MACD!F478</f>
        <v>-0.11239096202977948</v>
      </c>
      <c r="F478" s="2">
        <f>'Moving Avg'!D478</f>
        <v>1.468</v>
      </c>
      <c r="G478" s="2">
        <f>'Moving Avg'!F478</f>
        <v>1.3375000000000001</v>
      </c>
      <c r="H478" s="2">
        <f>'Moving Avg'!G478</f>
        <v>1.2104000000000004</v>
      </c>
      <c r="I478" s="2">
        <f>'Moving Avg'!H478</f>
        <v>1.4574999999999991</v>
      </c>
      <c r="J478" s="5" t="str">
        <f>OBV!F478</f>
        <v>BEARISH</v>
      </c>
      <c r="K478" s="5" t="str">
        <f>OBV!G478</f>
        <v>NEUTRAL</v>
      </c>
      <c r="L478" s="5" t="str">
        <f>OBV!H478</f>
        <v>CONFIRMED BEARISH</v>
      </c>
    </row>
    <row r="479" spans="1:12" ht="13.5" x14ac:dyDescent="0.25">
      <c r="A479" s="3">
        <f>RSI!A479</f>
        <v>43003</v>
      </c>
      <c r="B479" s="2">
        <f>RSI!B479</f>
        <v>1.46</v>
      </c>
      <c r="C479" s="2">
        <f>RSI!I479</f>
        <v>80.3870001581069</v>
      </c>
      <c r="D479" s="2">
        <f>MACD!E479</f>
        <v>-9.7418398345356039E-2</v>
      </c>
      <c r="E479" s="2">
        <f>MACD!F479</f>
        <v>-0.1093964492928948</v>
      </c>
      <c r="F479" s="2">
        <f>'Moving Avg'!D479</f>
        <v>1.46</v>
      </c>
      <c r="G479" s="2">
        <f>'Moving Avg'!F479</f>
        <v>1.3535000000000004</v>
      </c>
      <c r="H479" s="2">
        <f>'Moving Avg'!G479</f>
        <v>1.2180000000000004</v>
      </c>
      <c r="I479" s="2">
        <f>'Moving Avg'!H479</f>
        <v>1.4543499999999991</v>
      </c>
      <c r="J479" s="5" t="str">
        <f>OBV!F479</f>
        <v>BEARISH</v>
      </c>
      <c r="K479" s="5" t="str">
        <f>OBV!G479</f>
        <v>NEUTRAL</v>
      </c>
      <c r="L479" s="5" t="str">
        <f>OBV!H479</f>
        <v>CONFIRMED BEARISH</v>
      </c>
    </row>
    <row r="480" spans="1:12" ht="13.5" x14ac:dyDescent="0.25">
      <c r="A480" s="3">
        <f>RSI!A480</f>
        <v>43004</v>
      </c>
      <c r="B480" s="2">
        <f>RSI!B480</f>
        <v>1.46</v>
      </c>
      <c r="C480" s="2">
        <f>RSI!I480</f>
        <v>80.3870001581069</v>
      </c>
      <c r="D480" s="2">
        <f>MACD!E480</f>
        <v>-7.1885642800664673E-2</v>
      </c>
      <c r="E480" s="2">
        <f>MACD!F480</f>
        <v>-0.10189428799444877</v>
      </c>
      <c r="F480" s="2">
        <f>'Moving Avg'!D480</f>
        <v>1.46</v>
      </c>
      <c r="G480" s="2">
        <f>'Moving Avg'!F480</f>
        <v>1.3695000000000004</v>
      </c>
      <c r="H480" s="2">
        <f>'Moving Avg'!G480</f>
        <v>1.2256000000000002</v>
      </c>
      <c r="I480" s="2">
        <f>'Moving Avg'!H480</f>
        <v>1.450899999999999</v>
      </c>
      <c r="J480" s="5" t="str">
        <f>OBV!F480</f>
        <v>NEUTRAL</v>
      </c>
      <c r="K480" s="5" t="str">
        <f>OBV!G480</f>
        <v>NEUTRAL</v>
      </c>
      <c r="L480" s="5" t="str">
        <f>OBV!H480</f>
        <v>NEUTRAL</v>
      </c>
    </row>
    <row r="481" spans="1:12" ht="13.5" x14ac:dyDescent="0.25">
      <c r="A481" s="3">
        <f>RSI!A481</f>
        <v>43005</v>
      </c>
      <c r="B481" s="2">
        <f>RSI!B481</f>
        <v>1.46</v>
      </c>
      <c r="C481" s="2">
        <f>RSI!I481</f>
        <v>80.3870001581069</v>
      </c>
      <c r="D481" s="2">
        <f>MACD!E481</f>
        <v>-5.0948177427465824E-2</v>
      </c>
      <c r="E481" s="2">
        <f>MACD!F481</f>
        <v>-9.1705065881052192E-2</v>
      </c>
      <c r="F481" s="2">
        <f>'Moving Avg'!D481</f>
        <v>1.46</v>
      </c>
      <c r="G481" s="2">
        <f>'Moving Avg'!F481</f>
        <v>1.3855000000000004</v>
      </c>
      <c r="H481" s="2">
        <f>'Moving Avg'!G481</f>
        <v>1.2332000000000003</v>
      </c>
      <c r="I481" s="2">
        <f>'Moving Avg'!H481</f>
        <v>1.4468999999999987</v>
      </c>
      <c r="J481" s="5" t="str">
        <f>OBV!F481</f>
        <v>NEUTRAL</v>
      </c>
      <c r="K481" s="5" t="str">
        <f>OBV!G481</f>
        <v>NEUTRAL</v>
      </c>
      <c r="L481" s="5" t="str">
        <f>OBV!H481</f>
        <v>NEUTRAL</v>
      </c>
    </row>
    <row r="482" spans="1:12" ht="13.5" x14ac:dyDescent="0.25">
      <c r="A482" s="3">
        <f>RSI!A482</f>
        <v>43006</v>
      </c>
      <c r="B482" s="2">
        <f>RSI!B482</f>
        <v>1.42</v>
      </c>
      <c r="C482" s="2">
        <f>RSI!I482</f>
        <v>64.798395191100767</v>
      </c>
      <c r="D482" s="2">
        <f>MACD!E482</f>
        <v>-2.6271266637324819E-2</v>
      </c>
      <c r="E482" s="2">
        <f>MACD!F482</f>
        <v>-7.8618306032306712E-2</v>
      </c>
      <c r="F482" s="2">
        <f>'Moving Avg'!D482</f>
        <v>1.452</v>
      </c>
      <c r="G482" s="2">
        <f>'Moving Avg'!F482</f>
        <v>1.3980000000000004</v>
      </c>
      <c r="H482" s="2">
        <f>'Moving Avg'!G482</f>
        <v>1.2400000000000004</v>
      </c>
      <c r="I482" s="2">
        <f>'Moving Avg'!H482</f>
        <v>1.442699999999999</v>
      </c>
      <c r="J482" s="5" t="str">
        <f>OBV!F482</f>
        <v>NEUTRAL</v>
      </c>
      <c r="K482" s="5" t="str">
        <f>OBV!G482</f>
        <v>NEUTRAL</v>
      </c>
      <c r="L482" s="5" t="str">
        <f>OBV!H482</f>
        <v>NEUTRAL</v>
      </c>
    </row>
    <row r="483" spans="1:12" ht="13.5" x14ac:dyDescent="0.25">
      <c r="A483" s="3">
        <f>RSI!A483</f>
        <v>43007</v>
      </c>
      <c r="B483" s="2">
        <f>RSI!B483</f>
        <v>1.36</v>
      </c>
      <c r="C483" s="2">
        <f>RSI!I483</f>
        <v>49.341839901974694</v>
      </c>
      <c r="D483" s="2">
        <f>MACD!E483</f>
        <v>-1.2819916121449282E-3</v>
      </c>
      <c r="E483" s="2">
        <f>MACD!F483</f>
        <v>-6.3151043148274369E-2</v>
      </c>
      <c r="F483" s="2">
        <f>'Moving Avg'!D483</f>
        <v>1.4319999999999999</v>
      </c>
      <c r="G483" s="2">
        <f>'Moving Avg'!F483</f>
        <v>1.4075000000000002</v>
      </c>
      <c r="H483" s="2">
        <f>'Moving Avg'!G483</f>
        <v>1.2452000000000003</v>
      </c>
      <c r="I483" s="2">
        <f>'Moving Avg'!H483</f>
        <v>1.438199999999999</v>
      </c>
      <c r="J483" s="5" t="str">
        <f>OBV!F483</f>
        <v>NEUTRAL</v>
      </c>
      <c r="K483" s="5" t="str">
        <f>OBV!G483</f>
        <v>NEUTRAL</v>
      </c>
      <c r="L483" s="5" t="str">
        <f>OBV!H483</f>
        <v>NEUTRAL</v>
      </c>
    </row>
    <row r="484" spans="1:12" ht="13.5" x14ac:dyDescent="0.25">
      <c r="A484" s="3">
        <f>RSI!A484</f>
        <v>43010</v>
      </c>
      <c r="B484" s="2">
        <f>RSI!B484</f>
        <v>1.3</v>
      </c>
      <c r="C484" s="2">
        <f>RSI!I484</f>
        <v>39.257346500357777</v>
      </c>
      <c r="D484" s="2">
        <f>MACD!E484</f>
        <v>2.4350995847607138E-2</v>
      </c>
      <c r="E484" s="2">
        <f>MACD!F484</f>
        <v>-4.5650635349098065E-2</v>
      </c>
      <c r="F484" s="2">
        <f>'Moving Avg'!D484</f>
        <v>1.4</v>
      </c>
      <c r="G484" s="2">
        <f>'Moving Avg'!F484</f>
        <v>1.4125000000000001</v>
      </c>
      <c r="H484" s="2">
        <f>'Moving Avg'!G484</f>
        <v>1.2492000000000005</v>
      </c>
      <c r="I484" s="2">
        <f>'Moving Avg'!H484</f>
        <v>1.4330999999999989</v>
      </c>
      <c r="J484" s="5" t="str">
        <f>OBV!F484</f>
        <v>NEUTRAL</v>
      </c>
      <c r="K484" s="5" t="str">
        <f>OBV!G484</f>
        <v>NEUTRAL</v>
      </c>
      <c r="L484" s="5" t="str">
        <f>OBV!H484</f>
        <v>NEUTRAL</v>
      </c>
    </row>
    <row r="485" spans="1:12" ht="13.5" x14ac:dyDescent="0.25">
      <c r="A485" s="3">
        <f>RSI!A485</f>
        <v>43011</v>
      </c>
      <c r="B485" s="2">
        <f>RSI!B485</f>
        <v>1.25</v>
      </c>
      <c r="C485" s="2">
        <f>RSI!I485</f>
        <v>33.172846176665544</v>
      </c>
      <c r="D485" s="2">
        <f>MACD!E485</f>
        <v>4.3985376383337771E-2</v>
      </c>
      <c r="E485" s="2">
        <f>MACD!F485</f>
        <v>-2.77234330026109E-2</v>
      </c>
      <c r="F485" s="2">
        <f>'Moving Avg'!D485</f>
        <v>1.3580000000000001</v>
      </c>
      <c r="G485" s="2">
        <f>'Moving Avg'!F485</f>
        <v>1.4150000000000005</v>
      </c>
      <c r="H485" s="2">
        <f>'Moving Avg'!G485</f>
        <v>1.2520000000000002</v>
      </c>
      <c r="I485" s="2">
        <f>'Moving Avg'!H485</f>
        <v>1.4278499999999987</v>
      </c>
      <c r="J485" s="5" t="str">
        <f>OBV!F485</f>
        <v>BEARISH</v>
      </c>
      <c r="K485" s="5" t="str">
        <f>OBV!G485</f>
        <v>NEUTRAL</v>
      </c>
      <c r="L485" s="5" t="str">
        <f>OBV!H485</f>
        <v>CONFIRMED BEARISH</v>
      </c>
    </row>
    <row r="486" spans="1:12" ht="13.5" x14ac:dyDescent="0.25">
      <c r="A486" s="3">
        <f>RSI!A486</f>
        <v>43012</v>
      </c>
      <c r="B486" s="2">
        <f>RSI!B486</f>
        <v>1.3</v>
      </c>
      <c r="C486" s="2">
        <f>RSI!I486</f>
        <v>42.731645899259071</v>
      </c>
      <c r="D486" s="2">
        <f>MACD!E486</f>
        <v>5.755663889556728E-2</v>
      </c>
      <c r="E486" s="2">
        <f>MACD!F486</f>
        <v>-1.0667418622975267E-2</v>
      </c>
      <c r="F486" s="2">
        <f>'Moving Avg'!D486</f>
        <v>1.3260000000000001</v>
      </c>
      <c r="G486" s="2">
        <f>'Moving Avg'!F486</f>
        <v>1.4175000000000004</v>
      </c>
      <c r="H486" s="2">
        <f>'Moving Avg'!G486</f>
        <v>1.2558</v>
      </c>
      <c r="I486" s="2">
        <f>'Moving Avg'!H486</f>
        <v>1.4228499999999991</v>
      </c>
      <c r="J486" s="5" t="str">
        <f>OBV!F486</f>
        <v>BEARISH</v>
      </c>
      <c r="K486" s="5" t="str">
        <f>OBV!G486</f>
        <v>NEUTRAL</v>
      </c>
      <c r="L486" s="5" t="str">
        <f>OBV!H486</f>
        <v>CONFIRMED BEARISH</v>
      </c>
    </row>
    <row r="487" spans="1:12" ht="13.5" x14ac:dyDescent="0.25">
      <c r="A487" s="3">
        <f>RSI!A487</f>
        <v>43013</v>
      </c>
      <c r="B487" s="2">
        <f>RSI!B487</f>
        <v>1.3</v>
      </c>
      <c r="C487" s="2">
        <f>RSI!I487</f>
        <v>42.731645899259071</v>
      </c>
      <c r="D487" s="2">
        <f>MACD!E487</f>
        <v>6.935684013568344E-2</v>
      </c>
      <c r="E487" s="2">
        <f>MACD!F487</f>
        <v>5.337433128756475E-3</v>
      </c>
      <c r="F487" s="2">
        <f>'Moving Avg'!D487</f>
        <v>1.302</v>
      </c>
      <c r="G487" s="2">
        <f>'Moving Avg'!F487</f>
        <v>1.4175000000000002</v>
      </c>
      <c r="H487" s="2">
        <f>'Moving Avg'!G487</f>
        <v>1.2594000000000001</v>
      </c>
      <c r="I487" s="2">
        <f>'Moving Avg'!H487</f>
        <v>1.4175999999999991</v>
      </c>
      <c r="J487" s="5" t="str">
        <f>OBV!F487</f>
        <v>BEARISH</v>
      </c>
      <c r="K487" s="5" t="str">
        <f>OBV!G487</f>
        <v>NEUTRAL</v>
      </c>
      <c r="L487" s="5" t="str">
        <f>OBV!H487</f>
        <v>CONFIRMED BEARISH</v>
      </c>
    </row>
    <row r="488" spans="1:12" ht="13.5" x14ac:dyDescent="0.25">
      <c r="A488" s="3">
        <f>RSI!A488</f>
        <v>43014</v>
      </c>
      <c r="B488" s="2">
        <f>RSI!B488</f>
        <v>1.35</v>
      </c>
      <c r="C488" s="2">
        <f>RSI!I488</f>
        <v>50.880132420755587</v>
      </c>
      <c r="D488" s="2">
        <f>MACD!E488</f>
        <v>7.5931278826536053E-2</v>
      </c>
      <c r="E488" s="2">
        <f>MACD!F488</f>
        <v>1.9456202268312392E-2</v>
      </c>
      <c r="F488" s="2">
        <f>'Moving Avg'!D488</f>
        <v>1.3</v>
      </c>
      <c r="G488" s="2">
        <f>'Moving Avg'!F488</f>
        <v>1.4175000000000002</v>
      </c>
      <c r="H488" s="2">
        <f>'Moving Avg'!G488</f>
        <v>1.2636000000000001</v>
      </c>
      <c r="I488" s="2">
        <f>'Moving Avg'!H488</f>
        <v>1.4127499999999986</v>
      </c>
      <c r="J488" s="5" t="str">
        <f>OBV!F488</f>
        <v>BEARISH</v>
      </c>
      <c r="K488" s="5" t="str">
        <f>OBV!G488</f>
        <v>NEUTRAL</v>
      </c>
      <c r="L488" s="5" t="str">
        <f>OBV!H488</f>
        <v>CONFIRMED BEARISH</v>
      </c>
    </row>
    <row r="489" spans="1:12" ht="13.5" x14ac:dyDescent="0.25">
      <c r="A489" s="3">
        <f>RSI!A489</f>
        <v>43017</v>
      </c>
      <c r="B489" s="2">
        <f>RSI!B489</f>
        <v>1.35</v>
      </c>
      <c r="C489" s="2">
        <f>RSI!I489</f>
        <v>50.880132420755587</v>
      </c>
      <c r="D489" s="2">
        <f>MACD!E489</f>
        <v>8.1470439865505506E-2</v>
      </c>
      <c r="E489" s="2">
        <f>MACD!F489</f>
        <v>3.1859049787751018E-2</v>
      </c>
      <c r="F489" s="2">
        <f>'Moving Avg'!D489</f>
        <v>1.3099999999999998</v>
      </c>
      <c r="G489" s="2">
        <f>'Moving Avg'!F489</f>
        <v>1.4145000000000005</v>
      </c>
      <c r="H489" s="2">
        <f>'Moving Avg'!G489</f>
        <v>1.2684</v>
      </c>
      <c r="I489" s="2">
        <f>'Moving Avg'!H489</f>
        <v>1.4078999999999988</v>
      </c>
      <c r="J489" s="5" t="str">
        <f>OBV!F489</f>
        <v>BEARISH</v>
      </c>
      <c r="K489" s="5" t="str">
        <f>OBV!G489</f>
        <v>NEUTRAL</v>
      </c>
      <c r="L489" s="5" t="str">
        <f>OBV!H489</f>
        <v>BEARISH DIVERGENCE</v>
      </c>
    </row>
    <row r="490" spans="1:12" ht="13.5" x14ac:dyDescent="0.25">
      <c r="A490" s="3">
        <f>RSI!A490</f>
        <v>43018</v>
      </c>
      <c r="B490" s="2">
        <f>RSI!B490</f>
        <v>1.35</v>
      </c>
      <c r="C490" s="2">
        <f>RSI!I490</f>
        <v>50.880132420755587</v>
      </c>
      <c r="D490" s="2">
        <f>MACD!E490</f>
        <v>8.61353615927265E-2</v>
      </c>
      <c r="E490" s="2">
        <f>MACD!F490</f>
        <v>4.2714312148746117E-2</v>
      </c>
      <c r="F490" s="2">
        <f>'Moving Avg'!D490</f>
        <v>1.33</v>
      </c>
      <c r="G490" s="2">
        <f>'Moving Avg'!F490</f>
        <v>1.4085000000000005</v>
      </c>
      <c r="H490" s="2">
        <f>'Moving Avg'!G490</f>
        <v>1.2732000000000001</v>
      </c>
      <c r="I490" s="2">
        <f>'Moving Avg'!H490</f>
        <v>1.4030499999999986</v>
      </c>
      <c r="J490" s="5" t="str">
        <f>OBV!F490</f>
        <v>NEUTRAL</v>
      </c>
      <c r="K490" s="5" t="str">
        <f>OBV!G490</f>
        <v>NEUTRAL</v>
      </c>
      <c r="L490" s="5" t="str">
        <f>OBV!H490</f>
        <v>NEUTRAL</v>
      </c>
    </row>
    <row r="491" spans="1:12" ht="13.5" x14ac:dyDescent="0.25">
      <c r="A491" s="3">
        <f>RSI!A491</f>
        <v>43019</v>
      </c>
      <c r="B491" s="2">
        <f>RSI!B491</f>
        <v>1.35</v>
      </c>
      <c r="C491" s="2">
        <f>RSI!I491</f>
        <v>50.880132420755587</v>
      </c>
      <c r="D491" s="2">
        <f>MACD!E491</f>
        <v>9.0062176489065227E-2</v>
      </c>
      <c r="E491" s="2">
        <f>MACD!F491</f>
        <v>5.2183885016809942E-2</v>
      </c>
      <c r="F491" s="2">
        <f>'Moving Avg'!D491</f>
        <v>1.3399999999999999</v>
      </c>
      <c r="G491" s="2">
        <f>'Moving Avg'!F491</f>
        <v>1.4025000000000003</v>
      </c>
      <c r="H491" s="2">
        <f>'Moving Avg'!G491</f>
        <v>1.278</v>
      </c>
      <c r="I491" s="2">
        <f>'Moving Avg'!H491</f>
        <v>1.398299999999999</v>
      </c>
      <c r="J491" s="5" t="str">
        <f>OBV!F491</f>
        <v>NEUTRAL</v>
      </c>
      <c r="K491" s="5" t="str">
        <f>OBV!G491</f>
        <v>NEUTRAL</v>
      </c>
      <c r="L491" s="5" t="str">
        <f>OBV!H491</f>
        <v>NEUTRAL</v>
      </c>
    </row>
    <row r="492" spans="1:12" ht="13.5" x14ac:dyDescent="0.25">
      <c r="A492" s="3">
        <f>RSI!A492</f>
        <v>43020</v>
      </c>
      <c r="B492" s="2">
        <f>RSI!B492</f>
        <v>1.35</v>
      </c>
      <c r="C492" s="2">
        <f>RSI!I492</f>
        <v>50.880132420755587</v>
      </c>
      <c r="D492" s="2">
        <f>MACD!E492</f>
        <v>8.7212106376634679E-2</v>
      </c>
      <c r="E492" s="2">
        <f>MACD!F492</f>
        <v>5.9189529288774897E-2</v>
      </c>
      <c r="F492" s="2">
        <f>'Moving Avg'!D492</f>
        <v>1.35</v>
      </c>
      <c r="G492" s="2">
        <f>'Moving Avg'!F492</f>
        <v>1.3950000000000007</v>
      </c>
      <c r="H492" s="2">
        <f>'Moving Avg'!G492</f>
        <v>1.2827999999999999</v>
      </c>
      <c r="I492" s="2">
        <f>'Moving Avg'!H492</f>
        <v>1.3933499999999992</v>
      </c>
      <c r="J492" s="5" t="str">
        <f>OBV!F492</f>
        <v>NEUTRAL</v>
      </c>
      <c r="K492" s="5" t="str">
        <f>OBV!G492</f>
        <v>NEUTRAL</v>
      </c>
      <c r="L492" s="5" t="str">
        <f>OBV!H492</f>
        <v>NEUTRAL</v>
      </c>
    </row>
    <row r="493" spans="1:12" ht="13.5" x14ac:dyDescent="0.25">
      <c r="A493" s="3">
        <f>RSI!A493</f>
        <v>43021</v>
      </c>
      <c r="B493" s="2">
        <f>RSI!B493</f>
        <v>1.35</v>
      </c>
      <c r="C493" s="2">
        <f>RSI!I493</f>
        <v>50.880132420755587</v>
      </c>
      <c r="D493" s="2">
        <f>MACD!E493</f>
        <v>7.5552226871150596E-2</v>
      </c>
      <c r="E493" s="2">
        <f>MACD!F493</f>
        <v>6.2462068805250043E-2</v>
      </c>
      <c r="F493" s="2">
        <f>'Moving Avg'!D493</f>
        <v>1.35</v>
      </c>
      <c r="G493" s="2">
        <f>'Moving Avg'!F493</f>
        <v>1.3875000000000006</v>
      </c>
      <c r="H493" s="2">
        <f>'Moving Avg'!G493</f>
        <v>1.2870000000000001</v>
      </c>
      <c r="I493" s="2">
        <f>'Moving Avg'!H493</f>
        <v>1.3885999999999996</v>
      </c>
      <c r="J493" s="5" t="str">
        <f>OBV!F493</f>
        <v>NEUTRAL</v>
      </c>
      <c r="K493" s="5" t="str">
        <f>OBV!G493</f>
        <v>NEUTRAL</v>
      </c>
      <c r="L493" s="5" t="str">
        <f>OBV!H493</f>
        <v>NEUTRAL</v>
      </c>
    </row>
    <row r="494" spans="1:12" ht="13.5" x14ac:dyDescent="0.25">
      <c r="A494" s="3">
        <f>RSI!A494</f>
        <v>43024</v>
      </c>
      <c r="B494" s="2">
        <f>RSI!B494</f>
        <v>1.35</v>
      </c>
      <c r="C494" s="2">
        <f>RSI!I494</f>
        <v>50.880132420755587</v>
      </c>
      <c r="D494" s="2">
        <f>MACD!E494</f>
        <v>5.6439190485131352E-2</v>
      </c>
      <c r="E494" s="2">
        <f>MACD!F494</f>
        <v>6.1257493141226305E-2</v>
      </c>
      <c r="F494" s="2">
        <f>'Moving Avg'!D494</f>
        <v>1.35</v>
      </c>
      <c r="G494" s="2">
        <f>'Moving Avg'!F494</f>
        <v>1.3800000000000003</v>
      </c>
      <c r="H494" s="2">
        <f>'Moving Avg'!G494</f>
        <v>1.2912000000000001</v>
      </c>
      <c r="I494" s="2">
        <f>'Moving Avg'!H494</f>
        <v>1.3841499999999995</v>
      </c>
      <c r="J494" s="5" t="str">
        <f>OBV!F494</f>
        <v>NEUTRAL</v>
      </c>
      <c r="K494" s="5" t="str">
        <f>OBV!G494</f>
        <v>NEUTRAL</v>
      </c>
      <c r="L494" s="5" t="str">
        <f>OBV!H494</f>
        <v>NEUTRAL</v>
      </c>
    </row>
    <row r="495" spans="1:12" ht="13.5" x14ac:dyDescent="0.25">
      <c r="A495" s="3">
        <f>RSI!A495</f>
        <v>43025</v>
      </c>
      <c r="B495" s="2">
        <f>RSI!B495</f>
        <v>1.33</v>
      </c>
      <c r="C495" s="2">
        <f>RSI!I495</f>
        <v>46.439894427295378</v>
      </c>
      <c r="D495" s="2">
        <f>MACD!E495</f>
        <v>3.4040780889416755E-2</v>
      </c>
      <c r="E495" s="2">
        <f>MACD!F495</f>
        <v>5.5814150690864393E-2</v>
      </c>
      <c r="F495" s="2">
        <f>'Moving Avg'!D495</f>
        <v>1.3460000000000001</v>
      </c>
      <c r="G495" s="2">
        <f>'Moving Avg'!F495</f>
        <v>1.3735000000000006</v>
      </c>
      <c r="H495" s="2">
        <f>'Moving Avg'!G495</f>
        <v>1.2950000000000004</v>
      </c>
      <c r="I495" s="2">
        <f>'Moving Avg'!H495</f>
        <v>1.3792</v>
      </c>
      <c r="J495" s="5" t="str">
        <f>OBV!F495</f>
        <v>BEARISH</v>
      </c>
      <c r="K495" s="5" t="str">
        <f>OBV!G495</f>
        <v>NEUTRAL</v>
      </c>
      <c r="L495" s="5" t="str">
        <f>OBV!H495</f>
        <v>CONFIRMED BEARISH</v>
      </c>
    </row>
    <row r="496" spans="1:12" ht="13.5" x14ac:dyDescent="0.25">
      <c r="A496" s="3">
        <f>RSI!A496</f>
        <v>43026</v>
      </c>
      <c r="B496" s="2">
        <f>RSI!B496</f>
        <v>1.33</v>
      </c>
      <c r="C496" s="2">
        <f>RSI!I496</f>
        <v>46.439894427295371</v>
      </c>
      <c r="D496" s="2">
        <f>MACD!E496</f>
        <v>2.2884867036484735E-2</v>
      </c>
      <c r="E496" s="2">
        <f>MACD!F496</f>
        <v>4.9228293959988463E-2</v>
      </c>
      <c r="F496" s="2">
        <f>'Moving Avg'!D496</f>
        <v>1.3420000000000001</v>
      </c>
      <c r="G496" s="2">
        <f>'Moving Avg'!F496</f>
        <v>1.3670000000000004</v>
      </c>
      <c r="H496" s="2">
        <f>'Moving Avg'!G496</f>
        <v>1.2988000000000002</v>
      </c>
      <c r="I496" s="2">
        <f>'Moving Avg'!H496</f>
        <v>1.3747499999999999</v>
      </c>
      <c r="J496" s="5" t="str">
        <f>OBV!F496</f>
        <v>BEARISH</v>
      </c>
      <c r="K496" s="5" t="str">
        <f>OBV!G496</f>
        <v>NEUTRAL</v>
      </c>
      <c r="L496" s="5" t="str">
        <f>OBV!H496</f>
        <v>CONFIRMED BEARISH</v>
      </c>
    </row>
    <row r="497" spans="1:12" ht="13.5" x14ac:dyDescent="0.25">
      <c r="A497" s="3">
        <f>RSI!A497</f>
        <v>43027</v>
      </c>
      <c r="B497" s="2">
        <f>RSI!B497</f>
        <v>1.33</v>
      </c>
      <c r="C497" s="2">
        <f>RSI!I497</f>
        <v>46.439894427295371</v>
      </c>
      <c r="D497" s="2">
        <f>MACD!E497</f>
        <v>1.3541802142746029E-2</v>
      </c>
      <c r="E497" s="2">
        <f>MACD!F497</f>
        <v>4.2090995596539976E-2</v>
      </c>
      <c r="F497" s="2">
        <f>'Moving Avg'!D497</f>
        <v>1.3380000000000001</v>
      </c>
      <c r="G497" s="2">
        <f>'Moving Avg'!F497</f>
        <v>1.3605000000000005</v>
      </c>
      <c r="H497" s="2">
        <f>'Moving Avg'!G497</f>
        <v>1.3026000000000002</v>
      </c>
      <c r="I497" s="2">
        <f>'Moving Avg'!H497</f>
        <v>1.3702999999999996</v>
      </c>
      <c r="J497" s="5" t="str">
        <f>OBV!F497</f>
        <v>BEARISH</v>
      </c>
      <c r="K497" s="5" t="str">
        <f>OBV!G497</f>
        <v>NEUTRAL</v>
      </c>
      <c r="L497" s="5" t="str">
        <f>OBV!H497</f>
        <v>CONFIRMED BEARISH</v>
      </c>
    </row>
    <row r="498" spans="1:12" ht="13.5" x14ac:dyDescent="0.25">
      <c r="A498" s="3">
        <f>RSI!A498</f>
        <v>43028</v>
      </c>
      <c r="B498" s="2">
        <f>RSI!B498</f>
        <v>1.33</v>
      </c>
      <c r="C498" s="2">
        <f>RSI!I498</f>
        <v>46.439894427295378</v>
      </c>
      <c r="D498" s="2">
        <f>MACD!E498</f>
        <v>1.3417841873945013E-2</v>
      </c>
      <c r="E498" s="2">
        <f>MACD!F498</f>
        <v>3.6356364852020984E-2</v>
      </c>
      <c r="F498" s="2">
        <f>'Moving Avg'!D498</f>
        <v>1.3340000000000001</v>
      </c>
      <c r="G498" s="2">
        <f>'Moving Avg'!F498</f>
        <v>1.3540000000000003</v>
      </c>
      <c r="H498" s="2">
        <f>'Moving Avg'!G498</f>
        <v>1.3064000000000002</v>
      </c>
      <c r="I498" s="2">
        <f>'Moving Avg'!H498</f>
        <v>1.3662999999999996</v>
      </c>
      <c r="J498" s="5" t="str">
        <f>OBV!F498</f>
        <v>BEARISH</v>
      </c>
      <c r="K498" s="5" t="str">
        <f>OBV!G498</f>
        <v>NEUTRAL</v>
      </c>
      <c r="L498" s="5" t="str">
        <f>OBV!H498</f>
        <v>CONFIRMED BEARISH</v>
      </c>
    </row>
    <row r="499" spans="1:12" ht="13.5" x14ac:dyDescent="0.25">
      <c r="A499" s="3">
        <f>RSI!A499</f>
        <v>43031</v>
      </c>
      <c r="B499" s="2">
        <f>RSI!B499</f>
        <v>1.3</v>
      </c>
      <c r="C499" s="2">
        <f>RSI!I499</f>
        <v>39.487319717683299</v>
      </c>
      <c r="D499" s="2">
        <f>MACD!E499</f>
        <v>1.5617954576463422E-2</v>
      </c>
      <c r="E499" s="2">
        <f>MACD!F499</f>
        <v>3.2208682796909471E-2</v>
      </c>
      <c r="F499" s="2">
        <f>'Moving Avg'!D499</f>
        <v>1.3240000000000001</v>
      </c>
      <c r="G499" s="2">
        <f>'Moving Avg'!F499</f>
        <v>1.3459999999999999</v>
      </c>
      <c r="H499" s="2">
        <f>'Moving Avg'!G499</f>
        <v>1.3096000000000001</v>
      </c>
      <c r="I499" s="2">
        <f>'Moving Avg'!H499</f>
        <v>1.36215</v>
      </c>
      <c r="J499" s="5" t="str">
        <f>OBV!F499</f>
        <v>BEARISH</v>
      </c>
      <c r="K499" s="5" t="str">
        <f>OBV!G499</f>
        <v>NEUTRAL</v>
      </c>
      <c r="L499" s="5" t="str">
        <f>OBV!H499</f>
        <v>CONFIRMED BEARISH</v>
      </c>
    </row>
    <row r="500" spans="1:12" ht="13.5" x14ac:dyDescent="0.25">
      <c r="A500" s="3">
        <f>RSI!A500</f>
        <v>43032</v>
      </c>
      <c r="B500" s="2">
        <f>RSI!B500</f>
        <v>1.3</v>
      </c>
      <c r="C500" s="2">
        <f>RSI!I500</f>
        <v>39.487319717683299</v>
      </c>
      <c r="D500" s="2">
        <f>MACD!E500</f>
        <v>1.7733507781268809E-2</v>
      </c>
      <c r="E500" s="2">
        <f>MACD!F500</f>
        <v>2.9313647793781341E-2</v>
      </c>
      <c r="F500" s="2">
        <f>'Moving Avg'!D500</f>
        <v>1.3180000000000001</v>
      </c>
      <c r="G500" s="2">
        <f>'Moving Avg'!F500</f>
        <v>1.3379999999999999</v>
      </c>
      <c r="H500" s="2">
        <f>'Moving Avg'!G500</f>
        <v>1.3128</v>
      </c>
      <c r="I500" s="2">
        <f>'Moving Avg'!H500</f>
        <v>1.3579999999999999</v>
      </c>
      <c r="J500" s="5" t="str">
        <f>OBV!F500</f>
        <v>BEARISH</v>
      </c>
      <c r="K500" s="5" t="str">
        <f>OBV!G500</f>
        <v>NEUTRAL</v>
      </c>
      <c r="L500" s="5" t="str">
        <f>OBV!H500</f>
        <v>CONFIRMED BEARISH</v>
      </c>
    </row>
    <row r="501" spans="1:12" ht="13.5" x14ac:dyDescent="0.25">
      <c r="A501" s="3">
        <f>RSI!A501</f>
        <v>43033</v>
      </c>
      <c r="B501" s="2">
        <f>RSI!B501</f>
        <v>1.3</v>
      </c>
      <c r="C501" s="2">
        <f>RSI!I501</f>
        <v>39.487319717683299</v>
      </c>
      <c r="D501" s="2">
        <f>MACD!E501</f>
        <v>1.9758701798922251E-2</v>
      </c>
      <c r="E501" s="2">
        <f>MACD!F501</f>
        <v>2.7402658594809524E-2</v>
      </c>
      <c r="F501" s="2">
        <f>'Moving Avg'!D501</f>
        <v>1.3119999999999998</v>
      </c>
      <c r="G501" s="2">
        <f>'Moving Avg'!F501</f>
        <v>1.3299999999999998</v>
      </c>
      <c r="H501" s="2">
        <f>'Moving Avg'!G501</f>
        <v>1.3159999999999998</v>
      </c>
      <c r="I501" s="2">
        <f>'Moving Avg'!H501</f>
        <v>1.3542999999999998</v>
      </c>
      <c r="J501" s="5" t="str">
        <f>OBV!F501</f>
        <v>BEARISH</v>
      </c>
      <c r="K501" s="5" t="str">
        <f>OBV!G501</f>
        <v>NEUTRAL</v>
      </c>
      <c r="L501" s="5" t="str">
        <f>OBV!H501</f>
        <v>CONFIRMED BEARISH</v>
      </c>
    </row>
    <row r="502" spans="1:12" ht="13.5" x14ac:dyDescent="0.25">
      <c r="A502" s="3">
        <f>RSI!A502</f>
        <v>43034</v>
      </c>
      <c r="B502" s="2">
        <f>RSI!B502</f>
        <v>1.3</v>
      </c>
      <c r="C502" s="2">
        <f>RSI!I502</f>
        <v>39.487319717683292</v>
      </c>
      <c r="D502" s="2">
        <f>MACD!E502</f>
        <v>2.1690022447523383E-2</v>
      </c>
      <c r="E502" s="2">
        <f>MACD!F502</f>
        <v>2.6260131365352296E-2</v>
      </c>
      <c r="F502" s="2">
        <f>'Moving Avg'!D502</f>
        <v>1.3059999999999998</v>
      </c>
      <c r="G502" s="2">
        <f>'Moving Avg'!F502</f>
        <v>1.3239999999999998</v>
      </c>
      <c r="H502" s="2">
        <f>'Moving Avg'!G502</f>
        <v>1.3191999999999999</v>
      </c>
      <c r="I502" s="2">
        <f>'Moving Avg'!H502</f>
        <v>1.3510499999999996</v>
      </c>
      <c r="J502" s="5" t="str">
        <f>OBV!F502</f>
        <v>BEARISH</v>
      </c>
      <c r="K502" s="5" t="str">
        <f>OBV!G502</f>
        <v>NEUTRAL</v>
      </c>
      <c r="L502" s="5" t="str">
        <f>OBV!H502</f>
        <v>CONFIRMED BEARISH</v>
      </c>
    </row>
    <row r="503" spans="1:12" ht="13.5" x14ac:dyDescent="0.25">
      <c r="A503" s="3">
        <f>RSI!A503</f>
        <v>43035</v>
      </c>
      <c r="B503" s="2">
        <f>RSI!B503</f>
        <v>1.3</v>
      </c>
      <c r="C503" s="2">
        <f>RSI!I503</f>
        <v>39.487319717683299</v>
      </c>
      <c r="D503" s="2">
        <f>MACD!E503</f>
        <v>2.3525786232638124E-2</v>
      </c>
      <c r="E503" s="2">
        <f>MACD!F503</f>
        <v>2.5713262338809464E-2</v>
      </c>
      <c r="F503" s="2">
        <f>'Moving Avg'!D503</f>
        <v>1.3</v>
      </c>
      <c r="G503" s="2">
        <f>'Moving Avg'!F503</f>
        <v>1.321</v>
      </c>
      <c r="H503" s="2">
        <f>'Moving Avg'!G503</f>
        <v>1.3223999999999998</v>
      </c>
      <c r="I503" s="2">
        <f>'Moving Avg'!H503</f>
        <v>1.3477999999999994</v>
      </c>
      <c r="J503" s="5" t="str">
        <f>OBV!F503</f>
        <v>BEARISH</v>
      </c>
      <c r="K503" s="5" t="str">
        <f>OBV!G503</f>
        <v>NEUTRAL</v>
      </c>
      <c r="L503" s="5" t="str">
        <f>OBV!H503</f>
        <v>CONFIRMED BEARISH</v>
      </c>
    </row>
    <row r="504" spans="1:12" ht="13.5" x14ac:dyDescent="0.25">
      <c r="A504" s="3">
        <f>RSI!A504</f>
        <v>43038</v>
      </c>
      <c r="B504" s="2">
        <f>RSI!B504</f>
        <v>1.3</v>
      </c>
      <c r="C504" s="2">
        <f>RSI!I504</f>
        <v>39.487319717683292</v>
      </c>
      <c r="D504" s="2">
        <f>MACD!E504</f>
        <v>2.5265763144250775E-2</v>
      </c>
      <c r="E504" s="2">
        <f>MACD!F504</f>
        <v>2.5623762499897725E-2</v>
      </c>
      <c r="F504" s="2">
        <f>'Moving Avg'!D504</f>
        <v>1.3</v>
      </c>
      <c r="G504" s="2">
        <f>'Moving Avg'!F504</f>
        <v>1.3210000000000002</v>
      </c>
      <c r="H504" s="2">
        <f>'Moving Avg'!G504</f>
        <v>1.3249999999999997</v>
      </c>
      <c r="I504" s="2">
        <f>'Moving Avg'!H504</f>
        <v>1.3449499999999994</v>
      </c>
      <c r="J504" s="5" t="str">
        <f>OBV!F504</f>
        <v>NEUTRAL</v>
      </c>
      <c r="K504" s="5" t="str">
        <f>OBV!G504</f>
        <v>NEUTRAL</v>
      </c>
      <c r="L504" s="5" t="str">
        <f>OBV!H504</f>
        <v>NEUTRAL</v>
      </c>
    </row>
    <row r="505" spans="1:12" ht="13.5" x14ac:dyDescent="0.25">
      <c r="A505" s="3">
        <f>RSI!A505</f>
        <v>43039</v>
      </c>
      <c r="B505" s="2">
        <f>RSI!B505</f>
        <v>1.3</v>
      </c>
      <c r="C505" s="2">
        <f>RSI!I505</f>
        <v>39.487319717683292</v>
      </c>
      <c r="D505" s="2">
        <f>MACD!E505</f>
        <v>2.3833941486462784E-2</v>
      </c>
      <c r="E505" s="2">
        <f>MACD!F505</f>
        <v>2.5265798297210738E-2</v>
      </c>
      <c r="F505" s="2">
        <f>'Moving Avg'!D505</f>
        <v>1.3</v>
      </c>
      <c r="G505" s="2">
        <f>'Moving Avg'!F505</f>
        <v>1.3235000000000001</v>
      </c>
      <c r="H505" s="2">
        <f>'Moving Avg'!G505</f>
        <v>1.3275999999999997</v>
      </c>
      <c r="I505" s="2">
        <f>'Moving Avg'!H505</f>
        <v>1.3424499999999997</v>
      </c>
      <c r="J505" s="5" t="str">
        <f>OBV!F505</f>
        <v>NEUTRAL</v>
      </c>
      <c r="K505" s="5" t="str">
        <f>OBV!G505</f>
        <v>NEUTRAL</v>
      </c>
      <c r="L505" s="5" t="str">
        <f>OBV!H505</f>
        <v>NEUTRAL</v>
      </c>
    </row>
    <row r="506" spans="1:12" ht="13.5" x14ac:dyDescent="0.25">
      <c r="A506" s="3">
        <f>RSI!A506</f>
        <v>43040</v>
      </c>
      <c r="B506" s="2">
        <f>RSI!B506</f>
        <v>1.3</v>
      </c>
      <c r="C506" s="2">
        <f>RSI!I506</f>
        <v>39.487319717683299</v>
      </c>
      <c r="D506" s="2">
        <f>MACD!E506</f>
        <v>2.278241236441847E-2</v>
      </c>
      <c r="E506" s="2">
        <f>MACD!F506</f>
        <v>2.4769121110652288E-2</v>
      </c>
      <c r="F506" s="2">
        <f>'Moving Avg'!D506</f>
        <v>1.3</v>
      </c>
      <c r="G506" s="2">
        <f>'Moving Avg'!F506</f>
        <v>1.3235000000000003</v>
      </c>
      <c r="H506" s="2">
        <f>'Moving Avg'!G506</f>
        <v>1.3301999999999996</v>
      </c>
      <c r="I506" s="2">
        <f>'Moving Avg'!H506</f>
        <v>1.3403499999999999</v>
      </c>
      <c r="J506" s="5" t="str">
        <f>OBV!F506</f>
        <v>NEUTRAL</v>
      </c>
      <c r="K506" s="5" t="str">
        <f>OBV!G506</f>
        <v>NEUTRAL</v>
      </c>
      <c r="L506" s="5" t="str">
        <f>OBV!H506</f>
        <v>NEUTRAL</v>
      </c>
    </row>
    <row r="507" spans="1:12" ht="13.5" x14ac:dyDescent="0.25">
      <c r="A507" s="3">
        <f>RSI!A507</f>
        <v>43041</v>
      </c>
      <c r="B507" s="2">
        <f>RSI!B507</f>
        <v>1.3</v>
      </c>
      <c r="C507" s="2">
        <f>RSI!I507</f>
        <v>39.487319717683292</v>
      </c>
      <c r="D507" s="2">
        <f>MACD!E507</f>
        <v>2.2040816472624014E-2</v>
      </c>
      <c r="E507" s="2">
        <f>MACD!F507</f>
        <v>2.4223460183046636E-2</v>
      </c>
      <c r="F507" s="2">
        <f>'Moving Avg'!D507</f>
        <v>1.3</v>
      </c>
      <c r="G507" s="2">
        <f>'Moving Avg'!F507</f>
        <v>1.3235000000000003</v>
      </c>
      <c r="H507" s="2">
        <f>'Moving Avg'!G507</f>
        <v>1.3333999999999995</v>
      </c>
      <c r="I507" s="2">
        <f>'Moving Avg'!H507</f>
        <v>1.3382500000000002</v>
      </c>
      <c r="J507" s="5" t="str">
        <f>OBV!F507</f>
        <v>NEUTRAL</v>
      </c>
      <c r="K507" s="5" t="str">
        <f>OBV!G507</f>
        <v>NEUTRAL</v>
      </c>
      <c r="L507" s="5" t="str">
        <f>OBV!H507</f>
        <v>NEUTRAL</v>
      </c>
    </row>
    <row r="508" spans="1:12" ht="13.5" x14ac:dyDescent="0.25">
      <c r="A508" s="3">
        <f>RSI!A508</f>
        <v>43042</v>
      </c>
      <c r="B508" s="2">
        <f>RSI!B508</f>
        <v>1.3</v>
      </c>
      <c r="C508" s="2">
        <f>RSI!I508</f>
        <v>39.487319717683292</v>
      </c>
      <c r="D508" s="2">
        <f>MACD!E508</f>
        <v>2.1550496996458834E-2</v>
      </c>
      <c r="E508" s="2">
        <f>MACD!F508</f>
        <v>2.3688867545729079E-2</v>
      </c>
      <c r="F508" s="2">
        <f>'Moving Avg'!D508</f>
        <v>1.3</v>
      </c>
      <c r="G508" s="2">
        <f>'Moving Avg'!F508</f>
        <v>1.3210000000000002</v>
      </c>
      <c r="H508" s="2">
        <f>'Moving Avg'!G508</f>
        <v>1.3365999999999993</v>
      </c>
      <c r="I508" s="2">
        <f>'Moving Avg'!H508</f>
        <v>1.3358000000000003</v>
      </c>
      <c r="J508" s="5" t="str">
        <f>OBV!F508</f>
        <v>NEUTRAL</v>
      </c>
      <c r="K508" s="5" t="str">
        <f>OBV!G508</f>
        <v>NEUTRAL</v>
      </c>
      <c r="L508" s="5" t="str">
        <f>OBV!H508</f>
        <v>NEUTRAL</v>
      </c>
    </row>
    <row r="509" spans="1:12" ht="13.5" x14ac:dyDescent="0.25">
      <c r="A509" s="3">
        <f>RSI!A509</f>
        <v>43045</v>
      </c>
      <c r="B509" s="2">
        <f>RSI!B509</f>
        <v>1.3</v>
      </c>
      <c r="C509" s="2">
        <f>RSI!I509</f>
        <v>39.487319717683285</v>
      </c>
      <c r="D509" s="2">
        <f>MACD!E509</f>
        <v>1.6647249577851131E-2</v>
      </c>
      <c r="E509" s="2">
        <f>MACD!F509</f>
        <v>2.2280543952153491E-2</v>
      </c>
      <c r="F509" s="2">
        <f>'Moving Avg'!D509</f>
        <v>1.3</v>
      </c>
      <c r="G509" s="2">
        <f>'Moving Avg'!F509</f>
        <v>1.3185000000000004</v>
      </c>
      <c r="H509" s="2">
        <f>'Moving Avg'!G509</f>
        <v>1.3397999999999997</v>
      </c>
      <c r="I509" s="2">
        <f>'Moving Avg'!H509</f>
        <v>1.3333500000000003</v>
      </c>
      <c r="J509" s="5" t="str">
        <f>OBV!F509</f>
        <v>NEUTRAL</v>
      </c>
      <c r="K509" s="5" t="str">
        <f>OBV!G509</f>
        <v>NEUTRAL</v>
      </c>
      <c r="L509" s="5" t="str">
        <f>OBV!H509</f>
        <v>NEUTRAL</v>
      </c>
    </row>
    <row r="510" spans="1:12" ht="13.5" x14ac:dyDescent="0.25">
      <c r="A510" s="3">
        <f>RSI!A510</f>
        <v>43046</v>
      </c>
      <c r="B510" s="2">
        <f>RSI!B510</f>
        <v>1.3</v>
      </c>
      <c r="C510" s="2">
        <f>RSI!I510</f>
        <v>39.487319717683285</v>
      </c>
      <c r="D510" s="2">
        <f>MACD!E510</f>
        <v>1.2615961719080637E-2</v>
      </c>
      <c r="E510" s="2">
        <f>MACD!F510</f>
        <v>2.0347627505538923E-2</v>
      </c>
      <c r="F510" s="2">
        <f>'Moving Avg'!D510</f>
        <v>1.3</v>
      </c>
      <c r="G510" s="2">
        <f>'Moving Avg'!F510</f>
        <v>1.3160000000000003</v>
      </c>
      <c r="H510" s="2">
        <f>'Moving Avg'!G510</f>
        <v>1.3429999999999995</v>
      </c>
      <c r="I510" s="2">
        <f>'Moving Avg'!H510</f>
        <v>1.3311000000000004</v>
      </c>
      <c r="J510" s="5" t="str">
        <f>OBV!F510</f>
        <v>NEUTRAL</v>
      </c>
      <c r="K510" s="5" t="str">
        <f>OBV!G510</f>
        <v>NEUTRAL</v>
      </c>
      <c r="L510" s="5" t="str">
        <f>OBV!H510</f>
        <v>NEUTRAL</v>
      </c>
    </row>
    <row r="511" spans="1:12" ht="13.5" x14ac:dyDescent="0.25">
      <c r="A511" s="3">
        <f>RSI!A511</f>
        <v>43047</v>
      </c>
      <c r="B511" s="2">
        <f>RSI!B511</f>
        <v>1.3</v>
      </c>
      <c r="C511" s="2">
        <f>RSI!I511</f>
        <v>39.487319717683292</v>
      </c>
      <c r="D511" s="2">
        <f>MACD!E511</f>
        <v>9.3137736619914868E-3</v>
      </c>
      <c r="E511" s="2">
        <f>MACD!F511</f>
        <v>1.8140856736829435E-2</v>
      </c>
      <c r="F511" s="2">
        <f>'Moving Avg'!D511</f>
        <v>1.3</v>
      </c>
      <c r="G511" s="2">
        <f>'Moving Avg'!F511</f>
        <v>1.3135000000000006</v>
      </c>
      <c r="H511" s="2">
        <f>'Moving Avg'!G511</f>
        <v>1.3461999999999994</v>
      </c>
      <c r="I511" s="2">
        <f>'Moving Avg'!H511</f>
        <v>1.3288500000000005</v>
      </c>
      <c r="J511" s="5" t="str">
        <f>OBV!F511</f>
        <v>NEUTRAL</v>
      </c>
      <c r="K511" s="5" t="str">
        <f>OBV!G511</f>
        <v>NEUTRAL</v>
      </c>
      <c r="L511" s="5" t="str">
        <f>OBV!H511</f>
        <v>NEUTRAL</v>
      </c>
    </row>
    <row r="512" spans="1:12" ht="13.5" x14ac:dyDescent="0.25">
      <c r="A512" s="3">
        <f>RSI!A512</f>
        <v>43048</v>
      </c>
      <c r="B512" s="2">
        <f>RSI!B512</f>
        <v>1.3</v>
      </c>
      <c r="C512" s="2">
        <f>RSI!I512</f>
        <v>39.487319717683292</v>
      </c>
      <c r="D512" s="2">
        <f>MACD!E512</f>
        <v>6.6204494159873839E-3</v>
      </c>
      <c r="E512" s="2">
        <f>MACD!F512</f>
        <v>1.5836775272661027E-2</v>
      </c>
      <c r="F512" s="2">
        <f>'Moving Avg'!D512</f>
        <v>1.3</v>
      </c>
      <c r="G512" s="2">
        <f>'Moving Avg'!F512</f>
        <v>1.3110000000000004</v>
      </c>
      <c r="H512" s="2">
        <f>'Moving Avg'!G512</f>
        <v>1.3487999999999993</v>
      </c>
      <c r="I512" s="2">
        <f>'Moving Avg'!H512</f>
        <v>1.3266000000000004</v>
      </c>
      <c r="J512" s="5" t="str">
        <f>OBV!F512</f>
        <v>NEUTRAL</v>
      </c>
      <c r="K512" s="5" t="str">
        <f>OBV!G512</f>
        <v>NEUTRAL</v>
      </c>
      <c r="L512" s="5" t="str">
        <f>OBV!H512</f>
        <v>NEUTRAL</v>
      </c>
    </row>
    <row r="513" spans="1:12" ht="13.5" x14ac:dyDescent="0.25">
      <c r="A513" s="3">
        <f>RSI!A513</f>
        <v>43049</v>
      </c>
      <c r="B513" s="2">
        <f>RSI!B513</f>
        <v>1.3</v>
      </c>
      <c r="C513" s="2">
        <f>RSI!I513</f>
        <v>39.487319717683292</v>
      </c>
      <c r="D513" s="2">
        <f>MACD!E513</f>
        <v>4.4348483752036927E-3</v>
      </c>
      <c r="E513" s="2">
        <f>MACD!F513</f>
        <v>1.3556389893169559E-2</v>
      </c>
      <c r="F513" s="2">
        <f>'Moving Avg'!D513</f>
        <v>1.3</v>
      </c>
      <c r="G513" s="2">
        <f>'Moving Avg'!F513</f>
        <v>1.3085000000000004</v>
      </c>
      <c r="H513" s="2">
        <f>'Moving Avg'!G513</f>
        <v>1.3513999999999993</v>
      </c>
      <c r="I513" s="2">
        <f>'Moving Avg'!H513</f>
        <v>1.3244000000000002</v>
      </c>
      <c r="J513" s="5" t="str">
        <f>OBV!F513</f>
        <v>NEUTRAL</v>
      </c>
      <c r="K513" s="5" t="str">
        <f>OBV!G513</f>
        <v>NEUTRAL</v>
      </c>
      <c r="L513" s="5" t="str">
        <f>OBV!H513</f>
        <v>NEUTRAL</v>
      </c>
    </row>
    <row r="514" spans="1:12" ht="13.5" x14ac:dyDescent="0.25">
      <c r="A514" s="3">
        <f>RSI!A514</f>
        <v>43052</v>
      </c>
      <c r="B514" s="2">
        <f>RSI!B514</f>
        <v>1.3</v>
      </c>
      <c r="C514" s="2">
        <f>RSI!I514</f>
        <v>39.487319717683292</v>
      </c>
      <c r="D514" s="2">
        <f>MACD!E514</f>
        <v>2.6719433047868169E-3</v>
      </c>
      <c r="E514" s="2">
        <f>MACD!F514</f>
        <v>1.1379500575493012E-2</v>
      </c>
      <c r="F514" s="2">
        <f>'Moving Avg'!D514</f>
        <v>1.3</v>
      </c>
      <c r="G514" s="2">
        <f>'Moving Avg'!F514</f>
        <v>1.3060000000000005</v>
      </c>
      <c r="H514" s="2">
        <f>'Moving Avg'!G514</f>
        <v>1.3533999999999993</v>
      </c>
      <c r="I514" s="2">
        <f>'Moving Avg'!H514</f>
        <v>1.3223000000000005</v>
      </c>
      <c r="J514" s="5" t="str">
        <f>OBV!F514</f>
        <v>NEUTRAL</v>
      </c>
      <c r="K514" s="5" t="str">
        <f>OBV!G514</f>
        <v>NEUTRAL</v>
      </c>
      <c r="L514" s="5" t="str">
        <f>OBV!H514</f>
        <v>NEUTRAL</v>
      </c>
    </row>
    <row r="515" spans="1:12" ht="13.5" x14ac:dyDescent="0.25">
      <c r="A515" s="3">
        <f>RSI!A515</f>
        <v>43053</v>
      </c>
      <c r="B515" s="2">
        <f>RSI!B515</f>
        <v>1.3</v>
      </c>
      <c r="C515" s="2">
        <f>RSI!I515</f>
        <v>39.487319717683292</v>
      </c>
      <c r="D515" s="2">
        <f>MACD!E515</f>
        <v>1.2603003771975985E-3</v>
      </c>
      <c r="E515" s="2">
        <f>MACD!F515</f>
        <v>9.3556605358339293E-3</v>
      </c>
      <c r="F515" s="2">
        <f>'Moving Avg'!D515</f>
        <v>1.3</v>
      </c>
      <c r="G515" s="2">
        <f>'Moving Avg'!F515</f>
        <v>1.3045000000000004</v>
      </c>
      <c r="H515" s="2">
        <f>'Moving Avg'!G515</f>
        <v>1.3553999999999993</v>
      </c>
      <c r="I515" s="2">
        <f>'Moving Avg'!H515</f>
        <v>1.3203000000000003</v>
      </c>
      <c r="J515" s="5" t="str">
        <f>OBV!F515</f>
        <v>NEUTRAL</v>
      </c>
      <c r="K515" s="5" t="str">
        <f>OBV!G515</f>
        <v>NEUTRAL</v>
      </c>
      <c r="L515" s="5" t="str">
        <f>OBV!H515</f>
        <v>NEUTRAL</v>
      </c>
    </row>
    <row r="516" spans="1:12" ht="13.5" x14ac:dyDescent="0.25">
      <c r="A516" s="3">
        <f>RSI!A516</f>
        <v>43054</v>
      </c>
      <c r="B516" s="2">
        <f>RSI!B516</f>
        <v>1.3</v>
      </c>
      <c r="C516" s="2">
        <f>RSI!I516</f>
        <v>39.487319717683285</v>
      </c>
      <c r="D516" s="2">
        <f>MACD!E516</f>
        <v>1.3994993105548303E-4</v>
      </c>
      <c r="E516" s="2">
        <f>MACD!F516</f>
        <v>7.5125184148782404E-3</v>
      </c>
      <c r="F516" s="2">
        <f>'Moving Avg'!D516</f>
        <v>1.3</v>
      </c>
      <c r="G516" s="2">
        <f>'Moving Avg'!F516</f>
        <v>1.3030000000000004</v>
      </c>
      <c r="H516" s="2">
        <f>'Moving Avg'!G516</f>
        <v>1.3563999999999994</v>
      </c>
      <c r="I516" s="2">
        <f>'Moving Avg'!H516</f>
        <v>1.3185500000000001</v>
      </c>
      <c r="J516" s="5" t="str">
        <f>OBV!F516</f>
        <v>NEUTRAL</v>
      </c>
      <c r="K516" s="5" t="str">
        <f>OBV!G516</f>
        <v>NEUTRAL</v>
      </c>
      <c r="L516" s="5" t="str">
        <f>OBV!H516</f>
        <v>NEUTRAL</v>
      </c>
    </row>
    <row r="517" spans="1:12" ht="13.5" x14ac:dyDescent="0.25">
      <c r="A517" s="3">
        <f>RSI!A517</f>
        <v>43055</v>
      </c>
      <c r="B517" s="2">
        <f>RSI!B517</f>
        <v>1.27</v>
      </c>
      <c r="C517" s="2">
        <f>RSI!I517</f>
        <v>25.178399517782196</v>
      </c>
      <c r="D517" s="2">
        <f>MACD!E517</f>
        <v>1.4828098387100752E-3</v>
      </c>
      <c r="E517" s="2">
        <f>MACD!F517</f>
        <v>6.3065766996446074E-3</v>
      </c>
      <c r="F517" s="2">
        <f>'Moving Avg'!D517</f>
        <v>1.294</v>
      </c>
      <c r="G517" s="2">
        <f>'Moving Avg'!F517</f>
        <v>1.3000000000000003</v>
      </c>
      <c r="H517" s="2">
        <f>'Moving Avg'!G517</f>
        <v>1.355799999999999</v>
      </c>
      <c r="I517" s="2">
        <f>'Moving Avg'!H517</f>
        <v>1.3166500000000001</v>
      </c>
      <c r="J517" s="5" t="str">
        <f>OBV!F517</f>
        <v>NEUTRAL</v>
      </c>
      <c r="K517" s="5" t="str">
        <f>OBV!G517</f>
        <v>NEUTRAL</v>
      </c>
      <c r="L517" s="5" t="str">
        <f>OBV!H517</f>
        <v>NEUTRAL</v>
      </c>
    </row>
    <row r="518" spans="1:12" ht="13.5" x14ac:dyDescent="0.25">
      <c r="A518" s="3">
        <f>RSI!A518</f>
        <v>43056</v>
      </c>
      <c r="B518" s="2">
        <f>RSI!B518</f>
        <v>1.22</v>
      </c>
      <c r="C518" s="2">
        <f>RSI!I518</f>
        <v>15.255908508711229</v>
      </c>
      <c r="D518" s="2">
        <f>MACD!E518</f>
        <v>6.5635939847217273E-3</v>
      </c>
      <c r="E518" s="2">
        <f>MACD!F518</f>
        <v>6.3579801566600322E-3</v>
      </c>
      <c r="F518" s="2">
        <f>'Moving Avg'!D518</f>
        <v>1.278</v>
      </c>
      <c r="G518" s="2">
        <f>'Moving Avg'!F518</f>
        <v>1.2945000000000002</v>
      </c>
      <c r="H518" s="2">
        <f>'Moving Avg'!G518</f>
        <v>1.3531999999999991</v>
      </c>
      <c r="I518" s="2">
        <f>'Moving Avg'!H518</f>
        <v>1.3147000000000002</v>
      </c>
      <c r="J518" s="5" t="str">
        <f>OBV!F518</f>
        <v>BEARISH</v>
      </c>
      <c r="K518" s="5" t="str">
        <f>OBV!G518</f>
        <v>NEUTRAL</v>
      </c>
      <c r="L518" s="5" t="str">
        <f>OBV!H518</f>
        <v>CONFIRMED BEARISH</v>
      </c>
    </row>
    <row r="519" spans="1:12" ht="13.5" x14ac:dyDescent="0.25">
      <c r="A519" s="3">
        <f>RSI!A519</f>
        <v>43059</v>
      </c>
      <c r="B519" s="2">
        <f>RSI!B519</f>
        <v>1.22</v>
      </c>
      <c r="C519" s="2">
        <f>RSI!I519</f>
        <v>15.255908508711229</v>
      </c>
      <c r="D519" s="2">
        <f>MACD!E519</f>
        <v>1.1381147444021966E-2</v>
      </c>
      <c r="E519" s="2">
        <f>MACD!F519</f>
        <v>7.362613614132419E-3</v>
      </c>
      <c r="F519" s="2">
        <f>'Moving Avg'!D519</f>
        <v>1.262</v>
      </c>
      <c r="G519" s="2">
        <f>'Moving Avg'!F519</f>
        <v>1.2905000000000002</v>
      </c>
      <c r="H519" s="2">
        <f>'Moving Avg'!G519</f>
        <v>1.349399999999999</v>
      </c>
      <c r="I519" s="2">
        <f>'Moving Avg'!H519</f>
        <v>1.3127500000000005</v>
      </c>
      <c r="J519" s="5" t="str">
        <f>OBV!F519</f>
        <v>BEARISH</v>
      </c>
      <c r="K519" s="5" t="str">
        <f>OBV!G519</f>
        <v>NEUTRAL</v>
      </c>
      <c r="L519" s="5" t="str">
        <f>OBV!H519</f>
        <v>CONFIRMED BEARISH</v>
      </c>
    </row>
    <row r="520" spans="1:12" ht="13.5" x14ac:dyDescent="0.25">
      <c r="A520" s="3">
        <f>RSI!A520</f>
        <v>43060</v>
      </c>
      <c r="B520" s="2">
        <f>RSI!B520</f>
        <v>1.22</v>
      </c>
      <c r="C520" s="2">
        <f>RSI!I520</f>
        <v>15.255908508711229</v>
      </c>
      <c r="D520" s="2">
        <f>MACD!E520</f>
        <v>1.5937565140692778E-2</v>
      </c>
      <c r="E520" s="2">
        <f>MACD!F520</f>
        <v>9.0776039194444911E-3</v>
      </c>
      <c r="F520" s="2">
        <f>'Moving Avg'!D520</f>
        <v>1.246</v>
      </c>
      <c r="G520" s="2">
        <f>'Moving Avg'!F520</f>
        <v>1.2865</v>
      </c>
      <c r="H520" s="2">
        <f>'Moving Avg'!G520</f>
        <v>1.3443999999999992</v>
      </c>
      <c r="I520" s="2">
        <f>'Moving Avg'!H520</f>
        <v>1.3108000000000006</v>
      </c>
      <c r="J520" s="5" t="str">
        <f>OBV!F520</f>
        <v>BEARISH</v>
      </c>
      <c r="K520" s="5" t="str">
        <f>OBV!G520</f>
        <v>NEUTRAL</v>
      </c>
      <c r="L520" s="5" t="str">
        <f>OBV!H520</f>
        <v>CONFIRMED BEARISH</v>
      </c>
    </row>
    <row r="521" spans="1:12" ht="13.5" x14ac:dyDescent="0.25">
      <c r="A521" s="3">
        <f>RSI!A521</f>
        <v>43061</v>
      </c>
      <c r="B521" s="2">
        <f>RSI!B521</f>
        <v>1.25</v>
      </c>
      <c r="C521" s="2">
        <f>RSI!I521</f>
        <v>34.576886389475078</v>
      </c>
      <c r="D521" s="2">
        <f>MACD!E521</f>
        <v>1.8015242080925642E-2</v>
      </c>
      <c r="E521" s="2">
        <f>MACD!F521</f>
        <v>1.0865131551740723E-2</v>
      </c>
      <c r="F521" s="2">
        <f>'Moving Avg'!D521</f>
        <v>1.236</v>
      </c>
      <c r="G521" s="2">
        <f>'Moving Avg'!F521</f>
        <v>1.284</v>
      </c>
      <c r="H521" s="2">
        <f>'Moving Avg'!G521</f>
        <v>1.3399999999999992</v>
      </c>
      <c r="I521" s="2">
        <f>'Moving Avg'!H521</f>
        <v>1.3088000000000009</v>
      </c>
      <c r="J521" s="5" t="str">
        <f>OBV!F521</f>
        <v>BEARISH</v>
      </c>
      <c r="K521" s="5" t="str">
        <f>OBV!G521</f>
        <v>NEUTRAL</v>
      </c>
      <c r="L521" s="5" t="str">
        <f>OBV!H521</f>
        <v>CONFIRMED BEARISH</v>
      </c>
    </row>
    <row r="522" spans="1:12" ht="13.5" x14ac:dyDescent="0.25">
      <c r="A522" s="3">
        <f>RSI!A522</f>
        <v>43062</v>
      </c>
      <c r="B522" s="2">
        <f>RSI!B522</f>
        <v>1.3</v>
      </c>
      <c r="C522" s="2">
        <f>RSI!I522</f>
        <v>53.574830515311895</v>
      </c>
      <c r="D522" s="2">
        <f>MACD!E522</f>
        <v>1.6303846611524841E-2</v>
      </c>
      <c r="E522" s="2">
        <f>MACD!F522</f>
        <v>1.1952874563697546E-2</v>
      </c>
      <c r="F522" s="2">
        <f>'Moving Avg'!D522</f>
        <v>1.242</v>
      </c>
      <c r="G522" s="2">
        <f>'Moving Avg'!F522</f>
        <v>1.284</v>
      </c>
      <c r="H522" s="2">
        <f>'Moving Avg'!G522</f>
        <v>1.3359999999999992</v>
      </c>
      <c r="I522" s="2">
        <f>'Moving Avg'!H522</f>
        <v>1.3070500000000009</v>
      </c>
      <c r="J522" s="5" t="str">
        <f>OBV!F522</f>
        <v>BEARISH</v>
      </c>
      <c r="K522" s="5" t="str">
        <f>OBV!G522</f>
        <v>NEUTRAL</v>
      </c>
      <c r="L522" s="5" t="str">
        <f>OBV!H522</f>
        <v>BEARISH DIVERGENCE</v>
      </c>
    </row>
    <row r="523" spans="1:12" ht="13.5" x14ac:dyDescent="0.25">
      <c r="A523" s="3">
        <f>RSI!A523</f>
        <v>43063</v>
      </c>
      <c r="B523" s="2">
        <f>RSI!B523</f>
        <v>1.34</v>
      </c>
      <c r="C523" s="2">
        <f>RSI!I523</f>
        <v>62.865168685711986</v>
      </c>
      <c r="D523" s="2">
        <f>MACD!E523</f>
        <v>1.1814247920552523E-2</v>
      </c>
      <c r="E523" s="2">
        <f>MACD!F523</f>
        <v>1.1925149235068542E-2</v>
      </c>
      <c r="F523" s="2">
        <f>'Moving Avg'!D523</f>
        <v>1.266</v>
      </c>
      <c r="G523" s="2">
        <f>'Moving Avg'!F523</f>
        <v>1.286</v>
      </c>
      <c r="H523" s="2">
        <f>'Moving Avg'!G523</f>
        <v>1.3327999999999991</v>
      </c>
      <c r="I523" s="2">
        <f>'Moving Avg'!H523</f>
        <v>1.3055000000000008</v>
      </c>
      <c r="J523" s="5" t="str">
        <f>OBV!F523</f>
        <v>BULLISH</v>
      </c>
      <c r="K523" s="5" t="str">
        <f>OBV!G523</f>
        <v>NEUTRAL</v>
      </c>
      <c r="L523" s="5" t="str">
        <f>OBV!H523</f>
        <v>CONFIRMED BULLISH</v>
      </c>
    </row>
    <row r="524" spans="1:12" ht="13.5" x14ac:dyDescent="0.25">
      <c r="A524" s="3">
        <f>RSI!A524</f>
        <v>43066</v>
      </c>
      <c r="B524" s="2">
        <f>RSI!B524</f>
        <v>1.38</v>
      </c>
      <c r="C524" s="2">
        <f>RSI!I524</f>
        <v>69.44911777678108</v>
      </c>
      <c r="D524" s="2">
        <f>MACD!E524</f>
        <v>4.7433173459097144E-3</v>
      </c>
      <c r="E524" s="2">
        <f>MACD!F524</f>
        <v>1.0488782857236777E-2</v>
      </c>
      <c r="F524" s="2">
        <f>'Moving Avg'!D524</f>
        <v>1.2979999999999998</v>
      </c>
      <c r="G524" s="2">
        <f>'Moving Avg'!F524</f>
        <v>1.29</v>
      </c>
      <c r="H524" s="2">
        <f>'Moving Avg'!G524</f>
        <v>1.3303999999999987</v>
      </c>
      <c r="I524" s="2">
        <f>'Moving Avg'!H524</f>
        <v>1.3045000000000004</v>
      </c>
      <c r="J524" s="5" t="str">
        <f>OBV!F524</f>
        <v>BULLISH</v>
      </c>
      <c r="K524" s="5" t="str">
        <f>OBV!G524</f>
        <v>NEUTRAL</v>
      </c>
      <c r="L524" s="5" t="str">
        <f>OBV!H524</f>
        <v>CONFIRMED BULLISH</v>
      </c>
    </row>
    <row r="525" spans="1:12" ht="13.5" x14ac:dyDescent="0.25">
      <c r="A525" s="3">
        <f>RSI!A525</f>
        <v>43067</v>
      </c>
      <c r="B525" s="2">
        <f>RSI!B525</f>
        <v>1.44</v>
      </c>
      <c r="C525" s="2">
        <f>RSI!I525</f>
        <v>76.250965555646289</v>
      </c>
      <c r="D525" s="2">
        <f>MACD!E525</f>
        <v>-6.2067657806157417E-3</v>
      </c>
      <c r="E525" s="2">
        <f>MACD!F525</f>
        <v>7.149673129666273E-3</v>
      </c>
      <c r="F525" s="2">
        <f>'Moving Avg'!D525</f>
        <v>1.3419999999999999</v>
      </c>
      <c r="G525" s="2">
        <f>'Moving Avg'!F525</f>
        <v>1.2970000000000002</v>
      </c>
      <c r="H525" s="2">
        <f>'Moving Avg'!G525</f>
        <v>1.3299999999999992</v>
      </c>
      <c r="I525" s="2">
        <f>'Moving Avg'!H525</f>
        <v>1.3042000000000007</v>
      </c>
      <c r="J525" s="5" t="str">
        <f>OBV!F525</f>
        <v>BULLISH</v>
      </c>
      <c r="K525" s="5" t="str">
        <f>OBV!G525</f>
        <v>NEUTRAL</v>
      </c>
      <c r="L525" s="5" t="str">
        <f>OBV!H525</f>
        <v>CONFIRMED BULLISH</v>
      </c>
    </row>
    <row r="526" spans="1:12" ht="13.5" x14ac:dyDescent="0.25">
      <c r="A526" s="3">
        <f>RSI!A526</f>
        <v>43068</v>
      </c>
      <c r="B526" s="2">
        <f>RSI!B526</f>
        <v>1.48</v>
      </c>
      <c r="C526" s="2">
        <f>RSI!I526</f>
        <v>79.5239423130391</v>
      </c>
      <c r="D526" s="2">
        <f>MACD!E526</f>
        <v>-1.9273562922131449E-2</v>
      </c>
      <c r="E526" s="2">
        <f>MACD!F526</f>
        <v>1.865025919306729E-3</v>
      </c>
      <c r="F526" s="2">
        <f>'Moving Avg'!D526</f>
        <v>1.3879999999999999</v>
      </c>
      <c r="G526" s="2">
        <f>'Moving Avg'!F526</f>
        <v>1.306</v>
      </c>
      <c r="H526" s="2">
        <f>'Moving Avg'!G526</f>
        <v>1.3303999999999994</v>
      </c>
      <c r="I526" s="2">
        <f>'Moving Avg'!H526</f>
        <v>1.3039000000000009</v>
      </c>
      <c r="J526" s="5" t="str">
        <f>OBV!F526</f>
        <v>BULLISH</v>
      </c>
      <c r="K526" s="5" t="str">
        <f>OBV!G526</f>
        <v>NEUTRAL</v>
      </c>
      <c r="L526" s="5" t="str">
        <f>OBV!H526</f>
        <v>CONFIRMED BULLISH</v>
      </c>
    </row>
    <row r="527" spans="1:12" ht="13.5" x14ac:dyDescent="0.25">
      <c r="A527" s="3">
        <f>RSI!A527</f>
        <v>43069</v>
      </c>
      <c r="B527" s="2">
        <f>RSI!B527</f>
        <v>1.48</v>
      </c>
      <c r="C527" s="2">
        <f>RSI!I527</f>
        <v>79.5239423130391</v>
      </c>
      <c r="D527" s="2">
        <f>MACD!E527</f>
        <v>-3.5958106974063542E-2</v>
      </c>
      <c r="E527" s="2">
        <f>MACD!F527</f>
        <v>-5.6996006593673255E-3</v>
      </c>
      <c r="F527" s="2">
        <f>'Moving Avg'!D527</f>
        <v>1.4240000000000002</v>
      </c>
      <c r="G527" s="2">
        <f>'Moving Avg'!F527</f>
        <v>1.3150000000000002</v>
      </c>
      <c r="H527" s="2">
        <f>'Moving Avg'!G527</f>
        <v>1.3307999999999993</v>
      </c>
      <c r="I527" s="2">
        <f>'Moving Avg'!H527</f>
        <v>1.3036000000000012</v>
      </c>
      <c r="J527" s="5" t="str">
        <f>OBV!F527</f>
        <v>BULLISH</v>
      </c>
      <c r="K527" s="5" t="str">
        <f>OBV!G527</f>
        <v>NEUTRAL</v>
      </c>
      <c r="L527" s="5" t="str">
        <f>OBV!H527</f>
        <v>CONFIRMED BULLISH</v>
      </c>
    </row>
    <row r="528" spans="1:12" ht="13.5" x14ac:dyDescent="0.25">
      <c r="A528" s="3">
        <f>RSI!A528</f>
        <v>43073</v>
      </c>
      <c r="B528" s="2">
        <f>RSI!B528</f>
        <v>1.5</v>
      </c>
      <c r="C528" s="2">
        <f>RSI!I528</f>
        <v>81.039220988624436</v>
      </c>
      <c r="D528" s="2">
        <f>MACD!E528</f>
        <v>-6.0187215767183888E-2</v>
      </c>
      <c r="E528" s="2">
        <f>MACD!F528</f>
        <v>-1.659712368093064E-2</v>
      </c>
      <c r="F528" s="2">
        <f>'Moving Avg'!D528</f>
        <v>1.456</v>
      </c>
      <c r="G528" s="2">
        <f>'Moving Avg'!F528</f>
        <v>1.3250000000000002</v>
      </c>
      <c r="H528" s="2">
        <f>'Moving Avg'!G528</f>
        <v>1.3315999999999995</v>
      </c>
      <c r="I528" s="2">
        <f>'Moving Avg'!H528</f>
        <v>1.3034000000000012</v>
      </c>
      <c r="J528" s="5" t="str">
        <f>OBV!F528</f>
        <v>BULLISH</v>
      </c>
      <c r="K528" s="5" t="str">
        <f>OBV!G528</f>
        <v>NEUTRAL</v>
      </c>
      <c r="L528" s="5" t="str">
        <f>OBV!H528</f>
        <v>CONFIRMED BULLISH</v>
      </c>
    </row>
    <row r="529" spans="1:12" ht="13.5" x14ac:dyDescent="0.25">
      <c r="A529" s="3">
        <f>RSI!A529</f>
        <v>43074</v>
      </c>
      <c r="B529" s="2">
        <f>RSI!B529</f>
        <v>1.52</v>
      </c>
      <c r="C529" s="2">
        <f>RSI!I529</f>
        <v>82.43876304425406</v>
      </c>
      <c r="D529" s="2">
        <f>MACD!E529</f>
        <v>-8.3156606237381414E-2</v>
      </c>
      <c r="E529" s="2">
        <f>MACD!F529</f>
        <v>-2.9909020192220796E-2</v>
      </c>
      <c r="F529" s="2">
        <f>'Moving Avg'!D529</f>
        <v>1.484</v>
      </c>
      <c r="G529" s="2">
        <f>'Moving Avg'!F529</f>
        <v>1.3360000000000001</v>
      </c>
      <c r="H529" s="2">
        <f>'Moving Avg'!G529</f>
        <v>1.3327999999999989</v>
      </c>
      <c r="I529" s="2">
        <f>'Moving Avg'!H529</f>
        <v>1.303300000000001</v>
      </c>
      <c r="J529" s="5" t="str">
        <f>OBV!F529</f>
        <v>BULLISH</v>
      </c>
      <c r="K529" s="5" t="str">
        <f>OBV!G529</f>
        <v>NEUTRAL</v>
      </c>
      <c r="L529" s="5" t="str">
        <f>OBV!H529</f>
        <v>CONFIRMED BULLISH</v>
      </c>
    </row>
    <row r="530" spans="1:12" ht="13.5" x14ac:dyDescent="0.25">
      <c r="A530" s="3">
        <f>RSI!A530</f>
        <v>43075</v>
      </c>
      <c r="B530" s="2">
        <f>RSI!B530</f>
        <v>1.54</v>
      </c>
      <c r="C530" s="2">
        <f>RSI!I530</f>
        <v>83.731918674465589</v>
      </c>
      <c r="D530" s="2">
        <f>MACD!E530</f>
        <v>-0.10510519869993074</v>
      </c>
      <c r="E530" s="2">
        <f>MACD!F530</f>
        <v>-4.4948255893762785E-2</v>
      </c>
      <c r="F530" s="2">
        <f>'Moving Avg'!D530</f>
        <v>1.504</v>
      </c>
      <c r="G530" s="2">
        <f>'Moving Avg'!F530</f>
        <v>1.3480000000000003</v>
      </c>
      <c r="H530" s="2">
        <f>'Moving Avg'!G530</f>
        <v>1.3343999999999994</v>
      </c>
      <c r="I530" s="2">
        <f>'Moving Avg'!H530</f>
        <v>1.303300000000001</v>
      </c>
      <c r="J530" s="5" t="str">
        <f>OBV!F530</f>
        <v>BULLISH</v>
      </c>
      <c r="K530" s="5" t="str">
        <f>OBV!G530</f>
        <v>NEUTRAL</v>
      </c>
      <c r="L530" s="5" t="str">
        <f>OBV!H530</f>
        <v>CONFIRMED BULLISH</v>
      </c>
    </row>
    <row r="531" spans="1:12" ht="13.5" x14ac:dyDescent="0.25">
      <c r="A531" s="3">
        <f>RSI!A531</f>
        <v>43076</v>
      </c>
      <c r="B531" s="2">
        <f>RSI!B531</f>
        <v>1.59</v>
      </c>
      <c r="C531" s="2">
        <f>RSI!I531</f>
        <v>86.423503628906346</v>
      </c>
      <c r="D531" s="2">
        <f>MACD!E531</f>
        <v>-0.12383865206859546</v>
      </c>
      <c r="E531" s="2">
        <f>MACD!F531</f>
        <v>-6.0726335128729325E-2</v>
      </c>
      <c r="F531" s="2">
        <f>'Moving Avg'!D531</f>
        <v>1.526</v>
      </c>
      <c r="G531" s="2">
        <f>'Moving Avg'!F531</f>
        <v>1.3625000000000003</v>
      </c>
      <c r="H531" s="2">
        <f>'Moving Avg'!G531</f>
        <v>1.3369999999999995</v>
      </c>
      <c r="I531" s="2">
        <f>'Moving Avg'!H531</f>
        <v>1.3035500000000007</v>
      </c>
      <c r="J531" s="5" t="str">
        <f>OBV!F531</f>
        <v>BULLISH</v>
      </c>
      <c r="K531" s="5" t="str">
        <f>OBV!G531</f>
        <v>NEUTRAL</v>
      </c>
      <c r="L531" s="5" t="str">
        <f>OBV!H531</f>
        <v>CONFIRMED BULLISH</v>
      </c>
    </row>
    <row r="532" spans="1:12" ht="13.5" x14ac:dyDescent="0.25">
      <c r="A532" s="3">
        <f>RSI!A532</f>
        <v>43077</v>
      </c>
      <c r="B532" s="2">
        <f>RSI!B532</f>
        <v>1.59</v>
      </c>
      <c r="C532" s="2">
        <f>RSI!I532</f>
        <v>86.423503628906346</v>
      </c>
      <c r="D532" s="2">
        <f>MACD!E532</f>
        <v>-0.13328692861591285</v>
      </c>
      <c r="E532" s="2">
        <f>MACD!F532</f>
        <v>-7.5238453826166035E-2</v>
      </c>
      <c r="F532" s="2">
        <f>'Moving Avg'!D532</f>
        <v>1.548</v>
      </c>
      <c r="G532" s="2">
        <f>'Moving Avg'!F532</f>
        <v>1.3770000000000002</v>
      </c>
      <c r="H532" s="2">
        <f>'Moving Avg'!G532</f>
        <v>1.3403999999999994</v>
      </c>
      <c r="I532" s="2">
        <f>'Moving Avg'!H532</f>
        <v>1.3040000000000007</v>
      </c>
      <c r="J532" s="5" t="str">
        <f>OBV!F532</f>
        <v>BULLISH</v>
      </c>
      <c r="K532" s="5" t="str">
        <f>OBV!G532</f>
        <v>NEUTRAL</v>
      </c>
      <c r="L532" s="5" t="str">
        <f>OBV!H532</f>
        <v>CONFIRMED BULLISH</v>
      </c>
    </row>
    <row r="533" spans="1:12" ht="13.5" x14ac:dyDescent="0.25">
      <c r="A533" s="3">
        <f>RSI!A533</f>
        <v>43080</v>
      </c>
      <c r="B533" s="2">
        <f>RSI!B533</f>
        <v>1.6</v>
      </c>
      <c r="C533" s="2">
        <f>RSI!I533</f>
        <v>86.925272556596539</v>
      </c>
      <c r="D533" s="2">
        <f>MACD!E533</f>
        <v>-0.13706222302060977</v>
      </c>
      <c r="E533" s="2">
        <f>MACD!F533</f>
        <v>-8.7603207665054778E-2</v>
      </c>
      <c r="F533" s="2">
        <f>'Moving Avg'!D533</f>
        <v>1.5680000000000001</v>
      </c>
      <c r="G533" s="2">
        <f>'Moving Avg'!F533</f>
        <v>1.3919999999999999</v>
      </c>
      <c r="H533" s="2">
        <f>'Moving Avg'!G533</f>
        <v>1.3451999999999995</v>
      </c>
      <c r="I533" s="2">
        <f>'Moving Avg'!H533</f>
        <v>1.3047000000000006</v>
      </c>
      <c r="J533" s="5" t="str">
        <f>OBV!F533</f>
        <v>BULLISH</v>
      </c>
      <c r="K533" s="5" t="str">
        <f>OBV!G533</f>
        <v>NEUTRAL</v>
      </c>
      <c r="L533" s="5" t="str">
        <f>OBV!H533</f>
        <v>CONFIRMED BULLISH</v>
      </c>
    </row>
    <row r="534" spans="1:12" ht="13.5" x14ac:dyDescent="0.25">
      <c r="A534" s="3">
        <f>RSI!A534</f>
        <v>43081</v>
      </c>
      <c r="B534" s="2">
        <f>RSI!B534</f>
        <v>1.62</v>
      </c>
      <c r="C534" s="2">
        <f>RSI!I534</f>
        <v>87.889321761595895</v>
      </c>
      <c r="D534" s="2">
        <f>MACD!E534</f>
        <v>-0.13674871039727421</v>
      </c>
      <c r="E534" s="2">
        <f>MACD!F534</f>
        <v>-9.7432308211498661E-2</v>
      </c>
      <c r="F534" s="2">
        <f>'Moving Avg'!D534</f>
        <v>1.5880000000000001</v>
      </c>
      <c r="G534" s="2">
        <f>'Moving Avg'!F534</f>
        <v>1.4079999999999999</v>
      </c>
      <c r="H534" s="2">
        <f>'Moving Avg'!G534</f>
        <v>1.3515999999999997</v>
      </c>
      <c r="I534" s="2">
        <f>'Moving Avg'!H534</f>
        <v>1.3055000000000003</v>
      </c>
      <c r="J534" s="5" t="str">
        <f>OBV!F534</f>
        <v>BULLISH</v>
      </c>
      <c r="K534" s="5" t="str">
        <f>OBV!G534</f>
        <v>NEUTRAL</v>
      </c>
      <c r="L534" s="5" t="str">
        <f>OBV!H534</f>
        <v>CONFIRMED BULLISH</v>
      </c>
    </row>
    <row r="535" spans="1:12" ht="13.5" x14ac:dyDescent="0.25">
      <c r="A535" s="3">
        <f>RSI!A535</f>
        <v>43082</v>
      </c>
      <c r="B535" s="2">
        <f>RSI!B535</f>
        <v>1.64</v>
      </c>
      <c r="C535" s="2">
        <f>RSI!I535</f>
        <v>88.780234217397194</v>
      </c>
      <c r="D535" s="2">
        <f>MACD!E535</f>
        <v>-0.12993044597275483</v>
      </c>
      <c r="E535" s="2">
        <f>MACD!F535</f>
        <v>-0.1039319357637499</v>
      </c>
      <c r="F535" s="2">
        <f>'Moving Avg'!D535</f>
        <v>1.6080000000000001</v>
      </c>
      <c r="G535" s="2">
        <f>'Moving Avg'!F535</f>
        <v>1.425</v>
      </c>
      <c r="H535" s="2">
        <f>'Moving Avg'!G535</f>
        <v>1.3593999999999999</v>
      </c>
      <c r="I535" s="2">
        <f>'Moving Avg'!H535</f>
        <v>1.3064000000000004</v>
      </c>
      <c r="J535" s="5" t="str">
        <f>OBV!F535</f>
        <v>BULLISH</v>
      </c>
      <c r="K535" s="5" t="str">
        <f>OBV!G535</f>
        <v>NEUTRAL</v>
      </c>
      <c r="L535" s="5" t="str">
        <f>OBV!H535</f>
        <v>CONFIRMED BULLISH</v>
      </c>
    </row>
    <row r="536" spans="1:12" ht="13.5" x14ac:dyDescent="0.25">
      <c r="A536" s="3">
        <f>RSI!A536</f>
        <v>43083</v>
      </c>
      <c r="B536" s="2">
        <f>RSI!B536</f>
        <v>1.72</v>
      </c>
      <c r="C536" s="2">
        <f>RSI!I536</f>
        <v>91.48011681697713</v>
      </c>
      <c r="D536" s="2">
        <f>MACD!E536</f>
        <v>-0.1251590941190972</v>
      </c>
      <c r="E536" s="2">
        <f>MACD!F536</f>
        <v>-0.10817736743481937</v>
      </c>
      <c r="F536" s="2">
        <f>'Moving Avg'!D536</f>
        <v>1.6339999999999999</v>
      </c>
      <c r="G536" s="2">
        <f>'Moving Avg'!F536</f>
        <v>1.4460000000000002</v>
      </c>
      <c r="H536" s="2">
        <f>'Moving Avg'!G536</f>
        <v>1.3677999999999999</v>
      </c>
      <c r="I536" s="2">
        <f>'Moving Avg'!H536</f>
        <v>1.3077000000000008</v>
      </c>
      <c r="J536" s="5" t="str">
        <f>OBV!F536</f>
        <v>BULLISH</v>
      </c>
      <c r="K536" s="5" t="str">
        <f>OBV!G536</f>
        <v>NEUTRAL</v>
      </c>
      <c r="L536" s="5" t="str">
        <f>OBV!H536</f>
        <v>CONFIRMED BULLISH</v>
      </c>
    </row>
    <row r="537" spans="1:12" ht="13.5" x14ac:dyDescent="0.25">
      <c r="A537" s="3">
        <f>RSI!A537</f>
        <v>43084</v>
      </c>
      <c r="B537" s="2">
        <f>RSI!B537</f>
        <v>1.82</v>
      </c>
      <c r="C537" s="2">
        <f>RSI!I537</f>
        <v>93.564719407827212</v>
      </c>
      <c r="D537" s="2">
        <f>MACD!E537</f>
        <v>-0.13013699116686839</v>
      </c>
      <c r="E537" s="2">
        <f>MACD!F537</f>
        <v>-0.11256929218122917</v>
      </c>
      <c r="F537" s="2">
        <f>'Moving Avg'!D537</f>
        <v>1.6800000000000002</v>
      </c>
      <c r="G537" s="2">
        <f>'Moving Avg'!F537</f>
        <v>1.4735</v>
      </c>
      <c r="H537" s="2">
        <f>'Moving Avg'!G537</f>
        <v>1.3781999999999996</v>
      </c>
      <c r="I537" s="2">
        <f>'Moving Avg'!H537</f>
        <v>1.3098000000000001</v>
      </c>
      <c r="J537" s="5" t="str">
        <f>OBV!F537</f>
        <v>BULLISH</v>
      </c>
      <c r="K537" s="5" t="str">
        <f>OBV!G537</f>
        <v>NEUTRAL</v>
      </c>
      <c r="L537" s="5" t="str">
        <f>OBV!H537</f>
        <v>CONFIRMED BULLISH</v>
      </c>
    </row>
    <row r="538" spans="1:12" ht="13.5" x14ac:dyDescent="0.25">
      <c r="A538" s="3">
        <f>RSI!A538</f>
        <v>43087</v>
      </c>
      <c r="B538" s="2">
        <f>RSI!B538</f>
        <v>1.87</v>
      </c>
      <c r="C538" s="2">
        <f>RSI!I538</f>
        <v>94.313857773470005</v>
      </c>
      <c r="D538" s="2">
        <f>MACD!E538</f>
        <v>-0.13705543482347671</v>
      </c>
      <c r="E538" s="2">
        <f>MACD!F538</f>
        <v>-0.11746652070967868</v>
      </c>
      <c r="F538" s="2">
        <f>'Moving Avg'!D538</f>
        <v>1.734</v>
      </c>
      <c r="G538" s="2">
        <f>'Moving Avg'!F538</f>
        <v>1.5060000000000002</v>
      </c>
      <c r="H538" s="2">
        <f>'Moving Avg'!G538</f>
        <v>1.3885999999999998</v>
      </c>
      <c r="I538" s="2">
        <f>'Moving Avg'!H538</f>
        <v>1.3121500000000004</v>
      </c>
      <c r="J538" s="5" t="str">
        <f>OBV!F538</f>
        <v>BULLISH</v>
      </c>
      <c r="K538" s="5" t="str">
        <f>OBV!G538</f>
        <v>NEUTRAL</v>
      </c>
      <c r="L538" s="5" t="str">
        <f>OBV!H538</f>
        <v>CONFIRMED BULLISH</v>
      </c>
    </row>
    <row r="539" spans="1:12" ht="13.5" x14ac:dyDescent="0.25">
      <c r="A539" s="3">
        <f>RSI!A539</f>
        <v>43088</v>
      </c>
      <c r="B539" s="2">
        <f>RSI!B539</f>
        <v>1.97</v>
      </c>
      <c r="C539" s="2">
        <f>RSI!I539</f>
        <v>95.453747381946812</v>
      </c>
      <c r="D539" s="2">
        <f>MACD!E539</f>
        <v>-0.14946099113764633</v>
      </c>
      <c r="E539" s="2">
        <f>MACD!F539</f>
        <v>-0.12386541479527222</v>
      </c>
      <c r="F539" s="2">
        <f>'Moving Avg'!D539</f>
        <v>1.8039999999999998</v>
      </c>
      <c r="G539" s="2">
        <f>'Moving Avg'!F539</f>
        <v>1.5435000000000001</v>
      </c>
      <c r="H539" s="2">
        <f>'Moving Avg'!G539</f>
        <v>1.4010000000000002</v>
      </c>
      <c r="I539" s="2">
        <f>'Moving Avg'!H539</f>
        <v>1.3150000000000004</v>
      </c>
      <c r="J539" s="5" t="str">
        <f>OBV!F539</f>
        <v>BULLISH</v>
      </c>
      <c r="K539" s="5" t="str">
        <f>OBV!G539</f>
        <v>STRONG</v>
      </c>
      <c r="L539" s="5" t="str">
        <f>OBV!H539</f>
        <v>CONFIRMED BULLISH</v>
      </c>
    </row>
    <row r="540" spans="1:12" ht="13.5" x14ac:dyDescent="0.25">
      <c r="A540" s="3">
        <f>RSI!A540</f>
        <v>43089</v>
      </c>
      <c r="B540" s="2">
        <f>RSI!B540</f>
        <v>2.08</v>
      </c>
      <c r="C540" s="2">
        <f>RSI!I540</f>
        <v>96.326193675740186</v>
      </c>
      <c r="D540" s="2">
        <f>MACD!E540</f>
        <v>-0.16767661513150944</v>
      </c>
      <c r="E540" s="2">
        <f>MACD!F540</f>
        <v>-0.13262765486251968</v>
      </c>
      <c r="F540" s="2">
        <f>'Moving Avg'!D540</f>
        <v>1.8920000000000001</v>
      </c>
      <c r="G540" s="2">
        <f>'Moving Avg'!F540</f>
        <v>1.5865000000000002</v>
      </c>
      <c r="H540" s="2">
        <f>'Moving Avg'!G540</f>
        <v>1.4156</v>
      </c>
      <c r="I540" s="2">
        <f>'Moving Avg'!H540</f>
        <v>1.3184</v>
      </c>
      <c r="J540" s="5" t="str">
        <f>OBV!F540</f>
        <v>BULLISH</v>
      </c>
      <c r="K540" s="5" t="str">
        <f>OBV!G540</f>
        <v>STRONG</v>
      </c>
      <c r="L540" s="5" t="str">
        <f>OBV!H540</f>
        <v>CONFIRMED BULLISH</v>
      </c>
    </row>
    <row r="541" spans="1:12" ht="13.5" x14ac:dyDescent="0.25">
      <c r="A541" s="3">
        <f>RSI!A541</f>
        <v>43090</v>
      </c>
      <c r="B541" s="2">
        <f>RSI!B541</f>
        <v>2.2000000000000002</v>
      </c>
      <c r="C541" s="2">
        <f>RSI!I541</f>
        <v>97.002086048263322</v>
      </c>
      <c r="D541" s="2">
        <f>MACD!E541</f>
        <v>-0.18738769814514589</v>
      </c>
      <c r="E541" s="2">
        <f>MACD!F541</f>
        <v>-0.14357966351904494</v>
      </c>
      <c r="F541" s="2">
        <f>'Moving Avg'!D541</f>
        <v>1.9880000000000002</v>
      </c>
      <c r="G541" s="2">
        <f>'Moving Avg'!F541</f>
        <v>1.6340000000000003</v>
      </c>
      <c r="H541" s="2">
        <f>'Moving Avg'!G541</f>
        <v>1.4326000000000001</v>
      </c>
      <c r="I541" s="2">
        <f>'Moving Avg'!H541</f>
        <v>1.3225</v>
      </c>
      <c r="J541" s="5" t="str">
        <f>OBV!F541</f>
        <v>BULLISH</v>
      </c>
      <c r="K541" s="5" t="str">
        <f>OBV!G541</f>
        <v>STRONG</v>
      </c>
      <c r="L541" s="5" t="str">
        <f>OBV!H541</f>
        <v>CONFIRMED BULLISH</v>
      </c>
    </row>
    <row r="542" spans="1:12" ht="13.5" x14ac:dyDescent="0.25">
      <c r="A542" s="3">
        <f>RSI!A542</f>
        <v>43091</v>
      </c>
      <c r="B542" s="2">
        <f>RSI!B542</f>
        <v>2.2599999999999998</v>
      </c>
      <c r="C542" s="2">
        <f>RSI!I542</f>
        <v>97.272302723326732</v>
      </c>
      <c r="D542" s="2">
        <f>MACD!E542</f>
        <v>-0.21209139340488781</v>
      </c>
      <c r="E542" s="2">
        <f>MACD!F542</f>
        <v>-0.15728200949621352</v>
      </c>
      <c r="F542" s="2">
        <f>'Moving Avg'!D542</f>
        <v>2.0760000000000001</v>
      </c>
      <c r="G542" s="2">
        <f>'Moving Avg'!F542</f>
        <v>1.6819999999999999</v>
      </c>
      <c r="H542" s="2">
        <f>'Moving Avg'!G542</f>
        <v>1.4508000000000003</v>
      </c>
      <c r="I542" s="2">
        <f>'Moving Avg'!H542</f>
        <v>1.3268999999999997</v>
      </c>
      <c r="J542" s="5" t="str">
        <f>OBV!F542</f>
        <v>BULLISH</v>
      </c>
      <c r="K542" s="5" t="str">
        <f>OBV!G542</f>
        <v>STRONG</v>
      </c>
      <c r="L542" s="5" t="str">
        <f>OBV!H542</f>
        <v>CONFIRMED BULLISH</v>
      </c>
    </row>
    <row r="543" spans="1:12" ht="13.5" x14ac:dyDescent="0.25">
      <c r="A543" s="3">
        <f>RSI!A543</f>
        <v>43094</v>
      </c>
      <c r="B543" s="2">
        <f>RSI!B543</f>
        <v>2.2599999999999998</v>
      </c>
      <c r="C543" s="2">
        <f>RSI!I543</f>
        <v>97.272302723326732</v>
      </c>
      <c r="D543" s="2">
        <f>MACD!E543</f>
        <v>-0.23512601056388927</v>
      </c>
      <c r="E543" s="2">
        <f>MACD!F543</f>
        <v>-0.17285080970974867</v>
      </c>
      <c r="F543" s="2">
        <f>'Moving Avg'!D543</f>
        <v>2.1539999999999999</v>
      </c>
      <c r="G543" s="2">
        <f>'Moving Avg'!F543</f>
        <v>1.7279999999999998</v>
      </c>
      <c r="H543" s="2">
        <f>'Moving Avg'!G543</f>
        <v>1.4690000000000003</v>
      </c>
      <c r="I543" s="2">
        <f>'Moving Avg'!H543</f>
        <v>1.3312999999999997</v>
      </c>
      <c r="J543" s="5" t="str">
        <f>OBV!F543</f>
        <v>BULLISH</v>
      </c>
      <c r="K543" s="5" t="str">
        <f>OBV!G543</f>
        <v>STRONG</v>
      </c>
      <c r="L543" s="5" t="str">
        <f>OBV!H543</f>
        <v>CONFIRMED BULLISH</v>
      </c>
    </row>
    <row r="544" spans="1:12" ht="13.5" x14ac:dyDescent="0.25">
      <c r="A544" s="3">
        <f>RSI!A544</f>
        <v>43095</v>
      </c>
      <c r="B544" s="2">
        <f>RSI!B544</f>
        <v>2.29</v>
      </c>
      <c r="C544" s="2">
        <f>RSI!I544</f>
        <v>97.407791192386455</v>
      </c>
      <c r="D544" s="2">
        <f>MACD!E544</f>
        <v>-0.25716024326038434</v>
      </c>
      <c r="E544" s="2">
        <f>MACD!F544</f>
        <v>-0.18971269641987581</v>
      </c>
      <c r="F544" s="2">
        <f>'Moving Avg'!D544</f>
        <v>2.218</v>
      </c>
      <c r="G544" s="2">
        <f>'Moving Avg'!F544</f>
        <v>1.7734999999999999</v>
      </c>
      <c r="H544" s="2">
        <f>'Moving Avg'!G544</f>
        <v>1.4878000000000007</v>
      </c>
      <c r="I544" s="2">
        <f>'Moving Avg'!H544</f>
        <v>1.3358499999999998</v>
      </c>
      <c r="J544" s="5" t="str">
        <f>OBV!F544</f>
        <v>BULLISH</v>
      </c>
      <c r="K544" s="5" t="str">
        <f>OBV!G544</f>
        <v>STRONG</v>
      </c>
      <c r="L544" s="5" t="str">
        <f>OBV!H544</f>
        <v>CONFIRMED BULLISH</v>
      </c>
    </row>
    <row r="545" spans="1:12" ht="13.5" x14ac:dyDescent="0.25">
      <c r="A545" s="3">
        <f>RSI!A545</f>
        <v>43096</v>
      </c>
      <c r="B545" s="2">
        <f>RSI!B545</f>
        <v>2.35</v>
      </c>
      <c r="C545" s="2">
        <f>RSI!I545</f>
        <v>97.658315164003781</v>
      </c>
      <c r="D545" s="2">
        <f>MACD!E545</f>
        <v>-0.28049577892561106</v>
      </c>
      <c r="E545" s="2">
        <f>MACD!F545</f>
        <v>-0.2078693129210229</v>
      </c>
      <c r="F545" s="2">
        <f>'Moving Avg'!D545</f>
        <v>2.2719999999999998</v>
      </c>
      <c r="G545" s="2">
        <f>'Moving Avg'!F545</f>
        <v>1.8190000000000002</v>
      </c>
      <c r="H545" s="2">
        <f>'Moving Avg'!G545</f>
        <v>1.5082000000000004</v>
      </c>
      <c r="I545" s="2">
        <f>'Moving Avg'!H545</f>
        <v>1.3407000000000002</v>
      </c>
      <c r="J545" s="5" t="str">
        <f>OBV!F545</f>
        <v>BULLISH</v>
      </c>
      <c r="K545" s="5" t="str">
        <f>OBV!G545</f>
        <v>STRONG</v>
      </c>
      <c r="L545" s="5" t="str">
        <f>OBV!H545</f>
        <v>CONFIRMED BULLISH</v>
      </c>
    </row>
    <row r="546" spans="1:12" ht="13.5" x14ac:dyDescent="0.25">
      <c r="A546" s="3">
        <f>RSI!A546</f>
        <v>43097</v>
      </c>
      <c r="B546" s="2">
        <f>RSI!B546</f>
        <v>2.35</v>
      </c>
      <c r="C546" s="2">
        <f>RSI!I546</f>
        <v>97.658315164003781</v>
      </c>
      <c r="D546" s="2">
        <f>MACD!E546</f>
        <v>-0.29136554870405829</v>
      </c>
      <c r="E546" s="2">
        <f>MACD!F546</f>
        <v>-0.22456856007762999</v>
      </c>
      <c r="F546" s="2">
        <f>'Moving Avg'!D546</f>
        <v>2.302</v>
      </c>
      <c r="G546" s="2">
        <f>'Moving Avg'!F546</f>
        <v>1.8625</v>
      </c>
      <c r="H546" s="2">
        <f>'Moving Avg'!G546</f>
        <v>1.5286000000000002</v>
      </c>
      <c r="I546" s="2">
        <f>'Moving Avg'!H546</f>
        <v>1.3455500000000002</v>
      </c>
      <c r="J546" s="5" t="str">
        <f>OBV!F546</f>
        <v>BULLISH</v>
      </c>
      <c r="K546" s="5" t="str">
        <f>OBV!G546</f>
        <v>STRONG</v>
      </c>
      <c r="L546" s="5" t="str">
        <f>OBV!H546</f>
        <v>CONFIRMED BULLISH</v>
      </c>
    </row>
    <row r="547" spans="1:12" ht="13.5" x14ac:dyDescent="0.25">
      <c r="A547" s="3">
        <f>RSI!A547</f>
        <v>43098</v>
      </c>
      <c r="B547" s="2">
        <f>RSI!B547</f>
        <v>2.4900000000000002</v>
      </c>
      <c r="C547" s="2">
        <f>RSI!I547</f>
        <v>98.143777455232765</v>
      </c>
      <c r="D547" s="2">
        <f>MACD!E547</f>
        <v>-0.29872658714923417</v>
      </c>
      <c r="E547" s="2">
        <f>MACD!F547</f>
        <v>-0.23940016549195084</v>
      </c>
      <c r="F547" s="2">
        <f>'Moving Avg'!D547</f>
        <v>2.3479999999999999</v>
      </c>
      <c r="G547" s="2">
        <f>'Moving Avg'!F547</f>
        <v>1.9130000000000003</v>
      </c>
      <c r="H547" s="2">
        <f>'Moving Avg'!G547</f>
        <v>1.5518000000000001</v>
      </c>
      <c r="I547" s="2">
        <f>'Moving Avg'!H547</f>
        <v>1.3514000000000008</v>
      </c>
      <c r="J547" s="5" t="str">
        <f>OBV!F547</f>
        <v>BULLISH</v>
      </c>
      <c r="K547" s="5" t="str">
        <f>OBV!G547</f>
        <v>STRONG</v>
      </c>
      <c r="L547" s="5" t="str">
        <f>OBV!H547</f>
        <v>CONFIRMED BULLISH</v>
      </c>
    </row>
    <row r="548" spans="1:12" ht="13.5" x14ac:dyDescent="0.25">
      <c r="A548" s="3">
        <f>RSI!A548</f>
        <v>43102</v>
      </c>
      <c r="B548" s="2">
        <f>RSI!B548</f>
        <v>2.4900000000000002</v>
      </c>
      <c r="C548" s="2">
        <f>RSI!I548</f>
        <v>98.143777455232765</v>
      </c>
      <c r="D548" s="2">
        <f>MACD!E548</f>
        <v>-0.3010325108638392</v>
      </c>
      <c r="E548" s="2">
        <f>MACD!F548</f>
        <v>-0.25172663456632854</v>
      </c>
      <c r="F548" s="2">
        <f>'Moving Avg'!D548</f>
        <v>2.3940000000000001</v>
      </c>
      <c r="G548" s="2">
        <f>'Moving Avg'!F548</f>
        <v>1.9625000000000004</v>
      </c>
      <c r="H548" s="2">
        <f>'Moving Avg'!G548</f>
        <v>1.575</v>
      </c>
      <c r="I548" s="2">
        <f>'Moving Avg'!H548</f>
        <v>1.3575500000000007</v>
      </c>
      <c r="J548" s="5" t="str">
        <f>OBV!F548</f>
        <v>BULLISH</v>
      </c>
      <c r="K548" s="5" t="str">
        <f>OBV!G548</f>
        <v>STRONG</v>
      </c>
      <c r="L548" s="5" t="str">
        <f>OBV!H548</f>
        <v>CONFIRMED BULLISH</v>
      </c>
    </row>
    <row r="549" spans="1:12" ht="13.5" x14ac:dyDescent="0.25">
      <c r="A549" s="3">
        <f>RSI!A549</f>
        <v>43103</v>
      </c>
      <c r="B549" s="2">
        <f>RSI!B549</f>
        <v>2.4900000000000002</v>
      </c>
      <c r="C549" s="2">
        <f>RSI!I549</f>
        <v>98.143777455232765</v>
      </c>
      <c r="D549" s="2">
        <f>MACD!E549</f>
        <v>-0.29108948800931245</v>
      </c>
      <c r="E549" s="2">
        <f>MACD!F549</f>
        <v>-0.2595992052549253</v>
      </c>
      <c r="F549" s="2">
        <f>'Moving Avg'!D549</f>
        <v>2.4340000000000002</v>
      </c>
      <c r="G549" s="2">
        <f>'Moving Avg'!F549</f>
        <v>2.0110000000000001</v>
      </c>
      <c r="H549" s="2">
        <f>'Moving Avg'!G549</f>
        <v>1.5987999999999998</v>
      </c>
      <c r="I549" s="2">
        <f>'Moving Avg'!H549</f>
        <v>1.3637000000000008</v>
      </c>
      <c r="J549" s="5" t="str">
        <f>OBV!F549</f>
        <v>BULLISH</v>
      </c>
      <c r="K549" s="5" t="str">
        <f>OBV!G549</f>
        <v>STRONG</v>
      </c>
      <c r="L549" s="5" t="str">
        <f>OBV!H549</f>
        <v>CONFIRMED BULLISH</v>
      </c>
    </row>
    <row r="550" spans="1:12" ht="13.5" x14ac:dyDescent="0.25">
      <c r="A550" s="3">
        <f>RSI!A550</f>
        <v>43104</v>
      </c>
      <c r="B550" s="2">
        <f>RSI!B550</f>
        <v>2.4900000000000002</v>
      </c>
      <c r="C550" s="2">
        <f>RSI!I550</f>
        <v>98.143777455232765</v>
      </c>
      <c r="D550" s="2">
        <f>MACD!E550</f>
        <v>-0.26898496026848018</v>
      </c>
      <c r="E550" s="2">
        <f>MACD!F550</f>
        <v>-0.26147635625763632</v>
      </c>
      <c r="F550" s="2">
        <f>'Moving Avg'!D550</f>
        <v>2.4620000000000002</v>
      </c>
      <c r="G550" s="2">
        <f>'Moving Avg'!F550</f>
        <v>2.0585000000000004</v>
      </c>
      <c r="H550" s="2">
        <f>'Moving Avg'!G550</f>
        <v>1.6225999999999994</v>
      </c>
      <c r="I550" s="2">
        <f>'Moving Avg'!H550</f>
        <v>1.3698500000000009</v>
      </c>
      <c r="J550" s="5" t="str">
        <f>OBV!F550</f>
        <v>BULLISH</v>
      </c>
      <c r="K550" s="5" t="str">
        <f>OBV!G550</f>
        <v>NEUTRAL</v>
      </c>
      <c r="L550" s="5" t="str">
        <f>OBV!H550</f>
        <v>CONFIRMED BULLISH</v>
      </c>
    </row>
    <row r="551" spans="1:12" ht="13.5" x14ac:dyDescent="0.25">
      <c r="A551" s="3">
        <f>RSI!A551</f>
        <v>43105</v>
      </c>
      <c r="B551" s="2">
        <f>RSI!B551</f>
        <v>2.4900000000000002</v>
      </c>
      <c r="C551" s="2">
        <f>RSI!I551</f>
        <v>98.143777455232765</v>
      </c>
      <c r="D551" s="2">
        <f>MACD!E551</f>
        <v>-0.23481206861662018</v>
      </c>
      <c r="E551" s="2">
        <f>MACD!F551</f>
        <v>-0.25614349872943309</v>
      </c>
      <c r="F551" s="2">
        <f>'Moving Avg'!D551</f>
        <v>2.4900000000000002</v>
      </c>
      <c r="G551" s="2">
        <f>'Moving Avg'!F551</f>
        <v>2.1035000000000004</v>
      </c>
      <c r="H551" s="2">
        <f>'Moving Avg'!G551</f>
        <v>1.6463999999999992</v>
      </c>
      <c r="I551" s="2">
        <f>'Moving Avg'!H551</f>
        <v>1.3761500000000009</v>
      </c>
      <c r="J551" s="5" t="str">
        <f>OBV!F551</f>
        <v>BULLISH</v>
      </c>
      <c r="K551" s="5" t="str">
        <f>OBV!G551</f>
        <v>NEUTRAL</v>
      </c>
      <c r="L551" s="5" t="str">
        <f>OBV!H551</f>
        <v>CONFIRMED BULLISH</v>
      </c>
    </row>
    <row r="552" spans="1:12" ht="13.5" x14ac:dyDescent="0.25">
      <c r="A552" s="3">
        <f>RSI!A552</f>
        <v>43108</v>
      </c>
      <c r="B552" s="2">
        <f>RSI!B552</f>
        <v>2.4900000000000002</v>
      </c>
      <c r="C552" s="2">
        <f>RSI!I552</f>
        <v>98.143777455232765</v>
      </c>
      <c r="D552" s="2">
        <f>MACD!E552</f>
        <v>-0.19943658862024449</v>
      </c>
      <c r="E552" s="2">
        <f>MACD!F552</f>
        <v>-0.24480211670759539</v>
      </c>
      <c r="F552" s="2">
        <f>'Moving Avg'!D552</f>
        <v>2.4900000000000002</v>
      </c>
      <c r="G552" s="2">
        <f>'Moving Avg'!F552</f>
        <v>2.1485000000000007</v>
      </c>
      <c r="H552" s="2">
        <f>'Moving Avg'!G552</f>
        <v>1.6701999999999992</v>
      </c>
      <c r="I552" s="2">
        <f>'Moving Avg'!H552</f>
        <v>1.3826000000000009</v>
      </c>
      <c r="J552" s="5" t="str">
        <f>OBV!F552</f>
        <v>NEUTRAL</v>
      </c>
      <c r="K552" s="5" t="str">
        <f>OBV!G552</f>
        <v>NEUTRAL</v>
      </c>
      <c r="L552" s="5" t="str">
        <f>OBV!H552</f>
        <v>NEUTRAL</v>
      </c>
    </row>
    <row r="553" spans="1:12" ht="13.5" x14ac:dyDescent="0.25">
      <c r="A553" s="3">
        <f>RSI!A553</f>
        <v>43109</v>
      </c>
      <c r="B553" s="2">
        <f>RSI!B553</f>
        <v>2.4900000000000002</v>
      </c>
      <c r="C553" s="2">
        <f>RSI!I553</f>
        <v>98.143777455232765</v>
      </c>
      <c r="D553" s="2">
        <f>MACD!E553</f>
        <v>-0.17206905769863701</v>
      </c>
      <c r="E553" s="2">
        <f>MACD!F553</f>
        <v>-0.23025550490580371</v>
      </c>
      <c r="F553" s="2">
        <f>'Moving Avg'!D553</f>
        <v>2.4900000000000002</v>
      </c>
      <c r="G553" s="2">
        <f>'Moving Avg'!F553</f>
        <v>2.1930000000000005</v>
      </c>
      <c r="H553" s="2">
        <f>'Moving Avg'!G553</f>
        <v>1.6939999999999993</v>
      </c>
      <c r="I553" s="2">
        <f>'Moving Avg'!H553</f>
        <v>1.3890500000000008</v>
      </c>
      <c r="J553" s="5" t="str">
        <f>OBV!F553</f>
        <v>NEUTRAL</v>
      </c>
      <c r="K553" s="5" t="str">
        <f>OBV!G553</f>
        <v>NEUTRAL</v>
      </c>
      <c r="L553" s="5" t="str">
        <f>OBV!H553</f>
        <v>NEUTRAL</v>
      </c>
    </row>
    <row r="554" spans="1:12" ht="13.5" x14ac:dyDescent="0.25">
      <c r="A554" s="3">
        <f>RSI!A554</f>
        <v>43110</v>
      </c>
      <c r="B554" s="2">
        <f>RSI!B554</f>
        <v>2.4900000000000002</v>
      </c>
      <c r="C554" s="2">
        <f>RSI!I554</f>
        <v>98.143777455232765</v>
      </c>
      <c r="D554" s="2">
        <f>MACD!E554</f>
        <v>-0.14667205703129582</v>
      </c>
      <c r="E554" s="2">
        <f>MACD!F554</f>
        <v>-0.21353881533090216</v>
      </c>
      <c r="F554" s="2">
        <f>'Moving Avg'!D554</f>
        <v>2.4900000000000002</v>
      </c>
      <c r="G554" s="2">
        <f>'Moving Avg'!F554</f>
        <v>2.2365000000000008</v>
      </c>
      <c r="H554" s="2">
        <f>'Moving Avg'!G554</f>
        <v>1.7177999999999991</v>
      </c>
      <c r="I554" s="2">
        <f>'Moving Avg'!H554</f>
        <v>1.3955000000000011</v>
      </c>
      <c r="J554" s="5" t="str">
        <f>OBV!F554</f>
        <v>NEUTRAL</v>
      </c>
      <c r="K554" s="5" t="str">
        <f>OBV!G554</f>
        <v>NEUTRAL</v>
      </c>
      <c r="L554" s="5" t="str">
        <f>OBV!H554</f>
        <v>NEUTRAL</v>
      </c>
    </row>
    <row r="555" spans="1:12" ht="13.5" x14ac:dyDescent="0.25">
      <c r="A555" s="3">
        <f>RSI!A555</f>
        <v>43111</v>
      </c>
      <c r="B555" s="2">
        <f>RSI!B555</f>
        <v>2.38</v>
      </c>
      <c r="C555" s="2">
        <f>RSI!I555</f>
        <v>75.804697077614634</v>
      </c>
      <c r="D555" s="2">
        <f>MACD!E555</f>
        <v>-0.11000293050239573</v>
      </c>
      <c r="E555" s="2">
        <f>MACD!F555</f>
        <v>-0.19283163836520087</v>
      </c>
      <c r="F555" s="2">
        <f>'Moving Avg'!D555</f>
        <v>2.468</v>
      </c>
      <c r="G555" s="2">
        <f>'Moving Avg'!F555</f>
        <v>2.2735000000000012</v>
      </c>
      <c r="H555" s="2">
        <f>'Moving Avg'!G555</f>
        <v>1.7393999999999992</v>
      </c>
      <c r="I555" s="2">
        <f>'Moving Avg'!H555</f>
        <v>1.4014000000000011</v>
      </c>
      <c r="J555" s="5" t="str">
        <f>OBV!F555</f>
        <v>NEUTRAL</v>
      </c>
      <c r="K555" s="5" t="str">
        <f>OBV!G555</f>
        <v>NEUTRAL</v>
      </c>
      <c r="L555" s="5" t="str">
        <f>OBV!H555</f>
        <v>NEUTRAL</v>
      </c>
    </row>
    <row r="556" spans="1:12" ht="13.5" x14ac:dyDescent="0.25">
      <c r="A556" s="3">
        <f>RSI!A556</f>
        <v>43112</v>
      </c>
      <c r="B556" s="2">
        <f>RSI!B556</f>
        <v>2.38</v>
      </c>
      <c r="C556" s="2">
        <f>RSI!I556</f>
        <v>75.804697077614634</v>
      </c>
      <c r="D556" s="2">
        <f>MACD!E556</f>
        <v>-8.0361843558073076E-2</v>
      </c>
      <c r="E556" s="2">
        <f>MACD!F556</f>
        <v>-0.17033767940377531</v>
      </c>
      <c r="F556" s="2">
        <f>'Moving Avg'!D556</f>
        <v>2.4460000000000002</v>
      </c>
      <c r="G556" s="2">
        <f>'Moving Avg'!F556</f>
        <v>2.3065000000000011</v>
      </c>
      <c r="H556" s="2">
        <f>'Moving Avg'!G556</f>
        <v>1.760999999999999</v>
      </c>
      <c r="I556" s="2">
        <f>'Moving Avg'!H556</f>
        <v>1.4071500000000012</v>
      </c>
      <c r="J556" s="5" t="str">
        <f>OBV!F556</f>
        <v>NEUTRAL</v>
      </c>
      <c r="K556" s="5" t="str">
        <f>OBV!G556</f>
        <v>NEUTRAL</v>
      </c>
      <c r="L556" s="5" t="str">
        <f>OBV!H556</f>
        <v>NEUTRAL</v>
      </c>
    </row>
    <row r="557" spans="1:12" ht="13.5" x14ac:dyDescent="0.25">
      <c r="A557" s="3">
        <f>RSI!A557</f>
        <v>43115</v>
      </c>
      <c r="B557" s="2">
        <f>RSI!B557</f>
        <v>2.2799999999999998</v>
      </c>
      <c r="C557" s="2">
        <f>RSI!I557</f>
        <v>61.133693089628068</v>
      </c>
      <c r="D557" s="2">
        <f>MACD!E557</f>
        <v>-2.761897665231583E-2</v>
      </c>
      <c r="E557" s="2">
        <f>MACD!F557</f>
        <v>-0.1417939388534834</v>
      </c>
      <c r="F557" s="2">
        <f>'Moving Avg'!D557</f>
        <v>2.4039999999999999</v>
      </c>
      <c r="G557" s="2">
        <f>'Moving Avg'!F557</f>
        <v>2.3295000000000012</v>
      </c>
      <c r="H557" s="2">
        <f>'Moving Avg'!G557</f>
        <v>1.7805999999999991</v>
      </c>
      <c r="I557" s="2">
        <f>'Moving Avg'!H557</f>
        <v>1.4125500000000009</v>
      </c>
      <c r="J557" s="5" t="str">
        <f>OBV!F557</f>
        <v>NEUTRAL</v>
      </c>
      <c r="K557" s="5" t="str">
        <f>OBV!G557</f>
        <v>NEUTRAL</v>
      </c>
      <c r="L557" s="5" t="str">
        <f>OBV!H557</f>
        <v>NEUTRAL</v>
      </c>
    </row>
    <row r="558" spans="1:12" ht="13.5" x14ac:dyDescent="0.25">
      <c r="A558" s="3">
        <f>RSI!A558</f>
        <v>43116</v>
      </c>
      <c r="B558" s="2">
        <f>RSI!B558</f>
        <v>2.27</v>
      </c>
      <c r="C558" s="2">
        <f>RSI!I558</f>
        <v>59.885532917127428</v>
      </c>
      <c r="D558" s="2">
        <f>MACD!E558</f>
        <v>1.7152431626010767E-2</v>
      </c>
      <c r="E558" s="2">
        <f>MACD!F558</f>
        <v>-0.11000466475758458</v>
      </c>
      <c r="F558" s="2">
        <f>'Moving Avg'!D558</f>
        <v>2.36</v>
      </c>
      <c r="G558" s="2">
        <f>'Moving Avg'!F558</f>
        <v>2.3495000000000013</v>
      </c>
      <c r="H558" s="2">
        <f>'Moving Avg'!G558</f>
        <v>1.7999999999999992</v>
      </c>
      <c r="I558" s="2">
        <f>'Moving Avg'!H558</f>
        <v>1.4179000000000008</v>
      </c>
      <c r="J558" s="5" t="str">
        <f>OBV!F558</f>
        <v>BEARISH</v>
      </c>
      <c r="K558" s="5" t="str">
        <f>OBV!G558</f>
        <v>NEUTRAL</v>
      </c>
      <c r="L558" s="5" t="str">
        <f>OBV!H558</f>
        <v>CONFIRMED BEARISH</v>
      </c>
    </row>
    <row r="559" spans="1:12" ht="13.5" x14ac:dyDescent="0.25">
      <c r="A559" s="3">
        <f>RSI!A559</f>
        <v>43117</v>
      </c>
      <c r="B559" s="2">
        <f>RSI!B559</f>
        <v>2.27</v>
      </c>
      <c r="C559" s="2">
        <f>RSI!I559</f>
        <v>59.885532917127435</v>
      </c>
      <c r="D559" s="2">
        <f>MACD!E559</f>
        <v>5.45413990050303E-2</v>
      </c>
      <c r="E559" s="2">
        <f>MACD!F559</f>
        <v>-7.7095452005061613E-2</v>
      </c>
      <c r="F559" s="2">
        <f>'Moving Avg'!D559</f>
        <v>2.3159999999999998</v>
      </c>
      <c r="G559" s="2">
        <f>'Moving Avg'!F559</f>
        <v>2.3645000000000014</v>
      </c>
      <c r="H559" s="2">
        <f>'Moving Avg'!G559</f>
        <v>1.8193999999999988</v>
      </c>
      <c r="I559" s="2">
        <f>'Moving Avg'!H559</f>
        <v>1.423250000000001</v>
      </c>
      <c r="J559" s="5" t="str">
        <f>OBV!F559</f>
        <v>BEARISH</v>
      </c>
      <c r="K559" s="5" t="str">
        <f>OBV!G559</f>
        <v>NEUTRAL</v>
      </c>
      <c r="L559" s="5" t="str">
        <f>OBV!H559</f>
        <v>CONFIRMED BEARISH</v>
      </c>
    </row>
    <row r="560" spans="1:12" ht="13.5" x14ac:dyDescent="0.25">
      <c r="A560" s="3">
        <f>RSI!A560</f>
        <v>43118</v>
      </c>
      <c r="B560" s="2">
        <f>RSI!B560</f>
        <v>2.2400000000000002</v>
      </c>
      <c r="C560" s="2">
        <f>RSI!I560</f>
        <v>55.913635352240263</v>
      </c>
      <c r="D560" s="2">
        <f>MACD!E560</f>
        <v>8.7942539840387024E-2</v>
      </c>
      <c r="E560" s="2">
        <f>MACD!F560</f>
        <v>-4.4087853635971889E-2</v>
      </c>
      <c r="F560" s="2">
        <f>'Moving Avg'!D560</f>
        <v>2.2879999999999998</v>
      </c>
      <c r="G560" s="2">
        <f>'Moving Avg'!F560</f>
        <v>2.3725000000000014</v>
      </c>
      <c r="H560" s="2">
        <f>'Moving Avg'!G560</f>
        <v>1.8381999999999992</v>
      </c>
      <c r="I560" s="2">
        <f>'Moving Avg'!H560</f>
        <v>1.428700000000001</v>
      </c>
      <c r="J560" s="5" t="str">
        <f>OBV!F560</f>
        <v>BEARISH</v>
      </c>
      <c r="K560" s="5" t="str">
        <f>OBV!G560</f>
        <v>NEUTRAL</v>
      </c>
      <c r="L560" s="5" t="str">
        <f>OBV!H560</f>
        <v>CONFIRMED BEARISH</v>
      </c>
    </row>
    <row r="561" spans="1:12" ht="13.5" x14ac:dyDescent="0.25">
      <c r="A561" s="3">
        <f>RSI!A561</f>
        <v>43119</v>
      </c>
      <c r="B561" s="2">
        <f>RSI!B561</f>
        <v>2.21</v>
      </c>
      <c r="C561" s="2">
        <f>RSI!I561</f>
        <v>52.186149062955998</v>
      </c>
      <c r="D561" s="2">
        <f>MACD!E561</f>
        <v>0.11818055571036323</v>
      </c>
      <c r="E561" s="2">
        <f>MACD!F561</f>
        <v>-1.1634171766704865E-2</v>
      </c>
      <c r="F561" s="2">
        <f>'Moving Avg'!D561</f>
        <v>2.254</v>
      </c>
      <c r="G561" s="2">
        <f>'Moving Avg'!F561</f>
        <v>2.3730000000000016</v>
      </c>
      <c r="H561" s="2">
        <f>'Moving Avg'!G561</f>
        <v>1.8563999999999989</v>
      </c>
      <c r="I561" s="2">
        <f>'Moving Avg'!H561</f>
        <v>1.433850000000001</v>
      </c>
      <c r="J561" s="5" t="str">
        <f>OBV!F561</f>
        <v>BEARISH</v>
      </c>
      <c r="K561" s="5" t="str">
        <f>OBV!G561</f>
        <v>NEUTRAL</v>
      </c>
      <c r="L561" s="5" t="str">
        <f>OBV!H561</f>
        <v>CONFIRMED BEARISH</v>
      </c>
    </row>
    <row r="562" spans="1:12" ht="13.5" x14ac:dyDescent="0.25">
      <c r="A562" s="3">
        <f>RSI!A562</f>
        <v>43122</v>
      </c>
      <c r="B562" s="2">
        <f>RSI!B562</f>
        <v>2.15</v>
      </c>
      <c r="C562" s="2">
        <f>RSI!I562</f>
        <v>45.633765525891491</v>
      </c>
      <c r="D562" s="2">
        <f>MACD!E562</f>
        <v>0.14815984956051098</v>
      </c>
      <c r="E562" s="2">
        <f>MACD!F562</f>
        <v>2.0324632498738303E-2</v>
      </c>
      <c r="F562" s="2">
        <f>'Moving Avg'!D562</f>
        <v>2.2280000000000002</v>
      </c>
      <c r="G562" s="2">
        <f>'Moving Avg'!F562</f>
        <v>2.3675000000000006</v>
      </c>
      <c r="H562" s="2">
        <f>'Moving Avg'!G562</f>
        <v>1.8733999999999993</v>
      </c>
      <c r="I562" s="2">
        <f>'Moving Avg'!H562</f>
        <v>1.438700000000001</v>
      </c>
      <c r="J562" s="5" t="str">
        <f>OBV!F562</f>
        <v>BEARISH</v>
      </c>
      <c r="K562" s="5" t="str">
        <f>OBV!G562</f>
        <v>NEUTRAL</v>
      </c>
      <c r="L562" s="5" t="str">
        <f>OBV!H562</f>
        <v>CONFIRMED BEARISH</v>
      </c>
    </row>
    <row r="563" spans="1:12" ht="13.5" x14ac:dyDescent="0.25">
      <c r="A563" s="3">
        <f>RSI!A563</f>
        <v>43123</v>
      </c>
      <c r="B563" s="2">
        <f>RSI!B563</f>
        <v>2.15</v>
      </c>
      <c r="C563" s="2">
        <f>RSI!I563</f>
        <v>45.633765525891491</v>
      </c>
      <c r="D563" s="2">
        <f>MACD!E563</f>
        <v>0.17383411283842731</v>
      </c>
      <c r="E563" s="2">
        <f>MACD!F563</f>
        <v>5.102652856667611E-2</v>
      </c>
      <c r="F563" s="2">
        <f>'Moving Avg'!D563</f>
        <v>2.2039999999999997</v>
      </c>
      <c r="G563" s="2">
        <f>'Moving Avg'!F563</f>
        <v>2.362000000000001</v>
      </c>
      <c r="H563" s="2">
        <f>'Moving Avg'!G563</f>
        <v>1.8903999999999994</v>
      </c>
      <c r="I563" s="2">
        <f>'Moving Avg'!H563</f>
        <v>1.4434500000000008</v>
      </c>
      <c r="J563" s="5" t="str">
        <f>OBV!F563</f>
        <v>BEARISH</v>
      </c>
      <c r="K563" s="5" t="str">
        <f>OBV!G563</f>
        <v>NEUTRAL</v>
      </c>
      <c r="L563" s="5" t="str">
        <f>OBV!H563</f>
        <v>CONFIRMED BEARISH</v>
      </c>
    </row>
    <row r="564" spans="1:12" ht="13.5" x14ac:dyDescent="0.25">
      <c r="A564" s="3">
        <f>RSI!A564</f>
        <v>43124</v>
      </c>
      <c r="B564" s="2">
        <f>RSI!B564</f>
        <v>2.15</v>
      </c>
      <c r="C564" s="2">
        <f>RSI!I564</f>
        <v>45.633765525891498</v>
      </c>
      <c r="D564" s="2">
        <f>MACD!E564</f>
        <v>0.19584290471897825</v>
      </c>
      <c r="E564" s="2">
        <f>MACD!F564</f>
        <v>7.9989803797136549E-2</v>
      </c>
      <c r="F564" s="2">
        <f>'Moving Avg'!D564</f>
        <v>2.1800000000000002</v>
      </c>
      <c r="G564" s="2">
        <f>'Moving Avg'!F564</f>
        <v>2.3550000000000004</v>
      </c>
      <c r="H564" s="2">
        <f>'Moving Avg'!G564</f>
        <v>1.9073999999999995</v>
      </c>
      <c r="I564" s="2">
        <f>'Moving Avg'!H564</f>
        <v>1.447950000000001</v>
      </c>
      <c r="J564" s="5" t="str">
        <f>OBV!F564</f>
        <v>BEARISH</v>
      </c>
      <c r="K564" s="5" t="str">
        <f>OBV!G564</f>
        <v>NEUTRAL</v>
      </c>
      <c r="L564" s="5" t="str">
        <f>OBV!H564</f>
        <v>CONFIRMED BEARISH</v>
      </c>
    </row>
    <row r="565" spans="1:12" ht="13.5" x14ac:dyDescent="0.25">
      <c r="A565" s="3">
        <f>RSI!A565</f>
        <v>43125</v>
      </c>
      <c r="B565" s="2">
        <f>RSI!B565</f>
        <v>2.15</v>
      </c>
      <c r="C565" s="2">
        <f>RSI!I565</f>
        <v>45.633765525891498</v>
      </c>
      <c r="D565" s="2">
        <f>MACD!E565</f>
        <v>0.19780599915850949</v>
      </c>
      <c r="E565" s="2">
        <f>MACD!F565</f>
        <v>0.10355304286941114</v>
      </c>
      <c r="F565" s="2">
        <f>'Moving Avg'!D565</f>
        <v>2.1619999999999999</v>
      </c>
      <c r="G565" s="2">
        <f>'Moving Avg'!F565</f>
        <v>2.3449999999999998</v>
      </c>
      <c r="H565" s="2">
        <f>'Moving Avg'!G565</f>
        <v>1.9243999999999997</v>
      </c>
      <c r="I565" s="2">
        <f>'Moving Avg'!H565</f>
        <v>1.4521000000000006</v>
      </c>
      <c r="J565" s="5" t="str">
        <f>OBV!F565</f>
        <v>BEARISH</v>
      </c>
      <c r="K565" s="5" t="str">
        <f>OBV!G565</f>
        <v>NEUTRAL</v>
      </c>
      <c r="L565" s="5" t="str">
        <f>OBV!H565</f>
        <v>CONFIRMED BEARISH</v>
      </c>
    </row>
    <row r="566" spans="1:12" ht="13.5" x14ac:dyDescent="0.25">
      <c r="A566" s="3">
        <f>RSI!A566</f>
        <v>43126</v>
      </c>
      <c r="B566" s="2">
        <f>RSI!B566</f>
        <v>2.15</v>
      </c>
      <c r="C566" s="2">
        <f>RSI!I566</f>
        <v>45.633765525891491</v>
      </c>
      <c r="D566" s="2">
        <f>MACD!E566</f>
        <v>0.19971091931303064</v>
      </c>
      <c r="E566" s="2">
        <f>MACD!F566</f>
        <v>0.12278461815813504</v>
      </c>
      <c r="F566" s="2">
        <f>'Moving Avg'!D566</f>
        <v>2.15</v>
      </c>
      <c r="G566" s="2">
        <f>'Moving Avg'!F566</f>
        <v>2.335</v>
      </c>
      <c r="H566" s="2">
        <f>'Moving Avg'!G566</f>
        <v>1.9413999999999998</v>
      </c>
      <c r="I566" s="2">
        <f>'Moving Avg'!H566</f>
        <v>1.4561000000000006</v>
      </c>
      <c r="J566" s="5" t="str">
        <f>OBV!F566</f>
        <v>BEARISH</v>
      </c>
      <c r="K566" s="5" t="str">
        <f>OBV!G566</f>
        <v>NEUTRAL</v>
      </c>
      <c r="L566" s="5" t="str">
        <f>OBV!H566</f>
        <v>CONFIRMED BEARISH</v>
      </c>
    </row>
    <row r="567" spans="1:12" ht="13.5" x14ac:dyDescent="0.25">
      <c r="A567" s="3">
        <f>RSI!A567</f>
        <v>43129</v>
      </c>
      <c r="B567" s="2">
        <f>RSI!B567</f>
        <v>2.06</v>
      </c>
      <c r="C567" s="2">
        <f>RSI!I567</f>
        <v>35.852798474147235</v>
      </c>
      <c r="D567" s="2">
        <f>MACD!E567</f>
        <v>0.19283060411428821</v>
      </c>
      <c r="E567" s="2">
        <f>MACD!F567</f>
        <v>0.13679381534936569</v>
      </c>
      <c r="F567" s="2">
        <f>'Moving Avg'!D567</f>
        <v>2.1320000000000001</v>
      </c>
      <c r="G567" s="2">
        <f>'Moving Avg'!F567</f>
        <v>2.3134999999999999</v>
      </c>
      <c r="H567" s="2">
        <f>'Moving Avg'!G567</f>
        <v>1.9572000000000001</v>
      </c>
      <c r="I567" s="2">
        <f>'Moving Avg'!H567</f>
        <v>1.4593500000000006</v>
      </c>
      <c r="J567" s="5" t="str">
        <f>OBV!F567</f>
        <v>NEUTRAL</v>
      </c>
      <c r="K567" s="5" t="str">
        <f>OBV!G567</f>
        <v>NEUTRAL</v>
      </c>
      <c r="L567" s="5" t="str">
        <f>OBV!H567</f>
        <v>NEUTRAL</v>
      </c>
    </row>
    <row r="568" spans="1:12" ht="13.5" x14ac:dyDescent="0.25">
      <c r="A568" s="3">
        <f>RSI!A568</f>
        <v>43130</v>
      </c>
      <c r="B568" s="2">
        <f>RSI!B568</f>
        <v>1.97</v>
      </c>
      <c r="C568" s="2">
        <f>RSI!I568</f>
        <v>29.129112452415029</v>
      </c>
      <c r="D568" s="2">
        <f>MACD!E568</f>
        <v>0.19287787164673409</v>
      </c>
      <c r="E568" s="2">
        <f>MACD!F568</f>
        <v>0.14801062660883937</v>
      </c>
      <c r="F568" s="2">
        <f>'Moving Avg'!D568</f>
        <v>2.0960000000000001</v>
      </c>
      <c r="G568" s="2">
        <f>'Moving Avg'!F568</f>
        <v>2.2874999999999996</v>
      </c>
      <c r="H568" s="2">
        <f>'Moving Avg'!G568</f>
        <v>1.9722000000000002</v>
      </c>
      <c r="I568" s="2">
        <f>'Moving Avg'!H568</f>
        <v>1.461850000000001</v>
      </c>
      <c r="J568" s="5" t="str">
        <f>OBV!F568</f>
        <v>NEUTRAL</v>
      </c>
      <c r="K568" s="5" t="str">
        <f>OBV!G568</f>
        <v>NEUTRAL</v>
      </c>
      <c r="L568" s="5" t="str">
        <f>OBV!H568</f>
        <v>NEUTRAL</v>
      </c>
    </row>
    <row r="569" spans="1:12" ht="13.5" x14ac:dyDescent="0.25">
      <c r="A569" s="3">
        <f>RSI!A569</f>
        <v>43131</v>
      </c>
      <c r="B569" s="2">
        <f>RSI!B569</f>
        <v>1.97</v>
      </c>
      <c r="C569" s="2">
        <f>RSI!I569</f>
        <v>29.129112452415043</v>
      </c>
      <c r="D569" s="2">
        <f>MACD!E569</f>
        <v>0.19413566960922912</v>
      </c>
      <c r="E569" s="2">
        <f>MACD!F569</f>
        <v>0.15723563520891734</v>
      </c>
      <c r="F569" s="2">
        <f>'Moving Avg'!D569</f>
        <v>2.06</v>
      </c>
      <c r="G569" s="2">
        <f>'Moving Avg'!F569</f>
        <v>2.2614999999999998</v>
      </c>
      <c r="H569" s="2">
        <f>'Moving Avg'!G569</f>
        <v>1.9872000000000003</v>
      </c>
      <c r="I569" s="2">
        <f>'Moving Avg'!H569</f>
        <v>1.464150000000001</v>
      </c>
      <c r="J569" s="5" t="str">
        <f>OBV!F569</f>
        <v>NEUTRAL</v>
      </c>
      <c r="K569" s="5" t="str">
        <f>OBV!G569</f>
        <v>NEUTRAL</v>
      </c>
      <c r="L569" s="5" t="str">
        <f>OBV!H569</f>
        <v>NEUTRAL</v>
      </c>
    </row>
    <row r="570" spans="1:12" ht="13.5" x14ac:dyDescent="0.25">
      <c r="A570" s="3">
        <f>RSI!A570</f>
        <v>43132</v>
      </c>
      <c r="B570" s="2">
        <f>RSI!B570</f>
        <v>1.89</v>
      </c>
      <c r="C570" s="2">
        <f>RSI!I570</f>
        <v>24.409921123176318</v>
      </c>
      <c r="D570" s="2">
        <f>MACD!E570</f>
        <v>0.19763809627945461</v>
      </c>
      <c r="E570" s="2">
        <f>MACD!F570</f>
        <v>0.16531612742302482</v>
      </c>
      <c r="F570" s="2">
        <f>'Moving Avg'!D570</f>
        <v>2.008</v>
      </c>
      <c r="G570" s="2">
        <f>'Moving Avg'!F570</f>
        <v>2.2314999999999996</v>
      </c>
      <c r="H570" s="2">
        <f>'Moving Avg'!G570</f>
        <v>2.0006000000000004</v>
      </c>
      <c r="I570" s="2">
        <f>'Moving Avg'!H570</f>
        <v>1.4660500000000007</v>
      </c>
      <c r="J570" s="5" t="str">
        <f>OBV!F570</f>
        <v>NEUTRAL</v>
      </c>
      <c r="K570" s="5" t="str">
        <f>OBV!G570</f>
        <v>NEUTRAL</v>
      </c>
      <c r="L570" s="5" t="str">
        <f>OBV!H570</f>
        <v>NEUTRAL</v>
      </c>
    </row>
    <row r="571" spans="1:12" ht="13.5" x14ac:dyDescent="0.25">
      <c r="A571" s="3">
        <f>RSI!A571</f>
        <v>43133</v>
      </c>
      <c r="B571" s="2">
        <f>RSI!B571</f>
        <v>1.88</v>
      </c>
      <c r="C571" s="2">
        <f>RSI!I571</f>
        <v>23.888928352101132</v>
      </c>
      <c r="D571" s="2">
        <f>MACD!E571</f>
        <v>0.19824383687544955</v>
      </c>
      <c r="E571" s="2">
        <f>MACD!F571</f>
        <v>0.17190166931350975</v>
      </c>
      <c r="F571" s="2">
        <f>'Moving Avg'!D571</f>
        <v>1.954</v>
      </c>
      <c r="G571" s="2">
        <f>'Moving Avg'!F571</f>
        <v>2.2009999999999996</v>
      </c>
      <c r="H571" s="2">
        <f>'Moving Avg'!G571</f>
        <v>2.0132000000000003</v>
      </c>
      <c r="I571" s="2">
        <f>'Moving Avg'!H571</f>
        <v>1.4681000000000008</v>
      </c>
      <c r="J571" s="5" t="str">
        <f>OBV!F571</f>
        <v>BEARISH</v>
      </c>
      <c r="K571" s="5" t="str">
        <f>OBV!G571</f>
        <v>NEUTRAL</v>
      </c>
      <c r="L571" s="5" t="str">
        <f>OBV!H571</f>
        <v>CONFIRMED BEARISH</v>
      </c>
    </row>
    <row r="572" spans="1:12" ht="13.5" x14ac:dyDescent="0.25">
      <c r="A572" s="3">
        <f>RSI!A572</f>
        <v>43136</v>
      </c>
      <c r="B572" s="2">
        <f>RSI!B572</f>
        <v>1.88</v>
      </c>
      <c r="C572" s="2">
        <f>RSI!I572</f>
        <v>23.888928352101132</v>
      </c>
      <c r="D572" s="2">
        <f>MACD!E572</f>
        <v>0.19098914546917278</v>
      </c>
      <c r="E572" s="2">
        <f>MACD!F572</f>
        <v>0.17571916454464237</v>
      </c>
      <c r="F572" s="2">
        <f>'Moving Avg'!D572</f>
        <v>1.9179999999999999</v>
      </c>
      <c r="G572" s="2">
        <f>'Moving Avg'!F572</f>
        <v>2.1704999999999997</v>
      </c>
      <c r="H572" s="2">
        <f>'Moving Avg'!G572</f>
        <v>2.0248000000000004</v>
      </c>
      <c r="I572" s="2">
        <f>'Moving Avg'!H572</f>
        <v>1.470150000000001</v>
      </c>
      <c r="J572" s="5" t="str">
        <f>OBV!F572</f>
        <v>BEARISH</v>
      </c>
      <c r="K572" s="5" t="str">
        <f>OBV!G572</f>
        <v>NEUTRAL</v>
      </c>
      <c r="L572" s="5" t="str">
        <f>OBV!H572</f>
        <v>CONFIRMED BEARISH</v>
      </c>
    </row>
    <row r="573" spans="1:12" ht="13.5" x14ac:dyDescent="0.25">
      <c r="A573" s="3">
        <f>RSI!A573</f>
        <v>43137</v>
      </c>
      <c r="B573" s="2">
        <f>RSI!B573</f>
        <v>1.88</v>
      </c>
      <c r="C573" s="2">
        <f>RSI!I573</f>
        <v>23.888928352101132</v>
      </c>
      <c r="D573" s="2">
        <f>MACD!E573</f>
        <v>0.1862056790344071</v>
      </c>
      <c r="E573" s="2">
        <f>MACD!F573</f>
        <v>0.17781646744259533</v>
      </c>
      <c r="F573" s="2">
        <f>'Moving Avg'!D573</f>
        <v>1.9</v>
      </c>
      <c r="G573" s="2">
        <f>'Moving Avg'!F573</f>
        <v>2.1399999999999997</v>
      </c>
      <c r="H573" s="2">
        <f>'Moving Avg'!G573</f>
        <v>2.0356000000000005</v>
      </c>
      <c r="I573" s="2">
        <f>'Moving Avg'!H573</f>
        <v>1.472400000000001</v>
      </c>
      <c r="J573" s="5" t="str">
        <f>OBV!F573</f>
        <v>BEARISH</v>
      </c>
      <c r="K573" s="5" t="str">
        <f>OBV!G573</f>
        <v>NEUTRAL</v>
      </c>
      <c r="L573" s="5" t="str">
        <f>OBV!H573</f>
        <v>CONFIRMED BEARISH</v>
      </c>
    </row>
    <row r="574" spans="1:12" ht="13.5" x14ac:dyDescent="0.25">
      <c r="A574" s="3">
        <f>RSI!A574</f>
        <v>43138</v>
      </c>
      <c r="B574" s="2">
        <f>RSI!B574</f>
        <v>1.88</v>
      </c>
      <c r="C574" s="2">
        <f>RSI!I574</f>
        <v>23.888928352101132</v>
      </c>
      <c r="D574" s="2">
        <f>MACD!E574</f>
        <v>0.18341286995834372</v>
      </c>
      <c r="E574" s="2">
        <f>MACD!F574</f>
        <v>0.17893574794574502</v>
      </c>
      <c r="F574" s="2">
        <f>'Moving Avg'!D574</f>
        <v>1.8820000000000001</v>
      </c>
      <c r="G574" s="2">
        <f>'Moving Avg'!F574</f>
        <v>2.1094999999999997</v>
      </c>
      <c r="H574" s="2">
        <f>'Moving Avg'!G574</f>
        <v>2.0456000000000003</v>
      </c>
      <c r="I574" s="2">
        <f>'Moving Avg'!H574</f>
        <v>1.4750500000000009</v>
      </c>
      <c r="J574" s="5" t="str">
        <f>OBV!F574</f>
        <v>BEARISH</v>
      </c>
      <c r="K574" s="5" t="str">
        <f>OBV!G574</f>
        <v>NEUTRAL</v>
      </c>
      <c r="L574" s="5" t="str">
        <f>OBV!H574</f>
        <v>CONFIRMED BEARISH</v>
      </c>
    </row>
    <row r="575" spans="1:12" ht="13.5" x14ac:dyDescent="0.25">
      <c r="A575" s="3">
        <f>RSI!A575</f>
        <v>43139</v>
      </c>
      <c r="B575" s="2">
        <f>RSI!B575</f>
        <v>1.88</v>
      </c>
      <c r="C575" s="2">
        <f>RSI!I575</f>
        <v>23.888928352101132</v>
      </c>
      <c r="D575" s="2">
        <f>MACD!E575</f>
        <v>0.18221151960007909</v>
      </c>
      <c r="E575" s="2">
        <f>MACD!F575</f>
        <v>0.17959090227661184</v>
      </c>
      <c r="F575" s="2">
        <f>'Moving Avg'!D575</f>
        <v>1.8799999999999997</v>
      </c>
      <c r="G575" s="2">
        <f>'Moving Avg'!F575</f>
        <v>2.0845000000000002</v>
      </c>
      <c r="H575" s="2">
        <f>'Moving Avg'!G575</f>
        <v>2.0544000000000002</v>
      </c>
      <c r="I575" s="2">
        <f>'Moving Avg'!H575</f>
        <v>1.4775000000000005</v>
      </c>
      <c r="J575" s="5" t="str">
        <f>OBV!F575</f>
        <v>BEARISH</v>
      </c>
      <c r="K575" s="5" t="str">
        <f>OBV!G575</f>
        <v>NEUTRAL</v>
      </c>
      <c r="L575" s="5" t="str">
        <f>OBV!H575</f>
        <v>CONFIRMED BEARISH</v>
      </c>
    </row>
    <row r="576" spans="1:12" ht="13.5" x14ac:dyDescent="0.25">
      <c r="A576" s="3">
        <f>RSI!A576</f>
        <v>43140</v>
      </c>
      <c r="B576" s="2">
        <f>RSI!B576</f>
        <v>1.88</v>
      </c>
      <c r="C576" s="2">
        <f>RSI!I576</f>
        <v>23.888928352101132</v>
      </c>
      <c r="D576" s="2">
        <f>MACD!E576</f>
        <v>0.18227072920998477</v>
      </c>
      <c r="E576" s="2">
        <f>MACD!F576</f>
        <v>0.18012686766328645</v>
      </c>
      <c r="F576" s="2">
        <f>'Moving Avg'!D576</f>
        <v>1.8799999999999997</v>
      </c>
      <c r="G576" s="2">
        <f>'Moving Avg'!F576</f>
        <v>2.0595000000000003</v>
      </c>
      <c r="H576" s="2">
        <f>'Moving Avg'!G576</f>
        <v>2.0624000000000002</v>
      </c>
      <c r="I576" s="2">
        <f>'Moving Avg'!H576</f>
        <v>1.4801500000000005</v>
      </c>
      <c r="J576" s="5" t="str">
        <f>OBV!F576</f>
        <v>NEUTRAL</v>
      </c>
      <c r="K576" s="5" t="str">
        <f>OBV!G576</f>
        <v>NEUTRAL</v>
      </c>
      <c r="L576" s="5" t="str">
        <f>OBV!H576</f>
        <v>NEUTRAL</v>
      </c>
    </row>
    <row r="577" spans="1:12" ht="13.5" x14ac:dyDescent="0.25">
      <c r="A577" s="3">
        <f>RSI!A577</f>
        <v>43143</v>
      </c>
      <c r="B577" s="2">
        <f>RSI!B577</f>
        <v>1.88</v>
      </c>
      <c r="C577" s="2">
        <f>RSI!I577</f>
        <v>23.888928352101132</v>
      </c>
      <c r="D577" s="2">
        <f>MACD!E577</f>
        <v>0.16947072842902777</v>
      </c>
      <c r="E577" s="2">
        <f>MACD!F577</f>
        <v>0.17799563981643474</v>
      </c>
      <c r="F577" s="2">
        <f>'Moving Avg'!D577</f>
        <v>1.8799999999999997</v>
      </c>
      <c r="G577" s="2">
        <f>'Moving Avg'!F577</f>
        <v>2.0395000000000003</v>
      </c>
      <c r="H577" s="2">
        <f>'Moving Avg'!G577</f>
        <v>2.0704000000000002</v>
      </c>
      <c r="I577" s="2">
        <f>'Moving Avg'!H577</f>
        <v>1.4828000000000006</v>
      </c>
      <c r="J577" s="5" t="str">
        <f>OBV!F577</f>
        <v>NEUTRAL</v>
      </c>
      <c r="K577" s="5" t="str">
        <f>OBV!G577</f>
        <v>NEUTRAL</v>
      </c>
      <c r="L577" s="5" t="str">
        <f>OBV!H577</f>
        <v>NEUTRAL</v>
      </c>
    </row>
    <row r="578" spans="1:12" ht="13.5" x14ac:dyDescent="0.25">
      <c r="A578" s="3">
        <f>RSI!A578</f>
        <v>43144</v>
      </c>
      <c r="B578" s="2">
        <f>RSI!B578</f>
        <v>1.88</v>
      </c>
      <c r="C578" s="2">
        <f>RSI!I578</f>
        <v>23.888928352101132</v>
      </c>
      <c r="D578" s="2">
        <f>MACD!E578</f>
        <v>0.14571607564133737</v>
      </c>
      <c r="E578" s="2">
        <f>MACD!F578</f>
        <v>0.17153972698141529</v>
      </c>
      <c r="F578" s="2">
        <f>'Moving Avg'!D578</f>
        <v>1.8799999999999997</v>
      </c>
      <c r="G578" s="2">
        <f>'Moving Avg'!F578</f>
        <v>2.0200000000000005</v>
      </c>
      <c r="H578" s="2">
        <f>'Moving Avg'!G578</f>
        <v>2.0780000000000003</v>
      </c>
      <c r="I578" s="2">
        <f>'Moving Avg'!H578</f>
        <v>1.4856500000000006</v>
      </c>
      <c r="J578" s="5" t="str">
        <f>OBV!F578</f>
        <v>NEUTRAL</v>
      </c>
      <c r="K578" s="5" t="str">
        <f>OBV!G578</f>
        <v>NEUTRAL</v>
      </c>
      <c r="L578" s="5" t="str">
        <f>OBV!H578</f>
        <v>NEUTRAL</v>
      </c>
    </row>
    <row r="579" spans="1:12" ht="13.5" x14ac:dyDescent="0.25">
      <c r="A579" s="3">
        <f>RSI!A579</f>
        <v>43145</v>
      </c>
      <c r="B579" s="2">
        <f>RSI!B579</f>
        <v>1.88</v>
      </c>
      <c r="C579" s="2">
        <f>RSI!I579</f>
        <v>23.888928352101132</v>
      </c>
      <c r="D579" s="2">
        <f>MACD!E579</f>
        <v>0.12646993940435669</v>
      </c>
      <c r="E579" s="2">
        <f>MACD!F579</f>
        <v>0.16252576946600358</v>
      </c>
      <c r="F579" s="2">
        <f>'Moving Avg'!D579</f>
        <v>1.8799999999999997</v>
      </c>
      <c r="G579" s="2">
        <f>'Moving Avg'!F579</f>
        <v>2.0005000000000002</v>
      </c>
      <c r="H579" s="2">
        <f>'Moving Avg'!G579</f>
        <v>2.0851999999999999</v>
      </c>
      <c r="I579" s="2">
        <f>'Moving Avg'!H579</f>
        <v>1.4882500000000005</v>
      </c>
      <c r="J579" s="5" t="str">
        <f>OBV!F579</f>
        <v>NEUTRAL</v>
      </c>
      <c r="K579" s="5" t="str">
        <f>OBV!G579</f>
        <v>NEUTRAL</v>
      </c>
      <c r="L579" s="5" t="str">
        <f>OBV!H579</f>
        <v>NEUTRAL</v>
      </c>
    </row>
    <row r="580" spans="1:12" ht="13.5" x14ac:dyDescent="0.25">
      <c r="A580" s="3">
        <f>RSI!A580</f>
        <v>43146</v>
      </c>
      <c r="B580" s="2">
        <f>RSI!B580</f>
        <v>1.88</v>
      </c>
      <c r="C580" s="2">
        <f>RSI!I580</f>
        <v>23.888928352101132</v>
      </c>
      <c r="D580" s="2">
        <f>MACD!E580</f>
        <v>9.8667753584450679E-2</v>
      </c>
      <c r="E580" s="2">
        <f>MACD!F580</f>
        <v>0.14975416628969301</v>
      </c>
      <c r="F580" s="2">
        <f>'Moving Avg'!D580</f>
        <v>1.8799999999999997</v>
      </c>
      <c r="G580" s="2">
        <f>'Moving Avg'!F580</f>
        <v>1.9825000000000004</v>
      </c>
      <c r="H580" s="2">
        <f>'Moving Avg'!G580</f>
        <v>2.0920000000000001</v>
      </c>
      <c r="I580" s="2">
        <f>'Moving Avg'!H580</f>
        <v>1.4906500000000005</v>
      </c>
      <c r="J580" s="5" t="str">
        <f>OBV!F580</f>
        <v>NEUTRAL</v>
      </c>
      <c r="K580" s="5" t="str">
        <f>OBV!G580</f>
        <v>NEUTRAL</v>
      </c>
      <c r="L580" s="5" t="str">
        <f>OBV!H580</f>
        <v>NEUTRAL</v>
      </c>
    </row>
    <row r="581" spans="1:12" ht="13.5" x14ac:dyDescent="0.25">
      <c r="A581" s="3">
        <f>RSI!A581</f>
        <v>43147</v>
      </c>
      <c r="B581" s="2">
        <f>RSI!B581</f>
        <v>1.88</v>
      </c>
      <c r="C581" s="2">
        <f>RSI!I581</f>
        <v>23.888928352101132</v>
      </c>
      <c r="D581" s="2">
        <f>MACD!E581</f>
        <v>7.4336493998091946E-2</v>
      </c>
      <c r="E581" s="2">
        <f>MACD!F581</f>
        <v>0.13467063183137282</v>
      </c>
      <c r="F581" s="2">
        <f>'Moving Avg'!D581</f>
        <v>1.8799999999999997</v>
      </c>
      <c r="G581" s="2">
        <f>'Moving Avg'!F581</f>
        <v>1.966</v>
      </c>
      <c r="H581" s="2">
        <f>'Moving Avg'!G581</f>
        <v>2.0977999999999999</v>
      </c>
      <c r="I581" s="2">
        <f>'Moving Avg'!H581</f>
        <v>1.4928500000000005</v>
      </c>
      <c r="J581" s="5" t="str">
        <f>OBV!F581</f>
        <v>NEUTRAL</v>
      </c>
      <c r="K581" s="5" t="str">
        <f>OBV!G581</f>
        <v>NEUTRAL</v>
      </c>
      <c r="L581" s="5" t="str">
        <f>OBV!H581</f>
        <v>NEUTRAL</v>
      </c>
    </row>
    <row r="582" spans="1:12" ht="13.5" x14ac:dyDescent="0.25">
      <c r="A582" s="3">
        <f>RSI!A582</f>
        <v>43150</v>
      </c>
      <c r="B582" s="2">
        <f>RSI!B582</f>
        <v>1.83</v>
      </c>
      <c r="C582" s="2">
        <f>RSI!I582</f>
        <v>19.247590238856702</v>
      </c>
      <c r="D582" s="2">
        <f>MACD!E582</f>
        <v>5.8130105501678742E-2</v>
      </c>
      <c r="E582" s="2">
        <f>MACD!F582</f>
        <v>0.11936252656543402</v>
      </c>
      <c r="F582" s="2">
        <f>'Moving Avg'!D582</f>
        <v>1.8699999999999999</v>
      </c>
      <c r="G582" s="2">
        <f>'Moving Avg'!F582</f>
        <v>1.95</v>
      </c>
      <c r="H582" s="2">
        <f>'Moving Avg'!G582</f>
        <v>2.1026000000000002</v>
      </c>
      <c r="I582" s="2">
        <f>'Moving Avg'!H582</f>
        <v>1.4948000000000008</v>
      </c>
      <c r="J582" s="5" t="str">
        <f>OBV!F582</f>
        <v>NEUTRAL</v>
      </c>
      <c r="K582" s="5" t="str">
        <f>OBV!G582</f>
        <v>NEUTRAL</v>
      </c>
      <c r="L582" s="5" t="str">
        <f>OBV!H582</f>
        <v>NEUTRAL</v>
      </c>
    </row>
    <row r="583" spans="1:12" ht="13.5" x14ac:dyDescent="0.25">
      <c r="A583" s="3">
        <f>RSI!A583</f>
        <v>43151</v>
      </c>
      <c r="B583" s="2">
        <f>RSI!B583</f>
        <v>1.79</v>
      </c>
      <c r="C583" s="2">
        <f>RSI!I583</f>
        <v>16.487757289538422</v>
      </c>
      <c r="D583" s="2">
        <f>MACD!E583</f>
        <v>4.8303104765153426E-2</v>
      </c>
      <c r="E583" s="2">
        <f>MACD!F583</f>
        <v>0.10515064220537791</v>
      </c>
      <c r="F583" s="2">
        <f>'Moving Avg'!D583</f>
        <v>1.8519999999999999</v>
      </c>
      <c r="G583" s="2">
        <f>'Moving Avg'!F583</f>
        <v>1.9319999999999997</v>
      </c>
      <c r="H583" s="2">
        <f>'Moving Avg'!G583</f>
        <v>2.1064000000000003</v>
      </c>
      <c r="I583" s="2">
        <f>'Moving Avg'!H583</f>
        <v>1.4962000000000006</v>
      </c>
      <c r="J583" s="5" t="str">
        <f>OBV!F583</f>
        <v>BEARISH</v>
      </c>
      <c r="K583" s="5" t="str">
        <f>OBV!G583</f>
        <v>NEUTRAL</v>
      </c>
      <c r="L583" s="5" t="str">
        <f>OBV!H583</f>
        <v>CONFIRMED BEARISH</v>
      </c>
    </row>
    <row r="584" spans="1:12" ht="13.5" x14ac:dyDescent="0.25">
      <c r="A584" s="3">
        <f>RSI!A584</f>
        <v>43152</v>
      </c>
      <c r="B584" s="2">
        <f>RSI!B584</f>
        <v>1.79</v>
      </c>
      <c r="C584" s="2">
        <f>RSI!I584</f>
        <v>16.487757289538422</v>
      </c>
      <c r="D584" s="2">
        <f>MACD!E584</f>
        <v>4.107906595716182E-2</v>
      </c>
      <c r="E584" s="2">
        <f>MACD!F584</f>
        <v>9.2336326955734696E-2</v>
      </c>
      <c r="F584" s="2">
        <f>'Moving Avg'!D584</f>
        <v>1.8340000000000001</v>
      </c>
      <c r="G584" s="2">
        <f>'Moving Avg'!F584</f>
        <v>1.9139999999999993</v>
      </c>
      <c r="H584" s="2">
        <f>'Moving Avg'!G584</f>
        <v>2.1098000000000003</v>
      </c>
      <c r="I584" s="2">
        <f>'Moving Avg'!H584</f>
        <v>1.4976000000000007</v>
      </c>
      <c r="J584" s="5" t="str">
        <f>OBV!F584</f>
        <v>BEARISH</v>
      </c>
      <c r="K584" s="5" t="str">
        <f>OBV!G584</f>
        <v>NEUTRAL</v>
      </c>
      <c r="L584" s="5" t="str">
        <f>OBV!H584</f>
        <v>CONFIRMED BEARISH</v>
      </c>
    </row>
    <row r="585" spans="1:12" ht="13.5" x14ac:dyDescent="0.25">
      <c r="A585" s="3">
        <f>RSI!A585</f>
        <v>43153</v>
      </c>
      <c r="B585" s="2">
        <f>RSI!B585</f>
        <v>1.79</v>
      </c>
      <c r="C585" s="2">
        <f>RSI!I585</f>
        <v>16.487757289538422</v>
      </c>
      <c r="D585" s="2">
        <f>MACD!E585</f>
        <v>3.5976710014066882E-2</v>
      </c>
      <c r="E585" s="2">
        <f>MACD!F585</f>
        <v>8.1064403567401147E-2</v>
      </c>
      <c r="F585" s="2">
        <f>'Moving Avg'!D585</f>
        <v>1.8160000000000001</v>
      </c>
      <c r="G585" s="2">
        <f>'Moving Avg'!F585</f>
        <v>1.8959999999999995</v>
      </c>
      <c r="H585" s="2">
        <f>'Moving Avg'!G585</f>
        <v>2.1128000000000005</v>
      </c>
      <c r="I585" s="2">
        <f>'Moving Avg'!H585</f>
        <v>1.4990000000000012</v>
      </c>
      <c r="J585" s="5" t="str">
        <f>OBV!F585</f>
        <v>BEARISH</v>
      </c>
      <c r="K585" s="5" t="str">
        <f>OBV!G585</f>
        <v>NEUTRAL</v>
      </c>
      <c r="L585" s="5" t="str">
        <f>OBV!H585</f>
        <v>CONFIRMED BEARISH</v>
      </c>
    </row>
    <row r="586" spans="1:12" ht="13.5" x14ac:dyDescent="0.25">
      <c r="A586" s="3">
        <f>RSI!A586</f>
        <v>43154</v>
      </c>
      <c r="B586" s="2">
        <f>RSI!B586</f>
        <v>1.71</v>
      </c>
      <c r="C586" s="2">
        <f>RSI!I586</f>
        <v>12.139676606603444</v>
      </c>
      <c r="D586" s="2">
        <f>MACD!E586</f>
        <v>3.8520713648233729E-2</v>
      </c>
      <c r="E586" s="2">
        <f>MACD!F586</f>
        <v>7.2555665583567658E-2</v>
      </c>
      <c r="F586" s="2">
        <f>'Moving Avg'!D586</f>
        <v>1.782</v>
      </c>
      <c r="G586" s="2">
        <f>'Moving Avg'!F586</f>
        <v>1.8739999999999994</v>
      </c>
      <c r="H586" s="2">
        <f>'Moving Avg'!G586</f>
        <v>2.1126</v>
      </c>
      <c r="I586" s="2">
        <f>'Moving Avg'!H586</f>
        <v>1.5000000000000009</v>
      </c>
      <c r="J586" s="5" t="str">
        <f>OBV!F586</f>
        <v>BEARISH</v>
      </c>
      <c r="K586" s="5" t="str">
        <f>OBV!G586</f>
        <v>NEUTRAL</v>
      </c>
      <c r="L586" s="5" t="str">
        <f>OBV!H586</f>
        <v>CONFIRMED BEARISH</v>
      </c>
    </row>
    <row r="587" spans="1:12" ht="13.5" x14ac:dyDescent="0.25">
      <c r="A587" s="3">
        <f>RSI!A587</f>
        <v>43157</v>
      </c>
      <c r="B587" s="2">
        <f>RSI!B587</f>
        <v>1.64</v>
      </c>
      <c r="C587" s="2">
        <f>RSI!I587</f>
        <v>9.7233988960040989</v>
      </c>
      <c r="D587" s="2">
        <f>MACD!E587</f>
        <v>4.7197403519467329E-2</v>
      </c>
      <c r="E587" s="2">
        <f>MACD!F587</f>
        <v>6.7484013170747592E-2</v>
      </c>
      <c r="F587" s="2">
        <f>'Moving Avg'!D587</f>
        <v>1.7440000000000002</v>
      </c>
      <c r="G587" s="2">
        <f>'Moving Avg'!F587</f>
        <v>1.8529999999999993</v>
      </c>
      <c r="H587" s="2">
        <f>'Moving Avg'!G587</f>
        <v>2.109</v>
      </c>
      <c r="I587" s="2">
        <f>'Moving Avg'!H587</f>
        <v>1.5006500000000011</v>
      </c>
      <c r="J587" s="5" t="str">
        <f>OBV!F587</f>
        <v>BEARISH</v>
      </c>
      <c r="K587" s="5" t="str">
        <f>OBV!G587</f>
        <v>NEUTRAL</v>
      </c>
      <c r="L587" s="5" t="str">
        <f>OBV!H587</f>
        <v>CONFIRMED BEARISH</v>
      </c>
    </row>
    <row r="588" spans="1:12" ht="13.5" x14ac:dyDescent="0.25">
      <c r="A588" s="3">
        <f>RSI!A588</f>
        <v>43158</v>
      </c>
      <c r="B588" s="2">
        <f>RSI!B588</f>
        <v>1.56</v>
      </c>
      <c r="C588" s="2">
        <f>RSI!I588</f>
        <v>7.8101349114966325</v>
      </c>
      <c r="D588" s="2">
        <f>MACD!E588</f>
        <v>6.2118486426906872E-2</v>
      </c>
      <c r="E588" s="2">
        <f>MACD!F588</f>
        <v>6.6410907821979448E-2</v>
      </c>
      <c r="F588" s="2">
        <f>'Moving Avg'!D588</f>
        <v>1.698</v>
      </c>
      <c r="G588" s="2">
        <f>'Moving Avg'!F588</f>
        <v>1.8324999999999996</v>
      </c>
      <c r="H588" s="2">
        <f>'Moving Avg'!G588</f>
        <v>2.1027999999999998</v>
      </c>
      <c r="I588" s="2">
        <f>'Moving Avg'!H588</f>
        <v>1.5009500000000011</v>
      </c>
      <c r="J588" s="5" t="str">
        <f>OBV!F588</f>
        <v>BEARISH</v>
      </c>
      <c r="K588" s="5" t="str">
        <f>OBV!G588</f>
        <v>NEUTRAL</v>
      </c>
      <c r="L588" s="5" t="str">
        <f>OBV!H588</f>
        <v>CONFIRMED BEARISH</v>
      </c>
    </row>
    <row r="589" spans="1:12" ht="13.5" x14ac:dyDescent="0.25">
      <c r="A589" s="3">
        <f>RSI!A589</f>
        <v>43159</v>
      </c>
      <c r="B589" s="2">
        <f>RSI!B589</f>
        <v>1.55</v>
      </c>
      <c r="C589" s="2">
        <f>RSI!I589</f>
        <v>7.6085973083385028</v>
      </c>
      <c r="D589" s="2">
        <f>MACD!E589</f>
        <v>7.7488354956360972E-2</v>
      </c>
      <c r="E589" s="2">
        <f>MACD!F589</f>
        <v>6.8626397248855747E-2</v>
      </c>
      <c r="F589" s="2">
        <f>'Moving Avg'!D589</f>
        <v>1.65</v>
      </c>
      <c r="G589" s="2">
        <f>'Moving Avg'!F589</f>
        <v>1.8114999999999994</v>
      </c>
      <c r="H589" s="2">
        <f>'Moving Avg'!G589</f>
        <v>2.0943999999999998</v>
      </c>
      <c r="I589" s="2">
        <f>'Moving Avg'!H589</f>
        <v>1.5012000000000014</v>
      </c>
      <c r="J589" s="5" t="str">
        <f>OBV!F589</f>
        <v>BEARISH</v>
      </c>
      <c r="K589" s="5" t="str">
        <f>OBV!G589</f>
        <v>NEUTRAL</v>
      </c>
      <c r="L589" s="5" t="str">
        <f>OBV!H589</f>
        <v>CONFIRMED BEARISH</v>
      </c>
    </row>
    <row r="590" spans="1:12" ht="13.5" x14ac:dyDescent="0.25">
      <c r="A590" s="3">
        <f>RSI!A590</f>
        <v>43160</v>
      </c>
      <c r="B590" s="2">
        <f>RSI!B590</f>
        <v>1.61</v>
      </c>
      <c r="C590" s="2">
        <f>RSI!I590</f>
        <v>20.812182206272894</v>
      </c>
      <c r="D590" s="2">
        <f>MACD!E590</f>
        <v>8.7963455884493058E-2</v>
      </c>
      <c r="E590" s="2">
        <f>MACD!F590</f>
        <v>7.2493808975983218E-2</v>
      </c>
      <c r="F590" s="2">
        <f>'Moving Avg'!D590</f>
        <v>1.6140000000000001</v>
      </c>
      <c r="G590" s="2">
        <f>'Moving Avg'!F590</f>
        <v>1.7974999999999994</v>
      </c>
      <c r="H590" s="2">
        <f>'Moving Avg'!G590</f>
        <v>2.0849999999999995</v>
      </c>
      <c r="I590" s="2">
        <f>'Moving Avg'!H590</f>
        <v>1.5016500000000013</v>
      </c>
      <c r="J590" s="5" t="str">
        <f>OBV!F590</f>
        <v>BEARISH</v>
      </c>
      <c r="K590" s="5" t="str">
        <f>OBV!G590</f>
        <v>NEUTRAL</v>
      </c>
      <c r="L590" s="5" t="str">
        <f>OBV!H590</f>
        <v>CONFIRMED BEARISH</v>
      </c>
    </row>
    <row r="591" spans="1:12" ht="13.5" x14ac:dyDescent="0.25">
      <c r="A591" s="3">
        <f>RSI!A591</f>
        <v>43161</v>
      </c>
      <c r="B591" s="2">
        <f>RSI!B591</f>
        <v>1.65</v>
      </c>
      <c r="C591" s="2">
        <f>RSI!I591</f>
        <v>28.180927085300681</v>
      </c>
      <c r="D591" s="2">
        <f>MACD!E591</f>
        <v>9.5281971359417073E-2</v>
      </c>
      <c r="E591" s="2">
        <f>MACD!F591</f>
        <v>7.7051441452669983E-2</v>
      </c>
      <c r="F591" s="2">
        <f>'Moving Avg'!D591</f>
        <v>1.6019999999999999</v>
      </c>
      <c r="G591" s="2">
        <f>'Moving Avg'!F591</f>
        <v>1.7859999999999996</v>
      </c>
      <c r="H591" s="2">
        <f>'Moving Avg'!G591</f>
        <v>2.0739999999999998</v>
      </c>
      <c r="I591" s="2">
        <f>'Moving Avg'!H591</f>
        <v>1.5021500000000012</v>
      </c>
      <c r="J591" s="5" t="str">
        <f>OBV!F591</f>
        <v>BEARISH</v>
      </c>
      <c r="K591" s="5" t="str">
        <f>OBV!G591</f>
        <v>NEUTRAL</v>
      </c>
      <c r="L591" s="5" t="str">
        <f>OBV!H591</f>
        <v>CONFIRMED BEARISH</v>
      </c>
    </row>
    <row r="592" spans="1:12" ht="13.5" x14ac:dyDescent="0.25">
      <c r="A592" s="3">
        <f>RSI!A592</f>
        <v>43164</v>
      </c>
      <c r="B592" s="2">
        <f>RSI!B592</f>
        <v>1.65</v>
      </c>
      <c r="C592" s="2">
        <f>RSI!I592</f>
        <v>28.180927085300681</v>
      </c>
      <c r="D592" s="2">
        <f>MACD!E592</f>
        <v>9.4858791502341333E-2</v>
      </c>
      <c r="E592" s="2">
        <f>MACD!F592</f>
        <v>8.0612911462604256E-2</v>
      </c>
      <c r="F592" s="2">
        <f>'Moving Avg'!D592</f>
        <v>1.6040000000000003</v>
      </c>
      <c r="G592" s="2">
        <f>'Moving Avg'!F592</f>
        <v>1.7744999999999993</v>
      </c>
      <c r="H592" s="2">
        <f>'Moving Avg'!G592</f>
        <v>2.0617999999999999</v>
      </c>
      <c r="I592" s="2">
        <f>'Moving Avg'!H592</f>
        <v>1.502900000000001</v>
      </c>
      <c r="J592" s="5" t="str">
        <f>OBV!F592</f>
        <v>BEARISH</v>
      </c>
      <c r="K592" s="5" t="str">
        <f>OBV!G592</f>
        <v>NEUTRAL</v>
      </c>
      <c r="L592" s="5" t="str">
        <f>OBV!H592</f>
        <v>BEARISH DIVERGENCE</v>
      </c>
    </row>
    <row r="593" spans="1:12" ht="13.5" x14ac:dyDescent="0.25">
      <c r="A593" s="3">
        <f>RSI!A593</f>
        <v>43165</v>
      </c>
      <c r="B593" s="2">
        <f>RSI!B593</f>
        <v>1.64</v>
      </c>
      <c r="C593" s="2">
        <f>RSI!I593</f>
        <v>27.440575955398316</v>
      </c>
      <c r="D593" s="2">
        <f>MACD!E593</f>
        <v>9.0084405101471976E-2</v>
      </c>
      <c r="E593" s="2">
        <f>MACD!F593</f>
        <v>8.2507210190377794E-2</v>
      </c>
      <c r="F593" s="2">
        <f>'Moving Avg'!D593</f>
        <v>1.6200000000000003</v>
      </c>
      <c r="G593" s="2">
        <f>'Moving Avg'!F593</f>
        <v>1.7624999999999997</v>
      </c>
      <c r="H593" s="2">
        <f>'Moving Avg'!G593</f>
        <v>2.0493999999999999</v>
      </c>
      <c r="I593" s="2">
        <f>'Moving Avg'!H593</f>
        <v>1.5037000000000007</v>
      </c>
      <c r="J593" s="5" t="str">
        <f>OBV!F593</f>
        <v>BULLISH</v>
      </c>
      <c r="K593" s="5" t="str">
        <f>OBV!G593</f>
        <v>NEUTRAL</v>
      </c>
      <c r="L593" s="5" t="str">
        <f>OBV!H593</f>
        <v>CONFIRMED BULLISH</v>
      </c>
    </row>
    <row r="594" spans="1:12" ht="13.5" x14ac:dyDescent="0.25">
      <c r="A594" s="3">
        <f>RSI!A594</f>
        <v>43166</v>
      </c>
      <c r="B594" s="2">
        <f>RSI!B594</f>
        <v>1.64</v>
      </c>
      <c r="C594" s="2">
        <f>RSI!I594</f>
        <v>27.440575955398316</v>
      </c>
      <c r="D594" s="2">
        <f>MACD!E594</f>
        <v>8.7026587777697006E-2</v>
      </c>
      <c r="E594" s="2">
        <f>MACD!F594</f>
        <v>8.3411085707841642E-2</v>
      </c>
      <c r="F594" s="2">
        <f>'Moving Avg'!D594</f>
        <v>1.6379999999999999</v>
      </c>
      <c r="G594" s="2">
        <f>'Moving Avg'!F594</f>
        <v>1.7504999999999995</v>
      </c>
      <c r="H594" s="2">
        <f>'Moving Avg'!G594</f>
        <v>2.0364</v>
      </c>
      <c r="I594" s="2">
        <f>'Moving Avg'!H594</f>
        <v>1.5045000000000004</v>
      </c>
      <c r="J594" s="5" t="str">
        <f>OBV!F594</f>
        <v>BULLISH</v>
      </c>
      <c r="K594" s="5" t="str">
        <f>OBV!G594</f>
        <v>NEUTRAL</v>
      </c>
      <c r="L594" s="5" t="str">
        <f>OBV!H594</f>
        <v>CONFIRMED BULLISH</v>
      </c>
    </row>
    <row r="595" spans="1:12" ht="13.5" x14ac:dyDescent="0.25">
      <c r="A595" s="3">
        <f>RSI!A595</f>
        <v>43167</v>
      </c>
      <c r="B595" s="2">
        <f>RSI!B595</f>
        <v>1.58</v>
      </c>
      <c r="C595" s="2">
        <f>RSI!I595</f>
        <v>23.199453279277265</v>
      </c>
      <c r="D595" s="2">
        <f>MACD!E595</f>
        <v>8.9792952122002001E-2</v>
      </c>
      <c r="E595" s="2">
        <f>MACD!F595</f>
        <v>8.4687458990673717E-2</v>
      </c>
      <c r="F595" s="2">
        <f>'Moving Avg'!D595</f>
        <v>1.6320000000000001</v>
      </c>
      <c r="G595" s="2">
        <f>'Moving Avg'!F595</f>
        <v>1.7354999999999996</v>
      </c>
      <c r="H595" s="2">
        <f>'Moving Avg'!G595</f>
        <v>2.0209999999999999</v>
      </c>
      <c r="I595" s="2">
        <f>'Moving Avg'!H595</f>
        <v>1.5051500000000004</v>
      </c>
      <c r="J595" s="5" t="str">
        <f>OBV!F595</f>
        <v>BEARISH</v>
      </c>
      <c r="K595" s="5" t="str">
        <f>OBV!G595</f>
        <v>NEUTRAL</v>
      </c>
      <c r="L595" s="5" t="str">
        <f>OBV!H595</f>
        <v>CONFIRMED BEARISH</v>
      </c>
    </row>
    <row r="596" spans="1:12" ht="13.5" x14ac:dyDescent="0.25">
      <c r="A596" s="3">
        <f>RSI!A596</f>
        <v>43168</v>
      </c>
      <c r="B596" s="2">
        <f>RSI!B596</f>
        <v>1.59</v>
      </c>
      <c r="C596" s="2">
        <f>RSI!I596</f>
        <v>25.272464740838473</v>
      </c>
      <c r="D596" s="2">
        <f>MACD!E596</f>
        <v>8.0281779433101663E-2</v>
      </c>
      <c r="E596" s="2">
        <f>MACD!F596</f>
        <v>8.3806323079159306E-2</v>
      </c>
      <c r="F596" s="2">
        <f>'Moving Avg'!D596</f>
        <v>1.6199999999999999</v>
      </c>
      <c r="G596" s="2">
        <f>'Moving Avg'!F596</f>
        <v>1.7210000000000001</v>
      </c>
      <c r="H596" s="2">
        <f>'Moving Avg'!G596</f>
        <v>2.0058000000000002</v>
      </c>
      <c r="I596" s="2">
        <f>'Moving Avg'!H596</f>
        <v>1.5058500000000001</v>
      </c>
      <c r="J596" s="5" t="str">
        <f>OBV!F596</f>
        <v>BEARISH</v>
      </c>
      <c r="K596" s="5" t="str">
        <f>OBV!G596</f>
        <v>NEUTRAL</v>
      </c>
      <c r="L596" s="5" t="str">
        <f>OBV!H596</f>
        <v>CONFIRMED BEARISH</v>
      </c>
    </row>
    <row r="597" spans="1:12" ht="13.5" x14ac:dyDescent="0.25">
      <c r="A597" s="3">
        <f>RSI!A597</f>
        <v>43171</v>
      </c>
      <c r="B597" s="2">
        <f>RSI!B597</f>
        <v>1.55</v>
      </c>
      <c r="C597" s="2">
        <f>RSI!I597</f>
        <v>22.64002212276425</v>
      </c>
      <c r="D597" s="2">
        <f>MACD!E597</f>
        <v>6.5476367446833939E-2</v>
      </c>
      <c r="E597" s="2">
        <f>MACD!F597</f>
        <v>8.0140331952694238E-2</v>
      </c>
      <c r="F597" s="2">
        <f>'Moving Avg'!D597</f>
        <v>1.5999999999999999</v>
      </c>
      <c r="G597" s="2">
        <f>'Moving Avg'!F597</f>
        <v>1.7044999999999999</v>
      </c>
      <c r="H597" s="2">
        <f>'Moving Avg'!G597</f>
        <v>1.9870000000000001</v>
      </c>
      <c r="I597" s="2">
        <f>'Moving Avg'!H597</f>
        <v>1.5063500000000003</v>
      </c>
      <c r="J597" s="5" t="str">
        <f>OBV!F597</f>
        <v>BEARISH</v>
      </c>
      <c r="K597" s="5" t="str">
        <f>OBV!G597</f>
        <v>NEUTRAL</v>
      </c>
      <c r="L597" s="5" t="str">
        <f>OBV!H597</f>
        <v>CONFIRMED BEARISH</v>
      </c>
    </row>
    <row r="598" spans="1:12" ht="13.5" x14ac:dyDescent="0.25">
      <c r="A598" s="3">
        <f>RSI!A598</f>
        <v>43172</v>
      </c>
      <c r="B598" s="2">
        <f>RSI!B598</f>
        <v>1.55</v>
      </c>
      <c r="C598" s="2">
        <f>RSI!I598</f>
        <v>22.64002212276425</v>
      </c>
      <c r="D598" s="2">
        <f>MACD!E598</f>
        <v>4.1848464979566069E-2</v>
      </c>
      <c r="E598" s="2">
        <f>MACD!F598</f>
        <v>7.2481958558068604E-2</v>
      </c>
      <c r="F598" s="2">
        <f>'Moving Avg'!D598</f>
        <v>1.5819999999999999</v>
      </c>
      <c r="G598" s="2">
        <f>'Moving Avg'!F598</f>
        <v>1.6879999999999999</v>
      </c>
      <c r="H598" s="2">
        <f>'Moving Avg'!G598</f>
        <v>1.9682000000000002</v>
      </c>
      <c r="I598" s="2">
        <f>'Moving Avg'!H598</f>
        <v>1.5070500000000002</v>
      </c>
      <c r="J598" s="5" t="str">
        <f>OBV!F598</f>
        <v>BEARISH</v>
      </c>
      <c r="K598" s="5" t="str">
        <f>OBV!G598</f>
        <v>NEUTRAL</v>
      </c>
      <c r="L598" s="5" t="str">
        <f>OBV!H598</f>
        <v>CONFIRMED BEARISH</v>
      </c>
    </row>
    <row r="599" spans="1:12" ht="13.5" x14ac:dyDescent="0.25">
      <c r="A599" s="3">
        <f>RSI!A599</f>
        <v>43173</v>
      </c>
      <c r="B599" s="2">
        <f>RSI!B599</f>
        <v>1.52</v>
      </c>
      <c r="C599" s="2">
        <f>RSI!I599</f>
        <v>20.759180809611365</v>
      </c>
      <c r="D599" s="2">
        <f>MACD!E599</f>
        <v>2.3657390796042232E-2</v>
      </c>
      <c r="E599" s="2">
        <f>MACD!F599</f>
        <v>6.271704500566333E-2</v>
      </c>
      <c r="F599" s="2">
        <f>'Moving Avg'!D599</f>
        <v>1.5579999999999998</v>
      </c>
      <c r="G599" s="2">
        <f>'Moving Avg'!F599</f>
        <v>1.67</v>
      </c>
      <c r="H599" s="2">
        <f>'Moving Avg'!G599</f>
        <v>1.9488000000000005</v>
      </c>
      <c r="I599" s="2">
        <f>'Moving Avg'!H599</f>
        <v>1.5078</v>
      </c>
      <c r="J599" s="5" t="str">
        <f>OBV!F599</f>
        <v>BEARISH</v>
      </c>
      <c r="K599" s="5" t="str">
        <f>OBV!G599</f>
        <v>NEUTRAL</v>
      </c>
      <c r="L599" s="5" t="str">
        <f>OBV!H599</f>
        <v>CONFIRMED BEARISH</v>
      </c>
    </row>
    <row r="600" spans="1:12" ht="13.5" x14ac:dyDescent="0.25">
      <c r="A600" s="3">
        <f>RSI!A600</f>
        <v>43174</v>
      </c>
      <c r="B600" s="2">
        <f>RSI!B600</f>
        <v>1.55</v>
      </c>
      <c r="C600" s="2">
        <f>RSI!I600</f>
        <v>27.266395049823657</v>
      </c>
      <c r="D600" s="2">
        <f>MACD!E600</f>
        <v>1.6485952153155514E-2</v>
      </c>
      <c r="E600" s="2">
        <f>MACD!F600</f>
        <v>5.3470826435161774E-2</v>
      </c>
      <c r="F600" s="2">
        <f>'Moving Avg'!D600</f>
        <v>1.552</v>
      </c>
      <c r="G600" s="2">
        <f>'Moving Avg'!F600</f>
        <v>1.6535</v>
      </c>
      <c r="H600" s="2">
        <f>'Moving Avg'!G600</f>
        <v>1.9300000000000006</v>
      </c>
      <c r="I600" s="2">
        <f>'Moving Avg'!H600</f>
        <v>1.5088499999999998</v>
      </c>
      <c r="J600" s="5" t="str">
        <f>OBV!F600</f>
        <v>BEARISH</v>
      </c>
      <c r="K600" s="5" t="str">
        <f>OBV!G600</f>
        <v>NEUTRAL</v>
      </c>
      <c r="L600" s="5" t="str">
        <f>OBV!H600</f>
        <v>CONFIRMED BEARISH</v>
      </c>
    </row>
    <row r="601" spans="1:12" ht="13.5" x14ac:dyDescent="0.25">
      <c r="A601" s="3">
        <f>RSI!A601</f>
        <v>43175</v>
      </c>
      <c r="B601" s="2">
        <f>RSI!B601</f>
        <v>1.55</v>
      </c>
      <c r="C601" s="2">
        <f>RSI!I601</f>
        <v>27.266395049823657</v>
      </c>
      <c r="D601" s="2">
        <f>MACD!E601</f>
        <v>1.751703638276636E-2</v>
      </c>
      <c r="E601" s="2">
        <f>MACD!F601</f>
        <v>4.6280068424682692E-2</v>
      </c>
      <c r="F601" s="2">
        <f>'Moving Avg'!D601</f>
        <v>1.544</v>
      </c>
      <c r="G601" s="2">
        <f>'Moving Avg'!F601</f>
        <v>1.637</v>
      </c>
      <c r="H601" s="2">
        <f>'Moving Avg'!G601</f>
        <v>1.9112000000000007</v>
      </c>
      <c r="I601" s="2">
        <f>'Moving Avg'!H601</f>
        <v>1.5101</v>
      </c>
      <c r="J601" s="5" t="str">
        <f>OBV!F601</f>
        <v>BEARISH</v>
      </c>
      <c r="K601" s="5" t="str">
        <f>OBV!G601</f>
        <v>NEUTRAL</v>
      </c>
      <c r="L601" s="5" t="str">
        <f>OBV!H601</f>
        <v>CONFIRMED BEARISH</v>
      </c>
    </row>
    <row r="602" spans="1:12" ht="13.5" x14ac:dyDescent="0.25">
      <c r="A602" s="3">
        <f>RSI!A602</f>
        <v>43178</v>
      </c>
      <c r="B602" s="2">
        <f>RSI!B602</f>
        <v>1.55</v>
      </c>
      <c r="C602" s="2">
        <f>RSI!I602</f>
        <v>27.266395049823657</v>
      </c>
      <c r="D602" s="2">
        <f>MACD!E602</f>
        <v>1.926484270074913E-2</v>
      </c>
      <c r="E602" s="2">
        <f>MACD!F602</f>
        <v>4.087702327989598E-2</v>
      </c>
      <c r="F602" s="2">
        <f>'Moving Avg'!D602</f>
        <v>1.544</v>
      </c>
      <c r="G602" s="2">
        <f>'Moving Avg'!F602</f>
        <v>1.623</v>
      </c>
      <c r="H602" s="2">
        <f>'Moving Avg'!G602</f>
        <v>1.8924000000000003</v>
      </c>
      <c r="I602" s="2">
        <f>'Moving Avg'!H602</f>
        <v>1.51135</v>
      </c>
      <c r="J602" s="5" t="str">
        <f>OBV!F602</f>
        <v>BEARISH</v>
      </c>
      <c r="K602" s="5" t="str">
        <f>OBV!G602</f>
        <v>NEUTRAL</v>
      </c>
      <c r="L602" s="5" t="str">
        <f>OBV!H602</f>
        <v>NEUTRAL</v>
      </c>
    </row>
    <row r="603" spans="1:12" ht="13.5" x14ac:dyDescent="0.25">
      <c r="A603" s="3">
        <f>RSI!A603</f>
        <v>43180</v>
      </c>
      <c r="B603" s="2">
        <f>RSI!B603</f>
        <v>1.51</v>
      </c>
      <c r="C603" s="2">
        <f>RSI!I603</f>
        <v>23.986195234386514</v>
      </c>
      <c r="D603" s="2">
        <f>MACD!E603</f>
        <v>2.2978766822237207E-2</v>
      </c>
      <c r="E603" s="2">
        <f>MACD!F603</f>
        <v>3.7297371988364227E-2</v>
      </c>
      <c r="F603" s="2">
        <f>'Moving Avg'!D603</f>
        <v>1.536</v>
      </c>
      <c r="G603" s="2">
        <f>'Moving Avg'!F603</f>
        <v>1.6090000000000004</v>
      </c>
      <c r="H603" s="2">
        <f>'Moving Avg'!G603</f>
        <v>1.8728000000000002</v>
      </c>
      <c r="I603" s="2">
        <f>'Moving Avg'!H603</f>
        <v>1.5123999999999997</v>
      </c>
      <c r="J603" s="5" t="str">
        <f>OBV!F603</f>
        <v>BEARISH</v>
      </c>
      <c r="K603" s="5" t="str">
        <f>OBV!G603</f>
        <v>NEUTRAL</v>
      </c>
      <c r="L603" s="5" t="str">
        <f>OBV!H603</f>
        <v>CONFIRMED BEARISH</v>
      </c>
    </row>
    <row r="604" spans="1:12" ht="13.5" x14ac:dyDescent="0.25">
      <c r="A604" s="3">
        <f>RSI!A604</f>
        <v>43181</v>
      </c>
      <c r="B604" s="2">
        <f>RSI!B604</f>
        <v>1.51</v>
      </c>
      <c r="C604" s="2">
        <f>RSI!I604</f>
        <v>23.986195234386514</v>
      </c>
      <c r="D604" s="2">
        <f>MACD!E604</f>
        <v>2.7108151625998556E-2</v>
      </c>
      <c r="E604" s="2">
        <f>MACD!F604</f>
        <v>3.5259527915891098E-2</v>
      </c>
      <c r="F604" s="2">
        <f>'Moving Avg'!D604</f>
        <v>1.534</v>
      </c>
      <c r="G604" s="2">
        <f>'Moving Avg'!F604</f>
        <v>1.5950000000000004</v>
      </c>
      <c r="H604" s="2">
        <f>'Moving Avg'!G604</f>
        <v>1.8532000000000002</v>
      </c>
      <c r="I604" s="2">
        <f>'Moving Avg'!H604</f>
        <v>1.5134499999999997</v>
      </c>
      <c r="J604" s="5" t="str">
        <f>OBV!F604</f>
        <v>BEARISH</v>
      </c>
      <c r="K604" s="5" t="str">
        <f>OBV!G604</f>
        <v>NEUTRAL</v>
      </c>
      <c r="L604" s="5" t="str">
        <f>OBV!H604</f>
        <v>CONFIRMED BEARISH</v>
      </c>
    </row>
    <row r="605" spans="1:12" ht="13.5" x14ac:dyDescent="0.25">
      <c r="A605" s="3">
        <f>RSI!A605</f>
        <v>43182</v>
      </c>
      <c r="B605" s="2">
        <f>RSI!B605</f>
        <v>1.51</v>
      </c>
      <c r="C605" s="2">
        <f>RSI!I605</f>
        <v>23.986195234386514</v>
      </c>
      <c r="D605" s="2">
        <f>MACD!E605</f>
        <v>2.2285212066256221E-2</v>
      </c>
      <c r="E605" s="2">
        <f>MACD!F605</f>
        <v>3.2664664745964127E-2</v>
      </c>
      <c r="F605" s="2">
        <f>'Moving Avg'!D605</f>
        <v>1.526</v>
      </c>
      <c r="G605" s="2">
        <f>'Moving Avg'!F605</f>
        <v>1.5810000000000006</v>
      </c>
      <c r="H605" s="2">
        <f>'Moving Avg'!G605</f>
        <v>1.8358000000000003</v>
      </c>
      <c r="I605" s="2">
        <f>'Moving Avg'!H605</f>
        <v>1.5144999999999995</v>
      </c>
      <c r="J605" s="5" t="str">
        <f>OBV!F605</f>
        <v>BEARISH</v>
      </c>
      <c r="K605" s="5" t="str">
        <f>OBV!G605</f>
        <v>NEUTRAL</v>
      </c>
      <c r="L605" s="5" t="str">
        <f>OBV!H605</f>
        <v>CONFIRMED BEARISH</v>
      </c>
    </row>
    <row r="606" spans="1:12" ht="13.5" x14ac:dyDescent="0.25">
      <c r="A606" s="3">
        <f>RSI!A606</f>
        <v>43185</v>
      </c>
      <c r="B606" s="2">
        <f>RSI!B606</f>
        <v>1.51</v>
      </c>
      <c r="C606" s="2">
        <f>RSI!I606</f>
        <v>23.986195234386514</v>
      </c>
      <c r="D606" s="2">
        <f>MACD!E606</f>
        <v>2.0588775521543479E-2</v>
      </c>
      <c r="E606" s="2">
        <f>MACD!F606</f>
        <v>3.0249486901080001E-2</v>
      </c>
      <c r="F606" s="2">
        <f>'Moving Avg'!D606</f>
        <v>1.518</v>
      </c>
      <c r="G606" s="2">
        <f>'Moving Avg'!F606</f>
        <v>1.5710000000000006</v>
      </c>
      <c r="H606" s="2">
        <f>'Moving Avg'!G606</f>
        <v>1.8184000000000007</v>
      </c>
      <c r="I606" s="2">
        <f>'Moving Avg'!H606</f>
        <v>1.5156999999999996</v>
      </c>
      <c r="J606" s="5" t="str">
        <f>OBV!F606</f>
        <v>BEARISH</v>
      </c>
      <c r="K606" s="5" t="str">
        <f>OBV!G606</f>
        <v>NEUTRAL</v>
      </c>
      <c r="L606" s="5" t="str">
        <f>OBV!H606</f>
        <v>CONFIRMED BEARISH</v>
      </c>
    </row>
    <row r="607" spans="1:12" ht="13.5" x14ac:dyDescent="0.25">
      <c r="A607" s="3">
        <f>RSI!A607</f>
        <v>43186</v>
      </c>
      <c r="B607" s="2">
        <f>RSI!B607</f>
        <v>1.51</v>
      </c>
      <c r="C607" s="2">
        <f>RSI!I607</f>
        <v>23.986195234386514</v>
      </c>
      <c r="D607" s="2">
        <f>MACD!E607</f>
        <v>1.3782863407918899E-2</v>
      </c>
      <c r="E607" s="2">
        <f>MACD!F607</f>
        <v>2.6956162202447783E-2</v>
      </c>
      <c r="F607" s="2">
        <f>'Moving Avg'!D607</f>
        <v>1.51</v>
      </c>
      <c r="G607" s="2">
        <f>'Moving Avg'!F607</f>
        <v>1.5645000000000007</v>
      </c>
      <c r="H607" s="2">
        <f>'Moving Avg'!G607</f>
        <v>1.8030000000000006</v>
      </c>
      <c r="I607" s="2">
        <f>'Moving Avg'!H607</f>
        <v>1.5169999999999992</v>
      </c>
      <c r="J607" s="5" t="str">
        <f>OBV!F607</f>
        <v>BEARISH</v>
      </c>
      <c r="K607" s="5" t="str">
        <f>OBV!G607</f>
        <v>NEUTRAL</v>
      </c>
      <c r="L607" s="5" t="str">
        <f>OBV!H607</f>
        <v>CONFIRMED BEARISH</v>
      </c>
    </row>
    <row r="608" spans="1:12" ht="13.5" x14ac:dyDescent="0.25">
      <c r="A608" s="3">
        <f>RSI!A608</f>
        <v>43187</v>
      </c>
      <c r="B608" s="2">
        <f>RSI!B608</f>
        <v>1.47</v>
      </c>
      <c r="C608" s="2">
        <f>RSI!I608</f>
        <v>20.426659595480402</v>
      </c>
      <c r="D608" s="2">
        <f>MACD!E608</f>
        <v>1.1712329832766821E-2</v>
      </c>
      <c r="E608" s="2">
        <f>MACD!F608</f>
        <v>2.3907395728511593E-2</v>
      </c>
      <c r="F608" s="2">
        <f>'Moving Avg'!D608</f>
        <v>1.502</v>
      </c>
      <c r="G608" s="2">
        <f>'Moving Avg'!F608</f>
        <v>1.5600000000000005</v>
      </c>
      <c r="H608" s="2">
        <f>'Moving Avg'!G608</f>
        <v>1.7870000000000004</v>
      </c>
      <c r="I608" s="2">
        <f>'Moving Avg'!H608</f>
        <v>1.5180999999999996</v>
      </c>
      <c r="J608" s="5" t="str">
        <f>OBV!F608</f>
        <v>NEUTRAL</v>
      </c>
      <c r="K608" s="5" t="str">
        <f>OBV!G608</f>
        <v>NEUTRAL</v>
      </c>
      <c r="L608" s="5" t="str">
        <f>OBV!H608</f>
        <v>NEUTRAL</v>
      </c>
    </row>
    <row r="609" spans="1:12" ht="13.5" x14ac:dyDescent="0.25">
      <c r="A609" s="3">
        <f>RSI!A609</f>
        <v>43188</v>
      </c>
      <c r="B609" s="2">
        <f>RSI!B609</f>
        <v>1.47</v>
      </c>
      <c r="C609" s="2">
        <f>RSI!I609</f>
        <v>20.426659595480402</v>
      </c>
      <c r="D609" s="2">
        <f>MACD!E609</f>
        <v>6.2529393698098623E-3</v>
      </c>
      <c r="E609" s="2">
        <f>MACD!F609</f>
        <v>2.0376504456771249E-2</v>
      </c>
      <c r="F609" s="2">
        <f>'Moving Avg'!D609</f>
        <v>1.494</v>
      </c>
      <c r="G609" s="2">
        <f>'Moving Avg'!F609</f>
        <v>1.5560000000000005</v>
      </c>
      <c r="H609" s="2">
        <f>'Moving Avg'!G609</f>
        <v>1.7710000000000001</v>
      </c>
      <c r="I609" s="2">
        <f>'Moving Avg'!H609</f>
        <v>1.5191999999999997</v>
      </c>
      <c r="J609" s="5" t="str">
        <f>OBV!F609</f>
        <v>NEUTRAL</v>
      </c>
      <c r="K609" s="5" t="str">
        <f>OBV!G609</f>
        <v>NEUTRAL</v>
      </c>
      <c r="L609" s="5" t="str">
        <f>OBV!H609</f>
        <v>NEUTRAL</v>
      </c>
    </row>
    <row r="610" spans="1:12" ht="13.5" x14ac:dyDescent="0.25">
      <c r="A610" s="3">
        <f>RSI!A610</f>
        <v>43189</v>
      </c>
      <c r="B610" s="2">
        <f>RSI!B610</f>
        <v>1.45</v>
      </c>
      <c r="C610" s="2">
        <f>RSI!I610</f>
        <v>18.808142609979825</v>
      </c>
      <c r="D610" s="2">
        <f>MACD!E610</f>
        <v>8.571047247894148E-3</v>
      </c>
      <c r="E610" s="2">
        <f>MACD!F610</f>
        <v>1.8015413014995832E-2</v>
      </c>
      <c r="F610" s="2">
        <f>'Moving Avg'!D610</f>
        <v>1.482</v>
      </c>
      <c r="G610" s="2">
        <f>'Moving Avg'!F610</f>
        <v>1.5480000000000005</v>
      </c>
      <c r="H610" s="2">
        <f>'Moving Avg'!G610</f>
        <v>1.7552000000000003</v>
      </c>
      <c r="I610" s="2">
        <f>'Moving Avg'!H610</f>
        <v>1.5203499999999994</v>
      </c>
      <c r="J610" s="5" t="str">
        <f>OBV!F610</f>
        <v>BEARISH</v>
      </c>
      <c r="K610" s="5" t="str">
        <f>OBV!G610</f>
        <v>NEUTRAL</v>
      </c>
      <c r="L610" s="5" t="str">
        <f>OBV!H610</f>
        <v>CONFIRMED BEARISH</v>
      </c>
    </row>
    <row r="611" spans="1:12" ht="13.5" x14ac:dyDescent="0.25">
      <c r="A611" s="3">
        <f>RSI!A611</f>
        <v>43192</v>
      </c>
      <c r="B611" s="2">
        <f>RSI!B611</f>
        <v>1.45</v>
      </c>
      <c r="C611" s="2">
        <f>RSI!I611</f>
        <v>18.808142609979825</v>
      </c>
      <c r="D611" s="2">
        <f>MACD!E611</f>
        <v>1.1429154021346033E-2</v>
      </c>
      <c r="E611" s="2">
        <f>MACD!F611</f>
        <v>1.6698161216265873E-2</v>
      </c>
      <c r="F611" s="2">
        <f>'Moving Avg'!D611</f>
        <v>1.4700000000000002</v>
      </c>
      <c r="G611" s="2">
        <f>'Moving Avg'!F611</f>
        <v>1.5380000000000003</v>
      </c>
      <c r="H611" s="2">
        <f>'Moving Avg'!G611</f>
        <v>1.74</v>
      </c>
      <c r="I611" s="2">
        <f>'Moving Avg'!H611</f>
        <v>1.5214999999999994</v>
      </c>
      <c r="J611" s="5" t="str">
        <f>OBV!F611</f>
        <v>BEARISH</v>
      </c>
      <c r="K611" s="5" t="str">
        <f>OBV!G611</f>
        <v>NEUTRAL</v>
      </c>
      <c r="L611" s="5" t="str">
        <f>OBV!H611</f>
        <v>CONFIRMED BEARISH</v>
      </c>
    </row>
    <row r="612" spans="1:12" ht="13.5" x14ac:dyDescent="0.25">
      <c r="A612" s="3">
        <f>RSI!A612</f>
        <v>43193</v>
      </c>
      <c r="B612" s="2">
        <f>RSI!B612</f>
        <v>1.45</v>
      </c>
      <c r="C612" s="2">
        <f>RSI!I612</f>
        <v>18.808142609979825</v>
      </c>
      <c r="D612" s="2">
        <f>MACD!E612</f>
        <v>1.4677765835060752E-2</v>
      </c>
      <c r="E612" s="2">
        <f>MACD!F612</f>
        <v>1.6294082140024851E-2</v>
      </c>
      <c r="F612" s="2">
        <f>'Moving Avg'!D612</f>
        <v>1.458</v>
      </c>
      <c r="G612" s="2">
        <f>'Moving Avg'!F612</f>
        <v>1.528</v>
      </c>
      <c r="H612" s="2">
        <f>'Moving Avg'!G612</f>
        <v>1.7260000000000002</v>
      </c>
      <c r="I612" s="2">
        <f>'Moving Avg'!H612</f>
        <v>1.5226499999999994</v>
      </c>
      <c r="J612" s="5" t="str">
        <f>OBV!F612</f>
        <v>BEARISH</v>
      </c>
      <c r="K612" s="5" t="str">
        <f>OBV!G612</f>
        <v>NEUTRAL</v>
      </c>
      <c r="L612" s="5" t="str">
        <f>OBV!H612</f>
        <v>CONFIRMED BEARISH</v>
      </c>
    </row>
    <row r="613" spans="1:12" ht="13.5" x14ac:dyDescent="0.25">
      <c r="A613" s="3">
        <f>RSI!A613</f>
        <v>43194</v>
      </c>
      <c r="B613" s="2">
        <f>RSI!B613</f>
        <v>1.45</v>
      </c>
      <c r="C613" s="2">
        <f>RSI!I613</f>
        <v>18.808142609979825</v>
      </c>
      <c r="D613" s="2">
        <f>MACD!E613</f>
        <v>1.2041461520050367E-2</v>
      </c>
      <c r="E613" s="2">
        <f>MACD!F613</f>
        <v>1.5443558016029955E-2</v>
      </c>
      <c r="F613" s="2">
        <f>'Moving Avg'!D613</f>
        <v>1.4540000000000002</v>
      </c>
      <c r="G613" s="2">
        <f>'Moving Avg'!F613</f>
        <v>1.5185</v>
      </c>
      <c r="H613" s="2">
        <f>'Moving Avg'!G613</f>
        <v>1.7120000000000002</v>
      </c>
      <c r="I613" s="2">
        <f>'Moving Avg'!H613</f>
        <v>1.5238999999999989</v>
      </c>
      <c r="J613" s="5" t="str">
        <f>OBV!F613</f>
        <v>BEARISH</v>
      </c>
      <c r="K613" s="5" t="str">
        <f>OBV!G613</f>
        <v>NEUTRAL</v>
      </c>
      <c r="L613" s="5" t="str">
        <f>OBV!H613</f>
        <v>CONFIRMED BEARISH</v>
      </c>
    </row>
    <row r="614" spans="1:12" ht="13.5" x14ac:dyDescent="0.25">
      <c r="A614" s="3">
        <f>RSI!A614</f>
        <v>43195</v>
      </c>
      <c r="B614" s="2">
        <f>RSI!B614</f>
        <v>1.45</v>
      </c>
      <c r="C614" s="2">
        <f>RSI!I614</f>
        <v>18.808142609979825</v>
      </c>
      <c r="D614" s="2">
        <f>MACD!E614</f>
        <v>1.0522516982420571E-2</v>
      </c>
      <c r="E614" s="2">
        <f>MACD!F614</f>
        <v>1.4459349809308079E-2</v>
      </c>
      <c r="F614" s="2">
        <f>'Moving Avg'!D614</f>
        <v>1.45</v>
      </c>
      <c r="G614" s="2">
        <f>'Moving Avg'!F614</f>
        <v>1.5089999999999999</v>
      </c>
      <c r="H614" s="2">
        <f>'Moving Avg'!G614</f>
        <v>1.6980000000000004</v>
      </c>
      <c r="I614" s="2">
        <f>'Moving Avg'!H614</f>
        <v>1.5251499999999991</v>
      </c>
      <c r="J614" s="5" t="str">
        <f>OBV!F614</f>
        <v>BEARISH</v>
      </c>
      <c r="K614" s="5" t="str">
        <f>OBV!G614</f>
        <v>NEUTRAL</v>
      </c>
      <c r="L614" s="5" t="str">
        <f>OBV!H614</f>
        <v>CONFIRMED BEARISH</v>
      </c>
    </row>
    <row r="615" spans="1:12" ht="13.5" x14ac:dyDescent="0.25">
      <c r="A615" s="3">
        <f>RSI!A615</f>
        <v>43196</v>
      </c>
      <c r="B615" s="2">
        <f>RSI!B615</f>
        <v>1.45</v>
      </c>
      <c r="C615" s="2">
        <f>RSI!I615</f>
        <v>18.808142609979825</v>
      </c>
      <c r="D615" s="2">
        <f>MACD!E615</f>
        <v>9.8963066810591194E-3</v>
      </c>
      <c r="E615" s="2">
        <f>MACD!F615</f>
        <v>1.3546741183658288E-2</v>
      </c>
      <c r="F615" s="2">
        <f>'Moving Avg'!D615</f>
        <v>1.45</v>
      </c>
      <c r="G615" s="2">
        <f>'Moving Avg'!F615</f>
        <v>1.5024999999999999</v>
      </c>
      <c r="H615" s="2">
        <f>'Moving Avg'!G615</f>
        <v>1.6840000000000004</v>
      </c>
      <c r="I615" s="2">
        <f>'Moving Avg'!H615</f>
        <v>1.5263999999999986</v>
      </c>
      <c r="J615" s="5" t="str">
        <f>OBV!F615</f>
        <v>NEUTRAL</v>
      </c>
      <c r="K615" s="5" t="str">
        <f>OBV!G615</f>
        <v>NEUTRAL</v>
      </c>
      <c r="L615" s="5" t="str">
        <f>OBV!H615</f>
        <v>NEUTRAL</v>
      </c>
    </row>
    <row r="616" spans="1:12" ht="13.5" x14ac:dyDescent="0.25">
      <c r="A616" s="3">
        <f>RSI!A616</f>
        <v>43200</v>
      </c>
      <c r="B616" s="2">
        <f>RSI!B616</f>
        <v>1.45</v>
      </c>
      <c r="C616" s="2">
        <f>RSI!I616</f>
        <v>18.808142609979825</v>
      </c>
      <c r="D616" s="2">
        <f>MACD!E616</f>
        <v>9.9766683346242946E-3</v>
      </c>
      <c r="E616" s="2">
        <f>MACD!F616</f>
        <v>1.283272661385149E-2</v>
      </c>
      <c r="F616" s="2">
        <f>'Moving Avg'!D616</f>
        <v>1.45</v>
      </c>
      <c r="G616" s="2">
        <f>'Moving Avg'!F616</f>
        <v>1.4954999999999996</v>
      </c>
      <c r="H616" s="2">
        <f>'Moving Avg'!G616</f>
        <v>1.6700000000000004</v>
      </c>
      <c r="I616" s="2">
        <f>'Moving Avg'!H616</f>
        <v>1.5276499999999986</v>
      </c>
      <c r="J616" s="5" t="str">
        <f>OBV!F616</f>
        <v>NEUTRAL</v>
      </c>
      <c r="K616" s="5" t="str">
        <f>OBV!G616</f>
        <v>NEUTRAL</v>
      </c>
      <c r="L616" s="5" t="str">
        <f>OBV!H616</f>
        <v>NEUTRAL</v>
      </c>
    </row>
    <row r="617" spans="1:12" ht="13.5" x14ac:dyDescent="0.25">
      <c r="A617" s="3">
        <f>RSI!A617</f>
        <v>43201</v>
      </c>
      <c r="B617" s="2">
        <f>RSI!B617</f>
        <v>1.44</v>
      </c>
      <c r="C617" s="2">
        <f>RSI!I617</f>
        <v>17.634474713321907</v>
      </c>
      <c r="D617" s="2">
        <f>MACD!E617</f>
        <v>1.1350436942578312E-2</v>
      </c>
      <c r="E617" s="2">
        <f>MACD!F617</f>
        <v>1.2536268679596856E-2</v>
      </c>
      <c r="F617" s="2">
        <f>'Moving Avg'!D617</f>
        <v>1.448</v>
      </c>
      <c r="G617" s="2">
        <f>'Moving Avg'!F617</f>
        <v>1.4899999999999998</v>
      </c>
      <c r="H617" s="2">
        <f>'Moving Avg'!G617</f>
        <v>1.6576</v>
      </c>
      <c r="I617" s="2">
        <f>'Moving Avg'!H617</f>
        <v>1.5288499999999985</v>
      </c>
      <c r="J617" s="5" t="str">
        <f>OBV!F617</f>
        <v>BEARISH</v>
      </c>
      <c r="K617" s="5" t="str">
        <f>OBV!G617</f>
        <v>NEUTRAL</v>
      </c>
      <c r="L617" s="5" t="str">
        <f>OBV!H617</f>
        <v>CONFIRMED BEARISH</v>
      </c>
    </row>
    <row r="618" spans="1:12" ht="13.5" x14ac:dyDescent="0.25">
      <c r="A618" s="3">
        <f>RSI!A618</f>
        <v>43202</v>
      </c>
      <c r="B618" s="2">
        <f>RSI!B618</f>
        <v>1.44</v>
      </c>
      <c r="C618" s="2">
        <f>RSI!I618</f>
        <v>17.634474713321907</v>
      </c>
      <c r="D618" s="2">
        <f>MACD!E618</f>
        <v>6.9412763141367684E-3</v>
      </c>
      <c r="E618" s="2">
        <f>MACD!F618</f>
        <v>1.1417270206504839E-2</v>
      </c>
      <c r="F618" s="2">
        <f>'Moving Avg'!D618</f>
        <v>1.4459999999999997</v>
      </c>
      <c r="G618" s="2">
        <f>'Moving Avg'!F618</f>
        <v>1.4844999999999999</v>
      </c>
      <c r="H618" s="2">
        <f>'Moving Avg'!G618</f>
        <v>1.6469999999999998</v>
      </c>
      <c r="I618" s="2">
        <f>'Moving Avg'!H618</f>
        <v>1.5300499999999986</v>
      </c>
      <c r="J618" s="5" t="str">
        <f>OBV!F618</f>
        <v>BEARISH</v>
      </c>
      <c r="K618" s="5" t="str">
        <f>OBV!G618</f>
        <v>NEUTRAL</v>
      </c>
      <c r="L618" s="5" t="str">
        <f>OBV!H618</f>
        <v>CONFIRMED BEARISH</v>
      </c>
    </row>
    <row r="619" spans="1:12" ht="13.5" x14ac:dyDescent="0.25">
      <c r="A619" s="3">
        <f>RSI!A619</f>
        <v>43203</v>
      </c>
      <c r="B619" s="2">
        <f>RSI!B619</f>
        <v>1.44</v>
      </c>
      <c r="C619" s="2">
        <f>RSI!I619</f>
        <v>17.634474713321907</v>
      </c>
      <c r="D619" s="2">
        <f>MACD!E619</f>
        <v>3.7495832141996033E-3</v>
      </c>
      <c r="E619" s="2">
        <f>MACD!F619</f>
        <v>9.8837328080437926E-3</v>
      </c>
      <c r="F619" s="2">
        <f>'Moving Avg'!D619</f>
        <v>1.4439999999999997</v>
      </c>
      <c r="G619" s="2">
        <f>'Moving Avg'!F619</f>
        <v>1.4804999999999999</v>
      </c>
      <c r="H619" s="2">
        <f>'Moving Avg'!G619</f>
        <v>1.6363999999999996</v>
      </c>
      <c r="I619" s="2">
        <f>'Moving Avg'!H619</f>
        <v>1.5312499999999987</v>
      </c>
      <c r="J619" s="5" t="str">
        <f>OBV!F619</f>
        <v>BEARISH</v>
      </c>
      <c r="K619" s="5" t="str">
        <f>OBV!G619</f>
        <v>NEUTRAL</v>
      </c>
      <c r="L619" s="5" t="str">
        <f>OBV!H619</f>
        <v>CONFIRMED BEARISH</v>
      </c>
    </row>
    <row r="620" spans="1:12" ht="13.5" x14ac:dyDescent="0.25">
      <c r="A620" s="3">
        <f>RSI!A620</f>
        <v>43206</v>
      </c>
      <c r="B620" s="2">
        <f>RSI!B620</f>
        <v>1.38</v>
      </c>
      <c r="C620" s="2">
        <f>RSI!I620</f>
        <v>12.015593559745398</v>
      </c>
      <c r="D620" s="2">
        <f>MACD!E620</f>
        <v>2.9156403784744711E-3</v>
      </c>
      <c r="E620" s="2">
        <f>MACD!F620</f>
        <v>8.4901143221299286E-3</v>
      </c>
      <c r="F620" s="2">
        <f>'Moving Avg'!D620</f>
        <v>1.43</v>
      </c>
      <c r="G620" s="2">
        <f>'Moving Avg'!F620</f>
        <v>1.472</v>
      </c>
      <c r="H620" s="2">
        <f>'Moving Avg'!G620</f>
        <v>1.6261999999999994</v>
      </c>
      <c r="I620" s="2">
        <f>'Moving Avg'!H620</f>
        <v>1.5321499999999986</v>
      </c>
      <c r="J620" s="5" t="str">
        <f>OBV!F620</f>
        <v>BEARISH</v>
      </c>
      <c r="K620" s="5" t="str">
        <f>OBV!G620</f>
        <v>NEUTRAL</v>
      </c>
      <c r="L620" s="5" t="str">
        <f>OBV!H620</f>
        <v>CONFIRMED BEARISH</v>
      </c>
    </row>
    <row r="621" spans="1:12" ht="13.5" x14ac:dyDescent="0.25">
      <c r="A621" s="3">
        <f>RSI!A621</f>
        <v>43207</v>
      </c>
      <c r="B621" s="2">
        <f>RSI!B621</f>
        <v>1.4</v>
      </c>
      <c r="C621" s="2">
        <f>RSI!I621</f>
        <v>21.046328166287296</v>
      </c>
      <c r="D621" s="2">
        <f>MACD!E621</f>
        <v>1.5452790071404099E-3</v>
      </c>
      <c r="E621" s="2">
        <f>MACD!F621</f>
        <v>7.1011472591320252E-3</v>
      </c>
      <c r="F621" s="2">
        <f>'Moving Avg'!D621</f>
        <v>1.42</v>
      </c>
      <c r="G621" s="2">
        <f>'Moving Avg'!F621</f>
        <v>1.4644999999999999</v>
      </c>
      <c r="H621" s="2">
        <f>'Moving Avg'!G621</f>
        <v>1.6165999999999996</v>
      </c>
      <c r="I621" s="2">
        <f>'Moving Avg'!H621</f>
        <v>1.5331999999999986</v>
      </c>
      <c r="J621" s="5" t="str">
        <f>OBV!F621</f>
        <v>BULLISH</v>
      </c>
      <c r="K621" s="5" t="str">
        <f>OBV!G621</f>
        <v>NEUTRAL</v>
      </c>
      <c r="L621" s="5" t="str">
        <f>OBV!H621</f>
        <v>BULLISH DIVERGENCE</v>
      </c>
    </row>
    <row r="622" spans="1:12" ht="13.5" x14ac:dyDescent="0.25">
      <c r="A622" s="3">
        <f>RSI!A622</f>
        <v>43208</v>
      </c>
      <c r="B622" s="2">
        <f>RSI!B622</f>
        <v>1.44</v>
      </c>
      <c r="C622" s="2">
        <f>RSI!I622</f>
        <v>35.340645378262991</v>
      </c>
      <c r="D622" s="2">
        <f>MACD!E622</f>
        <v>-1.9391383522484595E-3</v>
      </c>
      <c r="E622" s="2">
        <f>MACD!F622</f>
        <v>5.2930901368559288E-3</v>
      </c>
      <c r="F622" s="2">
        <f>'Moving Avg'!D622</f>
        <v>1.42</v>
      </c>
      <c r="G622" s="2">
        <f>'Moving Avg'!F622</f>
        <v>1.4590000000000001</v>
      </c>
      <c r="H622" s="2">
        <f>'Moving Avg'!G622</f>
        <v>1.6077999999999995</v>
      </c>
      <c r="I622" s="2">
        <f>'Moving Avg'!H622</f>
        <v>1.5344999999999984</v>
      </c>
      <c r="J622" s="5" t="str">
        <f>OBV!F622</f>
        <v>BULLISH</v>
      </c>
      <c r="K622" s="5" t="str">
        <f>OBV!G622</f>
        <v>NEUTRAL</v>
      </c>
      <c r="L622" s="5" t="str">
        <f>OBV!H622</f>
        <v>NEUTRAL</v>
      </c>
    </row>
    <row r="623" spans="1:12" ht="13.5" x14ac:dyDescent="0.25">
      <c r="A623" s="3">
        <f>RSI!A623</f>
        <v>43209</v>
      </c>
      <c r="B623" s="2">
        <f>RSI!B623</f>
        <v>1.44</v>
      </c>
      <c r="C623" s="2">
        <f>RSI!I623</f>
        <v>35.340645378262991</v>
      </c>
      <c r="D623" s="2">
        <f>MACD!E623</f>
        <v>-4.5330364161315639E-3</v>
      </c>
      <c r="E623" s="2">
        <f>MACD!F623</f>
        <v>3.32786482625843E-3</v>
      </c>
      <c r="F623" s="2">
        <f>'Moving Avg'!D623</f>
        <v>1.42</v>
      </c>
      <c r="G623" s="2">
        <f>'Moving Avg'!F623</f>
        <v>1.4555</v>
      </c>
      <c r="H623" s="2">
        <f>'Moving Avg'!G623</f>
        <v>1.5989999999999995</v>
      </c>
      <c r="I623" s="2">
        <f>'Moving Avg'!H623</f>
        <v>1.5357999999999985</v>
      </c>
      <c r="J623" s="5" t="str">
        <f>OBV!F623</f>
        <v>BULLISH</v>
      </c>
      <c r="K623" s="5" t="str">
        <f>OBV!G623</f>
        <v>NEUTRAL</v>
      </c>
      <c r="L623" s="5" t="str">
        <f>OBV!H623</f>
        <v>NEUTRAL</v>
      </c>
    </row>
    <row r="624" spans="1:12" ht="13.5" x14ac:dyDescent="0.25">
      <c r="A624" s="3">
        <f>RSI!A624</f>
        <v>43210</v>
      </c>
      <c r="B624" s="2">
        <f>RSI!B624</f>
        <v>1.4</v>
      </c>
      <c r="C624" s="2">
        <f>RSI!I624</f>
        <v>29.207831735013883</v>
      </c>
      <c r="D624" s="2">
        <f>MACD!E624</f>
        <v>-3.436711122408509E-3</v>
      </c>
      <c r="E624" s="2">
        <f>MACD!F624</f>
        <v>1.974949636525042E-3</v>
      </c>
      <c r="F624" s="2">
        <f>'Moving Avg'!D624</f>
        <v>1.4120000000000001</v>
      </c>
      <c r="G624" s="2">
        <f>'Moving Avg'!F624</f>
        <v>1.45</v>
      </c>
      <c r="H624" s="2">
        <f>'Moving Avg'!G624</f>
        <v>1.5893999999999997</v>
      </c>
      <c r="I624" s="2">
        <f>'Moving Avg'!H624</f>
        <v>1.5369999999999984</v>
      </c>
      <c r="J624" s="5" t="str">
        <f>OBV!F624</f>
        <v>BULLISH</v>
      </c>
      <c r="K624" s="5" t="str">
        <f>OBV!G624</f>
        <v>NEUTRAL</v>
      </c>
      <c r="L624" s="5" t="str">
        <f>OBV!H624</f>
        <v>BULLISH DIVERGENCE</v>
      </c>
    </row>
    <row r="625" spans="1:12" ht="13.5" x14ac:dyDescent="0.25">
      <c r="A625" s="3">
        <f>RSI!A625</f>
        <v>43213</v>
      </c>
      <c r="B625" s="2">
        <f>RSI!B625</f>
        <v>1.4</v>
      </c>
      <c r="C625" s="2">
        <f>RSI!I625</f>
        <v>29.207831735013869</v>
      </c>
      <c r="D625" s="2">
        <f>MACD!E625</f>
        <v>-1.9688014350482952E-3</v>
      </c>
      <c r="E625" s="2">
        <f>MACD!F625</f>
        <v>1.1861994222103747E-3</v>
      </c>
      <c r="F625" s="2">
        <f>'Moving Avg'!D625</f>
        <v>1.4159999999999999</v>
      </c>
      <c r="G625" s="2">
        <f>'Moving Avg'!F625</f>
        <v>1.4444999999999999</v>
      </c>
      <c r="H625" s="2">
        <f>'Moving Avg'!G625</f>
        <v>1.5797999999999999</v>
      </c>
      <c r="I625" s="2">
        <f>'Moving Avg'!H625</f>
        <v>1.5381999999999985</v>
      </c>
      <c r="J625" s="5" t="str">
        <f>OBV!F625</f>
        <v>BULLISH</v>
      </c>
      <c r="K625" s="5" t="str">
        <f>OBV!G625</f>
        <v>NEUTRAL</v>
      </c>
      <c r="L625" s="5" t="str">
        <f>OBV!H625</f>
        <v>CONFIRMED BULLISH</v>
      </c>
    </row>
    <row r="626" spans="1:12" ht="13.5" x14ac:dyDescent="0.25">
      <c r="A626" s="3">
        <f>RSI!A626</f>
        <v>43214</v>
      </c>
      <c r="B626" s="2">
        <f>RSI!B626</f>
        <v>1.4</v>
      </c>
      <c r="C626" s="2">
        <f>RSI!I626</f>
        <v>29.207831735013869</v>
      </c>
      <c r="D626" s="2">
        <f>MACD!E626</f>
        <v>-2.264926892809882E-4</v>
      </c>
      <c r="E626" s="2">
        <f>MACD!F626</f>
        <v>9.0366099991210215E-4</v>
      </c>
      <c r="F626" s="2">
        <f>'Moving Avg'!D626</f>
        <v>1.4159999999999999</v>
      </c>
      <c r="G626" s="2">
        <f>'Moving Avg'!F626</f>
        <v>1.4389999999999998</v>
      </c>
      <c r="H626" s="2">
        <f>'Moving Avg'!G626</f>
        <v>1.5702</v>
      </c>
      <c r="I626" s="2">
        <f>'Moving Avg'!H626</f>
        <v>1.5395499999999984</v>
      </c>
      <c r="J626" s="5" t="str">
        <f>OBV!F626</f>
        <v>BEARISH</v>
      </c>
      <c r="K626" s="5" t="str">
        <f>OBV!G626</f>
        <v>NEUTRAL</v>
      </c>
      <c r="L626" s="5" t="str">
        <f>OBV!H626</f>
        <v>NEUTRAL</v>
      </c>
    </row>
    <row r="627" spans="1:12" ht="13.5" x14ac:dyDescent="0.25">
      <c r="A627" s="3">
        <f>RSI!A627</f>
        <v>43215</v>
      </c>
      <c r="B627" s="2">
        <f>RSI!B627</f>
        <v>1.37</v>
      </c>
      <c r="C627" s="2">
        <f>RSI!I627</f>
        <v>25.123825684045997</v>
      </c>
      <c r="D627" s="2">
        <f>MACD!E627</f>
        <v>2.3947063871947449E-3</v>
      </c>
      <c r="E627" s="2">
        <f>MACD!F627</f>
        <v>1.2018700773686309E-3</v>
      </c>
      <c r="F627" s="2">
        <f>'Moving Avg'!D627</f>
        <v>1.4020000000000001</v>
      </c>
      <c r="G627" s="2">
        <f>'Moving Avg'!F627</f>
        <v>1.4319999999999997</v>
      </c>
      <c r="H627" s="2">
        <f>'Moving Avg'!G627</f>
        <v>1.5600000000000003</v>
      </c>
      <c r="I627" s="2">
        <f>'Moving Avg'!H627</f>
        <v>1.5409999999999986</v>
      </c>
      <c r="J627" s="5" t="str">
        <f>OBV!F627</f>
        <v>BEARISH</v>
      </c>
      <c r="K627" s="5" t="str">
        <f>OBV!G627</f>
        <v>NEUTRAL</v>
      </c>
      <c r="L627" s="5" t="str">
        <f>OBV!H627</f>
        <v>CONFIRMED BEARISH</v>
      </c>
    </row>
    <row r="628" spans="1:12" ht="13.5" x14ac:dyDescent="0.25">
      <c r="A628" s="3">
        <f>RSI!A628</f>
        <v>43216</v>
      </c>
      <c r="B628" s="2">
        <f>RSI!B628</f>
        <v>1.37</v>
      </c>
      <c r="C628" s="2">
        <f>RSI!I628</f>
        <v>25.123825684045997</v>
      </c>
      <c r="D628" s="2">
        <f>MACD!E628</f>
        <v>5.2187830837246985E-3</v>
      </c>
      <c r="E628" s="2">
        <f>MACD!F628</f>
        <v>2.0052526786398443E-3</v>
      </c>
      <c r="F628" s="2">
        <f>'Moving Avg'!D628</f>
        <v>1.3879999999999999</v>
      </c>
      <c r="G628" s="2">
        <f>'Moving Avg'!F628</f>
        <v>1.4269999999999998</v>
      </c>
      <c r="H628" s="2">
        <f>'Moving Avg'!G628</f>
        <v>1.5498000000000005</v>
      </c>
      <c r="I628" s="2">
        <f>'Moving Avg'!H628</f>
        <v>1.542449999999999</v>
      </c>
      <c r="J628" s="5" t="str">
        <f>OBV!F628</f>
        <v>BEARISH</v>
      </c>
      <c r="K628" s="5" t="str">
        <f>OBV!G628</f>
        <v>NEUTRAL</v>
      </c>
      <c r="L628" s="5" t="str">
        <f>OBV!H628</f>
        <v>CONFIRMED BEARISH</v>
      </c>
    </row>
    <row r="629" spans="1:12" ht="13.5" x14ac:dyDescent="0.25">
      <c r="A629" s="3">
        <f>RSI!A629</f>
        <v>43217</v>
      </c>
      <c r="B629" s="2">
        <f>RSI!B629</f>
        <v>1.35</v>
      </c>
      <c r="C629" s="2">
        <f>RSI!I629</f>
        <v>22.67268559911254</v>
      </c>
      <c r="D629" s="2">
        <f>MACD!E629</f>
        <v>9.6511077538410373E-3</v>
      </c>
      <c r="E629" s="2">
        <f>MACD!F629</f>
        <v>3.5344236936800831E-3</v>
      </c>
      <c r="F629" s="2">
        <f>'Moving Avg'!D629</f>
        <v>1.3780000000000001</v>
      </c>
      <c r="G629" s="2">
        <f>'Moving Avg'!F629</f>
        <v>1.4209999999999998</v>
      </c>
      <c r="H629" s="2">
        <f>'Moving Avg'!G629</f>
        <v>1.5392000000000001</v>
      </c>
      <c r="I629" s="2">
        <f>'Moving Avg'!H629</f>
        <v>1.5437999999999987</v>
      </c>
      <c r="J629" s="5" t="str">
        <f>OBV!F629</f>
        <v>BEARISH</v>
      </c>
      <c r="K629" s="5" t="str">
        <f>OBV!G629</f>
        <v>NEUTRAL</v>
      </c>
      <c r="L629" s="5" t="str">
        <f>OBV!H629</f>
        <v>CONFIRMED BEARISH</v>
      </c>
    </row>
    <row r="630" spans="1:12" ht="13.5" x14ac:dyDescent="0.25">
      <c r="A630" s="3">
        <f>RSI!A630</f>
        <v>43220</v>
      </c>
      <c r="B630" s="2">
        <f>RSI!B630</f>
        <v>1.35</v>
      </c>
      <c r="C630" s="2">
        <f>RSI!I630</f>
        <v>22.67268559911254</v>
      </c>
      <c r="D630" s="2">
        <f>MACD!E630</f>
        <v>4.8086144583043833E-3</v>
      </c>
      <c r="E630" s="2">
        <f>MACD!F630</f>
        <v>3.7892618466049432E-3</v>
      </c>
      <c r="F630" s="2">
        <f>'Moving Avg'!D630</f>
        <v>1.3679999999999999</v>
      </c>
      <c r="G630" s="2">
        <f>'Moving Avg'!F630</f>
        <v>1.4159999999999999</v>
      </c>
      <c r="H630" s="2">
        <f>'Moving Avg'!G630</f>
        <v>1.5286000000000002</v>
      </c>
      <c r="I630" s="2">
        <f>'Moving Avg'!H630</f>
        <v>1.5451499999999989</v>
      </c>
      <c r="J630" s="5" t="str">
        <f>OBV!F630</f>
        <v>BEARISH</v>
      </c>
      <c r="K630" s="5" t="str">
        <f>OBV!G630</f>
        <v>NEUTRAL</v>
      </c>
      <c r="L630" s="5" t="str">
        <f>OBV!H630</f>
        <v>CONFIRMED BEARISH</v>
      </c>
    </row>
    <row r="631" spans="1:12" ht="13.5" x14ac:dyDescent="0.25">
      <c r="A631" s="3">
        <f>RSI!A631</f>
        <v>43222</v>
      </c>
      <c r="B631" s="2">
        <f>RSI!B631</f>
        <v>1.37</v>
      </c>
      <c r="C631" s="2">
        <f>RSI!I631</f>
        <v>30.532843162414025</v>
      </c>
      <c r="D631" s="2">
        <f>MACD!E631</f>
        <v>2.8971611417638599E-3</v>
      </c>
      <c r="E631" s="2">
        <f>MACD!F631</f>
        <v>3.6108417056367266E-3</v>
      </c>
      <c r="F631" s="2">
        <f>'Moving Avg'!D631</f>
        <v>1.3619999999999999</v>
      </c>
      <c r="G631" s="2">
        <f>'Moving Avg'!F631</f>
        <v>1.4120000000000001</v>
      </c>
      <c r="H631" s="2">
        <f>'Moving Avg'!G631</f>
        <v>1.5184000000000004</v>
      </c>
      <c r="I631" s="2">
        <f>'Moving Avg'!H631</f>
        <v>1.5465999999999991</v>
      </c>
      <c r="J631" s="5" t="str">
        <f>OBV!F631</f>
        <v>BEARISH</v>
      </c>
      <c r="K631" s="5" t="str">
        <f>OBV!G631</f>
        <v>NEUTRAL</v>
      </c>
      <c r="L631" s="5" t="str">
        <f>OBV!H631</f>
        <v>CONFIRMED BEARISH</v>
      </c>
    </row>
    <row r="632" spans="1:12" ht="13.5" x14ac:dyDescent="0.25">
      <c r="A632" s="3">
        <f>RSI!A632</f>
        <v>43223</v>
      </c>
      <c r="B632" s="2">
        <f>RSI!B632</f>
        <v>1.41</v>
      </c>
      <c r="C632" s="2">
        <f>RSI!I632</f>
        <v>43.009906345948842</v>
      </c>
      <c r="D632" s="2">
        <f>MACD!E632</f>
        <v>4.8993312083858154E-3</v>
      </c>
      <c r="E632" s="2">
        <f>MACD!F632</f>
        <v>3.8685396061865444E-3</v>
      </c>
      <c r="F632" s="2">
        <f>'Moving Avg'!D632</f>
        <v>1.37</v>
      </c>
      <c r="G632" s="2">
        <f>'Moving Avg'!F632</f>
        <v>1.4100000000000001</v>
      </c>
      <c r="H632" s="2">
        <f>'Moving Avg'!G632</f>
        <v>1.5100000000000002</v>
      </c>
      <c r="I632" s="2">
        <f>'Moving Avg'!H632</f>
        <v>1.5482499999999992</v>
      </c>
      <c r="J632" s="5" t="str">
        <f>OBV!F632</f>
        <v>BEARISH</v>
      </c>
      <c r="K632" s="5" t="str">
        <f>OBV!G632</f>
        <v>NEUTRAL</v>
      </c>
      <c r="L632" s="5" t="str">
        <f>OBV!H632</f>
        <v>BEARISH DIVERGENCE</v>
      </c>
    </row>
    <row r="633" spans="1:12" ht="13.5" x14ac:dyDescent="0.25">
      <c r="A633" s="3">
        <f>RSI!A633</f>
        <v>43224</v>
      </c>
      <c r="B633" s="2">
        <f>RSI!B633</f>
        <v>1.47</v>
      </c>
      <c r="C633" s="2">
        <f>RSI!I633</f>
        <v>55.82645397951552</v>
      </c>
      <c r="D633" s="2">
        <f>MACD!E633</f>
        <v>2.3095860331363571E-3</v>
      </c>
      <c r="E633" s="2">
        <f>MACD!F633</f>
        <v>3.5567488915765068E-3</v>
      </c>
      <c r="F633" s="2">
        <f>'Moving Avg'!D633</f>
        <v>1.3900000000000001</v>
      </c>
      <c r="G633" s="2">
        <f>'Moving Avg'!F633</f>
        <v>1.411</v>
      </c>
      <c r="H633" s="2">
        <f>'Moving Avg'!G633</f>
        <v>1.5036</v>
      </c>
      <c r="I633" s="2">
        <f>'Moving Avg'!H633</f>
        <v>1.5500999999999996</v>
      </c>
      <c r="J633" s="5" t="str">
        <f>OBV!F633</f>
        <v>BEARISH</v>
      </c>
      <c r="K633" s="5" t="str">
        <f>OBV!G633</f>
        <v>NEUTRAL</v>
      </c>
      <c r="L633" s="5" t="str">
        <f>OBV!H633</f>
        <v>BEARISH DIVERGENCE</v>
      </c>
    </row>
    <row r="634" spans="1:12" ht="13.5" x14ac:dyDescent="0.25">
      <c r="A634" s="3">
        <f>RSI!A634</f>
        <v>43227</v>
      </c>
      <c r="B634" s="2">
        <f>RSI!B634</f>
        <v>1.43</v>
      </c>
      <c r="C634" s="2">
        <f>RSI!I634</f>
        <v>48.065754390601732</v>
      </c>
      <c r="D634" s="2">
        <f>MACD!E634</f>
        <v>-3.2785001985620177E-3</v>
      </c>
      <c r="E634" s="2">
        <f>MACD!F634</f>
        <v>2.1896990735488023E-3</v>
      </c>
      <c r="F634" s="2">
        <f>'Moving Avg'!D634</f>
        <v>1.4059999999999999</v>
      </c>
      <c r="G634" s="2">
        <f>'Moving Avg'!F634</f>
        <v>1.4100000000000001</v>
      </c>
      <c r="H634" s="2">
        <f>'Moving Avg'!G634</f>
        <v>1.4964000000000002</v>
      </c>
      <c r="I634" s="2">
        <f>'Moving Avg'!H634</f>
        <v>1.5517499999999995</v>
      </c>
      <c r="J634" s="5" t="str">
        <f>OBV!F634</f>
        <v>BULLISH</v>
      </c>
      <c r="K634" s="5" t="str">
        <f>OBV!G634</f>
        <v>NEUTRAL</v>
      </c>
      <c r="L634" s="5" t="str">
        <f>OBV!H634</f>
        <v>CONFIRMED BULLISH</v>
      </c>
    </row>
    <row r="635" spans="1:12" ht="13.5" x14ac:dyDescent="0.25">
      <c r="A635" s="3">
        <f>RSI!A635</f>
        <v>43228</v>
      </c>
      <c r="B635" s="2">
        <f>RSI!B635</f>
        <v>1.44</v>
      </c>
      <c r="C635" s="2">
        <f>RSI!I635</f>
        <v>49.939375557932017</v>
      </c>
      <c r="D635" s="2">
        <f>MACD!E635</f>
        <v>-8.7018896940687096E-3</v>
      </c>
      <c r="E635" s="2">
        <f>MACD!F635</f>
        <v>1.1381320025299858E-5</v>
      </c>
      <c r="F635" s="2">
        <f>'Moving Avg'!D635</f>
        <v>1.4239999999999999</v>
      </c>
      <c r="G635" s="2">
        <f>'Moving Avg'!F635</f>
        <v>1.4095000000000002</v>
      </c>
      <c r="H635" s="2">
        <f>'Moving Avg'!G635</f>
        <v>1.4894000000000001</v>
      </c>
      <c r="I635" s="2">
        <f>'Moving Avg'!H635</f>
        <v>1.5533999999999994</v>
      </c>
      <c r="J635" s="5" t="str">
        <f>OBV!F635</f>
        <v>BULLISH</v>
      </c>
      <c r="K635" s="5" t="str">
        <f>OBV!G635</f>
        <v>NEUTRAL</v>
      </c>
      <c r="L635" s="5" t="str">
        <f>OBV!H635</f>
        <v>CONFIRMED BULLISH</v>
      </c>
    </row>
    <row r="636" spans="1:12" ht="13.5" x14ac:dyDescent="0.25">
      <c r="A636" s="3">
        <f>RSI!A636</f>
        <v>43229</v>
      </c>
      <c r="B636" s="2">
        <f>RSI!B636</f>
        <v>1.5</v>
      </c>
      <c r="C636" s="2">
        <f>RSI!I636</f>
        <v>59.403005917924588</v>
      </c>
      <c r="D636" s="2">
        <f>MACD!E636</f>
        <v>-1.7752102094319433E-2</v>
      </c>
      <c r="E636" s="2">
        <f>MACD!F636</f>
        <v>-3.5413153628436468E-3</v>
      </c>
      <c r="F636" s="2">
        <f>'Moving Avg'!D636</f>
        <v>1.45</v>
      </c>
      <c r="G636" s="2">
        <f>'Moving Avg'!F636</f>
        <v>1.4120000000000004</v>
      </c>
      <c r="H636" s="2">
        <f>'Moving Avg'!G636</f>
        <v>1.4852000000000001</v>
      </c>
      <c r="I636" s="2">
        <f>'Moving Avg'!H636</f>
        <v>1.5553499999999993</v>
      </c>
      <c r="J636" s="5" t="str">
        <f>OBV!F636</f>
        <v>BULLISH</v>
      </c>
      <c r="K636" s="5" t="str">
        <f>OBV!G636</f>
        <v>NEUTRAL</v>
      </c>
      <c r="L636" s="5" t="str">
        <f>OBV!H636</f>
        <v>CONFIRMED BULLISH</v>
      </c>
    </row>
    <row r="637" spans="1:12" ht="13.5" x14ac:dyDescent="0.25">
      <c r="A637" s="3">
        <f>RSI!A637</f>
        <v>43230</v>
      </c>
      <c r="B637" s="2">
        <f>RSI!B637</f>
        <v>1.5</v>
      </c>
      <c r="C637" s="2">
        <f>RSI!I637</f>
        <v>59.403005917924588</v>
      </c>
      <c r="D637" s="2">
        <f>MACD!E637</f>
        <v>-3.0395406942443692E-2</v>
      </c>
      <c r="E637" s="2">
        <f>MACD!F637</f>
        <v>-8.9121336787636556E-3</v>
      </c>
      <c r="F637" s="2">
        <f>'Moving Avg'!D637</f>
        <v>1.468</v>
      </c>
      <c r="G637" s="2">
        <f>'Moving Avg'!F637</f>
        <v>1.4150000000000003</v>
      </c>
      <c r="H637" s="2">
        <f>'Moving Avg'!G637</f>
        <v>1.4824000000000004</v>
      </c>
      <c r="I637" s="2">
        <f>'Moving Avg'!H637</f>
        <v>1.5572499999999996</v>
      </c>
      <c r="J637" s="5" t="str">
        <f>OBV!F637</f>
        <v>BULLISH</v>
      </c>
      <c r="K637" s="5" t="str">
        <f>OBV!G637</f>
        <v>NEUTRAL</v>
      </c>
      <c r="L637" s="5" t="str">
        <f>OBV!H637</f>
        <v>CONFIRMED BULLISH</v>
      </c>
    </row>
    <row r="638" spans="1:12" ht="13.5" x14ac:dyDescent="0.25">
      <c r="A638" s="3">
        <f>RSI!A638</f>
        <v>43231</v>
      </c>
      <c r="B638" s="2">
        <f>RSI!B638</f>
        <v>1.5</v>
      </c>
      <c r="C638" s="2">
        <f>RSI!I638</f>
        <v>59.403005917924588</v>
      </c>
      <c r="D638" s="2">
        <f>MACD!E638</f>
        <v>-4.143622519163026E-2</v>
      </c>
      <c r="E638" s="2">
        <f>MACD!F638</f>
        <v>-1.5416951981336979E-2</v>
      </c>
      <c r="F638" s="2">
        <f>'Moving Avg'!D638</f>
        <v>1.474</v>
      </c>
      <c r="G638" s="2">
        <f>'Moving Avg'!F638</f>
        <v>1.4180000000000001</v>
      </c>
      <c r="H638" s="2">
        <f>'Moving Avg'!G638</f>
        <v>1.4812000000000003</v>
      </c>
      <c r="I638" s="2">
        <f>'Moving Avg'!H638</f>
        <v>1.5590499999999998</v>
      </c>
      <c r="J638" s="5" t="str">
        <f>OBV!F638</f>
        <v>BULLISH</v>
      </c>
      <c r="K638" s="5" t="str">
        <f>OBV!G638</f>
        <v>NEUTRAL</v>
      </c>
      <c r="L638" s="5" t="str">
        <f>OBV!H638</f>
        <v>CONFIRMED BULLISH</v>
      </c>
    </row>
    <row r="639" spans="1:12" ht="13.5" x14ac:dyDescent="0.25">
      <c r="A639" s="3">
        <f>RSI!A639</f>
        <v>43234</v>
      </c>
      <c r="B639" s="2">
        <f>RSI!B639</f>
        <v>1.5</v>
      </c>
      <c r="C639" s="2">
        <f>RSI!I639</f>
        <v>59.403005917924588</v>
      </c>
      <c r="D639" s="2">
        <f>MACD!E639</f>
        <v>-5.417263578353837E-2</v>
      </c>
      <c r="E639" s="2">
        <f>MACD!F639</f>
        <v>-2.3168088741777258E-2</v>
      </c>
      <c r="F639" s="2">
        <f>'Moving Avg'!D639</f>
        <v>1.488</v>
      </c>
      <c r="G639" s="2">
        <f>'Moving Avg'!F639</f>
        <v>1.421</v>
      </c>
      <c r="H639" s="2">
        <f>'Moving Avg'!G639</f>
        <v>1.4802000000000002</v>
      </c>
      <c r="I639" s="2">
        <f>'Moving Avg'!H639</f>
        <v>1.5609999999999997</v>
      </c>
      <c r="J639" s="5" t="str">
        <f>OBV!F639</f>
        <v>BULLISH</v>
      </c>
      <c r="K639" s="5" t="str">
        <f>OBV!G639</f>
        <v>NEUTRAL</v>
      </c>
      <c r="L639" s="5" t="str">
        <f>OBV!H639</f>
        <v>CONFIRMED BULLISH</v>
      </c>
    </row>
    <row r="640" spans="1:12" ht="13.5" x14ac:dyDescent="0.25">
      <c r="A640" s="3">
        <f>RSI!A640</f>
        <v>43235</v>
      </c>
      <c r="B640" s="2">
        <f>RSI!B640</f>
        <v>1.5</v>
      </c>
      <c r="C640" s="2">
        <f>RSI!I640</f>
        <v>59.403005917924588</v>
      </c>
      <c r="D640" s="2">
        <f>MACD!E640</f>
        <v>-6.5243354785363472E-2</v>
      </c>
      <c r="E640" s="2">
        <f>MACD!F640</f>
        <v>-3.1583141950494505E-2</v>
      </c>
      <c r="F640" s="2">
        <f>'Moving Avg'!D640</f>
        <v>1.5</v>
      </c>
      <c r="G640" s="2">
        <f>'Moving Avg'!F640</f>
        <v>1.427</v>
      </c>
      <c r="H640" s="2">
        <f>'Moving Avg'!G640</f>
        <v>1.4780000000000002</v>
      </c>
      <c r="I640" s="2">
        <f>'Moving Avg'!H640</f>
        <v>1.5629499999999998</v>
      </c>
      <c r="J640" s="5" t="str">
        <f>OBV!F640</f>
        <v>NEUTRAL</v>
      </c>
      <c r="K640" s="5" t="str">
        <f>OBV!G640</f>
        <v>NEUTRAL</v>
      </c>
      <c r="L640" s="5" t="str">
        <f>OBV!H640</f>
        <v>NEUTRAL</v>
      </c>
    </row>
    <row r="641" spans="1:12" ht="13.5" x14ac:dyDescent="0.25">
      <c r="A641" s="3">
        <f>RSI!A641</f>
        <v>43236</v>
      </c>
      <c r="B641" s="2">
        <f>RSI!B641</f>
        <v>1.5</v>
      </c>
      <c r="C641" s="2">
        <f>RSI!I641</f>
        <v>59.403005917924588</v>
      </c>
      <c r="D641" s="2">
        <f>MACD!E641</f>
        <v>-7.1805959646789264E-2</v>
      </c>
      <c r="E641" s="2">
        <f>MACD!F641</f>
        <v>-3.9627705489753459E-2</v>
      </c>
      <c r="F641" s="2">
        <f>'Moving Avg'!D641</f>
        <v>1.5</v>
      </c>
      <c r="G641" s="2">
        <f>'Moving Avg'!F641</f>
        <v>1.4319999999999999</v>
      </c>
      <c r="H641" s="2">
        <f>'Moving Avg'!G641</f>
        <v>1.4750000000000001</v>
      </c>
      <c r="I641" s="2">
        <f>'Moving Avg'!H641</f>
        <v>1.5648999999999997</v>
      </c>
      <c r="J641" s="5" t="str">
        <f>OBV!F641</f>
        <v>NEUTRAL</v>
      </c>
      <c r="K641" s="5" t="str">
        <f>OBV!G641</f>
        <v>NEUTRAL</v>
      </c>
      <c r="L641" s="5" t="str">
        <f>OBV!H641</f>
        <v>NEUTRAL</v>
      </c>
    </row>
    <row r="642" spans="1:12" ht="13.5" x14ac:dyDescent="0.25">
      <c r="A642" s="3">
        <f>RSI!A642</f>
        <v>43237</v>
      </c>
      <c r="B642" s="2">
        <f>RSI!B642</f>
        <v>1.5</v>
      </c>
      <c r="C642" s="2">
        <f>RSI!I642</f>
        <v>59.403005917924588</v>
      </c>
      <c r="D642" s="2">
        <f>MACD!E642</f>
        <v>-7.1456935425435741E-2</v>
      </c>
      <c r="E642" s="2">
        <f>MACD!F642</f>
        <v>-4.5993551476889917E-2</v>
      </c>
      <c r="F642" s="2">
        <f>'Moving Avg'!D642</f>
        <v>1.5</v>
      </c>
      <c r="G642" s="2">
        <f>'Moving Avg'!F642</f>
        <v>1.4350000000000001</v>
      </c>
      <c r="H642" s="2">
        <f>'Moving Avg'!G642</f>
        <v>1.472</v>
      </c>
      <c r="I642" s="2">
        <f>'Moving Avg'!H642</f>
        <v>1.5668500000000001</v>
      </c>
      <c r="J642" s="5" t="str">
        <f>OBV!F642</f>
        <v>NEUTRAL</v>
      </c>
      <c r="K642" s="5" t="str">
        <f>OBV!G642</f>
        <v>NEUTRAL</v>
      </c>
      <c r="L642" s="5" t="str">
        <f>OBV!H642</f>
        <v>NEUTRAL</v>
      </c>
    </row>
    <row r="643" spans="1:12" ht="13.5" x14ac:dyDescent="0.25">
      <c r="A643" s="3">
        <f>RSI!A643</f>
        <v>43238</v>
      </c>
      <c r="B643" s="2">
        <f>RSI!B643</f>
        <v>1.5</v>
      </c>
      <c r="C643" s="2">
        <f>RSI!I643</f>
        <v>59.403005917924581</v>
      </c>
      <c r="D643" s="2">
        <f>MACD!E643</f>
        <v>-6.216403114459812E-2</v>
      </c>
      <c r="E643" s="2">
        <f>MACD!F643</f>
        <v>-4.9227647410431556E-2</v>
      </c>
      <c r="F643" s="2">
        <f>'Moving Avg'!D643</f>
        <v>1.5</v>
      </c>
      <c r="G643" s="2">
        <f>'Moving Avg'!F643</f>
        <v>1.4379999999999999</v>
      </c>
      <c r="H643" s="2">
        <f>'Moving Avg'!G643</f>
        <v>1.4691999999999996</v>
      </c>
      <c r="I643" s="2">
        <f>'Moving Avg'!H643</f>
        <v>1.5686500000000001</v>
      </c>
      <c r="J643" s="5" t="str">
        <f>OBV!F643</f>
        <v>NEUTRAL</v>
      </c>
      <c r="K643" s="5" t="str">
        <f>OBV!G643</f>
        <v>NEUTRAL</v>
      </c>
      <c r="L643" s="5" t="str">
        <f>OBV!H643</f>
        <v>NEUTRAL</v>
      </c>
    </row>
    <row r="644" spans="1:12" ht="13.5" x14ac:dyDescent="0.25">
      <c r="A644" s="3">
        <f>RSI!A644</f>
        <v>43241</v>
      </c>
      <c r="B644" s="2">
        <f>RSI!B644</f>
        <v>1.5</v>
      </c>
      <c r="C644" s="2">
        <f>RSI!I644</f>
        <v>59.403005917924574</v>
      </c>
      <c r="D644" s="2">
        <f>MACD!E644</f>
        <v>-6.0670570170784144E-2</v>
      </c>
      <c r="E644" s="2">
        <f>MACD!F644</f>
        <v>-5.1516231962502081E-2</v>
      </c>
      <c r="F644" s="2">
        <f>'Moving Avg'!D644</f>
        <v>1.5</v>
      </c>
      <c r="G644" s="2">
        <f>'Moving Avg'!F644</f>
        <v>1.4430000000000001</v>
      </c>
      <c r="H644" s="2">
        <f>'Moving Avg'!G644</f>
        <v>1.4663999999999993</v>
      </c>
      <c r="I644" s="2">
        <f>'Moving Avg'!H644</f>
        <v>1.5704499999999999</v>
      </c>
      <c r="J644" s="5" t="str">
        <f>OBV!F644</f>
        <v>NEUTRAL</v>
      </c>
      <c r="K644" s="5" t="str">
        <f>OBV!G644</f>
        <v>NEUTRAL</v>
      </c>
      <c r="L644" s="5" t="str">
        <f>OBV!H644</f>
        <v>NEUTRAL</v>
      </c>
    </row>
    <row r="645" spans="1:12" ht="13.5" x14ac:dyDescent="0.25">
      <c r="A645" s="3">
        <f>RSI!A645</f>
        <v>43242</v>
      </c>
      <c r="B645" s="2">
        <f>RSI!B645</f>
        <v>1.5</v>
      </c>
      <c r="C645" s="2">
        <f>RSI!I645</f>
        <v>59.403005917924581</v>
      </c>
      <c r="D645" s="2">
        <f>MACD!E645</f>
        <v>-5.8068336414425437E-2</v>
      </c>
      <c r="E645" s="2">
        <f>MACD!F645</f>
        <v>-5.2826652852886749E-2</v>
      </c>
      <c r="F645" s="2">
        <f>'Moving Avg'!D645</f>
        <v>1.5</v>
      </c>
      <c r="G645" s="2">
        <f>'Moving Avg'!F645</f>
        <v>1.448</v>
      </c>
      <c r="H645" s="2">
        <f>'Moving Avg'!G645</f>
        <v>1.4647999999999997</v>
      </c>
      <c r="I645" s="2">
        <f>'Moving Avg'!H645</f>
        <v>1.5722499999999999</v>
      </c>
      <c r="J645" s="5" t="str">
        <f>OBV!F645</f>
        <v>NEUTRAL</v>
      </c>
      <c r="K645" s="5" t="str">
        <f>OBV!G645</f>
        <v>NEUTRAL</v>
      </c>
      <c r="L645" s="5" t="str">
        <f>OBV!H645</f>
        <v>NEUTRAL</v>
      </c>
    </row>
    <row r="646" spans="1:12" ht="13.5" x14ac:dyDescent="0.25">
      <c r="A646" s="3">
        <f>RSI!A646</f>
        <v>43243</v>
      </c>
      <c r="B646" s="2">
        <f>RSI!B646</f>
        <v>1.5</v>
      </c>
      <c r="C646" s="2">
        <f>RSI!I646</f>
        <v>59.403005917924581</v>
      </c>
      <c r="D646" s="2">
        <f>MACD!E646</f>
        <v>-4.682079331284017E-2</v>
      </c>
      <c r="E646" s="2">
        <f>MACD!F646</f>
        <v>-5.1625480944877435E-2</v>
      </c>
      <c r="F646" s="2">
        <f>'Moving Avg'!D646</f>
        <v>1.5</v>
      </c>
      <c r="G646" s="2">
        <f>'Moving Avg'!F646</f>
        <v>1.4529999999999998</v>
      </c>
      <c r="H646" s="2">
        <f>'Moving Avg'!G646</f>
        <v>1.4629999999999996</v>
      </c>
      <c r="I646" s="2">
        <f>'Moving Avg'!H646</f>
        <v>1.5740499999999999</v>
      </c>
      <c r="J646" s="5" t="str">
        <f>OBV!F646</f>
        <v>NEUTRAL</v>
      </c>
      <c r="K646" s="5" t="str">
        <f>OBV!G646</f>
        <v>NEUTRAL</v>
      </c>
      <c r="L646" s="5" t="str">
        <f>OBV!H646</f>
        <v>NEUTRAL</v>
      </c>
    </row>
    <row r="647" spans="1:12" ht="13.5" x14ac:dyDescent="0.25">
      <c r="A647" s="3">
        <f>RSI!A647</f>
        <v>43244</v>
      </c>
      <c r="B647" s="2">
        <f>RSI!B647</f>
        <v>1.54</v>
      </c>
      <c r="C647" s="2">
        <f>RSI!I647</f>
        <v>68.401474128910777</v>
      </c>
      <c r="D647" s="2">
        <f>MACD!E647</f>
        <v>-4.043800833794764E-2</v>
      </c>
      <c r="E647" s="2">
        <f>MACD!F647</f>
        <v>-4.9387986423491473E-2</v>
      </c>
      <c r="F647" s="2">
        <f>'Moving Avg'!D647</f>
        <v>1.508</v>
      </c>
      <c r="G647" s="2">
        <f>'Moving Avg'!F647</f>
        <v>1.4614999999999998</v>
      </c>
      <c r="H647" s="2">
        <f>'Moving Avg'!G647</f>
        <v>1.4627999999999994</v>
      </c>
      <c r="I647" s="2">
        <f>'Moving Avg'!H647</f>
        <v>1.5760500000000002</v>
      </c>
      <c r="J647" s="5" t="str">
        <f>OBV!F647</f>
        <v>BULLISH</v>
      </c>
      <c r="K647" s="5" t="str">
        <f>OBV!G647</f>
        <v>NEUTRAL</v>
      </c>
      <c r="L647" s="5" t="str">
        <f>OBV!H647</f>
        <v>CONFIRMED BULLISH</v>
      </c>
    </row>
    <row r="648" spans="1:12" ht="13.5" x14ac:dyDescent="0.25">
      <c r="A648" s="3">
        <f>RSI!A648</f>
        <v>43245</v>
      </c>
      <c r="B648" s="2">
        <f>RSI!B648</f>
        <v>1.6</v>
      </c>
      <c r="C648" s="2">
        <f>RSI!I648</f>
        <v>76.732526700841078</v>
      </c>
      <c r="D648" s="2">
        <f>MACD!E648</f>
        <v>-3.9876703775419742E-2</v>
      </c>
      <c r="E648" s="2">
        <f>MACD!F648</f>
        <v>-4.7485729893877129E-2</v>
      </c>
      <c r="F648" s="2">
        <f>'Moving Avg'!D648</f>
        <v>1.528</v>
      </c>
      <c r="G648" s="2">
        <f>'Moving Avg'!F648</f>
        <v>1.4730000000000001</v>
      </c>
      <c r="H648" s="2">
        <f>'Moving Avg'!G648</f>
        <v>1.4637999999999998</v>
      </c>
      <c r="I648" s="2">
        <f>'Moving Avg'!H648</f>
        <v>1.5783500000000004</v>
      </c>
      <c r="J648" s="5" t="str">
        <f>OBV!F648</f>
        <v>BULLISH</v>
      </c>
      <c r="K648" s="5" t="str">
        <f>OBV!G648</f>
        <v>NEUTRAL</v>
      </c>
      <c r="L648" s="5" t="str">
        <f>OBV!H648</f>
        <v>CONFIRMED BULLISH</v>
      </c>
    </row>
    <row r="649" spans="1:12" ht="13.5" x14ac:dyDescent="0.25">
      <c r="A649" s="3">
        <f>RSI!A649</f>
        <v>43248</v>
      </c>
      <c r="B649" s="2">
        <f>RSI!B649</f>
        <v>1.59</v>
      </c>
      <c r="C649" s="2">
        <f>RSI!I649</f>
        <v>73.265432792307422</v>
      </c>
      <c r="D649" s="2">
        <f>MACD!E649</f>
        <v>-3.9381360271725008E-2</v>
      </c>
      <c r="E649" s="2">
        <f>MACD!F649</f>
        <v>-4.5864855969446713E-2</v>
      </c>
      <c r="F649" s="2">
        <f>'Moving Avg'!D649</f>
        <v>1.546</v>
      </c>
      <c r="G649" s="2">
        <f>'Moving Avg'!F649</f>
        <v>1.4849999999999999</v>
      </c>
      <c r="H649" s="2">
        <f>'Moving Avg'!G649</f>
        <v>1.4651999999999996</v>
      </c>
      <c r="I649" s="2">
        <f>'Moving Avg'!H649</f>
        <v>1.5806</v>
      </c>
      <c r="J649" s="5" t="str">
        <f>OBV!F649</f>
        <v>BULLISH</v>
      </c>
      <c r="K649" s="5" t="str">
        <f>OBV!G649</f>
        <v>NEUTRAL</v>
      </c>
      <c r="L649" s="5" t="str">
        <f>OBV!H649</f>
        <v>CONFIRMED BULLISH</v>
      </c>
    </row>
    <row r="650" spans="1:12" ht="13.5" x14ac:dyDescent="0.25">
      <c r="A650" s="3">
        <f>RSI!A650</f>
        <v>43249</v>
      </c>
      <c r="B650" s="2">
        <f>RSI!B650</f>
        <v>1.59</v>
      </c>
      <c r="C650" s="2">
        <f>RSI!I650</f>
        <v>73.265432792307422</v>
      </c>
      <c r="D650" s="2">
        <f>MACD!E650</f>
        <v>-3.9570121227272104E-2</v>
      </c>
      <c r="E650" s="2">
        <f>MACD!F650</f>
        <v>-4.4605909021011789E-2</v>
      </c>
      <c r="F650" s="2">
        <f>'Moving Avg'!D650</f>
        <v>1.5640000000000001</v>
      </c>
      <c r="G650" s="2">
        <f>'Moving Avg'!F650</f>
        <v>1.4969999999999999</v>
      </c>
      <c r="H650" s="2">
        <f>'Moving Avg'!G650</f>
        <v>1.466</v>
      </c>
      <c r="I650" s="2">
        <f>'Moving Avg'!H650</f>
        <v>1.5828499999999999</v>
      </c>
      <c r="J650" s="5" t="str">
        <f>OBV!F650</f>
        <v>BULLISH</v>
      </c>
      <c r="K650" s="5" t="str">
        <f>OBV!G650</f>
        <v>NEUTRAL</v>
      </c>
      <c r="L650" s="5" t="str">
        <f>OBV!H650</f>
        <v>CONFIRMED BULLISH</v>
      </c>
    </row>
    <row r="651" spans="1:12" ht="13.5" x14ac:dyDescent="0.25">
      <c r="A651" s="3">
        <f>RSI!A651</f>
        <v>43250</v>
      </c>
      <c r="B651" s="2">
        <f>RSI!B651</f>
        <v>1.53</v>
      </c>
      <c r="C651" s="2">
        <f>RSI!I651</f>
        <v>55.73984847251328</v>
      </c>
      <c r="D651" s="2">
        <f>MACD!E651</f>
        <v>-3.5848265893558162E-2</v>
      </c>
      <c r="E651" s="2">
        <f>MACD!F651</f>
        <v>-4.2854380395521065E-2</v>
      </c>
      <c r="F651" s="2">
        <f>'Moving Avg'!D651</f>
        <v>1.57</v>
      </c>
      <c r="G651" s="2">
        <f>'Moving Avg'!F651</f>
        <v>1.5050000000000001</v>
      </c>
      <c r="H651" s="2">
        <f>'Moving Avg'!G651</f>
        <v>1.4655999999999998</v>
      </c>
      <c r="I651" s="2">
        <f>'Moving Avg'!H651</f>
        <v>1.5847999999999995</v>
      </c>
      <c r="J651" s="5" t="str">
        <f>OBV!F651</f>
        <v>BULLISH</v>
      </c>
      <c r="K651" s="5" t="str">
        <f>OBV!G651</f>
        <v>NEUTRAL</v>
      </c>
      <c r="L651" s="5" t="str">
        <f>OBV!H651</f>
        <v>CONFIRMED BULLISH</v>
      </c>
    </row>
    <row r="652" spans="1:12" ht="13.5" x14ac:dyDescent="0.25">
      <c r="A652" s="3">
        <f>RSI!A652</f>
        <v>43251</v>
      </c>
      <c r="B652" s="2">
        <f>RSI!B652</f>
        <v>1.47</v>
      </c>
      <c r="C652" s="2">
        <f>RSI!I652</f>
        <v>44.322143306290577</v>
      </c>
      <c r="D652" s="2">
        <f>MACD!E652</f>
        <v>-2.842119102077878E-2</v>
      </c>
      <c r="E652" s="2">
        <f>MACD!F652</f>
        <v>-3.9967742520572606E-2</v>
      </c>
      <c r="F652" s="2">
        <f>'Moving Avg'!D652</f>
        <v>1.556</v>
      </c>
      <c r="G652" s="2">
        <f>'Moving Avg'!F652</f>
        <v>1.508</v>
      </c>
      <c r="H652" s="2">
        <f>'Moving Avg'!G652</f>
        <v>1.4639999999999997</v>
      </c>
      <c r="I652" s="2">
        <f>'Moving Avg'!H652</f>
        <v>1.5864499999999999</v>
      </c>
      <c r="J652" s="5" t="str">
        <f>OBV!F652</f>
        <v>BULLISH</v>
      </c>
      <c r="K652" s="5" t="str">
        <f>OBV!G652</f>
        <v>NEUTRAL</v>
      </c>
      <c r="L652" s="5" t="str">
        <f>OBV!H652</f>
        <v>BULLISH DIVERGENCE</v>
      </c>
    </row>
    <row r="653" spans="1:12" ht="13.5" x14ac:dyDescent="0.25">
      <c r="A653" s="3">
        <f>RSI!A653</f>
        <v>43252</v>
      </c>
      <c r="B653" s="2">
        <f>RSI!B653</f>
        <v>1.43</v>
      </c>
      <c r="C653" s="2">
        <f>RSI!I653</f>
        <v>38.639641834043509</v>
      </c>
      <c r="D653" s="2">
        <f>MACD!E653</f>
        <v>-1.8973526194290269E-2</v>
      </c>
      <c r="E653" s="2">
        <f>MACD!F653</f>
        <v>-3.5768899255316143E-2</v>
      </c>
      <c r="F653" s="2">
        <f>'Moving Avg'!D653</f>
        <v>1.5219999999999998</v>
      </c>
      <c r="G653" s="2">
        <f>'Moving Avg'!F653</f>
        <v>1.506</v>
      </c>
      <c r="H653" s="2">
        <f>'Moving Avg'!G653</f>
        <v>1.4623999999999997</v>
      </c>
      <c r="I653" s="2">
        <f>'Moving Avg'!H653</f>
        <v>1.5878999999999999</v>
      </c>
      <c r="J653" s="5" t="str">
        <f>OBV!F653</f>
        <v>BEARISH</v>
      </c>
      <c r="K653" s="5" t="str">
        <f>OBV!G653</f>
        <v>NEUTRAL</v>
      </c>
      <c r="L653" s="5" t="str">
        <f>OBV!H653</f>
        <v>CONFIRMED BEARISH</v>
      </c>
    </row>
    <row r="654" spans="1:12" ht="13.5" x14ac:dyDescent="0.25">
      <c r="A654" s="3">
        <f>RSI!A654</f>
        <v>43255</v>
      </c>
      <c r="B654" s="2">
        <f>RSI!B654</f>
        <v>1.41</v>
      </c>
      <c r="C654" s="2">
        <f>RSI!I654</f>
        <v>36.144389961263386</v>
      </c>
      <c r="D654" s="2">
        <f>MACD!E654</f>
        <v>-9.0760847924056254E-3</v>
      </c>
      <c r="E654" s="2">
        <f>MACD!F654</f>
        <v>-3.0430336362734043E-2</v>
      </c>
      <c r="F654" s="2">
        <f>'Moving Avg'!D654</f>
        <v>1.486</v>
      </c>
      <c r="G654" s="2">
        <f>'Moving Avg'!F654</f>
        <v>1.5049999999999999</v>
      </c>
      <c r="H654" s="2">
        <f>'Moving Avg'!G654</f>
        <v>1.4603999999999999</v>
      </c>
      <c r="I654" s="2">
        <f>'Moving Avg'!H654</f>
        <v>1.5891000000000002</v>
      </c>
      <c r="J654" s="5" t="str">
        <f>OBV!F654</f>
        <v>BEARISH</v>
      </c>
      <c r="K654" s="5" t="str">
        <f>OBV!G654</f>
        <v>NEUTRAL</v>
      </c>
      <c r="L654" s="5" t="str">
        <f>OBV!H654</f>
        <v>CONFIRMED BEARISH</v>
      </c>
    </row>
    <row r="655" spans="1:12" ht="13.5" x14ac:dyDescent="0.25">
      <c r="A655" s="3">
        <f>RSI!A655</f>
        <v>43256</v>
      </c>
      <c r="B655" s="2">
        <f>RSI!B655</f>
        <v>1.37</v>
      </c>
      <c r="C655" s="2">
        <f>RSI!I655</f>
        <v>31.730933683730754</v>
      </c>
      <c r="D655" s="2">
        <f>MACD!E655</f>
        <v>2.7703560186711496E-3</v>
      </c>
      <c r="E655" s="2">
        <f>MACD!F655</f>
        <v>-2.3790197886453004E-2</v>
      </c>
      <c r="F655" s="2">
        <f>'Moving Avg'!D655</f>
        <v>1.4419999999999999</v>
      </c>
      <c r="G655" s="2">
        <f>'Moving Avg'!F655</f>
        <v>1.5015000000000001</v>
      </c>
      <c r="H655" s="2">
        <f>'Moving Avg'!G655</f>
        <v>1.4576</v>
      </c>
      <c r="I655" s="2">
        <f>'Moving Avg'!H655</f>
        <v>1.5901000000000003</v>
      </c>
      <c r="J655" s="5" t="str">
        <f>OBV!F655</f>
        <v>BEARISH</v>
      </c>
      <c r="K655" s="5" t="str">
        <f>OBV!G655</f>
        <v>NEUTRAL</v>
      </c>
      <c r="L655" s="5" t="str">
        <f>OBV!H655</f>
        <v>CONFIRMED BEARISH</v>
      </c>
    </row>
    <row r="656" spans="1:12" ht="13.5" x14ac:dyDescent="0.25">
      <c r="A656" s="3">
        <f>RSI!A656</f>
        <v>43257</v>
      </c>
      <c r="B656" s="2">
        <f>RSI!B656</f>
        <v>1.35</v>
      </c>
      <c r="C656" s="2">
        <f>RSI!I656</f>
        <v>29.77335007065237</v>
      </c>
      <c r="D656" s="2">
        <f>MACD!E656</f>
        <v>1.4983147468732083E-2</v>
      </c>
      <c r="E656" s="2">
        <f>MACD!F656</f>
        <v>-1.6035528815415988E-2</v>
      </c>
      <c r="F656" s="2">
        <f>'Moving Avg'!D656</f>
        <v>1.4059999999999999</v>
      </c>
      <c r="G656" s="2">
        <f>'Moving Avg'!F656</f>
        <v>1.4940000000000002</v>
      </c>
      <c r="H656" s="2">
        <f>'Moving Avg'!G656</f>
        <v>1.4543999999999999</v>
      </c>
      <c r="I656" s="2">
        <f>'Moving Avg'!H656</f>
        <v>1.5910000000000002</v>
      </c>
      <c r="J656" s="5" t="str">
        <f>OBV!F656</f>
        <v>BEARISH</v>
      </c>
      <c r="K656" s="5" t="str">
        <f>OBV!G656</f>
        <v>NEUTRAL</v>
      </c>
      <c r="L656" s="5" t="str">
        <f>OBV!H656</f>
        <v>CONFIRMED BEARISH</v>
      </c>
    </row>
    <row r="657" spans="1:12" ht="13.5" x14ac:dyDescent="0.25">
      <c r="A657" s="3">
        <f>RSI!A657</f>
        <v>43258</v>
      </c>
      <c r="B657" s="2">
        <f>RSI!B657</f>
        <v>1.32</v>
      </c>
      <c r="C657" s="2">
        <f>RSI!I657</f>
        <v>27.075092744825696</v>
      </c>
      <c r="D657" s="2">
        <f>MACD!E657</f>
        <v>3.4466295784663314E-2</v>
      </c>
      <c r="E657" s="2">
        <f>MACD!F657</f>
        <v>-5.9351638954001276E-3</v>
      </c>
      <c r="F657" s="2">
        <f>'Moving Avg'!D657</f>
        <v>1.3760000000000001</v>
      </c>
      <c r="G657" s="2">
        <f>'Moving Avg'!F657</f>
        <v>1.4850000000000001</v>
      </c>
      <c r="H657" s="2">
        <f>'Moving Avg'!G657</f>
        <v>1.4505999999999997</v>
      </c>
      <c r="I657" s="2">
        <f>'Moving Avg'!H657</f>
        <v>1.5919000000000003</v>
      </c>
      <c r="J657" s="5" t="str">
        <f>OBV!F657</f>
        <v>BEARISH</v>
      </c>
      <c r="K657" s="5" t="str">
        <f>OBV!G657</f>
        <v>NEUTRAL</v>
      </c>
      <c r="L657" s="5" t="str">
        <f>OBV!H657</f>
        <v>CONFIRMED BEARISH</v>
      </c>
    </row>
    <row r="658" spans="1:12" ht="13.5" x14ac:dyDescent="0.25">
      <c r="A658" s="3">
        <f>RSI!A658</f>
        <v>43259</v>
      </c>
      <c r="B658" s="2">
        <f>RSI!B658</f>
        <v>1.31</v>
      </c>
      <c r="C658" s="2">
        <f>RSI!I658</f>
        <v>26.222021584194366</v>
      </c>
      <c r="D658" s="2">
        <f>MACD!E658</f>
        <v>6.1816724855154437E-2</v>
      </c>
      <c r="E658" s="2">
        <f>MACD!F658</f>
        <v>7.6152138547107857E-3</v>
      </c>
      <c r="F658" s="2">
        <f>'Moving Avg'!D658</f>
        <v>1.3520000000000003</v>
      </c>
      <c r="G658" s="2">
        <f>'Moving Avg'!F658</f>
        <v>1.4755</v>
      </c>
      <c r="H658" s="2">
        <f>'Moving Avg'!G658</f>
        <v>1.4474</v>
      </c>
      <c r="I658" s="2">
        <f>'Moving Avg'!H658</f>
        <v>1.5927500000000001</v>
      </c>
      <c r="J658" s="5" t="str">
        <f>OBV!F658</f>
        <v>BEARISH</v>
      </c>
      <c r="K658" s="5" t="str">
        <f>OBV!G658</f>
        <v>NEUTRAL</v>
      </c>
      <c r="L658" s="5" t="str">
        <f>OBV!H658</f>
        <v>CONFIRMED BEARISH</v>
      </c>
    </row>
    <row r="659" spans="1:12" ht="13.5" x14ac:dyDescent="0.25">
      <c r="A659" s="3">
        <f>RSI!A659</f>
        <v>43262</v>
      </c>
      <c r="B659" s="2">
        <f>RSI!B659</f>
        <v>1.31</v>
      </c>
      <c r="C659" s="2">
        <f>RSI!I659</f>
        <v>26.222021584194366</v>
      </c>
      <c r="D659" s="2">
        <f>MACD!E659</f>
        <v>8.4307041365024649E-2</v>
      </c>
      <c r="E659" s="2">
        <f>MACD!F659</f>
        <v>2.2953579356773557E-2</v>
      </c>
      <c r="F659" s="2">
        <f>'Moving Avg'!D659</f>
        <v>1.3320000000000001</v>
      </c>
      <c r="G659" s="2">
        <f>'Moving Avg'!F659</f>
        <v>1.466</v>
      </c>
      <c r="H659" s="2">
        <f>'Moving Avg'!G659</f>
        <v>1.4441999999999999</v>
      </c>
      <c r="I659" s="2">
        <f>'Moving Avg'!H659</f>
        <v>1.5936000000000001</v>
      </c>
      <c r="J659" s="5" t="str">
        <f>OBV!F659</f>
        <v>BEARISH</v>
      </c>
      <c r="K659" s="5" t="str">
        <f>OBV!G659</f>
        <v>NEUTRAL</v>
      </c>
      <c r="L659" s="5" t="str">
        <f>OBV!H659</f>
        <v>CONFIRMED BEARISH</v>
      </c>
    </row>
    <row r="660" spans="1:12" ht="13.5" x14ac:dyDescent="0.25">
      <c r="A660" s="3">
        <f>RSI!A660</f>
        <v>43263</v>
      </c>
      <c r="B660" s="2">
        <f>RSI!B660</f>
        <v>1.31</v>
      </c>
      <c r="C660" s="2">
        <f>RSI!I660</f>
        <v>26.222021584194366</v>
      </c>
      <c r="D660" s="2">
        <f>MACD!E660</f>
        <v>0.10415777889993683</v>
      </c>
      <c r="E660" s="2">
        <f>MACD!F660</f>
        <v>3.9194419265406219E-2</v>
      </c>
      <c r="F660" s="2">
        <f>'Moving Avg'!D660</f>
        <v>1.3199999999999998</v>
      </c>
      <c r="G660" s="2">
        <f>'Moving Avg'!F660</f>
        <v>1.4564999999999997</v>
      </c>
      <c r="H660" s="2">
        <f>'Moving Avg'!G660</f>
        <v>1.4414000000000002</v>
      </c>
      <c r="I660" s="2">
        <f>'Moving Avg'!H660</f>
        <v>1.5944500000000001</v>
      </c>
      <c r="J660" s="5" t="str">
        <f>OBV!F660</f>
        <v>BEARISH</v>
      </c>
      <c r="K660" s="5" t="str">
        <f>OBV!G660</f>
        <v>NEUTRAL</v>
      </c>
      <c r="L660" s="5" t="str">
        <f>OBV!H660</f>
        <v>CONFIRMED BEARISH</v>
      </c>
    </row>
    <row r="661" spans="1:12" ht="13.5" x14ac:dyDescent="0.25">
      <c r="A661" s="3">
        <f>RSI!A661</f>
        <v>43264</v>
      </c>
      <c r="B661" s="2">
        <f>RSI!B661</f>
        <v>1.3</v>
      </c>
      <c r="C661" s="2">
        <f>RSI!I661</f>
        <v>25.229196422126606</v>
      </c>
      <c r="D661" s="2">
        <f>MACD!E661</f>
        <v>0.11322422250820208</v>
      </c>
      <c r="E661" s="2">
        <f>MACD!F661</f>
        <v>5.4000379913965391E-2</v>
      </c>
      <c r="F661" s="2">
        <f>'Moving Avg'!D661</f>
        <v>1.31</v>
      </c>
      <c r="G661" s="2">
        <f>'Moving Avg'!F661</f>
        <v>1.4464999999999999</v>
      </c>
      <c r="H661" s="2">
        <f>'Moving Avg'!G661</f>
        <v>1.4384000000000001</v>
      </c>
      <c r="I661" s="2">
        <f>'Moving Avg'!H661</f>
        <v>1.5952500000000003</v>
      </c>
      <c r="J661" s="5" t="str">
        <f>OBV!F661</f>
        <v>BEARISH</v>
      </c>
      <c r="K661" s="5" t="str">
        <f>OBV!G661</f>
        <v>NEUTRAL</v>
      </c>
      <c r="L661" s="5" t="str">
        <f>OBV!H661</f>
        <v>CONFIRMED BEARISH</v>
      </c>
    </row>
    <row r="662" spans="1:12" ht="13.5" x14ac:dyDescent="0.25">
      <c r="A662" s="3">
        <f>RSI!A662</f>
        <v>43265</v>
      </c>
      <c r="B662" s="2">
        <f>RSI!B662</f>
        <v>1.3</v>
      </c>
      <c r="C662" s="2">
        <f>RSI!I662</f>
        <v>25.229196422126606</v>
      </c>
      <c r="D662" s="2">
        <f>MACD!E662</f>
        <v>0.11242757037783213</v>
      </c>
      <c r="E662" s="2">
        <f>MACD!F662</f>
        <v>6.5685818006738741E-2</v>
      </c>
      <c r="F662" s="2">
        <f>'Moving Avg'!D662</f>
        <v>1.306</v>
      </c>
      <c r="G662" s="2">
        <f>'Moving Avg'!F662</f>
        <v>1.4365000000000001</v>
      </c>
      <c r="H662" s="2">
        <f>'Moving Avg'!G662</f>
        <v>1.4354</v>
      </c>
      <c r="I662" s="2">
        <f>'Moving Avg'!H662</f>
        <v>1.5959000000000003</v>
      </c>
      <c r="J662" s="5" t="str">
        <f>OBV!F662</f>
        <v>BEARISH</v>
      </c>
      <c r="K662" s="5" t="str">
        <f>OBV!G662</f>
        <v>NEUTRAL</v>
      </c>
      <c r="L662" s="5" t="str">
        <f>OBV!H662</f>
        <v>CONFIRMED BEARISH</v>
      </c>
    </row>
    <row r="663" spans="1:12" ht="13.5" x14ac:dyDescent="0.25">
      <c r="A663" s="3">
        <f>RSI!A663</f>
        <v>43269</v>
      </c>
      <c r="B663" s="2">
        <f>RSI!B663</f>
        <v>1.33</v>
      </c>
      <c r="C663" s="2">
        <f>RSI!I663</f>
        <v>33.932517129196199</v>
      </c>
      <c r="D663" s="2">
        <f>MACD!E663</f>
        <v>0.10408344041383488</v>
      </c>
      <c r="E663" s="2">
        <f>MACD!F663</f>
        <v>7.3365342488157972E-2</v>
      </c>
      <c r="F663" s="2">
        <f>'Moving Avg'!D663</f>
        <v>1.31</v>
      </c>
      <c r="G663" s="2">
        <f>'Moving Avg'!F663</f>
        <v>1.4280000000000002</v>
      </c>
      <c r="H663" s="2">
        <f>'Moving Avg'!G663</f>
        <v>1.4330000000000001</v>
      </c>
      <c r="I663" s="2">
        <f>'Moving Avg'!H663</f>
        <v>1.5967000000000002</v>
      </c>
      <c r="J663" s="5" t="str">
        <f>OBV!F663</f>
        <v>BULLISH</v>
      </c>
      <c r="K663" s="5" t="str">
        <f>OBV!G663</f>
        <v>NEUTRAL</v>
      </c>
      <c r="L663" s="5" t="str">
        <f>OBV!H663</f>
        <v>CONFIRMED BULLISH</v>
      </c>
    </row>
    <row r="664" spans="1:12" ht="13.5" x14ac:dyDescent="0.25">
      <c r="A664" s="3">
        <f>RSI!A664</f>
        <v>43270</v>
      </c>
      <c r="B664" s="2">
        <f>RSI!B664</f>
        <v>1.38</v>
      </c>
      <c r="C664" s="2">
        <f>RSI!I664</f>
        <v>45.350134164851312</v>
      </c>
      <c r="D664" s="2">
        <f>MACD!E664</f>
        <v>9.0718854938750759E-2</v>
      </c>
      <c r="E664" s="2">
        <f>MACD!F664</f>
        <v>7.6836044978276535E-2</v>
      </c>
      <c r="F664" s="2">
        <f>'Moving Avg'!D664</f>
        <v>1.3240000000000001</v>
      </c>
      <c r="G664" s="2">
        <f>'Moving Avg'!F664</f>
        <v>1.4220000000000002</v>
      </c>
      <c r="H664" s="2">
        <f>'Moving Avg'!G664</f>
        <v>1.4316</v>
      </c>
      <c r="I664" s="2">
        <f>'Moving Avg'!H664</f>
        <v>1.5976000000000001</v>
      </c>
      <c r="J664" s="5" t="str">
        <f>OBV!F664</f>
        <v>BULLISH</v>
      </c>
      <c r="K664" s="5" t="str">
        <f>OBV!G664</f>
        <v>NEUTRAL</v>
      </c>
      <c r="L664" s="5" t="str">
        <f>OBV!H664</f>
        <v>CONFIRMED BULLISH</v>
      </c>
    </row>
    <row r="665" spans="1:12" ht="13.5" x14ac:dyDescent="0.25">
      <c r="A665" s="3">
        <f>RSI!A665</f>
        <v>43271</v>
      </c>
      <c r="B665" s="2">
        <f>RSI!B665</f>
        <v>1.46</v>
      </c>
      <c r="C665" s="2">
        <f>RSI!I665</f>
        <v>57.889660236768414</v>
      </c>
      <c r="D665" s="2">
        <f>MACD!E665</f>
        <v>6.7476301020223062E-2</v>
      </c>
      <c r="E665" s="2">
        <f>MACD!F665</f>
        <v>7.4964096186665843E-2</v>
      </c>
      <c r="F665" s="2">
        <f>'Moving Avg'!D665</f>
        <v>1.3540000000000001</v>
      </c>
      <c r="G665" s="2">
        <f>'Moving Avg'!F665</f>
        <v>1.4200000000000002</v>
      </c>
      <c r="H665" s="2">
        <f>'Moving Avg'!G665</f>
        <v>1.4317999999999997</v>
      </c>
      <c r="I665" s="2">
        <f>'Moving Avg'!H665</f>
        <v>1.5988999999999998</v>
      </c>
      <c r="J665" s="5" t="str">
        <f>OBV!F665</f>
        <v>BULLISH</v>
      </c>
      <c r="K665" s="5" t="str">
        <f>OBV!G665</f>
        <v>NEUTRAL</v>
      </c>
      <c r="L665" s="5" t="str">
        <f>OBV!H665</f>
        <v>CONFIRMED BULLISH</v>
      </c>
    </row>
    <row r="666" spans="1:12" ht="13.5" x14ac:dyDescent="0.25">
      <c r="A666" s="3">
        <f>RSI!A666</f>
        <v>43272</v>
      </c>
      <c r="B666" s="2">
        <f>RSI!B666</f>
        <v>1.46</v>
      </c>
      <c r="C666" s="2">
        <f>RSI!I666</f>
        <v>57.889660236768414</v>
      </c>
      <c r="D666" s="2">
        <f>MACD!E666</f>
        <v>4.4394798080975351E-2</v>
      </c>
      <c r="E666" s="2">
        <f>MACD!F666</f>
        <v>6.8850236565527745E-2</v>
      </c>
      <c r="F666" s="2">
        <f>'Moving Avg'!D666</f>
        <v>1.3859999999999999</v>
      </c>
      <c r="G666" s="2">
        <f>'Moving Avg'!F666</f>
        <v>1.4179999999999997</v>
      </c>
      <c r="H666" s="2">
        <f>'Moving Avg'!G666</f>
        <v>1.4319999999999999</v>
      </c>
      <c r="I666" s="2">
        <f>'Moving Avg'!H666</f>
        <v>1.59995</v>
      </c>
      <c r="J666" s="5" t="str">
        <f>OBV!F666</f>
        <v>BULLISH</v>
      </c>
      <c r="K666" s="5" t="str">
        <f>OBV!G666</f>
        <v>NEUTRAL</v>
      </c>
      <c r="L666" s="5" t="str">
        <f>OBV!H666</f>
        <v>CONFIRMED BULLISH</v>
      </c>
    </row>
    <row r="667" spans="1:12" ht="13.5" x14ac:dyDescent="0.25">
      <c r="A667" s="3">
        <f>RSI!A667</f>
        <v>43273</v>
      </c>
      <c r="B667" s="2">
        <f>RSI!B667</f>
        <v>1.52</v>
      </c>
      <c r="C667" s="2">
        <f>RSI!I667</f>
        <v>64.895839488692147</v>
      </c>
      <c r="D667" s="2">
        <f>MACD!E667</f>
        <v>1.5491685543604916E-2</v>
      </c>
      <c r="E667" s="2">
        <f>MACD!F667</f>
        <v>5.8178526361143179E-2</v>
      </c>
      <c r="F667" s="2">
        <f>'Moving Avg'!D667</f>
        <v>1.4300000000000002</v>
      </c>
      <c r="G667" s="2">
        <f>'Moving Avg'!F667</f>
        <v>1.4170000000000003</v>
      </c>
      <c r="H667" s="2">
        <f>'Moving Avg'!G667</f>
        <v>1.4335999999999998</v>
      </c>
      <c r="I667" s="2">
        <f>'Moving Avg'!H667</f>
        <v>1.6010499999999999</v>
      </c>
      <c r="J667" s="5" t="str">
        <f>OBV!F667</f>
        <v>BULLISH</v>
      </c>
      <c r="K667" s="5" t="str">
        <f>OBV!G667</f>
        <v>NEUTRAL</v>
      </c>
      <c r="L667" s="5" t="str">
        <f>OBV!H667</f>
        <v>CONFIRMED BULLISH</v>
      </c>
    </row>
    <row r="668" spans="1:12" ht="13.5" x14ac:dyDescent="0.25">
      <c r="A668" s="3">
        <f>RSI!A668</f>
        <v>43276</v>
      </c>
      <c r="B668" s="2">
        <f>RSI!B668</f>
        <v>1.52</v>
      </c>
      <c r="C668" s="2">
        <f>RSI!I668</f>
        <v>64.895839488692147</v>
      </c>
      <c r="D668" s="2">
        <f>MACD!E668</f>
        <v>-1.1147410439162675E-2</v>
      </c>
      <c r="E668" s="2">
        <f>MACD!F668</f>
        <v>4.431333900108201E-2</v>
      </c>
      <c r="F668" s="2">
        <f>'Moving Avg'!D668</f>
        <v>1.468</v>
      </c>
      <c r="G668" s="2">
        <f>'Moving Avg'!F668</f>
        <v>1.413</v>
      </c>
      <c r="H668" s="2">
        <f>'Moving Avg'!G668</f>
        <v>1.4351999999999996</v>
      </c>
      <c r="I668" s="2">
        <f>'Moving Avg'!H668</f>
        <v>1.6018999999999997</v>
      </c>
      <c r="J668" s="5" t="str">
        <f>OBV!F668</f>
        <v>BULLISH</v>
      </c>
      <c r="K668" s="5" t="str">
        <f>OBV!G668</f>
        <v>NEUTRAL</v>
      </c>
      <c r="L668" s="5" t="str">
        <f>OBV!H668</f>
        <v>CONFIRMED BULLISH</v>
      </c>
    </row>
    <row r="669" spans="1:12" ht="13.5" x14ac:dyDescent="0.25">
      <c r="A669" s="3">
        <f>RSI!A669</f>
        <v>43277</v>
      </c>
      <c r="B669" s="2">
        <f>RSI!B669</f>
        <v>1.48</v>
      </c>
      <c r="C669" s="2">
        <f>RSI!I669</f>
        <v>57.499230826258341</v>
      </c>
      <c r="D669" s="2">
        <f>MACD!E669</f>
        <v>-3.1321660449146416E-2</v>
      </c>
      <c r="E669" s="2">
        <f>MACD!F669</f>
        <v>2.9186339111036328E-2</v>
      </c>
      <c r="F669" s="2">
        <f>'Moving Avg'!D669</f>
        <v>1.488</v>
      </c>
      <c r="G669" s="2">
        <f>'Moving Avg'!F669</f>
        <v>1.4075000000000002</v>
      </c>
      <c r="H669" s="2">
        <f>'Moving Avg'!G669</f>
        <v>1.4359999999999997</v>
      </c>
      <c r="I669" s="2">
        <f>'Moving Avg'!H669</f>
        <v>1.60225</v>
      </c>
      <c r="J669" s="5" t="str">
        <f>OBV!F669</f>
        <v>BULLISH</v>
      </c>
      <c r="K669" s="5" t="str">
        <f>OBV!G669</f>
        <v>NEUTRAL</v>
      </c>
      <c r="L669" s="5" t="str">
        <f>OBV!H669</f>
        <v>CONFIRMED BULLISH</v>
      </c>
    </row>
    <row r="670" spans="1:12" ht="13.5" x14ac:dyDescent="0.25">
      <c r="A670" s="3">
        <f>RSI!A670</f>
        <v>43278</v>
      </c>
      <c r="B670" s="2">
        <f>RSI!B670</f>
        <v>1.48</v>
      </c>
      <c r="C670" s="2">
        <f>RSI!I670</f>
        <v>57.499230826258341</v>
      </c>
      <c r="D670" s="2">
        <f>MACD!E670</f>
        <v>-4.8708076719656379E-2</v>
      </c>
      <c r="E670" s="2">
        <f>MACD!F670</f>
        <v>1.3607455944897788E-2</v>
      </c>
      <c r="F670" s="2">
        <f>'Moving Avg'!D670</f>
        <v>1.4920000000000002</v>
      </c>
      <c r="G670" s="2">
        <f>'Moving Avg'!F670</f>
        <v>1.4020000000000001</v>
      </c>
      <c r="H670" s="2">
        <f>'Moving Avg'!G670</f>
        <v>1.4380000000000002</v>
      </c>
      <c r="I670" s="2">
        <f>'Moving Avg'!H670</f>
        <v>1.6023000000000003</v>
      </c>
      <c r="J670" s="5" t="str">
        <f>OBV!F670</f>
        <v>BEARISH</v>
      </c>
      <c r="K670" s="5" t="str">
        <f>OBV!G670</f>
        <v>NEUTRAL</v>
      </c>
      <c r="L670" s="5" t="str">
        <f>OBV!H670</f>
        <v>BEARISH DIVERGENCE</v>
      </c>
    </row>
    <row r="671" spans="1:12" ht="13.5" x14ac:dyDescent="0.25">
      <c r="A671" s="3">
        <f>RSI!A671</f>
        <v>43279</v>
      </c>
      <c r="B671" s="2">
        <f>RSI!B671</f>
        <v>1.48</v>
      </c>
      <c r="C671" s="2">
        <f>RSI!I671</f>
        <v>57.499230826258341</v>
      </c>
      <c r="D671" s="2">
        <f>MACD!E671</f>
        <v>-6.5250618507438629E-2</v>
      </c>
      <c r="E671" s="2">
        <f>MACD!F671</f>
        <v>-2.1641589455694953E-3</v>
      </c>
      <c r="F671" s="2">
        <f>'Moving Avg'!D671</f>
        <v>1.496</v>
      </c>
      <c r="G671" s="2">
        <f>'Moving Avg'!F671</f>
        <v>1.3995000000000002</v>
      </c>
      <c r="H671" s="2">
        <f>'Moving Avg'!G671</f>
        <v>1.4396</v>
      </c>
      <c r="I671" s="2">
        <f>'Moving Avg'!H671</f>
        <v>1.6023500000000002</v>
      </c>
      <c r="J671" s="5" t="str">
        <f>OBV!F671</f>
        <v>BEARISH</v>
      </c>
      <c r="K671" s="5" t="str">
        <f>OBV!G671</f>
        <v>NEUTRAL</v>
      </c>
      <c r="L671" s="5" t="str">
        <f>OBV!H671</f>
        <v>BEARISH DIVERGENCE</v>
      </c>
    </row>
    <row r="672" spans="1:12" ht="13.5" x14ac:dyDescent="0.25">
      <c r="A672" s="3">
        <f>RSI!A672</f>
        <v>43280</v>
      </c>
      <c r="B672" s="2">
        <f>RSI!B672</f>
        <v>1.48</v>
      </c>
      <c r="C672" s="2">
        <f>RSI!I672</f>
        <v>57.499230826258341</v>
      </c>
      <c r="D672" s="2">
        <f>MACD!E672</f>
        <v>-7.9518984654476821E-2</v>
      </c>
      <c r="E672" s="2">
        <f>MACD!F672</f>
        <v>-1.7635124087350962E-2</v>
      </c>
      <c r="F672" s="2">
        <f>'Moving Avg'!D672</f>
        <v>1.4880000000000002</v>
      </c>
      <c r="G672" s="2">
        <f>'Moving Avg'!F672</f>
        <v>1.4000000000000004</v>
      </c>
      <c r="H672" s="2">
        <f>'Moving Avg'!G672</f>
        <v>1.4404000000000006</v>
      </c>
      <c r="I672" s="2">
        <f>'Moving Avg'!H672</f>
        <v>1.6022500000000002</v>
      </c>
      <c r="J672" s="5" t="str">
        <f>OBV!F672</f>
        <v>BEARISH</v>
      </c>
      <c r="K672" s="5" t="str">
        <f>OBV!G672</f>
        <v>NEUTRAL</v>
      </c>
      <c r="L672" s="5" t="str">
        <f>OBV!H672</f>
        <v>CONFIRMED BEARISH</v>
      </c>
    </row>
    <row r="673" spans="1:12" ht="13.5" x14ac:dyDescent="0.25">
      <c r="A673" s="3">
        <f>RSI!A673</f>
        <v>43283</v>
      </c>
      <c r="B673" s="2">
        <f>RSI!B673</f>
        <v>1.51</v>
      </c>
      <c r="C673" s="2">
        <f>RSI!I673</f>
        <v>61.88197548263696</v>
      </c>
      <c r="D673" s="2">
        <f>MACD!E673</f>
        <v>-8.9449824403244893E-2</v>
      </c>
      <c r="E673" s="2">
        <f>MACD!F673</f>
        <v>-3.1998064150529748E-2</v>
      </c>
      <c r="F673" s="2">
        <f>'Moving Avg'!D673</f>
        <v>1.486</v>
      </c>
      <c r="G673" s="2">
        <f>'Moving Avg'!F673</f>
        <v>1.4040000000000004</v>
      </c>
      <c r="H673" s="2">
        <f>'Moving Avg'!G673</f>
        <v>1.4418000000000006</v>
      </c>
      <c r="I673" s="2">
        <f>'Moving Avg'!H673</f>
        <v>1.6023000000000003</v>
      </c>
      <c r="J673" s="5" t="str">
        <f>OBV!F673</f>
        <v>BEARISH</v>
      </c>
      <c r="K673" s="5" t="str">
        <f>OBV!G673</f>
        <v>NEUTRAL</v>
      </c>
      <c r="L673" s="5" t="str">
        <f>OBV!H673</f>
        <v>CONFIRMED BEARISH</v>
      </c>
    </row>
    <row r="674" spans="1:12" ht="13.5" x14ac:dyDescent="0.25">
      <c r="A674" s="3">
        <f>RSI!A674</f>
        <v>43284</v>
      </c>
      <c r="B674" s="2">
        <f>RSI!B674</f>
        <v>1.51</v>
      </c>
      <c r="C674" s="2">
        <f>RSI!I674</f>
        <v>61.881975482636953</v>
      </c>
      <c r="D674" s="2">
        <f>MACD!E674</f>
        <v>-9.0569999996687356E-2</v>
      </c>
      <c r="E674" s="2">
        <f>MACD!F674</f>
        <v>-4.3712451319761272E-2</v>
      </c>
      <c r="F674" s="2">
        <f>'Moving Avg'!D674</f>
        <v>1.4919999999999998</v>
      </c>
      <c r="G674" s="2">
        <f>'Moving Avg'!F674</f>
        <v>1.4090000000000003</v>
      </c>
      <c r="H674" s="2">
        <f>'Moving Avg'!G674</f>
        <v>1.4440000000000006</v>
      </c>
      <c r="I674" s="2">
        <f>'Moving Avg'!H674</f>
        <v>1.6023499999999999</v>
      </c>
      <c r="J674" s="5" t="str">
        <f>OBV!F674</f>
        <v>BULLISH</v>
      </c>
      <c r="K674" s="5" t="str">
        <f>OBV!G674</f>
        <v>NEUTRAL</v>
      </c>
      <c r="L674" s="5" t="str">
        <f>OBV!H674</f>
        <v>CONFIRMED BULLISH</v>
      </c>
    </row>
    <row r="675" spans="1:12" ht="13.5" x14ac:dyDescent="0.25">
      <c r="A675" s="3">
        <f>RSI!A675</f>
        <v>43285</v>
      </c>
      <c r="B675" s="2">
        <f>RSI!B675</f>
        <v>1.54</v>
      </c>
      <c r="C675" s="2">
        <f>RSI!I675</f>
        <v>65.953786088126989</v>
      </c>
      <c r="D675" s="2">
        <f>MACD!E675</f>
        <v>-8.1811505091302195E-2</v>
      </c>
      <c r="E675" s="2">
        <f>MACD!F675</f>
        <v>-5.1332262074069462E-2</v>
      </c>
      <c r="F675" s="2">
        <f>'Moving Avg'!D675</f>
        <v>1.504</v>
      </c>
      <c r="G675" s="2">
        <f>'Moving Avg'!F675</f>
        <v>1.4175000000000002</v>
      </c>
      <c r="H675" s="2">
        <f>'Moving Avg'!G675</f>
        <v>1.4468000000000005</v>
      </c>
      <c r="I675" s="2">
        <f>'Moving Avg'!H675</f>
        <v>1.6027500000000001</v>
      </c>
      <c r="J675" s="5" t="str">
        <f>OBV!F675</f>
        <v>BULLISH</v>
      </c>
      <c r="K675" s="5" t="str">
        <f>OBV!G675</f>
        <v>NEUTRAL</v>
      </c>
      <c r="L675" s="5" t="str">
        <f>OBV!H675</f>
        <v>CONFIRMED BULLISH</v>
      </c>
    </row>
    <row r="676" spans="1:12" ht="13.5" x14ac:dyDescent="0.25">
      <c r="A676" s="3">
        <f>RSI!A676</f>
        <v>43286</v>
      </c>
      <c r="B676" s="2">
        <f>RSI!B676</f>
        <v>1.54</v>
      </c>
      <c r="C676" s="2">
        <f>RSI!I676</f>
        <v>65.953786088126975</v>
      </c>
      <c r="D676" s="2">
        <f>MACD!E676</f>
        <v>-7.4928792500572383E-2</v>
      </c>
      <c r="E676" s="2">
        <f>MACD!F676</f>
        <v>-5.6051568159370055E-2</v>
      </c>
      <c r="F676" s="2">
        <f>'Moving Avg'!D676</f>
        <v>1.516</v>
      </c>
      <c r="G676" s="2">
        <f>'Moving Avg'!F676</f>
        <v>1.427</v>
      </c>
      <c r="H676" s="2">
        <f>'Moving Avg'!G676</f>
        <v>1.4496000000000007</v>
      </c>
      <c r="I676" s="2">
        <f>'Moving Avg'!H676</f>
        <v>1.6031500000000001</v>
      </c>
      <c r="J676" s="5" t="str">
        <f>OBV!F676</f>
        <v>BULLISH</v>
      </c>
      <c r="K676" s="5" t="str">
        <f>OBV!G676</f>
        <v>NEUTRAL</v>
      </c>
      <c r="L676" s="5" t="str">
        <f>OBV!H676</f>
        <v>CONFIRMED BULLISH</v>
      </c>
    </row>
    <row r="677" spans="1:12" ht="13.5" x14ac:dyDescent="0.25">
      <c r="A677" s="3">
        <f>RSI!A677</f>
        <v>43287</v>
      </c>
      <c r="B677" s="2">
        <f>RSI!B677</f>
        <v>1.54</v>
      </c>
      <c r="C677" s="2">
        <f>RSI!I677</f>
        <v>65.953786088126975</v>
      </c>
      <c r="D677" s="2">
        <f>MACD!E677</f>
        <v>-6.0363376168797611E-2</v>
      </c>
      <c r="E677" s="2">
        <f>MACD!F677</f>
        <v>-5.6913929761255568E-2</v>
      </c>
      <c r="F677" s="2">
        <f>'Moving Avg'!D677</f>
        <v>1.528</v>
      </c>
      <c r="G677" s="2">
        <f>'Moving Avg'!F677</f>
        <v>1.4380000000000002</v>
      </c>
      <c r="H677" s="2">
        <f>'Moving Avg'!G677</f>
        <v>1.4530000000000007</v>
      </c>
      <c r="I677" s="2">
        <f>'Moving Avg'!H677</f>
        <v>1.6035499999999998</v>
      </c>
      <c r="J677" s="5" t="str">
        <f>OBV!F677</f>
        <v>BULLISH</v>
      </c>
      <c r="K677" s="5" t="str">
        <f>OBV!G677</f>
        <v>NEUTRAL</v>
      </c>
      <c r="L677" s="5" t="str">
        <f>OBV!H677</f>
        <v>CONFIRMED BULLISH</v>
      </c>
    </row>
    <row r="678" spans="1:12" ht="13.5" x14ac:dyDescent="0.25">
      <c r="A678" s="3">
        <f>RSI!A678</f>
        <v>43290</v>
      </c>
      <c r="B678" s="2">
        <f>RSI!B678</f>
        <v>1.5</v>
      </c>
      <c r="C678" s="2">
        <f>RSI!I678</f>
        <v>55.993192882457365</v>
      </c>
      <c r="D678" s="2">
        <f>MACD!E678</f>
        <v>-4.5528780738845587E-2</v>
      </c>
      <c r="E678" s="2">
        <f>MACD!F678</f>
        <v>-5.4636899956773573E-2</v>
      </c>
      <c r="F678" s="2">
        <f>'Moving Avg'!D678</f>
        <v>1.526</v>
      </c>
      <c r="G678" s="2">
        <f>'Moving Avg'!F678</f>
        <v>1.4475000000000002</v>
      </c>
      <c r="H678" s="2">
        <f>'Moving Avg'!G678</f>
        <v>1.4556000000000002</v>
      </c>
      <c r="I678" s="2">
        <f>'Moving Avg'!H678</f>
        <v>1.6037499999999998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</row>
    <row r="679" spans="1:12" ht="13.5" x14ac:dyDescent="0.25">
      <c r="A679" s="3">
        <f>RSI!A679</f>
        <v>43291</v>
      </c>
      <c r="B679" s="2">
        <f>RSI!B679</f>
        <v>1.5</v>
      </c>
      <c r="C679" s="2">
        <f>RSI!I679</f>
        <v>55.993192882457365</v>
      </c>
      <c r="D679" s="2">
        <f>MACD!E679</f>
        <v>-3.9313313883597045E-2</v>
      </c>
      <c r="E679" s="2">
        <f>MACD!F679</f>
        <v>-5.1572182742138269E-2</v>
      </c>
      <c r="F679" s="2">
        <f>'Moving Avg'!D679</f>
        <v>1.524</v>
      </c>
      <c r="G679" s="2">
        <f>'Moving Avg'!F679</f>
        <v>1.4570000000000001</v>
      </c>
      <c r="H679" s="2">
        <f>'Moving Avg'!G679</f>
        <v>1.4586000000000001</v>
      </c>
      <c r="I679" s="2">
        <f>'Moving Avg'!H679</f>
        <v>1.6039499999999998</v>
      </c>
      <c r="J679" s="5" t="str">
        <f>OBV!F679</f>
        <v>BEARISH</v>
      </c>
      <c r="K679" s="5" t="str">
        <f>OBV!G679</f>
        <v>NEUTRAL</v>
      </c>
      <c r="L679" s="5" t="str">
        <f>OBV!H679</f>
        <v>CONFIRMED BEARISH</v>
      </c>
    </row>
    <row r="680" spans="1:12" ht="13.5" x14ac:dyDescent="0.25">
      <c r="A680" s="3">
        <f>RSI!A680</f>
        <v>43292</v>
      </c>
      <c r="B680" s="2">
        <f>RSI!B680</f>
        <v>1.48</v>
      </c>
      <c r="C680" s="2">
        <f>RSI!I680</f>
        <v>51.48439796269227</v>
      </c>
      <c r="D680" s="2">
        <f>MACD!E680</f>
        <v>-3.2742069892919723E-2</v>
      </c>
      <c r="E680" s="2">
        <f>MACD!F680</f>
        <v>-4.7806160172294561E-2</v>
      </c>
      <c r="F680" s="2">
        <f>'Moving Avg'!D680</f>
        <v>1.512</v>
      </c>
      <c r="G680" s="2">
        <f>'Moving Avg'!F680</f>
        <v>1.4655</v>
      </c>
      <c r="H680" s="2">
        <f>'Moving Avg'!G680</f>
        <v>1.4612000000000001</v>
      </c>
      <c r="I680" s="2">
        <f>'Moving Avg'!H680</f>
        <v>1.60405</v>
      </c>
      <c r="J680" s="5" t="str">
        <f>OBV!F680</f>
        <v>BEARISH</v>
      </c>
      <c r="K680" s="5" t="str">
        <f>OBV!G680</f>
        <v>NEUTRAL</v>
      </c>
      <c r="L680" s="5" t="str">
        <f>OBV!H680</f>
        <v>CONFIRMED BEARISH</v>
      </c>
    </row>
    <row r="681" spans="1:12" ht="13.5" x14ac:dyDescent="0.25">
      <c r="A681" s="3">
        <f>RSI!A681</f>
        <v>43293</v>
      </c>
      <c r="B681" s="2">
        <f>RSI!B681</f>
        <v>1.48</v>
      </c>
      <c r="C681" s="2">
        <f>RSI!I681</f>
        <v>51.48439796269227</v>
      </c>
      <c r="D681" s="2">
        <f>MACD!E681</f>
        <v>-2.7220530357284556E-2</v>
      </c>
      <c r="E681" s="2">
        <f>MACD!F681</f>
        <v>-4.3689034209292564E-2</v>
      </c>
      <c r="F681" s="2">
        <f>'Moving Avg'!D681</f>
        <v>1.5</v>
      </c>
      <c r="G681" s="2">
        <f>'Moving Avg'!F681</f>
        <v>1.4745000000000001</v>
      </c>
      <c r="H681" s="2">
        <f>'Moving Avg'!G681</f>
        <v>1.4634000000000003</v>
      </c>
      <c r="I681" s="2">
        <f>'Moving Avg'!H681</f>
        <v>1.60415</v>
      </c>
      <c r="J681" s="5" t="str">
        <f>OBV!F681</f>
        <v>BEARISH</v>
      </c>
      <c r="K681" s="5" t="str">
        <f>OBV!G681</f>
        <v>NEUTRAL</v>
      </c>
      <c r="L681" s="5" t="str">
        <f>OBV!H681</f>
        <v>CONFIRMED BEARISH</v>
      </c>
    </row>
    <row r="682" spans="1:12" ht="13.5" x14ac:dyDescent="0.25">
      <c r="A682" s="3">
        <f>RSI!A682</f>
        <v>43294</v>
      </c>
      <c r="B682" s="2">
        <f>RSI!B682</f>
        <v>1.42</v>
      </c>
      <c r="C682" s="2">
        <f>RSI!I682</f>
        <v>40.216961330970854</v>
      </c>
      <c r="D682" s="2">
        <f>MACD!E682</f>
        <v>-1.813988792500898E-2</v>
      </c>
      <c r="E682" s="2">
        <f>MACD!F682</f>
        <v>-3.8579204952435844E-2</v>
      </c>
      <c r="F682" s="2">
        <f>'Moving Avg'!D682</f>
        <v>1.4760000000000002</v>
      </c>
      <c r="G682" s="2">
        <f>'Moving Avg'!F682</f>
        <v>1.4804999999999999</v>
      </c>
      <c r="H682" s="2">
        <f>'Moving Avg'!G682</f>
        <v>1.4636000000000002</v>
      </c>
      <c r="I682" s="2">
        <f>'Moving Avg'!H682</f>
        <v>1.60415</v>
      </c>
      <c r="J682" s="5" t="str">
        <f>OBV!F682</f>
        <v>BEARISH</v>
      </c>
      <c r="K682" s="5" t="str">
        <f>OBV!G682</f>
        <v>NEUTRAL</v>
      </c>
      <c r="L682" s="5" t="str">
        <f>OBV!H682</f>
        <v>CONFIRMED BEARISH</v>
      </c>
    </row>
    <row r="683" spans="1:12" ht="13.5" x14ac:dyDescent="0.25">
      <c r="A683" s="3">
        <f>RSI!A683</f>
        <v>43297</v>
      </c>
      <c r="B683" s="2">
        <f>RSI!B683</f>
        <v>1.48</v>
      </c>
      <c r="C683" s="2">
        <f>RSI!I683</f>
        <v>51.61956305534941</v>
      </c>
      <c r="D683" s="2">
        <f>MACD!E683</f>
        <v>-9.9640012567014935E-3</v>
      </c>
      <c r="E683" s="2">
        <f>MACD!F683</f>
        <v>-3.2856164213288977E-2</v>
      </c>
      <c r="F683" s="2">
        <f>'Moving Avg'!D683</f>
        <v>1.472</v>
      </c>
      <c r="G683" s="2">
        <f>'Moving Avg'!F683</f>
        <v>1.488</v>
      </c>
      <c r="H683" s="2">
        <f>'Moving Avg'!G683</f>
        <v>1.4638000000000002</v>
      </c>
      <c r="I683" s="2">
        <f>'Moving Avg'!H683</f>
        <v>1.6047500000000001</v>
      </c>
      <c r="J683" s="5" t="str">
        <f>OBV!F683</f>
        <v>BEARISH</v>
      </c>
      <c r="K683" s="5" t="str">
        <f>OBV!G683</f>
        <v>NEUTRAL</v>
      </c>
      <c r="L683" s="5" t="str">
        <f>OBV!H683</f>
        <v>CONFIRMED BEARISH</v>
      </c>
    </row>
    <row r="684" spans="1:12" ht="13.5" x14ac:dyDescent="0.25">
      <c r="A684" s="3">
        <f>RSI!A684</f>
        <v>43298</v>
      </c>
      <c r="B684" s="2">
        <f>RSI!B684</f>
        <v>1.48</v>
      </c>
      <c r="C684" s="2">
        <f>RSI!I684</f>
        <v>51.619563055349403</v>
      </c>
      <c r="D684" s="2">
        <f>MACD!E684</f>
        <v>-3.102961829888562E-3</v>
      </c>
      <c r="E684" s="2">
        <f>MACD!F684</f>
        <v>-2.6905523736608896E-2</v>
      </c>
      <c r="F684" s="2">
        <f>'Moving Avg'!D684</f>
        <v>1.468</v>
      </c>
      <c r="G684" s="2">
        <f>'Moving Avg'!F684</f>
        <v>1.4929999999999999</v>
      </c>
      <c r="H684" s="2">
        <f>'Moving Avg'!G684</f>
        <v>1.4648000000000001</v>
      </c>
      <c r="I684" s="2">
        <f>'Moving Avg'!H684</f>
        <v>1.60565</v>
      </c>
      <c r="J684" s="5" t="str">
        <f>OBV!F684</f>
        <v>BEARISH</v>
      </c>
      <c r="K684" s="5" t="str">
        <f>OBV!G684</f>
        <v>NEUTRAL</v>
      </c>
      <c r="L684" s="5" t="str">
        <f>OBV!H684</f>
        <v>CONFIRMED BEARISH</v>
      </c>
    </row>
    <row r="685" spans="1:12" ht="13.5" x14ac:dyDescent="0.25">
      <c r="A685" s="3">
        <f>RSI!A685</f>
        <v>43299</v>
      </c>
      <c r="B685" s="2">
        <f>RSI!B685</f>
        <v>1.47</v>
      </c>
      <c r="C685" s="2">
        <f>RSI!I685</f>
        <v>49.784144432385091</v>
      </c>
      <c r="D685" s="2">
        <f>MACD!E685</f>
        <v>8.0058634968727116E-3</v>
      </c>
      <c r="E685" s="2">
        <f>MACD!F685</f>
        <v>-1.9923246289912575E-2</v>
      </c>
      <c r="F685" s="2">
        <f>'Moving Avg'!D685</f>
        <v>1.4659999999999997</v>
      </c>
      <c r="G685" s="2">
        <f>'Moving Avg'!F685</f>
        <v>1.4934999999999998</v>
      </c>
      <c r="H685" s="2">
        <f>'Moving Avg'!G685</f>
        <v>1.4654000000000003</v>
      </c>
      <c r="I685" s="2">
        <f>'Moving Avg'!H685</f>
        <v>1.6067500000000001</v>
      </c>
      <c r="J685" s="5" t="str">
        <f>OBV!F685</f>
        <v>BEARISH</v>
      </c>
      <c r="K685" s="5" t="str">
        <f>OBV!G685</f>
        <v>NEUTRAL</v>
      </c>
      <c r="L685" s="5" t="str">
        <f>OBV!H685</f>
        <v>CONFIRMED BEARISH</v>
      </c>
    </row>
    <row r="686" spans="1:12" ht="13.5" x14ac:dyDescent="0.25">
      <c r="A686" s="3">
        <f>RSI!A686</f>
        <v>43300</v>
      </c>
      <c r="B686" s="2">
        <f>RSI!B686</f>
        <v>1.47</v>
      </c>
      <c r="C686" s="2">
        <f>RSI!I686</f>
        <v>49.784144432385091</v>
      </c>
      <c r="D686" s="2">
        <f>MACD!E686</f>
        <v>1.7415845009328024E-2</v>
      </c>
      <c r="E686" s="2">
        <f>MACD!F686</f>
        <v>-1.2455428030064457E-2</v>
      </c>
      <c r="F686" s="2">
        <f>'Moving Avg'!D686</f>
        <v>1.464</v>
      </c>
      <c r="G686" s="2">
        <f>'Moving Avg'!F686</f>
        <v>1.4939999999999998</v>
      </c>
      <c r="H686" s="2">
        <f>'Moving Avg'!G686</f>
        <v>1.4648000000000001</v>
      </c>
      <c r="I686" s="2">
        <f>'Moving Avg'!H686</f>
        <v>1.6076000000000006</v>
      </c>
      <c r="J686" s="5" t="str">
        <f>OBV!F686</f>
        <v>BEARISH</v>
      </c>
      <c r="K686" s="5" t="str">
        <f>OBV!G686</f>
        <v>NEUTRAL</v>
      </c>
      <c r="L686" s="5" t="str">
        <f>OBV!H686</f>
        <v>CONFIRMED BEARISH</v>
      </c>
    </row>
    <row r="687" spans="1:12" ht="13.5" x14ac:dyDescent="0.25">
      <c r="A687" s="3">
        <f>RSI!A687</f>
        <v>43301</v>
      </c>
      <c r="B687" s="2">
        <f>RSI!B687</f>
        <v>1.47</v>
      </c>
      <c r="C687" s="2">
        <f>RSI!I687</f>
        <v>49.784144432385091</v>
      </c>
      <c r="D687" s="2">
        <f>MACD!E687</f>
        <v>2.5387587276815005E-2</v>
      </c>
      <c r="E687" s="2">
        <f>MACD!F687</f>
        <v>-4.8868249686885648E-3</v>
      </c>
      <c r="F687" s="2">
        <f>'Moving Avg'!D687</f>
        <v>1.4739999999999998</v>
      </c>
      <c r="G687" s="2">
        <f>'Moving Avg'!F687</f>
        <v>1.4914999999999998</v>
      </c>
      <c r="H687" s="2">
        <f>'Moving Avg'!G687</f>
        <v>1.4641999999999999</v>
      </c>
      <c r="I687" s="2">
        <f>'Moving Avg'!H687</f>
        <v>1.6084500000000006</v>
      </c>
      <c r="J687" s="5" t="str">
        <f>OBV!F687</f>
        <v>BEARISH</v>
      </c>
      <c r="K687" s="5" t="str">
        <f>OBV!G687</f>
        <v>NEUTRAL</v>
      </c>
      <c r="L687" s="5" t="str">
        <f>OBV!H687</f>
        <v>BEARISH DIVERGENCE</v>
      </c>
    </row>
    <row r="688" spans="1:12" ht="13.5" x14ac:dyDescent="0.25">
      <c r="A688" s="3">
        <f>RSI!A688</f>
        <v>43304</v>
      </c>
      <c r="B688" s="2">
        <f>RSI!B688</f>
        <v>1.47</v>
      </c>
      <c r="C688" s="2">
        <f>RSI!I688</f>
        <v>49.784144432385091</v>
      </c>
      <c r="D688" s="2">
        <f>MACD!E688</f>
        <v>2.5987811705452168E-2</v>
      </c>
      <c r="E688" s="2">
        <f>MACD!F688</f>
        <v>1.2881023661395815E-3</v>
      </c>
      <c r="F688" s="2">
        <f>'Moving Avg'!D688</f>
        <v>1.472</v>
      </c>
      <c r="G688" s="2">
        <f>'Moving Avg'!F688</f>
        <v>1.4889999999999997</v>
      </c>
      <c r="H688" s="2">
        <f>'Moving Avg'!G688</f>
        <v>1.4635999999999996</v>
      </c>
      <c r="I688" s="2">
        <f>'Moving Avg'!H688</f>
        <v>1.6090500000000008</v>
      </c>
      <c r="J688" s="5" t="str">
        <f>OBV!F688</f>
        <v>BEARISH</v>
      </c>
      <c r="K688" s="5" t="str">
        <f>OBV!G688</f>
        <v>NEUTRAL</v>
      </c>
      <c r="L688" s="5" t="str">
        <f>OBV!H688</f>
        <v>CONFIRMED BEARISH</v>
      </c>
    </row>
    <row r="689" spans="1:12" ht="13.5" x14ac:dyDescent="0.25">
      <c r="A689" s="3">
        <f>RSI!A689</f>
        <v>43305</v>
      </c>
      <c r="B689" s="2">
        <f>RSI!B689</f>
        <v>1.47</v>
      </c>
      <c r="C689" s="2">
        <f>RSI!I689</f>
        <v>49.784144432385091</v>
      </c>
      <c r="D689" s="2">
        <f>MACD!E689</f>
        <v>2.6503795953467746E-2</v>
      </c>
      <c r="E689" s="2">
        <f>MACD!F689</f>
        <v>6.3312410836052152E-3</v>
      </c>
      <c r="F689" s="2">
        <f>'Moving Avg'!D689</f>
        <v>1.47</v>
      </c>
      <c r="G689" s="2">
        <f>'Moving Avg'!F689</f>
        <v>1.4884999999999997</v>
      </c>
      <c r="H689" s="2">
        <f>'Moving Avg'!G689</f>
        <v>1.4629999999999996</v>
      </c>
      <c r="I689" s="2">
        <f>'Moving Avg'!H689</f>
        <v>1.6096500000000009</v>
      </c>
      <c r="J689" s="5" t="str">
        <f>OBV!F689</f>
        <v>BEARISH</v>
      </c>
      <c r="K689" s="5" t="str">
        <f>OBV!G689</f>
        <v>NEUTRAL</v>
      </c>
      <c r="L689" s="5" t="str">
        <f>OBV!H689</f>
        <v>CONFIRMED BEARISH</v>
      </c>
    </row>
    <row r="690" spans="1:12" ht="13.5" x14ac:dyDescent="0.25">
      <c r="A690" s="3">
        <f>RSI!A690</f>
        <v>43307</v>
      </c>
      <c r="B690" s="2">
        <f>RSI!B690</f>
        <v>1.47</v>
      </c>
      <c r="C690" s="2">
        <f>RSI!I690</f>
        <v>49.784144432385091</v>
      </c>
      <c r="D690" s="2">
        <f>MACD!E690</f>
        <v>2.3870976820676626E-2</v>
      </c>
      <c r="E690" s="2">
        <f>MACD!F690</f>
        <v>9.8391882310194974E-3</v>
      </c>
      <c r="F690" s="2">
        <f>'Moving Avg'!D690</f>
        <v>1.47</v>
      </c>
      <c r="G690" s="2">
        <f>'Moving Avg'!F690</f>
        <v>1.4879999999999995</v>
      </c>
      <c r="H690" s="2">
        <f>'Moving Avg'!G690</f>
        <v>1.4623999999999995</v>
      </c>
      <c r="I690" s="2">
        <f>'Moving Avg'!H690</f>
        <v>1.6102500000000008</v>
      </c>
      <c r="J690" s="5" t="str">
        <f>OBV!F690</f>
        <v>NEUTRAL</v>
      </c>
      <c r="K690" s="5" t="str">
        <f>OBV!G690</f>
        <v>NEUTRAL</v>
      </c>
      <c r="L690" s="5" t="str">
        <f>OBV!H690</f>
        <v>NEUTRAL</v>
      </c>
    </row>
    <row r="691" spans="1:12" ht="13.5" x14ac:dyDescent="0.25">
      <c r="A691" s="3">
        <f>RSI!A691</f>
        <v>43308</v>
      </c>
      <c r="B691" s="2">
        <f>RSI!B691</f>
        <v>1.49</v>
      </c>
      <c r="C691" s="2">
        <f>RSI!I691</f>
        <v>54.798464936809701</v>
      </c>
      <c r="D691" s="2">
        <f>MACD!E691</f>
        <v>2.0168671496459289E-2</v>
      </c>
      <c r="E691" s="2">
        <f>MACD!F691</f>
        <v>1.1905084884107457E-2</v>
      </c>
      <c r="F691" s="2">
        <f>'Moving Avg'!D691</f>
        <v>1.474</v>
      </c>
      <c r="G691" s="2">
        <f>'Moving Avg'!F691</f>
        <v>1.4884999999999997</v>
      </c>
      <c r="H691" s="2">
        <f>'Moving Avg'!G691</f>
        <v>1.4621999999999995</v>
      </c>
      <c r="I691" s="2">
        <f>'Moving Avg'!H691</f>
        <v>1.6109500000000012</v>
      </c>
      <c r="J691" s="5" t="str">
        <f>OBV!F691</f>
        <v>BULLISH</v>
      </c>
      <c r="K691" s="5" t="str">
        <f>OBV!G691</f>
        <v>NEUTRAL</v>
      </c>
      <c r="L691" s="5" t="str">
        <f>OBV!H691</f>
        <v>CONFIRMED BULLISH</v>
      </c>
    </row>
    <row r="692" spans="1:12" ht="13.5" x14ac:dyDescent="0.25">
      <c r="A692" s="3">
        <f>RSI!A692</f>
        <v>43311</v>
      </c>
      <c r="B692" s="2">
        <f>RSI!B692</f>
        <v>1.45</v>
      </c>
      <c r="C692" s="2">
        <f>RSI!I692</f>
        <v>45.098907417036671</v>
      </c>
      <c r="D692" s="2">
        <f>MACD!E692</f>
        <v>1.0656396139919089E-2</v>
      </c>
      <c r="E692" s="2">
        <f>MACD!F692</f>
        <v>1.1655347135269783E-2</v>
      </c>
      <c r="F692" s="2">
        <f>'Moving Avg'!D692</f>
        <v>1.4700000000000002</v>
      </c>
      <c r="G692" s="2">
        <f>'Moving Avg'!F692</f>
        <v>1.4869999999999997</v>
      </c>
      <c r="H692" s="2">
        <f>'Moving Avg'!G692</f>
        <v>1.4611999999999994</v>
      </c>
      <c r="I692" s="2">
        <f>'Moving Avg'!H692</f>
        <v>1.6114500000000009</v>
      </c>
      <c r="J692" s="5" t="str">
        <f>OBV!F692</f>
        <v>BULLISH</v>
      </c>
      <c r="K692" s="5" t="str">
        <f>OBV!G692</f>
        <v>NEUTRAL</v>
      </c>
      <c r="L692" s="5" t="str">
        <f>OBV!H692</f>
        <v>BULLISH DIVERGENCE</v>
      </c>
    </row>
    <row r="693" spans="1:12" ht="13.5" x14ac:dyDescent="0.25">
      <c r="A693" s="3">
        <f>RSI!A693</f>
        <v>43312</v>
      </c>
      <c r="B693" s="2">
        <f>RSI!B693</f>
        <v>1.45</v>
      </c>
      <c r="C693" s="2">
        <f>RSI!I693</f>
        <v>45.098907417036664</v>
      </c>
      <c r="D693" s="2">
        <f>MACD!E693</f>
        <v>1.1971207229354297E-2</v>
      </c>
      <c r="E693" s="2">
        <f>MACD!F693</f>
        <v>1.1718519154086686E-2</v>
      </c>
      <c r="F693" s="2">
        <f>'Moving Avg'!D693</f>
        <v>1.466</v>
      </c>
      <c r="G693" s="2">
        <f>'Moving Avg'!F693</f>
        <v>1.4839999999999995</v>
      </c>
      <c r="H693" s="2">
        <f>'Moving Avg'!G693</f>
        <v>1.4601999999999995</v>
      </c>
      <c r="I693" s="2">
        <f>'Moving Avg'!H693</f>
        <v>1.6119500000000009</v>
      </c>
      <c r="J693" s="5" t="str">
        <f>OBV!F693</f>
        <v>BULLISH</v>
      </c>
      <c r="K693" s="5" t="str">
        <f>OBV!G693</f>
        <v>NEUTRAL</v>
      </c>
      <c r="L693" s="5" t="str">
        <f>OBV!H693</f>
        <v>BULLISH DIVERGENCE</v>
      </c>
    </row>
    <row r="694" spans="1:12" ht="13.5" x14ac:dyDescent="0.25">
      <c r="A694" s="3">
        <f>RSI!A694</f>
        <v>43313</v>
      </c>
      <c r="B694" s="2">
        <f>RSI!B694</f>
        <v>1.39</v>
      </c>
      <c r="C694" s="2">
        <f>RSI!I694</f>
        <v>34.481278999978471</v>
      </c>
      <c r="D694" s="2">
        <f>MACD!E694</f>
        <v>1.7651230650087335E-2</v>
      </c>
      <c r="E694" s="2">
        <f>MACD!F694</f>
        <v>1.2905061453286817E-2</v>
      </c>
      <c r="F694" s="2">
        <f>'Moving Avg'!D694</f>
        <v>1.45</v>
      </c>
      <c r="G694" s="2">
        <f>'Moving Avg'!F694</f>
        <v>1.4779999999999995</v>
      </c>
      <c r="H694" s="2">
        <f>'Moving Avg'!G694</f>
        <v>1.4579999999999995</v>
      </c>
      <c r="I694" s="2">
        <f>'Moving Avg'!H694</f>
        <v>1.6121500000000009</v>
      </c>
      <c r="J694" s="5" t="str">
        <f>OBV!F694</f>
        <v>BULLISH</v>
      </c>
      <c r="K694" s="5" t="str">
        <f>OBV!G694</f>
        <v>NEUTRAL</v>
      </c>
      <c r="L694" s="5" t="str">
        <f>OBV!H694</f>
        <v>BULLISH DIVERGENCE</v>
      </c>
    </row>
    <row r="695" spans="1:12" ht="13.5" x14ac:dyDescent="0.25">
      <c r="A695" s="3">
        <f>RSI!A695</f>
        <v>43314</v>
      </c>
      <c r="B695" s="2">
        <f>RSI!B695</f>
        <v>1.39</v>
      </c>
      <c r="C695" s="2">
        <f>RSI!I695</f>
        <v>34.481278999978471</v>
      </c>
      <c r="D695" s="2">
        <f>MACD!E695</f>
        <v>2.1387417311344636E-2</v>
      </c>
      <c r="E695" s="2">
        <f>MACD!F695</f>
        <v>1.460153262489838E-2</v>
      </c>
      <c r="F695" s="2">
        <f>'Moving Avg'!D695</f>
        <v>1.4339999999999997</v>
      </c>
      <c r="G695" s="2">
        <f>'Moving Avg'!F695</f>
        <v>1.4704999999999999</v>
      </c>
      <c r="H695" s="2">
        <f>'Moving Avg'!G695</f>
        <v>1.4557999999999995</v>
      </c>
      <c r="I695" s="2">
        <f>'Moving Avg'!H695</f>
        <v>1.6124500000000008</v>
      </c>
      <c r="J695" s="5" t="str">
        <f>OBV!F695</f>
        <v>BULLISH</v>
      </c>
      <c r="K695" s="5" t="str">
        <f>OBV!G695</f>
        <v>NEUTRAL</v>
      </c>
      <c r="L695" s="5" t="str">
        <f>OBV!H695</f>
        <v>BULLISH DIVERGENCE</v>
      </c>
    </row>
    <row r="696" spans="1:12" ht="13.5" x14ac:dyDescent="0.25">
      <c r="A696" s="3">
        <f>RSI!A696</f>
        <v>43315</v>
      </c>
      <c r="B696" s="2">
        <f>RSI!B696</f>
        <v>1.39</v>
      </c>
      <c r="C696" s="2">
        <f>RSI!I696</f>
        <v>34.481278999978471</v>
      </c>
      <c r="D696" s="2">
        <f>MACD!E696</f>
        <v>2.4982578743254491E-2</v>
      </c>
      <c r="E696" s="2">
        <f>MACD!F696</f>
        <v>1.6677741848569603E-2</v>
      </c>
      <c r="F696" s="2">
        <f>'Moving Avg'!D696</f>
        <v>1.4139999999999999</v>
      </c>
      <c r="G696" s="2">
        <f>'Moving Avg'!F696</f>
        <v>1.4629999999999999</v>
      </c>
      <c r="H696" s="2">
        <f>'Moving Avg'!G696</f>
        <v>1.4535999999999993</v>
      </c>
      <c r="I696" s="2">
        <f>'Moving Avg'!H696</f>
        <v>1.6127500000000006</v>
      </c>
      <c r="J696" s="5" t="str">
        <f>OBV!F696</f>
        <v>BEARISH</v>
      </c>
      <c r="K696" s="5" t="str">
        <f>OBV!G696</f>
        <v>NEUTRAL</v>
      </c>
      <c r="L696" s="5" t="str">
        <f>OBV!H696</f>
        <v>CONFIRMED BEARISH</v>
      </c>
    </row>
    <row r="697" spans="1:12" ht="13.5" x14ac:dyDescent="0.25">
      <c r="A697" s="3">
        <f>RSI!A697</f>
        <v>43318</v>
      </c>
      <c r="B697" s="2">
        <f>RSI!B697</f>
        <v>1.39</v>
      </c>
      <c r="C697" s="2">
        <f>RSI!I697</f>
        <v>34.481278999978471</v>
      </c>
      <c r="D697" s="2">
        <f>MACD!E697</f>
        <v>2.8426279822462819E-2</v>
      </c>
      <c r="E697" s="2">
        <f>MACD!F697</f>
        <v>1.9027449443348249E-2</v>
      </c>
      <c r="F697" s="2">
        <f>'Moving Avg'!D697</f>
        <v>1.4019999999999997</v>
      </c>
      <c r="G697" s="2">
        <f>'Moving Avg'!F697</f>
        <v>1.4555</v>
      </c>
      <c r="H697" s="2">
        <f>'Moving Avg'!G697</f>
        <v>1.4505999999999994</v>
      </c>
      <c r="I697" s="2">
        <f>'Moving Avg'!H697</f>
        <v>1.613050000000001</v>
      </c>
      <c r="J697" s="5" t="str">
        <f>OBV!F697</f>
        <v>BEARISH</v>
      </c>
      <c r="K697" s="5" t="str">
        <f>OBV!G697</f>
        <v>NEUTRAL</v>
      </c>
      <c r="L697" s="5" t="str">
        <f>OBV!H697</f>
        <v>CONFIRMED BEARISH</v>
      </c>
    </row>
    <row r="698" spans="1:12" ht="13.5" x14ac:dyDescent="0.25">
      <c r="A698" s="3">
        <f>RSI!A698</f>
        <v>43319</v>
      </c>
      <c r="B698" s="2">
        <f>RSI!B698</f>
        <v>1.39</v>
      </c>
      <c r="C698" s="2">
        <f>RSI!I698</f>
        <v>34.481278999978471</v>
      </c>
      <c r="D698" s="2">
        <f>MACD!E698</f>
        <v>3.1712070926430025E-2</v>
      </c>
      <c r="E698" s="2">
        <f>MACD!F698</f>
        <v>2.1564373739964605E-2</v>
      </c>
      <c r="F698" s="2">
        <f>'Moving Avg'!D698</f>
        <v>1.39</v>
      </c>
      <c r="G698" s="2">
        <f>'Moving Avg'!F698</f>
        <v>1.45</v>
      </c>
      <c r="H698" s="2">
        <f>'Moving Avg'!G698</f>
        <v>1.4463999999999997</v>
      </c>
      <c r="I698" s="2">
        <f>'Moving Avg'!H698</f>
        <v>1.6133500000000007</v>
      </c>
      <c r="J698" s="5" t="str">
        <f>OBV!F698</f>
        <v>BEARISH</v>
      </c>
      <c r="K698" s="5" t="str">
        <f>OBV!G698</f>
        <v>NEUTRAL</v>
      </c>
      <c r="L698" s="5" t="str">
        <f>OBV!H698</f>
        <v>CONFIRMED BEARISH</v>
      </c>
    </row>
    <row r="699" spans="1:12" ht="13.5" x14ac:dyDescent="0.25">
      <c r="A699" s="3">
        <f>RSI!A699</f>
        <v>43320</v>
      </c>
      <c r="B699" s="2">
        <f>RSI!B699</f>
        <v>1.31</v>
      </c>
      <c r="C699" s="2">
        <f>RSI!I699</f>
        <v>23.703382991362801</v>
      </c>
      <c r="D699" s="2">
        <f>MACD!E699</f>
        <v>4.0762624401886383E-2</v>
      </c>
      <c r="E699" s="2">
        <f>MACD!F699</f>
        <v>2.5404023872348962E-2</v>
      </c>
      <c r="F699" s="2">
        <f>'Moving Avg'!D699</f>
        <v>1.3739999999999999</v>
      </c>
      <c r="G699" s="2">
        <f>'Moving Avg'!F699</f>
        <v>1.4405000000000001</v>
      </c>
      <c r="H699" s="2">
        <f>'Moving Avg'!G699</f>
        <v>1.4407999999999999</v>
      </c>
      <c r="I699" s="2">
        <f>'Moving Avg'!H699</f>
        <v>1.6134000000000006</v>
      </c>
      <c r="J699" s="5" t="str">
        <f>OBV!F699</f>
        <v>BEARISH</v>
      </c>
      <c r="K699" s="5" t="str">
        <f>OBV!G699</f>
        <v>NEUTRAL</v>
      </c>
      <c r="L699" s="5" t="str">
        <f>OBV!H699</f>
        <v>CONFIRMED BEARISH</v>
      </c>
    </row>
    <row r="700" spans="1:12" ht="13.5" x14ac:dyDescent="0.25">
      <c r="A700" s="3">
        <f>RSI!A700</f>
        <v>43321</v>
      </c>
      <c r="B700" s="2">
        <f>RSI!B700</f>
        <v>1.31</v>
      </c>
      <c r="C700" s="2">
        <f>RSI!I700</f>
        <v>23.703382991362801</v>
      </c>
      <c r="D700" s="2">
        <f>MACD!E700</f>
        <v>4.9212344368105621E-2</v>
      </c>
      <c r="E700" s="2">
        <f>MACD!F700</f>
        <v>3.0165687971500293E-2</v>
      </c>
      <c r="F700" s="2">
        <f>'Moving Avg'!D700</f>
        <v>1.3580000000000001</v>
      </c>
      <c r="G700" s="2">
        <f>'Moving Avg'!F700</f>
        <v>1.4319999999999999</v>
      </c>
      <c r="H700" s="2">
        <f>'Moving Avg'!G700</f>
        <v>1.4351999999999998</v>
      </c>
      <c r="I700" s="2">
        <f>'Moving Avg'!H700</f>
        <v>1.6134500000000005</v>
      </c>
      <c r="J700" s="5" t="str">
        <f>OBV!F700</f>
        <v>BEARISH</v>
      </c>
      <c r="K700" s="5" t="str">
        <f>OBV!G700</f>
        <v>NEUTRAL</v>
      </c>
      <c r="L700" s="5" t="str">
        <f>OBV!H700</f>
        <v>CONFIRMED BEARISH</v>
      </c>
    </row>
    <row r="701" spans="1:12" ht="13.5" x14ac:dyDescent="0.25">
      <c r="A701" s="3">
        <f>RSI!A701</f>
        <v>43322</v>
      </c>
      <c r="B701" s="2">
        <f>RSI!B701</f>
        <v>1.34</v>
      </c>
      <c r="C701" s="2">
        <f>RSI!I701</f>
        <v>32.834011394843159</v>
      </c>
      <c r="D701" s="2">
        <f>MACD!E701</f>
        <v>5.794973357960953E-2</v>
      </c>
      <c r="E701" s="2">
        <f>MACD!F701</f>
        <v>3.5722497093122141E-2</v>
      </c>
      <c r="F701" s="2">
        <f>'Moving Avg'!D701</f>
        <v>1.3480000000000001</v>
      </c>
      <c r="G701" s="2">
        <f>'Moving Avg'!F701</f>
        <v>1.425</v>
      </c>
      <c r="H701" s="2">
        <f>'Moving Avg'!G701</f>
        <v>1.4313999999999998</v>
      </c>
      <c r="I701" s="2">
        <f>'Moving Avg'!H701</f>
        <v>1.6136500000000005</v>
      </c>
      <c r="J701" s="5" t="str">
        <f>OBV!F701</f>
        <v>BEARISH</v>
      </c>
      <c r="K701" s="5" t="str">
        <f>OBV!G701</f>
        <v>NEUTRAL</v>
      </c>
      <c r="L701" s="5" t="str">
        <f>OBV!H701</f>
        <v>CONFIRMED BEARISH</v>
      </c>
    </row>
    <row r="702" spans="1:12" ht="13.5" x14ac:dyDescent="0.25">
      <c r="A702" s="3">
        <f>RSI!A702</f>
        <v>43326</v>
      </c>
      <c r="B702" s="2">
        <f>RSI!B702</f>
        <v>1.38</v>
      </c>
      <c r="C702" s="2">
        <f>RSI!I702</f>
        <v>42.68320557890879</v>
      </c>
      <c r="D702" s="2">
        <f>MACD!E702</f>
        <v>5.6727463205949125E-2</v>
      </c>
      <c r="E702" s="2">
        <f>MACD!F702</f>
        <v>3.9923490315687538E-2</v>
      </c>
      <c r="F702" s="2">
        <f>'Moving Avg'!D702</f>
        <v>1.3459999999999999</v>
      </c>
      <c r="G702" s="2">
        <f>'Moving Avg'!F702</f>
        <v>1.423</v>
      </c>
      <c r="H702" s="2">
        <f>'Moving Avg'!G702</f>
        <v>1.4296</v>
      </c>
      <c r="I702" s="2">
        <f>'Moving Avg'!H702</f>
        <v>1.6140500000000002</v>
      </c>
      <c r="J702" s="5" t="str">
        <f>OBV!F702</f>
        <v>BEARISH</v>
      </c>
      <c r="K702" s="5" t="str">
        <f>OBV!G702</f>
        <v>NEUTRAL</v>
      </c>
      <c r="L702" s="5" t="str">
        <f>OBV!H702</f>
        <v>CONFIRMED BEARISH</v>
      </c>
    </row>
    <row r="703" spans="1:12" ht="13.5" x14ac:dyDescent="0.25">
      <c r="A703" s="3">
        <f>RSI!A703</f>
        <v>43327</v>
      </c>
      <c r="B703" s="2">
        <f>RSI!B703</f>
        <v>1.38</v>
      </c>
      <c r="C703" s="2">
        <f>RSI!I703</f>
        <v>42.68320557890879</v>
      </c>
      <c r="D703" s="2">
        <f>MACD!E703</f>
        <v>5.5921097947885245E-2</v>
      </c>
      <c r="E703" s="2">
        <f>MACD!F703</f>
        <v>4.3123011842127079E-2</v>
      </c>
      <c r="F703" s="2">
        <f>'Moving Avg'!D703</f>
        <v>1.3439999999999999</v>
      </c>
      <c r="G703" s="2">
        <f>'Moving Avg'!F703</f>
        <v>1.4179999999999997</v>
      </c>
      <c r="H703" s="2">
        <f>'Moving Avg'!G703</f>
        <v>1.4285999999999999</v>
      </c>
      <c r="I703" s="2">
        <f>'Moving Avg'!H703</f>
        <v>1.6144500000000002</v>
      </c>
      <c r="J703" s="5" t="str">
        <f>OBV!F703</f>
        <v>BEARISH</v>
      </c>
      <c r="K703" s="5" t="str">
        <f>OBV!G703</f>
        <v>NEUTRAL</v>
      </c>
      <c r="L703" s="5" t="str">
        <f>OBV!H703</f>
        <v>CONFIRMED BEARISH</v>
      </c>
    </row>
    <row r="704" spans="1:12" ht="13.5" x14ac:dyDescent="0.25">
      <c r="A704" s="3">
        <f>RSI!A704</f>
        <v>43328</v>
      </c>
      <c r="B704" s="2">
        <f>RSI!B704</f>
        <v>1.39</v>
      </c>
      <c r="C704" s="2">
        <f>RSI!I704</f>
        <v>45.020747947223981</v>
      </c>
      <c r="D704" s="2">
        <f>MACD!E704</f>
        <v>4.5478263652275031E-2</v>
      </c>
      <c r="E704" s="2">
        <f>MACD!F704</f>
        <v>4.3594062204156667E-2</v>
      </c>
      <c r="F704" s="2">
        <f>'Moving Avg'!D704</f>
        <v>1.3599999999999999</v>
      </c>
      <c r="G704" s="2">
        <f>'Moving Avg'!F704</f>
        <v>1.4134999999999998</v>
      </c>
      <c r="H704" s="2">
        <f>'Moving Avg'!G704</f>
        <v>1.4281999999999999</v>
      </c>
      <c r="I704" s="2">
        <f>'Moving Avg'!H704</f>
        <v>1.6149</v>
      </c>
      <c r="J704" s="5" t="str">
        <f>OBV!F704</f>
        <v>BULLISH</v>
      </c>
      <c r="K704" s="5" t="str">
        <f>OBV!G704</f>
        <v>NEUTRAL</v>
      </c>
      <c r="L704" s="5" t="str">
        <f>OBV!H704</f>
        <v>CONFIRMED BULLISH</v>
      </c>
    </row>
    <row r="705" spans="1:12" ht="13.5" x14ac:dyDescent="0.25">
      <c r="A705" s="3">
        <f>RSI!A705</f>
        <v>43329</v>
      </c>
      <c r="B705" s="2">
        <f>RSI!B705</f>
        <v>1.39</v>
      </c>
      <c r="C705" s="2">
        <f>RSI!I705</f>
        <v>45.020747947223981</v>
      </c>
      <c r="D705" s="2">
        <f>MACD!E705</f>
        <v>3.6778285059962057E-2</v>
      </c>
      <c r="E705" s="2">
        <f>MACD!F705</f>
        <v>4.2230906775317753E-2</v>
      </c>
      <c r="F705" s="2">
        <f>'Moving Avg'!D705</f>
        <v>1.3759999999999999</v>
      </c>
      <c r="G705" s="2">
        <f>'Moving Avg'!F705</f>
        <v>1.4095</v>
      </c>
      <c r="H705" s="2">
        <f>'Moving Avg'!G705</f>
        <v>1.4285999999999999</v>
      </c>
      <c r="I705" s="2">
        <f>'Moving Avg'!H705</f>
        <v>1.6153500000000001</v>
      </c>
      <c r="J705" s="5" t="str">
        <f>OBV!F705</f>
        <v>BULLISH</v>
      </c>
      <c r="K705" s="5" t="str">
        <f>OBV!G705</f>
        <v>NEUTRAL</v>
      </c>
      <c r="L705" s="5" t="str">
        <f>OBV!H705</f>
        <v>CONFIRMED BULLISH</v>
      </c>
    </row>
    <row r="706" spans="1:12" ht="13.5" x14ac:dyDescent="0.25">
      <c r="A706" s="3">
        <f>RSI!A706</f>
        <v>43332</v>
      </c>
      <c r="B706" s="2">
        <f>RSI!B706</f>
        <v>1.39</v>
      </c>
      <c r="C706" s="2">
        <f>RSI!I706</f>
        <v>45.020747947223981</v>
      </c>
      <c r="D706" s="2">
        <f>MACD!E706</f>
        <v>2.954293676045805E-2</v>
      </c>
      <c r="E706" s="2">
        <f>MACD!F706</f>
        <v>3.9693312772345814E-2</v>
      </c>
      <c r="F706" s="2">
        <f>'Moving Avg'!D706</f>
        <v>1.3859999999999997</v>
      </c>
      <c r="G706" s="2">
        <f>'Moving Avg'!F706</f>
        <v>1.4055</v>
      </c>
      <c r="H706" s="2">
        <f>'Moving Avg'!G706</f>
        <v>1.4293999999999998</v>
      </c>
      <c r="I706" s="2">
        <f>'Moving Avg'!H706</f>
        <v>1.6158000000000001</v>
      </c>
      <c r="J706" s="5" t="str">
        <f>OBV!F706</f>
        <v>BULLISH</v>
      </c>
      <c r="K706" s="5" t="str">
        <f>OBV!G706</f>
        <v>NEUTRAL</v>
      </c>
      <c r="L706" s="5" t="str">
        <f>OBV!H706</f>
        <v>CONFIRMED BULLISH</v>
      </c>
    </row>
    <row r="707" spans="1:12" ht="13.5" x14ac:dyDescent="0.25">
      <c r="A707" s="3">
        <f>RSI!A707</f>
        <v>43335</v>
      </c>
      <c r="B707" s="2">
        <f>RSI!B707</f>
        <v>1.4</v>
      </c>
      <c r="C707" s="2">
        <f>RSI!I707</f>
        <v>47.685482025717313</v>
      </c>
      <c r="D707" s="2">
        <f>MACD!E707</f>
        <v>2.2796804198049303E-2</v>
      </c>
      <c r="E707" s="2">
        <f>MACD!F707</f>
        <v>3.6314011057486509E-2</v>
      </c>
      <c r="F707" s="2">
        <f>'Moving Avg'!D707</f>
        <v>1.39</v>
      </c>
      <c r="G707" s="2">
        <f>'Moving Avg'!F707</f>
        <v>1.4019999999999999</v>
      </c>
      <c r="H707" s="2">
        <f>'Moving Avg'!G707</f>
        <v>1.4310000000000003</v>
      </c>
      <c r="I707" s="2">
        <f>'Moving Avg'!H707</f>
        <v>1.6162999999999998</v>
      </c>
      <c r="J707" s="5" t="str">
        <f>OBV!F707</f>
        <v>BULLISH</v>
      </c>
      <c r="K707" s="5" t="str">
        <f>OBV!G707</f>
        <v>NEUTRAL</v>
      </c>
      <c r="L707" s="5" t="str">
        <f>OBV!H707</f>
        <v>CONFIRMED BULLISH</v>
      </c>
    </row>
    <row r="708" spans="1:12" ht="13.5" x14ac:dyDescent="0.25">
      <c r="A708" s="3">
        <f>RSI!A708</f>
        <v>43336</v>
      </c>
      <c r="B708" s="2">
        <f>RSI!B708</f>
        <v>1.4</v>
      </c>
      <c r="C708" s="2">
        <f>RSI!I708</f>
        <v>47.685482025717313</v>
      </c>
      <c r="D708" s="2">
        <f>MACD!E708</f>
        <v>1.713761994889107E-2</v>
      </c>
      <c r="E708" s="2">
        <f>MACD!F708</f>
        <v>3.2478732835767424E-2</v>
      </c>
      <c r="F708" s="2">
        <f>'Moving Avg'!D708</f>
        <v>1.3940000000000001</v>
      </c>
      <c r="G708" s="2">
        <f>'Moving Avg'!F708</f>
        <v>1.3984999999999999</v>
      </c>
      <c r="H708" s="2">
        <f>'Moving Avg'!G708</f>
        <v>1.4328000000000005</v>
      </c>
      <c r="I708" s="2">
        <f>'Moving Avg'!H708</f>
        <v>1.6167999999999998</v>
      </c>
      <c r="J708" s="5" t="str">
        <f>OBV!F708</f>
        <v>BULLISH</v>
      </c>
      <c r="K708" s="5" t="str">
        <f>OBV!G708</f>
        <v>NEUTRAL</v>
      </c>
      <c r="L708" s="5" t="str">
        <f>OBV!H708</f>
        <v>CONFIRMED BULLISH</v>
      </c>
    </row>
    <row r="709" spans="1:12" ht="13.5" x14ac:dyDescent="0.25">
      <c r="A709" s="3">
        <f>RSI!A709</f>
        <v>43339</v>
      </c>
      <c r="B709" s="2">
        <f>RSI!B709</f>
        <v>1.4</v>
      </c>
      <c r="C709" s="2">
        <f>RSI!I709</f>
        <v>47.68548202571732</v>
      </c>
      <c r="D709" s="2">
        <f>MACD!E709</f>
        <v>8.6833201557556805E-5</v>
      </c>
      <c r="E709" s="2">
        <f>MACD!F709</f>
        <v>2.600035290892545E-2</v>
      </c>
      <c r="F709" s="2">
        <f>'Moving Avg'!D709</f>
        <v>1.3960000000000001</v>
      </c>
      <c r="G709" s="2">
        <f>'Moving Avg'!F709</f>
        <v>1.395</v>
      </c>
      <c r="H709" s="2">
        <f>'Moving Avg'!G709</f>
        <v>1.4346000000000005</v>
      </c>
      <c r="I709" s="2">
        <f>'Moving Avg'!H709</f>
        <v>1.6173</v>
      </c>
      <c r="J709" s="5" t="str">
        <f>OBV!F709</f>
        <v>BULLISH</v>
      </c>
      <c r="K709" s="5" t="str">
        <f>OBV!G709</f>
        <v>NEUTRAL</v>
      </c>
      <c r="L709" s="5" t="str">
        <f>OBV!H709</f>
        <v>CONFIRMED BULLISH</v>
      </c>
    </row>
    <row r="710" spans="1:12" ht="13.5" x14ac:dyDescent="0.25">
      <c r="A710" s="3">
        <f>RSI!A710</f>
        <v>43340</v>
      </c>
      <c r="B710" s="2">
        <f>RSI!B710</f>
        <v>1.4</v>
      </c>
      <c r="C710" s="2">
        <f>RSI!I710</f>
        <v>47.68548202571732</v>
      </c>
      <c r="D710" s="2">
        <f>MACD!E710</f>
        <v>-1.4298675881983858E-2</v>
      </c>
      <c r="E710" s="2">
        <f>MACD!F710</f>
        <v>1.7940547150743589E-2</v>
      </c>
      <c r="F710" s="2">
        <f>'Moving Avg'!D710</f>
        <v>1.3980000000000001</v>
      </c>
      <c r="G710" s="2">
        <f>'Moving Avg'!F710</f>
        <v>1.3914999999999997</v>
      </c>
      <c r="H710" s="2">
        <f>'Moving Avg'!G710</f>
        <v>1.4364000000000008</v>
      </c>
      <c r="I710" s="2">
        <f>'Moving Avg'!H710</f>
        <v>1.6177999999999999</v>
      </c>
      <c r="J710" s="5" t="str">
        <f>OBV!F710</f>
        <v>BULLISH</v>
      </c>
      <c r="K710" s="5" t="str">
        <f>OBV!G710</f>
        <v>NEUTRAL</v>
      </c>
      <c r="L710" s="5" t="str">
        <f>OBV!H710</f>
        <v>CONFIRMED BULLISH</v>
      </c>
    </row>
    <row r="711" spans="1:12" ht="13.5" x14ac:dyDescent="0.25">
      <c r="A711" s="3">
        <f>RSI!A711</f>
        <v>43341</v>
      </c>
      <c r="B711" s="2">
        <f>RSI!B711</f>
        <v>1.4</v>
      </c>
      <c r="C711" s="2">
        <f>RSI!I711</f>
        <v>47.685482025717327</v>
      </c>
      <c r="D711" s="2">
        <f>MACD!E711</f>
        <v>-2.1816682418866806E-2</v>
      </c>
      <c r="E711" s="2">
        <f>MACD!F711</f>
        <v>9.9891012368215105E-3</v>
      </c>
      <c r="F711" s="2">
        <f>'Moving Avg'!D711</f>
        <v>1.4</v>
      </c>
      <c r="G711" s="2">
        <f>'Moving Avg'!F711</f>
        <v>1.3869999999999998</v>
      </c>
      <c r="H711" s="2">
        <f>'Moving Avg'!G711</f>
        <v>1.4384000000000008</v>
      </c>
      <c r="I711" s="2">
        <f>'Moving Avg'!H711</f>
        <v>1.6182999999999998</v>
      </c>
      <c r="J711" s="5" t="str">
        <f>OBV!F711</f>
        <v>BULLISH</v>
      </c>
      <c r="K711" s="5" t="str">
        <f>OBV!G711</f>
        <v>NEUTRAL</v>
      </c>
      <c r="L711" s="5" t="str">
        <f>OBV!H711</f>
        <v>CONFIRMED BULLISH</v>
      </c>
    </row>
    <row r="712" spans="1:12" ht="13.5" x14ac:dyDescent="0.25">
      <c r="A712" s="3">
        <f>RSI!A712</f>
        <v>43342</v>
      </c>
      <c r="B712" s="2">
        <f>RSI!B712</f>
        <v>1.4</v>
      </c>
      <c r="C712" s="2">
        <f>RSI!I712</f>
        <v>47.685482025717327</v>
      </c>
      <c r="D712" s="2">
        <f>MACD!E712</f>
        <v>-2.1988149848973126E-2</v>
      </c>
      <c r="E712" s="2">
        <f>MACD!F712</f>
        <v>3.593651019662583E-3</v>
      </c>
      <c r="F712" s="2">
        <f>'Moving Avg'!D712</f>
        <v>1.4</v>
      </c>
      <c r="G712" s="2">
        <f>'Moving Avg'!F712</f>
        <v>1.3844999999999996</v>
      </c>
      <c r="H712" s="2">
        <f>'Moving Avg'!G712</f>
        <v>1.440400000000001</v>
      </c>
      <c r="I712" s="2">
        <f>'Moving Avg'!H712</f>
        <v>1.6188</v>
      </c>
      <c r="J712" s="5" t="str">
        <f>OBV!F712</f>
        <v>NEUTRAL</v>
      </c>
      <c r="K712" s="5" t="str">
        <f>OBV!G712</f>
        <v>NEUTRAL</v>
      </c>
      <c r="L712" s="5" t="str">
        <f>OBV!H712</f>
        <v>NEUTRAL</v>
      </c>
    </row>
    <row r="713" spans="1:12" ht="13.5" x14ac:dyDescent="0.25">
      <c r="A713" s="3">
        <f>RSI!A713</f>
        <v>43343</v>
      </c>
      <c r="B713" s="2">
        <f>RSI!B713</f>
        <v>1.4</v>
      </c>
      <c r="C713" s="2">
        <f>RSI!I713</f>
        <v>47.685482025717327</v>
      </c>
      <c r="D713" s="2">
        <f>MACD!E713</f>
        <v>-2.2099833449780393E-2</v>
      </c>
      <c r="E713" s="2">
        <f>MACD!F713</f>
        <v>-1.545045874226012E-3</v>
      </c>
      <c r="F713" s="2">
        <f>'Moving Avg'!D713</f>
        <v>1.4</v>
      </c>
      <c r="G713" s="2">
        <f>'Moving Avg'!F713</f>
        <v>1.3819999999999995</v>
      </c>
      <c r="H713" s="2">
        <f>'Moving Avg'!G713</f>
        <v>1.4418000000000009</v>
      </c>
      <c r="I713" s="2">
        <f>'Moving Avg'!H713</f>
        <v>1.6192999999999997</v>
      </c>
      <c r="J713" s="5" t="str">
        <f>OBV!F713</f>
        <v>NEUTRAL</v>
      </c>
      <c r="K713" s="5" t="str">
        <f>OBV!G713</f>
        <v>NEUTRAL</v>
      </c>
      <c r="L713" s="5" t="str">
        <f>OBV!H713</f>
        <v>NEUTRAL</v>
      </c>
    </row>
    <row r="714" spans="1:12" ht="13.5" x14ac:dyDescent="0.25">
      <c r="A714" s="3">
        <f>RSI!A714</f>
        <v>43346</v>
      </c>
      <c r="B714" s="2">
        <f>RSI!B714</f>
        <v>1.44</v>
      </c>
      <c r="C714" s="2">
        <f>RSI!I714</f>
        <v>60.537970889460077</v>
      </c>
      <c r="D714" s="2">
        <f>MACD!E714</f>
        <v>-2.3587906545002202E-2</v>
      </c>
      <c r="E714" s="2">
        <f>MACD!F714</f>
        <v>-5.9536180083812505E-3</v>
      </c>
      <c r="F714" s="2">
        <f>'Moving Avg'!D714</f>
        <v>1.4079999999999999</v>
      </c>
      <c r="G714" s="2">
        <f>'Moving Avg'!F714</f>
        <v>1.3844999999999996</v>
      </c>
      <c r="H714" s="2">
        <f>'Moving Avg'!G714</f>
        <v>1.4430000000000007</v>
      </c>
      <c r="I714" s="2">
        <f>'Moving Avg'!H714</f>
        <v>1.62</v>
      </c>
      <c r="J714" s="5" t="str">
        <f>OBV!F714</f>
        <v>BULLISH</v>
      </c>
      <c r="K714" s="5" t="str">
        <f>OBV!G714</f>
        <v>NEUTRAL</v>
      </c>
      <c r="L714" s="5" t="str">
        <f>OBV!H714</f>
        <v>CONFIRMED BULLISH</v>
      </c>
    </row>
    <row r="715" spans="1:12" ht="13.5" x14ac:dyDescent="0.25">
      <c r="A715" s="3">
        <f>RSI!A715</f>
        <v>43347</v>
      </c>
      <c r="B715" s="2">
        <f>RSI!B715</f>
        <v>1.44</v>
      </c>
      <c r="C715" s="2">
        <f>RSI!I715</f>
        <v>60.537970889460077</v>
      </c>
      <c r="D715" s="2">
        <f>MACD!E715</f>
        <v>-2.5054768297156249E-2</v>
      </c>
      <c r="E715" s="2">
        <f>MACD!F715</f>
        <v>-9.7738480661362509E-3</v>
      </c>
      <c r="F715" s="2">
        <f>'Moving Avg'!D715</f>
        <v>1.4159999999999997</v>
      </c>
      <c r="G715" s="2">
        <f>'Moving Avg'!F715</f>
        <v>1.3869999999999998</v>
      </c>
      <c r="H715" s="2">
        <f>'Moving Avg'!G715</f>
        <v>1.4426000000000005</v>
      </c>
      <c r="I715" s="2">
        <f>'Moving Avg'!H715</f>
        <v>1.6207</v>
      </c>
      <c r="J715" s="5" t="str">
        <f>OBV!F715</f>
        <v>BULLISH</v>
      </c>
      <c r="K715" s="5" t="str">
        <f>OBV!G715</f>
        <v>NEUTRAL</v>
      </c>
      <c r="L715" s="5" t="str">
        <f>OBV!H715</f>
        <v>CONFIRMED BULLISH</v>
      </c>
    </row>
    <row r="716" spans="1:12" ht="13.5" x14ac:dyDescent="0.25">
      <c r="A716" s="3">
        <f>RSI!A716</f>
        <v>43348</v>
      </c>
      <c r="B716" s="2">
        <f>RSI!B716</f>
        <v>1.5</v>
      </c>
      <c r="C716" s="2">
        <f>RSI!I716</f>
        <v>72.353740496668195</v>
      </c>
      <c r="D716" s="2">
        <f>MACD!E716</f>
        <v>-3.0932739546881916E-2</v>
      </c>
      <c r="E716" s="2">
        <f>MACD!F716</f>
        <v>-1.4005626362285384E-2</v>
      </c>
      <c r="F716" s="2">
        <f>'Moving Avg'!D716</f>
        <v>1.4359999999999999</v>
      </c>
      <c r="G716" s="2">
        <f>'Moving Avg'!F716</f>
        <v>1.3924999999999998</v>
      </c>
      <c r="H716" s="2">
        <f>'Moving Avg'!G716</f>
        <v>1.4434000000000002</v>
      </c>
      <c r="I716" s="2">
        <f>'Moving Avg'!H716</f>
        <v>1.6216999999999999</v>
      </c>
      <c r="J716" s="5" t="str">
        <f>OBV!F716</f>
        <v>BULLISH</v>
      </c>
      <c r="K716" s="5" t="str">
        <f>OBV!G716</f>
        <v>NEUTRAL</v>
      </c>
      <c r="L716" s="5" t="str">
        <f>OBV!H716</f>
        <v>CONFIRMED BULLISH</v>
      </c>
    </row>
    <row r="717" spans="1:12" ht="13.5" x14ac:dyDescent="0.25">
      <c r="A717" s="3">
        <f>RSI!A717</f>
        <v>43349</v>
      </c>
      <c r="B717" s="2">
        <f>RSI!B717</f>
        <v>1.51</v>
      </c>
      <c r="C717" s="2">
        <f>RSI!I717</f>
        <v>73.763736921926252</v>
      </c>
      <c r="D717" s="2">
        <f>MACD!E717</f>
        <v>-3.564131828046313E-2</v>
      </c>
      <c r="E717" s="2">
        <f>MACD!F717</f>
        <v>-1.8332764745920934E-2</v>
      </c>
      <c r="F717" s="2">
        <f>'Moving Avg'!D717</f>
        <v>1.4579999999999997</v>
      </c>
      <c r="G717" s="2">
        <f>'Moving Avg'!F717</f>
        <v>1.3984999999999999</v>
      </c>
      <c r="H717" s="2">
        <f>'Moving Avg'!G717</f>
        <v>1.4432000000000005</v>
      </c>
      <c r="I717" s="2">
        <f>'Moving Avg'!H717</f>
        <v>1.6229</v>
      </c>
      <c r="J717" s="5" t="str">
        <f>OBV!F717</f>
        <v>BULLISH</v>
      </c>
      <c r="K717" s="5" t="str">
        <f>OBV!G717</f>
        <v>NEUTRAL</v>
      </c>
      <c r="L717" s="5" t="str">
        <f>OBV!H717</f>
        <v>CONFIRMED BULLISH</v>
      </c>
    </row>
    <row r="718" spans="1:12" ht="13.5" x14ac:dyDescent="0.25">
      <c r="A718" s="3">
        <f>RSI!A718</f>
        <v>43350</v>
      </c>
      <c r="B718" s="2">
        <f>RSI!B718</f>
        <v>1.51</v>
      </c>
      <c r="C718" s="2">
        <f>RSI!I718</f>
        <v>73.763736921926252</v>
      </c>
      <c r="D718" s="2">
        <f>MACD!E718</f>
        <v>-4.0177768077081399E-2</v>
      </c>
      <c r="E718" s="2">
        <f>MACD!F718</f>
        <v>-2.2701765412153026E-2</v>
      </c>
      <c r="F718" s="2">
        <f>'Moving Avg'!D718</f>
        <v>1.48</v>
      </c>
      <c r="G718" s="2">
        <f>'Moving Avg'!F718</f>
        <v>1.4045000000000001</v>
      </c>
      <c r="H718" s="2">
        <f>'Moving Avg'!G718</f>
        <v>1.4430000000000005</v>
      </c>
      <c r="I718" s="2">
        <f>'Moving Avg'!H718</f>
        <v>1.6243499999999997</v>
      </c>
      <c r="J718" s="5" t="str">
        <f>OBV!F718</f>
        <v>BULLISH</v>
      </c>
      <c r="K718" s="5" t="str">
        <f>OBV!G718</f>
        <v>NEUTRAL</v>
      </c>
      <c r="L718" s="5" t="str">
        <f>OBV!H718</f>
        <v>CONFIRMED BULLISH</v>
      </c>
    </row>
    <row r="719" spans="1:12" ht="13.5" x14ac:dyDescent="0.25">
      <c r="A719" s="3">
        <f>RSI!A719</f>
        <v>43353</v>
      </c>
      <c r="B719" s="2">
        <f>RSI!B719</f>
        <v>1.51</v>
      </c>
      <c r="C719" s="2">
        <f>RSI!I719</f>
        <v>73.763736921926252</v>
      </c>
      <c r="D719" s="2">
        <f>MACD!E719</f>
        <v>-4.4527661586374112E-2</v>
      </c>
      <c r="E719" s="2">
        <f>MACD!F719</f>
        <v>-2.7066944646997243E-2</v>
      </c>
      <c r="F719" s="2">
        <f>'Moving Avg'!D719</f>
        <v>1.494</v>
      </c>
      <c r="G719" s="2">
        <f>'Moving Avg'!F719</f>
        <v>1.4145000000000003</v>
      </c>
      <c r="H719" s="2">
        <f>'Moving Avg'!G719</f>
        <v>1.4436000000000004</v>
      </c>
      <c r="I719" s="2">
        <f>'Moving Avg'!H719</f>
        <v>1.6257999999999995</v>
      </c>
      <c r="J719" s="5" t="str">
        <f>OBV!F719</f>
        <v>BULLISH</v>
      </c>
      <c r="K719" s="5" t="str">
        <f>OBV!G719</f>
        <v>NEUTRAL</v>
      </c>
      <c r="L719" s="5" t="str">
        <f>OBV!H719</f>
        <v>CONFIRMED BULLISH</v>
      </c>
    </row>
    <row r="720" spans="1:12" ht="13.5" x14ac:dyDescent="0.25">
      <c r="A720" s="3">
        <f>RSI!A720</f>
        <v>43355</v>
      </c>
      <c r="B720" s="2">
        <f>RSI!B720</f>
        <v>1.57</v>
      </c>
      <c r="C720" s="2">
        <f>RSI!I720</f>
        <v>81.018430230959922</v>
      </c>
      <c r="D720" s="2">
        <f>MACD!E720</f>
        <v>-5.3126265770732983E-2</v>
      </c>
      <c r="E720" s="2">
        <f>MACD!F720</f>
        <v>-3.2278808871744391E-2</v>
      </c>
      <c r="F720" s="2">
        <f>'Moving Avg'!D720</f>
        <v>1.52</v>
      </c>
      <c r="G720" s="2">
        <f>'Moving Avg'!F720</f>
        <v>1.4275000000000004</v>
      </c>
      <c r="H720" s="2">
        <f>'Moving Avg'!G720</f>
        <v>1.4454000000000002</v>
      </c>
      <c r="I720" s="2">
        <f>'Moving Avg'!H720</f>
        <v>1.6275499999999996</v>
      </c>
      <c r="J720" s="5" t="str">
        <f>OBV!F720</f>
        <v>BULLISH</v>
      </c>
      <c r="K720" s="5" t="str">
        <f>OBV!G720</f>
        <v>NEUTRAL</v>
      </c>
      <c r="L720" s="5" t="str">
        <f>OBV!H720</f>
        <v>CONFIRMED BULLISH</v>
      </c>
    </row>
    <row r="721" spans="1:12" ht="13.5" x14ac:dyDescent="0.25">
      <c r="A721" s="3">
        <f>RSI!A721</f>
        <v>43356</v>
      </c>
      <c r="B721" s="2">
        <f>RSI!B721</f>
        <v>1.57</v>
      </c>
      <c r="C721" s="2">
        <f>RSI!I721</f>
        <v>81.018430230959922</v>
      </c>
      <c r="D721" s="2">
        <f>MACD!E721</f>
        <v>-6.1194958328042892E-2</v>
      </c>
      <c r="E721" s="2">
        <f>MACD!F721</f>
        <v>-3.8062038763004097E-2</v>
      </c>
      <c r="F721" s="2">
        <f>'Moving Avg'!D721</f>
        <v>1.5340000000000003</v>
      </c>
      <c r="G721" s="2">
        <f>'Moving Avg'!F721</f>
        <v>1.4390000000000005</v>
      </c>
      <c r="H721" s="2">
        <f>'Moving Avg'!G721</f>
        <v>1.4472</v>
      </c>
      <c r="I721" s="2">
        <f>'Moving Avg'!H721</f>
        <v>1.6291499999999997</v>
      </c>
      <c r="J721" s="5" t="str">
        <f>OBV!F721</f>
        <v>BULLISH</v>
      </c>
      <c r="K721" s="5" t="str">
        <f>OBV!G721</f>
        <v>NEUTRAL</v>
      </c>
      <c r="L721" s="5" t="str">
        <f>OBV!H721</f>
        <v>CONFIRMED BULLISH</v>
      </c>
    </row>
    <row r="722" spans="1:12" ht="13.5" x14ac:dyDescent="0.25">
      <c r="A722" s="3">
        <f>RSI!A722</f>
        <v>43357</v>
      </c>
      <c r="B722" s="2">
        <f>RSI!B722</f>
        <v>1.57</v>
      </c>
      <c r="C722" s="2">
        <f>RSI!I722</f>
        <v>81.018430230959922</v>
      </c>
      <c r="D722" s="2">
        <f>MACD!E722</f>
        <v>-6.8756527045843452E-2</v>
      </c>
      <c r="E722" s="2">
        <f>MACD!F722</f>
        <v>-4.4200936419571971E-2</v>
      </c>
      <c r="F722" s="2">
        <f>'Moving Avg'!D722</f>
        <v>1.546</v>
      </c>
      <c r="G722" s="2">
        <f>'Moving Avg'!F722</f>
        <v>1.4485000000000006</v>
      </c>
      <c r="H722" s="2">
        <f>'Moving Avg'!G722</f>
        <v>1.4489999999999998</v>
      </c>
      <c r="I722" s="2">
        <f>'Moving Avg'!H722</f>
        <v>1.6304999999999996</v>
      </c>
      <c r="J722" s="5" t="str">
        <f>OBV!F722</f>
        <v>BULLISH</v>
      </c>
      <c r="K722" s="5" t="str">
        <f>OBV!G722</f>
        <v>NEUTRAL</v>
      </c>
      <c r="L722" s="5" t="str">
        <f>OBV!H722</f>
        <v>CONFIRMED BULLISH</v>
      </c>
    </row>
    <row r="723" spans="1:12" ht="13.5" x14ac:dyDescent="0.25">
      <c r="A723" s="3">
        <f>RSI!A723</f>
        <v>43360</v>
      </c>
      <c r="B723" s="2">
        <f>RSI!B723</f>
        <v>1.53</v>
      </c>
      <c r="C723" s="2">
        <f>RSI!I723</f>
        <v>65.855818240598012</v>
      </c>
      <c r="D723" s="2">
        <f>MACD!E723</f>
        <v>-7.2871641829922451E-2</v>
      </c>
      <c r="E723" s="2">
        <f>MACD!F723</f>
        <v>-4.9935077501642069E-2</v>
      </c>
      <c r="F723" s="2">
        <f>'Moving Avg'!D723</f>
        <v>1.5500000000000003</v>
      </c>
      <c r="G723" s="2">
        <f>'Moving Avg'!F723</f>
        <v>1.4560000000000004</v>
      </c>
      <c r="H723" s="2">
        <f>'Moving Avg'!G723</f>
        <v>1.4493999999999994</v>
      </c>
      <c r="I723" s="2">
        <f>'Moving Avg'!H723</f>
        <v>1.6314499999999992</v>
      </c>
      <c r="J723" s="5" t="str">
        <f>OBV!F723</f>
        <v>BEARISH</v>
      </c>
      <c r="K723" s="5" t="str">
        <f>OBV!G723</f>
        <v>NEUTRAL</v>
      </c>
      <c r="L723" s="5" t="str">
        <f>OBV!H723</f>
        <v>BEARISH DIVERGENCE</v>
      </c>
    </row>
    <row r="724" spans="1:12" ht="13.5" x14ac:dyDescent="0.25">
      <c r="A724" s="3">
        <f>RSI!A724</f>
        <v>43361</v>
      </c>
      <c r="B724" s="2">
        <f>RSI!B724</f>
        <v>1.57</v>
      </c>
      <c r="C724" s="2">
        <f>RSI!I724</f>
        <v>71.583133260801446</v>
      </c>
      <c r="D724" s="2">
        <f>MACD!E724</f>
        <v>-7.3555886839330453E-2</v>
      </c>
      <c r="E724" s="2">
        <f>MACD!F724</f>
        <v>-5.4659239369179748E-2</v>
      </c>
      <c r="F724" s="2">
        <f>'Moving Avg'!D724</f>
        <v>1.5620000000000001</v>
      </c>
      <c r="G724" s="2">
        <f>'Moving Avg'!F724</f>
        <v>1.4650000000000003</v>
      </c>
      <c r="H724" s="2">
        <f>'Moving Avg'!G724</f>
        <v>1.4505999999999992</v>
      </c>
      <c r="I724" s="2">
        <f>'Moving Avg'!H724</f>
        <v>1.6323999999999992</v>
      </c>
      <c r="J724" s="5" t="str">
        <f>OBV!F724</f>
        <v>BEARISH</v>
      </c>
      <c r="K724" s="5" t="str">
        <f>OBV!G724</f>
        <v>NEUTRAL</v>
      </c>
      <c r="L724" s="5" t="str">
        <f>OBV!H724</f>
        <v>BEARISH DIVERGENCE</v>
      </c>
    </row>
    <row r="725" spans="1:12" ht="13.5" x14ac:dyDescent="0.25">
      <c r="A725" s="3">
        <f>RSI!A725</f>
        <v>43362</v>
      </c>
      <c r="B725" s="2">
        <f>RSI!B725</f>
        <v>1.57</v>
      </c>
      <c r="C725" s="2">
        <f>RSI!I725</f>
        <v>71.583133260801446</v>
      </c>
      <c r="D725" s="2">
        <f>MACD!E725</f>
        <v>-7.4735213990982263E-2</v>
      </c>
      <c r="E725" s="2">
        <f>MACD!F725</f>
        <v>-5.8674434293540252E-2</v>
      </c>
      <c r="F725" s="2">
        <f>'Moving Avg'!D725</f>
        <v>1.5620000000000001</v>
      </c>
      <c r="G725" s="2">
        <f>'Moving Avg'!F725</f>
        <v>1.4740000000000004</v>
      </c>
      <c r="H725" s="2">
        <f>'Moving Avg'!G725</f>
        <v>1.4511999999999992</v>
      </c>
      <c r="I725" s="2">
        <f>'Moving Avg'!H725</f>
        <v>1.633049999999999</v>
      </c>
      <c r="J725" s="5" t="str">
        <f>OBV!F725</f>
        <v>BEARISH</v>
      </c>
      <c r="K725" s="5" t="str">
        <f>OBV!G725</f>
        <v>NEUTRAL</v>
      </c>
      <c r="L725" s="5" t="str">
        <f>OBV!H725</f>
        <v>NEUTRAL</v>
      </c>
    </row>
    <row r="726" spans="1:12" ht="13.5" x14ac:dyDescent="0.25">
      <c r="A726" s="3">
        <f>RSI!A726</f>
        <v>43363</v>
      </c>
      <c r="B726" s="2">
        <f>RSI!B726</f>
        <v>1.61</v>
      </c>
      <c r="C726" s="2">
        <f>RSI!I726</f>
        <v>76.210991703213438</v>
      </c>
      <c r="D726" s="2">
        <f>MACD!E726</f>
        <v>-7.0021180118447379E-2</v>
      </c>
      <c r="E726" s="2">
        <f>MACD!F726</f>
        <v>-6.094378345852168E-2</v>
      </c>
      <c r="F726" s="2">
        <f>'Moving Avg'!D726</f>
        <v>1.57</v>
      </c>
      <c r="G726" s="2">
        <f>'Moving Avg'!F726</f>
        <v>1.4850000000000001</v>
      </c>
      <c r="H726" s="2">
        <f>'Moving Avg'!G726</f>
        <v>1.4525999999999994</v>
      </c>
      <c r="I726" s="2">
        <f>'Moving Avg'!H726</f>
        <v>1.6336999999999988</v>
      </c>
      <c r="J726" s="5" t="str">
        <f>OBV!F726</f>
        <v>BEARISH</v>
      </c>
      <c r="K726" s="5" t="str">
        <f>OBV!G726</f>
        <v>NEUTRAL</v>
      </c>
      <c r="L726" s="5" t="str">
        <f>OBV!H726</f>
        <v>BEARISH DIVERGENCE</v>
      </c>
    </row>
    <row r="727" spans="1:12" ht="13.5" x14ac:dyDescent="0.25">
      <c r="A727" s="3">
        <f>RSI!A727</f>
        <v>43364</v>
      </c>
      <c r="B727" s="2">
        <f>RSI!B727</f>
        <v>1.63</v>
      </c>
      <c r="C727" s="2">
        <f>RSI!I727</f>
        <v>78.128905487902614</v>
      </c>
      <c r="D727" s="2">
        <f>MACD!E727</f>
        <v>-6.6726467766821118E-2</v>
      </c>
      <c r="E727" s="2">
        <f>MACD!F727</f>
        <v>-6.2100320320181569E-2</v>
      </c>
      <c r="F727" s="2">
        <f>'Moving Avg'!D727</f>
        <v>1.5820000000000001</v>
      </c>
      <c r="G727" s="2">
        <f>'Moving Avg'!F727</f>
        <v>1.4964999999999999</v>
      </c>
      <c r="H727" s="2">
        <f>'Moving Avg'!G727</f>
        <v>1.4543999999999995</v>
      </c>
      <c r="I727" s="2">
        <f>'Moving Avg'!H727</f>
        <v>1.6344499999999991</v>
      </c>
      <c r="J727" s="5" t="str">
        <f>OBV!F727</f>
        <v>BEARISH</v>
      </c>
      <c r="K727" s="5" t="str">
        <f>OBV!G727</f>
        <v>NEUTRAL</v>
      </c>
      <c r="L727" s="5" t="str">
        <f>OBV!H727</f>
        <v>BEARISH DIVERGENCE</v>
      </c>
    </row>
    <row r="728" spans="1:12" ht="13.5" x14ac:dyDescent="0.25">
      <c r="A728" s="3">
        <f>RSI!A728</f>
        <v>43367</v>
      </c>
      <c r="B728" s="2">
        <f>RSI!B728</f>
        <v>1.65</v>
      </c>
      <c r="C728" s="2">
        <f>RSI!I728</f>
        <v>79.876130797511365</v>
      </c>
      <c r="D728" s="2">
        <f>MACD!E728</f>
        <v>-6.6233727687719846E-2</v>
      </c>
      <c r="E728" s="2">
        <f>MACD!F728</f>
        <v>-6.2927001793689222E-2</v>
      </c>
      <c r="F728" s="2">
        <f>'Moving Avg'!D728</f>
        <v>1.6059999999999999</v>
      </c>
      <c r="G728" s="2">
        <f>'Moving Avg'!F728</f>
        <v>1.5089999999999999</v>
      </c>
      <c r="H728" s="2">
        <f>'Moving Avg'!G728</f>
        <v>1.4573999999999996</v>
      </c>
      <c r="I728" s="2">
        <f>'Moving Avg'!H728</f>
        <v>1.6351999999999987</v>
      </c>
      <c r="J728" s="5" t="str">
        <f>OBV!F728</f>
        <v>BULLISH</v>
      </c>
      <c r="K728" s="5" t="str">
        <f>OBV!G728</f>
        <v>NEUTRAL</v>
      </c>
      <c r="L728" s="5" t="str">
        <f>OBV!H728</f>
        <v>CONFIRMED BULLISH</v>
      </c>
    </row>
    <row r="729" spans="1:12" ht="13.5" x14ac:dyDescent="0.25">
      <c r="A729" s="3">
        <f>RSI!A729</f>
        <v>43368</v>
      </c>
      <c r="B729" s="2">
        <f>RSI!B729</f>
        <v>1.65</v>
      </c>
      <c r="C729" s="2">
        <f>RSI!I729</f>
        <v>79.876130797511365</v>
      </c>
      <c r="D729" s="2">
        <f>MACD!E729</f>
        <v>-6.6688319048108236E-2</v>
      </c>
      <c r="E729" s="2">
        <f>MACD!F729</f>
        <v>-6.3679265244573027E-2</v>
      </c>
      <c r="F729" s="2">
        <f>'Moving Avg'!D729</f>
        <v>1.6220000000000003</v>
      </c>
      <c r="G729" s="2">
        <f>'Moving Avg'!F729</f>
        <v>1.5214999999999999</v>
      </c>
      <c r="H729" s="2">
        <f>'Moving Avg'!G729</f>
        <v>1.4603999999999997</v>
      </c>
      <c r="I729" s="2">
        <f>'Moving Avg'!H729</f>
        <v>1.6358499999999987</v>
      </c>
      <c r="J729" s="5" t="str">
        <f>OBV!F729</f>
        <v>BULLISH</v>
      </c>
      <c r="K729" s="5" t="str">
        <f>OBV!G729</f>
        <v>NEUTRAL</v>
      </c>
      <c r="L729" s="5" t="str">
        <f>OBV!H729</f>
        <v>CONFIRMED BULLISH</v>
      </c>
    </row>
    <row r="730" spans="1:12" ht="13.5" x14ac:dyDescent="0.25">
      <c r="A730" s="3">
        <f>RSI!A730</f>
        <v>43369</v>
      </c>
      <c r="B730" s="2">
        <f>RSI!B730</f>
        <v>1.65</v>
      </c>
      <c r="C730" s="2">
        <f>RSI!I730</f>
        <v>79.876130797511365</v>
      </c>
      <c r="D730" s="2">
        <f>MACD!E730</f>
        <v>-5.8649171891169249E-2</v>
      </c>
      <c r="E730" s="2">
        <f>MACD!F730</f>
        <v>-6.2673246573892283E-2</v>
      </c>
      <c r="F730" s="2">
        <f>'Moving Avg'!D730</f>
        <v>1.6380000000000003</v>
      </c>
      <c r="G730" s="2">
        <f>'Moving Avg'!F730</f>
        <v>1.5339999999999996</v>
      </c>
      <c r="H730" s="2">
        <f>'Moving Avg'!G730</f>
        <v>1.4638</v>
      </c>
      <c r="I730" s="2">
        <f>'Moving Avg'!H730</f>
        <v>1.6363999999999985</v>
      </c>
      <c r="J730" s="5" t="str">
        <f>OBV!F730</f>
        <v>BULLISH</v>
      </c>
      <c r="K730" s="5" t="str">
        <f>OBV!G730</f>
        <v>NEUTRAL</v>
      </c>
      <c r="L730" s="5" t="str">
        <f>OBV!H730</f>
        <v>CONFIRMED BULLISH</v>
      </c>
    </row>
    <row r="731" spans="1:12" ht="13.5" x14ac:dyDescent="0.25">
      <c r="A731" s="3">
        <f>RSI!A731</f>
        <v>43370</v>
      </c>
      <c r="B731" s="2">
        <f>RSI!B731</f>
        <v>1.65</v>
      </c>
      <c r="C731" s="2">
        <f>RSI!I731</f>
        <v>79.876130797511365</v>
      </c>
      <c r="D731" s="2">
        <f>MACD!E731</f>
        <v>-5.2594009054351742E-2</v>
      </c>
      <c r="E731" s="2">
        <f>MACD!F731</f>
        <v>-6.0657399069984179E-2</v>
      </c>
      <c r="F731" s="2">
        <f>'Moving Avg'!D731</f>
        <v>1.6460000000000001</v>
      </c>
      <c r="G731" s="2">
        <f>'Moving Avg'!F731</f>
        <v>1.5464999999999995</v>
      </c>
      <c r="H731" s="2">
        <f>'Moving Avg'!G731</f>
        <v>1.4672000000000001</v>
      </c>
      <c r="I731" s="2">
        <f>'Moving Avg'!H731</f>
        <v>1.6366999999999983</v>
      </c>
      <c r="J731" s="5" t="str">
        <f>OBV!F731</f>
        <v>BULLISH</v>
      </c>
      <c r="K731" s="5" t="str">
        <f>OBV!G731</f>
        <v>NEUTRAL</v>
      </c>
      <c r="L731" s="5" t="str">
        <f>OBV!H731</f>
        <v>CONFIRMED BULLISH</v>
      </c>
    </row>
    <row r="732" spans="1:12" ht="13.5" x14ac:dyDescent="0.25">
      <c r="A732" s="3">
        <f>RSI!A732</f>
        <v>43371</v>
      </c>
      <c r="B732" s="2">
        <f>RSI!B732</f>
        <v>1.65</v>
      </c>
      <c r="C732" s="2">
        <f>RSI!I732</f>
        <v>79.876130797511365</v>
      </c>
      <c r="D732" s="2">
        <f>MACD!E732</f>
        <v>-4.8162254591838316E-2</v>
      </c>
      <c r="E732" s="2">
        <f>MACD!F732</f>
        <v>-5.8158370174355004E-2</v>
      </c>
      <c r="F732" s="2">
        <f>'Moving Avg'!D732</f>
        <v>1.65</v>
      </c>
      <c r="G732" s="2">
        <f>'Moving Avg'!F732</f>
        <v>1.5589999999999997</v>
      </c>
      <c r="H732" s="2">
        <f>'Moving Avg'!G732</f>
        <v>1.4718</v>
      </c>
      <c r="I732" s="2">
        <f>'Moving Avg'!H732</f>
        <v>1.6369999999999978</v>
      </c>
      <c r="J732" s="5" t="str">
        <f>OBV!F732</f>
        <v>BULLISH</v>
      </c>
      <c r="K732" s="5" t="str">
        <f>OBV!G732</f>
        <v>NEUTRAL</v>
      </c>
      <c r="L732" s="5" t="str">
        <f>OBV!H732</f>
        <v>CONFIRMED BULLISH</v>
      </c>
    </row>
    <row r="733" spans="1:12" ht="13.5" x14ac:dyDescent="0.25">
      <c r="A733" s="3">
        <f>RSI!A733</f>
        <v>43374</v>
      </c>
      <c r="B733" s="2">
        <f>RSI!B733</f>
        <v>1.69</v>
      </c>
      <c r="C733" s="2">
        <f>RSI!I733</f>
        <v>83.658215750869445</v>
      </c>
      <c r="D733" s="2">
        <f>MACD!E733</f>
        <v>-5.4169714718451889E-2</v>
      </c>
      <c r="E733" s="2">
        <f>MACD!F733</f>
        <v>-5.7360639083174389E-2</v>
      </c>
      <c r="F733" s="2">
        <f>'Moving Avg'!D733</f>
        <v>1.6579999999999999</v>
      </c>
      <c r="G733" s="2">
        <f>'Moving Avg'!F733</f>
        <v>1.5734999999999997</v>
      </c>
      <c r="H733" s="2">
        <f>'Moving Avg'!G733</f>
        <v>1.476</v>
      </c>
      <c r="I733" s="2">
        <f>'Moving Avg'!H733</f>
        <v>1.6374499999999979</v>
      </c>
      <c r="J733" s="5" t="str">
        <f>OBV!F733</f>
        <v>NEUTRAL</v>
      </c>
      <c r="K733" s="5" t="str">
        <f>OBV!G733</f>
        <v>NEUTRAL</v>
      </c>
      <c r="L733" s="5" t="str">
        <f>OBV!H733</f>
        <v>NEUTRAL</v>
      </c>
    </row>
    <row r="734" spans="1:12" ht="13.5" x14ac:dyDescent="0.25">
      <c r="A734" s="3">
        <f>RSI!A734</f>
        <v>43375</v>
      </c>
      <c r="B734" s="2">
        <f>RSI!B734</f>
        <v>1.65</v>
      </c>
      <c r="C734" s="2">
        <f>RSI!I734</f>
        <v>69.576190374370213</v>
      </c>
      <c r="D734" s="2">
        <f>MACD!E734</f>
        <v>-5.0965648268152863E-2</v>
      </c>
      <c r="E734" s="2">
        <f>MACD!F734</f>
        <v>-5.6081640920170088E-2</v>
      </c>
      <c r="F734" s="2">
        <f>'Moving Avg'!D734</f>
        <v>1.6579999999999999</v>
      </c>
      <c r="G734" s="2">
        <f>'Moving Avg'!F734</f>
        <v>1.5839999999999994</v>
      </c>
      <c r="H734" s="2">
        <f>'Moving Avg'!G734</f>
        <v>1.4794000000000003</v>
      </c>
      <c r="I734" s="2">
        <f>'Moving Avg'!H734</f>
        <v>1.6375999999999973</v>
      </c>
      <c r="J734" s="5" t="str">
        <f>OBV!F734</f>
        <v>BEARISH</v>
      </c>
      <c r="K734" s="5" t="str">
        <f>OBV!G734</f>
        <v>NEUTRAL</v>
      </c>
      <c r="L734" s="5" t="str">
        <f>OBV!H734</f>
        <v>NEUTRAL</v>
      </c>
    </row>
    <row r="735" spans="1:12" ht="13.5" x14ac:dyDescent="0.25">
      <c r="A735" s="3">
        <f>RSI!A735</f>
        <v>43376</v>
      </c>
      <c r="B735" s="2">
        <f>RSI!B735</f>
        <v>1.65</v>
      </c>
      <c r="C735" s="2">
        <f>RSI!I735</f>
        <v>69.576190374370213</v>
      </c>
      <c r="D735" s="2">
        <f>MACD!E735</f>
        <v>-4.8786215598908278E-2</v>
      </c>
      <c r="E735" s="2">
        <f>MACD!F735</f>
        <v>-5.4622555855917729E-2</v>
      </c>
      <c r="F735" s="2">
        <f>'Moving Avg'!D735</f>
        <v>1.6580000000000001</v>
      </c>
      <c r="G735" s="2">
        <f>'Moving Avg'!F735</f>
        <v>1.5944999999999996</v>
      </c>
      <c r="H735" s="2">
        <f>'Moving Avg'!G735</f>
        <v>1.4830000000000001</v>
      </c>
      <c r="I735" s="2">
        <f>'Moving Avg'!H735</f>
        <v>1.6376499999999969</v>
      </c>
      <c r="J735" s="5" t="str">
        <f>OBV!F735</f>
        <v>BEARISH</v>
      </c>
      <c r="K735" s="5" t="str">
        <f>OBV!G735</f>
        <v>NEUTRAL</v>
      </c>
      <c r="L735" s="5" t="str">
        <f>OBV!H735</f>
        <v>NEUTRAL</v>
      </c>
    </row>
    <row r="736" spans="1:12" ht="13.5" x14ac:dyDescent="0.25">
      <c r="A736" s="3">
        <f>RSI!A736</f>
        <v>43377</v>
      </c>
      <c r="B736" s="2">
        <f>RSI!B736</f>
        <v>1.65</v>
      </c>
      <c r="C736" s="2">
        <f>RSI!I736</f>
        <v>69.576190374370213</v>
      </c>
      <c r="D736" s="2">
        <f>MACD!E736</f>
        <v>-4.1280549369740349E-2</v>
      </c>
      <c r="E736" s="2">
        <f>MACD!F736</f>
        <v>-5.1954154558682256E-2</v>
      </c>
      <c r="F736" s="2">
        <f>'Moving Avg'!D736</f>
        <v>1.6580000000000001</v>
      </c>
      <c r="G736" s="2">
        <f>'Moving Avg'!F736</f>
        <v>1.6019999999999996</v>
      </c>
      <c r="H736" s="2">
        <f>'Moving Avg'!G736</f>
        <v>1.4866000000000001</v>
      </c>
      <c r="I736" s="2">
        <f>'Moving Avg'!H736</f>
        <v>1.6372999999999964</v>
      </c>
      <c r="J736" s="5" t="str">
        <f>OBV!F736</f>
        <v>BEARISH</v>
      </c>
      <c r="K736" s="5" t="str">
        <f>OBV!G736</f>
        <v>NEUTRAL</v>
      </c>
      <c r="L736" s="5" t="str">
        <f>OBV!H736</f>
        <v>NEUTRAL</v>
      </c>
    </row>
    <row r="737" spans="1:12" ht="13.5" x14ac:dyDescent="0.25">
      <c r="A737" s="3">
        <f>RSI!A737</f>
        <v>43378</v>
      </c>
      <c r="B737" s="2">
        <f>RSI!B737</f>
        <v>1.65</v>
      </c>
      <c r="C737" s="2">
        <f>RSI!I737</f>
        <v>69.576190374370213</v>
      </c>
      <c r="D737" s="2">
        <f>MACD!E737</f>
        <v>-3.2308525408201838E-2</v>
      </c>
      <c r="E737" s="2">
        <f>MACD!F737</f>
        <v>-4.8025028728586175E-2</v>
      </c>
      <c r="F737" s="2">
        <f>'Moving Avg'!D737</f>
        <v>1.6580000000000001</v>
      </c>
      <c r="G737" s="2">
        <f>'Moving Avg'!F737</f>
        <v>1.6089999999999995</v>
      </c>
      <c r="H737" s="2">
        <f>'Moving Avg'!G737</f>
        <v>1.4902000000000002</v>
      </c>
      <c r="I737" s="2">
        <f>'Moving Avg'!H737</f>
        <v>1.6364499999999962</v>
      </c>
      <c r="J737" s="5" t="str">
        <f>OBV!F737</f>
        <v>BEARISH</v>
      </c>
      <c r="K737" s="5" t="str">
        <f>OBV!G737</f>
        <v>NEUTRAL</v>
      </c>
      <c r="L737" s="5" t="str">
        <f>OBV!H737</f>
        <v>NEUTRAL</v>
      </c>
    </row>
    <row r="738" spans="1:12" ht="13.5" x14ac:dyDescent="0.25">
      <c r="A738" s="3">
        <f>RSI!A738</f>
        <v>43381</v>
      </c>
      <c r="B738" s="2">
        <f>RSI!B738</f>
        <v>1.71</v>
      </c>
      <c r="C738" s="2">
        <f>RSI!I738</f>
        <v>77.289134730772176</v>
      </c>
      <c r="D738" s="2">
        <f>MACD!E738</f>
        <v>-2.6506415177273146E-2</v>
      </c>
      <c r="E738" s="2">
        <f>MACD!F738</f>
        <v>-4.3721306018323573E-2</v>
      </c>
      <c r="F738" s="2">
        <f>'Moving Avg'!D738</f>
        <v>1.6619999999999997</v>
      </c>
      <c r="G738" s="2">
        <f>'Moving Avg'!F738</f>
        <v>1.6189999999999993</v>
      </c>
      <c r="H738" s="2">
        <f>'Moving Avg'!G738</f>
        <v>1.4950000000000001</v>
      </c>
      <c r="I738" s="2">
        <f>'Moving Avg'!H738</f>
        <v>1.6356499999999956</v>
      </c>
      <c r="J738" s="5" t="str">
        <f>OBV!F738</f>
        <v>BEARISH</v>
      </c>
      <c r="K738" s="5" t="str">
        <f>OBV!G738</f>
        <v>NEUTRAL</v>
      </c>
      <c r="L738" s="5" t="str">
        <f>OBV!H738</f>
        <v>BEARISH DIVERGENCE</v>
      </c>
    </row>
    <row r="739" spans="1:12" ht="13.5" x14ac:dyDescent="0.25">
      <c r="A739" s="3">
        <f>RSI!A739</f>
        <v>43382</v>
      </c>
      <c r="B739" s="2">
        <f>RSI!B739</f>
        <v>1.71</v>
      </c>
      <c r="C739" s="2">
        <f>RSI!I739</f>
        <v>77.289134730772176</v>
      </c>
      <c r="D739" s="2">
        <f>MACD!E739</f>
        <v>-2.2342295592616468E-2</v>
      </c>
      <c r="E739" s="2">
        <f>MACD!F739</f>
        <v>-3.9445503933182156E-2</v>
      </c>
      <c r="F739" s="2">
        <f>'Moving Avg'!D739</f>
        <v>1.6739999999999999</v>
      </c>
      <c r="G739" s="2">
        <f>'Moving Avg'!F739</f>
        <v>1.6289999999999996</v>
      </c>
      <c r="H739" s="2">
        <f>'Moving Avg'!G739</f>
        <v>1.4997999999999998</v>
      </c>
      <c r="I739" s="2">
        <f>'Moving Avg'!H739</f>
        <v>1.6343499999999958</v>
      </c>
      <c r="J739" s="5" t="str">
        <f>OBV!F739</f>
        <v>BULLISH</v>
      </c>
      <c r="K739" s="5" t="str">
        <f>OBV!G739</f>
        <v>NEUTRAL</v>
      </c>
      <c r="L739" s="5" t="str">
        <f>OBV!H739</f>
        <v>CONFIRMED BULLISH</v>
      </c>
    </row>
    <row r="740" spans="1:12" ht="13.5" x14ac:dyDescent="0.25">
      <c r="A740" s="3">
        <f>RSI!A740</f>
        <v>43383</v>
      </c>
      <c r="B740" s="2">
        <f>RSI!B740</f>
        <v>1.76</v>
      </c>
      <c r="C740" s="2">
        <f>RSI!I740</f>
        <v>81.758577879676835</v>
      </c>
      <c r="D740" s="2">
        <f>MACD!E740</f>
        <v>-2.3212660070818458E-2</v>
      </c>
      <c r="E740" s="2">
        <f>MACD!F740</f>
        <v>-3.6198935160709413E-2</v>
      </c>
      <c r="F740" s="2">
        <f>'Moving Avg'!D740</f>
        <v>1.6960000000000002</v>
      </c>
      <c r="G740" s="2">
        <f>'Moving Avg'!F740</f>
        <v>1.6384999999999998</v>
      </c>
      <c r="H740" s="2">
        <f>'Moving Avg'!G740</f>
        <v>1.5055999999999998</v>
      </c>
      <c r="I740" s="2">
        <f>'Moving Avg'!H740</f>
        <v>1.6327499999999961</v>
      </c>
      <c r="J740" s="5" t="str">
        <f>OBV!F740</f>
        <v>BULLISH</v>
      </c>
      <c r="K740" s="5" t="str">
        <f>OBV!G740</f>
        <v>NEUTRAL</v>
      </c>
      <c r="L740" s="5" t="str">
        <f>OBV!H740</f>
        <v>CONFIRMED BULLISH</v>
      </c>
    </row>
    <row r="741" spans="1:12" ht="13.5" x14ac:dyDescent="0.25">
      <c r="A741" s="3">
        <f>RSI!A741</f>
        <v>43384</v>
      </c>
      <c r="B741" s="2">
        <f>RSI!B741</f>
        <v>1.76</v>
      </c>
      <c r="C741" s="2">
        <f>RSI!I741</f>
        <v>81.758577879676835</v>
      </c>
      <c r="D741" s="2">
        <f>MACD!E741</f>
        <v>-2.4883599077149654E-2</v>
      </c>
      <c r="E741" s="2">
        <f>MACD!F741</f>
        <v>-3.3935867943997465E-2</v>
      </c>
      <c r="F741" s="2">
        <f>'Moving Avg'!D741</f>
        <v>1.718</v>
      </c>
      <c r="G741" s="2">
        <f>'Moving Avg'!F741</f>
        <v>1.6480000000000001</v>
      </c>
      <c r="H741" s="2">
        <f>'Moving Avg'!G741</f>
        <v>1.5109999999999999</v>
      </c>
      <c r="I741" s="2">
        <f>'Moving Avg'!H741</f>
        <v>1.6305499999999962</v>
      </c>
      <c r="J741" s="5" t="str">
        <f>OBV!F741</f>
        <v>BULLISH</v>
      </c>
      <c r="K741" s="5" t="str">
        <f>OBV!G741</f>
        <v>NEUTRAL</v>
      </c>
      <c r="L741" s="5" t="str">
        <f>OBV!H741</f>
        <v>CONFIRMED BULLISH</v>
      </c>
    </row>
    <row r="742" spans="1:12" ht="13.5" x14ac:dyDescent="0.25">
      <c r="A742" s="3">
        <f>RSI!A742</f>
        <v>43385</v>
      </c>
      <c r="B742" s="2">
        <f>RSI!B742</f>
        <v>1.79</v>
      </c>
      <c r="C742" s="2">
        <f>RSI!I742</f>
        <v>83.955730841579495</v>
      </c>
      <c r="D742" s="2">
        <f>MACD!E742</f>
        <v>-2.9384949021401763E-2</v>
      </c>
      <c r="E742" s="2">
        <f>MACD!F742</f>
        <v>-3.3025684159478326E-2</v>
      </c>
      <c r="F742" s="2">
        <f>'Moving Avg'!D742</f>
        <v>1.746</v>
      </c>
      <c r="G742" s="2">
        <f>'Moving Avg'!F742</f>
        <v>1.659</v>
      </c>
      <c r="H742" s="2">
        <f>'Moving Avg'!G742</f>
        <v>1.5177999999999998</v>
      </c>
      <c r="I742" s="2">
        <f>'Moving Avg'!H742</f>
        <v>1.6281999999999963</v>
      </c>
      <c r="J742" s="5" t="str">
        <f>OBV!F742</f>
        <v>BULLISH</v>
      </c>
      <c r="K742" s="5" t="str">
        <f>OBV!G742</f>
        <v>NEUTRAL</v>
      </c>
      <c r="L742" s="5" t="str">
        <f>OBV!H742</f>
        <v>CONFIRMED BULLISH</v>
      </c>
    </row>
    <row r="743" spans="1:12" ht="13.5" x14ac:dyDescent="0.25">
      <c r="A743" s="3">
        <f>RSI!A743</f>
        <v>43389</v>
      </c>
      <c r="B743" s="2">
        <f>RSI!B743</f>
        <v>1.85</v>
      </c>
      <c r="C743" s="2">
        <f>RSI!I743</f>
        <v>87.260666358589475</v>
      </c>
      <c r="D743" s="2">
        <f>MACD!E743</f>
        <v>-3.2462816367794245E-2</v>
      </c>
      <c r="E743" s="2">
        <f>MACD!F743</f>
        <v>-3.2913110601141507E-2</v>
      </c>
      <c r="F743" s="2">
        <f>'Moving Avg'!D743</f>
        <v>1.7739999999999998</v>
      </c>
      <c r="G743" s="2">
        <f>'Moving Avg'!F743</f>
        <v>1.675</v>
      </c>
      <c r="H743" s="2">
        <f>'Moving Avg'!G743</f>
        <v>1.5257999999999998</v>
      </c>
      <c r="I743" s="2">
        <f>'Moving Avg'!H743</f>
        <v>1.6261499999999962</v>
      </c>
      <c r="J743" s="5" t="str">
        <f>OBV!F743</f>
        <v>BULLISH</v>
      </c>
      <c r="K743" s="5" t="str">
        <f>OBV!G743</f>
        <v>NEUTRAL</v>
      </c>
      <c r="L743" s="5" t="str">
        <f>OBV!H743</f>
        <v>CONFIRMED BULLISH</v>
      </c>
    </row>
    <row r="744" spans="1:12" ht="13.5" x14ac:dyDescent="0.25">
      <c r="A744" s="3">
        <f>RSI!A744</f>
        <v>43390</v>
      </c>
      <c r="B744" s="2">
        <f>RSI!B744</f>
        <v>1.85</v>
      </c>
      <c r="C744" s="2">
        <f>RSI!I744</f>
        <v>87.260666358589475</v>
      </c>
      <c r="D744" s="2">
        <f>MACD!E744</f>
        <v>-4.2481512250377662E-2</v>
      </c>
      <c r="E744" s="2">
        <f>MACD!F744</f>
        <v>-3.4826790930988741E-2</v>
      </c>
      <c r="F744" s="2">
        <f>'Moving Avg'!D744</f>
        <v>1.802</v>
      </c>
      <c r="G744" s="2">
        <f>'Moving Avg'!F744</f>
        <v>1.6890000000000001</v>
      </c>
      <c r="H744" s="2">
        <f>'Moving Avg'!G744</f>
        <v>1.5349999999999995</v>
      </c>
      <c r="I744" s="2">
        <f>'Moving Avg'!H744</f>
        <v>1.6239499999999965</v>
      </c>
      <c r="J744" s="5" t="str">
        <f>OBV!F744</f>
        <v>BULLISH</v>
      </c>
      <c r="K744" s="5" t="str">
        <f>OBV!G744</f>
        <v>NEUTRAL</v>
      </c>
      <c r="L744" s="5" t="str">
        <f>OBV!H744</f>
        <v>CONFIRMED BULLISH</v>
      </c>
    </row>
    <row r="745" spans="1:12" ht="13.5" x14ac:dyDescent="0.25">
      <c r="A745" s="3">
        <f>RSI!A745</f>
        <v>43391</v>
      </c>
      <c r="B745" s="2">
        <f>RSI!B745</f>
        <v>1.85</v>
      </c>
      <c r="C745" s="2">
        <f>RSI!I745</f>
        <v>87.260666358589475</v>
      </c>
      <c r="D745" s="2">
        <f>MACD!E745</f>
        <v>-5.2126000337867628E-2</v>
      </c>
      <c r="E745" s="2">
        <f>MACD!F745</f>
        <v>-3.8286632812364524E-2</v>
      </c>
      <c r="F745" s="2">
        <f>'Moving Avg'!D745</f>
        <v>1.8199999999999998</v>
      </c>
      <c r="G745" s="2">
        <f>'Moving Avg'!F745</f>
        <v>1.7030000000000001</v>
      </c>
      <c r="H745" s="2">
        <f>'Moving Avg'!G745</f>
        <v>1.5441999999999996</v>
      </c>
      <c r="I745" s="2">
        <f>'Moving Avg'!H745</f>
        <v>1.6214499999999969</v>
      </c>
      <c r="J745" s="5" t="str">
        <f>OBV!F745</f>
        <v>BULLISH</v>
      </c>
      <c r="K745" s="5" t="str">
        <f>OBV!G745</f>
        <v>NEUTRAL</v>
      </c>
      <c r="L745" s="5" t="str">
        <f>OBV!H745</f>
        <v>CONFIRMED BULLISH</v>
      </c>
    </row>
    <row r="746" spans="1:12" ht="13.5" x14ac:dyDescent="0.25">
      <c r="A746" s="3">
        <f>RSI!A746</f>
        <v>43392</v>
      </c>
      <c r="B746" s="2">
        <f>RSI!B746</f>
        <v>1.85</v>
      </c>
      <c r="C746" s="2">
        <f>RSI!I746</f>
        <v>87.260666358589475</v>
      </c>
      <c r="D746" s="2">
        <f>MACD!E746</f>
        <v>-6.1367396983759814E-2</v>
      </c>
      <c r="E746" s="2">
        <f>MACD!F746</f>
        <v>-4.2902785646643585E-2</v>
      </c>
      <c r="F746" s="2">
        <f>'Moving Avg'!D746</f>
        <v>1.8379999999999999</v>
      </c>
      <c r="G746" s="2">
        <f>'Moving Avg'!F746</f>
        <v>1.7150000000000003</v>
      </c>
      <c r="H746" s="2">
        <f>'Moving Avg'!G746</f>
        <v>1.5533999999999997</v>
      </c>
      <c r="I746" s="2">
        <f>'Moving Avg'!H746</f>
        <v>1.6189499999999972</v>
      </c>
      <c r="J746" s="5" t="str">
        <f>OBV!F746</f>
        <v>BULLISH</v>
      </c>
      <c r="K746" s="5" t="str">
        <f>OBV!G746</f>
        <v>NEUTRAL</v>
      </c>
      <c r="L746" s="5" t="str">
        <f>OBV!H746</f>
        <v>CONFIRMED BULLISH</v>
      </c>
    </row>
    <row r="747" spans="1:12" ht="13.5" x14ac:dyDescent="0.25">
      <c r="A747" s="3">
        <f>RSI!A747</f>
        <v>43395</v>
      </c>
      <c r="B747" s="2">
        <f>RSI!B747</f>
        <v>1.85</v>
      </c>
      <c r="C747" s="2">
        <f>RSI!I747</f>
        <v>87.260666358589475</v>
      </c>
      <c r="D747" s="2">
        <f>MACD!E747</f>
        <v>-7.0187666185142605E-2</v>
      </c>
      <c r="E747" s="2">
        <f>MACD!F747</f>
        <v>-4.8359761754343387E-2</v>
      </c>
      <c r="F747" s="2">
        <f>'Moving Avg'!D747</f>
        <v>1.85</v>
      </c>
      <c r="G747" s="2">
        <f>'Moving Avg'!F747</f>
        <v>1.7260000000000004</v>
      </c>
      <c r="H747" s="2">
        <f>'Moving Avg'!G747</f>
        <v>1.5625999999999995</v>
      </c>
      <c r="I747" s="2">
        <f>'Moving Avg'!H747</f>
        <v>1.6157499999999974</v>
      </c>
      <c r="J747" s="5" t="str">
        <f>OBV!F747</f>
        <v>BULLISH</v>
      </c>
      <c r="K747" s="5" t="str">
        <f>OBV!G747</f>
        <v>NEUTRAL</v>
      </c>
      <c r="L747" s="5" t="str">
        <f>OBV!H747</f>
        <v>CONFIRMED BULLISH</v>
      </c>
    </row>
    <row r="748" spans="1:12" ht="13.5" x14ac:dyDescent="0.25">
      <c r="A748" s="3">
        <f>RSI!A748</f>
        <v>43396</v>
      </c>
      <c r="B748" s="2">
        <f>RSI!B748</f>
        <v>1.85</v>
      </c>
      <c r="C748" s="2">
        <f>RSI!I748</f>
        <v>87.260666358589475</v>
      </c>
      <c r="D748" s="2">
        <f>MACD!E748</f>
        <v>-6.9346707112891259E-2</v>
      </c>
      <c r="E748" s="2">
        <f>MACD!F748</f>
        <v>-5.2557150826052966E-2</v>
      </c>
      <c r="F748" s="2">
        <f>'Moving Avg'!D748</f>
        <v>1.85</v>
      </c>
      <c r="G748" s="2">
        <f>'Moving Avg'!F748</f>
        <v>1.7360000000000007</v>
      </c>
      <c r="H748" s="2">
        <f>'Moving Avg'!G748</f>
        <v>1.5717999999999992</v>
      </c>
      <c r="I748" s="2">
        <f>'Moving Avg'!H748</f>
        <v>1.6125499999999977</v>
      </c>
      <c r="J748" s="5" t="str">
        <f>OBV!F748</f>
        <v>NEUTRAL</v>
      </c>
      <c r="K748" s="5" t="str">
        <f>OBV!G748</f>
        <v>NEUTRAL</v>
      </c>
      <c r="L748" s="5" t="str">
        <f>OBV!H748</f>
        <v>NEUTRAL</v>
      </c>
    </row>
    <row r="749" spans="1:12" ht="13.5" x14ac:dyDescent="0.25">
      <c r="A749" s="3">
        <f>RSI!A749</f>
        <v>43397</v>
      </c>
      <c r="B749" s="2">
        <f>RSI!B749</f>
        <v>1.85</v>
      </c>
      <c r="C749" s="2">
        <f>RSI!I749</f>
        <v>87.260666358589475</v>
      </c>
      <c r="D749" s="2">
        <f>MACD!E749</f>
        <v>-6.9493001775795094E-2</v>
      </c>
      <c r="E749" s="2">
        <f>MACD!F749</f>
        <v>-5.5944321016001393E-2</v>
      </c>
      <c r="F749" s="2">
        <f>'Moving Avg'!D749</f>
        <v>1.85</v>
      </c>
      <c r="G749" s="2">
        <f>'Moving Avg'!F749</f>
        <v>1.7460000000000004</v>
      </c>
      <c r="H749" s="2">
        <f>'Moving Avg'!G749</f>
        <v>1.5825999999999993</v>
      </c>
      <c r="I749" s="2">
        <f>'Moving Avg'!H749</f>
        <v>1.6093499999999981</v>
      </c>
      <c r="J749" s="5" t="str">
        <f>OBV!F749</f>
        <v>NEUTRAL</v>
      </c>
      <c r="K749" s="5" t="str">
        <f>OBV!G749</f>
        <v>NEUTRAL</v>
      </c>
      <c r="L749" s="5" t="str">
        <f>OBV!H749</f>
        <v>NEUTRAL</v>
      </c>
    </row>
    <row r="750" spans="1:12" ht="13.5" x14ac:dyDescent="0.25">
      <c r="A750" s="3">
        <f>RSI!A750</f>
        <v>43398</v>
      </c>
      <c r="B750" s="2">
        <f>RSI!B750</f>
        <v>1.85</v>
      </c>
      <c r="C750" s="2">
        <f>RSI!I750</f>
        <v>87.260666358589475</v>
      </c>
      <c r="D750" s="2">
        <f>MACD!E750</f>
        <v>-6.271881096438614E-2</v>
      </c>
      <c r="E750" s="2">
        <f>MACD!F750</f>
        <v>-5.7299219005678345E-2</v>
      </c>
      <c r="F750" s="2">
        <f>'Moving Avg'!D750</f>
        <v>1.85</v>
      </c>
      <c r="G750" s="2">
        <f>'Moving Avg'!F750</f>
        <v>1.7560000000000007</v>
      </c>
      <c r="H750" s="2">
        <f>'Moving Avg'!G750</f>
        <v>1.5933999999999988</v>
      </c>
      <c r="I750" s="2">
        <f>'Moving Avg'!H750</f>
        <v>1.6061499999999984</v>
      </c>
      <c r="J750" s="5" t="str">
        <f>OBV!F750</f>
        <v>NEUTRAL</v>
      </c>
      <c r="K750" s="5" t="str">
        <f>OBV!G750</f>
        <v>NEUTRAL</v>
      </c>
      <c r="L750" s="5" t="str">
        <f>OBV!H750</f>
        <v>NEUTRAL</v>
      </c>
    </row>
    <row r="751" spans="1:12" ht="13.5" x14ac:dyDescent="0.25">
      <c r="A751" s="3">
        <f>RSI!A751</f>
        <v>43399</v>
      </c>
      <c r="B751" s="2">
        <f>RSI!B751</f>
        <v>1.8</v>
      </c>
      <c r="C751" s="2">
        <f>RSI!I751</f>
        <v>66.582959758043614</v>
      </c>
      <c r="D751" s="2">
        <f>MACD!E751</f>
        <v>-5.4018589548445739E-2</v>
      </c>
      <c r="E751" s="2">
        <f>MACD!F751</f>
        <v>-5.6643093114231824E-2</v>
      </c>
      <c r="F751" s="2">
        <f>'Moving Avg'!D751</f>
        <v>1.8400000000000003</v>
      </c>
      <c r="G751" s="2">
        <f>'Moving Avg'!F751</f>
        <v>1.7635000000000005</v>
      </c>
      <c r="H751" s="2">
        <f>'Moving Avg'!G751</f>
        <v>1.6025999999999991</v>
      </c>
      <c r="I751" s="2">
        <f>'Moving Avg'!H751</f>
        <v>1.6026999999999987</v>
      </c>
      <c r="J751" s="5" t="str">
        <f>OBV!F751</f>
        <v>BEARISH</v>
      </c>
      <c r="K751" s="5" t="str">
        <f>OBV!G751</f>
        <v>NEUTRAL</v>
      </c>
      <c r="L751" s="5" t="str">
        <f>OBV!H751</f>
        <v>CONFIRMED BEARISH</v>
      </c>
    </row>
    <row r="752" spans="1:12" ht="13.5" x14ac:dyDescent="0.25">
      <c r="A752" s="3">
        <f>RSI!A752</f>
        <v>43402</v>
      </c>
      <c r="B752" s="2">
        <f>RSI!B752</f>
        <v>1.79</v>
      </c>
      <c r="C752" s="2">
        <f>RSI!I752</f>
        <v>63.349682374562676</v>
      </c>
      <c r="D752" s="2">
        <f>MACD!E752</f>
        <v>-4.1686295395803485E-2</v>
      </c>
      <c r="E752" s="2">
        <f>MACD!F752</f>
        <v>-5.3651733570546159E-2</v>
      </c>
      <c r="F752" s="2">
        <f>'Moving Avg'!D752</f>
        <v>1.8280000000000001</v>
      </c>
      <c r="G752" s="2">
        <f>'Moving Avg'!F752</f>
        <v>1.7705000000000006</v>
      </c>
      <c r="H752" s="2">
        <f>'Moving Avg'!G752</f>
        <v>1.6107999999999993</v>
      </c>
      <c r="I752" s="2">
        <f>'Moving Avg'!H752</f>
        <v>1.5991999999999991</v>
      </c>
      <c r="J752" s="5" t="str">
        <f>OBV!F752</f>
        <v>BEARISH</v>
      </c>
      <c r="K752" s="5" t="str">
        <f>OBV!G752</f>
        <v>NEUTRAL</v>
      </c>
      <c r="L752" s="5" t="str">
        <f>OBV!H752</f>
        <v>CONFIRMED BEARISH</v>
      </c>
    </row>
    <row r="753" spans="1:12" ht="13.5" x14ac:dyDescent="0.25">
      <c r="A753" s="3">
        <f>RSI!A753</f>
        <v>43403</v>
      </c>
      <c r="B753" s="2">
        <f>RSI!B753</f>
        <v>1.79</v>
      </c>
      <c r="C753" s="2">
        <f>RSI!I753</f>
        <v>63.349682374562676</v>
      </c>
      <c r="D753" s="2">
        <f>MACD!E753</f>
        <v>-2.2318414844350931E-2</v>
      </c>
      <c r="E753" s="2">
        <f>MACD!F753</f>
        <v>-4.7385069825307116E-2</v>
      </c>
      <c r="F753" s="2">
        <f>'Moving Avg'!D753</f>
        <v>1.8160000000000001</v>
      </c>
      <c r="G753" s="2">
        <f>'Moving Avg'!F753</f>
        <v>1.7755000000000005</v>
      </c>
      <c r="H753" s="2">
        <f>'Moving Avg'!G753</f>
        <v>1.6189999999999991</v>
      </c>
      <c r="I753" s="2">
        <f>'Moving Avg'!H753</f>
        <v>1.5956999999999988</v>
      </c>
      <c r="J753" s="5" t="str">
        <f>OBV!F753</f>
        <v>BEARISH</v>
      </c>
      <c r="K753" s="5" t="str">
        <f>OBV!G753</f>
        <v>NEUTRAL</v>
      </c>
      <c r="L753" s="5" t="str">
        <f>OBV!H753</f>
        <v>CONFIRMED BEARISH</v>
      </c>
    </row>
    <row r="754" spans="1:12" ht="13.5" x14ac:dyDescent="0.25">
      <c r="A754" s="3">
        <f>RSI!A754</f>
        <v>43404</v>
      </c>
      <c r="B754" s="2">
        <f>RSI!B754</f>
        <v>1.74</v>
      </c>
      <c r="C754" s="2">
        <f>RSI!I754</f>
        <v>49.430487065840801</v>
      </c>
      <c r="D754" s="2">
        <f>MACD!E754</f>
        <v>-2.5023441576645933E-3</v>
      </c>
      <c r="E754" s="2">
        <f>MACD!F754</f>
        <v>-3.8408524691778613E-2</v>
      </c>
      <c r="F754" s="2">
        <f>'Moving Avg'!D754</f>
        <v>1.794</v>
      </c>
      <c r="G754" s="2">
        <f>'Moving Avg'!F754</f>
        <v>1.7800000000000005</v>
      </c>
      <c r="H754" s="2">
        <f>'Moving Avg'!G754</f>
        <v>1.6259999999999994</v>
      </c>
      <c r="I754" s="2">
        <f>'Moving Avg'!H754</f>
        <v>1.5919499999999991</v>
      </c>
      <c r="J754" s="5" t="str">
        <f>OBV!F754</f>
        <v>BEARISH</v>
      </c>
      <c r="K754" s="5" t="str">
        <f>OBV!G754</f>
        <v>NEUTRAL</v>
      </c>
      <c r="L754" s="5" t="str">
        <f>OBV!H754</f>
        <v>CONFIRMED BEARISH</v>
      </c>
    </row>
    <row r="755" spans="1:12" ht="13.5" x14ac:dyDescent="0.25">
      <c r="A755" s="3">
        <f>RSI!A755</f>
        <v>43405</v>
      </c>
      <c r="B755" s="2">
        <f>RSI!B755</f>
        <v>1.77</v>
      </c>
      <c r="C755" s="2">
        <f>RSI!I755</f>
        <v>55.71741631237645</v>
      </c>
      <c r="D755" s="2">
        <f>MACD!E755</f>
        <v>1.2082923122874734E-2</v>
      </c>
      <c r="E755" s="2">
        <f>MACD!F755</f>
        <v>-2.8310235128847946E-2</v>
      </c>
      <c r="F755" s="2">
        <f>'Moving Avg'!D755</f>
        <v>1.778</v>
      </c>
      <c r="G755" s="2">
        <f>'Moving Avg'!F755</f>
        <v>1.7860000000000007</v>
      </c>
      <c r="H755" s="2">
        <f>'Moving Avg'!G755</f>
        <v>1.6335999999999993</v>
      </c>
      <c r="I755" s="2">
        <f>'Moving Avg'!H755</f>
        <v>1.5888999999999991</v>
      </c>
      <c r="J755" s="5" t="str">
        <f>OBV!F755</f>
        <v>BEARISH</v>
      </c>
      <c r="K755" s="5" t="str">
        <f>OBV!G755</f>
        <v>NEUTRAL</v>
      </c>
      <c r="L755" s="5" t="str">
        <f>OBV!H755</f>
        <v>CONFIRMED BEARISH</v>
      </c>
    </row>
    <row r="756" spans="1:12" ht="13.5" x14ac:dyDescent="0.25">
      <c r="A756" s="3">
        <f>RSI!A756</f>
        <v>43406</v>
      </c>
      <c r="B756" s="2">
        <f>RSI!B756</f>
        <v>1.72</v>
      </c>
      <c r="C756" s="2">
        <f>RSI!I756</f>
        <v>45.552659887176354</v>
      </c>
      <c r="D756" s="2">
        <f>MACD!E756</f>
        <v>2.798781431847841E-2</v>
      </c>
      <c r="E756" s="2">
        <f>MACD!F756</f>
        <v>-1.7050625239382677E-2</v>
      </c>
      <c r="F756" s="2">
        <f>'Moving Avg'!D756</f>
        <v>1.762</v>
      </c>
      <c r="G756" s="2">
        <f>'Moving Avg'!F756</f>
        <v>1.7895000000000003</v>
      </c>
      <c r="H756" s="2">
        <f>'Moving Avg'!G756</f>
        <v>1.6401999999999994</v>
      </c>
      <c r="I756" s="2">
        <f>'Moving Avg'!H756</f>
        <v>1.5855999999999992</v>
      </c>
      <c r="J756" s="5" t="str">
        <f>OBV!F756</f>
        <v>BEARISH</v>
      </c>
      <c r="K756" s="5" t="str">
        <f>OBV!G756</f>
        <v>NEUTRAL</v>
      </c>
      <c r="L756" s="5" t="str">
        <f>OBV!H756</f>
        <v>CONFIRMED BEARISH</v>
      </c>
    </row>
    <row r="757" spans="1:12" ht="13.5" x14ac:dyDescent="0.25">
      <c r="A757" s="3">
        <f>RSI!A757</f>
        <v>43409</v>
      </c>
      <c r="B757" s="2">
        <f>RSI!B757</f>
        <v>1.63</v>
      </c>
      <c r="C757" s="2">
        <f>RSI!I757</f>
        <v>33.651938621863266</v>
      </c>
      <c r="D757" s="2">
        <f>MACD!E757</f>
        <v>4.827811010627614E-2</v>
      </c>
      <c r="E757" s="2">
        <f>MACD!F757</f>
        <v>-3.9848781702509131E-3</v>
      </c>
      <c r="F757" s="2">
        <f>'Moving Avg'!D757</f>
        <v>1.73</v>
      </c>
      <c r="G757" s="2">
        <f>'Moving Avg'!F757</f>
        <v>1.7885000000000002</v>
      </c>
      <c r="H757" s="2">
        <f>'Moving Avg'!G757</f>
        <v>1.6447999999999994</v>
      </c>
      <c r="I757" s="2">
        <f>'Moving Avg'!H757</f>
        <v>1.582349999999999</v>
      </c>
      <c r="J757" s="5" t="str">
        <f>OBV!F757</f>
        <v>BEARISH</v>
      </c>
      <c r="K757" s="5" t="str">
        <f>OBV!G757</f>
        <v>NEUTRAL</v>
      </c>
      <c r="L757" s="5" t="str">
        <f>OBV!H757</f>
        <v>CONFIRMED BEARISH</v>
      </c>
    </row>
    <row r="758" spans="1:12" ht="13.5" x14ac:dyDescent="0.25">
      <c r="A758" s="3">
        <f>RSI!A758</f>
        <v>43410</v>
      </c>
      <c r="B758" s="2">
        <f>RSI!B758</f>
        <v>1.7</v>
      </c>
      <c r="C758" s="2">
        <f>RSI!I758</f>
        <v>45.563978376341886</v>
      </c>
      <c r="D758" s="2">
        <f>MACD!E758</f>
        <v>6.0946824924564824E-2</v>
      </c>
      <c r="E758" s="2">
        <f>MACD!F758</f>
        <v>9.001462448712234E-3</v>
      </c>
      <c r="F758" s="2">
        <f>'Moving Avg'!D758</f>
        <v>1.7119999999999997</v>
      </c>
      <c r="G758" s="2">
        <f>'Moving Avg'!F758</f>
        <v>1.7880000000000003</v>
      </c>
      <c r="H758" s="2">
        <f>'Moving Avg'!G758</f>
        <v>1.6507999999999996</v>
      </c>
      <c r="I758" s="2">
        <f>'Moving Avg'!H758</f>
        <v>1.579499999999999</v>
      </c>
      <c r="J758" s="5" t="str">
        <f>OBV!F758</f>
        <v>BEARISH</v>
      </c>
      <c r="K758" s="5" t="str">
        <f>OBV!G758</f>
        <v>NEUTRAL</v>
      </c>
      <c r="L758" s="5" t="str">
        <f>OBV!H758</f>
        <v>CONFIRMED BEARISH</v>
      </c>
    </row>
    <row r="759" spans="1:12" ht="13.5" x14ac:dyDescent="0.25">
      <c r="A759" s="3">
        <f>RSI!A759</f>
        <v>43411</v>
      </c>
      <c r="B759" s="2">
        <f>RSI!B759</f>
        <v>1.61</v>
      </c>
      <c r="C759" s="2">
        <f>RSI!I759</f>
        <v>36.492289273631755</v>
      </c>
      <c r="D759" s="2">
        <f>MACD!E759</f>
        <v>7.8553973857132142E-2</v>
      </c>
      <c r="E759" s="2">
        <f>MACD!F759</f>
        <v>2.2911964730396216E-2</v>
      </c>
      <c r="F759" s="2">
        <f>'Moving Avg'!D759</f>
        <v>1.6859999999999999</v>
      </c>
      <c r="G759" s="2">
        <f>'Moving Avg'!F759</f>
        <v>1.7830000000000001</v>
      </c>
      <c r="H759" s="2">
        <f>'Moving Avg'!G759</f>
        <v>1.6549999999999998</v>
      </c>
      <c r="I759" s="2">
        <f>'Moving Avg'!H759</f>
        <v>1.5761999999999992</v>
      </c>
      <c r="J759" s="5" t="str">
        <f>OBV!F759</f>
        <v>BEARISH</v>
      </c>
      <c r="K759" s="5" t="str">
        <f>OBV!G759</f>
        <v>NEUTRAL</v>
      </c>
      <c r="L759" s="5" t="str">
        <f>OBV!H759</f>
        <v>CONFIRMED BEARISH</v>
      </c>
    </row>
    <row r="760" spans="1:12" ht="13.5" x14ac:dyDescent="0.25">
      <c r="A760" s="3">
        <f>RSI!A760</f>
        <v>43412</v>
      </c>
      <c r="B760" s="2">
        <f>RSI!B760</f>
        <v>1.61</v>
      </c>
      <c r="C760" s="2">
        <f>RSI!I760</f>
        <v>36.492289273631748</v>
      </c>
      <c r="D760" s="2">
        <f>MACD!E760</f>
        <v>9.4188589415614921E-2</v>
      </c>
      <c r="E760" s="2">
        <f>MACD!F760</f>
        <v>3.7167289667439957E-2</v>
      </c>
      <c r="F760" s="2">
        <f>'Moving Avg'!D760</f>
        <v>1.6539999999999999</v>
      </c>
      <c r="G760" s="2">
        <f>'Moving Avg'!F760</f>
        <v>1.7754999999999999</v>
      </c>
      <c r="H760" s="2">
        <f>'Moving Avg'!G760</f>
        <v>1.6591999999999996</v>
      </c>
      <c r="I760" s="2">
        <f>'Moving Avg'!H760</f>
        <v>1.5730499999999992</v>
      </c>
      <c r="J760" s="5" t="str">
        <f>OBV!F760</f>
        <v>BEARISH</v>
      </c>
      <c r="K760" s="5" t="str">
        <f>OBV!G760</f>
        <v>NEUTRAL</v>
      </c>
      <c r="L760" s="5" t="str">
        <f>OBV!H760</f>
        <v>CONFIRMED BEARISH</v>
      </c>
    </row>
    <row r="761" spans="1:12" ht="13.5" x14ac:dyDescent="0.25">
      <c r="A761" s="3">
        <f>RSI!A761</f>
        <v>43413</v>
      </c>
      <c r="B761" s="2">
        <f>RSI!B761</f>
        <v>1.67</v>
      </c>
      <c r="C761" s="2">
        <f>RSI!I761</f>
        <v>44.964344398608162</v>
      </c>
      <c r="D761" s="2">
        <f>MACD!E761</f>
        <v>9.5962848449576255E-2</v>
      </c>
      <c r="E761" s="2">
        <f>MACD!F761</f>
        <v>4.892640142386722E-2</v>
      </c>
      <c r="F761" s="2">
        <f>'Moving Avg'!D761</f>
        <v>1.6440000000000001</v>
      </c>
      <c r="G761" s="2">
        <f>'Moving Avg'!F761</f>
        <v>1.7709999999999997</v>
      </c>
      <c r="H761" s="2">
        <f>'Moving Avg'!G761</f>
        <v>1.6645999999999999</v>
      </c>
      <c r="I761" s="2">
        <f>'Moving Avg'!H761</f>
        <v>1.570349999999999</v>
      </c>
      <c r="J761" s="5" t="str">
        <f>OBV!F761</f>
        <v>BEARISH</v>
      </c>
      <c r="K761" s="5" t="str">
        <f>OBV!G761</f>
        <v>NEUTRAL</v>
      </c>
      <c r="L761" s="5" t="str">
        <f>OBV!H761</f>
        <v>CONFIRMED BEARISH</v>
      </c>
    </row>
    <row r="762" spans="1:12" ht="13.5" x14ac:dyDescent="0.25">
      <c r="A762" s="3">
        <f>RSI!A762</f>
        <v>43416</v>
      </c>
      <c r="B762" s="2">
        <f>RSI!B762</f>
        <v>1.58</v>
      </c>
      <c r="C762" s="2">
        <f>RSI!I762</f>
        <v>36.992603796189826</v>
      </c>
      <c r="D762" s="2">
        <f>MACD!E762</f>
        <v>0.10286903033145922</v>
      </c>
      <c r="E762" s="2">
        <f>MACD!F762</f>
        <v>5.9714927205385626E-2</v>
      </c>
      <c r="F762" s="2">
        <f>'Moving Avg'!D762</f>
        <v>1.6339999999999999</v>
      </c>
      <c r="G762" s="2">
        <f>'Moving Avg'!F762</f>
        <v>1.7604999999999993</v>
      </c>
      <c r="H762" s="2">
        <f>'Moving Avg'!G762</f>
        <v>1.6681999999999999</v>
      </c>
      <c r="I762" s="2">
        <f>'Moving Avg'!H762</f>
        <v>1.5674999999999994</v>
      </c>
      <c r="J762" s="5" t="str">
        <f>OBV!F762</f>
        <v>BEARISH</v>
      </c>
      <c r="K762" s="5" t="str">
        <f>OBV!G762</f>
        <v>NEUTRAL</v>
      </c>
      <c r="L762" s="5" t="str">
        <f>OBV!H762</f>
        <v>CONFIRMED BEARISH</v>
      </c>
    </row>
    <row r="763" spans="1:12" ht="13.5" x14ac:dyDescent="0.25">
      <c r="A763" s="3">
        <f>RSI!A763</f>
        <v>43417</v>
      </c>
      <c r="B763" s="2">
        <f>RSI!B763</f>
        <v>1.65</v>
      </c>
      <c r="C763" s="2">
        <f>RSI!I763</f>
        <v>45.13938052396832</v>
      </c>
      <c r="D763" s="2">
        <f>MACD!E763</f>
        <v>0.10431553715821718</v>
      </c>
      <c r="E763" s="2">
        <f>MACD!F763</f>
        <v>6.8635049195951939E-2</v>
      </c>
      <c r="F763" s="2">
        <f>'Moving Avg'!D763</f>
        <v>1.6240000000000001</v>
      </c>
      <c r="G763" s="2">
        <f>'Moving Avg'!F763</f>
        <v>1.7504999999999995</v>
      </c>
      <c r="H763" s="2">
        <f>'Moving Avg'!G763</f>
        <v>1.6732</v>
      </c>
      <c r="I763" s="2">
        <f>'Moving Avg'!H763</f>
        <v>1.5649999999999995</v>
      </c>
      <c r="J763" s="5" t="str">
        <f>OBV!F763</f>
        <v>BEARISH</v>
      </c>
      <c r="K763" s="5" t="str">
        <f>OBV!G763</f>
        <v>NEUTRAL</v>
      </c>
      <c r="L763" s="5" t="str">
        <f>OBV!H763</f>
        <v>CONFIRMED BEARISH</v>
      </c>
    </row>
    <row r="764" spans="1:12" ht="13.5" x14ac:dyDescent="0.25">
      <c r="A764" s="3">
        <f>RSI!A764</f>
        <v>43418</v>
      </c>
      <c r="B764" s="2">
        <f>RSI!B764</f>
        <v>1.67</v>
      </c>
      <c r="C764" s="2">
        <f>RSI!I764</f>
        <v>47.238457682295675</v>
      </c>
      <c r="D764" s="2">
        <f>MACD!E764</f>
        <v>9.6681711599030828E-2</v>
      </c>
      <c r="E764" s="2">
        <f>MACD!F764</f>
        <v>7.4244381676567717E-2</v>
      </c>
      <c r="F764" s="2">
        <f>'Moving Avg'!D764</f>
        <v>1.6359999999999999</v>
      </c>
      <c r="G764" s="2">
        <f>'Moving Avg'!F764</f>
        <v>1.7414999999999996</v>
      </c>
      <c r="H764" s="2">
        <f>'Moving Avg'!G764</f>
        <v>1.6777999999999997</v>
      </c>
      <c r="I764" s="2">
        <f>'Moving Avg'!H764</f>
        <v>1.5625999999999995</v>
      </c>
      <c r="J764" s="5" t="str">
        <f>OBV!F764</f>
        <v>BULLISH</v>
      </c>
      <c r="K764" s="5" t="str">
        <f>OBV!G764</f>
        <v>NEUTRAL</v>
      </c>
      <c r="L764" s="5" t="str">
        <f>OBV!H764</f>
        <v>CONFIRMED BULLISH</v>
      </c>
    </row>
    <row r="765" spans="1:12" ht="13.5" x14ac:dyDescent="0.25">
      <c r="A765" s="3">
        <f>RSI!A765</f>
        <v>43419</v>
      </c>
      <c r="B765" s="2">
        <f>RSI!B765</f>
        <v>1.74</v>
      </c>
      <c r="C765" s="2">
        <f>RSI!I765</f>
        <v>53.888570448189604</v>
      </c>
      <c r="D765" s="2">
        <f>MACD!E765</f>
        <v>8.982692847888174E-2</v>
      </c>
      <c r="E765" s="2">
        <f>MACD!F765</f>
        <v>7.7360891037030532E-2</v>
      </c>
      <c r="F765" s="2">
        <f>'Moving Avg'!D765</f>
        <v>1.6620000000000001</v>
      </c>
      <c r="G765" s="2">
        <f>'Moving Avg'!F765</f>
        <v>1.7359999999999995</v>
      </c>
      <c r="H765" s="2">
        <f>'Moving Avg'!G765</f>
        <v>1.6837999999999997</v>
      </c>
      <c r="I765" s="2">
        <f>'Moving Avg'!H765</f>
        <v>1.5605500000000001</v>
      </c>
      <c r="J765" s="5" t="str">
        <f>OBV!F765</f>
        <v>BULLISH</v>
      </c>
      <c r="K765" s="5" t="str">
        <f>OBV!G765</f>
        <v>NEUTRAL</v>
      </c>
      <c r="L765" s="5" t="str">
        <f>OBV!H765</f>
        <v>CONFIRMED BULLISH</v>
      </c>
    </row>
    <row r="766" spans="1:12" ht="13.5" x14ac:dyDescent="0.25">
      <c r="A766" s="3">
        <f>RSI!A766</f>
        <v>43420</v>
      </c>
      <c r="B766" s="2">
        <f>RSI!B766</f>
        <v>1.81</v>
      </c>
      <c r="C766" s="2">
        <f>RSI!I766</f>
        <v>59.399530540466259</v>
      </c>
      <c r="D766" s="2">
        <f>MACD!E766</f>
        <v>7.0897090667039864E-2</v>
      </c>
      <c r="E766" s="2">
        <f>MACD!F766</f>
        <v>7.6068130963032402E-2</v>
      </c>
      <c r="F766" s="2">
        <f>'Moving Avg'!D766</f>
        <v>1.6900000000000002</v>
      </c>
      <c r="G766" s="2">
        <f>'Moving Avg'!F766</f>
        <v>1.734</v>
      </c>
      <c r="H766" s="2">
        <f>'Moving Avg'!G766</f>
        <v>1.6899999999999997</v>
      </c>
      <c r="I766" s="2">
        <f>'Moving Avg'!H766</f>
        <v>1.5588499999999998</v>
      </c>
      <c r="J766" s="5" t="str">
        <f>OBV!F766</f>
        <v>BULLISH</v>
      </c>
      <c r="K766" s="5" t="str">
        <f>OBV!G766</f>
        <v>NEUTRAL</v>
      </c>
      <c r="L766" s="5" t="str">
        <f>OBV!H766</f>
        <v>CONFIRMED BULLISH</v>
      </c>
    </row>
    <row r="767" spans="1:12" ht="13.5" x14ac:dyDescent="0.25">
      <c r="A767" s="3">
        <f>RSI!A767</f>
        <v>43423</v>
      </c>
      <c r="B767" s="2">
        <f>RSI!B767</f>
        <v>1.81</v>
      </c>
      <c r="C767" s="2">
        <f>RSI!I767</f>
        <v>59.399530540466259</v>
      </c>
      <c r="D767" s="2">
        <f>MACD!E767</f>
        <v>4.0386282231356763E-2</v>
      </c>
      <c r="E767" s="2">
        <f>MACD!F767</f>
        <v>6.8931761216697279E-2</v>
      </c>
      <c r="F767" s="2">
        <f>'Moving Avg'!D767</f>
        <v>1.736</v>
      </c>
      <c r="G767" s="2">
        <f>'Moving Avg'!F767</f>
        <v>1.7319999999999998</v>
      </c>
      <c r="H767" s="2">
        <f>'Moving Avg'!G767</f>
        <v>1.696</v>
      </c>
      <c r="I767" s="2">
        <f>'Moving Avg'!H767</f>
        <v>1.5576000000000001</v>
      </c>
      <c r="J767" s="5" t="str">
        <f>OBV!F767</f>
        <v>BULLISH</v>
      </c>
      <c r="K767" s="5" t="str">
        <f>OBV!G767</f>
        <v>NEUTRAL</v>
      </c>
      <c r="L767" s="5" t="str">
        <f>OBV!H767</f>
        <v>CONFIRMED BULLISH</v>
      </c>
    </row>
    <row r="768" spans="1:12" ht="13.5" x14ac:dyDescent="0.25">
      <c r="A768" s="3">
        <f>RSI!A768</f>
        <v>43425</v>
      </c>
      <c r="B768" s="2">
        <f>RSI!B768</f>
        <v>1.81</v>
      </c>
      <c r="C768" s="2">
        <f>RSI!I768</f>
        <v>59.399530540466252</v>
      </c>
      <c r="D768" s="2">
        <f>MACD!E768</f>
        <v>2.4739508873128147E-2</v>
      </c>
      <c r="E768" s="2">
        <f>MACD!F768</f>
        <v>6.0093310747983457E-2</v>
      </c>
      <c r="F768" s="2">
        <f>'Moving Avg'!D768</f>
        <v>1.7680000000000002</v>
      </c>
      <c r="G768" s="2">
        <f>'Moving Avg'!F768</f>
        <v>1.73</v>
      </c>
      <c r="H768" s="2">
        <f>'Moving Avg'!G768</f>
        <v>1.7020000000000002</v>
      </c>
      <c r="I768" s="2">
        <f>'Moving Avg'!H768</f>
        <v>1.5568000000000004</v>
      </c>
      <c r="J768" s="5" t="str">
        <f>OBV!F768</f>
        <v>BULLISH</v>
      </c>
      <c r="K768" s="5" t="str">
        <f>OBV!G768</f>
        <v>NEUTRAL</v>
      </c>
      <c r="L768" s="5" t="str">
        <f>OBV!H768</f>
        <v>CONFIRMED BULLISH</v>
      </c>
    </row>
    <row r="769" spans="1:12" ht="13.5" x14ac:dyDescent="0.25">
      <c r="A769" s="3">
        <f>RSI!A769</f>
        <v>43426</v>
      </c>
      <c r="B769" s="2">
        <f>RSI!B769</f>
        <v>1.83</v>
      </c>
      <c r="C769" s="2">
        <f>RSI!I769</f>
        <v>61.060255757177202</v>
      </c>
      <c r="D769" s="2">
        <f>MACD!E769</f>
        <v>-4.3824874488245236E-3</v>
      </c>
      <c r="E769" s="2">
        <f>MACD!F769</f>
        <v>4.7198151108621862E-2</v>
      </c>
      <c r="F769" s="2">
        <f>'Moving Avg'!D769</f>
        <v>1.8</v>
      </c>
      <c r="G769" s="2">
        <f>'Moving Avg'!F769</f>
        <v>1.7289999999999996</v>
      </c>
      <c r="H769" s="2">
        <f>'Moving Avg'!G769</f>
        <v>1.7084000000000001</v>
      </c>
      <c r="I769" s="2">
        <f>'Moving Avg'!H769</f>
        <v>1.5561000000000005</v>
      </c>
      <c r="J769" s="5" t="str">
        <f>OBV!F769</f>
        <v>BULLISH</v>
      </c>
      <c r="K769" s="5" t="str">
        <f>OBV!G769</f>
        <v>NEUTRAL</v>
      </c>
      <c r="L769" s="5" t="str">
        <f>OBV!H769</f>
        <v>CONFIRMED BULLISH</v>
      </c>
    </row>
    <row r="770" spans="1:12" ht="13.5" x14ac:dyDescent="0.25">
      <c r="A770" s="3">
        <f>RSI!A770</f>
        <v>43427</v>
      </c>
      <c r="B770" s="2">
        <f>RSI!B770</f>
        <v>1.83</v>
      </c>
      <c r="C770" s="2">
        <f>RSI!I770</f>
        <v>61.060255757177202</v>
      </c>
      <c r="D770" s="2">
        <f>MACD!E770</f>
        <v>-2.9656045963758038E-2</v>
      </c>
      <c r="E770" s="2">
        <f>MACD!F770</f>
        <v>3.1827311694145884E-2</v>
      </c>
      <c r="F770" s="2">
        <f>'Moving Avg'!D770</f>
        <v>1.8180000000000001</v>
      </c>
      <c r="G770" s="2">
        <f>'Moving Avg'!F770</f>
        <v>1.7279999999999993</v>
      </c>
      <c r="H770" s="2">
        <f>'Moving Avg'!G770</f>
        <v>1.7136000000000002</v>
      </c>
      <c r="I770" s="2">
        <f>'Moving Avg'!H770</f>
        <v>1.5558000000000005</v>
      </c>
      <c r="J770" s="5" t="str">
        <f>OBV!F770</f>
        <v>BULLISH</v>
      </c>
      <c r="K770" s="5" t="str">
        <f>OBV!G770</f>
        <v>NEUTRAL</v>
      </c>
      <c r="L770" s="5" t="str">
        <f>OBV!H770</f>
        <v>CONFIRMED BULLISH</v>
      </c>
    </row>
    <row r="771" spans="1:12" ht="13.5" x14ac:dyDescent="0.25">
      <c r="A771" s="3">
        <f>RSI!A771</f>
        <v>43430</v>
      </c>
      <c r="B771" s="2">
        <f>RSI!B771</f>
        <v>1.83</v>
      </c>
      <c r="C771" s="2">
        <f>RSI!I771</f>
        <v>61.060255757177202</v>
      </c>
      <c r="D771" s="2">
        <f>MACD!E771</f>
        <v>-4.2395659661056406E-2</v>
      </c>
      <c r="E771" s="2">
        <f>MACD!F771</f>
        <v>1.6982717423105427E-2</v>
      </c>
      <c r="F771" s="2">
        <f>'Moving Avg'!D771</f>
        <v>1.8219999999999998</v>
      </c>
      <c r="G771" s="2">
        <f>'Moving Avg'!F771</f>
        <v>1.7294999999999994</v>
      </c>
      <c r="H771" s="2">
        <f>'Moving Avg'!G771</f>
        <v>1.7188000000000005</v>
      </c>
      <c r="I771" s="2">
        <f>'Moving Avg'!H771</f>
        <v>1.5555500000000007</v>
      </c>
      <c r="J771" s="5" t="str">
        <f>OBV!F771</f>
        <v>BULLISH</v>
      </c>
      <c r="K771" s="5" t="str">
        <f>OBV!G771</f>
        <v>NEUTRAL</v>
      </c>
      <c r="L771" s="5" t="str">
        <f>OBV!H771</f>
        <v>CONFIRMED BULLISH</v>
      </c>
    </row>
    <row r="772" spans="1:12" ht="13.5" x14ac:dyDescent="0.25">
      <c r="A772" s="3">
        <f>RSI!A772</f>
        <v>43431</v>
      </c>
      <c r="B772" s="2">
        <f>RSI!B772</f>
        <v>1.85</v>
      </c>
      <c r="C772" s="2">
        <f>RSI!I772</f>
        <v>62.952924895794709</v>
      </c>
      <c r="D772" s="2">
        <f>MACD!E772</f>
        <v>-6.9044694214084323E-2</v>
      </c>
      <c r="E772" s="2">
        <f>MACD!F772</f>
        <v>-2.2276490433252236E-4</v>
      </c>
      <c r="F772" s="2">
        <f>'Moving Avg'!D772</f>
        <v>1.83</v>
      </c>
      <c r="G772" s="2">
        <f>'Moving Avg'!F772</f>
        <v>1.7324999999999995</v>
      </c>
      <c r="H772" s="2">
        <f>'Moving Avg'!G772</f>
        <v>1.7244000000000002</v>
      </c>
      <c r="I772" s="2">
        <f>'Moving Avg'!H772</f>
        <v>1.5554000000000006</v>
      </c>
      <c r="J772" s="5" t="str">
        <f>OBV!F772</f>
        <v>BULLISH</v>
      </c>
      <c r="K772" s="5" t="str">
        <f>OBV!G772</f>
        <v>NEUTRAL</v>
      </c>
      <c r="L772" s="5" t="str">
        <f>OBV!H772</f>
        <v>CONFIRMED BULLISH</v>
      </c>
    </row>
    <row r="773" spans="1:12" ht="13.5" x14ac:dyDescent="0.25">
      <c r="A773" s="3">
        <f>RSI!A773</f>
        <v>43432</v>
      </c>
      <c r="B773" s="2">
        <f>RSI!B773</f>
        <v>1.9</v>
      </c>
      <c r="C773" s="2">
        <f>RSI!I773</f>
        <v>67.23990484741293</v>
      </c>
      <c r="D773" s="2">
        <f>MACD!E773</f>
        <v>-8.5148129328689315E-2</v>
      </c>
      <c r="E773" s="2">
        <f>MACD!F773</f>
        <v>-1.7207837789203879E-2</v>
      </c>
      <c r="F773" s="2">
        <f>'Moving Avg'!D773</f>
        <v>1.8480000000000001</v>
      </c>
      <c r="G773" s="2">
        <f>'Moving Avg'!F773</f>
        <v>1.7379999999999991</v>
      </c>
      <c r="H773" s="2">
        <f>'Moving Avg'!G773</f>
        <v>1.7318000000000005</v>
      </c>
      <c r="I773" s="2">
        <f>'Moving Avg'!H773</f>
        <v>1.5555000000000003</v>
      </c>
      <c r="J773" s="5" t="str">
        <f>OBV!F773</f>
        <v>BULLISH</v>
      </c>
      <c r="K773" s="5" t="str">
        <f>OBV!G773</f>
        <v>NEUTRAL</v>
      </c>
      <c r="L773" s="5" t="str">
        <f>OBV!H773</f>
        <v>CONFIRMED BULLISH</v>
      </c>
    </row>
    <row r="774" spans="1:12" ht="13.5" x14ac:dyDescent="0.25">
      <c r="A774" s="3">
        <f>RSI!A774</f>
        <v>43433</v>
      </c>
      <c r="B774" s="2">
        <f>RSI!B774</f>
        <v>1.91</v>
      </c>
      <c r="C774" s="2">
        <f>RSI!I774</f>
        <v>68.036551676904168</v>
      </c>
      <c r="D774" s="2">
        <f>MACD!E774</f>
        <v>-9.7307252232397667E-2</v>
      </c>
      <c r="E774" s="2">
        <f>MACD!F774</f>
        <v>-3.3227720677842638E-2</v>
      </c>
      <c r="F774" s="2">
        <f>'Moving Avg'!D774</f>
        <v>1.8640000000000001</v>
      </c>
      <c r="G774" s="2">
        <f>'Moving Avg'!F774</f>
        <v>1.7464999999999993</v>
      </c>
      <c r="H774" s="2">
        <f>'Moving Avg'!G774</f>
        <v>1.7386000000000004</v>
      </c>
      <c r="I774" s="2">
        <f>'Moving Avg'!H774</f>
        <v>1.5556500000000002</v>
      </c>
      <c r="J774" s="5" t="str">
        <f>OBV!F774</f>
        <v>BULLISH</v>
      </c>
      <c r="K774" s="5" t="str">
        <f>OBV!G774</f>
        <v>NEUTRAL</v>
      </c>
      <c r="L774" s="5" t="str">
        <f>OBV!H774</f>
        <v>CONFIRMED BULLISH</v>
      </c>
    </row>
    <row r="775" spans="1:12" ht="13.5" x14ac:dyDescent="0.25">
      <c r="A775" s="3">
        <f>RSI!A775</f>
        <v>43434</v>
      </c>
      <c r="B775" s="2">
        <f>RSI!B775</f>
        <v>1.91</v>
      </c>
      <c r="C775" s="2">
        <f>RSI!I775</f>
        <v>68.036551676904168</v>
      </c>
      <c r="D775" s="2">
        <f>MACD!E775</f>
        <v>-9.7690527986215914E-2</v>
      </c>
      <c r="E775" s="2">
        <f>MACD!F775</f>
        <v>-4.6120282139517299E-2</v>
      </c>
      <c r="F775" s="2">
        <f>'Moving Avg'!D775</f>
        <v>1.8800000000000001</v>
      </c>
      <c r="G775" s="2">
        <f>'Moving Avg'!F775</f>
        <v>1.7534999999999994</v>
      </c>
      <c r="H775" s="2">
        <f>'Moving Avg'!G775</f>
        <v>1.7454000000000003</v>
      </c>
      <c r="I775" s="2">
        <f>'Moving Avg'!H775</f>
        <v>1.5558000000000005</v>
      </c>
      <c r="J775" s="5" t="str">
        <f>OBV!F775</f>
        <v>BULLISH</v>
      </c>
      <c r="K775" s="5" t="str">
        <f>OBV!G775</f>
        <v>NEUTRAL</v>
      </c>
      <c r="L775" s="5" t="str">
        <f>OBV!H775</f>
        <v>CONFIRMED BULLISH</v>
      </c>
    </row>
    <row r="776" spans="1:12" ht="13.5" x14ac:dyDescent="0.25">
      <c r="A776" s="3">
        <f>RSI!A776</f>
        <v>43437</v>
      </c>
      <c r="B776" s="2">
        <f>RSI!B776</f>
        <v>1.93</v>
      </c>
      <c r="C776" s="2">
        <f>RSI!I776</f>
        <v>69.743196265816678</v>
      </c>
      <c r="D776" s="2">
        <f>MACD!E776</f>
        <v>-8.9527105537085205E-2</v>
      </c>
      <c r="E776" s="2">
        <f>MACD!F776</f>
        <v>-5.480164681903088E-2</v>
      </c>
      <c r="F776" s="2">
        <f>'Moving Avg'!D776</f>
        <v>1.9</v>
      </c>
      <c r="G776" s="2">
        <f>'Moving Avg'!F776</f>
        <v>1.7639999999999998</v>
      </c>
      <c r="H776" s="2">
        <f>'Moving Avg'!G776</f>
        <v>1.7518</v>
      </c>
      <c r="I776" s="2">
        <f>'Moving Avg'!H776</f>
        <v>1.5560500000000002</v>
      </c>
      <c r="J776" s="5" t="str">
        <f>OBV!F776</f>
        <v>BULLISH</v>
      </c>
      <c r="K776" s="5" t="str">
        <f>OBV!G776</f>
        <v>NEUTRAL</v>
      </c>
      <c r="L776" s="5" t="str">
        <f>OBV!H776</f>
        <v>CONFIRMED BULLISH</v>
      </c>
    </row>
    <row r="777" spans="1:12" ht="13.5" x14ac:dyDescent="0.25">
      <c r="A777" s="3">
        <f>RSI!A777</f>
        <v>43438</v>
      </c>
      <c r="B777" s="2">
        <f>RSI!B777</f>
        <v>1.85</v>
      </c>
      <c r="C777" s="2">
        <f>RSI!I777</f>
        <v>56.701631762547365</v>
      </c>
      <c r="D777" s="2">
        <f>MACD!E777</f>
        <v>-7.7552605264551655E-2</v>
      </c>
      <c r="E777" s="2">
        <f>MACD!F777</f>
        <v>-5.9351838508135038E-2</v>
      </c>
      <c r="F777" s="2">
        <f>'Moving Avg'!D777</f>
        <v>1.9</v>
      </c>
      <c r="G777" s="2">
        <f>'Moving Avg'!F777</f>
        <v>1.7749999999999999</v>
      </c>
      <c r="H777" s="2">
        <f>'Moving Avg'!G777</f>
        <v>1.7562000000000004</v>
      </c>
      <c r="I777" s="2">
        <f>'Moving Avg'!H777</f>
        <v>1.5559000000000001</v>
      </c>
      <c r="J777" s="5" t="str">
        <f>OBV!F777</f>
        <v>BEARISH</v>
      </c>
      <c r="K777" s="5" t="str">
        <f>OBV!G777</f>
        <v>NEUTRAL</v>
      </c>
      <c r="L777" s="5" t="str">
        <f>OBV!H777</f>
        <v>NEUTRAL</v>
      </c>
    </row>
    <row r="778" spans="1:12" ht="13.5" x14ac:dyDescent="0.25">
      <c r="A778" s="3">
        <f>RSI!A778</f>
        <v>43439</v>
      </c>
      <c r="B778" s="2">
        <f>RSI!B778</f>
        <v>1.93</v>
      </c>
      <c r="C778" s="2">
        <f>RSI!I778</f>
        <v>63.959420128316765</v>
      </c>
      <c r="D778" s="2">
        <f>MACD!E778</f>
        <v>-7.3668850290178556E-2</v>
      </c>
      <c r="E778" s="2">
        <f>MACD!F778</f>
        <v>-6.2215240864543747E-2</v>
      </c>
      <c r="F778" s="2">
        <f>'Moving Avg'!D778</f>
        <v>1.9059999999999999</v>
      </c>
      <c r="G778" s="2">
        <f>'Moving Avg'!F778</f>
        <v>1.7864999999999998</v>
      </c>
      <c r="H778" s="2">
        <f>'Moving Avg'!G778</f>
        <v>1.7618000000000003</v>
      </c>
      <c r="I778" s="2">
        <f>'Moving Avg'!H778</f>
        <v>1.5561500000000001</v>
      </c>
      <c r="J778" s="5" t="str">
        <f>OBV!F778</f>
        <v>BEARISH</v>
      </c>
      <c r="K778" s="5" t="str">
        <f>OBV!G778</f>
        <v>NEUTRAL</v>
      </c>
      <c r="L778" s="5" t="str">
        <f>OBV!H778</f>
        <v>BEARISH DIVERGENCE</v>
      </c>
    </row>
    <row r="779" spans="1:12" ht="13.5" x14ac:dyDescent="0.25">
      <c r="A779" s="3">
        <f>RSI!A779</f>
        <v>43440</v>
      </c>
      <c r="B779" s="2">
        <f>RSI!B779</f>
        <v>1.93</v>
      </c>
      <c r="C779" s="2">
        <f>RSI!I779</f>
        <v>63.959420128316765</v>
      </c>
      <c r="D779" s="2">
        <f>MACD!E779</f>
        <v>-6.807708955196401E-2</v>
      </c>
      <c r="E779" s="2">
        <f>MACD!F779</f>
        <v>-6.33876106020278E-2</v>
      </c>
      <c r="F779" s="2">
        <f>'Moving Avg'!D779</f>
        <v>1.9099999999999997</v>
      </c>
      <c r="G779" s="2">
        <f>'Moving Avg'!F779</f>
        <v>1.8024999999999998</v>
      </c>
      <c r="H779" s="2">
        <f>'Moving Avg'!G779</f>
        <v>1.7674000000000003</v>
      </c>
      <c r="I779" s="2">
        <f>'Moving Avg'!H779</f>
        <v>1.5563999999999996</v>
      </c>
      <c r="J779" s="5" t="str">
        <f>OBV!F779</f>
        <v>BEARISH</v>
      </c>
      <c r="K779" s="5" t="str">
        <f>OBV!G779</f>
        <v>NEUTRAL</v>
      </c>
      <c r="L779" s="5" t="str">
        <f>OBV!H779</f>
        <v>BEARISH DIVERGENCE</v>
      </c>
    </row>
    <row r="780" spans="1:12" ht="13.5" x14ac:dyDescent="0.25">
      <c r="A780" s="3">
        <f>RSI!A780</f>
        <v>43441</v>
      </c>
      <c r="B780" s="2">
        <f>RSI!B780</f>
        <v>1.92</v>
      </c>
      <c r="C780" s="2">
        <f>RSI!I780</f>
        <v>62.442057596480801</v>
      </c>
      <c r="D780" s="2">
        <f>MACD!E780</f>
        <v>-6.331913353710128E-2</v>
      </c>
      <c r="E780" s="2">
        <f>MACD!F780</f>
        <v>-6.3373915189042507E-2</v>
      </c>
      <c r="F780" s="2">
        <f>'Moving Avg'!D780</f>
        <v>1.9119999999999997</v>
      </c>
      <c r="G780" s="2">
        <f>'Moving Avg'!F780</f>
        <v>1.8180000000000003</v>
      </c>
      <c r="H780" s="2">
        <f>'Moving Avg'!G780</f>
        <v>1.7728000000000006</v>
      </c>
      <c r="I780" s="2">
        <f>'Moving Avg'!H780</f>
        <v>1.5565999999999993</v>
      </c>
      <c r="J780" s="5" t="str">
        <f>OBV!F780</f>
        <v>BEARISH</v>
      </c>
      <c r="K780" s="5" t="str">
        <f>OBV!G780</f>
        <v>NEUTRAL</v>
      </c>
      <c r="L780" s="5" t="str">
        <f>OBV!H780</f>
        <v>BEARISH DIVERGENCE</v>
      </c>
    </row>
    <row r="781" spans="1:12" ht="13.5" x14ac:dyDescent="0.25">
      <c r="A781" s="3">
        <f>RSI!A781</f>
        <v>43444</v>
      </c>
      <c r="B781" s="2">
        <f>RSI!B781</f>
        <v>1.92</v>
      </c>
      <c r="C781" s="2">
        <f>RSI!I781</f>
        <v>62.442057596480794</v>
      </c>
      <c r="D781" s="2">
        <f>MACD!E781</f>
        <v>-5.9895445678880055E-2</v>
      </c>
      <c r="E781" s="2">
        <f>MACD!F781</f>
        <v>-6.2678221287010019E-2</v>
      </c>
      <c r="F781" s="2">
        <f>'Moving Avg'!D781</f>
        <v>1.9100000000000001</v>
      </c>
      <c r="G781" s="2">
        <f>'Moving Avg'!F781</f>
        <v>1.8305000000000002</v>
      </c>
      <c r="H781" s="2">
        <f>'Moving Avg'!G781</f>
        <v>1.7782000000000004</v>
      </c>
      <c r="I781" s="2">
        <f>'Moving Avg'!H781</f>
        <v>1.5567999999999995</v>
      </c>
      <c r="J781" s="5" t="str">
        <f>OBV!F781</f>
        <v>BEARISH</v>
      </c>
      <c r="K781" s="5" t="str">
        <f>OBV!G781</f>
        <v>NEUTRAL</v>
      </c>
      <c r="L781" s="5" t="str">
        <f>OBV!H781</f>
        <v>CONFIRMED BEARISH</v>
      </c>
    </row>
    <row r="782" spans="1:12" ht="13.5" x14ac:dyDescent="0.25">
      <c r="A782" s="3">
        <f>RSI!A782</f>
        <v>43445</v>
      </c>
      <c r="B782" s="2">
        <f>RSI!B782</f>
        <v>1.87</v>
      </c>
      <c r="C782" s="2">
        <f>RSI!I782</f>
        <v>54.890731462686745</v>
      </c>
      <c r="D782" s="2">
        <f>MACD!E782</f>
        <v>-5.0775514215271933E-2</v>
      </c>
      <c r="E782" s="2">
        <f>MACD!F782</f>
        <v>-6.0297679872662407E-2</v>
      </c>
      <c r="F782" s="2">
        <f>'Moving Avg'!D782</f>
        <v>1.9140000000000001</v>
      </c>
      <c r="G782" s="2">
        <f>'Moving Avg'!F782</f>
        <v>1.845</v>
      </c>
      <c r="H782" s="2">
        <f>'Moving Avg'!G782</f>
        <v>1.7826000000000009</v>
      </c>
      <c r="I782" s="2">
        <f>'Moving Avg'!H782</f>
        <v>1.5569999999999993</v>
      </c>
      <c r="J782" s="5" t="str">
        <f>OBV!F782</f>
        <v>BEARISH</v>
      </c>
      <c r="K782" s="5" t="str">
        <f>OBV!G782</f>
        <v>NEUTRAL</v>
      </c>
      <c r="L782" s="5" t="str">
        <f>OBV!H782</f>
        <v>BEARISH DIVERGENCE</v>
      </c>
    </row>
    <row r="783" spans="1:12" ht="13.5" x14ac:dyDescent="0.25">
      <c r="A783" s="3">
        <f>RSI!A783</f>
        <v>43446</v>
      </c>
      <c r="B783" s="2">
        <f>RSI!B783</f>
        <v>1.9</v>
      </c>
      <c r="C783" s="2">
        <f>RSI!I783</f>
        <v>58.160160849253622</v>
      </c>
      <c r="D783" s="2">
        <f>MACD!E783</f>
        <v>-3.7809465185775437E-2</v>
      </c>
      <c r="E783" s="2">
        <f>MACD!F783</f>
        <v>-5.5800036935285013E-2</v>
      </c>
      <c r="F783" s="2">
        <f>'Moving Avg'!D783</f>
        <v>1.9079999999999999</v>
      </c>
      <c r="G783" s="2">
        <f>'Moving Avg'!F783</f>
        <v>1.8574999999999999</v>
      </c>
      <c r="H783" s="2">
        <f>'Moving Avg'!G783</f>
        <v>1.7868000000000008</v>
      </c>
      <c r="I783" s="2">
        <f>'Moving Avg'!H783</f>
        <v>1.5575499999999991</v>
      </c>
      <c r="J783" s="5" t="str">
        <f>OBV!F783</f>
        <v>BULLISH</v>
      </c>
      <c r="K783" s="5" t="str">
        <f>OBV!G783</f>
        <v>NEUTRAL</v>
      </c>
      <c r="L783" s="5" t="str">
        <f>OBV!H783</f>
        <v>BULLISH DIVERGENCE</v>
      </c>
    </row>
    <row r="784" spans="1:12" ht="13.5" x14ac:dyDescent="0.25">
      <c r="A784" s="3">
        <f>RSI!A784</f>
        <v>43447</v>
      </c>
      <c r="B784" s="2">
        <f>RSI!B784</f>
        <v>1.94</v>
      </c>
      <c r="C784" s="2">
        <f>RSI!I784</f>
        <v>62.104031047154947</v>
      </c>
      <c r="D784" s="2">
        <f>MACD!E784</f>
        <v>-2.864450409217234E-2</v>
      </c>
      <c r="E784" s="2">
        <f>MACD!F784</f>
        <v>-5.0368930366662484E-2</v>
      </c>
      <c r="F784" s="2">
        <f>'Moving Avg'!D784</f>
        <v>1.9099999999999997</v>
      </c>
      <c r="G784" s="2">
        <f>'Moving Avg'!F784</f>
        <v>1.8709999999999998</v>
      </c>
      <c r="H784" s="2">
        <f>'Moving Avg'!G784</f>
        <v>1.7926000000000009</v>
      </c>
      <c r="I784" s="2">
        <f>'Moving Avg'!H784</f>
        <v>1.5582999999999989</v>
      </c>
      <c r="J784" s="5" t="str">
        <f>OBV!F784</f>
        <v>BULLISH</v>
      </c>
      <c r="K784" s="5" t="str">
        <f>OBV!G784</f>
        <v>NEUTRAL</v>
      </c>
      <c r="L784" s="5" t="str">
        <f>OBV!H784</f>
        <v>CONFIRMED BULLISH</v>
      </c>
    </row>
    <row r="785" spans="1:12" ht="13.5" x14ac:dyDescent="0.25">
      <c r="A785" s="3">
        <f>RSI!A785</f>
        <v>43448</v>
      </c>
      <c r="B785" s="2">
        <f>RSI!B785</f>
        <v>2</v>
      </c>
      <c r="C785" s="2">
        <f>RSI!I785</f>
        <v>67.111843736391364</v>
      </c>
      <c r="D785" s="2">
        <f>MACD!E785</f>
        <v>-2.5923870710093944E-2</v>
      </c>
      <c r="E785" s="2">
        <f>MACD!F785</f>
        <v>-4.5479918435348779E-2</v>
      </c>
      <c r="F785" s="2">
        <f>'Moving Avg'!D785</f>
        <v>1.9259999999999997</v>
      </c>
      <c r="G785" s="2">
        <f>'Moving Avg'!F785</f>
        <v>1.8839999999999999</v>
      </c>
      <c r="H785" s="2">
        <f>'Moving Avg'!G785</f>
        <v>1.799600000000001</v>
      </c>
      <c r="I785" s="2">
        <f>'Moving Avg'!H785</f>
        <v>1.5593499999999991</v>
      </c>
      <c r="J785" s="5" t="str">
        <f>OBV!F785</f>
        <v>BULLISH</v>
      </c>
      <c r="K785" s="5" t="str">
        <f>OBV!G785</f>
        <v>NEUTRAL</v>
      </c>
      <c r="L785" s="5" t="str">
        <f>OBV!H785</f>
        <v>CONFIRMED BULLISH</v>
      </c>
    </row>
    <row r="786" spans="1:12" ht="13.5" x14ac:dyDescent="0.25">
      <c r="A786" s="3">
        <f>RSI!A786</f>
        <v>43451</v>
      </c>
      <c r="B786" s="2">
        <f>RSI!B786</f>
        <v>2.02</v>
      </c>
      <c r="C786" s="2">
        <f>RSI!I786</f>
        <v>68.601307862413563</v>
      </c>
      <c r="D786" s="2">
        <f>MACD!E786</f>
        <v>-2.2927091043678072E-2</v>
      </c>
      <c r="E786" s="2">
        <f>MACD!F786</f>
        <v>-4.0969352957014635E-2</v>
      </c>
      <c r="F786" s="2">
        <f>'Moving Avg'!D786</f>
        <v>1.9460000000000002</v>
      </c>
      <c r="G786" s="2">
        <f>'Moving Avg'!F786</f>
        <v>1.8945000000000003</v>
      </c>
      <c r="H786" s="2">
        <f>'Moving Avg'!G786</f>
        <v>1.8070000000000008</v>
      </c>
      <c r="I786" s="2">
        <f>'Moving Avg'!H786</f>
        <v>1.5608999999999993</v>
      </c>
      <c r="J786" s="5" t="str">
        <f>OBV!F786</f>
        <v>BULLISH</v>
      </c>
      <c r="K786" s="5" t="str">
        <f>OBV!G786</f>
        <v>NEUTRAL</v>
      </c>
      <c r="L786" s="5" t="str">
        <f>OBV!H786</f>
        <v>CONFIRMED BULLISH</v>
      </c>
    </row>
    <row r="787" spans="1:12" ht="13.5" x14ac:dyDescent="0.25">
      <c r="A787" s="3">
        <f>RSI!A787</f>
        <v>43452</v>
      </c>
      <c r="B787" s="2">
        <f>RSI!B787</f>
        <v>2</v>
      </c>
      <c r="C787" s="2">
        <f>RSI!I787</f>
        <v>65.411046240882385</v>
      </c>
      <c r="D787" s="2">
        <f>MACD!E787</f>
        <v>-3.2169761207669456E-2</v>
      </c>
      <c r="E787" s="2">
        <f>MACD!F787</f>
        <v>-3.9209434607145599E-2</v>
      </c>
      <c r="F787" s="2">
        <f>'Moving Avg'!D787</f>
        <v>1.972</v>
      </c>
      <c r="G787" s="2">
        <f>'Moving Avg'!F787</f>
        <v>1.9040000000000004</v>
      </c>
      <c r="H787" s="2">
        <f>'Moving Avg'!G787</f>
        <v>1.8140000000000007</v>
      </c>
      <c r="I787" s="2">
        <f>'Moving Avg'!H787</f>
        <v>1.5626999999999995</v>
      </c>
      <c r="J787" s="5" t="str">
        <f>OBV!F787</f>
        <v>BULLISH</v>
      </c>
      <c r="K787" s="5" t="str">
        <f>OBV!G787</f>
        <v>NEUTRAL</v>
      </c>
      <c r="L787" s="5" t="str">
        <f>OBV!H787</f>
        <v>CONFIRMED BULLISH</v>
      </c>
    </row>
    <row r="788" spans="1:12" ht="13.5" x14ac:dyDescent="0.25">
      <c r="A788" s="3">
        <f>RSI!A788</f>
        <v>43453</v>
      </c>
      <c r="B788" s="2">
        <f>RSI!B788</f>
        <v>2.06</v>
      </c>
      <c r="C788" s="2">
        <f>RSI!I788</f>
        <v>69.929053641324032</v>
      </c>
      <c r="D788" s="2">
        <f>MACD!E788</f>
        <v>-3.2890716336634984E-2</v>
      </c>
      <c r="E788" s="2">
        <f>MACD!F788</f>
        <v>-3.7945690953043475E-2</v>
      </c>
      <c r="F788" s="2">
        <f>'Moving Avg'!D788</f>
        <v>2.004</v>
      </c>
      <c r="G788" s="2">
        <f>'Moving Avg'!F788</f>
        <v>1.9165000000000003</v>
      </c>
      <c r="H788" s="2">
        <f>'Moving Avg'!G788</f>
        <v>1.8210000000000006</v>
      </c>
      <c r="I788" s="2">
        <f>'Moving Avg'!H788</f>
        <v>1.5651999999999995</v>
      </c>
      <c r="J788" s="5" t="str">
        <f>OBV!F788</f>
        <v>BULLISH</v>
      </c>
      <c r="K788" s="5" t="str">
        <f>OBV!G788</f>
        <v>NEUTRAL</v>
      </c>
      <c r="L788" s="5" t="str">
        <f>OBV!H788</f>
        <v>CONFIRMED BULLISH</v>
      </c>
    </row>
    <row r="789" spans="1:12" ht="13.5" x14ac:dyDescent="0.25">
      <c r="A789" s="3">
        <f>RSI!A789</f>
        <v>43454</v>
      </c>
      <c r="B789" s="2">
        <f>RSI!B789</f>
        <v>2.06</v>
      </c>
      <c r="C789" s="2">
        <f>RSI!I789</f>
        <v>69.929053641324032</v>
      </c>
      <c r="D789" s="2">
        <f>MACD!E789</f>
        <v>-3.4562225724438678E-2</v>
      </c>
      <c r="E789" s="2">
        <f>MACD!F789</f>
        <v>-3.7268997907322514E-2</v>
      </c>
      <c r="F789" s="2">
        <f>'Moving Avg'!D789</f>
        <v>2.028</v>
      </c>
      <c r="G789" s="2">
        <f>'Moving Avg'!F789</f>
        <v>1.9280000000000004</v>
      </c>
      <c r="H789" s="2">
        <f>'Moving Avg'!G789</f>
        <v>1.8280000000000007</v>
      </c>
      <c r="I789" s="2">
        <f>'Moving Avg'!H789</f>
        <v>1.5677499999999995</v>
      </c>
      <c r="J789" s="5" t="str">
        <f>OBV!F789</f>
        <v>BULLISH</v>
      </c>
      <c r="K789" s="5" t="str">
        <f>OBV!G789</f>
        <v>NEUTRAL</v>
      </c>
      <c r="L789" s="5" t="str">
        <f>OBV!H789</f>
        <v>CONFIRMED BULLISH</v>
      </c>
    </row>
    <row r="790" spans="1:12" ht="13.5" x14ac:dyDescent="0.25">
      <c r="A790" s="3">
        <f>RSI!A790</f>
        <v>43455</v>
      </c>
      <c r="B790" s="2">
        <f>RSI!B790</f>
        <v>2.1</v>
      </c>
      <c r="C790" s="2">
        <f>RSI!I790</f>
        <v>72.687410763097915</v>
      </c>
      <c r="D790" s="2">
        <f>MACD!E790</f>
        <v>-4.1460847316314053E-2</v>
      </c>
      <c r="E790" s="2">
        <f>MACD!F790</f>
        <v>-3.810736778912082E-2</v>
      </c>
      <c r="F790" s="2">
        <f>'Moving Avg'!D790</f>
        <v>2.048</v>
      </c>
      <c r="G790" s="2">
        <f>'Moving Avg'!F790</f>
        <v>1.9415000000000002</v>
      </c>
      <c r="H790" s="2">
        <f>'Moving Avg'!G790</f>
        <v>1.8348000000000002</v>
      </c>
      <c r="I790" s="2">
        <f>'Moving Avg'!H790</f>
        <v>1.5701999999999996</v>
      </c>
      <c r="J790" s="5" t="str">
        <f>OBV!F790</f>
        <v>BULLISH</v>
      </c>
      <c r="K790" s="5" t="str">
        <f>OBV!G790</f>
        <v>NEUTRAL</v>
      </c>
      <c r="L790" s="5" t="str">
        <f>OBV!H790</f>
        <v>CONFIRMED BULLISH</v>
      </c>
    </row>
    <row r="791" spans="1:12" ht="13.5" x14ac:dyDescent="0.25">
      <c r="A791" s="3">
        <f>RSI!A791</f>
        <v>43458</v>
      </c>
      <c r="B791" s="2">
        <f>RSI!B791</f>
        <v>2.14</v>
      </c>
      <c r="C791" s="2">
        <f>RSI!I791</f>
        <v>75.142902599784435</v>
      </c>
      <c r="D791" s="2">
        <f>MACD!E791</f>
        <v>-5.1407506998651487E-2</v>
      </c>
      <c r="E791" s="2">
        <f>MACD!F791</f>
        <v>-4.0767395631026958E-2</v>
      </c>
      <c r="F791" s="2">
        <f>'Moving Avg'!D791</f>
        <v>2.0720000000000001</v>
      </c>
      <c r="G791" s="2">
        <f>'Moving Avg'!F791</f>
        <v>1.9570000000000001</v>
      </c>
      <c r="H791" s="2">
        <f>'Moving Avg'!G791</f>
        <v>1.8424</v>
      </c>
      <c r="I791" s="2">
        <f>'Moving Avg'!H791</f>
        <v>1.5726499999999997</v>
      </c>
      <c r="J791" s="5" t="str">
        <f>OBV!F791</f>
        <v>BULLISH</v>
      </c>
      <c r="K791" s="5" t="str">
        <f>OBV!G791</f>
        <v>NEUTRAL</v>
      </c>
      <c r="L791" s="5" t="str">
        <f>OBV!H791</f>
        <v>CONFIRMED BULLISH</v>
      </c>
    </row>
    <row r="792" spans="1:12" ht="13.5" x14ac:dyDescent="0.25">
      <c r="A792" s="3">
        <f>RSI!A792</f>
        <v>43459</v>
      </c>
      <c r="B792" s="2">
        <f>RSI!B792</f>
        <v>2.08</v>
      </c>
      <c r="C792" s="2">
        <f>RSI!I792</f>
        <v>65.613900559975406</v>
      </c>
      <c r="D792" s="2">
        <f>MACD!E792</f>
        <v>-6.4369619205626227E-2</v>
      </c>
      <c r="E792" s="2">
        <f>MACD!F792</f>
        <v>-4.5487840345946814E-2</v>
      </c>
      <c r="F792" s="2">
        <f>'Moving Avg'!D792</f>
        <v>2.0880000000000001</v>
      </c>
      <c r="G792" s="2">
        <f>'Moving Avg'!F792</f>
        <v>1.9684999999999999</v>
      </c>
      <c r="H792" s="2">
        <f>'Moving Avg'!G792</f>
        <v>1.8481999999999998</v>
      </c>
      <c r="I792" s="2">
        <f>'Moving Avg'!H792</f>
        <v>1.5747999999999993</v>
      </c>
      <c r="J792" s="5" t="str">
        <f>OBV!F792</f>
        <v>BULLISH</v>
      </c>
      <c r="K792" s="5" t="str">
        <f>OBV!G792</f>
        <v>NEUTRAL</v>
      </c>
      <c r="L792" s="5" t="str">
        <f>OBV!H792</f>
        <v>CONFIRMED BULLISH</v>
      </c>
    </row>
    <row r="793" spans="1:12" ht="13.5" x14ac:dyDescent="0.25">
      <c r="A793" s="3">
        <f>RSI!A793</f>
        <v>43460</v>
      </c>
      <c r="B793" s="2">
        <f>RSI!B793</f>
        <v>2.09</v>
      </c>
      <c r="C793" s="2">
        <f>RSI!I793</f>
        <v>66.379147509837352</v>
      </c>
      <c r="D793" s="2">
        <f>MACD!E793</f>
        <v>-7.2310081826981065E-2</v>
      </c>
      <c r="E793" s="2">
        <f>MACD!F793</f>
        <v>-5.0852288642153666E-2</v>
      </c>
      <c r="F793" s="2">
        <f>'Moving Avg'!D793</f>
        <v>2.0940000000000003</v>
      </c>
      <c r="G793" s="2">
        <f>'Moving Avg'!F793</f>
        <v>1.9779999999999993</v>
      </c>
      <c r="H793" s="2">
        <f>'Moving Avg'!G793</f>
        <v>1.8530000000000002</v>
      </c>
      <c r="I793" s="2">
        <f>'Moving Avg'!H793</f>
        <v>1.5770499999999992</v>
      </c>
      <c r="J793" s="5" t="str">
        <f>OBV!F793</f>
        <v>BULLISH</v>
      </c>
      <c r="K793" s="5" t="str">
        <f>OBV!G793</f>
        <v>NEUTRAL</v>
      </c>
      <c r="L793" s="5" t="str">
        <f>OBV!H793</f>
        <v>CONFIRMED BULLISH</v>
      </c>
    </row>
    <row r="794" spans="1:12" ht="13.5" x14ac:dyDescent="0.25">
      <c r="A794" s="3">
        <f>RSI!A794</f>
        <v>43461</v>
      </c>
      <c r="B794" s="2">
        <f>RSI!B794</f>
        <v>2.0299999999999998</v>
      </c>
      <c r="C794" s="2">
        <f>RSI!I794</f>
        <v>58.033947687228263</v>
      </c>
      <c r="D794" s="2">
        <f>MACD!E794</f>
        <v>-6.9274147050812029E-2</v>
      </c>
      <c r="E794" s="2">
        <f>MACD!F794</f>
        <v>-5.4536660323885336E-2</v>
      </c>
      <c r="F794" s="2">
        <f>'Moving Avg'!D794</f>
        <v>2.0880000000000001</v>
      </c>
      <c r="G794" s="2">
        <f>'Moving Avg'!F794</f>
        <v>1.9839999999999995</v>
      </c>
      <c r="H794" s="2">
        <f>'Moving Avg'!G794</f>
        <v>1.8566</v>
      </c>
      <c r="I794" s="2">
        <f>'Moving Avg'!H794</f>
        <v>1.5789999999999993</v>
      </c>
      <c r="J794" s="5" t="str">
        <f>OBV!F794</f>
        <v>BULLISH</v>
      </c>
      <c r="K794" s="5" t="str">
        <f>OBV!G794</f>
        <v>NEUTRAL</v>
      </c>
      <c r="L794" s="5" t="str">
        <f>OBV!H794</f>
        <v>BULLISH DIVERGENCE</v>
      </c>
    </row>
    <row r="795" spans="1:12" ht="13.5" x14ac:dyDescent="0.25">
      <c r="A795" s="3">
        <f>RSI!A795</f>
        <v>43462</v>
      </c>
      <c r="B795" s="2">
        <f>RSI!B795</f>
        <v>1.96</v>
      </c>
      <c r="C795" s="2">
        <f>RSI!I795</f>
        <v>50.117569336196105</v>
      </c>
      <c r="D795" s="2">
        <f>MACD!E795</f>
        <v>-5.2715803313918119E-2</v>
      </c>
      <c r="E795" s="2">
        <f>MACD!F795</f>
        <v>-5.4172488921891894E-2</v>
      </c>
      <c r="F795" s="2">
        <f>'Moving Avg'!D795</f>
        <v>2.06</v>
      </c>
      <c r="G795" s="2">
        <f>'Moving Avg'!F795</f>
        <v>1.9864999999999999</v>
      </c>
      <c r="H795" s="2">
        <f>'Moving Avg'!G795</f>
        <v>1.8587999999999996</v>
      </c>
      <c r="I795" s="2">
        <f>'Moving Avg'!H795</f>
        <v>1.5808999999999991</v>
      </c>
      <c r="J795" s="5" t="str">
        <f>OBV!F795</f>
        <v>BEARISH</v>
      </c>
      <c r="K795" s="5" t="str">
        <f>OBV!G795</f>
        <v>NEUTRAL</v>
      </c>
      <c r="L795" s="5" t="str">
        <f>OBV!H795</f>
        <v>CONFIRMED BEARISH</v>
      </c>
    </row>
    <row r="796" spans="1:12" ht="13.5" x14ac:dyDescent="0.25">
      <c r="A796" s="3">
        <f>RSI!A796</f>
        <v>43465</v>
      </c>
      <c r="B796" s="2">
        <f>RSI!B796</f>
        <v>2.04</v>
      </c>
      <c r="C796" s="2">
        <f>RSI!I796</f>
        <v>57.288363702583602</v>
      </c>
      <c r="D796" s="2">
        <f>MACD!E796</f>
        <v>-4.1535154479441116E-2</v>
      </c>
      <c r="E796" s="2">
        <f>MACD!F796</f>
        <v>-5.1645022033401745E-2</v>
      </c>
      <c r="F796" s="2">
        <f>'Moving Avg'!D796</f>
        <v>2.04</v>
      </c>
      <c r="G796" s="2">
        <f>'Moving Avg'!F796</f>
        <v>1.9920000000000002</v>
      </c>
      <c r="H796" s="2">
        <f>'Moving Avg'!G796</f>
        <v>1.8625999999999998</v>
      </c>
      <c r="I796" s="2">
        <f>'Moving Avg'!H796</f>
        <v>1.5831499999999994</v>
      </c>
      <c r="J796" s="5" t="str">
        <f>OBV!F796</f>
        <v>BULLISH</v>
      </c>
      <c r="K796" s="5" t="str">
        <f>OBV!G796</f>
        <v>NEUTRAL</v>
      </c>
      <c r="L796" s="5" t="str">
        <f>OBV!H796</f>
        <v>BULLISH DIVERGENCE</v>
      </c>
    </row>
    <row r="797" spans="1:12" ht="13.5" x14ac:dyDescent="0.25">
      <c r="A797" s="3">
        <f>RSI!A797</f>
        <v>43467</v>
      </c>
      <c r="B797" s="2">
        <f>RSI!B797</f>
        <v>2.04</v>
      </c>
      <c r="C797" s="2">
        <f>RSI!I797</f>
        <v>57.288363702583602</v>
      </c>
      <c r="D797" s="2">
        <f>MACD!E797</f>
        <v>-3.5606895085142254E-2</v>
      </c>
      <c r="E797" s="2">
        <f>MACD!F797</f>
        <v>-4.8437396643749853E-2</v>
      </c>
      <c r="F797" s="2">
        <f>'Moving Avg'!D797</f>
        <v>2.032</v>
      </c>
      <c r="G797" s="2">
        <f>'Moving Avg'!F797</f>
        <v>2.0014999999999996</v>
      </c>
      <c r="H797" s="2">
        <f>'Moving Avg'!G797</f>
        <v>1.8663999999999998</v>
      </c>
      <c r="I797" s="2">
        <f>'Moving Avg'!H797</f>
        <v>1.5855999999999995</v>
      </c>
      <c r="J797" s="5" t="str">
        <f>OBV!F797</f>
        <v>BULLISH</v>
      </c>
      <c r="K797" s="5" t="str">
        <f>OBV!G797</f>
        <v>NEUTRAL</v>
      </c>
      <c r="L797" s="5" t="str">
        <f>OBV!H797</f>
        <v>BULLISH DIVERGENCE</v>
      </c>
    </row>
    <row r="798" spans="1:12" ht="13.5" x14ac:dyDescent="0.25">
      <c r="A798" s="3">
        <f>RSI!A798</f>
        <v>43468</v>
      </c>
      <c r="B798" s="2">
        <f>RSI!B798</f>
        <v>2.04</v>
      </c>
      <c r="C798" s="2">
        <f>RSI!I798</f>
        <v>57.288363702583602</v>
      </c>
      <c r="D798" s="2">
        <f>MACD!E798</f>
        <v>-2.1781542054450709E-2</v>
      </c>
      <c r="E798" s="2">
        <f>MACD!F798</f>
        <v>-4.3106225725890027E-2</v>
      </c>
      <c r="F798" s="2">
        <f>'Moving Avg'!D798</f>
        <v>2.0219999999999998</v>
      </c>
      <c r="G798" s="2">
        <f>'Moving Avg'!F798</f>
        <v>2.0069999999999997</v>
      </c>
      <c r="H798" s="2">
        <f>'Moving Avg'!G798</f>
        <v>1.8702000000000001</v>
      </c>
      <c r="I798" s="2">
        <f>'Moving Avg'!H798</f>
        <v>1.5880499999999995</v>
      </c>
      <c r="J798" s="5" t="str">
        <f>OBV!F798</f>
        <v>BEARISH</v>
      </c>
      <c r="K798" s="5" t="str">
        <f>OBV!G798</f>
        <v>NEUTRAL</v>
      </c>
      <c r="L798" s="5" t="str">
        <f>OBV!H798</f>
        <v>CONFIRMED BEARISH</v>
      </c>
    </row>
    <row r="799" spans="1:12" ht="13.5" x14ac:dyDescent="0.25">
      <c r="A799" s="3">
        <f>RSI!A799</f>
        <v>43469</v>
      </c>
      <c r="B799" s="2">
        <f>RSI!B799</f>
        <v>2.04</v>
      </c>
      <c r="C799" s="2">
        <f>RSI!I799</f>
        <v>57.288363702583602</v>
      </c>
      <c r="D799" s="2">
        <f>MACD!E799</f>
        <v>-1.0473569827504692E-2</v>
      </c>
      <c r="E799" s="2">
        <f>MACD!F799</f>
        <v>-3.6579694546212967E-2</v>
      </c>
      <c r="F799" s="2">
        <f>'Moving Avg'!D799</f>
        <v>2.024</v>
      </c>
      <c r="G799" s="2">
        <f>'Moving Avg'!F799</f>
        <v>2.0124999999999997</v>
      </c>
      <c r="H799" s="2">
        <f>'Moving Avg'!G799</f>
        <v>1.8739999999999997</v>
      </c>
      <c r="I799" s="2">
        <f>'Moving Avg'!H799</f>
        <v>1.5906499999999997</v>
      </c>
      <c r="J799" s="5" t="str">
        <f>OBV!F799</f>
        <v>BULLISH</v>
      </c>
      <c r="K799" s="5" t="str">
        <f>OBV!G799</f>
        <v>NEUTRAL</v>
      </c>
      <c r="L799" s="5" t="str">
        <f>OBV!H799</f>
        <v>CONFIRMED BULLISH</v>
      </c>
    </row>
    <row r="800" spans="1:12" ht="13.5" x14ac:dyDescent="0.25">
      <c r="A800" s="3">
        <f>RSI!A800</f>
        <v>43472</v>
      </c>
      <c r="B800" s="2">
        <f>RSI!B800</f>
        <v>2.04</v>
      </c>
      <c r="C800" s="2">
        <f>RSI!I800</f>
        <v>57.288363702583602</v>
      </c>
      <c r="D800" s="2">
        <f>MACD!E800</f>
        <v>4.8870758754018251E-3</v>
      </c>
      <c r="E800" s="2">
        <f>MACD!F800</f>
        <v>-2.8286340461890009E-2</v>
      </c>
      <c r="F800" s="2">
        <f>'Moving Avg'!D800</f>
        <v>2.04</v>
      </c>
      <c r="G800" s="2">
        <f>'Moving Avg'!F800</f>
        <v>2.0185000000000004</v>
      </c>
      <c r="H800" s="2">
        <f>'Moving Avg'!G800</f>
        <v>1.8777999999999999</v>
      </c>
      <c r="I800" s="2">
        <f>'Moving Avg'!H800</f>
        <v>1.5931</v>
      </c>
      <c r="J800" s="5" t="str">
        <f>OBV!F800</f>
        <v>BULLISH</v>
      </c>
      <c r="K800" s="5" t="str">
        <f>OBV!G800</f>
        <v>NEUTRAL</v>
      </c>
      <c r="L800" s="5" t="str">
        <f>OBV!H800</f>
        <v>CONFIRMED BULLISH</v>
      </c>
    </row>
    <row r="801" spans="1:12" ht="13.5" x14ac:dyDescent="0.25">
      <c r="A801" s="3">
        <f>RSI!A801</f>
        <v>43473</v>
      </c>
      <c r="B801" s="2">
        <f>RSI!B801</f>
        <v>2.04</v>
      </c>
      <c r="C801" s="2">
        <f>RSI!I801</f>
        <v>57.288363702583602</v>
      </c>
      <c r="D801" s="2">
        <f>MACD!E801</f>
        <v>2.3703683467418024E-2</v>
      </c>
      <c r="E801" s="2">
        <f>MACD!F801</f>
        <v>-1.7888335676028402E-2</v>
      </c>
      <c r="F801" s="2">
        <f>'Moving Avg'!D801</f>
        <v>2.04</v>
      </c>
      <c r="G801" s="2">
        <f>'Moving Avg'!F801</f>
        <v>2.0245000000000002</v>
      </c>
      <c r="H801" s="2">
        <f>'Moving Avg'!G801</f>
        <v>1.8826000000000003</v>
      </c>
      <c r="I801" s="2">
        <f>'Moving Avg'!H801</f>
        <v>1.59555</v>
      </c>
      <c r="J801" s="5" t="str">
        <f>OBV!F801</f>
        <v>NEUTRAL</v>
      </c>
      <c r="K801" s="5" t="str">
        <f>OBV!G801</f>
        <v>NEUTRAL</v>
      </c>
      <c r="L801" s="5" t="str">
        <f>OBV!H801</f>
        <v>NEUTRAL</v>
      </c>
    </row>
    <row r="802" spans="1:12" ht="13.5" x14ac:dyDescent="0.25">
      <c r="A802" s="3">
        <f>RSI!A802</f>
        <v>43474</v>
      </c>
      <c r="B802" s="2">
        <f>RSI!B802</f>
        <v>2.04</v>
      </c>
      <c r="C802" s="2">
        <f>RSI!I802</f>
        <v>57.288363702583602</v>
      </c>
      <c r="D802" s="2">
        <f>MACD!E802</f>
        <v>3.0084744304838873E-2</v>
      </c>
      <c r="E802" s="2">
        <f>MACD!F802</f>
        <v>-8.2937196798549481E-3</v>
      </c>
      <c r="F802" s="2">
        <f>'Moving Avg'!D802</f>
        <v>2.04</v>
      </c>
      <c r="G802" s="2">
        <f>'Moving Avg'!F802</f>
        <v>2.0330000000000004</v>
      </c>
      <c r="H802" s="2">
        <f>'Moving Avg'!G802</f>
        <v>1.8876000000000004</v>
      </c>
      <c r="I802" s="2">
        <f>'Moving Avg'!H802</f>
        <v>1.5980000000000003</v>
      </c>
      <c r="J802" s="5" t="str">
        <f>OBV!F802</f>
        <v>NEUTRAL</v>
      </c>
      <c r="K802" s="5" t="str">
        <f>OBV!G802</f>
        <v>NEUTRAL</v>
      </c>
      <c r="L802" s="5" t="str">
        <f>OBV!H802</f>
        <v>NEUTRAL</v>
      </c>
    </row>
    <row r="803" spans="1:12" ht="13.5" x14ac:dyDescent="0.25">
      <c r="A803" s="3">
        <f>RSI!A803</f>
        <v>43475</v>
      </c>
      <c r="B803" s="2">
        <f>RSI!B803</f>
        <v>2.04</v>
      </c>
      <c r="C803" s="2">
        <f>RSI!I803</f>
        <v>57.288363702583595</v>
      </c>
      <c r="D803" s="2">
        <f>MACD!E803</f>
        <v>3.6735606849201519E-2</v>
      </c>
      <c r="E803" s="2">
        <f>MACD!F803</f>
        <v>7.1214562595634488E-4</v>
      </c>
      <c r="F803" s="2">
        <f>'Moving Avg'!D803</f>
        <v>2.04</v>
      </c>
      <c r="G803" s="2">
        <f>'Moving Avg'!F803</f>
        <v>2.04</v>
      </c>
      <c r="H803" s="2">
        <f>'Moving Avg'!G803</f>
        <v>1.8926000000000005</v>
      </c>
      <c r="I803" s="2">
        <f>'Moving Avg'!H803</f>
        <v>1.6006500000000006</v>
      </c>
      <c r="J803" s="5" t="str">
        <f>OBV!F803</f>
        <v>NEUTRAL</v>
      </c>
      <c r="K803" s="5" t="str">
        <f>OBV!G803</f>
        <v>NEUTRAL</v>
      </c>
      <c r="L803" s="5" t="str">
        <f>OBV!H803</f>
        <v>NEUTRAL</v>
      </c>
    </row>
    <row r="804" spans="1:12" ht="13.5" x14ac:dyDescent="0.25">
      <c r="A804" s="3">
        <f>RSI!A804</f>
        <v>43476</v>
      </c>
      <c r="B804" s="2">
        <f>RSI!B804</f>
        <v>2.04</v>
      </c>
      <c r="C804" s="2">
        <f>RSI!I804</f>
        <v>57.288363702583595</v>
      </c>
      <c r="D804" s="2">
        <f>MACD!E804</f>
        <v>3.2866788536674463E-2</v>
      </c>
      <c r="E804" s="2">
        <f>MACD!F804</f>
        <v>7.1430742080999688E-3</v>
      </c>
      <c r="F804" s="2">
        <f>'Moving Avg'!D804</f>
        <v>2.04</v>
      </c>
      <c r="G804" s="2">
        <f>'Moving Avg'!F804</f>
        <v>2.0449999999999999</v>
      </c>
      <c r="H804" s="2">
        <f>'Moving Avg'!G804</f>
        <v>1.8986000000000007</v>
      </c>
      <c r="I804" s="2">
        <f>'Moving Avg'!H804</f>
        <v>1.6033000000000006</v>
      </c>
      <c r="J804" s="5" t="str">
        <f>OBV!F804</f>
        <v>NEUTRAL</v>
      </c>
      <c r="K804" s="5" t="str">
        <f>OBV!G804</f>
        <v>NEUTRAL</v>
      </c>
      <c r="L804" s="5" t="str">
        <f>OBV!H804</f>
        <v>NEUTRAL</v>
      </c>
    </row>
    <row r="805" spans="1:12" ht="13.5" x14ac:dyDescent="0.25">
      <c r="A805" s="3">
        <f>RSI!A805</f>
        <v>43480</v>
      </c>
      <c r="B805" s="2">
        <f>RSI!B805</f>
        <v>2.04</v>
      </c>
      <c r="C805" s="2">
        <f>RSI!I805</f>
        <v>57.288363702583595</v>
      </c>
      <c r="D805" s="2">
        <f>MACD!E805</f>
        <v>1.8577921898236927E-2</v>
      </c>
      <c r="E805" s="2">
        <f>MACD!F805</f>
        <v>9.4300437461273603E-3</v>
      </c>
      <c r="F805" s="2">
        <f>'Moving Avg'!D805</f>
        <v>2.04</v>
      </c>
      <c r="G805" s="2">
        <f>'Moving Avg'!F805</f>
        <v>2.0469999999999997</v>
      </c>
      <c r="H805" s="2">
        <f>'Moving Avg'!G805</f>
        <v>1.9040000000000008</v>
      </c>
      <c r="I805" s="2">
        <f>'Moving Avg'!H805</f>
        <v>1.6059500000000009</v>
      </c>
      <c r="J805" s="5" t="str">
        <f>OBV!F805</f>
        <v>NEUTRAL</v>
      </c>
      <c r="K805" s="5" t="str">
        <f>OBV!G805</f>
        <v>NEUTRAL</v>
      </c>
      <c r="L805" s="5" t="str">
        <f>OBV!H805</f>
        <v>NEUTRAL</v>
      </c>
    </row>
    <row r="806" spans="1:12" ht="13.5" x14ac:dyDescent="0.25">
      <c r="A806" s="3">
        <f>RSI!A806</f>
        <v>43481</v>
      </c>
      <c r="B806" s="2">
        <f>RSI!B806</f>
        <v>2.04</v>
      </c>
      <c r="C806" s="2">
        <f>RSI!I806</f>
        <v>57.288363702583595</v>
      </c>
      <c r="D806" s="2">
        <f>MACD!E806</f>
        <v>1.8567238100050787E-2</v>
      </c>
      <c r="E806" s="2">
        <f>MACD!F806</f>
        <v>1.1257482616912047E-2</v>
      </c>
      <c r="F806" s="2">
        <f>'Moving Avg'!D806</f>
        <v>2.04</v>
      </c>
      <c r="G806" s="2">
        <f>'Moving Avg'!F806</f>
        <v>2.0479999999999996</v>
      </c>
      <c r="H806" s="2">
        <f>'Moving Avg'!G806</f>
        <v>1.9104000000000014</v>
      </c>
      <c r="I806" s="2">
        <f>'Moving Avg'!H806</f>
        <v>1.6086000000000009</v>
      </c>
      <c r="J806" s="5" t="str">
        <f>OBV!F806</f>
        <v>NEUTRAL</v>
      </c>
      <c r="K806" s="5" t="str">
        <f>OBV!G806</f>
        <v>NEUTRAL</v>
      </c>
      <c r="L806" s="5" t="str">
        <f>OBV!H806</f>
        <v>NEUTRAL</v>
      </c>
    </row>
    <row r="807" spans="1:12" ht="13.5" x14ac:dyDescent="0.25">
      <c r="A807" s="3">
        <f>RSI!A807</f>
        <v>43482</v>
      </c>
      <c r="B807" s="2">
        <f>RSI!B807</f>
        <v>2.04</v>
      </c>
      <c r="C807" s="2">
        <f>RSI!I807</f>
        <v>57.288363702583595</v>
      </c>
      <c r="D807" s="2">
        <f>MACD!E807</f>
        <v>1.834727514591572E-2</v>
      </c>
      <c r="E807" s="2">
        <f>MACD!F807</f>
        <v>1.2675441122712782E-2</v>
      </c>
      <c r="F807" s="2">
        <f>'Moving Avg'!D807</f>
        <v>2.04</v>
      </c>
      <c r="G807" s="2">
        <f>'Moving Avg'!F807</f>
        <v>2.0499999999999998</v>
      </c>
      <c r="H807" s="2">
        <f>'Moving Avg'!G807</f>
        <v>1.9186000000000016</v>
      </c>
      <c r="I807" s="2">
        <f>'Moving Avg'!H807</f>
        <v>1.6112500000000012</v>
      </c>
      <c r="J807" s="5" t="str">
        <f>OBV!F807</f>
        <v>NEUTRAL</v>
      </c>
      <c r="K807" s="5" t="str">
        <f>OBV!G807</f>
        <v>NEUTRAL</v>
      </c>
      <c r="L807" s="5" t="str">
        <f>OBV!H807</f>
        <v>NEUTRAL</v>
      </c>
    </row>
    <row r="808" spans="1:12" ht="13.5" x14ac:dyDescent="0.25">
      <c r="A808" s="3">
        <f>RSI!A808</f>
        <v>43483</v>
      </c>
      <c r="B808" s="2">
        <f>RSI!B808</f>
        <v>2.04</v>
      </c>
      <c r="C808" s="2">
        <f>RSI!I808</f>
        <v>57.288363702583595</v>
      </c>
      <c r="D808" s="2">
        <f>MACD!E808</f>
        <v>1.7965853741440441E-2</v>
      </c>
      <c r="E808" s="2">
        <f>MACD!F808</f>
        <v>1.3733523646458315E-2</v>
      </c>
      <c r="F808" s="2">
        <f>'Moving Avg'!D808</f>
        <v>2.04</v>
      </c>
      <c r="G808" s="2">
        <f>'Moving Avg'!F808</f>
        <v>2.0489999999999995</v>
      </c>
      <c r="H808" s="2">
        <f>'Moving Avg'!G808</f>
        <v>1.9254000000000016</v>
      </c>
      <c r="I808" s="2">
        <f>'Moving Avg'!H808</f>
        <v>1.6141000000000014</v>
      </c>
      <c r="J808" s="5" t="str">
        <f>OBV!F808</f>
        <v>NEUTRAL</v>
      </c>
      <c r="K808" s="5" t="str">
        <f>OBV!G808</f>
        <v>NEUTRAL</v>
      </c>
      <c r="L808" s="5" t="str">
        <f>OBV!H808</f>
        <v>NEUTRAL</v>
      </c>
    </row>
    <row r="809" spans="1:12" ht="13.5" x14ac:dyDescent="0.25">
      <c r="A809" s="3">
        <f>RSI!A809</f>
        <v>43486</v>
      </c>
      <c r="B809" s="2">
        <f>RSI!B809</f>
        <v>2.04</v>
      </c>
      <c r="C809" s="2">
        <f>RSI!I809</f>
        <v>57.288363702583595</v>
      </c>
      <c r="D809" s="2">
        <f>MACD!E809</f>
        <v>1.7462280233758065E-2</v>
      </c>
      <c r="E809" s="2">
        <f>MACD!F809</f>
        <v>1.4479274963918265E-2</v>
      </c>
      <c r="F809" s="2">
        <f>'Moving Avg'!D809</f>
        <v>2.04</v>
      </c>
      <c r="G809" s="2">
        <f>'Moving Avg'!F809</f>
        <v>2.0479999999999992</v>
      </c>
      <c r="H809" s="2">
        <f>'Moving Avg'!G809</f>
        <v>1.9340000000000017</v>
      </c>
      <c r="I809" s="2">
        <f>'Moving Avg'!H809</f>
        <v>1.6169500000000014</v>
      </c>
      <c r="J809" s="5" t="str">
        <f>OBV!F809</f>
        <v>NEUTRAL</v>
      </c>
      <c r="K809" s="5" t="str">
        <f>OBV!G809</f>
        <v>NEUTRAL</v>
      </c>
      <c r="L809" s="5" t="str">
        <f>OBV!H809</f>
        <v>NEUTRAL</v>
      </c>
    </row>
    <row r="810" spans="1:12" ht="13.5" x14ac:dyDescent="0.25">
      <c r="A810" s="3">
        <f>RSI!A810</f>
        <v>43487</v>
      </c>
      <c r="B810" s="2">
        <f>RSI!B810</f>
        <v>2.04</v>
      </c>
      <c r="C810" s="2">
        <f>RSI!I810</f>
        <v>57.288363702583581</v>
      </c>
      <c r="D810" s="2">
        <f>MACD!E810</f>
        <v>1.6868742240744972E-2</v>
      </c>
      <c r="E810" s="2">
        <f>MACD!F810</f>
        <v>1.4957168419283608E-2</v>
      </c>
      <c r="F810" s="2">
        <f>'Moving Avg'!D810</f>
        <v>2.04</v>
      </c>
      <c r="G810" s="2">
        <f>'Moving Avg'!F810</f>
        <v>2.0449999999999995</v>
      </c>
      <c r="H810" s="2">
        <f>'Moving Avg'!G810</f>
        <v>1.9426000000000019</v>
      </c>
      <c r="I810" s="2">
        <f>'Moving Avg'!H810</f>
        <v>1.6199000000000014</v>
      </c>
      <c r="J810" s="5" t="str">
        <f>OBV!F810</f>
        <v>NEUTRAL</v>
      </c>
      <c r="K810" s="5" t="str">
        <f>OBV!G810</f>
        <v>NEUTRAL</v>
      </c>
      <c r="L810" s="5" t="str">
        <f>OBV!H810</f>
        <v>NEUTRAL</v>
      </c>
    </row>
    <row r="811" spans="1:12" ht="13.5" x14ac:dyDescent="0.25">
      <c r="A811" s="3">
        <f>RSI!A811</f>
        <v>43488</v>
      </c>
      <c r="B811" s="2">
        <f>RSI!B811</f>
        <v>2.04</v>
      </c>
      <c r="C811" s="2">
        <f>RSI!I811</f>
        <v>57.288363702583595</v>
      </c>
      <c r="D811" s="2">
        <f>MACD!E811</f>
        <v>1.6211483217834388E-2</v>
      </c>
      <c r="E811" s="2">
        <f>MACD!F811</f>
        <v>1.5208031378993764E-2</v>
      </c>
      <c r="F811" s="2">
        <f>'Moving Avg'!D811</f>
        <v>2.04</v>
      </c>
      <c r="G811" s="2">
        <f>'Moving Avg'!F811</f>
        <v>2.0399999999999996</v>
      </c>
      <c r="H811" s="2">
        <f>'Moving Avg'!G811</f>
        <v>1.950000000000002</v>
      </c>
      <c r="I811" s="2">
        <f>'Moving Avg'!H811</f>
        <v>1.6228500000000015</v>
      </c>
      <c r="J811" s="5" t="str">
        <f>OBV!F811</f>
        <v>NEUTRAL</v>
      </c>
      <c r="K811" s="5" t="str">
        <f>OBV!G811</f>
        <v>NEUTRAL</v>
      </c>
      <c r="L811" s="5" t="str">
        <f>OBV!H811</f>
        <v>NEUTRAL</v>
      </c>
    </row>
    <row r="812" spans="1:12" ht="13.5" x14ac:dyDescent="0.25">
      <c r="A812" s="3">
        <f>RSI!A812</f>
        <v>43489</v>
      </c>
      <c r="B812" s="2">
        <f>RSI!B812</f>
        <v>2.04</v>
      </c>
      <c r="C812" s="2">
        <f>RSI!I812</f>
        <v>57.288363702583581</v>
      </c>
      <c r="D812" s="2">
        <f>MACD!E812</f>
        <v>1.5511790442416462E-2</v>
      </c>
      <c r="E812" s="2">
        <f>MACD!F812</f>
        <v>1.5268783191678304E-2</v>
      </c>
      <c r="F812" s="2">
        <f>'Moving Avg'!D812</f>
        <v>2.04</v>
      </c>
      <c r="G812" s="2">
        <f>'Moving Avg'!F812</f>
        <v>2.0379999999999994</v>
      </c>
      <c r="H812" s="2">
        <f>'Moving Avg'!G812</f>
        <v>1.9592000000000021</v>
      </c>
      <c r="I812" s="2">
        <f>'Moving Avg'!H812</f>
        <v>1.6258000000000015</v>
      </c>
      <c r="J812" s="5" t="str">
        <f>OBV!F812</f>
        <v>NEUTRAL</v>
      </c>
      <c r="K812" s="5" t="str">
        <f>OBV!G812</f>
        <v>NEUTRAL</v>
      </c>
      <c r="L812" s="5" t="str">
        <f>OBV!H812</f>
        <v>NEUTRAL</v>
      </c>
    </row>
    <row r="813" spans="1:12" ht="13.5" x14ac:dyDescent="0.25">
      <c r="A813" s="3">
        <f>RSI!A813</f>
        <v>43490</v>
      </c>
      <c r="B813" s="2">
        <f>RSI!B813</f>
        <v>2.04</v>
      </c>
      <c r="C813" s="2">
        <f>RSI!I813</f>
        <v>57.288363702583581</v>
      </c>
      <c r="D813" s="2">
        <f>MACD!E813</f>
        <v>1.478682555634947E-2</v>
      </c>
      <c r="E813" s="2">
        <f>MACD!F813</f>
        <v>1.5172391664612539E-2</v>
      </c>
      <c r="F813" s="2">
        <f>'Moving Avg'!D813</f>
        <v>2.04</v>
      </c>
      <c r="G813" s="2">
        <f>'Moving Avg'!F813</f>
        <v>2.0354999999999994</v>
      </c>
      <c r="H813" s="2">
        <f>'Moving Avg'!G813</f>
        <v>1.9670000000000021</v>
      </c>
      <c r="I813" s="2">
        <f>'Moving Avg'!H813</f>
        <v>1.6287500000000017</v>
      </c>
      <c r="J813" s="5" t="str">
        <f>OBV!F813</f>
        <v>NEUTRAL</v>
      </c>
      <c r="K813" s="5" t="str">
        <f>OBV!G813</f>
        <v>NEUTRAL</v>
      </c>
      <c r="L813" s="5" t="str">
        <f>OBV!H813</f>
        <v>NEUTRAL</v>
      </c>
    </row>
    <row r="814" spans="1:12" ht="13.5" x14ac:dyDescent="0.25">
      <c r="A814" s="3">
        <f>RSI!A814</f>
        <v>43493</v>
      </c>
      <c r="B814" s="2">
        <f>RSI!B814</f>
        <v>1.98</v>
      </c>
      <c r="C814" s="2">
        <f>RSI!I814</f>
        <v>40.651218879637817</v>
      </c>
      <c r="D814" s="2">
        <f>MACD!E814</f>
        <v>1.8494766736139034E-2</v>
      </c>
      <c r="E814" s="2">
        <f>MACD!F814</f>
        <v>1.5836866678917837E-2</v>
      </c>
      <c r="F814" s="2">
        <f>'Moving Avg'!D814</f>
        <v>2.028</v>
      </c>
      <c r="G814" s="2">
        <f>'Moving Avg'!F814</f>
        <v>2.0329999999999995</v>
      </c>
      <c r="H814" s="2">
        <f>'Moving Avg'!G814</f>
        <v>1.9732000000000023</v>
      </c>
      <c r="I814" s="2">
        <f>'Moving Avg'!H814</f>
        <v>1.631400000000002</v>
      </c>
      <c r="J814" s="5" t="str">
        <f>OBV!F814</f>
        <v>BEARISH</v>
      </c>
      <c r="K814" s="5" t="str">
        <f>OBV!G814</f>
        <v>NEUTRAL</v>
      </c>
      <c r="L814" s="5" t="str">
        <f>OBV!H814</f>
        <v>CONFIRMED BEARISH</v>
      </c>
    </row>
    <row r="815" spans="1:12" ht="13.5" x14ac:dyDescent="0.25">
      <c r="A815" s="3">
        <f>RSI!A815</f>
        <v>43494</v>
      </c>
      <c r="B815" s="2">
        <f>RSI!B815</f>
        <v>1.98</v>
      </c>
      <c r="C815" s="2">
        <f>RSI!I815</f>
        <v>40.651218879637817</v>
      </c>
      <c r="D815" s="2">
        <f>MACD!E815</f>
        <v>2.1872842968325923E-2</v>
      </c>
      <c r="E815" s="2">
        <f>MACD!F815</f>
        <v>1.7044061936799453E-2</v>
      </c>
      <c r="F815" s="2">
        <f>'Moving Avg'!D815</f>
        <v>2.016</v>
      </c>
      <c r="G815" s="2">
        <f>'Moving Avg'!F815</f>
        <v>2.0339999999999994</v>
      </c>
      <c r="H815" s="2">
        <f>'Moving Avg'!G815</f>
        <v>1.9780000000000022</v>
      </c>
      <c r="I815" s="2">
        <f>'Moving Avg'!H815</f>
        <v>1.6340500000000018</v>
      </c>
      <c r="J815" s="5" t="str">
        <f>OBV!F815</f>
        <v>BEARISH</v>
      </c>
      <c r="K815" s="5" t="str">
        <f>OBV!G815</f>
        <v>NEUTRAL</v>
      </c>
      <c r="L815" s="5" t="str">
        <f>OBV!H815</f>
        <v>CONFIRMED BEARISH</v>
      </c>
    </row>
    <row r="816" spans="1:12" ht="13.5" x14ac:dyDescent="0.25">
      <c r="A816" s="3">
        <f>RSI!A816</f>
        <v>43495</v>
      </c>
      <c r="B816" s="2">
        <f>RSI!B816</f>
        <v>1.98</v>
      </c>
      <c r="C816" s="2">
        <f>RSI!I816</f>
        <v>40.651218879637817</v>
      </c>
      <c r="D816" s="2">
        <f>MACD!E816</f>
        <v>2.4953981407009884E-2</v>
      </c>
      <c r="E816" s="2">
        <f>MACD!F816</f>
        <v>1.8626045830841542E-2</v>
      </c>
      <c r="F816" s="2">
        <f>'Moving Avg'!D816</f>
        <v>2.0040000000000004</v>
      </c>
      <c r="G816" s="2">
        <f>'Moving Avg'!F816</f>
        <v>2.0309999999999993</v>
      </c>
      <c r="H816" s="2">
        <f>'Moving Avg'!G816</f>
        <v>1.9814000000000025</v>
      </c>
      <c r="I816" s="2">
        <f>'Moving Avg'!H816</f>
        <v>1.6367000000000018</v>
      </c>
      <c r="J816" s="5" t="str">
        <f>OBV!F816</f>
        <v>BEARISH</v>
      </c>
      <c r="K816" s="5" t="str">
        <f>OBV!G816</f>
        <v>NEUTRAL</v>
      </c>
      <c r="L816" s="5" t="str">
        <f>OBV!H816</f>
        <v>CONFIRMED BEARISH</v>
      </c>
    </row>
    <row r="817" spans="1:12" ht="13.5" x14ac:dyDescent="0.25">
      <c r="A817" s="3">
        <f>RSI!A817</f>
        <v>43496</v>
      </c>
      <c r="B817" s="2">
        <f>RSI!B817</f>
        <v>1.98</v>
      </c>
      <c r="C817" s="2">
        <f>RSI!I817</f>
        <v>40.651218879637817</v>
      </c>
      <c r="D817" s="2">
        <f>MACD!E817</f>
        <v>2.7767363586525651E-2</v>
      </c>
      <c r="E817" s="2">
        <f>MACD!F817</f>
        <v>2.0454309381978363E-2</v>
      </c>
      <c r="F817" s="2">
        <f>'Moving Avg'!D817</f>
        <v>1.9920000000000002</v>
      </c>
      <c r="G817" s="2">
        <f>'Moving Avg'!F817</f>
        <v>2.0279999999999991</v>
      </c>
      <c r="H817" s="2">
        <f>'Moving Avg'!G817</f>
        <v>1.9848000000000021</v>
      </c>
      <c r="I817" s="2">
        <f>'Moving Avg'!H817</f>
        <v>1.639400000000002</v>
      </c>
      <c r="J817" s="5" t="str">
        <f>OBV!F817</f>
        <v>BEARISH</v>
      </c>
      <c r="K817" s="5" t="str">
        <f>OBV!G817</f>
        <v>NEUTRAL</v>
      </c>
      <c r="L817" s="5" t="str">
        <f>OBV!H817</f>
        <v>CONFIRMED BEARISH</v>
      </c>
    </row>
    <row r="818" spans="1:12" ht="13.5" x14ac:dyDescent="0.25">
      <c r="A818" s="3">
        <f>RSI!A818</f>
        <v>43497</v>
      </c>
      <c r="B818" s="2">
        <f>RSI!B818</f>
        <v>1.98</v>
      </c>
      <c r="C818" s="2">
        <f>RSI!I818</f>
        <v>40.651218879637817</v>
      </c>
      <c r="D818" s="2">
        <f>MACD!E818</f>
        <v>3.033890388573024E-2</v>
      </c>
      <c r="E818" s="2">
        <f>MACD!F818</f>
        <v>2.2431228282728737E-2</v>
      </c>
      <c r="F818" s="2">
        <f>'Moving Avg'!D818</f>
        <v>1.98</v>
      </c>
      <c r="G818" s="2">
        <f>'Moving Avg'!F818</f>
        <v>2.024999999999999</v>
      </c>
      <c r="H818" s="2">
        <f>'Moving Avg'!G818</f>
        <v>1.9882000000000022</v>
      </c>
      <c r="I818" s="2">
        <f>'Moving Avg'!H818</f>
        <v>1.6421000000000021</v>
      </c>
      <c r="J818" s="5" t="str">
        <f>OBV!F818</f>
        <v>BEARISH</v>
      </c>
      <c r="K818" s="5" t="str">
        <f>OBV!G818</f>
        <v>NEUTRAL</v>
      </c>
      <c r="L818" s="5" t="str">
        <f>OBV!H818</f>
        <v>CONFIRMED BEARISH</v>
      </c>
    </row>
    <row r="819" spans="1:12" ht="13.5" x14ac:dyDescent="0.25">
      <c r="A819" s="3">
        <f>RSI!A819</f>
        <v>43500</v>
      </c>
      <c r="B819" s="2">
        <f>RSI!B819</f>
        <v>1.98</v>
      </c>
      <c r="C819" s="2">
        <f>RSI!I819</f>
        <v>40.651218879637817</v>
      </c>
      <c r="D819" s="2">
        <f>MACD!E819</f>
        <v>3.2691661625725121E-2</v>
      </c>
      <c r="E819" s="2">
        <f>MACD!F819</f>
        <v>2.4483314951328015E-2</v>
      </c>
      <c r="F819" s="2">
        <f>'Moving Avg'!D819</f>
        <v>1.98</v>
      </c>
      <c r="G819" s="2">
        <f>'Moving Avg'!F819</f>
        <v>2.0219999999999989</v>
      </c>
      <c r="H819" s="2">
        <f>'Moving Avg'!G819</f>
        <v>1.9912000000000021</v>
      </c>
      <c r="I819" s="2">
        <f>'Moving Avg'!H819</f>
        <v>1.6448000000000025</v>
      </c>
      <c r="J819" s="5" t="str">
        <f>OBV!F819</f>
        <v>NEUTRAL</v>
      </c>
      <c r="K819" s="5" t="str">
        <f>OBV!G819</f>
        <v>NEUTRAL</v>
      </c>
      <c r="L819" s="5" t="str">
        <f>OBV!H819</f>
        <v>NEUTRAL</v>
      </c>
    </row>
    <row r="820" spans="1:12" ht="13.5" x14ac:dyDescent="0.25">
      <c r="A820" s="3">
        <f>RSI!A820</f>
        <v>43501</v>
      </c>
      <c r="B820" s="2">
        <f>RSI!B820</f>
        <v>1.93</v>
      </c>
      <c r="C820" s="2">
        <f>RSI!I820</f>
        <v>29.510451849150556</v>
      </c>
      <c r="D820" s="2">
        <f>MACD!E820</f>
        <v>3.8549900178419527E-2</v>
      </c>
      <c r="E820" s="2">
        <f>MACD!F820</f>
        <v>2.7296631996746319E-2</v>
      </c>
      <c r="F820" s="2">
        <f>'Moving Avg'!D820</f>
        <v>1.97</v>
      </c>
      <c r="G820" s="2">
        <f>'Moving Avg'!F820</f>
        <v>2.0164999999999993</v>
      </c>
      <c r="H820" s="2">
        <f>'Moving Avg'!G820</f>
        <v>1.9932000000000019</v>
      </c>
      <c r="I820" s="2">
        <f>'Moving Avg'!H820</f>
        <v>1.6475500000000025</v>
      </c>
      <c r="J820" s="5" t="str">
        <f>OBV!F820</f>
        <v>NEUTRAL</v>
      </c>
      <c r="K820" s="5" t="str">
        <f>OBV!G820</f>
        <v>NEUTRAL</v>
      </c>
      <c r="L820" s="5" t="str">
        <f>OBV!H820</f>
        <v>NEUTRAL</v>
      </c>
    </row>
    <row r="821" spans="1:12" ht="13.5" x14ac:dyDescent="0.25">
      <c r="A821" s="3">
        <f>RSI!A821</f>
        <v>43502</v>
      </c>
      <c r="B821" s="2">
        <f>RSI!B821</f>
        <v>1.93</v>
      </c>
      <c r="C821" s="2">
        <f>RSI!I821</f>
        <v>29.510451849150556</v>
      </c>
      <c r="D821" s="2">
        <f>MACD!E821</f>
        <v>4.3953934370092984E-2</v>
      </c>
      <c r="E821" s="2">
        <f>MACD!F821</f>
        <v>3.0628092471415652E-2</v>
      </c>
      <c r="F821" s="2">
        <f>'Moving Avg'!D821</f>
        <v>1.9599999999999997</v>
      </c>
      <c r="G821" s="2">
        <f>'Moving Avg'!F821</f>
        <v>2.0109999999999992</v>
      </c>
      <c r="H821" s="2">
        <f>'Moving Avg'!G821</f>
        <v>1.9952000000000019</v>
      </c>
      <c r="I821" s="2">
        <f>'Moving Avg'!H821</f>
        <v>1.6502000000000023</v>
      </c>
      <c r="J821" s="5" t="str">
        <f>OBV!F821</f>
        <v>NEUTRAL</v>
      </c>
      <c r="K821" s="5" t="str">
        <f>OBV!G821</f>
        <v>NEUTRAL</v>
      </c>
      <c r="L821" s="5" t="str">
        <f>OBV!H821</f>
        <v>NEUTRAL</v>
      </c>
    </row>
    <row r="822" spans="1:12" ht="13.5" x14ac:dyDescent="0.25">
      <c r="A822" s="3">
        <f>RSI!A822</f>
        <v>43503</v>
      </c>
      <c r="B822" s="2">
        <f>RSI!B822</f>
        <v>1.93</v>
      </c>
      <c r="C822" s="2">
        <f>RSI!I822</f>
        <v>29.510451849150542</v>
      </c>
      <c r="D822" s="2">
        <f>MACD!E822</f>
        <v>4.8940526008924401E-2</v>
      </c>
      <c r="E822" s="2">
        <f>MACD!F822</f>
        <v>3.4290579178917403E-2</v>
      </c>
      <c r="F822" s="2">
        <f>'Moving Avg'!D822</f>
        <v>1.95</v>
      </c>
      <c r="G822" s="2">
        <f>'Moving Avg'!F822</f>
        <v>2.0054999999999996</v>
      </c>
      <c r="H822" s="2">
        <f>'Moving Avg'!G822</f>
        <v>1.9968000000000017</v>
      </c>
      <c r="I822" s="2">
        <f>'Moving Avg'!H822</f>
        <v>1.6526500000000026</v>
      </c>
      <c r="J822" s="5" t="str">
        <f>OBV!F822</f>
        <v>NEUTRAL</v>
      </c>
      <c r="K822" s="5" t="str">
        <f>OBV!G822</f>
        <v>NEUTRAL</v>
      </c>
      <c r="L822" s="5" t="str">
        <f>OBV!H822</f>
        <v>NEUTRAL</v>
      </c>
    </row>
    <row r="823" spans="1:12" ht="13.5" x14ac:dyDescent="0.25">
      <c r="A823" s="3">
        <f>RSI!A823</f>
        <v>43504</v>
      </c>
      <c r="B823" s="2">
        <f>RSI!B823</f>
        <v>1.88</v>
      </c>
      <c r="C823" s="2">
        <f>RSI!I823</f>
        <v>21.985136069420918</v>
      </c>
      <c r="D823" s="2">
        <f>MACD!E823</f>
        <v>5.7246937965171663E-2</v>
      </c>
      <c r="E823" s="2">
        <f>MACD!F823</f>
        <v>3.8881850936168257E-2</v>
      </c>
      <c r="F823" s="2">
        <f>'Moving Avg'!D823</f>
        <v>1.9299999999999997</v>
      </c>
      <c r="G823" s="2">
        <f>'Moving Avg'!F823</f>
        <v>1.9974999999999998</v>
      </c>
      <c r="H823" s="2">
        <f>'Moving Avg'!G823</f>
        <v>1.9964000000000013</v>
      </c>
      <c r="I823" s="2">
        <f>'Moving Avg'!H823</f>
        <v>1.6548500000000026</v>
      </c>
      <c r="J823" s="5" t="str">
        <f>OBV!F823</f>
        <v>NEUTRAL</v>
      </c>
      <c r="K823" s="5" t="str">
        <f>OBV!G823</f>
        <v>NEUTRAL</v>
      </c>
      <c r="L823" s="5" t="str">
        <f>OBV!H823</f>
        <v>NEUTRAL</v>
      </c>
    </row>
    <row r="824" spans="1:12" ht="13.5" x14ac:dyDescent="0.25">
      <c r="A824" s="3">
        <f>RSI!A824</f>
        <v>43507</v>
      </c>
      <c r="B824" s="2">
        <f>RSI!B824</f>
        <v>1.88</v>
      </c>
      <c r="C824" s="2">
        <f>RSI!I824</f>
        <v>21.985136069420918</v>
      </c>
      <c r="D824" s="2">
        <f>MACD!E824</f>
        <v>5.5695016415620024E-2</v>
      </c>
      <c r="E824" s="2">
        <f>MACD!F824</f>
        <v>4.2244484032058612E-2</v>
      </c>
      <c r="F824" s="2">
        <f>'Moving Avg'!D824</f>
        <v>1.9100000000000001</v>
      </c>
      <c r="G824" s="2">
        <f>'Moving Avg'!F824</f>
        <v>1.9895000000000003</v>
      </c>
      <c r="H824" s="2">
        <f>'Moving Avg'!G824</f>
        <v>1.9958000000000014</v>
      </c>
      <c r="I824" s="2">
        <f>'Moving Avg'!H824</f>
        <v>1.6572500000000026</v>
      </c>
      <c r="J824" s="5" t="str">
        <f>OBV!F824</f>
        <v>NEUTRAL</v>
      </c>
      <c r="K824" s="5" t="str">
        <f>OBV!G824</f>
        <v>NEUTRAL</v>
      </c>
      <c r="L824" s="5" t="str">
        <f>OBV!H824</f>
        <v>NEUTRAL</v>
      </c>
    </row>
    <row r="825" spans="1:12" ht="13.5" x14ac:dyDescent="0.25">
      <c r="A825" s="3">
        <f>RSI!A825</f>
        <v>43508</v>
      </c>
      <c r="B825" s="2">
        <f>RSI!B825</f>
        <v>1.88</v>
      </c>
      <c r="C825" s="2">
        <f>RSI!I825</f>
        <v>21.985136069420918</v>
      </c>
      <c r="D825" s="2">
        <f>MACD!E825</f>
        <v>5.498402356151999E-2</v>
      </c>
      <c r="E825" s="2">
        <f>MACD!F825</f>
        <v>4.4792391937950891E-2</v>
      </c>
      <c r="F825" s="2">
        <f>'Moving Avg'!D825</f>
        <v>1.9</v>
      </c>
      <c r="G825" s="2">
        <f>'Moving Avg'!F825</f>
        <v>1.9815000000000005</v>
      </c>
      <c r="H825" s="2">
        <f>'Moving Avg'!G825</f>
        <v>1.9952000000000012</v>
      </c>
      <c r="I825" s="2">
        <f>'Moving Avg'!H825</f>
        <v>1.6596500000000025</v>
      </c>
      <c r="J825" s="5" t="str">
        <f>OBV!F825</f>
        <v>NEUTRAL</v>
      </c>
      <c r="K825" s="5" t="str">
        <f>OBV!G825</f>
        <v>NEUTRAL</v>
      </c>
      <c r="L825" s="5" t="str">
        <f>OBV!H825</f>
        <v>NEUTRAL</v>
      </c>
    </row>
    <row r="826" spans="1:12" ht="13.5" x14ac:dyDescent="0.25">
      <c r="A826" s="3">
        <f>RSI!A826</f>
        <v>43509</v>
      </c>
      <c r="B826" s="2">
        <f>RSI!B826</f>
        <v>1.88</v>
      </c>
      <c r="C826" s="2">
        <f>RSI!I826</f>
        <v>21.985136069420918</v>
      </c>
      <c r="D826" s="2">
        <f>MACD!E826</f>
        <v>5.4939980458603932E-2</v>
      </c>
      <c r="E826" s="2">
        <f>MACD!F826</f>
        <v>4.6821909642081508E-2</v>
      </c>
      <c r="F826" s="2">
        <f>'Moving Avg'!D826</f>
        <v>1.89</v>
      </c>
      <c r="G826" s="2">
        <f>'Moving Avg'!F826</f>
        <v>1.9735000000000003</v>
      </c>
      <c r="H826" s="2">
        <f>'Moving Avg'!G826</f>
        <v>1.9942000000000011</v>
      </c>
      <c r="I826" s="2">
        <f>'Moving Avg'!H826</f>
        <v>1.6620500000000025</v>
      </c>
      <c r="J826" s="5" t="str">
        <f>OBV!F826</f>
        <v>NEUTRAL</v>
      </c>
      <c r="K826" s="5" t="str">
        <f>OBV!G826</f>
        <v>NEUTRAL</v>
      </c>
      <c r="L826" s="5" t="str">
        <f>OBV!H826</f>
        <v>NEUTRAL</v>
      </c>
    </row>
    <row r="827" spans="1:12" ht="13.5" x14ac:dyDescent="0.25">
      <c r="A827" s="3">
        <f>RSI!A827</f>
        <v>43510</v>
      </c>
      <c r="B827" s="2">
        <f>RSI!B827</f>
        <v>1.88</v>
      </c>
      <c r="C827" s="2">
        <f>RSI!I827</f>
        <v>21.985136069420903</v>
      </c>
      <c r="D827" s="2">
        <f>MACD!E827</f>
        <v>5.5418978250238338E-2</v>
      </c>
      <c r="E827" s="2">
        <f>MACD!F827</f>
        <v>4.8541323363712877E-2</v>
      </c>
      <c r="F827" s="2">
        <f>'Moving Avg'!D827</f>
        <v>1.8799999999999997</v>
      </c>
      <c r="G827" s="2">
        <f>'Moving Avg'!F827</f>
        <v>1.9655000000000005</v>
      </c>
      <c r="H827" s="2">
        <f>'Moving Avg'!G827</f>
        <v>1.9948000000000008</v>
      </c>
      <c r="I827" s="2">
        <f>'Moving Avg'!H827</f>
        <v>1.6646000000000023</v>
      </c>
      <c r="J827" s="5" t="str">
        <f>OBV!F827</f>
        <v>NEUTRAL</v>
      </c>
      <c r="K827" s="5" t="str">
        <f>OBV!G827</f>
        <v>NEUTRAL</v>
      </c>
      <c r="L827" s="5" t="str">
        <f>OBV!H827</f>
        <v>NEUTRAL</v>
      </c>
    </row>
    <row r="828" spans="1:12" ht="13.5" x14ac:dyDescent="0.25">
      <c r="A828" s="3">
        <f>RSI!A828</f>
        <v>43511</v>
      </c>
      <c r="B828" s="2">
        <f>RSI!B828</f>
        <v>1.88</v>
      </c>
      <c r="C828" s="2">
        <f>RSI!I828</f>
        <v>21.985136069420903</v>
      </c>
      <c r="D828" s="2">
        <f>MACD!E828</f>
        <v>5.6302307252228179E-2</v>
      </c>
      <c r="E828" s="2">
        <f>MACD!F828</f>
        <v>5.0093520141415944E-2</v>
      </c>
      <c r="F828" s="2">
        <f>'Moving Avg'!D828</f>
        <v>1.8799999999999997</v>
      </c>
      <c r="G828" s="2">
        <f>'Moving Avg'!F828</f>
        <v>1.9575000000000002</v>
      </c>
      <c r="H828" s="2">
        <f>'Moving Avg'!G828</f>
        <v>1.9938000000000005</v>
      </c>
      <c r="I828" s="2">
        <f>'Moving Avg'!H828</f>
        <v>1.6671500000000024</v>
      </c>
      <c r="J828" s="5" t="str">
        <f>OBV!F828</f>
        <v>NEUTRAL</v>
      </c>
      <c r="K828" s="5" t="str">
        <f>OBV!G828</f>
        <v>NEUTRAL</v>
      </c>
      <c r="L828" s="5" t="str">
        <f>OBV!H828</f>
        <v>NEUTRAL</v>
      </c>
    </row>
    <row r="829" spans="1:12" ht="13.5" x14ac:dyDescent="0.25">
      <c r="A829" s="3">
        <f>RSI!A829</f>
        <v>43514</v>
      </c>
      <c r="B829" s="2">
        <f>RSI!B829</f>
        <v>1.83</v>
      </c>
      <c r="C829" s="2">
        <f>RSI!I829</f>
        <v>15.728465140337804</v>
      </c>
      <c r="D829" s="2">
        <f>MACD!E829</f>
        <v>6.119605724236532E-2</v>
      </c>
      <c r="E829" s="2">
        <f>MACD!F829</f>
        <v>5.2314027561605823E-2</v>
      </c>
      <c r="F829" s="2">
        <f>'Moving Avg'!D829</f>
        <v>1.8699999999999999</v>
      </c>
      <c r="G829" s="2">
        <f>'Moving Avg'!F829</f>
        <v>1.9470000000000003</v>
      </c>
      <c r="H829" s="2">
        <f>'Moving Avg'!G829</f>
        <v>1.9918000000000005</v>
      </c>
      <c r="I829" s="2">
        <f>'Moving Avg'!H829</f>
        <v>1.6695500000000023</v>
      </c>
      <c r="J829" s="5" t="str">
        <f>OBV!F829</f>
        <v>BEARISH</v>
      </c>
      <c r="K829" s="5" t="str">
        <f>OBV!G829</f>
        <v>NEUTRAL</v>
      </c>
      <c r="L829" s="5" t="str">
        <f>OBV!H829</f>
        <v>CONFIRMED BEARISH</v>
      </c>
    </row>
    <row r="830" spans="1:12" ht="13.5" x14ac:dyDescent="0.25">
      <c r="A830" s="3">
        <f>RSI!A830</f>
        <v>43515</v>
      </c>
      <c r="B830" s="2">
        <f>RSI!B830</f>
        <v>1.78</v>
      </c>
      <c r="C830" s="2">
        <f>RSI!I830</f>
        <v>12.038831955951281</v>
      </c>
      <c r="D830" s="2">
        <f>MACD!E830</f>
        <v>6.2053598605095628E-2</v>
      </c>
      <c r="E830" s="2">
        <f>MACD!F830</f>
        <v>5.4261941770303787E-2</v>
      </c>
      <c r="F830" s="2">
        <f>'Moving Avg'!D830</f>
        <v>1.85</v>
      </c>
      <c r="G830" s="2">
        <f>'Moving Avg'!F830</f>
        <v>1.9339999999999999</v>
      </c>
      <c r="H830" s="2">
        <f>'Moving Avg'!G830</f>
        <v>1.9890000000000003</v>
      </c>
      <c r="I830" s="2">
        <f>'Moving Avg'!H830</f>
        <v>1.6717000000000022</v>
      </c>
      <c r="J830" s="5" t="str">
        <f>OBV!F830</f>
        <v>BEARISH</v>
      </c>
      <c r="K830" s="5" t="str">
        <f>OBV!G830</f>
        <v>NEUTRAL</v>
      </c>
      <c r="L830" s="5" t="str">
        <f>OBV!H830</f>
        <v>CONFIRMED BEARISH</v>
      </c>
    </row>
    <row r="831" spans="1:12" ht="13.5" x14ac:dyDescent="0.25">
      <c r="A831" s="3">
        <f>RSI!A831</f>
        <v>43516</v>
      </c>
      <c r="B831" s="2">
        <f>RSI!B831</f>
        <v>1.78</v>
      </c>
      <c r="C831" s="2">
        <f>RSI!I831</f>
        <v>12.038831955951281</v>
      </c>
      <c r="D831" s="2">
        <f>MACD!E831</f>
        <v>6.3727699688657991E-2</v>
      </c>
      <c r="E831" s="2">
        <f>MACD!F831</f>
        <v>5.6155093353974631E-2</v>
      </c>
      <c r="F831" s="2">
        <f>'Moving Avg'!D831</f>
        <v>1.83</v>
      </c>
      <c r="G831" s="2">
        <f>'Moving Avg'!F831</f>
        <v>1.921</v>
      </c>
      <c r="H831" s="2">
        <f>'Moving Avg'!G831</f>
        <v>1.9862000000000004</v>
      </c>
      <c r="I831" s="2">
        <f>'Moving Avg'!H831</f>
        <v>1.6737500000000023</v>
      </c>
      <c r="J831" s="5" t="str">
        <f>OBV!F831</f>
        <v>BEARISH</v>
      </c>
      <c r="K831" s="5" t="str">
        <f>OBV!G831</f>
        <v>NEUTRAL</v>
      </c>
      <c r="L831" s="5" t="str">
        <f>OBV!H831</f>
        <v>CONFIRMED BEARISH</v>
      </c>
    </row>
    <row r="832" spans="1:12" ht="13.5" x14ac:dyDescent="0.25">
      <c r="A832" s="3">
        <f>RSI!A832</f>
        <v>43517</v>
      </c>
      <c r="B832" s="2">
        <f>RSI!B832</f>
        <v>1.78</v>
      </c>
      <c r="C832" s="2">
        <f>RSI!I832</f>
        <v>12.038831955951281</v>
      </c>
      <c r="D832" s="2">
        <f>MACD!E832</f>
        <v>6.6022477464227958E-2</v>
      </c>
      <c r="E832" s="2">
        <f>MACD!F832</f>
        <v>5.8128570176025303E-2</v>
      </c>
      <c r="F832" s="2">
        <f>'Moving Avg'!D832</f>
        <v>1.81</v>
      </c>
      <c r="G832" s="2">
        <f>'Moving Avg'!F832</f>
        <v>1.9079999999999999</v>
      </c>
      <c r="H832" s="2">
        <f>'Moving Avg'!G832</f>
        <v>1.9844000000000002</v>
      </c>
      <c r="I832" s="2">
        <f>'Moving Avg'!H832</f>
        <v>1.675600000000002</v>
      </c>
      <c r="J832" s="5" t="str">
        <f>OBV!F832</f>
        <v>BEARISH</v>
      </c>
      <c r="K832" s="5" t="str">
        <f>OBV!G832</f>
        <v>NEUTRAL</v>
      </c>
      <c r="L832" s="5" t="str">
        <f>OBV!H832</f>
        <v>CONFIRMED BEARISH</v>
      </c>
    </row>
    <row r="833" spans="1:12" ht="13.5" x14ac:dyDescent="0.25">
      <c r="A833" s="3">
        <f>RSI!A833</f>
        <v>43518</v>
      </c>
      <c r="B833" s="2">
        <f>RSI!B833</f>
        <v>1.78</v>
      </c>
      <c r="C833" s="2">
        <f>RSI!I833</f>
        <v>12.038831955951281</v>
      </c>
      <c r="D833" s="2">
        <f>MACD!E833</f>
        <v>6.1085081391364149E-2</v>
      </c>
      <c r="E833" s="2">
        <f>MACD!F833</f>
        <v>5.8719872419093079E-2</v>
      </c>
      <c r="F833" s="2">
        <f>'Moving Avg'!D833</f>
        <v>1.7900000000000003</v>
      </c>
      <c r="G833" s="2">
        <f>'Moving Avg'!F833</f>
        <v>1.895</v>
      </c>
      <c r="H833" s="2">
        <f>'Moving Avg'!G833</f>
        <v>1.982</v>
      </c>
      <c r="I833" s="2">
        <f>'Moving Avg'!H833</f>
        <v>1.6771500000000019</v>
      </c>
      <c r="J833" s="5" t="str">
        <f>OBV!F833</f>
        <v>BEARISH</v>
      </c>
      <c r="K833" s="5" t="str">
        <f>OBV!G833</f>
        <v>NEUTRAL</v>
      </c>
      <c r="L833" s="5" t="str">
        <f>OBV!H833</f>
        <v>CONFIRMED BEARISH</v>
      </c>
    </row>
    <row r="834" spans="1:12" ht="13.5" x14ac:dyDescent="0.25">
      <c r="A834" s="3">
        <f>RSI!A834</f>
        <v>43521</v>
      </c>
      <c r="B834" s="2">
        <f>RSI!B834</f>
        <v>1.73</v>
      </c>
      <c r="C834" s="2">
        <f>RSI!I834</f>
        <v>9.1513425827109245</v>
      </c>
      <c r="D834" s="2">
        <f>MACD!E834</f>
        <v>6.1363929694489672E-2</v>
      </c>
      <c r="E834" s="2">
        <f>MACD!F834</f>
        <v>5.9248683874172398E-2</v>
      </c>
      <c r="F834" s="2">
        <f>'Moving Avg'!D834</f>
        <v>1.77</v>
      </c>
      <c r="G834" s="2">
        <f>'Moving Avg'!F834</f>
        <v>1.8824999999999998</v>
      </c>
      <c r="H834" s="2">
        <f>'Moving Avg'!G834</f>
        <v>1.9778</v>
      </c>
      <c r="I834" s="2">
        <f>'Moving Avg'!H834</f>
        <v>1.678650000000002</v>
      </c>
      <c r="J834" s="5" t="str">
        <f>OBV!F834</f>
        <v>BEARISH</v>
      </c>
      <c r="K834" s="5" t="str">
        <f>OBV!G834</f>
        <v>NEUTRAL</v>
      </c>
      <c r="L834" s="5" t="str">
        <f>OBV!H834</f>
        <v>CONFIRMED BEARISH</v>
      </c>
    </row>
    <row r="835" spans="1:12" ht="13.5" x14ac:dyDescent="0.25">
      <c r="A835" s="3">
        <f>RSI!A835</f>
        <v>43522</v>
      </c>
      <c r="B835" s="2">
        <f>RSI!B835</f>
        <v>1.66</v>
      </c>
      <c r="C835" s="2">
        <f>RSI!I835</f>
        <v>6.7209376921070572</v>
      </c>
      <c r="D835" s="2">
        <f>MACD!E835</f>
        <v>6.7777683439736114E-2</v>
      </c>
      <c r="E835" s="2">
        <f>MACD!F835</f>
        <v>6.0954483787285144E-2</v>
      </c>
      <c r="F835" s="2">
        <f>'Moving Avg'!D835</f>
        <v>1.746</v>
      </c>
      <c r="G835" s="2">
        <f>'Moving Avg'!F835</f>
        <v>1.8664999999999996</v>
      </c>
      <c r="H835" s="2">
        <f>'Moving Avg'!G835</f>
        <v>1.9709999999999996</v>
      </c>
      <c r="I835" s="2">
        <f>'Moving Avg'!H835</f>
        <v>1.6797500000000025</v>
      </c>
      <c r="J835" s="5" t="str">
        <f>OBV!F835</f>
        <v>BEARISH</v>
      </c>
      <c r="K835" s="5" t="str">
        <f>OBV!G835</f>
        <v>NEUTRAL</v>
      </c>
      <c r="L835" s="5" t="str">
        <f>OBV!H835</f>
        <v>CONFIRMED BEARISH</v>
      </c>
    </row>
    <row r="836" spans="1:12" ht="13.5" x14ac:dyDescent="0.25">
      <c r="A836" s="3">
        <f>RSI!A836</f>
        <v>43523</v>
      </c>
      <c r="B836" s="2">
        <f>RSI!B836</f>
        <v>1.66</v>
      </c>
      <c r="C836" s="2">
        <f>RSI!I836</f>
        <v>6.7209376921070572</v>
      </c>
      <c r="D836" s="2">
        <f>MACD!E836</f>
        <v>7.4537431434561929E-2</v>
      </c>
      <c r="E836" s="2">
        <f>MACD!F836</f>
        <v>6.3671073316740504E-2</v>
      </c>
      <c r="F836" s="2">
        <f>'Moving Avg'!D836</f>
        <v>1.722</v>
      </c>
      <c r="G836" s="2">
        <f>'Moving Avg'!F836</f>
        <v>1.8504999999999996</v>
      </c>
      <c r="H836" s="2">
        <f>'Moving Avg'!G836</f>
        <v>1.9637999999999993</v>
      </c>
      <c r="I836" s="2">
        <f>'Moving Avg'!H836</f>
        <v>1.6805500000000027</v>
      </c>
      <c r="J836" s="5" t="str">
        <f>OBV!F836</f>
        <v>BEARISH</v>
      </c>
      <c r="K836" s="5" t="str">
        <f>OBV!G836</f>
        <v>NEUTRAL</v>
      </c>
      <c r="L836" s="5" t="str">
        <f>OBV!H836</f>
        <v>CONFIRMED BEARISH</v>
      </c>
    </row>
    <row r="837" spans="1:12" ht="13.5" x14ac:dyDescent="0.25">
      <c r="A837" s="3">
        <f>RSI!A837</f>
        <v>43524</v>
      </c>
      <c r="B837" s="2">
        <f>RSI!B837</f>
        <v>1.66</v>
      </c>
      <c r="C837" s="2">
        <f>RSI!I837</f>
        <v>6.7209376921070572</v>
      </c>
      <c r="D837" s="2">
        <f>MACD!E837</f>
        <v>8.1491223379971611E-2</v>
      </c>
      <c r="E837" s="2">
        <f>MACD!F837</f>
        <v>6.7235103329386731E-2</v>
      </c>
      <c r="F837" s="2">
        <f>'Moving Avg'!D837</f>
        <v>1.698</v>
      </c>
      <c r="G837" s="2">
        <f>'Moving Avg'!F837</f>
        <v>1.8344999999999996</v>
      </c>
      <c r="H837" s="2">
        <f>'Moving Avg'!G837</f>
        <v>1.9569999999999994</v>
      </c>
      <c r="I837" s="2">
        <f>'Moving Avg'!H837</f>
        <v>1.6813500000000026</v>
      </c>
      <c r="J837" s="5" t="str">
        <f>OBV!F837</f>
        <v>BEARISH</v>
      </c>
      <c r="K837" s="5" t="str">
        <f>OBV!G837</f>
        <v>NEUTRAL</v>
      </c>
      <c r="L837" s="5" t="str">
        <f>OBV!H837</f>
        <v>CONFIRMED BEARISH</v>
      </c>
    </row>
    <row r="838" spans="1:12" ht="13.5" x14ac:dyDescent="0.25">
      <c r="A838" s="3">
        <f>RSI!A838</f>
        <v>43525</v>
      </c>
      <c r="B838" s="2">
        <f>RSI!B838</f>
        <v>1.66</v>
      </c>
      <c r="C838" s="2">
        <f>RSI!I838</f>
        <v>6.7209376921070572</v>
      </c>
      <c r="D838" s="2">
        <f>MACD!E838</f>
        <v>8.8517798569338613E-2</v>
      </c>
      <c r="E838" s="2">
        <f>MACD!F838</f>
        <v>7.149164237737711E-2</v>
      </c>
      <c r="F838" s="2">
        <f>'Moving Avg'!D838</f>
        <v>1.6739999999999999</v>
      </c>
      <c r="G838" s="2">
        <f>'Moving Avg'!F838</f>
        <v>1.8184999999999996</v>
      </c>
      <c r="H838" s="2">
        <f>'Moving Avg'!G838</f>
        <v>1.948999999999999</v>
      </c>
      <c r="I838" s="2">
        <f>'Moving Avg'!H838</f>
        <v>1.6821500000000027</v>
      </c>
      <c r="J838" s="5" t="str">
        <f>OBV!F838</f>
        <v>BEARISH</v>
      </c>
      <c r="K838" s="5" t="str">
        <f>OBV!G838</f>
        <v>NEUTRAL</v>
      </c>
      <c r="L838" s="5" t="str">
        <f>OBV!H838</f>
        <v>CONFIRMED BEARISH</v>
      </c>
    </row>
    <row r="839" spans="1:12" ht="13.5" x14ac:dyDescent="0.25">
      <c r="A839" s="3">
        <f>RSI!A839</f>
        <v>43528</v>
      </c>
      <c r="B839" s="2">
        <f>RSI!B839</f>
        <v>1.66</v>
      </c>
      <c r="C839" s="2">
        <f>RSI!I839</f>
        <v>6.7209376921070572</v>
      </c>
      <c r="D839" s="2">
        <f>MACD!E839</f>
        <v>8.7829015044548209E-2</v>
      </c>
      <c r="E839" s="2">
        <f>MACD!F839</f>
        <v>7.475911691081133E-2</v>
      </c>
      <c r="F839" s="2">
        <f>'Moving Avg'!D839</f>
        <v>1.6599999999999997</v>
      </c>
      <c r="G839" s="2">
        <f>'Moving Avg'!F839</f>
        <v>1.8024999999999998</v>
      </c>
      <c r="H839" s="2">
        <f>'Moving Avg'!G839</f>
        <v>1.9409999999999987</v>
      </c>
      <c r="I839" s="2">
        <f>'Moving Avg'!H839</f>
        <v>1.6829500000000026</v>
      </c>
      <c r="J839" s="5" t="str">
        <f>OBV!F839</f>
        <v>BEARISH</v>
      </c>
      <c r="K839" s="5" t="str">
        <f>OBV!G839</f>
        <v>NEUTRAL</v>
      </c>
      <c r="L839" s="5" t="str">
        <f>OBV!H839</f>
        <v>CONFIRMED BEARISH</v>
      </c>
    </row>
    <row r="840" spans="1:12" ht="13.5" x14ac:dyDescent="0.25">
      <c r="A840" s="3">
        <f>RSI!A840</f>
        <v>43529</v>
      </c>
      <c r="B840" s="2">
        <f>RSI!B840</f>
        <v>1.7</v>
      </c>
      <c r="C840" s="2">
        <f>RSI!I840</f>
        <v>23.530849998062649</v>
      </c>
      <c r="D840" s="2">
        <f>MACD!E840</f>
        <v>7.7570520658520881E-2</v>
      </c>
      <c r="E840" s="2">
        <f>MACD!F840</f>
        <v>7.5321397660353243E-2</v>
      </c>
      <c r="F840" s="2">
        <f>'Moving Avg'!D840</f>
        <v>1.6679999999999999</v>
      </c>
      <c r="G840" s="2">
        <f>'Moving Avg'!F840</f>
        <v>1.7909999999999999</v>
      </c>
      <c r="H840" s="2">
        <f>'Moving Avg'!G840</f>
        <v>1.9329999999999987</v>
      </c>
      <c r="I840" s="2">
        <f>'Moving Avg'!H840</f>
        <v>1.6839500000000023</v>
      </c>
      <c r="J840" s="5" t="str">
        <f>OBV!F840</f>
        <v>BULLISH</v>
      </c>
      <c r="K840" s="5" t="str">
        <f>OBV!G840</f>
        <v>NEUTRAL</v>
      </c>
      <c r="L840" s="5" t="str">
        <f>OBV!H840</f>
        <v>CONFIRMED BULLISH</v>
      </c>
    </row>
    <row r="841" spans="1:12" ht="13.5" x14ac:dyDescent="0.25">
      <c r="A841" s="3">
        <f>RSI!A841</f>
        <v>43530</v>
      </c>
      <c r="B841" s="2">
        <f>RSI!B841</f>
        <v>1.75</v>
      </c>
      <c r="C841" s="2">
        <f>RSI!I841</f>
        <v>38.459955260091732</v>
      </c>
      <c r="D841" s="2">
        <f>MACD!E841</f>
        <v>6.5857221402704447E-2</v>
      </c>
      <c r="E841" s="2">
        <f>MACD!F841</f>
        <v>7.3428562408823492E-2</v>
      </c>
      <c r="F841" s="2">
        <f>'Moving Avg'!D841</f>
        <v>1.6859999999999999</v>
      </c>
      <c r="G841" s="2">
        <f>'Moving Avg'!F841</f>
        <v>1.782</v>
      </c>
      <c r="H841" s="2">
        <f>'Moving Avg'!G841</f>
        <v>1.9251999999999987</v>
      </c>
      <c r="I841" s="2">
        <f>'Moving Avg'!H841</f>
        <v>1.685200000000002</v>
      </c>
      <c r="J841" s="5" t="str">
        <f>OBV!F841</f>
        <v>BULLISH</v>
      </c>
      <c r="K841" s="5" t="str">
        <f>OBV!G841</f>
        <v>NEUTRAL</v>
      </c>
      <c r="L841" s="5" t="str">
        <f>OBV!H841</f>
        <v>CONFIRMED BULLISH</v>
      </c>
    </row>
    <row r="842" spans="1:12" ht="13.5" x14ac:dyDescent="0.25">
      <c r="A842" s="3">
        <f>RSI!A842</f>
        <v>43531</v>
      </c>
      <c r="B842" s="2">
        <f>RSI!B842</f>
        <v>1.7</v>
      </c>
      <c r="C842" s="2">
        <f>RSI!I842</f>
        <v>31.778569533936746</v>
      </c>
      <c r="D842" s="2">
        <f>MACD!E842</f>
        <v>5.997520949113655E-2</v>
      </c>
      <c r="E842" s="2">
        <f>MACD!F842</f>
        <v>7.0737891825286114E-2</v>
      </c>
      <c r="F842" s="2">
        <f>'Moving Avg'!D842</f>
        <v>1.6939999999999997</v>
      </c>
      <c r="G842" s="2">
        <f>'Moving Avg'!F842</f>
        <v>1.7705000000000002</v>
      </c>
      <c r="H842" s="2">
        <f>'Moving Avg'!G842</f>
        <v>1.9175999999999991</v>
      </c>
      <c r="I842" s="2">
        <f>'Moving Avg'!H842</f>
        <v>1.6862000000000021</v>
      </c>
      <c r="J842" s="5" t="str">
        <f>OBV!F842</f>
        <v>BEARISH</v>
      </c>
      <c r="K842" s="5" t="str">
        <f>OBV!G842</f>
        <v>NEUTRAL</v>
      </c>
      <c r="L842" s="5" t="str">
        <f>OBV!H842</f>
        <v>BEARISH DIVERGENCE</v>
      </c>
    </row>
    <row r="843" spans="1:12" ht="13.5" x14ac:dyDescent="0.25">
      <c r="A843" s="3">
        <f>RSI!A843</f>
        <v>43532</v>
      </c>
      <c r="B843" s="2">
        <f>RSI!B843</f>
        <v>1.7</v>
      </c>
      <c r="C843" s="2">
        <f>RSI!I843</f>
        <v>31.778569533936746</v>
      </c>
      <c r="D843" s="2">
        <f>MACD!E843</f>
        <v>5.5594998341148782E-2</v>
      </c>
      <c r="E843" s="2">
        <f>MACD!F843</f>
        <v>6.7709313128458654E-2</v>
      </c>
      <c r="F843" s="2">
        <f>'Moving Avg'!D843</f>
        <v>1.702</v>
      </c>
      <c r="G843" s="2">
        <f>'Moving Avg'!F843</f>
        <v>1.7615000000000003</v>
      </c>
      <c r="H843" s="2">
        <f>'Moving Avg'!G843</f>
        <v>1.9097999999999991</v>
      </c>
      <c r="I843" s="2">
        <f>'Moving Avg'!H843</f>
        <v>1.687200000000002</v>
      </c>
      <c r="J843" s="5" t="str">
        <f>OBV!F843</f>
        <v>BEARISH</v>
      </c>
      <c r="K843" s="5" t="str">
        <f>OBV!G843</f>
        <v>NEUTRAL</v>
      </c>
      <c r="L843" s="5" t="str">
        <f>OBV!H843</f>
        <v>BEARISH DIVERGENCE</v>
      </c>
    </row>
    <row r="844" spans="1:12" ht="13.5" x14ac:dyDescent="0.25">
      <c r="A844" s="3">
        <f>RSI!A844</f>
        <v>43535</v>
      </c>
      <c r="B844" s="2">
        <f>RSI!B844</f>
        <v>1.7</v>
      </c>
      <c r="C844" s="2">
        <f>RSI!I844</f>
        <v>31.778569533936746</v>
      </c>
      <c r="D844" s="2">
        <f>MACD!E844</f>
        <v>4.4749020963338992E-2</v>
      </c>
      <c r="E844" s="2">
        <f>MACD!F844</f>
        <v>6.3117254695434721E-2</v>
      </c>
      <c r="F844" s="2">
        <f>'Moving Avg'!D844</f>
        <v>1.7100000000000002</v>
      </c>
      <c r="G844" s="2">
        <f>'Moving Avg'!F844</f>
        <v>1.7525000000000002</v>
      </c>
      <c r="H844" s="2">
        <f>'Moving Avg'!G844</f>
        <v>1.9031999999999996</v>
      </c>
      <c r="I844" s="2">
        <f>'Moving Avg'!H844</f>
        <v>1.6882000000000017</v>
      </c>
      <c r="J844" s="5" t="str">
        <f>OBV!F844</f>
        <v>BEARISH</v>
      </c>
      <c r="K844" s="5" t="str">
        <f>OBV!G844</f>
        <v>NEUTRAL</v>
      </c>
      <c r="L844" s="5" t="str">
        <f>OBV!H844</f>
        <v>BEARISH DIVERGENCE</v>
      </c>
    </row>
    <row r="845" spans="1:12" ht="13.5" x14ac:dyDescent="0.25">
      <c r="A845" s="3">
        <f>RSI!A845</f>
        <v>43536</v>
      </c>
      <c r="B845" s="2">
        <f>RSI!B845</f>
        <v>1.7</v>
      </c>
      <c r="C845" s="2">
        <f>RSI!I845</f>
        <v>31.778569533936746</v>
      </c>
      <c r="D845" s="2">
        <f>MACD!E845</f>
        <v>2.531414955948974E-2</v>
      </c>
      <c r="E845" s="2">
        <f>MACD!F845</f>
        <v>5.5556633668245731E-2</v>
      </c>
      <c r="F845" s="2">
        <f>'Moving Avg'!D845</f>
        <v>1.7100000000000002</v>
      </c>
      <c r="G845" s="2">
        <f>'Moving Avg'!F845</f>
        <v>1.7434999999999998</v>
      </c>
      <c r="H845" s="2">
        <f>'Moving Avg'!G845</f>
        <v>1.8979999999999999</v>
      </c>
      <c r="I845" s="2">
        <f>'Moving Avg'!H845</f>
        <v>1.6892000000000016</v>
      </c>
      <c r="J845" s="5" t="str">
        <f>OBV!F845</f>
        <v>BEARISH</v>
      </c>
      <c r="K845" s="5" t="str">
        <f>OBV!G845</f>
        <v>NEUTRAL</v>
      </c>
      <c r="L845" s="5" t="str">
        <f>OBV!H845</f>
        <v>NEUTRAL</v>
      </c>
    </row>
    <row r="846" spans="1:12" ht="13.5" x14ac:dyDescent="0.25">
      <c r="A846" s="3">
        <f>RSI!A846</f>
        <v>43537</v>
      </c>
      <c r="B846" s="2">
        <f>RSI!B846</f>
        <v>1.7</v>
      </c>
      <c r="C846" s="2">
        <f>RSI!I846</f>
        <v>31.778569533936761</v>
      </c>
      <c r="D846" s="2">
        <f>MACD!E846</f>
        <v>9.343077666907007E-3</v>
      </c>
      <c r="E846" s="2">
        <f>MACD!F846</f>
        <v>4.6313922467977983E-2</v>
      </c>
      <c r="F846" s="2">
        <f>'Moving Avg'!D846</f>
        <v>1.7</v>
      </c>
      <c r="G846" s="2">
        <f>'Moving Avg'!F846</f>
        <v>1.7344999999999999</v>
      </c>
      <c r="H846" s="2">
        <f>'Moving Avg'!G846</f>
        <v>1.8912</v>
      </c>
      <c r="I846" s="2">
        <f>'Moving Avg'!H846</f>
        <v>1.6902000000000013</v>
      </c>
      <c r="J846" s="5" t="str">
        <f>OBV!F846</f>
        <v>BEARISH</v>
      </c>
      <c r="K846" s="5" t="str">
        <f>OBV!G846</f>
        <v>NEUTRAL</v>
      </c>
      <c r="L846" s="5" t="str">
        <f>OBV!H846</f>
        <v>CONFIRMED BEARISH</v>
      </c>
    </row>
    <row r="847" spans="1:12" ht="13.5" x14ac:dyDescent="0.25">
      <c r="A847" s="3">
        <f>RSI!A847</f>
        <v>43538</v>
      </c>
      <c r="B847" s="2">
        <f>RSI!B847</f>
        <v>1.7</v>
      </c>
      <c r="C847" s="2">
        <f>RSI!I847</f>
        <v>31.778569533936746</v>
      </c>
      <c r="D847" s="2">
        <f>MACD!E847</f>
        <v>-3.7321846724887031E-3</v>
      </c>
      <c r="E847" s="2">
        <f>MACD!F847</f>
        <v>3.6304701039884646E-2</v>
      </c>
      <c r="F847" s="2">
        <f>'Moving Avg'!D847</f>
        <v>1.7</v>
      </c>
      <c r="G847" s="2">
        <f>'Moving Avg'!F847</f>
        <v>1.7254999999999998</v>
      </c>
      <c r="H847" s="2">
        <f>'Moving Avg'!G847</f>
        <v>1.8844000000000001</v>
      </c>
      <c r="I847" s="2">
        <f>'Moving Avg'!H847</f>
        <v>1.6910000000000014</v>
      </c>
      <c r="J847" s="5" t="str">
        <f>OBV!F847</f>
        <v>NEUTRAL</v>
      </c>
      <c r="K847" s="5" t="str">
        <f>OBV!G847</f>
        <v>NEUTRAL</v>
      </c>
      <c r="L847" s="5" t="str">
        <f>OBV!H847</f>
        <v>NEUTRAL</v>
      </c>
    </row>
    <row r="848" spans="1:12" ht="13.5" x14ac:dyDescent="0.25">
      <c r="A848" s="3">
        <f>RSI!A848</f>
        <v>43539</v>
      </c>
      <c r="B848" s="2">
        <f>RSI!B848</f>
        <v>1.7</v>
      </c>
      <c r="C848" s="2">
        <f>RSI!I848</f>
        <v>31.778569533936746</v>
      </c>
      <c r="D848" s="2">
        <f>MACD!E848</f>
        <v>-1.4389644514778865E-2</v>
      </c>
      <c r="E848" s="2">
        <f>MACD!F848</f>
        <v>2.6165831928951944E-2</v>
      </c>
      <c r="F848" s="2">
        <f>'Moving Avg'!D848</f>
        <v>1.7</v>
      </c>
      <c r="G848" s="2">
        <f>'Moving Avg'!F848</f>
        <v>1.7164999999999999</v>
      </c>
      <c r="H848" s="2">
        <f>'Moving Avg'!G848</f>
        <v>1.8775999999999999</v>
      </c>
      <c r="I848" s="2">
        <f>'Moving Avg'!H848</f>
        <v>1.6915000000000011</v>
      </c>
      <c r="J848" s="5" t="str">
        <f>OBV!F848</f>
        <v>NEUTRAL</v>
      </c>
      <c r="K848" s="5" t="str">
        <f>OBV!G848</f>
        <v>NEUTRAL</v>
      </c>
      <c r="L848" s="5" t="str">
        <f>OBV!H848</f>
        <v>NEUTRAL</v>
      </c>
    </row>
    <row r="849" spans="1:12" ht="13.5" x14ac:dyDescent="0.25">
      <c r="A849" s="3">
        <f>RSI!A849</f>
        <v>43542</v>
      </c>
      <c r="B849" s="2">
        <f>RSI!B849</f>
        <v>1.7</v>
      </c>
      <c r="C849" s="2">
        <f>RSI!I849</f>
        <v>31.778569533936746</v>
      </c>
      <c r="D849" s="2">
        <f>MACD!E849</f>
        <v>-2.3031362117544196E-2</v>
      </c>
      <c r="E849" s="2">
        <f>MACD!F849</f>
        <v>1.6326393119652716E-2</v>
      </c>
      <c r="F849" s="2">
        <f>'Moving Avg'!D849</f>
        <v>1.7</v>
      </c>
      <c r="G849" s="2">
        <f>'Moving Avg'!F849</f>
        <v>1.7099999999999997</v>
      </c>
      <c r="H849" s="2">
        <f>'Moving Avg'!G849</f>
        <v>1.8708</v>
      </c>
      <c r="I849" s="2">
        <f>'Moving Avg'!H849</f>
        <v>1.6920500000000009</v>
      </c>
      <c r="J849" s="5" t="str">
        <f>OBV!F849</f>
        <v>NEUTRAL</v>
      </c>
      <c r="K849" s="5" t="str">
        <f>OBV!G849</f>
        <v>NEUTRAL</v>
      </c>
      <c r="L849" s="5" t="str">
        <f>OBV!H849</f>
        <v>NEUTRAL</v>
      </c>
    </row>
    <row r="850" spans="1:12" ht="13.5" x14ac:dyDescent="0.25">
      <c r="A850" s="3">
        <f>RSI!A850</f>
        <v>43543</v>
      </c>
      <c r="B850" s="2">
        <f>RSI!B850</f>
        <v>1.7</v>
      </c>
      <c r="C850" s="2">
        <f>RSI!I850</f>
        <v>31.778569533936746</v>
      </c>
      <c r="D850" s="2">
        <f>MACD!E850</f>
        <v>-2.3841467223784552E-2</v>
      </c>
      <c r="E850" s="2">
        <f>MACD!F850</f>
        <v>8.2928210509652621E-3</v>
      </c>
      <c r="F850" s="2">
        <f>'Moving Avg'!D850</f>
        <v>1.7</v>
      </c>
      <c r="G850" s="2">
        <f>'Moving Avg'!F850</f>
        <v>1.706</v>
      </c>
      <c r="H850" s="2">
        <f>'Moving Avg'!G850</f>
        <v>1.8640000000000003</v>
      </c>
      <c r="I850" s="2">
        <f>'Moving Avg'!H850</f>
        <v>1.6926000000000008</v>
      </c>
      <c r="J850" s="5" t="str">
        <f>OBV!F850</f>
        <v>NEUTRAL</v>
      </c>
      <c r="K850" s="5" t="str">
        <f>OBV!G850</f>
        <v>NEUTRAL</v>
      </c>
      <c r="L850" s="5" t="str">
        <f>OBV!H850</f>
        <v>NEUTRAL</v>
      </c>
    </row>
    <row r="851" spans="1:12" ht="13.5" x14ac:dyDescent="0.25">
      <c r="A851" s="3">
        <f>RSI!A851</f>
        <v>43545</v>
      </c>
      <c r="B851" s="2">
        <f>RSI!B851</f>
        <v>1.7</v>
      </c>
      <c r="C851" s="2">
        <f>RSI!I851</f>
        <v>31.778569533936746</v>
      </c>
      <c r="D851" s="2">
        <f>MACD!E851</f>
        <v>-1.651215963210606E-2</v>
      </c>
      <c r="E851" s="2">
        <f>MACD!F851</f>
        <v>3.3318249143509983E-3</v>
      </c>
      <c r="F851" s="2">
        <f>'Moving Avg'!D851</f>
        <v>1.7</v>
      </c>
      <c r="G851" s="2">
        <f>'Moving Avg'!F851</f>
        <v>1.702</v>
      </c>
      <c r="H851" s="2">
        <f>'Moving Avg'!G851</f>
        <v>1.8572000000000002</v>
      </c>
      <c r="I851" s="2">
        <f>'Moving Avg'!H851</f>
        <v>1.6934500000000006</v>
      </c>
      <c r="J851" s="5" t="str">
        <f>OBV!F851</f>
        <v>NEUTRAL</v>
      </c>
      <c r="K851" s="5" t="str">
        <f>OBV!G851</f>
        <v>NEUTRAL</v>
      </c>
      <c r="L851" s="5" t="str">
        <f>OBV!H851</f>
        <v>NEUTRAL</v>
      </c>
    </row>
    <row r="852" spans="1:12" ht="13.5" x14ac:dyDescent="0.25">
      <c r="A852" s="3">
        <f>RSI!A852</f>
        <v>43546</v>
      </c>
      <c r="B852" s="2">
        <f>RSI!B852</f>
        <v>1.75</v>
      </c>
      <c r="C852" s="2">
        <f>RSI!I852</f>
        <v>50.002833465603707</v>
      </c>
      <c r="D852" s="2">
        <f>MACD!E852</f>
        <v>-2.14078626912515E-2</v>
      </c>
      <c r="E852" s="2">
        <f>MACD!F852</f>
        <v>-1.6161126067695012E-3</v>
      </c>
      <c r="F852" s="2">
        <f>'Moving Avg'!D852</f>
        <v>1.7100000000000002</v>
      </c>
      <c r="G852" s="2">
        <f>'Moving Avg'!F852</f>
        <v>1.7004999999999999</v>
      </c>
      <c r="H852" s="2">
        <f>'Moving Avg'!G852</f>
        <v>1.8514000000000004</v>
      </c>
      <c r="I852" s="2">
        <f>'Moving Avg'!H852</f>
        <v>1.6948500000000004</v>
      </c>
      <c r="J852" s="5" t="str">
        <f>OBV!F852</f>
        <v>BULLISH</v>
      </c>
      <c r="K852" s="5" t="str">
        <f>OBV!G852</f>
        <v>NEUTRAL</v>
      </c>
      <c r="L852" s="5" t="str">
        <f>OBV!H852</f>
        <v>CONFIRMED BULLISH</v>
      </c>
    </row>
    <row r="853" spans="1:12" ht="13.5" x14ac:dyDescent="0.25">
      <c r="A853" s="3">
        <f>RSI!A853</f>
        <v>43549</v>
      </c>
      <c r="B853" s="2">
        <f>RSI!B853</f>
        <v>1.75</v>
      </c>
      <c r="C853" s="2">
        <f>RSI!I853</f>
        <v>50.002833465603707</v>
      </c>
      <c r="D853" s="2">
        <f>MACD!E853</f>
        <v>-2.5569363803787049E-2</v>
      </c>
      <c r="E853" s="2">
        <f>MACD!F853</f>
        <v>-6.4067628461730117E-3</v>
      </c>
      <c r="F853" s="2">
        <f>'Moving Avg'!D853</f>
        <v>1.72</v>
      </c>
      <c r="G853" s="2">
        <f>'Moving Avg'!F853</f>
        <v>1.6989999999999994</v>
      </c>
      <c r="H853" s="2">
        <f>'Moving Avg'!G853</f>
        <v>1.8456000000000006</v>
      </c>
      <c r="I853" s="2">
        <f>'Moving Avg'!H853</f>
        <v>1.6964500000000005</v>
      </c>
      <c r="J853" s="5" t="str">
        <f>OBV!F853</f>
        <v>BULLISH</v>
      </c>
      <c r="K853" s="5" t="str">
        <f>OBV!G853</f>
        <v>NEUTRAL</v>
      </c>
      <c r="L853" s="5" t="str">
        <f>OBV!H853</f>
        <v>CONFIRMED BULLISH</v>
      </c>
    </row>
    <row r="854" spans="1:12" ht="13.5" x14ac:dyDescent="0.25">
      <c r="A854" s="3">
        <f>RSI!A854</f>
        <v>43550</v>
      </c>
      <c r="B854" s="2">
        <f>RSI!B854</f>
        <v>1.8</v>
      </c>
      <c r="C854" s="2">
        <f>RSI!I854</f>
        <v>61.828752376682345</v>
      </c>
      <c r="D854" s="2">
        <f>MACD!E854</f>
        <v>-3.2811914660573871E-2</v>
      </c>
      <c r="E854" s="2">
        <f>MACD!F854</f>
        <v>-1.1687793209053185E-2</v>
      </c>
      <c r="F854" s="2">
        <f>'Moving Avg'!D854</f>
        <v>1.7400000000000002</v>
      </c>
      <c r="G854" s="2">
        <f>'Moving Avg'!F854</f>
        <v>1.7024999999999995</v>
      </c>
      <c r="H854" s="2">
        <f>'Moving Avg'!G854</f>
        <v>1.8408000000000007</v>
      </c>
      <c r="I854" s="2">
        <f>'Moving Avg'!H854</f>
        <v>1.6984000000000004</v>
      </c>
      <c r="J854" s="5" t="str">
        <f>OBV!F854</f>
        <v>BULLISH</v>
      </c>
      <c r="K854" s="5" t="str">
        <f>OBV!G854</f>
        <v>NEUTRAL</v>
      </c>
      <c r="L854" s="5" t="str">
        <f>OBV!H854</f>
        <v>CONFIRMED BULLISH</v>
      </c>
    </row>
    <row r="855" spans="1:12" ht="13.5" x14ac:dyDescent="0.25">
      <c r="A855" s="3">
        <f>RSI!A855</f>
        <v>43551</v>
      </c>
      <c r="B855" s="2">
        <f>RSI!B855</f>
        <v>1.8</v>
      </c>
      <c r="C855" s="2">
        <f>RSI!I855</f>
        <v>61.828752376682345</v>
      </c>
      <c r="D855" s="2">
        <f>MACD!E855</f>
        <v>-3.9251954053662219E-2</v>
      </c>
      <c r="E855" s="2">
        <f>MACD!F855</f>
        <v>-1.7200625377974992E-2</v>
      </c>
      <c r="F855" s="2">
        <f>'Moving Avg'!D855</f>
        <v>1.7600000000000002</v>
      </c>
      <c r="G855" s="2">
        <f>'Moving Avg'!F855</f>
        <v>1.7094999999999996</v>
      </c>
      <c r="H855" s="2">
        <f>'Moving Avg'!G855</f>
        <v>1.8360000000000005</v>
      </c>
      <c r="I855" s="2">
        <f>'Moving Avg'!H855</f>
        <v>1.7005500000000005</v>
      </c>
      <c r="J855" s="5" t="str">
        <f>OBV!F855</f>
        <v>BULLISH</v>
      </c>
      <c r="K855" s="5" t="str">
        <f>OBV!G855</f>
        <v>NEUTRAL</v>
      </c>
      <c r="L855" s="5" t="str">
        <f>OBV!H855</f>
        <v>CONFIRMED BULLISH</v>
      </c>
    </row>
    <row r="856" spans="1:12" ht="13.5" x14ac:dyDescent="0.25">
      <c r="A856" s="3">
        <f>RSI!A856</f>
        <v>43552</v>
      </c>
      <c r="B856" s="2">
        <f>RSI!B856</f>
        <v>1.8</v>
      </c>
      <c r="C856" s="2">
        <f>RSI!I856</f>
        <v>61.828752376682345</v>
      </c>
      <c r="D856" s="2">
        <f>MACD!E856</f>
        <v>-4.4989854386667139E-2</v>
      </c>
      <c r="E856" s="2">
        <f>MACD!F856</f>
        <v>-2.275847117971342E-2</v>
      </c>
      <c r="F856" s="2">
        <f>'Moving Avg'!D856</f>
        <v>1.78</v>
      </c>
      <c r="G856" s="2">
        <f>'Moving Avg'!F856</f>
        <v>1.7164999999999995</v>
      </c>
      <c r="H856" s="2">
        <f>'Moving Avg'!G856</f>
        <v>1.8312000000000004</v>
      </c>
      <c r="I856" s="2">
        <f>'Moving Avg'!H856</f>
        <v>1.7028000000000003</v>
      </c>
      <c r="J856" s="5" t="str">
        <f>OBV!F856</f>
        <v>BULLISH</v>
      </c>
      <c r="K856" s="5" t="str">
        <f>OBV!G856</f>
        <v>NEUTRAL</v>
      </c>
      <c r="L856" s="5" t="str">
        <f>OBV!H856</f>
        <v>CONFIRMED BULLISH</v>
      </c>
    </row>
    <row r="857" spans="1:12" ht="13.5" x14ac:dyDescent="0.25">
      <c r="A857" s="3">
        <f>RSI!A857</f>
        <v>43553</v>
      </c>
      <c r="B857" s="2">
        <f>RSI!B857</f>
        <v>1.8</v>
      </c>
      <c r="C857" s="2">
        <f>RSI!I857</f>
        <v>61.828752376682345</v>
      </c>
      <c r="D857" s="2">
        <f>MACD!E857</f>
        <v>-5.0112256591879678E-2</v>
      </c>
      <c r="E857" s="2">
        <f>MACD!F857</f>
        <v>-2.8229228262146674E-2</v>
      </c>
      <c r="F857" s="2">
        <f>'Moving Avg'!D857</f>
        <v>1.7899999999999998</v>
      </c>
      <c r="G857" s="2">
        <f>'Moving Avg'!F857</f>
        <v>1.7234999999999996</v>
      </c>
      <c r="H857" s="2">
        <f>'Moving Avg'!G857</f>
        <v>1.8264000000000002</v>
      </c>
      <c r="I857" s="2">
        <f>'Moving Avg'!H857</f>
        <v>1.7052000000000005</v>
      </c>
      <c r="J857" s="5" t="str">
        <f>OBV!F857</f>
        <v>BULLISH</v>
      </c>
      <c r="K857" s="5" t="str">
        <f>OBV!G857</f>
        <v>NEUTRAL</v>
      </c>
      <c r="L857" s="5" t="str">
        <f>OBV!H857</f>
        <v>CONFIRMED BULLISH</v>
      </c>
    </row>
    <row r="858" spans="1:12" ht="13.5" x14ac:dyDescent="0.25">
      <c r="A858" s="3">
        <f>RSI!A858</f>
        <v>43556</v>
      </c>
      <c r="B858" s="2">
        <f>RSI!B858</f>
        <v>1.85</v>
      </c>
      <c r="C858" s="2">
        <f>RSI!I858</f>
        <v>71.041743430039446</v>
      </c>
      <c r="D858" s="2">
        <f>MACD!E858</f>
        <v>-5.8397759668990856E-2</v>
      </c>
      <c r="E858" s="2">
        <f>MACD!F858</f>
        <v>-3.4262934543515512E-2</v>
      </c>
      <c r="F858" s="2">
        <f>'Moving Avg'!D858</f>
        <v>1.81</v>
      </c>
      <c r="G858" s="2">
        <f>'Moving Avg'!F858</f>
        <v>1.7329999999999999</v>
      </c>
      <c r="H858" s="2">
        <f>'Moving Avg'!G858</f>
        <v>1.8226</v>
      </c>
      <c r="I858" s="2">
        <f>'Moving Avg'!H858</f>
        <v>1.7079000000000004</v>
      </c>
      <c r="J858" s="5" t="str">
        <f>OBV!F858</f>
        <v>BULLISH</v>
      </c>
      <c r="K858" s="5" t="str">
        <f>OBV!G858</f>
        <v>NEUTRAL</v>
      </c>
      <c r="L858" s="5" t="str">
        <f>OBV!H858</f>
        <v>CONFIRMED BULLISH</v>
      </c>
    </row>
    <row r="859" spans="1:12" ht="13.5" x14ac:dyDescent="0.25">
      <c r="A859" s="3">
        <f>RSI!A859</f>
        <v>43557</v>
      </c>
      <c r="B859" s="2">
        <f>RSI!B859</f>
        <v>1.85</v>
      </c>
      <c r="C859" s="2">
        <f>RSI!I859</f>
        <v>71.041743430039446</v>
      </c>
      <c r="D859" s="2">
        <f>MACD!E859</f>
        <v>-6.5933150858533907E-2</v>
      </c>
      <c r="E859" s="2">
        <f>MACD!F859</f>
        <v>-4.0596977806519191E-2</v>
      </c>
      <c r="F859" s="2">
        <f>'Moving Avg'!D859</f>
        <v>1.8199999999999998</v>
      </c>
      <c r="G859" s="2">
        <f>'Moving Avg'!F859</f>
        <v>1.7425000000000002</v>
      </c>
      <c r="H859" s="2">
        <f>'Moving Avg'!G859</f>
        <v>1.8188</v>
      </c>
      <c r="I859" s="2">
        <f>'Moving Avg'!H859</f>
        <v>1.7106000000000006</v>
      </c>
      <c r="J859" s="5" t="str">
        <f>OBV!F859</f>
        <v>NEUTRAL</v>
      </c>
      <c r="K859" s="5" t="str">
        <f>OBV!G859</f>
        <v>NEUTRAL</v>
      </c>
      <c r="L859" s="5" t="str">
        <f>OBV!H859</f>
        <v>NEUTRAL</v>
      </c>
    </row>
    <row r="860" spans="1:12" ht="13.5" x14ac:dyDescent="0.25">
      <c r="A860" s="3">
        <f>RSI!A860</f>
        <v>43558</v>
      </c>
      <c r="B860" s="2">
        <f>RSI!B860</f>
        <v>1.9</v>
      </c>
      <c r="C860" s="2">
        <f>RSI!I860</f>
        <v>77.374944931415769</v>
      </c>
      <c r="D860" s="2">
        <f>MACD!E860</f>
        <v>-7.6498677849104357E-2</v>
      </c>
      <c r="E860" s="2">
        <f>MACD!F860</f>
        <v>-4.7777317815036226E-2</v>
      </c>
      <c r="F860" s="2">
        <f>'Moving Avg'!D860</f>
        <v>1.8400000000000003</v>
      </c>
      <c r="G860" s="2">
        <f>'Moving Avg'!F860</f>
        <v>1.7524999999999999</v>
      </c>
      <c r="H860" s="2">
        <f>'Moving Avg'!G860</f>
        <v>1.8159999999999998</v>
      </c>
      <c r="I860" s="2">
        <f>'Moving Avg'!H860</f>
        <v>1.7135500000000001</v>
      </c>
      <c r="J860" s="5" t="str">
        <f>OBV!F860</f>
        <v>BULLISH</v>
      </c>
      <c r="K860" s="5" t="str">
        <f>OBV!G860</f>
        <v>NEUTRAL</v>
      </c>
      <c r="L860" s="5" t="str">
        <f>OBV!H860</f>
        <v>CONFIRMED BULLISH</v>
      </c>
    </row>
    <row r="861" spans="1:12" ht="13.5" x14ac:dyDescent="0.25">
      <c r="A861" s="3">
        <f>RSI!A861</f>
        <v>43559</v>
      </c>
      <c r="B861" s="2">
        <f>RSI!B861</f>
        <v>1.9</v>
      </c>
      <c r="C861" s="2">
        <f>RSI!I861</f>
        <v>77.374944931415769</v>
      </c>
      <c r="D861" s="2">
        <f>MACD!E861</f>
        <v>-8.618393486053022E-2</v>
      </c>
      <c r="E861" s="2">
        <f>MACD!F861</f>
        <v>-5.5458641224135026E-2</v>
      </c>
      <c r="F861" s="2">
        <f>'Moving Avg'!D861</f>
        <v>1.86</v>
      </c>
      <c r="G861" s="2">
        <f>'Moving Avg'!F861</f>
        <v>1.7600000000000002</v>
      </c>
      <c r="H861" s="2">
        <f>'Moving Avg'!G861</f>
        <v>1.8131999999999999</v>
      </c>
      <c r="I861" s="2">
        <f>'Moving Avg'!H861</f>
        <v>1.7165500000000002</v>
      </c>
      <c r="J861" s="5" t="str">
        <f>OBV!F861</f>
        <v>BULLISH</v>
      </c>
      <c r="K861" s="5" t="str">
        <f>OBV!G861</f>
        <v>NEUTRAL</v>
      </c>
      <c r="L861" s="5" t="str">
        <f>OBV!H861</f>
        <v>CONFIRMED BULLISH</v>
      </c>
    </row>
    <row r="862" spans="1:12" ht="13.5" x14ac:dyDescent="0.25">
      <c r="A862" s="3">
        <f>RSI!A862</f>
        <v>43560</v>
      </c>
      <c r="B862" s="2">
        <f>RSI!B862</f>
        <v>1.9</v>
      </c>
      <c r="C862" s="2">
        <f>RSI!I862</f>
        <v>77.374944931415769</v>
      </c>
      <c r="D862" s="2">
        <f>MACD!E862</f>
        <v>-8.7376840668791811E-2</v>
      </c>
      <c r="E862" s="2">
        <f>MACD!F862</f>
        <v>-6.1842281113066389E-2</v>
      </c>
      <c r="F862" s="2">
        <f>'Moving Avg'!D862</f>
        <v>1.8800000000000001</v>
      </c>
      <c r="G862" s="2">
        <f>'Moving Avg'!F862</f>
        <v>1.77</v>
      </c>
      <c r="H862" s="2">
        <f>'Moving Avg'!G862</f>
        <v>1.8104</v>
      </c>
      <c r="I862" s="2">
        <f>'Moving Avg'!H862</f>
        <v>1.7195499999999999</v>
      </c>
      <c r="J862" s="5" t="str">
        <f>OBV!F862</f>
        <v>BULLISH</v>
      </c>
      <c r="K862" s="5" t="str">
        <f>OBV!G862</f>
        <v>NEUTRAL</v>
      </c>
      <c r="L862" s="5" t="str">
        <f>OBV!H862</f>
        <v>CONFIRMED BULLISH</v>
      </c>
    </row>
    <row r="863" spans="1:12" ht="13.5" x14ac:dyDescent="0.25">
      <c r="A863" s="3">
        <f>RSI!A863</f>
        <v>43563</v>
      </c>
      <c r="B863" s="2">
        <f>RSI!B863</f>
        <v>1.9</v>
      </c>
      <c r="C863" s="2">
        <f>RSI!I863</f>
        <v>77.374944931415769</v>
      </c>
      <c r="D863" s="2">
        <f>MACD!E863</f>
        <v>-8.9025107718925245E-2</v>
      </c>
      <c r="E863" s="2">
        <f>MACD!F863</f>
        <v>-6.7278846434238163E-2</v>
      </c>
      <c r="F863" s="2">
        <f>'Moving Avg'!D863</f>
        <v>1.8900000000000001</v>
      </c>
      <c r="G863" s="2">
        <f>'Moving Avg'!F863</f>
        <v>1.78</v>
      </c>
      <c r="H863" s="2">
        <f>'Moving Avg'!G863</f>
        <v>1.8076000000000001</v>
      </c>
      <c r="I863" s="2">
        <f>'Moving Avg'!H863</f>
        <v>1.7223999999999997</v>
      </c>
      <c r="J863" s="5" t="str">
        <f>OBV!F863</f>
        <v>BULLISH</v>
      </c>
      <c r="K863" s="5" t="str">
        <f>OBV!G863</f>
        <v>NEUTRAL</v>
      </c>
      <c r="L863" s="5" t="str">
        <f>OBV!H863</f>
        <v>CONFIRMED BULLISH</v>
      </c>
    </row>
    <row r="864" spans="1:12" ht="13.5" x14ac:dyDescent="0.25">
      <c r="A864" s="3">
        <f>RSI!A864</f>
        <v>43565</v>
      </c>
      <c r="B864" s="2">
        <f>RSI!B864</f>
        <v>1.95</v>
      </c>
      <c r="C864" s="2">
        <f>RSI!I864</f>
        <v>82.51763005379965</v>
      </c>
      <c r="D864" s="2">
        <f>MACD!E864</f>
        <v>-8.7022751616107508E-2</v>
      </c>
      <c r="E864" s="2">
        <f>MACD!F864</f>
        <v>-7.1227627470612037E-2</v>
      </c>
      <c r="F864" s="2">
        <f>'Moving Avg'!D864</f>
        <v>1.9099999999999997</v>
      </c>
      <c r="G864" s="2">
        <f>'Moving Avg'!F864</f>
        <v>1.7925</v>
      </c>
      <c r="H864" s="2">
        <f>'Moving Avg'!G864</f>
        <v>1.8070000000000002</v>
      </c>
      <c r="I864" s="2">
        <f>'Moving Avg'!H864</f>
        <v>1.7252499999999995</v>
      </c>
      <c r="J864" s="5" t="str">
        <f>OBV!F864</f>
        <v>BULLISH</v>
      </c>
      <c r="K864" s="5" t="str">
        <f>OBV!G864</f>
        <v>NEUTRAL</v>
      </c>
      <c r="L864" s="5" t="str">
        <f>OBV!H864</f>
        <v>CONFIRMED BULLISH</v>
      </c>
    </row>
    <row r="865" spans="1:12" ht="13.5" x14ac:dyDescent="0.25">
      <c r="A865" s="3">
        <f>RSI!A865</f>
        <v>43566</v>
      </c>
      <c r="B865" s="2">
        <f>RSI!B865</f>
        <v>1.95</v>
      </c>
      <c r="C865" s="2">
        <f>RSI!I865</f>
        <v>82.51763005379965</v>
      </c>
      <c r="D865" s="2">
        <f>MACD!E865</f>
        <v>-8.6171643539927345E-2</v>
      </c>
      <c r="E865" s="2">
        <f>MACD!F865</f>
        <v>-7.4216430684475101E-2</v>
      </c>
      <c r="F865" s="2">
        <f>'Moving Avg'!D865</f>
        <v>1.92</v>
      </c>
      <c r="G865" s="2">
        <f>'Moving Avg'!F865</f>
        <v>1.8050000000000004</v>
      </c>
      <c r="H865" s="2">
        <f>'Moving Avg'!G865</f>
        <v>1.8064000000000002</v>
      </c>
      <c r="I865" s="2">
        <f>'Moving Avg'!H865</f>
        <v>1.7276999999999993</v>
      </c>
      <c r="J865" s="5" t="str">
        <f>OBV!F865</f>
        <v>BULLISH</v>
      </c>
      <c r="K865" s="5" t="str">
        <f>OBV!G865</f>
        <v>NEUTRAL</v>
      </c>
      <c r="L865" s="5" t="str">
        <f>OBV!H865</f>
        <v>CONFIRMED BULLISH</v>
      </c>
    </row>
    <row r="866" spans="1:12" ht="13.5" x14ac:dyDescent="0.25">
      <c r="A866" s="3">
        <f>RSI!A866</f>
        <v>43567</v>
      </c>
      <c r="B866" s="2">
        <f>RSI!B866</f>
        <v>1.95</v>
      </c>
      <c r="C866" s="2">
        <f>RSI!I866</f>
        <v>82.51763005379965</v>
      </c>
      <c r="D866" s="2">
        <f>MACD!E866</f>
        <v>-8.6232209650727087E-2</v>
      </c>
      <c r="E866" s="2">
        <f>MACD!F866</f>
        <v>-7.6619586477725501E-2</v>
      </c>
      <c r="F866" s="2">
        <f>'Moving Avg'!D866</f>
        <v>1.9300000000000002</v>
      </c>
      <c r="G866" s="2">
        <f>'Moving Avg'!F866</f>
        <v>1.8175000000000003</v>
      </c>
      <c r="H866" s="2">
        <f>'Moving Avg'!G866</f>
        <v>1.8058000000000005</v>
      </c>
      <c r="I866" s="2">
        <f>'Moving Avg'!H866</f>
        <v>1.730149999999999</v>
      </c>
      <c r="J866" s="5" t="str">
        <f>OBV!F866</f>
        <v>BULLISH</v>
      </c>
      <c r="K866" s="5" t="str">
        <f>OBV!G866</f>
        <v>NEUTRAL</v>
      </c>
      <c r="L866" s="5" t="str">
        <f>OBV!H866</f>
        <v>CONFIRMED BULLISH</v>
      </c>
    </row>
    <row r="867" spans="1:12" ht="13.5" x14ac:dyDescent="0.25">
      <c r="A867" s="3">
        <f>RSI!A867</f>
        <v>43570</v>
      </c>
      <c r="B867" s="2">
        <f>RSI!B867</f>
        <v>1.95</v>
      </c>
      <c r="C867" s="2">
        <f>RSI!I867</f>
        <v>82.51763005379965</v>
      </c>
      <c r="D867" s="2">
        <f>MACD!E867</f>
        <v>-8.7006360197356747E-2</v>
      </c>
      <c r="E867" s="2">
        <f>MACD!F867</f>
        <v>-7.8696941221651759E-2</v>
      </c>
      <c r="F867" s="2">
        <f>'Moving Avg'!D867</f>
        <v>1.94</v>
      </c>
      <c r="G867" s="2">
        <f>'Moving Avg'!F867</f>
        <v>1.8300000000000005</v>
      </c>
      <c r="H867" s="2">
        <f>'Moving Avg'!G867</f>
        <v>1.8052000000000006</v>
      </c>
      <c r="I867" s="2">
        <f>'Moving Avg'!H867</f>
        <v>1.7322999999999991</v>
      </c>
      <c r="J867" s="5" t="str">
        <f>OBV!F867</f>
        <v>BULLISH</v>
      </c>
      <c r="K867" s="5" t="str">
        <f>OBV!G867</f>
        <v>NEUTRAL</v>
      </c>
      <c r="L867" s="5" t="str">
        <f>OBV!H867</f>
        <v>CONFIRMED BULLISH</v>
      </c>
    </row>
    <row r="868" spans="1:12" ht="13.5" x14ac:dyDescent="0.25">
      <c r="A868" s="3">
        <f>RSI!A868</f>
        <v>43571</v>
      </c>
      <c r="B868" s="2">
        <f>RSI!B868</f>
        <v>1.95</v>
      </c>
      <c r="C868" s="2">
        <f>RSI!I868</f>
        <v>82.51763005379965</v>
      </c>
      <c r="D868" s="2">
        <f>MACD!E868</f>
        <v>-8.0638456948164849E-2</v>
      </c>
      <c r="E868" s="2">
        <f>MACD!F868</f>
        <v>-7.9085244366954383E-2</v>
      </c>
      <c r="F868" s="2">
        <f>'Moving Avg'!D868</f>
        <v>1.95</v>
      </c>
      <c r="G868" s="2">
        <f>'Moving Avg'!F868</f>
        <v>1.8425</v>
      </c>
      <c r="H868" s="2">
        <f>'Moving Avg'!G868</f>
        <v>1.8046000000000006</v>
      </c>
      <c r="I868" s="2">
        <f>'Moving Avg'!H868</f>
        <v>1.7344499999999987</v>
      </c>
      <c r="J868" s="5" t="str">
        <f>OBV!F868</f>
        <v>BULLISH</v>
      </c>
      <c r="K868" s="5" t="str">
        <f>OBV!G868</f>
        <v>NEUTRAL</v>
      </c>
      <c r="L868" s="5" t="str">
        <f>OBV!H868</f>
        <v>CONFIRMED BULLISH</v>
      </c>
    </row>
    <row r="869" spans="1:12" ht="13.5" x14ac:dyDescent="0.25">
      <c r="A869" s="3">
        <f>RSI!A869</f>
        <v>43572</v>
      </c>
      <c r="B869" s="2">
        <f>RSI!B869</f>
        <v>1.95</v>
      </c>
      <c r="C869" s="2">
        <f>RSI!I869</f>
        <v>82.51763005379965</v>
      </c>
      <c r="D869" s="2">
        <f>MACD!E869</f>
        <v>-7.5870003326169444E-2</v>
      </c>
      <c r="E869" s="2">
        <f>MACD!F869</f>
        <v>-7.8442196158797398E-2</v>
      </c>
      <c r="F869" s="2">
        <f>'Moving Avg'!D869</f>
        <v>1.95</v>
      </c>
      <c r="G869" s="2">
        <f>'Moving Avg'!F869</f>
        <v>1.855</v>
      </c>
      <c r="H869" s="2">
        <f>'Moving Avg'!G869</f>
        <v>1.8040000000000009</v>
      </c>
      <c r="I869" s="2">
        <f>'Moving Avg'!H869</f>
        <v>1.7367999999999983</v>
      </c>
      <c r="J869" s="5" t="str">
        <f>OBV!F869</f>
        <v>NEUTRAL</v>
      </c>
      <c r="K869" s="5" t="str">
        <f>OBV!G869</f>
        <v>NEUTRAL</v>
      </c>
      <c r="L869" s="5" t="str">
        <f>OBV!H869</f>
        <v>NEUTRAL</v>
      </c>
    </row>
    <row r="870" spans="1:12" ht="13.5" x14ac:dyDescent="0.25">
      <c r="A870" s="3">
        <f>RSI!A870</f>
        <v>43573</v>
      </c>
      <c r="B870" s="2">
        <f>RSI!B870</f>
        <v>1.95</v>
      </c>
      <c r="C870" s="2">
        <f>RSI!I870</f>
        <v>82.51763005379965</v>
      </c>
      <c r="D870" s="2">
        <f>MACD!E870</f>
        <v>-6.4716713413481619E-2</v>
      </c>
      <c r="E870" s="2">
        <f>MACD!F870</f>
        <v>-7.5697099609734253E-2</v>
      </c>
      <c r="F870" s="2">
        <f>'Moving Avg'!D870</f>
        <v>1.95</v>
      </c>
      <c r="G870" s="2">
        <f>'Moving Avg'!F870</f>
        <v>1.8675000000000002</v>
      </c>
      <c r="H870" s="2">
        <f>'Moving Avg'!G870</f>
        <v>1.8044000000000011</v>
      </c>
      <c r="I870" s="2">
        <f>'Moving Avg'!H870</f>
        <v>1.7391499999999982</v>
      </c>
      <c r="J870" s="5" t="str">
        <f>OBV!F870</f>
        <v>NEUTRAL</v>
      </c>
      <c r="K870" s="5" t="str">
        <f>OBV!G870</f>
        <v>NEUTRAL</v>
      </c>
      <c r="L870" s="5" t="str">
        <f>OBV!H870</f>
        <v>NEUTRAL</v>
      </c>
    </row>
    <row r="871" spans="1:12" ht="13.5" x14ac:dyDescent="0.25">
      <c r="A871" s="3">
        <f>RSI!A871</f>
        <v>43574</v>
      </c>
      <c r="B871" s="2">
        <f>RSI!B871</f>
        <v>1.95</v>
      </c>
      <c r="C871" s="2">
        <f>RSI!I871</f>
        <v>82.51763005379965</v>
      </c>
      <c r="D871" s="2">
        <f>MACD!E871</f>
        <v>-5.5810669027034132E-2</v>
      </c>
      <c r="E871" s="2">
        <f>MACD!F871</f>
        <v>-7.1719813493194229E-2</v>
      </c>
      <c r="F871" s="2">
        <f>'Moving Avg'!D871</f>
        <v>1.95</v>
      </c>
      <c r="G871" s="2">
        <f>'Moving Avg'!F871</f>
        <v>1.8800000000000001</v>
      </c>
      <c r="H871" s="2">
        <f>'Moving Avg'!G871</f>
        <v>1.8048000000000011</v>
      </c>
      <c r="I871" s="2">
        <f>'Moving Avg'!H871</f>
        <v>1.7414999999999983</v>
      </c>
      <c r="J871" s="5" t="str">
        <f>OBV!F871</f>
        <v>NEUTRAL</v>
      </c>
      <c r="K871" s="5" t="str">
        <f>OBV!G871</f>
        <v>NEUTRAL</v>
      </c>
      <c r="L871" s="5" t="str">
        <f>OBV!H871</f>
        <v>NEUTRAL</v>
      </c>
    </row>
    <row r="872" spans="1:12" ht="13.5" x14ac:dyDescent="0.25">
      <c r="A872" s="3">
        <f>RSI!A872</f>
        <v>43577</v>
      </c>
      <c r="B872" s="2">
        <f>RSI!B872</f>
        <v>1.9</v>
      </c>
      <c r="C872" s="2">
        <f>RSI!I872</f>
        <v>58.472410226403291</v>
      </c>
      <c r="D872" s="2">
        <f>MACD!E872</f>
        <v>-4.5063076769538135E-2</v>
      </c>
      <c r="E872" s="2">
        <f>MACD!F872</f>
        <v>-6.6388466148463013E-2</v>
      </c>
      <c r="F872" s="2">
        <f>'Moving Avg'!D872</f>
        <v>1.94</v>
      </c>
      <c r="G872" s="2">
        <f>'Moving Avg'!F872</f>
        <v>1.8874999999999997</v>
      </c>
      <c r="H872" s="2">
        <f>'Moving Avg'!G872</f>
        <v>1.8042000000000014</v>
      </c>
      <c r="I872" s="2">
        <f>'Moving Avg'!H872</f>
        <v>1.743599999999998</v>
      </c>
      <c r="J872" s="5" t="str">
        <f>OBV!F872</f>
        <v>BEARISH</v>
      </c>
      <c r="K872" s="5" t="str">
        <f>OBV!G872</f>
        <v>NEUTRAL</v>
      </c>
      <c r="L872" s="5" t="str">
        <f>OBV!H872</f>
        <v>CONFIRMED BEARISH</v>
      </c>
    </row>
    <row r="873" spans="1:12" ht="13.5" x14ac:dyDescent="0.25">
      <c r="A873" s="3">
        <f>RSI!A873</f>
        <v>43578</v>
      </c>
      <c r="B873" s="2">
        <f>RSI!B873</f>
        <v>1.9</v>
      </c>
      <c r="C873" s="2">
        <f>RSI!I873</f>
        <v>58.472410226403291</v>
      </c>
      <c r="D873" s="2">
        <f>MACD!E873</f>
        <v>-3.6129059168713118E-2</v>
      </c>
      <c r="E873" s="2">
        <f>MACD!F873</f>
        <v>-6.0336584752513037E-2</v>
      </c>
      <c r="F873" s="2">
        <f>'Moving Avg'!D873</f>
        <v>1.9300000000000002</v>
      </c>
      <c r="G873" s="2">
        <f>'Moving Avg'!F873</f>
        <v>1.895</v>
      </c>
      <c r="H873" s="2">
        <f>'Moving Avg'!G873</f>
        <v>1.8046000000000015</v>
      </c>
      <c r="I873" s="2">
        <f>'Moving Avg'!H873</f>
        <v>1.7455499999999977</v>
      </c>
      <c r="J873" s="5" t="str">
        <f>OBV!F873</f>
        <v>BEARISH</v>
      </c>
      <c r="K873" s="5" t="str">
        <f>OBV!G873</f>
        <v>NEUTRAL</v>
      </c>
      <c r="L873" s="5" t="str">
        <f>OBV!H873</f>
        <v>CONFIRMED BEARISH</v>
      </c>
    </row>
    <row r="874" spans="1:12" ht="13.5" x14ac:dyDescent="0.25">
      <c r="A874" s="3">
        <f>RSI!A874</f>
        <v>43579</v>
      </c>
      <c r="B874" s="2">
        <f>RSI!B874</f>
        <v>1.95</v>
      </c>
      <c r="C874" s="2">
        <f>RSI!I874</f>
        <v>68.96175804585873</v>
      </c>
      <c r="D874" s="2">
        <f>MACD!E874</f>
        <v>-2.4729141570702273E-2</v>
      </c>
      <c r="E874" s="2">
        <f>MACD!F874</f>
        <v>-5.3215096116150891E-2</v>
      </c>
      <c r="F874" s="2">
        <f>'Moving Avg'!D874</f>
        <v>1.9299999999999997</v>
      </c>
      <c r="G874" s="2">
        <f>'Moving Avg'!F874</f>
        <v>1.9024999999999999</v>
      </c>
      <c r="H874" s="2">
        <f>'Moving Avg'!G874</f>
        <v>1.8060000000000014</v>
      </c>
      <c r="I874" s="2">
        <f>'Moving Avg'!H874</f>
        <v>1.7477499999999977</v>
      </c>
      <c r="J874" s="5" t="str">
        <f>OBV!F874</f>
        <v>BULLISH</v>
      </c>
      <c r="K874" s="5" t="str">
        <f>OBV!G874</f>
        <v>NEUTRAL</v>
      </c>
      <c r="L874" s="5" t="str">
        <f>OBV!H874</f>
        <v>NEUTRAL</v>
      </c>
    </row>
    <row r="875" spans="1:12" ht="13.5" x14ac:dyDescent="0.25">
      <c r="A875" s="3">
        <f>RSI!A875</f>
        <v>43580</v>
      </c>
      <c r="B875" s="2">
        <f>RSI!B875</f>
        <v>1.9</v>
      </c>
      <c r="C875" s="2">
        <f>RSI!I875</f>
        <v>54.214483411282067</v>
      </c>
      <c r="D875" s="2">
        <f>MACD!E875</f>
        <v>-1.181206491618414E-2</v>
      </c>
      <c r="E875" s="2">
        <f>MACD!F875</f>
        <v>-4.4934489876157543E-2</v>
      </c>
      <c r="F875" s="2">
        <f>'Moving Avg'!D875</f>
        <v>1.92</v>
      </c>
      <c r="G875" s="2">
        <f>'Moving Avg'!F875</f>
        <v>1.9075</v>
      </c>
      <c r="H875" s="2">
        <f>'Moving Avg'!G875</f>
        <v>1.8064000000000009</v>
      </c>
      <c r="I875" s="2">
        <f>'Moving Avg'!H875</f>
        <v>1.7495499999999979</v>
      </c>
      <c r="J875" s="5" t="str">
        <f>OBV!F875</f>
        <v>BEARISH</v>
      </c>
      <c r="K875" s="5" t="str">
        <f>OBV!G875</f>
        <v>NEUTRAL</v>
      </c>
      <c r="L875" s="5" t="str">
        <f>OBV!H875</f>
        <v>CONFIRMED BEARISH</v>
      </c>
    </row>
    <row r="876" spans="1:12" ht="13.5" x14ac:dyDescent="0.25">
      <c r="A876" s="3">
        <f>RSI!A876</f>
        <v>43581</v>
      </c>
      <c r="B876" s="2">
        <f>RSI!B876</f>
        <v>1.95</v>
      </c>
      <c r="C876" s="2">
        <f>RSI!I876</f>
        <v>62.784986373282287</v>
      </c>
      <c r="D876" s="2">
        <f>MACD!E876</f>
        <v>-4.6911408715768488E-3</v>
      </c>
      <c r="E876" s="2">
        <f>MACD!F876</f>
        <v>-3.6885820075241403E-2</v>
      </c>
      <c r="F876" s="2">
        <f>'Moving Avg'!D876</f>
        <v>1.92</v>
      </c>
      <c r="G876" s="2">
        <f>'Moving Avg'!F876</f>
        <v>1.9149999999999998</v>
      </c>
      <c r="H876" s="2">
        <f>'Moving Avg'!G876</f>
        <v>1.807800000000001</v>
      </c>
      <c r="I876" s="2">
        <f>'Moving Avg'!H876</f>
        <v>1.7515999999999976</v>
      </c>
      <c r="J876" s="5" t="str">
        <f>OBV!F876</f>
        <v>BEARISH</v>
      </c>
      <c r="K876" s="5" t="str">
        <f>OBV!G876</f>
        <v>NEUTRAL</v>
      </c>
      <c r="L876" s="5" t="str">
        <f>OBV!H876</f>
        <v>NEUTRAL</v>
      </c>
    </row>
    <row r="877" spans="1:12" ht="13.5" x14ac:dyDescent="0.25">
      <c r="A877" s="3">
        <f>RSI!A877</f>
        <v>43584</v>
      </c>
      <c r="B877" s="2">
        <f>RSI!B877</f>
        <v>1.95</v>
      </c>
      <c r="C877" s="2">
        <f>RSI!I877</f>
        <v>62.784986373282287</v>
      </c>
      <c r="D877" s="2">
        <f>MACD!E877</f>
        <v>9.4139096817613677E-4</v>
      </c>
      <c r="E877" s="2">
        <f>MACD!F877</f>
        <v>-2.9320377866557897E-2</v>
      </c>
      <c r="F877" s="2">
        <f>'Moving Avg'!D877</f>
        <v>1.9300000000000002</v>
      </c>
      <c r="G877" s="2">
        <f>'Moving Avg'!F877</f>
        <v>1.9224999999999999</v>
      </c>
      <c r="H877" s="2">
        <f>'Moving Avg'!G877</f>
        <v>1.8092000000000008</v>
      </c>
      <c r="I877" s="2">
        <f>'Moving Avg'!H877</f>
        <v>1.7536499999999977</v>
      </c>
      <c r="J877" s="5" t="str">
        <f>OBV!F877</f>
        <v>BEARISH</v>
      </c>
      <c r="K877" s="5" t="str">
        <f>OBV!G877</f>
        <v>NEUTRAL</v>
      </c>
      <c r="L877" s="5" t="str">
        <f>OBV!H877</f>
        <v>BEARISH DIVERGENCE</v>
      </c>
    </row>
    <row r="878" spans="1:12" ht="13.5" x14ac:dyDescent="0.25">
      <c r="A878" s="3">
        <f>RSI!A878</f>
        <v>43585</v>
      </c>
      <c r="B878" s="2">
        <f>RSI!B878</f>
        <v>1.95</v>
      </c>
      <c r="C878" s="2">
        <f>RSI!I878</f>
        <v>62.784986373282294</v>
      </c>
      <c r="D878" s="2">
        <f>MACD!E878</f>
        <v>5.3436151620775973E-3</v>
      </c>
      <c r="E878" s="2">
        <f>MACD!F878</f>
        <v>-2.2387579260830799E-2</v>
      </c>
      <c r="F878" s="2">
        <f>'Moving Avg'!D878</f>
        <v>1.94</v>
      </c>
      <c r="G878" s="2">
        <f>'Moving Avg'!F878</f>
        <v>1.9275000000000002</v>
      </c>
      <c r="H878" s="2">
        <f>'Moving Avg'!G878</f>
        <v>1.8106000000000009</v>
      </c>
      <c r="I878" s="2">
        <f>'Moving Avg'!H878</f>
        <v>1.7558999999999978</v>
      </c>
      <c r="J878" s="5" t="str">
        <f>OBV!F878</f>
        <v>BEARISH</v>
      </c>
      <c r="K878" s="5" t="str">
        <f>OBV!G878</f>
        <v>NEUTRAL</v>
      </c>
      <c r="L878" s="5" t="str">
        <f>OBV!H878</f>
        <v>BEARISH DIVERGENCE</v>
      </c>
    </row>
    <row r="879" spans="1:12" ht="13.5" x14ac:dyDescent="0.25">
      <c r="A879" s="3">
        <f>RSI!A879</f>
        <v>43587</v>
      </c>
      <c r="B879" s="2">
        <f>RSI!B879</f>
        <v>1.95</v>
      </c>
      <c r="C879" s="2">
        <f>RSI!I879</f>
        <v>62.784986373282287</v>
      </c>
      <c r="D879" s="2">
        <f>MACD!E879</f>
        <v>8.7317553121475378E-3</v>
      </c>
      <c r="E879" s="2">
        <f>MACD!F879</f>
        <v>-1.6163712346235135E-2</v>
      </c>
      <c r="F879" s="2">
        <f>'Moving Avg'!D879</f>
        <v>1.94</v>
      </c>
      <c r="G879" s="2">
        <f>'Moving Avg'!F879</f>
        <v>1.9324999999999999</v>
      </c>
      <c r="H879" s="2">
        <f>'Moving Avg'!G879</f>
        <v>1.8130000000000006</v>
      </c>
      <c r="I879" s="2">
        <f>'Moving Avg'!H879</f>
        <v>1.7581499999999977</v>
      </c>
      <c r="J879" s="5" t="str">
        <f>OBV!F879</f>
        <v>BEARISH</v>
      </c>
      <c r="K879" s="5" t="str">
        <f>OBV!G879</f>
        <v>NEUTRAL</v>
      </c>
      <c r="L879" s="5" t="str">
        <f>OBV!H879</f>
        <v>NEUTRAL</v>
      </c>
    </row>
    <row r="880" spans="1:12" ht="13.5" x14ac:dyDescent="0.25">
      <c r="A880" s="3">
        <f>RSI!A880</f>
        <v>43588</v>
      </c>
      <c r="B880" s="2">
        <f>RSI!B880</f>
        <v>1.95</v>
      </c>
      <c r="C880" s="2">
        <f>RSI!I880</f>
        <v>62.784986373282287</v>
      </c>
      <c r="D880" s="2">
        <f>MACD!E880</f>
        <v>1.1286773887705159E-2</v>
      </c>
      <c r="E880" s="2">
        <f>MACD!F880</f>
        <v>-1.0673615099447076E-2</v>
      </c>
      <c r="F880" s="2">
        <f>'Moving Avg'!D880</f>
        <v>1.95</v>
      </c>
      <c r="G880" s="2">
        <f>'Moving Avg'!F880</f>
        <v>1.9350000000000001</v>
      </c>
      <c r="H880" s="2">
        <f>'Moving Avg'!G880</f>
        <v>1.8164000000000007</v>
      </c>
      <c r="I880" s="2">
        <f>'Moving Avg'!H880</f>
        <v>1.7604999999999975</v>
      </c>
      <c r="J880" s="5" t="str">
        <f>OBV!F880</f>
        <v>BULLISH</v>
      </c>
      <c r="K880" s="5" t="str">
        <f>OBV!G880</f>
        <v>NEUTRAL</v>
      </c>
      <c r="L880" s="5" t="str">
        <f>OBV!H880</f>
        <v>CONFIRMED BULLISH</v>
      </c>
    </row>
    <row r="881" spans="1:12" ht="13.5" x14ac:dyDescent="0.25">
      <c r="A881" s="3">
        <f>RSI!A881</f>
        <v>43591</v>
      </c>
      <c r="B881" s="2">
        <f>RSI!B881</f>
        <v>1.95</v>
      </c>
      <c r="C881" s="2">
        <f>RSI!I881</f>
        <v>62.78498637328228</v>
      </c>
      <c r="D881" s="2">
        <f>MACD!E881</f>
        <v>1.3159944864136852E-2</v>
      </c>
      <c r="E881" s="2">
        <f>MACD!F881</f>
        <v>-5.9069031067302911E-3</v>
      </c>
      <c r="F881" s="2">
        <f>'Moving Avg'!D881</f>
        <v>1.95</v>
      </c>
      <c r="G881" s="2">
        <f>'Moving Avg'!F881</f>
        <v>1.9375</v>
      </c>
      <c r="H881" s="2">
        <f>'Moving Avg'!G881</f>
        <v>1.8198000000000008</v>
      </c>
      <c r="I881" s="2">
        <f>'Moving Avg'!H881</f>
        <v>1.7628499999999974</v>
      </c>
      <c r="J881" s="5" t="str">
        <f>OBV!F881</f>
        <v>NEUTRAL</v>
      </c>
      <c r="K881" s="5" t="str">
        <f>OBV!G881</f>
        <v>NEUTRAL</v>
      </c>
      <c r="L881" s="5" t="str">
        <f>OBV!H881</f>
        <v>NEUTRAL</v>
      </c>
    </row>
    <row r="882" spans="1:12" ht="13.5" x14ac:dyDescent="0.25">
      <c r="A882" s="3">
        <f>RSI!A882</f>
        <v>43592</v>
      </c>
      <c r="B882" s="2">
        <f>RSI!B882</f>
        <v>1.95</v>
      </c>
      <c r="C882" s="2">
        <f>RSI!I882</f>
        <v>62.78498637328228</v>
      </c>
      <c r="D882" s="2">
        <f>MACD!E882</f>
        <v>6.785250388530395E-3</v>
      </c>
      <c r="E882" s="2">
        <f>MACD!F882</f>
        <v>-3.3684724076781542E-3</v>
      </c>
      <c r="F882" s="2">
        <f>'Moving Avg'!D882</f>
        <v>1.95</v>
      </c>
      <c r="G882" s="2">
        <f>'Moving Avg'!F882</f>
        <v>1.94</v>
      </c>
      <c r="H882" s="2">
        <f>'Moving Avg'!G882</f>
        <v>1.8232000000000008</v>
      </c>
      <c r="I882" s="2">
        <f>'Moving Avg'!H882</f>
        <v>1.7654999999999976</v>
      </c>
      <c r="J882" s="5" t="str">
        <f>OBV!F882</f>
        <v>NEUTRAL</v>
      </c>
      <c r="K882" s="5" t="str">
        <f>OBV!G882</f>
        <v>NEUTRAL</v>
      </c>
      <c r="L882" s="5" t="str">
        <f>OBV!H882</f>
        <v>NEUTRAL</v>
      </c>
    </row>
    <row r="883" spans="1:12" ht="13.5" x14ac:dyDescent="0.25">
      <c r="A883" s="3">
        <f>RSI!A883</f>
        <v>43593</v>
      </c>
      <c r="B883" s="2">
        <f>RSI!B883</f>
        <v>2</v>
      </c>
      <c r="C883" s="2">
        <f>RSI!I883</f>
        <v>71.688069960531138</v>
      </c>
      <c r="D883" s="2">
        <f>MACD!E883</f>
        <v>-2.5599974244210344E-3</v>
      </c>
      <c r="E883" s="2">
        <f>MACD!F883</f>
        <v>-3.2067774110267305E-3</v>
      </c>
      <c r="F883" s="2">
        <f>'Moving Avg'!D883</f>
        <v>1.9600000000000002</v>
      </c>
      <c r="G883" s="2">
        <f>'Moving Avg'!F883</f>
        <v>1.9449999999999998</v>
      </c>
      <c r="H883" s="2">
        <f>'Moving Avg'!G883</f>
        <v>1.8276000000000008</v>
      </c>
      <c r="I883" s="2">
        <f>'Moving Avg'!H883</f>
        <v>1.7680999999999976</v>
      </c>
      <c r="J883" s="5" t="str">
        <f>OBV!F883</f>
        <v>BULLISH</v>
      </c>
      <c r="K883" s="5" t="str">
        <f>OBV!G883</f>
        <v>NEUTRAL</v>
      </c>
      <c r="L883" s="5" t="str">
        <f>OBV!H883</f>
        <v>CONFIRMED BULLISH</v>
      </c>
    </row>
    <row r="884" spans="1:12" ht="13.5" x14ac:dyDescent="0.25">
      <c r="A884" s="3">
        <f>RSI!A884</f>
        <v>43594</v>
      </c>
      <c r="B884" s="2">
        <f>RSI!B884</f>
        <v>2</v>
      </c>
      <c r="C884" s="2">
        <f>RSI!I884</f>
        <v>71.688069960531138</v>
      </c>
      <c r="D884" s="2">
        <f>MACD!E884</f>
        <v>-3.2998924639193739E-3</v>
      </c>
      <c r="E884" s="2">
        <f>MACD!F884</f>
        <v>-3.2254004216052592E-3</v>
      </c>
      <c r="F884" s="2">
        <f>'Moving Avg'!D884</f>
        <v>1.97</v>
      </c>
      <c r="G884" s="2">
        <f>'Moving Avg'!F884</f>
        <v>1.9474999999999998</v>
      </c>
      <c r="H884" s="2">
        <f>'Moving Avg'!G884</f>
        <v>1.8330000000000006</v>
      </c>
      <c r="I884" s="2">
        <f>'Moving Avg'!H884</f>
        <v>1.7706999999999977</v>
      </c>
      <c r="J884" s="5" t="str">
        <f>OBV!F884</f>
        <v>BULLISH</v>
      </c>
      <c r="K884" s="5" t="str">
        <f>OBV!G884</f>
        <v>NEUTRAL</v>
      </c>
      <c r="L884" s="5" t="str">
        <f>OBV!H884</f>
        <v>CONFIRMED BULLISH</v>
      </c>
    </row>
    <row r="885" spans="1:12" ht="13.5" x14ac:dyDescent="0.25">
      <c r="A885" s="3">
        <f>RSI!A885</f>
        <v>43595</v>
      </c>
      <c r="B885" s="2">
        <f>RSI!B885</f>
        <v>2</v>
      </c>
      <c r="C885" s="2">
        <f>RSI!I885</f>
        <v>71.688069960531138</v>
      </c>
      <c r="D885" s="2">
        <f>MACD!E885</f>
        <v>-1.2104084959664085E-2</v>
      </c>
      <c r="E885" s="2">
        <f>MACD!F885</f>
        <v>-5.0011373292170244E-3</v>
      </c>
      <c r="F885" s="2">
        <f>'Moving Avg'!D885</f>
        <v>1.98</v>
      </c>
      <c r="G885" s="2">
        <f>'Moving Avg'!F885</f>
        <v>1.9499999999999997</v>
      </c>
      <c r="H885" s="2">
        <f>'Moving Avg'!G885</f>
        <v>1.8398000000000008</v>
      </c>
      <c r="I885" s="2">
        <f>'Moving Avg'!H885</f>
        <v>1.7733499999999978</v>
      </c>
      <c r="J885" s="5" t="str">
        <f>OBV!F885</f>
        <v>BULLISH</v>
      </c>
      <c r="K885" s="5" t="str">
        <f>OBV!G885</f>
        <v>NEUTRAL</v>
      </c>
      <c r="L885" s="5" t="str">
        <f>OBV!H885</f>
        <v>CONFIRMED BULLISH</v>
      </c>
    </row>
    <row r="886" spans="1:12" ht="13.5" x14ac:dyDescent="0.25">
      <c r="A886" s="3">
        <f>RSI!A886</f>
        <v>43598</v>
      </c>
      <c r="B886" s="2">
        <f>RSI!B886</f>
        <v>2</v>
      </c>
      <c r="C886" s="2">
        <f>RSI!I886</f>
        <v>71.688069960531138</v>
      </c>
      <c r="D886" s="2">
        <f>MACD!E886</f>
        <v>-1.2311311730293983E-2</v>
      </c>
      <c r="E886" s="2">
        <f>MACD!F886</f>
        <v>-6.4631722094324164E-3</v>
      </c>
      <c r="F886" s="2">
        <f>'Moving Avg'!D886</f>
        <v>1.9899999999999998</v>
      </c>
      <c r="G886" s="2">
        <f>'Moving Avg'!F886</f>
        <v>1.9524999999999999</v>
      </c>
      <c r="H886" s="2">
        <f>'Moving Avg'!G886</f>
        <v>1.8466000000000009</v>
      </c>
      <c r="I886" s="2">
        <f>'Moving Avg'!H886</f>
        <v>1.7759999999999976</v>
      </c>
      <c r="J886" s="5" t="str">
        <f>OBV!F886</f>
        <v>BULLISH</v>
      </c>
      <c r="K886" s="5" t="str">
        <f>OBV!G886</f>
        <v>NEUTRAL</v>
      </c>
      <c r="L886" s="5" t="str">
        <f>OBV!H886</f>
        <v>CONFIRMED BULLISH</v>
      </c>
    </row>
    <row r="887" spans="1:12" ht="13.5" x14ac:dyDescent="0.25">
      <c r="A887" s="3">
        <f>RSI!A887</f>
        <v>43599</v>
      </c>
      <c r="B887" s="2">
        <f>RSI!B887</f>
        <v>2</v>
      </c>
      <c r="C887" s="2">
        <f>RSI!I887</f>
        <v>71.688069960531138</v>
      </c>
      <c r="D887" s="2">
        <f>MACD!E887</f>
        <v>-1.2903169607792808E-2</v>
      </c>
      <c r="E887" s="2">
        <f>MACD!F887</f>
        <v>-7.7511716891044951E-3</v>
      </c>
      <c r="F887" s="2">
        <f>'Moving Avg'!D887</f>
        <v>2</v>
      </c>
      <c r="G887" s="2">
        <f>'Moving Avg'!F887</f>
        <v>1.9549999999999996</v>
      </c>
      <c r="H887" s="2">
        <f>'Moving Avg'!G887</f>
        <v>1.8534000000000008</v>
      </c>
      <c r="I887" s="2">
        <f>'Moving Avg'!H887</f>
        <v>1.7786499999999978</v>
      </c>
      <c r="J887" s="5" t="str">
        <f>OBV!F887</f>
        <v>BULLISH</v>
      </c>
      <c r="K887" s="5" t="str">
        <f>OBV!G887</f>
        <v>NEUTRAL</v>
      </c>
      <c r="L887" s="5" t="str">
        <f>OBV!H887</f>
        <v>CONFIRMED BULLISH</v>
      </c>
    </row>
    <row r="888" spans="1:12" ht="13.5" x14ac:dyDescent="0.25">
      <c r="A888" s="3">
        <f>RSI!A888</f>
        <v>43600</v>
      </c>
      <c r="B888" s="2">
        <f>RSI!B888</f>
        <v>2</v>
      </c>
      <c r="C888" s="2">
        <f>RSI!I888</f>
        <v>71.688069960531152</v>
      </c>
      <c r="D888" s="2">
        <f>MACD!E888</f>
        <v>-1.3789631823977855E-2</v>
      </c>
      <c r="E888" s="2">
        <f>MACD!F888</f>
        <v>-8.9588637160791674E-3</v>
      </c>
      <c r="F888" s="2">
        <f>'Moving Avg'!D888</f>
        <v>2</v>
      </c>
      <c r="G888" s="2">
        <f>'Moving Avg'!F888</f>
        <v>1.9574999999999996</v>
      </c>
      <c r="H888" s="2">
        <f>'Moving Avg'!G888</f>
        <v>1.8602000000000007</v>
      </c>
      <c r="I888" s="2">
        <f>'Moving Avg'!H888</f>
        <v>1.7812999999999979</v>
      </c>
      <c r="J888" s="5" t="str">
        <f>OBV!F888</f>
        <v>NEUTRAL</v>
      </c>
      <c r="K888" s="5" t="str">
        <f>OBV!G888</f>
        <v>NEUTRAL</v>
      </c>
      <c r="L888" s="5" t="str">
        <f>OBV!H888</f>
        <v>NEUTRAL</v>
      </c>
    </row>
    <row r="889" spans="1:12" ht="13.5" x14ac:dyDescent="0.25">
      <c r="A889" s="3">
        <f>RSI!A889</f>
        <v>43601</v>
      </c>
      <c r="B889" s="2">
        <f>RSI!B889</f>
        <v>2</v>
      </c>
      <c r="C889" s="2">
        <f>RSI!I889</f>
        <v>71.688069960531152</v>
      </c>
      <c r="D889" s="2">
        <f>MACD!E889</f>
        <v>-1.4896807271713053E-2</v>
      </c>
      <c r="E889" s="2">
        <f>MACD!F889</f>
        <v>-1.0146452427205944E-2</v>
      </c>
      <c r="F889" s="2">
        <f>'Moving Avg'!D889</f>
        <v>2</v>
      </c>
      <c r="G889" s="2">
        <f>'Moving Avg'!F889</f>
        <v>1.9599999999999997</v>
      </c>
      <c r="H889" s="2">
        <f>'Moving Avg'!G889</f>
        <v>1.8670000000000007</v>
      </c>
      <c r="I889" s="2">
        <f>'Moving Avg'!H889</f>
        <v>1.7839499999999975</v>
      </c>
      <c r="J889" s="5" t="str">
        <f>OBV!F889</f>
        <v>NEUTRAL</v>
      </c>
      <c r="K889" s="5" t="str">
        <f>OBV!G889</f>
        <v>NEUTRAL</v>
      </c>
      <c r="L889" s="5" t="str">
        <f>OBV!H889</f>
        <v>NEUTRAL</v>
      </c>
    </row>
    <row r="890" spans="1:12" ht="13.5" x14ac:dyDescent="0.25">
      <c r="A890" s="3">
        <f>RSI!A890</f>
        <v>43602</v>
      </c>
      <c r="B890" s="2">
        <f>RSI!B890</f>
        <v>2</v>
      </c>
      <c r="C890" s="2">
        <f>RSI!I890</f>
        <v>71.688069960531152</v>
      </c>
      <c r="D890" s="2">
        <f>MACD!E890</f>
        <v>-1.6164288807440252E-2</v>
      </c>
      <c r="E890" s="2">
        <f>MACD!F890</f>
        <v>-1.1350019703252806E-2</v>
      </c>
      <c r="F890" s="2">
        <f>'Moving Avg'!D890</f>
        <v>2</v>
      </c>
      <c r="G890" s="2">
        <f>'Moving Avg'!F890</f>
        <v>1.9624999999999999</v>
      </c>
      <c r="H890" s="2">
        <f>'Moving Avg'!G890</f>
        <v>1.8730000000000007</v>
      </c>
      <c r="I890" s="2">
        <f>'Moving Avg'!H890</f>
        <v>1.7865999999999973</v>
      </c>
      <c r="J890" s="5" t="str">
        <f>OBV!F890</f>
        <v>NEUTRAL</v>
      </c>
      <c r="K890" s="5" t="str">
        <f>OBV!G890</f>
        <v>NEUTRAL</v>
      </c>
      <c r="L890" s="5" t="str">
        <f>OBV!H890</f>
        <v>NEUTRAL</v>
      </c>
    </row>
    <row r="891" spans="1:12" ht="13.5" x14ac:dyDescent="0.25">
      <c r="A891" s="3">
        <f>RSI!A891</f>
        <v>43605</v>
      </c>
      <c r="B891" s="2">
        <f>RSI!B891</f>
        <v>2</v>
      </c>
      <c r="C891" s="2">
        <f>RSI!I891</f>
        <v>71.688069960531152</v>
      </c>
      <c r="D891" s="2">
        <f>MACD!E891</f>
        <v>-1.7542922047027787E-2</v>
      </c>
      <c r="E891" s="2">
        <f>MACD!F891</f>
        <v>-1.2588600172007802E-2</v>
      </c>
      <c r="F891" s="2">
        <f>'Moving Avg'!D891</f>
        <v>2</v>
      </c>
      <c r="G891" s="2">
        <f>'Moving Avg'!F891</f>
        <v>1.9649999999999999</v>
      </c>
      <c r="H891" s="2">
        <f>'Moving Avg'!G891</f>
        <v>1.8780000000000008</v>
      </c>
      <c r="I891" s="2">
        <f>'Moving Avg'!H891</f>
        <v>1.7891499999999974</v>
      </c>
      <c r="J891" s="5" t="str">
        <f>OBV!F891</f>
        <v>NEUTRAL</v>
      </c>
      <c r="K891" s="5" t="str">
        <f>OBV!G891</f>
        <v>NEUTRAL</v>
      </c>
      <c r="L891" s="5" t="str">
        <f>OBV!H891</f>
        <v>NEUTRAL</v>
      </c>
    </row>
    <row r="892" spans="1:12" ht="13.5" x14ac:dyDescent="0.25">
      <c r="A892" s="3">
        <f>RSI!A892</f>
        <v>43606</v>
      </c>
      <c r="B892" s="2">
        <f>RSI!B892</f>
        <v>2</v>
      </c>
      <c r="C892" s="2">
        <f>RSI!I892</f>
        <v>71.688069960531152</v>
      </c>
      <c r="D892" s="2">
        <f>MACD!E892</f>
        <v>-1.8992929034772565E-2</v>
      </c>
      <c r="E892" s="2">
        <f>MACD!F892</f>
        <v>-1.3869465944560757E-2</v>
      </c>
      <c r="F892" s="2">
        <f>'Moving Avg'!D892</f>
        <v>2</v>
      </c>
      <c r="G892" s="2">
        <f>'Moving Avg'!F892</f>
        <v>1.97</v>
      </c>
      <c r="H892" s="2">
        <f>'Moving Avg'!G892</f>
        <v>1.8840000000000006</v>
      </c>
      <c r="I892" s="2">
        <f>'Moving Avg'!H892</f>
        <v>1.7918999999999972</v>
      </c>
      <c r="J892" s="5" t="str">
        <f>OBV!F892</f>
        <v>NEUTRAL</v>
      </c>
      <c r="K892" s="5" t="str">
        <f>OBV!G892</f>
        <v>NEUTRAL</v>
      </c>
      <c r="L892" s="5" t="str">
        <f>OBV!H892</f>
        <v>NEUTRAL</v>
      </c>
    </row>
    <row r="893" spans="1:12" ht="13.5" x14ac:dyDescent="0.25">
      <c r="A893" s="3">
        <f>RSI!A893</f>
        <v>43607</v>
      </c>
      <c r="B893" s="2">
        <f>RSI!B893</f>
        <v>2</v>
      </c>
      <c r="C893" s="2">
        <f>RSI!I893</f>
        <v>71.688069960531152</v>
      </c>
      <c r="D893" s="2">
        <f>MACD!E893</f>
        <v>-1.279002363731041E-2</v>
      </c>
      <c r="E893" s="2">
        <f>MACD!F893</f>
        <v>-1.3653577483110689E-2</v>
      </c>
      <c r="F893" s="2">
        <f>'Moving Avg'!D893</f>
        <v>2</v>
      </c>
      <c r="G893" s="2">
        <f>'Moving Avg'!F893</f>
        <v>1.9750000000000001</v>
      </c>
      <c r="H893" s="2">
        <f>'Moving Avg'!G893</f>
        <v>1.8900000000000008</v>
      </c>
      <c r="I893" s="2">
        <f>'Moving Avg'!H893</f>
        <v>1.794649999999997</v>
      </c>
      <c r="J893" s="5" t="str">
        <f>OBV!F893</f>
        <v>NEUTRAL</v>
      </c>
      <c r="K893" s="5" t="str">
        <f>OBV!G893</f>
        <v>NEUTRAL</v>
      </c>
      <c r="L893" s="5" t="str">
        <f>OBV!H893</f>
        <v>NEUTRAL</v>
      </c>
    </row>
    <row r="894" spans="1:12" ht="13.5" x14ac:dyDescent="0.25">
      <c r="A894" s="3">
        <f>RSI!A894</f>
        <v>43608</v>
      </c>
      <c r="B894" s="2">
        <f>RSI!B894</f>
        <v>2</v>
      </c>
      <c r="C894" s="2">
        <f>RSI!I894</f>
        <v>71.688069960531152</v>
      </c>
      <c r="D894" s="2">
        <f>MACD!E894</f>
        <v>-7.7844422160815441E-3</v>
      </c>
      <c r="E894" s="2">
        <f>MACD!F894</f>
        <v>-1.247975042970486E-2</v>
      </c>
      <c r="F894" s="2">
        <f>'Moving Avg'!D894</f>
        <v>2</v>
      </c>
      <c r="G894" s="2">
        <f>'Moving Avg'!F894</f>
        <v>1.9774999999999998</v>
      </c>
      <c r="H894" s="2">
        <f>'Moving Avg'!G894</f>
        <v>1.8960000000000008</v>
      </c>
      <c r="I894" s="2">
        <f>'Moving Avg'!H894</f>
        <v>1.797699999999997</v>
      </c>
      <c r="J894" s="5" t="str">
        <f>OBV!F894</f>
        <v>NEUTRAL</v>
      </c>
      <c r="K894" s="5" t="str">
        <f>OBV!G894</f>
        <v>NEUTRAL</v>
      </c>
      <c r="L894" s="5" t="str">
        <f>OBV!H894</f>
        <v>NEUTRAL</v>
      </c>
    </row>
    <row r="895" spans="1:12" ht="13.5" x14ac:dyDescent="0.25">
      <c r="A895" s="3">
        <f>RSI!A895</f>
        <v>43609</v>
      </c>
      <c r="B895" s="2">
        <f>RSI!B895</f>
        <v>2</v>
      </c>
      <c r="C895" s="2">
        <f>RSI!I895</f>
        <v>71.688069960531152</v>
      </c>
      <c r="D895" s="2">
        <f>MACD!E895</f>
        <v>-3.773978798126354E-3</v>
      </c>
      <c r="E895" s="2">
        <f>MACD!F895</f>
        <v>-1.073859610338916E-2</v>
      </c>
      <c r="F895" s="2">
        <f>'Moving Avg'!D895</f>
        <v>2</v>
      </c>
      <c r="G895" s="2">
        <f>'Moving Avg'!F895</f>
        <v>1.9824999999999999</v>
      </c>
      <c r="H895" s="2">
        <f>'Moving Avg'!G895</f>
        <v>1.9020000000000008</v>
      </c>
      <c r="I895" s="2">
        <f>'Moving Avg'!H895</f>
        <v>1.800749999999997</v>
      </c>
      <c r="J895" s="5" t="str">
        <f>OBV!F895</f>
        <v>NEUTRAL</v>
      </c>
      <c r="K895" s="5" t="str">
        <f>OBV!G895</f>
        <v>NEUTRAL</v>
      </c>
      <c r="L895" s="5" t="str">
        <f>OBV!H895</f>
        <v>NEUTRAL</v>
      </c>
    </row>
    <row r="896" spans="1:12" ht="13.5" x14ac:dyDescent="0.25">
      <c r="A896" s="3">
        <f>RSI!A896</f>
        <v>43612</v>
      </c>
      <c r="B896" s="2">
        <f>RSI!B896</f>
        <v>2</v>
      </c>
      <c r="C896" s="2">
        <f>RSI!I896</f>
        <v>71.688069960531152</v>
      </c>
      <c r="D896" s="2">
        <f>MACD!E896</f>
        <v>-5.8886952425107886E-4</v>
      </c>
      <c r="E896" s="2">
        <f>MACD!F896</f>
        <v>-8.7086507875615438E-3</v>
      </c>
      <c r="F896" s="2">
        <f>'Moving Avg'!D896</f>
        <v>2</v>
      </c>
      <c r="G896" s="2">
        <f>'Moving Avg'!F896</f>
        <v>1.9850000000000001</v>
      </c>
      <c r="H896" s="2">
        <f>'Moving Avg'!G896</f>
        <v>1.9080000000000006</v>
      </c>
      <c r="I896" s="2">
        <f>'Moving Avg'!H896</f>
        <v>1.8037999999999972</v>
      </c>
      <c r="J896" s="5" t="str">
        <f>OBV!F896</f>
        <v>NEUTRAL</v>
      </c>
      <c r="K896" s="5" t="str">
        <f>OBV!G896</f>
        <v>NEUTRAL</v>
      </c>
      <c r="L896" s="5" t="str">
        <f>OBV!H896</f>
        <v>NEUTRAL</v>
      </c>
    </row>
    <row r="897" spans="1:12" ht="13.5" x14ac:dyDescent="0.25">
      <c r="A897" s="3">
        <f>RSI!A897</f>
        <v>43613</v>
      </c>
      <c r="B897" s="2">
        <f>RSI!B897</f>
        <v>2</v>
      </c>
      <c r="C897" s="2">
        <f>RSI!I897</f>
        <v>71.688069960531152</v>
      </c>
      <c r="D897" s="2">
        <f>MACD!E897</f>
        <v>1.9132972233633083E-3</v>
      </c>
      <c r="E897" s="2">
        <f>MACD!F897</f>
        <v>-6.5842611853765736E-3</v>
      </c>
      <c r="F897" s="2">
        <f>'Moving Avg'!D897</f>
        <v>2</v>
      </c>
      <c r="G897" s="2">
        <f>'Moving Avg'!F897</f>
        <v>1.9875</v>
      </c>
      <c r="H897" s="2">
        <f>'Moving Avg'!G897</f>
        <v>1.9140000000000006</v>
      </c>
      <c r="I897" s="2">
        <f>'Moving Avg'!H897</f>
        <v>1.806849999999997</v>
      </c>
      <c r="J897" s="5" t="str">
        <f>OBV!F897</f>
        <v>NEUTRAL</v>
      </c>
      <c r="K897" s="5" t="str">
        <f>OBV!G897</f>
        <v>NEUTRAL</v>
      </c>
      <c r="L897" s="5" t="str">
        <f>OBV!H897</f>
        <v>NEUTRAL</v>
      </c>
    </row>
    <row r="898" spans="1:12" ht="13.5" x14ac:dyDescent="0.25">
      <c r="A898" s="3">
        <f>RSI!A898</f>
        <v>43614</v>
      </c>
      <c r="B898" s="2">
        <f>RSI!B898</f>
        <v>1.98</v>
      </c>
      <c r="C898" s="2">
        <f>RSI!I898</f>
        <v>55.536031126924911</v>
      </c>
      <c r="D898" s="2">
        <f>MACD!E898</f>
        <v>5.3333618008575279E-3</v>
      </c>
      <c r="E898" s="2">
        <f>MACD!F898</f>
        <v>-4.2007365881297533E-3</v>
      </c>
      <c r="F898" s="2">
        <f>'Moving Avg'!D898</f>
        <v>1.996</v>
      </c>
      <c r="G898" s="2">
        <f>'Moving Avg'!F898</f>
        <v>1.9889999999999997</v>
      </c>
      <c r="H898" s="2">
        <f>'Moving Avg'!G898</f>
        <v>1.9196000000000006</v>
      </c>
      <c r="I898" s="2">
        <f>'Moving Avg'!H898</f>
        <v>1.809799999999997</v>
      </c>
      <c r="J898" s="5" t="str">
        <f>OBV!F898</f>
        <v>BEARISH</v>
      </c>
      <c r="K898" s="5" t="str">
        <f>OBV!G898</f>
        <v>NEUTRAL</v>
      </c>
      <c r="L898" s="5" t="str">
        <f>OBV!H898</f>
        <v>CONFIRMED BEARISH</v>
      </c>
    </row>
    <row r="899" spans="1:12" ht="13.5" x14ac:dyDescent="0.25">
      <c r="A899" s="3">
        <f>RSI!A899</f>
        <v>43615</v>
      </c>
      <c r="B899" s="2">
        <f>RSI!B899</f>
        <v>1.98</v>
      </c>
      <c r="C899" s="2">
        <f>RSI!I899</f>
        <v>55.536031126924911</v>
      </c>
      <c r="D899" s="2">
        <f>MACD!E899</f>
        <v>8.1800407513064055E-3</v>
      </c>
      <c r="E899" s="2">
        <f>MACD!F899</f>
        <v>-1.7245811202425214E-3</v>
      </c>
      <c r="F899" s="2">
        <f>'Moving Avg'!D899</f>
        <v>1.9920000000000002</v>
      </c>
      <c r="G899" s="2">
        <f>'Moving Avg'!F899</f>
        <v>1.9904999999999997</v>
      </c>
      <c r="H899" s="2">
        <f>'Moving Avg'!G899</f>
        <v>1.9252000000000007</v>
      </c>
      <c r="I899" s="2">
        <f>'Moving Avg'!H899</f>
        <v>1.8131499999999972</v>
      </c>
      <c r="J899" s="5" t="str">
        <f>OBV!F899</f>
        <v>BEARISH</v>
      </c>
      <c r="K899" s="5" t="str">
        <f>OBV!G899</f>
        <v>NEUTRAL</v>
      </c>
      <c r="L899" s="5" t="str">
        <f>OBV!H899</f>
        <v>CONFIRMED BEARISH</v>
      </c>
    </row>
    <row r="900" spans="1:12" ht="13.5" x14ac:dyDescent="0.25">
      <c r="A900" s="3">
        <f>RSI!A900</f>
        <v>43616</v>
      </c>
      <c r="B900" s="2">
        <f>RSI!B900</f>
        <v>1.98</v>
      </c>
      <c r="C900" s="2">
        <f>RSI!I900</f>
        <v>55.536031126924911</v>
      </c>
      <c r="D900" s="2">
        <f>MACD!E900</f>
        <v>1.0545045162611677E-2</v>
      </c>
      <c r="E900" s="2">
        <f>MACD!F900</f>
        <v>7.2934413632831803E-4</v>
      </c>
      <c r="F900" s="2">
        <f>'Moving Avg'!D900</f>
        <v>1.9880000000000002</v>
      </c>
      <c r="G900" s="2">
        <f>'Moving Avg'!F900</f>
        <v>1.9919999999999995</v>
      </c>
      <c r="H900" s="2">
        <f>'Moving Avg'!G900</f>
        <v>1.9308000000000007</v>
      </c>
      <c r="I900" s="2">
        <f>'Moving Avg'!H900</f>
        <v>1.8164999999999971</v>
      </c>
      <c r="J900" s="5" t="str">
        <f>OBV!F900</f>
        <v>BEARISH</v>
      </c>
      <c r="K900" s="5" t="str">
        <f>OBV!G900</f>
        <v>NEUTRAL</v>
      </c>
      <c r="L900" s="5" t="str">
        <f>OBV!H900</f>
        <v>CONFIRMED BEARISH</v>
      </c>
    </row>
    <row r="901" spans="1:12" ht="13.5" x14ac:dyDescent="0.25">
      <c r="A901" s="3">
        <f>RSI!A901</f>
        <v>43619</v>
      </c>
      <c r="B901" s="2">
        <f>RSI!B901</f>
        <v>1.98</v>
      </c>
      <c r="C901" s="2">
        <f>RSI!I901</f>
        <v>55.536031126924911</v>
      </c>
      <c r="D901" s="2">
        <f>MACD!E901</f>
        <v>1.2505717619758494E-2</v>
      </c>
      <c r="E901" s="2">
        <f>MACD!F901</f>
        <v>3.0846188330143532E-3</v>
      </c>
      <c r="F901" s="2">
        <f>'Moving Avg'!D901</f>
        <v>1.984</v>
      </c>
      <c r="G901" s="2">
        <f>'Moving Avg'!F901</f>
        <v>1.9934999999999996</v>
      </c>
      <c r="H901" s="2">
        <f>'Moving Avg'!G901</f>
        <v>1.9364000000000008</v>
      </c>
      <c r="I901" s="2">
        <f>'Moving Avg'!H901</f>
        <v>1.8196999999999972</v>
      </c>
      <c r="J901" s="5" t="str">
        <f>OBV!F901</f>
        <v>BEARISH</v>
      </c>
      <c r="K901" s="5" t="str">
        <f>OBV!G901</f>
        <v>NEUTRAL</v>
      </c>
      <c r="L901" s="5" t="str">
        <f>OBV!H901</f>
        <v>CONFIRMED BEARISH</v>
      </c>
    </row>
    <row r="902" spans="1:12" ht="13.5" x14ac:dyDescent="0.25">
      <c r="A902" s="3">
        <f>RSI!A902</f>
        <v>43623</v>
      </c>
      <c r="B902" s="2">
        <f>RSI!B902</f>
        <v>1.98</v>
      </c>
      <c r="C902" s="2">
        <f>RSI!I902</f>
        <v>55.536031126924911</v>
      </c>
      <c r="D902" s="2">
        <f>MACD!E902</f>
        <v>1.4127261936671243E-2</v>
      </c>
      <c r="E902" s="2">
        <f>MACD!F902</f>
        <v>5.2931474537457317E-3</v>
      </c>
      <c r="F902" s="2">
        <f>'Moving Avg'!D902</f>
        <v>1.98</v>
      </c>
      <c r="G902" s="2">
        <f>'Moving Avg'!F902</f>
        <v>1.9949999999999997</v>
      </c>
      <c r="H902" s="2">
        <f>'Moving Avg'!G902</f>
        <v>1.9410000000000005</v>
      </c>
      <c r="I902" s="2">
        <f>'Moving Avg'!H902</f>
        <v>1.8226999999999973</v>
      </c>
      <c r="J902" s="5" t="str">
        <f>OBV!F902</f>
        <v>BEARISH</v>
      </c>
      <c r="K902" s="5" t="str">
        <f>OBV!G902</f>
        <v>NEUTRAL</v>
      </c>
      <c r="L902" s="5" t="str">
        <f>OBV!H902</f>
        <v>CONFIRMED BEARISH</v>
      </c>
    </row>
    <row r="903" spans="1:12" ht="13.5" x14ac:dyDescent="0.25">
      <c r="A903" s="3">
        <f>RSI!A903</f>
        <v>43626</v>
      </c>
      <c r="B903" s="2">
        <f>RSI!B903</f>
        <v>2</v>
      </c>
      <c r="C903" s="2">
        <f>RSI!I903</f>
        <v>66.476828553499388</v>
      </c>
      <c r="D903" s="2">
        <f>MACD!E903</f>
        <v>1.3983146949219094E-2</v>
      </c>
      <c r="E903" s="2">
        <f>MACD!F903</f>
        <v>7.0311473528404042E-3</v>
      </c>
      <c r="F903" s="2">
        <f>'Moving Avg'!D903</f>
        <v>1.984</v>
      </c>
      <c r="G903" s="2">
        <f>'Moving Avg'!F903</f>
        <v>1.9949999999999997</v>
      </c>
      <c r="H903" s="2">
        <f>'Moving Avg'!G903</f>
        <v>1.9460000000000008</v>
      </c>
      <c r="I903" s="2">
        <f>'Moving Avg'!H903</f>
        <v>1.8257999999999972</v>
      </c>
      <c r="J903" s="5" t="str">
        <f>OBV!F903</f>
        <v>BULLISH</v>
      </c>
      <c r="K903" s="5" t="str">
        <f>OBV!G903</f>
        <v>NEUTRAL</v>
      </c>
      <c r="L903" s="5" t="str">
        <f>OBV!H903</f>
        <v>CONFIRMED BULLISH</v>
      </c>
    </row>
    <row r="904" spans="1:12" ht="13.5" x14ac:dyDescent="0.25">
      <c r="A904" s="3">
        <f>RSI!A904</f>
        <v>43627</v>
      </c>
      <c r="B904" s="2">
        <f>RSI!B904</f>
        <v>2</v>
      </c>
      <c r="C904" s="2">
        <f>RSI!I904</f>
        <v>66.476828553499388</v>
      </c>
      <c r="D904" s="2">
        <f>MACD!E904</f>
        <v>1.3710884244529042E-2</v>
      </c>
      <c r="E904" s="2">
        <f>MACD!F904</f>
        <v>8.3670947311781322E-3</v>
      </c>
      <c r="F904" s="2">
        <f>'Moving Avg'!D904</f>
        <v>1.988</v>
      </c>
      <c r="G904" s="2">
        <f>'Moving Avg'!F904</f>
        <v>1.9949999999999999</v>
      </c>
      <c r="H904" s="2">
        <f>'Moving Avg'!G904</f>
        <v>1.9500000000000008</v>
      </c>
      <c r="I904" s="2">
        <f>'Moving Avg'!H904</f>
        <v>1.8288499999999976</v>
      </c>
      <c r="J904" s="5" t="str">
        <f>OBV!F904</f>
        <v>BULLISH</v>
      </c>
      <c r="K904" s="5" t="str">
        <f>OBV!G904</f>
        <v>NEUTRAL</v>
      </c>
      <c r="L904" s="5" t="str">
        <f>OBV!H904</f>
        <v>CONFIRMED BULLISH</v>
      </c>
    </row>
    <row r="905" spans="1:12" ht="13.5" x14ac:dyDescent="0.25">
      <c r="A905" s="3">
        <f>RSI!A905</f>
        <v>43628</v>
      </c>
      <c r="B905" s="2">
        <f>RSI!B905</f>
        <v>1.91</v>
      </c>
      <c r="C905" s="2">
        <f>RSI!I905</f>
        <v>29.103271169187963</v>
      </c>
      <c r="D905" s="2">
        <f>MACD!E905</f>
        <v>2.0007990282227217E-2</v>
      </c>
      <c r="E905" s="2">
        <f>MACD!F905</f>
        <v>1.0695273841387951E-2</v>
      </c>
      <c r="F905" s="2">
        <f>'Moving Avg'!D905</f>
        <v>1.9739999999999998</v>
      </c>
      <c r="G905" s="2">
        <f>'Moving Avg'!F905</f>
        <v>1.9904999999999997</v>
      </c>
      <c r="H905" s="2">
        <f>'Moving Avg'!G905</f>
        <v>1.9522000000000006</v>
      </c>
      <c r="I905" s="2">
        <f>'Moving Avg'!H905</f>
        <v>1.8314499999999976</v>
      </c>
      <c r="J905" s="5" t="str">
        <f>OBV!F905</f>
        <v>BULLISH</v>
      </c>
      <c r="K905" s="5" t="str">
        <f>OBV!G905</f>
        <v>NEUTRAL</v>
      </c>
      <c r="L905" s="5" t="str">
        <f>OBV!H905</f>
        <v>BULLISH DIVERGENCE</v>
      </c>
    </row>
    <row r="906" spans="1:12" ht="13.5" x14ac:dyDescent="0.25">
      <c r="A906" s="3">
        <f>RSI!A906</f>
        <v>43629</v>
      </c>
      <c r="B906" s="2">
        <f>RSI!B906</f>
        <v>1.86</v>
      </c>
      <c r="C906" s="2">
        <f>RSI!I906</f>
        <v>21.777992283741412</v>
      </c>
      <c r="D906" s="2">
        <f>MACD!E906</f>
        <v>2.9442953812820027E-2</v>
      </c>
      <c r="E906" s="2">
        <f>MACD!F906</f>
        <v>1.4444809835674366E-2</v>
      </c>
      <c r="F906" s="2">
        <f>'Moving Avg'!D906</f>
        <v>1.95</v>
      </c>
      <c r="G906" s="2">
        <f>'Moving Avg'!F906</f>
        <v>1.9835</v>
      </c>
      <c r="H906" s="2">
        <f>'Moving Avg'!G906</f>
        <v>1.9534000000000007</v>
      </c>
      <c r="I906" s="2">
        <f>'Moving Avg'!H906</f>
        <v>1.8337999999999977</v>
      </c>
      <c r="J906" s="5" t="str">
        <f>OBV!F906</f>
        <v>BULLISH</v>
      </c>
      <c r="K906" s="5" t="str">
        <f>OBV!G906</f>
        <v>NEUTRAL</v>
      </c>
      <c r="L906" s="5" t="str">
        <f>OBV!H906</f>
        <v>BULLISH DIVERGENCE</v>
      </c>
    </row>
    <row r="907" spans="1:12" ht="13.5" x14ac:dyDescent="0.25">
      <c r="A907" s="3">
        <f>RSI!A907</f>
        <v>43630</v>
      </c>
      <c r="B907" s="2">
        <f>RSI!B907</f>
        <v>1.86</v>
      </c>
      <c r="C907" s="2">
        <f>RSI!I907</f>
        <v>21.777992283741412</v>
      </c>
      <c r="D907" s="2">
        <f>MACD!E907</f>
        <v>3.8094928615275414E-2</v>
      </c>
      <c r="E907" s="2">
        <f>MACD!F907</f>
        <v>1.9174833591594574E-2</v>
      </c>
      <c r="F907" s="2">
        <f>'Moving Avg'!D907</f>
        <v>1.9260000000000002</v>
      </c>
      <c r="G907" s="2">
        <f>'Moving Avg'!F907</f>
        <v>1.9765000000000001</v>
      </c>
      <c r="H907" s="2">
        <f>'Moving Avg'!G907</f>
        <v>1.9546000000000006</v>
      </c>
      <c r="I907" s="2">
        <f>'Moving Avg'!H907</f>
        <v>1.8360999999999978</v>
      </c>
      <c r="J907" s="5" t="str">
        <f>OBV!F907</f>
        <v>BULLISH</v>
      </c>
      <c r="K907" s="5" t="str">
        <f>OBV!G907</f>
        <v>NEUTRAL</v>
      </c>
      <c r="L907" s="5" t="str">
        <f>OBV!H907</f>
        <v>BULLISH DIVERGENCE</v>
      </c>
    </row>
    <row r="908" spans="1:12" ht="13.5" x14ac:dyDescent="0.25">
      <c r="A908" s="3">
        <f>RSI!A908</f>
        <v>43633</v>
      </c>
      <c r="B908" s="2">
        <f>RSI!B908</f>
        <v>1.94</v>
      </c>
      <c r="C908" s="2">
        <f>RSI!I908</f>
        <v>46.681074249738273</v>
      </c>
      <c r="D908" s="2">
        <f>MACD!E908</f>
        <v>3.703200370420423E-2</v>
      </c>
      <c r="E908" s="2">
        <f>MACD!F908</f>
        <v>2.2746267614116508E-2</v>
      </c>
      <c r="F908" s="2">
        <f>'Moving Avg'!D908</f>
        <v>1.9140000000000001</v>
      </c>
      <c r="G908" s="2">
        <f>'Moving Avg'!F908</f>
        <v>1.9735</v>
      </c>
      <c r="H908" s="2">
        <f>'Moving Avg'!G908</f>
        <v>1.9564000000000008</v>
      </c>
      <c r="I908" s="2">
        <f>'Moving Avg'!H908</f>
        <v>1.838799999999998</v>
      </c>
      <c r="J908" s="5" t="str">
        <f>OBV!F908</f>
        <v>BEARISH</v>
      </c>
      <c r="K908" s="5" t="str">
        <f>OBV!G908</f>
        <v>NEUTRAL</v>
      </c>
      <c r="L908" s="5" t="str">
        <f>OBV!H908</f>
        <v>CONFIRMED BEARISH</v>
      </c>
    </row>
    <row r="909" spans="1:12" ht="13.5" x14ac:dyDescent="0.25">
      <c r="A909" s="3">
        <f>RSI!A909</f>
        <v>43634</v>
      </c>
      <c r="B909" s="2">
        <f>RSI!B909</f>
        <v>2</v>
      </c>
      <c r="C909" s="2">
        <f>RSI!I909</f>
        <v>57.587130678662987</v>
      </c>
      <c r="D909" s="2">
        <f>MACD!E909</f>
        <v>3.178860665189287E-2</v>
      </c>
      <c r="E909" s="2">
        <f>MACD!F909</f>
        <v>2.4554735421671782E-2</v>
      </c>
      <c r="F909" s="2">
        <f>'Moving Avg'!D909</f>
        <v>1.9140000000000001</v>
      </c>
      <c r="G909" s="2">
        <f>'Moving Avg'!F909</f>
        <v>1.9735</v>
      </c>
      <c r="H909" s="2">
        <f>'Moving Avg'!G909</f>
        <v>1.9594000000000003</v>
      </c>
      <c r="I909" s="2">
        <f>'Moving Avg'!H909</f>
        <v>1.8417999999999979</v>
      </c>
      <c r="J909" s="5" t="str">
        <f>OBV!F909</f>
        <v>BULLISH</v>
      </c>
      <c r="K909" s="5" t="str">
        <f>OBV!G909</f>
        <v>NEUTRAL</v>
      </c>
      <c r="L909" s="5" t="str">
        <f>OBV!H909</f>
        <v>NEUTRAL</v>
      </c>
    </row>
    <row r="910" spans="1:12" ht="13.5" x14ac:dyDescent="0.25">
      <c r="A910" s="3">
        <f>RSI!A910</f>
        <v>43635</v>
      </c>
      <c r="B910" s="2">
        <f>RSI!B910</f>
        <v>2</v>
      </c>
      <c r="C910" s="2">
        <f>RSI!I910</f>
        <v>57.587130678662994</v>
      </c>
      <c r="D910" s="2">
        <f>MACD!E910</f>
        <v>2.7090348486670024E-2</v>
      </c>
      <c r="E910" s="2">
        <f>MACD!F910</f>
        <v>2.5061858034671432E-2</v>
      </c>
      <c r="F910" s="2">
        <f>'Moving Avg'!D910</f>
        <v>1.9319999999999999</v>
      </c>
      <c r="G910" s="2">
        <f>'Moving Avg'!F910</f>
        <v>1.9735</v>
      </c>
      <c r="H910" s="2">
        <f>'Moving Avg'!G910</f>
        <v>1.9614000000000005</v>
      </c>
      <c r="I910" s="2">
        <f>'Moving Avg'!H910</f>
        <v>1.844799999999998</v>
      </c>
      <c r="J910" s="5" t="str">
        <f>OBV!F910</f>
        <v>BULLISH</v>
      </c>
      <c r="K910" s="5" t="str">
        <f>OBV!G910</f>
        <v>NEUTRAL</v>
      </c>
      <c r="L910" s="5" t="str">
        <f>OBV!H910</f>
        <v>CONFIRMED BULLISH</v>
      </c>
    </row>
    <row r="911" spans="1:12" ht="13.5" x14ac:dyDescent="0.25">
      <c r="A911" s="3">
        <f>RSI!A911</f>
        <v>43636</v>
      </c>
      <c r="B911" s="2">
        <f>RSI!B911</f>
        <v>2</v>
      </c>
      <c r="C911" s="2">
        <f>RSI!I911</f>
        <v>57.587130678662994</v>
      </c>
      <c r="D911" s="2">
        <f>MACD!E911</f>
        <v>2.2872734841704156E-2</v>
      </c>
      <c r="E911" s="2">
        <f>MACD!F911</f>
        <v>2.4624033396077979E-2</v>
      </c>
      <c r="F911" s="2">
        <f>'Moving Avg'!D911</f>
        <v>1.9600000000000002</v>
      </c>
      <c r="G911" s="2">
        <f>'Moving Avg'!F911</f>
        <v>1.9735</v>
      </c>
      <c r="H911" s="2">
        <f>'Moving Avg'!G911</f>
        <v>1.9634000000000003</v>
      </c>
      <c r="I911" s="2">
        <f>'Moving Avg'!H911</f>
        <v>1.8477999999999981</v>
      </c>
      <c r="J911" s="5" t="str">
        <f>OBV!F911</f>
        <v>BULLISH</v>
      </c>
      <c r="K911" s="5" t="str">
        <f>OBV!G911</f>
        <v>NEUTRAL</v>
      </c>
      <c r="L911" s="5" t="str">
        <f>OBV!H911</f>
        <v>CONFIRMED BULLISH</v>
      </c>
    </row>
    <row r="912" spans="1:12" ht="13.5" x14ac:dyDescent="0.25">
      <c r="A912" s="3">
        <f>RSI!A912</f>
        <v>43637</v>
      </c>
      <c r="B912" s="2">
        <f>RSI!B912</f>
        <v>2</v>
      </c>
      <c r="C912" s="2">
        <f>RSI!I912</f>
        <v>57.587130678662987</v>
      </c>
      <c r="D912" s="2">
        <f>MACD!E912</f>
        <v>1.9079758511982181E-2</v>
      </c>
      <c r="E912" s="2">
        <f>MACD!F912</f>
        <v>2.3515178419258823E-2</v>
      </c>
      <c r="F912" s="2">
        <f>'Moving Avg'!D912</f>
        <v>1.988</v>
      </c>
      <c r="G912" s="2">
        <f>'Moving Avg'!F912</f>
        <v>1.9735</v>
      </c>
      <c r="H912" s="2">
        <f>'Moving Avg'!G912</f>
        <v>1.9654000000000003</v>
      </c>
      <c r="I912" s="2">
        <f>'Moving Avg'!H912</f>
        <v>1.8507999999999978</v>
      </c>
      <c r="J912" s="5" t="str">
        <f>OBV!F912</f>
        <v>BULLISH</v>
      </c>
      <c r="K912" s="5" t="str">
        <f>OBV!G912</f>
        <v>NEUTRAL</v>
      </c>
      <c r="L912" s="5" t="str">
        <f>OBV!H912</f>
        <v>CONFIRMED BULLISH</v>
      </c>
    </row>
    <row r="913" spans="1:12" ht="13.5" x14ac:dyDescent="0.25">
      <c r="A913" s="3">
        <f>RSI!A913</f>
        <v>43640</v>
      </c>
      <c r="B913" s="2">
        <f>RSI!B913</f>
        <v>2</v>
      </c>
      <c r="C913" s="2">
        <f>RSI!I913</f>
        <v>57.587130678662994</v>
      </c>
      <c r="D913" s="2">
        <f>MACD!E913</f>
        <v>1.8739623113915416E-2</v>
      </c>
      <c r="E913" s="2">
        <f>MACD!F913</f>
        <v>2.256006735819014E-2</v>
      </c>
      <c r="F913" s="2">
        <f>'Moving Avg'!D913</f>
        <v>2</v>
      </c>
      <c r="G913" s="2">
        <f>'Moving Avg'!F913</f>
        <v>1.9735</v>
      </c>
      <c r="H913" s="2">
        <f>'Moving Avg'!G913</f>
        <v>1.9674000000000005</v>
      </c>
      <c r="I913" s="2">
        <f>'Moving Avg'!H913</f>
        <v>1.8537999999999977</v>
      </c>
      <c r="J913" s="5" t="str">
        <f>OBV!F913</f>
        <v>BULLISH</v>
      </c>
      <c r="K913" s="5" t="str">
        <f>OBV!G913</f>
        <v>NEUTRAL</v>
      </c>
      <c r="L913" s="5" t="str">
        <f>OBV!H913</f>
        <v>CONFIRMED BULLISH</v>
      </c>
    </row>
    <row r="914" spans="1:12" ht="13.5" x14ac:dyDescent="0.25">
      <c r="A914" s="3">
        <f>RSI!A914</f>
        <v>43641</v>
      </c>
      <c r="B914" s="2">
        <f>RSI!B914</f>
        <v>2</v>
      </c>
      <c r="C914" s="2">
        <f>RSI!I914</f>
        <v>57.587130678662994</v>
      </c>
      <c r="D914" s="2">
        <f>MACD!E914</f>
        <v>1.8259578307864066E-2</v>
      </c>
      <c r="E914" s="2">
        <f>MACD!F914</f>
        <v>2.1699969548124927E-2</v>
      </c>
      <c r="F914" s="2">
        <f>'Moving Avg'!D914</f>
        <v>2</v>
      </c>
      <c r="G914" s="2">
        <f>'Moving Avg'!F914</f>
        <v>1.9735</v>
      </c>
      <c r="H914" s="2">
        <f>'Moving Avg'!G914</f>
        <v>1.9683999999999999</v>
      </c>
      <c r="I914" s="2">
        <f>'Moving Avg'!H914</f>
        <v>1.8565999999999976</v>
      </c>
      <c r="J914" s="5" t="str">
        <f>OBV!F914</f>
        <v>NEUTRAL</v>
      </c>
      <c r="K914" s="5" t="str">
        <f>OBV!G914</f>
        <v>NEUTRAL</v>
      </c>
      <c r="L914" s="5" t="str">
        <f>OBV!H914</f>
        <v>NEUTRAL</v>
      </c>
    </row>
    <row r="915" spans="1:12" ht="13.5" x14ac:dyDescent="0.25">
      <c r="A915" s="3">
        <f>RSI!A915</f>
        <v>43642</v>
      </c>
      <c r="B915" s="2">
        <f>RSI!B915</f>
        <v>2.04</v>
      </c>
      <c r="C915" s="2">
        <f>RSI!I915</f>
        <v>65.026587126998123</v>
      </c>
      <c r="D915" s="2">
        <f>MACD!E915</f>
        <v>8.6627165573971432E-4</v>
      </c>
      <c r="E915" s="2">
        <f>MACD!F915</f>
        <v>1.7533229969647887E-2</v>
      </c>
      <c r="F915" s="2">
        <f>'Moving Avg'!D915</f>
        <v>2.008</v>
      </c>
      <c r="G915" s="2">
        <f>'Moving Avg'!F915</f>
        <v>1.9754999999999998</v>
      </c>
      <c r="H915" s="2">
        <f>'Moving Avg'!G915</f>
        <v>1.9702000000000002</v>
      </c>
      <c r="I915" s="2">
        <f>'Moving Avg'!H915</f>
        <v>1.8595999999999977</v>
      </c>
      <c r="J915" s="5" t="str">
        <f>OBV!F915</f>
        <v>BULLISH</v>
      </c>
      <c r="K915" s="5" t="str">
        <f>OBV!G915</f>
        <v>NEUTRAL</v>
      </c>
      <c r="L915" s="5" t="str">
        <f>OBV!H915</f>
        <v>CONFIRMED BULLISH</v>
      </c>
    </row>
    <row r="916" spans="1:12" ht="13.5" x14ac:dyDescent="0.25">
      <c r="A916" s="3">
        <f>RSI!A916</f>
        <v>43643</v>
      </c>
      <c r="B916" s="2">
        <f>RSI!B916</f>
        <v>2.16</v>
      </c>
      <c r="C916" s="2">
        <f>RSI!I916</f>
        <v>77.676950707431601</v>
      </c>
      <c r="D916" s="2">
        <f>MACD!E916</f>
        <v>-3.0833513005106505E-2</v>
      </c>
      <c r="E916" s="2">
        <f>MACD!F916</f>
        <v>7.8598813746970086E-3</v>
      </c>
      <c r="F916" s="2">
        <f>'Moving Avg'!D916</f>
        <v>2.04</v>
      </c>
      <c r="G916" s="2">
        <f>'Moving Avg'!F916</f>
        <v>1.9835</v>
      </c>
      <c r="H916" s="2">
        <f>'Moving Avg'!G916</f>
        <v>1.9743999999999999</v>
      </c>
      <c r="I916" s="2">
        <f>'Moving Avg'!H916</f>
        <v>1.862899999999998</v>
      </c>
      <c r="J916" s="5" t="str">
        <f>OBV!F916</f>
        <v>BULLISH</v>
      </c>
      <c r="K916" s="5" t="str">
        <f>OBV!G916</f>
        <v>NEUTRAL</v>
      </c>
      <c r="L916" s="5" t="str">
        <f>OBV!H916</f>
        <v>CONFIRMED BULLISH</v>
      </c>
    </row>
    <row r="917" spans="1:12" ht="13.5" x14ac:dyDescent="0.25">
      <c r="A917" s="3">
        <f>RSI!A917</f>
        <v>43644</v>
      </c>
      <c r="B917" s="2">
        <f>RSI!B917</f>
        <v>2.25</v>
      </c>
      <c r="C917" s="2">
        <f>RSI!I917</f>
        <v>82.724149195200283</v>
      </c>
      <c r="D917" s="2">
        <f>MACD!E917</f>
        <v>-6.5403617648161383E-2</v>
      </c>
      <c r="E917" s="2">
        <f>MACD!F917</f>
        <v>-6.7928184298746705E-3</v>
      </c>
      <c r="F917" s="2">
        <f>'Moving Avg'!D917</f>
        <v>2.09</v>
      </c>
      <c r="G917" s="2">
        <f>'Moving Avg'!F917</f>
        <v>1.996</v>
      </c>
      <c r="H917" s="2">
        <f>'Moving Avg'!G917</f>
        <v>1.9803999999999999</v>
      </c>
      <c r="I917" s="2">
        <f>'Moving Avg'!H917</f>
        <v>1.866599999999998</v>
      </c>
      <c r="J917" s="5" t="str">
        <f>OBV!F917</f>
        <v>BULLISH</v>
      </c>
      <c r="K917" s="5" t="str">
        <f>OBV!G917</f>
        <v>NEUTRAL</v>
      </c>
      <c r="L917" s="5" t="str">
        <f>OBV!H917</f>
        <v>CONFIRMED BULLISH</v>
      </c>
    </row>
    <row r="918" spans="1:12" ht="13.5" x14ac:dyDescent="0.25">
      <c r="A918" s="3">
        <f>RSI!A918</f>
        <v>43647</v>
      </c>
      <c r="B918" s="2">
        <f>RSI!B918</f>
        <v>2.25</v>
      </c>
      <c r="C918" s="2">
        <f>RSI!I918</f>
        <v>82.724149195200283</v>
      </c>
      <c r="D918" s="2">
        <f>MACD!E918</f>
        <v>-8.3879869232912352E-2</v>
      </c>
      <c r="E918" s="2">
        <f>MACD!F918</f>
        <v>-2.2210228590482207E-2</v>
      </c>
      <c r="F918" s="2">
        <f>'Moving Avg'!D918</f>
        <v>2.1399999999999997</v>
      </c>
      <c r="G918" s="2">
        <f>'Moving Avg'!F918</f>
        <v>2.0095000000000001</v>
      </c>
      <c r="H918" s="2">
        <f>'Moving Avg'!G918</f>
        <v>1.9863999999999995</v>
      </c>
      <c r="I918" s="2">
        <f>'Moving Avg'!H918</f>
        <v>1.8702999999999981</v>
      </c>
      <c r="J918" s="5" t="str">
        <f>OBV!F918</f>
        <v>BULLISH</v>
      </c>
      <c r="K918" s="5" t="str">
        <f>OBV!G918</f>
        <v>NEUTRAL</v>
      </c>
      <c r="L918" s="5" t="str">
        <f>OBV!H918</f>
        <v>CONFIRMED BULLISH</v>
      </c>
    </row>
    <row r="919" spans="1:12" ht="13.5" x14ac:dyDescent="0.25">
      <c r="A919" s="3">
        <f>RSI!A919</f>
        <v>43648</v>
      </c>
      <c r="B919" s="2">
        <f>RSI!B919</f>
        <v>2.25</v>
      </c>
      <c r="C919" s="2">
        <f>RSI!I919</f>
        <v>82.724149195200283</v>
      </c>
      <c r="D919" s="2">
        <f>MACD!E919</f>
        <v>-9.1701663275290723E-2</v>
      </c>
      <c r="E919" s="2">
        <f>MACD!F919</f>
        <v>-3.6108515527443909E-2</v>
      </c>
      <c r="F919" s="2">
        <f>'Moving Avg'!D919</f>
        <v>2.19</v>
      </c>
      <c r="G919" s="2">
        <f>'Moving Avg'!F919</f>
        <v>2.0229999999999997</v>
      </c>
      <c r="H919" s="2">
        <f>'Moving Avg'!G919</f>
        <v>1.9923999999999995</v>
      </c>
      <c r="I919" s="2">
        <f>'Moving Avg'!H919</f>
        <v>1.8739999999999979</v>
      </c>
      <c r="J919" s="5" t="str">
        <f>OBV!F919</f>
        <v>BULLISH</v>
      </c>
      <c r="K919" s="5" t="str">
        <f>OBV!G919</f>
        <v>NEUTRAL</v>
      </c>
      <c r="L919" s="5" t="str">
        <f>OBV!H919</f>
        <v>CONFIRMED BULLISH</v>
      </c>
    </row>
    <row r="920" spans="1:12" ht="13.5" x14ac:dyDescent="0.25">
      <c r="A920" s="3">
        <f>RSI!A920</f>
        <v>43649</v>
      </c>
      <c r="B920" s="2">
        <f>RSI!B920</f>
        <v>2.25</v>
      </c>
      <c r="C920" s="2">
        <f>RSI!I920</f>
        <v>82.724149195200283</v>
      </c>
      <c r="D920" s="2">
        <f>MACD!E920</f>
        <v>-9.9633819140113822E-2</v>
      </c>
      <c r="E920" s="2">
        <f>MACD!F920</f>
        <v>-4.8813576249977897E-2</v>
      </c>
      <c r="F920" s="2">
        <f>'Moving Avg'!D920</f>
        <v>2.2320000000000002</v>
      </c>
      <c r="G920" s="2">
        <f>'Moving Avg'!F920</f>
        <v>2.0364999999999998</v>
      </c>
      <c r="H920" s="2">
        <f>'Moving Avg'!G920</f>
        <v>1.9983999999999995</v>
      </c>
      <c r="I920" s="2">
        <f>'Moving Avg'!H920</f>
        <v>1.8773999999999977</v>
      </c>
      <c r="J920" s="5" t="str">
        <f>OBV!F920</f>
        <v>BULLISH</v>
      </c>
      <c r="K920" s="5" t="str">
        <f>OBV!G920</f>
        <v>NEUTRAL</v>
      </c>
      <c r="L920" s="5" t="str">
        <f>OBV!H920</f>
        <v>CONFIRMED BULLISH</v>
      </c>
    </row>
    <row r="921" spans="1:12" ht="13.5" x14ac:dyDescent="0.25">
      <c r="A921" s="3">
        <f>RSI!A921</f>
        <v>43650</v>
      </c>
      <c r="B921" s="2">
        <f>RSI!B921</f>
        <v>2.25</v>
      </c>
      <c r="C921" s="2">
        <f>RSI!I921</f>
        <v>82.724149195200283</v>
      </c>
      <c r="D921" s="2">
        <f>MACD!E921</f>
        <v>-0.10756204588161178</v>
      </c>
      <c r="E921" s="2">
        <f>MACD!F921</f>
        <v>-6.0563270176304675E-2</v>
      </c>
      <c r="F921" s="2">
        <f>'Moving Avg'!D921</f>
        <v>2.25</v>
      </c>
      <c r="G921" s="2">
        <f>'Moving Avg'!F921</f>
        <v>2.0499999999999998</v>
      </c>
      <c r="H921" s="2">
        <f>'Moving Avg'!G921</f>
        <v>2.0043999999999995</v>
      </c>
      <c r="I921" s="2">
        <f>'Moving Avg'!H921</f>
        <v>1.880799999999998</v>
      </c>
      <c r="J921" s="5" t="str">
        <f>OBV!F921</f>
        <v>BULLISH</v>
      </c>
      <c r="K921" s="5" t="str">
        <f>OBV!G921</f>
        <v>NEUTRAL</v>
      </c>
      <c r="L921" s="5" t="str">
        <f>OBV!H921</f>
        <v>CONFIRMED BULLISH</v>
      </c>
    </row>
    <row r="922" spans="1:12" ht="13.5" x14ac:dyDescent="0.25">
      <c r="A922" s="3">
        <f>RSI!A922</f>
        <v>43651</v>
      </c>
      <c r="B922" s="2">
        <f>RSI!B922</f>
        <v>2.25</v>
      </c>
      <c r="C922" s="2">
        <f>RSI!I922</f>
        <v>82.724149195200283</v>
      </c>
      <c r="D922" s="2">
        <f>MACD!E922</f>
        <v>-0.11539684408783835</v>
      </c>
      <c r="E922" s="2">
        <f>MACD!F922</f>
        <v>-7.1529984958611403E-2</v>
      </c>
      <c r="F922" s="2">
        <f>'Moving Avg'!D922</f>
        <v>2.25</v>
      </c>
      <c r="G922" s="2">
        <f>'Moving Avg'!F922</f>
        <v>2.0634999999999999</v>
      </c>
      <c r="H922" s="2">
        <f>'Moving Avg'!G922</f>
        <v>2.0113999999999996</v>
      </c>
      <c r="I922" s="2">
        <f>'Moving Avg'!H922</f>
        <v>1.8841999999999981</v>
      </c>
      <c r="J922" s="5" t="str">
        <f>OBV!F922</f>
        <v>NEUTRAL</v>
      </c>
      <c r="K922" s="5" t="str">
        <f>OBV!G922</f>
        <v>NEUTRAL</v>
      </c>
      <c r="L922" s="5" t="str">
        <f>OBV!H922</f>
        <v>NEUTRAL</v>
      </c>
    </row>
    <row r="923" spans="1:12" ht="13.5" x14ac:dyDescent="0.25">
      <c r="A923" s="3">
        <f>RSI!A923</f>
        <v>43654</v>
      </c>
      <c r="B923" s="2">
        <f>RSI!B923</f>
        <v>2.25</v>
      </c>
      <c r="C923" s="2">
        <f>RSI!I923</f>
        <v>82.724149195200283</v>
      </c>
      <c r="D923" s="2">
        <f>MACD!E923</f>
        <v>-0.12306915784955064</v>
      </c>
      <c r="E923" s="2">
        <f>MACD!F923</f>
        <v>-8.183781953679925E-2</v>
      </c>
      <c r="F923" s="2">
        <f>'Moving Avg'!D923</f>
        <v>2.25</v>
      </c>
      <c r="G923" s="2">
        <f>'Moving Avg'!F923</f>
        <v>2.0759999999999996</v>
      </c>
      <c r="H923" s="2">
        <f>'Moving Avg'!G923</f>
        <v>2.0183999999999997</v>
      </c>
      <c r="I923" s="2">
        <f>'Moving Avg'!H923</f>
        <v>1.8877999999999984</v>
      </c>
      <c r="J923" s="5" t="str">
        <f>OBV!F923</f>
        <v>NEUTRAL</v>
      </c>
      <c r="K923" s="5" t="str">
        <f>OBV!G923</f>
        <v>NEUTRAL</v>
      </c>
      <c r="L923" s="5" t="str">
        <f>OBV!H923</f>
        <v>NEUTRAL</v>
      </c>
    </row>
    <row r="924" spans="1:12" ht="13.5" x14ac:dyDescent="0.25">
      <c r="A924" s="3">
        <f>RSI!A924</f>
        <v>43655</v>
      </c>
      <c r="B924" s="2">
        <f>RSI!B924</f>
        <v>2.25</v>
      </c>
      <c r="C924" s="2">
        <f>RSI!I924</f>
        <v>82.724149195200283</v>
      </c>
      <c r="D924" s="2">
        <f>MACD!E924</f>
        <v>-0.13052673520873204</v>
      </c>
      <c r="E924" s="2">
        <f>MACD!F924</f>
        <v>-9.1575602671185821E-2</v>
      </c>
      <c r="F924" s="2">
        <f>'Moving Avg'!D924</f>
        <v>2.25</v>
      </c>
      <c r="G924" s="2">
        <f>'Moving Avg'!F924</f>
        <v>2.0884999999999998</v>
      </c>
      <c r="H924" s="2">
        <f>'Moving Avg'!G924</f>
        <v>2.0243999999999995</v>
      </c>
      <c r="I924" s="2">
        <f>'Moving Avg'!H924</f>
        <v>1.8911999999999987</v>
      </c>
      <c r="J924" s="5" t="str">
        <f>OBV!F924</f>
        <v>NEUTRAL</v>
      </c>
      <c r="K924" s="5" t="str">
        <f>OBV!G924</f>
        <v>NEUTRAL</v>
      </c>
      <c r="L924" s="5" t="str">
        <f>OBV!H924</f>
        <v>NEUTRAL</v>
      </c>
    </row>
    <row r="925" spans="1:12" ht="13.5" x14ac:dyDescent="0.25">
      <c r="A925" s="3">
        <f>RSI!A925</f>
        <v>43656</v>
      </c>
      <c r="B925" s="2">
        <f>RSI!B925</f>
        <v>2.25</v>
      </c>
      <c r="C925" s="2">
        <f>RSI!I925</f>
        <v>82.724149195200283</v>
      </c>
      <c r="D925" s="2">
        <f>MACD!E925</f>
        <v>-0.13157723900628171</v>
      </c>
      <c r="E925" s="2">
        <f>MACD!F925</f>
        <v>-9.9575929938205007E-2</v>
      </c>
      <c r="F925" s="2">
        <f>'Moving Avg'!D925</f>
        <v>2.25</v>
      </c>
      <c r="G925" s="2">
        <f>'Moving Avg'!F925</f>
        <v>2.1055000000000001</v>
      </c>
      <c r="H925" s="2">
        <f>'Moving Avg'!G925</f>
        <v>2.0313999999999997</v>
      </c>
      <c r="I925" s="2">
        <f>'Moving Avg'!H925</f>
        <v>1.8945999999999983</v>
      </c>
      <c r="J925" s="5" t="str">
        <f>OBV!F925</f>
        <v>NEUTRAL</v>
      </c>
      <c r="K925" s="5" t="str">
        <f>OBV!G925</f>
        <v>NEUTRAL</v>
      </c>
      <c r="L925" s="5" t="str">
        <f>OBV!H925</f>
        <v>NEUTRAL</v>
      </c>
    </row>
    <row r="926" spans="1:12" ht="13.5" x14ac:dyDescent="0.25">
      <c r="A926" s="3">
        <f>RSI!A926</f>
        <v>43657</v>
      </c>
      <c r="B926" s="2">
        <f>RSI!B926</f>
        <v>2.25</v>
      </c>
      <c r="C926" s="2">
        <f>RSI!I926</f>
        <v>82.724149195200283</v>
      </c>
      <c r="D926" s="2">
        <f>MACD!E926</f>
        <v>-0.11483245150856414</v>
      </c>
      <c r="E926" s="2">
        <f>MACD!F926</f>
        <v>-0.10262723425227684</v>
      </c>
      <c r="F926" s="2">
        <f>'Moving Avg'!D926</f>
        <v>2.25</v>
      </c>
      <c r="G926" s="2">
        <f>'Moving Avg'!F926</f>
        <v>2.125</v>
      </c>
      <c r="H926" s="2">
        <f>'Moving Avg'!G926</f>
        <v>2.0373999999999999</v>
      </c>
      <c r="I926" s="2">
        <f>'Moving Avg'!H926</f>
        <v>1.8977999999999986</v>
      </c>
      <c r="J926" s="5" t="str">
        <f>OBV!F926</f>
        <v>NEUTRAL</v>
      </c>
      <c r="K926" s="5" t="str">
        <f>OBV!G926</f>
        <v>NEUTRAL</v>
      </c>
      <c r="L926" s="5" t="str">
        <f>OBV!H926</f>
        <v>NEUTRAL</v>
      </c>
    </row>
    <row r="927" spans="1:12" ht="13.5" x14ac:dyDescent="0.25">
      <c r="A927" s="3">
        <f>RSI!A927</f>
        <v>43658</v>
      </c>
      <c r="B927" s="2">
        <f>RSI!B927</f>
        <v>2.25</v>
      </c>
      <c r="C927" s="2">
        <f>RSI!I927</f>
        <v>82.724149195200283</v>
      </c>
      <c r="D927" s="2">
        <f>MACD!E927</f>
        <v>-8.7584171258117571E-2</v>
      </c>
      <c r="E927" s="2">
        <f>MACD!F927</f>
        <v>-9.9618621653444983E-2</v>
      </c>
      <c r="F927" s="2">
        <f>'Moving Avg'!D927</f>
        <v>2.25</v>
      </c>
      <c r="G927" s="2">
        <f>'Moving Avg'!F927</f>
        <v>2.1444999999999999</v>
      </c>
      <c r="H927" s="2">
        <f>'Moving Avg'!G927</f>
        <v>2.0433999999999997</v>
      </c>
      <c r="I927" s="2">
        <f>'Moving Avg'!H927</f>
        <v>1.9008999999999987</v>
      </c>
      <c r="J927" s="5" t="str">
        <f>OBV!F927</f>
        <v>NEUTRAL</v>
      </c>
      <c r="K927" s="5" t="str">
        <f>OBV!G927</f>
        <v>NEUTRAL</v>
      </c>
      <c r="L927" s="5" t="str">
        <f>OBV!H927</f>
        <v>NEUTRAL</v>
      </c>
    </row>
    <row r="928" spans="1:12" ht="13.5" x14ac:dyDescent="0.25">
      <c r="A928" s="3">
        <f>RSI!A928</f>
        <v>43661</v>
      </c>
      <c r="B928" s="2">
        <f>RSI!B928</f>
        <v>2.29</v>
      </c>
      <c r="C928" s="2">
        <f>RSI!I928</f>
        <v>85.920971838146869</v>
      </c>
      <c r="D928" s="2">
        <f>MACD!E928</f>
        <v>-6.8200656289726602E-2</v>
      </c>
      <c r="E928" s="2">
        <f>MACD!F928</f>
        <v>-9.3335028580701307E-2</v>
      </c>
      <c r="F928" s="2">
        <f>'Moving Avg'!D928</f>
        <v>2.258</v>
      </c>
      <c r="G928" s="2">
        <f>'Moving Avg'!F928</f>
        <v>2.1619999999999999</v>
      </c>
      <c r="H928" s="2">
        <f>'Moving Avg'!G928</f>
        <v>2.0501999999999998</v>
      </c>
      <c r="I928" s="2">
        <f>'Moving Avg'!H928</f>
        <v>1.9040999999999988</v>
      </c>
      <c r="J928" s="5" t="str">
        <f>OBV!F928</f>
        <v>BULLISH</v>
      </c>
      <c r="K928" s="5" t="str">
        <f>OBV!G928</f>
        <v>NEUTRAL</v>
      </c>
      <c r="L928" s="5" t="str">
        <f>OBV!H928</f>
        <v>CONFIRMED BULLISH</v>
      </c>
    </row>
    <row r="929" spans="1:12" ht="13.5" x14ac:dyDescent="0.25">
      <c r="A929" s="3">
        <f>RSI!A929</f>
        <v>43662</v>
      </c>
      <c r="B929" s="2">
        <f>RSI!B929</f>
        <v>2.29</v>
      </c>
      <c r="C929" s="2">
        <f>RSI!I929</f>
        <v>85.920971838146869</v>
      </c>
      <c r="D929" s="2">
        <f>MACD!E929</f>
        <v>-5.2692766712899353E-2</v>
      </c>
      <c r="E929" s="2">
        <f>MACD!F929</f>
        <v>-8.5206576207140922E-2</v>
      </c>
      <c r="F929" s="2">
        <f>'Moving Avg'!D929</f>
        <v>2.2659999999999996</v>
      </c>
      <c r="G929" s="2">
        <f>'Moving Avg'!F929</f>
        <v>2.1764999999999999</v>
      </c>
      <c r="H929" s="2">
        <f>'Moving Avg'!G929</f>
        <v>2.0569999999999999</v>
      </c>
      <c r="I929" s="2">
        <f>'Moving Avg'!H929</f>
        <v>1.9072999999999987</v>
      </c>
      <c r="J929" s="5" t="str">
        <f>OBV!F929</f>
        <v>BULLISH</v>
      </c>
      <c r="K929" s="5" t="str">
        <f>OBV!G929</f>
        <v>NEUTRAL</v>
      </c>
      <c r="L929" s="5" t="str">
        <f>OBV!H929</f>
        <v>CONFIRMED BULLISH</v>
      </c>
    </row>
    <row r="930" spans="1:12" ht="13.5" x14ac:dyDescent="0.25">
      <c r="A930" s="3">
        <f>RSI!A930</f>
        <v>43663</v>
      </c>
      <c r="B930" s="2">
        <f>RSI!B930</f>
        <v>2.29</v>
      </c>
      <c r="C930" s="2">
        <f>RSI!I930</f>
        <v>85.920971838146869</v>
      </c>
      <c r="D930" s="2">
        <f>MACD!E930</f>
        <v>-4.0398063862531863E-2</v>
      </c>
      <c r="E930" s="2">
        <f>MACD!F930</f>
        <v>-7.6244873738219116E-2</v>
      </c>
      <c r="F930" s="2">
        <f>'Moving Avg'!D930</f>
        <v>2.274</v>
      </c>
      <c r="G930" s="2">
        <f>'Moving Avg'!F930</f>
        <v>2.1909999999999998</v>
      </c>
      <c r="H930" s="2">
        <f>'Moving Avg'!G930</f>
        <v>2.0638000000000001</v>
      </c>
      <c r="I930" s="2">
        <f>'Moving Avg'!H930</f>
        <v>1.910499999999999</v>
      </c>
      <c r="J930" s="5" t="str">
        <f>OBV!F930</f>
        <v>BULLISH</v>
      </c>
      <c r="K930" s="5" t="str">
        <f>OBV!G930</f>
        <v>NEUTRAL</v>
      </c>
      <c r="L930" s="5" t="str">
        <f>OBV!H930</f>
        <v>CONFIRMED BULLISH</v>
      </c>
    </row>
    <row r="931" spans="1:12" ht="13.5" x14ac:dyDescent="0.25">
      <c r="A931" s="3">
        <f>RSI!A931</f>
        <v>43664</v>
      </c>
      <c r="B931" s="2">
        <f>RSI!B931</f>
        <v>2.29</v>
      </c>
      <c r="C931" s="2">
        <f>RSI!I931</f>
        <v>85.920971838146869</v>
      </c>
      <c r="D931" s="2">
        <f>MACD!E931</f>
        <v>-3.0760925573924514E-2</v>
      </c>
      <c r="E931" s="2">
        <f>MACD!F931</f>
        <v>-6.7148084105360203E-2</v>
      </c>
      <c r="F931" s="2">
        <f>'Moving Avg'!D931</f>
        <v>2.282</v>
      </c>
      <c r="G931" s="2">
        <f>'Moving Avg'!F931</f>
        <v>2.2054999999999998</v>
      </c>
      <c r="H931" s="2">
        <f>'Moving Avg'!G931</f>
        <v>2.0706000000000002</v>
      </c>
      <c r="I931" s="2">
        <f>'Moving Avg'!H931</f>
        <v>1.9136999999999993</v>
      </c>
      <c r="J931" s="5" t="str">
        <f>OBV!F931</f>
        <v>BULLISH</v>
      </c>
      <c r="K931" s="5" t="str">
        <f>OBV!G931</f>
        <v>NEUTRAL</v>
      </c>
      <c r="L931" s="5" t="str">
        <f>OBV!H931</f>
        <v>CONFIRMED BULLISH</v>
      </c>
    </row>
    <row r="932" spans="1:12" ht="13.5" x14ac:dyDescent="0.25">
      <c r="A932" s="3">
        <f>RSI!A932</f>
        <v>43665</v>
      </c>
      <c r="B932" s="2">
        <f>RSI!B932</f>
        <v>2.2999999999999998</v>
      </c>
      <c r="C932" s="2">
        <f>RSI!I932</f>
        <v>86.745706814388697</v>
      </c>
      <c r="D932" s="2">
        <f>MACD!E932</f>
        <v>-2.4056490440982348E-2</v>
      </c>
      <c r="E932" s="2">
        <f>MACD!F932</f>
        <v>-5.8529765372484638E-2</v>
      </c>
      <c r="F932" s="2">
        <f>'Moving Avg'!D932</f>
        <v>2.2920000000000003</v>
      </c>
      <c r="G932" s="2">
        <f>'Moving Avg'!F932</f>
        <v>2.2204999999999999</v>
      </c>
      <c r="H932" s="2">
        <f>'Moving Avg'!G932</f>
        <v>2.0776000000000003</v>
      </c>
      <c r="I932" s="2">
        <f>'Moving Avg'!H932</f>
        <v>1.9169499999999993</v>
      </c>
      <c r="J932" s="5" t="str">
        <f>OBV!F932</f>
        <v>BULLISH</v>
      </c>
      <c r="K932" s="5" t="str">
        <f>OBV!G932</f>
        <v>NEUTRAL</v>
      </c>
      <c r="L932" s="5" t="str">
        <f>OBV!H932</f>
        <v>CONFIRMED BULLISH</v>
      </c>
    </row>
    <row r="933" spans="1:12" ht="13.5" x14ac:dyDescent="0.25">
      <c r="A933" s="3">
        <f>RSI!A933</f>
        <v>43668</v>
      </c>
      <c r="B933" s="2">
        <f>RSI!B933</f>
        <v>2.2999999999999998</v>
      </c>
      <c r="C933" s="2">
        <f>RSI!I933</f>
        <v>86.745706814388697</v>
      </c>
      <c r="D933" s="2">
        <f>MACD!E933</f>
        <v>-1.9099380403024835E-2</v>
      </c>
      <c r="E933" s="2">
        <f>MACD!F933</f>
        <v>-5.0643688378592677E-2</v>
      </c>
      <c r="F933" s="2">
        <f>'Moving Avg'!D933</f>
        <v>2.2939999999999996</v>
      </c>
      <c r="G933" s="2">
        <f>'Moving Avg'!F933</f>
        <v>2.2354999999999996</v>
      </c>
      <c r="H933" s="2">
        <f>'Moving Avg'!G933</f>
        <v>2.0836000000000001</v>
      </c>
      <c r="I933" s="2">
        <f>'Moving Avg'!H933</f>
        <v>1.9199999999999995</v>
      </c>
      <c r="J933" s="5" t="str">
        <f>OBV!F933</f>
        <v>BULLISH</v>
      </c>
      <c r="K933" s="5" t="str">
        <f>OBV!G933</f>
        <v>NEUTRAL</v>
      </c>
      <c r="L933" s="5" t="str">
        <f>OBV!H933</f>
        <v>CONFIRMED BULLISH</v>
      </c>
    </row>
    <row r="934" spans="1:12" ht="13.5" x14ac:dyDescent="0.25">
      <c r="A934" s="3">
        <f>RSI!A934</f>
        <v>43669</v>
      </c>
      <c r="B934" s="2">
        <f>RSI!B934</f>
        <v>2.2999999999999998</v>
      </c>
      <c r="C934" s="2">
        <f>RSI!I934</f>
        <v>86.745706814388683</v>
      </c>
      <c r="D934" s="2">
        <f>MACD!E934</f>
        <v>-1.5567748545331384E-2</v>
      </c>
      <c r="E934" s="2">
        <f>MACD!F934</f>
        <v>-4.362850041194042E-2</v>
      </c>
      <c r="F934" s="2">
        <f>'Moving Avg'!D934</f>
        <v>2.2960000000000003</v>
      </c>
      <c r="G934" s="2">
        <f>'Moving Avg'!F934</f>
        <v>2.2504999999999997</v>
      </c>
      <c r="H934" s="2">
        <f>'Moving Avg'!G934</f>
        <v>2.0895999999999999</v>
      </c>
      <c r="I934" s="2">
        <f>'Moving Avg'!H934</f>
        <v>1.9232499999999997</v>
      </c>
      <c r="J934" s="5" t="str">
        <f>OBV!F934</f>
        <v>BULLISH</v>
      </c>
      <c r="K934" s="5" t="str">
        <f>OBV!G934</f>
        <v>NEUTRAL</v>
      </c>
      <c r="L934" s="5" t="str">
        <f>OBV!H934</f>
        <v>CONFIRMED BULLISH</v>
      </c>
    </row>
    <row r="935" spans="1:12" ht="13.5" x14ac:dyDescent="0.25">
      <c r="A935" s="3">
        <f>RSI!A935</f>
        <v>43670</v>
      </c>
      <c r="B935" s="2">
        <f>RSI!B935</f>
        <v>2.2999999999999998</v>
      </c>
      <c r="C935" s="2">
        <f>RSI!I935</f>
        <v>86.745706814388683</v>
      </c>
      <c r="D935" s="2">
        <f>MACD!E935</f>
        <v>-1.3193190838645119E-2</v>
      </c>
      <c r="E935" s="2">
        <f>MACD!F935</f>
        <v>-3.7541438497281358E-2</v>
      </c>
      <c r="F935" s="2">
        <f>'Moving Avg'!D935</f>
        <v>2.2979999999999996</v>
      </c>
      <c r="G935" s="2">
        <f>'Moving Avg'!F935</f>
        <v>2.2634999999999996</v>
      </c>
      <c r="H935" s="2">
        <f>'Moving Avg'!G935</f>
        <v>2.0956000000000001</v>
      </c>
      <c r="I935" s="2">
        <f>'Moving Avg'!H935</f>
        <v>1.9264999999999999</v>
      </c>
      <c r="J935" s="5" t="str">
        <f>OBV!F935</f>
        <v>BULLISH</v>
      </c>
      <c r="K935" s="5" t="str">
        <f>OBV!G935</f>
        <v>NEUTRAL</v>
      </c>
      <c r="L935" s="5" t="str">
        <f>OBV!H935</f>
        <v>CONFIRMED BULLISH</v>
      </c>
    </row>
    <row r="936" spans="1:12" ht="13.5" x14ac:dyDescent="0.25">
      <c r="A936" s="3">
        <f>RSI!A936</f>
        <v>43672</v>
      </c>
      <c r="B936" s="2">
        <f>RSI!B936</f>
        <v>2.2999999999999998</v>
      </c>
      <c r="C936" s="2">
        <f>RSI!I936</f>
        <v>86.745706814388683</v>
      </c>
      <c r="D936" s="2">
        <f>MACD!E936</f>
        <v>-1.1752233195643669E-2</v>
      </c>
      <c r="E936" s="2">
        <f>MACD!F936</f>
        <v>-3.238359743695382E-2</v>
      </c>
      <c r="F936" s="2">
        <f>'Moving Avg'!D936</f>
        <v>2.2999999999999998</v>
      </c>
      <c r="G936" s="2">
        <f>'Moving Avg'!F936</f>
        <v>2.2704999999999993</v>
      </c>
      <c r="H936" s="2">
        <f>'Moving Avg'!G936</f>
        <v>2.1016000000000004</v>
      </c>
      <c r="I936" s="2">
        <f>'Moving Avg'!H936</f>
        <v>1.9297500000000003</v>
      </c>
      <c r="J936" s="5" t="str">
        <f>OBV!F936</f>
        <v>BULLISH</v>
      </c>
      <c r="K936" s="5" t="str">
        <f>OBV!G936</f>
        <v>NEUTRAL</v>
      </c>
      <c r="L936" s="5" t="str">
        <f>OBV!H936</f>
        <v>CONFIRMED BULLISH</v>
      </c>
    </row>
    <row r="937" spans="1:12" ht="13.5" x14ac:dyDescent="0.25">
      <c r="A937" s="3">
        <f>RSI!A937</f>
        <v>43675</v>
      </c>
      <c r="B937" s="2">
        <f>RSI!B937</f>
        <v>2.29</v>
      </c>
      <c r="C937" s="2">
        <f>RSI!I937</f>
        <v>79.960823107452697</v>
      </c>
      <c r="D937" s="2">
        <f>MACD!E937</f>
        <v>-1.0318409022971764E-2</v>
      </c>
      <c r="E937" s="2">
        <f>MACD!F937</f>
        <v>-2.7970559754157413E-2</v>
      </c>
      <c r="F937" s="2">
        <f>'Moving Avg'!D937</f>
        <v>2.2979999999999996</v>
      </c>
      <c r="G937" s="2">
        <f>'Moving Avg'!F937</f>
        <v>2.2724999999999991</v>
      </c>
      <c r="H937" s="2">
        <f>'Moving Avg'!G937</f>
        <v>2.1074000000000002</v>
      </c>
      <c r="I937" s="2">
        <f>'Moving Avg'!H937</f>
        <v>1.9329500000000002</v>
      </c>
      <c r="J937" s="5" t="str">
        <f>OBV!F937</f>
        <v>BEARISH</v>
      </c>
      <c r="K937" s="5" t="str">
        <f>OBV!G937</f>
        <v>NEUTRAL</v>
      </c>
      <c r="L937" s="5" t="str">
        <f>OBV!H937</f>
        <v>CONFIRMED BEARISH</v>
      </c>
    </row>
    <row r="938" spans="1:12" ht="13.5" x14ac:dyDescent="0.25">
      <c r="A938" s="3">
        <f>RSI!A938</f>
        <v>43676</v>
      </c>
      <c r="B938" s="2">
        <f>RSI!B938</f>
        <v>2.29</v>
      </c>
      <c r="C938" s="2">
        <f>RSI!I938</f>
        <v>79.960823107452697</v>
      </c>
      <c r="D938" s="2">
        <f>MACD!E938</f>
        <v>-3.3794481011009125E-3</v>
      </c>
      <c r="E938" s="2">
        <f>MACD!F938</f>
        <v>-2.3052337423546114E-2</v>
      </c>
      <c r="F938" s="2">
        <f>'Moving Avg'!D938</f>
        <v>2.2960000000000003</v>
      </c>
      <c r="G938" s="2">
        <f>'Moving Avg'!F938</f>
        <v>2.2744999999999993</v>
      </c>
      <c r="H938" s="2">
        <f>'Moving Avg'!G938</f>
        <v>2.1132000000000004</v>
      </c>
      <c r="I938" s="2">
        <f>'Moving Avg'!H938</f>
        <v>1.9358500000000007</v>
      </c>
      <c r="J938" s="5" t="str">
        <f>OBV!F938</f>
        <v>BEARISH</v>
      </c>
      <c r="K938" s="5" t="str">
        <f>OBV!G938</f>
        <v>NEUTRAL</v>
      </c>
      <c r="L938" s="5" t="str">
        <f>OBV!H938</f>
        <v>CONFIRMED BEARISH</v>
      </c>
    </row>
    <row r="939" spans="1:12" ht="13.5" x14ac:dyDescent="0.25">
      <c r="A939" s="3">
        <f>RSI!A939</f>
        <v>43677</v>
      </c>
      <c r="B939" s="2">
        <f>RSI!B939</f>
        <v>2.29</v>
      </c>
      <c r="C939" s="2">
        <f>RSI!I939</f>
        <v>79.960823107452697</v>
      </c>
      <c r="D939" s="2">
        <f>MACD!E939</f>
        <v>2.0955719727422384E-3</v>
      </c>
      <c r="E939" s="2">
        <f>MACD!F939</f>
        <v>-1.8022755544288446E-2</v>
      </c>
      <c r="F939" s="2">
        <f>'Moving Avg'!D939</f>
        <v>2.2939999999999996</v>
      </c>
      <c r="G939" s="2">
        <f>'Moving Avg'!F939</f>
        <v>2.2764999999999995</v>
      </c>
      <c r="H939" s="2">
        <f>'Moving Avg'!G939</f>
        <v>2.1190000000000007</v>
      </c>
      <c r="I939" s="2">
        <f>'Moving Avg'!H939</f>
        <v>1.9387500000000006</v>
      </c>
      <c r="J939" s="5" t="str">
        <f>OBV!F939</f>
        <v>BEARISH</v>
      </c>
      <c r="K939" s="5" t="str">
        <f>OBV!G939</f>
        <v>NEUTRAL</v>
      </c>
      <c r="L939" s="5" t="str">
        <f>OBV!H939</f>
        <v>CONFIRMED BEARISH</v>
      </c>
    </row>
    <row r="940" spans="1:12" ht="13.5" x14ac:dyDescent="0.25">
      <c r="A940" s="3">
        <f>RSI!A940</f>
        <v>43678</v>
      </c>
      <c r="B940" s="2">
        <f>RSI!B940</f>
        <v>2.29</v>
      </c>
      <c r="C940" s="2">
        <f>RSI!I940</f>
        <v>79.960823107452697</v>
      </c>
      <c r="D940" s="2">
        <f>MACD!E940</f>
        <v>6.3612364525593712E-3</v>
      </c>
      <c r="E940" s="2">
        <f>MACD!F940</f>
        <v>-1.3145957144918884E-2</v>
      </c>
      <c r="F940" s="2">
        <f>'Moving Avg'!D940</f>
        <v>2.2920000000000003</v>
      </c>
      <c r="G940" s="2">
        <f>'Moving Avg'!F940</f>
        <v>2.2784999999999997</v>
      </c>
      <c r="H940" s="2">
        <f>'Moving Avg'!G940</f>
        <v>2.1248000000000009</v>
      </c>
      <c r="I940" s="2">
        <f>'Moving Avg'!H940</f>
        <v>1.9414000000000007</v>
      </c>
      <c r="J940" s="5" t="str">
        <f>OBV!F940</f>
        <v>BEARISH</v>
      </c>
      <c r="K940" s="5" t="str">
        <f>OBV!G940</f>
        <v>NEUTRAL</v>
      </c>
      <c r="L940" s="5" t="str">
        <f>OBV!H940</f>
        <v>CONFIRMED BEARISH</v>
      </c>
    </row>
    <row r="941" spans="1:12" ht="13.5" x14ac:dyDescent="0.25">
      <c r="A941" s="3">
        <f>RSI!A941</f>
        <v>43679</v>
      </c>
      <c r="B941" s="2">
        <f>RSI!B941</f>
        <v>2.29</v>
      </c>
      <c r="C941" s="2">
        <f>RSI!I941</f>
        <v>79.960823107452697</v>
      </c>
      <c r="D941" s="2">
        <f>MACD!E941</f>
        <v>9.6307885498227996E-3</v>
      </c>
      <c r="E941" s="2">
        <f>MACD!F941</f>
        <v>-8.5906080059705466E-3</v>
      </c>
      <c r="F941" s="2">
        <f>'Moving Avg'!D941</f>
        <v>2.29</v>
      </c>
      <c r="G941" s="2">
        <f>'Moving Avg'!F941</f>
        <v>2.2804999999999995</v>
      </c>
      <c r="H941" s="2">
        <f>'Moving Avg'!G941</f>
        <v>2.1306000000000007</v>
      </c>
      <c r="I941" s="2">
        <f>'Moving Avg'!H941</f>
        <v>1.9440500000000009</v>
      </c>
      <c r="J941" s="5" t="str">
        <f>OBV!F941</f>
        <v>BEARISH</v>
      </c>
      <c r="K941" s="5" t="str">
        <f>OBV!G941</f>
        <v>NEUTRAL</v>
      </c>
      <c r="L941" s="5" t="str">
        <f>OBV!H941</f>
        <v>CONFIRMED BEARISH</v>
      </c>
    </row>
    <row r="942" spans="1:12" ht="13.5" x14ac:dyDescent="0.25">
      <c r="A942" s="3">
        <f>RSI!A942</f>
        <v>43682</v>
      </c>
      <c r="B942" s="2">
        <f>RSI!B942</f>
        <v>2.29</v>
      </c>
      <c r="C942" s="2">
        <f>RSI!I942</f>
        <v>79.960823107452697</v>
      </c>
      <c r="D942" s="2">
        <f>MACD!E942</f>
        <v>1.3621112403236602E-2</v>
      </c>
      <c r="E942" s="2">
        <f>MACD!F942</f>
        <v>-4.1482639241291171E-3</v>
      </c>
      <c r="F942" s="2">
        <f>'Moving Avg'!D942</f>
        <v>2.29</v>
      </c>
      <c r="G942" s="2">
        <f>'Moving Avg'!F942</f>
        <v>2.2824999999999998</v>
      </c>
      <c r="H942" s="2">
        <f>'Moving Avg'!G942</f>
        <v>2.136400000000001</v>
      </c>
      <c r="I942" s="2">
        <f>'Moving Avg'!H942</f>
        <v>1.9465500000000011</v>
      </c>
      <c r="J942" s="5" t="str">
        <f>OBV!F942</f>
        <v>NEUTRAL</v>
      </c>
      <c r="K942" s="5" t="str">
        <f>OBV!G942</f>
        <v>NEUTRAL</v>
      </c>
      <c r="L942" s="5" t="str">
        <f>OBV!H942</f>
        <v>NEUTRAL</v>
      </c>
    </row>
    <row r="943" spans="1:12" ht="13.5" x14ac:dyDescent="0.25">
      <c r="A943" s="3">
        <f>RSI!A943</f>
        <v>43683</v>
      </c>
      <c r="B943" s="2">
        <f>RSI!B943</f>
        <v>2.29</v>
      </c>
      <c r="C943" s="2">
        <f>RSI!I943</f>
        <v>79.960823107452683</v>
      </c>
      <c r="D943" s="2">
        <f>MACD!E943</f>
        <v>1.6706168272398347E-2</v>
      </c>
      <c r="E943" s="2">
        <f>MACD!F943</f>
        <v>2.2622515176375872E-5</v>
      </c>
      <c r="F943" s="2">
        <f>'Moving Avg'!D943</f>
        <v>2.29</v>
      </c>
      <c r="G943" s="2">
        <f>'Moving Avg'!F943</f>
        <v>2.2845</v>
      </c>
      <c r="H943" s="2">
        <f>'Moving Avg'!G943</f>
        <v>2.1422000000000012</v>
      </c>
      <c r="I943" s="2">
        <f>'Moving Avg'!H943</f>
        <v>1.9487500000000011</v>
      </c>
      <c r="J943" s="5" t="str">
        <f>OBV!F943</f>
        <v>NEUTRAL</v>
      </c>
      <c r="K943" s="5" t="str">
        <f>OBV!G943</f>
        <v>NEUTRAL</v>
      </c>
      <c r="L943" s="5" t="str">
        <f>OBV!H943</f>
        <v>NEUTRAL</v>
      </c>
    </row>
    <row r="944" spans="1:12" ht="13.5" x14ac:dyDescent="0.25">
      <c r="A944" s="3">
        <f>RSI!A944</f>
        <v>43684</v>
      </c>
      <c r="B944" s="2">
        <f>RSI!B944</f>
        <v>2.2999999999999998</v>
      </c>
      <c r="C944" s="2">
        <f>RSI!I944</f>
        <v>82.288120347185369</v>
      </c>
      <c r="D944" s="2">
        <f>MACD!E944</f>
        <v>1.8306070525759832E-2</v>
      </c>
      <c r="E944" s="2">
        <f>MACD!F944</f>
        <v>3.6793121172930673E-3</v>
      </c>
      <c r="F944" s="2">
        <f>'Moving Avg'!D944</f>
        <v>2.2920000000000003</v>
      </c>
      <c r="G944" s="2">
        <f>'Moving Avg'!F944</f>
        <v>2.2869999999999999</v>
      </c>
      <c r="H944" s="2">
        <f>'Moving Avg'!G944</f>
        <v>2.148200000000001</v>
      </c>
      <c r="I944" s="2">
        <f>'Moving Avg'!H944</f>
        <v>1.9510000000000014</v>
      </c>
      <c r="J944" s="5" t="str">
        <f>OBV!F944</f>
        <v>BULLISH</v>
      </c>
      <c r="K944" s="5" t="str">
        <f>OBV!G944</f>
        <v>NEUTRAL</v>
      </c>
      <c r="L944" s="5" t="str">
        <f>OBV!H944</f>
        <v>CONFIRMED BULLISH</v>
      </c>
    </row>
    <row r="945" spans="1:12" ht="13.5" x14ac:dyDescent="0.25">
      <c r="A945" s="3">
        <f>RSI!A945</f>
        <v>43685</v>
      </c>
      <c r="B945" s="2">
        <f>RSI!B945</f>
        <v>2.2999999999999998</v>
      </c>
      <c r="C945" s="2">
        <f>RSI!I945</f>
        <v>82.288120347185369</v>
      </c>
      <c r="D945" s="2">
        <f>MACD!E945</f>
        <v>1.9350939008869084E-2</v>
      </c>
      <c r="E945" s="2">
        <f>MACD!F945</f>
        <v>6.8136374956082706E-3</v>
      </c>
      <c r="F945" s="2">
        <f>'Moving Avg'!D945</f>
        <v>2.2939999999999996</v>
      </c>
      <c r="G945" s="2">
        <f>'Moving Avg'!F945</f>
        <v>2.2894999999999994</v>
      </c>
      <c r="H945" s="2">
        <f>'Moving Avg'!G945</f>
        <v>2.1542000000000012</v>
      </c>
      <c r="I945" s="2">
        <f>'Moving Avg'!H945</f>
        <v>1.9532500000000013</v>
      </c>
      <c r="J945" s="5" t="str">
        <f>OBV!F945</f>
        <v>BULLISH</v>
      </c>
      <c r="K945" s="5" t="str">
        <f>OBV!G945</f>
        <v>NEUTRAL</v>
      </c>
      <c r="L945" s="5" t="str">
        <f>OBV!H945</f>
        <v>CONFIRMED BULLISH</v>
      </c>
    </row>
    <row r="946" spans="1:12" ht="13.5" x14ac:dyDescent="0.25">
      <c r="A946" s="3">
        <f>RSI!A946</f>
        <v>43686</v>
      </c>
      <c r="B946" s="2">
        <f>RSI!B946</f>
        <v>2.2999999999999998</v>
      </c>
      <c r="C946" s="2">
        <f>RSI!I946</f>
        <v>82.288120347185369</v>
      </c>
      <c r="D946" s="2">
        <f>MACD!E946</f>
        <v>1.9949044640833691E-2</v>
      </c>
      <c r="E946" s="2">
        <f>MACD!F946</f>
        <v>9.4407189246533546E-3</v>
      </c>
      <c r="F946" s="2">
        <f>'Moving Avg'!D946</f>
        <v>2.2960000000000003</v>
      </c>
      <c r="G946" s="2">
        <f>'Moving Avg'!F946</f>
        <v>2.2919999999999994</v>
      </c>
      <c r="H946" s="2">
        <f>'Moving Avg'!G946</f>
        <v>2.160200000000001</v>
      </c>
      <c r="I946" s="2">
        <f>'Moving Avg'!H946</f>
        <v>1.9555000000000016</v>
      </c>
      <c r="J946" s="5" t="str">
        <f>OBV!F946</f>
        <v>BULLISH</v>
      </c>
      <c r="K946" s="5" t="str">
        <f>OBV!G946</f>
        <v>NEUTRAL</v>
      </c>
      <c r="L946" s="5" t="str">
        <f>OBV!H946</f>
        <v>CONFIRMED BULLISH</v>
      </c>
    </row>
    <row r="947" spans="1:12" ht="13.5" x14ac:dyDescent="0.25">
      <c r="A947" s="3">
        <f>RSI!A947</f>
        <v>43691</v>
      </c>
      <c r="B947" s="2">
        <f>RSI!B947</f>
        <v>2.2999999999999998</v>
      </c>
      <c r="C947" s="2">
        <f>RSI!I947</f>
        <v>82.288120347185369</v>
      </c>
      <c r="D947" s="2">
        <f>MACD!E947</f>
        <v>1.8651844840910314E-2</v>
      </c>
      <c r="E947" s="2">
        <f>MACD!F947</f>
        <v>1.1282944107904747E-2</v>
      </c>
      <c r="F947" s="2">
        <f>'Moving Avg'!D947</f>
        <v>2.2979999999999996</v>
      </c>
      <c r="G947" s="2">
        <f>'Moving Avg'!F947</f>
        <v>2.2944999999999993</v>
      </c>
      <c r="H947" s="2">
        <f>'Moving Avg'!G947</f>
        <v>2.1662000000000008</v>
      </c>
      <c r="I947" s="2">
        <f>'Moving Avg'!H947</f>
        <v>1.9577500000000014</v>
      </c>
      <c r="J947" s="5" t="str">
        <f>OBV!F947</f>
        <v>BULLISH</v>
      </c>
      <c r="K947" s="5" t="str">
        <f>OBV!G947</f>
        <v>NEUTRAL</v>
      </c>
      <c r="L947" s="5" t="str">
        <f>OBV!H947</f>
        <v>CONFIRMED BULLISH</v>
      </c>
    </row>
    <row r="948" spans="1:12" ht="13.5" x14ac:dyDescent="0.25">
      <c r="A948" s="3">
        <f>RSI!A948</f>
        <v>43692</v>
      </c>
      <c r="B948" s="2">
        <f>RSI!B948</f>
        <v>2.2999999999999998</v>
      </c>
      <c r="C948" s="2">
        <f>RSI!I948</f>
        <v>82.288120347185369</v>
      </c>
      <c r="D948" s="2">
        <f>MACD!E948</f>
        <v>1.7309003461016825E-2</v>
      </c>
      <c r="E948" s="2">
        <f>MACD!F948</f>
        <v>1.2488155978527163E-2</v>
      </c>
      <c r="F948" s="2">
        <f>'Moving Avg'!D948</f>
        <v>2.2999999999999998</v>
      </c>
      <c r="G948" s="2">
        <f>'Moving Avg'!F948</f>
        <v>2.294999999999999</v>
      </c>
      <c r="H948" s="2">
        <f>'Moving Avg'!G948</f>
        <v>2.1726000000000005</v>
      </c>
      <c r="I948" s="2">
        <f>'Moving Avg'!H948</f>
        <v>1.9600000000000017</v>
      </c>
      <c r="J948" s="5" t="str">
        <f>OBV!F948</f>
        <v>BULLISH</v>
      </c>
      <c r="K948" s="5" t="str">
        <f>OBV!G948</f>
        <v>NEUTRAL</v>
      </c>
      <c r="L948" s="5" t="str">
        <f>OBV!H948</f>
        <v>CONFIRMED BULLISH</v>
      </c>
    </row>
    <row r="949" spans="1:12" ht="13.5" x14ac:dyDescent="0.25">
      <c r="A949" s="3">
        <f>RSI!A949</f>
        <v>43693</v>
      </c>
      <c r="B949" s="2">
        <f>RSI!B949</f>
        <v>2.2999999999999998</v>
      </c>
      <c r="C949" s="2">
        <f>RSI!I949</f>
        <v>82.288120347185369</v>
      </c>
      <c r="D949" s="2">
        <f>MACD!E949</f>
        <v>1.5945706044165675E-2</v>
      </c>
      <c r="E949" s="2">
        <f>MACD!F949</f>
        <v>1.3179665991654866E-2</v>
      </c>
      <c r="F949" s="2">
        <f>'Moving Avg'!D949</f>
        <v>2.2999999999999998</v>
      </c>
      <c r="G949" s="2">
        <f>'Moving Avg'!F949</f>
        <v>2.2954999999999992</v>
      </c>
      <c r="H949" s="2">
        <f>'Moving Avg'!G949</f>
        <v>2.1790000000000003</v>
      </c>
      <c r="I949" s="2">
        <f>'Moving Avg'!H949</f>
        <v>1.9622500000000016</v>
      </c>
      <c r="J949" s="5" t="str">
        <f>OBV!F949</f>
        <v>NEUTRAL</v>
      </c>
      <c r="K949" s="5" t="str">
        <f>OBV!G949</f>
        <v>NEUTRAL</v>
      </c>
      <c r="L949" s="5" t="str">
        <f>OBV!H949</f>
        <v>NEUTRAL</v>
      </c>
    </row>
    <row r="950" spans="1:12" ht="13.5" x14ac:dyDescent="0.25">
      <c r="A950" s="3">
        <f>RSI!A950</f>
        <v>43696</v>
      </c>
      <c r="B950" s="2">
        <f>RSI!B950</f>
        <v>2.2999999999999998</v>
      </c>
      <c r="C950" s="2">
        <f>RSI!I950</f>
        <v>82.288120347185369</v>
      </c>
      <c r="D950" s="2">
        <f>MACD!E950</f>
        <v>1.4581917970631242E-2</v>
      </c>
      <c r="E950" s="2">
        <f>MACD!F950</f>
        <v>1.3460116387450141E-2</v>
      </c>
      <c r="F950" s="2">
        <f>'Moving Avg'!D950</f>
        <v>2.2999999999999998</v>
      </c>
      <c r="G950" s="2">
        <f>'Moving Avg'!F950</f>
        <v>2.2959999999999985</v>
      </c>
      <c r="H950" s="2">
        <f>'Moving Avg'!G950</f>
        <v>2.1854</v>
      </c>
      <c r="I950" s="2">
        <f>'Moving Avg'!H950</f>
        <v>1.9645000000000019</v>
      </c>
      <c r="J950" s="5" t="str">
        <f>OBV!F950</f>
        <v>NEUTRAL</v>
      </c>
      <c r="K950" s="5" t="str">
        <f>OBV!G950</f>
        <v>NEUTRAL</v>
      </c>
      <c r="L950" s="5" t="str">
        <f>OBV!H950</f>
        <v>NEUTRAL</v>
      </c>
    </row>
    <row r="951" spans="1:12" ht="13.5" x14ac:dyDescent="0.25">
      <c r="A951" s="3">
        <f>RSI!A951</f>
        <v>43697</v>
      </c>
      <c r="B951" s="2">
        <f>RSI!B951</f>
        <v>2.2999999999999998</v>
      </c>
      <c r="C951" s="2">
        <f>RSI!I951</f>
        <v>82.288120347185369</v>
      </c>
      <c r="D951" s="2">
        <f>MACD!E951</f>
        <v>1.3233287223894497E-2</v>
      </c>
      <c r="E951" s="2">
        <f>MACD!F951</f>
        <v>1.3414750554739013E-2</v>
      </c>
      <c r="F951" s="2">
        <f>'Moving Avg'!D951</f>
        <v>2.2999999999999998</v>
      </c>
      <c r="G951" s="2">
        <f>'Moving Avg'!F951</f>
        <v>2.2964999999999991</v>
      </c>
      <c r="H951" s="2">
        <f>'Moving Avg'!G951</f>
        <v>2.1918000000000002</v>
      </c>
      <c r="I951" s="2">
        <f>'Moving Avg'!H951</f>
        <v>1.9670000000000021</v>
      </c>
      <c r="J951" s="5" t="str">
        <f>OBV!F951</f>
        <v>NEUTRAL</v>
      </c>
      <c r="K951" s="5" t="str">
        <f>OBV!G951</f>
        <v>NEUTRAL</v>
      </c>
      <c r="L951" s="5" t="str">
        <f>OBV!H951</f>
        <v>NEUTRAL</v>
      </c>
    </row>
    <row r="952" spans="1:12" ht="13.5" x14ac:dyDescent="0.25">
      <c r="A952" s="3">
        <f>RSI!A952</f>
        <v>43698</v>
      </c>
      <c r="B952" s="2">
        <f>RSI!B952</f>
        <v>2.2999999999999998</v>
      </c>
      <c r="C952" s="2">
        <f>RSI!I952</f>
        <v>82.288120347185369</v>
      </c>
      <c r="D952" s="2">
        <f>MACD!E952</f>
        <v>1.1911900887005E-2</v>
      </c>
      <c r="E952" s="2">
        <f>MACD!F952</f>
        <v>1.3114180621192212E-2</v>
      </c>
      <c r="F952" s="2">
        <f>'Moving Avg'!D952</f>
        <v>2.2999999999999998</v>
      </c>
      <c r="G952" s="2">
        <f>'Moving Avg'!F952</f>
        <v>2.2964999999999991</v>
      </c>
      <c r="H952" s="2">
        <f>'Moving Avg'!G952</f>
        <v>2.1981999999999999</v>
      </c>
      <c r="I952" s="2">
        <f>'Moving Avg'!H952</f>
        <v>1.9695500000000021</v>
      </c>
      <c r="J952" s="5" t="str">
        <f>OBV!F952</f>
        <v>NEUTRAL</v>
      </c>
      <c r="K952" s="5" t="str">
        <f>OBV!G952</f>
        <v>NEUTRAL</v>
      </c>
      <c r="L952" s="5" t="str">
        <f>OBV!H952</f>
        <v>NEUTRAL</v>
      </c>
    </row>
    <row r="953" spans="1:12" ht="13.5" x14ac:dyDescent="0.25">
      <c r="A953" s="3">
        <f>RSI!A953</f>
        <v>43699</v>
      </c>
      <c r="B953" s="2">
        <f>RSI!B953</f>
        <v>2.2999999999999998</v>
      </c>
      <c r="C953" s="2">
        <f>RSI!I953</f>
        <v>82.288120347185369</v>
      </c>
      <c r="D953" s="2">
        <f>MACD!E953</f>
        <v>1.0626918419220033E-2</v>
      </c>
      <c r="E953" s="2">
        <f>MACD!F953</f>
        <v>1.2616728180797777E-2</v>
      </c>
      <c r="F953" s="2">
        <f>'Moving Avg'!D953</f>
        <v>2.2999999999999998</v>
      </c>
      <c r="G953" s="2">
        <f>'Moving Avg'!F953</f>
        <v>2.2964999999999991</v>
      </c>
      <c r="H953" s="2">
        <f>'Moving Avg'!G953</f>
        <v>2.2041999999999997</v>
      </c>
      <c r="I953" s="2">
        <f>'Moving Avg'!H953</f>
        <v>1.972100000000002</v>
      </c>
      <c r="J953" s="5" t="str">
        <f>OBV!F953</f>
        <v>NEUTRAL</v>
      </c>
      <c r="K953" s="5" t="str">
        <f>OBV!G953</f>
        <v>NEUTRAL</v>
      </c>
      <c r="L953" s="5" t="str">
        <f>OBV!H953</f>
        <v>NEUTRAL</v>
      </c>
    </row>
    <row r="954" spans="1:12" ht="13.5" x14ac:dyDescent="0.25">
      <c r="A954" s="3">
        <f>RSI!A954</f>
        <v>43700</v>
      </c>
      <c r="B954" s="2">
        <f>RSI!B954</f>
        <v>2.2999999999999998</v>
      </c>
      <c r="C954" s="2">
        <f>RSI!I954</f>
        <v>82.288120347185369</v>
      </c>
      <c r="D954" s="2">
        <f>MACD!E954</f>
        <v>1.092356271461048E-2</v>
      </c>
      <c r="E954" s="2">
        <f>MACD!F954</f>
        <v>1.2278095087560318E-2</v>
      </c>
      <c r="F954" s="2">
        <f>'Moving Avg'!D954</f>
        <v>2.2999999999999998</v>
      </c>
      <c r="G954" s="2">
        <f>'Moving Avg'!F954</f>
        <v>2.2964999999999991</v>
      </c>
      <c r="H954" s="2">
        <f>'Moving Avg'!G954</f>
        <v>2.2101999999999999</v>
      </c>
      <c r="I954" s="2">
        <f>'Moving Avg'!H954</f>
        <v>1.9749000000000021</v>
      </c>
      <c r="J954" s="5" t="str">
        <f>OBV!F954</f>
        <v>NEUTRAL</v>
      </c>
      <c r="K954" s="5" t="str">
        <f>OBV!G954</f>
        <v>NEUTRAL</v>
      </c>
      <c r="L954" s="5" t="str">
        <f>OBV!H954</f>
        <v>NEUTRAL</v>
      </c>
    </row>
    <row r="955" spans="1:12" ht="13.5" x14ac:dyDescent="0.25">
      <c r="A955" s="3">
        <f>RSI!A955</f>
        <v>43703</v>
      </c>
      <c r="B955" s="2">
        <f>RSI!B955</f>
        <v>2.2999999999999998</v>
      </c>
      <c r="C955" s="2">
        <f>RSI!I955</f>
        <v>82.288120347185369</v>
      </c>
      <c r="D955" s="2">
        <f>MACD!E955</f>
        <v>1.1031491291174422E-2</v>
      </c>
      <c r="E955" s="2">
        <f>MACD!F955</f>
        <v>1.2028774328283139E-2</v>
      </c>
      <c r="F955" s="2">
        <f>'Moving Avg'!D955</f>
        <v>2.2999999999999998</v>
      </c>
      <c r="G955" s="2">
        <f>'Moving Avg'!F955</f>
        <v>2.2964999999999991</v>
      </c>
      <c r="H955" s="2">
        <f>'Moving Avg'!G955</f>
        <v>2.218</v>
      </c>
      <c r="I955" s="2">
        <f>'Moving Avg'!H955</f>
        <v>1.9775500000000021</v>
      </c>
      <c r="J955" s="5" t="str">
        <f>OBV!F955</f>
        <v>NEUTRAL</v>
      </c>
      <c r="K955" s="5" t="str">
        <f>OBV!G955</f>
        <v>NEUTRAL</v>
      </c>
      <c r="L955" s="5" t="str">
        <f>OBV!H955</f>
        <v>NEUTRAL</v>
      </c>
    </row>
    <row r="956" spans="1:12" ht="13.5" x14ac:dyDescent="0.25">
      <c r="A956" s="3">
        <f>RSI!A956</f>
        <v>43704</v>
      </c>
      <c r="B956" s="2">
        <f>RSI!B956</f>
        <v>2.2999999999999998</v>
      </c>
      <c r="C956" s="2">
        <f>RSI!I956</f>
        <v>82.288120347185369</v>
      </c>
      <c r="D956" s="2">
        <f>MACD!E956</f>
        <v>1.0990335716788202E-2</v>
      </c>
      <c r="E956" s="2">
        <f>MACD!F956</f>
        <v>1.1821086605984153E-2</v>
      </c>
      <c r="F956" s="2">
        <f>'Moving Avg'!D956</f>
        <v>2.2999999999999998</v>
      </c>
      <c r="G956" s="2">
        <f>'Moving Avg'!F956</f>
        <v>2.2964999999999991</v>
      </c>
      <c r="H956" s="2">
        <f>'Moving Avg'!G956</f>
        <v>2.2267999999999999</v>
      </c>
      <c r="I956" s="2">
        <f>'Moving Avg'!H956</f>
        <v>1.9804500000000027</v>
      </c>
      <c r="J956" s="5" t="str">
        <f>OBV!F956</f>
        <v>NEUTRAL</v>
      </c>
      <c r="K956" s="5" t="str">
        <f>OBV!G956</f>
        <v>NEUTRAL</v>
      </c>
      <c r="L956" s="5" t="str">
        <f>OBV!H956</f>
        <v>NEUTRAL</v>
      </c>
    </row>
    <row r="957" spans="1:12" ht="13.5" x14ac:dyDescent="0.25">
      <c r="A957" s="3">
        <f>RSI!A957</f>
        <v>43705</v>
      </c>
      <c r="B957" s="2">
        <f>RSI!B957</f>
        <v>2.2999999999999998</v>
      </c>
      <c r="C957" s="2">
        <f>RSI!I957</f>
        <v>82.288120347185369</v>
      </c>
      <c r="D957" s="2">
        <f>MACD!E957</f>
        <v>1.0832845329827201E-2</v>
      </c>
      <c r="E957" s="2">
        <f>MACD!F957</f>
        <v>1.1623438350752763E-2</v>
      </c>
      <c r="F957" s="2">
        <f>'Moving Avg'!D957</f>
        <v>2.2999999999999998</v>
      </c>
      <c r="G957" s="2">
        <f>'Moving Avg'!F957</f>
        <v>2.2969999999999993</v>
      </c>
      <c r="H957" s="2">
        <f>'Moving Avg'!G957</f>
        <v>2.2355999999999998</v>
      </c>
      <c r="I957" s="2">
        <f>'Moving Avg'!H957</f>
        <v>1.9838000000000029</v>
      </c>
      <c r="J957" s="5" t="str">
        <f>OBV!F957</f>
        <v>NEUTRAL</v>
      </c>
      <c r="K957" s="5" t="str">
        <f>OBV!G957</f>
        <v>NEUTRAL</v>
      </c>
      <c r="L957" s="5" t="str">
        <f>OBV!H957</f>
        <v>NEUTRAL</v>
      </c>
    </row>
    <row r="958" spans="1:12" ht="13.5" x14ac:dyDescent="0.25">
      <c r="A958" s="3">
        <f>RSI!A958</f>
        <v>43706</v>
      </c>
      <c r="B958" s="2">
        <f>RSI!B958</f>
        <v>2.35</v>
      </c>
      <c r="C958" s="2">
        <f>RSI!I958</f>
        <v>93.287919001906801</v>
      </c>
      <c r="D958" s="2">
        <f>MACD!E958</f>
        <v>6.8823004929789988E-3</v>
      </c>
      <c r="E958" s="2">
        <f>MACD!F958</f>
        <v>1.0675210779198011E-2</v>
      </c>
      <c r="F958" s="2">
        <f>'Moving Avg'!D958</f>
        <v>2.3099999999999996</v>
      </c>
      <c r="G958" s="2">
        <f>'Moving Avg'!F958</f>
        <v>2.2999999999999998</v>
      </c>
      <c r="H958" s="2">
        <f>'Moving Avg'!G958</f>
        <v>2.2437999999999994</v>
      </c>
      <c r="I958" s="2">
        <f>'Moving Avg'!H958</f>
        <v>1.9870500000000026</v>
      </c>
      <c r="J958" s="5" t="str">
        <f>OBV!F958</f>
        <v>BULLISH</v>
      </c>
      <c r="K958" s="5" t="str">
        <f>OBV!G958</f>
        <v>NEUTRAL</v>
      </c>
      <c r="L958" s="5" t="str">
        <f>OBV!H958</f>
        <v>CONFIRMED BULLISH</v>
      </c>
    </row>
    <row r="959" spans="1:12" ht="13.5" x14ac:dyDescent="0.25">
      <c r="A959" s="3">
        <f>RSI!A959</f>
        <v>43707</v>
      </c>
      <c r="B959" s="2">
        <f>RSI!B959</f>
        <v>2.35</v>
      </c>
      <c r="C959" s="2">
        <f>RSI!I959</f>
        <v>93.287919001906801</v>
      </c>
      <c r="D959" s="2">
        <f>MACD!E959</f>
        <v>3.1389129371244273E-3</v>
      </c>
      <c r="E959" s="2">
        <f>MACD!F959</f>
        <v>9.1679512107832942E-3</v>
      </c>
      <c r="F959" s="2">
        <f>'Moving Avg'!D959</f>
        <v>2.3199999999999998</v>
      </c>
      <c r="G959" s="2">
        <f>'Moving Avg'!F959</f>
        <v>2.3029999999999999</v>
      </c>
      <c r="H959" s="2">
        <f>'Moving Avg'!G959</f>
        <v>2.2507999999999995</v>
      </c>
      <c r="I959" s="2">
        <f>'Moving Avg'!H959</f>
        <v>1.9907500000000027</v>
      </c>
      <c r="J959" s="5" t="str">
        <f>OBV!F959</f>
        <v>BULLISH</v>
      </c>
      <c r="K959" s="5" t="str">
        <f>OBV!G959</f>
        <v>NEUTRAL</v>
      </c>
      <c r="L959" s="5" t="str">
        <f>OBV!H959</f>
        <v>CONFIRMED BULLISH</v>
      </c>
    </row>
    <row r="960" spans="1:12" ht="13.5" x14ac:dyDescent="0.25">
      <c r="A960" s="3">
        <f>RSI!A960</f>
        <v>43710</v>
      </c>
      <c r="B960" s="2">
        <f>RSI!B960</f>
        <v>2.35</v>
      </c>
      <c r="C960" s="2">
        <f>RSI!I960</f>
        <v>93.287919001906801</v>
      </c>
      <c r="D960" s="2">
        <f>MACD!E960</f>
        <v>-3.9951221845546669E-4</v>
      </c>
      <c r="E960" s="2">
        <f>MACD!F960</f>
        <v>7.2544585249355422E-3</v>
      </c>
      <c r="F960" s="2">
        <f>'Moving Avg'!D960</f>
        <v>2.3299999999999996</v>
      </c>
      <c r="G960" s="2">
        <f>'Moving Avg'!F960</f>
        <v>2.306</v>
      </c>
      <c r="H960" s="2">
        <f>'Moving Avg'!G960</f>
        <v>2.2577999999999991</v>
      </c>
      <c r="I960" s="2">
        <f>'Moving Avg'!H960</f>
        <v>1.9944500000000027</v>
      </c>
      <c r="J960" s="5" t="str">
        <f>OBV!F960</f>
        <v>BULLISH</v>
      </c>
      <c r="K960" s="5" t="str">
        <f>OBV!G960</f>
        <v>NEUTRAL</v>
      </c>
      <c r="L960" s="5" t="str">
        <f>OBV!H960</f>
        <v>CONFIRMED BULLISH</v>
      </c>
    </row>
    <row r="961" spans="1:12" ht="13.5" x14ac:dyDescent="0.25">
      <c r="A961" s="3">
        <f>RSI!A961</f>
        <v>43711</v>
      </c>
      <c r="B961" s="2">
        <f>RSI!B961</f>
        <v>2.35</v>
      </c>
      <c r="C961" s="2">
        <f>RSI!I961</f>
        <v>93.287919001906801</v>
      </c>
      <c r="D961" s="2">
        <f>MACD!E961</f>
        <v>-3.73703036350026E-3</v>
      </c>
      <c r="E961" s="2">
        <f>MACD!F961</f>
        <v>5.0561607472483817E-3</v>
      </c>
      <c r="F961" s="2">
        <f>'Moving Avg'!D961</f>
        <v>2.34</v>
      </c>
      <c r="G961" s="2">
        <f>'Moving Avg'!F961</f>
        <v>2.3090000000000002</v>
      </c>
      <c r="H961" s="2">
        <f>'Moving Avg'!G961</f>
        <v>2.2647999999999988</v>
      </c>
      <c r="I961" s="2">
        <f>'Moving Avg'!H961</f>
        <v>1.997850000000003</v>
      </c>
      <c r="J961" s="5" t="str">
        <f>OBV!F961</f>
        <v>BULLISH</v>
      </c>
      <c r="K961" s="5" t="str">
        <f>OBV!G961</f>
        <v>NEUTRAL</v>
      </c>
      <c r="L961" s="5" t="str">
        <f>OBV!H961</f>
        <v>CONFIRMED BULLISH</v>
      </c>
    </row>
    <row r="962" spans="1:12" ht="13.5" x14ac:dyDescent="0.25">
      <c r="A962" s="3">
        <f>RSI!A962</f>
        <v>43712</v>
      </c>
      <c r="B962" s="2">
        <f>RSI!B962</f>
        <v>2.35</v>
      </c>
      <c r="C962" s="2">
        <f>RSI!I962</f>
        <v>93.287919001906801</v>
      </c>
      <c r="D962" s="2">
        <f>MACD!E962</f>
        <v>-6.8791083362444994E-3</v>
      </c>
      <c r="E962" s="2">
        <f>MACD!F962</f>
        <v>2.6691069305498053E-3</v>
      </c>
      <c r="F962" s="2">
        <f>'Moving Avg'!D962</f>
        <v>2.35</v>
      </c>
      <c r="G962" s="2">
        <f>'Moving Avg'!F962</f>
        <v>2.3120000000000003</v>
      </c>
      <c r="H962" s="2">
        <f>'Moving Avg'!G962</f>
        <v>2.2717999999999985</v>
      </c>
      <c r="I962" s="2">
        <f>'Moving Avg'!H962</f>
        <v>2.0017000000000031</v>
      </c>
      <c r="J962" s="5" t="str">
        <f>OBV!F962</f>
        <v>BULLISH</v>
      </c>
      <c r="K962" s="5" t="str">
        <f>OBV!G962</f>
        <v>NEUTRAL</v>
      </c>
      <c r="L962" s="5" t="str">
        <f>OBV!H962</f>
        <v>CONFIRMED BULLISH</v>
      </c>
    </row>
    <row r="963" spans="1:12" ht="13.5" x14ac:dyDescent="0.25">
      <c r="A963" s="3">
        <f>RSI!A963</f>
        <v>43713</v>
      </c>
      <c r="B963" s="2">
        <f>RSI!B963</f>
        <v>2.35</v>
      </c>
      <c r="C963" s="2">
        <f>RSI!I963</f>
        <v>93.287919001906801</v>
      </c>
      <c r="D963" s="2">
        <f>MACD!E963</f>
        <v>-9.8322565104886905E-3</v>
      </c>
      <c r="E963" s="2">
        <f>MACD!F963</f>
        <v>1.688342423421061E-4</v>
      </c>
      <c r="F963" s="2">
        <f>'Moving Avg'!D963</f>
        <v>2.35</v>
      </c>
      <c r="G963" s="2">
        <f>'Moving Avg'!F963</f>
        <v>2.3150000000000004</v>
      </c>
      <c r="H963" s="2">
        <f>'Moving Avg'!G963</f>
        <v>2.2787999999999982</v>
      </c>
      <c r="I963" s="2">
        <f>'Moving Avg'!H963</f>
        <v>2.0052000000000034</v>
      </c>
      <c r="J963" s="5" t="str">
        <f>OBV!F963</f>
        <v>NEUTRAL</v>
      </c>
      <c r="K963" s="5" t="str">
        <f>OBV!G963</f>
        <v>NEUTRAL</v>
      </c>
      <c r="L963" s="5" t="str">
        <f>OBV!H963</f>
        <v>NEUTRAL</v>
      </c>
    </row>
    <row r="964" spans="1:12" ht="13.5" x14ac:dyDescent="0.25">
      <c r="A964" s="3">
        <f>RSI!A964</f>
        <v>43714</v>
      </c>
      <c r="B964" s="2">
        <f>RSI!B964</f>
        <v>2.35</v>
      </c>
      <c r="C964" s="2">
        <f>RSI!I964</f>
        <v>93.287919001906801</v>
      </c>
      <c r="D964" s="2">
        <f>MACD!E964</f>
        <v>-1.2603728652583523E-2</v>
      </c>
      <c r="E964" s="2">
        <f>MACD!F964</f>
        <v>-2.3856783366430199E-3</v>
      </c>
      <c r="F964" s="2">
        <f>'Moving Avg'!D964</f>
        <v>2.35</v>
      </c>
      <c r="G964" s="2">
        <f>'Moving Avg'!F964</f>
        <v>2.3175000000000008</v>
      </c>
      <c r="H964" s="2">
        <f>'Moving Avg'!G964</f>
        <v>2.2857999999999983</v>
      </c>
      <c r="I964" s="2">
        <f>'Moving Avg'!H964</f>
        <v>2.008600000000003</v>
      </c>
      <c r="J964" s="5" t="str">
        <f>OBV!F964</f>
        <v>NEUTRAL</v>
      </c>
      <c r="K964" s="5" t="str">
        <f>OBV!G964</f>
        <v>NEUTRAL</v>
      </c>
      <c r="L964" s="5" t="str">
        <f>OBV!H964</f>
        <v>NEUTRAL</v>
      </c>
    </row>
    <row r="965" spans="1:12" ht="13.5" x14ac:dyDescent="0.25">
      <c r="A965" s="3">
        <f>RSI!A965</f>
        <v>43717</v>
      </c>
      <c r="B965" s="2">
        <f>RSI!B965</f>
        <v>2.35</v>
      </c>
      <c r="C965" s="2">
        <f>RSI!I965</f>
        <v>93.287919001906801</v>
      </c>
      <c r="D965" s="2">
        <f>MACD!E965</f>
        <v>-1.5201278294936227E-2</v>
      </c>
      <c r="E965" s="2">
        <f>MACD!F965</f>
        <v>-4.9487983283016609E-3</v>
      </c>
      <c r="F965" s="2">
        <f>'Moving Avg'!D965</f>
        <v>2.35</v>
      </c>
      <c r="G965" s="2">
        <f>'Moving Avg'!F965</f>
        <v>2.3200000000000007</v>
      </c>
      <c r="H965" s="2">
        <f>'Moving Avg'!G965</f>
        <v>2.291999999999998</v>
      </c>
      <c r="I965" s="2">
        <f>'Moving Avg'!H965</f>
        <v>2.011650000000003</v>
      </c>
      <c r="J965" s="5" t="str">
        <f>OBV!F965</f>
        <v>NEUTRAL</v>
      </c>
      <c r="K965" s="5" t="str">
        <f>OBV!G965</f>
        <v>NEUTRAL</v>
      </c>
      <c r="L965" s="5" t="str">
        <f>OBV!H965</f>
        <v>NEUTRAL</v>
      </c>
    </row>
    <row r="966" spans="1:12" ht="13.5" x14ac:dyDescent="0.25">
      <c r="A966" s="3">
        <f>RSI!A966</f>
        <v>43718</v>
      </c>
      <c r="B966" s="2">
        <f>RSI!B966</f>
        <v>2.35</v>
      </c>
      <c r="C966" s="2">
        <f>RSI!I966</f>
        <v>93.287919001906801</v>
      </c>
      <c r="D966" s="2">
        <f>MACD!E966</f>
        <v>-1.7632962165213151E-2</v>
      </c>
      <c r="E966" s="2">
        <f>MACD!F966</f>
        <v>-7.4856310956839586E-3</v>
      </c>
      <c r="F966" s="2">
        <f>'Moving Avg'!D966</f>
        <v>2.35</v>
      </c>
      <c r="G966" s="2">
        <f>'Moving Avg'!F966</f>
        <v>2.3225000000000007</v>
      </c>
      <c r="H966" s="2">
        <f>'Moving Avg'!G966</f>
        <v>2.2957999999999981</v>
      </c>
      <c r="I966" s="2">
        <f>'Moving Avg'!H966</f>
        <v>2.014350000000003</v>
      </c>
      <c r="J966" s="5" t="str">
        <f>OBV!F966</f>
        <v>NEUTRAL</v>
      </c>
      <c r="K966" s="5" t="str">
        <f>OBV!G966</f>
        <v>NEUTRAL</v>
      </c>
      <c r="L966" s="5" t="str">
        <f>OBV!H966</f>
        <v>NEUTRAL</v>
      </c>
    </row>
    <row r="967" spans="1:12" ht="13.5" x14ac:dyDescent="0.25">
      <c r="A967" s="3">
        <f>RSI!A967</f>
        <v>43719</v>
      </c>
      <c r="B967" s="2">
        <f>RSI!B967</f>
        <v>2.35</v>
      </c>
      <c r="C967" s="2">
        <f>RSI!I967</f>
        <v>93.287919001906801</v>
      </c>
      <c r="D967" s="2">
        <f>MACD!E967</f>
        <v>-1.9906982722663891E-2</v>
      </c>
      <c r="E967" s="2">
        <f>MACD!F967</f>
        <v>-9.969901421079945E-3</v>
      </c>
      <c r="F967" s="2">
        <f>'Moving Avg'!D967</f>
        <v>2.35</v>
      </c>
      <c r="G967" s="2">
        <f>'Moving Avg'!F967</f>
        <v>2.3250000000000006</v>
      </c>
      <c r="H967" s="2">
        <f>'Moving Avg'!G967</f>
        <v>2.2977999999999978</v>
      </c>
      <c r="I967" s="2">
        <f>'Moving Avg'!H967</f>
        <v>2.0170500000000029</v>
      </c>
      <c r="J967" s="5" t="str">
        <f>OBV!F967</f>
        <v>NEUTRAL</v>
      </c>
      <c r="K967" s="5" t="str">
        <f>OBV!G967</f>
        <v>NEUTRAL</v>
      </c>
      <c r="L967" s="5" t="str">
        <f>OBV!H967</f>
        <v>NEUTRAL</v>
      </c>
    </row>
    <row r="968" spans="1:12" ht="13.5" x14ac:dyDescent="0.25">
      <c r="A968" s="3">
        <f>RSI!A968</f>
        <v>43720</v>
      </c>
      <c r="B968" s="2">
        <f>RSI!B968</f>
        <v>2.35</v>
      </c>
      <c r="C968" s="2">
        <f>RSI!I968</f>
        <v>93.287919001906801</v>
      </c>
      <c r="D968" s="2">
        <f>MACD!E968</f>
        <v>-1.4339255436078169E-2</v>
      </c>
      <c r="E968" s="2">
        <f>MACD!F968</f>
        <v>-1.084377222407959E-2</v>
      </c>
      <c r="F968" s="2">
        <f>'Moving Avg'!D968</f>
        <v>2.35</v>
      </c>
      <c r="G968" s="2">
        <f>'Moving Avg'!F968</f>
        <v>2.327500000000001</v>
      </c>
      <c r="H968" s="2">
        <f>'Moving Avg'!G968</f>
        <v>2.2997999999999976</v>
      </c>
      <c r="I968" s="2">
        <f>'Moving Avg'!H968</f>
        <v>2.0197500000000033</v>
      </c>
      <c r="J968" s="5" t="str">
        <f>OBV!F968</f>
        <v>NEUTRAL</v>
      </c>
      <c r="K968" s="5" t="str">
        <f>OBV!G968</f>
        <v>NEUTRAL</v>
      </c>
      <c r="L968" s="5" t="str">
        <f>OBV!H968</f>
        <v>NEUTRAL</v>
      </c>
    </row>
    <row r="969" spans="1:12" ht="13.5" x14ac:dyDescent="0.25">
      <c r="A969" s="3">
        <f>RSI!A969</f>
        <v>43721</v>
      </c>
      <c r="B969" s="2">
        <f>RSI!B969</f>
        <v>2.35</v>
      </c>
      <c r="C969" s="2">
        <f>RSI!I969</f>
        <v>93.287919001906801</v>
      </c>
      <c r="D969" s="2">
        <f>MACD!E969</f>
        <v>-9.8136656196805561E-3</v>
      </c>
      <c r="E969" s="2">
        <f>MACD!F969</f>
        <v>-1.0637750903199784E-2</v>
      </c>
      <c r="F969" s="2">
        <f>'Moving Avg'!D969</f>
        <v>2.35</v>
      </c>
      <c r="G969" s="2">
        <f>'Moving Avg'!F969</f>
        <v>2.330000000000001</v>
      </c>
      <c r="H969" s="2">
        <f>'Moving Avg'!G969</f>
        <v>2.3017999999999974</v>
      </c>
      <c r="I969" s="2">
        <f>'Moving Avg'!H969</f>
        <v>2.022350000000003</v>
      </c>
      <c r="J969" s="5" t="str">
        <f>OBV!F969</f>
        <v>NEUTRAL</v>
      </c>
      <c r="K969" s="5" t="str">
        <f>OBV!G969</f>
        <v>NEUTRAL</v>
      </c>
      <c r="L969" s="5" t="str">
        <f>OBV!H969</f>
        <v>NEUTRAL</v>
      </c>
    </row>
    <row r="970" spans="1:12" ht="13.5" x14ac:dyDescent="0.25">
      <c r="A970" s="3">
        <f>RSI!A970</f>
        <v>43724</v>
      </c>
      <c r="B970" s="2">
        <f>RSI!B970</f>
        <v>2.35</v>
      </c>
      <c r="C970" s="2">
        <f>RSI!I970</f>
        <v>93.287919001906801</v>
      </c>
      <c r="D970" s="2">
        <f>MACD!E970</f>
        <v>-6.1561389473503425E-3</v>
      </c>
      <c r="E970" s="2">
        <f>MACD!F970</f>
        <v>-9.7414285120298958E-3</v>
      </c>
      <c r="F970" s="2">
        <f>'Moving Avg'!D970</f>
        <v>2.35</v>
      </c>
      <c r="G970" s="2">
        <f>'Moving Avg'!F970</f>
        <v>2.3325000000000009</v>
      </c>
      <c r="H970" s="2">
        <f>'Moving Avg'!G970</f>
        <v>2.3037999999999976</v>
      </c>
      <c r="I970" s="2">
        <f>'Moving Avg'!H970</f>
        <v>2.0249500000000031</v>
      </c>
      <c r="J970" s="5" t="str">
        <f>OBV!F970</f>
        <v>NEUTRAL</v>
      </c>
      <c r="K970" s="5" t="str">
        <f>OBV!G970</f>
        <v>NEUTRAL</v>
      </c>
      <c r="L970" s="5" t="str">
        <f>OBV!H970</f>
        <v>NEUTRAL</v>
      </c>
    </row>
    <row r="971" spans="1:12" ht="13.5" x14ac:dyDescent="0.25">
      <c r="A971" s="3">
        <f>RSI!A971</f>
        <v>43725</v>
      </c>
      <c r="B971" s="2">
        <f>RSI!B971</f>
        <v>2.35</v>
      </c>
      <c r="C971" s="2">
        <f>RSI!I971</f>
        <v>93.287919001906801</v>
      </c>
      <c r="D971" s="2">
        <f>MACD!E971</f>
        <v>-3.220399942562846E-3</v>
      </c>
      <c r="E971" s="2">
        <f>MACD!F971</f>
        <v>-8.4372227981364852E-3</v>
      </c>
      <c r="F971" s="2">
        <f>'Moving Avg'!D971</f>
        <v>2.35</v>
      </c>
      <c r="G971" s="2">
        <f>'Moving Avg'!F971</f>
        <v>2.3350000000000009</v>
      </c>
      <c r="H971" s="2">
        <f>'Moving Avg'!G971</f>
        <v>2.3057999999999974</v>
      </c>
      <c r="I971" s="2">
        <f>'Moving Avg'!H971</f>
        <v>2.0275500000000033</v>
      </c>
      <c r="J971" s="5" t="str">
        <f>OBV!F971</f>
        <v>NEUTRAL</v>
      </c>
      <c r="K971" s="5" t="str">
        <f>OBV!G971</f>
        <v>NEUTRAL</v>
      </c>
      <c r="L971" s="5" t="str">
        <f>OBV!H971</f>
        <v>NEUTRAL</v>
      </c>
    </row>
    <row r="972" spans="1:12" ht="13.5" x14ac:dyDescent="0.25">
      <c r="A972" s="3">
        <f>RSI!A972</f>
        <v>43726</v>
      </c>
      <c r="B972" s="2">
        <f>RSI!B972</f>
        <v>2.35</v>
      </c>
      <c r="C972" s="2">
        <f>RSI!I972</f>
        <v>93.287919001906801</v>
      </c>
      <c r="D972" s="2">
        <f>MACD!E972</f>
        <v>-8.8361981126183764E-4</v>
      </c>
      <c r="E972" s="2">
        <f>MACD!F972</f>
        <v>-6.926502200761556E-3</v>
      </c>
      <c r="F972" s="2">
        <f>'Moving Avg'!D972</f>
        <v>2.35</v>
      </c>
      <c r="G972" s="2">
        <f>'Moving Avg'!F972</f>
        <v>2.3375000000000008</v>
      </c>
      <c r="H972" s="2">
        <f>'Moving Avg'!G972</f>
        <v>2.3077999999999976</v>
      </c>
      <c r="I972" s="2">
        <f>'Moving Avg'!H972</f>
        <v>2.0300500000000032</v>
      </c>
      <c r="J972" s="5" t="str">
        <f>OBV!F972</f>
        <v>NEUTRAL</v>
      </c>
      <c r="K972" s="5" t="str">
        <f>OBV!G972</f>
        <v>NEUTRAL</v>
      </c>
      <c r="L972" s="5" t="str">
        <f>OBV!H972</f>
        <v>NEUTRAL</v>
      </c>
    </row>
    <row r="973" spans="1:12" ht="13.5" x14ac:dyDescent="0.25">
      <c r="A973" s="3">
        <f>RSI!A973</f>
        <v>43727</v>
      </c>
      <c r="B973" s="2">
        <f>RSI!B973</f>
        <v>2.35</v>
      </c>
      <c r="C973" s="2">
        <f>RSI!I973</f>
        <v>93.287919001906801</v>
      </c>
      <c r="D973" s="2">
        <f>MACD!E973</f>
        <v>9.5726057435863154E-4</v>
      </c>
      <c r="E973" s="2">
        <f>MACD!F973</f>
        <v>-5.3497496457375181E-3</v>
      </c>
      <c r="F973" s="2">
        <f>'Moving Avg'!D973</f>
        <v>2.35</v>
      </c>
      <c r="G973" s="2">
        <f>'Moving Avg'!F973</f>
        <v>2.3400000000000007</v>
      </c>
      <c r="H973" s="2">
        <f>'Moving Avg'!G973</f>
        <v>2.3097999999999974</v>
      </c>
      <c r="I973" s="2">
        <f>'Moving Avg'!H973</f>
        <v>2.0323000000000029</v>
      </c>
      <c r="J973" s="5" t="str">
        <f>OBV!F973</f>
        <v>NEUTRAL</v>
      </c>
      <c r="K973" s="5" t="str">
        <f>OBV!G973</f>
        <v>NEUTRAL</v>
      </c>
      <c r="L973" s="5" t="str">
        <f>OBV!H973</f>
        <v>NEUTRAL</v>
      </c>
    </row>
    <row r="974" spans="1:12" ht="13.5" x14ac:dyDescent="0.25">
      <c r="A974" s="3">
        <f>RSI!A974</f>
        <v>43728</v>
      </c>
      <c r="B974" s="2">
        <f>RSI!B974</f>
        <v>2.35</v>
      </c>
      <c r="C974" s="2">
        <f>RSI!I974</f>
        <v>93.287919001906801</v>
      </c>
      <c r="D974" s="2">
        <f>MACD!E974</f>
        <v>2.3886368243539735E-3</v>
      </c>
      <c r="E974" s="2">
        <f>MACD!F974</f>
        <v>-3.8020723517192198E-3</v>
      </c>
      <c r="F974" s="2">
        <f>'Moving Avg'!D974</f>
        <v>2.35</v>
      </c>
      <c r="G974" s="2">
        <f>'Moving Avg'!F974</f>
        <v>2.3425000000000007</v>
      </c>
      <c r="H974" s="2">
        <f>'Moving Avg'!G974</f>
        <v>2.3117999999999972</v>
      </c>
      <c r="I974" s="2">
        <f>'Moving Avg'!H974</f>
        <v>2.0345000000000031</v>
      </c>
      <c r="J974" s="5" t="str">
        <f>OBV!F974</f>
        <v>NEUTRAL</v>
      </c>
      <c r="K974" s="5" t="str">
        <f>OBV!G974</f>
        <v>NEUTRAL</v>
      </c>
      <c r="L974" s="5" t="str">
        <f>OBV!H974</f>
        <v>NEUTRAL</v>
      </c>
    </row>
    <row r="975" spans="1:12" ht="13.5" x14ac:dyDescent="0.25">
      <c r="A975" s="3">
        <f>RSI!A975</f>
        <v>43731</v>
      </c>
      <c r="B975" s="2">
        <f>RSI!B975</f>
        <v>2.35</v>
      </c>
      <c r="C975" s="2">
        <f>RSI!I975</f>
        <v>93.287919001906801</v>
      </c>
      <c r="D975" s="2">
        <f>MACD!E975</f>
        <v>3.4828645207962694E-3</v>
      </c>
      <c r="E975" s="2">
        <f>MACD!F975</f>
        <v>-2.3450849772161221E-3</v>
      </c>
      <c r="F975" s="2">
        <f>'Moving Avg'!D975</f>
        <v>2.35</v>
      </c>
      <c r="G975" s="2">
        <f>'Moving Avg'!F975</f>
        <v>2.3450000000000006</v>
      </c>
      <c r="H975" s="2">
        <f>'Moving Avg'!G975</f>
        <v>2.313799999999997</v>
      </c>
      <c r="I975" s="2">
        <f>'Moving Avg'!H975</f>
        <v>2.0367000000000037</v>
      </c>
      <c r="J975" s="5" t="str">
        <f>OBV!F975</f>
        <v>NEUTRAL</v>
      </c>
      <c r="K975" s="5" t="str">
        <f>OBV!G975</f>
        <v>NEUTRAL</v>
      </c>
      <c r="L975" s="5" t="str">
        <f>OBV!H975</f>
        <v>NEUTRAL</v>
      </c>
    </row>
    <row r="976" spans="1:12" ht="13.5" x14ac:dyDescent="0.25">
      <c r="A976" s="3">
        <f>RSI!A976</f>
        <v>43732</v>
      </c>
      <c r="B976" s="2">
        <f>RSI!B976</f>
        <v>2.35</v>
      </c>
      <c r="C976" s="2">
        <f>RSI!I976</f>
        <v>93.287919001906801</v>
      </c>
      <c r="D976" s="2">
        <f>MACD!E976</f>
        <v>4.3004746587977927E-3</v>
      </c>
      <c r="E976" s="2">
        <f>MACD!F976</f>
        <v>-1.0159730500133393E-3</v>
      </c>
      <c r="F976" s="2">
        <f>'Moving Avg'!D976</f>
        <v>2.35</v>
      </c>
      <c r="G976" s="2">
        <f>'Moving Avg'!F976</f>
        <v>2.347500000000001</v>
      </c>
      <c r="H976" s="2">
        <f>'Moving Avg'!G976</f>
        <v>2.3157999999999972</v>
      </c>
      <c r="I976" s="2">
        <f>'Moving Avg'!H976</f>
        <v>2.0388000000000037</v>
      </c>
      <c r="J976" s="5" t="str">
        <f>OBV!F976</f>
        <v>NEUTRAL</v>
      </c>
      <c r="K976" s="5" t="str">
        <f>OBV!G976</f>
        <v>NEUTRAL</v>
      </c>
      <c r="L976" s="5" t="str">
        <f>OBV!H976</f>
        <v>NEUTRAL</v>
      </c>
    </row>
    <row r="977" spans="1:12" ht="13.5" x14ac:dyDescent="0.25">
      <c r="A977" s="3">
        <f>RSI!A977</f>
        <v>43733</v>
      </c>
      <c r="B977" s="2">
        <f>RSI!B977</f>
        <v>2.35</v>
      </c>
      <c r="C977" s="2">
        <f>RSI!I977</f>
        <v>93.287919001906801</v>
      </c>
      <c r="D977" s="2">
        <f>MACD!E977</f>
        <v>4.8920441440261087E-3</v>
      </c>
      <c r="E977" s="2">
        <f>MACD!F977</f>
        <v>1.6563038879455032E-4</v>
      </c>
      <c r="F977" s="2">
        <f>'Moving Avg'!D977</f>
        <v>2.35</v>
      </c>
      <c r="G977" s="2">
        <f>'Moving Avg'!F977</f>
        <v>2.3500000000000005</v>
      </c>
      <c r="H977" s="2">
        <f>'Moving Avg'!G977</f>
        <v>2.317799999999997</v>
      </c>
      <c r="I977" s="2">
        <f>'Moving Avg'!H977</f>
        <v>2.0413000000000041</v>
      </c>
      <c r="J977" s="5" t="str">
        <f>OBV!F977</f>
        <v>NEUTRAL</v>
      </c>
      <c r="K977" s="5" t="str">
        <f>OBV!G977</f>
        <v>NEUTRAL</v>
      </c>
      <c r="L977" s="5" t="str">
        <f>OBV!H977</f>
        <v>NEUTRAL</v>
      </c>
    </row>
    <row r="978" spans="1:12" ht="13.5" x14ac:dyDescent="0.25">
      <c r="A978" s="3">
        <f>RSI!A978</f>
        <v>43734</v>
      </c>
      <c r="B978" s="2">
        <f>RSI!B978</f>
        <v>2.35</v>
      </c>
      <c r="C978" s="2">
        <f>RSI!I978</f>
        <v>93.287919001906801</v>
      </c>
      <c r="D978" s="2">
        <f>MACD!E978</f>
        <v>5.2997747191310118E-3</v>
      </c>
      <c r="E978" s="2">
        <f>MACD!F978</f>
        <v>1.1924592548618427E-3</v>
      </c>
      <c r="F978" s="2">
        <f>'Moving Avg'!D978</f>
        <v>2.35</v>
      </c>
      <c r="G978" s="2">
        <f>'Moving Avg'!F978</f>
        <v>2.3500000000000005</v>
      </c>
      <c r="H978" s="2">
        <f>'Moving Avg'!G978</f>
        <v>2.3189999999999968</v>
      </c>
      <c r="I978" s="2">
        <f>'Moving Avg'!H978</f>
        <v>2.0434000000000037</v>
      </c>
      <c r="J978" s="5" t="str">
        <f>OBV!F978</f>
        <v>NEUTRAL</v>
      </c>
      <c r="K978" s="5" t="str">
        <f>OBV!G978</f>
        <v>NEUTRAL</v>
      </c>
      <c r="L978" s="5" t="str">
        <f>OBV!H978</f>
        <v>NEUTRAL</v>
      </c>
    </row>
    <row r="979" spans="1:12" ht="13.5" x14ac:dyDescent="0.25">
      <c r="A979" s="3">
        <f>RSI!A979</f>
        <v>43735</v>
      </c>
      <c r="B979" s="2">
        <f>RSI!B979</f>
        <v>2.35</v>
      </c>
      <c r="C979" s="2">
        <f>RSI!I979</f>
        <v>93.287919001906801</v>
      </c>
      <c r="D979" s="2">
        <f>MACD!E979</f>
        <v>5.5588254578124996E-3</v>
      </c>
      <c r="E979" s="2">
        <f>MACD!F979</f>
        <v>2.0657324954519744E-3</v>
      </c>
      <c r="F979" s="2">
        <f>'Moving Avg'!D979</f>
        <v>2.35</v>
      </c>
      <c r="G979" s="2">
        <f>'Moving Avg'!F979</f>
        <v>2.3500000000000005</v>
      </c>
      <c r="H979" s="2">
        <f>'Moving Avg'!G979</f>
        <v>2.3201999999999967</v>
      </c>
      <c r="I979" s="2">
        <f>'Moving Avg'!H979</f>
        <v>2.0455000000000041</v>
      </c>
      <c r="J979" s="5" t="str">
        <f>OBV!F979</f>
        <v>NEUTRAL</v>
      </c>
      <c r="K979" s="5" t="str">
        <f>OBV!G979</f>
        <v>NEUTRAL</v>
      </c>
      <c r="L979" s="5" t="str">
        <f>OBV!H979</f>
        <v>NEUTRAL</v>
      </c>
    </row>
    <row r="980" spans="1:12" ht="13.5" x14ac:dyDescent="0.25">
      <c r="A980" s="3">
        <f>RSI!A980</f>
        <v>43738</v>
      </c>
      <c r="B980" s="2">
        <f>RSI!B980</f>
        <v>2.35</v>
      </c>
      <c r="C980" s="2">
        <f>RSI!I980</f>
        <v>93.287919001906801</v>
      </c>
      <c r="D980" s="2">
        <f>MACD!E980</f>
        <v>5.6984369999950601E-3</v>
      </c>
      <c r="E980" s="2">
        <f>MACD!F980</f>
        <v>2.7922733963605915E-3</v>
      </c>
      <c r="F980" s="2">
        <f>'Moving Avg'!D980</f>
        <v>2.35</v>
      </c>
      <c r="G980" s="2">
        <f>'Moving Avg'!F980</f>
        <v>2.3500000000000005</v>
      </c>
      <c r="H980" s="2">
        <f>'Moving Avg'!G980</f>
        <v>2.3213999999999966</v>
      </c>
      <c r="I980" s="2">
        <f>'Moving Avg'!H980</f>
        <v>2.0476500000000044</v>
      </c>
      <c r="J980" s="5" t="str">
        <f>OBV!F980</f>
        <v>NEUTRAL</v>
      </c>
      <c r="K980" s="5" t="str">
        <f>OBV!G980</f>
        <v>NEUTRAL</v>
      </c>
      <c r="L980" s="5" t="str">
        <f>OBV!H980</f>
        <v>NEUTRAL</v>
      </c>
    </row>
    <row r="981" spans="1:12" ht="13.5" x14ac:dyDescent="0.25">
      <c r="A981" s="3">
        <f>RSI!A981</f>
        <v>43739</v>
      </c>
      <c r="B981" s="2">
        <f>RSI!B981</f>
        <v>2.35</v>
      </c>
      <c r="C981" s="2">
        <f>RSI!I981</f>
        <v>93.287919001906801</v>
      </c>
      <c r="D981" s="2">
        <f>MACD!E981</f>
        <v>5.7428798093970279E-3</v>
      </c>
      <c r="E981" s="2">
        <f>MACD!F981</f>
        <v>3.3823946789678788E-3</v>
      </c>
      <c r="F981" s="2">
        <f>'Moving Avg'!D981</f>
        <v>2.35</v>
      </c>
      <c r="G981" s="2">
        <f>'Moving Avg'!F981</f>
        <v>2.3500000000000005</v>
      </c>
      <c r="H981" s="2">
        <f>'Moving Avg'!G981</f>
        <v>2.3225999999999969</v>
      </c>
      <c r="I981" s="2">
        <f>'Moving Avg'!H981</f>
        <v>2.0498000000000043</v>
      </c>
      <c r="J981" s="5" t="str">
        <f>OBV!F981</f>
        <v>NEUTRAL</v>
      </c>
      <c r="K981" s="5" t="str">
        <f>OBV!G981</f>
        <v>NEUTRAL</v>
      </c>
      <c r="L981" s="5" t="str">
        <f>OBV!H981</f>
        <v>NEUTRAL</v>
      </c>
    </row>
    <row r="982" spans="1:12" ht="13.5" x14ac:dyDescent="0.25">
      <c r="A982" s="3">
        <f>RSI!A982</f>
        <v>43740</v>
      </c>
      <c r="B982" s="2">
        <f>RSI!B982</f>
        <v>2.35</v>
      </c>
      <c r="C982" s="2">
        <f>RSI!I982</f>
        <v>93.287919001906801</v>
      </c>
      <c r="D982" s="2">
        <f>MACD!E982</f>
        <v>5.712253750560059E-3</v>
      </c>
      <c r="E982" s="2">
        <f>MACD!F982</f>
        <v>3.8483664932863152E-3</v>
      </c>
      <c r="F982" s="2">
        <f>'Moving Avg'!D982</f>
        <v>2.35</v>
      </c>
      <c r="G982" s="2">
        <f>'Moving Avg'!F982</f>
        <v>2.3500000000000005</v>
      </c>
      <c r="H982" s="2">
        <f>'Moving Avg'!G982</f>
        <v>2.3235999999999968</v>
      </c>
      <c r="I982" s="2">
        <f>'Moving Avg'!H982</f>
        <v>2.0522000000000045</v>
      </c>
      <c r="J982" s="5" t="str">
        <f>OBV!F982</f>
        <v>NEUTRAL</v>
      </c>
      <c r="K982" s="5" t="str">
        <f>OBV!G982</f>
        <v>NEUTRAL</v>
      </c>
      <c r="L982" s="5" t="str">
        <f>OBV!H982</f>
        <v>NEUTRAL</v>
      </c>
    </row>
    <row r="983" spans="1:12" ht="13.5" x14ac:dyDescent="0.25">
      <c r="A983" s="3">
        <f>RSI!A983</f>
        <v>43741</v>
      </c>
      <c r="B983" s="2">
        <f>RSI!B983</f>
        <v>2.35</v>
      </c>
      <c r="C983" s="2">
        <f>RSI!I983</f>
        <v>93.287919001906801</v>
      </c>
      <c r="D983" s="2">
        <f>MACD!E983</f>
        <v>5.6231620662794413E-3</v>
      </c>
      <c r="E983" s="2">
        <f>MACD!F983</f>
        <v>4.2033256078849411E-3</v>
      </c>
      <c r="F983" s="2">
        <f>'Moving Avg'!D983</f>
        <v>2.35</v>
      </c>
      <c r="G983" s="2">
        <f>'Moving Avg'!F983</f>
        <v>2.3500000000000005</v>
      </c>
      <c r="H983" s="2">
        <f>'Moving Avg'!G983</f>
        <v>2.3245999999999971</v>
      </c>
      <c r="I983" s="2">
        <f>'Moving Avg'!H983</f>
        <v>2.0544500000000046</v>
      </c>
      <c r="J983" s="5" t="str">
        <f>OBV!F983</f>
        <v>NEUTRAL</v>
      </c>
      <c r="K983" s="5" t="str">
        <f>OBV!G983</f>
        <v>NEUTRAL</v>
      </c>
      <c r="L983" s="5" t="str">
        <f>OBV!H983</f>
        <v>NEUTRAL</v>
      </c>
    </row>
    <row r="984" spans="1:12" ht="13.5" x14ac:dyDescent="0.25">
      <c r="A984" s="3">
        <f>RSI!A984</f>
        <v>43742</v>
      </c>
      <c r="B984" s="2">
        <f>RSI!B984</f>
        <v>2.35</v>
      </c>
      <c r="C984" s="2">
        <f>RSI!I984</f>
        <v>93.287919001906801</v>
      </c>
      <c r="D984" s="2">
        <f>MACD!E984</f>
        <v>5.489279270147307E-3</v>
      </c>
      <c r="E984" s="2">
        <f>MACD!F984</f>
        <v>4.4605163403374148E-3</v>
      </c>
      <c r="F984" s="2">
        <f>'Moving Avg'!D984</f>
        <v>2.35</v>
      </c>
      <c r="G984" s="2">
        <f>'Moving Avg'!F984</f>
        <v>2.3500000000000005</v>
      </c>
      <c r="H984" s="2">
        <f>'Moving Avg'!G984</f>
        <v>2.325599999999997</v>
      </c>
      <c r="I984" s="2">
        <f>'Moving Avg'!H984</f>
        <v>2.0565000000000047</v>
      </c>
      <c r="J984" s="5" t="str">
        <f>OBV!F984</f>
        <v>NEUTRAL</v>
      </c>
      <c r="K984" s="5" t="str">
        <f>OBV!G984</f>
        <v>NEUTRAL</v>
      </c>
      <c r="L984" s="5" t="str">
        <f>OBV!H984</f>
        <v>NEUTRAL</v>
      </c>
    </row>
    <row r="985" spans="1:12" ht="13.5" x14ac:dyDescent="0.25">
      <c r="A985" s="3">
        <f>RSI!A985</f>
        <v>43745</v>
      </c>
      <c r="B985" s="2">
        <f>RSI!B985</f>
        <v>2.35</v>
      </c>
      <c r="C985" s="2">
        <f>RSI!I985</f>
        <v>93.287919001906801</v>
      </c>
      <c r="D985" s="2">
        <f>MACD!E985</f>
        <v>5.3218294524350895E-3</v>
      </c>
      <c r="E985" s="2">
        <f>MACD!F985</f>
        <v>4.6327789627569503E-3</v>
      </c>
      <c r="F985" s="2">
        <f>'Moving Avg'!D985</f>
        <v>2.35</v>
      </c>
      <c r="G985" s="2">
        <f>'Moving Avg'!F985</f>
        <v>2.3500000000000005</v>
      </c>
      <c r="H985" s="2">
        <f>'Moving Avg'!G985</f>
        <v>2.3265999999999973</v>
      </c>
      <c r="I985" s="2">
        <f>'Moving Avg'!H985</f>
        <v>2.0582500000000046</v>
      </c>
      <c r="J985" s="5" t="str">
        <f>OBV!F985</f>
        <v>NEUTRAL</v>
      </c>
      <c r="K985" s="5" t="str">
        <f>OBV!G985</f>
        <v>NEUTRAL</v>
      </c>
      <c r="L985" s="5" t="str">
        <f>OBV!H985</f>
        <v>NEUTRAL</v>
      </c>
    </row>
    <row r="986" spans="1:12" ht="13.5" x14ac:dyDescent="0.25">
      <c r="A986" s="3">
        <f>RSI!A986</f>
        <v>43746</v>
      </c>
      <c r="B986" s="2">
        <f>RSI!B986</f>
        <v>2.35</v>
      </c>
      <c r="C986" s="2">
        <f>RSI!I986</f>
        <v>93.287919001906801</v>
      </c>
      <c r="D986" s="2">
        <f>MACD!E986</f>
        <v>5.1299889462232962E-3</v>
      </c>
      <c r="E986" s="2">
        <f>MACD!F986</f>
        <v>4.7322209594502194E-3</v>
      </c>
      <c r="F986" s="2">
        <f>'Moving Avg'!D986</f>
        <v>2.35</v>
      </c>
      <c r="G986" s="2">
        <f>'Moving Avg'!F986</f>
        <v>2.3500000000000005</v>
      </c>
      <c r="H986" s="2">
        <f>'Moving Avg'!G986</f>
        <v>2.3275999999999972</v>
      </c>
      <c r="I986" s="2">
        <f>'Moving Avg'!H986</f>
        <v>2.0599000000000047</v>
      </c>
      <c r="J986" s="5" t="str">
        <f>OBV!F986</f>
        <v>NEUTRAL</v>
      </c>
      <c r="K986" s="5" t="str">
        <f>OBV!G986</f>
        <v>NEUTRAL</v>
      </c>
      <c r="L986" s="5" t="str">
        <f>OBV!H986</f>
        <v>NEUTRAL</v>
      </c>
    </row>
    <row r="987" spans="1:12" ht="13.5" x14ac:dyDescent="0.25">
      <c r="A987" s="3">
        <f>RSI!A987</f>
        <v>43747</v>
      </c>
      <c r="B987" s="2">
        <f>RSI!B987</f>
        <v>2.35</v>
      </c>
      <c r="C987" s="2">
        <f>RSI!I987</f>
        <v>93.287919001906801</v>
      </c>
      <c r="D987" s="2">
        <f>MACD!E987</f>
        <v>4.9212251428238929E-3</v>
      </c>
      <c r="E987" s="2">
        <f>MACD!F987</f>
        <v>4.7700217961249543E-3</v>
      </c>
      <c r="F987" s="2">
        <f>'Moving Avg'!D987</f>
        <v>2.35</v>
      </c>
      <c r="G987" s="2">
        <f>'Moving Avg'!F987</f>
        <v>2.3500000000000005</v>
      </c>
      <c r="H987" s="2">
        <f>'Moving Avg'!G987</f>
        <v>2.3287999999999975</v>
      </c>
      <c r="I987" s="2">
        <f>'Moving Avg'!H987</f>
        <v>2.0616500000000046</v>
      </c>
      <c r="J987" s="5" t="str">
        <f>OBV!F987</f>
        <v>NEUTRAL</v>
      </c>
      <c r="K987" s="5" t="str">
        <f>OBV!G987</f>
        <v>NEUTRAL</v>
      </c>
      <c r="L987" s="5" t="str">
        <f>OBV!H987</f>
        <v>NEUTRAL</v>
      </c>
    </row>
    <row r="988" spans="1:12" ht="13.5" x14ac:dyDescent="0.25">
      <c r="A988" s="3">
        <f>RSI!A988</f>
        <v>43748</v>
      </c>
      <c r="B988" s="2">
        <f>RSI!B988</f>
        <v>2.35</v>
      </c>
      <c r="C988" s="2">
        <f>RSI!I988</f>
        <v>93.287919001906801</v>
      </c>
      <c r="D988" s="2">
        <f>MACD!E988</f>
        <v>4.7015814205839668E-3</v>
      </c>
      <c r="E988" s="2">
        <f>MACD!F988</f>
        <v>4.7563337210167573E-3</v>
      </c>
      <c r="F988" s="2">
        <f>'Moving Avg'!D988</f>
        <v>2.35</v>
      </c>
      <c r="G988" s="2">
        <f>'Moving Avg'!F988</f>
        <v>2.3500000000000005</v>
      </c>
      <c r="H988" s="2">
        <f>'Moving Avg'!G988</f>
        <v>2.3299999999999974</v>
      </c>
      <c r="I988" s="2">
        <f>'Moving Avg'!H988</f>
        <v>2.0631000000000044</v>
      </c>
      <c r="J988" s="5" t="str">
        <f>OBV!F988</f>
        <v>NEUTRAL</v>
      </c>
      <c r="K988" s="5" t="str">
        <f>OBV!G988</f>
        <v>NEUTRAL</v>
      </c>
      <c r="L988" s="5" t="str">
        <f>OBV!H988</f>
        <v>NEUTRAL</v>
      </c>
    </row>
    <row r="989" spans="1:12" ht="13.5" x14ac:dyDescent="0.25">
      <c r="A989" s="3">
        <f>RSI!A989</f>
        <v>43749</v>
      </c>
      <c r="B989" s="2">
        <f>RSI!B989</f>
        <v>2.35</v>
      </c>
      <c r="C989" s="2">
        <f>RSI!I989</f>
        <v>93.287919001906801</v>
      </c>
      <c r="D989" s="2">
        <f>MACD!E989</f>
        <v>4.4759166077685819E-3</v>
      </c>
      <c r="E989" s="2">
        <f>MACD!F989</f>
        <v>4.7002502983671222E-3</v>
      </c>
      <c r="F989" s="2">
        <f>'Moving Avg'!D989</f>
        <v>2.35</v>
      </c>
      <c r="G989" s="2">
        <f>'Moving Avg'!F989</f>
        <v>2.3500000000000005</v>
      </c>
      <c r="H989" s="2">
        <f>'Moving Avg'!G989</f>
        <v>2.3311999999999973</v>
      </c>
      <c r="I989" s="2">
        <f>'Moving Avg'!H989</f>
        <v>2.0645500000000045</v>
      </c>
      <c r="J989" s="5" t="str">
        <f>OBV!F989</f>
        <v>NEUTRAL</v>
      </c>
      <c r="K989" s="5" t="str">
        <f>OBV!G989</f>
        <v>NEUTRAL</v>
      </c>
      <c r="L989" s="5" t="str">
        <f>OBV!H989</f>
        <v>NEUTRAL</v>
      </c>
    </row>
    <row r="990" spans="1:12" ht="13.5" x14ac:dyDescent="0.25">
      <c r="A990" s="3">
        <f>RSI!A990</f>
        <v>43752</v>
      </c>
      <c r="B990" s="2">
        <f>RSI!B990</f>
        <v>2.35</v>
      </c>
      <c r="C990" s="2">
        <f>RSI!I990</f>
        <v>93.287919001906801</v>
      </c>
      <c r="D990" s="2">
        <f>MACD!E990</f>
        <v>4.2481060950749772E-3</v>
      </c>
      <c r="E990" s="2">
        <f>MACD!F990</f>
        <v>4.6098214577086939E-3</v>
      </c>
      <c r="F990" s="2">
        <f>'Moving Avg'!D990</f>
        <v>2.35</v>
      </c>
      <c r="G990" s="2">
        <f>'Moving Avg'!F990</f>
        <v>2.3500000000000005</v>
      </c>
      <c r="H990" s="2">
        <f>'Moving Avg'!G990</f>
        <v>2.3323999999999976</v>
      </c>
      <c r="I990" s="2">
        <f>'Moving Avg'!H990</f>
        <v>2.0658000000000047</v>
      </c>
      <c r="J990" s="5" t="str">
        <f>OBV!F990</f>
        <v>NEUTRAL</v>
      </c>
      <c r="K990" s="5" t="str">
        <f>OBV!G990</f>
        <v>NEUTRAL</v>
      </c>
      <c r="L990" s="5" t="str">
        <f>OBV!H990</f>
        <v>NEUTRAL</v>
      </c>
    </row>
    <row r="991" spans="1:12" ht="13.5" x14ac:dyDescent="0.25">
      <c r="A991" s="3">
        <f>RSI!A991</f>
        <v>43754</v>
      </c>
      <c r="B991" s="2">
        <f>RSI!B991</f>
        <v>2.35</v>
      </c>
      <c r="C991" s="2">
        <f>RSI!I991</f>
        <v>93.287919001906801</v>
      </c>
      <c r="D991" s="2">
        <f>MACD!E991</f>
        <v>4.0212106096872979E-3</v>
      </c>
      <c r="E991" s="2">
        <f>MACD!F991</f>
        <v>4.4920992881044147E-3</v>
      </c>
      <c r="F991" s="2">
        <f>'Moving Avg'!D991</f>
        <v>2.35</v>
      </c>
      <c r="G991" s="2">
        <f>'Moving Avg'!F991</f>
        <v>2.3500000000000005</v>
      </c>
      <c r="H991" s="2">
        <f>'Moving Avg'!G991</f>
        <v>2.3335999999999979</v>
      </c>
      <c r="I991" s="2">
        <f>'Moving Avg'!H991</f>
        <v>2.066850000000005</v>
      </c>
      <c r="J991" s="5" t="str">
        <f>OBV!F991</f>
        <v>NEUTRAL</v>
      </c>
      <c r="K991" s="5" t="str">
        <f>OBV!G991</f>
        <v>NEUTRAL</v>
      </c>
      <c r="L991" s="5" t="str">
        <f>OBV!H991</f>
        <v>NEUTRAL</v>
      </c>
    </row>
    <row r="992" spans="1:12" ht="13.5" x14ac:dyDescent="0.25">
      <c r="A992" s="3">
        <f>RSI!A992</f>
        <v>43755</v>
      </c>
      <c r="B992" s="2">
        <f>RSI!B992</f>
        <v>2.35</v>
      </c>
      <c r="C992" s="2">
        <f>RSI!I992</f>
        <v>93.287919001906801</v>
      </c>
      <c r="D992" s="2">
        <f>MACD!E992</f>
        <v>3.7976177295724334E-3</v>
      </c>
      <c r="E992" s="2">
        <f>MACD!F992</f>
        <v>4.3532029763980185E-3</v>
      </c>
      <c r="F992" s="2">
        <f>'Moving Avg'!D992</f>
        <v>2.35</v>
      </c>
      <c r="G992" s="2">
        <f>'Moving Avg'!F992</f>
        <v>2.3500000000000005</v>
      </c>
      <c r="H992" s="2">
        <f>'Moving Avg'!G992</f>
        <v>2.3347999999999978</v>
      </c>
      <c r="I992" s="2">
        <f>'Moving Avg'!H992</f>
        <v>2.0682000000000049</v>
      </c>
      <c r="J992" s="5" t="str">
        <f>OBV!F992</f>
        <v>NEUTRAL</v>
      </c>
      <c r="K992" s="5" t="str">
        <f>OBV!G992</f>
        <v>NEUTRAL</v>
      </c>
      <c r="L992" s="5" t="str">
        <f>OBV!H992</f>
        <v>NEUTRAL</v>
      </c>
    </row>
    <row r="993" spans="1:12" ht="13.5" x14ac:dyDescent="0.25">
      <c r="A993" s="3">
        <f>RSI!A993</f>
        <v>43756</v>
      </c>
      <c r="B993" s="2">
        <f>RSI!B993</f>
        <v>2.35</v>
      </c>
      <c r="C993" s="2">
        <f>RSI!I993</f>
        <v>93.287919001906801</v>
      </c>
      <c r="D993" s="2">
        <f>MACD!E993</f>
        <v>3.5791604277206623E-3</v>
      </c>
      <c r="E993" s="2">
        <f>MACD!F993</f>
        <v>4.1983944666625474E-3</v>
      </c>
      <c r="F993" s="2">
        <f>'Moving Avg'!D993</f>
        <v>2.35</v>
      </c>
      <c r="G993" s="2">
        <f>'Moving Avg'!F993</f>
        <v>2.3500000000000005</v>
      </c>
      <c r="H993" s="2">
        <f>'Moving Avg'!G993</f>
        <v>2.3359999999999981</v>
      </c>
      <c r="I993" s="2">
        <f>'Moving Avg'!H993</f>
        <v>2.069500000000005</v>
      </c>
      <c r="J993" s="5" t="str">
        <f>OBV!F993</f>
        <v>NEUTRAL</v>
      </c>
      <c r="K993" s="5" t="str">
        <f>OBV!G993</f>
        <v>NEUTRAL</v>
      </c>
      <c r="L993" s="5" t="str">
        <f>OBV!H993</f>
        <v>NEUTRAL</v>
      </c>
    </row>
    <row r="994" spans="1:12" ht="13.5" x14ac:dyDescent="0.25">
      <c r="A994" s="3">
        <f>RSI!A994</f>
        <v>43759</v>
      </c>
      <c r="B994" s="2">
        <f>RSI!B994</f>
        <v>2.2999999999999998</v>
      </c>
      <c r="C994" s="2">
        <f>RSI!I994</f>
        <v>9.3767257222209395</v>
      </c>
      <c r="D994" s="2">
        <f>MACD!E994</f>
        <v>7.0709199726781691E-3</v>
      </c>
      <c r="E994" s="2">
        <f>MACD!F994</f>
        <v>4.7728995678656717E-3</v>
      </c>
      <c r="F994" s="2">
        <f>'Moving Avg'!D994</f>
        <v>2.34</v>
      </c>
      <c r="G994" s="2">
        <f>'Moving Avg'!F994</f>
        <v>2.3475000000000006</v>
      </c>
      <c r="H994" s="2">
        <f>'Moving Avg'!G994</f>
        <v>2.3359999999999981</v>
      </c>
      <c r="I994" s="2">
        <f>'Moving Avg'!H994</f>
        <v>2.0708500000000054</v>
      </c>
      <c r="J994" s="5" t="str">
        <f>OBV!F994</f>
        <v>BEARISH</v>
      </c>
      <c r="K994" s="5" t="str">
        <f>OBV!G994</f>
        <v>NEUTRAL</v>
      </c>
      <c r="L994" s="5" t="str">
        <f>OBV!H994</f>
        <v>CONFIRMED BEARISH</v>
      </c>
    </row>
    <row r="995" spans="1:12" ht="13.5" x14ac:dyDescent="0.25">
      <c r="A995" s="3">
        <f>RSI!A995</f>
        <v>43760</v>
      </c>
      <c r="B995" s="2">
        <f>RSI!B995</f>
        <v>2.2999999999999998</v>
      </c>
      <c r="C995" s="2">
        <f>RSI!I995</f>
        <v>9.3767257222209395</v>
      </c>
      <c r="D995" s="2">
        <f>MACD!E995</f>
        <v>1.0295849303084026E-2</v>
      </c>
      <c r="E995" s="2">
        <f>MACD!F995</f>
        <v>5.8774895149093422E-3</v>
      </c>
      <c r="F995" s="2">
        <f>'Moving Avg'!D995</f>
        <v>2.3300000000000005</v>
      </c>
      <c r="G995" s="2">
        <f>'Moving Avg'!F995</f>
        <v>2.3450000000000002</v>
      </c>
      <c r="H995" s="2">
        <f>'Moving Avg'!G995</f>
        <v>2.3359999999999981</v>
      </c>
      <c r="I995" s="2">
        <f>'Moving Avg'!H995</f>
        <v>2.0725500000000054</v>
      </c>
      <c r="J995" s="5" t="str">
        <f>OBV!F995</f>
        <v>BEARISH</v>
      </c>
      <c r="K995" s="5" t="str">
        <f>OBV!G995</f>
        <v>NEUTRAL</v>
      </c>
      <c r="L995" s="5" t="str">
        <f>OBV!H995</f>
        <v>CONFIRMED BEARISH</v>
      </c>
    </row>
    <row r="996" spans="1:12" ht="13.5" x14ac:dyDescent="0.25">
      <c r="A996" s="3">
        <f>RSI!A996</f>
        <v>43761</v>
      </c>
      <c r="B996" s="2">
        <f>RSI!B996</f>
        <v>2.34</v>
      </c>
      <c r="C996" s="2">
        <f>RSI!I996</f>
        <v>50.601982285502288</v>
      </c>
      <c r="D996" s="2">
        <f>MACD!E996</f>
        <v>1.0312009327726024E-2</v>
      </c>
      <c r="E996" s="2">
        <f>MACD!F996</f>
        <v>6.7643934774726782E-3</v>
      </c>
      <c r="F996" s="2">
        <f>'Moving Avg'!D996</f>
        <v>2.3280000000000003</v>
      </c>
      <c r="G996" s="2">
        <f>'Moving Avg'!F996</f>
        <v>2.3445</v>
      </c>
      <c r="H996" s="2">
        <f>'Moving Avg'!G996</f>
        <v>2.3367999999999984</v>
      </c>
      <c r="I996" s="2">
        <f>'Moving Avg'!H996</f>
        <v>2.0740500000000055</v>
      </c>
      <c r="J996" s="5" t="str">
        <f>OBV!F996</f>
        <v>BEARISH</v>
      </c>
      <c r="K996" s="5" t="str">
        <f>OBV!G996</f>
        <v>NEUTRAL</v>
      </c>
      <c r="L996" s="5" t="str">
        <f>OBV!H996</f>
        <v>CONFIRMED BEARISH</v>
      </c>
    </row>
    <row r="997" spans="1:12" ht="13.5" x14ac:dyDescent="0.25">
      <c r="A997" s="3">
        <f>RSI!A997</f>
        <v>43762</v>
      </c>
      <c r="B997" s="2">
        <f>RSI!B997</f>
        <v>2.34</v>
      </c>
      <c r="C997" s="2">
        <f>RSI!I997</f>
        <v>50.601982285502288</v>
      </c>
      <c r="D997" s="2">
        <f>MACD!E997</f>
        <v>1.0321114653839114E-2</v>
      </c>
      <c r="E997" s="2">
        <f>MACD!F997</f>
        <v>7.4757377127459661E-3</v>
      </c>
      <c r="F997" s="2">
        <f>'Moving Avg'!D997</f>
        <v>2.3259999999999996</v>
      </c>
      <c r="G997" s="2">
        <f>'Moving Avg'!F997</f>
        <v>2.3440000000000003</v>
      </c>
      <c r="H997" s="2">
        <f>'Moving Avg'!G997</f>
        <v>2.3375999999999983</v>
      </c>
      <c r="I997" s="2">
        <f>'Moving Avg'!H997</f>
        <v>2.0755500000000051</v>
      </c>
      <c r="J997" s="5" t="str">
        <f>OBV!F997</f>
        <v>BEARISH</v>
      </c>
      <c r="K997" s="5" t="str">
        <f>OBV!G997</f>
        <v>NEUTRAL</v>
      </c>
      <c r="L997" s="5" t="str">
        <f>OBV!H997</f>
        <v>CONFIRMED BEARISH</v>
      </c>
    </row>
    <row r="998" spans="1:12" ht="13.5" x14ac:dyDescent="0.25">
      <c r="A998" s="3">
        <f>RSI!A998</f>
        <v>43763</v>
      </c>
      <c r="B998" s="2">
        <f>RSI!B998</f>
        <v>2.34</v>
      </c>
      <c r="C998" s="2">
        <f>RSI!I998</f>
        <v>50.601982285502288</v>
      </c>
      <c r="D998" s="2">
        <f>MACD!E998</f>
        <v>1.03245890300947E-2</v>
      </c>
      <c r="E998" s="2">
        <f>MACD!F998</f>
        <v>8.0455079762157128E-3</v>
      </c>
      <c r="F998" s="2">
        <f>'Moving Avg'!D998</f>
        <v>2.3239999999999998</v>
      </c>
      <c r="G998" s="2">
        <f>'Moving Avg'!F998</f>
        <v>2.3435000000000001</v>
      </c>
      <c r="H998" s="2">
        <f>'Moving Avg'!G998</f>
        <v>2.3383999999999987</v>
      </c>
      <c r="I998" s="2">
        <f>'Moving Avg'!H998</f>
        <v>2.0770500000000052</v>
      </c>
      <c r="J998" s="5" t="str">
        <f>OBV!F998</f>
        <v>BEARISH</v>
      </c>
      <c r="K998" s="5" t="str">
        <f>OBV!G998</f>
        <v>NEUTRAL</v>
      </c>
      <c r="L998" s="5" t="str">
        <f>OBV!H998</f>
        <v>CONFIRMED BEARISH</v>
      </c>
    </row>
    <row r="999" spans="1:12" ht="13.5" x14ac:dyDescent="0.25">
      <c r="A999" s="3">
        <f>RSI!A999</f>
        <v>43766</v>
      </c>
      <c r="B999" s="2">
        <f>RSI!B999</f>
        <v>2.34</v>
      </c>
      <c r="C999" s="2">
        <f>RSI!I999</f>
        <v>50.601982285502288</v>
      </c>
      <c r="D999" s="2">
        <f>MACD!E999</f>
        <v>1.0323612099467638E-2</v>
      </c>
      <c r="E999" s="2">
        <f>MACD!F999</f>
        <v>8.5011288008660993E-3</v>
      </c>
      <c r="F999" s="2">
        <f>'Moving Avg'!D999</f>
        <v>2.3319999999999999</v>
      </c>
      <c r="G999" s="2">
        <f>'Moving Avg'!F999</f>
        <v>2.3430000000000009</v>
      </c>
      <c r="H999" s="2">
        <f>'Moving Avg'!G999</f>
        <v>2.3391999999999986</v>
      </c>
      <c r="I999" s="2">
        <f>'Moving Avg'!H999</f>
        <v>2.0785500000000048</v>
      </c>
      <c r="J999" s="5" t="str">
        <f>OBV!F999</f>
        <v>BULLISH</v>
      </c>
      <c r="K999" s="5" t="str">
        <f>OBV!G999</f>
        <v>NEUTRAL</v>
      </c>
      <c r="L999" s="5" t="str">
        <f>OBV!H999</f>
        <v>CONFIRMED BULLISH</v>
      </c>
    </row>
    <row r="1000" spans="1:12" ht="13.5" x14ac:dyDescent="0.25">
      <c r="A1000" s="3">
        <f>RSI!A1000</f>
        <v>43767</v>
      </c>
      <c r="B1000" s="2">
        <f>RSI!B1000</f>
        <v>2.34</v>
      </c>
      <c r="C1000" s="2">
        <f>RSI!I1000</f>
        <v>50.601982285502288</v>
      </c>
      <c r="D1000" s="2">
        <f>MACD!E1000</f>
        <v>1.0319158810805806E-2</v>
      </c>
      <c r="E1000" s="2">
        <f>MACD!F1000</f>
        <v>8.864734802854041E-3</v>
      </c>
      <c r="F1000" s="2">
        <f>'Moving Avg'!D1000</f>
        <v>2.34</v>
      </c>
      <c r="G1000" s="2">
        <f>'Moving Avg'!F1000</f>
        <v>2.3425000000000011</v>
      </c>
      <c r="H1000" s="2">
        <f>'Moving Avg'!G1000</f>
        <v>2.339999999999999</v>
      </c>
      <c r="I1000" s="2">
        <f>'Moving Avg'!H1000</f>
        <v>2.0800500000000044</v>
      </c>
      <c r="J1000" s="5" t="str">
        <f>OBV!F1000</f>
        <v>BULLISH</v>
      </c>
      <c r="K1000" s="5" t="str">
        <f>OBV!G1000</f>
        <v>NEUTRAL</v>
      </c>
      <c r="L1000" s="5" t="str">
        <f>OBV!H1000</f>
        <v>CONFIRMED BULLISH</v>
      </c>
    </row>
    <row r="1001" spans="1:12" ht="13.5" x14ac:dyDescent="0.25">
      <c r="A1001" s="3">
        <f>RSI!A1001</f>
        <v>43768</v>
      </c>
      <c r="B1001" s="2">
        <f>RSI!B1001</f>
        <v>2.34</v>
      </c>
      <c r="C1001" s="2">
        <f>RSI!I1001</f>
        <v>50.601982285502288</v>
      </c>
      <c r="D1001" s="2">
        <f>MACD!E1001</f>
        <v>1.0312032629537615E-2</v>
      </c>
      <c r="E1001" s="2">
        <f>MACD!F1001</f>
        <v>9.1541943681907566E-3</v>
      </c>
      <c r="F1001" s="2">
        <f>'Moving Avg'!D1001</f>
        <v>2.34</v>
      </c>
      <c r="G1001" s="2">
        <f>'Moving Avg'!F1001</f>
        <v>2.342000000000001</v>
      </c>
      <c r="H1001" s="2">
        <f>'Moving Avg'!G1001</f>
        <v>2.3407999999999993</v>
      </c>
      <c r="I1001" s="2">
        <f>'Moving Avg'!H1001</f>
        <v>2.0815500000000045</v>
      </c>
      <c r="J1001" s="5" t="str">
        <f>OBV!F1001</f>
        <v>NEUTRAL</v>
      </c>
      <c r="K1001" s="5" t="str">
        <f>OBV!G1001</f>
        <v>NEUTRAL</v>
      </c>
      <c r="L1001" s="5" t="str">
        <f>OBV!H1001</f>
        <v>NEUTRAL</v>
      </c>
    </row>
    <row r="1002" spans="1:12" ht="13.5" x14ac:dyDescent="0.25">
      <c r="A1002" s="3">
        <f>RSI!A1002</f>
        <v>43769</v>
      </c>
      <c r="B1002" s="2">
        <f>RSI!B1002</f>
        <v>2.34</v>
      </c>
      <c r="C1002" s="2">
        <f>RSI!I1002</f>
        <v>50.601982285502288</v>
      </c>
      <c r="D1002" s="2">
        <f>MACD!E1002</f>
        <v>1.0302893511682676E-2</v>
      </c>
      <c r="E1002" s="2">
        <f>MACD!F1002</f>
        <v>9.3839341968891404E-3</v>
      </c>
      <c r="F1002" s="2">
        <f>'Moving Avg'!D1002</f>
        <v>2.34</v>
      </c>
      <c r="G1002" s="2">
        <f>'Moving Avg'!F1002</f>
        <v>2.3415000000000012</v>
      </c>
      <c r="H1002" s="2">
        <f>'Moving Avg'!G1002</f>
        <v>2.3415999999999992</v>
      </c>
      <c r="I1002" s="2">
        <f>'Moving Avg'!H1002</f>
        <v>2.0830500000000045</v>
      </c>
      <c r="J1002" s="5" t="str">
        <f>OBV!F1002</f>
        <v>NEUTRAL</v>
      </c>
      <c r="K1002" s="5" t="str">
        <f>OBV!G1002</f>
        <v>NEUTRAL</v>
      </c>
      <c r="L1002" s="5" t="str">
        <f>OBV!H1002</f>
        <v>NEUTRAL</v>
      </c>
    </row>
    <row r="1003" spans="1:12" ht="13.5" x14ac:dyDescent="0.25">
      <c r="A1003" s="3">
        <f>RSI!A1003</f>
        <v>43770</v>
      </c>
      <c r="B1003" s="2">
        <f>RSI!B1003</f>
        <v>2.34</v>
      </c>
      <c r="C1003" s="2">
        <f>RSI!I1003</f>
        <v>50.601982285502288</v>
      </c>
      <c r="D1003" s="2">
        <f>MACD!E1003</f>
        <v>1.0292281456250496E-2</v>
      </c>
      <c r="E1003" s="2">
        <f>MACD!F1003</f>
        <v>9.5656036487614116E-3</v>
      </c>
      <c r="F1003" s="2">
        <f>'Moving Avg'!D1003</f>
        <v>2.34</v>
      </c>
      <c r="G1003" s="2">
        <f>'Moving Avg'!F1003</f>
        <v>2.3410000000000011</v>
      </c>
      <c r="H1003" s="2">
        <f>'Moving Avg'!G1003</f>
        <v>2.3423999999999996</v>
      </c>
      <c r="I1003" s="2">
        <f>'Moving Avg'!H1003</f>
        <v>2.0845500000000046</v>
      </c>
      <c r="J1003" s="5" t="str">
        <f>OBV!F1003</f>
        <v>NEUTRAL</v>
      </c>
      <c r="K1003" s="5" t="str">
        <f>OBV!G1003</f>
        <v>NEUTRAL</v>
      </c>
      <c r="L1003" s="5" t="str">
        <f>OBV!H1003</f>
        <v>NEUTRAL</v>
      </c>
    </row>
    <row r="1004" spans="1:12" ht="13.5" x14ac:dyDescent="0.25">
      <c r="A1004" s="3">
        <f>RSI!A1004</f>
        <v>43773</v>
      </c>
      <c r="B1004" s="2">
        <f>RSI!B1004</f>
        <v>2.34</v>
      </c>
      <c r="C1004" s="2">
        <f>RSI!I1004</f>
        <v>50.601982285502288</v>
      </c>
      <c r="D1004" s="2">
        <f>MACD!E1004</f>
        <v>2.5883286326924271E-3</v>
      </c>
      <c r="E1004" s="2">
        <f>MACD!F1004</f>
        <v>8.1701486455476157E-3</v>
      </c>
      <c r="F1004" s="2">
        <f>'Moving Avg'!D1004</f>
        <v>2.34</v>
      </c>
      <c r="G1004" s="2">
        <f>'Moving Avg'!F1004</f>
        <v>2.3405000000000009</v>
      </c>
      <c r="H1004" s="2">
        <f>'Moving Avg'!G1004</f>
        <v>2.3431999999999995</v>
      </c>
      <c r="I1004" s="2">
        <f>'Moving Avg'!H1004</f>
        <v>2.0860500000000046</v>
      </c>
      <c r="J1004" s="5" t="str">
        <f>OBV!F1004</f>
        <v>NEUTRAL</v>
      </c>
      <c r="K1004" s="5" t="str">
        <f>OBV!G1004</f>
        <v>NEUTRAL</v>
      </c>
      <c r="L1004" s="5" t="str">
        <f>OBV!H1004</f>
        <v>NEUTRAL</v>
      </c>
    </row>
    <row r="1005" spans="1:12" ht="13.5" x14ac:dyDescent="0.25">
      <c r="A1005" s="3">
        <f>RSI!A1005</f>
        <v>43774</v>
      </c>
      <c r="B1005" s="2">
        <f>RSI!B1005</f>
        <v>2.34</v>
      </c>
      <c r="C1005" s="2">
        <f>RSI!I1005</f>
        <v>50.601982285502295</v>
      </c>
      <c r="D1005" s="2">
        <f>MACD!E1005</f>
        <v>-3.932868920040633E-3</v>
      </c>
      <c r="E1005" s="2">
        <f>MACD!F1005</f>
        <v>5.7495451324299663E-3</v>
      </c>
      <c r="F1005" s="2">
        <f>'Moving Avg'!D1005</f>
        <v>2.34</v>
      </c>
      <c r="G1005" s="2">
        <f>'Moving Avg'!F1005</f>
        <v>2.3400000000000012</v>
      </c>
      <c r="H1005" s="2">
        <f>'Moving Avg'!G1005</f>
        <v>2.3439999999999999</v>
      </c>
      <c r="I1005" s="2">
        <f>'Moving Avg'!H1005</f>
        <v>2.0875500000000042</v>
      </c>
      <c r="J1005" s="5" t="str">
        <f>OBV!F1005</f>
        <v>NEUTRAL</v>
      </c>
      <c r="K1005" s="5" t="str">
        <f>OBV!G1005</f>
        <v>NEUTRAL</v>
      </c>
      <c r="L1005" s="5" t="str">
        <f>OBV!H1005</f>
        <v>NEUTRAL</v>
      </c>
    </row>
    <row r="1006" spans="1:12" ht="13.5" x14ac:dyDescent="0.25">
      <c r="A1006" s="3">
        <f>RSI!A1006</f>
        <v>43775</v>
      </c>
      <c r="B1006" s="2">
        <f>RSI!B1006</f>
        <v>2.39</v>
      </c>
      <c r="C1006" s="2">
        <f>RSI!I1006</f>
        <v>77.475813326363351</v>
      </c>
      <c r="D1006" s="2">
        <f>MACD!E1006</f>
        <v>-7.0029482685343147E-3</v>
      </c>
      <c r="E1006" s="2">
        <f>MACD!F1006</f>
        <v>3.1990464522371103E-3</v>
      </c>
      <c r="F1006" s="2">
        <f>'Moving Avg'!D1006</f>
        <v>2.35</v>
      </c>
      <c r="G1006" s="2">
        <f>'Moving Avg'!F1006</f>
        <v>2.342000000000001</v>
      </c>
      <c r="H1006" s="2">
        <f>'Moving Avg'!G1006</f>
        <v>2.3458000000000001</v>
      </c>
      <c r="I1006" s="2">
        <f>'Moving Avg'!H1006</f>
        <v>2.0893000000000042</v>
      </c>
      <c r="J1006" s="5" t="str">
        <f>OBV!F1006</f>
        <v>BULLISH</v>
      </c>
      <c r="K1006" s="5" t="str">
        <f>OBV!G1006</f>
        <v>NEUTRAL</v>
      </c>
      <c r="L1006" s="5" t="str">
        <f>OBV!H1006</f>
        <v>CONFIRMED BULLISH</v>
      </c>
    </row>
    <row r="1007" spans="1:12" ht="13.5" x14ac:dyDescent="0.25">
      <c r="A1007" s="3">
        <f>RSI!A1007</f>
        <v>43776</v>
      </c>
      <c r="B1007" s="2">
        <f>RSI!B1007</f>
        <v>2.39</v>
      </c>
      <c r="C1007" s="2">
        <f>RSI!I1007</f>
        <v>77.475813326363351</v>
      </c>
      <c r="D1007" s="2">
        <f>MACD!E1007</f>
        <v>-9.8982759829553402E-3</v>
      </c>
      <c r="E1007" s="2">
        <f>MACD!F1007</f>
        <v>5.7958196519862027E-4</v>
      </c>
      <c r="F1007" s="2">
        <f>'Moving Avg'!D1007</f>
        <v>2.3600000000000003</v>
      </c>
      <c r="G1007" s="2">
        <f>'Moving Avg'!F1007</f>
        <v>2.3440000000000003</v>
      </c>
      <c r="H1007" s="2">
        <f>'Moving Avg'!G1007</f>
        <v>2.3476000000000004</v>
      </c>
      <c r="I1007" s="2">
        <f>'Moving Avg'!H1007</f>
        <v>2.0910500000000041</v>
      </c>
      <c r="J1007" s="5" t="str">
        <f>OBV!F1007</f>
        <v>BULLISH</v>
      </c>
      <c r="K1007" s="5" t="str">
        <f>OBV!G1007</f>
        <v>NEUTRAL</v>
      </c>
      <c r="L1007" s="5" t="str">
        <f>OBV!H1007</f>
        <v>CONFIRMED BULLISH</v>
      </c>
    </row>
    <row r="1008" spans="1:12" ht="13.5" x14ac:dyDescent="0.25">
      <c r="A1008" s="3">
        <f>RSI!A1008</f>
        <v>43777</v>
      </c>
      <c r="B1008" s="2">
        <f>RSI!B1008</f>
        <v>2.39</v>
      </c>
      <c r="C1008" s="2">
        <f>RSI!I1008</f>
        <v>77.475813326363351</v>
      </c>
      <c r="D1008" s="2">
        <f>MACD!E1008</f>
        <v>-1.2623694836328525E-2</v>
      </c>
      <c r="E1008" s="2">
        <f>MACD!F1008</f>
        <v>-2.0610733951068093E-3</v>
      </c>
      <c r="F1008" s="2">
        <f>'Moving Avg'!D1008</f>
        <v>2.37</v>
      </c>
      <c r="G1008" s="2">
        <f>'Moving Avg'!F1008</f>
        <v>2.346000000000001</v>
      </c>
      <c r="H1008" s="2">
        <f>'Moving Avg'!G1008</f>
        <v>2.3484000000000003</v>
      </c>
      <c r="I1008" s="2">
        <f>'Moving Avg'!H1008</f>
        <v>2.092800000000004</v>
      </c>
      <c r="J1008" s="5" t="str">
        <f>OBV!F1008</f>
        <v>BULLISH</v>
      </c>
      <c r="K1008" s="5" t="str">
        <f>OBV!G1008</f>
        <v>NEUTRAL</v>
      </c>
      <c r="L1008" s="5" t="str">
        <f>OBV!H1008</f>
        <v>CONFIRMED BULLISH</v>
      </c>
    </row>
    <row r="1009" spans="1:12" ht="13.5" x14ac:dyDescent="0.25">
      <c r="A1009" s="3">
        <f>RSI!A1009</f>
        <v>43780</v>
      </c>
      <c r="B1009" s="2">
        <f>RSI!B1009</f>
        <v>2.39</v>
      </c>
      <c r="C1009" s="2">
        <f>RSI!I1009</f>
        <v>77.475813326363351</v>
      </c>
      <c r="D1009" s="2">
        <f>MACD!E1009</f>
        <v>-1.5184935307360536E-2</v>
      </c>
      <c r="E1009" s="2">
        <f>MACD!F1009</f>
        <v>-4.6858457775575549E-3</v>
      </c>
      <c r="F1009" s="2">
        <f>'Moving Avg'!D1009</f>
        <v>2.3800000000000003</v>
      </c>
      <c r="G1009" s="2">
        <f>'Moving Avg'!F1009</f>
        <v>2.3480000000000003</v>
      </c>
      <c r="H1009" s="2">
        <f>'Moving Avg'!G1009</f>
        <v>2.3492000000000006</v>
      </c>
      <c r="I1009" s="2">
        <f>'Moving Avg'!H1009</f>
        <v>2.0945500000000039</v>
      </c>
      <c r="J1009" s="5" t="str">
        <f>OBV!F1009</f>
        <v>BULLISH</v>
      </c>
      <c r="K1009" s="5" t="str">
        <f>OBV!G1009</f>
        <v>NEUTRAL</v>
      </c>
      <c r="L1009" s="5" t="str">
        <f>OBV!H1009</f>
        <v>CONFIRMED BULLISH</v>
      </c>
    </row>
    <row r="1010" spans="1:12" ht="13.5" x14ac:dyDescent="0.25">
      <c r="A1010" s="3">
        <f>RSI!A1010</f>
        <v>43781</v>
      </c>
      <c r="B1010" s="2">
        <f>RSI!B1010</f>
        <v>2.39</v>
      </c>
      <c r="C1010" s="2">
        <f>RSI!I1010</f>
        <v>77.475813326363351</v>
      </c>
      <c r="D1010" s="2">
        <f>MACD!E1010</f>
        <v>-1.7588358066062071E-2</v>
      </c>
      <c r="E1010" s="2">
        <f>MACD!F1010</f>
        <v>-7.2663482352584591E-3</v>
      </c>
      <c r="F1010" s="2">
        <f>'Moving Avg'!D1010</f>
        <v>2.39</v>
      </c>
      <c r="G1010" s="2">
        <f>'Moving Avg'!F1010</f>
        <v>2.35</v>
      </c>
      <c r="H1010" s="2">
        <f>'Moving Avg'!G1010</f>
        <v>2.3500000000000005</v>
      </c>
      <c r="I1010" s="2">
        <f>'Moving Avg'!H1010</f>
        <v>2.0963000000000038</v>
      </c>
      <c r="J1010" s="5" t="str">
        <f>OBV!F1010</f>
        <v>BULLISH</v>
      </c>
      <c r="K1010" s="5" t="str">
        <f>OBV!G1010</f>
        <v>NEUTRAL</v>
      </c>
      <c r="L1010" s="5" t="str">
        <f>OBV!H1010</f>
        <v>CONFIRMED BULLISH</v>
      </c>
    </row>
    <row r="1011" spans="1:12" ht="13.5" x14ac:dyDescent="0.25">
      <c r="A1011" s="3">
        <f>RSI!A1011</f>
        <v>43782</v>
      </c>
      <c r="B1011" s="2">
        <f>RSI!B1011</f>
        <v>2.39</v>
      </c>
      <c r="C1011" s="2">
        <f>RSI!I1011</f>
        <v>77.475813326363351</v>
      </c>
      <c r="D1011" s="2">
        <f>MACD!E1011</f>
        <v>-1.9840745035802243E-2</v>
      </c>
      <c r="E1011" s="2">
        <f>MACD!F1011</f>
        <v>-9.7812275953672173E-3</v>
      </c>
      <c r="F1011" s="2">
        <f>'Moving Avg'!D1011</f>
        <v>2.39</v>
      </c>
      <c r="G1011" s="2">
        <f>'Moving Avg'!F1011</f>
        <v>2.3520000000000003</v>
      </c>
      <c r="H1011" s="2">
        <f>'Moving Avg'!G1011</f>
        <v>2.3508000000000009</v>
      </c>
      <c r="I1011" s="2">
        <f>'Moving Avg'!H1011</f>
        <v>2.0980500000000033</v>
      </c>
      <c r="J1011" s="5" t="str">
        <f>OBV!F1011</f>
        <v>NEUTRAL</v>
      </c>
      <c r="K1011" s="5" t="str">
        <f>OBV!G1011</f>
        <v>NEUTRAL</v>
      </c>
      <c r="L1011" s="5" t="str">
        <f>OBV!H1011</f>
        <v>NEUTRAL</v>
      </c>
    </row>
    <row r="1012" spans="1:12" ht="13.5" x14ac:dyDescent="0.25">
      <c r="A1012" s="3">
        <f>RSI!A1012</f>
        <v>43783</v>
      </c>
      <c r="B1012" s="2">
        <f>RSI!B1012</f>
        <v>2.39</v>
      </c>
      <c r="C1012" s="2">
        <f>RSI!I1012</f>
        <v>77.475813326363351</v>
      </c>
      <c r="D1012" s="2">
        <f>MACD!E1012</f>
        <v>-2.1949130894877378E-2</v>
      </c>
      <c r="E1012" s="2">
        <f>MACD!F1012</f>
        <v>-1.2214808255269251E-2</v>
      </c>
      <c r="F1012" s="2">
        <f>'Moving Avg'!D1012</f>
        <v>2.39</v>
      </c>
      <c r="G1012" s="2">
        <f>'Moving Avg'!F1012</f>
        <v>2.3540000000000001</v>
      </c>
      <c r="H1012" s="2">
        <f>'Moving Avg'!G1012</f>
        <v>2.3516000000000008</v>
      </c>
      <c r="I1012" s="2">
        <f>'Moving Avg'!H1012</f>
        <v>2.0998000000000032</v>
      </c>
      <c r="J1012" s="5" t="str">
        <f>OBV!F1012</f>
        <v>NEUTRAL</v>
      </c>
      <c r="K1012" s="5" t="str">
        <f>OBV!G1012</f>
        <v>NEUTRAL</v>
      </c>
      <c r="L1012" s="5" t="str">
        <f>OBV!H1012</f>
        <v>NEUTRAL</v>
      </c>
    </row>
    <row r="1013" spans="1:12" ht="13.5" x14ac:dyDescent="0.25">
      <c r="A1013" s="3">
        <f>RSI!A1013</f>
        <v>43784</v>
      </c>
      <c r="B1013" s="2">
        <f>RSI!B1013</f>
        <v>2.39</v>
      </c>
      <c r="C1013" s="2">
        <f>RSI!I1013</f>
        <v>77.475813326363351</v>
      </c>
      <c r="D1013" s="2">
        <f>MACD!E1013</f>
        <v>-2.3920668181675264E-2</v>
      </c>
      <c r="E1013" s="2">
        <f>MACD!F1013</f>
        <v>-1.4555980240550454E-2</v>
      </c>
      <c r="F1013" s="2">
        <f>'Moving Avg'!D1013</f>
        <v>2.39</v>
      </c>
      <c r="G1013" s="2">
        <f>'Moving Avg'!F1013</f>
        <v>2.3559999999999999</v>
      </c>
      <c r="H1013" s="2">
        <f>'Moving Avg'!G1013</f>
        <v>2.3524000000000012</v>
      </c>
      <c r="I1013" s="2">
        <f>'Moving Avg'!H1013</f>
        <v>2.1015500000000036</v>
      </c>
      <c r="J1013" s="5" t="str">
        <f>OBV!F1013</f>
        <v>NEUTRAL</v>
      </c>
      <c r="K1013" s="5" t="str">
        <f>OBV!G1013</f>
        <v>NEUTRAL</v>
      </c>
      <c r="L1013" s="5" t="str">
        <f>OBV!H1013</f>
        <v>NEUTRAL</v>
      </c>
    </row>
    <row r="1014" spans="1:12" ht="13.5" x14ac:dyDescent="0.25">
      <c r="A1014" s="3">
        <f>RSI!A1014</f>
        <v>43787</v>
      </c>
      <c r="B1014" s="2">
        <f>RSI!B1014</f>
        <v>2.39</v>
      </c>
      <c r="C1014" s="2">
        <f>RSI!I1014</f>
        <v>77.475813326363337</v>
      </c>
      <c r="D1014" s="2">
        <f>MACD!E1014</f>
        <v>-2.5762520264702715E-2</v>
      </c>
      <c r="E1014" s="2">
        <f>MACD!F1014</f>
        <v>-1.6797288245380907E-2</v>
      </c>
      <c r="F1014" s="2">
        <f>'Moving Avg'!D1014</f>
        <v>2.39</v>
      </c>
      <c r="G1014" s="2">
        <f>'Moving Avg'!F1014</f>
        <v>2.3605</v>
      </c>
      <c r="H1014" s="2">
        <f>'Moving Avg'!G1014</f>
        <v>2.3532000000000011</v>
      </c>
      <c r="I1014" s="2">
        <f>'Moving Avg'!H1014</f>
        <v>2.1036000000000028</v>
      </c>
      <c r="J1014" s="5" t="str">
        <f>OBV!F1014</f>
        <v>NEUTRAL</v>
      </c>
      <c r="K1014" s="5" t="str">
        <f>OBV!G1014</f>
        <v>NEUTRAL</v>
      </c>
      <c r="L1014" s="5" t="str">
        <f>OBV!H1014</f>
        <v>NEUTRAL</v>
      </c>
    </row>
    <row r="1015" spans="1:12" ht="13.5" x14ac:dyDescent="0.25">
      <c r="A1015" s="3">
        <f>RSI!A1015</f>
        <v>43788</v>
      </c>
      <c r="B1015" s="2">
        <f>RSI!B1015</f>
        <v>2.39</v>
      </c>
      <c r="C1015" s="2">
        <f>RSI!I1015</f>
        <v>77.475813326363337</v>
      </c>
      <c r="D1015" s="2">
        <f>MACD!E1015</f>
        <v>-2.7481777363773663E-2</v>
      </c>
      <c r="E1015" s="2">
        <f>MACD!F1015</f>
        <v>-1.8934186069059458E-2</v>
      </c>
      <c r="F1015" s="2">
        <f>'Moving Avg'!D1015</f>
        <v>2.39</v>
      </c>
      <c r="G1015" s="2">
        <f>'Moving Avg'!F1015</f>
        <v>2.3650000000000002</v>
      </c>
      <c r="H1015" s="2">
        <f>'Moving Avg'!G1015</f>
        <v>2.354000000000001</v>
      </c>
      <c r="I1015" s="2">
        <f>'Moving Avg'!H1015</f>
        <v>2.1056500000000029</v>
      </c>
      <c r="J1015" s="5" t="str">
        <f>OBV!F1015</f>
        <v>NEUTRAL</v>
      </c>
      <c r="K1015" s="5" t="str">
        <f>OBV!G1015</f>
        <v>NEUTRAL</v>
      </c>
      <c r="L1015" s="5" t="str">
        <f>OBV!H1015</f>
        <v>NEUTRAL</v>
      </c>
    </row>
    <row r="1016" spans="1:12" ht="13.5" x14ac:dyDescent="0.25">
      <c r="A1016" s="3">
        <f>RSI!A1016</f>
        <v>43789</v>
      </c>
      <c r="B1016" s="2">
        <f>RSI!B1016</f>
        <v>2.46</v>
      </c>
      <c r="C1016" s="2">
        <f>RSI!I1016</f>
        <v>91.330405116149166</v>
      </c>
      <c r="D1016" s="2">
        <f>MACD!E1016</f>
        <v>-2.6578269081122485E-2</v>
      </c>
      <c r="E1016" s="2">
        <f>MACD!F1016</f>
        <v>-2.0463002671472066E-2</v>
      </c>
      <c r="F1016" s="2">
        <f>'Moving Avg'!D1016</f>
        <v>2.4039999999999999</v>
      </c>
      <c r="G1016" s="2">
        <f>'Moving Avg'!F1016</f>
        <v>2.371</v>
      </c>
      <c r="H1016" s="2">
        <f>'Moving Avg'!G1016</f>
        <v>2.3562000000000012</v>
      </c>
      <c r="I1016" s="2">
        <f>'Moving Avg'!H1016</f>
        <v>2.1080500000000031</v>
      </c>
      <c r="J1016" s="5" t="str">
        <f>OBV!F1016</f>
        <v>BULLISH</v>
      </c>
      <c r="K1016" s="5" t="str">
        <f>OBV!G1016</f>
        <v>NEUTRAL</v>
      </c>
      <c r="L1016" s="5" t="str">
        <f>OBV!H1016</f>
        <v>CONFIRMED BULLISH</v>
      </c>
    </row>
    <row r="1017" spans="1:12" ht="13.5" x14ac:dyDescent="0.25">
      <c r="A1017" s="3">
        <f>RSI!A1017</f>
        <v>43790</v>
      </c>
      <c r="B1017" s="2">
        <f>RSI!B1017</f>
        <v>2.5299999999999998</v>
      </c>
      <c r="C1017" s="2">
        <f>RSI!I1017</f>
        <v>94.784935342239962</v>
      </c>
      <c r="D1017" s="2">
        <f>MACD!E1017</f>
        <v>-3.1550411947066426E-2</v>
      </c>
      <c r="E1017" s="2">
        <f>MACD!F1017</f>
        <v>-2.2680484526590938E-2</v>
      </c>
      <c r="F1017" s="2">
        <f>'Moving Avg'!D1017</f>
        <v>2.4319999999999995</v>
      </c>
      <c r="G1017" s="2">
        <f>'Moving Avg'!F1017</f>
        <v>2.3805000000000005</v>
      </c>
      <c r="H1017" s="2">
        <f>'Moving Avg'!G1017</f>
        <v>2.3598000000000012</v>
      </c>
      <c r="I1017" s="2">
        <f>'Moving Avg'!H1017</f>
        <v>2.1108000000000029</v>
      </c>
      <c r="J1017" s="5" t="str">
        <f>OBV!F1017</f>
        <v>BULLISH</v>
      </c>
      <c r="K1017" s="5" t="str">
        <f>OBV!G1017</f>
        <v>NEUTRAL</v>
      </c>
      <c r="L1017" s="5" t="str">
        <f>OBV!H1017</f>
        <v>CONFIRMED BULLISH</v>
      </c>
    </row>
    <row r="1018" spans="1:12" ht="13.5" x14ac:dyDescent="0.25">
      <c r="A1018" s="3">
        <f>RSI!A1018</f>
        <v>43791</v>
      </c>
      <c r="B1018" s="2">
        <f>RSI!B1018</f>
        <v>2.5299999999999998</v>
      </c>
      <c r="C1018" s="2">
        <f>RSI!I1018</f>
        <v>94.784935342239962</v>
      </c>
      <c r="D1018" s="2">
        <f>MACD!E1018</f>
        <v>-3.6681858215859453E-2</v>
      </c>
      <c r="E1018" s="2">
        <f>MACD!F1018</f>
        <v>-2.5480759264444642E-2</v>
      </c>
      <c r="F1018" s="2">
        <f>'Moving Avg'!D1018</f>
        <v>2.46</v>
      </c>
      <c r="G1018" s="2">
        <f>'Moving Avg'!F1018</f>
        <v>2.39</v>
      </c>
      <c r="H1018" s="2">
        <f>'Moving Avg'!G1018</f>
        <v>2.3634000000000008</v>
      </c>
      <c r="I1018" s="2">
        <f>'Moving Avg'!H1018</f>
        <v>2.1135500000000027</v>
      </c>
      <c r="J1018" s="5" t="str">
        <f>OBV!F1018</f>
        <v>BULLISH</v>
      </c>
      <c r="K1018" s="5" t="str">
        <f>OBV!G1018</f>
        <v>NEUTRAL</v>
      </c>
      <c r="L1018" s="5" t="str">
        <f>OBV!H1018</f>
        <v>CONFIRMED BULLISH</v>
      </c>
    </row>
    <row r="1019" spans="1:12" ht="13.5" x14ac:dyDescent="0.25">
      <c r="A1019" s="3">
        <f>RSI!A1019</f>
        <v>43794</v>
      </c>
      <c r="B1019" s="2">
        <f>RSI!B1019</f>
        <v>2.5299999999999998</v>
      </c>
      <c r="C1019" s="2">
        <f>RSI!I1019</f>
        <v>94.784935342239962</v>
      </c>
      <c r="D1019" s="2">
        <f>MACD!E1019</f>
        <v>-4.1879636822852451E-2</v>
      </c>
      <c r="E1019" s="2">
        <f>MACD!F1019</f>
        <v>-2.8760534776126206E-2</v>
      </c>
      <c r="F1019" s="2">
        <f>'Moving Avg'!D1019</f>
        <v>2.4879999999999995</v>
      </c>
      <c r="G1019" s="2">
        <f>'Moving Avg'!F1019</f>
        <v>2.3995000000000006</v>
      </c>
      <c r="H1019" s="2">
        <f>'Moving Avg'!G1019</f>
        <v>2.3670000000000009</v>
      </c>
      <c r="I1019" s="2">
        <f>'Moving Avg'!H1019</f>
        <v>2.1163000000000025</v>
      </c>
      <c r="J1019" s="5" t="str">
        <f>OBV!F1019</f>
        <v>BULLISH</v>
      </c>
      <c r="K1019" s="5" t="str">
        <f>OBV!G1019</f>
        <v>NEUTRAL</v>
      </c>
      <c r="L1019" s="5" t="str">
        <f>OBV!H1019</f>
        <v>CONFIRMED BULLISH</v>
      </c>
    </row>
    <row r="1020" spans="1:12" ht="13.5" x14ac:dyDescent="0.25">
      <c r="A1020" s="3">
        <f>RSI!A1020</f>
        <v>43795</v>
      </c>
      <c r="B1020" s="2">
        <f>RSI!B1020</f>
        <v>2.5299999999999998</v>
      </c>
      <c r="C1020" s="2">
        <f>RSI!I1020</f>
        <v>94.784935342239962</v>
      </c>
      <c r="D1020" s="2">
        <f>MACD!E1020</f>
        <v>-4.7070151266247695E-2</v>
      </c>
      <c r="E1020" s="2">
        <f>MACD!F1020</f>
        <v>-3.2422458074150506E-2</v>
      </c>
      <c r="F1020" s="2">
        <f>'Moving Avg'!D1020</f>
        <v>2.5159999999999996</v>
      </c>
      <c r="G1020" s="2">
        <f>'Moving Avg'!F1020</f>
        <v>2.4090000000000003</v>
      </c>
      <c r="H1020" s="2">
        <f>'Moving Avg'!G1020</f>
        <v>2.3706000000000009</v>
      </c>
      <c r="I1020" s="2">
        <f>'Moving Avg'!H1020</f>
        <v>2.1193000000000022</v>
      </c>
      <c r="J1020" s="5" t="str">
        <f>OBV!F1020</f>
        <v>BULLISH</v>
      </c>
      <c r="K1020" s="5" t="str">
        <f>OBV!G1020</f>
        <v>NEUTRAL</v>
      </c>
      <c r="L1020" s="5" t="str">
        <f>OBV!H1020</f>
        <v>CONFIRMED BULLISH</v>
      </c>
    </row>
    <row r="1021" spans="1:12" ht="13.5" x14ac:dyDescent="0.25">
      <c r="A1021" s="3">
        <f>RSI!A1021</f>
        <v>43796</v>
      </c>
      <c r="B1021" s="2">
        <f>RSI!B1021</f>
        <v>2.5299999999999998</v>
      </c>
      <c r="C1021" s="2">
        <f>RSI!I1021</f>
        <v>94.784935342239962</v>
      </c>
      <c r="D1021" s="2">
        <f>MACD!E1021</f>
        <v>-5.2195823251628859E-2</v>
      </c>
      <c r="E1021" s="2">
        <f>MACD!F1021</f>
        <v>-3.6377131109646181E-2</v>
      </c>
      <c r="F1021" s="2">
        <f>'Moving Avg'!D1021</f>
        <v>2.5299999999999998</v>
      </c>
      <c r="G1021" s="2">
        <f>'Moving Avg'!F1021</f>
        <v>2.4185000000000008</v>
      </c>
      <c r="H1021" s="2">
        <f>'Moving Avg'!G1021</f>
        <v>2.374200000000001</v>
      </c>
      <c r="I1021" s="2">
        <f>'Moving Avg'!H1021</f>
        <v>2.1223000000000023</v>
      </c>
      <c r="J1021" s="5" t="str">
        <f>OBV!F1021</f>
        <v>BULLISH</v>
      </c>
      <c r="K1021" s="5" t="str">
        <f>OBV!G1021</f>
        <v>NEUTRAL</v>
      </c>
      <c r="L1021" s="5" t="str">
        <f>OBV!H1021</f>
        <v>CONFIRMED BULLISH</v>
      </c>
    </row>
    <row r="1022" spans="1:12" ht="13.5" x14ac:dyDescent="0.25">
      <c r="A1022" s="3">
        <f>RSI!A1022</f>
        <v>43797</v>
      </c>
      <c r="B1022" s="2">
        <f>RSI!B1022</f>
        <v>2.5299999999999998</v>
      </c>
      <c r="C1022" s="2">
        <f>RSI!I1022</f>
        <v>94.784935342239962</v>
      </c>
      <c r="D1022" s="2">
        <f>MACD!E1022</f>
        <v>-5.721228052505678E-2</v>
      </c>
      <c r="E1022" s="2">
        <f>MACD!F1022</f>
        <v>-4.0544160992728305E-2</v>
      </c>
      <c r="F1022" s="2">
        <f>'Moving Avg'!D1022</f>
        <v>2.5299999999999998</v>
      </c>
      <c r="G1022" s="2">
        <f>'Moving Avg'!F1022</f>
        <v>2.4280000000000004</v>
      </c>
      <c r="H1022" s="2">
        <f>'Moving Avg'!G1022</f>
        <v>2.377800000000001</v>
      </c>
      <c r="I1022" s="2">
        <f>'Moving Avg'!H1022</f>
        <v>2.1253000000000024</v>
      </c>
      <c r="J1022" s="5" t="str">
        <f>OBV!F1022</f>
        <v>NEUTRAL</v>
      </c>
      <c r="K1022" s="5" t="str">
        <f>OBV!G1022</f>
        <v>NEUTRAL</v>
      </c>
      <c r="L1022" s="5" t="str">
        <f>OBV!H1022</f>
        <v>NEUTRAL</v>
      </c>
    </row>
    <row r="1023" spans="1:12" ht="13.5" x14ac:dyDescent="0.25">
      <c r="A1023" s="3">
        <f>RSI!A1023</f>
        <v>43798</v>
      </c>
      <c r="B1023" s="2">
        <f>RSI!B1023</f>
        <v>2.5299999999999998</v>
      </c>
      <c r="C1023" s="2">
        <f>RSI!I1023</f>
        <v>94.784935342239962</v>
      </c>
      <c r="D1023" s="2">
        <f>MACD!E1023</f>
        <v>-6.2086003112214794E-2</v>
      </c>
      <c r="E1023" s="2">
        <f>MACD!F1023</f>
        <v>-4.4852529416625604E-2</v>
      </c>
      <c r="F1023" s="2">
        <f>'Moving Avg'!D1023</f>
        <v>2.5299999999999998</v>
      </c>
      <c r="G1023" s="2">
        <f>'Moving Avg'!F1023</f>
        <v>2.4375000000000009</v>
      </c>
      <c r="H1023" s="2">
        <f>'Moving Avg'!G1023</f>
        <v>2.3814000000000011</v>
      </c>
      <c r="I1023" s="2">
        <f>'Moving Avg'!H1023</f>
        <v>2.1285500000000024</v>
      </c>
      <c r="J1023" s="5" t="str">
        <f>OBV!F1023</f>
        <v>NEUTRAL</v>
      </c>
      <c r="K1023" s="5" t="str">
        <f>OBV!G1023</f>
        <v>NEUTRAL</v>
      </c>
      <c r="L1023" s="5" t="str">
        <f>OBV!H1023</f>
        <v>NEUTRAL</v>
      </c>
    </row>
    <row r="1024" spans="1:12" ht="13.5" x14ac:dyDescent="0.25">
      <c r="A1024" s="3">
        <f>RSI!A1024</f>
        <v>43801</v>
      </c>
      <c r="B1024" s="2">
        <f>RSI!B1024</f>
        <v>2.5299999999999998</v>
      </c>
      <c r="C1024" s="2">
        <f>RSI!I1024</f>
        <v>94.784935342239962</v>
      </c>
      <c r="D1024" s="2">
        <f>MACD!E1024</f>
        <v>-6.6792355531073877E-2</v>
      </c>
      <c r="E1024" s="2">
        <f>MACD!F1024</f>
        <v>-4.9240494639515263E-2</v>
      </c>
      <c r="F1024" s="2">
        <f>'Moving Avg'!D1024</f>
        <v>2.5299999999999998</v>
      </c>
      <c r="G1024" s="2">
        <f>'Moving Avg'!F1024</f>
        <v>2.4470000000000005</v>
      </c>
      <c r="H1024" s="2">
        <f>'Moving Avg'!G1024</f>
        <v>2.3850000000000007</v>
      </c>
      <c r="I1024" s="2">
        <f>'Moving Avg'!H1024</f>
        <v>2.1318000000000019</v>
      </c>
      <c r="J1024" s="5" t="str">
        <f>OBV!F1024</f>
        <v>NEUTRAL</v>
      </c>
      <c r="K1024" s="5" t="str">
        <f>OBV!G1024</f>
        <v>NEUTRAL</v>
      </c>
      <c r="L1024" s="5" t="str">
        <f>OBV!H1024</f>
        <v>NEUTRAL</v>
      </c>
    </row>
    <row r="1025" spans="1:12" ht="13.5" x14ac:dyDescent="0.25">
      <c r="A1025" s="3">
        <f>RSI!A1025</f>
        <v>43802</v>
      </c>
      <c r="B1025" s="2">
        <f>RSI!B1025</f>
        <v>2.5299999999999998</v>
      </c>
      <c r="C1025" s="2">
        <f>RSI!I1025</f>
        <v>94.784935342239962</v>
      </c>
      <c r="D1025" s="2">
        <f>MACD!E1025</f>
        <v>-7.131394383039602E-2</v>
      </c>
      <c r="E1025" s="2">
        <f>MACD!F1025</f>
        <v>-5.3655184477691416E-2</v>
      </c>
      <c r="F1025" s="2">
        <f>'Moving Avg'!D1025</f>
        <v>2.5299999999999998</v>
      </c>
      <c r="G1025" s="2">
        <f>'Moving Avg'!F1025</f>
        <v>2.4565000000000006</v>
      </c>
      <c r="H1025" s="2">
        <f>'Moving Avg'!G1025</f>
        <v>2.3886000000000012</v>
      </c>
      <c r="I1025" s="2">
        <f>'Moving Avg'!H1025</f>
        <v>2.1350500000000014</v>
      </c>
      <c r="J1025" s="5" t="str">
        <f>OBV!F1025</f>
        <v>NEUTRAL</v>
      </c>
      <c r="K1025" s="5" t="str">
        <f>OBV!G1025</f>
        <v>NEUTRAL</v>
      </c>
      <c r="L1025" s="5" t="str">
        <f>OBV!H1025</f>
        <v>NEUTRAL</v>
      </c>
    </row>
    <row r="1026" spans="1:12" ht="13.5" x14ac:dyDescent="0.25">
      <c r="A1026" s="3">
        <f>RSI!A1026</f>
        <v>43803</v>
      </c>
      <c r="B1026" s="2">
        <f>RSI!B1026</f>
        <v>2.5</v>
      </c>
      <c r="C1026" s="2">
        <f>RSI!I1026</f>
        <v>71.121554296080234</v>
      </c>
      <c r="D1026" s="2">
        <f>MACD!E1026</f>
        <v>-6.2647792853165019E-2</v>
      </c>
      <c r="E1026" s="2">
        <f>MACD!F1026</f>
        <v>-5.5453706152786136E-2</v>
      </c>
      <c r="F1026" s="2">
        <f>'Moving Avg'!D1026</f>
        <v>2.524</v>
      </c>
      <c r="G1026" s="2">
        <f>'Moving Avg'!F1026</f>
        <v>2.4620000000000006</v>
      </c>
      <c r="H1026" s="2">
        <f>'Moving Avg'!G1026</f>
        <v>2.3916000000000008</v>
      </c>
      <c r="I1026" s="2">
        <f>'Moving Avg'!H1026</f>
        <v>2.1381500000000018</v>
      </c>
      <c r="J1026" s="5" t="str">
        <f>OBV!F1026</f>
        <v>BEARISH</v>
      </c>
      <c r="K1026" s="5" t="str">
        <f>OBV!G1026</f>
        <v>NEUTRAL</v>
      </c>
      <c r="L1026" s="5" t="str">
        <f>OBV!H1026</f>
        <v>CONFIRMED BEARISH</v>
      </c>
    </row>
    <row r="1027" spans="1:12" ht="13.5" x14ac:dyDescent="0.25">
      <c r="A1027" s="3">
        <f>RSI!A1027</f>
        <v>43804</v>
      </c>
      <c r="B1027" s="2">
        <f>RSI!B1027</f>
        <v>2.5</v>
      </c>
      <c r="C1027" s="2">
        <f>RSI!I1027</f>
        <v>71.121554296080234</v>
      </c>
      <c r="D1027" s="2">
        <f>MACD!E1027</f>
        <v>-4.4830748151879707E-2</v>
      </c>
      <c r="E1027" s="2">
        <f>MACD!F1027</f>
        <v>-5.3329114552604848E-2</v>
      </c>
      <c r="F1027" s="2">
        <f>'Moving Avg'!D1027</f>
        <v>2.5179999999999998</v>
      </c>
      <c r="G1027" s="2">
        <f>'Moving Avg'!F1027</f>
        <v>2.4675000000000002</v>
      </c>
      <c r="H1027" s="2">
        <f>'Moving Avg'!G1027</f>
        <v>2.3946000000000009</v>
      </c>
      <c r="I1027" s="2">
        <f>'Moving Avg'!H1027</f>
        <v>2.1412500000000012</v>
      </c>
      <c r="J1027" s="5" t="str">
        <f>OBV!F1027</f>
        <v>BEARISH</v>
      </c>
      <c r="K1027" s="5" t="str">
        <f>OBV!G1027</f>
        <v>NEUTRAL</v>
      </c>
      <c r="L1027" s="5" t="str">
        <f>OBV!H1027</f>
        <v>CONFIRMED BEARISH</v>
      </c>
    </row>
    <row r="1028" spans="1:12" ht="13.5" x14ac:dyDescent="0.25">
      <c r="A1028" s="3">
        <f>RSI!A1028</f>
        <v>43805</v>
      </c>
      <c r="B1028" s="2">
        <f>RSI!B1028</f>
        <v>2.5</v>
      </c>
      <c r="C1028" s="2">
        <f>RSI!I1028</f>
        <v>71.121554296080234</v>
      </c>
      <c r="D1028" s="2">
        <f>MACD!E1028</f>
        <v>-3.0018753036606505E-2</v>
      </c>
      <c r="E1028" s="2">
        <f>MACD!F1028</f>
        <v>-4.8667042249405178E-2</v>
      </c>
      <c r="F1028" s="2">
        <f>'Moving Avg'!D1028</f>
        <v>2.5119999999999996</v>
      </c>
      <c r="G1028" s="2">
        <f>'Moving Avg'!F1028</f>
        <v>2.4730000000000003</v>
      </c>
      <c r="H1028" s="2">
        <f>'Moving Avg'!G1028</f>
        <v>2.3976000000000006</v>
      </c>
      <c r="I1028" s="2">
        <f>'Moving Avg'!H1028</f>
        <v>2.1443500000000015</v>
      </c>
      <c r="J1028" s="5" t="str">
        <f>OBV!F1028</f>
        <v>BEARISH</v>
      </c>
      <c r="K1028" s="5" t="str">
        <f>OBV!G1028</f>
        <v>NEUTRAL</v>
      </c>
      <c r="L1028" s="5" t="str">
        <f>OBV!H1028</f>
        <v>CONFIRMED BEARISH</v>
      </c>
    </row>
    <row r="1029" spans="1:12" ht="13.5" x14ac:dyDescent="0.25">
      <c r="A1029" s="3">
        <f>RSI!A1029</f>
        <v>43808</v>
      </c>
      <c r="B1029" s="2">
        <f>RSI!B1029</f>
        <v>2.5</v>
      </c>
      <c r="C1029" s="2">
        <f>RSI!I1029</f>
        <v>71.121554296080234</v>
      </c>
      <c r="D1029" s="2">
        <f>MACD!E1029</f>
        <v>-1.7729939165248343E-2</v>
      </c>
      <c r="E1029" s="2">
        <f>MACD!F1029</f>
        <v>-4.2479621632573815E-2</v>
      </c>
      <c r="F1029" s="2">
        <f>'Moving Avg'!D1029</f>
        <v>2.5059999999999998</v>
      </c>
      <c r="G1029" s="2">
        <f>'Moving Avg'!F1029</f>
        <v>2.4785000000000004</v>
      </c>
      <c r="H1029" s="2">
        <f>'Moving Avg'!G1029</f>
        <v>2.4006000000000007</v>
      </c>
      <c r="I1029" s="2">
        <f>'Moving Avg'!H1029</f>
        <v>2.1477000000000017</v>
      </c>
      <c r="J1029" s="5" t="str">
        <f>OBV!F1029</f>
        <v>BEARISH</v>
      </c>
      <c r="K1029" s="5" t="str">
        <f>OBV!G1029</f>
        <v>NEUTRAL</v>
      </c>
      <c r="L1029" s="5" t="str">
        <f>OBV!H1029</f>
        <v>CONFIRMED BEARISH</v>
      </c>
    </row>
    <row r="1030" spans="1:12" ht="13.5" x14ac:dyDescent="0.25">
      <c r="A1030" s="3">
        <f>RSI!A1030</f>
        <v>43809</v>
      </c>
      <c r="B1030" s="2">
        <f>RSI!B1030</f>
        <v>2.5</v>
      </c>
      <c r="C1030" s="2">
        <f>RSI!I1030</f>
        <v>71.121554296080234</v>
      </c>
      <c r="D1030" s="2">
        <f>MACD!E1030</f>
        <v>-7.5580201587399642E-3</v>
      </c>
      <c r="E1030" s="2">
        <f>MACD!F1030</f>
        <v>-3.5495301337807046E-2</v>
      </c>
      <c r="F1030" s="2">
        <f>'Moving Avg'!D1030</f>
        <v>2.5</v>
      </c>
      <c r="G1030" s="2">
        <f>'Moving Avg'!F1030</f>
        <v>2.4840000000000004</v>
      </c>
      <c r="H1030" s="2">
        <f>'Moving Avg'!G1030</f>
        <v>2.4036000000000008</v>
      </c>
      <c r="I1030" s="2">
        <f>'Moving Avg'!H1030</f>
        <v>2.1513000000000018</v>
      </c>
      <c r="J1030" s="5" t="str">
        <f>OBV!F1030</f>
        <v>BEARISH</v>
      </c>
      <c r="K1030" s="5" t="str">
        <f>OBV!G1030</f>
        <v>NEUTRAL</v>
      </c>
      <c r="L1030" s="5" t="str">
        <f>OBV!H1030</f>
        <v>CONFIRMED BEARISH</v>
      </c>
    </row>
    <row r="1031" spans="1:12" ht="13.5" x14ac:dyDescent="0.25">
      <c r="A1031" s="3">
        <f>RSI!A1031</f>
        <v>43810</v>
      </c>
      <c r="B1031" s="2">
        <f>RSI!B1031</f>
        <v>2.5</v>
      </c>
      <c r="C1031" s="2">
        <f>RSI!I1031</f>
        <v>71.121554296080234</v>
      </c>
      <c r="D1031" s="2">
        <f>MACD!E1031</f>
        <v>8.3944368007715653E-4</v>
      </c>
      <c r="E1031" s="2">
        <f>MACD!F1031</f>
        <v>-2.8228352334230208E-2</v>
      </c>
      <c r="F1031" s="2">
        <f>'Moving Avg'!D1031</f>
        <v>2.5</v>
      </c>
      <c r="G1031" s="2">
        <f>'Moving Avg'!F1031</f>
        <v>2.4895000000000005</v>
      </c>
      <c r="H1031" s="2">
        <f>'Moving Avg'!G1031</f>
        <v>2.406600000000001</v>
      </c>
      <c r="I1031" s="2">
        <f>'Moving Avg'!H1031</f>
        <v>2.1549000000000018</v>
      </c>
      <c r="J1031" s="5" t="str">
        <f>OBV!F1031</f>
        <v>NEUTRAL</v>
      </c>
      <c r="K1031" s="5" t="str">
        <f>OBV!G1031</f>
        <v>NEUTRAL</v>
      </c>
      <c r="L1031" s="5" t="str">
        <f>OBV!H1031</f>
        <v>NEUTRAL</v>
      </c>
    </row>
    <row r="1032" spans="1:12" ht="13.5" x14ac:dyDescent="0.25">
      <c r="A1032" s="3">
        <f>RSI!A1032</f>
        <v>43811</v>
      </c>
      <c r="B1032" s="2">
        <f>RSI!B1032</f>
        <v>2.5</v>
      </c>
      <c r="C1032" s="2">
        <f>RSI!I1032</f>
        <v>71.121554296080234</v>
      </c>
      <c r="D1032" s="2">
        <f>MACD!E1032</f>
        <v>7.750967272539544E-3</v>
      </c>
      <c r="E1032" s="2">
        <f>MACD!F1032</f>
        <v>-2.1032488412876259E-2</v>
      </c>
      <c r="F1032" s="2">
        <f>'Moving Avg'!D1032</f>
        <v>2.5</v>
      </c>
      <c r="G1032" s="2">
        <f>'Moving Avg'!F1032</f>
        <v>2.4950000000000001</v>
      </c>
      <c r="H1032" s="2">
        <f>'Moving Avg'!G1032</f>
        <v>2.4096000000000011</v>
      </c>
      <c r="I1032" s="2">
        <f>'Moving Avg'!H1032</f>
        <v>2.1585000000000019</v>
      </c>
      <c r="J1032" s="5" t="str">
        <f>OBV!F1032</f>
        <v>NEUTRAL</v>
      </c>
      <c r="K1032" s="5" t="str">
        <f>OBV!G1032</f>
        <v>NEUTRAL</v>
      </c>
      <c r="L1032" s="5" t="str">
        <f>OBV!H1032</f>
        <v>NEUTRAL</v>
      </c>
    </row>
    <row r="1033" spans="1:12" ht="13.5" x14ac:dyDescent="0.25">
      <c r="A1033" s="3">
        <f>RSI!A1033</f>
        <v>43812</v>
      </c>
      <c r="B1033" s="2">
        <f>RSI!B1033</f>
        <v>2.5</v>
      </c>
      <c r="C1033" s="2">
        <f>RSI!I1033</f>
        <v>71.121554296080234</v>
      </c>
      <c r="D1033" s="2">
        <f>MACD!E1033</f>
        <v>1.3419528864667907E-2</v>
      </c>
      <c r="E1033" s="2">
        <f>MACD!F1033</f>
        <v>-1.4142084957367428E-2</v>
      </c>
      <c r="F1033" s="2">
        <f>'Moving Avg'!D1033</f>
        <v>2.5</v>
      </c>
      <c r="G1033" s="2">
        <f>'Moving Avg'!F1033</f>
        <v>2.5005000000000002</v>
      </c>
      <c r="H1033" s="2">
        <f>'Moving Avg'!G1033</f>
        <v>2.4126000000000007</v>
      </c>
      <c r="I1033" s="2">
        <f>'Moving Avg'!H1033</f>
        <v>2.1621000000000015</v>
      </c>
      <c r="J1033" s="5" t="str">
        <f>OBV!F1033</f>
        <v>NEUTRAL</v>
      </c>
      <c r="K1033" s="5" t="str">
        <f>OBV!G1033</f>
        <v>NEUTRAL</v>
      </c>
      <c r="L1033" s="5" t="str">
        <f>OBV!H1033</f>
        <v>NEUTRAL</v>
      </c>
    </row>
    <row r="1034" spans="1:12" ht="13.5" x14ac:dyDescent="0.25">
      <c r="A1034" s="3">
        <f>RSI!A1034</f>
        <v>43815</v>
      </c>
      <c r="B1034" s="2">
        <f>RSI!B1034</f>
        <v>2.5</v>
      </c>
      <c r="C1034" s="2">
        <f>RSI!I1034</f>
        <v>71.121554296080234</v>
      </c>
      <c r="D1034" s="2">
        <f>MACD!E1034</f>
        <v>1.8049660837250681E-2</v>
      </c>
      <c r="E1034" s="2">
        <f>MACD!F1034</f>
        <v>-7.7037357984438056E-3</v>
      </c>
      <c r="F1034" s="2">
        <f>'Moving Avg'!D1034</f>
        <v>2.5</v>
      </c>
      <c r="G1034" s="2">
        <f>'Moving Avg'!F1034</f>
        <v>2.5060000000000002</v>
      </c>
      <c r="H1034" s="2">
        <f>'Moving Avg'!G1034</f>
        <v>2.4156000000000004</v>
      </c>
      <c r="I1034" s="2">
        <f>'Moving Avg'!H1034</f>
        <v>2.1659500000000018</v>
      </c>
      <c r="J1034" s="5" t="str">
        <f>OBV!F1034</f>
        <v>NEUTRAL</v>
      </c>
      <c r="K1034" s="5" t="str">
        <f>OBV!G1034</f>
        <v>NEUTRAL</v>
      </c>
      <c r="L1034" s="5" t="str">
        <f>OBV!H1034</f>
        <v>NEUTRAL</v>
      </c>
    </row>
    <row r="1035" spans="1:12" ht="13.5" x14ac:dyDescent="0.25">
      <c r="A1035" s="3">
        <f>RSI!A1035</f>
        <v>43816</v>
      </c>
      <c r="B1035" s="2">
        <f>RSI!B1035</f>
        <v>2.5</v>
      </c>
      <c r="C1035" s="2">
        <f>RSI!I1035</f>
        <v>71.121554296080234</v>
      </c>
      <c r="D1035" s="2">
        <f>MACD!E1035</f>
        <v>2.1813443313351666E-2</v>
      </c>
      <c r="E1035" s="2">
        <f>MACD!F1035</f>
        <v>-1.8002999760847113E-3</v>
      </c>
      <c r="F1035" s="2">
        <f>'Moving Avg'!D1035</f>
        <v>2.5</v>
      </c>
      <c r="G1035" s="2">
        <f>'Moving Avg'!F1035</f>
        <v>2.5115000000000003</v>
      </c>
      <c r="H1035" s="2">
        <f>'Moving Avg'!G1035</f>
        <v>2.4186000000000005</v>
      </c>
      <c r="I1035" s="2">
        <f>'Moving Avg'!H1035</f>
        <v>2.1701500000000014</v>
      </c>
      <c r="J1035" s="5" t="str">
        <f>OBV!F1035</f>
        <v>NEUTRAL</v>
      </c>
      <c r="K1035" s="5" t="str">
        <f>OBV!G1035</f>
        <v>NEUTRAL</v>
      </c>
      <c r="L1035" s="5" t="str">
        <f>OBV!H1035</f>
        <v>NEUTRAL</v>
      </c>
    </row>
    <row r="1036" spans="1:12" ht="13.5" x14ac:dyDescent="0.25">
      <c r="A1036" s="3">
        <f>RSI!A1036</f>
        <v>43817</v>
      </c>
      <c r="B1036" s="2">
        <f>RSI!B1036</f>
        <v>2.5</v>
      </c>
      <c r="C1036" s="2">
        <f>RSI!I1036</f>
        <v>71.121554296080234</v>
      </c>
      <c r="D1036" s="2">
        <f>MACD!E1036</f>
        <v>2.0240185215557371E-2</v>
      </c>
      <c r="E1036" s="2">
        <f>MACD!F1036</f>
        <v>2.6077970622437052E-3</v>
      </c>
      <c r="F1036" s="2">
        <f>'Moving Avg'!D1036</f>
        <v>2.5</v>
      </c>
      <c r="G1036" s="2">
        <f>'Moving Avg'!F1036</f>
        <v>2.5134999999999996</v>
      </c>
      <c r="H1036" s="2">
        <f>'Moving Avg'!G1036</f>
        <v>2.4216000000000006</v>
      </c>
      <c r="I1036" s="2">
        <f>'Moving Avg'!H1036</f>
        <v>2.1743500000000013</v>
      </c>
      <c r="J1036" s="5" t="str">
        <f>OBV!F1036</f>
        <v>NEUTRAL</v>
      </c>
      <c r="K1036" s="5" t="str">
        <f>OBV!G1036</f>
        <v>NEUTRAL</v>
      </c>
      <c r="L1036" s="5" t="str">
        <f>OBV!H1036</f>
        <v>NEUTRAL</v>
      </c>
    </row>
    <row r="1037" spans="1:12" ht="13.5" x14ac:dyDescent="0.25">
      <c r="A1037" s="3">
        <f>RSI!A1037</f>
        <v>43818</v>
      </c>
      <c r="B1037" s="2">
        <f>RSI!B1037</f>
        <v>2.5</v>
      </c>
      <c r="C1037" s="2">
        <f>RSI!I1037</f>
        <v>71.121554296080234</v>
      </c>
      <c r="D1037" s="2">
        <f>MACD!E1037</f>
        <v>1.877691821340477E-2</v>
      </c>
      <c r="E1037" s="2">
        <f>MACD!F1037</f>
        <v>5.8416212924759185E-3</v>
      </c>
      <c r="F1037" s="2">
        <f>'Moving Avg'!D1037</f>
        <v>2.5</v>
      </c>
      <c r="G1037" s="2">
        <f>'Moving Avg'!F1037</f>
        <v>2.5119999999999996</v>
      </c>
      <c r="H1037" s="2">
        <f>'Moving Avg'!G1037</f>
        <v>2.4246000000000003</v>
      </c>
      <c r="I1037" s="2">
        <f>'Moving Avg'!H1037</f>
        <v>2.1785500000000013</v>
      </c>
      <c r="J1037" s="5" t="str">
        <f>OBV!F1037</f>
        <v>NEUTRAL</v>
      </c>
      <c r="K1037" s="5" t="str">
        <f>OBV!G1037</f>
        <v>NEUTRAL</v>
      </c>
      <c r="L1037" s="5" t="str">
        <f>OBV!H1037</f>
        <v>NEUTRAL</v>
      </c>
    </row>
    <row r="1038" spans="1:12" ht="13.5" x14ac:dyDescent="0.25">
      <c r="A1038" s="3">
        <f>RSI!A1038</f>
        <v>43819</v>
      </c>
      <c r="B1038" s="2">
        <f>RSI!B1038</f>
        <v>2.5</v>
      </c>
      <c r="C1038" s="2">
        <f>RSI!I1038</f>
        <v>71.121554296080234</v>
      </c>
      <c r="D1038" s="2">
        <f>MACD!E1038</f>
        <v>1.7416501978516852E-2</v>
      </c>
      <c r="E1038" s="2">
        <f>MACD!F1038</f>
        <v>8.1565974296841058E-3</v>
      </c>
      <c r="F1038" s="2">
        <f>'Moving Avg'!D1038</f>
        <v>2.5</v>
      </c>
      <c r="G1038" s="2">
        <f>'Moving Avg'!F1038</f>
        <v>2.5104999999999995</v>
      </c>
      <c r="H1038" s="2">
        <f>'Moving Avg'!G1038</f>
        <v>2.4276000000000004</v>
      </c>
      <c r="I1038" s="2">
        <f>'Moving Avg'!H1038</f>
        <v>2.1827500000000013</v>
      </c>
      <c r="J1038" s="5" t="str">
        <f>OBV!F1038</f>
        <v>NEUTRAL</v>
      </c>
      <c r="K1038" s="5" t="str">
        <f>OBV!G1038</f>
        <v>NEUTRAL</v>
      </c>
      <c r="L1038" s="5" t="str">
        <f>OBV!H1038</f>
        <v>NEUTRAL</v>
      </c>
    </row>
    <row r="1039" spans="1:12" ht="13.5" x14ac:dyDescent="0.25">
      <c r="A1039" s="3">
        <f>RSI!A1039</f>
        <v>43822</v>
      </c>
      <c r="B1039" s="2">
        <f>RSI!B1039</f>
        <v>2.5</v>
      </c>
      <c r="C1039" s="2">
        <f>RSI!I1039</f>
        <v>71.121554296080234</v>
      </c>
      <c r="D1039" s="2">
        <f>MACD!E1039</f>
        <v>1.615217014800896E-2</v>
      </c>
      <c r="E1039" s="2">
        <f>MACD!F1039</f>
        <v>9.7557119733490769E-3</v>
      </c>
      <c r="F1039" s="2">
        <f>'Moving Avg'!D1039</f>
        <v>2.5</v>
      </c>
      <c r="G1039" s="2">
        <f>'Moving Avg'!F1039</f>
        <v>2.5089999999999999</v>
      </c>
      <c r="H1039" s="2">
        <f>'Moving Avg'!G1039</f>
        <v>2.4306000000000001</v>
      </c>
      <c r="I1039" s="2">
        <f>'Moving Avg'!H1039</f>
        <v>2.1869500000000008</v>
      </c>
      <c r="J1039" s="5" t="str">
        <f>OBV!F1039</f>
        <v>NEUTRAL</v>
      </c>
      <c r="K1039" s="5" t="str">
        <f>OBV!G1039</f>
        <v>NEUTRAL</v>
      </c>
      <c r="L1039" s="5" t="str">
        <f>OBV!H1039</f>
        <v>NEUTRAL</v>
      </c>
    </row>
    <row r="1040" spans="1:12" ht="13.5" x14ac:dyDescent="0.25">
      <c r="A1040" s="3">
        <f>RSI!A1040</f>
        <v>43823</v>
      </c>
      <c r="B1040" s="2">
        <f>RSI!B1040</f>
        <v>2.59</v>
      </c>
      <c r="C1040" s="2">
        <f>RSI!I1040</f>
        <v>90.725374100149068</v>
      </c>
      <c r="D1040" s="2">
        <f>MACD!E1040</f>
        <v>8.3108597947845197E-3</v>
      </c>
      <c r="E1040" s="2">
        <f>MACD!F1040</f>
        <v>9.4667415376361655E-3</v>
      </c>
      <c r="F1040" s="2">
        <f>'Moving Avg'!D1040</f>
        <v>2.5179999999999998</v>
      </c>
      <c r="G1040" s="2">
        <f>'Moving Avg'!F1040</f>
        <v>2.5119999999999996</v>
      </c>
      <c r="H1040" s="2">
        <f>'Moving Avg'!G1040</f>
        <v>2.4354</v>
      </c>
      <c r="I1040" s="2">
        <f>'Moving Avg'!H1040</f>
        <v>2.1914000000000007</v>
      </c>
      <c r="J1040" s="5" t="str">
        <f>OBV!F1040</f>
        <v>BULLISH</v>
      </c>
      <c r="K1040" s="5" t="str">
        <f>OBV!G1040</f>
        <v>NEUTRAL</v>
      </c>
      <c r="L1040" s="5" t="str">
        <f>OBV!H1040</f>
        <v>CONFIRMED BULLISH</v>
      </c>
    </row>
    <row r="1041" spans="1:12" ht="13.5" x14ac:dyDescent="0.25">
      <c r="A1041" s="3">
        <f>RSI!A1041</f>
        <v>43824</v>
      </c>
      <c r="B1041" s="2">
        <f>RSI!B1041</f>
        <v>2.7</v>
      </c>
      <c r="C1041" s="2">
        <f>RSI!I1041</f>
        <v>95.10189941772029</v>
      </c>
      <c r="D1041" s="2">
        <f>MACD!E1041</f>
        <v>-7.1011168044057271E-3</v>
      </c>
      <c r="E1041" s="2">
        <f>MACD!F1041</f>
        <v>6.1531698692277878E-3</v>
      </c>
      <c r="F1041" s="2">
        <f>'Moving Avg'!D1041</f>
        <v>2.5579999999999998</v>
      </c>
      <c r="G1041" s="2">
        <f>'Moving Avg'!F1041</f>
        <v>2.5204999999999997</v>
      </c>
      <c r="H1041" s="2">
        <f>'Moving Avg'!G1041</f>
        <v>2.4424000000000006</v>
      </c>
      <c r="I1041" s="2">
        <f>'Moving Avg'!H1041</f>
        <v>2.1961500000000007</v>
      </c>
      <c r="J1041" s="5" t="str">
        <f>OBV!F1041</f>
        <v>BULLISH</v>
      </c>
      <c r="K1041" s="5" t="str">
        <f>OBV!G1041</f>
        <v>NEUTRAL</v>
      </c>
      <c r="L1041" s="5" t="str">
        <f>OBV!H1041</f>
        <v>CONFIRMED BULLISH</v>
      </c>
    </row>
    <row r="1042" spans="1:12" ht="13.5" x14ac:dyDescent="0.25">
      <c r="A1042" s="3">
        <f>RSI!A1042</f>
        <v>43825</v>
      </c>
      <c r="B1042" s="2">
        <f>RSI!B1042</f>
        <v>2.78</v>
      </c>
      <c r="C1042" s="2">
        <f>RSI!I1042</f>
        <v>96.423662296308422</v>
      </c>
      <c r="D1042" s="2">
        <f>MACD!E1042</f>
        <v>-2.7300231042467704E-2</v>
      </c>
      <c r="E1042" s="2">
        <f>MACD!F1042</f>
        <v>-5.3751031311131091E-4</v>
      </c>
      <c r="F1042" s="2">
        <f>'Moving Avg'!D1042</f>
        <v>2.6139999999999999</v>
      </c>
      <c r="G1042" s="2">
        <f>'Moving Avg'!F1042</f>
        <v>2.5330000000000004</v>
      </c>
      <c r="H1042" s="2">
        <f>'Moving Avg'!G1042</f>
        <v>2.4510000000000001</v>
      </c>
      <c r="I1042" s="2">
        <f>'Moving Avg'!H1042</f>
        <v>2.2015500000000001</v>
      </c>
      <c r="J1042" s="5" t="str">
        <f>OBV!F1042</f>
        <v>BULLISH</v>
      </c>
      <c r="K1042" s="5" t="str">
        <f>OBV!G1042</f>
        <v>NEUTRAL</v>
      </c>
      <c r="L1042" s="5" t="str">
        <f>OBV!H1042</f>
        <v>CONFIRMED BULLISH</v>
      </c>
    </row>
    <row r="1043" spans="1:12" ht="13.5" x14ac:dyDescent="0.25">
      <c r="A1043" s="3">
        <f>RSI!A1043</f>
        <v>43826</v>
      </c>
      <c r="B1043" s="2">
        <f>RSI!B1043</f>
        <v>2.78</v>
      </c>
      <c r="C1043" s="2">
        <f>RSI!I1043</f>
        <v>96.423662296308422</v>
      </c>
      <c r="D1043" s="2">
        <f>MACD!E1043</f>
        <v>-4.6005517342459612E-2</v>
      </c>
      <c r="E1043" s="2">
        <f>MACD!F1043</f>
        <v>-9.6311117189809715E-3</v>
      </c>
      <c r="F1043" s="2">
        <f>'Moving Avg'!D1043</f>
        <v>2.67</v>
      </c>
      <c r="G1043" s="2">
        <f>'Moving Avg'!F1043</f>
        <v>2.5455000000000005</v>
      </c>
      <c r="H1043" s="2">
        <f>'Moving Avg'!G1043</f>
        <v>2.4596000000000005</v>
      </c>
      <c r="I1043" s="2">
        <f>'Moving Avg'!H1043</f>
        <v>2.20695</v>
      </c>
      <c r="J1043" s="5" t="str">
        <f>OBV!F1043</f>
        <v>BULLISH</v>
      </c>
      <c r="K1043" s="5" t="str">
        <f>OBV!G1043</f>
        <v>NEUTRAL</v>
      </c>
      <c r="L1043" s="5" t="str">
        <f>OBV!H1043</f>
        <v>CONFIRMED BULLISH</v>
      </c>
    </row>
    <row r="1044" spans="1:12" ht="13.5" x14ac:dyDescent="0.25">
      <c r="A1044" s="3">
        <f>RSI!A1044</f>
        <v>43829</v>
      </c>
      <c r="B1044" s="2">
        <f>RSI!B1044</f>
        <v>2.86</v>
      </c>
      <c r="C1044" s="2">
        <f>RSI!I1044</f>
        <v>97.276135472242615</v>
      </c>
      <c r="D1044" s="2">
        <f>MACD!E1044</f>
        <v>-6.9253185898379588E-2</v>
      </c>
      <c r="E1044" s="2">
        <f>MACD!F1044</f>
        <v>-2.1555526554860698E-2</v>
      </c>
      <c r="F1044" s="2">
        <f>'Moving Avg'!D1044</f>
        <v>2.742</v>
      </c>
      <c r="G1044" s="2">
        <f>'Moving Avg'!F1044</f>
        <v>2.5620000000000003</v>
      </c>
      <c r="H1044" s="2">
        <f>'Moving Avg'!G1044</f>
        <v>2.4708000000000006</v>
      </c>
      <c r="I1044" s="2">
        <f>'Moving Avg'!H1044</f>
        <v>2.2127499999999998</v>
      </c>
      <c r="J1044" s="5" t="str">
        <f>OBV!F1044</f>
        <v>BULLISH</v>
      </c>
      <c r="K1044" s="5" t="str">
        <f>OBV!G1044</f>
        <v>NEUTRAL</v>
      </c>
      <c r="L1044" s="5" t="str">
        <f>OBV!H1044</f>
        <v>CONFIRMED BULLISH</v>
      </c>
    </row>
    <row r="1045" spans="1:12" ht="13.5" x14ac:dyDescent="0.25">
      <c r="A1045" s="3">
        <f>RSI!A1045</f>
        <v>43830</v>
      </c>
      <c r="B1045" s="2">
        <f>RSI!B1045</f>
        <v>2.9</v>
      </c>
      <c r="C1045" s="2">
        <f>RSI!I1045</f>
        <v>97.585976157116292</v>
      </c>
      <c r="D1045" s="2">
        <f>MACD!E1045</f>
        <v>-9.374348820403311E-2</v>
      </c>
      <c r="E1045" s="2">
        <f>MACD!F1045</f>
        <v>-3.5993118884695183E-2</v>
      </c>
      <c r="F1045" s="2">
        <f>'Moving Avg'!D1045</f>
        <v>2.8039999999999998</v>
      </c>
      <c r="G1045" s="2">
        <f>'Moving Avg'!F1045</f>
        <v>2.5805000000000002</v>
      </c>
      <c r="H1045" s="2">
        <f>'Moving Avg'!G1045</f>
        <v>2.4828000000000006</v>
      </c>
      <c r="I1045" s="2">
        <f>'Moving Avg'!H1045</f>
        <v>2.2187499999999996</v>
      </c>
      <c r="J1045" s="5" t="str">
        <f>OBV!F1045</f>
        <v>BULLISH</v>
      </c>
      <c r="K1045" s="5" t="str">
        <f>OBV!G1045</f>
        <v>NEUTRAL</v>
      </c>
      <c r="L1045" s="5" t="str">
        <f>OBV!H1045</f>
        <v>CONFIRMED BULLISH</v>
      </c>
    </row>
    <row r="1046" spans="1:12" ht="13.5" x14ac:dyDescent="0.25">
      <c r="A1046" s="3">
        <f>RSI!A1046</f>
        <v>43832</v>
      </c>
      <c r="B1046" s="2">
        <f>RSI!B1046</f>
        <v>2.9</v>
      </c>
      <c r="C1046" s="2">
        <f>RSI!I1046</f>
        <v>97.585976157116292</v>
      </c>
      <c r="D1046" s="2">
        <f>MACD!E1046</f>
        <v>-0.11642114968904371</v>
      </c>
      <c r="E1046" s="2">
        <f>MACD!F1046</f>
        <v>-5.2078725045564891E-2</v>
      </c>
      <c r="F1046" s="2">
        <f>'Moving Avg'!D1046</f>
        <v>2.8440000000000003</v>
      </c>
      <c r="G1046" s="2">
        <f>'Moving Avg'!F1046</f>
        <v>2.6005000000000003</v>
      </c>
      <c r="H1046" s="2">
        <f>'Moving Avg'!G1046</f>
        <v>2.4940000000000007</v>
      </c>
      <c r="I1046" s="2">
        <f>'Moving Avg'!H1046</f>
        <v>2.2247499999999998</v>
      </c>
      <c r="J1046" s="5" t="str">
        <f>OBV!F1046</f>
        <v>BULLISH</v>
      </c>
      <c r="K1046" s="5" t="str">
        <f>OBV!G1046</f>
        <v>NEUTRAL</v>
      </c>
      <c r="L1046" s="5" t="str">
        <f>OBV!H1046</f>
        <v>CONFIRMED BULLISH</v>
      </c>
    </row>
    <row r="1047" spans="1:12" ht="13.5" x14ac:dyDescent="0.25">
      <c r="A1047" s="3">
        <f>RSI!A1047</f>
        <v>43833</v>
      </c>
      <c r="B1047" s="2">
        <f>RSI!B1047</f>
        <v>2.9</v>
      </c>
      <c r="C1047" s="2">
        <f>RSI!I1047</f>
        <v>97.585976157116292</v>
      </c>
      <c r="D1047" s="2">
        <f>MACD!E1047</f>
        <v>-0.13742021609822208</v>
      </c>
      <c r="E1047" s="2">
        <f>MACD!F1047</f>
        <v>-6.9147023256096327E-2</v>
      </c>
      <c r="F1047" s="2">
        <f>'Moving Avg'!D1047</f>
        <v>2.8679999999999999</v>
      </c>
      <c r="G1047" s="2">
        <f>'Moving Avg'!F1047</f>
        <v>2.6205000000000003</v>
      </c>
      <c r="H1047" s="2">
        <f>'Moving Avg'!G1047</f>
        <v>2.5052000000000008</v>
      </c>
      <c r="I1047" s="2">
        <f>'Moving Avg'!H1047</f>
        <v>2.2307499999999991</v>
      </c>
      <c r="J1047" s="5" t="str">
        <f>OBV!F1047</f>
        <v>BULLISH</v>
      </c>
      <c r="K1047" s="5" t="str">
        <f>OBV!G1047</f>
        <v>NEUTRAL</v>
      </c>
      <c r="L1047" s="5" t="str">
        <f>OBV!H1047</f>
        <v>CONFIRMED BULLISH</v>
      </c>
    </row>
    <row r="1048" spans="1:12" ht="13.5" x14ac:dyDescent="0.25">
      <c r="A1048" s="3">
        <f>RSI!A1048</f>
        <v>43836</v>
      </c>
      <c r="B1048" s="2">
        <f>RSI!B1048</f>
        <v>2.89</v>
      </c>
      <c r="C1048" s="2">
        <f>RSI!I1048</f>
        <v>94.238813569640158</v>
      </c>
      <c r="D1048" s="2">
        <f>MACD!E1048</f>
        <v>-0.15612409757437984</v>
      </c>
      <c r="E1048" s="2">
        <f>MACD!F1048</f>
        <v>-8.654243811975304E-2</v>
      </c>
      <c r="F1048" s="2">
        <f>'Moving Avg'!D1048</f>
        <v>2.89</v>
      </c>
      <c r="G1048" s="2">
        <f>'Moving Avg'!F1048</f>
        <v>2.6399999999999997</v>
      </c>
      <c r="H1048" s="2">
        <f>'Moving Avg'!G1048</f>
        <v>2.5162000000000004</v>
      </c>
      <c r="I1048" s="2">
        <f>'Moving Avg'!H1048</f>
        <v>2.236699999999999</v>
      </c>
      <c r="J1048" s="5" t="str">
        <f>OBV!F1048</f>
        <v>BULLISH</v>
      </c>
      <c r="K1048" s="5" t="str">
        <f>OBV!G1048</f>
        <v>NEUTRAL</v>
      </c>
      <c r="L1048" s="5" t="str">
        <f>OBV!H1048</f>
        <v>CONFIRMED BULLISH</v>
      </c>
    </row>
    <row r="1049" spans="1:12" ht="13.5" x14ac:dyDescent="0.25">
      <c r="A1049" s="3">
        <f>RSI!A1049</f>
        <v>43837</v>
      </c>
      <c r="B1049" s="2">
        <f>RSI!B1049</f>
        <v>2.89</v>
      </c>
      <c r="C1049" s="2">
        <f>RSI!I1049</f>
        <v>94.238813569640158</v>
      </c>
      <c r="D1049" s="2">
        <f>MACD!E1049</f>
        <v>-0.17344338821724525</v>
      </c>
      <c r="E1049" s="2">
        <f>MACD!F1049</f>
        <v>-0.10392262813925149</v>
      </c>
      <c r="F1049" s="2">
        <f>'Moving Avg'!D1049</f>
        <v>2.8959999999999999</v>
      </c>
      <c r="G1049" s="2">
        <f>'Moving Avg'!F1049</f>
        <v>2.6595</v>
      </c>
      <c r="H1049" s="2">
        <f>'Moving Avg'!G1049</f>
        <v>2.527200000000001</v>
      </c>
      <c r="I1049" s="2">
        <f>'Moving Avg'!H1049</f>
        <v>2.2426499999999989</v>
      </c>
      <c r="J1049" s="5" t="str">
        <f>OBV!F1049</f>
        <v>NEUTRAL</v>
      </c>
      <c r="K1049" s="5" t="str">
        <f>OBV!G1049</f>
        <v>NEUTRAL</v>
      </c>
      <c r="L1049" s="5" t="str">
        <f>OBV!H1049</f>
        <v>NEUTRAL</v>
      </c>
    </row>
    <row r="1050" spans="1:12" ht="13.5" x14ac:dyDescent="0.25">
      <c r="A1050" s="3">
        <f>RSI!A1050</f>
        <v>43838</v>
      </c>
      <c r="B1050" s="2">
        <f>RSI!B1050</f>
        <v>2.89</v>
      </c>
      <c r="C1050" s="2">
        <f>RSI!I1050</f>
        <v>94.238813569640158</v>
      </c>
      <c r="D1050" s="2">
        <f>MACD!E1050</f>
        <v>-0.17563436079251282</v>
      </c>
      <c r="E1050" s="2">
        <f>MACD!F1050</f>
        <v>-0.11826497466990377</v>
      </c>
      <c r="F1050" s="2">
        <f>'Moving Avg'!D1050</f>
        <v>2.8940000000000001</v>
      </c>
      <c r="G1050" s="2">
        <f>'Moving Avg'!F1050</f>
        <v>2.6789999999999998</v>
      </c>
      <c r="H1050" s="2">
        <f>'Moving Avg'!G1050</f>
        <v>2.5382000000000007</v>
      </c>
      <c r="I1050" s="2">
        <f>'Moving Avg'!H1050</f>
        <v>2.2485999999999988</v>
      </c>
      <c r="J1050" s="5" t="str">
        <f>OBV!F1050</f>
        <v>BEARISH</v>
      </c>
      <c r="K1050" s="5" t="str">
        <f>OBV!G1050</f>
        <v>NEUTRAL</v>
      </c>
      <c r="L1050" s="5" t="str">
        <f>OBV!H1050</f>
        <v>CONFIRMED BEARISH</v>
      </c>
    </row>
    <row r="1051" spans="1:12" ht="13.5" x14ac:dyDescent="0.25">
      <c r="A1051" s="3">
        <f>RSI!A1051</f>
        <v>43839</v>
      </c>
      <c r="B1051" s="2">
        <f>RSI!B1051</f>
        <v>2.9</v>
      </c>
      <c r="C1051" s="2">
        <f>RSI!I1051</f>
        <v>94.475480699058352</v>
      </c>
      <c r="D1051" s="2">
        <f>MACD!E1051</f>
        <v>-0.16258587080683951</v>
      </c>
      <c r="E1051" s="2">
        <f>MACD!F1051</f>
        <v>-0.1271291538972909</v>
      </c>
      <c r="F1051" s="2">
        <f>'Moving Avg'!D1051</f>
        <v>2.8940000000000001</v>
      </c>
      <c r="G1051" s="2">
        <f>'Moving Avg'!F1051</f>
        <v>2.6989999999999998</v>
      </c>
      <c r="H1051" s="2">
        <f>'Moving Avg'!G1051</f>
        <v>2.5494000000000008</v>
      </c>
      <c r="I1051" s="2">
        <f>'Moving Avg'!H1051</f>
        <v>2.2545999999999986</v>
      </c>
      <c r="J1051" s="5" t="str">
        <f>OBV!F1051</f>
        <v>BULLISH</v>
      </c>
      <c r="K1051" s="5" t="str">
        <f>OBV!G1051</f>
        <v>NEUTRAL</v>
      </c>
      <c r="L1051" s="5" t="str">
        <f>OBV!H1051</f>
        <v>NEUTRAL</v>
      </c>
    </row>
    <row r="1052" spans="1:12" ht="13.5" x14ac:dyDescent="0.25">
      <c r="A1052" s="3">
        <f>RSI!A1052</f>
        <v>43840</v>
      </c>
      <c r="B1052" s="2">
        <f>RSI!B1052</f>
        <v>2.82</v>
      </c>
      <c r="C1052" s="2">
        <f>RSI!I1052</f>
        <v>69.779405054584103</v>
      </c>
      <c r="D1052" s="2">
        <f>MACD!E1052</f>
        <v>-0.13455544850117684</v>
      </c>
      <c r="E1052" s="2">
        <f>MACD!F1052</f>
        <v>-0.1286144128180681</v>
      </c>
      <c r="F1052" s="2">
        <f>'Moving Avg'!D1052</f>
        <v>2.8780000000000001</v>
      </c>
      <c r="G1052" s="2">
        <f>'Moving Avg'!F1052</f>
        <v>2.7149999999999999</v>
      </c>
      <c r="H1052" s="2">
        <f>'Moving Avg'!G1052</f>
        <v>2.5590000000000006</v>
      </c>
      <c r="I1052" s="2">
        <f>'Moving Avg'!H1052</f>
        <v>2.2599499999999981</v>
      </c>
      <c r="J1052" s="5" t="str">
        <f>OBV!F1052</f>
        <v>BEARISH</v>
      </c>
      <c r="K1052" s="5" t="str">
        <f>OBV!G1052</f>
        <v>NEUTRAL</v>
      </c>
      <c r="L1052" s="5" t="str">
        <f>OBV!H1052</f>
        <v>CONFIRMED BEARISH</v>
      </c>
    </row>
    <row r="1053" spans="1:12" ht="13.5" x14ac:dyDescent="0.25">
      <c r="A1053" s="3">
        <f>RSI!A1053</f>
        <v>43843</v>
      </c>
      <c r="B1053" s="2">
        <f>RSI!B1053</f>
        <v>2.82</v>
      </c>
      <c r="C1053" s="2">
        <f>RSI!I1053</f>
        <v>69.779405054584103</v>
      </c>
      <c r="D1053" s="2">
        <f>MACD!E1053</f>
        <v>-0.11151673645541615</v>
      </c>
      <c r="E1053" s="2">
        <f>MACD!F1053</f>
        <v>-0.12519487754553771</v>
      </c>
      <c r="F1053" s="2">
        <f>'Moving Avg'!D1053</f>
        <v>2.8639999999999999</v>
      </c>
      <c r="G1053" s="2">
        <f>'Moving Avg'!F1053</f>
        <v>2.7309999999999999</v>
      </c>
      <c r="H1053" s="2">
        <f>'Moving Avg'!G1053</f>
        <v>2.5686000000000009</v>
      </c>
      <c r="I1053" s="2">
        <f>'Moving Avg'!H1053</f>
        <v>2.2652999999999981</v>
      </c>
      <c r="J1053" s="5" t="str">
        <f>OBV!F1053</f>
        <v>BULLISH</v>
      </c>
      <c r="K1053" s="5" t="str">
        <f>OBV!G1053</f>
        <v>NEUTRAL</v>
      </c>
      <c r="L1053" s="5" t="str">
        <f>OBV!H1053</f>
        <v>BULLISH DIVERGENCE</v>
      </c>
    </row>
    <row r="1054" spans="1:12" ht="13.5" x14ac:dyDescent="0.25">
      <c r="A1054" s="3">
        <f>RSI!A1054</f>
        <v>43845</v>
      </c>
      <c r="B1054" s="2">
        <f>RSI!B1054</f>
        <v>2.9</v>
      </c>
      <c r="C1054" s="2">
        <f>RSI!I1054</f>
        <v>76.809836947324825</v>
      </c>
      <c r="D1054" s="2">
        <f>MACD!E1054</f>
        <v>-8.626969155967279E-2</v>
      </c>
      <c r="E1054" s="2">
        <f>MACD!F1054</f>
        <v>-0.11740984034836473</v>
      </c>
      <c r="F1054" s="2">
        <f>'Moving Avg'!D1054</f>
        <v>2.8660000000000001</v>
      </c>
      <c r="G1054" s="2">
        <f>'Moving Avg'!F1054</f>
        <v>2.7509999999999999</v>
      </c>
      <c r="H1054" s="2">
        <f>'Moving Avg'!G1054</f>
        <v>2.5798000000000005</v>
      </c>
      <c r="I1054" s="2">
        <f>'Moving Avg'!H1054</f>
        <v>2.2707999999999982</v>
      </c>
      <c r="J1054" s="5" t="str">
        <f>OBV!F1054</f>
        <v>BULLISH</v>
      </c>
      <c r="K1054" s="5" t="str">
        <f>OBV!G1054</f>
        <v>NEUTRAL</v>
      </c>
      <c r="L1054" s="5" t="str">
        <f>OBV!H1054</f>
        <v>CONFIRMED BULLISH</v>
      </c>
    </row>
    <row r="1055" spans="1:12" ht="13.5" x14ac:dyDescent="0.25">
      <c r="A1055" s="3">
        <f>RSI!A1055</f>
        <v>43846</v>
      </c>
      <c r="B1055" s="2">
        <f>RSI!B1055</f>
        <v>2.89</v>
      </c>
      <c r="C1055" s="2">
        <f>RSI!I1055</f>
        <v>74.477460997545847</v>
      </c>
      <c r="D1055" s="2">
        <f>MACD!E1055</f>
        <v>-5.9067366452641323E-2</v>
      </c>
      <c r="E1055" s="2">
        <f>MACD!F1055</f>
        <v>-0.10574134556922005</v>
      </c>
      <c r="F1055" s="2">
        <f>'Moving Avg'!D1055</f>
        <v>2.8660000000000001</v>
      </c>
      <c r="G1055" s="2">
        <f>'Moving Avg'!F1055</f>
        <v>2.7704999999999997</v>
      </c>
      <c r="H1055" s="2">
        <f>'Moving Avg'!G1055</f>
        <v>2.5908000000000002</v>
      </c>
      <c r="I1055" s="2">
        <f>'Moving Avg'!H1055</f>
        <v>2.2762499999999979</v>
      </c>
      <c r="J1055" s="5" t="str">
        <f>OBV!F1055</f>
        <v>BULLISH</v>
      </c>
      <c r="K1055" s="5" t="str">
        <f>OBV!G1055</f>
        <v>NEUTRAL</v>
      </c>
      <c r="L1055" s="5" t="str">
        <f>OBV!H1055</f>
        <v>NEUTRAL</v>
      </c>
    </row>
    <row r="1056" spans="1:12" ht="13.5" x14ac:dyDescent="0.25">
      <c r="A1056" s="3">
        <f>RSI!A1056</f>
        <v>43847</v>
      </c>
      <c r="B1056" s="2">
        <f>RSI!B1056</f>
        <v>2.89</v>
      </c>
      <c r="C1056" s="2">
        <f>RSI!I1056</f>
        <v>74.477460997545847</v>
      </c>
      <c r="D1056" s="2">
        <f>MACD!E1056</f>
        <v>-3.6967910981859919E-2</v>
      </c>
      <c r="E1056" s="2">
        <f>MACD!F1056</f>
        <v>-9.1986658651748029E-2</v>
      </c>
      <c r="F1056" s="2">
        <f>'Moving Avg'!D1056</f>
        <v>2.8639999999999999</v>
      </c>
      <c r="G1056" s="2">
        <f>'Moving Avg'!F1056</f>
        <v>2.7899999999999996</v>
      </c>
      <c r="H1056" s="2">
        <f>'Moving Avg'!G1056</f>
        <v>2.6008000000000004</v>
      </c>
      <c r="I1056" s="2">
        <f>'Moving Avg'!H1056</f>
        <v>2.2816999999999976</v>
      </c>
      <c r="J1056" s="5" t="str">
        <f>OBV!F1056</f>
        <v>BEARISH</v>
      </c>
      <c r="K1056" s="5" t="str">
        <f>OBV!G1056</f>
        <v>NEUTRAL</v>
      </c>
      <c r="L1056" s="5" t="str">
        <f>OBV!H1056</f>
        <v>CONFIRMED BEARISH</v>
      </c>
    </row>
    <row r="1057" spans="1:12" ht="13.5" x14ac:dyDescent="0.25">
      <c r="A1057" s="3">
        <f>RSI!A1057</f>
        <v>43850</v>
      </c>
      <c r="B1057" s="2">
        <f>RSI!B1057</f>
        <v>2.89</v>
      </c>
      <c r="C1057" s="2">
        <f>RSI!I1057</f>
        <v>74.477460997545847</v>
      </c>
      <c r="D1057" s="2">
        <f>MACD!E1057</f>
        <v>-1.911827594370541E-2</v>
      </c>
      <c r="E1057" s="2">
        <f>MACD!F1057</f>
        <v>-7.7412982110139514E-2</v>
      </c>
      <c r="F1057" s="2">
        <f>'Moving Avg'!D1057</f>
        <v>2.8780000000000001</v>
      </c>
      <c r="G1057" s="2">
        <f>'Moving Avg'!F1057</f>
        <v>2.8094999999999994</v>
      </c>
      <c r="H1057" s="2">
        <f>'Moving Avg'!G1057</f>
        <v>2.6108000000000002</v>
      </c>
      <c r="I1057" s="2">
        <f>'Moving Avg'!H1057</f>
        <v>2.2871499999999974</v>
      </c>
      <c r="J1057" s="5" t="str">
        <f>OBV!F1057</f>
        <v>BULLISH</v>
      </c>
      <c r="K1057" s="5" t="str">
        <f>OBV!G1057</f>
        <v>NEUTRAL</v>
      </c>
      <c r="L1057" s="5" t="str">
        <f>OBV!H1057</f>
        <v>CONFIRMED BULLISH</v>
      </c>
    </row>
    <row r="1058" spans="1:12" ht="13.5" x14ac:dyDescent="0.25">
      <c r="A1058" s="3">
        <f>RSI!A1058</f>
        <v>43851</v>
      </c>
      <c r="B1058" s="2">
        <f>RSI!B1058</f>
        <v>2.9</v>
      </c>
      <c r="C1058" s="2">
        <f>RSI!I1058</f>
        <v>75.410056449647058</v>
      </c>
      <c r="D1058" s="2">
        <f>MACD!E1058</f>
        <v>-7.080889222146336E-3</v>
      </c>
      <c r="E1058" s="2">
        <f>MACD!F1058</f>
        <v>-6.3346563532540881E-2</v>
      </c>
      <c r="F1058" s="2">
        <f>'Moving Avg'!D1058</f>
        <v>2.8940000000000001</v>
      </c>
      <c r="G1058" s="2">
        <f>'Moving Avg'!F1058</f>
        <v>2.8294999999999999</v>
      </c>
      <c r="H1058" s="2">
        <f>'Moving Avg'!G1058</f>
        <v>2.6210000000000009</v>
      </c>
      <c r="I1058" s="2">
        <f>'Moving Avg'!H1058</f>
        <v>2.2923999999999971</v>
      </c>
      <c r="J1058" s="5" t="str">
        <f>OBV!F1058</f>
        <v>BULLISH</v>
      </c>
      <c r="K1058" s="5" t="str">
        <f>OBV!G1058</f>
        <v>NEUTRAL</v>
      </c>
      <c r="L1058" s="5" t="str">
        <f>OBV!H1058</f>
        <v>CONFIRMED BULLISH</v>
      </c>
    </row>
    <row r="1059" spans="1:12" ht="13.5" x14ac:dyDescent="0.25">
      <c r="A1059" s="3">
        <f>RSI!A1059</f>
        <v>43852</v>
      </c>
      <c r="B1059" s="2">
        <f>RSI!B1059</f>
        <v>2.89</v>
      </c>
      <c r="C1059" s="2">
        <f>RSI!I1059</f>
        <v>72.55495732134365</v>
      </c>
      <c r="D1059" s="2">
        <f>MACD!E1059</f>
        <v>3.0575862915784846E-3</v>
      </c>
      <c r="E1059" s="2">
        <f>MACD!F1059</f>
        <v>-5.0065733567717013E-2</v>
      </c>
      <c r="F1059" s="2">
        <f>'Moving Avg'!D1059</f>
        <v>2.8920000000000003</v>
      </c>
      <c r="G1059" s="2">
        <f>'Moving Avg'!F1059</f>
        <v>2.8489999999999998</v>
      </c>
      <c r="H1059" s="2">
        <f>'Moving Avg'!G1059</f>
        <v>2.6310000000000002</v>
      </c>
      <c r="I1059" s="2">
        <f>'Moving Avg'!H1059</f>
        <v>2.297599999999997</v>
      </c>
      <c r="J1059" s="5" t="str">
        <f>OBV!F1059</f>
        <v>BEARISH</v>
      </c>
      <c r="K1059" s="5" t="str">
        <f>OBV!G1059</f>
        <v>NEUTRAL</v>
      </c>
      <c r="L1059" s="5" t="str">
        <f>OBV!H1059</f>
        <v>CONFIRMED BEARISH</v>
      </c>
    </row>
    <row r="1060" spans="1:12" ht="13.5" x14ac:dyDescent="0.25">
      <c r="A1060" s="3">
        <f>RSI!A1060</f>
        <v>43853</v>
      </c>
      <c r="B1060" s="2">
        <f>RSI!B1060</f>
        <v>2.89</v>
      </c>
      <c r="C1060" s="2">
        <f>RSI!I1060</f>
        <v>72.55495732134365</v>
      </c>
      <c r="D1060" s="2">
        <f>MACD!E1060</f>
        <v>1.0965992049721152E-2</v>
      </c>
      <c r="E1060" s="2">
        <f>MACD!F1060</f>
        <v>-3.7859388444229383E-2</v>
      </c>
      <c r="F1060" s="2">
        <f>'Moving Avg'!D1060</f>
        <v>2.8920000000000003</v>
      </c>
      <c r="G1060" s="2">
        <f>'Moving Avg'!F1060</f>
        <v>2.8639999999999999</v>
      </c>
      <c r="H1060" s="2">
        <f>'Moving Avg'!G1060</f>
        <v>2.641</v>
      </c>
      <c r="I1060" s="2">
        <f>'Moving Avg'!H1060</f>
        <v>2.302549999999997</v>
      </c>
      <c r="J1060" s="5" t="str">
        <f>OBV!F1060</f>
        <v>BEARISH</v>
      </c>
      <c r="K1060" s="5" t="str">
        <f>OBV!G1060</f>
        <v>NEUTRAL</v>
      </c>
      <c r="L1060" s="5" t="str">
        <f>OBV!H1060</f>
        <v>NEUTRAL</v>
      </c>
    </row>
    <row r="1061" spans="1:12" ht="13.5" x14ac:dyDescent="0.25">
      <c r="A1061" s="3">
        <f>RSI!A1061</f>
        <v>43854</v>
      </c>
      <c r="B1061" s="2">
        <f>RSI!B1061</f>
        <v>2.89</v>
      </c>
      <c r="C1061" s="2">
        <f>RSI!I1061</f>
        <v>72.554957321343664</v>
      </c>
      <c r="D1061" s="2">
        <f>MACD!E1061</f>
        <v>1.8575529415220782E-2</v>
      </c>
      <c r="E1061" s="2">
        <f>MACD!F1061</f>
        <v>-2.6572404872339354E-2</v>
      </c>
      <c r="F1061" s="2">
        <f>'Moving Avg'!D1061</f>
        <v>2.8920000000000003</v>
      </c>
      <c r="G1061" s="2">
        <f>'Moving Avg'!F1061</f>
        <v>2.8734999999999999</v>
      </c>
      <c r="H1061" s="2">
        <f>'Moving Avg'!G1061</f>
        <v>2.6510000000000002</v>
      </c>
      <c r="I1061" s="2">
        <f>'Moving Avg'!H1061</f>
        <v>2.3074999999999966</v>
      </c>
      <c r="J1061" s="5" t="str">
        <f>OBV!F1061</f>
        <v>BEARISH</v>
      </c>
      <c r="K1061" s="5" t="str">
        <f>OBV!G1061</f>
        <v>NEUTRAL</v>
      </c>
      <c r="L1061" s="5" t="str">
        <f>OBV!H1061</f>
        <v>NEUTRAL</v>
      </c>
    </row>
    <row r="1062" spans="1:12" ht="13.5" x14ac:dyDescent="0.25">
      <c r="A1062" s="3">
        <f>RSI!A1062</f>
        <v>43857</v>
      </c>
      <c r="B1062" s="2">
        <f>RSI!B1062</f>
        <v>2.9</v>
      </c>
      <c r="C1062" s="2">
        <f>RSI!I1062</f>
        <v>73.794164678699019</v>
      </c>
      <c r="D1062" s="2">
        <f>MACD!E1062</f>
        <v>1.139125778516803E-2</v>
      </c>
      <c r="E1062" s="2">
        <f>MACD!F1062</f>
        <v>-1.8979672340837878E-2</v>
      </c>
      <c r="F1062" s="2">
        <f>'Moving Avg'!D1062</f>
        <v>2.8940000000000001</v>
      </c>
      <c r="G1062" s="2">
        <f>'Moving Avg'!F1062</f>
        <v>2.8795000000000002</v>
      </c>
      <c r="H1062" s="2">
        <f>'Moving Avg'!G1062</f>
        <v>2.6612000000000005</v>
      </c>
      <c r="I1062" s="2">
        <f>'Moving Avg'!H1062</f>
        <v>2.3124999999999964</v>
      </c>
      <c r="J1062" s="5" t="str">
        <f>OBV!F1062</f>
        <v>BULLISH</v>
      </c>
      <c r="K1062" s="5" t="str">
        <f>OBV!G1062</f>
        <v>NEUTRAL</v>
      </c>
      <c r="L1062" s="5" t="str">
        <f>OBV!H1062</f>
        <v>CONFIRMED BULLISH</v>
      </c>
    </row>
    <row r="1063" spans="1:12" ht="13.5" x14ac:dyDescent="0.25">
      <c r="A1063" s="3">
        <f>RSI!A1063</f>
        <v>43858</v>
      </c>
      <c r="B1063" s="2">
        <f>RSI!B1063</f>
        <v>2.9</v>
      </c>
      <c r="C1063" s="2">
        <f>RSI!I1063</f>
        <v>73.794164678699019</v>
      </c>
      <c r="D1063" s="2">
        <f>MACD!E1063</f>
        <v>4.7210591258939338E-3</v>
      </c>
      <c r="E1063" s="2">
        <f>MACD!F1063</f>
        <v>-1.4239526047491517E-2</v>
      </c>
      <c r="F1063" s="2">
        <f>'Moving Avg'!D1063</f>
        <v>2.8940000000000001</v>
      </c>
      <c r="G1063" s="2">
        <f>'Moving Avg'!F1063</f>
        <v>2.8854999999999995</v>
      </c>
      <c r="H1063" s="2">
        <f>'Moving Avg'!G1063</f>
        <v>2.6714000000000011</v>
      </c>
      <c r="I1063" s="2">
        <f>'Moving Avg'!H1063</f>
        <v>2.3174999999999963</v>
      </c>
      <c r="J1063" s="5" t="str">
        <f>OBV!F1063</f>
        <v>BULLISH</v>
      </c>
      <c r="K1063" s="5" t="str">
        <f>OBV!G1063</f>
        <v>NEUTRAL</v>
      </c>
      <c r="L1063" s="5" t="str">
        <f>OBV!H1063</f>
        <v>NEUTRAL</v>
      </c>
    </row>
    <row r="1064" spans="1:12" ht="13.5" x14ac:dyDescent="0.25">
      <c r="A1064" s="3">
        <f>RSI!A1064</f>
        <v>43859</v>
      </c>
      <c r="B1064" s="2">
        <f>RSI!B1064</f>
        <v>2.89</v>
      </c>
      <c r="C1064" s="2">
        <f>RSI!I1064</f>
        <v>70.122147956604465</v>
      </c>
      <c r="D1064" s="2">
        <f>MACD!E1064</f>
        <v>1.1578070898532467E-2</v>
      </c>
      <c r="E1064" s="2">
        <f>MACD!F1064</f>
        <v>-9.0760066582867213E-3</v>
      </c>
      <c r="F1064" s="2">
        <f>'Moving Avg'!D1064</f>
        <v>2.8940000000000001</v>
      </c>
      <c r="G1064" s="2">
        <f>'Moving Avg'!F1064</f>
        <v>2.8869999999999996</v>
      </c>
      <c r="H1064" s="2">
        <f>'Moving Avg'!G1064</f>
        <v>2.6814000000000004</v>
      </c>
      <c r="I1064" s="2">
        <f>'Moving Avg'!H1064</f>
        <v>2.322199999999996</v>
      </c>
      <c r="J1064" s="5" t="str">
        <f>OBV!F1064</f>
        <v>BEARISH</v>
      </c>
      <c r="K1064" s="5" t="str">
        <f>OBV!G1064</f>
        <v>NEUTRAL</v>
      </c>
      <c r="L1064" s="5" t="str">
        <f>OBV!H1064</f>
        <v>NEUTRAL</v>
      </c>
    </row>
    <row r="1065" spans="1:12" ht="13.5" x14ac:dyDescent="0.25">
      <c r="A1065" s="3">
        <f>RSI!A1065</f>
        <v>43860</v>
      </c>
      <c r="B1065" s="2">
        <f>RSI!B1065</f>
        <v>2.89</v>
      </c>
      <c r="C1065" s="2">
        <f>RSI!I1065</f>
        <v>70.122147956604465</v>
      </c>
      <c r="D1065" s="2">
        <f>MACD!E1065</f>
        <v>1.5393928316997929E-2</v>
      </c>
      <c r="E1065" s="2">
        <f>MACD!F1065</f>
        <v>-4.1820196632297918E-3</v>
      </c>
      <c r="F1065" s="2">
        <f>'Moving Avg'!D1065</f>
        <v>2.8940000000000001</v>
      </c>
      <c r="G1065" s="2">
        <f>'Moving Avg'!F1065</f>
        <v>2.8864999999999998</v>
      </c>
      <c r="H1065" s="2">
        <f>'Moving Avg'!G1065</f>
        <v>2.6914000000000002</v>
      </c>
      <c r="I1065" s="2">
        <f>'Moving Avg'!H1065</f>
        <v>2.3268999999999957</v>
      </c>
      <c r="J1065" s="5" t="str">
        <f>OBV!F1065</f>
        <v>BEARISH</v>
      </c>
      <c r="K1065" s="5" t="str">
        <f>OBV!G1065</f>
        <v>NEUTRAL</v>
      </c>
      <c r="L1065" s="5" t="str">
        <f>OBV!H1065</f>
        <v>NEUTRAL</v>
      </c>
    </row>
    <row r="1066" spans="1:12" ht="13.5" x14ac:dyDescent="0.25">
      <c r="A1066" s="3">
        <f>RSI!A1066</f>
        <v>43861</v>
      </c>
      <c r="B1066" s="2">
        <f>RSI!B1066</f>
        <v>2.89</v>
      </c>
      <c r="C1066" s="2">
        <f>RSI!I1066</f>
        <v>70.122147956604465</v>
      </c>
      <c r="D1066" s="2">
        <f>MACD!E1066</f>
        <v>1.8208130815032142E-2</v>
      </c>
      <c r="E1066" s="2">
        <f>MACD!F1066</f>
        <v>2.9601043242259489E-4</v>
      </c>
      <c r="F1066" s="2">
        <f>'Moving Avg'!D1066</f>
        <v>2.8940000000000001</v>
      </c>
      <c r="G1066" s="2">
        <f>'Moving Avg'!F1066</f>
        <v>2.8860000000000001</v>
      </c>
      <c r="H1066" s="2">
        <f>'Moving Avg'!G1066</f>
        <v>2.7</v>
      </c>
      <c r="I1066" s="2">
        <f>'Moving Avg'!H1066</f>
        <v>2.3315999999999959</v>
      </c>
      <c r="J1066" s="5" t="str">
        <f>OBV!F1066</f>
        <v>BEARISH</v>
      </c>
      <c r="K1066" s="5" t="str">
        <f>OBV!G1066</f>
        <v>NEUTRAL</v>
      </c>
      <c r="L1066" s="5" t="str">
        <f>OBV!H1066</f>
        <v>NEUTRAL</v>
      </c>
    </row>
    <row r="1067" spans="1:12" ht="13.5" x14ac:dyDescent="0.25">
      <c r="A1067" s="3">
        <f>RSI!A1067</f>
        <v>43864</v>
      </c>
      <c r="B1067" s="2">
        <f>RSI!B1067</f>
        <v>2.89</v>
      </c>
      <c r="C1067" s="2">
        <f>RSI!I1067</f>
        <v>70.122147956604465</v>
      </c>
      <c r="D1067" s="2">
        <f>MACD!E1067</f>
        <v>2.0205490255770897E-2</v>
      </c>
      <c r="E1067" s="2">
        <f>MACD!F1067</f>
        <v>4.2779063970922555E-3</v>
      </c>
      <c r="F1067" s="2">
        <f>'Moving Avg'!D1067</f>
        <v>2.8920000000000003</v>
      </c>
      <c r="G1067" s="2">
        <f>'Moving Avg'!F1067</f>
        <v>2.8855</v>
      </c>
      <c r="H1067" s="2">
        <f>'Moving Avg'!G1067</f>
        <v>2.7072000000000003</v>
      </c>
      <c r="I1067" s="2">
        <f>'Moving Avg'!H1067</f>
        <v>2.3362999999999956</v>
      </c>
      <c r="J1067" s="5" t="str">
        <f>OBV!F1067</f>
        <v>BEARISH</v>
      </c>
      <c r="K1067" s="5" t="str">
        <f>OBV!G1067</f>
        <v>NEUTRAL</v>
      </c>
      <c r="L1067" s="5" t="str">
        <f>OBV!H1067</f>
        <v>CONFIRMED BEARISH</v>
      </c>
    </row>
    <row r="1068" spans="1:12" ht="13.5" x14ac:dyDescent="0.25">
      <c r="A1068" s="3">
        <f>RSI!A1068</f>
        <v>43865</v>
      </c>
      <c r="B1068" s="2">
        <f>RSI!B1068</f>
        <v>2.89</v>
      </c>
      <c r="C1068" s="2">
        <f>RSI!I1068</f>
        <v>70.122147956604465</v>
      </c>
      <c r="D1068" s="2">
        <f>MACD!E1068</f>
        <v>2.3078572549731113E-2</v>
      </c>
      <c r="E1068" s="2">
        <f>MACD!F1068</f>
        <v>8.0380396276200274E-3</v>
      </c>
      <c r="F1068" s="2">
        <f>'Moving Avg'!D1068</f>
        <v>2.89</v>
      </c>
      <c r="G1068" s="2">
        <f>'Moving Avg'!F1068</f>
        <v>2.8855</v>
      </c>
      <c r="H1068" s="2">
        <f>'Moving Avg'!G1068</f>
        <v>2.7143999999999999</v>
      </c>
      <c r="I1068" s="2">
        <f>'Moving Avg'!H1068</f>
        <v>2.3409999999999953</v>
      </c>
      <c r="J1068" s="5" t="str">
        <f>OBV!F1068</f>
        <v>BEARISH</v>
      </c>
      <c r="K1068" s="5" t="str">
        <f>OBV!G1068</f>
        <v>NEUTRAL</v>
      </c>
      <c r="L1068" s="5" t="str">
        <f>OBV!H1068</f>
        <v>CONFIRMED BEARISH</v>
      </c>
    </row>
    <row r="1069" spans="1:12" ht="13.5" x14ac:dyDescent="0.25">
      <c r="A1069" s="3">
        <f>RSI!A1069</f>
        <v>43866</v>
      </c>
      <c r="B1069" s="2">
        <f>RSI!B1069</f>
        <v>2.89</v>
      </c>
      <c r="C1069" s="2">
        <f>RSI!I1069</f>
        <v>70.122147956604465</v>
      </c>
      <c r="D1069" s="2">
        <f>MACD!E1069</f>
        <v>2.3642057850700393E-2</v>
      </c>
      <c r="E1069" s="2">
        <f>MACD!F1069</f>
        <v>1.1158843272236102E-2</v>
      </c>
      <c r="F1069" s="2">
        <f>'Moving Avg'!D1069</f>
        <v>2.89</v>
      </c>
      <c r="G1069" s="2">
        <f>'Moving Avg'!F1069</f>
        <v>2.8855</v>
      </c>
      <c r="H1069" s="2">
        <f>'Moving Avg'!G1069</f>
        <v>2.7216000000000005</v>
      </c>
      <c r="I1069" s="2">
        <f>'Moving Avg'!H1069</f>
        <v>2.345699999999995</v>
      </c>
      <c r="J1069" s="5" t="str">
        <f>OBV!F1069</f>
        <v>NEUTRAL</v>
      </c>
      <c r="K1069" s="5" t="str">
        <f>OBV!G1069</f>
        <v>NEUTRAL</v>
      </c>
      <c r="L1069" s="5" t="str">
        <f>OBV!H1069</f>
        <v>NEUTRAL</v>
      </c>
    </row>
    <row r="1070" spans="1:12" ht="13.5" x14ac:dyDescent="0.25">
      <c r="A1070" s="3">
        <f>RSI!A1070</f>
        <v>43867</v>
      </c>
      <c r="B1070" s="2">
        <f>RSI!B1070</f>
        <v>2.89</v>
      </c>
      <c r="C1070" s="2">
        <f>RSI!I1070</f>
        <v>70.122147956604465</v>
      </c>
      <c r="D1070" s="2">
        <f>MACD!E1070</f>
        <v>2.3814109777662296E-2</v>
      </c>
      <c r="E1070" s="2">
        <f>MACD!F1070</f>
        <v>1.368989657332134E-2</v>
      </c>
      <c r="F1070" s="2">
        <f>'Moving Avg'!D1070</f>
        <v>2.89</v>
      </c>
      <c r="G1070" s="2">
        <f>'Moving Avg'!F1070</f>
        <v>2.8855</v>
      </c>
      <c r="H1070" s="2">
        <f>'Moving Avg'!G1070</f>
        <v>2.7288000000000001</v>
      </c>
      <c r="I1070" s="2">
        <f>'Moving Avg'!H1070</f>
        <v>2.3503999999999947</v>
      </c>
      <c r="J1070" s="5" t="str">
        <f>OBV!F1070</f>
        <v>NEUTRAL</v>
      </c>
      <c r="K1070" s="5" t="str">
        <f>OBV!G1070</f>
        <v>NEUTRAL</v>
      </c>
      <c r="L1070" s="5" t="str">
        <f>OBV!H1070</f>
        <v>NEUTRAL</v>
      </c>
    </row>
    <row r="1071" spans="1:12" ht="13.5" x14ac:dyDescent="0.25">
      <c r="A1071" s="3">
        <f>RSI!A1071</f>
        <v>43868</v>
      </c>
      <c r="B1071" s="2">
        <f>RSI!B1071</f>
        <v>2.89</v>
      </c>
      <c r="C1071" s="2">
        <f>RSI!I1071</f>
        <v>70.122147956604465</v>
      </c>
      <c r="D1071" s="2">
        <f>MACD!E1071</f>
        <v>2.3677522429525144E-2</v>
      </c>
      <c r="E1071" s="2">
        <f>MACD!F1071</f>
        <v>1.5687421744562103E-2</v>
      </c>
      <c r="F1071" s="2">
        <f>'Moving Avg'!D1071</f>
        <v>2.89</v>
      </c>
      <c r="G1071" s="2">
        <f>'Moving Avg'!F1071</f>
        <v>2.8850000000000002</v>
      </c>
      <c r="H1071" s="2">
        <f>'Moving Avg'!G1071</f>
        <v>2.7359999999999998</v>
      </c>
      <c r="I1071" s="2">
        <f>'Moving Avg'!H1071</f>
        <v>2.3550999999999944</v>
      </c>
      <c r="J1071" s="5" t="str">
        <f>OBV!F1071</f>
        <v>NEUTRAL</v>
      </c>
      <c r="K1071" s="5" t="str">
        <f>OBV!G1071</f>
        <v>NEUTRAL</v>
      </c>
      <c r="L1071" s="5" t="str">
        <f>OBV!H1071</f>
        <v>NEUTRAL</v>
      </c>
    </row>
    <row r="1072" spans="1:12" ht="13.5" x14ac:dyDescent="0.25">
      <c r="A1072" s="3">
        <f>RSI!A1072</f>
        <v>43871</v>
      </c>
      <c r="B1072" s="2">
        <f>RSI!B1072</f>
        <v>2.89</v>
      </c>
      <c r="C1072" s="2">
        <f>RSI!I1072</f>
        <v>70.122147956604465</v>
      </c>
      <c r="D1072" s="2">
        <f>MACD!E1072</f>
        <v>2.4839141772956097E-2</v>
      </c>
      <c r="E1072" s="2">
        <f>MACD!F1072</f>
        <v>1.7517765750240902E-2</v>
      </c>
      <c r="F1072" s="2">
        <f>'Moving Avg'!D1072</f>
        <v>2.89</v>
      </c>
      <c r="G1072" s="2">
        <f>'Moving Avg'!F1072</f>
        <v>2.8885000000000001</v>
      </c>
      <c r="H1072" s="2">
        <f>'Moving Avg'!G1072</f>
        <v>2.7431999999999999</v>
      </c>
      <c r="I1072" s="2">
        <f>'Moving Avg'!H1072</f>
        <v>2.3600499999999944</v>
      </c>
      <c r="J1072" s="5" t="str">
        <f>OBV!F1072</f>
        <v>NEUTRAL</v>
      </c>
      <c r="K1072" s="5" t="str">
        <f>OBV!G1072</f>
        <v>NEUTRAL</v>
      </c>
      <c r="L1072" s="5" t="str">
        <f>OBV!H1072</f>
        <v>NEUTRAL</v>
      </c>
    </row>
    <row r="1073" spans="1:12" ht="13.5" x14ac:dyDescent="0.25">
      <c r="A1073" s="3">
        <f>RSI!A1073</f>
        <v>43872</v>
      </c>
      <c r="B1073" s="2">
        <f>RSI!B1073</f>
        <v>2.89</v>
      </c>
      <c r="C1073" s="2">
        <f>RSI!I1073</f>
        <v>70.122147956604465</v>
      </c>
      <c r="D1073" s="2">
        <f>MACD!E1073</f>
        <v>2.5580135369399848E-2</v>
      </c>
      <c r="E1073" s="2">
        <f>MACD!F1073</f>
        <v>1.9130239674072694E-2</v>
      </c>
      <c r="F1073" s="2">
        <f>'Moving Avg'!D1073</f>
        <v>2.89</v>
      </c>
      <c r="G1073" s="2">
        <f>'Moving Avg'!F1073</f>
        <v>2.8920000000000003</v>
      </c>
      <c r="H1073" s="2">
        <f>'Moving Avg'!G1073</f>
        <v>2.7503999999999995</v>
      </c>
      <c r="I1073" s="2">
        <f>'Moving Avg'!H1073</f>
        <v>2.3649999999999944</v>
      </c>
      <c r="J1073" s="5" t="str">
        <f>OBV!F1073</f>
        <v>NEUTRAL</v>
      </c>
      <c r="K1073" s="5" t="str">
        <f>OBV!G1073</f>
        <v>NEUTRAL</v>
      </c>
      <c r="L1073" s="5" t="str">
        <f>OBV!H1073</f>
        <v>NEUTRAL</v>
      </c>
    </row>
    <row r="1074" spans="1:12" ht="13.5" x14ac:dyDescent="0.25">
      <c r="A1074" s="3">
        <f>RSI!A1074</f>
        <v>43873</v>
      </c>
      <c r="B1074" s="2">
        <f>RSI!B1074</f>
        <v>2.89</v>
      </c>
      <c r="C1074" s="2">
        <f>RSI!I1074</f>
        <v>70.122147956604465</v>
      </c>
      <c r="D1074" s="2">
        <f>MACD!E1074</f>
        <v>2.4444672969241132E-2</v>
      </c>
      <c r="E1074" s="2">
        <f>MACD!F1074</f>
        <v>2.0193126333106381E-2</v>
      </c>
      <c r="F1074" s="2">
        <f>'Moving Avg'!D1074</f>
        <v>2.89</v>
      </c>
      <c r="G1074" s="2">
        <f>'Moving Avg'!F1074</f>
        <v>2.8915000000000002</v>
      </c>
      <c r="H1074" s="2">
        <f>'Moving Avg'!G1074</f>
        <v>2.7575999999999992</v>
      </c>
      <c r="I1074" s="2">
        <f>'Moving Avg'!H1074</f>
        <v>2.3696999999999941</v>
      </c>
      <c r="J1074" s="5" t="str">
        <f>OBV!F1074</f>
        <v>NEUTRAL</v>
      </c>
      <c r="K1074" s="5" t="str">
        <f>OBV!G1074</f>
        <v>NEUTRAL</v>
      </c>
      <c r="L1074" s="5" t="str">
        <f>OBV!H1074</f>
        <v>NEUTRAL</v>
      </c>
    </row>
    <row r="1075" spans="1:12" ht="13.5" x14ac:dyDescent="0.25">
      <c r="A1075" s="3">
        <f>RSI!A1075</f>
        <v>43874</v>
      </c>
      <c r="B1075" s="2">
        <f>RSI!B1075</f>
        <v>2.89</v>
      </c>
      <c r="C1075" s="2">
        <f>RSI!I1075</f>
        <v>70.122147956604465</v>
      </c>
      <c r="D1075" s="2">
        <f>MACD!E1075</f>
        <v>2.3276493903940487E-2</v>
      </c>
      <c r="E1075" s="2">
        <f>MACD!F1075</f>
        <v>2.0809799847273207E-2</v>
      </c>
      <c r="F1075" s="2">
        <f>'Moving Avg'!D1075</f>
        <v>2.89</v>
      </c>
      <c r="G1075" s="2">
        <f>'Moving Avg'!F1075</f>
        <v>2.8915000000000002</v>
      </c>
      <c r="H1075" s="2">
        <f>'Moving Avg'!G1075</f>
        <v>2.7647999999999997</v>
      </c>
      <c r="I1075" s="2">
        <f>'Moving Avg'!H1075</f>
        <v>2.3746499999999937</v>
      </c>
      <c r="J1075" s="5" t="str">
        <f>OBV!F1075</f>
        <v>NEUTRAL</v>
      </c>
      <c r="K1075" s="5" t="str">
        <f>OBV!G1075</f>
        <v>NEUTRAL</v>
      </c>
      <c r="L1075" s="5" t="str">
        <f>OBV!H1075</f>
        <v>NEUTRAL</v>
      </c>
    </row>
    <row r="1076" spans="1:12" ht="13.5" x14ac:dyDescent="0.25">
      <c r="A1076" s="3">
        <f>RSI!A1076</f>
        <v>43875</v>
      </c>
      <c r="B1076" s="2">
        <f>RSI!B1076</f>
        <v>2.89</v>
      </c>
      <c r="C1076" s="2">
        <f>RSI!I1076</f>
        <v>70.122147956604465</v>
      </c>
      <c r="D1076" s="2">
        <f>MACD!E1076</f>
        <v>2.2095994705725541E-2</v>
      </c>
      <c r="E1076" s="2">
        <f>MACD!F1076</f>
        <v>2.1067038818963674E-2</v>
      </c>
      <c r="F1076" s="2">
        <f>'Moving Avg'!D1076</f>
        <v>2.89</v>
      </c>
      <c r="G1076" s="2">
        <f>'Moving Avg'!F1076</f>
        <v>2.8915000000000002</v>
      </c>
      <c r="H1076" s="2">
        <f>'Moving Avg'!G1076</f>
        <v>2.7725999999999993</v>
      </c>
      <c r="I1076" s="2">
        <f>'Moving Avg'!H1076</f>
        <v>2.3793499999999939</v>
      </c>
      <c r="J1076" s="5" t="str">
        <f>OBV!F1076</f>
        <v>NEUTRAL</v>
      </c>
      <c r="K1076" s="5" t="str">
        <f>OBV!G1076</f>
        <v>NEUTRAL</v>
      </c>
      <c r="L1076" s="5" t="str">
        <f>OBV!H1076</f>
        <v>NEUTRAL</v>
      </c>
    </row>
    <row r="1077" spans="1:12" ht="13.5" x14ac:dyDescent="0.25">
      <c r="A1077" s="3">
        <f>RSI!A1077</f>
        <v>43878</v>
      </c>
      <c r="B1077" s="2">
        <f>RSI!B1077</f>
        <v>2.89</v>
      </c>
      <c r="C1077" s="2">
        <f>RSI!I1077</f>
        <v>70.122147956604465</v>
      </c>
      <c r="D1077" s="2">
        <f>MACD!E1077</f>
        <v>2.0919295964038742E-2</v>
      </c>
      <c r="E1077" s="2">
        <f>MACD!F1077</f>
        <v>2.1037490247978692E-2</v>
      </c>
      <c r="F1077" s="2">
        <f>'Moving Avg'!D1077</f>
        <v>2.89</v>
      </c>
      <c r="G1077" s="2">
        <f>'Moving Avg'!F1077</f>
        <v>2.8915000000000002</v>
      </c>
      <c r="H1077" s="2">
        <f>'Moving Avg'!G1077</f>
        <v>2.7803999999999998</v>
      </c>
      <c r="I1077" s="2">
        <f>'Moving Avg'!H1077</f>
        <v>2.3840499999999936</v>
      </c>
      <c r="J1077" s="5" t="str">
        <f>OBV!F1077</f>
        <v>NEUTRAL</v>
      </c>
      <c r="K1077" s="5" t="str">
        <f>OBV!G1077</f>
        <v>NEUTRAL</v>
      </c>
      <c r="L1077" s="5" t="str">
        <f>OBV!H1077</f>
        <v>NEUTRAL</v>
      </c>
    </row>
    <row r="1078" spans="1:12" ht="13.5" x14ac:dyDescent="0.25">
      <c r="A1078" s="3">
        <f>RSI!A1078</f>
        <v>43879</v>
      </c>
      <c r="B1078" s="2">
        <f>RSI!B1078</f>
        <v>2.89</v>
      </c>
      <c r="C1078" s="2">
        <f>RSI!I1078</f>
        <v>70.122147956604451</v>
      </c>
      <c r="D1078" s="2">
        <f>MACD!E1078</f>
        <v>1.9758984460278128E-2</v>
      </c>
      <c r="E1078" s="2">
        <f>MACD!F1078</f>
        <v>2.0781789090438582E-2</v>
      </c>
      <c r="F1078" s="2">
        <f>'Moving Avg'!D1078</f>
        <v>2.89</v>
      </c>
      <c r="G1078" s="2">
        <f>'Moving Avg'!F1078</f>
        <v>2.8910000000000005</v>
      </c>
      <c r="H1078" s="2">
        <f>'Moving Avg'!G1078</f>
        <v>2.7881999999999993</v>
      </c>
      <c r="I1078" s="2">
        <f>'Moving Avg'!H1078</f>
        <v>2.3887499999999933</v>
      </c>
      <c r="J1078" s="5" t="str">
        <f>OBV!F1078</f>
        <v>NEUTRAL</v>
      </c>
      <c r="K1078" s="5" t="str">
        <f>OBV!G1078</f>
        <v>NEUTRAL</v>
      </c>
      <c r="L1078" s="5" t="str">
        <f>OBV!H1078</f>
        <v>NEUTRAL</v>
      </c>
    </row>
    <row r="1079" spans="1:12" ht="13.5" x14ac:dyDescent="0.25">
      <c r="A1079" s="3">
        <f>RSI!A1079</f>
        <v>43880</v>
      </c>
      <c r="B1079" s="2">
        <f>RSI!B1079</f>
        <v>2.89</v>
      </c>
      <c r="C1079" s="2">
        <f>RSI!I1079</f>
        <v>70.122147956604465</v>
      </c>
      <c r="D1079" s="2">
        <f>MACD!E1079</f>
        <v>1.8624734883709859E-2</v>
      </c>
      <c r="E1079" s="2">
        <f>MACD!F1079</f>
        <v>2.0350378249092839E-2</v>
      </c>
      <c r="F1079" s="2">
        <f>'Moving Avg'!D1079</f>
        <v>2.89</v>
      </c>
      <c r="G1079" s="2">
        <f>'Moving Avg'!F1079</f>
        <v>2.8910000000000005</v>
      </c>
      <c r="H1079" s="2">
        <f>'Moving Avg'!G1079</f>
        <v>2.7959999999999989</v>
      </c>
      <c r="I1079" s="2">
        <f>'Moving Avg'!H1079</f>
        <v>2.3934499999999934</v>
      </c>
      <c r="J1079" s="5" t="str">
        <f>OBV!F1079</f>
        <v>NEUTRAL</v>
      </c>
      <c r="K1079" s="5" t="str">
        <f>OBV!G1079</f>
        <v>NEUTRAL</v>
      </c>
      <c r="L1079" s="5" t="str">
        <f>OBV!H1079</f>
        <v>NEUTRAL</v>
      </c>
    </row>
    <row r="1080" spans="1:12" ht="13.5" x14ac:dyDescent="0.25">
      <c r="A1080" s="3">
        <f>RSI!A1080</f>
        <v>43881</v>
      </c>
      <c r="B1080" s="2">
        <f>RSI!B1080</f>
        <v>2.89</v>
      </c>
      <c r="C1080" s="2">
        <f>RSI!I1080</f>
        <v>70.122147956604465</v>
      </c>
      <c r="D1080" s="2">
        <f>MACD!E1080</f>
        <v>1.7523830117069039E-2</v>
      </c>
      <c r="E1080" s="2">
        <f>MACD!F1080</f>
        <v>1.9785068622688081E-2</v>
      </c>
      <c r="F1080" s="2">
        <f>'Moving Avg'!D1080</f>
        <v>2.89</v>
      </c>
      <c r="G1080" s="2">
        <f>'Moving Avg'!F1080</f>
        <v>2.8910000000000005</v>
      </c>
      <c r="H1080" s="2">
        <f>'Moving Avg'!G1080</f>
        <v>2.8037999999999994</v>
      </c>
      <c r="I1080" s="2">
        <f>'Moving Avg'!H1080</f>
        <v>2.3981499999999936</v>
      </c>
      <c r="J1080" s="5" t="str">
        <f>OBV!F1080</f>
        <v>NEUTRAL</v>
      </c>
      <c r="K1080" s="5" t="str">
        <f>OBV!G1080</f>
        <v>NEUTRAL</v>
      </c>
      <c r="L1080" s="5" t="str">
        <f>OBV!H1080</f>
        <v>NEUTRAL</v>
      </c>
    </row>
    <row r="1081" spans="1:12" ht="13.5" x14ac:dyDescent="0.25">
      <c r="A1081" s="3">
        <f>RSI!A1081</f>
        <v>43882</v>
      </c>
      <c r="B1081" s="2">
        <f>RSI!B1081</f>
        <v>2.89</v>
      </c>
      <c r="C1081" s="2">
        <f>RSI!I1081</f>
        <v>70.122147956604465</v>
      </c>
      <c r="D1081" s="2">
        <f>MACD!E1081</f>
        <v>1.6461596124777156E-2</v>
      </c>
      <c r="E1081" s="2">
        <f>MACD!F1081</f>
        <v>1.9120374123105896E-2</v>
      </c>
      <c r="F1081" s="2">
        <f>'Moving Avg'!D1081</f>
        <v>2.89</v>
      </c>
      <c r="G1081" s="2">
        <f>'Moving Avg'!F1081</f>
        <v>2.8910000000000005</v>
      </c>
      <c r="H1081" s="2">
        <f>'Moving Avg'!G1081</f>
        <v>2.811599999999999</v>
      </c>
      <c r="I1081" s="2">
        <f>'Moving Avg'!H1081</f>
        <v>2.4028499999999937</v>
      </c>
      <c r="J1081" s="5" t="str">
        <f>OBV!F1081</f>
        <v>NEUTRAL</v>
      </c>
      <c r="K1081" s="5" t="str">
        <f>OBV!G1081</f>
        <v>NEUTRAL</v>
      </c>
      <c r="L1081" s="5" t="str">
        <f>OBV!H1081</f>
        <v>NEUTRAL</v>
      </c>
    </row>
    <row r="1082" spans="1:12" ht="13.5" x14ac:dyDescent="0.25">
      <c r="A1082" s="3">
        <f>RSI!A1082</f>
        <v>43885</v>
      </c>
      <c r="B1082" s="2">
        <f>RSI!B1082</f>
        <v>2.89</v>
      </c>
      <c r="C1082" s="2">
        <f>RSI!I1082</f>
        <v>70.122147956604465</v>
      </c>
      <c r="D1082" s="2">
        <f>MACD!E1082</f>
        <v>1.544176497839711E-2</v>
      </c>
      <c r="E1082" s="2">
        <f>MACD!F1082</f>
        <v>1.8384652294164139E-2</v>
      </c>
      <c r="F1082" s="2">
        <f>'Moving Avg'!D1082</f>
        <v>2.89</v>
      </c>
      <c r="G1082" s="2">
        <f>'Moving Avg'!F1082</f>
        <v>2.8905000000000003</v>
      </c>
      <c r="H1082" s="2">
        <f>'Moving Avg'!G1082</f>
        <v>2.8193999999999995</v>
      </c>
      <c r="I1082" s="2">
        <f>'Moving Avg'!H1082</f>
        <v>2.4075499999999939</v>
      </c>
      <c r="J1082" s="5" t="str">
        <f>OBV!F1082</f>
        <v>NEUTRAL</v>
      </c>
      <c r="K1082" s="5" t="str">
        <f>OBV!G1082</f>
        <v>NEUTRAL</v>
      </c>
      <c r="L1082" s="5" t="str">
        <f>OBV!H1082</f>
        <v>NEUTRAL</v>
      </c>
    </row>
    <row r="1083" spans="1:12" ht="13.5" x14ac:dyDescent="0.25">
      <c r="A1083" s="3">
        <f>RSI!A1083</f>
        <v>43886</v>
      </c>
      <c r="B1083" s="2">
        <f>RSI!B1083</f>
        <v>2.89</v>
      </c>
      <c r="C1083" s="2">
        <f>RSI!I1083</f>
        <v>70.122147956604465</v>
      </c>
      <c r="D1083" s="2">
        <f>MACD!E1083</f>
        <v>1.446677744230529E-2</v>
      </c>
      <c r="E1083" s="2">
        <f>MACD!F1083</f>
        <v>1.7601077323792368E-2</v>
      </c>
      <c r="F1083" s="2">
        <f>'Moving Avg'!D1083</f>
        <v>2.89</v>
      </c>
      <c r="G1083" s="2">
        <f>'Moving Avg'!F1083</f>
        <v>2.89</v>
      </c>
      <c r="H1083" s="2">
        <f>'Moving Avg'!G1083</f>
        <v>2.827199999999999</v>
      </c>
      <c r="I1083" s="2">
        <f>'Moving Avg'!H1083</f>
        <v>2.4119999999999937</v>
      </c>
      <c r="J1083" s="5" t="str">
        <f>OBV!F1083</f>
        <v>NEUTRAL</v>
      </c>
      <c r="K1083" s="5" t="str">
        <f>OBV!G1083</f>
        <v>NEUTRAL</v>
      </c>
      <c r="L1083" s="5" t="str">
        <f>OBV!H1083</f>
        <v>NEUTRAL</v>
      </c>
    </row>
    <row r="1084" spans="1:12" ht="13.5" x14ac:dyDescent="0.25">
      <c r="A1084" s="3">
        <f>RSI!A1084</f>
        <v>43887</v>
      </c>
      <c r="B1084" s="2">
        <f>RSI!B1084</f>
        <v>2.89</v>
      </c>
      <c r="C1084" s="2">
        <f>RSI!I1084</f>
        <v>70.122147956604451</v>
      </c>
      <c r="D1084" s="2">
        <f>MACD!E1084</f>
        <v>1.3538034757990758E-2</v>
      </c>
      <c r="E1084" s="2">
        <f>MACD!F1084</f>
        <v>1.6788468810632045E-2</v>
      </c>
      <c r="F1084" s="2">
        <f>'Moving Avg'!D1084</f>
        <v>2.89</v>
      </c>
      <c r="G1084" s="2">
        <f>'Moving Avg'!F1084</f>
        <v>2.89</v>
      </c>
      <c r="H1084" s="2">
        <f>'Moving Avg'!G1084</f>
        <v>2.8349999999999995</v>
      </c>
      <c r="I1084" s="2">
        <f>'Moving Avg'!H1084</f>
        <v>2.416449999999994</v>
      </c>
      <c r="J1084" s="5" t="str">
        <f>OBV!F1084</f>
        <v>NEUTRAL</v>
      </c>
      <c r="K1084" s="5" t="str">
        <f>OBV!G1084</f>
        <v>NEUTRAL</v>
      </c>
      <c r="L1084" s="5" t="str">
        <f>OBV!H1084</f>
        <v>NEUTRAL</v>
      </c>
    </row>
    <row r="1085" spans="1:12" ht="13.5" x14ac:dyDescent="0.25">
      <c r="A1085" s="3">
        <f>RSI!A1085</f>
        <v>43888</v>
      </c>
      <c r="B1085" s="2">
        <f>RSI!B1085</f>
        <v>2.89</v>
      </c>
      <c r="C1085" s="2">
        <f>RSI!I1085</f>
        <v>70.122147956604465</v>
      </c>
      <c r="D1085" s="2">
        <f>MACD!E1085</f>
        <v>1.265610775736814E-2</v>
      </c>
      <c r="E1085" s="2">
        <f>MACD!F1085</f>
        <v>1.5961996599979263E-2</v>
      </c>
      <c r="F1085" s="2">
        <f>'Moving Avg'!D1085</f>
        <v>2.89</v>
      </c>
      <c r="G1085" s="2">
        <f>'Moving Avg'!F1085</f>
        <v>2.89</v>
      </c>
      <c r="H1085" s="2">
        <f>'Moving Avg'!G1085</f>
        <v>2.8427999999999991</v>
      </c>
      <c r="I1085" s="2">
        <f>'Moving Avg'!H1085</f>
        <v>2.4208999999999938</v>
      </c>
      <c r="J1085" s="5" t="str">
        <f>OBV!F1085</f>
        <v>NEUTRAL</v>
      </c>
      <c r="K1085" s="5" t="str">
        <f>OBV!G1085</f>
        <v>NEUTRAL</v>
      </c>
      <c r="L1085" s="5" t="str">
        <f>OBV!H1085</f>
        <v>NEUTRAL</v>
      </c>
    </row>
    <row r="1086" spans="1:12" ht="13.5" x14ac:dyDescent="0.25">
      <c r="A1086" s="3">
        <f>RSI!A1086</f>
        <v>43889</v>
      </c>
      <c r="B1086" s="2">
        <f>RSI!B1086</f>
        <v>2.89</v>
      </c>
      <c r="C1086" s="2">
        <f>RSI!I1086</f>
        <v>70.122147956604451</v>
      </c>
      <c r="D1086" s="2">
        <f>MACD!E1086</f>
        <v>1.1820910161354892E-2</v>
      </c>
      <c r="E1086" s="2">
        <f>MACD!F1086</f>
        <v>1.5133779312254391E-2</v>
      </c>
      <c r="F1086" s="2">
        <f>'Moving Avg'!D1086</f>
        <v>2.89</v>
      </c>
      <c r="G1086" s="2">
        <f>'Moving Avg'!F1086</f>
        <v>2.89</v>
      </c>
      <c r="H1086" s="2">
        <f>'Moving Avg'!G1086</f>
        <v>2.8505999999999987</v>
      </c>
      <c r="I1086" s="2">
        <f>'Moving Avg'!H1086</f>
        <v>2.4253499999999941</v>
      </c>
      <c r="J1086" s="5" t="str">
        <f>OBV!F1086</f>
        <v>NEUTRAL</v>
      </c>
      <c r="K1086" s="5" t="str">
        <f>OBV!G1086</f>
        <v>NEUTRAL</v>
      </c>
      <c r="L1086" s="5" t="str">
        <f>OBV!H1086</f>
        <v>NEUTRAL</v>
      </c>
    </row>
    <row r="1087" spans="1:12" ht="13.5" x14ac:dyDescent="0.25">
      <c r="A1087" s="3">
        <f>RSI!A1087</f>
        <v>43892</v>
      </c>
      <c r="B1087" s="2">
        <f>RSI!B1087</f>
        <v>2.89</v>
      </c>
      <c r="C1087" s="2">
        <f>RSI!I1087</f>
        <v>70.122147956604451</v>
      </c>
      <c r="D1087" s="2">
        <f>MACD!E1087</f>
        <v>1.1031841843551327E-2</v>
      </c>
      <c r="E1087" s="2">
        <f>MACD!F1087</f>
        <v>1.4313391818513779E-2</v>
      </c>
      <c r="F1087" s="2">
        <f>'Moving Avg'!D1087</f>
        <v>2.89</v>
      </c>
      <c r="G1087" s="2">
        <f>'Moving Avg'!F1087</f>
        <v>2.89</v>
      </c>
      <c r="H1087" s="2">
        <f>'Moving Avg'!G1087</f>
        <v>2.8583999999999987</v>
      </c>
      <c r="I1087" s="2">
        <f>'Moving Avg'!H1087</f>
        <v>2.429799999999994</v>
      </c>
      <c r="J1087" s="5" t="str">
        <f>OBV!F1087</f>
        <v>NEUTRAL</v>
      </c>
      <c r="K1087" s="5" t="str">
        <f>OBV!G1087</f>
        <v>NEUTRAL</v>
      </c>
      <c r="L1087" s="5" t="str">
        <f>OBV!H1087</f>
        <v>NEUTRAL</v>
      </c>
    </row>
    <row r="1088" spans="1:12" ht="13.5" x14ac:dyDescent="0.25">
      <c r="A1088" s="3">
        <f>RSI!A1088</f>
        <v>43893</v>
      </c>
      <c r="B1088" s="2">
        <f>RSI!B1088</f>
        <v>2.89</v>
      </c>
      <c r="C1088" s="2">
        <f>RSI!I1088</f>
        <v>70.122147956604451</v>
      </c>
      <c r="D1088" s="2">
        <f>MACD!E1088</f>
        <v>1.0287906929675739E-2</v>
      </c>
      <c r="E1088" s="2">
        <f>MACD!F1088</f>
        <v>1.3508294840746171E-2</v>
      </c>
      <c r="F1088" s="2">
        <f>'Moving Avg'!D1088</f>
        <v>2.89</v>
      </c>
      <c r="G1088" s="2">
        <f>'Moving Avg'!F1088</f>
        <v>2.89</v>
      </c>
      <c r="H1088" s="2">
        <f>'Moving Avg'!G1088</f>
        <v>2.8661999999999987</v>
      </c>
      <c r="I1088" s="2">
        <f>'Moving Avg'!H1088</f>
        <v>2.4342499999999938</v>
      </c>
      <c r="J1088" s="5" t="str">
        <f>OBV!F1088</f>
        <v>NEUTRAL</v>
      </c>
      <c r="K1088" s="5" t="str">
        <f>OBV!G1088</f>
        <v>NEUTRAL</v>
      </c>
      <c r="L1088" s="5" t="str">
        <f>OBV!H1088</f>
        <v>NEUTRAL</v>
      </c>
    </row>
    <row r="1089" spans="1:12" ht="13.5" x14ac:dyDescent="0.25">
      <c r="A1089" s="3">
        <f>RSI!A1089</f>
        <v>43894</v>
      </c>
      <c r="B1089" s="2">
        <f>RSI!B1089</f>
        <v>2.89</v>
      </c>
      <c r="C1089" s="2">
        <f>RSI!I1089</f>
        <v>70.122147956604451</v>
      </c>
      <c r="D1089" s="2">
        <f>MACD!E1089</f>
        <v>9.5878108355607061E-3</v>
      </c>
      <c r="E1089" s="2">
        <f>MACD!F1089</f>
        <v>1.2724198039709079E-2</v>
      </c>
      <c r="F1089" s="2">
        <f>'Moving Avg'!D1089</f>
        <v>2.89</v>
      </c>
      <c r="G1089" s="2">
        <f>'Moving Avg'!F1089</f>
        <v>2.89</v>
      </c>
      <c r="H1089" s="2">
        <f>'Moving Avg'!G1089</f>
        <v>2.8739999999999988</v>
      </c>
      <c r="I1089" s="2">
        <f>'Moving Avg'!H1089</f>
        <v>2.4386999999999941</v>
      </c>
      <c r="J1089" s="5" t="str">
        <f>OBV!F1089</f>
        <v>NEUTRAL</v>
      </c>
      <c r="K1089" s="5" t="str">
        <f>OBV!G1089</f>
        <v>NEUTRAL</v>
      </c>
      <c r="L1089" s="5" t="str">
        <f>OBV!H1089</f>
        <v>NEUTRAL</v>
      </c>
    </row>
    <row r="1090" spans="1:12" ht="13.5" x14ac:dyDescent="0.25">
      <c r="A1090" s="3">
        <f>RSI!A1090</f>
        <v>43895</v>
      </c>
      <c r="B1090" s="2">
        <f>RSI!B1090</f>
        <v>2.88</v>
      </c>
      <c r="C1090" s="2">
        <f>RSI!I1090</f>
        <v>52.262448402710262</v>
      </c>
      <c r="D1090" s="2">
        <f>MACD!E1090</f>
        <v>9.6707804389115637E-3</v>
      </c>
      <c r="E1090" s="2">
        <f>MACD!F1090</f>
        <v>1.2113514519549576E-2</v>
      </c>
      <c r="F1090" s="2">
        <f>'Moving Avg'!D1090</f>
        <v>2.8880000000000003</v>
      </c>
      <c r="G1090" s="2">
        <f>'Moving Avg'!F1090</f>
        <v>2.8895000000000004</v>
      </c>
      <c r="H1090" s="2">
        <f>'Moving Avg'!G1090</f>
        <v>2.879799999999999</v>
      </c>
      <c r="I1090" s="2">
        <f>'Moving Avg'!H1090</f>
        <v>2.4430999999999941</v>
      </c>
      <c r="J1090" s="5" t="str">
        <f>OBV!F1090</f>
        <v>BEARISH</v>
      </c>
      <c r="K1090" s="5" t="str">
        <f>OBV!G1090</f>
        <v>NEUTRAL</v>
      </c>
      <c r="L1090" s="5" t="str">
        <f>OBV!H1090</f>
        <v>CONFIRMED BEARISH</v>
      </c>
    </row>
    <row r="1091" spans="1:12" ht="13.5" x14ac:dyDescent="0.25">
      <c r="A1091" s="3">
        <f>RSI!A1091</f>
        <v>43896</v>
      </c>
      <c r="B1091" s="2">
        <f>RSI!B1091</f>
        <v>2.88</v>
      </c>
      <c r="C1091" s="2">
        <f>RSI!I1091</f>
        <v>52.262448402710262</v>
      </c>
      <c r="D1091" s="2">
        <f>MACD!E1091</f>
        <v>9.7395369037713841E-3</v>
      </c>
      <c r="E1091" s="2">
        <f>MACD!F1091</f>
        <v>1.1638718996393939E-2</v>
      </c>
      <c r="F1091" s="2">
        <f>'Moving Avg'!D1091</f>
        <v>2.8860000000000001</v>
      </c>
      <c r="G1091" s="2">
        <f>'Moving Avg'!F1091</f>
        <v>2.8890000000000002</v>
      </c>
      <c r="H1091" s="2">
        <f>'Moving Avg'!G1091</f>
        <v>2.8833999999999991</v>
      </c>
      <c r="I1091" s="2">
        <f>'Moving Avg'!H1091</f>
        <v>2.447499999999994</v>
      </c>
      <c r="J1091" s="5" t="str">
        <f>OBV!F1091</f>
        <v>BEARISH</v>
      </c>
      <c r="K1091" s="5" t="str">
        <f>OBV!G1091</f>
        <v>NEUTRAL</v>
      </c>
      <c r="L1091" s="5" t="str">
        <f>OBV!H1091</f>
        <v>CONFIRMED BEARISH</v>
      </c>
    </row>
    <row r="1092" spans="1:12" ht="13.5" x14ac:dyDescent="0.25">
      <c r="A1092" s="3">
        <f>RSI!A1092</f>
        <v>43899</v>
      </c>
      <c r="B1092" s="2">
        <f>RSI!B1092</f>
        <v>2.88</v>
      </c>
      <c r="C1092" s="2">
        <f>RSI!I1092</f>
        <v>52.262448402710262</v>
      </c>
      <c r="D1092" s="2">
        <f>MACD!E1092</f>
        <v>9.7963741693591899E-3</v>
      </c>
      <c r="E1092" s="2">
        <f>MACD!F1092</f>
        <v>1.127025003098699E-2</v>
      </c>
      <c r="F1092" s="2">
        <f>'Moving Avg'!D1092</f>
        <v>2.8839999999999995</v>
      </c>
      <c r="G1092" s="2">
        <f>'Moving Avg'!F1092</f>
        <v>2.8885000000000005</v>
      </c>
      <c r="H1092" s="2">
        <f>'Moving Avg'!G1092</f>
        <v>2.8853999999999989</v>
      </c>
      <c r="I1092" s="2">
        <f>'Moving Avg'!H1092</f>
        <v>2.451899999999994</v>
      </c>
      <c r="J1092" s="5" t="str">
        <f>OBV!F1092</f>
        <v>BEARISH</v>
      </c>
      <c r="K1092" s="5" t="str">
        <f>OBV!G1092</f>
        <v>NEUTRAL</v>
      </c>
      <c r="L1092" s="5" t="str">
        <f>OBV!H1092</f>
        <v>CONFIRMED BEARISH</v>
      </c>
    </row>
    <row r="1093" spans="1:12" ht="13.5" x14ac:dyDescent="0.25">
      <c r="A1093" s="3">
        <f>RSI!A1093</f>
        <v>43900</v>
      </c>
      <c r="B1093" s="2">
        <f>RSI!B1093</f>
        <v>2.88</v>
      </c>
      <c r="C1093" s="2">
        <f>RSI!I1093</f>
        <v>52.262448402710262</v>
      </c>
      <c r="D1093" s="2">
        <f>MACD!E1093</f>
        <v>9.8432253128328817E-3</v>
      </c>
      <c r="E1093" s="2">
        <f>MACD!F1093</f>
        <v>1.0984845087356169E-2</v>
      </c>
      <c r="F1093" s="2">
        <f>'Moving Avg'!D1093</f>
        <v>2.8819999999999992</v>
      </c>
      <c r="G1093" s="2">
        <f>'Moving Avg'!F1093</f>
        <v>2.8880000000000008</v>
      </c>
      <c r="H1093" s="2">
        <f>'Moving Avg'!G1093</f>
        <v>2.8873999999999995</v>
      </c>
      <c r="I1093" s="2">
        <f>'Moving Avg'!H1093</f>
        <v>2.4562999999999939</v>
      </c>
      <c r="J1093" s="5" t="str">
        <f>OBV!F1093</f>
        <v>BEARISH</v>
      </c>
      <c r="K1093" s="5" t="str">
        <f>OBV!G1093</f>
        <v>NEUTRAL</v>
      </c>
      <c r="L1093" s="5" t="str">
        <f>OBV!H1093</f>
        <v>CONFIRMED BEARISH</v>
      </c>
    </row>
    <row r="1094" spans="1:12" ht="13.5" x14ac:dyDescent="0.25">
      <c r="A1094" s="3">
        <f>RSI!A1094</f>
        <v>43901</v>
      </c>
      <c r="B1094" s="2">
        <f>RSI!B1094</f>
        <v>2.88</v>
      </c>
      <c r="C1094" s="2">
        <f>RSI!I1094</f>
        <v>52.262448402710262</v>
      </c>
      <c r="D1094" s="2">
        <f>MACD!E1094</f>
        <v>9.8817186552944136E-3</v>
      </c>
      <c r="E1094" s="2">
        <f>MACD!F1094</f>
        <v>1.076421980094382E-2</v>
      </c>
      <c r="F1094" s="2">
        <f>'Moving Avg'!D1094</f>
        <v>2.88</v>
      </c>
      <c r="G1094" s="2">
        <f>'Moving Avg'!F1094</f>
        <v>2.8875000000000006</v>
      </c>
      <c r="H1094" s="2">
        <f>'Moving Avg'!G1094</f>
        <v>2.8877999999999999</v>
      </c>
      <c r="I1094" s="2">
        <f>'Moving Avg'!H1094</f>
        <v>2.4606999999999939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</row>
    <row r="1095" spans="1:12" ht="13.5" x14ac:dyDescent="0.25">
      <c r="A1095" s="3">
        <f>RSI!A1095</f>
        <v>43902</v>
      </c>
      <c r="B1095" s="2">
        <f>RSI!B1095</f>
        <v>2.88</v>
      </c>
      <c r="C1095" s="2">
        <f>RSI!I1095</f>
        <v>52.262448402710262</v>
      </c>
      <c r="D1095" s="2">
        <f>MACD!E1095</f>
        <v>9.9132251924900494E-3</v>
      </c>
      <c r="E1095" s="2">
        <f>MACD!F1095</f>
        <v>1.0594020879253067E-2</v>
      </c>
      <c r="F1095" s="2">
        <f>'Moving Avg'!D1095</f>
        <v>2.88</v>
      </c>
      <c r="G1095" s="2">
        <f>'Moving Avg'!F1095</f>
        <v>2.8870000000000009</v>
      </c>
      <c r="H1095" s="2">
        <f>'Moving Avg'!G1095</f>
        <v>2.8873999999999995</v>
      </c>
      <c r="I1095" s="2">
        <f>'Moving Avg'!H1095</f>
        <v>2.4650999999999939</v>
      </c>
      <c r="J1095" s="5" t="str">
        <f>OBV!F1095</f>
        <v>NEUTRAL</v>
      </c>
      <c r="K1095" s="5" t="str">
        <f>OBV!G1095</f>
        <v>NEUTRAL</v>
      </c>
      <c r="L1095" s="5" t="str">
        <f>OBV!H1095</f>
        <v>NEUTRAL</v>
      </c>
    </row>
    <row r="1096" spans="1:12" ht="13.5" x14ac:dyDescent="0.25">
      <c r="A1096" s="3">
        <f>RSI!A1096</f>
        <v>43903</v>
      </c>
      <c r="B1096" s="2">
        <f>RSI!B1096</f>
        <v>2.88</v>
      </c>
      <c r="C1096" s="2">
        <f>RSI!I1096</f>
        <v>52.262448402710262</v>
      </c>
      <c r="D1096" s="2">
        <f>MACD!E1096</f>
        <v>9.9388986880990515E-3</v>
      </c>
      <c r="E1096" s="2">
        <f>MACD!F1096</f>
        <v>1.0462996441022264E-2</v>
      </c>
      <c r="F1096" s="2">
        <f>'Moving Avg'!D1096</f>
        <v>2.88</v>
      </c>
      <c r="G1096" s="2">
        <f>'Moving Avg'!F1096</f>
        <v>2.8865000000000007</v>
      </c>
      <c r="H1096" s="2">
        <f>'Moving Avg'!G1096</f>
        <v>2.887</v>
      </c>
      <c r="I1096" s="2">
        <f>'Moving Avg'!H1096</f>
        <v>2.4694999999999938</v>
      </c>
      <c r="J1096" s="5" t="str">
        <f>OBV!F1096</f>
        <v>NEUTRAL</v>
      </c>
      <c r="K1096" s="5" t="str">
        <f>OBV!G1096</f>
        <v>NEUTRAL</v>
      </c>
      <c r="L1096" s="5" t="str">
        <f>OBV!H1096</f>
        <v>NEUTRAL</v>
      </c>
    </row>
    <row r="1097" spans="1:12" ht="13.5" x14ac:dyDescent="0.25">
      <c r="A1097" s="3">
        <f>RSI!A1097</f>
        <v>43906</v>
      </c>
      <c r="B1097" s="2">
        <f>RSI!B1097</f>
        <v>2.88</v>
      </c>
      <c r="C1097" s="2">
        <f>RSI!I1097</f>
        <v>52.262448402710262</v>
      </c>
      <c r="D1097" s="2">
        <f>MACD!E1097</f>
        <v>9.9597095614325504E-3</v>
      </c>
      <c r="E1097" s="2">
        <f>MACD!F1097</f>
        <v>1.0362339065104323E-2</v>
      </c>
      <c r="F1097" s="2">
        <f>'Moving Avg'!D1097</f>
        <v>2.88</v>
      </c>
      <c r="G1097" s="2">
        <f>'Moving Avg'!F1097</f>
        <v>2.886000000000001</v>
      </c>
      <c r="H1097" s="2">
        <f>'Moving Avg'!G1097</f>
        <v>2.8865999999999996</v>
      </c>
      <c r="I1097" s="2">
        <f>'Moving Avg'!H1097</f>
        <v>2.4738999999999938</v>
      </c>
      <c r="J1097" s="5" t="str">
        <f>OBV!F1097</f>
        <v>NEUTRAL</v>
      </c>
      <c r="K1097" s="5" t="str">
        <f>OBV!G1097</f>
        <v>NEUTRAL</v>
      </c>
      <c r="L1097" s="5" t="str">
        <f>OBV!H1097</f>
        <v>NEUTRAL</v>
      </c>
    </row>
    <row r="1098" spans="1:12" ht="13.5" x14ac:dyDescent="0.25">
      <c r="A1098" s="3">
        <f>RSI!A1098</f>
        <v>43907</v>
      </c>
      <c r="B1098" s="2">
        <f>RSI!B1098</f>
        <v>2.88</v>
      </c>
      <c r="C1098" s="2">
        <f>RSI!I1098</f>
        <v>52.262448402710262</v>
      </c>
      <c r="D1098" s="2">
        <f>MACD!E1098</f>
        <v>9.9764735270193583E-3</v>
      </c>
      <c r="E1098" s="2">
        <f>MACD!F1098</f>
        <v>1.0285165957487331E-2</v>
      </c>
      <c r="F1098" s="2">
        <f>'Moving Avg'!D1098</f>
        <v>2.88</v>
      </c>
      <c r="G1098" s="2">
        <f>'Moving Avg'!F1098</f>
        <v>2.8855000000000013</v>
      </c>
      <c r="H1098" s="2">
        <f>'Moving Avg'!G1098</f>
        <v>2.8863999999999992</v>
      </c>
      <c r="I1098" s="2">
        <f>'Moving Avg'!H1098</f>
        <v>2.4783999999999935</v>
      </c>
      <c r="J1098" s="5" t="str">
        <f>OBV!F1098</f>
        <v>NEUTRAL</v>
      </c>
      <c r="K1098" s="5" t="str">
        <f>OBV!G1098</f>
        <v>NEUTRAL</v>
      </c>
      <c r="L1098" s="5" t="str">
        <f>OBV!H1098</f>
        <v>NEUTRAL</v>
      </c>
    </row>
    <row r="1099" spans="1:12" ht="13.5" x14ac:dyDescent="0.25">
      <c r="A1099" s="3">
        <f>RSI!A1099</f>
        <v>43908</v>
      </c>
      <c r="B1099" s="2">
        <f>RSI!B1099</f>
        <v>2.88</v>
      </c>
      <c r="C1099" s="2">
        <f>RSI!I1099</f>
        <v>52.262448402710262</v>
      </c>
      <c r="D1099" s="2">
        <f>MACD!E1099</f>
        <v>9.9898757960459328E-3</v>
      </c>
      <c r="E1099" s="2">
        <f>MACD!F1099</f>
        <v>1.0226107925199053E-2</v>
      </c>
      <c r="F1099" s="2">
        <f>'Moving Avg'!D1099</f>
        <v>2.88</v>
      </c>
      <c r="G1099" s="2">
        <f>'Moving Avg'!F1099</f>
        <v>2.8850000000000011</v>
      </c>
      <c r="H1099" s="2">
        <f>'Moving Avg'!G1099</f>
        <v>2.8861999999999997</v>
      </c>
      <c r="I1099" s="2">
        <f>'Moving Avg'!H1099</f>
        <v>2.4828999999999932</v>
      </c>
      <c r="J1099" s="5" t="str">
        <f>OBV!F1099</f>
        <v>NEUTRAL</v>
      </c>
      <c r="K1099" s="5" t="str">
        <f>OBV!G1099</f>
        <v>NEUTRAL</v>
      </c>
      <c r="L1099" s="5" t="str">
        <f>OBV!H1099</f>
        <v>NEUTRAL</v>
      </c>
    </row>
    <row r="1100" spans="1:12" ht="13.5" x14ac:dyDescent="0.25">
      <c r="A1100" s="3">
        <f>RSI!A1100</f>
        <v>43909</v>
      </c>
      <c r="B1100" s="2">
        <f>RSI!B1100</f>
        <v>2.88</v>
      </c>
      <c r="C1100" s="2">
        <f>RSI!I1100</f>
        <v>52.262448402710262</v>
      </c>
      <c r="D1100" s="2">
        <f>MACD!E1100</f>
        <v>8.462029986354036E-3</v>
      </c>
      <c r="E1100" s="2">
        <f>MACD!F1100</f>
        <v>9.8732923374300497E-3</v>
      </c>
      <c r="F1100" s="2">
        <f>'Moving Avg'!D1100</f>
        <v>2.88</v>
      </c>
      <c r="G1100" s="2">
        <f>'Moving Avg'!F1100</f>
        <v>2.884500000000001</v>
      </c>
      <c r="H1100" s="2">
        <f>'Moving Avg'!G1100</f>
        <v>2.8859999999999992</v>
      </c>
      <c r="I1100" s="2">
        <f>'Moving Avg'!H1100</f>
        <v>2.4873999999999934</v>
      </c>
      <c r="J1100" s="5" t="str">
        <f>OBV!F1100</f>
        <v>NEUTRAL</v>
      </c>
      <c r="K1100" s="5" t="str">
        <f>OBV!G1100</f>
        <v>NEUTRAL</v>
      </c>
      <c r="L1100" s="5" t="str">
        <f>OBV!H1100</f>
        <v>NEUTRAL</v>
      </c>
    </row>
    <row r="1101" spans="1:12" ht="13.5" x14ac:dyDescent="0.25">
      <c r="A1101" s="3">
        <f>RSI!A1101</f>
        <v>43913</v>
      </c>
      <c r="B1101" s="2">
        <f>RSI!B1101</f>
        <v>2.88</v>
      </c>
      <c r="C1101" s="2">
        <f>RSI!I1101</f>
        <v>52.262448402710262</v>
      </c>
      <c r="D1101" s="2">
        <f>MACD!E1101</f>
        <v>7.1685664034175645E-3</v>
      </c>
      <c r="E1101" s="2">
        <f>MACD!F1101</f>
        <v>9.3323471506275534E-3</v>
      </c>
      <c r="F1101" s="2">
        <f>'Moving Avg'!D1101</f>
        <v>2.88</v>
      </c>
      <c r="G1101" s="2">
        <f>'Moving Avg'!F1101</f>
        <v>2.8840000000000012</v>
      </c>
      <c r="H1101" s="2">
        <f>'Moving Avg'!G1101</f>
        <v>2.8855999999999993</v>
      </c>
      <c r="I1101" s="2">
        <f>'Moving Avg'!H1101</f>
        <v>2.4918999999999931</v>
      </c>
      <c r="J1101" s="5" t="str">
        <f>OBV!F1101</f>
        <v>NEUTRAL</v>
      </c>
      <c r="K1101" s="5" t="str">
        <f>OBV!G1101</f>
        <v>NEUTRAL</v>
      </c>
      <c r="L1101" s="5" t="str">
        <f>OBV!H1101</f>
        <v>NEUTRAL</v>
      </c>
    </row>
    <row r="1102" spans="1:12" ht="13.5" x14ac:dyDescent="0.25">
      <c r="A1102" s="3">
        <f>RSI!A1102</f>
        <v>43914</v>
      </c>
      <c r="B1102" s="2">
        <f>RSI!B1102</f>
        <v>2.88</v>
      </c>
      <c r="C1102" s="2">
        <f>RSI!I1102</f>
        <v>52.262448402710262</v>
      </c>
      <c r="D1102" s="2">
        <f>MACD!E1102</f>
        <v>6.0734759449525555E-3</v>
      </c>
      <c r="E1102" s="2">
        <f>MACD!F1102</f>
        <v>8.6805729094925534E-3</v>
      </c>
      <c r="F1102" s="2">
        <f>'Moving Avg'!D1102</f>
        <v>2.88</v>
      </c>
      <c r="G1102" s="2">
        <f>'Moving Avg'!F1102</f>
        <v>2.8835000000000006</v>
      </c>
      <c r="H1102" s="2">
        <f>'Moving Avg'!G1102</f>
        <v>2.8867999999999991</v>
      </c>
      <c r="I1102" s="2">
        <f>'Moving Avg'!H1102</f>
        <v>2.4963999999999933</v>
      </c>
      <c r="J1102" s="5" t="str">
        <f>OBV!F1102</f>
        <v>NEUTRAL</v>
      </c>
      <c r="K1102" s="5" t="str">
        <f>OBV!G1102</f>
        <v>NEUTRAL</v>
      </c>
      <c r="L1102" s="5" t="str">
        <f>OBV!H1102</f>
        <v>NEUTRAL</v>
      </c>
    </row>
    <row r="1103" spans="1:12" ht="13.5" x14ac:dyDescent="0.25">
      <c r="A1103" s="3">
        <f>RSI!A1103</f>
        <v>43915</v>
      </c>
      <c r="B1103" s="2">
        <f>RSI!B1103</f>
        <v>2.96</v>
      </c>
      <c r="C1103" s="2">
        <f>RSI!I1103</f>
        <v>92.469958481589231</v>
      </c>
      <c r="D1103" s="2">
        <f>MACD!E1103</f>
        <v>-7.7964023697818519E-4</v>
      </c>
      <c r="E1103" s="2">
        <f>MACD!F1103</f>
        <v>6.7885302801984054E-3</v>
      </c>
      <c r="F1103" s="2">
        <f>'Moving Avg'!D1103</f>
        <v>2.8959999999999999</v>
      </c>
      <c r="G1103" s="2">
        <f>'Moving Avg'!F1103</f>
        <v>2.8870000000000009</v>
      </c>
      <c r="H1103" s="2">
        <f>'Moving Avg'!G1103</f>
        <v>2.8895999999999993</v>
      </c>
      <c r="I1103" s="2">
        <f>'Moving Avg'!H1103</f>
        <v>2.5011999999999932</v>
      </c>
      <c r="J1103" s="5" t="str">
        <f>OBV!F1103</f>
        <v>BULLISH</v>
      </c>
      <c r="K1103" s="5" t="str">
        <f>OBV!G1103</f>
        <v>NEUTRAL</v>
      </c>
      <c r="L1103" s="5" t="str">
        <f>OBV!H1103</f>
        <v>CONFIRMED BULLISH</v>
      </c>
    </row>
    <row r="1104" spans="1:12" ht="13.5" x14ac:dyDescent="0.25">
      <c r="A1104" s="3">
        <f>RSI!A1104</f>
        <v>43916</v>
      </c>
      <c r="B1104" s="2">
        <f>RSI!B1104</f>
        <v>2.96</v>
      </c>
      <c r="C1104" s="2">
        <f>RSI!I1104</f>
        <v>92.469958481589231</v>
      </c>
      <c r="D1104" s="2">
        <f>MACD!E1104</f>
        <v>-7.0516869295222939E-3</v>
      </c>
      <c r="E1104" s="2">
        <f>MACD!F1104</f>
        <v>4.0204868382542657E-3</v>
      </c>
      <c r="F1104" s="2">
        <f>'Moving Avg'!D1104</f>
        <v>2.9120000000000004</v>
      </c>
      <c r="G1104" s="2">
        <f>'Moving Avg'!F1104</f>
        <v>2.8905000000000007</v>
      </c>
      <c r="H1104" s="2">
        <f>'Moving Avg'!G1104</f>
        <v>2.8907999999999991</v>
      </c>
      <c r="I1104" s="2">
        <f>'Moving Avg'!H1104</f>
        <v>2.5059999999999931</v>
      </c>
      <c r="J1104" s="5" t="str">
        <f>OBV!F1104</f>
        <v>BULLISH</v>
      </c>
      <c r="K1104" s="5" t="str">
        <f>OBV!G1104</f>
        <v>NEUTRAL</v>
      </c>
      <c r="L1104" s="5" t="str">
        <f>OBV!H1104</f>
        <v>CONFIRMED BULLISH</v>
      </c>
    </row>
    <row r="1105" spans="1:12" ht="13.5" x14ac:dyDescent="0.25">
      <c r="A1105" s="3">
        <f>RSI!A1105</f>
        <v>43917</v>
      </c>
      <c r="B1105" s="2">
        <f>RSI!B1105</f>
        <v>2.96</v>
      </c>
      <c r="C1105" s="2">
        <f>RSI!I1105</f>
        <v>92.469958481589231</v>
      </c>
      <c r="D1105" s="2">
        <f>MACD!E1105</f>
        <v>-1.2797003433030696E-2</v>
      </c>
      <c r="E1105" s="2">
        <f>MACD!F1105</f>
        <v>6.5698878399727319E-4</v>
      </c>
      <c r="F1105" s="2">
        <f>'Moving Avg'!D1105</f>
        <v>2.9279999999999999</v>
      </c>
      <c r="G1105" s="2">
        <f>'Moving Avg'!F1105</f>
        <v>2.8940000000000006</v>
      </c>
      <c r="H1105" s="2">
        <f>'Moving Avg'!G1105</f>
        <v>2.8921999999999999</v>
      </c>
      <c r="I1105" s="2">
        <f>'Moving Avg'!H1105</f>
        <v>2.5112499999999933</v>
      </c>
      <c r="J1105" s="5" t="str">
        <f>OBV!F1105</f>
        <v>BULLISH</v>
      </c>
      <c r="K1105" s="5" t="str">
        <f>OBV!G1105</f>
        <v>NEUTRAL</v>
      </c>
      <c r="L1105" s="5" t="str">
        <f>OBV!H1105</f>
        <v>CONFIRMED BULLISH</v>
      </c>
    </row>
    <row r="1106" spans="1:12" ht="13.5" x14ac:dyDescent="0.25">
      <c r="A1106" s="3">
        <f>RSI!A1106</f>
        <v>43920</v>
      </c>
      <c r="B1106" s="2">
        <f>RSI!B1106</f>
        <v>2.96</v>
      </c>
      <c r="C1106" s="2">
        <f>RSI!I1106</f>
        <v>92.469958481589231</v>
      </c>
      <c r="D1106" s="2">
        <f>MACD!E1106</f>
        <v>-1.8064165896656714E-2</v>
      </c>
      <c r="E1106" s="2">
        <f>MACD!F1106</f>
        <v>-3.0872421521335241E-3</v>
      </c>
      <c r="F1106" s="2">
        <f>'Moving Avg'!D1106</f>
        <v>2.9440000000000004</v>
      </c>
      <c r="G1106" s="2">
        <f>'Moving Avg'!F1106</f>
        <v>2.8975000000000004</v>
      </c>
      <c r="H1106" s="2">
        <f>'Moving Avg'!G1106</f>
        <v>2.8935999999999997</v>
      </c>
      <c r="I1106" s="2">
        <f>'Moving Avg'!H1106</f>
        <v>2.5167499999999929</v>
      </c>
      <c r="J1106" s="5" t="str">
        <f>OBV!F1106</f>
        <v>BULLISH</v>
      </c>
      <c r="K1106" s="5" t="str">
        <f>OBV!G1106</f>
        <v>NEUTRAL</v>
      </c>
      <c r="L1106" s="5" t="str">
        <f>OBV!H1106</f>
        <v>CONFIRMED BULLISH</v>
      </c>
    </row>
    <row r="1107" spans="1:12" ht="13.5" x14ac:dyDescent="0.25">
      <c r="A1107" s="3">
        <f>RSI!A1107</f>
        <v>43921</v>
      </c>
      <c r="B1107" s="2">
        <f>RSI!B1107</f>
        <v>3.04</v>
      </c>
      <c r="C1107" s="2">
        <f>RSI!I1107</f>
        <v>96.469550857595493</v>
      </c>
      <c r="D1107" s="2">
        <f>MACD!E1107</f>
        <v>-2.8822607531729716E-2</v>
      </c>
      <c r="E1107" s="2">
        <f>MACD!F1107</f>
        <v>-8.2343152280527632E-3</v>
      </c>
      <c r="F1107" s="2">
        <f>'Moving Avg'!D1107</f>
        <v>2.976</v>
      </c>
      <c r="G1107" s="2">
        <f>'Moving Avg'!F1107</f>
        <v>2.9050000000000002</v>
      </c>
      <c r="H1107" s="2">
        <f>'Moving Avg'!G1107</f>
        <v>2.8965999999999998</v>
      </c>
      <c r="I1107" s="2">
        <f>'Moving Avg'!H1107</f>
        <v>2.5226499999999934</v>
      </c>
      <c r="J1107" s="5" t="str">
        <f>OBV!F1107</f>
        <v>BULLISH</v>
      </c>
      <c r="K1107" s="5" t="str">
        <f>OBV!G1107</f>
        <v>NEUTRAL</v>
      </c>
      <c r="L1107" s="5" t="str">
        <f>OBV!H1107</f>
        <v>CONFIRMED BULLISH</v>
      </c>
    </row>
    <row r="1108" spans="1:12" ht="13.5" x14ac:dyDescent="0.25">
      <c r="A1108" s="3">
        <f>RSI!A1108</f>
        <v>43922</v>
      </c>
      <c r="B1108" s="2">
        <f>RSI!B1108</f>
        <v>3.04</v>
      </c>
      <c r="C1108" s="2">
        <f>RSI!I1108</f>
        <v>96.469550857595493</v>
      </c>
      <c r="D1108" s="2">
        <f>MACD!E1108</f>
        <v>-3.8746485080214388E-2</v>
      </c>
      <c r="E1108" s="2">
        <f>MACD!F1108</f>
        <v>-1.4336749198485089E-2</v>
      </c>
      <c r="F1108" s="2">
        <f>'Moving Avg'!D1108</f>
        <v>2.9919999999999995</v>
      </c>
      <c r="G1108" s="2">
        <f>'Moving Avg'!F1108</f>
        <v>2.9125000000000001</v>
      </c>
      <c r="H1108" s="2">
        <f>'Moving Avg'!G1108</f>
        <v>2.8993999999999995</v>
      </c>
      <c r="I1108" s="2">
        <f>'Moving Avg'!H1108</f>
        <v>2.5281499999999935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</row>
    <row r="1109" spans="1:12" ht="13.5" x14ac:dyDescent="0.25">
      <c r="A1109" s="3">
        <f>RSI!A1109</f>
        <v>43923</v>
      </c>
      <c r="B1109" s="2">
        <f>RSI!B1109</f>
        <v>3.04</v>
      </c>
      <c r="C1109" s="2">
        <f>RSI!I1109</f>
        <v>96.469550857595493</v>
      </c>
      <c r="D1109" s="2">
        <f>MACD!E1109</f>
        <v>-4.7903409255463547E-2</v>
      </c>
      <c r="E1109" s="2">
        <f>MACD!F1109</f>
        <v>-2.1050081209880785E-2</v>
      </c>
      <c r="F1109" s="2">
        <f>'Moving Avg'!D1109</f>
        <v>3.008</v>
      </c>
      <c r="G1109" s="2">
        <f>'Moving Avg'!F1109</f>
        <v>2.92</v>
      </c>
      <c r="H1109" s="2">
        <f>'Moving Avg'!G1109</f>
        <v>2.9023999999999988</v>
      </c>
      <c r="I1109" s="2">
        <f>'Moving Avg'!H1109</f>
        <v>2.5333499999999933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</row>
    <row r="1110" spans="1:12" ht="13.5" x14ac:dyDescent="0.25">
      <c r="A1110" s="3">
        <f>RSI!A1110</f>
        <v>43924</v>
      </c>
      <c r="B1110" s="2">
        <f>RSI!B1110</f>
        <v>3.04</v>
      </c>
      <c r="C1110" s="2">
        <f>RSI!I1110</f>
        <v>96.469550857595493</v>
      </c>
      <c r="D1110" s="2">
        <f>MACD!E1110</f>
        <v>-5.6355091623474074E-2</v>
      </c>
      <c r="E1110" s="2">
        <f>MACD!F1110</f>
        <v>-2.8111083292599447E-2</v>
      </c>
      <c r="F1110" s="2">
        <f>'Moving Avg'!D1110</f>
        <v>3.0239999999999996</v>
      </c>
      <c r="G1110" s="2">
        <f>'Moving Avg'!F1110</f>
        <v>2.9279999999999999</v>
      </c>
      <c r="H1110" s="2">
        <f>'Moving Avg'!G1110</f>
        <v>2.9053999999999984</v>
      </c>
      <c r="I1110" s="2">
        <f>'Moving Avg'!H1110</f>
        <v>2.5385499999999941</v>
      </c>
      <c r="J1110" s="5" t="str">
        <f>OBV!F1110</f>
        <v>BULLISH</v>
      </c>
      <c r="K1110" s="5" t="str">
        <f>OBV!G1110</f>
        <v>NEUTRAL</v>
      </c>
      <c r="L1110" s="5" t="str">
        <f>OBV!H1110</f>
        <v>CONFIRMED BULLISH</v>
      </c>
    </row>
    <row r="1111" spans="1:12" ht="13.5" x14ac:dyDescent="0.25">
      <c r="A1111" s="3">
        <f>RSI!A1111</f>
        <v>43927</v>
      </c>
      <c r="B1111" s="2">
        <f>RSI!B1111</f>
        <v>3.07</v>
      </c>
      <c r="C1111" s="2">
        <f>RSI!I1111</f>
        <v>97.215535717928233</v>
      </c>
      <c r="D1111" s="2">
        <f>MACD!E1111</f>
        <v>-6.6380140867658977E-2</v>
      </c>
      <c r="E1111" s="2">
        <f>MACD!F1111</f>
        <v>-3.5764894807611358E-2</v>
      </c>
      <c r="F1111" s="2">
        <f>'Moving Avg'!D1111</f>
        <v>3.0460000000000003</v>
      </c>
      <c r="G1111" s="2">
        <f>'Moving Avg'!F1111</f>
        <v>2.9374999999999996</v>
      </c>
      <c r="H1111" s="2">
        <f>'Moving Avg'!G1111</f>
        <v>2.908999999999998</v>
      </c>
      <c r="I1111" s="2">
        <f>'Moving Avg'!H1111</f>
        <v>2.5438999999999941</v>
      </c>
      <c r="J1111" s="5" t="str">
        <f>OBV!F1111</f>
        <v>BULLISH</v>
      </c>
      <c r="K1111" s="5" t="str">
        <f>OBV!G1111</f>
        <v>NEUTRAL</v>
      </c>
      <c r="L1111" s="5" t="str">
        <f>OBV!H1111</f>
        <v>CONFIRMED BULLISH</v>
      </c>
    </row>
    <row r="1112" spans="1:12" ht="13.5" x14ac:dyDescent="0.25">
      <c r="A1112" s="3">
        <f>RSI!A1112</f>
        <v>43928</v>
      </c>
      <c r="B1112" s="2">
        <f>RSI!B1112</f>
        <v>3.07</v>
      </c>
      <c r="C1112" s="2">
        <f>RSI!I1112</f>
        <v>97.215535717928233</v>
      </c>
      <c r="D1112" s="2">
        <f>MACD!E1112</f>
        <v>-7.5643297502075324E-2</v>
      </c>
      <c r="E1112" s="2">
        <f>MACD!F1112</f>
        <v>-4.3740575346504156E-2</v>
      </c>
      <c r="F1112" s="2">
        <f>'Moving Avg'!D1112</f>
        <v>3.0520000000000005</v>
      </c>
      <c r="G1112" s="2">
        <f>'Moving Avg'!F1112</f>
        <v>2.9469999999999996</v>
      </c>
      <c r="H1112" s="2">
        <f>'Moving Avg'!G1112</f>
        <v>2.9123999999999977</v>
      </c>
      <c r="I1112" s="2">
        <f>'Moving Avg'!H1112</f>
        <v>2.549249999999994</v>
      </c>
      <c r="J1112" s="5" t="str">
        <f>OBV!F1112</f>
        <v>BULLISH</v>
      </c>
      <c r="K1112" s="5" t="str">
        <f>OBV!G1112</f>
        <v>NEUTRAL</v>
      </c>
      <c r="L1112" s="5" t="str">
        <f>OBV!H1112</f>
        <v>CONFIRMED BULLISH</v>
      </c>
    </row>
    <row r="1113" spans="1:12" ht="13.5" x14ac:dyDescent="0.25">
      <c r="A1113" s="3">
        <f>RSI!A1113</f>
        <v>43929</v>
      </c>
      <c r="B1113" s="2">
        <f>RSI!B1113</f>
        <v>3.07</v>
      </c>
      <c r="C1113" s="2">
        <f>RSI!I1113</f>
        <v>97.215535717928233</v>
      </c>
      <c r="D1113" s="2">
        <f>MACD!E1113</f>
        <v>-7.189627438086843E-2</v>
      </c>
      <c r="E1113" s="2">
        <f>MACD!F1113</f>
        <v>-4.9371715153377016E-2</v>
      </c>
      <c r="F1113" s="2">
        <f>'Moving Avg'!D1113</f>
        <v>3.0580000000000003</v>
      </c>
      <c r="G1113" s="2">
        <f>'Moving Avg'!F1113</f>
        <v>2.9564999999999997</v>
      </c>
      <c r="H1113" s="2">
        <f>'Moving Avg'!G1113</f>
        <v>2.9157999999999977</v>
      </c>
      <c r="I1113" s="2">
        <f>'Moving Avg'!H1113</f>
        <v>2.554599999999994</v>
      </c>
      <c r="J1113" s="5" t="str">
        <f>OBV!F1113</f>
        <v>BULLISH</v>
      </c>
      <c r="K1113" s="5" t="str">
        <f>OBV!G1113</f>
        <v>NEUTRAL</v>
      </c>
      <c r="L1113" s="5" t="str">
        <f>OBV!H1113</f>
        <v>CONFIRMED BULLISH</v>
      </c>
    </row>
    <row r="1114" spans="1:12" ht="13.5" x14ac:dyDescent="0.25">
      <c r="A1114" s="3">
        <f>RSI!A1114</f>
        <v>43934</v>
      </c>
      <c r="B1114" s="2">
        <f>RSI!B1114</f>
        <v>3.07</v>
      </c>
      <c r="C1114" s="2">
        <f>RSI!I1114</f>
        <v>97.215535717928233</v>
      </c>
      <c r="D1114" s="2">
        <f>MACD!E1114</f>
        <v>-6.9394802996665117E-2</v>
      </c>
      <c r="E1114" s="2">
        <f>MACD!F1114</f>
        <v>-5.3376332722034639E-2</v>
      </c>
      <c r="F1114" s="2">
        <f>'Moving Avg'!D1114</f>
        <v>3.0640000000000001</v>
      </c>
      <c r="G1114" s="2">
        <f>'Moving Avg'!F1114</f>
        <v>2.9659999999999997</v>
      </c>
      <c r="H1114" s="2">
        <f>'Moving Avg'!G1114</f>
        <v>2.9193999999999978</v>
      </c>
      <c r="I1114" s="2">
        <f>'Moving Avg'!H1114</f>
        <v>2.559949999999994</v>
      </c>
      <c r="J1114" s="5" t="str">
        <f>OBV!F1114</f>
        <v>BULLISH</v>
      </c>
      <c r="K1114" s="5" t="str">
        <f>OBV!G1114</f>
        <v>NEUTRAL</v>
      </c>
      <c r="L1114" s="5" t="str">
        <f>OBV!H1114</f>
        <v>CONFIRMED BULLISH</v>
      </c>
    </row>
    <row r="1115" spans="1:12" ht="13.5" x14ac:dyDescent="0.25">
      <c r="A1115" s="3">
        <f>RSI!A1115</f>
        <v>43935</v>
      </c>
      <c r="B1115" s="2">
        <f>RSI!B1115</f>
        <v>3.07</v>
      </c>
      <c r="C1115" s="2">
        <f>RSI!I1115</f>
        <v>97.215535717928233</v>
      </c>
      <c r="D1115" s="2">
        <f>MACD!E1115</f>
        <v>-6.789769803187129E-2</v>
      </c>
      <c r="E1115" s="2">
        <f>MACD!F1115</f>
        <v>-5.6280605784001972E-2</v>
      </c>
      <c r="F1115" s="2">
        <f>'Moving Avg'!D1115</f>
        <v>3.07</v>
      </c>
      <c r="G1115" s="2">
        <f>'Moving Avg'!F1115</f>
        <v>2.9754999999999998</v>
      </c>
      <c r="H1115" s="2">
        <f>'Moving Avg'!G1115</f>
        <v>2.9229999999999978</v>
      </c>
      <c r="I1115" s="2">
        <f>'Moving Avg'!H1115</f>
        <v>2.5650999999999944</v>
      </c>
      <c r="J1115" s="5" t="str">
        <f>OBV!F1115</f>
        <v>BULLISH</v>
      </c>
      <c r="K1115" s="5" t="str">
        <f>OBV!G1115</f>
        <v>NEUTRAL</v>
      </c>
      <c r="L1115" s="5" t="str">
        <f>OBV!H1115</f>
        <v>CONFIRMED BULLISH</v>
      </c>
    </row>
    <row r="1116" spans="1:12" ht="13.5" x14ac:dyDescent="0.25">
      <c r="A1116" s="3">
        <f>RSI!A1116</f>
        <v>43936</v>
      </c>
      <c r="B1116" s="2">
        <f>RSI!B1116</f>
        <v>3.07</v>
      </c>
      <c r="C1116" s="2">
        <f>RSI!I1116</f>
        <v>97.215535717928233</v>
      </c>
      <c r="D1116" s="2">
        <f>MACD!E1116</f>
        <v>-6.7204550859660817E-2</v>
      </c>
      <c r="E1116" s="2">
        <f>MACD!F1116</f>
        <v>-5.8465394799133742E-2</v>
      </c>
      <c r="F1116" s="2">
        <f>'Moving Avg'!D1116</f>
        <v>3.07</v>
      </c>
      <c r="G1116" s="2">
        <f>'Moving Avg'!F1116</f>
        <v>2.9850000000000003</v>
      </c>
      <c r="H1116" s="2">
        <f>'Moving Avg'!G1116</f>
        <v>2.9265999999999979</v>
      </c>
      <c r="I1116" s="2">
        <f>'Moving Avg'!H1116</f>
        <v>2.569649999999994</v>
      </c>
      <c r="J1116" s="5" t="str">
        <f>OBV!F1116</f>
        <v>NEUTRAL</v>
      </c>
      <c r="K1116" s="5" t="str">
        <f>OBV!G1116</f>
        <v>NEUTRAL</v>
      </c>
      <c r="L1116" s="5" t="str">
        <f>OBV!H1116</f>
        <v>NEUTRAL</v>
      </c>
    </row>
    <row r="1117" spans="1:12" ht="13.5" x14ac:dyDescent="0.25">
      <c r="A1117" s="3">
        <f>RSI!A1117</f>
        <v>43937</v>
      </c>
      <c r="B1117" s="2">
        <f>RSI!B1117</f>
        <v>3.07</v>
      </c>
      <c r="C1117" s="2">
        <f>RSI!I1117</f>
        <v>97.215535717928233</v>
      </c>
      <c r="D1117" s="2">
        <f>MACD!E1117</f>
        <v>-5.4841491954257471E-2</v>
      </c>
      <c r="E1117" s="2">
        <f>MACD!F1117</f>
        <v>-5.7740614230158485E-2</v>
      </c>
      <c r="F1117" s="2">
        <f>'Moving Avg'!D1117</f>
        <v>3.07</v>
      </c>
      <c r="G1117" s="2">
        <f>'Moving Avg'!F1117</f>
        <v>2.9944999999999999</v>
      </c>
      <c r="H1117" s="2">
        <f>'Moving Avg'!G1117</f>
        <v>2.9301999999999979</v>
      </c>
      <c r="I1117" s="2">
        <f>'Moving Avg'!H1117</f>
        <v>2.5737499999999942</v>
      </c>
      <c r="J1117" s="5" t="str">
        <f>OBV!F1117</f>
        <v>NEUTRAL</v>
      </c>
      <c r="K1117" s="5" t="str">
        <f>OBV!G1117</f>
        <v>NEUTRAL</v>
      </c>
      <c r="L1117" s="5" t="str">
        <f>OBV!H1117</f>
        <v>NEUTRAL</v>
      </c>
    </row>
    <row r="1118" spans="1:12" ht="13.5" x14ac:dyDescent="0.25">
      <c r="A1118" s="3">
        <f>RSI!A1118</f>
        <v>43938</v>
      </c>
      <c r="B1118" s="2">
        <f>RSI!B1118</f>
        <v>3.07</v>
      </c>
      <c r="C1118" s="2">
        <f>RSI!I1118</f>
        <v>97.215535717928233</v>
      </c>
      <c r="D1118" s="2">
        <f>MACD!E1118</f>
        <v>-4.4872240766784977E-2</v>
      </c>
      <c r="E1118" s="2">
        <f>MACD!F1118</f>
        <v>-5.5166939537483785E-2</v>
      </c>
      <c r="F1118" s="2">
        <f>'Moving Avg'!D1118</f>
        <v>3.07</v>
      </c>
      <c r="G1118" s="2">
        <f>'Moving Avg'!F1118</f>
        <v>3.0040000000000004</v>
      </c>
      <c r="H1118" s="2">
        <f>'Moving Avg'!G1118</f>
        <v>2.9337999999999984</v>
      </c>
      <c r="I1118" s="2">
        <f>'Moving Avg'!H1118</f>
        <v>2.5778499999999944</v>
      </c>
      <c r="J1118" s="5" t="str">
        <f>OBV!F1118</f>
        <v>NEUTRAL</v>
      </c>
      <c r="K1118" s="5" t="str">
        <f>OBV!G1118</f>
        <v>NEUTRAL</v>
      </c>
      <c r="L1118" s="5" t="str">
        <f>OBV!H1118</f>
        <v>NEUTRAL</v>
      </c>
    </row>
    <row r="1119" spans="1:12" ht="13.5" x14ac:dyDescent="0.25">
      <c r="A1119" s="3">
        <f>RSI!A1119</f>
        <v>43941</v>
      </c>
      <c r="B1119" s="2">
        <f>RSI!B1119</f>
        <v>3.07</v>
      </c>
      <c r="C1119" s="2">
        <f>RSI!I1119</f>
        <v>97.215535717928233</v>
      </c>
      <c r="D1119" s="2">
        <f>MACD!E1119</f>
        <v>-3.6892089656750393E-2</v>
      </c>
      <c r="E1119" s="2">
        <f>MACD!F1119</f>
        <v>-5.1511969561337106E-2</v>
      </c>
      <c r="F1119" s="2">
        <f>'Moving Avg'!D1119</f>
        <v>3.07</v>
      </c>
      <c r="G1119" s="2">
        <f>'Moving Avg'!F1119</f>
        <v>3.0135000000000001</v>
      </c>
      <c r="H1119" s="2">
        <f>'Moving Avg'!G1119</f>
        <v>2.9373999999999985</v>
      </c>
      <c r="I1119" s="2">
        <f>'Moving Avg'!H1119</f>
        <v>2.5819499999999942</v>
      </c>
      <c r="J1119" s="5" t="str">
        <f>OBV!F1119</f>
        <v>NEUTRAL</v>
      </c>
      <c r="K1119" s="5" t="str">
        <f>OBV!G1119</f>
        <v>NEUTRAL</v>
      </c>
      <c r="L1119" s="5" t="str">
        <f>OBV!H1119</f>
        <v>NEUTRAL</v>
      </c>
    </row>
    <row r="1120" spans="1:12" ht="13.5" x14ac:dyDescent="0.25">
      <c r="A1120" s="3">
        <f>RSI!A1120</f>
        <v>43942</v>
      </c>
      <c r="B1120" s="2">
        <f>RSI!B1120</f>
        <v>3.07</v>
      </c>
      <c r="C1120" s="2">
        <f>RSI!I1120</f>
        <v>97.215535717928233</v>
      </c>
      <c r="D1120" s="2">
        <f>MACD!E1120</f>
        <v>-3.0561292181290334E-2</v>
      </c>
      <c r="E1120" s="2">
        <f>MACD!F1120</f>
        <v>-4.7321834085327752E-2</v>
      </c>
      <c r="F1120" s="2">
        <f>'Moving Avg'!D1120</f>
        <v>3.07</v>
      </c>
      <c r="G1120" s="2">
        <f>'Moving Avg'!F1120</f>
        <v>3.0230000000000001</v>
      </c>
      <c r="H1120" s="2">
        <f>'Moving Avg'!G1120</f>
        <v>2.9409999999999981</v>
      </c>
      <c r="I1120" s="2">
        <f>'Moving Avg'!H1120</f>
        <v>2.5860499999999944</v>
      </c>
      <c r="J1120" s="5" t="str">
        <f>OBV!F1120</f>
        <v>NEUTRAL</v>
      </c>
      <c r="K1120" s="5" t="str">
        <f>OBV!G1120</f>
        <v>NEUTRAL</v>
      </c>
      <c r="L1120" s="5" t="str">
        <f>OBV!H1120</f>
        <v>NEUTRAL</v>
      </c>
    </row>
    <row r="1121" spans="1:12" ht="13.5" x14ac:dyDescent="0.25">
      <c r="A1121" s="3">
        <f>RSI!A1121</f>
        <v>43943</v>
      </c>
      <c r="B1121" s="2">
        <f>RSI!B1121</f>
        <v>3.07</v>
      </c>
      <c r="C1121" s="2">
        <f>RSI!I1121</f>
        <v>97.215535717928233</v>
      </c>
      <c r="D1121" s="2">
        <f>MACD!E1121</f>
        <v>-2.0979484561698403E-2</v>
      </c>
      <c r="E1121" s="2">
        <f>MACD!F1121</f>
        <v>-4.2053364180601883E-2</v>
      </c>
      <c r="F1121" s="2">
        <f>'Moving Avg'!D1121</f>
        <v>3.07</v>
      </c>
      <c r="G1121" s="2">
        <f>'Moving Avg'!F1121</f>
        <v>3.0324999999999998</v>
      </c>
      <c r="H1121" s="2">
        <f>'Moving Avg'!G1121</f>
        <v>2.9445999999999981</v>
      </c>
      <c r="I1121" s="2">
        <f>'Moving Avg'!H1121</f>
        <v>2.5901499999999942</v>
      </c>
      <c r="J1121" s="5" t="str">
        <f>OBV!F1121</f>
        <v>NEUTRAL</v>
      </c>
      <c r="K1121" s="5" t="str">
        <f>OBV!G1121</f>
        <v>NEUTRAL</v>
      </c>
      <c r="L1121" s="5" t="str">
        <f>OBV!H1121</f>
        <v>NEUTRAL</v>
      </c>
    </row>
    <row r="1122" spans="1:12" ht="13.5" x14ac:dyDescent="0.25">
      <c r="A1122" s="3">
        <f>RSI!A1122</f>
        <v>43944</v>
      </c>
      <c r="B1122" s="2">
        <f>RSI!B1122</f>
        <v>3.07</v>
      </c>
      <c r="C1122" s="2">
        <f>RSI!I1122</f>
        <v>97.215535717928233</v>
      </c>
      <c r="D1122" s="2">
        <f>MACD!E1122</f>
        <v>-1.3233287884677036E-2</v>
      </c>
      <c r="E1122" s="2">
        <f>MACD!F1122</f>
        <v>-3.6289348921416914E-2</v>
      </c>
      <c r="F1122" s="2">
        <f>'Moving Avg'!D1122</f>
        <v>3.07</v>
      </c>
      <c r="G1122" s="2">
        <f>'Moving Avg'!F1122</f>
        <v>3.0419999999999998</v>
      </c>
      <c r="H1122" s="2">
        <f>'Moving Avg'!G1122</f>
        <v>2.9481999999999982</v>
      </c>
      <c r="I1122" s="2">
        <f>'Moving Avg'!H1122</f>
        <v>2.5942499999999944</v>
      </c>
      <c r="J1122" s="5" t="str">
        <f>OBV!F1122</f>
        <v>NEUTRAL</v>
      </c>
      <c r="K1122" s="5" t="str">
        <f>OBV!G1122</f>
        <v>NEUTRAL</v>
      </c>
      <c r="L1122" s="5" t="str">
        <f>OBV!H1122</f>
        <v>NEUTRAL</v>
      </c>
    </row>
    <row r="1123" spans="1:12" ht="13.5" x14ac:dyDescent="0.25">
      <c r="A1123" s="3">
        <f>RSI!A1123</f>
        <v>43945</v>
      </c>
      <c r="B1123" s="2">
        <f>RSI!B1123</f>
        <v>3.07</v>
      </c>
      <c r="C1123" s="2">
        <f>RSI!I1123</f>
        <v>97.215535717928233</v>
      </c>
      <c r="D1123" s="2">
        <f>MACD!E1123</f>
        <v>-7.0135236746495799E-3</v>
      </c>
      <c r="E1123" s="2">
        <f>MACD!F1123</f>
        <v>-3.0434183872063449E-2</v>
      </c>
      <c r="F1123" s="2">
        <f>'Moving Avg'!D1123</f>
        <v>3.07</v>
      </c>
      <c r="G1123" s="2">
        <f>'Moving Avg'!F1123</f>
        <v>3.0474999999999999</v>
      </c>
      <c r="H1123" s="2">
        <f>'Moving Avg'!G1123</f>
        <v>2.9517999999999982</v>
      </c>
      <c r="I1123" s="2">
        <f>'Moving Avg'!H1123</f>
        <v>2.5983499999999946</v>
      </c>
      <c r="J1123" s="5" t="str">
        <f>OBV!F1123</f>
        <v>NEUTRAL</v>
      </c>
      <c r="K1123" s="5" t="str">
        <f>OBV!G1123</f>
        <v>NEUTRAL</v>
      </c>
      <c r="L1123" s="5" t="str">
        <f>OBV!H1123</f>
        <v>NEUTRAL</v>
      </c>
    </row>
    <row r="1124" spans="1:12" ht="13.5" x14ac:dyDescent="0.25">
      <c r="A1124" s="3">
        <f>RSI!A1124</f>
        <v>43948</v>
      </c>
      <c r="B1124" s="2">
        <f>RSI!B1124</f>
        <v>3</v>
      </c>
      <c r="C1124" s="2">
        <f>RSI!I1124</f>
        <v>42.414317871915543</v>
      </c>
      <c r="D1124" s="2">
        <f>MACD!E1124</f>
        <v>3.124622343743777E-3</v>
      </c>
      <c r="E1124" s="2">
        <f>MACD!F1124</f>
        <v>-2.3722422628902007E-2</v>
      </c>
      <c r="F1124" s="2">
        <f>'Moving Avg'!D1124</f>
        <v>3.056</v>
      </c>
      <c r="G1124" s="2">
        <f>'Moving Avg'!F1124</f>
        <v>3.0495000000000001</v>
      </c>
      <c r="H1124" s="2">
        <f>'Moving Avg'!G1124</f>
        <v>2.953999999999998</v>
      </c>
      <c r="I1124" s="2">
        <f>'Moving Avg'!H1124</f>
        <v>2.6020999999999943</v>
      </c>
      <c r="J1124" s="5" t="str">
        <f>OBV!F1124</f>
        <v>BEARISH</v>
      </c>
      <c r="K1124" s="5" t="str">
        <f>OBV!G1124</f>
        <v>NEUTRAL</v>
      </c>
      <c r="L1124" s="5" t="str">
        <f>OBV!H1124</f>
        <v>CONFIRMED BEARISH</v>
      </c>
    </row>
    <row r="1125" spans="1:12" ht="13.5" x14ac:dyDescent="0.25">
      <c r="A1125" s="3">
        <f>RSI!A1125</f>
        <v>43949</v>
      </c>
      <c r="B1125" s="2">
        <f>RSI!B1125</f>
        <v>3</v>
      </c>
      <c r="C1125" s="2">
        <f>RSI!I1125</f>
        <v>42.414317871915543</v>
      </c>
      <c r="D1125" s="2">
        <f>MACD!E1125</f>
        <v>1.1829726804379881E-2</v>
      </c>
      <c r="E1125" s="2">
        <f>MACD!F1125</f>
        <v>-1.6611992742245632E-2</v>
      </c>
      <c r="F1125" s="2">
        <f>'Moving Avg'!D1125</f>
        <v>3.0419999999999998</v>
      </c>
      <c r="G1125" s="2">
        <f>'Moving Avg'!F1125</f>
        <v>3.0514999999999999</v>
      </c>
      <c r="H1125" s="2">
        <f>'Moving Avg'!G1125</f>
        <v>2.9561999999999982</v>
      </c>
      <c r="I1125" s="2">
        <f>'Moving Avg'!H1125</f>
        <v>2.605849999999994</v>
      </c>
      <c r="J1125" s="5" t="str">
        <f>OBV!F1125</f>
        <v>BEARISH</v>
      </c>
      <c r="K1125" s="5" t="str">
        <f>OBV!G1125</f>
        <v>NEUTRAL</v>
      </c>
      <c r="L1125" s="5" t="str">
        <f>OBV!H1125</f>
        <v>CONFIRMED BEARISH</v>
      </c>
    </row>
    <row r="1126" spans="1:12" ht="13.5" x14ac:dyDescent="0.25">
      <c r="A1126" s="3">
        <f>RSI!A1126</f>
        <v>43950</v>
      </c>
      <c r="B1126" s="2">
        <f>RSI!B1126</f>
        <v>3</v>
      </c>
      <c r="C1126" s="2">
        <f>RSI!I1126</f>
        <v>42.414317871915543</v>
      </c>
      <c r="D1126" s="2">
        <f>MACD!E1126</f>
        <v>1.9312874438161209E-2</v>
      </c>
      <c r="E1126" s="2">
        <f>MACD!F1126</f>
        <v>-9.4270193061642641E-3</v>
      </c>
      <c r="F1126" s="2">
        <f>'Moving Avg'!D1126</f>
        <v>3.028</v>
      </c>
      <c r="G1126" s="2">
        <f>'Moving Avg'!F1126</f>
        <v>3.0535000000000001</v>
      </c>
      <c r="H1126" s="2">
        <f>'Moving Avg'!G1126</f>
        <v>2.9583999999999988</v>
      </c>
      <c r="I1126" s="2">
        <f>'Moving Avg'!H1126</f>
        <v>2.6095999999999941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</row>
    <row r="1127" spans="1:12" ht="13.5" x14ac:dyDescent="0.25">
      <c r="A1127" s="3">
        <f>RSI!A1127</f>
        <v>43951</v>
      </c>
      <c r="B1127" s="2">
        <f>RSI!B1127</f>
        <v>3</v>
      </c>
      <c r="C1127" s="2">
        <f>RSI!I1127</f>
        <v>42.414317871915543</v>
      </c>
      <c r="D1127" s="2">
        <f>MACD!E1127</f>
        <v>2.5753370453937219E-2</v>
      </c>
      <c r="E1127" s="2">
        <f>MACD!F1127</f>
        <v>-2.3909413541439673E-3</v>
      </c>
      <c r="F1127" s="2">
        <f>'Moving Avg'!D1127</f>
        <v>3.0140000000000002</v>
      </c>
      <c r="G1127" s="2">
        <f>'Moving Avg'!F1127</f>
        <v>3.0514999999999999</v>
      </c>
      <c r="H1127" s="2">
        <f>'Moving Avg'!G1127</f>
        <v>2.960599999999999</v>
      </c>
      <c r="I1127" s="2">
        <f>'Moving Avg'!H1127</f>
        <v>2.6133499999999934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</row>
    <row r="1128" spans="1:12" ht="13.5" x14ac:dyDescent="0.25">
      <c r="A1128" s="3">
        <f>RSI!A1128</f>
        <v>43955</v>
      </c>
      <c r="B1128" s="2">
        <f>RSI!B1128</f>
        <v>3</v>
      </c>
      <c r="C1128" s="2">
        <f>RSI!I1128</f>
        <v>42.414317871915543</v>
      </c>
      <c r="D1128" s="2">
        <f>MACD!E1128</f>
        <v>3.1303578210411853E-2</v>
      </c>
      <c r="E1128" s="2">
        <f>MACD!F1128</f>
        <v>4.3479625587671969E-3</v>
      </c>
      <c r="F1128" s="2">
        <f>'Moving Avg'!D1128</f>
        <v>3</v>
      </c>
      <c r="G1128" s="2">
        <f>'Moving Avg'!F1128</f>
        <v>3.0495000000000001</v>
      </c>
      <c r="H1128" s="2">
        <f>'Moving Avg'!G1128</f>
        <v>2.9627999999999988</v>
      </c>
      <c r="I1128" s="2">
        <f>'Moving Avg'!H1128</f>
        <v>2.6168999999999936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</row>
    <row r="1129" spans="1:12" ht="13.5" x14ac:dyDescent="0.25">
      <c r="A1129" s="3">
        <f>RSI!A1129</f>
        <v>43956</v>
      </c>
      <c r="B1129" s="2">
        <f>RSI!B1129</f>
        <v>3</v>
      </c>
      <c r="C1129" s="2">
        <f>RSI!I1129</f>
        <v>42.414317871915543</v>
      </c>
      <c r="D1129" s="2">
        <f>MACD!E1129</f>
        <v>3.6093016444568082E-2</v>
      </c>
      <c r="E1129" s="2">
        <f>MACD!F1129</f>
        <v>1.0696973335927375E-2</v>
      </c>
      <c r="F1129" s="2">
        <f>'Moving Avg'!D1129</f>
        <v>3</v>
      </c>
      <c r="G1129" s="2">
        <f>'Moving Avg'!F1129</f>
        <v>3.0475000000000003</v>
      </c>
      <c r="H1129" s="2">
        <f>'Moving Avg'!G1129</f>
        <v>2.964999999999999</v>
      </c>
      <c r="I1129" s="2">
        <f>'Moving Avg'!H1129</f>
        <v>2.6204499999999937</v>
      </c>
      <c r="J1129" s="5" t="str">
        <f>OBV!F1129</f>
        <v>NEUTRAL</v>
      </c>
      <c r="K1129" s="5" t="str">
        <f>OBV!G1129</f>
        <v>NEUTRAL</v>
      </c>
      <c r="L1129" s="5" t="str">
        <f>OBV!H1129</f>
        <v>NEUTRAL</v>
      </c>
    </row>
    <row r="1130" spans="1:12" ht="13.5" x14ac:dyDescent="0.25">
      <c r="A1130" s="3">
        <f>RSI!A1130</f>
        <v>43957</v>
      </c>
      <c r="B1130" s="2">
        <f>RSI!B1130</f>
        <v>3</v>
      </c>
      <c r="C1130" s="2">
        <f>RSI!I1130</f>
        <v>42.414317871915543</v>
      </c>
      <c r="D1130" s="2">
        <f>MACD!E1130</f>
        <v>4.0231829688484488E-2</v>
      </c>
      <c r="E1130" s="2">
        <f>MACD!F1130</f>
        <v>1.6603944606438797E-2</v>
      </c>
      <c r="F1130" s="2">
        <f>'Moving Avg'!D1130</f>
        <v>3</v>
      </c>
      <c r="G1130" s="2">
        <f>'Moving Avg'!F1130</f>
        <v>3.0454999999999997</v>
      </c>
      <c r="H1130" s="2">
        <f>'Moving Avg'!G1130</f>
        <v>2.9671999999999992</v>
      </c>
      <c r="I1130" s="2">
        <f>'Moving Avg'!H1130</f>
        <v>2.6239999999999939</v>
      </c>
      <c r="J1130" s="5" t="str">
        <f>OBV!F1130</f>
        <v>NEUTRAL</v>
      </c>
      <c r="K1130" s="5" t="str">
        <f>OBV!G1130</f>
        <v>NEUTRAL</v>
      </c>
      <c r="L1130" s="5" t="str">
        <f>OBV!H1130</f>
        <v>NEUTRAL</v>
      </c>
    </row>
    <row r="1131" spans="1:12" ht="13.5" x14ac:dyDescent="0.25">
      <c r="A1131" s="3">
        <f>RSI!A1131</f>
        <v>43958</v>
      </c>
      <c r="B1131" s="2">
        <f>RSI!B1131</f>
        <v>3</v>
      </c>
      <c r="C1131" s="2">
        <f>RSI!I1131</f>
        <v>42.414317871915543</v>
      </c>
      <c r="D1131" s="2">
        <f>MACD!E1131</f>
        <v>4.3813728045530187E-2</v>
      </c>
      <c r="E1131" s="2">
        <f>MACD!F1131</f>
        <v>2.2045901294257077E-2</v>
      </c>
      <c r="F1131" s="2">
        <f>'Moving Avg'!D1131</f>
        <v>3</v>
      </c>
      <c r="G1131" s="2">
        <f>'Moving Avg'!F1131</f>
        <v>3.0419999999999998</v>
      </c>
      <c r="H1131" s="2">
        <f>'Moving Avg'!G1131</f>
        <v>2.9693999999999989</v>
      </c>
      <c r="I1131" s="2">
        <f>'Moving Avg'!H1131</f>
        <v>2.6275499999999941</v>
      </c>
      <c r="J1131" s="5" t="str">
        <f>OBV!F1131</f>
        <v>NEUTRAL</v>
      </c>
      <c r="K1131" s="5" t="str">
        <f>OBV!G1131</f>
        <v>NEUTRAL</v>
      </c>
      <c r="L1131" s="5" t="str">
        <f>OBV!H1131</f>
        <v>NEUTRAL</v>
      </c>
    </row>
    <row r="1132" spans="1:12" ht="13.5" x14ac:dyDescent="0.25">
      <c r="A1132" s="3">
        <f>RSI!A1132</f>
        <v>43959</v>
      </c>
      <c r="B1132" s="2">
        <f>RSI!B1132</f>
        <v>3</v>
      </c>
      <c r="C1132" s="2">
        <f>RSI!I1132</f>
        <v>42.414317871915543</v>
      </c>
      <c r="D1132" s="2">
        <f>MACD!E1132</f>
        <v>4.6918477720759633E-2</v>
      </c>
      <c r="E1132" s="2">
        <f>MACD!F1132</f>
        <v>2.7020416579557588E-2</v>
      </c>
      <c r="F1132" s="2">
        <f>'Moving Avg'!D1132</f>
        <v>3</v>
      </c>
      <c r="G1132" s="2">
        <f>'Moving Avg'!F1132</f>
        <v>3.0385</v>
      </c>
      <c r="H1132" s="2">
        <f>'Moving Avg'!G1132</f>
        <v>2.9715999999999987</v>
      </c>
      <c r="I1132" s="2">
        <f>'Moving Avg'!H1132</f>
        <v>2.6310499999999943</v>
      </c>
      <c r="J1132" s="5" t="str">
        <f>OBV!F1132</f>
        <v>NEUTRAL</v>
      </c>
      <c r="K1132" s="5" t="str">
        <f>OBV!G1132</f>
        <v>NEUTRAL</v>
      </c>
      <c r="L1132" s="5" t="str">
        <f>OBV!H1132</f>
        <v>NEUTRAL</v>
      </c>
    </row>
    <row r="1133" spans="1:12" ht="13.5" x14ac:dyDescent="0.25">
      <c r="A1133" s="3">
        <f>RSI!A1133</f>
        <v>43962</v>
      </c>
      <c r="B1133" s="2">
        <f>RSI!B1133</f>
        <v>3</v>
      </c>
      <c r="C1133" s="2">
        <f>RSI!I1133</f>
        <v>42.414317871915543</v>
      </c>
      <c r="D1133" s="2">
        <f>MACD!E1133</f>
        <v>4.9614011195987295E-2</v>
      </c>
      <c r="E1133" s="2">
        <f>MACD!F1133</f>
        <v>3.1539135502843534E-2</v>
      </c>
      <c r="F1133" s="2">
        <f>'Moving Avg'!D1133</f>
        <v>3</v>
      </c>
      <c r="G1133" s="2">
        <f>'Moving Avg'!F1133</f>
        <v>3.0350000000000001</v>
      </c>
      <c r="H1133" s="2">
        <f>'Moving Avg'!G1133</f>
        <v>2.9737999999999989</v>
      </c>
      <c r="I1133" s="2">
        <f>'Moving Avg'!H1133</f>
        <v>2.6345499999999946</v>
      </c>
      <c r="J1133" s="5" t="str">
        <f>OBV!F1133</f>
        <v>NEUTRAL</v>
      </c>
      <c r="K1133" s="5" t="str">
        <f>OBV!G1133</f>
        <v>NEUTRAL</v>
      </c>
      <c r="L1133" s="5" t="str">
        <f>OBV!H1133</f>
        <v>NEUTRAL</v>
      </c>
    </row>
    <row r="1134" spans="1:12" ht="13.5" x14ac:dyDescent="0.25">
      <c r="A1134" s="3">
        <f>RSI!A1134</f>
        <v>43963</v>
      </c>
      <c r="B1134" s="2">
        <f>RSI!B1134</f>
        <v>3</v>
      </c>
      <c r="C1134" s="2">
        <f>RSI!I1134</f>
        <v>42.414317871915543</v>
      </c>
      <c r="D1134" s="2">
        <f>MACD!E1134</f>
        <v>4.1188984588875321E-2</v>
      </c>
      <c r="E1134" s="2">
        <f>MACD!F1134</f>
        <v>3.3469105320049895E-2</v>
      </c>
      <c r="F1134" s="2">
        <f>'Moving Avg'!D1134</f>
        <v>3</v>
      </c>
      <c r="G1134" s="2">
        <f>'Moving Avg'!F1134</f>
        <v>3.0314999999999999</v>
      </c>
      <c r="H1134" s="2">
        <f>'Moving Avg'!G1134</f>
        <v>2.9759999999999991</v>
      </c>
      <c r="I1134" s="2">
        <f>'Moving Avg'!H1134</f>
        <v>2.6380499999999945</v>
      </c>
      <c r="J1134" s="5" t="str">
        <f>OBV!F1134</f>
        <v>NEUTRAL</v>
      </c>
      <c r="K1134" s="5" t="str">
        <f>OBV!G1134</f>
        <v>NEUTRAL</v>
      </c>
      <c r="L1134" s="5" t="str">
        <f>OBV!H1134</f>
        <v>NEUTRAL</v>
      </c>
    </row>
    <row r="1135" spans="1:12" ht="13.5" x14ac:dyDescent="0.25">
      <c r="A1135" s="3">
        <f>RSI!A1135</f>
        <v>43964</v>
      </c>
      <c r="B1135" s="2">
        <f>RSI!B1135</f>
        <v>3</v>
      </c>
      <c r="C1135" s="2">
        <f>RSI!I1135</f>
        <v>42.414317871915543</v>
      </c>
      <c r="D1135" s="2">
        <f>MACD!E1135</f>
        <v>3.4118790129299192E-2</v>
      </c>
      <c r="E1135" s="2">
        <f>MACD!F1135</f>
        <v>3.3599042281899756E-2</v>
      </c>
      <c r="F1135" s="2">
        <f>'Moving Avg'!D1135</f>
        <v>3</v>
      </c>
      <c r="G1135" s="2">
        <f>'Moving Avg'!F1135</f>
        <v>3.028</v>
      </c>
      <c r="H1135" s="2">
        <f>'Moving Avg'!G1135</f>
        <v>2.9781999999999988</v>
      </c>
      <c r="I1135" s="2">
        <f>'Moving Avg'!H1135</f>
        <v>2.6415499999999947</v>
      </c>
      <c r="J1135" s="5" t="str">
        <f>OBV!F1135</f>
        <v>NEUTRAL</v>
      </c>
      <c r="K1135" s="5" t="str">
        <f>OBV!G1135</f>
        <v>NEUTRAL</v>
      </c>
      <c r="L1135" s="5" t="str">
        <f>OBV!H1135</f>
        <v>NEUTRAL</v>
      </c>
    </row>
    <row r="1136" spans="1:12" ht="13.5" x14ac:dyDescent="0.25">
      <c r="A1136" s="3">
        <f>RSI!A1136</f>
        <v>43965</v>
      </c>
      <c r="B1136" s="2">
        <f>RSI!B1136</f>
        <v>3</v>
      </c>
      <c r="C1136" s="2">
        <f>RSI!I1136</f>
        <v>42.414317871915543</v>
      </c>
      <c r="D1136" s="2">
        <f>MACD!E1136</f>
        <v>2.819064586462483E-2</v>
      </c>
      <c r="E1136" s="2">
        <f>MACD!F1136</f>
        <v>3.2517362998444772E-2</v>
      </c>
      <c r="F1136" s="2">
        <f>'Moving Avg'!D1136</f>
        <v>3</v>
      </c>
      <c r="G1136" s="2">
        <f>'Moving Avg'!F1136</f>
        <v>3.0244999999999997</v>
      </c>
      <c r="H1136" s="2">
        <f>'Moving Avg'!G1136</f>
        <v>2.9803999999999986</v>
      </c>
      <c r="I1136" s="2">
        <f>'Moving Avg'!H1136</f>
        <v>2.645049999999995</v>
      </c>
      <c r="J1136" s="5" t="str">
        <f>OBV!F1136</f>
        <v>NEUTRAL</v>
      </c>
      <c r="K1136" s="5" t="str">
        <f>OBV!G1136</f>
        <v>NEUTRAL</v>
      </c>
      <c r="L1136" s="5" t="str">
        <f>OBV!H1136</f>
        <v>NEUTRAL</v>
      </c>
    </row>
    <row r="1137" spans="1:12" ht="13.5" x14ac:dyDescent="0.25">
      <c r="A1137" s="3">
        <f>RSI!A1137</f>
        <v>43966</v>
      </c>
      <c r="B1137" s="2">
        <f>RSI!B1137</f>
        <v>3</v>
      </c>
      <c r="C1137" s="2">
        <f>RSI!I1137</f>
        <v>42.414317871915543</v>
      </c>
      <c r="D1137" s="2">
        <f>MACD!E1137</f>
        <v>2.3224827470767817E-2</v>
      </c>
      <c r="E1137" s="2">
        <f>MACD!F1137</f>
        <v>3.0658855892909381E-2</v>
      </c>
      <c r="F1137" s="2">
        <f>'Moving Avg'!D1137</f>
        <v>3</v>
      </c>
      <c r="G1137" s="2">
        <f>'Moving Avg'!F1137</f>
        <v>3.0209999999999999</v>
      </c>
      <c r="H1137" s="2">
        <f>'Moving Avg'!G1137</f>
        <v>2.9825999999999988</v>
      </c>
      <c r="I1137" s="2">
        <f>'Moving Avg'!H1137</f>
        <v>2.6485999999999943</v>
      </c>
      <c r="J1137" s="5" t="str">
        <f>OBV!F1137</f>
        <v>NEUTRAL</v>
      </c>
      <c r="K1137" s="5" t="str">
        <f>OBV!G1137</f>
        <v>NEUTRAL</v>
      </c>
      <c r="L1137" s="5" t="str">
        <f>OBV!H1137</f>
        <v>NEUTRAL</v>
      </c>
    </row>
    <row r="1138" spans="1:12" ht="13.5" x14ac:dyDescent="0.25">
      <c r="A1138" s="3">
        <f>RSI!A1138</f>
        <v>43969</v>
      </c>
      <c r="B1138" s="2">
        <f>RSI!B1138</f>
        <v>3</v>
      </c>
      <c r="C1138" s="2">
        <f>RSI!I1138</f>
        <v>42.414317871915543</v>
      </c>
      <c r="D1138" s="2">
        <f>MACD!E1138</f>
        <v>1.9069558615514737E-2</v>
      </c>
      <c r="E1138" s="2">
        <f>MACD!F1138</f>
        <v>2.8340996437430453E-2</v>
      </c>
      <c r="F1138" s="2">
        <f>'Moving Avg'!D1138</f>
        <v>3</v>
      </c>
      <c r="G1138" s="2">
        <f>'Moving Avg'!F1138</f>
        <v>3.0175000000000001</v>
      </c>
      <c r="H1138" s="2">
        <f>'Moving Avg'!G1138</f>
        <v>2.9847999999999981</v>
      </c>
      <c r="I1138" s="2">
        <f>'Moving Avg'!H1138</f>
        <v>2.6521499999999945</v>
      </c>
      <c r="J1138" s="5" t="str">
        <f>OBV!F1138</f>
        <v>NEUTRAL</v>
      </c>
      <c r="K1138" s="5" t="str">
        <f>OBV!G1138</f>
        <v>NEUTRAL</v>
      </c>
      <c r="L1138" s="5" t="str">
        <f>OBV!H1138</f>
        <v>NEUTRAL</v>
      </c>
    </row>
    <row r="1139" spans="1:12" ht="13.5" x14ac:dyDescent="0.25">
      <c r="A1139" s="3">
        <f>RSI!A1139</f>
        <v>43970</v>
      </c>
      <c r="B1139" s="2">
        <f>RSI!B1139</f>
        <v>2.91</v>
      </c>
      <c r="C1139" s="2">
        <f>RSI!I1139</f>
        <v>13.243008692389651</v>
      </c>
      <c r="D1139" s="2">
        <f>MACD!E1139</f>
        <v>2.2263355852960576E-2</v>
      </c>
      <c r="E1139" s="2">
        <f>MACD!F1139</f>
        <v>2.7125468320536479E-2</v>
      </c>
      <c r="F1139" s="2">
        <f>'Moving Avg'!D1139</f>
        <v>2.9820000000000002</v>
      </c>
      <c r="G1139" s="2">
        <f>'Moving Avg'!F1139</f>
        <v>3.0095000000000001</v>
      </c>
      <c r="H1139" s="2">
        <f>'Moving Avg'!G1139</f>
        <v>2.9851999999999981</v>
      </c>
      <c r="I1139" s="2">
        <f>'Moving Avg'!H1139</f>
        <v>2.6552499999999948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</row>
    <row r="1140" spans="1:12" ht="13.5" x14ac:dyDescent="0.25">
      <c r="A1140" s="3">
        <f>RSI!A1140</f>
        <v>43971</v>
      </c>
      <c r="B1140" s="2">
        <f>RSI!B1140</f>
        <v>2.91</v>
      </c>
      <c r="C1140" s="2">
        <f>RSI!I1140</f>
        <v>13.243008692389651</v>
      </c>
      <c r="D1140" s="2">
        <f>MACD!E1140</f>
        <v>2.5537546214458473E-2</v>
      </c>
      <c r="E1140" s="2">
        <f>MACD!F1140</f>
        <v>2.6807883899320879E-2</v>
      </c>
      <c r="F1140" s="2">
        <f>'Moving Avg'!D1140</f>
        <v>2.964</v>
      </c>
      <c r="G1140" s="2">
        <f>'Moving Avg'!F1140</f>
        <v>3.0015000000000001</v>
      </c>
      <c r="H1140" s="2">
        <f>'Moving Avg'!G1140</f>
        <v>2.985799999999998</v>
      </c>
      <c r="I1140" s="2">
        <f>'Moving Avg'!H1140</f>
        <v>2.6583499999999947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</row>
    <row r="1141" spans="1:12" ht="13.5" x14ac:dyDescent="0.25">
      <c r="A1141" s="3">
        <f>RSI!A1141</f>
        <v>43972</v>
      </c>
      <c r="B1141" s="2">
        <f>RSI!B1141</f>
        <v>2.91</v>
      </c>
      <c r="C1141" s="2">
        <f>RSI!I1141</f>
        <v>13.243008692389651</v>
      </c>
      <c r="D1141" s="2">
        <f>MACD!E1141</f>
        <v>2.8837409931136815E-2</v>
      </c>
      <c r="E1141" s="2">
        <f>MACD!F1141</f>
        <v>2.7213789105684068E-2</v>
      </c>
      <c r="F1141" s="2">
        <f>'Moving Avg'!D1141</f>
        <v>2.9460000000000002</v>
      </c>
      <c r="G1141" s="2">
        <f>'Moving Avg'!F1141</f>
        <v>2.9934999999999996</v>
      </c>
      <c r="H1141" s="2">
        <f>'Moving Avg'!G1141</f>
        <v>2.9863999999999979</v>
      </c>
      <c r="I1141" s="2">
        <f>'Moving Avg'!H1141</f>
        <v>2.6614499999999945</v>
      </c>
      <c r="J1141" s="5" t="str">
        <f>OBV!F1141</f>
        <v>BEARISH</v>
      </c>
      <c r="K1141" s="5" t="str">
        <f>OBV!G1141</f>
        <v>NEUTRAL</v>
      </c>
      <c r="L1141" s="5" t="str">
        <f>OBV!H1141</f>
        <v>CONFIRMED BEARISH</v>
      </c>
    </row>
    <row r="1142" spans="1:12" ht="13.5" x14ac:dyDescent="0.25">
      <c r="A1142" s="3">
        <f>RSI!A1142</f>
        <v>43973</v>
      </c>
      <c r="B1142" s="2">
        <f>RSI!B1142</f>
        <v>2.91</v>
      </c>
      <c r="C1142" s="2">
        <f>RSI!I1142</f>
        <v>13.243008692389651</v>
      </c>
      <c r="D1142" s="2">
        <f>MACD!E1142</f>
        <v>3.2119782815358988E-2</v>
      </c>
      <c r="E1142" s="2">
        <f>MACD!F1142</f>
        <v>2.8194987847619056E-2</v>
      </c>
      <c r="F1142" s="2">
        <f>'Moving Avg'!D1142</f>
        <v>2.9279999999999999</v>
      </c>
      <c r="G1142" s="2">
        <f>'Moving Avg'!F1142</f>
        <v>2.9854999999999996</v>
      </c>
      <c r="H1142" s="2">
        <f>'Moving Avg'!G1142</f>
        <v>2.9869999999999983</v>
      </c>
      <c r="I1142" s="2">
        <f>'Moving Avg'!H1142</f>
        <v>2.6645499999999949</v>
      </c>
      <c r="J1142" s="5" t="str">
        <f>OBV!F1142</f>
        <v>BEARISH</v>
      </c>
      <c r="K1142" s="5" t="str">
        <f>OBV!G1142</f>
        <v>NEUTRAL</v>
      </c>
      <c r="L1142" s="5" t="str">
        <f>OBV!H1142</f>
        <v>CONFIRMED BEARISH</v>
      </c>
    </row>
    <row r="1143" spans="1:12" ht="13.5" x14ac:dyDescent="0.25">
      <c r="A1143" s="3">
        <f>RSI!A1143</f>
        <v>43977</v>
      </c>
      <c r="B1143" s="2">
        <f>RSI!B1143</f>
        <v>2.91</v>
      </c>
      <c r="C1143" s="2">
        <f>RSI!I1143</f>
        <v>13.243008692389651</v>
      </c>
      <c r="D1143" s="2">
        <f>MACD!E1143</f>
        <v>3.535104609712425E-2</v>
      </c>
      <c r="E1143" s="2">
        <f>MACD!F1143</f>
        <v>2.9626199497520097E-2</v>
      </c>
      <c r="F1143" s="2">
        <f>'Moving Avg'!D1143</f>
        <v>2.91</v>
      </c>
      <c r="G1143" s="2">
        <f>'Moving Avg'!F1143</f>
        <v>2.9774999999999991</v>
      </c>
      <c r="H1143" s="2">
        <f>'Moving Avg'!G1143</f>
        <v>2.9875999999999983</v>
      </c>
      <c r="I1143" s="2">
        <f>'Moving Avg'!H1143</f>
        <v>2.6676499999999947</v>
      </c>
      <c r="J1143" s="5" t="str">
        <f>OBV!F1143</f>
        <v>BEARISH</v>
      </c>
      <c r="K1143" s="5" t="str">
        <f>OBV!G1143</f>
        <v>NEUTRAL</v>
      </c>
      <c r="L1143" s="5" t="str">
        <f>OBV!H1143</f>
        <v>CONFIRMED BEARISH</v>
      </c>
    </row>
    <row r="1144" spans="1:12" ht="13.5" x14ac:dyDescent="0.25">
      <c r="A1144" s="3">
        <f>RSI!A1144</f>
        <v>43978</v>
      </c>
      <c r="B1144" s="2">
        <f>RSI!B1144</f>
        <v>2.91</v>
      </c>
      <c r="C1144" s="2">
        <f>RSI!I1144</f>
        <v>13.243008692389651</v>
      </c>
      <c r="D1144" s="2">
        <f>MACD!E1144</f>
        <v>3.8505442729879213E-2</v>
      </c>
      <c r="E1144" s="2">
        <f>MACD!F1144</f>
        <v>3.1402048143991917E-2</v>
      </c>
      <c r="F1144" s="2">
        <f>'Moving Avg'!D1144</f>
        <v>2.91</v>
      </c>
      <c r="G1144" s="2">
        <f>'Moving Avg'!F1144</f>
        <v>2.972999999999999</v>
      </c>
      <c r="H1144" s="2">
        <f>'Moving Avg'!G1144</f>
        <v>2.9881999999999982</v>
      </c>
      <c r="I1144" s="2">
        <f>'Moving Avg'!H1144</f>
        <v>2.6706999999999947</v>
      </c>
      <c r="J1144" s="5" t="str">
        <f>OBV!F1144</f>
        <v>NEUTRAL</v>
      </c>
      <c r="K1144" s="5" t="str">
        <f>OBV!G1144</f>
        <v>NEUTRAL</v>
      </c>
      <c r="L1144" s="5" t="str">
        <f>OBV!H1144</f>
        <v>NEUTRAL</v>
      </c>
    </row>
    <row r="1145" spans="1:12" ht="13.5" x14ac:dyDescent="0.25">
      <c r="A1145" s="3">
        <f>RSI!A1145</f>
        <v>43979</v>
      </c>
      <c r="B1145" s="2">
        <f>RSI!B1145</f>
        <v>2.91</v>
      </c>
      <c r="C1145" s="2">
        <f>RSI!I1145</f>
        <v>13.243008692389651</v>
      </c>
      <c r="D1145" s="2">
        <f>MACD!E1145</f>
        <v>4.1563668664603259E-2</v>
      </c>
      <c r="E1145" s="2">
        <f>MACD!F1145</f>
        <v>3.3434372248114186E-2</v>
      </c>
      <c r="F1145" s="2">
        <f>'Moving Avg'!D1145</f>
        <v>2.91</v>
      </c>
      <c r="G1145" s="2">
        <f>'Moving Avg'!F1145</f>
        <v>2.9684999999999988</v>
      </c>
      <c r="H1145" s="2">
        <f>'Moving Avg'!G1145</f>
        <v>2.9887999999999981</v>
      </c>
      <c r="I1145" s="2">
        <f>'Moving Avg'!H1145</f>
        <v>2.6737499999999943</v>
      </c>
      <c r="J1145" s="5" t="str">
        <f>OBV!F1145</f>
        <v>NEUTRAL</v>
      </c>
      <c r="K1145" s="5" t="str">
        <f>OBV!G1145</f>
        <v>NEUTRAL</v>
      </c>
      <c r="L1145" s="5" t="str">
        <f>OBV!H1145</f>
        <v>NEUTRAL</v>
      </c>
    </row>
    <row r="1146" spans="1:12" ht="13.5" x14ac:dyDescent="0.25">
      <c r="A1146" s="3">
        <f>RSI!A1146</f>
        <v>43980</v>
      </c>
      <c r="B1146" s="2">
        <f>RSI!B1146</f>
        <v>2.91</v>
      </c>
      <c r="C1146" s="2">
        <f>RSI!I1146</f>
        <v>13.243008692389651</v>
      </c>
      <c r="D1146" s="2">
        <f>MACD!E1146</f>
        <v>4.4511695608735913E-2</v>
      </c>
      <c r="E1146" s="2">
        <f>MACD!F1146</f>
        <v>3.5649836920238535E-2</v>
      </c>
      <c r="F1146" s="2">
        <f>'Moving Avg'!D1146</f>
        <v>2.91</v>
      </c>
      <c r="G1146" s="2">
        <f>'Moving Avg'!F1146</f>
        <v>2.9639999999999986</v>
      </c>
      <c r="H1146" s="2">
        <f>'Moving Avg'!G1146</f>
        <v>2.9893999999999989</v>
      </c>
      <c r="I1146" s="2">
        <f>'Moving Avg'!H1146</f>
        <v>2.6767999999999943</v>
      </c>
      <c r="J1146" s="5" t="str">
        <f>OBV!F1146</f>
        <v>NEUTRAL</v>
      </c>
      <c r="K1146" s="5" t="str">
        <f>OBV!G1146</f>
        <v>NEUTRAL</v>
      </c>
      <c r="L1146" s="5" t="str">
        <f>OBV!H1146</f>
        <v>NEUTRAL</v>
      </c>
    </row>
    <row r="1147" spans="1:12" ht="13.5" x14ac:dyDescent="0.25">
      <c r="A1147" s="3">
        <f>RSI!A1147</f>
        <v>43983</v>
      </c>
      <c r="B1147" s="2">
        <f>RSI!B1147</f>
        <v>2.91</v>
      </c>
      <c r="C1147" s="2">
        <f>RSI!I1147</f>
        <v>13.243008692389651</v>
      </c>
      <c r="D1147" s="2">
        <f>MACD!E1147</f>
        <v>4.7339788563726337E-2</v>
      </c>
      <c r="E1147" s="2">
        <f>MACD!F1147</f>
        <v>3.7987827248936096E-2</v>
      </c>
      <c r="F1147" s="2">
        <f>'Moving Avg'!D1147</f>
        <v>2.91</v>
      </c>
      <c r="G1147" s="2">
        <f>'Moving Avg'!F1147</f>
        <v>2.9594999999999985</v>
      </c>
      <c r="H1147" s="2">
        <f>'Moving Avg'!G1147</f>
        <v>2.9899999999999989</v>
      </c>
      <c r="I1147" s="2">
        <f>'Moving Avg'!H1147</f>
        <v>2.6798499999999943</v>
      </c>
      <c r="J1147" s="5" t="str">
        <f>OBV!F1147</f>
        <v>NEUTRAL</v>
      </c>
      <c r="K1147" s="5" t="str">
        <f>OBV!G1147</f>
        <v>NEUTRAL</v>
      </c>
      <c r="L1147" s="5" t="str">
        <f>OBV!H1147</f>
        <v>NEUTRAL</v>
      </c>
    </row>
    <row r="1148" spans="1:12" ht="13.5" x14ac:dyDescent="0.25">
      <c r="A1148" s="3">
        <f>RSI!A1148</f>
        <v>43984</v>
      </c>
      <c r="B1148" s="2">
        <f>RSI!B1148</f>
        <v>2.91</v>
      </c>
      <c r="C1148" s="2">
        <f>RSI!I1148</f>
        <v>13.243008692389651</v>
      </c>
      <c r="D1148" s="2">
        <f>MACD!E1148</f>
        <v>5.0041687163063564E-2</v>
      </c>
      <c r="E1148" s="2">
        <f>MACD!F1148</f>
        <v>4.0398599231761589E-2</v>
      </c>
      <c r="F1148" s="2">
        <f>'Moving Avg'!D1148</f>
        <v>2.91</v>
      </c>
      <c r="G1148" s="2">
        <f>'Moving Avg'!F1148</f>
        <v>2.9549999999999983</v>
      </c>
      <c r="H1148" s="2">
        <f>'Moving Avg'!G1148</f>
        <v>2.9905999999999988</v>
      </c>
      <c r="I1148" s="2">
        <f>'Moving Avg'!H1148</f>
        <v>2.6828999999999947</v>
      </c>
      <c r="J1148" s="5" t="str">
        <f>OBV!F1148</f>
        <v>NEUTRAL</v>
      </c>
      <c r="K1148" s="5" t="str">
        <f>OBV!G1148</f>
        <v>NEUTRAL</v>
      </c>
      <c r="L1148" s="5" t="str">
        <f>OBV!H1148</f>
        <v>NEUTRAL</v>
      </c>
    </row>
    <row r="1149" spans="1:12" ht="13.5" x14ac:dyDescent="0.25">
      <c r="A1149" s="3">
        <f>RSI!A1149</f>
        <v>43985</v>
      </c>
      <c r="B1149" s="2">
        <f>RSI!B1149</f>
        <v>2.91</v>
      </c>
      <c r="C1149" s="2">
        <f>RSI!I1149</f>
        <v>13.243008692389651</v>
      </c>
      <c r="D1149" s="2">
        <f>MACD!E1149</f>
        <v>3.876777082735261E-2</v>
      </c>
      <c r="E1149" s="2">
        <f>MACD!F1149</f>
        <v>4.0072433550879798E-2</v>
      </c>
      <c r="F1149" s="2">
        <f>'Moving Avg'!D1149</f>
        <v>2.91</v>
      </c>
      <c r="G1149" s="2">
        <f>'Moving Avg'!F1149</f>
        <v>2.950499999999999</v>
      </c>
      <c r="H1149" s="2">
        <f>'Moving Avg'!G1149</f>
        <v>2.9911999999999987</v>
      </c>
      <c r="I1149" s="2">
        <f>'Moving Avg'!H1149</f>
        <v>2.6859499999999947</v>
      </c>
      <c r="J1149" s="5" t="str">
        <f>OBV!F1149</f>
        <v>NEUTRAL</v>
      </c>
      <c r="K1149" s="5" t="str">
        <f>OBV!G1149</f>
        <v>NEUTRAL</v>
      </c>
      <c r="L1149" s="5" t="str">
        <f>OBV!H1149</f>
        <v>NEUTRAL</v>
      </c>
    </row>
    <row r="1150" spans="1:12" ht="13.5" x14ac:dyDescent="0.25">
      <c r="A1150" s="3">
        <f>RSI!A1150</f>
        <v>43986</v>
      </c>
      <c r="B1150" s="2">
        <f>RSI!B1150</f>
        <v>2.91</v>
      </c>
      <c r="C1150" s="2">
        <f>RSI!I1150</f>
        <v>13.243008692389651</v>
      </c>
      <c r="D1150" s="2">
        <f>MACD!E1150</f>
        <v>2.949313243524454E-2</v>
      </c>
      <c r="E1150" s="2">
        <f>MACD!F1150</f>
        <v>3.7956573327752749E-2</v>
      </c>
      <c r="F1150" s="2">
        <f>'Moving Avg'!D1150</f>
        <v>2.91</v>
      </c>
      <c r="G1150" s="2">
        <f>'Moving Avg'!F1150</f>
        <v>2.9459999999999988</v>
      </c>
      <c r="H1150" s="2">
        <f>'Moving Avg'!G1150</f>
        <v>2.9917999999999991</v>
      </c>
      <c r="I1150" s="2">
        <f>'Moving Avg'!H1150</f>
        <v>2.6889999999999952</v>
      </c>
      <c r="J1150" s="5" t="str">
        <f>OBV!F1150</f>
        <v>NEUTRAL</v>
      </c>
      <c r="K1150" s="5" t="str">
        <f>OBV!G1150</f>
        <v>NEUTRAL</v>
      </c>
      <c r="L1150" s="5" t="str">
        <f>OBV!H1150</f>
        <v>NEUTRAL</v>
      </c>
    </row>
    <row r="1151" spans="1:12" ht="13.5" x14ac:dyDescent="0.25">
      <c r="A1151" s="3">
        <f>RSI!A1151</f>
        <v>43987</v>
      </c>
      <c r="B1151" s="2">
        <f>RSI!B1151</f>
        <v>2.91</v>
      </c>
      <c r="C1151" s="2">
        <f>RSI!I1151</f>
        <v>13.243008692389651</v>
      </c>
      <c r="D1151" s="2">
        <f>MACD!E1151</f>
        <v>2.1890573781196743E-2</v>
      </c>
      <c r="E1151" s="2">
        <f>MACD!F1151</f>
        <v>3.4743373418441553E-2</v>
      </c>
      <c r="F1151" s="2">
        <f>'Moving Avg'!D1151</f>
        <v>2.91</v>
      </c>
      <c r="G1151" s="2">
        <f>'Moving Avg'!F1151</f>
        <v>2.9414999999999987</v>
      </c>
      <c r="H1151" s="2">
        <f>'Moving Avg'!G1151</f>
        <v>2.9923999999999991</v>
      </c>
      <c r="I1151" s="2">
        <f>'Moving Avg'!H1151</f>
        <v>2.6920499999999947</v>
      </c>
      <c r="J1151" s="5" t="str">
        <f>OBV!F1151</f>
        <v>NEUTRAL</v>
      </c>
      <c r="K1151" s="5" t="str">
        <f>OBV!G1151</f>
        <v>NEUTRAL</v>
      </c>
      <c r="L1151" s="5" t="str">
        <f>OBV!H1151</f>
        <v>NEUTRAL</v>
      </c>
    </row>
    <row r="1152" spans="1:12" ht="13.5" x14ac:dyDescent="0.25">
      <c r="A1152" s="3">
        <f>RSI!A1152</f>
        <v>43990</v>
      </c>
      <c r="B1152" s="2">
        <f>RSI!B1152</f>
        <v>2.91</v>
      </c>
      <c r="C1152" s="2">
        <f>RSI!I1152</f>
        <v>13.243008692389651</v>
      </c>
      <c r="D1152" s="2">
        <f>MACD!E1152</f>
        <v>1.568468795502076E-2</v>
      </c>
      <c r="E1152" s="2">
        <f>MACD!F1152</f>
        <v>3.0931636325757395E-2</v>
      </c>
      <c r="F1152" s="2">
        <f>'Moving Avg'!D1152</f>
        <v>2.91</v>
      </c>
      <c r="G1152" s="2">
        <f>'Moving Avg'!F1152</f>
        <v>2.9369999999999985</v>
      </c>
      <c r="H1152" s="2">
        <f>'Moving Avg'!G1152</f>
        <v>2.992999999999999</v>
      </c>
      <c r="I1152" s="2">
        <f>'Moving Avg'!H1152</f>
        <v>2.6950999999999952</v>
      </c>
      <c r="J1152" s="5" t="str">
        <f>OBV!F1152</f>
        <v>NEUTRAL</v>
      </c>
      <c r="K1152" s="5" t="str">
        <f>OBV!G1152</f>
        <v>NEUTRAL</v>
      </c>
      <c r="L1152" s="5" t="str">
        <f>OBV!H1152</f>
        <v>NEUTRAL</v>
      </c>
    </row>
    <row r="1153" spans="1:12" ht="13.5" x14ac:dyDescent="0.25">
      <c r="A1153" s="3">
        <f>RSI!A1153</f>
        <v>43991</v>
      </c>
      <c r="B1153" s="2">
        <f>RSI!B1153</f>
        <v>2.91</v>
      </c>
      <c r="C1153" s="2">
        <f>RSI!I1153</f>
        <v>13.243008692389651</v>
      </c>
      <c r="D1153" s="2">
        <f>MACD!E1153</f>
        <v>1.064378381251796E-2</v>
      </c>
      <c r="E1153" s="2">
        <f>MACD!F1153</f>
        <v>2.6874065823109507E-2</v>
      </c>
      <c r="F1153" s="2">
        <f>'Moving Avg'!D1153</f>
        <v>2.91</v>
      </c>
      <c r="G1153" s="2">
        <f>'Moving Avg'!F1153</f>
        <v>2.9324999999999988</v>
      </c>
      <c r="H1153" s="2">
        <f>'Moving Avg'!G1153</f>
        <v>2.9919999999999987</v>
      </c>
      <c r="I1153" s="2">
        <f>'Moving Avg'!H1153</f>
        <v>2.6981499999999956</v>
      </c>
      <c r="J1153" s="5" t="str">
        <f>OBV!F1153</f>
        <v>NEUTRAL</v>
      </c>
      <c r="K1153" s="5" t="str">
        <f>OBV!G1153</f>
        <v>NEUTRAL</v>
      </c>
      <c r="L1153" s="5" t="str">
        <f>OBV!H1153</f>
        <v>NEUTRAL</v>
      </c>
    </row>
    <row r="1154" spans="1:12" ht="13.5" x14ac:dyDescent="0.25">
      <c r="A1154" s="3">
        <f>RSI!A1154</f>
        <v>43992</v>
      </c>
      <c r="B1154" s="2">
        <f>RSI!B1154</f>
        <v>2.91</v>
      </c>
      <c r="C1154" s="2">
        <f>RSI!I1154</f>
        <v>13.243008692389651</v>
      </c>
      <c r="D1154" s="2">
        <f>MACD!E1154</f>
        <v>6.5730608084200171E-3</v>
      </c>
      <c r="E1154" s="2">
        <f>MACD!F1154</f>
        <v>2.2813864820171611E-2</v>
      </c>
      <c r="F1154" s="2">
        <f>'Moving Avg'!D1154</f>
        <v>2.91</v>
      </c>
      <c r="G1154" s="2">
        <f>'Moving Avg'!F1154</f>
        <v>2.9279999999999986</v>
      </c>
      <c r="H1154" s="2">
        <f>'Moving Avg'!G1154</f>
        <v>2.9909999999999992</v>
      </c>
      <c r="I1154" s="2">
        <f>'Moving Avg'!H1154</f>
        <v>2.7011999999999956</v>
      </c>
      <c r="J1154" s="5" t="str">
        <f>OBV!F1154</f>
        <v>NEUTRAL</v>
      </c>
      <c r="K1154" s="5" t="str">
        <f>OBV!G1154</f>
        <v>NEUTRAL</v>
      </c>
      <c r="L1154" s="5" t="str">
        <f>OBV!H1154</f>
        <v>NEUTRAL</v>
      </c>
    </row>
    <row r="1155" spans="1:12" ht="13.5" x14ac:dyDescent="0.25">
      <c r="A1155" s="3">
        <f>RSI!A1155</f>
        <v>43993</v>
      </c>
      <c r="B1155" s="2">
        <f>RSI!B1155</f>
        <v>2.91</v>
      </c>
      <c r="C1155" s="2">
        <f>RSI!I1155</f>
        <v>13.243008692389651</v>
      </c>
      <c r="D1155" s="2">
        <f>MACD!E1155</f>
        <v>3.3088412375921195E-3</v>
      </c>
      <c r="E1155" s="2">
        <f>MACD!F1155</f>
        <v>1.8912860103655713E-2</v>
      </c>
      <c r="F1155" s="2">
        <f>'Moving Avg'!D1155</f>
        <v>2.91</v>
      </c>
      <c r="G1155" s="2">
        <f>'Moving Avg'!F1155</f>
        <v>2.9234999999999984</v>
      </c>
      <c r="H1155" s="2">
        <f>'Moving Avg'!G1155</f>
        <v>2.9899999999999989</v>
      </c>
      <c r="I1155" s="2">
        <f>'Moving Avg'!H1155</f>
        <v>2.704249999999996</v>
      </c>
      <c r="J1155" s="5" t="str">
        <f>OBV!F1155</f>
        <v>NEUTRAL</v>
      </c>
      <c r="K1155" s="5" t="str">
        <f>OBV!G1155</f>
        <v>NEUTRAL</v>
      </c>
      <c r="L1155" s="5" t="str">
        <f>OBV!H1155</f>
        <v>NEUTRAL</v>
      </c>
    </row>
    <row r="1156" spans="1:12" ht="13.5" x14ac:dyDescent="0.25">
      <c r="A1156" s="3">
        <f>RSI!A1156</f>
        <v>43994</v>
      </c>
      <c r="B1156" s="2">
        <f>RSI!B1156</f>
        <v>2.91</v>
      </c>
      <c r="C1156" s="2">
        <f>RSI!I1156</f>
        <v>13.243008692389651</v>
      </c>
      <c r="D1156" s="2">
        <f>MACD!E1156</f>
        <v>7.136966594494254E-4</v>
      </c>
      <c r="E1156" s="2">
        <f>MACD!F1156</f>
        <v>1.5273027414814455E-2</v>
      </c>
      <c r="F1156" s="2">
        <f>'Moving Avg'!D1156</f>
        <v>2.91</v>
      </c>
      <c r="G1156" s="2">
        <f>'Moving Avg'!F1156</f>
        <v>2.9189999999999983</v>
      </c>
      <c r="H1156" s="2">
        <f>'Moving Avg'!G1156</f>
        <v>2.9889999999999985</v>
      </c>
      <c r="I1156" s="2">
        <f>'Moving Avg'!H1156</f>
        <v>2.707299999999996</v>
      </c>
      <c r="J1156" s="5" t="str">
        <f>OBV!F1156</f>
        <v>NEUTRAL</v>
      </c>
      <c r="K1156" s="5" t="str">
        <f>OBV!G1156</f>
        <v>NEUTRAL</v>
      </c>
      <c r="L1156" s="5" t="str">
        <f>OBV!H1156</f>
        <v>NEUTRAL</v>
      </c>
    </row>
    <row r="1157" spans="1:12" ht="13.5" x14ac:dyDescent="0.25">
      <c r="A1157" s="3">
        <f>RSI!A1157</f>
        <v>43997</v>
      </c>
      <c r="B1157" s="2">
        <f>RSI!B1157</f>
        <v>2.91</v>
      </c>
      <c r="C1157" s="2">
        <f>RSI!I1157</f>
        <v>13.243008692389651</v>
      </c>
      <c r="D1157" s="2">
        <f>MACD!E1157</f>
        <v>-1.3276695674080408E-3</v>
      </c>
      <c r="E1157" s="2">
        <f>MACD!F1157</f>
        <v>1.1952888018369957E-2</v>
      </c>
      <c r="F1157" s="2">
        <f>'Moving Avg'!D1157</f>
        <v>2.91</v>
      </c>
      <c r="G1157" s="2">
        <f>'Moving Avg'!F1157</f>
        <v>2.914499999999999</v>
      </c>
      <c r="H1157" s="2">
        <f>'Moving Avg'!G1157</f>
        <v>2.9863999999999988</v>
      </c>
      <c r="I1157" s="2">
        <f>'Moving Avg'!H1157</f>
        <v>2.7103499999999965</v>
      </c>
      <c r="J1157" s="5" t="str">
        <f>OBV!F1157</f>
        <v>NEUTRAL</v>
      </c>
      <c r="K1157" s="5" t="str">
        <f>OBV!G1157</f>
        <v>NEUTRAL</v>
      </c>
      <c r="L1157" s="5" t="str">
        <f>OBV!H1157</f>
        <v>NEUTRAL</v>
      </c>
    </row>
    <row r="1158" spans="1:12" ht="13.5" x14ac:dyDescent="0.25">
      <c r="A1158" s="3">
        <f>RSI!A1158</f>
        <v>43998</v>
      </c>
      <c r="B1158" s="2">
        <f>RSI!B1158</f>
        <v>2.91</v>
      </c>
      <c r="C1158" s="2">
        <f>RSI!I1158</f>
        <v>13.243008692389651</v>
      </c>
      <c r="D1158" s="2">
        <f>MACD!E1158</f>
        <v>-2.9119004338360455E-3</v>
      </c>
      <c r="E1158" s="2">
        <f>MACD!F1158</f>
        <v>8.9799303279287576E-3</v>
      </c>
      <c r="F1158" s="2">
        <f>'Moving Avg'!D1158</f>
        <v>2.91</v>
      </c>
      <c r="G1158" s="2">
        <f>'Moving Avg'!F1158</f>
        <v>2.9099999999999988</v>
      </c>
      <c r="H1158" s="2">
        <f>'Moving Avg'!G1158</f>
        <v>2.9837999999999987</v>
      </c>
      <c r="I1158" s="2">
        <f>'Moving Avg'!H1158</f>
        <v>2.7131499999999966</v>
      </c>
      <c r="J1158" s="5" t="str">
        <f>OBV!F1158</f>
        <v>NEUTRAL</v>
      </c>
      <c r="K1158" s="5" t="str">
        <f>OBV!G1158</f>
        <v>NEUTRAL</v>
      </c>
      <c r="L1158" s="5" t="str">
        <f>OBV!H1158</f>
        <v>NEUTRAL</v>
      </c>
    </row>
    <row r="1159" spans="1:12" ht="13.5" x14ac:dyDescent="0.25">
      <c r="A1159" s="3">
        <f>RSI!A1159</f>
        <v>43999</v>
      </c>
      <c r="B1159" s="2">
        <f>RSI!B1159</f>
        <v>2.91</v>
      </c>
      <c r="C1159" s="2">
        <f>RSI!I1159</f>
        <v>13.243008692389651</v>
      </c>
      <c r="D1159" s="2">
        <f>MACD!E1159</f>
        <v>-4.1199229025887796E-3</v>
      </c>
      <c r="E1159" s="2">
        <f>MACD!F1159</f>
        <v>6.35995968182525E-3</v>
      </c>
      <c r="F1159" s="2">
        <f>'Moving Avg'!D1159</f>
        <v>2.91</v>
      </c>
      <c r="G1159" s="2">
        <f>'Moving Avg'!F1159</f>
        <v>2.9099999999999988</v>
      </c>
      <c r="H1159" s="2">
        <f>'Moving Avg'!G1159</f>
        <v>2.981199999999999</v>
      </c>
      <c r="I1159" s="2">
        <f>'Moving Avg'!H1159</f>
        <v>2.7159499999999968</v>
      </c>
      <c r="J1159" s="5" t="str">
        <f>OBV!F1159</f>
        <v>NEUTRAL</v>
      </c>
      <c r="K1159" s="5" t="str">
        <f>OBV!G1159</f>
        <v>NEUTRAL</v>
      </c>
      <c r="L1159" s="5" t="str">
        <f>OBV!H1159</f>
        <v>NEUTRAL</v>
      </c>
    </row>
    <row r="1160" spans="1:12" ht="13.5" x14ac:dyDescent="0.25">
      <c r="A1160" s="3">
        <f>RSI!A1160</f>
        <v>44000</v>
      </c>
      <c r="B1160" s="2">
        <f>RSI!B1160</f>
        <v>2.91</v>
      </c>
      <c r="C1160" s="2">
        <f>RSI!I1160</f>
        <v>13.243008692389651</v>
      </c>
      <c r="D1160" s="2">
        <f>MACD!E1160</f>
        <v>-5.0194285644029613E-3</v>
      </c>
      <c r="E1160" s="2">
        <f>MACD!F1160</f>
        <v>4.0840820325796076E-3</v>
      </c>
      <c r="F1160" s="2">
        <f>'Moving Avg'!D1160</f>
        <v>2.91</v>
      </c>
      <c r="G1160" s="2">
        <f>'Moving Avg'!F1160</f>
        <v>2.9099999999999988</v>
      </c>
      <c r="H1160" s="2">
        <f>'Moving Avg'!G1160</f>
        <v>2.9785999999999984</v>
      </c>
      <c r="I1160" s="2">
        <f>'Moving Avg'!H1160</f>
        <v>2.7187499999999973</v>
      </c>
      <c r="J1160" s="5" t="str">
        <f>OBV!F1160</f>
        <v>NEUTRAL</v>
      </c>
      <c r="K1160" s="5" t="str">
        <f>OBV!G1160</f>
        <v>NEUTRAL</v>
      </c>
      <c r="L1160" s="5" t="str">
        <f>OBV!H1160</f>
        <v>NEUTRAL</v>
      </c>
    </row>
    <row r="1161" spans="1:12" ht="13.5" x14ac:dyDescent="0.25">
      <c r="A1161" s="3">
        <f>RSI!A1161</f>
        <v>44001</v>
      </c>
      <c r="B1161" s="2">
        <f>RSI!B1161</f>
        <v>2.99</v>
      </c>
      <c r="C1161" s="2">
        <f>RSI!I1161</f>
        <v>78.949796769948904</v>
      </c>
      <c r="D1161" s="2">
        <f>MACD!E1161</f>
        <v>-1.1592893928338288E-2</v>
      </c>
      <c r="E1161" s="2">
        <f>MACD!F1161</f>
        <v>9.4868684039602861E-4</v>
      </c>
      <c r="F1161" s="2">
        <f>'Moving Avg'!D1161</f>
        <v>2.9260000000000002</v>
      </c>
      <c r="G1161" s="2">
        <f>'Moving Avg'!F1161</f>
        <v>2.9139999999999988</v>
      </c>
      <c r="H1161" s="2">
        <f>'Moving Avg'!G1161</f>
        <v>2.9769999999999985</v>
      </c>
      <c r="I1161" s="2">
        <f>'Moving Avg'!H1161</f>
        <v>2.721949999999997</v>
      </c>
      <c r="J1161" s="5" t="str">
        <f>OBV!F1161</f>
        <v>BULLISH</v>
      </c>
      <c r="K1161" s="5" t="str">
        <f>OBV!G1161</f>
        <v>NEUTRAL</v>
      </c>
      <c r="L1161" s="5" t="str">
        <f>OBV!H1161</f>
        <v>CONFIRMED BULLISH</v>
      </c>
    </row>
    <row r="1162" spans="1:12" ht="13.5" x14ac:dyDescent="0.25">
      <c r="A1162" s="3">
        <f>RSI!A1162</f>
        <v>44004</v>
      </c>
      <c r="B1162" s="2">
        <f>RSI!B1162</f>
        <v>2.99</v>
      </c>
      <c r="C1162" s="2">
        <f>RSI!I1162</f>
        <v>78.949796769948904</v>
      </c>
      <c r="D1162" s="2">
        <f>MACD!E1162</f>
        <v>-1.7522613014859356E-2</v>
      </c>
      <c r="E1162" s="2">
        <f>MACD!F1162</f>
        <v>-2.7455731306550487E-3</v>
      </c>
      <c r="F1162" s="2">
        <f>'Moving Avg'!D1162</f>
        <v>2.9420000000000002</v>
      </c>
      <c r="G1162" s="2">
        <f>'Moving Avg'!F1162</f>
        <v>2.9179999999999993</v>
      </c>
      <c r="H1162" s="2">
        <f>'Moving Avg'!G1162</f>
        <v>2.9753999999999992</v>
      </c>
      <c r="I1162" s="2">
        <f>'Moving Avg'!H1162</f>
        <v>2.7251499999999975</v>
      </c>
      <c r="J1162" s="5" t="str">
        <f>OBV!F1162</f>
        <v>BULLISH</v>
      </c>
      <c r="K1162" s="5" t="str">
        <f>OBV!G1162</f>
        <v>NEUTRAL</v>
      </c>
      <c r="L1162" s="5" t="str">
        <f>OBV!H1162</f>
        <v>CONFIRMED BULLISH</v>
      </c>
    </row>
    <row r="1163" spans="1:12" ht="13.5" x14ac:dyDescent="0.25">
      <c r="A1163" s="3">
        <f>RSI!A1163</f>
        <v>44005</v>
      </c>
      <c r="B1163" s="2">
        <f>RSI!B1163</f>
        <v>2.99</v>
      </c>
      <c r="C1163" s="2">
        <f>RSI!I1163</f>
        <v>78.949796769948904</v>
      </c>
      <c r="D1163" s="2">
        <f>MACD!E1163</f>
        <v>-2.2880397336038527E-2</v>
      </c>
      <c r="E1163" s="2">
        <f>MACD!F1163</f>
        <v>-6.7725379717317449E-3</v>
      </c>
      <c r="F1163" s="2">
        <f>'Moving Avg'!D1163</f>
        <v>2.9580000000000002</v>
      </c>
      <c r="G1163" s="2">
        <f>'Moving Avg'!F1163</f>
        <v>2.9219999999999997</v>
      </c>
      <c r="H1163" s="2">
        <f>'Moving Avg'!G1163</f>
        <v>2.9737999999999993</v>
      </c>
      <c r="I1163" s="2">
        <f>'Moving Avg'!H1163</f>
        <v>2.7283499999999981</v>
      </c>
      <c r="J1163" s="5" t="str">
        <f>OBV!F1163</f>
        <v>BULLISH</v>
      </c>
      <c r="K1163" s="5" t="str">
        <f>OBV!G1163</f>
        <v>NEUTRAL</v>
      </c>
      <c r="L1163" s="5" t="str">
        <f>OBV!H1163</f>
        <v>CONFIRMED BULLISH</v>
      </c>
    </row>
    <row r="1164" spans="1:12" ht="13.5" x14ac:dyDescent="0.25">
      <c r="A1164" s="3">
        <f>RSI!A1164</f>
        <v>44006</v>
      </c>
      <c r="B1164" s="2">
        <f>RSI!B1164</f>
        <v>2.99</v>
      </c>
      <c r="C1164" s="2">
        <f>RSI!I1164</f>
        <v>78.949796769948904</v>
      </c>
      <c r="D1164" s="2">
        <f>MACD!E1164</f>
        <v>-2.7729027247662685E-2</v>
      </c>
      <c r="E1164" s="2">
        <f>MACD!F1164</f>
        <v>-1.0963835826917933E-2</v>
      </c>
      <c r="F1164" s="2">
        <f>'Moving Avg'!D1164</f>
        <v>2.9740000000000002</v>
      </c>
      <c r="G1164" s="2">
        <f>'Moving Avg'!F1164</f>
        <v>2.9259999999999997</v>
      </c>
      <c r="H1164" s="2">
        <f>'Moving Avg'!G1164</f>
        <v>2.9721999999999991</v>
      </c>
      <c r="I1164" s="2">
        <f>'Moving Avg'!H1164</f>
        <v>2.7315499999999981</v>
      </c>
      <c r="J1164" s="5" t="str">
        <f>OBV!F1164</f>
        <v>BULLISH</v>
      </c>
      <c r="K1164" s="5" t="str">
        <f>OBV!G1164</f>
        <v>NEUTRAL</v>
      </c>
      <c r="L1164" s="5" t="str">
        <f>OBV!H1164</f>
        <v>CONFIRMED BULLISH</v>
      </c>
    </row>
    <row r="1165" spans="1:12" ht="13.5" x14ac:dyDescent="0.25">
      <c r="A1165" s="3">
        <f>RSI!A1165</f>
        <v>44007</v>
      </c>
      <c r="B1165" s="2">
        <f>RSI!B1165</f>
        <v>2.99</v>
      </c>
      <c r="C1165" s="2">
        <f>RSI!I1165</f>
        <v>78.949796769948904</v>
      </c>
      <c r="D1165" s="2">
        <f>MACD!E1165</f>
        <v>-3.2123491967622542E-2</v>
      </c>
      <c r="E1165" s="2">
        <f>MACD!F1165</f>
        <v>-1.5195767055058856E-2</v>
      </c>
      <c r="F1165" s="2">
        <f>'Moving Avg'!D1165</f>
        <v>2.99</v>
      </c>
      <c r="G1165" s="2">
        <f>'Moving Avg'!F1165</f>
        <v>2.93</v>
      </c>
      <c r="H1165" s="2">
        <f>'Moving Avg'!G1165</f>
        <v>2.9705999999999992</v>
      </c>
      <c r="I1165" s="2">
        <f>'Moving Avg'!H1165</f>
        <v>2.7347499999999987</v>
      </c>
      <c r="J1165" s="5" t="str">
        <f>OBV!F1165</f>
        <v>BULLISH</v>
      </c>
      <c r="K1165" s="5" t="str">
        <f>OBV!G1165</f>
        <v>NEUTRAL</v>
      </c>
      <c r="L1165" s="5" t="str">
        <f>OBV!H1165</f>
        <v>CONFIRMED BULLISH</v>
      </c>
    </row>
    <row r="1166" spans="1:12" ht="13.5" x14ac:dyDescent="0.25">
      <c r="A1166" s="3">
        <f>RSI!A1166</f>
        <v>44008</v>
      </c>
      <c r="B1166" s="2">
        <f>RSI!B1166</f>
        <v>2.99</v>
      </c>
      <c r="C1166" s="2">
        <f>RSI!I1166</f>
        <v>78.949796769948904</v>
      </c>
      <c r="D1166" s="2">
        <f>MACD!E1166</f>
        <v>-3.6112049888188391E-2</v>
      </c>
      <c r="E1166" s="2">
        <f>MACD!F1166</f>
        <v>-1.9379023621684761E-2</v>
      </c>
      <c r="F1166" s="2">
        <f>'Moving Avg'!D1166</f>
        <v>2.99</v>
      </c>
      <c r="G1166" s="2">
        <f>'Moving Avg'!F1166</f>
        <v>2.9340000000000002</v>
      </c>
      <c r="H1166" s="2">
        <f>'Moving Avg'!G1166</f>
        <v>2.9689999999999999</v>
      </c>
      <c r="I1166" s="2">
        <f>'Moving Avg'!H1166</f>
        <v>2.7379499999999983</v>
      </c>
      <c r="J1166" s="5" t="str">
        <f>OBV!F1166</f>
        <v>NEUTRAL</v>
      </c>
      <c r="K1166" s="5" t="str">
        <f>OBV!G1166</f>
        <v>NEUTRAL</v>
      </c>
      <c r="L1166" s="5" t="str">
        <f>OBV!H1166</f>
        <v>NEUTRAL</v>
      </c>
    </row>
    <row r="1167" spans="1:12" ht="13.5" x14ac:dyDescent="0.25">
      <c r="A1167" s="3">
        <f>RSI!A1167</f>
        <v>44011</v>
      </c>
      <c r="B1167" s="2">
        <f>RSI!B1167</f>
        <v>2.99</v>
      </c>
      <c r="C1167" s="2">
        <f>RSI!I1167</f>
        <v>78.949796769948904</v>
      </c>
      <c r="D1167" s="2">
        <f>MACD!E1167</f>
        <v>-3.9737136009564189E-2</v>
      </c>
      <c r="E1167" s="2">
        <f>MACD!F1167</f>
        <v>-2.3450646099260647E-2</v>
      </c>
      <c r="F1167" s="2">
        <f>'Moving Avg'!D1167</f>
        <v>2.99</v>
      </c>
      <c r="G1167" s="2">
        <f>'Moving Avg'!F1167</f>
        <v>2.9380000000000006</v>
      </c>
      <c r="H1167" s="2">
        <f>'Moving Avg'!G1167</f>
        <v>2.9673999999999996</v>
      </c>
      <c r="I1167" s="2">
        <f>'Moving Avg'!H1167</f>
        <v>2.7411499999999989</v>
      </c>
      <c r="J1167" s="5" t="str">
        <f>OBV!F1167</f>
        <v>NEUTRAL</v>
      </c>
      <c r="K1167" s="5" t="str">
        <f>OBV!G1167</f>
        <v>NEUTRAL</v>
      </c>
      <c r="L1167" s="5" t="str">
        <f>OBV!H1167</f>
        <v>NEUTRAL</v>
      </c>
    </row>
    <row r="1168" spans="1:12" ht="13.5" x14ac:dyDescent="0.25">
      <c r="A1168" s="3">
        <f>RSI!A1168</f>
        <v>44012</v>
      </c>
      <c r="B1168" s="2">
        <f>RSI!B1168</f>
        <v>2.99</v>
      </c>
      <c r="C1168" s="2">
        <f>RSI!I1168</f>
        <v>78.949796769948904</v>
      </c>
      <c r="D1168" s="2">
        <f>MACD!E1168</f>
        <v>-4.303613925554739E-2</v>
      </c>
      <c r="E1168" s="2">
        <f>MACD!F1168</f>
        <v>-2.7367744730518E-2</v>
      </c>
      <c r="F1168" s="2">
        <f>'Moving Avg'!D1168</f>
        <v>2.99</v>
      </c>
      <c r="G1168" s="2">
        <f>'Moving Avg'!F1168</f>
        <v>2.9420000000000011</v>
      </c>
      <c r="H1168" s="2">
        <f>'Moving Avg'!G1168</f>
        <v>2.9657999999999998</v>
      </c>
      <c r="I1168" s="2">
        <f>'Moving Avg'!H1168</f>
        <v>2.7443499999999994</v>
      </c>
      <c r="J1168" s="5" t="str">
        <f>OBV!F1168</f>
        <v>NEUTRAL</v>
      </c>
      <c r="K1168" s="5" t="str">
        <f>OBV!G1168</f>
        <v>NEUTRAL</v>
      </c>
      <c r="L1168" s="5" t="str">
        <f>OBV!H1168</f>
        <v>NEUTRAL</v>
      </c>
    </row>
    <row r="1169" spans="1:12" ht="13.5" x14ac:dyDescent="0.25">
      <c r="A1169" s="3">
        <f>RSI!A1169</f>
        <v>44013</v>
      </c>
      <c r="B1169" s="2">
        <f>RSI!B1169</f>
        <v>2.99</v>
      </c>
      <c r="C1169" s="2">
        <f>RSI!I1169</f>
        <v>78.949796769948904</v>
      </c>
      <c r="D1169" s="2">
        <f>MACD!E1169</f>
        <v>-4.6042068986667406E-2</v>
      </c>
      <c r="E1169" s="2">
        <f>MACD!F1169</f>
        <v>-3.1102609581747882E-2</v>
      </c>
      <c r="F1169" s="2">
        <f>'Moving Avg'!D1169</f>
        <v>2.99</v>
      </c>
      <c r="G1169" s="2">
        <f>'Moving Avg'!F1169</f>
        <v>2.9460000000000011</v>
      </c>
      <c r="H1169" s="2">
        <f>'Moving Avg'!G1169</f>
        <v>2.9641999999999995</v>
      </c>
      <c r="I1169" s="2">
        <f>'Moving Avg'!H1169</f>
        <v>2.7475499999999995</v>
      </c>
      <c r="J1169" s="5" t="str">
        <f>OBV!F1169</f>
        <v>NEUTRAL</v>
      </c>
      <c r="K1169" s="5" t="str">
        <f>OBV!G1169</f>
        <v>NEUTRAL</v>
      </c>
      <c r="L1169" s="5" t="str">
        <f>OBV!H1169</f>
        <v>NEUTRAL</v>
      </c>
    </row>
    <row r="1170" spans="1:12" ht="13.5" x14ac:dyDescent="0.25">
      <c r="A1170" s="3">
        <f>RSI!A1170</f>
        <v>44014</v>
      </c>
      <c r="B1170" s="2">
        <f>RSI!B1170</f>
        <v>2.99</v>
      </c>
      <c r="C1170" s="2">
        <f>RSI!I1170</f>
        <v>78.949796769948918</v>
      </c>
      <c r="D1170" s="2">
        <f>MACD!E1170</f>
        <v>-4.8784127106642927E-2</v>
      </c>
      <c r="E1170" s="2">
        <f>MACD!F1170</f>
        <v>-3.4638913086726897E-2</v>
      </c>
      <c r="F1170" s="2">
        <f>'Moving Avg'!D1170</f>
        <v>2.99</v>
      </c>
      <c r="G1170" s="2">
        <f>'Moving Avg'!F1170</f>
        <v>2.9500000000000011</v>
      </c>
      <c r="H1170" s="2">
        <f>'Moving Avg'!G1170</f>
        <v>2.9625999999999992</v>
      </c>
      <c r="I1170" s="2">
        <f>'Moving Avg'!H1170</f>
        <v>2.75075</v>
      </c>
      <c r="J1170" s="5" t="str">
        <f>OBV!F1170</f>
        <v>NEUTRAL</v>
      </c>
      <c r="K1170" s="5" t="str">
        <f>OBV!G1170</f>
        <v>NEUTRAL</v>
      </c>
      <c r="L1170" s="5" t="str">
        <f>OBV!H1170</f>
        <v>NEUTRAL</v>
      </c>
    </row>
    <row r="1171" spans="1:12" ht="13.5" x14ac:dyDescent="0.25">
      <c r="A1171" s="3">
        <f>RSI!A1171</f>
        <v>44015</v>
      </c>
      <c r="B1171" s="2">
        <f>RSI!B1171</f>
        <v>3</v>
      </c>
      <c r="C1171" s="2">
        <f>RSI!I1171</f>
        <v>82.438233167835008</v>
      </c>
      <c r="D1171" s="2">
        <f>MACD!E1171</f>
        <v>-3.9721248116804109E-2</v>
      </c>
      <c r="E1171" s="2">
        <f>MACD!F1171</f>
        <v>-3.5655380092742342E-2</v>
      </c>
      <c r="F1171" s="2">
        <f>'Moving Avg'!D1171</f>
        <v>2.992</v>
      </c>
      <c r="G1171" s="2">
        <f>'Moving Avg'!F1171</f>
        <v>2.9545000000000008</v>
      </c>
      <c r="H1171" s="2">
        <f>'Moving Avg'!G1171</f>
        <v>2.9611999999999989</v>
      </c>
      <c r="I1171" s="2">
        <f>'Moving Avg'!H1171</f>
        <v>2.7539999999999996</v>
      </c>
      <c r="J1171" s="5" t="str">
        <f>OBV!F1171</f>
        <v>BULLISH</v>
      </c>
      <c r="K1171" s="5" t="str">
        <f>OBV!G1171</f>
        <v>NEUTRAL</v>
      </c>
      <c r="L1171" s="5" t="str">
        <f>OBV!H1171</f>
        <v>CONFIRMED BULLISH</v>
      </c>
    </row>
    <row r="1172" spans="1:12" ht="13.5" x14ac:dyDescent="0.25">
      <c r="A1172" s="3">
        <f>RSI!A1172</f>
        <v>44018</v>
      </c>
      <c r="B1172" s="2">
        <f>RSI!B1172</f>
        <v>3.03</v>
      </c>
      <c r="C1172" s="2">
        <f>RSI!I1172</f>
        <v>88.562109288081558</v>
      </c>
      <c r="D1172" s="2">
        <f>MACD!E1172</f>
        <v>-3.4504220439673272E-2</v>
      </c>
      <c r="E1172" s="2">
        <f>MACD!F1172</f>
        <v>-3.5425148162128529E-2</v>
      </c>
      <c r="F1172" s="2">
        <f>'Moving Avg'!D1172</f>
        <v>3</v>
      </c>
      <c r="G1172" s="2">
        <f>'Moving Avg'!F1172</f>
        <v>2.960500000000001</v>
      </c>
      <c r="H1172" s="2">
        <f>'Moving Avg'!G1172</f>
        <v>2.960399999999999</v>
      </c>
      <c r="I1172" s="2">
        <f>'Moving Avg'!H1172</f>
        <v>2.7574000000000001</v>
      </c>
      <c r="J1172" s="5" t="str">
        <f>OBV!F1172</f>
        <v>BULLISH</v>
      </c>
      <c r="K1172" s="5" t="str">
        <f>OBV!G1172</f>
        <v>NEUTRAL</v>
      </c>
      <c r="L1172" s="5" t="str">
        <f>OBV!H1172</f>
        <v>CONFIRMED BULLISH</v>
      </c>
    </row>
    <row r="1173" spans="1:12" ht="13.5" x14ac:dyDescent="0.25">
      <c r="A1173" s="3">
        <f>RSI!A1173</f>
        <v>44019</v>
      </c>
      <c r="B1173" s="2">
        <f>RSI!B1173</f>
        <v>3.12</v>
      </c>
      <c r="C1173" s="2">
        <f>RSI!I1173</f>
        <v>94.62147601506399</v>
      </c>
      <c r="D1173" s="2">
        <f>MACD!E1173</f>
        <v>-3.7146102226084832E-2</v>
      </c>
      <c r="E1173" s="2">
        <f>MACD!F1173</f>
        <v>-3.5769338974919788E-2</v>
      </c>
      <c r="F1173" s="2">
        <f>'Moving Avg'!D1173</f>
        <v>3.0259999999999998</v>
      </c>
      <c r="G1173" s="2">
        <f>'Moving Avg'!F1173</f>
        <v>2.971000000000001</v>
      </c>
      <c r="H1173" s="2">
        <f>'Moving Avg'!G1173</f>
        <v>2.9613999999999989</v>
      </c>
      <c r="I1173" s="2">
        <f>'Moving Avg'!H1173</f>
        <v>2.7612500000000004</v>
      </c>
      <c r="J1173" s="5" t="str">
        <f>OBV!F1173</f>
        <v>BULLISH</v>
      </c>
      <c r="K1173" s="5" t="str">
        <f>OBV!G1173</f>
        <v>NEUTRAL</v>
      </c>
      <c r="L1173" s="5" t="str">
        <f>OBV!H1173</f>
        <v>CONFIRMED BULLISH</v>
      </c>
    </row>
    <row r="1174" spans="1:12" ht="13.5" x14ac:dyDescent="0.25">
      <c r="A1174" s="3">
        <f>RSI!A1174</f>
        <v>44020</v>
      </c>
      <c r="B1174" s="2">
        <f>RSI!B1174</f>
        <v>3.12</v>
      </c>
      <c r="C1174" s="2">
        <f>RSI!I1174</f>
        <v>94.62147601506399</v>
      </c>
      <c r="D1174" s="2">
        <f>MACD!E1174</f>
        <v>-4.0274116705739882E-2</v>
      </c>
      <c r="E1174" s="2">
        <f>MACD!F1174</f>
        <v>-3.6670294521083807E-2</v>
      </c>
      <c r="F1174" s="2">
        <f>'Moving Avg'!D1174</f>
        <v>3.0520000000000005</v>
      </c>
      <c r="G1174" s="2">
        <f>'Moving Avg'!F1174</f>
        <v>2.9815000000000009</v>
      </c>
      <c r="H1174" s="2">
        <f>'Moving Avg'!G1174</f>
        <v>2.9637999999999982</v>
      </c>
      <c r="I1174" s="2">
        <f>'Moving Avg'!H1174</f>
        <v>2.7651000000000003</v>
      </c>
      <c r="J1174" s="5" t="str">
        <f>OBV!F1174</f>
        <v>BULLISH</v>
      </c>
      <c r="K1174" s="5" t="str">
        <f>OBV!G1174</f>
        <v>NEUTRAL</v>
      </c>
      <c r="L1174" s="5" t="str">
        <f>OBV!H1174</f>
        <v>CONFIRMED BULLISH</v>
      </c>
    </row>
    <row r="1175" spans="1:12" ht="13.5" x14ac:dyDescent="0.25">
      <c r="A1175" s="3">
        <f>RSI!A1175</f>
        <v>44021</v>
      </c>
      <c r="B1175" s="2">
        <f>RSI!B1175</f>
        <v>3.12</v>
      </c>
      <c r="C1175" s="2">
        <f>RSI!I1175</f>
        <v>94.62147601506399</v>
      </c>
      <c r="D1175" s="2">
        <f>MACD!E1175</f>
        <v>-4.3747357489449801E-2</v>
      </c>
      <c r="E1175" s="2">
        <f>MACD!F1175</f>
        <v>-3.8085707114757006E-2</v>
      </c>
      <c r="F1175" s="2">
        <f>'Moving Avg'!D1175</f>
        <v>3.0780000000000003</v>
      </c>
      <c r="G1175" s="2">
        <f>'Moving Avg'!F1175</f>
        <v>2.9920000000000004</v>
      </c>
      <c r="H1175" s="2">
        <f>'Moving Avg'!G1175</f>
        <v>2.9661999999999984</v>
      </c>
      <c r="I1175" s="2">
        <f>'Moving Avg'!H1175</f>
        <v>2.7689500000000002</v>
      </c>
      <c r="J1175" s="5" t="str">
        <f>OBV!F1175</f>
        <v>BULLISH</v>
      </c>
      <c r="K1175" s="5" t="str">
        <f>OBV!G1175</f>
        <v>NEUTRAL</v>
      </c>
      <c r="L1175" s="5" t="str">
        <f>OBV!H1175</f>
        <v>CONFIRMED BULLISH</v>
      </c>
    </row>
    <row r="1176" spans="1:12" ht="13.5" x14ac:dyDescent="0.25">
      <c r="A1176" s="3">
        <f>RSI!A1176</f>
        <v>44022</v>
      </c>
      <c r="B1176" s="2">
        <f>RSI!B1176</f>
        <v>3.12</v>
      </c>
      <c r="C1176" s="2">
        <f>RSI!I1176</f>
        <v>94.62147601506399</v>
      </c>
      <c r="D1176" s="2">
        <f>MACD!E1176</f>
        <v>-4.7451493630653374E-2</v>
      </c>
      <c r="E1176" s="2">
        <f>MACD!F1176</f>
        <v>-3.995886441793628E-2</v>
      </c>
      <c r="F1176" s="2">
        <f>'Moving Avg'!D1176</f>
        <v>3.1020000000000003</v>
      </c>
      <c r="G1176" s="2">
        <f>'Moving Avg'!F1176</f>
        <v>3.0025000000000004</v>
      </c>
      <c r="H1176" s="2">
        <f>'Moving Avg'!G1176</f>
        <v>2.9685999999999977</v>
      </c>
      <c r="I1176" s="2">
        <f>'Moving Avg'!H1176</f>
        <v>2.7728000000000002</v>
      </c>
      <c r="J1176" s="5" t="str">
        <f>OBV!F1176</f>
        <v>BULLISH</v>
      </c>
      <c r="K1176" s="5" t="str">
        <f>OBV!G1176</f>
        <v>NEUTRAL</v>
      </c>
      <c r="L1176" s="5" t="str">
        <f>OBV!H1176</f>
        <v>CONFIRMED BULLISH</v>
      </c>
    </row>
    <row r="1177" spans="1:12" ht="13.5" x14ac:dyDescent="0.25">
      <c r="A1177" s="3">
        <f>RSI!A1177</f>
        <v>44025</v>
      </c>
      <c r="B1177" s="2">
        <f>RSI!B1177</f>
        <v>3.12</v>
      </c>
      <c r="C1177" s="2">
        <f>RSI!I1177</f>
        <v>94.62147601506399</v>
      </c>
      <c r="D1177" s="2">
        <f>MACD!E1177</f>
        <v>-5.1294318315292742E-2</v>
      </c>
      <c r="E1177" s="2">
        <f>MACD!F1177</f>
        <v>-4.2225955197407572E-2</v>
      </c>
      <c r="F1177" s="2">
        <f>'Moving Avg'!D1177</f>
        <v>3.12</v>
      </c>
      <c r="G1177" s="2">
        <f>'Moving Avg'!F1177</f>
        <v>3.0130000000000003</v>
      </c>
      <c r="H1177" s="2">
        <f>'Moving Avg'!G1177</f>
        <v>2.9709999999999979</v>
      </c>
      <c r="I1177" s="2">
        <f>'Moving Avg'!H1177</f>
        <v>2.7766500000000001</v>
      </c>
      <c r="J1177" s="5" t="str">
        <f>OBV!F1177</f>
        <v>BULLISH</v>
      </c>
      <c r="K1177" s="5" t="str">
        <f>OBV!G1177</f>
        <v>NEUTRAL</v>
      </c>
      <c r="L1177" s="5" t="str">
        <f>OBV!H1177</f>
        <v>CONFIRMED BULLISH</v>
      </c>
    </row>
    <row r="1178" spans="1:12" ht="13.5" x14ac:dyDescent="0.25">
      <c r="A1178" s="3">
        <f>RSI!A1178</f>
        <v>44026</v>
      </c>
      <c r="B1178" s="2">
        <f>RSI!B1178</f>
        <v>3.12</v>
      </c>
      <c r="C1178" s="2">
        <f>RSI!I1178</f>
        <v>94.62147601506399</v>
      </c>
      <c r="D1178" s="2">
        <f>MACD!E1178</f>
        <v>-5.5202009241260175E-2</v>
      </c>
      <c r="E1178" s="2">
        <f>MACD!F1178</f>
        <v>-4.4821166006178095E-2</v>
      </c>
      <c r="F1178" s="2">
        <f>'Moving Avg'!D1178</f>
        <v>3.12</v>
      </c>
      <c r="G1178" s="2">
        <f>'Moving Avg'!F1178</f>
        <v>3.0234999999999999</v>
      </c>
      <c r="H1178" s="2">
        <f>'Moving Avg'!G1178</f>
        <v>2.973399999999998</v>
      </c>
      <c r="I1178" s="2">
        <f>'Moving Avg'!H1178</f>
        <v>2.7805000000000009</v>
      </c>
      <c r="J1178" s="5" t="str">
        <f>OBV!F1178</f>
        <v>NEUTRAL</v>
      </c>
      <c r="K1178" s="5" t="str">
        <f>OBV!G1178</f>
        <v>NEUTRAL</v>
      </c>
      <c r="L1178" s="5" t="str">
        <f>OBV!H1178</f>
        <v>NEUTRAL</v>
      </c>
    </row>
    <row r="1179" spans="1:12" ht="13.5" x14ac:dyDescent="0.25">
      <c r="A1179" s="3">
        <f>RSI!A1179</f>
        <v>44027</v>
      </c>
      <c r="B1179" s="2">
        <f>RSI!B1179</f>
        <v>3.12</v>
      </c>
      <c r="C1179" s="2">
        <f>RSI!I1179</f>
        <v>94.621476015064005</v>
      </c>
      <c r="D1179" s="2">
        <f>MACD!E1179</f>
        <v>-5.9115989206149244E-2</v>
      </c>
      <c r="E1179" s="2">
        <f>MACD!F1179</f>
        <v>-4.7680130646172325E-2</v>
      </c>
      <c r="F1179" s="2">
        <f>'Moving Avg'!D1179</f>
        <v>3.12</v>
      </c>
      <c r="G1179" s="2">
        <f>'Moving Avg'!F1179</f>
        <v>3.0339999999999998</v>
      </c>
      <c r="H1179" s="2">
        <f>'Moving Avg'!G1179</f>
        <v>2.9757999999999982</v>
      </c>
      <c r="I1179" s="2">
        <f>'Moving Avg'!H1179</f>
        <v>2.7843500000000008</v>
      </c>
      <c r="J1179" s="5" t="str">
        <f>OBV!F1179</f>
        <v>NEUTRAL</v>
      </c>
      <c r="K1179" s="5" t="str">
        <f>OBV!G1179</f>
        <v>NEUTRAL</v>
      </c>
      <c r="L1179" s="5" t="str">
        <f>OBV!H1179</f>
        <v>NEUTRAL</v>
      </c>
    </row>
    <row r="1180" spans="1:12" ht="13.5" x14ac:dyDescent="0.25">
      <c r="A1180" s="3">
        <f>RSI!A1180</f>
        <v>44028</v>
      </c>
      <c r="B1180" s="2">
        <f>RSI!B1180</f>
        <v>3.12</v>
      </c>
      <c r="C1180" s="2">
        <f>RSI!I1180</f>
        <v>94.621476015064005</v>
      </c>
      <c r="D1180" s="2">
        <f>MACD!E1180</f>
        <v>-6.2990292720451091E-2</v>
      </c>
      <c r="E1180" s="2">
        <f>MACD!F1180</f>
        <v>-5.0742163061028085E-2</v>
      </c>
      <c r="F1180" s="2">
        <f>'Moving Avg'!D1180</f>
        <v>3.12</v>
      </c>
      <c r="G1180" s="2">
        <f>'Moving Avg'!F1180</f>
        <v>3.0444999999999993</v>
      </c>
      <c r="H1180" s="2">
        <f>'Moving Avg'!G1180</f>
        <v>2.9781999999999984</v>
      </c>
      <c r="I1180" s="2">
        <f>'Moving Avg'!H1180</f>
        <v>2.7882000000000007</v>
      </c>
      <c r="J1180" s="5" t="str">
        <f>OBV!F1180</f>
        <v>NEUTRAL</v>
      </c>
      <c r="K1180" s="5" t="str">
        <f>OBV!G1180</f>
        <v>NEUTRAL</v>
      </c>
      <c r="L1180" s="5" t="str">
        <f>OBV!H1180</f>
        <v>NEUTRAL</v>
      </c>
    </row>
    <row r="1181" spans="1:12" ht="13.5" x14ac:dyDescent="0.25">
      <c r="A1181" s="3">
        <f>RSI!A1181</f>
        <v>44029</v>
      </c>
      <c r="B1181" s="2">
        <f>RSI!B1181</f>
        <v>3.12</v>
      </c>
      <c r="C1181" s="2">
        <f>RSI!I1181</f>
        <v>94.621476015064005</v>
      </c>
      <c r="D1181" s="2">
        <f>MACD!E1181</f>
        <v>-6.5250897551080822E-2</v>
      </c>
      <c r="E1181" s="2">
        <f>MACD!F1181</f>
        <v>-5.3643909959038637E-2</v>
      </c>
      <c r="F1181" s="2">
        <f>'Moving Avg'!D1181</f>
        <v>3.12</v>
      </c>
      <c r="G1181" s="2">
        <f>'Moving Avg'!F1181</f>
        <v>3.0509999999999993</v>
      </c>
      <c r="H1181" s="2">
        <f>'Moving Avg'!G1181</f>
        <v>2.9805999999999981</v>
      </c>
      <c r="I1181" s="2">
        <f>'Moving Avg'!H1181</f>
        <v>2.7920500000000006</v>
      </c>
      <c r="J1181" s="5" t="str">
        <f>OBV!F1181</f>
        <v>NEUTRAL</v>
      </c>
      <c r="K1181" s="5" t="str">
        <f>OBV!G1181</f>
        <v>NEUTRAL</v>
      </c>
      <c r="L1181" s="5" t="str">
        <f>OBV!H1181</f>
        <v>NEUTRAL</v>
      </c>
    </row>
    <row r="1182" spans="1:12" ht="13.5" x14ac:dyDescent="0.25">
      <c r="A1182" s="3">
        <f>RSI!A1182</f>
        <v>44032</v>
      </c>
      <c r="B1182" s="2">
        <f>RSI!B1182</f>
        <v>3.12</v>
      </c>
      <c r="C1182" s="2">
        <f>RSI!I1182</f>
        <v>94.62147601506399</v>
      </c>
      <c r="D1182" s="2">
        <f>MACD!E1182</f>
        <v>-6.3030563471932588E-2</v>
      </c>
      <c r="E1182" s="2">
        <f>MACD!F1182</f>
        <v>-5.5521240661617427E-2</v>
      </c>
      <c r="F1182" s="2">
        <f>'Moving Avg'!D1182</f>
        <v>3.12</v>
      </c>
      <c r="G1182" s="2">
        <f>'Moving Avg'!F1182</f>
        <v>3.0574999999999988</v>
      </c>
      <c r="H1182" s="2">
        <f>'Moving Avg'!G1182</f>
        <v>2.9829999999999983</v>
      </c>
      <c r="I1182" s="2">
        <f>'Moving Avg'!H1182</f>
        <v>2.7959000000000005</v>
      </c>
      <c r="J1182" s="5" t="str">
        <f>OBV!F1182</f>
        <v>NEUTRAL</v>
      </c>
      <c r="K1182" s="5" t="str">
        <f>OBV!G1182</f>
        <v>NEUTRAL</v>
      </c>
      <c r="L1182" s="5" t="str">
        <f>OBV!H1182</f>
        <v>NEUTRAL</v>
      </c>
    </row>
    <row r="1183" spans="1:12" ht="13.5" x14ac:dyDescent="0.25">
      <c r="A1183" s="3">
        <f>RSI!A1183</f>
        <v>44033</v>
      </c>
      <c r="B1183" s="2">
        <f>RSI!B1183</f>
        <v>3.12</v>
      </c>
      <c r="C1183" s="2">
        <f>RSI!I1183</f>
        <v>94.62147601506399</v>
      </c>
      <c r="D1183" s="2">
        <f>MACD!E1183</f>
        <v>-4.7752175649558026E-2</v>
      </c>
      <c r="E1183" s="2">
        <f>MACD!F1183</f>
        <v>-5.396742765920555E-2</v>
      </c>
      <c r="F1183" s="2">
        <f>'Moving Avg'!D1183</f>
        <v>3.12</v>
      </c>
      <c r="G1183" s="2">
        <f>'Moving Avg'!F1183</f>
        <v>3.0639999999999992</v>
      </c>
      <c r="H1183" s="2">
        <f>'Moving Avg'!G1183</f>
        <v>2.9853999999999989</v>
      </c>
      <c r="I1183" s="2">
        <f>'Moving Avg'!H1183</f>
        <v>2.7997500000000008</v>
      </c>
      <c r="J1183" s="5" t="str">
        <f>OBV!F1183</f>
        <v>NEUTRAL</v>
      </c>
      <c r="K1183" s="5" t="str">
        <f>OBV!G1183</f>
        <v>NEUTRAL</v>
      </c>
      <c r="L1183" s="5" t="str">
        <f>OBV!H1183</f>
        <v>NEUTRAL</v>
      </c>
    </row>
    <row r="1184" spans="1:12" ht="13.5" x14ac:dyDescent="0.25">
      <c r="A1184" s="3">
        <f>RSI!A1184</f>
        <v>44034</v>
      </c>
      <c r="B1184" s="2">
        <f>RSI!B1184</f>
        <v>3.12</v>
      </c>
      <c r="C1184" s="2">
        <f>RSI!I1184</f>
        <v>94.62147601506399</v>
      </c>
      <c r="D1184" s="2">
        <f>MACD!E1184</f>
        <v>-3.5237744442289554E-2</v>
      </c>
      <c r="E1184" s="2">
        <f>MACD!F1184</f>
        <v>-5.0221491015822357E-2</v>
      </c>
      <c r="F1184" s="2">
        <f>'Moving Avg'!D1184</f>
        <v>3.12</v>
      </c>
      <c r="G1184" s="2">
        <f>'Moving Avg'!F1184</f>
        <v>3.0704999999999991</v>
      </c>
      <c r="H1184" s="2">
        <f>'Moving Avg'!G1184</f>
        <v>2.9877999999999991</v>
      </c>
      <c r="I1184" s="2">
        <f>'Moving Avg'!H1184</f>
        <v>2.8036000000000008</v>
      </c>
      <c r="J1184" s="5" t="str">
        <f>OBV!F1184</f>
        <v>NEUTRAL</v>
      </c>
      <c r="K1184" s="5" t="str">
        <f>OBV!G1184</f>
        <v>NEUTRAL</v>
      </c>
      <c r="L1184" s="5" t="str">
        <f>OBV!H1184</f>
        <v>NEUTRAL</v>
      </c>
    </row>
    <row r="1185" spans="1:12" ht="13.5" x14ac:dyDescent="0.25">
      <c r="A1185" s="3">
        <f>RSI!A1185</f>
        <v>44035</v>
      </c>
      <c r="B1185" s="2">
        <f>RSI!B1185</f>
        <v>3.12</v>
      </c>
      <c r="C1185" s="2">
        <f>RSI!I1185</f>
        <v>94.62147601506399</v>
      </c>
      <c r="D1185" s="2">
        <f>MACD!E1185</f>
        <v>-2.5031420910186952E-2</v>
      </c>
      <c r="E1185" s="2">
        <f>MACD!F1185</f>
        <v>-4.5183476994695278E-2</v>
      </c>
      <c r="F1185" s="2">
        <f>'Moving Avg'!D1185</f>
        <v>3.12</v>
      </c>
      <c r="G1185" s="2">
        <f>'Moving Avg'!F1185</f>
        <v>3.0769999999999991</v>
      </c>
      <c r="H1185" s="2">
        <f>'Moving Avg'!G1185</f>
        <v>2.9901999999999993</v>
      </c>
      <c r="I1185" s="2">
        <f>'Moving Avg'!H1185</f>
        <v>2.8074500000000007</v>
      </c>
      <c r="J1185" s="5" t="str">
        <f>OBV!F1185</f>
        <v>NEUTRAL</v>
      </c>
      <c r="K1185" s="5" t="str">
        <f>OBV!G1185</f>
        <v>NEUTRAL</v>
      </c>
      <c r="L1185" s="5" t="str">
        <f>OBV!H1185</f>
        <v>NEUTRAL</v>
      </c>
    </row>
    <row r="1186" spans="1:12" ht="13.5" x14ac:dyDescent="0.25">
      <c r="A1186" s="3">
        <f>RSI!A1186</f>
        <v>44036</v>
      </c>
      <c r="B1186" s="2">
        <f>RSI!B1186</f>
        <v>3.12</v>
      </c>
      <c r="C1186" s="2">
        <f>RSI!I1186</f>
        <v>94.62147601506399</v>
      </c>
      <c r="D1186" s="2">
        <f>MACD!E1186</f>
        <v>-1.6749755226515006E-2</v>
      </c>
      <c r="E1186" s="2">
        <f>MACD!F1186</f>
        <v>-3.9496732641059226E-2</v>
      </c>
      <c r="F1186" s="2">
        <f>'Moving Avg'!D1186</f>
        <v>3.12</v>
      </c>
      <c r="G1186" s="2">
        <f>'Moving Avg'!F1186</f>
        <v>3.083499999999999</v>
      </c>
      <c r="H1186" s="2">
        <f>'Moving Avg'!G1186</f>
        <v>2.9925999999999995</v>
      </c>
      <c r="I1186" s="2">
        <f>'Moving Avg'!H1186</f>
        <v>2.8113000000000006</v>
      </c>
      <c r="J1186" s="5" t="str">
        <f>OBV!F1186</f>
        <v>NEUTRAL</v>
      </c>
      <c r="K1186" s="5" t="str">
        <f>OBV!G1186</f>
        <v>NEUTRAL</v>
      </c>
      <c r="L1186" s="5" t="str">
        <f>OBV!H1186</f>
        <v>NEUTRAL</v>
      </c>
    </row>
    <row r="1187" spans="1:12" ht="13.5" x14ac:dyDescent="0.25">
      <c r="A1187" s="3">
        <f>RSI!A1187</f>
        <v>44039</v>
      </c>
      <c r="B1187" s="2">
        <f>RSI!B1187</f>
        <v>3.12</v>
      </c>
      <c r="C1187" s="2">
        <f>RSI!I1187</f>
        <v>94.62147601506399</v>
      </c>
      <c r="D1187" s="2">
        <f>MACD!E1187</f>
        <v>-1.0070390315073396E-2</v>
      </c>
      <c r="E1187" s="2">
        <f>MACD!F1187</f>
        <v>-3.3611464175862062E-2</v>
      </c>
      <c r="F1187" s="2">
        <f>'Moving Avg'!D1187</f>
        <v>3.12</v>
      </c>
      <c r="G1187" s="2">
        <f>'Moving Avg'!F1187</f>
        <v>3.089999999999999</v>
      </c>
      <c r="H1187" s="2">
        <f>'Moving Avg'!G1187</f>
        <v>2.9949999999999992</v>
      </c>
      <c r="I1187" s="2">
        <f>'Moving Avg'!H1187</f>
        <v>2.8151500000000005</v>
      </c>
      <c r="J1187" s="5" t="str">
        <f>OBV!F1187</f>
        <v>NEUTRAL</v>
      </c>
      <c r="K1187" s="5" t="str">
        <f>OBV!G1187</f>
        <v>NEUTRAL</v>
      </c>
      <c r="L1187" s="5" t="str">
        <f>OBV!H1187</f>
        <v>NEUTRAL</v>
      </c>
    </row>
    <row r="1188" spans="1:12" ht="13.5" x14ac:dyDescent="0.25">
      <c r="A1188" s="3">
        <f>RSI!A1188</f>
        <v>44040</v>
      </c>
      <c r="B1188" s="2">
        <f>RSI!B1188</f>
        <v>3.12</v>
      </c>
      <c r="C1188" s="2">
        <f>RSI!I1188</f>
        <v>94.62147601506399</v>
      </c>
      <c r="D1188" s="2">
        <f>MACD!E1188</f>
        <v>-4.7225073751682167E-3</v>
      </c>
      <c r="E1188" s="2">
        <f>MACD!F1188</f>
        <v>-2.7833672815723295E-2</v>
      </c>
      <c r="F1188" s="2">
        <f>'Moving Avg'!D1188</f>
        <v>3.12</v>
      </c>
      <c r="G1188" s="2">
        <f>'Moving Avg'!F1188</f>
        <v>3.0964999999999989</v>
      </c>
      <c r="H1188" s="2">
        <f>'Moving Avg'!G1188</f>
        <v>2.9973999999999994</v>
      </c>
      <c r="I1188" s="2">
        <f>'Moving Avg'!H1188</f>
        <v>2.8190000000000008</v>
      </c>
      <c r="J1188" s="5" t="str">
        <f>OBV!F1188</f>
        <v>NEUTRAL</v>
      </c>
      <c r="K1188" s="5" t="str">
        <f>OBV!G1188</f>
        <v>NEUTRAL</v>
      </c>
      <c r="L1188" s="5" t="str">
        <f>OBV!H1188</f>
        <v>NEUTRAL</v>
      </c>
    </row>
    <row r="1189" spans="1:12" ht="13.5" x14ac:dyDescent="0.25">
      <c r="A1189" s="3">
        <f>RSI!A1189</f>
        <v>44041</v>
      </c>
      <c r="B1189" s="2">
        <f>RSI!B1189</f>
        <v>3.12</v>
      </c>
      <c r="C1189" s="2">
        <f>RSI!I1189</f>
        <v>94.62147601506399</v>
      </c>
      <c r="D1189" s="2">
        <f>MACD!E1189</f>
        <v>-4.787528510243888E-4</v>
      </c>
      <c r="E1189" s="2">
        <f>MACD!F1189</f>
        <v>-2.2362688822783517E-2</v>
      </c>
      <c r="F1189" s="2">
        <f>'Moving Avg'!D1189</f>
        <v>3.12</v>
      </c>
      <c r="G1189" s="2">
        <f>'Moving Avg'!F1189</f>
        <v>3.1029999999999989</v>
      </c>
      <c r="H1189" s="2">
        <f>'Moving Avg'!G1189</f>
        <v>3.0015999999999998</v>
      </c>
      <c r="I1189" s="2">
        <f>'Moving Avg'!H1189</f>
        <v>2.8228500000000007</v>
      </c>
      <c r="J1189" s="5" t="str">
        <f>OBV!F1189</f>
        <v>NEUTRAL</v>
      </c>
      <c r="K1189" s="5" t="str">
        <f>OBV!G1189</f>
        <v>NEUTRAL</v>
      </c>
      <c r="L1189" s="5" t="str">
        <f>OBV!H1189</f>
        <v>NEUTRAL</v>
      </c>
    </row>
    <row r="1190" spans="1:12" ht="13.5" x14ac:dyDescent="0.25">
      <c r="A1190" s="3">
        <f>RSI!A1190</f>
        <v>44042</v>
      </c>
      <c r="B1190" s="2">
        <f>RSI!B1190</f>
        <v>3.12</v>
      </c>
      <c r="C1190" s="2">
        <f>RSI!I1190</f>
        <v>94.62147601506399</v>
      </c>
      <c r="D1190" s="2">
        <f>MACD!E1190</f>
        <v>2.8515819226044847E-3</v>
      </c>
      <c r="E1190" s="2">
        <f>MACD!F1190</f>
        <v>-1.731983467370592E-2</v>
      </c>
      <c r="F1190" s="2">
        <f>'Moving Avg'!D1190</f>
        <v>3.12</v>
      </c>
      <c r="G1190" s="2">
        <f>'Moving Avg'!F1190</f>
        <v>3.1094999999999993</v>
      </c>
      <c r="H1190" s="2">
        <f>'Moving Avg'!G1190</f>
        <v>3.0058000000000002</v>
      </c>
      <c r="I1190" s="2">
        <f>'Moving Avg'!H1190</f>
        <v>2.8267000000000007</v>
      </c>
      <c r="J1190" s="5" t="str">
        <f>OBV!F1190</f>
        <v>NEUTRAL</v>
      </c>
      <c r="K1190" s="5" t="str">
        <f>OBV!G1190</f>
        <v>NEUTRAL</v>
      </c>
      <c r="L1190" s="5" t="str">
        <f>OBV!H1190</f>
        <v>NEUTRAL</v>
      </c>
    </row>
    <row r="1191" spans="1:12" ht="13.5" x14ac:dyDescent="0.25">
      <c r="A1191" s="3">
        <f>RSI!A1191</f>
        <v>44046</v>
      </c>
      <c r="B1191" s="2">
        <f>RSI!B1191</f>
        <v>3.12</v>
      </c>
      <c r="C1191" s="2">
        <f>RSI!I1191</f>
        <v>94.62147601506399</v>
      </c>
      <c r="D1191" s="2">
        <f>MACD!E1191</f>
        <v>5.4283219085231593E-3</v>
      </c>
      <c r="E1191" s="2">
        <f>MACD!F1191</f>
        <v>-1.2770203357260106E-2</v>
      </c>
      <c r="F1191" s="2">
        <f>'Moving Avg'!D1191</f>
        <v>3.12</v>
      </c>
      <c r="G1191" s="2">
        <f>'Moving Avg'!F1191</f>
        <v>3.115499999999999</v>
      </c>
      <c r="H1191" s="2">
        <f>'Moving Avg'!G1191</f>
        <v>3.0100000000000007</v>
      </c>
      <c r="I1191" s="2">
        <f>'Moving Avg'!H1191</f>
        <v>2.8305500000000006</v>
      </c>
      <c r="J1191" s="5" t="str">
        <f>OBV!F1191</f>
        <v>NEUTRAL</v>
      </c>
      <c r="K1191" s="5" t="str">
        <f>OBV!G1191</f>
        <v>NEUTRAL</v>
      </c>
      <c r="L1191" s="5" t="str">
        <f>OBV!H1191</f>
        <v>NEUTRAL</v>
      </c>
    </row>
    <row r="1192" spans="1:12" ht="13.5" x14ac:dyDescent="0.25">
      <c r="A1192" s="3">
        <f>RSI!A1192</f>
        <v>44047</v>
      </c>
      <c r="B1192" s="2">
        <f>RSI!B1192</f>
        <v>3.12</v>
      </c>
      <c r="C1192" s="2">
        <f>RSI!I1192</f>
        <v>94.62147601506399</v>
      </c>
      <c r="D1192" s="2">
        <f>MACD!E1192</f>
        <v>7.3852740694730912E-3</v>
      </c>
      <c r="E1192" s="2">
        <f>MACD!F1192</f>
        <v>-8.7391078719134662E-3</v>
      </c>
      <c r="F1192" s="2">
        <f>'Moving Avg'!D1192</f>
        <v>3.12</v>
      </c>
      <c r="G1192" s="2">
        <f>'Moving Avg'!F1192</f>
        <v>3.1199999999999992</v>
      </c>
      <c r="H1192" s="2">
        <f>'Moving Avg'!G1192</f>
        <v>3.0142000000000007</v>
      </c>
      <c r="I1192" s="2">
        <f>'Moving Avg'!H1192</f>
        <v>2.8344000000000005</v>
      </c>
      <c r="J1192" s="5" t="str">
        <f>OBV!F1192</f>
        <v>NEUTRAL</v>
      </c>
      <c r="K1192" s="5" t="str">
        <f>OBV!G1192</f>
        <v>NEUTRAL</v>
      </c>
      <c r="L1192" s="5" t="str">
        <f>OBV!H1192</f>
        <v>NEUTRAL</v>
      </c>
    </row>
    <row r="1193" spans="1:12" ht="13.5" x14ac:dyDescent="0.25">
      <c r="A1193" s="3">
        <f>RSI!A1193</f>
        <v>44048</v>
      </c>
      <c r="B1193" s="2">
        <f>RSI!B1193</f>
        <v>3.12</v>
      </c>
      <c r="C1193" s="2">
        <f>RSI!I1193</f>
        <v>94.62147601506399</v>
      </c>
      <c r="D1193" s="2">
        <f>MACD!E1193</f>
        <v>8.8343360295395357E-3</v>
      </c>
      <c r="E1193" s="2">
        <f>MACD!F1193</f>
        <v>-5.2244190916228665E-3</v>
      </c>
      <c r="F1193" s="2">
        <f>'Moving Avg'!D1193</f>
        <v>3.12</v>
      </c>
      <c r="G1193" s="2">
        <f>'Moving Avg'!F1193</f>
        <v>3.1199999999999992</v>
      </c>
      <c r="H1193" s="2">
        <f>'Moving Avg'!G1193</f>
        <v>3.0184000000000011</v>
      </c>
      <c r="I1193" s="2">
        <f>'Moving Avg'!H1193</f>
        <v>2.8382500000000004</v>
      </c>
      <c r="J1193" s="5" t="str">
        <f>OBV!F1193</f>
        <v>NEUTRAL</v>
      </c>
      <c r="K1193" s="5" t="str">
        <f>OBV!G1193</f>
        <v>NEUTRAL</v>
      </c>
      <c r="L1193" s="5" t="str">
        <f>OBV!H1193</f>
        <v>NEUTRAL</v>
      </c>
    </row>
    <row r="1194" spans="1:12" ht="13.5" x14ac:dyDescent="0.25">
      <c r="A1194" s="3">
        <f>RSI!A1194</f>
        <v>44049</v>
      </c>
      <c r="B1194" s="2">
        <f>RSI!B1194</f>
        <v>3.12</v>
      </c>
      <c r="C1194" s="2">
        <f>RSI!I1194</f>
        <v>94.62147601506399</v>
      </c>
      <c r="D1194" s="2">
        <f>MACD!E1194</f>
        <v>9.8689647899390387E-3</v>
      </c>
      <c r="E1194" s="2">
        <f>MACD!F1194</f>
        <v>-2.2057423153104857E-3</v>
      </c>
      <c r="F1194" s="2">
        <f>'Moving Avg'!D1194</f>
        <v>3.12</v>
      </c>
      <c r="G1194" s="2">
        <f>'Moving Avg'!F1194</f>
        <v>3.1199999999999992</v>
      </c>
      <c r="H1194" s="2">
        <f>'Moving Avg'!G1194</f>
        <v>3.0226000000000015</v>
      </c>
      <c r="I1194" s="2">
        <f>'Moving Avg'!H1194</f>
        <v>2.8423500000000006</v>
      </c>
      <c r="J1194" s="5" t="str">
        <f>OBV!F1194</f>
        <v>NEUTRAL</v>
      </c>
      <c r="K1194" s="5" t="str">
        <f>OBV!G1194</f>
        <v>NEUTRAL</v>
      </c>
      <c r="L1194" s="5" t="str">
        <f>OBV!H1194</f>
        <v>NEUTRAL</v>
      </c>
    </row>
    <row r="1195" spans="1:12" ht="13.5" x14ac:dyDescent="0.25">
      <c r="A1195" s="3">
        <f>RSI!A1195</f>
        <v>44050</v>
      </c>
      <c r="B1195" s="2">
        <f>RSI!B1195</f>
        <v>3.12</v>
      </c>
      <c r="C1195" s="2">
        <f>RSI!I1195</f>
        <v>94.621476015064005</v>
      </c>
      <c r="D1195" s="2">
        <f>MACD!E1195</f>
        <v>1.0567104533386384E-2</v>
      </c>
      <c r="E1195" s="2">
        <f>MACD!F1195</f>
        <v>3.4882705442888838E-4</v>
      </c>
      <c r="F1195" s="2">
        <f>'Moving Avg'!D1195</f>
        <v>3.12</v>
      </c>
      <c r="G1195" s="2">
        <f>'Moving Avg'!F1195</f>
        <v>3.1199999999999992</v>
      </c>
      <c r="H1195" s="2">
        <f>'Moving Avg'!G1195</f>
        <v>3.0268000000000019</v>
      </c>
      <c r="I1195" s="2">
        <f>'Moving Avg'!H1195</f>
        <v>2.8464500000000004</v>
      </c>
      <c r="J1195" s="5" t="str">
        <f>OBV!F1195</f>
        <v>NEUTRAL</v>
      </c>
      <c r="K1195" s="5" t="str">
        <f>OBV!G1195</f>
        <v>NEUTRAL</v>
      </c>
      <c r="L1195" s="5" t="str">
        <f>OBV!H1195</f>
        <v>NEUTRAL</v>
      </c>
    </row>
    <row r="1196" spans="1:12" ht="13.5" x14ac:dyDescent="0.25">
      <c r="A1196" s="3">
        <f>RSI!A1196</f>
        <v>44053</v>
      </c>
      <c r="B1196" s="2">
        <f>RSI!B1196</f>
        <v>3.12</v>
      </c>
      <c r="C1196" s="2">
        <f>RSI!I1196</f>
        <v>94.621476015064005</v>
      </c>
      <c r="D1196" s="2">
        <f>MACD!E1196</f>
        <v>1.0993657272174051E-2</v>
      </c>
      <c r="E1196" s="2">
        <f>MACD!F1196</f>
        <v>2.4777930979779212E-3</v>
      </c>
      <c r="F1196" s="2">
        <f>'Moving Avg'!D1196</f>
        <v>3.12</v>
      </c>
      <c r="G1196" s="2">
        <f>'Moving Avg'!F1196</f>
        <v>3.1199999999999992</v>
      </c>
      <c r="H1196" s="2">
        <f>'Moving Avg'!G1196</f>
        <v>3.0310000000000019</v>
      </c>
      <c r="I1196" s="2">
        <f>'Moving Avg'!H1196</f>
        <v>2.8503500000000006</v>
      </c>
      <c r="J1196" s="5" t="str">
        <f>OBV!F1196</f>
        <v>NEUTRAL</v>
      </c>
      <c r="K1196" s="5" t="str">
        <f>OBV!G1196</f>
        <v>NEUTRAL</v>
      </c>
      <c r="L1196" s="5" t="str">
        <f>OBV!H1196</f>
        <v>NEUTRAL</v>
      </c>
    </row>
    <row r="1197" spans="1:12" ht="13.5" x14ac:dyDescent="0.25">
      <c r="A1197" s="3">
        <f>RSI!A1197</f>
        <v>44054</v>
      </c>
      <c r="B1197" s="2">
        <f>RSI!B1197</f>
        <v>3.12</v>
      </c>
      <c r="C1197" s="2">
        <f>RSI!I1197</f>
        <v>94.621476015064005</v>
      </c>
      <c r="D1197" s="2">
        <f>MACD!E1197</f>
        <v>1.1202567169831923E-2</v>
      </c>
      <c r="E1197" s="2">
        <f>MACD!F1197</f>
        <v>4.2227479123487215E-3</v>
      </c>
      <c r="F1197" s="2">
        <f>'Moving Avg'!D1197</f>
        <v>3.12</v>
      </c>
      <c r="G1197" s="2">
        <f>'Moving Avg'!F1197</f>
        <v>3.1199999999999992</v>
      </c>
      <c r="H1197" s="2">
        <f>'Moving Avg'!G1197</f>
        <v>3.0352000000000019</v>
      </c>
      <c r="I1197" s="2">
        <f>'Moving Avg'!H1197</f>
        <v>2.8542500000000008</v>
      </c>
      <c r="J1197" s="5" t="str">
        <f>OBV!F1197</f>
        <v>NEUTRAL</v>
      </c>
      <c r="K1197" s="5" t="str">
        <f>OBV!G1197</f>
        <v>NEUTRAL</v>
      </c>
      <c r="L1197" s="5" t="str">
        <f>OBV!H1197</f>
        <v>NEUTRAL</v>
      </c>
    </row>
    <row r="1198" spans="1:12" ht="13.5" x14ac:dyDescent="0.25">
      <c r="A1198" s="3">
        <f>RSI!A1198</f>
        <v>44055</v>
      </c>
      <c r="B1198" s="2">
        <f>RSI!B1198</f>
        <v>3.12</v>
      </c>
      <c r="C1198" s="2">
        <f>RSI!I1198</f>
        <v>94.621476015064005</v>
      </c>
      <c r="D1198" s="2">
        <f>MACD!E1198</f>
        <v>1.1238578432443358E-2</v>
      </c>
      <c r="E1198" s="2">
        <f>MACD!F1198</f>
        <v>5.6259140163676495E-3</v>
      </c>
      <c r="F1198" s="2">
        <f>'Moving Avg'!D1198</f>
        <v>3.12</v>
      </c>
      <c r="G1198" s="2">
        <f>'Moving Avg'!F1198</f>
        <v>3.1199999999999992</v>
      </c>
      <c r="H1198" s="2">
        <f>'Moving Avg'!G1198</f>
        <v>3.0394000000000028</v>
      </c>
      <c r="I1198" s="2">
        <f>'Moving Avg'!H1198</f>
        <v>2.8581500000000006</v>
      </c>
      <c r="J1198" s="5" t="str">
        <f>OBV!F1198</f>
        <v>NEUTRAL</v>
      </c>
      <c r="K1198" s="5" t="str">
        <f>OBV!G1198</f>
        <v>NEUTRAL</v>
      </c>
      <c r="L1198" s="5" t="str">
        <f>OBV!H1198</f>
        <v>NEUTRAL</v>
      </c>
    </row>
    <row r="1199" spans="1:12" ht="13.5" x14ac:dyDescent="0.25">
      <c r="A1199" s="3">
        <f>RSI!A1199</f>
        <v>44057</v>
      </c>
      <c r="B1199" s="2">
        <f>RSI!B1199</f>
        <v>3.12</v>
      </c>
      <c r="C1199" s="2">
        <f>RSI!I1199</f>
        <v>94.621476015064005</v>
      </c>
      <c r="D1199" s="2">
        <f>MACD!E1199</f>
        <v>1.1138717416740551E-2</v>
      </c>
      <c r="E1199" s="2">
        <f>MACD!F1199</f>
        <v>6.7284746964422302E-3</v>
      </c>
      <c r="F1199" s="2">
        <f>'Moving Avg'!D1199</f>
        <v>3.12</v>
      </c>
      <c r="G1199" s="2">
        <f>'Moving Avg'!F1199</f>
        <v>3.1199999999999992</v>
      </c>
      <c r="H1199" s="2">
        <f>'Moving Avg'!G1199</f>
        <v>3.0436000000000032</v>
      </c>
      <c r="I1199" s="2">
        <f>'Moving Avg'!H1199</f>
        <v>2.8620500000000009</v>
      </c>
      <c r="J1199" s="5" t="str">
        <f>OBV!F1199</f>
        <v>NEUTRAL</v>
      </c>
      <c r="K1199" s="5" t="str">
        <f>OBV!G1199</f>
        <v>NEUTRAL</v>
      </c>
      <c r="L1199" s="5" t="str">
        <f>OBV!H1199</f>
        <v>NEUTRAL</v>
      </c>
    </row>
    <row r="1200" spans="1:12" ht="13.5" x14ac:dyDescent="0.25">
      <c r="A1200" s="3">
        <f>RSI!A1200</f>
        <v>44060</v>
      </c>
      <c r="B1200" s="2">
        <f>RSI!B1200</f>
        <v>3.12</v>
      </c>
      <c r="C1200" s="2">
        <f>RSI!I1200</f>
        <v>94.621476015064005</v>
      </c>
      <c r="D1200" s="2">
        <f>MACD!E1200</f>
        <v>1.093354177860606E-2</v>
      </c>
      <c r="E1200" s="2">
        <f>MACD!F1200</f>
        <v>7.5694881128749968E-3</v>
      </c>
      <c r="F1200" s="2">
        <f>'Moving Avg'!D1200</f>
        <v>3.12</v>
      </c>
      <c r="G1200" s="2">
        <f>'Moving Avg'!F1200</f>
        <v>3.1199999999999992</v>
      </c>
      <c r="H1200" s="2">
        <f>'Moving Avg'!G1200</f>
        <v>3.0478000000000027</v>
      </c>
      <c r="I1200" s="2">
        <f>'Moving Avg'!H1200</f>
        <v>2.8659500000000007</v>
      </c>
      <c r="J1200" s="5" t="str">
        <f>OBV!F1200</f>
        <v>NEUTRAL</v>
      </c>
      <c r="K1200" s="5" t="str">
        <f>OBV!G1200</f>
        <v>NEUTRAL</v>
      </c>
      <c r="L1200" s="5" t="str">
        <f>OBV!H1200</f>
        <v>NEUTRAL</v>
      </c>
    </row>
    <row r="1201" spans="1:12" ht="13.5" x14ac:dyDescent="0.25">
      <c r="A1201" s="3">
        <f>RSI!A1201</f>
        <v>44061</v>
      </c>
      <c r="B1201" s="2">
        <f>RSI!B1201</f>
        <v>3.12</v>
      </c>
      <c r="C1201" s="2">
        <f>RSI!I1201</f>
        <v>94.621476015064005</v>
      </c>
      <c r="D1201" s="2">
        <f>MACD!E1201</f>
        <v>1.0648192868060846E-2</v>
      </c>
      <c r="E1201" s="2">
        <f>MACD!F1201</f>
        <v>8.1852290639121677E-3</v>
      </c>
      <c r="F1201" s="2">
        <f>'Moving Avg'!D1201</f>
        <v>3.12</v>
      </c>
      <c r="G1201" s="2">
        <f>'Moving Avg'!F1201</f>
        <v>3.1199999999999992</v>
      </c>
      <c r="H1201" s="2">
        <f>'Moving Avg'!G1201</f>
        <v>3.0520000000000027</v>
      </c>
      <c r="I1201" s="2">
        <f>'Moving Avg'!H1201</f>
        <v>2.8698500000000013</v>
      </c>
      <c r="J1201" s="5" t="str">
        <f>OBV!F1201</f>
        <v>NEUTRAL</v>
      </c>
      <c r="K1201" s="5" t="str">
        <f>OBV!G1201</f>
        <v>NEUTRAL</v>
      </c>
      <c r="L1201" s="5" t="str">
        <f>OBV!H1201</f>
        <v>NEUTRAL</v>
      </c>
    </row>
    <row r="1202" spans="1:12" ht="13.5" x14ac:dyDescent="0.25">
      <c r="A1202" s="3">
        <f>RSI!A1202</f>
        <v>44062</v>
      </c>
      <c r="B1202" s="2">
        <f>RSI!B1202</f>
        <v>3.12</v>
      </c>
      <c r="C1202" s="2">
        <f>RSI!I1202</f>
        <v>94.621476015064005</v>
      </c>
      <c r="D1202" s="2">
        <f>MACD!E1202</f>
        <v>1.0303281979536116E-2</v>
      </c>
      <c r="E1202" s="2">
        <f>MACD!F1202</f>
        <v>8.6088396470369571E-3</v>
      </c>
      <c r="F1202" s="2">
        <f>'Moving Avg'!D1202</f>
        <v>3.12</v>
      </c>
      <c r="G1202" s="2">
        <f>'Moving Avg'!F1202</f>
        <v>3.1199999999999992</v>
      </c>
      <c r="H1202" s="2">
        <f>'Moving Avg'!G1202</f>
        <v>3.0562000000000027</v>
      </c>
      <c r="I1202" s="2">
        <f>'Moving Avg'!H1202</f>
        <v>2.8737500000000011</v>
      </c>
      <c r="J1202" s="5" t="str">
        <f>OBV!F1202</f>
        <v>NEUTRAL</v>
      </c>
      <c r="K1202" s="5" t="str">
        <f>OBV!G1202</f>
        <v>NEUTRAL</v>
      </c>
      <c r="L1202" s="5" t="str">
        <f>OBV!H1202</f>
        <v>NEUTRAL</v>
      </c>
    </row>
    <row r="1203" spans="1:12" ht="13.5" x14ac:dyDescent="0.25">
      <c r="A1203" s="3">
        <f>RSI!A1203</f>
        <v>44064</v>
      </c>
      <c r="B1203" s="2">
        <f>RSI!B1203</f>
        <v>3.12</v>
      </c>
      <c r="C1203" s="2">
        <f>RSI!I1203</f>
        <v>94.621476015064005</v>
      </c>
      <c r="D1203" s="2">
        <f>MACD!E1203</f>
        <v>9.9156363320647145E-3</v>
      </c>
      <c r="E1203" s="2">
        <f>MACD!F1203</f>
        <v>8.8701989840425082E-3</v>
      </c>
      <c r="F1203" s="2">
        <f>'Moving Avg'!D1203</f>
        <v>3.12</v>
      </c>
      <c r="G1203" s="2">
        <f>'Moving Avg'!F1203</f>
        <v>3.1199999999999992</v>
      </c>
      <c r="H1203" s="2">
        <f>'Moving Avg'!G1203</f>
        <v>3.0604000000000027</v>
      </c>
      <c r="I1203" s="2">
        <f>'Moving Avg'!H1203</f>
        <v>2.8776500000000009</v>
      </c>
      <c r="J1203" s="5" t="str">
        <f>OBV!F1203</f>
        <v>NEUTRAL</v>
      </c>
      <c r="K1203" s="5" t="str">
        <f>OBV!G1203</f>
        <v>NEUTRAL</v>
      </c>
      <c r="L1203" s="5" t="str">
        <f>OBV!H1203</f>
        <v>NEUTRAL</v>
      </c>
    </row>
    <row r="1204" spans="1:12" ht="13.5" x14ac:dyDescent="0.25">
      <c r="A1204" s="3">
        <f>RSI!A1204</f>
        <v>44067</v>
      </c>
      <c r="B1204" s="2">
        <f>RSI!B1204</f>
        <v>3.12</v>
      </c>
      <c r="C1204" s="2">
        <f>RSI!I1204</f>
        <v>94.621476015064005</v>
      </c>
      <c r="D1204" s="2">
        <f>MACD!E1204</f>
        <v>9.4989266500622449E-3</v>
      </c>
      <c r="E1204" s="2">
        <f>MACD!F1204</f>
        <v>8.9959445172464562E-3</v>
      </c>
      <c r="F1204" s="2">
        <f>'Moving Avg'!D1204</f>
        <v>3.12</v>
      </c>
      <c r="G1204" s="2">
        <f>'Moving Avg'!F1204</f>
        <v>3.1199999999999992</v>
      </c>
      <c r="H1204" s="2">
        <f>'Moving Avg'!G1204</f>
        <v>3.0646000000000027</v>
      </c>
      <c r="I1204" s="2">
        <f>'Moving Avg'!H1204</f>
        <v>2.8815500000000007</v>
      </c>
      <c r="J1204" s="5" t="str">
        <f>OBV!F1204</f>
        <v>NEUTRAL</v>
      </c>
      <c r="K1204" s="5" t="str">
        <f>OBV!G1204</f>
        <v>NEUTRAL</v>
      </c>
      <c r="L1204" s="5" t="str">
        <f>OBV!H1204</f>
        <v>NEUTRAL</v>
      </c>
    </row>
    <row r="1205" spans="1:12" ht="13.5" x14ac:dyDescent="0.25">
      <c r="A1205" s="3">
        <f>RSI!A1205</f>
        <v>44068</v>
      </c>
      <c r="B1205" s="2">
        <f>RSI!B1205</f>
        <v>3.12</v>
      </c>
      <c r="C1205" s="2">
        <f>RSI!I1205</f>
        <v>94.621476015064005</v>
      </c>
      <c r="D1205" s="2">
        <f>MACD!E1205</f>
        <v>9.0641948291190211E-3</v>
      </c>
      <c r="E1205" s="2">
        <f>MACD!F1205</f>
        <v>9.0095945796209685E-3</v>
      </c>
      <c r="F1205" s="2">
        <f>'Moving Avg'!D1205</f>
        <v>3.12</v>
      </c>
      <c r="G1205" s="2">
        <f>'Moving Avg'!F1205</f>
        <v>3.1199999999999992</v>
      </c>
      <c r="H1205" s="2">
        <f>'Moving Avg'!G1205</f>
        <v>3.0688000000000026</v>
      </c>
      <c r="I1205" s="2">
        <f>'Moving Avg'!H1205</f>
        <v>2.8854500000000014</v>
      </c>
      <c r="J1205" s="5" t="str">
        <f>OBV!F1205</f>
        <v>NEUTRAL</v>
      </c>
      <c r="K1205" s="5" t="str">
        <f>OBV!G1205</f>
        <v>NEUTRAL</v>
      </c>
      <c r="L1205" s="5" t="str">
        <f>OBV!H1205</f>
        <v>NEUTRAL</v>
      </c>
    </row>
    <row r="1206" spans="1:12" ht="13.5" x14ac:dyDescent="0.25">
      <c r="A1206" s="3">
        <f>RSI!A1206</f>
        <v>44069</v>
      </c>
      <c r="B1206" s="2">
        <f>RSI!B1206</f>
        <v>3.12</v>
      </c>
      <c r="C1206" s="2">
        <f>RSI!I1206</f>
        <v>94.621476015064005</v>
      </c>
      <c r="D1206" s="2">
        <f>MACD!E1206</f>
        <v>8.6202973075355516E-3</v>
      </c>
      <c r="E1206" s="2">
        <f>MACD!F1206</f>
        <v>8.9317351252038851E-3</v>
      </c>
      <c r="F1206" s="2">
        <f>'Moving Avg'!D1206</f>
        <v>3.12</v>
      </c>
      <c r="G1206" s="2">
        <f>'Moving Avg'!F1206</f>
        <v>3.1199999999999992</v>
      </c>
      <c r="H1206" s="2">
        <f>'Moving Avg'!G1206</f>
        <v>3.0730000000000022</v>
      </c>
      <c r="I1206" s="2">
        <f>'Moving Avg'!H1206</f>
        <v>2.8891000000000013</v>
      </c>
      <c r="J1206" s="5" t="str">
        <f>OBV!F1206</f>
        <v>NEUTRAL</v>
      </c>
      <c r="K1206" s="5" t="str">
        <f>OBV!G1206</f>
        <v>NEUTRAL</v>
      </c>
      <c r="L1206" s="5" t="str">
        <f>OBV!H1206</f>
        <v>NEUTRAL</v>
      </c>
    </row>
    <row r="1207" spans="1:12" ht="13.5" x14ac:dyDescent="0.25">
      <c r="A1207" s="3">
        <f>RSI!A1207</f>
        <v>44070</v>
      </c>
      <c r="B1207" s="2">
        <f>RSI!B1207</f>
        <v>3.12</v>
      </c>
      <c r="C1207" s="2">
        <f>RSI!I1207</f>
        <v>94.621476015064005</v>
      </c>
      <c r="D1207" s="2">
        <f>MACD!E1207</f>
        <v>8.1742773426762838E-3</v>
      </c>
      <c r="E1207" s="2">
        <f>MACD!F1207</f>
        <v>8.7802435686983663E-3</v>
      </c>
      <c r="F1207" s="2">
        <f>'Moving Avg'!D1207</f>
        <v>3.12</v>
      </c>
      <c r="G1207" s="2">
        <f>'Moving Avg'!F1207</f>
        <v>3.1199999999999992</v>
      </c>
      <c r="H1207" s="2">
        <f>'Moving Avg'!G1207</f>
        <v>3.0772000000000026</v>
      </c>
      <c r="I1207" s="2">
        <f>'Moving Avg'!H1207</f>
        <v>2.8927500000000013</v>
      </c>
      <c r="J1207" s="5" t="str">
        <f>OBV!F1207</f>
        <v>NEUTRAL</v>
      </c>
      <c r="K1207" s="5" t="str">
        <f>OBV!G1207</f>
        <v>NEUTRAL</v>
      </c>
      <c r="L1207" s="5" t="str">
        <f>OBV!H1207</f>
        <v>NEUTRAL</v>
      </c>
    </row>
    <row r="1208" spans="1:12" ht="13.5" x14ac:dyDescent="0.25">
      <c r="A1208" s="3">
        <f>RSI!A1208</f>
        <v>44071</v>
      </c>
      <c r="B1208" s="2">
        <f>RSI!B1208</f>
        <v>3.12</v>
      </c>
      <c r="C1208" s="2">
        <f>RSI!I1208</f>
        <v>94.621476015064005</v>
      </c>
      <c r="D1208" s="2">
        <f>MACD!E1208</f>
        <v>7.7316773435107677E-3</v>
      </c>
      <c r="E1208" s="2">
        <f>MACD!F1208</f>
        <v>8.5705303236608479E-3</v>
      </c>
      <c r="F1208" s="2">
        <f>'Moving Avg'!D1208</f>
        <v>3.12</v>
      </c>
      <c r="G1208" s="2">
        <f>'Moving Avg'!F1208</f>
        <v>3.1199999999999992</v>
      </c>
      <c r="H1208" s="2">
        <f>'Moving Avg'!G1208</f>
        <v>3.0814000000000021</v>
      </c>
      <c r="I1208" s="2">
        <f>'Moving Avg'!H1208</f>
        <v>2.8964000000000016</v>
      </c>
      <c r="J1208" s="5" t="str">
        <f>OBV!F1208</f>
        <v>NEUTRAL</v>
      </c>
      <c r="K1208" s="5" t="str">
        <f>OBV!G1208</f>
        <v>NEUTRAL</v>
      </c>
      <c r="L1208" s="5" t="str">
        <f>OBV!H1208</f>
        <v>NEUTRAL</v>
      </c>
    </row>
    <row r="1209" spans="1:12" ht="13.5" x14ac:dyDescent="0.25">
      <c r="A1209" s="3">
        <f>RSI!A1209</f>
        <v>44074</v>
      </c>
      <c r="B1209" s="2">
        <f>RSI!B1209</f>
        <v>3.12</v>
      </c>
      <c r="C1209" s="2">
        <f>RSI!I1209</f>
        <v>94.621476015064005</v>
      </c>
      <c r="D1209" s="2">
        <f>MACD!E1209</f>
        <v>7.2968006792812901E-3</v>
      </c>
      <c r="E1209" s="2">
        <f>MACD!F1209</f>
        <v>8.3157843947849371E-3</v>
      </c>
      <c r="F1209" s="2">
        <f>'Moving Avg'!D1209</f>
        <v>3.12</v>
      </c>
      <c r="G1209" s="2">
        <f>'Moving Avg'!F1209</f>
        <v>3.1199999999999992</v>
      </c>
      <c r="H1209" s="2">
        <f>'Moving Avg'!G1209</f>
        <v>3.0856000000000021</v>
      </c>
      <c r="I1209" s="2">
        <f>'Moving Avg'!H1209</f>
        <v>2.9000500000000011</v>
      </c>
      <c r="J1209" s="5" t="str">
        <f>OBV!F1209</f>
        <v>NEUTRAL</v>
      </c>
      <c r="K1209" s="5" t="str">
        <f>OBV!G1209</f>
        <v>NEUTRAL</v>
      </c>
      <c r="L1209" s="5" t="str">
        <f>OBV!H1209</f>
        <v>NEUTRAL</v>
      </c>
    </row>
    <row r="1210" spans="1:12" ht="13.5" x14ac:dyDescent="0.25">
      <c r="A1210" s="3">
        <f>RSI!A1210</f>
        <v>44075</v>
      </c>
      <c r="B1210" s="2">
        <f>RSI!B1210</f>
        <v>3.12</v>
      </c>
      <c r="C1210" s="2">
        <f>RSI!I1210</f>
        <v>94.621476015064005</v>
      </c>
      <c r="D1210" s="2">
        <f>MACD!E1210</f>
        <v>6.8729309203634514E-3</v>
      </c>
      <c r="E1210" s="2">
        <f>MACD!F1210</f>
        <v>8.027213699900641E-3</v>
      </c>
      <c r="F1210" s="2">
        <f>'Moving Avg'!D1210</f>
        <v>3.12</v>
      </c>
      <c r="G1210" s="2">
        <f>'Moving Avg'!F1210</f>
        <v>3.1199999999999992</v>
      </c>
      <c r="H1210" s="2">
        <f>'Moving Avg'!G1210</f>
        <v>3.0898000000000025</v>
      </c>
      <c r="I1210" s="2">
        <f>'Moving Avg'!H1210</f>
        <v>2.9037000000000011</v>
      </c>
      <c r="J1210" s="5" t="str">
        <f>OBV!F1210</f>
        <v>NEUTRAL</v>
      </c>
      <c r="K1210" s="5" t="str">
        <f>OBV!G1210</f>
        <v>NEUTRAL</v>
      </c>
      <c r="L1210" s="5" t="str">
        <f>OBV!H1210</f>
        <v>NEUTRAL</v>
      </c>
    </row>
    <row r="1211" spans="1:12" ht="13.5" x14ac:dyDescent="0.25">
      <c r="A1211" s="3">
        <f>RSI!A1211</f>
        <v>44076</v>
      </c>
      <c r="B1211" s="2">
        <f>RSI!B1211</f>
        <v>3.12</v>
      </c>
      <c r="C1211" s="2">
        <f>RSI!I1211</f>
        <v>94.621476015064005</v>
      </c>
      <c r="D1211" s="2">
        <f>MACD!E1211</f>
        <v>6.4625152298107835E-3</v>
      </c>
      <c r="E1211" s="2">
        <f>MACD!F1211</f>
        <v>7.7142740058826695E-3</v>
      </c>
      <c r="F1211" s="2">
        <f>'Moving Avg'!D1211</f>
        <v>3.12</v>
      </c>
      <c r="G1211" s="2">
        <f>'Moving Avg'!F1211</f>
        <v>3.1199999999999992</v>
      </c>
      <c r="H1211" s="2">
        <f>'Moving Avg'!G1211</f>
        <v>3.0924000000000023</v>
      </c>
      <c r="I1211" s="2">
        <f>'Moving Avg'!H1211</f>
        <v>2.9073500000000019</v>
      </c>
      <c r="J1211" s="5" t="str">
        <f>OBV!F1211</f>
        <v>NEUTRAL</v>
      </c>
      <c r="K1211" s="5" t="str">
        <f>OBV!G1211</f>
        <v>NEUTRAL</v>
      </c>
      <c r="L1211" s="5" t="str">
        <f>OBV!H1211</f>
        <v>NEUTRAL</v>
      </c>
    </row>
    <row r="1212" spans="1:12" ht="13.5" x14ac:dyDescent="0.25">
      <c r="A1212" s="3">
        <f>RSI!A1212</f>
        <v>44077</v>
      </c>
      <c r="B1212" s="2">
        <f>RSI!B1212</f>
        <v>3.12</v>
      </c>
      <c r="C1212" s="2">
        <f>RSI!I1212</f>
        <v>94.621476015064005</v>
      </c>
      <c r="D1212" s="2">
        <f>MACD!E1212</f>
        <v>6.0673175778984678E-3</v>
      </c>
      <c r="E1212" s="2">
        <f>MACD!F1212</f>
        <v>7.3848827202858298E-3</v>
      </c>
      <c r="F1212" s="2">
        <f>'Moving Avg'!D1212</f>
        <v>3.12</v>
      </c>
      <c r="G1212" s="2">
        <f>'Moving Avg'!F1212</f>
        <v>3.1199999999999992</v>
      </c>
      <c r="H1212" s="2">
        <f>'Moving Avg'!G1212</f>
        <v>3.0950000000000024</v>
      </c>
      <c r="I1212" s="2">
        <f>'Moving Avg'!H1212</f>
        <v>2.9110000000000018</v>
      </c>
      <c r="J1212" s="5" t="str">
        <f>OBV!F1212</f>
        <v>NEUTRAL</v>
      </c>
      <c r="K1212" s="5" t="str">
        <f>OBV!G1212</f>
        <v>NEUTRAL</v>
      </c>
      <c r="L1212" s="5" t="str">
        <f>OBV!H1212</f>
        <v>NEUTRAL</v>
      </c>
    </row>
    <row r="1213" spans="1:12" ht="13.5" x14ac:dyDescent="0.25">
      <c r="A1213" s="3">
        <f>RSI!A1213</f>
        <v>44078</v>
      </c>
      <c r="B1213" s="2">
        <f>RSI!B1213</f>
        <v>3.12</v>
      </c>
      <c r="C1213" s="2">
        <f>RSI!I1213</f>
        <v>94.621476015064005</v>
      </c>
      <c r="D1213" s="2">
        <f>MACD!E1213</f>
        <v>5.6885465676779212E-3</v>
      </c>
      <c r="E1213" s="2">
        <f>MACD!F1213</f>
        <v>7.045615489764249E-3</v>
      </c>
      <c r="F1213" s="2">
        <f>'Moving Avg'!D1213</f>
        <v>3.12</v>
      </c>
      <c r="G1213" s="2">
        <f>'Moving Avg'!F1213</f>
        <v>3.1199999999999992</v>
      </c>
      <c r="H1213" s="2">
        <f>'Moving Avg'!G1213</f>
        <v>3.0976000000000021</v>
      </c>
      <c r="I1213" s="2">
        <f>'Moving Avg'!H1213</f>
        <v>2.9146500000000022</v>
      </c>
      <c r="J1213" s="5" t="str">
        <f>OBV!F1213</f>
        <v>NEUTRAL</v>
      </c>
      <c r="K1213" s="5" t="str">
        <f>OBV!G1213</f>
        <v>NEUTRAL</v>
      </c>
      <c r="L1213" s="5" t="str">
        <f>OBV!H1213</f>
        <v>NEUTRAL</v>
      </c>
    </row>
    <row r="1214" spans="1:12" ht="13.5" x14ac:dyDescent="0.25">
      <c r="A1214" s="3">
        <f>RSI!A1214</f>
        <v>44081</v>
      </c>
      <c r="B1214" s="2">
        <f>RSI!B1214</f>
        <v>3.12</v>
      </c>
      <c r="C1214" s="2">
        <f>RSI!I1214</f>
        <v>94.621476015064005</v>
      </c>
      <c r="D1214" s="2">
        <f>MACD!E1214</f>
        <v>5.3269619121754097E-3</v>
      </c>
      <c r="E1214" s="2">
        <f>MACD!F1214</f>
        <v>6.7018847742464811E-3</v>
      </c>
      <c r="F1214" s="2">
        <f>'Moving Avg'!D1214</f>
        <v>3.12</v>
      </c>
      <c r="G1214" s="2">
        <f>'Moving Avg'!F1214</f>
        <v>3.1199999999999992</v>
      </c>
      <c r="H1214" s="2">
        <f>'Moving Avg'!G1214</f>
        <v>3.1002000000000023</v>
      </c>
      <c r="I1214" s="2">
        <f>'Moving Avg'!H1214</f>
        <v>2.9183000000000021</v>
      </c>
      <c r="J1214" s="5" t="str">
        <f>OBV!F1214</f>
        <v>NEUTRAL</v>
      </c>
      <c r="K1214" s="5" t="str">
        <f>OBV!G1214</f>
        <v>NEUTRAL</v>
      </c>
      <c r="L1214" s="5" t="str">
        <f>OBV!H1214</f>
        <v>NEUTRAL</v>
      </c>
    </row>
    <row r="1215" spans="1:12" ht="13.5" x14ac:dyDescent="0.25">
      <c r="A1215" s="3">
        <f>RSI!A1215</f>
        <v>44082</v>
      </c>
      <c r="B1215" s="2">
        <f>RSI!B1215</f>
        <v>3.12</v>
      </c>
      <c r="C1215" s="2">
        <f>RSI!I1215</f>
        <v>94.621476015064005</v>
      </c>
      <c r="D1215" s="2">
        <f>MACD!E1215</f>
        <v>4.9829629722553115E-3</v>
      </c>
      <c r="E1215" s="2">
        <f>MACD!F1215</f>
        <v>6.3581004138482475E-3</v>
      </c>
      <c r="F1215" s="2">
        <f>'Moving Avg'!D1215</f>
        <v>3.12</v>
      </c>
      <c r="G1215" s="2">
        <f>'Moving Avg'!F1215</f>
        <v>3.1199999999999992</v>
      </c>
      <c r="H1215" s="2">
        <f>'Moving Avg'!G1215</f>
        <v>3.102800000000002</v>
      </c>
      <c r="I1215" s="2">
        <f>'Moving Avg'!H1215</f>
        <v>2.921950000000002</v>
      </c>
      <c r="J1215" s="5" t="str">
        <f>OBV!F1215</f>
        <v>NEUTRAL</v>
      </c>
      <c r="K1215" s="5" t="str">
        <f>OBV!G1215</f>
        <v>NEUTRAL</v>
      </c>
      <c r="L1215" s="5" t="str">
        <f>OBV!H1215</f>
        <v>NEUTRAL</v>
      </c>
    </row>
    <row r="1216" spans="1:12" ht="13.5" x14ac:dyDescent="0.25">
      <c r="A1216" s="3">
        <f>RSI!A1216</f>
        <v>44083</v>
      </c>
      <c r="B1216" s="2">
        <f>RSI!B1216</f>
        <v>3.12</v>
      </c>
      <c r="C1216" s="2">
        <f>RSI!I1216</f>
        <v>94.621476015064005</v>
      </c>
      <c r="D1216" s="2">
        <f>MACD!E1216</f>
        <v>4.6566622304688998E-3</v>
      </c>
      <c r="E1216" s="2">
        <f>MACD!F1216</f>
        <v>6.0178127771723785E-3</v>
      </c>
      <c r="F1216" s="2">
        <f>'Moving Avg'!D1216</f>
        <v>3.12</v>
      </c>
      <c r="G1216" s="2">
        <f>'Moving Avg'!F1216</f>
        <v>3.1199999999999992</v>
      </c>
      <c r="H1216" s="2">
        <f>'Moving Avg'!G1216</f>
        <v>3.1054000000000017</v>
      </c>
      <c r="I1216" s="2">
        <f>'Moving Avg'!H1216</f>
        <v>2.9252500000000019</v>
      </c>
      <c r="J1216" s="5" t="str">
        <f>OBV!F1216</f>
        <v>NEUTRAL</v>
      </c>
      <c r="K1216" s="5" t="str">
        <f>OBV!G1216</f>
        <v>NEUTRAL</v>
      </c>
      <c r="L1216" s="5" t="str">
        <f>OBV!H1216</f>
        <v>NEUTRAL</v>
      </c>
    </row>
    <row r="1217" spans="1:12" ht="13.5" x14ac:dyDescent="0.25">
      <c r="A1217" s="3">
        <f>RSI!A1217</f>
        <v>44084</v>
      </c>
      <c r="B1217" s="2">
        <f>RSI!B1217</f>
        <v>3.12</v>
      </c>
      <c r="C1217" s="2">
        <f>RSI!I1217</f>
        <v>94.621476015064005</v>
      </c>
      <c r="D1217" s="2">
        <f>MACD!E1217</f>
        <v>4.3479461253030927E-3</v>
      </c>
      <c r="E1217" s="2">
        <f>MACD!F1217</f>
        <v>5.6838394467985213E-3</v>
      </c>
      <c r="F1217" s="2">
        <f>'Moving Avg'!D1217</f>
        <v>3.12</v>
      </c>
      <c r="G1217" s="2">
        <f>'Moving Avg'!F1217</f>
        <v>3.1199999999999992</v>
      </c>
      <c r="H1217" s="2">
        <f>'Moving Avg'!G1217</f>
        <v>3.1080000000000023</v>
      </c>
      <c r="I1217" s="2">
        <f>'Moving Avg'!H1217</f>
        <v>2.9282000000000021</v>
      </c>
      <c r="J1217" s="5" t="str">
        <f>OBV!F1217</f>
        <v>NEUTRAL</v>
      </c>
      <c r="K1217" s="5" t="str">
        <f>OBV!G1217</f>
        <v>NEUTRAL</v>
      </c>
      <c r="L1217" s="5" t="str">
        <f>OBV!H1217</f>
        <v>NEUTRAL</v>
      </c>
    </row>
    <row r="1218" spans="1:12" ht="13.5" x14ac:dyDescent="0.25">
      <c r="A1218" s="3">
        <f>RSI!A1218</f>
        <v>44085</v>
      </c>
      <c r="B1218" s="2">
        <f>RSI!B1218</f>
        <v>3.12</v>
      </c>
      <c r="C1218" s="2">
        <f>RSI!I1218</f>
        <v>94.621476015064005</v>
      </c>
      <c r="D1218" s="2">
        <f>MACD!E1218</f>
        <v>4.0565252893434156E-3</v>
      </c>
      <c r="E1218" s="2">
        <f>MACD!F1218</f>
        <v>5.3583766153075E-3</v>
      </c>
      <c r="F1218" s="2">
        <f>'Moving Avg'!D1218</f>
        <v>3.12</v>
      </c>
      <c r="G1218" s="2">
        <f>'Moving Avg'!F1218</f>
        <v>3.1199999999999992</v>
      </c>
      <c r="H1218" s="2">
        <f>'Moving Avg'!G1218</f>
        <v>3.1106000000000025</v>
      </c>
      <c r="I1218" s="2">
        <f>'Moving Avg'!H1218</f>
        <v>2.9311500000000019</v>
      </c>
      <c r="J1218" s="5" t="str">
        <f>OBV!F1218</f>
        <v>NEUTRAL</v>
      </c>
      <c r="K1218" s="5" t="str">
        <f>OBV!G1218</f>
        <v>NEUTRAL</v>
      </c>
      <c r="L1218" s="5" t="str">
        <f>OBV!H1218</f>
        <v>NEUTRAL</v>
      </c>
    </row>
    <row r="1219" spans="1:12" ht="13.5" x14ac:dyDescent="0.25">
      <c r="A1219" s="3">
        <f>RSI!A1219</f>
        <v>44088</v>
      </c>
      <c r="B1219" s="2">
        <f>RSI!B1219</f>
        <v>3.12</v>
      </c>
      <c r="C1219" s="2">
        <f>RSI!I1219</f>
        <v>94.621476015064005</v>
      </c>
      <c r="D1219" s="2">
        <f>MACD!E1219</f>
        <v>3.7819759131432207E-3</v>
      </c>
      <c r="E1219" s="2">
        <f>MACD!F1219</f>
        <v>5.0430964748746443E-3</v>
      </c>
      <c r="F1219" s="2">
        <f>'Moving Avg'!D1219</f>
        <v>3.12</v>
      </c>
      <c r="G1219" s="2">
        <f>'Moving Avg'!F1219</f>
        <v>3.1199999999999992</v>
      </c>
      <c r="H1219" s="2">
        <f>'Moving Avg'!G1219</f>
        <v>3.1132000000000022</v>
      </c>
      <c r="I1219" s="2">
        <f>'Moving Avg'!H1219</f>
        <v>2.9341000000000022</v>
      </c>
      <c r="J1219" s="5" t="str">
        <f>OBV!F1219</f>
        <v>NEUTRAL</v>
      </c>
      <c r="K1219" s="5" t="str">
        <f>OBV!G1219</f>
        <v>NEUTRAL</v>
      </c>
      <c r="L1219" s="5" t="str">
        <f>OBV!H1219</f>
        <v>NEUTRAL</v>
      </c>
    </row>
    <row r="1220" spans="1:12" ht="13.5" x14ac:dyDescent="0.25">
      <c r="A1220" s="3">
        <f>RSI!A1220</f>
        <v>44089</v>
      </c>
      <c r="B1220" s="2">
        <f>RSI!B1220</f>
        <v>3.12</v>
      </c>
      <c r="C1220" s="2">
        <f>RSI!I1220</f>
        <v>94.621476015064005</v>
      </c>
      <c r="D1220" s="2">
        <f>MACD!E1220</f>
        <v>3.5237736849165202E-3</v>
      </c>
      <c r="E1220" s="2">
        <f>MACD!F1220</f>
        <v>4.73923191688302E-3</v>
      </c>
      <c r="F1220" s="2">
        <f>'Moving Avg'!D1220</f>
        <v>3.12</v>
      </c>
      <c r="G1220" s="2">
        <f>'Moving Avg'!F1220</f>
        <v>3.1199999999999992</v>
      </c>
      <c r="H1220" s="2">
        <f>'Moving Avg'!G1220</f>
        <v>3.1158000000000019</v>
      </c>
      <c r="I1220" s="2">
        <f>'Moving Avg'!H1220</f>
        <v>2.9370500000000019</v>
      </c>
      <c r="J1220" s="5" t="str">
        <f>OBV!F1220</f>
        <v>NEUTRAL</v>
      </c>
      <c r="K1220" s="5" t="str">
        <f>OBV!G1220</f>
        <v>NEUTRAL</v>
      </c>
      <c r="L1220" s="5" t="str">
        <f>OBV!H1220</f>
        <v>NEUTRAL</v>
      </c>
    </row>
    <row r="1221" spans="1:12" ht="13.5" x14ac:dyDescent="0.25">
      <c r="A1221" s="3">
        <f>RSI!A1221</f>
        <v>44090</v>
      </c>
      <c r="B1221" s="2">
        <f>RSI!B1221</f>
        <v>3.12</v>
      </c>
      <c r="C1221" s="2">
        <f>RSI!I1221</f>
        <v>94.621476015064005</v>
      </c>
      <c r="D1221" s="2">
        <f>MACD!E1221</f>
        <v>3.281321526791281E-3</v>
      </c>
      <c r="E1221" s="2">
        <f>MACD!F1221</f>
        <v>4.4476498388646719E-3</v>
      </c>
      <c r="F1221" s="2">
        <f>'Moving Avg'!D1221</f>
        <v>3.12</v>
      </c>
      <c r="G1221" s="2">
        <f>'Moving Avg'!F1221</f>
        <v>3.1199999999999992</v>
      </c>
      <c r="H1221" s="2">
        <f>'Moving Avg'!G1221</f>
        <v>3.1182000000000021</v>
      </c>
      <c r="I1221" s="2">
        <f>'Moving Avg'!H1221</f>
        <v>2.9400000000000022</v>
      </c>
      <c r="J1221" s="5" t="str">
        <f>OBV!F1221</f>
        <v>NEUTRAL</v>
      </c>
      <c r="K1221" s="5" t="str">
        <f>OBV!G1221</f>
        <v>NEUTRAL</v>
      </c>
      <c r="L1221" s="5" t="str">
        <f>OBV!H1221</f>
        <v>NEUTRAL</v>
      </c>
    </row>
    <row r="1222" spans="1:12" ht="13.5" x14ac:dyDescent="0.25">
      <c r="A1222" s="3">
        <f>RSI!A1222</f>
        <v>44091</v>
      </c>
      <c r="B1222" s="2">
        <f>RSI!B1222</f>
        <v>3.12</v>
      </c>
      <c r="C1222" s="2">
        <f>RSI!I1222</f>
        <v>94.621476015064005</v>
      </c>
      <c r="D1222" s="2">
        <f>MACD!E1222</f>
        <v>3.0539721547353516E-3</v>
      </c>
      <c r="E1222" s="2">
        <f>MACD!F1222</f>
        <v>4.1689143020388082E-3</v>
      </c>
      <c r="F1222" s="2">
        <f>'Moving Avg'!D1222</f>
        <v>3.12</v>
      </c>
      <c r="G1222" s="2">
        <f>'Moving Avg'!F1222</f>
        <v>3.1199999999999992</v>
      </c>
      <c r="H1222" s="2">
        <f>'Moving Avg'!G1222</f>
        <v>3.1200000000000023</v>
      </c>
      <c r="I1222" s="2">
        <f>'Moving Avg'!H1222</f>
        <v>2.9429500000000024</v>
      </c>
      <c r="J1222" s="5" t="str">
        <f>OBV!F1222</f>
        <v>NEUTRAL</v>
      </c>
      <c r="K1222" s="5" t="str">
        <f>OBV!G1222</f>
        <v>NEUTRAL</v>
      </c>
      <c r="L1222" s="5" t="str">
        <f>OBV!H1222</f>
        <v>NEUTRAL</v>
      </c>
    </row>
    <row r="1223" spans="1:12" ht="13.5" x14ac:dyDescent="0.25">
      <c r="A1223" s="3">
        <f>RSI!A1223</f>
        <v>44092</v>
      </c>
      <c r="B1223" s="2">
        <f>RSI!B1223</f>
        <v>3.12</v>
      </c>
      <c r="C1223" s="2">
        <f>RSI!I1223</f>
        <v>94.621476015064005</v>
      </c>
      <c r="D1223" s="2">
        <f>MACD!E1223</f>
        <v>2.8410463258623508E-3</v>
      </c>
      <c r="E1223" s="2">
        <f>MACD!F1223</f>
        <v>3.9033407068035167E-3</v>
      </c>
      <c r="F1223" s="2">
        <f>'Moving Avg'!D1223</f>
        <v>3.12</v>
      </c>
      <c r="G1223" s="2">
        <f>'Moving Avg'!F1223</f>
        <v>3.1199999999999992</v>
      </c>
      <c r="H1223" s="2">
        <f>'Moving Avg'!G1223</f>
        <v>3.1200000000000023</v>
      </c>
      <c r="I1223" s="2">
        <f>'Moving Avg'!H1223</f>
        <v>2.9459000000000022</v>
      </c>
      <c r="J1223" s="5" t="str">
        <f>OBV!F1223</f>
        <v>NEUTRAL</v>
      </c>
      <c r="K1223" s="5" t="str">
        <f>OBV!G1223</f>
        <v>NEUTRAL</v>
      </c>
      <c r="L1223" s="5" t="str">
        <f>OBV!H1223</f>
        <v>NEUTRAL</v>
      </c>
    </row>
    <row r="1224" spans="1:12" ht="13.5" x14ac:dyDescent="0.25">
      <c r="A1224" s="3">
        <f>RSI!A1224</f>
        <v>44095</v>
      </c>
      <c r="B1224" s="2">
        <f>RSI!B1224</f>
        <v>3.12</v>
      </c>
      <c r="C1224" s="2">
        <f>RSI!I1224</f>
        <v>94.621476015064005</v>
      </c>
      <c r="D1224" s="2">
        <f>MACD!E1224</f>
        <v>2.6418474989577945E-3</v>
      </c>
      <c r="E1224" s="2">
        <f>MACD!F1224</f>
        <v>3.6510420652343728E-3</v>
      </c>
      <c r="F1224" s="2">
        <f>'Moving Avg'!D1224</f>
        <v>3.12</v>
      </c>
      <c r="G1224" s="2">
        <f>'Moving Avg'!F1224</f>
        <v>3.1199999999999992</v>
      </c>
      <c r="H1224" s="2">
        <f>'Moving Avg'!G1224</f>
        <v>3.1200000000000023</v>
      </c>
      <c r="I1224" s="2">
        <f>'Moving Avg'!H1224</f>
        <v>2.948850000000002</v>
      </c>
      <c r="J1224" s="5" t="str">
        <f>OBV!F1224</f>
        <v>NEUTRAL</v>
      </c>
      <c r="K1224" s="5" t="str">
        <f>OBV!G1224</f>
        <v>NEUTRAL</v>
      </c>
      <c r="L1224" s="5" t="str">
        <f>OBV!H1224</f>
        <v>NEUTRAL</v>
      </c>
    </row>
    <row r="1225" spans="1:12" ht="13.5" x14ac:dyDescent="0.25">
      <c r="A1225" s="3">
        <f>RSI!A1225</f>
        <v>44096</v>
      </c>
      <c r="B1225" s="2">
        <f>RSI!B1225</f>
        <v>3.12</v>
      </c>
      <c r="C1225" s="2">
        <f>RSI!I1225</f>
        <v>94.621476015064005</v>
      </c>
      <c r="D1225" s="2">
        <f>MACD!E1225</f>
        <v>2.4556735177765354E-3</v>
      </c>
      <c r="E1225" s="2">
        <f>MACD!F1225</f>
        <v>3.4119683557428055E-3</v>
      </c>
      <c r="F1225" s="2">
        <f>'Moving Avg'!D1225</f>
        <v>3.12</v>
      </c>
      <c r="G1225" s="2">
        <f>'Moving Avg'!F1225</f>
        <v>3.1199999999999992</v>
      </c>
      <c r="H1225" s="2">
        <f>'Moving Avg'!G1225</f>
        <v>3.1200000000000023</v>
      </c>
      <c r="I1225" s="2">
        <f>'Moving Avg'!H1225</f>
        <v>2.9518000000000022</v>
      </c>
      <c r="J1225" s="5" t="str">
        <f>OBV!F1225</f>
        <v>NEUTRAL</v>
      </c>
      <c r="K1225" s="5" t="str">
        <f>OBV!G1225</f>
        <v>NEUTRAL</v>
      </c>
      <c r="L1225" s="5" t="str">
        <f>OBV!H1225</f>
        <v>NEUTRAL</v>
      </c>
    </row>
    <row r="1226" spans="1:12" ht="13.5" x14ac:dyDescent="0.25">
      <c r="A1226" s="3">
        <f>RSI!A1226</f>
        <v>44097</v>
      </c>
      <c r="B1226" s="2">
        <f>RSI!B1226</f>
        <v>3.12</v>
      </c>
      <c r="C1226" s="2">
        <f>RSI!I1226</f>
        <v>94.621476015064005</v>
      </c>
      <c r="D1226" s="2">
        <f>MACD!E1226</f>
        <v>2.2818258286143589E-3</v>
      </c>
      <c r="E1226" s="2">
        <f>MACD!F1226</f>
        <v>3.1859398503171162E-3</v>
      </c>
      <c r="F1226" s="2">
        <f>'Moving Avg'!D1226</f>
        <v>3.12</v>
      </c>
      <c r="G1226" s="2">
        <f>'Moving Avg'!F1226</f>
        <v>3.1199999999999992</v>
      </c>
      <c r="H1226" s="2">
        <f>'Moving Avg'!G1226</f>
        <v>3.1200000000000023</v>
      </c>
      <c r="I1226" s="2">
        <f>'Moving Avg'!H1226</f>
        <v>2.9549000000000025</v>
      </c>
      <c r="J1226" s="5" t="str">
        <f>OBV!F1226</f>
        <v>NEUTRAL</v>
      </c>
      <c r="K1226" s="5" t="str">
        <f>OBV!G1226</f>
        <v>NEUTRAL</v>
      </c>
      <c r="L1226" s="5" t="str">
        <f>OBV!H1226</f>
        <v>NEUTRAL</v>
      </c>
    </row>
    <row r="1227" spans="1:12" ht="13.5" x14ac:dyDescent="0.25">
      <c r="A1227" s="3">
        <f>RSI!A1227</f>
        <v>44098</v>
      </c>
      <c r="B1227" s="2">
        <f>RSI!B1227</f>
        <v>3.12</v>
      </c>
      <c r="C1227" s="2">
        <f>RSI!I1227</f>
        <v>94.621476015064005</v>
      </c>
      <c r="D1227" s="2">
        <f>MACD!E1227</f>
        <v>2.1196166609955824E-3</v>
      </c>
      <c r="E1227" s="2">
        <f>MACD!F1227</f>
        <v>2.9726752124528094E-3</v>
      </c>
      <c r="F1227" s="2">
        <f>'Moving Avg'!D1227</f>
        <v>3.12</v>
      </c>
      <c r="G1227" s="2">
        <f>'Moving Avg'!F1227</f>
        <v>3.1199999999999992</v>
      </c>
      <c r="H1227" s="2">
        <f>'Moving Avg'!G1227</f>
        <v>3.1200000000000023</v>
      </c>
      <c r="I1227" s="2">
        <f>'Moving Avg'!H1227</f>
        <v>2.9580000000000024</v>
      </c>
      <c r="J1227" s="5" t="str">
        <f>OBV!F1227</f>
        <v>NEUTRAL</v>
      </c>
      <c r="K1227" s="5" t="str">
        <f>OBV!G1227</f>
        <v>NEUTRAL</v>
      </c>
      <c r="L1227" s="5" t="str">
        <f>OBV!H1227</f>
        <v>NEUTRAL</v>
      </c>
    </row>
    <row r="1228" spans="1:12" ht="13.5" x14ac:dyDescent="0.25">
      <c r="A1228" s="3">
        <f>RSI!A1228</f>
        <v>44099</v>
      </c>
      <c r="B1228" s="2">
        <f>RSI!B1228</f>
        <v>3.12</v>
      </c>
      <c r="C1228" s="2">
        <f>RSI!I1228</f>
        <v>94.621476015064005</v>
      </c>
      <c r="D1228" s="2">
        <f>MACD!E1228</f>
        <v>1.9683745306848799E-3</v>
      </c>
      <c r="E1228" s="2">
        <f>MACD!F1228</f>
        <v>2.7718150760992237E-3</v>
      </c>
      <c r="F1228" s="2">
        <f>'Moving Avg'!D1228</f>
        <v>3.12</v>
      </c>
      <c r="G1228" s="2">
        <f>'Moving Avg'!F1228</f>
        <v>3.1199999999999992</v>
      </c>
      <c r="H1228" s="2">
        <f>'Moving Avg'!G1228</f>
        <v>3.1200000000000023</v>
      </c>
      <c r="I1228" s="2">
        <f>'Moving Avg'!H1228</f>
        <v>2.9611000000000023</v>
      </c>
      <c r="J1228" s="5" t="str">
        <f>OBV!F1228</f>
        <v>NEUTRAL</v>
      </c>
      <c r="K1228" s="5" t="str">
        <f>OBV!G1228</f>
        <v>NEUTRAL</v>
      </c>
      <c r="L1228" s="5" t="str">
        <f>OBV!H1228</f>
        <v>NEUTRAL</v>
      </c>
    </row>
    <row r="1229" spans="1:12" ht="13.5" x14ac:dyDescent="0.25">
      <c r="A1229" s="3">
        <f>RSI!A1229</f>
        <v>44102</v>
      </c>
      <c r="B1229" s="2">
        <f>RSI!B1229</f>
        <v>3.12</v>
      </c>
      <c r="C1229" s="2">
        <f>RSI!I1229</f>
        <v>94.621476015064005</v>
      </c>
      <c r="D1229" s="2">
        <f>MACD!E1229</f>
        <v>1.8274483655615903E-3</v>
      </c>
      <c r="E1229" s="2">
        <f>MACD!F1229</f>
        <v>2.5829417339916973E-3</v>
      </c>
      <c r="F1229" s="2">
        <f>'Moving Avg'!D1229</f>
        <v>3.12</v>
      </c>
      <c r="G1229" s="2">
        <f>'Moving Avg'!F1229</f>
        <v>3.1199999999999992</v>
      </c>
      <c r="H1229" s="2">
        <f>'Moving Avg'!G1229</f>
        <v>3.1200000000000023</v>
      </c>
      <c r="I1229" s="2">
        <f>'Moving Avg'!H1229</f>
        <v>2.9642000000000026</v>
      </c>
      <c r="J1229" s="5" t="str">
        <f>OBV!F1229</f>
        <v>NEUTRAL</v>
      </c>
      <c r="K1229" s="5" t="str">
        <f>OBV!G1229</f>
        <v>NEUTRAL</v>
      </c>
      <c r="L1229" s="5" t="str">
        <f>OBV!H1229</f>
        <v>NEUTRAL</v>
      </c>
    </row>
    <row r="1230" spans="1:12" ht="13.5" x14ac:dyDescent="0.25">
      <c r="A1230" s="3">
        <f>RSI!A1230</f>
        <v>44103</v>
      </c>
      <c r="B1230" s="2">
        <f>RSI!B1230</f>
        <v>3.12</v>
      </c>
      <c r="C1230" s="2">
        <f>RSI!I1230</f>
        <v>94.621476015064005</v>
      </c>
      <c r="D1230" s="2">
        <f>MACD!E1230</f>
        <v>1.6962105055302601E-3</v>
      </c>
      <c r="E1230" s="2">
        <f>MACD!F1230</f>
        <v>2.40559548829941E-3</v>
      </c>
      <c r="F1230" s="2">
        <f>'Moving Avg'!D1230</f>
        <v>3.12</v>
      </c>
      <c r="G1230" s="2">
        <f>'Moving Avg'!F1230</f>
        <v>3.1199999999999992</v>
      </c>
      <c r="H1230" s="2">
        <f>'Moving Avg'!G1230</f>
        <v>3.1200000000000023</v>
      </c>
      <c r="I1230" s="2">
        <f>'Moving Avg'!H1230</f>
        <v>2.9673000000000029</v>
      </c>
      <c r="J1230" s="5" t="str">
        <f>OBV!F1230</f>
        <v>NEUTRAL</v>
      </c>
      <c r="K1230" s="5" t="str">
        <f>OBV!G1230</f>
        <v>NEUTRAL</v>
      </c>
      <c r="L1230" s="5" t="str">
        <f>OBV!H1230</f>
        <v>NEUTRAL</v>
      </c>
    </row>
    <row r="1231" spans="1:12" ht="13.5" x14ac:dyDescent="0.25">
      <c r="A1231" s="3">
        <f>RSI!A1231</f>
        <v>44104</v>
      </c>
      <c r="B1231" s="2">
        <f>RSI!B1231</f>
        <v>3.18</v>
      </c>
      <c r="C1231" s="2">
        <f>RSI!I1231</f>
        <v>99.800675374569323</v>
      </c>
      <c r="D1231" s="2">
        <f>MACD!E1231</f>
        <v>-2.870385658375163E-3</v>
      </c>
      <c r="E1231" s="2">
        <f>MACD!F1231</f>
        <v>1.3503992589644956E-3</v>
      </c>
      <c r="F1231" s="2">
        <f>'Moving Avg'!D1231</f>
        <v>3.1320000000000001</v>
      </c>
      <c r="G1231" s="2">
        <f>'Moving Avg'!F1231</f>
        <v>3.1229999999999993</v>
      </c>
      <c r="H1231" s="2">
        <f>'Moving Avg'!G1231</f>
        <v>3.1212000000000022</v>
      </c>
      <c r="I1231" s="2">
        <f>'Moving Avg'!H1231</f>
        <v>2.9707000000000026</v>
      </c>
      <c r="J1231" s="5" t="str">
        <f>OBV!F1231</f>
        <v>BULLISH</v>
      </c>
      <c r="K1231" s="5" t="str">
        <f>OBV!G1231</f>
        <v>NEUTRAL</v>
      </c>
      <c r="L1231" s="5" t="str">
        <f>OBV!H1231</f>
        <v>CONFIRMED BULLISH</v>
      </c>
    </row>
    <row r="1232" spans="1:12" ht="13.5" x14ac:dyDescent="0.25">
      <c r="A1232" s="3">
        <f>RSI!A1232</f>
        <v>44105</v>
      </c>
      <c r="B1232" s="2">
        <f>RSI!B1232</f>
        <v>3.2</v>
      </c>
      <c r="C1232" s="2">
        <f>RSI!I1232</f>
        <v>99.851877148817067</v>
      </c>
      <c r="D1232" s="2">
        <f>MACD!E1232</f>
        <v>-8.5807343832766669E-3</v>
      </c>
      <c r="E1232" s="2">
        <f>MACD!F1232</f>
        <v>-6.3582746948373688E-4</v>
      </c>
      <c r="F1232" s="2">
        <f>'Moving Avg'!D1232</f>
        <v>3.1479999999999997</v>
      </c>
      <c r="G1232" s="2">
        <f>'Moving Avg'!F1232</f>
        <v>3.1269999999999998</v>
      </c>
      <c r="H1232" s="2">
        <f>'Moving Avg'!G1232</f>
        <v>3.122800000000002</v>
      </c>
      <c r="I1232" s="2">
        <f>'Moving Avg'!H1232</f>
        <v>2.9742000000000028</v>
      </c>
      <c r="J1232" s="5" t="str">
        <f>OBV!F1232</f>
        <v>BULLISH</v>
      </c>
      <c r="K1232" s="5" t="str">
        <f>OBV!G1232</f>
        <v>NEUTRAL</v>
      </c>
      <c r="L1232" s="5" t="str">
        <f>OBV!H1232</f>
        <v>CONFIRMED BULLISH</v>
      </c>
    </row>
    <row r="1233" spans="1:12" ht="13.5" x14ac:dyDescent="0.25">
      <c r="A1233" s="3">
        <f>RSI!A1233</f>
        <v>44106</v>
      </c>
      <c r="B1233" s="2">
        <f>RSI!B1233</f>
        <v>3.2</v>
      </c>
      <c r="C1233" s="2">
        <f>RSI!I1233</f>
        <v>99.851877148817067</v>
      </c>
      <c r="D1233" s="2">
        <f>MACD!E1233</f>
        <v>-1.3868549089302018E-2</v>
      </c>
      <c r="E1233" s="2">
        <f>MACD!F1233</f>
        <v>-3.2823717934473929E-3</v>
      </c>
      <c r="F1233" s="2">
        <f>'Moving Avg'!D1233</f>
        <v>3.1640000000000001</v>
      </c>
      <c r="G1233" s="2">
        <f>'Moving Avg'!F1233</f>
        <v>3.1309999999999998</v>
      </c>
      <c r="H1233" s="2">
        <f>'Moving Avg'!G1233</f>
        <v>3.1244000000000018</v>
      </c>
      <c r="I1233" s="2">
        <f>'Moving Avg'!H1233</f>
        <v>2.9777000000000031</v>
      </c>
      <c r="J1233" s="5" t="str">
        <f>OBV!F1233</f>
        <v>BULLISH</v>
      </c>
      <c r="K1233" s="5" t="str">
        <f>OBV!G1233</f>
        <v>NEUTRAL</v>
      </c>
      <c r="L1233" s="5" t="str">
        <f>OBV!H1233</f>
        <v>CONFIRMED BULLISH</v>
      </c>
    </row>
    <row r="1234" spans="1:12" ht="13.5" x14ac:dyDescent="0.25">
      <c r="A1234" s="3">
        <f>RSI!A1234</f>
        <v>44109</v>
      </c>
      <c r="B1234" s="2">
        <f>RSI!B1234</f>
        <v>3.2</v>
      </c>
      <c r="C1234" s="2">
        <f>RSI!I1234</f>
        <v>99.851877148817067</v>
      </c>
      <c r="D1234" s="2">
        <f>MACD!E1234</f>
        <v>-1.8765058627193021E-2</v>
      </c>
      <c r="E1234" s="2">
        <f>MACD!F1234</f>
        <v>-6.3789091601965187E-3</v>
      </c>
      <c r="F1234" s="2">
        <f>'Moving Avg'!D1234</f>
        <v>3.1799999999999997</v>
      </c>
      <c r="G1234" s="2">
        <f>'Moving Avg'!F1234</f>
        <v>3.1350000000000002</v>
      </c>
      <c r="H1234" s="2">
        <f>'Moving Avg'!G1234</f>
        <v>3.1260000000000012</v>
      </c>
      <c r="I1234" s="2">
        <f>'Moving Avg'!H1234</f>
        <v>2.9812000000000034</v>
      </c>
      <c r="J1234" s="5" t="str">
        <f>OBV!F1234</f>
        <v>BULLISH</v>
      </c>
      <c r="K1234" s="5" t="str">
        <f>OBV!G1234</f>
        <v>NEUTRAL</v>
      </c>
      <c r="L1234" s="5" t="str">
        <f>OBV!H1234</f>
        <v>CONFIRMED BULLISH</v>
      </c>
    </row>
    <row r="1235" spans="1:12" ht="13.5" x14ac:dyDescent="0.25">
      <c r="A1235" s="3">
        <f>RSI!A1235</f>
        <v>44110</v>
      </c>
      <c r="B1235" s="2">
        <f>RSI!B1235</f>
        <v>3.2</v>
      </c>
      <c r="C1235" s="2">
        <f>RSI!I1235</f>
        <v>99.851877148817067</v>
      </c>
      <c r="D1235" s="2">
        <f>MACD!E1235</f>
        <v>-2.3299189363407358E-2</v>
      </c>
      <c r="E1235" s="2">
        <f>MACD!F1235</f>
        <v>-9.7629652008386879E-3</v>
      </c>
      <c r="F1235" s="2">
        <f>'Moving Avg'!D1235</f>
        <v>3.1960000000000002</v>
      </c>
      <c r="G1235" s="2">
        <f>'Moving Avg'!F1235</f>
        <v>3.1390000000000002</v>
      </c>
      <c r="H1235" s="2">
        <f>'Moving Avg'!G1235</f>
        <v>3.127600000000001</v>
      </c>
      <c r="I1235" s="2">
        <f>'Moving Avg'!H1235</f>
        <v>2.9847000000000037</v>
      </c>
      <c r="J1235" s="5" t="str">
        <f>OBV!F1235</f>
        <v>BULLISH</v>
      </c>
      <c r="K1235" s="5" t="str">
        <f>OBV!G1235</f>
        <v>NEUTRAL</v>
      </c>
      <c r="L1235" s="5" t="str">
        <f>OBV!H1235</f>
        <v>CONFIRMED BULLISH</v>
      </c>
    </row>
    <row r="1236" spans="1:12" ht="13.5" x14ac:dyDescent="0.25">
      <c r="A1236" s="3">
        <f>RSI!A1236</f>
        <v>44111</v>
      </c>
      <c r="B1236" s="2">
        <f>RSI!B1236</f>
        <v>3.2</v>
      </c>
      <c r="C1236" s="2">
        <f>RSI!I1236</f>
        <v>99.851877148817067</v>
      </c>
      <c r="D1236" s="2">
        <f>MACD!E1236</f>
        <v>-2.7497734078521852E-2</v>
      </c>
      <c r="E1236" s="2">
        <f>MACD!F1236</f>
        <v>-1.3309918976375321E-2</v>
      </c>
      <c r="F1236" s="2">
        <f>'Moving Avg'!D1236</f>
        <v>3.2</v>
      </c>
      <c r="G1236" s="2">
        <f>'Moving Avg'!F1236</f>
        <v>3.1430000000000007</v>
      </c>
      <c r="H1236" s="2">
        <f>'Moving Avg'!G1236</f>
        <v>3.1292000000000009</v>
      </c>
      <c r="I1236" s="2">
        <f>'Moving Avg'!H1236</f>
        <v>2.988200000000004</v>
      </c>
      <c r="J1236" s="5" t="str">
        <f>OBV!F1236</f>
        <v>BULLISH</v>
      </c>
      <c r="K1236" s="5" t="str">
        <f>OBV!G1236</f>
        <v>NEUTRAL</v>
      </c>
      <c r="L1236" s="5" t="str">
        <f>OBV!H1236</f>
        <v>CONFIRMED BULLISH</v>
      </c>
    </row>
    <row r="1237" spans="1:12" ht="13.5" x14ac:dyDescent="0.25">
      <c r="A1237" s="3">
        <f>RSI!A1237</f>
        <v>44112</v>
      </c>
      <c r="B1237" s="2">
        <f>RSI!B1237</f>
        <v>3.2</v>
      </c>
      <c r="C1237" s="2">
        <f>RSI!I1237</f>
        <v>99.851877148817067</v>
      </c>
      <c r="D1237" s="2">
        <f>MACD!E1237</f>
        <v>-3.1385508609412138E-2</v>
      </c>
      <c r="E1237" s="2">
        <f>MACD!F1237</f>
        <v>-1.6925036902982686E-2</v>
      </c>
      <c r="F1237" s="2">
        <f>'Moving Avg'!D1237</f>
        <v>3.2</v>
      </c>
      <c r="G1237" s="2">
        <f>'Moving Avg'!F1237</f>
        <v>3.1470000000000011</v>
      </c>
      <c r="H1237" s="2">
        <f>'Moving Avg'!G1237</f>
        <v>3.1308000000000002</v>
      </c>
      <c r="I1237" s="2">
        <f>'Moving Avg'!H1237</f>
        <v>2.9917000000000042</v>
      </c>
      <c r="J1237" s="5" t="str">
        <f>OBV!F1237</f>
        <v>NEUTRAL</v>
      </c>
      <c r="K1237" s="5" t="str">
        <f>OBV!G1237</f>
        <v>NEUTRAL</v>
      </c>
      <c r="L1237" s="5" t="str">
        <f>OBV!H1237</f>
        <v>NEUTRAL</v>
      </c>
    </row>
    <row r="1238" spans="1:12" ht="13.5" x14ac:dyDescent="0.25">
      <c r="A1238" s="3">
        <f>RSI!A1238</f>
        <v>44113</v>
      </c>
      <c r="B1238" s="2">
        <f>RSI!B1238</f>
        <v>3.2</v>
      </c>
      <c r="C1238" s="2">
        <f>RSI!I1238</f>
        <v>99.851877148817067</v>
      </c>
      <c r="D1238" s="2">
        <f>MACD!E1238</f>
        <v>-3.4985497103876995E-2</v>
      </c>
      <c r="E1238" s="2">
        <f>MACD!F1238</f>
        <v>-2.0537128943161551E-2</v>
      </c>
      <c r="F1238" s="2">
        <f>'Moving Avg'!D1238</f>
        <v>3.2</v>
      </c>
      <c r="G1238" s="2">
        <f>'Moving Avg'!F1238</f>
        <v>3.1510000000000011</v>
      </c>
      <c r="H1238" s="2">
        <f>'Moving Avg'!G1238</f>
        <v>3.1324000000000001</v>
      </c>
      <c r="I1238" s="2">
        <f>'Moving Avg'!H1238</f>
        <v>2.9952000000000045</v>
      </c>
      <c r="J1238" s="5" t="str">
        <f>OBV!F1238</f>
        <v>NEUTRAL</v>
      </c>
      <c r="K1238" s="5" t="str">
        <f>OBV!G1238</f>
        <v>NEUTRAL</v>
      </c>
      <c r="L1238" s="5" t="str">
        <f>OBV!H1238</f>
        <v>NEUTRAL</v>
      </c>
    </row>
    <row r="1239" spans="1:12" ht="13.5" x14ac:dyDescent="0.25">
      <c r="A1239" s="3">
        <f>RSI!A1239</f>
        <v>44116</v>
      </c>
      <c r="B1239" s="2">
        <f>RSI!B1239</f>
        <v>3.2</v>
      </c>
      <c r="C1239" s="2">
        <f>RSI!I1239</f>
        <v>99.851877148817067</v>
      </c>
      <c r="D1239" s="2">
        <f>MACD!E1239</f>
        <v>-3.8318986698071544E-2</v>
      </c>
      <c r="E1239" s="2">
        <f>MACD!F1239</f>
        <v>-2.4093500494143549E-2</v>
      </c>
      <c r="F1239" s="2">
        <f>'Moving Avg'!D1239</f>
        <v>3.2</v>
      </c>
      <c r="G1239" s="2">
        <f>'Moving Avg'!F1239</f>
        <v>3.1550000000000016</v>
      </c>
      <c r="H1239" s="2">
        <f>'Moving Avg'!G1239</f>
        <v>3.1339999999999999</v>
      </c>
      <c r="I1239" s="2">
        <f>'Moving Avg'!H1239</f>
        <v>2.9987000000000048</v>
      </c>
      <c r="J1239" s="5" t="str">
        <f>OBV!F1239</f>
        <v>NEUTRAL</v>
      </c>
      <c r="K1239" s="5" t="str">
        <f>OBV!G1239</f>
        <v>NEUTRAL</v>
      </c>
      <c r="L1239" s="5" t="str">
        <f>OBV!H1239</f>
        <v>NEUTRAL</v>
      </c>
    </row>
    <row r="1240" spans="1:12" ht="13.5" x14ac:dyDescent="0.25">
      <c r="A1240" s="3">
        <f>RSI!A1240</f>
        <v>44117</v>
      </c>
      <c r="B1240" s="2">
        <f>RSI!B1240</f>
        <v>3.2</v>
      </c>
      <c r="C1240" s="2">
        <f>RSI!I1240</f>
        <v>99.851877148817067</v>
      </c>
      <c r="D1240" s="2">
        <f>MACD!E1240</f>
        <v>-4.1405692372177505E-2</v>
      </c>
      <c r="E1240" s="2">
        <f>MACD!F1240</f>
        <v>-2.7555938869750343E-2</v>
      </c>
      <c r="F1240" s="2">
        <f>'Moving Avg'!D1240</f>
        <v>3.2</v>
      </c>
      <c r="G1240" s="2">
        <f>'Moving Avg'!F1240</f>
        <v>3.1590000000000016</v>
      </c>
      <c r="H1240" s="2">
        <f>'Moving Avg'!G1240</f>
        <v>3.1355999999999993</v>
      </c>
      <c r="I1240" s="2">
        <f>'Moving Avg'!H1240</f>
        <v>3.0017500000000052</v>
      </c>
      <c r="J1240" s="5" t="str">
        <f>OBV!F1240</f>
        <v>NEUTRAL</v>
      </c>
      <c r="K1240" s="5" t="str">
        <f>OBV!G1240</f>
        <v>NEUTRAL</v>
      </c>
      <c r="L1240" s="5" t="str">
        <f>OBV!H1240</f>
        <v>NEUTRAL</v>
      </c>
    </row>
    <row r="1241" spans="1:12" ht="13.5" x14ac:dyDescent="0.25">
      <c r="A1241" s="3">
        <f>RSI!A1241</f>
        <v>44118</v>
      </c>
      <c r="B1241" s="2">
        <f>RSI!B1241</f>
        <v>3.2</v>
      </c>
      <c r="C1241" s="2">
        <f>RSI!I1241</f>
        <v>99.851877148817067</v>
      </c>
      <c r="D1241" s="2">
        <f>MACD!E1241</f>
        <v>-3.5033103457335457E-2</v>
      </c>
      <c r="E1241" s="2">
        <f>MACD!F1241</f>
        <v>-2.9051371787267369E-2</v>
      </c>
      <c r="F1241" s="2">
        <f>'Moving Avg'!D1241</f>
        <v>3.2</v>
      </c>
      <c r="G1241" s="2">
        <f>'Moving Avg'!F1241</f>
        <v>3.1630000000000016</v>
      </c>
      <c r="H1241" s="2">
        <f>'Moving Avg'!G1241</f>
        <v>3.1371999999999991</v>
      </c>
      <c r="I1241" s="2">
        <f>'Moving Avg'!H1241</f>
        <v>3.0042500000000052</v>
      </c>
      <c r="J1241" s="5" t="str">
        <f>OBV!F1241</f>
        <v>NEUTRAL</v>
      </c>
      <c r="K1241" s="5" t="str">
        <f>OBV!G1241</f>
        <v>NEUTRAL</v>
      </c>
      <c r="L1241" s="5" t="str">
        <f>OBV!H1241</f>
        <v>NEUTRAL</v>
      </c>
    </row>
    <row r="1242" spans="1:12" ht="13.5" x14ac:dyDescent="0.25">
      <c r="A1242" s="3">
        <f>RSI!A1242</f>
        <v>44120</v>
      </c>
      <c r="B1242" s="2">
        <f>RSI!B1242</f>
        <v>3.2</v>
      </c>
      <c r="C1242" s="2">
        <f>RSI!I1242</f>
        <v>99.851877148817067</v>
      </c>
      <c r="D1242" s="2">
        <f>MACD!E1242</f>
        <v>-2.6792093869270506E-2</v>
      </c>
      <c r="E1242" s="2">
        <f>MACD!F1242</f>
        <v>-2.8599516203667998E-2</v>
      </c>
      <c r="F1242" s="2">
        <f>'Moving Avg'!D1242</f>
        <v>3.2</v>
      </c>
      <c r="G1242" s="2">
        <f>'Moving Avg'!F1242</f>
        <v>3.1670000000000016</v>
      </c>
      <c r="H1242" s="2">
        <f>'Moving Avg'!G1242</f>
        <v>3.1387999999999994</v>
      </c>
      <c r="I1242" s="2">
        <f>'Moving Avg'!H1242</f>
        <v>3.0063500000000056</v>
      </c>
      <c r="J1242" s="5" t="str">
        <f>OBV!F1242</f>
        <v>NEUTRAL</v>
      </c>
      <c r="K1242" s="5" t="str">
        <f>OBV!G1242</f>
        <v>NEUTRAL</v>
      </c>
      <c r="L1242" s="5" t="str">
        <f>OBV!H1242</f>
        <v>NEUTRAL</v>
      </c>
    </row>
    <row r="1243" spans="1:12" ht="13.5" x14ac:dyDescent="0.25">
      <c r="A1243" s="3">
        <f>RSI!A1243</f>
        <v>44123</v>
      </c>
      <c r="B1243" s="2">
        <f>RSI!B1243</f>
        <v>3.2</v>
      </c>
      <c r="C1243" s="2">
        <f>RSI!I1243</f>
        <v>99.851877148817067</v>
      </c>
      <c r="D1243" s="2">
        <f>MACD!E1243</f>
        <v>-2.0030139418572457E-2</v>
      </c>
      <c r="E1243" s="2">
        <f>MACD!F1243</f>
        <v>-2.6885640846648892E-2</v>
      </c>
      <c r="F1243" s="2">
        <f>'Moving Avg'!D1243</f>
        <v>3.2</v>
      </c>
      <c r="G1243" s="2">
        <f>'Moving Avg'!F1243</f>
        <v>3.1710000000000016</v>
      </c>
      <c r="H1243" s="2">
        <f>'Moving Avg'!G1243</f>
        <v>3.1403999999999992</v>
      </c>
      <c r="I1243" s="2">
        <f>'Moving Avg'!H1243</f>
        <v>3.0084500000000061</v>
      </c>
      <c r="J1243" s="5" t="str">
        <f>OBV!F1243</f>
        <v>NEUTRAL</v>
      </c>
      <c r="K1243" s="5" t="str">
        <f>OBV!G1243</f>
        <v>NEUTRAL</v>
      </c>
      <c r="L1243" s="5" t="str">
        <f>OBV!H1243</f>
        <v>NEUTRAL</v>
      </c>
    </row>
    <row r="1244" spans="1:12" ht="13.5" x14ac:dyDescent="0.25">
      <c r="A1244" s="3">
        <f>RSI!A1244</f>
        <v>44124</v>
      </c>
      <c r="B1244" s="2">
        <f>RSI!B1244</f>
        <v>3.2</v>
      </c>
      <c r="C1244" s="2">
        <f>RSI!I1244</f>
        <v>99.851877148817067</v>
      </c>
      <c r="D1244" s="2">
        <f>MACD!E1244</f>
        <v>-1.4504048160406402E-2</v>
      </c>
      <c r="E1244" s="2">
        <f>MACD!F1244</f>
        <v>-2.4409322309400395E-2</v>
      </c>
      <c r="F1244" s="2">
        <f>'Moving Avg'!D1244</f>
        <v>3.2</v>
      </c>
      <c r="G1244" s="2">
        <f>'Moving Avg'!F1244</f>
        <v>3.1750000000000016</v>
      </c>
      <c r="H1244" s="2">
        <f>'Moving Avg'!G1244</f>
        <v>3.1419999999999995</v>
      </c>
      <c r="I1244" s="2">
        <f>'Moving Avg'!H1244</f>
        <v>3.0101500000000061</v>
      </c>
      <c r="J1244" s="5" t="str">
        <f>OBV!F1244</f>
        <v>NEUTRAL</v>
      </c>
      <c r="K1244" s="5" t="str">
        <f>OBV!G1244</f>
        <v>NEUTRAL</v>
      </c>
      <c r="L1244" s="5" t="str">
        <f>OBV!H1244</f>
        <v>NEUTRAL</v>
      </c>
    </row>
    <row r="1245" spans="1:12" ht="13.5" x14ac:dyDescent="0.25">
      <c r="A1245" s="3">
        <f>RSI!A1245</f>
        <v>44125</v>
      </c>
      <c r="B1245" s="2">
        <f>RSI!B1245</f>
        <v>3.2</v>
      </c>
      <c r="C1245" s="2">
        <f>RSI!I1245</f>
        <v>99.851877148817067</v>
      </c>
      <c r="D1245" s="2">
        <f>MACD!E1245</f>
        <v>-1.0009201184232097E-2</v>
      </c>
      <c r="E1245" s="2">
        <f>MACD!F1245</f>
        <v>-2.1529298084366735E-2</v>
      </c>
      <c r="F1245" s="2">
        <f>'Moving Avg'!D1245</f>
        <v>3.2</v>
      </c>
      <c r="G1245" s="2">
        <f>'Moving Avg'!F1245</f>
        <v>3.1790000000000012</v>
      </c>
      <c r="H1245" s="2">
        <f>'Moving Avg'!G1245</f>
        <v>3.1435999999999988</v>
      </c>
      <c r="I1245" s="2">
        <f>'Moving Avg'!H1245</f>
        <v>3.0116500000000066</v>
      </c>
      <c r="J1245" s="5" t="str">
        <f>OBV!F1245</f>
        <v>NEUTRAL</v>
      </c>
      <c r="K1245" s="5" t="str">
        <f>OBV!G1245</f>
        <v>NEUTRAL</v>
      </c>
      <c r="L1245" s="5" t="str">
        <f>OBV!H1245</f>
        <v>NEUTRAL</v>
      </c>
    </row>
    <row r="1246" spans="1:12" ht="13.5" x14ac:dyDescent="0.25">
      <c r="A1246" s="3">
        <f>RSI!A1246</f>
        <v>44126</v>
      </c>
      <c r="B1246" s="2">
        <f>RSI!B1246</f>
        <v>3.2</v>
      </c>
      <c r="C1246" s="2">
        <f>RSI!I1246</f>
        <v>99.851877148817067</v>
      </c>
      <c r="D1246" s="2">
        <f>MACD!E1246</f>
        <v>-6.3735324572093965E-3</v>
      </c>
      <c r="E1246" s="2">
        <f>MACD!F1246</f>
        <v>-1.8498144958935269E-2</v>
      </c>
      <c r="F1246" s="2">
        <f>'Moving Avg'!D1246</f>
        <v>3.2</v>
      </c>
      <c r="G1246" s="2">
        <f>'Moving Avg'!F1246</f>
        <v>3.1830000000000012</v>
      </c>
      <c r="H1246" s="2">
        <f>'Moving Avg'!G1246</f>
        <v>3.1451999999999991</v>
      </c>
      <c r="I1246" s="2">
        <f>'Moving Avg'!H1246</f>
        <v>3.0131500000000067</v>
      </c>
      <c r="J1246" s="5" t="str">
        <f>OBV!F1246</f>
        <v>NEUTRAL</v>
      </c>
      <c r="K1246" s="5" t="str">
        <f>OBV!G1246</f>
        <v>NEUTRAL</v>
      </c>
      <c r="L1246" s="5" t="str">
        <f>OBV!H1246</f>
        <v>NEUTRAL</v>
      </c>
    </row>
    <row r="1247" spans="1:12" ht="13.5" x14ac:dyDescent="0.25">
      <c r="A1247" s="3">
        <f>RSI!A1247</f>
        <v>44127</v>
      </c>
      <c r="B1247" s="2">
        <f>RSI!B1247</f>
        <v>3.2</v>
      </c>
      <c r="C1247" s="2">
        <f>RSI!I1247</f>
        <v>99.851877148817067</v>
      </c>
      <c r="D1247" s="2">
        <f>MACD!E1247</f>
        <v>-3.4524412043319685E-3</v>
      </c>
      <c r="E1247" s="2">
        <f>MACD!F1247</f>
        <v>-1.548900420801461E-2</v>
      </c>
      <c r="F1247" s="2">
        <f>'Moving Avg'!D1247</f>
        <v>3.2</v>
      </c>
      <c r="G1247" s="2">
        <f>'Moving Avg'!F1247</f>
        <v>3.1870000000000012</v>
      </c>
      <c r="H1247" s="2">
        <f>'Moving Avg'!G1247</f>
        <v>3.1467999999999989</v>
      </c>
      <c r="I1247" s="2">
        <f>'Moving Avg'!H1247</f>
        <v>3.0146500000000072</v>
      </c>
      <c r="J1247" s="5" t="str">
        <f>OBV!F1247</f>
        <v>NEUTRAL</v>
      </c>
      <c r="K1247" s="5" t="str">
        <f>OBV!G1247</f>
        <v>NEUTRAL</v>
      </c>
      <c r="L1247" s="5" t="str">
        <f>OBV!H1247</f>
        <v>NEUTRAL</v>
      </c>
    </row>
    <row r="1248" spans="1:12" ht="13.5" x14ac:dyDescent="0.25">
      <c r="A1248" s="3">
        <f>RSI!A1248</f>
        <v>44130</v>
      </c>
      <c r="B1248" s="2">
        <f>RSI!B1248</f>
        <v>3.2</v>
      </c>
      <c r="C1248" s="2">
        <f>RSI!I1248</f>
        <v>99.851877148817067</v>
      </c>
      <c r="D1248" s="2">
        <f>MACD!E1248</f>
        <v>-1.1244928870706161E-3</v>
      </c>
      <c r="E1248" s="2">
        <f>MACD!F1248</f>
        <v>-1.2616101943825812E-2</v>
      </c>
      <c r="F1248" s="2">
        <f>'Moving Avg'!D1248</f>
        <v>3.2</v>
      </c>
      <c r="G1248" s="2">
        <f>'Moving Avg'!F1248</f>
        <v>3.1910000000000012</v>
      </c>
      <c r="H1248" s="2">
        <f>'Moving Avg'!G1248</f>
        <v>3.1483999999999992</v>
      </c>
      <c r="I1248" s="2">
        <f>'Moving Avg'!H1248</f>
        <v>3.0162000000000075</v>
      </c>
      <c r="J1248" s="5" t="str">
        <f>OBV!F1248</f>
        <v>NEUTRAL</v>
      </c>
      <c r="K1248" s="5" t="str">
        <f>OBV!G1248</f>
        <v>NEUTRAL</v>
      </c>
      <c r="L1248" s="5" t="str">
        <f>OBV!H1248</f>
        <v>NEUTRAL</v>
      </c>
    </row>
    <row r="1249" spans="1:12" ht="13.5" x14ac:dyDescent="0.25">
      <c r="A1249" s="3">
        <f>RSI!A1249</f>
        <v>44131</v>
      </c>
      <c r="B1249" s="2">
        <f>RSI!B1249</f>
        <v>3.2</v>
      </c>
      <c r="C1249" s="2">
        <f>RSI!I1249</f>
        <v>99.851877148817067</v>
      </c>
      <c r="D1249" s="2">
        <f>MACD!E1249</f>
        <v>7.1221297844292764E-4</v>
      </c>
      <c r="E1249" s="2">
        <f>MACD!F1249</f>
        <v>-9.9504389593720651E-3</v>
      </c>
      <c r="F1249" s="2">
        <f>'Moving Avg'!D1249</f>
        <v>3.2</v>
      </c>
      <c r="G1249" s="2">
        <f>'Moving Avg'!F1249</f>
        <v>3.1950000000000012</v>
      </c>
      <c r="H1249" s="2">
        <f>'Moving Avg'!G1249</f>
        <v>3.149999999999999</v>
      </c>
      <c r="I1249" s="2">
        <f>'Moving Avg'!H1249</f>
        <v>3.0177500000000079</v>
      </c>
      <c r="J1249" s="5" t="str">
        <f>OBV!F1249</f>
        <v>NEUTRAL</v>
      </c>
      <c r="K1249" s="5" t="str">
        <f>OBV!G1249</f>
        <v>NEUTRAL</v>
      </c>
      <c r="L1249" s="5" t="str">
        <f>OBV!H1249</f>
        <v>NEUTRAL</v>
      </c>
    </row>
    <row r="1250" spans="1:12" ht="13.5" x14ac:dyDescent="0.25">
      <c r="A1250" s="3">
        <f>RSI!A1250</f>
        <v>44132</v>
      </c>
      <c r="B1250" s="2">
        <f>RSI!B1250</f>
        <v>3.2</v>
      </c>
      <c r="C1250" s="2">
        <f>RSI!I1250</f>
        <v>99.851877148817067</v>
      </c>
      <c r="D1250" s="2">
        <f>MACD!E1250</f>
        <v>2.1431111582219664E-3</v>
      </c>
      <c r="E1250" s="2">
        <f>MACD!F1250</f>
        <v>-7.5317289358532592E-3</v>
      </c>
      <c r="F1250" s="2">
        <f>'Moving Avg'!D1250</f>
        <v>3.2</v>
      </c>
      <c r="G1250" s="2">
        <f>'Moving Avg'!F1250</f>
        <v>3.1990000000000012</v>
      </c>
      <c r="H1250" s="2">
        <f>'Moving Avg'!G1250</f>
        <v>3.1515999999999993</v>
      </c>
      <c r="I1250" s="2">
        <f>'Moving Avg'!H1250</f>
        <v>3.0193000000000074</v>
      </c>
      <c r="J1250" s="5" t="str">
        <f>OBV!F1250</f>
        <v>NEUTRAL</v>
      </c>
      <c r="K1250" s="5" t="str">
        <f>OBV!G1250</f>
        <v>NEUTRAL</v>
      </c>
      <c r="L1250" s="5" t="str">
        <f>OBV!H1250</f>
        <v>NEUTRAL</v>
      </c>
    </row>
    <row r="1251" spans="1:12" ht="13.5" x14ac:dyDescent="0.25">
      <c r="A1251" s="3">
        <f>RSI!A1251</f>
        <v>44134</v>
      </c>
      <c r="B1251" s="2">
        <f>RSI!B1251</f>
        <v>3.2</v>
      </c>
      <c r="C1251" s="2">
        <f>RSI!I1251</f>
        <v>99.851877148817067</v>
      </c>
      <c r="D1251" s="2">
        <f>MACD!E1251</f>
        <v>3.2397623115163476E-3</v>
      </c>
      <c r="E1251" s="2">
        <f>MACD!F1251</f>
        <v>-5.3774306863793378E-3</v>
      </c>
      <c r="F1251" s="2">
        <f>'Moving Avg'!D1251</f>
        <v>3.2</v>
      </c>
      <c r="G1251" s="2">
        <f>'Moving Avg'!F1251</f>
        <v>3.2000000000000006</v>
      </c>
      <c r="H1251" s="2">
        <f>'Moving Avg'!G1251</f>
        <v>3.1531999999999987</v>
      </c>
      <c r="I1251" s="2">
        <f>'Moving Avg'!H1251</f>
        <v>3.0208000000000079</v>
      </c>
      <c r="J1251" s="5" t="str">
        <f>OBV!F1251</f>
        <v>NEUTRAL</v>
      </c>
      <c r="K1251" s="5" t="str">
        <f>OBV!G1251</f>
        <v>NEUTRAL</v>
      </c>
      <c r="L1251" s="5" t="str">
        <f>OBV!H1251</f>
        <v>NEUTRAL</v>
      </c>
    </row>
    <row r="1252" spans="1:12" ht="13.5" x14ac:dyDescent="0.25">
      <c r="A1252" s="3">
        <f>RSI!A1252</f>
        <v>44137</v>
      </c>
      <c r="B1252" s="2">
        <f>RSI!B1252</f>
        <v>3.2</v>
      </c>
      <c r="C1252" s="2">
        <f>RSI!I1252</f>
        <v>99.851877148817067</v>
      </c>
      <c r="D1252" s="2">
        <f>MACD!E1252</f>
        <v>4.0620415648207064E-3</v>
      </c>
      <c r="E1252" s="2">
        <f>MACD!F1252</f>
        <v>-3.4895362361393291E-3</v>
      </c>
      <c r="F1252" s="2">
        <f>'Moving Avg'!D1252</f>
        <v>3.2</v>
      </c>
      <c r="G1252" s="2">
        <f>'Moving Avg'!F1252</f>
        <v>3.2000000000000006</v>
      </c>
      <c r="H1252" s="2">
        <f>'Moving Avg'!G1252</f>
        <v>3.1547999999999989</v>
      </c>
      <c r="I1252" s="2">
        <f>'Moving Avg'!H1252</f>
        <v>3.0227000000000079</v>
      </c>
      <c r="J1252" s="5" t="str">
        <f>OBV!F1252</f>
        <v>NEUTRAL</v>
      </c>
      <c r="K1252" s="5" t="str">
        <f>OBV!G1252</f>
        <v>NEUTRAL</v>
      </c>
      <c r="L1252" s="5" t="str">
        <f>OBV!H1252</f>
        <v>NEUTRAL</v>
      </c>
    </row>
    <row r="1253" spans="1:12" ht="13.5" x14ac:dyDescent="0.25">
      <c r="A1253" s="3">
        <f>RSI!A1253</f>
        <v>44138</v>
      </c>
      <c r="B1253" s="2">
        <f>RSI!B1253</f>
        <v>3.29</v>
      </c>
      <c r="C1253" s="2">
        <f>RSI!I1253</f>
        <v>99.977143064665796</v>
      </c>
      <c r="D1253" s="2">
        <f>MACD!E1253</f>
        <v>-2.0066802915912341E-3</v>
      </c>
      <c r="E1253" s="2">
        <f>MACD!F1253</f>
        <v>-3.1929650472297105E-3</v>
      </c>
      <c r="F1253" s="2">
        <f>'Moving Avg'!D1253</f>
        <v>3.218</v>
      </c>
      <c r="G1253" s="2">
        <f>'Moving Avg'!F1253</f>
        <v>3.2045000000000008</v>
      </c>
      <c r="H1253" s="2">
        <f>'Moving Avg'!G1253</f>
        <v>3.158199999999999</v>
      </c>
      <c r="I1253" s="2">
        <f>'Moving Avg'!H1253</f>
        <v>3.0250500000000078</v>
      </c>
      <c r="J1253" s="5" t="str">
        <f>OBV!F1253</f>
        <v>BULLISH</v>
      </c>
      <c r="K1253" s="5" t="str">
        <f>OBV!G1253</f>
        <v>NEUTRAL</v>
      </c>
      <c r="L1253" s="5" t="str">
        <f>OBV!H1253</f>
        <v>CONFIRMED BULLISH</v>
      </c>
    </row>
    <row r="1254" spans="1:12" ht="13.5" x14ac:dyDescent="0.25">
      <c r="A1254" s="3">
        <f>RSI!A1254</f>
        <v>44139</v>
      </c>
      <c r="B1254" s="2">
        <f>RSI!B1254</f>
        <v>3.29</v>
      </c>
      <c r="C1254" s="2">
        <f>RSI!I1254</f>
        <v>99.977143064665796</v>
      </c>
      <c r="D1254" s="2">
        <f>MACD!E1254</f>
        <v>-7.7641497769103118E-3</v>
      </c>
      <c r="E1254" s="2">
        <f>MACD!F1254</f>
        <v>-4.1072019931658304E-3</v>
      </c>
      <c r="F1254" s="2">
        <f>'Moving Avg'!D1254</f>
        <v>3.2359999999999998</v>
      </c>
      <c r="G1254" s="2">
        <f>'Moving Avg'!F1254</f>
        <v>3.209000000000001</v>
      </c>
      <c r="H1254" s="2">
        <f>'Moving Avg'!G1254</f>
        <v>3.1615999999999991</v>
      </c>
      <c r="I1254" s="2">
        <f>'Moving Avg'!H1254</f>
        <v>3.0270000000000072</v>
      </c>
      <c r="J1254" s="5" t="str">
        <f>OBV!F1254</f>
        <v>BULLISH</v>
      </c>
      <c r="K1254" s="5" t="str">
        <f>OBV!G1254</f>
        <v>NEUTRAL</v>
      </c>
      <c r="L1254" s="5" t="str">
        <f>OBV!H1254</f>
        <v>CONFIRMED BULLISH</v>
      </c>
    </row>
    <row r="1255" spans="1:12" ht="13.5" x14ac:dyDescent="0.25">
      <c r="A1255" s="3">
        <f>RSI!A1255</f>
        <v>44140</v>
      </c>
      <c r="B1255" s="2">
        <f>RSI!B1255</f>
        <v>3.29</v>
      </c>
      <c r="C1255" s="2">
        <f>RSI!I1255</f>
        <v>99.977143064665796</v>
      </c>
      <c r="D1255" s="2">
        <f>MACD!E1255</f>
        <v>-1.3212148379061706E-2</v>
      </c>
      <c r="E1255" s="2">
        <f>MACD!F1255</f>
        <v>-5.9281912703450061E-3</v>
      </c>
      <c r="F1255" s="2">
        <f>'Moving Avg'!D1255</f>
        <v>3.254</v>
      </c>
      <c r="G1255" s="2">
        <f>'Moving Avg'!F1255</f>
        <v>3.2135000000000007</v>
      </c>
      <c r="H1255" s="2">
        <f>'Moving Avg'!G1255</f>
        <v>3.1649999999999987</v>
      </c>
      <c r="I1255" s="2">
        <f>'Moving Avg'!H1255</f>
        <v>3.029000000000007</v>
      </c>
      <c r="J1255" s="5" t="str">
        <f>OBV!F1255</f>
        <v>BULLISH</v>
      </c>
      <c r="K1255" s="5" t="str">
        <f>OBV!G1255</f>
        <v>NEUTRAL</v>
      </c>
      <c r="L1255" s="5" t="str">
        <f>OBV!H1255</f>
        <v>CONFIRMED BULLISH</v>
      </c>
    </row>
    <row r="1256" spans="1:12" ht="13.5" x14ac:dyDescent="0.25">
      <c r="A1256" s="3">
        <f>RSI!A1256</f>
        <v>44141</v>
      </c>
      <c r="B1256" s="2">
        <f>RSI!B1256</f>
        <v>3.29</v>
      </c>
      <c r="C1256" s="2">
        <f>RSI!I1256</f>
        <v>99.977143064665796</v>
      </c>
      <c r="D1256" s="2">
        <f>MACD!E1256</f>
        <v>-1.8355598584404831E-2</v>
      </c>
      <c r="E1256" s="2">
        <f>MACD!F1256</f>
        <v>-8.4136727331569714E-3</v>
      </c>
      <c r="F1256" s="2">
        <f>'Moving Avg'!D1256</f>
        <v>3.2719999999999998</v>
      </c>
      <c r="G1256" s="2">
        <f>'Moving Avg'!F1256</f>
        <v>3.2180000000000009</v>
      </c>
      <c r="H1256" s="2">
        <f>'Moving Avg'!G1256</f>
        <v>3.1683999999999992</v>
      </c>
      <c r="I1256" s="2">
        <f>'Moving Avg'!H1256</f>
        <v>3.0310000000000064</v>
      </c>
      <c r="J1256" s="5" t="str">
        <f>OBV!F1256</f>
        <v>BULLISH</v>
      </c>
      <c r="K1256" s="5" t="str">
        <f>OBV!G1256</f>
        <v>NEUTRAL</v>
      </c>
      <c r="L1256" s="5" t="str">
        <f>OBV!H1256</f>
        <v>CONFIRMED BULLISH</v>
      </c>
    </row>
    <row r="1257" spans="1:12" ht="13.5" x14ac:dyDescent="0.25">
      <c r="A1257" s="3">
        <f>RSI!A1257</f>
        <v>44144</v>
      </c>
      <c r="B1257" s="2">
        <f>RSI!B1257</f>
        <v>3.29</v>
      </c>
      <c r="C1257" s="2">
        <f>RSI!I1257</f>
        <v>99.977143064665796</v>
      </c>
      <c r="D1257" s="2">
        <f>MACD!E1257</f>
        <v>-2.320182767879686E-2</v>
      </c>
      <c r="E1257" s="2">
        <f>MACD!F1257</f>
        <v>-1.137130372228495E-2</v>
      </c>
      <c r="F1257" s="2">
        <f>'Moving Avg'!D1257</f>
        <v>3.29</v>
      </c>
      <c r="G1257" s="2">
        <f>'Moving Avg'!F1257</f>
        <v>3.2225000000000001</v>
      </c>
      <c r="H1257" s="2">
        <f>'Moving Avg'!G1257</f>
        <v>3.1717999999999988</v>
      </c>
      <c r="I1257" s="2">
        <f>'Moving Avg'!H1257</f>
        <v>3.0330000000000066</v>
      </c>
      <c r="J1257" s="5" t="str">
        <f>OBV!F1257</f>
        <v>BULLISH</v>
      </c>
      <c r="K1257" s="5" t="str">
        <f>OBV!G1257</f>
        <v>NEUTRAL</v>
      </c>
      <c r="L1257" s="5" t="str">
        <f>OBV!H1257</f>
        <v>CONFIRMED BULLISH</v>
      </c>
    </row>
    <row r="1258" spans="1:12" ht="13.5" x14ac:dyDescent="0.25">
      <c r="A1258" s="3">
        <f>RSI!A1258</f>
        <v>44145</v>
      </c>
      <c r="B1258" s="2">
        <f>RSI!B1258</f>
        <v>3.29</v>
      </c>
      <c r="C1258" s="2">
        <f>RSI!I1258</f>
        <v>99.977143064665796</v>
      </c>
      <c r="D1258" s="2">
        <f>MACD!E1258</f>
        <v>-2.7759963548434019E-2</v>
      </c>
      <c r="E1258" s="2">
        <f>MACD!F1258</f>
        <v>-1.4649035687514765E-2</v>
      </c>
      <c r="F1258" s="2">
        <f>'Moving Avg'!D1258</f>
        <v>3.29</v>
      </c>
      <c r="G1258" s="2">
        <f>'Moving Avg'!F1258</f>
        <v>3.2270000000000003</v>
      </c>
      <c r="H1258" s="2">
        <f>'Moving Avg'!G1258</f>
        <v>3.1751999999999994</v>
      </c>
      <c r="I1258" s="2">
        <f>'Moving Avg'!H1258</f>
        <v>3.0349500000000065</v>
      </c>
      <c r="J1258" s="5" t="str">
        <f>OBV!F1258</f>
        <v>NEUTRAL</v>
      </c>
      <c r="K1258" s="5" t="str">
        <f>OBV!G1258</f>
        <v>NEUTRAL</v>
      </c>
      <c r="L1258" s="5" t="str">
        <f>OBV!H1258</f>
        <v>NEUTRAL</v>
      </c>
    </row>
    <row r="1259" spans="1:12" ht="13.5" x14ac:dyDescent="0.25">
      <c r="A1259" s="3">
        <f>RSI!A1259</f>
        <v>44146</v>
      </c>
      <c r="B1259" s="2">
        <f>RSI!B1259</f>
        <v>3.29</v>
      </c>
      <c r="C1259" s="2">
        <f>RSI!I1259</f>
        <v>99.977143064665796</v>
      </c>
      <c r="D1259" s="2">
        <f>MACD!E1259</f>
        <v>-3.2040440784777413E-2</v>
      </c>
      <c r="E1259" s="2">
        <f>MACD!F1259</f>
        <v>-1.8127316706967295E-2</v>
      </c>
      <c r="F1259" s="2">
        <f>'Moving Avg'!D1259</f>
        <v>3.29</v>
      </c>
      <c r="G1259" s="2">
        <f>'Moving Avg'!F1259</f>
        <v>3.2314999999999996</v>
      </c>
      <c r="H1259" s="2">
        <f>'Moving Avg'!G1259</f>
        <v>3.178599999999999</v>
      </c>
      <c r="I1259" s="2">
        <f>'Moving Avg'!H1259</f>
        <v>3.0369500000000058</v>
      </c>
      <c r="J1259" s="5" t="str">
        <f>OBV!F1259</f>
        <v>NEUTRAL</v>
      </c>
      <c r="K1259" s="5" t="str">
        <f>OBV!G1259</f>
        <v>NEUTRAL</v>
      </c>
      <c r="L1259" s="5" t="str">
        <f>OBV!H1259</f>
        <v>NEUTRAL</v>
      </c>
    </row>
    <row r="1260" spans="1:12" ht="13.5" x14ac:dyDescent="0.25">
      <c r="A1260" s="3">
        <f>RSI!A1260</f>
        <v>44147</v>
      </c>
      <c r="B1260" s="2">
        <f>RSI!B1260</f>
        <v>3.29</v>
      </c>
      <c r="C1260" s="2">
        <f>RSI!I1260</f>
        <v>99.977143064665796</v>
      </c>
      <c r="D1260" s="2">
        <f>MACD!E1260</f>
        <v>-3.6054598838496155E-2</v>
      </c>
      <c r="E1260" s="2">
        <f>MACD!F1260</f>
        <v>-2.1712773133273067E-2</v>
      </c>
      <c r="F1260" s="2">
        <f>'Moving Avg'!D1260</f>
        <v>3.29</v>
      </c>
      <c r="G1260" s="2">
        <f>'Moving Avg'!F1260</f>
        <v>3.2359999999999998</v>
      </c>
      <c r="H1260" s="2">
        <f>'Moving Avg'!G1260</f>
        <v>3.1819999999999995</v>
      </c>
      <c r="I1260" s="2">
        <f>'Moving Avg'!H1260</f>
        <v>3.0389500000000056</v>
      </c>
      <c r="J1260" s="5" t="str">
        <f>OBV!F1260</f>
        <v>NEUTRAL</v>
      </c>
      <c r="K1260" s="5" t="str">
        <f>OBV!G1260</f>
        <v>NEUTRAL</v>
      </c>
      <c r="L1260" s="5" t="str">
        <f>OBV!H1260</f>
        <v>NEUTRAL</v>
      </c>
    </row>
    <row r="1261" spans="1:12" ht="13.5" x14ac:dyDescent="0.25">
      <c r="A1261" s="3">
        <f>RSI!A1261</f>
        <v>44148</v>
      </c>
      <c r="B1261" s="2">
        <f>RSI!B1261</f>
        <v>3.29</v>
      </c>
      <c r="C1261" s="2">
        <f>RSI!I1261</f>
        <v>99.977143064665796</v>
      </c>
      <c r="D1261" s="2">
        <f>MACD!E1261</f>
        <v>-3.9814356871028078E-2</v>
      </c>
      <c r="E1261" s="2">
        <f>MACD!F1261</f>
        <v>-2.533308988082407E-2</v>
      </c>
      <c r="F1261" s="2">
        <f>'Moving Avg'!D1261</f>
        <v>3.29</v>
      </c>
      <c r="G1261" s="2">
        <f>'Moving Avg'!F1261</f>
        <v>3.2404999999999995</v>
      </c>
      <c r="H1261" s="2">
        <f>'Moving Avg'!G1261</f>
        <v>3.1853999999999991</v>
      </c>
      <c r="I1261" s="2">
        <f>'Moving Avg'!H1261</f>
        <v>3.0409500000000054</v>
      </c>
      <c r="J1261" s="5" t="str">
        <f>OBV!F1261</f>
        <v>NEUTRAL</v>
      </c>
      <c r="K1261" s="5" t="str">
        <f>OBV!G1261</f>
        <v>NEUTRAL</v>
      </c>
      <c r="L1261" s="5" t="str">
        <f>OBV!H1261</f>
        <v>NEUTRAL</v>
      </c>
    </row>
    <row r="1262" spans="1:12" ht="13.5" x14ac:dyDescent="0.25">
      <c r="A1262" s="3">
        <f>RSI!A1262</f>
        <v>44151</v>
      </c>
      <c r="B1262" s="2">
        <f>RSI!B1262</f>
        <v>3.3</v>
      </c>
      <c r="C1262" s="2">
        <f>RSI!I1262</f>
        <v>99.980680072268655</v>
      </c>
      <c r="D1262" s="2">
        <f>MACD!E1262</f>
        <v>-4.4072693143000219E-2</v>
      </c>
      <c r="E1262" s="2">
        <f>MACD!F1262</f>
        <v>-2.9081010533259302E-2</v>
      </c>
      <c r="F1262" s="2">
        <f>'Moving Avg'!D1262</f>
        <v>3.2920000000000003</v>
      </c>
      <c r="G1262" s="2">
        <f>'Moving Avg'!F1262</f>
        <v>3.2454999999999998</v>
      </c>
      <c r="H1262" s="2">
        <f>'Moving Avg'!G1262</f>
        <v>3.1889999999999996</v>
      </c>
      <c r="I1262" s="2">
        <f>'Moving Avg'!H1262</f>
        <v>3.0429500000000047</v>
      </c>
      <c r="J1262" s="5" t="str">
        <f>OBV!F1262</f>
        <v>NEUTRAL</v>
      </c>
      <c r="K1262" s="5" t="str">
        <f>OBV!G1262</f>
        <v>NEUTRAL</v>
      </c>
      <c r="L1262" s="5" t="str">
        <f>OBV!H1262</f>
        <v>NEUTRAL</v>
      </c>
    </row>
    <row r="1263" spans="1:12" ht="13.5" x14ac:dyDescent="0.25">
      <c r="A1263" s="3">
        <f>RSI!A1263</f>
        <v>44152</v>
      </c>
      <c r="B1263" s="2">
        <f>RSI!B1263</f>
        <v>3.3</v>
      </c>
      <c r="C1263" s="2">
        <f>RSI!I1263</f>
        <v>99.980680072268655</v>
      </c>
      <c r="D1263" s="2">
        <f>MACD!E1263</f>
        <v>-3.4200190870123937E-2</v>
      </c>
      <c r="E1263" s="2">
        <f>MACD!F1263</f>
        <v>-3.0104846600632229E-2</v>
      </c>
      <c r="F1263" s="2">
        <f>'Moving Avg'!D1263</f>
        <v>3.2940000000000005</v>
      </c>
      <c r="G1263" s="2">
        <f>'Moving Avg'!F1263</f>
        <v>3.2504999999999997</v>
      </c>
      <c r="H1263" s="2">
        <f>'Moving Avg'!G1263</f>
        <v>3.1926000000000005</v>
      </c>
      <c r="I1263" s="2">
        <f>'Moving Avg'!H1263</f>
        <v>3.044950000000004</v>
      </c>
      <c r="J1263" s="5" t="str">
        <f>OBV!F1263</f>
        <v>NEUTRAL</v>
      </c>
      <c r="K1263" s="5" t="str">
        <f>OBV!G1263</f>
        <v>NEUTRAL</v>
      </c>
      <c r="L1263" s="5" t="str">
        <f>OBV!H1263</f>
        <v>NEUTRAL</v>
      </c>
    </row>
    <row r="1264" spans="1:12" ht="13.5" x14ac:dyDescent="0.25">
      <c r="A1264" s="3">
        <f>RSI!A1264</f>
        <v>44153</v>
      </c>
      <c r="B1264" s="2">
        <f>RSI!B1264</f>
        <v>3.35</v>
      </c>
      <c r="C1264" s="2">
        <f>RSI!I1264</f>
        <v>99.989817365031072</v>
      </c>
      <c r="D1264" s="2">
        <f>MACD!E1264</f>
        <v>-2.9893242469777537E-2</v>
      </c>
      <c r="E1264" s="2">
        <f>MACD!F1264</f>
        <v>-3.0062525774461293E-2</v>
      </c>
      <c r="F1264" s="2">
        <f>'Moving Avg'!D1264</f>
        <v>3.306</v>
      </c>
      <c r="G1264" s="2">
        <f>'Moving Avg'!F1264</f>
        <v>3.2579999999999991</v>
      </c>
      <c r="H1264" s="2">
        <f>'Moving Avg'!G1264</f>
        <v>3.1972000000000009</v>
      </c>
      <c r="I1264" s="2">
        <f>'Moving Avg'!H1264</f>
        <v>3.0472500000000036</v>
      </c>
      <c r="J1264" s="5" t="str">
        <f>OBV!F1264</f>
        <v>BULLISH</v>
      </c>
      <c r="K1264" s="5" t="str">
        <f>OBV!G1264</f>
        <v>NEUTRAL</v>
      </c>
      <c r="L1264" s="5" t="str">
        <f>OBV!H1264</f>
        <v>CONFIRMED BULLISH</v>
      </c>
    </row>
    <row r="1265" spans="1:12" ht="13.5" x14ac:dyDescent="0.25">
      <c r="A1265" s="3">
        <f>RSI!A1265</f>
        <v>44154</v>
      </c>
      <c r="B1265" s="2">
        <f>RSI!B1265</f>
        <v>3.35</v>
      </c>
      <c r="C1265" s="2">
        <f>RSI!I1265</f>
        <v>99.989817365031072</v>
      </c>
      <c r="D1265" s="2">
        <f>MACD!E1265</f>
        <v>-2.6861949649337635E-2</v>
      </c>
      <c r="E1265" s="2">
        <f>MACD!F1265</f>
        <v>-2.9422410549436565E-2</v>
      </c>
      <c r="F1265" s="2">
        <f>'Moving Avg'!D1265</f>
        <v>3.3180000000000001</v>
      </c>
      <c r="G1265" s="2">
        <f>'Moving Avg'!F1265</f>
        <v>3.2654999999999994</v>
      </c>
      <c r="H1265" s="2">
        <f>'Moving Avg'!G1265</f>
        <v>3.2018000000000004</v>
      </c>
      <c r="I1265" s="2">
        <f>'Moving Avg'!H1265</f>
        <v>3.049550000000004</v>
      </c>
      <c r="J1265" s="5" t="str">
        <f>OBV!F1265</f>
        <v>BULLISH</v>
      </c>
      <c r="K1265" s="5" t="str">
        <f>OBV!G1265</f>
        <v>NEUTRAL</v>
      </c>
      <c r="L1265" s="5" t="str">
        <f>OBV!H1265</f>
        <v>CONFIRMED BULLISH</v>
      </c>
    </row>
    <row r="1266" spans="1:12" ht="13.5" x14ac:dyDescent="0.25">
      <c r="A1266" s="3">
        <f>RSI!A1266</f>
        <v>44155</v>
      </c>
      <c r="B1266" s="2">
        <f>RSI!B1266</f>
        <v>3.35</v>
      </c>
      <c r="C1266" s="2">
        <f>RSI!I1266</f>
        <v>99.989817365031072</v>
      </c>
      <c r="D1266" s="2">
        <f>MACD!E1266</f>
        <v>-2.4864646731336482E-2</v>
      </c>
      <c r="E1266" s="2">
        <f>MACD!F1266</f>
        <v>-2.8510857785816551E-2</v>
      </c>
      <c r="F1266" s="2">
        <f>'Moving Avg'!D1266</f>
        <v>3.3299999999999996</v>
      </c>
      <c r="G1266" s="2">
        <f>'Moving Avg'!F1266</f>
        <v>3.2729999999999997</v>
      </c>
      <c r="H1266" s="2">
        <f>'Moving Avg'!G1266</f>
        <v>3.2064000000000008</v>
      </c>
      <c r="I1266" s="2">
        <f>'Moving Avg'!H1266</f>
        <v>3.0518500000000035</v>
      </c>
      <c r="J1266" s="5" t="str">
        <f>OBV!F1266</f>
        <v>BULLISH</v>
      </c>
      <c r="K1266" s="5" t="str">
        <f>OBV!G1266</f>
        <v>NEUTRAL</v>
      </c>
      <c r="L1266" s="5" t="str">
        <f>OBV!H1266</f>
        <v>CONFIRMED BULLISH</v>
      </c>
    </row>
    <row r="1267" spans="1:12" ht="13.5" x14ac:dyDescent="0.25">
      <c r="A1267" s="3">
        <f>RSI!A1267</f>
        <v>44158</v>
      </c>
      <c r="B1267" s="2">
        <f>RSI!B1267</f>
        <v>3.35</v>
      </c>
      <c r="C1267" s="2">
        <f>RSI!I1267</f>
        <v>99.989817365031072</v>
      </c>
      <c r="D1267" s="2">
        <f>MACD!E1267</f>
        <v>-2.3700211149069617E-2</v>
      </c>
      <c r="E1267" s="2">
        <f>MACD!F1267</f>
        <v>-2.7548728458467169E-2</v>
      </c>
      <c r="F1267" s="2">
        <f>'Moving Avg'!D1267</f>
        <v>3.34</v>
      </c>
      <c r="G1267" s="2">
        <f>'Moving Avg'!F1267</f>
        <v>3.2804999999999991</v>
      </c>
      <c r="H1267" s="2">
        <f>'Moving Avg'!G1267</f>
        <v>3.2110000000000012</v>
      </c>
      <c r="I1267" s="2">
        <f>'Moving Avg'!H1267</f>
        <v>3.054150000000003</v>
      </c>
      <c r="J1267" s="5" t="str">
        <f>OBV!F1267</f>
        <v>BULLISH</v>
      </c>
      <c r="K1267" s="5" t="str">
        <f>OBV!G1267</f>
        <v>NEUTRAL</v>
      </c>
      <c r="L1267" s="5" t="str">
        <f>OBV!H1267</f>
        <v>CONFIRMED BULLISH</v>
      </c>
    </row>
    <row r="1268" spans="1:12" ht="13.5" x14ac:dyDescent="0.25">
      <c r="A1268" s="3">
        <f>RSI!A1268</f>
        <v>44159</v>
      </c>
      <c r="B1268" s="2">
        <f>RSI!B1268</f>
        <v>3.35</v>
      </c>
      <c r="C1268" s="2">
        <f>RSI!I1268</f>
        <v>99.989817365031072</v>
      </c>
      <c r="D1268" s="2">
        <f>MACD!E1268</f>
        <v>-2.3201576876363816E-2</v>
      </c>
      <c r="E1268" s="2">
        <f>MACD!F1268</f>
        <v>-2.66792981420465E-2</v>
      </c>
      <c r="F1268" s="2">
        <f>'Moving Avg'!D1268</f>
        <v>3.35</v>
      </c>
      <c r="G1268" s="2">
        <f>'Moving Avg'!F1268</f>
        <v>3.2879999999999994</v>
      </c>
      <c r="H1268" s="2">
        <f>'Moving Avg'!G1268</f>
        <v>3.2156000000000016</v>
      </c>
      <c r="I1268" s="2">
        <f>'Moving Avg'!H1268</f>
        <v>3.0564500000000026</v>
      </c>
      <c r="J1268" s="5" t="str">
        <f>OBV!F1268</f>
        <v>BULLISH</v>
      </c>
      <c r="K1268" s="5" t="str">
        <f>OBV!G1268</f>
        <v>NEUTRAL</v>
      </c>
      <c r="L1268" s="5" t="str">
        <f>OBV!H1268</f>
        <v>CONFIRMED BULLISH</v>
      </c>
    </row>
    <row r="1269" spans="1:12" ht="13.5" x14ac:dyDescent="0.25">
      <c r="A1269" s="3">
        <f>RSI!A1269</f>
        <v>44160</v>
      </c>
      <c r="B1269" s="2">
        <f>RSI!B1269</f>
        <v>3.35</v>
      </c>
      <c r="C1269" s="2">
        <f>RSI!I1269</f>
        <v>99.989817365031072</v>
      </c>
      <c r="D1269" s="2">
        <f>MACD!E1269</f>
        <v>-2.3230264248160548E-2</v>
      </c>
      <c r="E1269" s="2">
        <f>MACD!F1269</f>
        <v>-2.598949136326931E-2</v>
      </c>
      <c r="F1269" s="2">
        <f>'Moving Avg'!D1269</f>
        <v>3.35</v>
      </c>
      <c r="G1269" s="2">
        <f>'Moving Avg'!F1269</f>
        <v>3.2954999999999997</v>
      </c>
      <c r="H1269" s="2">
        <f>'Moving Avg'!G1269</f>
        <v>3.2202000000000015</v>
      </c>
      <c r="I1269" s="2">
        <f>'Moving Avg'!H1269</f>
        <v>3.058750000000003</v>
      </c>
      <c r="J1269" s="5" t="str">
        <f>OBV!F1269</f>
        <v>NEUTRAL</v>
      </c>
      <c r="K1269" s="5" t="str">
        <f>OBV!G1269</f>
        <v>NEUTRAL</v>
      </c>
      <c r="L1269" s="5" t="str">
        <f>OBV!H1269</f>
        <v>NEUTRAL</v>
      </c>
    </row>
    <row r="1270" spans="1:12" ht="13.5" x14ac:dyDescent="0.25">
      <c r="A1270" s="3">
        <f>RSI!A1270</f>
        <v>44161</v>
      </c>
      <c r="B1270" s="2">
        <f>RSI!B1270</f>
        <v>3.35</v>
      </c>
      <c r="C1270" s="2">
        <f>RSI!I1270</f>
        <v>99.989817365031072</v>
      </c>
      <c r="D1270" s="2">
        <f>MACD!E1270</f>
        <v>-2.3671768436911211E-2</v>
      </c>
      <c r="E1270" s="2">
        <f>MACD!F1270</f>
        <v>-2.5525946777997691E-2</v>
      </c>
      <c r="F1270" s="2">
        <f>'Moving Avg'!D1270</f>
        <v>3.35</v>
      </c>
      <c r="G1270" s="2">
        <f>'Moving Avg'!F1270</f>
        <v>3.3029999999999999</v>
      </c>
      <c r="H1270" s="2">
        <f>'Moving Avg'!G1270</f>
        <v>3.2248000000000019</v>
      </c>
      <c r="I1270" s="2">
        <f>'Moving Avg'!H1270</f>
        <v>3.0610500000000025</v>
      </c>
      <c r="J1270" s="5" t="str">
        <f>OBV!F1270</f>
        <v>NEUTRAL</v>
      </c>
      <c r="K1270" s="5" t="str">
        <f>OBV!G1270</f>
        <v>NEUTRAL</v>
      </c>
      <c r="L1270" s="5" t="str">
        <f>OBV!H1270</f>
        <v>NEUTRAL</v>
      </c>
    </row>
    <row r="1271" spans="1:12" ht="13.5" x14ac:dyDescent="0.25">
      <c r="A1271" s="3">
        <f>RSI!A1271</f>
        <v>44162</v>
      </c>
      <c r="B1271" s="2">
        <f>RSI!B1271</f>
        <v>3.35</v>
      </c>
      <c r="C1271" s="2">
        <f>RSI!I1271</f>
        <v>99.989817365031072</v>
      </c>
      <c r="D1271" s="2">
        <f>MACD!E1271</f>
        <v>-2.4431673217990557E-2</v>
      </c>
      <c r="E1271" s="2">
        <f>MACD!F1271</f>
        <v>-2.5307092065996267E-2</v>
      </c>
      <c r="F1271" s="2">
        <f>'Moving Avg'!D1271</f>
        <v>3.35</v>
      </c>
      <c r="G1271" s="2">
        <f>'Moving Avg'!F1271</f>
        <v>3.3104999999999998</v>
      </c>
      <c r="H1271" s="2">
        <f>'Moving Avg'!G1271</f>
        <v>3.2294000000000018</v>
      </c>
      <c r="I1271" s="2">
        <f>'Moving Avg'!H1271</f>
        <v>3.063350000000002</v>
      </c>
      <c r="J1271" s="5" t="str">
        <f>OBV!F1271</f>
        <v>NEUTRAL</v>
      </c>
      <c r="K1271" s="5" t="str">
        <f>OBV!G1271</f>
        <v>NEUTRAL</v>
      </c>
      <c r="L1271" s="5" t="str">
        <f>OBV!H1271</f>
        <v>NEUTRAL</v>
      </c>
    </row>
    <row r="1272" spans="1:12" ht="13.5" x14ac:dyDescent="0.25">
      <c r="A1272" s="3">
        <f>RSI!A1272</f>
        <v>44165</v>
      </c>
      <c r="B1272" s="2">
        <f>RSI!B1272</f>
        <v>3.35</v>
      </c>
      <c r="C1272" s="2">
        <f>RSI!I1272</f>
        <v>99.989817365031072</v>
      </c>
      <c r="D1272" s="2">
        <f>MACD!E1272</f>
        <v>-2.3893915730596405E-2</v>
      </c>
      <c r="E1272" s="2">
        <f>MACD!F1272</f>
        <v>-2.5024456798916298E-2</v>
      </c>
      <c r="F1272" s="2">
        <f>'Moving Avg'!D1272</f>
        <v>3.35</v>
      </c>
      <c r="G1272" s="2">
        <f>'Moving Avg'!F1272</f>
        <v>3.3180000000000001</v>
      </c>
      <c r="H1272" s="2">
        <f>'Moving Avg'!G1272</f>
        <v>3.2340000000000013</v>
      </c>
      <c r="I1272" s="2">
        <f>'Moving Avg'!H1272</f>
        <v>3.0656500000000015</v>
      </c>
      <c r="J1272" s="5" t="str">
        <f>OBV!F1272</f>
        <v>NEUTRAL</v>
      </c>
      <c r="K1272" s="5" t="str">
        <f>OBV!G1272</f>
        <v>NEUTRAL</v>
      </c>
      <c r="L1272" s="5" t="str">
        <f>OBV!H1272</f>
        <v>NEUTRAL</v>
      </c>
    </row>
    <row r="1273" spans="1:12" ht="13.5" x14ac:dyDescent="0.25">
      <c r="A1273" s="3">
        <f>RSI!A1273</f>
        <v>44166</v>
      </c>
      <c r="B1273" s="2">
        <f>RSI!B1273</f>
        <v>3.45</v>
      </c>
      <c r="C1273" s="2">
        <f>RSI!I1273</f>
        <v>99.996418235530683</v>
      </c>
      <c r="D1273" s="2">
        <f>MACD!E1273</f>
        <v>-3.1177508403087195E-2</v>
      </c>
      <c r="E1273" s="2">
        <f>MACD!F1273</f>
        <v>-2.6255067119750477E-2</v>
      </c>
      <c r="F1273" s="2">
        <f>'Moving Avg'!D1273</f>
        <v>3.37</v>
      </c>
      <c r="G1273" s="2">
        <f>'Moving Avg'!F1273</f>
        <v>3.3260000000000005</v>
      </c>
      <c r="H1273" s="2">
        <f>'Moving Avg'!G1273</f>
        <v>3.240600000000001</v>
      </c>
      <c r="I1273" s="2">
        <f>'Moving Avg'!H1273</f>
        <v>3.0684500000000012</v>
      </c>
      <c r="J1273" s="5" t="str">
        <f>OBV!F1273</f>
        <v>BULLISH</v>
      </c>
      <c r="K1273" s="5" t="str">
        <f>OBV!G1273</f>
        <v>NEUTRAL</v>
      </c>
      <c r="L1273" s="5" t="str">
        <f>OBV!H1273</f>
        <v>CONFIRMED BULLISH</v>
      </c>
    </row>
    <row r="1274" spans="1:12" ht="13.5" x14ac:dyDescent="0.25">
      <c r="A1274" s="3">
        <f>RSI!A1274</f>
        <v>44167</v>
      </c>
      <c r="B1274" s="2">
        <f>RSI!B1274</f>
        <v>3.45</v>
      </c>
      <c r="C1274" s="2">
        <f>RSI!I1274</f>
        <v>99.996418235530683</v>
      </c>
      <c r="D1274" s="2">
        <f>MACD!E1274</f>
        <v>-3.054582165471853E-2</v>
      </c>
      <c r="E1274" s="2">
        <f>MACD!F1274</f>
        <v>-2.7113218026744091E-2</v>
      </c>
      <c r="F1274" s="2">
        <f>'Moving Avg'!D1274</f>
        <v>3.3899999999999997</v>
      </c>
      <c r="G1274" s="2">
        <f>'Moving Avg'!F1274</f>
        <v>3.3340000000000005</v>
      </c>
      <c r="H1274" s="2">
        <f>'Moving Avg'!G1274</f>
        <v>3.2472000000000008</v>
      </c>
      <c r="I1274" s="2">
        <f>'Moving Avg'!H1274</f>
        <v>3.0712500000000018</v>
      </c>
      <c r="J1274" s="5" t="str">
        <f>OBV!F1274</f>
        <v>BULLISH</v>
      </c>
      <c r="K1274" s="5" t="str">
        <f>OBV!G1274</f>
        <v>NEUTRAL</v>
      </c>
      <c r="L1274" s="5" t="str">
        <f>OBV!H1274</f>
        <v>CONFIRMED BULLISH</v>
      </c>
    </row>
    <row r="1275" spans="1:12" ht="13.5" x14ac:dyDescent="0.25">
      <c r="A1275" s="3">
        <f>RSI!A1275</f>
        <v>44168</v>
      </c>
      <c r="B1275" s="2">
        <f>RSI!B1275</f>
        <v>3.45</v>
      </c>
      <c r="C1275" s="2">
        <f>RSI!I1275</f>
        <v>99.996418235530683</v>
      </c>
      <c r="D1275" s="2">
        <f>MACD!E1275</f>
        <v>-3.0842410992552693E-2</v>
      </c>
      <c r="E1275" s="2">
        <f>MACD!F1275</f>
        <v>-2.7859056619905814E-2</v>
      </c>
      <c r="F1275" s="2">
        <f>'Moving Avg'!D1275</f>
        <v>3.41</v>
      </c>
      <c r="G1275" s="2">
        <f>'Moving Avg'!F1275</f>
        <v>3.342000000000001</v>
      </c>
      <c r="H1275" s="2">
        <f>'Moving Avg'!G1275</f>
        <v>3.2538000000000005</v>
      </c>
      <c r="I1275" s="2">
        <f>'Moving Avg'!H1275</f>
        <v>3.0740500000000015</v>
      </c>
      <c r="J1275" s="5" t="str">
        <f>OBV!F1275</f>
        <v>BULLISH</v>
      </c>
      <c r="K1275" s="5" t="str">
        <f>OBV!G1275</f>
        <v>NEUTRAL</v>
      </c>
      <c r="L1275" s="5" t="str">
        <f>OBV!H1275</f>
        <v>CONFIRMED BULLISH</v>
      </c>
    </row>
    <row r="1276" spans="1:12" ht="13.5" x14ac:dyDescent="0.25">
      <c r="A1276" s="3">
        <f>RSI!A1276</f>
        <v>44169</v>
      </c>
      <c r="B1276" s="2">
        <f>RSI!B1276</f>
        <v>3.45</v>
      </c>
      <c r="C1276" s="2">
        <f>RSI!I1276</f>
        <v>99.996418235530683</v>
      </c>
      <c r="D1276" s="2">
        <f>MACD!E1276</f>
        <v>-3.1862902228832812E-2</v>
      </c>
      <c r="E1276" s="2">
        <f>MACD!F1276</f>
        <v>-2.8659825741691215E-2</v>
      </c>
      <c r="F1276" s="2">
        <f>'Moving Avg'!D1276</f>
        <v>3.4299999999999997</v>
      </c>
      <c r="G1276" s="2">
        <f>'Moving Avg'!F1276</f>
        <v>3.3500000000000005</v>
      </c>
      <c r="H1276" s="2">
        <f>'Moving Avg'!G1276</f>
        <v>3.2604000000000002</v>
      </c>
      <c r="I1276" s="2">
        <f>'Moving Avg'!H1276</f>
        <v>3.0768500000000016</v>
      </c>
      <c r="J1276" s="5" t="str">
        <f>OBV!F1276</f>
        <v>BULLISH</v>
      </c>
      <c r="K1276" s="5" t="str">
        <f>OBV!G1276</f>
        <v>NEUTRAL</v>
      </c>
      <c r="L1276" s="5" t="str">
        <f>OBV!H1276</f>
        <v>CONFIRMED BULLISH</v>
      </c>
    </row>
    <row r="1277" spans="1:12" ht="13.5" x14ac:dyDescent="0.25">
      <c r="A1277" s="3">
        <f>RSI!A1277</f>
        <v>44172</v>
      </c>
      <c r="B1277" s="2">
        <f>RSI!B1277</f>
        <v>3.45</v>
      </c>
      <c r="C1277" s="2">
        <f>RSI!I1277</f>
        <v>99.996418235530683</v>
      </c>
      <c r="D1277" s="2">
        <f>MACD!E1277</f>
        <v>-3.3438923542398413E-2</v>
      </c>
      <c r="E1277" s="2">
        <f>MACD!F1277</f>
        <v>-2.9615645301832656E-2</v>
      </c>
      <c r="F1277" s="2">
        <f>'Moving Avg'!D1277</f>
        <v>3.45</v>
      </c>
      <c r="G1277" s="2">
        <f>'Moving Avg'!F1277</f>
        <v>3.3580000000000014</v>
      </c>
      <c r="H1277" s="2">
        <f>'Moving Avg'!G1277</f>
        <v>3.2669999999999999</v>
      </c>
      <c r="I1277" s="2">
        <f>'Moving Avg'!H1277</f>
        <v>3.0796500000000013</v>
      </c>
      <c r="J1277" s="5" t="str">
        <f>OBV!F1277</f>
        <v>BULLISH</v>
      </c>
      <c r="K1277" s="5" t="str">
        <f>OBV!G1277</f>
        <v>NEUTRAL</v>
      </c>
      <c r="L1277" s="5" t="str">
        <f>OBV!H1277</f>
        <v>CONFIRMED BULLISH</v>
      </c>
    </row>
    <row r="1278" spans="1:12" ht="13.5" x14ac:dyDescent="0.25">
      <c r="A1278" s="3">
        <f>RSI!A1278</f>
        <v>44173</v>
      </c>
      <c r="B1278" s="2">
        <f>RSI!B1278</f>
        <v>3.45</v>
      </c>
      <c r="C1278" s="2">
        <f>RSI!I1278</f>
        <v>99.996418235530683</v>
      </c>
      <c r="D1278" s="2">
        <f>MACD!E1278</f>
        <v>-3.5432228861660864E-2</v>
      </c>
      <c r="E1278" s="2">
        <f>MACD!F1278</f>
        <v>-3.0778962013798299E-2</v>
      </c>
      <c r="F1278" s="2">
        <f>'Moving Avg'!D1278</f>
        <v>3.45</v>
      </c>
      <c r="G1278" s="2">
        <f>'Moving Avg'!F1278</f>
        <v>3.366000000000001</v>
      </c>
      <c r="H1278" s="2">
        <f>'Moving Avg'!G1278</f>
        <v>3.2735999999999996</v>
      </c>
      <c r="I1278" s="2">
        <f>'Moving Avg'!H1278</f>
        <v>3.0824500000000019</v>
      </c>
      <c r="J1278" s="5" t="str">
        <f>OBV!F1278</f>
        <v>NEUTRAL</v>
      </c>
      <c r="K1278" s="5" t="str">
        <f>OBV!G1278</f>
        <v>NEUTRAL</v>
      </c>
      <c r="L1278" s="5" t="str">
        <f>OBV!H1278</f>
        <v>NEUTRAL</v>
      </c>
    </row>
    <row r="1279" spans="1:12" ht="13.5" x14ac:dyDescent="0.25">
      <c r="A1279" s="3">
        <f>RSI!A1279</f>
        <v>44174</v>
      </c>
      <c r="B1279" s="2">
        <f>RSI!B1279</f>
        <v>3.54</v>
      </c>
      <c r="C1279" s="2">
        <f>RSI!I1279</f>
        <v>99.998124834030989</v>
      </c>
      <c r="D1279" s="2">
        <f>MACD!E1279</f>
        <v>-4.4396417030750257E-2</v>
      </c>
      <c r="E1279" s="2">
        <f>MACD!F1279</f>
        <v>-3.3502453017188689E-2</v>
      </c>
      <c r="F1279" s="2">
        <f>'Moving Avg'!D1279</f>
        <v>3.468</v>
      </c>
      <c r="G1279" s="2">
        <f>'Moving Avg'!F1279</f>
        <v>3.3785000000000016</v>
      </c>
      <c r="H1279" s="2">
        <f>'Moving Avg'!G1279</f>
        <v>3.2819999999999991</v>
      </c>
      <c r="I1279" s="2">
        <f>'Moving Avg'!H1279</f>
        <v>3.085700000000001</v>
      </c>
      <c r="J1279" s="5" t="str">
        <f>OBV!F1279</f>
        <v>BULLISH</v>
      </c>
      <c r="K1279" s="5" t="str">
        <f>OBV!G1279</f>
        <v>NEUTRAL</v>
      </c>
      <c r="L1279" s="5" t="str">
        <f>OBV!H1279</f>
        <v>CONFIRMED BULLISH</v>
      </c>
    </row>
    <row r="1280" spans="1:12" ht="13.5" x14ac:dyDescent="0.25">
      <c r="A1280" s="3">
        <f>RSI!A1280</f>
        <v>44175</v>
      </c>
      <c r="B1280" s="2">
        <f>RSI!B1280</f>
        <v>3.54</v>
      </c>
      <c r="C1280" s="2">
        <f>RSI!I1280</f>
        <v>99.998124834030989</v>
      </c>
      <c r="D1280" s="2">
        <f>MACD!E1280</f>
        <v>-5.3078941470569685E-2</v>
      </c>
      <c r="E1280" s="2">
        <f>MACD!F1280</f>
        <v>-3.7417750707864891E-2</v>
      </c>
      <c r="F1280" s="2">
        <f>'Moving Avg'!D1280</f>
        <v>3.4859999999999998</v>
      </c>
      <c r="G1280" s="2">
        <f>'Moving Avg'!F1280</f>
        <v>3.3910000000000018</v>
      </c>
      <c r="H1280" s="2">
        <f>'Moving Avg'!G1280</f>
        <v>3.2903999999999991</v>
      </c>
      <c r="I1280" s="2">
        <f>'Moving Avg'!H1280</f>
        <v>3.088950000000001</v>
      </c>
      <c r="J1280" s="5" t="str">
        <f>OBV!F1280</f>
        <v>BULLISH</v>
      </c>
      <c r="K1280" s="5" t="str">
        <f>OBV!G1280</f>
        <v>NEUTRAL</v>
      </c>
      <c r="L1280" s="5" t="str">
        <f>OBV!H1280</f>
        <v>CONFIRMED BULLISH</v>
      </c>
    </row>
    <row r="1281" spans="1:12" ht="13.5" x14ac:dyDescent="0.25">
      <c r="A1281" s="3">
        <f>RSI!A1281</f>
        <v>44176</v>
      </c>
      <c r="B1281" s="2">
        <f>RSI!B1281</f>
        <v>3.54</v>
      </c>
      <c r="C1281" s="2">
        <f>RSI!I1281</f>
        <v>99.998124834030989</v>
      </c>
      <c r="D1281" s="2">
        <f>MACD!E1281</f>
        <v>-6.1441843051960543E-2</v>
      </c>
      <c r="E1281" s="2">
        <f>MACD!F1281</f>
        <v>-4.2222569176684023E-2</v>
      </c>
      <c r="F1281" s="2">
        <f>'Moving Avg'!D1281</f>
        <v>3.504</v>
      </c>
      <c r="G1281" s="2">
        <f>'Moving Avg'!F1281</f>
        <v>3.403500000000002</v>
      </c>
      <c r="H1281" s="2">
        <f>'Moving Avg'!G1281</f>
        <v>3.2975999999999988</v>
      </c>
      <c r="I1281" s="2">
        <f>'Moving Avg'!H1281</f>
        <v>3.0922000000000001</v>
      </c>
      <c r="J1281" s="5" t="str">
        <f>OBV!F1281</f>
        <v>BULLISH</v>
      </c>
      <c r="K1281" s="5" t="str">
        <f>OBV!G1281</f>
        <v>NEUTRAL</v>
      </c>
      <c r="L1281" s="5" t="str">
        <f>OBV!H1281</f>
        <v>CONFIRMED BULLISH</v>
      </c>
    </row>
    <row r="1282" spans="1:12" ht="13.5" x14ac:dyDescent="0.25">
      <c r="A1282" s="3">
        <f>RSI!A1282</f>
        <v>44179</v>
      </c>
      <c r="B1282" s="2">
        <f>RSI!B1282</f>
        <v>3.54</v>
      </c>
      <c r="C1282" s="2">
        <f>RSI!I1282</f>
        <v>99.998124834030989</v>
      </c>
      <c r="D1282" s="2">
        <f>MACD!E1282</f>
        <v>-6.9459024142201731E-2</v>
      </c>
      <c r="E1282" s="2">
        <f>MACD!F1282</f>
        <v>-4.7669860169787567E-2</v>
      </c>
      <c r="F1282" s="2">
        <f>'Moving Avg'!D1282</f>
        <v>3.5219999999999998</v>
      </c>
      <c r="G1282" s="2">
        <f>'Moving Avg'!F1282</f>
        <v>3.4155000000000015</v>
      </c>
      <c r="H1282" s="2">
        <f>'Moving Avg'!G1282</f>
        <v>3.3043999999999984</v>
      </c>
      <c r="I1282" s="2">
        <f>'Moving Avg'!H1282</f>
        <v>3.0954499999999996</v>
      </c>
      <c r="J1282" s="5" t="str">
        <f>OBV!F1282</f>
        <v>BULLISH</v>
      </c>
      <c r="K1282" s="5" t="str">
        <f>OBV!G1282</f>
        <v>NEUTRAL</v>
      </c>
      <c r="L1282" s="5" t="str">
        <f>OBV!H1282</f>
        <v>CONFIRMED BULLISH</v>
      </c>
    </row>
    <row r="1283" spans="1:12" ht="13.5" x14ac:dyDescent="0.25">
      <c r="A1283" s="3">
        <f>RSI!A1283</f>
        <v>44180</v>
      </c>
      <c r="B1283" s="2">
        <f>RSI!B1283</f>
        <v>3.54</v>
      </c>
      <c r="C1283" s="2">
        <f>RSI!I1283</f>
        <v>99.998124834030989</v>
      </c>
      <c r="D1283" s="2">
        <f>MACD!E1283</f>
        <v>-6.1729362328092119E-2</v>
      </c>
      <c r="E1283" s="2">
        <f>MACD!F1283</f>
        <v>-5.0481760601448482E-2</v>
      </c>
      <c r="F1283" s="2">
        <f>'Moving Avg'!D1283</f>
        <v>3.54</v>
      </c>
      <c r="G1283" s="2">
        <f>'Moving Avg'!F1283</f>
        <v>3.4275000000000011</v>
      </c>
      <c r="H1283" s="2">
        <f>'Moving Avg'!G1283</f>
        <v>3.3111999999999981</v>
      </c>
      <c r="I1283" s="2">
        <f>'Moving Avg'!H1283</f>
        <v>3.0986999999999996</v>
      </c>
      <c r="J1283" s="5" t="str">
        <f>OBV!F1283</f>
        <v>BULLISH</v>
      </c>
      <c r="K1283" s="5" t="str">
        <f>OBV!G1283</f>
        <v>NEUTRAL</v>
      </c>
      <c r="L1283" s="5" t="str">
        <f>OBV!H1283</f>
        <v>CONFIRMED BULLISH</v>
      </c>
    </row>
    <row r="1284" spans="1:12" ht="13.5" x14ac:dyDescent="0.25">
      <c r="A1284" s="3">
        <f>RSI!A1284</f>
        <v>44181</v>
      </c>
      <c r="B1284" s="2">
        <f>RSI!B1284</f>
        <v>3.54</v>
      </c>
      <c r="C1284" s="2">
        <f>RSI!I1284</f>
        <v>99.998124834030989</v>
      </c>
      <c r="D1284" s="2">
        <f>MACD!E1284</f>
        <v>-5.5995531991361425E-2</v>
      </c>
      <c r="E1284" s="2">
        <f>MACD!F1284</f>
        <v>-5.1584514879431075E-2</v>
      </c>
      <c r="F1284" s="2">
        <f>'Moving Avg'!D1284</f>
        <v>3.54</v>
      </c>
      <c r="G1284" s="2">
        <f>'Moving Avg'!F1284</f>
        <v>3.4370000000000012</v>
      </c>
      <c r="H1284" s="2">
        <f>'Moving Avg'!G1284</f>
        <v>3.3179999999999983</v>
      </c>
      <c r="I1284" s="2">
        <f>'Moving Avg'!H1284</f>
        <v>3.1019499999999995</v>
      </c>
      <c r="J1284" s="5" t="str">
        <f>OBV!F1284</f>
        <v>NEUTRAL</v>
      </c>
      <c r="K1284" s="5" t="str">
        <f>OBV!G1284</f>
        <v>NEUTRAL</v>
      </c>
      <c r="L1284" s="5" t="str">
        <f>OBV!H1284</f>
        <v>NEUTRAL</v>
      </c>
    </row>
    <row r="1285" spans="1:12" ht="13.5" x14ac:dyDescent="0.25">
      <c r="A1285" s="3">
        <f>RSI!A1285</f>
        <v>44182</v>
      </c>
      <c r="B1285" s="2">
        <f>RSI!B1285</f>
        <v>3.54</v>
      </c>
      <c r="C1285" s="2">
        <f>RSI!I1285</f>
        <v>99.998124834030989</v>
      </c>
      <c r="D1285" s="2">
        <f>MACD!E1285</f>
        <v>-5.1890730080915937E-2</v>
      </c>
      <c r="E1285" s="2">
        <f>MACD!F1285</f>
        <v>-5.1645757919728044E-2</v>
      </c>
      <c r="F1285" s="2">
        <f>'Moving Avg'!D1285</f>
        <v>3.54</v>
      </c>
      <c r="G1285" s="2">
        <f>'Moving Avg'!F1285</f>
        <v>3.4465000000000012</v>
      </c>
      <c r="H1285" s="2">
        <f>'Moving Avg'!G1285</f>
        <v>3.324799999999998</v>
      </c>
      <c r="I1285" s="2">
        <f>'Moving Avg'!H1285</f>
        <v>3.1051999999999991</v>
      </c>
      <c r="J1285" s="5" t="str">
        <f>OBV!F1285</f>
        <v>NEUTRAL</v>
      </c>
      <c r="K1285" s="5" t="str">
        <f>OBV!G1285</f>
        <v>NEUTRAL</v>
      </c>
      <c r="L1285" s="5" t="str">
        <f>OBV!H1285</f>
        <v>NEUTRAL</v>
      </c>
    </row>
    <row r="1286" spans="1:12" ht="13.5" x14ac:dyDescent="0.25">
      <c r="A1286" s="3">
        <f>RSI!A1286</f>
        <v>44183</v>
      </c>
      <c r="B1286" s="2">
        <f>RSI!B1286</f>
        <v>3.54</v>
      </c>
      <c r="C1286" s="2">
        <f>RSI!I1286</f>
        <v>99.998124834030989</v>
      </c>
      <c r="D1286" s="2">
        <f>MACD!E1286</f>
        <v>-4.9109010862407931E-2</v>
      </c>
      <c r="E1286" s="2">
        <f>MACD!F1286</f>
        <v>-5.1138408508264024E-2</v>
      </c>
      <c r="F1286" s="2">
        <f>'Moving Avg'!D1286</f>
        <v>3.54</v>
      </c>
      <c r="G1286" s="2">
        <f>'Moving Avg'!F1286</f>
        <v>3.4560000000000004</v>
      </c>
      <c r="H1286" s="2">
        <f>'Moving Avg'!G1286</f>
        <v>3.3315999999999981</v>
      </c>
      <c r="I1286" s="2">
        <f>'Moving Avg'!H1286</f>
        <v>3.108449999999999</v>
      </c>
      <c r="J1286" s="5" t="str">
        <f>OBV!F1286</f>
        <v>NEUTRAL</v>
      </c>
      <c r="K1286" s="5" t="str">
        <f>OBV!G1286</f>
        <v>NEUTRAL</v>
      </c>
      <c r="L1286" s="5" t="str">
        <f>OBV!H1286</f>
        <v>NEUTRAL</v>
      </c>
    </row>
    <row r="1287" spans="1:12" ht="13.5" x14ac:dyDescent="0.25">
      <c r="A1287" s="3">
        <f>RSI!A1287</f>
        <v>44186</v>
      </c>
      <c r="B1287" s="2">
        <f>RSI!B1287</f>
        <v>3.54</v>
      </c>
      <c r="C1287" s="2">
        <f>RSI!I1287</f>
        <v>99.998124834030989</v>
      </c>
      <c r="D1287" s="2">
        <f>MACD!E1287</f>
        <v>-4.7395595396484413E-2</v>
      </c>
      <c r="E1287" s="2">
        <f>MACD!F1287</f>
        <v>-5.0389845885908106E-2</v>
      </c>
      <c r="F1287" s="2">
        <f>'Moving Avg'!D1287</f>
        <v>3.54</v>
      </c>
      <c r="G1287" s="2">
        <f>'Moving Avg'!F1287</f>
        <v>3.4655</v>
      </c>
      <c r="H1287" s="2">
        <f>'Moving Avg'!G1287</f>
        <v>3.3383999999999974</v>
      </c>
      <c r="I1287" s="2">
        <f>'Moving Avg'!H1287</f>
        <v>3.111699999999999</v>
      </c>
      <c r="J1287" s="5" t="str">
        <f>OBV!F1287</f>
        <v>NEUTRAL</v>
      </c>
      <c r="K1287" s="5" t="str">
        <f>OBV!G1287</f>
        <v>NEUTRAL</v>
      </c>
      <c r="L1287" s="5" t="str">
        <f>OBV!H1287</f>
        <v>NEUTRAL</v>
      </c>
    </row>
    <row r="1288" spans="1:12" ht="13.5" x14ac:dyDescent="0.25">
      <c r="A1288" s="3">
        <f>RSI!A1288</f>
        <v>44187</v>
      </c>
      <c r="B1288" s="2">
        <f>RSI!B1288</f>
        <v>3.54</v>
      </c>
      <c r="C1288" s="2">
        <f>RSI!I1288</f>
        <v>99.998124834030989</v>
      </c>
      <c r="D1288" s="2">
        <f>MACD!E1288</f>
        <v>-4.6538696152282011E-2</v>
      </c>
      <c r="E1288" s="2">
        <f>MACD!F1288</f>
        <v>-4.961961593918289E-2</v>
      </c>
      <c r="F1288" s="2">
        <f>'Moving Avg'!D1288</f>
        <v>3.54</v>
      </c>
      <c r="G1288" s="2">
        <f>'Moving Avg'!F1288</f>
        <v>3.4750000000000001</v>
      </c>
      <c r="H1288" s="2">
        <f>'Moving Avg'!G1288</f>
        <v>3.3451999999999975</v>
      </c>
      <c r="I1288" s="2">
        <f>'Moving Avg'!H1288</f>
        <v>3.114949999999999</v>
      </c>
      <c r="J1288" s="5" t="str">
        <f>OBV!F1288</f>
        <v>NEUTRAL</v>
      </c>
      <c r="K1288" s="5" t="str">
        <f>OBV!G1288</f>
        <v>NEUTRAL</v>
      </c>
      <c r="L1288" s="5" t="str">
        <f>OBV!H1288</f>
        <v>NEUTRAL</v>
      </c>
    </row>
    <row r="1289" spans="1:12" ht="13.5" x14ac:dyDescent="0.25">
      <c r="A1289" s="3">
        <f>RSI!A1289</f>
        <v>44188</v>
      </c>
      <c r="B1289" s="2">
        <f>RSI!B1289</f>
        <v>3.54</v>
      </c>
      <c r="C1289" s="2">
        <f>RSI!I1289</f>
        <v>99.998124834030989</v>
      </c>
      <c r="D1289" s="2">
        <f>MACD!E1289</f>
        <v>-3.2516468013350952E-2</v>
      </c>
      <c r="E1289" s="2">
        <f>MACD!F1289</f>
        <v>-4.6198986354016508E-2</v>
      </c>
      <c r="F1289" s="2">
        <f>'Moving Avg'!D1289</f>
        <v>3.54</v>
      </c>
      <c r="G1289" s="2">
        <f>'Moving Avg'!F1289</f>
        <v>3.4844999999999997</v>
      </c>
      <c r="H1289" s="2">
        <f>'Moving Avg'!G1289</f>
        <v>3.3519999999999976</v>
      </c>
      <c r="I1289" s="2">
        <f>'Moving Avg'!H1289</f>
        <v>3.1181999999999994</v>
      </c>
      <c r="J1289" s="5" t="str">
        <f>OBV!F1289</f>
        <v>NEUTRAL</v>
      </c>
      <c r="K1289" s="5" t="str">
        <f>OBV!G1289</f>
        <v>NEUTRAL</v>
      </c>
      <c r="L1289" s="5" t="str">
        <f>OBV!H1289</f>
        <v>NEUTRAL</v>
      </c>
    </row>
    <row r="1290" spans="1:12" ht="13.5" x14ac:dyDescent="0.25">
      <c r="A1290" s="3">
        <f>RSI!A1290</f>
        <v>44189</v>
      </c>
      <c r="B1290" s="2">
        <f>RSI!B1290</f>
        <v>3.54</v>
      </c>
      <c r="C1290" s="2">
        <f>RSI!I1290</f>
        <v>99.998124834030989</v>
      </c>
      <c r="D1290" s="2">
        <f>MACD!E1290</f>
        <v>-2.1159833796087657E-2</v>
      </c>
      <c r="E1290" s="2">
        <f>MACD!F1290</f>
        <v>-4.1191155842430743E-2</v>
      </c>
      <c r="F1290" s="2">
        <f>'Moving Avg'!D1290</f>
        <v>3.54</v>
      </c>
      <c r="G1290" s="2">
        <f>'Moving Avg'!F1290</f>
        <v>3.4939999999999998</v>
      </c>
      <c r="H1290" s="2">
        <f>'Moving Avg'!G1290</f>
        <v>3.3587999999999978</v>
      </c>
      <c r="I1290" s="2">
        <f>'Moving Avg'!H1290</f>
        <v>3.1214999999999993</v>
      </c>
      <c r="J1290" s="5" t="str">
        <f>OBV!F1290</f>
        <v>NEUTRAL</v>
      </c>
      <c r="K1290" s="5" t="str">
        <f>OBV!G1290</f>
        <v>NEUTRAL</v>
      </c>
      <c r="L1290" s="5" t="str">
        <f>OBV!H1290</f>
        <v>NEUTRAL</v>
      </c>
    </row>
    <row r="1291" spans="1:12" ht="13.5" x14ac:dyDescent="0.25">
      <c r="A1291" s="3">
        <f>RSI!A1291</f>
        <v>44190</v>
      </c>
      <c r="B1291" s="2">
        <f>RSI!B1291</f>
        <v>3.54</v>
      </c>
      <c r="C1291" s="2">
        <f>RSI!I1291</f>
        <v>99.998124834030989</v>
      </c>
      <c r="D1291" s="2">
        <f>MACD!E1291</f>
        <v>-1.2021048197991657E-2</v>
      </c>
      <c r="E1291" s="2">
        <f>MACD!F1291</f>
        <v>-3.5357134313542926E-2</v>
      </c>
      <c r="F1291" s="2">
        <f>'Moving Avg'!D1291</f>
        <v>3.54</v>
      </c>
      <c r="G1291" s="2">
        <f>'Moving Avg'!F1291</f>
        <v>3.5034999999999998</v>
      </c>
      <c r="H1291" s="2">
        <f>'Moving Avg'!G1291</f>
        <v>3.365599999999997</v>
      </c>
      <c r="I1291" s="2">
        <f>'Moving Avg'!H1291</f>
        <v>3.1247999999999996</v>
      </c>
      <c r="J1291" s="5" t="str">
        <f>OBV!F1291</f>
        <v>NEUTRAL</v>
      </c>
      <c r="K1291" s="5" t="str">
        <f>OBV!G1291</f>
        <v>NEUTRAL</v>
      </c>
      <c r="L1291" s="5" t="str">
        <f>OBV!H1291</f>
        <v>NEUTRAL</v>
      </c>
    </row>
    <row r="1292" spans="1:12" ht="13.5" x14ac:dyDescent="0.25">
      <c r="A1292" s="3">
        <f>RSI!A1292</f>
        <v>44193</v>
      </c>
      <c r="B1292" s="2">
        <f>RSI!B1292</f>
        <v>3.54</v>
      </c>
      <c r="C1292" s="2">
        <f>RSI!I1292</f>
        <v>99.998124834030989</v>
      </c>
      <c r="D1292" s="2">
        <f>MACD!E1292</f>
        <v>-4.7240389892495571E-3</v>
      </c>
      <c r="E1292" s="2">
        <f>MACD!F1292</f>
        <v>-2.9230515248684252E-2</v>
      </c>
      <c r="F1292" s="2">
        <f>'Moving Avg'!D1292</f>
        <v>3.54</v>
      </c>
      <c r="G1292" s="2">
        <f>'Moving Avg'!F1292</f>
        <v>3.5130000000000003</v>
      </c>
      <c r="H1292" s="2">
        <f>'Moving Avg'!G1292</f>
        <v>3.3723999999999976</v>
      </c>
      <c r="I1292" s="2">
        <f>'Moving Avg'!H1292</f>
        <v>3.1280999999999994</v>
      </c>
      <c r="J1292" s="5" t="str">
        <f>OBV!F1292</f>
        <v>NEUTRAL</v>
      </c>
      <c r="K1292" s="5" t="str">
        <f>OBV!G1292</f>
        <v>NEUTRAL</v>
      </c>
      <c r="L1292" s="5" t="str">
        <f>OBV!H1292</f>
        <v>NEUTRAL</v>
      </c>
    </row>
    <row r="1293" spans="1:12" ht="13.5" x14ac:dyDescent="0.25">
      <c r="A1293" s="3">
        <f>RSI!A1293</f>
        <v>44194</v>
      </c>
      <c r="B1293" s="2">
        <f>RSI!B1293</f>
        <v>3.54</v>
      </c>
      <c r="C1293" s="2">
        <f>RSI!I1293</f>
        <v>99.998124834030989</v>
      </c>
      <c r="D1293" s="2">
        <f>MACD!E1293</f>
        <v>1.0468262197562694E-3</v>
      </c>
      <c r="E1293" s="2">
        <f>MACD!F1293</f>
        <v>-2.3175046954996149E-2</v>
      </c>
      <c r="F1293" s="2">
        <f>'Moving Avg'!D1293</f>
        <v>3.54</v>
      </c>
      <c r="G1293" s="2">
        <f>'Moving Avg'!F1293</f>
        <v>3.5174999999999996</v>
      </c>
      <c r="H1293" s="2">
        <f>'Moving Avg'!G1293</f>
        <v>3.3791999999999978</v>
      </c>
      <c r="I1293" s="2">
        <f>'Moving Avg'!H1293</f>
        <v>3.1313999999999993</v>
      </c>
      <c r="J1293" s="5" t="str">
        <f>OBV!F1293</f>
        <v>NEUTRAL</v>
      </c>
      <c r="K1293" s="5" t="str">
        <f>OBV!G1293</f>
        <v>NEUTRAL</v>
      </c>
      <c r="L1293" s="5" t="str">
        <f>OBV!H1293</f>
        <v>NEUTRAL</v>
      </c>
    </row>
    <row r="1294" spans="1:12" ht="13.5" x14ac:dyDescent="0.25">
      <c r="A1294" s="3">
        <f>RSI!A1294</f>
        <v>44195</v>
      </c>
      <c r="B1294" s="2">
        <f>RSI!B1294</f>
        <v>3.54</v>
      </c>
      <c r="C1294" s="2">
        <f>RSI!I1294</f>
        <v>99.998124834030989</v>
      </c>
      <c r="D1294" s="2">
        <f>MACD!E1294</f>
        <v>5.5562297171847241E-3</v>
      </c>
      <c r="E1294" s="2">
        <f>MACD!F1294</f>
        <v>-1.7428791620559977E-2</v>
      </c>
      <c r="F1294" s="2">
        <f>'Moving Avg'!D1294</f>
        <v>3.54</v>
      </c>
      <c r="G1294" s="2">
        <f>'Moving Avg'!F1294</f>
        <v>3.5219999999999998</v>
      </c>
      <c r="H1294" s="2">
        <f>'Moving Avg'!G1294</f>
        <v>3.3859999999999979</v>
      </c>
      <c r="I1294" s="2">
        <f>'Moving Avg'!H1294</f>
        <v>3.1346999999999996</v>
      </c>
      <c r="J1294" s="5" t="str">
        <f>OBV!F1294</f>
        <v>NEUTRAL</v>
      </c>
      <c r="K1294" s="5" t="str">
        <f>OBV!G1294</f>
        <v>NEUTRAL</v>
      </c>
      <c r="L1294" s="5" t="str">
        <f>OBV!H1294</f>
        <v>NEUTRAL</v>
      </c>
    </row>
    <row r="1295" spans="1:12" ht="13.5" x14ac:dyDescent="0.25">
      <c r="A1295" s="3">
        <f>RSI!A1295</f>
        <v>44196</v>
      </c>
      <c r="B1295" s="2">
        <f>RSI!B1295</f>
        <v>3.54</v>
      </c>
      <c r="C1295" s="2">
        <f>RSI!I1295</f>
        <v>99.998124834030989</v>
      </c>
      <c r="D1295" s="2">
        <f>MACD!E1295</f>
        <v>9.0259192981654301E-3</v>
      </c>
      <c r="E1295" s="2">
        <f>MACD!F1295</f>
        <v>-1.2137849436814896E-2</v>
      </c>
      <c r="F1295" s="2">
        <f>'Moving Avg'!D1295</f>
        <v>3.54</v>
      </c>
      <c r="G1295" s="2">
        <f>'Moving Avg'!F1295</f>
        <v>3.5265</v>
      </c>
      <c r="H1295" s="2">
        <f>'Moving Avg'!G1295</f>
        <v>3.392799999999998</v>
      </c>
      <c r="I1295" s="2">
        <f>'Moving Avg'!H1295</f>
        <v>3.1379999999999995</v>
      </c>
      <c r="J1295" s="5" t="str">
        <f>OBV!F1295</f>
        <v>NEUTRAL</v>
      </c>
      <c r="K1295" s="5" t="str">
        <f>OBV!G1295</f>
        <v>NEUTRAL</v>
      </c>
      <c r="L1295" s="5" t="str">
        <f>OBV!H1295</f>
        <v>NEUTRAL</v>
      </c>
    </row>
    <row r="1296" spans="1:12" ht="13.5" x14ac:dyDescent="0.25">
      <c r="A1296" s="3">
        <f>RSI!A1296</f>
        <v>44200</v>
      </c>
      <c r="B1296" s="2">
        <f>RSI!B1296</f>
        <v>3.54</v>
      </c>
      <c r="C1296" s="2">
        <f>RSI!I1296</f>
        <v>99.998124834030989</v>
      </c>
      <c r="D1296" s="2">
        <f>MACD!E1296</f>
        <v>1.1641477581860293E-2</v>
      </c>
      <c r="E1296" s="2">
        <f>MACD!F1296</f>
        <v>-7.3819840330798577E-3</v>
      </c>
      <c r="F1296" s="2">
        <f>'Moving Avg'!D1296</f>
        <v>3.54</v>
      </c>
      <c r="G1296" s="2">
        <f>'Moving Avg'!F1296</f>
        <v>3.5310000000000001</v>
      </c>
      <c r="H1296" s="2">
        <f>'Moving Avg'!G1296</f>
        <v>3.3995999999999986</v>
      </c>
      <c r="I1296" s="2">
        <f>'Moving Avg'!H1296</f>
        <v>3.1412999999999998</v>
      </c>
      <c r="J1296" s="5" t="str">
        <f>OBV!F1296</f>
        <v>NEUTRAL</v>
      </c>
      <c r="K1296" s="5" t="str">
        <f>OBV!G1296</f>
        <v>NEUTRAL</v>
      </c>
      <c r="L1296" s="5" t="str">
        <f>OBV!H1296</f>
        <v>NEUTRAL</v>
      </c>
    </row>
    <row r="1297" spans="1:12" ht="13.5" x14ac:dyDescent="0.25">
      <c r="A1297" s="3">
        <f>RSI!A1297</f>
        <v>44201</v>
      </c>
      <c r="B1297" s="2">
        <f>RSI!B1297</f>
        <v>3.54</v>
      </c>
      <c r="C1297" s="2">
        <f>RSI!I1297</f>
        <v>99.998124834030989</v>
      </c>
      <c r="D1297" s="2">
        <f>MACD!E1297</f>
        <v>1.3558037746215668E-2</v>
      </c>
      <c r="E1297" s="2">
        <f>MACD!F1297</f>
        <v>-3.1939796772207526E-3</v>
      </c>
      <c r="F1297" s="2">
        <f>'Moving Avg'!D1297</f>
        <v>3.54</v>
      </c>
      <c r="G1297" s="2">
        <f>'Moving Avg'!F1297</f>
        <v>3.5354999999999999</v>
      </c>
      <c r="H1297" s="2">
        <f>'Moving Avg'!G1297</f>
        <v>3.4063999999999988</v>
      </c>
      <c r="I1297" s="2">
        <f>'Moving Avg'!H1297</f>
        <v>3.1445999999999996</v>
      </c>
      <c r="J1297" s="5" t="str">
        <f>OBV!F1297</f>
        <v>NEUTRAL</v>
      </c>
      <c r="K1297" s="5" t="str">
        <f>OBV!G1297</f>
        <v>NEUTRAL</v>
      </c>
      <c r="L1297" s="5" t="str">
        <f>OBV!H1297</f>
        <v>NEUTRAL</v>
      </c>
    </row>
    <row r="1298" spans="1:12" ht="13.5" x14ac:dyDescent="0.25">
      <c r="A1298" s="3">
        <f>RSI!A1298</f>
        <v>44202</v>
      </c>
      <c r="B1298" s="2">
        <f>RSI!B1298</f>
        <v>3.54</v>
      </c>
      <c r="C1298" s="2">
        <f>RSI!I1298</f>
        <v>99.998124834030989</v>
      </c>
      <c r="D1298" s="2">
        <f>MACD!E1298</f>
        <v>1.4905108669899025E-2</v>
      </c>
      <c r="E1298" s="2">
        <f>MACD!F1298</f>
        <v>4.2583799220320294E-4</v>
      </c>
      <c r="F1298" s="2">
        <f>'Moving Avg'!D1298</f>
        <v>3.54</v>
      </c>
      <c r="G1298" s="2">
        <f>'Moving Avg'!F1298</f>
        <v>3.54</v>
      </c>
      <c r="H1298" s="2">
        <f>'Moving Avg'!G1298</f>
        <v>3.4131999999999989</v>
      </c>
      <c r="I1298" s="2">
        <f>'Moving Avg'!H1298</f>
        <v>3.1478999999999995</v>
      </c>
      <c r="J1298" s="5" t="str">
        <f>OBV!F1298</f>
        <v>NEUTRAL</v>
      </c>
      <c r="K1298" s="5" t="str">
        <f>OBV!G1298</f>
        <v>NEUTRAL</v>
      </c>
      <c r="L1298" s="5" t="str">
        <f>OBV!H1298</f>
        <v>NEUTRAL</v>
      </c>
    </row>
    <row r="1299" spans="1:12" ht="13.5" x14ac:dyDescent="0.25">
      <c r="A1299" s="3">
        <f>RSI!A1299</f>
        <v>44203</v>
      </c>
      <c r="B1299" s="2">
        <f>RSI!B1299</f>
        <v>3.53</v>
      </c>
      <c r="C1299" s="2">
        <f>RSI!I1299</f>
        <v>81.096907104002014</v>
      </c>
      <c r="D1299" s="2">
        <f>MACD!E1299</f>
        <v>1.653138806970933E-2</v>
      </c>
      <c r="E1299" s="2">
        <f>MACD!F1299</f>
        <v>3.6469480077044284E-3</v>
      </c>
      <c r="F1299" s="2">
        <f>'Moving Avg'!D1299</f>
        <v>3.5380000000000003</v>
      </c>
      <c r="G1299" s="2">
        <f>'Moving Avg'!F1299</f>
        <v>3.5394999999999994</v>
      </c>
      <c r="H1299" s="2">
        <f>'Moving Avg'!G1299</f>
        <v>3.4197999999999991</v>
      </c>
      <c r="I1299" s="2">
        <f>'Moving Avg'!H1299</f>
        <v>3.1511499999999995</v>
      </c>
      <c r="J1299" s="5" t="str">
        <f>OBV!F1299</f>
        <v>BEARISH</v>
      </c>
      <c r="K1299" s="5" t="str">
        <f>OBV!G1299</f>
        <v>NEUTRAL</v>
      </c>
      <c r="L1299" s="5" t="str">
        <f>OBV!H1299</f>
        <v>CONFIRMED BEARISH</v>
      </c>
    </row>
    <row r="1300" spans="1:12" ht="13.5" x14ac:dyDescent="0.25">
      <c r="A1300" s="3">
        <f>RSI!A1300</f>
        <v>44204</v>
      </c>
      <c r="B1300" s="2">
        <f>RSI!B1300</f>
        <v>3.53</v>
      </c>
      <c r="C1300" s="2">
        <f>RSI!I1300</f>
        <v>81.096907104002014</v>
      </c>
      <c r="D1300" s="2">
        <f>MACD!E1300</f>
        <v>1.7731106823751563E-2</v>
      </c>
      <c r="E1300" s="2">
        <f>MACD!F1300</f>
        <v>6.4637797709138555E-3</v>
      </c>
      <c r="F1300" s="2">
        <f>'Moving Avg'!D1300</f>
        <v>3.536</v>
      </c>
      <c r="G1300" s="2">
        <f>'Moving Avg'!F1300</f>
        <v>3.5389999999999993</v>
      </c>
      <c r="H1300" s="2">
        <f>'Moving Avg'!G1300</f>
        <v>3.4263999999999997</v>
      </c>
      <c r="I1300" s="2">
        <f>'Moving Avg'!H1300</f>
        <v>3.1543999999999994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</row>
    <row r="1301" spans="1:12" ht="13.5" x14ac:dyDescent="0.25">
      <c r="A1301" s="3">
        <f>RSI!A1301</f>
        <v>44207</v>
      </c>
      <c r="B1301" s="2">
        <f>RSI!B1301</f>
        <v>3.53</v>
      </c>
      <c r="C1301" s="2">
        <f>RSI!I1301</f>
        <v>81.096907104002014</v>
      </c>
      <c r="D1301" s="2">
        <f>MACD!E1301</f>
        <v>1.8582953633058619E-2</v>
      </c>
      <c r="E1301" s="2">
        <f>MACD!F1301</f>
        <v>8.8876145433428085E-3</v>
      </c>
      <c r="F1301" s="2">
        <f>'Moving Avg'!D1301</f>
        <v>3.5339999999999998</v>
      </c>
      <c r="G1301" s="2">
        <f>'Moving Avg'!F1301</f>
        <v>3.5385</v>
      </c>
      <c r="H1301" s="2">
        <f>'Moving Avg'!G1301</f>
        <v>3.4330000000000003</v>
      </c>
      <c r="I1301" s="2">
        <f>'Moving Avg'!H1301</f>
        <v>3.1576499999999994</v>
      </c>
      <c r="J1301" s="5" t="str">
        <f>OBV!F1301</f>
        <v>BEARISH</v>
      </c>
      <c r="K1301" s="5" t="str">
        <f>OBV!G1301</f>
        <v>NEUTRAL</v>
      </c>
      <c r="L1301" s="5" t="str">
        <f>OBV!H1301</f>
        <v>CONFIRMED BEARISH</v>
      </c>
    </row>
    <row r="1302" spans="1:12" ht="13.5" x14ac:dyDescent="0.25">
      <c r="A1302" s="3">
        <f>RSI!A1302</f>
        <v>44208</v>
      </c>
      <c r="B1302" s="2">
        <f>RSI!B1302</f>
        <v>3.53</v>
      </c>
      <c r="C1302" s="2">
        <f>RSI!I1302</f>
        <v>81.096907104002028</v>
      </c>
      <c r="D1302" s="2">
        <f>MACD!E1302</f>
        <v>1.9152543541968381E-2</v>
      </c>
      <c r="E1302" s="2">
        <f>MACD!F1302</f>
        <v>1.0940600343067923E-2</v>
      </c>
      <c r="F1302" s="2">
        <f>'Moving Avg'!D1302</f>
        <v>3.532</v>
      </c>
      <c r="G1302" s="2">
        <f>'Moving Avg'!F1302</f>
        <v>3.5379999999999994</v>
      </c>
      <c r="H1302" s="2">
        <f>'Moving Avg'!G1302</f>
        <v>3.4396000000000004</v>
      </c>
      <c r="I1302" s="2">
        <f>'Moving Avg'!H1302</f>
        <v>3.1608999999999994</v>
      </c>
      <c r="J1302" s="5" t="str">
        <f>OBV!F1302</f>
        <v>BEARISH</v>
      </c>
      <c r="K1302" s="5" t="str">
        <f>OBV!G1302</f>
        <v>NEUTRAL</v>
      </c>
      <c r="L1302" s="5" t="str">
        <f>OBV!H1302</f>
        <v>CONFIRMED BEARISH</v>
      </c>
    </row>
    <row r="1303" spans="1:12" ht="13.5" x14ac:dyDescent="0.25">
      <c r="A1303" s="3">
        <f>RSI!A1303</f>
        <v>44209</v>
      </c>
      <c r="B1303" s="2">
        <f>RSI!B1303</f>
        <v>3.53</v>
      </c>
      <c r="C1303" s="2">
        <f>RSI!I1303</f>
        <v>81.096907104002028</v>
      </c>
      <c r="D1303" s="2">
        <f>MACD!E1303</f>
        <v>1.9494500951604099E-2</v>
      </c>
      <c r="E1303" s="2">
        <f>MACD!F1303</f>
        <v>1.265138046477516E-2</v>
      </c>
      <c r="F1303" s="2">
        <f>'Moving Avg'!D1303</f>
        <v>3.53</v>
      </c>
      <c r="G1303" s="2">
        <f>'Moving Avg'!F1303</f>
        <v>3.5375000000000001</v>
      </c>
      <c r="H1303" s="2">
        <f>'Moving Avg'!G1303</f>
        <v>3.4444000000000012</v>
      </c>
      <c r="I1303" s="2">
        <f>'Moving Avg'!H1303</f>
        <v>3.163749999999999</v>
      </c>
      <c r="J1303" s="5" t="str">
        <f>OBV!F1303</f>
        <v>BEARISH</v>
      </c>
      <c r="K1303" s="5" t="str">
        <f>OBV!G1303</f>
        <v>NEUTRAL</v>
      </c>
      <c r="L1303" s="5" t="str">
        <f>OBV!H1303</f>
        <v>CONFIRMED BEARISH</v>
      </c>
    </row>
    <row r="1304" spans="1:12" ht="13.5" x14ac:dyDescent="0.25">
      <c r="A1304" s="3">
        <f>RSI!A1304</f>
        <v>44211</v>
      </c>
      <c r="B1304" s="2">
        <f>RSI!B1304</f>
        <v>3.53</v>
      </c>
      <c r="C1304" s="2">
        <f>RSI!I1304</f>
        <v>81.096907104002014</v>
      </c>
      <c r="D1304" s="2">
        <f>MACD!E1304</f>
        <v>1.9654216859989582E-2</v>
      </c>
      <c r="E1304" s="2">
        <f>MACD!F1304</f>
        <v>1.4051947743818046E-2</v>
      </c>
      <c r="F1304" s="2">
        <f>'Moving Avg'!D1304</f>
        <v>3.53</v>
      </c>
      <c r="G1304" s="2">
        <f>'Moving Avg'!F1304</f>
        <v>3.5369999999999999</v>
      </c>
      <c r="H1304" s="2">
        <f>'Moving Avg'!G1304</f>
        <v>3.4492000000000012</v>
      </c>
      <c r="I1304" s="2">
        <f>'Moving Avg'!H1304</f>
        <v>3.166599999999999</v>
      </c>
      <c r="J1304" s="5" t="str">
        <f>OBV!F1304</f>
        <v>NEUTRAL</v>
      </c>
      <c r="K1304" s="5" t="str">
        <f>OBV!G1304</f>
        <v>NEUTRAL</v>
      </c>
      <c r="L1304" s="5" t="str">
        <f>OBV!H1304</f>
        <v>NEUTRAL</v>
      </c>
    </row>
    <row r="1305" spans="1:12" ht="13.5" x14ac:dyDescent="0.25">
      <c r="A1305" s="3">
        <f>RSI!A1305</f>
        <v>44214</v>
      </c>
      <c r="B1305" s="2">
        <f>RSI!B1305</f>
        <v>3.53</v>
      </c>
      <c r="C1305" s="2">
        <f>RSI!I1305</f>
        <v>81.096907104002028</v>
      </c>
      <c r="D1305" s="2">
        <f>MACD!E1305</f>
        <v>1.9669330841090016E-2</v>
      </c>
      <c r="E1305" s="2">
        <f>MACD!F1305</f>
        <v>1.517542436327244E-2</v>
      </c>
      <c r="F1305" s="2">
        <f>'Moving Avg'!D1305</f>
        <v>3.53</v>
      </c>
      <c r="G1305" s="2">
        <f>'Moving Avg'!F1305</f>
        <v>3.5365000000000002</v>
      </c>
      <c r="H1305" s="2">
        <f>'Moving Avg'!G1305</f>
        <v>3.4540000000000015</v>
      </c>
      <c r="I1305" s="2">
        <f>'Moving Avg'!H1305</f>
        <v>3.169449999999999</v>
      </c>
      <c r="J1305" s="5" t="str">
        <f>OBV!F1305</f>
        <v>NEUTRAL</v>
      </c>
      <c r="K1305" s="5" t="str">
        <f>OBV!G1305</f>
        <v>NEUTRAL</v>
      </c>
      <c r="L1305" s="5" t="str">
        <f>OBV!H1305</f>
        <v>NEUTRAL</v>
      </c>
    </row>
    <row r="1306" spans="1:12" ht="13.5" x14ac:dyDescent="0.25">
      <c r="A1306" s="3">
        <f>RSI!A1306</f>
        <v>44215</v>
      </c>
      <c r="B1306" s="2">
        <f>RSI!B1306</f>
        <v>3.53</v>
      </c>
      <c r="C1306" s="2">
        <f>RSI!I1306</f>
        <v>81.096907104002028</v>
      </c>
      <c r="D1306" s="2">
        <f>MACD!E1306</f>
        <v>1.9570980474817201E-2</v>
      </c>
      <c r="E1306" s="2">
        <f>MACD!F1306</f>
        <v>1.6054535585581394E-2</v>
      </c>
      <c r="F1306" s="2">
        <f>'Moving Avg'!D1306</f>
        <v>3.53</v>
      </c>
      <c r="G1306" s="2">
        <f>'Moving Avg'!F1306</f>
        <v>3.536</v>
      </c>
      <c r="H1306" s="2">
        <f>'Moving Avg'!G1306</f>
        <v>3.4588000000000019</v>
      </c>
      <c r="I1306" s="2">
        <f>'Moving Avg'!H1306</f>
        <v>3.1722999999999986</v>
      </c>
      <c r="J1306" s="5" t="str">
        <f>OBV!F1306</f>
        <v>NEUTRAL</v>
      </c>
      <c r="K1306" s="5" t="str">
        <f>OBV!G1306</f>
        <v>NEUTRAL</v>
      </c>
      <c r="L1306" s="5" t="str">
        <f>OBV!H1306</f>
        <v>NEUTRAL</v>
      </c>
    </row>
    <row r="1307" spans="1:12" ht="13.5" x14ac:dyDescent="0.25">
      <c r="A1307" s="3">
        <f>RSI!A1307</f>
        <v>44216</v>
      </c>
      <c r="B1307" s="2">
        <f>RSI!B1307</f>
        <v>3.53</v>
      </c>
      <c r="C1307" s="2">
        <f>RSI!I1307</f>
        <v>81.096907104002028</v>
      </c>
      <c r="D1307" s="2">
        <f>MACD!E1307</f>
        <v>1.9384854341984781E-2</v>
      </c>
      <c r="E1307" s="2">
        <f>MACD!F1307</f>
        <v>1.6720599336862072E-2</v>
      </c>
      <c r="F1307" s="2">
        <f>'Moving Avg'!D1307</f>
        <v>3.53</v>
      </c>
      <c r="G1307" s="2">
        <f>'Moving Avg'!F1307</f>
        <v>3.5355000000000003</v>
      </c>
      <c r="H1307" s="2">
        <f>'Moving Avg'!G1307</f>
        <v>3.4636000000000022</v>
      </c>
      <c r="I1307" s="2">
        <f>'Moving Avg'!H1307</f>
        <v>3.1747499999999986</v>
      </c>
      <c r="J1307" s="5" t="str">
        <f>OBV!F1307</f>
        <v>NEUTRAL</v>
      </c>
      <c r="K1307" s="5" t="str">
        <f>OBV!G1307</f>
        <v>NEUTRAL</v>
      </c>
      <c r="L1307" s="5" t="str">
        <f>OBV!H1307</f>
        <v>NEUTRAL</v>
      </c>
    </row>
    <row r="1308" spans="1:12" ht="13.5" x14ac:dyDescent="0.25">
      <c r="A1308" s="3">
        <f>RSI!A1308</f>
        <v>44217</v>
      </c>
      <c r="B1308" s="2">
        <f>RSI!B1308</f>
        <v>3.53</v>
      </c>
      <c r="C1308" s="2">
        <f>RSI!I1308</f>
        <v>81.096907104002028</v>
      </c>
      <c r="D1308" s="2">
        <f>MACD!E1308</f>
        <v>1.9132079117207379E-2</v>
      </c>
      <c r="E1308" s="2">
        <f>MACD!F1308</f>
        <v>1.7202895292931134E-2</v>
      </c>
      <c r="F1308" s="2">
        <f>'Moving Avg'!D1308</f>
        <v>3.53</v>
      </c>
      <c r="G1308" s="2">
        <f>'Moving Avg'!F1308</f>
        <v>3.5350000000000001</v>
      </c>
      <c r="H1308" s="2">
        <f>'Moving Avg'!G1308</f>
        <v>3.4684000000000026</v>
      </c>
      <c r="I1308" s="2">
        <f>'Moving Avg'!H1308</f>
        <v>3.1771999999999987</v>
      </c>
      <c r="J1308" s="5" t="str">
        <f>OBV!F1308</f>
        <v>NEUTRAL</v>
      </c>
      <c r="K1308" s="5" t="str">
        <f>OBV!G1308</f>
        <v>NEUTRAL</v>
      </c>
      <c r="L1308" s="5" t="str">
        <f>OBV!H1308</f>
        <v>NEUTRAL</v>
      </c>
    </row>
    <row r="1309" spans="1:12" ht="13.5" x14ac:dyDescent="0.25">
      <c r="A1309" s="3">
        <f>RSI!A1309</f>
        <v>44218</v>
      </c>
      <c r="B1309" s="2">
        <f>RSI!B1309</f>
        <v>3.38</v>
      </c>
      <c r="C1309" s="2">
        <f>RSI!I1309</f>
        <v>11.670481736834361</v>
      </c>
      <c r="D1309" s="2">
        <f>MACD!E1309</f>
        <v>2.8402616144891368E-2</v>
      </c>
      <c r="E1309" s="2">
        <f>MACD!F1309</f>
        <v>1.9442839463323182E-2</v>
      </c>
      <c r="F1309" s="2">
        <f>'Moving Avg'!D1309</f>
        <v>3.5</v>
      </c>
      <c r="G1309" s="2">
        <f>'Moving Avg'!F1309</f>
        <v>3.5269999999999997</v>
      </c>
      <c r="H1309" s="2">
        <f>'Moving Avg'!G1309</f>
        <v>3.4702000000000028</v>
      </c>
      <c r="I1309" s="2">
        <f>'Moving Avg'!H1309</f>
        <v>3.1788999999999983</v>
      </c>
      <c r="J1309" s="5" t="str">
        <f>OBV!F1309</f>
        <v>BEARISH</v>
      </c>
      <c r="K1309" s="5" t="str">
        <f>OBV!G1309</f>
        <v>NEUTRAL</v>
      </c>
      <c r="L1309" s="5" t="str">
        <f>OBV!H1309</f>
        <v>CONFIRMED BEARISH</v>
      </c>
    </row>
    <row r="1310" spans="1:12" ht="13.5" x14ac:dyDescent="0.25">
      <c r="A1310" s="3">
        <f>RSI!A1310</f>
        <v>44221</v>
      </c>
      <c r="B1310" s="2">
        <f>RSI!B1310</f>
        <v>3.38</v>
      </c>
      <c r="C1310" s="2">
        <f>RSI!I1310</f>
        <v>11.670481736834361</v>
      </c>
      <c r="D1310" s="2">
        <f>MACD!E1310</f>
        <v>3.7051582578035536E-2</v>
      </c>
      <c r="E1310" s="2">
        <f>MACD!F1310</f>
        <v>2.2964588086265655E-2</v>
      </c>
      <c r="F1310" s="2">
        <f>'Moving Avg'!D1310</f>
        <v>3.4699999999999998</v>
      </c>
      <c r="G1310" s="2">
        <f>'Moving Avg'!F1310</f>
        <v>3.5189999999999997</v>
      </c>
      <c r="H1310" s="2">
        <f>'Moving Avg'!G1310</f>
        <v>3.4720000000000026</v>
      </c>
      <c r="I1310" s="2">
        <f>'Moving Avg'!H1310</f>
        <v>3.1805999999999979</v>
      </c>
      <c r="J1310" s="5" t="str">
        <f>OBV!F1310</f>
        <v>BEARISH</v>
      </c>
      <c r="K1310" s="5" t="str">
        <f>OBV!G1310</f>
        <v>NEUTRAL</v>
      </c>
      <c r="L1310" s="5" t="str">
        <f>OBV!H1310</f>
        <v>CONFIRMED BEARISH</v>
      </c>
    </row>
    <row r="1311" spans="1:12" ht="13.5" x14ac:dyDescent="0.25">
      <c r="A1311" s="3">
        <f>RSI!A1311</f>
        <v>44222</v>
      </c>
      <c r="B1311" s="2">
        <f>RSI!B1311</f>
        <v>3.38</v>
      </c>
      <c r="C1311" s="2">
        <f>RSI!I1311</f>
        <v>11.670481736834361</v>
      </c>
      <c r="D1311" s="2">
        <f>MACD!E1311</f>
        <v>4.5114999782601028E-2</v>
      </c>
      <c r="E1311" s="2">
        <f>MACD!F1311</f>
        <v>2.739467042553273E-2</v>
      </c>
      <c r="F1311" s="2">
        <f>'Moving Avg'!D1311</f>
        <v>3.44</v>
      </c>
      <c r="G1311" s="2">
        <f>'Moving Avg'!F1311</f>
        <v>3.5110000000000001</v>
      </c>
      <c r="H1311" s="2">
        <f>'Moving Avg'!G1311</f>
        <v>3.4738000000000029</v>
      </c>
      <c r="I1311" s="2">
        <f>'Moving Avg'!H1311</f>
        <v>3.1821499999999974</v>
      </c>
      <c r="J1311" s="5" t="str">
        <f>OBV!F1311</f>
        <v>BEARISH</v>
      </c>
      <c r="K1311" s="5" t="str">
        <f>OBV!G1311</f>
        <v>NEUTRAL</v>
      </c>
      <c r="L1311" s="5" t="str">
        <f>OBV!H1311</f>
        <v>CONFIRMED BEARISH</v>
      </c>
    </row>
    <row r="1312" spans="1:12" ht="13.5" x14ac:dyDescent="0.25">
      <c r="A1312" s="3">
        <f>RSI!A1312</f>
        <v>44223</v>
      </c>
      <c r="B1312" s="2">
        <f>RSI!B1312</f>
        <v>3.28</v>
      </c>
      <c r="C1312" s="2">
        <f>RSI!I1312</f>
        <v>6.8135842635657013</v>
      </c>
      <c r="D1312" s="2">
        <f>MACD!E1312</f>
        <v>6.0035169959595347E-2</v>
      </c>
      <c r="E1312" s="2">
        <f>MACD!F1312</f>
        <v>3.3922770332345253E-2</v>
      </c>
      <c r="F1312" s="2">
        <f>'Moving Avg'!D1312</f>
        <v>3.3899999999999997</v>
      </c>
      <c r="G1312" s="2">
        <f>'Moving Avg'!F1312</f>
        <v>3.4980000000000002</v>
      </c>
      <c r="H1312" s="2">
        <f>'Moving Avg'!G1312</f>
        <v>3.4734000000000025</v>
      </c>
      <c r="I1312" s="2">
        <f>'Moving Avg'!H1312</f>
        <v>3.1831999999999971</v>
      </c>
      <c r="J1312" s="5" t="str">
        <f>OBV!F1312</f>
        <v>BEARISH</v>
      </c>
      <c r="K1312" s="5" t="str">
        <f>OBV!G1312</f>
        <v>NEUTRAL</v>
      </c>
      <c r="L1312" s="5" t="str">
        <f>OBV!H1312</f>
        <v>CONFIRMED BEARISH</v>
      </c>
    </row>
    <row r="1313" spans="1:12" ht="13.5" x14ac:dyDescent="0.25">
      <c r="A1313" s="3">
        <f>RSI!A1313</f>
        <v>44224</v>
      </c>
      <c r="B1313" s="2">
        <f>RSI!B1313</f>
        <v>3.28</v>
      </c>
      <c r="C1313" s="2">
        <f>RSI!I1313</f>
        <v>6.8135842635657013</v>
      </c>
      <c r="D1313" s="2">
        <f>MACD!E1313</f>
        <v>7.3889603346589894E-2</v>
      </c>
      <c r="E1313" s="2">
        <f>MACD!F1313</f>
        <v>4.1916136935194179E-2</v>
      </c>
      <c r="F1313" s="2">
        <f>'Moving Avg'!D1313</f>
        <v>3.34</v>
      </c>
      <c r="G1313" s="2">
        <f>'Moving Avg'!F1313</f>
        <v>3.4850000000000008</v>
      </c>
      <c r="H1313" s="2">
        <f>'Moving Avg'!G1313</f>
        <v>3.4730000000000025</v>
      </c>
      <c r="I1313" s="2">
        <f>'Moving Avg'!H1313</f>
        <v>3.1842499999999969</v>
      </c>
      <c r="J1313" s="5" t="str">
        <f>OBV!F1313</f>
        <v>BEARISH</v>
      </c>
      <c r="K1313" s="5" t="str">
        <f>OBV!G1313</f>
        <v>NEUTRAL</v>
      </c>
      <c r="L1313" s="5" t="str">
        <f>OBV!H1313</f>
        <v>CONFIRMED BEARISH</v>
      </c>
    </row>
    <row r="1314" spans="1:12" ht="13.5" x14ac:dyDescent="0.25">
      <c r="A1314" s="3">
        <f>RSI!A1314</f>
        <v>44225</v>
      </c>
      <c r="B1314" s="2">
        <f>RSI!B1314</f>
        <v>3.28</v>
      </c>
      <c r="C1314" s="2">
        <f>RSI!I1314</f>
        <v>6.8135842635657013</v>
      </c>
      <c r="D1314" s="2">
        <f>MACD!E1314</f>
        <v>8.6751172486297268E-2</v>
      </c>
      <c r="E1314" s="2">
        <f>MACD!F1314</f>
        <v>5.0883144045414802E-2</v>
      </c>
      <c r="F1314" s="2">
        <f>'Moving Avg'!D1314</f>
        <v>3.3199999999999994</v>
      </c>
      <c r="G1314" s="2">
        <f>'Moving Avg'!F1314</f>
        <v>3.4720000000000004</v>
      </c>
      <c r="H1314" s="2">
        <f>'Moving Avg'!G1314</f>
        <v>3.4716000000000018</v>
      </c>
      <c r="I1314" s="2">
        <f>'Moving Avg'!H1314</f>
        <v>3.1852999999999962</v>
      </c>
      <c r="J1314" s="5" t="str">
        <f>OBV!F1314</f>
        <v>BEARISH</v>
      </c>
      <c r="K1314" s="5" t="str">
        <f>OBV!G1314</f>
        <v>NEUTRAL</v>
      </c>
      <c r="L1314" s="5" t="str">
        <f>OBV!H1314</f>
        <v>CONFIRMED BEARISH</v>
      </c>
    </row>
    <row r="1315" spans="1:12" ht="13.5" x14ac:dyDescent="0.25">
      <c r="A1315" s="3">
        <f>RSI!A1315</f>
        <v>44228</v>
      </c>
      <c r="B1315" s="2">
        <f>RSI!B1315</f>
        <v>3.28</v>
      </c>
      <c r="C1315" s="2">
        <f>RSI!I1315</f>
        <v>6.8135842635657013</v>
      </c>
      <c r="D1315" s="2">
        <f>MACD!E1315</f>
        <v>9.8688285943488552E-2</v>
      </c>
      <c r="E1315" s="2">
        <f>MACD!F1315</f>
        <v>6.0444172425029558E-2</v>
      </c>
      <c r="F1315" s="2">
        <f>'Moving Avg'!D1315</f>
        <v>3.3</v>
      </c>
      <c r="G1315" s="2">
        <f>'Moving Avg'!F1315</f>
        <v>3.459000000000001</v>
      </c>
      <c r="H1315" s="2">
        <f>'Moving Avg'!G1315</f>
        <v>3.4702000000000019</v>
      </c>
      <c r="I1315" s="2">
        <f>'Moving Avg'!H1315</f>
        <v>3.1863499999999965</v>
      </c>
      <c r="J1315" s="5" t="str">
        <f>OBV!F1315</f>
        <v>BEARISH</v>
      </c>
      <c r="K1315" s="5" t="str">
        <f>OBV!G1315</f>
        <v>NEUTRAL</v>
      </c>
      <c r="L1315" s="5" t="str">
        <f>OBV!H1315</f>
        <v>CONFIRMED BEARISH</v>
      </c>
    </row>
    <row r="1316" spans="1:12" ht="13.5" x14ac:dyDescent="0.25">
      <c r="A1316" s="3">
        <f>RSI!A1316</f>
        <v>44229</v>
      </c>
      <c r="B1316" s="2">
        <f>RSI!B1316</f>
        <v>3.28</v>
      </c>
      <c r="C1316" s="2">
        <f>RSI!I1316</f>
        <v>6.8135842635657013</v>
      </c>
      <c r="D1316" s="2">
        <f>MACD!E1316</f>
        <v>0.10976507527953894</v>
      </c>
      <c r="E1316" s="2">
        <f>MACD!F1316</f>
        <v>7.0308352995931439E-2</v>
      </c>
      <c r="F1316" s="2">
        <f>'Moving Avg'!D1316</f>
        <v>3.28</v>
      </c>
      <c r="G1316" s="2">
        <f>'Moving Avg'!F1316</f>
        <v>3.4460000000000006</v>
      </c>
      <c r="H1316" s="2">
        <f>'Moving Avg'!G1316</f>
        <v>3.4688000000000017</v>
      </c>
      <c r="I1316" s="2">
        <f>'Moving Avg'!H1316</f>
        <v>3.1873999999999967</v>
      </c>
      <c r="J1316" s="5" t="str">
        <f>OBV!F1316</f>
        <v>BEARISH</v>
      </c>
      <c r="K1316" s="5" t="str">
        <f>OBV!G1316</f>
        <v>NEUTRAL</v>
      </c>
      <c r="L1316" s="5" t="str">
        <f>OBV!H1316</f>
        <v>CONFIRMED BEARISH</v>
      </c>
    </row>
    <row r="1317" spans="1:12" ht="13.5" x14ac:dyDescent="0.25">
      <c r="A1317" s="3">
        <f>RSI!A1317</f>
        <v>44230</v>
      </c>
      <c r="B1317" s="2">
        <f>RSI!B1317</f>
        <v>3.28</v>
      </c>
      <c r="C1317" s="2">
        <f>RSI!I1317</f>
        <v>6.8135842635657013</v>
      </c>
      <c r="D1317" s="2">
        <f>MACD!E1317</f>
        <v>0.12004159028323036</v>
      </c>
      <c r="E1317" s="2">
        <f>MACD!F1317</f>
        <v>8.0255000453391234E-2</v>
      </c>
      <c r="F1317" s="2">
        <f>'Moving Avg'!D1317</f>
        <v>3.28</v>
      </c>
      <c r="G1317" s="2">
        <f>'Moving Avg'!F1317</f>
        <v>3.4330000000000007</v>
      </c>
      <c r="H1317" s="2">
        <f>'Moving Avg'!G1317</f>
        <v>3.4674000000000014</v>
      </c>
      <c r="I1317" s="2">
        <f>'Moving Avg'!H1317</f>
        <v>3.1884499999999969</v>
      </c>
      <c r="J1317" s="5" t="str">
        <f>OBV!F1317</f>
        <v>NEUTRAL</v>
      </c>
      <c r="K1317" s="5" t="str">
        <f>OBV!G1317</f>
        <v>NEUTRAL</v>
      </c>
      <c r="L1317" s="5" t="str">
        <f>OBV!H1317</f>
        <v>NEUTRAL</v>
      </c>
    </row>
    <row r="1318" spans="1:12" ht="13.5" x14ac:dyDescent="0.25">
      <c r="A1318" s="3">
        <f>RSI!A1318</f>
        <v>44231</v>
      </c>
      <c r="B1318" s="2">
        <f>RSI!B1318</f>
        <v>3.28</v>
      </c>
      <c r="C1318" s="2">
        <f>RSI!I1318</f>
        <v>6.8135842635657013</v>
      </c>
      <c r="D1318" s="2">
        <f>MACD!E1318</f>
        <v>0.12957399844528839</v>
      </c>
      <c r="E1318" s="2">
        <f>MACD!F1318</f>
        <v>9.011880005177067E-2</v>
      </c>
      <c r="F1318" s="2">
        <f>'Moving Avg'!D1318</f>
        <v>3.28</v>
      </c>
      <c r="G1318" s="2">
        <f>'Moving Avg'!F1318</f>
        <v>3.4200000000000008</v>
      </c>
      <c r="H1318" s="2">
        <f>'Moving Avg'!G1318</f>
        <v>3.4660000000000015</v>
      </c>
      <c r="I1318" s="2">
        <f>'Moving Avg'!H1318</f>
        <v>3.1894999999999971</v>
      </c>
      <c r="J1318" s="5" t="str">
        <f>OBV!F1318</f>
        <v>NEUTRAL</v>
      </c>
      <c r="K1318" s="5" t="str">
        <f>OBV!G1318</f>
        <v>NEUTRAL</v>
      </c>
      <c r="L1318" s="5" t="str">
        <f>OBV!H1318</f>
        <v>NEUTRAL</v>
      </c>
    </row>
    <row r="1319" spans="1:12" ht="13.5" x14ac:dyDescent="0.25">
      <c r="A1319" s="3">
        <f>RSI!A1319</f>
        <v>44232</v>
      </c>
      <c r="B1319" s="2">
        <f>RSI!B1319</f>
        <v>3.28</v>
      </c>
      <c r="C1319" s="2">
        <f>RSI!I1319</f>
        <v>6.8135842635657013</v>
      </c>
      <c r="D1319" s="2">
        <f>MACD!E1319</f>
        <v>0.11533786240763799</v>
      </c>
      <c r="E1319" s="2">
        <f>MACD!F1319</f>
        <v>9.516261252294414E-2</v>
      </c>
      <c r="F1319" s="2">
        <f>'Moving Avg'!D1319</f>
        <v>3.28</v>
      </c>
      <c r="G1319" s="2">
        <f>'Moving Avg'!F1319</f>
        <v>3.4075000000000011</v>
      </c>
      <c r="H1319" s="2">
        <f>'Moving Avg'!G1319</f>
        <v>3.4646000000000008</v>
      </c>
      <c r="I1319" s="2">
        <f>'Moving Avg'!H1319</f>
        <v>3.1905499999999964</v>
      </c>
      <c r="J1319" s="5" t="str">
        <f>OBV!F1319</f>
        <v>NEUTRAL</v>
      </c>
      <c r="K1319" s="5" t="str">
        <f>OBV!G1319</f>
        <v>NEUTRAL</v>
      </c>
      <c r="L1319" s="5" t="str">
        <f>OBV!H1319</f>
        <v>NEUTRAL</v>
      </c>
    </row>
    <row r="1320" spans="1:12" ht="13.5" x14ac:dyDescent="0.25">
      <c r="A1320" s="3">
        <f>RSI!A1320</f>
        <v>44235</v>
      </c>
      <c r="B1320" s="2">
        <f>RSI!B1320</f>
        <v>3.28</v>
      </c>
      <c r="C1320" s="2">
        <f>RSI!I1320</f>
        <v>6.8135842635657013</v>
      </c>
      <c r="D1320" s="2">
        <f>MACD!E1320</f>
        <v>0.10400940411708381</v>
      </c>
      <c r="E1320" s="2">
        <f>MACD!F1320</f>
        <v>9.6931970841772075E-2</v>
      </c>
      <c r="F1320" s="2">
        <f>'Moving Avg'!D1320</f>
        <v>3.28</v>
      </c>
      <c r="G1320" s="2">
        <f>'Moving Avg'!F1320</f>
        <v>3.3950000000000005</v>
      </c>
      <c r="H1320" s="2">
        <f>'Moving Avg'!G1320</f>
        <v>3.4632000000000009</v>
      </c>
      <c r="I1320" s="2">
        <f>'Moving Avg'!H1320</f>
        <v>3.1915999999999967</v>
      </c>
      <c r="J1320" s="5" t="str">
        <f>OBV!F1320</f>
        <v>NEUTRAL</v>
      </c>
      <c r="K1320" s="5" t="str">
        <f>OBV!G1320</f>
        <v>NEUTRAL</v>
      </c>
      <c r="L1320" s="5" t="str">
        <f>OBV!H1320</f>
        <v>NEUTRAL</v>
      </c>
    </row>
    <row r="1321" spans="1:12" ht="13.5" x14ac:dyDescent="0.25">
      <c r="A1321" s="3">
        <f>RSI!A1321</f>
        <v>44236</v>
      </c>
      <c r="B1321" s="2">
        <f>RSI!B1321</f>
        <v>3.28</v>
      </c>
      <c r="C1321" s="2">
        <f>RSI!I1321</f>
        <v>6.8135842635657013</v>
      </c>
      <c r="D1321" s="2">
        <f>MACD!E1321</f>
        <v>9.508814016730982E-2</v>
      </c>
      <c r="E1321" s="2">
        <f>MACD!F1321</f>
        <v>9.6563204706879624E-2</v>
      </c>
      <c r="F1321" s="2">
        <f>'Moving Avg'!D1321</f>
        <v>3.28</v>
      </c>
      <c r="G1321" s="2">
        <f>'Moving Avg'!F1321</f>
        <v>3.3825000000000003</v>
      </c>
      <c r="H1321" s="2">
        <f>'Moving Avg'!G1321</f>
        <v>3.4618000000000007</v>
      </c>
      <c r="I1321" s="2">
        <f>'Moving Avg'!H1321</f>
        <v>3.1926499999999969</v>
      </c>
      <c r="J1321" s="5" t="str">
        <f>OBV!F1321</f>
        <v>NEUTRAL</v>
      </c>
      <c r="K1321" s="5" t="str">
        <f>OBV!G1321</f>
        <v>NEUTRAL</v>
      </c>
      <c r="L1321" s="5" t="str">
        <f>OBV!H1321</f>
        <v>NEUTRAL</v>
      </c>
    </row>
    <row r="1322" spans="1:12" ht="13.5" x14ac:dyDescent="0.25">
      <c r="A1322" s="3">
        <f>RSI!A1322</f>
        <v>44237</v>
      </c>
      <c r="B1322" s="2">
        <f>RSI!B1322</f>
        <v>3.28</v>
      </c>
      <c r="C1322" s="2">
        <f>RSI!I1322</f>
        <v>6.8135842635657013</v>
      </c>
      <c r="D1322" s="2">
        <f>MACD!E1322</f>
        <v>7.2769906130679907E-2</v>
      </c>
      <c r="E1322" s="2">
        <f>MACD!F1322</f>
        <v>9.1804544991639689E-2</v>
      </c>
      <c r="F1322" s="2">
        <f>'Moving Avg'!D1322</f>
        <v>3.28</v>
      </c>
      <c r="G1322" s="2">
        <f>'Moving Avg'!F1322</f>
        <v>3.37</v>
      </c>
      <c r="H1322" s="2">
        <f>'Moving Avg'!G1322</f>
        <v>3.4604000000000013</v>
      </c>
      <c r="I1322" s="2">
        <f>'Moving Avg'!H1322</f>
        <v>3.1936999999999971</v>
      </c>
      <c r="J1322" s="5" t="str">
        <f>OBV!F1322</f>
        <v>NEUTRAL</v>
      </c>
      <c r="K1322" s="5" t="str">
        <f>OBV!G1322</f>
        <v>NEUTRAL</v>
      </c>
      <c r="L1322" s="5" t="str">
        <f>OBV!H1322</f>
        <v>NEUTRAL</v>
      </c>
    </row>
    <row r="1323" spans="1:12" ht="13.5" x14ac:dyDescent="0.25">
      <c r="A1323" s="3">
        <f>RSI!A1323</f>
        <v>44238</v>
      </c>
      <c r="B1323" s="2">
        <f>RSI!B1323</f>
        <v>3.28</v>
      </c>
      <c r="C1323" s="2">
        <f>RSI!I1323</f>
        <v>6.8135842635657013</v>
      </c>
      <c r="D1323" s="2">
        <f>MACD!E1323</f>
        <v>5.4454823553483855E-2</v>
      </c>
      <c r="E1323" s="2">
        <f>MACD!F1323</f>
        <v>8.4334600704008528E-2</v>
      </c>
      <c r="F1323" s="2">
        <f>'Moving Avg'!D1323</f>
        <v>3.28</v>
      </c>
      <c r="G1323" s="2">
        <f>'Moving Avg'!F1323</f>
        <v>3.3575000000000004</v>
      </c>
      <c r="H1323" s="2">
        <f>'Moving Avg'!G1323</f>
        <v>3.4570000000000012</v>
      </c>
      <c r="I1323" s="2">
        <f>'Moving Avg'!H1323</f>
        <v>3.1947499999999973</v>
      </c>
      <c r="J1323" s="5" t="str">
        <f>OBV!F1323</f>
        <v>NEUTRAL</v>
      </c>
      <c r="K1323" s="5" t="str">
        <f>OBV!G1323</f>
        <v>NEUTRAL</v>
      </c>
      <c r="L1323" s="5" t="str">
        <f>OBV!H1323</f>
        <v>NEUTRAL</v>
      </c>
    </row>
    <row r="1324" spans="1:12" ht="13.5" x14ac:dyDescent="0.25">
      <c r="A1324" s="3">
        <f>RSI!A1324</f>
        <v>44239</v>
      </c>
      <c r="B1324" s="2">
        <f>RSI!B1324</f>
        <v>3.28</v>
      </c>
      <c r="C1324" s="2">
        <f>RSI!I1324</f>
        <v>6.8135842635657013</v>
      </c>
      <c r="D1324" s="2">
        <f>MACD!E1324</f>
        <v>3.9484832092107958E-2</v>
      </c>
      <c r="E1324" s="2">
        <f>MACD!F1324</f>
        <v>7.5364646981628425E-2</v>
      </c>
      <c r="F1324" s="2">
        <f>'Moving Avg'!D1324</f>
        <v>3.28</v>
      </c>
      <c r="G1324" s="2">
        <f>'Moving Avg'!F1324</f>
        <v>3.3450000000000002</v>
      </c>
      <c r="H1324" s="2">
        <f>'Moving Avg'!G1324</f>
        <v>3.4536000000000007</v>
      </c>
      <c r="I1324" s="2">
        <f>'Moving Avg'!H1324</f>
        <v>3.1961499999999967</v>
      </c>
      <c r="J1324" s="5" t="str">
        <f>OBV!F1324</f>
        <v>NEUTRAL</v>
      </c>
      <c r="K1324" s="5" t="str">
        <f>OBV!G1324</f>
        <v>NEUTRAL</v>
      </c>
      <c r="L1324" s="5" t="str">
        <f>OBV!H1324</f>
        <v>NEUTRAL</v>
      </c>
    </row>
    <row r="1325" spans="1:12" ht="13.5" x14ac:dyDescent="0.25">
      <c r="A1325" s="3">
        <f>RSI!A1325</f>
        <v>44242</v>
      </c>
      <c r="B1325" s="2">
        <f>RSI!B1325</f>
        <v>3.28</v>
      </c>
      <c r="C1325" s="2">
        <f>RSI!I1325</f>
        <v>6.8135842635657013</v>
      </c>
      <c r="D1325" s="2">
        <f>MACD!E1325</f>
        <v>2.7306236706789555E-2</v>
      </c>
      <c r="E1325" s="2">
        <f>MACD!F1325</f>
        <v>6.5752964926660662E-2</v>
      </c>
      <c r="F1325" s="2">
        <f>'Moving Avg'!D1325</f>
        <v>3.28</v>
      </c>
      <c r="G1325" s="2">
        <f>'Moving Avg'!F1325</f>
        <v>3.3325000000000005</v>
      </c>
      <c r="H1325" s="2">
        <f>'Moving Avg'!G1325</f>
        <v>3.4502000000000006</v>
      </c>
      <c r="I1325" s="2">
        <f>'Moving Avg'!H1325</f>
        <v>3.197549999999997</v>
      </c>
      <c r="J1325" s="5" t="str">
        <f>OBV!F1325</f>
        <v>NEUTRAL</v>
      </c>
      <c r="K1325" s="5" t="str">
        <f>OBV!G1325</f>
        <v>NEUTRAL</v>
      </c>
      <c r="L1325" s="5" t="str">
        <f>OBV!H1325</f>
        <v>NEUTRAL</v>
      </c>
    </row>
    <row r="1326" spans="1:12" ht="13.5" x14ac:dyDescent="0.25">
      <c r="A1326" s="3">
        <f>RSI!A1326</f>
        <v>44243</v>
      </c>
      <c r="B1326" s="2">
        <f>RSI!B1326</f>
        <v>3.28</v>
      </c>
      <c r="C1326" s="2">
        <f>RSI!I1326</f>
        <v>6.8135842635657013</v>
      </c>
      <c r="D1326" s="2">
        <f>MACD!E1326</f>
        <v>1.7453419960949734E-2</v>
      </c>
      <c r="E1326" s="2">
        <f>MACD!F1326</f>
        <v>5.6093055933518481E-2</v>
      </c>
      <c r="F1326" s="2">
        <f>'Moving Avg'!D1326</f>
        <v>3.28</v>
      </c>
      <c r="G1326" s="2">
        <f>'Moving Avg'!F1326</f>
        <v>3.3200000000000003</v>
      </c>
      <c r="H1326" s="2">
        <f>'Moving Avg'!G1326</f>
        <v>3.4468000000000005</v>
      </c>
      <c r="I1326" s="2">
        <f>'Moving Avg'!H1326</f>
        <v>3.1989499999999969</v>
      </c>
      <c r="J1326" s="5" t="str">
        <f>OBV!F1326</f>
        <v>NEUTRAL</v>
      </c>
      <c r="K1326" s="5" t="str">
        <f>OBV!G1326</f>
        <v>NEUTRAL</v>
      </c>
      <c r="L1326" s="5" t="str">
        <f>OBV!H1326</f>
        <v>NEUTRAL</v>
      </c>
    </row>
    <row r="1327" spans="1:12" ht="13.5" x14ac:dyDescent="0.25">
      <c r="A1327" s="3">
        <f>RSI!A1327</f>
        <v>44244</v>
      </c>
      <c r="B1327" s="2">
        <f>RSI!B1327</f>
        <v>3.28</v>
      </c>
      <c r="C1327" s="2">
        <f>RSI!I1327</f>
        <v>6.8135842635657013</v>
      </c>
      <c r="D1327" s="2">
        <f>MACD!E1327</f>
        <v>9.5350772687852192E-3</v>
      </c>
      <c r="E1327" s="2">
        <f>MACD!F1327</f>
        <v>4.6781460200571834E-2</v>
      </c>
      <c r="F1327" s="2">
        <f>'Moving Avg'!D1327</f>
        <v>3.28</v>
      </c>
      <c r="G1327" s="2">
        <f>'Moving Avg'!F1327</f>
        <v>3.3075000000000001</v>
      </c>
      <c r="H1327" s="2">
        <f>'Moving Avg'!G1327</f>
        <v>3.4434000000000005</v>
      </c>
      <c r="I1327" s="2">
        <f>'Moving Avg'!H1327</f>
        <v>3.2003499999999976</v>
      </c>
      <c r="J1327" s="5" t="str">
        <f>OBV!F1327</f>
        <v>NEUTRAL</v>
      </c>
      <c r="K1327" s="5" t="str">
        <f>OBV!G1327</f>
        <v>NEUTRAL</v>
      </c>
      <c r="L1327" s="5" t="str">
        <f>OBV!H1327</f>
        <v>NEUTRAL</v>
      </c>
    </row>
    <row r="1328" spans="1:12" ht="13.5" x14ac:dyDescent="0.25">
      <c r="A1328" s="3">
        <f>RSI!A1328</f>
        <v>44245</v>
      </c>
      <c r="B1328" s="2">
        <f>RSI!B1328</f>
        <v>3.28</v>
      </c>
      <c r="C1328" s="2">
        <f>RSI!I1328</f>
        <v>6.8135842635657013</v>
      </c>
      <c r="D1328" s="2">
        <f>MACD!E1328</f>
        <v>3.2225856749947823E-3</v>
      </c>
      <c r="E1328" s="2">
        <f>MACD!F1328</f>
        <v>3.8069685295456422E-2</v>
      </c>
      <c r="F1328" s="2">
        <f>'Moving Avg'!D1328</f>
        <v>3.28</v>
      </c>
      <c r="G1328" s="2">
        <f>'Moving Avg'!F1328</f>
        <v>3.2950000000000004</v>
      </c>
      <c r="H1328" s="2">
        <f>'Moving Avg'!G1328</f>
        <v>3.44</v>
      </c>
      <c r="I1328" s="2">
        <f>'Moving Avg'!H1328</f>
        <v>3.2017499999999974</v>
      </c>
      <c r="J1328" s="5" t="str">
        <f>OBV!F1328</f>
        <v>NEUTRAL</v>
      </c>
      <c r="K1328" s="5" t="str">
        <f>OBV!G1328</f>
        <v>NEUTRAL</v>
      </c>
      <c r="L1328" s="5" t="str">
        <f>OBV!H1328</f>
        <v>NEUTRAL</v>
      </c>
    </row>
    <row r="1329" spans="1:12" ht="13.5" x14ac:dyDescent="0.25">
      <c r="A1329" s="3">
        <f>RSI!A1329</f>
        <v>44246</v>
      </c>
      <c r="B1329" s="2">
        <f>RSI!B1329</f>
        <v>3.28</v>
      </c>
      <c r="C1329" s="2">
        <f>RSI!I1329</f>
        <v>6.8135842635657013</v>
      </c>
      <c r="D1329" s="2">
        <f>MACD!E1329</f>
        <v>-1.7598232452114004E-3</v>
      </c>
      <c r="E1329" s="2">
        <f>MACD!F1329</f>
        <v>3.0103783587322859E-2</v>
      </c>
      <c r="F1329" s="2">
        <f>'Moving Avg'!D1329</f>
        <v>3.28</v>
      </c>
      <c r="G1329" s="2">
        <f>'Moving Avg'!F1329</f>
        <v>3.2900000000000005</v>
      </c>
      <c r="H1329" s="2">
        <f>'Moving Avg'!G1329</f>
        <v>3.4348000000000001</v>
      </c>
      <c r="I1329" s="2">
        <f>'Moving Avg'!H1329</f>
        <v>3.2031499999999977</v>
      </c>
      <c r="J1329" s="5" t="str">
        <f>OBV!F1329</f>
        <v>NEUTRAL</v>
      </c>
      <c r="K1329" s="5" t="str">
        <f>OBV!G1329</f>
        <v>NEUTRAL</v>
      </c>
      <c r="L1329" s="5" t="str">
        <f>OBV!H1329</f>
        <v>NEUTRAL</v>
      </c>
    </row>
    <row r="1330" spans="1:12" ht="13.5" x14ac:dyDescent="0.25">
      <c r="A1330" s="3">
        <f>RSI!A1330</f>
        <v>44249</v>
      </c>
      <c r="B1330" s="2">
        <f>RSI!B1330</f>
        <v>3.28</v>
      </c>
      <c r="C1330" s="2">
        <f>RSI!I1330</f>
        <v>6.8135842635657013</v>
      </c>
      <c r="D1330" s="2">
        <f>MACD!E1330</f>
        <v>-5.6433650118092871E-3</v>
      </c>
      <c r="E1330" s="2">
        <f>MACD!F1330</f>
        <v>2.2954353867496433E-2</v>
      </c>
      <c r="F1330" s="2">
        <f>'Moving Avg'!D1330</f>
        <v>3.28</v>
      </c>
      <c r="G1330" s="2">
        <f>'Moving Avg'!F1330</f>
        <v>3.285000000000001</v>
      </c>
      <c r="H1330" s="2">
        <f>'Moving Avg'!G1330</f>
        <v>3.4295999999999998</v>
      </c>
      <c r="I1330" s="2">
        <f>'Moving Avg'!H1330</f>
        <v>3.2045499999999976</v>
      </c>
      <c r="J1330" s="5" t="str">
        <f>OBV!F1330</f>
        <v>NEUTRAL</v>
      </c>
      <c r="K1330" s="5" t="str">
        <f>OBV!G1330</f>
        <v>NEUTRAL</v>
      </c>
      <c r="L1330" s="5" t="str">
        <f>OBV!H1330</f>
        <v>NEUTRAL</v>
      </c>
    </row>
    <row r="1331" spans="1:12" ht="13.5" x14ac:dyDescent="0.25">
      <c r="A1331" s="3">
        <f>RSI!A1331</f>
        <v>44250</v>
      </c>
      <c r="B1331" s="2">
        <f>RSI!B1331</f>
        <v>3.28</v>
      </c>
      <c r="C1331" s="2">
        <f>RSI!I1331</f>
        <v>6.8135842635657013</v>
      </c>
      <c r="D1331" s="2">
        <f>MACD!E1331</f>
        <v>-8.6217140880688881E-3</v>
      </c>
      <c r="E1331" s="2">
        <f>MACD!F1331</f>
        <v>1.6639140276383368E-2</v>
      </c>
      <c r="F1331" s="2">
        <f>'Moving Avg'!D1331</f>
        <v>3.28</v>
      </c>
      <c r="G1331" s="2">
        <f>'Moving Avg'!F1331</f>
        <v>3.2800000000000002</v>
      </c>
      <c r="H1331" s="2">
        <f>'Moving Avg'!G1331</f>
        <v>3.4243999999999999</v>
      </c>
      <c r="I1331" s="2">
        <f>'Moving Avg'!H1331</f>
        <v>3.2059499999999974</v>
      </c>
      <c r="J1331" s="5" t="str">
        <f>OBV!F1331</f>
        <v>NEUTRAL</v>
      </c>
      <c r="K1331" s="5" t="str">
        <f>OBV!G1331</f>
        <v>NEUTRAL</v>
      </c>
      <c r="L1331" s="5" t="str">
        <f>OBV!H1331</f>
        <v>NEUTRAL</v>
      </c>
    </row>
    <row r="1332" spans="1:12" ht="13.5" x14ac:dyDescent="0.25">
      <c r="A1332" s="3">
        <f>RSI!A1332</f>
        <v>44251</v>
      </c>
      <c r="B1332" s="2">
        <f>RSI!B1332</f>
        <v>3.28</v>
      </c>
      <c r="C1332" s="2">
        <f>RSI!I1332</f>
        <v>6.8135842635657013</v>
      </c>
      <c r="D1332" s="2">
        <f>MACD!E1332</f>
        <v>-1.0856925312055399E-2</v>
      </c>
      <c r="E1332" s="2">
        <f>MACD!F1332</f>
        <v>1.1139927158695615E-2</v>
      </c>
      <c r="F1332" s="2">
        <f>'Moving Avg'!D1332</f>
        <v>3.28</v>
      </c>
      <c r="G1332" s="2">
        <f>'Moving Avg'!F1332</f>
        <v>3.2800000000000002</v>
      </c>
      <c r="H1332" s="2">
        <f>'Moving Avg'!G1332</f>
        <v>3.4192</v>
      </c>
      <c r="I1332" s="2">
        <f>'Moving Avg'!H1332</f>
        <v>3.2073499999999977</v>
      </c>
      <c r="J1332" s="5" t="str">
        <f>OBV!F1332</f>
        <v>NEUTRAL</v>
      </c>
      <c r="K1332" s="5" t="str">
        <f>OBV!G1332</f>
        <v>NEUTRAL</v>
      </c>
      <c r="L1332" s="5" t="str">
        <f>OBV!H1332</f>
        <v>NEUTRAL</v>
      </c>
    </row>
    <row r="1333" spans="1:12" ht="13.5" x14ac:dyDescent="0.25">
      <c r="A1333" s="3">
        <f>RSI!A1333</f>
        <v>44252</v>
      </c>
      <c r="B1333" s="2">
        <f>RSI!B1333</f>
        <v>3.28</v>
      </c>
      <c r="C1333" s="2">
        <f>RSI!I1333</f>
        <v>6.8135842635657013</v>
      </c>
      <c r="D1333" s="2">
        <f>MACD!E1333</f>
        <v>-1.2484433532419903E-2</v>
      </c>
      <c r="E1333" s="2">
        <f>MACD!F1333</f>
        <v>6.4150550204725119E-3</v>
      </c>
      <c r="F1333" s="2">
        <f>'Moving Avg'!D1333</f>
        <v>3.28</v>
      </c>
      <c r="G1333" s="2">
        <f>'Moving Avg'!F1333</f>
        <v>3.2800000000000002</v>
      </c>
      <c r="H1333" s="2">
        <f>'Moving Avg'!G1333</f>
        <v>3.4140000000000001</v>
      </c>
      <c r="I1333" s="2">
        <f>'Moving Avg'!H1333</f>
        <v>3.2087499999999975</v>
      </c>
      <c r="J1333" s="5" t="str">
        <f>OBV!F1333</f>
        <v>NEUTRAL</v>
      </c>
      <c r="K1333" s="5" t="str">
        <f>OBV!G1333</f>
        <v>NEUTRAL</v>
      </c>
      <c r="L1333" s="5" t="str">
        <f>OBV!H1333</f>
        <v>NEUTRAL</v>
      </c>
    </row>
    <row r="1334" spans="1:12" ht="13.5" x14ac:dyDescent="0.25">
      <c r="A1334" s="3">
        <f>RSI!A1334</f>
        <v>44253</v>
      </c>
      <c r="B1334" s="2">
        <f>RSI!B1334</f>
        <v>3.28</v>
      </c>
      <c r="C1334" s="2">
        <f>RSI!I1334</f>
        <v>6.8135842635657013</v>
      </c>
      <c r="D1334" s="2">
        <f>MACD!E1334</f>
        <v>-1.36172740636753E-2</v>
      </c>
      <c r="E1334" s="2">
        <f>MACD!F1334</f>
        <v>2.4085892036429498E-3</v>
      </c>
      <c r="F1334" s="2">
        <f>'Moving Avg'!D1334</f>
        <v>3.28</v>
      </c>
      <c r="G1334" s="2">
        <f>'Moving Avg'!F1334</f>
        <v>3.2800000000000002</v>
      </c>
      <c r="H1334" s="2">
        <f>'Moving Avg'!G1334</f>
        <v>3.4087999999999998</v>
      </c>
      <c r="I1334" s="2">
        <f>'Moving Avg'!H1334</f>
        <v>3.2101499999999983</v>
      </c>
      <c r="J1334" s="5" t="str">
        <f>OBV!F1334</f>
        <v>NEUTRAL</v>
      </c>
      <c r="K1334" s="5" t="str">
        <f>OBV!G1334</f>
        <v>NEUTRAL</v>
      </c>
      <c r="L1334" s="5" t="str">
        <f>OBV!H1334</f>
        <v>NEUTRAL</v>
      </c>
    </row>
    <row r="1335" spans="1:12" ht="13.5" x14ac:dyDescent="0.25">
      <c r="A1335" s="3">
        <f>RSI!A1335</f>
        <v>44256</v>
      </c>
      <c r="B1335" s="2">
        <f>RSI!B1335</f>
        <v>3.28</v>
      </c>
      <c r="C1335" s="2">
        <f>RSI!I1335</f>
        <v>6.8135842635657013</v>
      </c>
      <c r="D1335" s="2">
        <f>MACD!E1335</f>
        <v>-1.4349644576041598E-2</v>
      </c>
      <c r="E1335" s="2">
        <f>MACD!F1335</f>
        <v>-9.4305755229395966E-4</v>
      </c>
      <c r="F1335" s="2">
        <f>'Moving Avg'!D1335</f>
        <v>3.28</v>
      </c>
      <c r="G1335" s="2">
        <f>'Moving Avg'!F1335</f>
        <v>3.2800000000000002</v>
      </c>
      <c r="H1335" s="2">
        <f>'Moving Avg'!G1335</f>
        <v>3.4036</v>
      </c>
      <c r="I1335" s="2">
        <f>'Moving Avg'!H1335</f>
        <v>3.2115499999999981</v>
      </c>
      <c r="J1335" s="5" t="str">
        <f>OBV!F1335</f>
        <v>NEUTRAL</v>
      </c>
      <c r="K1335" s="5" t="str">
        <f>OBV!G1335</f>
        <v>NEUTRAL</v>
      </c>
      <c r="L1335" s="5" t="str">
        <f>OBV!H1335</f>
        <v>NEUTRAL</v>
      </c>
    </row>
    <row r="1336" spans="1:12" ht="13.5" x14ac:dyDescent="0.25">
      <c r="A1336" s="3">
        <f>RSI!A1336</f>
        <v>44257</v>
      </c>
      <c r="B1336" s="2">
        <f>RSI!B1336</f>
        <v>3.28</v>
      </c>
      <c r="C1336" s="2">
        <f>RSI!I1336</f>
        <v>6.8135842635657013</v>
      </c>
      <c r="D1336" s="2">
        <f>MACD!E1336</f>
        <v>-1.4759910423895128E-2</v>
      </c>
      <c r="E1336" s="2">
        <f>MACD!F1336</f>
        <v>-3.7064281266141938E-3</v>
      </c>
      <c r="F1336" s="2">
        <f>'Moving Avg'!D1336</f>
        <v>3.28</v>
      </c>
      <c r="G1336" s="2">
        <f>'Moving Avg'!F1336</f>
        <v>3.2800000000000002</v>
      </c>
      <c r="H1336" s="2">
        <f>'Moving Avg'!G1336</f>
        <v>3.3984000000000005</v>
      </c>
      <c r="I1336" s="2">
        <f>'Moving Avg'!H1336</f>
        <v>3.2129499999999984</v>
      </c>
      <c r="J1336" s="5" t="str">
        <f>OBV!F1336</f>
        <v>NEUTRAL</v>
      </c>
      <c r="K1336" s="5" t="str">
        <f>OBV!G1336</f>
        <v>NEUTRAL</v>
      </c>
      <c r="L1336" s="5" t="str">
        <f>OBV!H1336</f>
        <v>NEUTRAL</v>
      </c>
    </row>
    <row r="1337" spans="1:12" ht="13.5" x14ac:dyDescent="0.25">
      <c r="A1337" s="3">
        <f>RSI!A1337</f>
        <v>44258</v>
      </c>
      <c r="B1337" s="2">
        <f>RSI!B1337</f>
        <v>3.28</v>
      </c>
      <c r="C1337" s="2">
        <f>RSI!I1337</f>
        <v>6.8135842635657013</v>
      </c>
      <c r="D1337" s="2">
        <f>MACD!E1337</f>
        <v>-1.4913139673080611E-2</v>
      </c>
      <c r="E1337" s="2">
        <f>MACD!F1337</f>
        <v>-5.9477704359074774E-3</v>
      </c>
      <c r="F1337" s="2">
        <f>'Moving Avg'!D1337</f>
        <v>3.28</v>
      </c>
      <c r="G1337" s="2">
        <f>'Moving Avg'!F1337</f>
        <v>3.2800000000000002</v>
      </c>
      <c r="H1337" s="2">
        <f>'Moving Avg'!G1337</f>
        <v>3.3932000000000007</v>
      </c>
      <c r="I1337" s="2">
        <f>'Moving Avg'!H1337</f>
        <v>3.2143499999999983</v>
      </c>
      <c r="J1337" s="5" t="str">
        <f>OBV!F1337</f>
        <v>NEUTRAL</v>
      </c>
      <c r="K1337" s="5" t="str">
        <f>OBV!G1337</f>
        <v>NEUTRAL</v>
      </c>
      <c r="L1337" s="5" t="str">
        <f>OBV!H1337</f>
        <v>NEUTRAL</v>
      </c>
    </row>
    <row r="1338" spans="1:12" ht="13.5" x14ac:dyDescent="0.25">
      <c r="A1338" s="3">
        <f>RSI!A1338</f>
        <v>44259</v>
      </c>
      <c r="B1338" s="2">
        <f>RSI!B1338</f>
        <v>3.35</v>
      </c>
      <c r="C1338" s="2">
        <f>RSI!I1338</f>
        <v>68.9445348706777</v>
      </c>
      <c r="D1338" s="2">
        <f>MACD!E1338</f>
        <v>-2.0048425954657834E-2</v>
      </c>
      <c r="E1338" s="2">
        <f>MACD!F1338</f>
        <v>-8.7679015396575494E-3</v>
      </c>
      <c r="F1338" s="2">
        <f>'Moving Avg'!D1338</f>
        <v>3.2939999999999996</v>
      </c>
      <c r="G1338" s="2">
        <f>'Moving Avg'!F1338</f>
        <v>3.283500000000001</v>
      </c>
      <c r="H1338" s="2">
        <f>'Moving Avg'!G1338</f>
        <v>3.3894000000000002</v>
      </c>
      <c r="I1338" s="2">
        <f>'Moving Avg'!H1338</f>
        <v>3.2160999999999986</v>
      </c>
      <c r="J1338" s="5" t="str">
        <f>OBV!F1338</f>
        <v>BULLISH</v>
      </c>
      <c r="K1338" s="5" t="str">
        <f>OBV!G1338</f>
        <v>NEUTRAL</v>
      </c>
      <c r="L1338" s="5" t="str">
        <f>OBV!H1338</f>
        <v>CONFIRMED BULLISH</v>
      </c>
    </row>
    <row r="1339" spans="1:12" ht="13.5" x14ac:dyDescent="0.25">
      <c r="A1339" s="3">
        <f>RSI!A1339</f>
        <v>44260</v>
      </c>
      <c r="B1339" s="2">
        <f>RSI!B1339</f>
        <v>3.35</v>
      </c>
      <c r="C1339" s="2">
        <f>RSI!I1339</f>
        <v>68.9445348706777</v>
      </c>
      <c r="D1339" s="2">
        <f>MACD!E1339</f>
        <v>-2.4641047104558389E-2</v>
      </c>
      <c r="E1339" s="2">
        <f>MACD!F1339</f>
        <v>-1.1942530652637718E-2</v>
      </c>
      <c r="F1339" s="2">
        <f>'Moving Avg'!D1339</f>
        <v>3.3079999999999998</v>
      </c>
      <c r="G1339" s="2">
        <f>'Moving Avg'!F1339</f>
        <v>3.2870000000000004</v>
      </c>
      <c r="H1339" s="2">
        <f>'Moving Avg'!G1339</f>
        <v>3.3856000000000002</v>
      </c>
      <c r="I1339" s="2">
        <f>'Moving Avg'!H1339</f>
        <v>3.2182999999999988</v>
      </c>
      <c r="J1339" s="5" t="str">
        <f>OBV!F1339</f>
        <v>BULLISH</v>
      </c>
      <c r="K1339" s="5" t="str">
        <f>OBV!G1339</f>
        <v>NEUTRAL</v>
      </c>
      <c r="L1339" s="5" t="str">
        <f>OBV!H1339</f>
        <v>CONFIRMED BULLISH</v>
      </c>
    </row>
    <row r="1340" spans="1:12" ht="13.5" x14ac:dyDescent="0.25">
      <c r="A1340" s="3">
        <f>RSI!A1340</f>
        <v>44263</v>
      </c>
      <c r="B1340" s="2">
        <f>RSI!B1340</f>
        <v>3.35</v>
      </c>
      <c r="C1340" s="2">
        <f>RSI!I1340</f>
        <v>68.9445348706777</v>
      </c>
      <c r="D1340" s="2">
        <f>MACD!E1340</f>
        <v>-2.8756165702291892E-2</v>
      </c>
      <c r="E1340" s="2">
        <f>MACD!F1340</f>
        <v>-1.5305257662568555E-2</v>
      </c>
      <c r="F1340" s="2">
        <f>'Moving Avg'!D1340</f>
        <v>3.3220000000000001</v>
      </c>
      <c r="G1340" s="2">
        <f>'Moving Avg'!F1340</f>
        <v>3.2905000000000006</v>
      </c>
      <c r="H1340" s="2">
        <f>'Moving Avg'!G1340</f>
        <v>3.3818000000000001</v>
      </c>
      <c r="I1340" s="2">
        <f>'Moving Avg'!H1340</f>
        <v>3.220499999999999</v>
      </c>
      <c r="J1340" s="5" t="str">
        <f>OBV!F1340</f>
        <v>BULLISH</v>
      </c>
      <c r="K1340" s="5" t="str">
        <f>OBV!G1340</f>
        <v>NEUTRAL</v>
      </c>
      <c r="L1340" s="5" t="str">
        <f>OBV!H1340</f>
        <v>CONFIRMED BULLISH</v>
      </c>
    </row>
    <row r="1341" spans="1:12" ht="13.5" x14ac:dyDescent="0.25">
      <c r="A1341" s="3">
        <f>RSI!A1341</f>
        <v>44264</v>
      </c>
      <c r="B1341" s="2">
        <f>RSI!B1341</f>
        <v>3.35</v>
      </c>
      <c r="C1341" s="2">
        <f>RSI!I1341</f>
        <v>68.9445348706777</v>
      </c>
      <c r="D1341" s="2">
        <f>MACD!E1341</f>
        <v>-3.2450276675418444E-2</v>
      </c>
      <c r="E1341" s="2">
        <f>MACD!F1341</f>
        <v>-1.8734261465138534E-2</v>
      </c>
      <c r="F1341" s="2">
        <f>'Moving Avg'!D1341</f>
        <v>3.3359999999999999</v>
      </c>
      <c r="G1341" s="2">
        <f>'Moving Avg'!F1341</f>
        <v>3.2940000000000005</v>
      </c>
      <c r="H1341" s="2">
        <f>'Moving Avg'!G1341</f>
        <v>3.3780000000000001</v>
      </c>
      <c r="I1341" s="2">
        <f>'Moving Avg'!H1341</f>
        <v>3.2226999999999992</v>
      </c>
      <c r="J1341" s="5" t="str">
        <f>OBV!F1341</f>
        <v>BULLISH</v>
      </c>
      <c r="K1341" s="5" t="str">
        <f>OBV!G1341</f>
        <v>NEUTRAL</v>
      </c>
      <c r="L1341" s="5" t="str">
        <f>OBV!H1341</f>
        <v>CONFIRMED BULLISH</v>
      </c>
    </row>
    <row r="1342" spans="1:12" ht="13.5" x14ac:dyDescent="0.25">
      <c r="A1342" s="3">
        <f>RSI!A1342</f>
        <v>44265</v>
      </c>
      <c r="B1342" s="2">
        <f>RSI!B1342</f>
        <v>3.35</v>
      </c>
      <c r="C1342" s="2">
        <f>RSI!I1342</f>
        <v>68.9445348706777</v>
      </c>
      <c r="D1342" s="2">
        <f>MACD!E1342</f>
        <v>-3.5772440239259407E-2</v>
      </c>
      <c r="E1342" s="2">
        <f>MACD!F1342</f>
        <v>-2.2141897219962708E-2</v>
      </c>
      <c r="F1342" s="2">
        <f>'Moving Avg'!D1342</f>
        <v>3.35</v>
      </c>
      <c r="G1342" s="2">
        <f>'Moving Avg'!F1342</f>
        <v>3.2975000000000008</v>
      </c>
      <c r="H1342" s="2">
        <f>'Moving Avg'!G1342</f>
        <v>3.3742000000000001</v>
      </c>
      <c r="I1342" s="2">
        <f>'Moving Avg'!H1342</f>
        <v>3.2248999999999994</v>
      </c>
      <c r="J1342" s="5" t="str">
        <f>OBV!F1342</f>
        <v>BULLISH</v>
      </c>
      <c r="K1342" s="5" t="str">
        <f>OBV!G1342</f>
        <v>NEUTRAL</v>
      </c>
      <c r="L1342" s="5" t="str">
        <f>OBV!H1342</f>
        <v>CONFIRMED BULLISH</v>
      </c>
    </row>
    <row r="1343" spans="1:12" ht="13.5" x14ac:dyDescent="0.25">
      <c r="A1343" s="3">
        <f>RSI!A1343</f>
        <v>44266</v>
      </c>
      <c r="B1343" s="2">
        <f>RSI!B1343</f>
        <v>3.35</v>
      </c>
      <c r="C1343" s="2">
        <f>RSI!I1343</f>
        <v>68.944534870677714</v>
      </c>
      <c r="D1343" s="2">
        <f>MACD!E1343</f>
        <v>-3.8765332601365277E-2</v>
      </c>
      <c r="E1343" s="2">
        <f>MACD!F1343</f>
        <v>-2.5466584296243225E-2</v>
      </c>
      <c r="F1343" s="2">
        <f>'Moving Avg'!D1343</f>
        <v>3.35</v>
      </c>
      <c r="G1343" s="2">
        <f>'Moving Avg'!F1343</f>
        <v>3.3010000000000006</v>
      </c>
      <c r="H1343" s="2">
        <f>'Moving Avg'!G1343</f>
        <v>3.3704000000000001</v>
      </c>
      <c r="I1343" s="2">
        <f>'Moving Avg'!H1343</f>
        <v>3.2270999999999992</v>
      </c>
      <c r="J1343" s="5" t="str">
        <f>OBV!F1343</f>
        <v>NEUTRAL</v>
      </c>
      <c r="K1343" s="5" t="str">
        <f>OBV!G1343</f>
        <v>NEUTRAL</v>
      </c>
      <c r="L1343" s="5" t="str">
        <f>OBV!H1343</f>
        <v>NEUTRAL</v>
      </c>
    </row>
    <row r="1344" spans="1:12" ht="13.5" x14ac:dyDescent="0.25">
      <c r="A1344" s="3">
        <f>RSI!A1344</f>
        <v>44267</v>
      </c>
      <c r="B1344" s="2">
        <f>RSI!B1344</f>
        <v>3.35</v>
      </c>
      <c r="C1344" s="2">
        <f>RSI!I1344</f>
        <v>68.944534870677714</v>
      </c>
      <c r="D1344" s="2">
        <f>MACD!E1344</f>
        <v>-4.1466141915250443E-2</v>
      </c>
      <c r="E1344" s="2">
        <f>MACD!F1344</f>
        <v>-2.8666495820044671E-2</v>
      </c>
      <c r="F1344" s="2">
        <f>'Moving Avg'!D1344</f>
        <v>3.35</v>
      </c>
      <c r="G1344" s="2">
        <f>'Moving Avg'!F1344</f>
        <v>3.3045000000000009</v>
      </c>
      <c r="H1344" s="2">
        <f>'Moving Avg'!G1344</f>
        <v>3.3665999999999996</v>
      </c>
      <c r="I1344" s="2">
        <f>'Moving Avg'!H1344</f>
        <v>3.2292999999999994</v>
      </c>
      <c r="J1344" s="5" t="str">
        <f>OBV!F1344</f>
        <v>NEUTRAL</v>
      </c>
      <c r="K1344" s="5" t="str">
        <f>OBV!G1344</f>
        <v>NEUTRAL</v>
      </c>
      <c r="L1344" s="5" t="str">
        <f>OBV!H1344</f>
        <v>NEUTRAL</v>
      </c>
    </row>
    <row r="1345" spans="1:12" ht="13.5" x14ac:dyDescent="0.25">
      <c r="A1345" s="3">
        <f>RSI!A1345</f>
        <v>44270</v>
      </c>
      <c r="B1345" s="2">
        <f>RSI!B1345</f>
        <v>3.35</v>
      </c>
      <c r="C1345" s="2">
        <f>RSI!I1345</f>
        <v>68.944534870677714</v>
      </c>
      <c r="D1345" s="2">
        <f>MACD!E1345</f>
        <v>-4.3907332780371178E-2</v>
      </c>
      <c r="E1345" s="2">
        <f>MACD!F1345</f>
        <v>-3.1714663212109973E-2</v>
      </c>
      <c r="F1345" s="2">
        <f>'Moving Avg'!D1345</f>
        <v>3.35</v>
      </c>
      <c r="G1345" s="2">
        <f>'Moving Avg'!F1345</f>
        <v>3.3080000000000007</v>
      </c>
      <c r="H1345" s="2">
        <f>'Moving Avg'!G1345</f>
        <v>3.3627999999999996</v>
      </c>
      <c r="I1345" s="2">
        <f>'Moving Avg'!H1345</f>
        <v>3.2314999999999996</v>
      </c>
      <c r="J1345" s="5" t="str">
        <f>OBV!F1345</f>
        <v>NEUTRAL</v>
      </c>
      <c r="K1345" s="5" t="str">
        <f>OBV!G1345</f>
        <v>NEUTRAL</v>
      </c>
      <c r="L1345" s="5" t="str">
        <f>OBV!H1345</f>
        <v>NEUTRAL</v>
      </c>
    </row>
    <row r="1346" spans="1:12" ht="13.5" x14ac:dyDescent="0.25">
      <c r="A1346" s="3">
        <f>RSI!A1346</f>
        <v>44271</v>
      </c>
      <c r="B1346" s="2">
        <f>RSI!B1346</f>
        <v>3.35</v>
      </c>
      <c r="C1346" s="2">
        <f>RSI!I1346</f>
        <v>68.944534870677714</v>
      </c>
      <c r="D1346" s="2">
        <f>MACD!E1346</f>
        <v>-4.6117299039022619E-2</v>
      </c>
      <c r="E1346" s="2">
        <f>MACD!F1346</f>
        <v>-3.4595190377492507E-2</v>
      </c>
      <c r="F1346" s="2">
        <f>'Moving Avg'!D1346</f>
        <v>3.35</v>
      </c>
      <c r="G1346" s="2">
        <f>'Moving Avg'!F1346</f>
        <v>3.311500000000001</v>
      </c>
      <c r="H1346" s="2">
        <f>'Moving Avg'!G1346</f>
        <v>3.359</v>
      </c>
      <c r="I1346" s="2">
        <f>'Moving Avg'!H1346</f>
        <v>3.2337000000000002</v>
      </c>
      <c r="J1346" s="5" t="str">
        <f>OBV!F1346</f>
        <v>NEUTRAL</v>
      </c>
      <c r="K1346" s="5" t="str">
        <f>OBV!G1346</f>
        <v>NEUTRAL</v>
      </c>
      <c r="L1346" s="5" t="str">
        <f>OBV!H1346</f>
        <v>NEUTRAL</v>
      </c>
    </row>
    <row r="1347" spans="1:12" ht="13.5" x14ac:dyDescent="0.25">
      <c r="A1347" s="3">
        <f>RSI!A1347</f>
        <v>44272</v>
      </c>
      <c r="B1347" s="2">
        <f>RSI!B1347</f>
        <v>3.35</v>
      </c>
      <c r="C1347" s="2">
        <f>RSI!I1347</f>
        <v>68.9445348706777</v>
      </c>
      <c r="D1347" s="2">
        <f>MACD!E1347</f>
        <v>-4.8120921617293533E-2</v>
      </c>
      <c r="E1347" s="2">
        <f>MACD!F1347</f>
        <v>-3.7300336625452714E-2</v>
      </c>
      <c r="F1347" s="2">
        <f>'Moving Avg'!D1347</f>
        <v>3.35</v>
      </c>
      <c r="G1347" s="2">
        <f>'Moving Avg'!F1347</f>
        <v>3.3150000000000004</v>
      </c>
      <c r="H1347" s="2">
        <f>'Moving Avg'!G1347</f>
        <v>3.3551999999999991</v>
      </c>
      <c r="I1347" s="2">
        <f>'Moving Avg'!H1347</f>
        <v>3.2359000000000004</v>
      </c>
      <c r="J1347" s="5" t="str">
        <f>OBV!F1347</f>
        <v>NEUTRAL</v>
      </c>
      <c r="K1347" s="5" t="str">
        <f>OBV!G1347</f>
        <v>NEUTRAL</v>
      </c>
      <c r="L1347" s="5" t="str">
        <f>OBV!H1347</f>
        <v>NEUTRAL</v>
      </c>
    </row>
    <row r="1348" spans="1:12" ht="13.5" x14ac:dyDescent="0.25">
      <c r="A1348" s="3">
        <f>RSI!A1348</f>
        <v>44273</v>
      </c>
      <c r="B1348" s="2">
        <f>RSI!B1348</f>
        <v>3.35</v>
      </c>
      <c r="C1348" s="2">
        <f>RSI!I1348</f>
        <v>68.9445348706777</v>
      </c>
      <c r="D1348" s="2">
        <f>MACD!E1348</f>
        <v>-3.9170814843947355E-2</v>
      </c>
      <c r="E1348" s="2">
        <f>MACD!F1348</f>
        <v>-3.7674432269151639E-2</v>
      </c>
      <c r="F1348" s="2">
        <f>'Moving Avg'!D1348</f>
        <v>3.35</v>
      </c>
      <c r="G1348" s="2">
        <f>'Moving Avg'!F1348</f>
        <v>3.3185000000000011</v>
      </c>
      <c r="H1348" s="2">
        <f>'Moving Avg'!G1348</f>
        <v>3.3513999999999995</v>
      </c>
      <c r="I1348" s="2">
        <f>'Moving Avg'!H1348</f>
        <v>3.2381000000000006</v>
      </c>
      <c r="J1348" s="5" t="str">
        <f>OBV!F1348</f>
        <v>NEUTRAL</v>
      </c>
      <c r="K1348" s="5" t="str">
        <f>OBV!G1348</f>
        <v>NEUTRAL</v>
      </c>
      <c r="L1348" s="5" t="str">
        <f>OBV!H1348</f>
        <v>NEUTRAL</v>
      </c>
    </row>
    <row r="1349" spans="1:12" ht="13.5" x14ac:dyDescent="0.25">
      <c r="A1349" s="3">
        <f>RSI!A1349</f>
        <v>44274</v>
      </c>
      <c r="B1349" s="2">
        <f>RSI!B1349</f>
        <v>3.35</v>
      </c>
      <c r="C1349" s="2">
        <f>RSI!I1349</f>
        <v>68.9445348706777</v>
      </c>
      <c r="D1349" s="2">
        <f>MACD!E1349</f>
        <v>-3.1712231875155261E-2</v>
      </c>
      <c r="E1349" s="2">
        <f>MACD!F1349</f>
        <v>-3.6481992190352364E-2</v>
      </c>
      <c r="F1349" s="2">
        <f>'Moving Avg'!D1349</f>
        <v>3.35</v>
      </c>
      <c r="G1349" s="2">
        <f>'Moving Avg'!F1349</f>
        <v>3.3220000000000005</v>
      </c>
      <c r="H1349" s="2">
        <f>'Moving Avg'!G1349</f>
        <v>3.3477999999999999</v>
      </c>
      <c r="I1349" s="2">
        <f>'Moving Avg'!H1349</f>
        <v>3.2403000000000008</v>
      </c>
      <c r="J1349" s="5" t="str">
        <f>OBV!F1349</f>
        <v>NEUTRAL</v>
      </c>
      <c r="K1349" s="5" t="str">
        <f>OBV!G1349</f>
        <v>NEUTRAL</v>
      </c>
      <c r="L1349" s="5" t="str">
        <f>OBV!H1349</f>
        <v>NEUTRAL</v>
      </c>
    </row>
    <row r="1350" spans="1:12" ht="13.5" x14ac:dyDescent="0.25">
      <c r="A1350" s="3">
        <f>RSI!A1350</f>
        <v>44277</v>
      </c>
      <c r="B1350" s="2">
        <f>RSI!B1350</f>
        <v>3.35</v>
      </c>
      <c r="C1350" s="2">
        <f>RSI!I1350</f>
        <v>68.9445348706777</v>
      </c>
      <c r="D1350" s="2">
        <f>MACD!E1350</f>
        <v>-2.5507219784219437E-2</v>
      </c>
      <c r="E1350" s="2">
        <f>MACD!F1350</f>
        <v>-3.4287037709125778E-2</v>
      </c>
      <c r="F1350" s="2">
        <f>'Moving Avg'!D1350</f>
        <v>3.35</v>
      </c>
      <c r="G1350" s="2">
        <f>'Moving Avg'!F1350</f>
        <v>3.3255000000000008</v>
      </c>
      <c r="H1350" s="2">
        <f>'Moving Avg'!G1350</f>
        <v>3.344199999999999</v>
      </c>
      <c r="I1350" s="2">
        <f>'Moving Avg'!H1350</f>
        <v>3.2425000000000006</v>
      </c>
      <c r="J1350" s="5" t="str">
        <f>OBV!F1350</f>
        <v>NEUTRAL</v>
      </c>
      <c r="K1350" s="5" t="str">
        <f>OBV!G1350</f>
        <v>NEUTRAL</v>
      </c>
      <c r="L1350" s="5" t="str">
        <f>OBV!H1350</f>
        <v>NEUTRAL</v>
      </c>
    </row>
    <row r="1351" spans="1:12" ht="13.5" x14ac:dyDescent="0.25">
      <c r="A1351" s="3">
        <f>RSI!A1351</f>
        <v>44278</v>
      </c>
      <c r="B1351" s="2">
        <f>RSI!B1351</f>
        <v>3.35</v>
      </c>
      <c r="C1351" s="2">
        <f>RSI!I1351</f>
        <v>68.9445348706777</v>
      </c>
      <c r="D1351" s="2">
        <f>MACD!E1351</f>
        <v>-2.0355062507455113E-2</v>
      </c>
      <c r="E1351" s="2">
        <f>MACD!F1351</f>
        <v>-3.1500642668791649E-2</v>
      </c>
      <c r="F1351" s="2">
        <f>'Moving Avg'!D1351</f>
        <v>3.35</v>
      </c>
      <c r="G1351" s="2">
        <f>'Moving Avg'!F1351</f>
        <v>3.3290000000000006</v>
      </c>
      <c r="H1351" s="2">
        <f>'Moving Avg'!G1351</f>
        <v>3.3405999999999989</v>
      </c>
      <c r="I1351" s="2">
        <f>'Moving Avg'!H1351</f>
        <v>3.2447000000000008</v>
      </c>
      <c r="J1351" s="5" t="str">
        <f>OBV!F1351</f>
        <v>NEUTRAL</v>
      </c>
      <c r="K1351" s="5" t="str">
        <f>OBV!G1351</f>
        <v>NEUTRAL</v>
      </c>
      <c r="L1351" s="5" t="str">
        <f>OBV!H1351</f>
        <v>NEUTRAL</v>
      </c>
    </row>
    <row r="1352" spans="1:12" ht="13.5" x14ac:dyDescent="0.25">
      <c r="A1352" s="3">
        <f>RSI!A1352</f>
        <v>44279</v>
      </c>
      <c r="B1352" s="2">
        <f>RSI!B1352</f>
        <v>3.35</v>
      </c>
      <c r="C1352" s="2">
        <f>RSI!I1352</f>
        <v>68.9445348706777</v>
      </c>
      <c r="D1352" s="2">
        <f>MACD!E1352</f>
        <v>-1.6086505524150585E-2</v>
      </c>
      <c r="E1352" s="2">
        <f>MACD!F1352</f>
        <v>-2.8417815239863441E-2</v>
      </c>
      <c r="F1352" s="2">
        <f>'Moving Avg'!D1352</f>
        <v>3.35</v>
      </c>
      <c r="G1352" s="2">
        <f>'Moving Avg'!F1352</f>
        <v>3.3325000000000009</v>
      </c>
      <c r="H1352" s="2">
        <f>'Moving Avg'!G1352</f>
        <v>3.3369999999999989</v>
      </c>
      <c r="I1352" s="2">
        <f>'Moving Avg'!H1352</f>
        <v>3.246900000000001</v>
      </c>
      <c r="J1352" s="5" t="str">
        <f>OBV!F1352</f>
        <v>NEUTRAL</v>
      </c>
      <c r="K1352" s="5" t="str">
        <f>OBV!G1352</f>
        <v>NEUTRAL</v>
      </c>
      <c r="L1352" s="5" t="str">
        <f>OBV!H1352</f>
        <v>NEUTRAL</v>
      </c>
    </row>
    <row r="1353" spans="1:12" ht="13.5" x14ac:dyDescent="0.25">
      <c r="A1353" s="3">
        <f>RSI!A1353</f>
        <v>44280</v>
      </c>
      <c r="B1353" s="2">
        <f>RSI!B1353</f>
        <v>3.35</v>
      </c>
      <c r="C1353" s="2">
        <f>RSI!I1353</f>
        <v>68.9445348706777</v>
      </c>
      <c r="D1353" s="2">
        <f>MACD!E1353</f>
        <v>-1.2558872497069551E-2</v>
      </c>
      <c r="E1353" s="2">
        <f>MACD!F1353</f>
        <v>-2.5246026691304664E-2</v>
      </c>
      <c r="F1353" s="2">
        <f>'Moving Avg'!D1353</f>
        <v>3.35</v>
      </c>
      <c r="G1353" s="2">
        <f>'Moving Avg'!F1353</f>
        <v>3.3360000000000007</v>
      </c>
      <c r="H1353" s="2">
        <f>'Moving Avg'!G1353</f>
        <v>3.3333999999999988</v>
      </c>
      <c r="I1353" s="2">
        <f>'Moving Avg'!H1353</f>
        <v>3.2491000000000008</v>
      </c>
      <c r="J1353" s="5" t="str">
        <f>OBV!F1353</f>
        <v>NEUTRAL</v>
      </c>
      <c r="K1353" s="5" t="str">
        <f>OBV!G1353</f>
        <v>NEUTRAL</v>
      </c>
      <c r="L1353" s="5" t="str">
        <f>OBV!H1353</f>
        <v>NEUTRAL</v>
      </c>
    </row>
    <row r="1354" spans="1:12" ht="13.5" x14ac:dyDescent="0.25">
      <c r="A1354" s="3">
        <f>RSI!A1354</f>
        <v>44281</v>
      </c>
      <c r="B1354" s="2">
        <f>RSI!B1354</f>
        <v>3.35</v>
      </c>
      <c r="C1354" s="2">
        <f>RSI!I1354</f>
        <v>68.9445348706777</v>
      </c>
      <c r="D1354" s="2">
        <f>MACD!E1354</f>
        <v>-9.6519363932645597E-3</v>
      </c>
      <c r="E1354" s="2">
        <f>MACD!F1354</f>
        <v>-2.2127208631696645E-2</v>
      </c>
      <c r="F1354" s="2">
        <f>'Moving Avg'!D1354</f>
        <v>3.35</v>
      </c>
      <c r="G1354" s="2">
        <f>'Moving Avg'!F1354</f>
        <v>3.339500000000001</v>
      </c>
      <c r="H1354" s="2">
        <f>'Moving Avg'!G1354</f>
        <v>3.3297999999999983</v>
      </c>
      <c r="I1354" s="2">
        <f>'Moving Avg'!H1354</f>
        <v>3.251300000000001</v>
      </c>
      <c r="J1354" s="5" t="str">
        <f>OBV!F1354</f>
        <v>NEUTRAL</v>
      </c>
      <c r="K1354" s="5" t="str">
        <f>OBV!G1354</f>
        <v>NEUTRAL</v>
      </c>
      <c r="L1354" s="5" t="str">
        <f>OBV!H1354</f>
        <v>NEUTRAL</v>
      </c>
    </row>
    <row r="1355" spans="1:12" ht="13.5" x14ac:dyDescent="0.25">
      <c r="A1355" s="3">
        <f>RSI!A1355</f>
        <v>44284</v>
      </c>
      <c r="B1355" s="2">
        <f>RSI!B1355</f>
        <v>3.35</v>
      </c>
      <c r="C1355" s="2">
        <f>RSI!I1355</f>
        <v>68.9445348706777</v>
      </c>
      <c r="D1355" s="2">
        <f>MACD!E1355</f>
        <v>-7.2644287746905789E-3</v>
      </c>
      <c r="E1355" s="2">
        <f>MACD!F1355</f>
        <v>-1.9154652660295434E-2</v>
      </c>
      <c r="F1355" s="2">
        <f>'Moving Avg'!D1355</f>
        <v>3.35</v>
      </c>
      <c r="G1355" s="2">
        <f>'Moving Avg'!F1355</f>
        <v>3.3430000000000009</v>
      </c>
      <c r="H1355" s="2">
        <f>'Moving Avg'!G1355</f>
        <v>3.3261999999999983</v>
      </c>
      <c r="I1355" s="2">
        <f>'Moving Avg'!H1355</f>
        <v>3.2535000000000012</v>
      </c>
      <c r="J1355" s="5" t="str">
        <f>OBV!F1355</f>
        <v>NEUTRAL</v>
      </c>
      <c r="K1355" s="5" t="str">
        <f>OBV!G1355</f>
        <v>NEUTRAL</v>
      </c>
      <c r="L1355" s="5" t="str">
        <f>OBV!H1355</f>
        <v>NEUTRAL</v>
      </c>
    </row>
    <row r="1356" spans="1:12" ht="13.5" x14ac:dyDescent="0.25">
      <c r="A1356" s="3">
        <f>RSI!A1356</f>
        <v>44285</v>
      </c>
      <c r="B1356" s="2">
        <f>RSI!B1356</f>
        <v>3.35</v>
      </c>
      <c r="C1356" s="2">
        <f>RSI!I1356</f>
        <v>68.9445348706777</v>
      </c>
      <c r="D1356" s="2">
        <f>MACD!E1356</f>
        <v>-5.3110888595719885E-3</v>
      </c>
      <c r="E1356" s="2">
        <f>MACD!F1356</f>
        <v>-1.6385939900150748E-2</v>
      </c>
      <c r="F1356" s="2">
        <f>'Moving Avg'!D1356</f>
        <v>3.35</v>
      </c>
      <c r="G1356" s="2">
        <f>'Moving Avg'!F1356</f>
        <v>3.3465000000000011</v>
      </c>
      <c r="H1356" s="2">
        <f>'Moving Avg'!G1356</f>
        <v>3.3225999999999982</v>
      </c>
      <c r="I1356" s="2">
        <f>'Moving Avg'!H1356</f>
        <v>3.2557000000000009</v>
      </c>
      <c r="J1356" s="5" t="str">
        <f>OBV!F1356</f>
        <v>NEUTRAL</v>
      </c>
      <c r="K1356" s="5" t="str">
        <f>OBV!G1356</f>
        <v>NEUTRAL</v>
      </c>
      <c r="L1356" s="5" t="str">
        <f>OBV!H1356</f>
        <v>NEUTRAL</v>
      </c>
    </row>
    <row r="1357" spans="1:12" ht="13.5" x14ac:dyDescent="0.25">
      <c r="A1357" s="3">
        <f>RSI!A1357</f>
        <v>44286</v>
      </c>
      <c r="B1357" s="2">
        <f>RSI!B1357</f>
        <v>3.35</v>
      </c>
      <c r="C1357" s="2">
        <f>RSI!I1357</f>
        <v>68.9445348706777</v>
      </c>
      <c r="D1357" s="2">
        <f>MACD!E1357</f>
        <v>-3.7201691100112733E-3</v>
      </c>
      <c r="E1357" s="2">
        <f>MACD!F1357</f>
        <v>-1.3852785742122854E-2</v>
      </c>
      <c r="F1357" s="2">
        <f>'Moving Avg'!D1357</f>
        <v>3.35</v>
      </c>
      <c r="G1357" s="2">
        <f>'Moving Avg'!F1357</f>
        <v>3.3500000000000005</v>
      </c>
      <c r="H1357" s="2">
        <f>'Moving Avg'!G1357</f>
        <v>3.3189999999999982</v>
      </c>
      <c r="I1357" s="2">
        <f>'Moving Avg'!H1357</f>
        <v>3.2579000000000011</v>
      </c>
      <c r="J1357" s="5" t="str">
        <f>OBV!F1357</f>
        <v>NEUTRAL</v>
      </c>
      <c r="K1357" s="5" t="str">
        <f>OBV!G1357</f>
        <v>NEUTRAL</v>
      </c>
      <c r="L1357" s="5" t="str">
        <f>OBV!H1357</f>
        <v>NEUTRAL</v>
      </c>
    </row>
    <row r="1358" spans="1:12" ht="13.5" x14ac:dyDescent="0.25">
      <c r="A1358" s="3">
        <f>RSI!A1358</f>
        <v>44287</v>
      </c>
      <c r="B1358" s="2">
        <f>RSI!B1358</f>
        <v>3.35</v>
      </c>
      <c r="C1358" s="2">
        <f>RSI!I1358</f>
        <v>68.9445348706777</v>
      </c>
      <c r="D1358" s="2">
        <f>MACD!E1358</f>
        <v>-2.4313269232041357E-3</v>
      </c>
      <c r="E1358" s="2">
        <f>MACD!F1358</f>
        <v>-1.1568493978339112E-2</v>
      </c>
      <c r="F1358" s="2">
        <f>'Moving Avg'!D1358</f>
        <v>3.35</v>
      </c>
      <c r="G1358" s="2">
        <f>'Moving Avg'!F1358</f>
        <v>3.3500000000000005</v>
      </c>
      <c r="H1358" s="2">
        <f>'Moving Avg'!G1358</f>
        <v>3.3153999999999981</v>
      </c>
      <c r="I1358" s="2">
        <f>'Moving Avg'!H1358</f>
        <v>3.2601000000000009</v>
      </c>
      <c r="J1358" s="5" t="str">
        <f>OBV!F1358</f>
        <v>NEUTRAL</v>
      </c>
      <c r="K1358" s="5" t="str">
        <f>OBV!G1358</f>
        <v>NEUTRAL</v>
      </c>
      <c r="L1358" s="5" t="str">
        <f>OBV!H1358</f>
        <v>NEUTRAL</v>
      </c>
    </row>
    <row r="1359" spans="1:12" ht="13.5" x14ac:dyDescent="0.25">
      <c r="A1359" s="3">
        <f>RSI!A1359</f>
        <v>44288</v>
      </c>
      <c r="B1359" s="2">
        <f>RSI!B1359</f>
        <v>3.35</v>
      </c>
      <c r="C1359" s="2">
        <f>RSI!I1359</f>
        <v>68.9445348706777</v>
      </c>
      <c r="D1359" s="2">
        <f>MACD!E1359</f>
        <v>-1.3938428517943358E-3</v>
      </c>
      <c r="E1359" s="2">
        <f>MACD!F1359</f>
        <v>-9.5335637530301557E-3</v>
      </c>
      <c r="F1359" s="2">
        <f>'Moving Avg'!D1359</f>
        <v>3.35</v>
      </c>
      <c r="G1359" s="2">
        <f>'Moving Avg'!F1359</f>
        <v>3.3500000000000005</v>
      </c>
      <c r="H1359" s="2">
        <f>'Moving Avg'!G1359</f>
        <v>3.3147999999999977</v>
      </c>
      <c r="I1359" s="2">
        <f>'Moving Avg'!H1359</f>
        <v>3.2623000000000015</v>
      </c>
      <c r="J1359" s="5" t="str">
        <f>OBV!F1359</f>
        <v>NEUTRAL</v>
      </c>
      <c r="K1359" s="5" t="str">
        <f>OBV!G1359</f>
        <v>NEUTRAL</v>
      </c>
      <c r="L1359" s="5" t="str">
        <f>OBV!H1359</f>
        <v>NEUTRAL</v>
      </c>
    </row>
    <row r="1360" spans="1:12" ht="13.5" x14ac:dyDescent="0.25">
      <c r="A1360" s="3">
        <f>RSI!A1360</f>
        <v>44291</v>
      </c>
      <c r="B1360" s="2">
        <f>RSI!B1360</f>
        <v>3.33</v>
      </c>
      <c r="C1360" s="2">
        <f>RSI!I1360</f>
        <v>34.950458013027827</v>
      </c>
      <c r="D1360" s="2">
        <f>MACD!E1360</f>
        <v>9.1636652440207911E-4</v>
      </c>
      <c r="E1360" s="2">
        <f>MACD!F1360</f>
        <v>-7.4435776975437093E-3</v>
      </c>
      <c r="F1360" s="2">
        <f>'Moving Avg'!D1360</f>
        <v>3.3460000000000001</v>
      </c>
      <c r="G1360" s="2">
        <f>'Moving Avg'!F1360</f>
        <v>3.3490000000000011</v>
      </c>
      <c r="H1360" s="2">
        <f>'Moving Avg'!G1360</f>
        <v>3.3137999999999983</v>
      </c>
      <c r="I1360" s="2">
        <f>'Moving Avg'!H1360</f>
        <v>3.2644000000000015</v>
      </c>
      <c r="J1360" s="5" t="str">
        <f>OBV!F1360</f>
        <v>BEARISH</v>
      </c>
      <c r="K1360" s="5" t="str">
        <f>OBV!G1360</f>
        <v>NEUTRAL</v>
      </c>
      <c r="L1360" s="5" t="str">
        <f>OBV!H1360</f>
        <v>CONFIRMED BEARISH</v>
      </c>
    </row>
    <row r="1361" spans="1:12" ht="13.5" x14ac:dyDescent="0.25">
      <c r="A1361" s="3">
        <f>RSI!A1361</f>
        <v>44292</v>
      </c>
      <c r="B1361" s="2">
        <f>RSI!B1361</f>
        <v>3.33</v>
      </c>
      <c r="C1361" s="2">
        <f>RSI!I1361</f>
        <v>34.950458013027827</v>
      </c>
      <c r="D1361" s="2">
        <f>MACD!E1361</f>
        <v>2.9438369299752409E-3</v>
      </c>
      <c r="E1361" s="2">
        <f>MACD!F1361</f>
        <v>-5.3660947720399199E-3</v>
      </c>
      <c r="F1361" s="2">
        <f>'Moving Avg'!D1361</f>
        <v>3.3420000000000001</v>
      </c>
      <c r="G1361" s="2">
        <f>'Moving Avg'!F1361</f>
        <v>3.3480000000000012</v>
      </c>
      <c r="H1361" s="2">
        <f>'Moving Avg'!G1361</f>
        <v>3.3127999999999984</v>
      </c>
      <c r="I1361" s="2">
        <f>'Moving Avg'!H1361</f>
        <v>3.266100000000002</v>
      </c>
      <c r="J1361" s="5" t="str">
        <f>OBV!F1361</f>
        <v>BEARISH</v>
      </c>
      <c r="K1361" s="5" t="str">
        <f>OBV!G1361</f>
        <v>NEUTRAL</v>
      </c>
      <c r="L1361" s="5" t="str">
        <f>OBV!H1361</f>
        <v>CONFIRMED BEARISH</v>
      </c>
    </row>
    <row r="1362" spans="1:12" ht="13.5" x14ac:dyDescent="0.25">
      <c r="A1362" s="3">
        <f>RSI!A1362</f>
        <v>44293</v>
      </c>
      <c r="B1362" s="2">
        <f>RSI!B1362</f>
        <v>3.33</v>
      </c>
      <c r="C1362" s="2">
        <f>RSI!I1362</f>
        <v>34.950458013027841</v>
      </c>
      <c r="D1362" s="2">
        <f>MACD!E1362</f>
        <v>4.7266831231742579E-3</v>
      </c>
      <c r="E1362" s="2">
        <f>MACD!F1362</f>
        <v>-3.3475391929970845E-3</v>
      </c>
      <c r="F1362" s="2">
        <f>'Moving Avg'!D1362</f>
        <v>3.3380000000000001</v>
      </c>
      <c r="G1362" s="2">
        <f>'Moving Avg'!F1362</f>
        <v>3.3470000000000004</v>
      </c>
      <c r="H1362" s="2">
        <f>'Moving Avg'!G1362</f>
        <v>3.3137999999999987</v>
      </c>
      <c r="I1362" s="2">
        <f>'Moving Avg'!H1362</f>
        <v>3.267800000000002</v>
      </c>
      <c r="J1362" s="5" t="str">
        <f>OBV!F1362</f>
        <v>BEARISH</v>
      </c>
      <c r="K1362" s="5" t="str">
        <f>OBV!G1362</f>
        <v>NEUTRAL</v>
      </c>
      <c r="L1362" s="5" t="str">
        <f>OBV!H1362</f>
        <v>CONFIRMED BEARISH</v>
      </c>
    </row>
    <row r="1363" spans="1:12" ht="13.5" x14ac:dyDescent="0.25">
      <c r="A1363" s="3">
        <f>RSI!A1363</f>
        <v>44294</v>
      </c>
      <c r="B1363" s="2">
        <f>RSI!B1363</f>
        <v>3.33</v>
      </c>
      <c r="C1363" s="2">
        <f>RSI!I1363</f>
        <v>34.950458013027841</v>
      </c>
      <c r="D1363" s="2">
        <f>MACD!E1363</f>
        <v>6.2975548343908727E-3</v>
      </c>
      <c r="E1363" s="2">
        <f>MACD!F1363</f>
        <v>-1.4185203875194932E-3</v>
      </c>
      <c r="F1363" s="2">
        <f>'Moving Avg'!D1363</f>
        <v>3.3340000000000005</v>
      </c>
      <c r="G1363" s="2">
        <f>'Moving Avg'!F1363</f>
        <v>3.346000000000001</v>
      </c>
      <c r="H1363" s="2">
        <f>'Moving Avg'!G1363</f>
        <v>3.3147999999999991</v>
      </c>
      <c r="I1363" s="2">
        <f>'Moving Avg'!H1363</f>
        <v>3.2695000000000021</v>
      </c>
      <c r="J1363" s="5" t="str">
        <f>OBV!F1363</f>
        <v>BEARISH</v>
      </c>
      <c r="K1363" s="5" t="str">
        <f>OBV!G1363</f>
        <v>NEUTRAL</v>
      </c>
      <c r="L1363" s="5" t="str">
        <f>OBV!H1363</f>
        <v>CONFIRMED BEARISH</v>
      </c>
    </row>
    <row r="1364" spans="1:12" ht="13.5" x14ac:dyDescent="0.25">
      <c r="A1364" s="3">
        <f>RSI!A1364</f>
        <v>44298</v>
      </c>
      <c r="B1364" s="2">
        <f>RSI!B1364</f>
        <v>3.33</v>
      </c>
      <c r="C1364" s="2">
        <f>RSI!I1364</f>
        <v>34.950458013027841</v>
      </c>
      <c r="D1364" s="2">
        <f>MACD!E1364</f>
        <v>7.68444800033663E-3</v>
      </c>
      <c r="E1364" s="2">
        <f>MACD!F1364</f>
        <v>4.0207329005173152E-4</v>
      </c>
      <c r="F1364" s="2">
        <f>'Moving Avg'!D1364</f>
        <v>3.3299999999999996</v>
      </c>
      <c r="G1364" s="2">
        <f>'Moving Avg'!F1364</f>
        <v>3.3450000000000002</v>
      </c>
      <c r="H1364" s="2">
        <f>'Moving Avg'!G1364</f>
        <v>3.3157999999999994</v>
      </c>
      <c r="I1364" s="2">
        <f>'Moving Avg'!H1364</f>
        <v>3.2712000000000021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</row>
    <row r="1365" spans="1:12" ht="13.5" x14ac:dyDescent="0.25">
      <c r="A1365" s="3">
        <f>RSI!A1365</f>
        <v>44299</v>
      </c>
      <c r="B1365" s="2">
        <f>RSI!B1365</f>
        <v>3.33</v>
      </c>
      <c r="C1365" s="2">
        <f>RSI!I1365</f>
        <v>34.950458013027827</v>
      </c>
      <c r="D1365" s="2">
        <f>MACD!E1365</f>
        <v>8.9113933810591739E-3</v>
      </c>
      <c r="E1365" s="2">
        <f>MACD!F1365</f>
        <v>2.10393730825322E-3</v>
      </c>
      <c r="F1365" s="2">
        <f>'Moving Avg'!D1365</f>
        <v>3.3299999999999996</v>
      </c>
      <c r="G1365" s="2">
        <f>'Moving Avg'!F1365</f>
        <v>3.3440000000000003</v>
      </c>
      <c r="H1365" s="2">
        <f>'Moving Avg'!G1365</f>
        <v>3.3167999999999993</v>
      </c>
      <c r="I1365" s="2">
        <f>'Moving Avg'!H1365</f>
        <v>3.2729000000000026</v>
      </c>
      <c r="J1365" s="5" t="str">
        <f>OBV!F1365</f>
        <v>NEUTRAL</v>
      </c>
      <c r="K1365" s="5" t="str">
        <f>OBV!G1365</f>
        <v>NEUTRAL</v>
      </c>
      <c r="L1365" s="5" t="str">
        <f>OBV!H1365</f>
        <v>NEUTRAL</v>
      </c>
    </row>
    <row r="1366" spans="1:12" ht="13.5" x14ac:dyDescent="0.25">
      <c r="A1366" s="3">
        <f>RSI!A1366</f>
        <v>44300</v>
      </c>
      <c r="B1366" s="2">
        <f>RSI!B1366</f>
        <v>3.33</v>
      </c>
      <c r="C1366" s="2">
        <f>RSI!I1366</f>
        <v>34.950458013027827</v>
      </c>
      <c r="D1366" s="2">
        <f>MACD!E1366</f>
        <v>9.9990412618988778E-3</v>
      </c>
      <c r="E1366" s="2">
        <f>MACD!F1366</f>
        <v>3.6829580989823519E-3</v>
      </c>
      <c r="F1366" s="2">
        <f>'Moving Avg'!D1366</f>
        <v>3.3299999999999996</v>
      </c>
      <c r="G1366" s="2">
        <f>'Moving Avg'!F1366</f>
        <v>3.343</v>
      </c>
      <c r="H1366" s="2">
        <f>'Moving Avg'!G1366</f>
        <v>3.3177999999999996</v>
      </c>
      <c r="I1366" s="2">
        <f>'Moving Avg'!H1366</f>
        <v>3.2746000000000026</v>
      </c>
      <c r="J1366" s="5" t="str">
        <f>OBV!F1366</f>
        <v>NEUTRAL</v>
      </c>
      <c r="K1366" s="5" t="str">
        <f>OBV!G1366</f>
        <v>NEUTRAL</v>
      </c>
      <c r="L1366" s="5" t="str">
        <f>OBV!H1366</f>
        <v>NEUTRAL</v>
      </c>
    </row>
    <row r="1367" spans="1:12" ht="13.5" x14ac:dyDescent="0.25">
      <c r="A1367" s="3">
        <f>RSI!A1367</f>
        <v>44301</v>
      </c>
      <c r="B1367" s="2">
        <f>RSI!B1367</f>
        <v>3.33</v>
      </c>
      <c r="C1367" s="2">
        <f>RSI!I1367</f>
        <v>34.950458013027841</v>
      </c>
      <c r="D1367" s="2">
        <f>MACD!E1367</f>
        <v>1.0965158077235415E-2</v>
      </c>
      <c r="E1367" s="2">
        <f>MACD!F1367</f>
        <v>5.1393980946329645E-3</v>
      </c>
      <c r="F1367" s="2">
        <f>'Moving Avg'!D1367</f>
        <v>3.3299999999999996</v>
      </c>
      <c r="G1367" s="2">
        <f>'Moving Avg'!F1367</f>
        <v>3.3420000000000001</v>
      </c>
      <c r="H1367" s="2">
        <f>'Moving Avg'!G1367</f>
        <v>3.3188</v>
      </c>
      <c r="I1367" s="2">
        <f>'Moving Avg'!H1367</f>
        <v>3.2763000000000027</v>
      </c>
      <c r="J1367" s="5" t="str">
        <f>OBV!F1367</f>
        <v>NEUTRAL</v>
      </c>
      <c r="K1367" s="5" t="str">
        <f>OBV!G1367</f>
        <v>NEUTRAL</v>
      </c>
      <c r="L1367" s="5" t="str">
        <f>OBV!H1367</f>
        <v>NEUTRAL</v>
      </c>
    </row>
    <row r="1368" spans="1:12" ht="13.5" x14ac:dyDescent="0.25">
      <c r="A1368" s="3">
        <f>RSI!A1368</f>
        <v>44302</v>
      </c>
      <c r="B1368" s="2">
        <f>RSI!B1368</f>
        <v>3.33</v>
      </c>
      <c r="C1368" s="2">
        <f>RSI!I1368</f>
        <v>34.950458013027827</v>
      </c>
      <c r="D1368" s="2">
        <f>MACD!E1368</f>
        <v>1.1825048367573476E-2</v>
      </c>
      <c r="E1368" s="2">
        <f>MACD!F1368</f>
        <v>6.4765281492210666E-3</v>
      </c>
      <c r="F1368" s="2">
        <f>'Moving Avg'!D1368</f>
        <v>3.3299999999999996</v>
      </c>
      <c r="G1368" s="2">
        <f>'Moving Avg'!F1368</f>
        <v>3.3409999999999997</v>
      </c>
      <c r="H1368" s="2">
        <f>'Moving Avg'!G1368</f>
        <v>3.3198000000000003</v>
      </c>
      <c r="I1368" s="2">
        <f>'Moving Avg'!H1368</f>
        <v>3.2780000000000031</v>
      </c>
      <c r="J1368" s="5" t="str">
        <f>OBV!F1368</f>
        <v>NEUTRAL</v>
      </c>
      <c r="K1368" s="5" t="str">
        <f>OBV!G1368</f>
        <v>NEUTRAL</v>
      </c>
      <c r="L1368" s="5" t="str">
        <f>OBV!H1368</f>
        <v>NEUTRAL</v>
      </c>
    </row>
    <row r="1369" spans="1:12" ht="13.5" x14ac:dyDescent="0.25">
      <c r="A1369" s="3">
        <f>RSI!A1369</f>
        <v>44305</v>
      </c>
      <c r="B1369" s="2">
        <f>RSI!B1369</f>
        <v>3.33</v>
      </c>
      <c r="C1369" s="2">
        <f>RSI!I1369</f>
        <v>34.950458013027841</v>
      </c>
      <c r="D1369" s="2">
        <f>MACD!E1369</f>
        <v>1.2591913428464441E-2</v>
      </c>
      <c r="E1369" s="2">
        <f>MACD!F1369</f>
        <v>7.6996052050697416E-3</v>
      </c>
      <c r="F1369" s="2">
        <f>'Moving Avg'!D1369</f>
        <v>3.3299999999999996</v>
      </c>
      <c r="G1369" s="2">
        <f>'Moving Avg'!F1369</f>
        <v>3.34</v>
      </c>
      <c r="H1369" s="2">
        <f>'Moving Avg'!G1369</f>
        <v>3.3208000000000002</v>
      </c>
      <c r="I1369" s="2">
        <f>'Moving Avg'!H1369</f>
        <v>3.2797000000000032</v>
      </c>
      <c r="J1369" s="5" t="str">
        <f>OBV!F1369</f>
        <v>NEUTRAL</v>
      </c>
      <c r="K1369" s="5" t="str">
        <f>OBV!G1369</f>
        <v>NEUTRAL</v>
      </c>
      <c r="L1369" s="5" t="str">
        <f>OBV!H1369</f>
        <v>NEUTRAL</v>
      </c>
    </row>
    <row r="1370" spans="1:12" ht="13.5" x14ac:dyDescent="0.25">
      <c r="A1370" s="3">
        <f>RSI!A1370</f>
        <v>44306</v>
      </c>
      <c r="B1370" s="2">
        <f>RSI!B1370</f>
        <v>3.33</v>
      </c>
      <c r="C1370" s="2">
        <f>RSI!I1370</f>
        <v>34.950458013027841</v>
      </c>
      <c r="D1370" s="2">
        <f>MACD!E1370</f>
        <v>1.0200233194935127E-2</v>
      </c>
      <c r="E1370" s="2">
        <f>MACD!F1370</f>
        <v>8.1997308030428186E-3</v>
      </c>
      <c r="F1370" s="2">
        <f>'Moving Avg'!D1370</f>
        <v>3.3299999999999996</v>
      </c>
      <c r="G1370" s="2">
        <f>'Moving Avg'!F1370</f>
        <v>3.3389999999999995</v>
      </c>
      <c r="H1370" s="2">
        <f>'Moving Avg'!G1370</f>
        <v>3.3218000000000014</v>
      </c>
      <c r="I1370" s="2">
        <f>'Moving Avg'!H1370</f>
        <v>3.2814000000000032</v>
      </c>
      <c r="J1370" s="5" t="str">
        <f>OBV!F1370</f>
        <v>NEUTRAL</v>
      </c>
      <c r="K1370" s="5" t="str">
        <f>OBV!G1370</f>
        <v>NEUTRAL</v>
      </c>
      <c r="L1370" s="5" t="str">
        <f>OBV!H1370</f>
        <v>NEUTRAL</v>
      </c>
    </row>
    <row r="1371" spans="1:12" ht="13.5" x14ac:dyDescent="0.25">
      <c r="A1371" s="3">
        <f>RSI!A1371</f>
        <v>44307</v>
      </c>
      <c r="B1371" s="2">
        <f>RSI!B1371</f>
        <v>3.33</v>
      </c>
      <c r="C1371" s="2">
        <f>RSI!I1371</f>
        <v>34.950458013027841</v>
      </c>
      <c r="D1371" s="2">
        <f>MACD!E1371</f>
        <v>8.2101676764154696E-3</v>
      </c>
      <c r="E1371" s="2">
        <f>MACD!F1371</f>
        <v>8.2018181777173491E-3</v>
      </c>
      <c r="F1371" s="2">
        <f>'Moving Avg'!D1371</f>
        <v>3.3299999999999996</v>
      </c>
      <c r="G1371" s="2">
        <f>'Moving Avg'!F1371</f>
        <v>3.3379999999999996</v>
      </c>
      <c r="H1371" s="2">
        <f>'Moving Avg'!G1371</f>
        <v>3.3228000000000009</v>
      </c>
      <c r="I1371" s="2">
        <f>'Moving Avg'!H1371</f>
        <v>3.2830500000000034</v>
      </c>
      <c r="J1371" s="5" t="str">
        <f>OBV!F1371</f>
        <v>NEUTRAL</v>
      </c>
      <c r="K1371" s="5" t="str">
        <f>OBV!G1371</f>
        <v>NEUTRAL</v>
      </c>
      <c r="L1371" s="5" t="str">
        <f>OBV!H1371</f>
        <v>NEUTRAL</v>
      </c>
    </row>
    <row r="1372" spans="1:12" ht="13.5" x14ac:dyDescent="0.25">
      <c r="A1372" s="3">
        <f>RSI!A1372</f>
        <v>44308</v>
      </c>
      <c r="B1372" s="2">
        <f>RSI!B1372</f>
        <v>3.33</v>
      </c>
      <c r="C1372" s="2">
        <f>RSI!I1372</f>
        <v>34.950458013027841</v>
      </c>
      <c r="D1372" s="2">
        <f>MACD!E1372</f>
        <v>6.5574363707217032E-3</v>
      </c>
      <c r="E1372" s="2">
        <f>MACD!F1372</f>
        <v>7.872941816318221E-3</v>
      </c>
      <c r="F1372" s="2">
        <f>'Moving Avg'!D1372</f>
        <v>3.3299999999999996</v>
      </c>
      <c r="G1372" s="2">
        <f>'Moving Avg'!F1372</f>
        <v>3.3369999999999989</v>
      </c>
      <c r="H1372" s="2">
        <f>'Moving Avg'!G1372</f>
        <v>3.3238000000000012</v>
      </c>
      <c r="I1372" s="2">
        <f>'Moving Avg'!H1372</f>
        <v>3.2845500000000034</v>
      </c>
      <c r="J1372" s="5" t="str">
        <f>OBV!F1372</f>
        <v>NEUTRAL</v>
      </c>
      <c r="K1372" s="5" t="str">
        <f>OBV!G1372</f>
        <v>NEUTRAL</v>
      </c>
      <c r="L1372" s="5" t="str">
        <f>OBV!H1372</f>
        <v>NEUTRAL</v>
      </c>
    </row>
    <row r="1373" spans="1:12" ht="13.5" x14ac:dyDescent="0.25">
      <c r="A1373" s="3">
        <f>RSI!A1373</f>
        <v>44309</v>
      </c>
      <c r="B1373" s="2">
        <f>RSI!B1373</f>
        <v>3.33</v>
      </c>
      <c r="C1373" s="2">
        <f>RSI!I1373</f>
        <v>34.950458013027841</v>
      </c>
      <c r="D1373" s="2">
        <f>MACD!E1373</f>
        <v>5.1878327965089177E-3</v>
      </c>
      <c r="E1373" s="2">
        <f>MACD!F1373</f>
        <v>7.3359200123563608E-3</v>
      </c>
      <c r="F1373" s="2">
        <f>'Moving Avg'!D1373</f>
        <v>3.3299999999999996</v>
      </c>
      <c r="G1373" s="2">
        <f>'Moving Avg'!F1373</f>
        <v>3.3359999999999994</v>
      </c>
      <c r="H1373" s="2">
        <f>'Moving Avg'!G1373</f>
        <v>3.3248000000000015</v>
      </c>
      <c r="I1373" s="2">
        <f>'Moving Avg'!H1373</f>
        <v>3.2856000000000036</v>
      </c>
      <c r="J1373" s="5" t="str">
        <f>OBV!F1373</f>
        <v>NEUTRAL</v>
      </c>
      <c r="K1373" s="5" t="str">
        <f>OBV!G1373</f>
        <v>NEUTRAL</v>
      </c>
      <c r="L1373" s="5" t="str">
        <f>OBV!H1373</f>
        <v>NEUTRAL</v>
      </c>
    </row>
    <row r="1374" spans="1:12" ht="13.5" x14ac:dyDescent="0.25">
      <c r="A1374" s="3">
        <f>RSI!A1374</f>
        <v>44312</v>
      </c>
      <c r="B1374" s="2">
        <f>RSI!B1374</f>
        <v>3.33</v>
      </c>
      <c r="C1374" s="2">
        <f>RSI!I1374</f>
        <v>34.950458013027827</v>
      </c>
      <c r="D1374" s="2">
        <f>MACD!E1374</f>
        <v>4.0556609614816885E-3</v>
      </c>
      <c r="E1374" s="2">
        <f>MACD!F1374</f>
        <v>6.6798682021814264E-3</v>
      </c>
      <c r="F1374" s="2">
        <f>'Moving Avg'!D1374</f>
        <v>3.3299999999999996</v>
      </c>
      <c r="G1374" s="2">
        <f>'Moving Avg'!F1374</f>
        <v>3.3349999999999986</v>
      </c>
      <c r="H1374" s="2">
        <f>'Moving Avg'!G1374</f>
        <v>3.3258000000000014</v>
      </c>
      <c r="I1374" s="2">
        <f>'Moving Avg'!H1374</f>
        <v>3.2866500000000034</v>
      </c>
      <c r="J1374" s="5" t="str">
        <f>OBV!F1374</f>
        <v>NEUTRAL</v>
      </c>
      <c r="K1374" s="5" t="str">
        <f>OBV!G1374</f>
        <v>NEUTRAL</v>
      </c>
      <c r="L1374" s="5" t="str">
        <f>OBV!H1374</f>
        <v>NEUTRAL</v>
      </c>
    </row>
    <row r="1375" spans="1:12" ht="13.5" x14ac:dyDescent="0.25">
      <c r="A1375" s="3">
        <f>RSI!A1375</f>
        <v>44313</v>
      </c>
      <c r="B1375" s="2">
        <f>RSI!B1375</f>
        <v>3.33</v>
      </c>
      <c r="C1375" s="2">
        <f>RSI!I1375</f>
        <v>34.950458013027813</v>
      </c>
      <c r="D1375" s="2">
        <f>MACD!E1375</f>
        <v>3.1224133874689919E-3</v>
      </c>
      <c r="E1375" s="2">
        <f>MACD!F1375</f>
        <v>5.9683772392389398E-3</v>
      </c>
      <c r="F1375" s="2">
        <f>'Moving Avg'!D1375</f>
        <v>3.3299999999999996</v>
      </c>
      <c r="G1375" s="2">
        <f>'Moving Avg'!F1375</f>
        <v>3.3339999999999987</v>
      </c>
      <c r="H1375" s="2">
        <f>'Moving Avg'!G1375</f>
        <v>3.3268000000000013</v>
      </c>
      <c r="I1375" s="2">
        <f>'Moving Avg'!H1375</f>
        <v>3.2877000000000036</v>
      </c>
      <c r="J1375" s="5" t="str">
        <f>OBV!F1375</f>
        <v>NEUTRAL</v>
      </c>
      <c r="K1375" s="5" t="str">
        <f>OBV!G1375</f>
        <v>NEUTRAL</v>
      </c>
      <c r="L1375" s="5" t="str">
        <f>OBV!H1375</f>
        <v>NEUTRAL</v>
      </c>
    </row>
    <row r="1376" spans="1:12" ht="13.5" x14ac:dyDescent="0.25">
      <c r="A1376" s="3">
        <f>RSI!A1376</f>
        <v>44314</v>
      </c>
      <c r="B1376" s="2">
        <f>RSI!B1376</f>
        <v>3.33</v>
      </c>
      <c r="C1376" s="2">
        <f>RSI!I1376</f>
        <v>34.950458013027827</v>
      </c>
      <c r="D1376" s="2">
        <f>MACD!E1376</f>
        <v>2.3556534546957941E-3</v>
      </c>
      <c r="E1376" s="2">
        <f>MACD!F1376</f>
        <v>5.2458324823303109E-3</v>
      </c>
      <c r="F1376" s="2">
        <f>'Moving Avg'!D1376</f>
        <v>3.3299999999999996</v>
      </c>
      <c r="G1376" s="2">
        <f>'Moving Avg'!F1376</f>
        <v>3.3329999999999993</v>
      </c>
      <c r="H1376" s="2">
        <f>'Moving Avg'!G1376</f>
        <v>3.3278000000000016</v>
      </c>
      <c r="I1376" s="2">
        <f>'Moving Avg'!H1376</f>
        <v>3.2887500000000034</v>
      </c>
      <c r="J1376" s="5" t="str">
        <f>OBV!F1376</f>
        <v>NEUTRAL</v>
      </c>
      <c r="K1376" s="5" t="str">
        <f>OBV!G1376</f>
        <v>NEUTRAL</v>
      </c>
      <c r="L1376" s="5" t="str">
        <f>OBV!H1376</f>
        <v>NEUTRAL</v>
      </c>
    </row>
    <row r="1377" spans="1:12" ht="13.5" x14ac:dyDescent="0.25">
      <c r="A1377" s="3">
        <f>RSI!A1377</f>
        <v>44315</v>
      </c>
      <c r="B1377" s="2">
        <f>RSI!B1377</f>
        <v>3.33</v>
      </c>
      <c r="C1377" s="2">
        <f>RSI!I1377</f>
        <v>34.950458013027827</v>
      </c>
      <c r="D1377" s="2">
        <f>MACD!E1377</f>
        <v>1.7280705620139614E-3</v>
      </c>
      <c r="E1377" s="2">
        <f>MACD!F1377</f>
        <v>4.5422800982670413E-3</v>
      </c>
      <c r="F1377" s="2">
        <f>'Moving Avg'!D1377</f>
        <v>3.3299999999999996</v>
      </c>
      <c r="G1377" s="2">
        <f>'Moving Avg'!F1377</f>
        <v>3.3319999999999994</v>
      </c>
      <c r="H1377" s="2">
        <f>'Moving Avg'!G1377</f>
        <v>3.3288000000000015</v>
      </c>
      <c r="I1377" s="2">
        <f>'Moving Avg'!H1377</f>
        <v>3.2898000000000036</v>
      </c>
      <c r="J1377" s="5" t="str">
        <f>OBV!F1377</f>
        <v>NEUTRAL</v>
      </c>
      <c r="K1377" s="5" t="str">
        <f>OBV!G1377</f>
        <v>NEUTRAL</v>
      </c>
      <c r="L1377" s="5" t="str">
        <f>OBV!H1377</f>
        <v>NEUTRAL</v>
      </c>
    </row>
    <row r="1378" spans="1:12" ht="13.5" x14ac:dyDescent="0.25">
      <c r="A1378" s="3">
        <f>RSI!A1378</f>
        <v>44316</v>
      </c>
      <c r="B1378" s="2">
        <f>RSI!B1378</f>
        <v>3.33</v>
      </c>
      <c r="C1378" s="2">
        <f>RSI!I1378</f>
        <v>34.950458013027813</v>
      </c>
      <c r="D1378" s="2">
        <f>MACD!E1378</f>
        <v>1.2166814516563207E-3</v>
      </c>
      <c r="E1378" s="2">
        <f>MACD!F1378</f>
        <v>3.8771603689448974E-3</v>
      </c>
      <c r="F1378" s="2">
        <f>'Moving Avg'!D1378</f>
        <v>3.3299999999999996</v>
      </c>
      <c r="G1378" s="2">
        <f>'Moving Avg'!F1378</f>
        <v>3.3309999999999986</v>
      </c>
      <c r="H1378" s="2">
        <f>'Moving Avg'!G1378</f>
        <v>3.3298000000000019</v>
      </c>
      <c r="I1378" s="2">
        <f>'Moving Avg'!H1378</f>
        <v>3.2908500000000038</v>
      </c>
      <c r="J1378" s="5" t="str">
        <f>OBV!F1378</f>
        <v>NEUTRAL</v>
      </c>
      <c r="K1378" s="5" t="str">
        <f>OBV!G1378</f>
        <v>NEUTRAL</v>
      </c>
      <c r="L1378" s="5" t="str">
        <f>OBV!H1378</f>
        <v>NEUTRAL</v>
      </c>
    </row>
    <row r="1379" spans="1:12" ht="13.5" x14ac:dyDescent="0.25">
      <c r="A1379" s="3">
        <f>RSI!A1379</f>
        <v>44319</v>
      </c>
      <c r="B1379" s="2">
        <f>RSI!B1379</f>
        <v>3.33</v>
      </c>
      <c r="C1379" s="2">
        <f>RSI!I1379</f>
        <v>34.950458013027827</v>
      </c>
      <c r="D1379" s="2">
        <f>MACD!E1379</f>
        <v>8.0215515206916166E-4</v>
      </c>
      <c r="E1379" s="2">
        <f>MACD!F1379</f>
        <v>3.2621593255697506E-3</v>
      </c>
      <c r="F1379" s="2">
        <f>'Moving Avg'!D1379</f>
        <v>3.3299999999999996</v>
      </c>
      <c r="G1379" s="2">
        <f>'Moving Avg'!F1379</f>
        <v>3.3299999999999992</v>
      </c>
      <c r="H1379" s="2">
        <f>'Moving Avg'!G1379</f>
        <v>3.3308000000000018</v>
      </c>
      <c r="I1379" s="2">
        <f>'Moving Avg'!H1379</f>
        <v>3.291900000000004</v>
      </c>
      <c r="J1379" s="5" t="str">
        <f>OBV!F1379</f>
        <v>NEUTRAL</v>
      </c>
      <c r="K1379" s="5" t="str">
        <f>OBV!G1379</f>
        <v>NEUTRAL</v>
      </c>
      <c r="L1379" s="5" t="str">
        <f>OBV!H1379</f>
        <v>NEUTRAL</v>
      </c>
    </row>
    <row r="1380" spans="1:12" ht="13.5" x14ac:dyDescent="0.25">
      <c r="A1380" s="3">
        <f>RSI!A1380</f>
        <v>44320</v>
      </c>
      <c r="B1380" s="2">
        <f>RSI!B1380</f>
        <v>3.33</v>
      </c>
      <c r="C1380" s="2">
        <f>RSI!I1380</f>
        <v>34.950458013027813</v>
      </c>
      <c r="D1380" s="2">
        <f>MACD!E1380</f>
        <v>4.6824246547494397E-4</v>
      </c>
      <c r="E1380" s="2">
        <f>MACD!F1380</f>
        <v>2.7033759535507896E-3</v>
      </c>
      <c r="F1380" s="2">
        <f>'Moving Avg'!D1380</f>
        <v>3.3299999999999996</v>
      </c>
      <c r="G1380" s="2">
        <f>'Moving Avg'!F1380</f>
        <v>3.3299999999999992</v>
      </c>
      <c r="H1380" s="2">
        <f>'Moving Avg'!G1380</f>
        <v>3.3318000000000016</v>
      </c>
      <c r="I1380" s="2">
        <f>'Moving Avg'!H1380</f>
        <v>3.2929500000000034</v>
      </c>
      <c r="J1380" s="5" t="str">
        <f>OBV!F1380</f>
        <v>NEUTRAL</v>
      </c>
      <c r="K1380" s="5" t="str">
        <f>OBV!G1380</f>
        <v>NEUTRAL</v>
      </c>
      <c r="L1380" s="5" t="str">
        <f>OBV!H1380</f>
        <v>NEUTRAL</v>
      </c>
    </row>
    <row r="1381" spans="1:12" ht="13.5" x14ac:dyDescent="0.25">
      <c r="A1381" s="3">
        <f>RSI!A1381</f>
        <v>44321</v>
      </c>
      <c r="B1381" s="2">
        <f>RSI!B1381</f>
        <v>3.33</v>
      </c>
      <c r="C1381" s="2">
        <f>RSI!I1381</f>
        <v>34.950458013027813</v>
      </c>
      <c r="D1381" s="2">
        <f>MACD!E1381</f>
        <v>2.0129386526024362E-4</v>
      </c>
      <c r="E1381" s="2">
        <f>MACD!F1381</f>
        <v>2.2029595358926805E-3</v>
      </c>
      <c r="F1381" s="2">
        <f>'Moving Avg'!D1381</f>
        <v>3.3299999999999996</v>
      </c>
      <c r="G1381" s="2">
        <f>'Moving Avg'!F1381</f>
        <v>3.3299999999999992</v>
      </c>
      <c r="H1381" s="2">
        <f>'Moving Avg'!G1381</f>
        <v>3.332800000000002</v>
      </c>
      <c r="I1381" s="2">
        <f>'Moving Avg'!H1381</f>
        <v>3.2940000000000036</v>
      </c>
      <c r="J1381" s="5" t="str">
        <f>OBV!F1381</f>
        <v>NEUTRAL</v>
      </c>
      <c r="K1381" s="5" t="str">
        <f>OBV!G1381</f>
        <v>NEUTRAL</v>
      </c>
      <c r="L1381" s="5" t="str">
        <f>OBV!H1381</f>
        <v>NEUTRAL</v>
      </c>
    </row>
    <row r="1382" spans="1:12" ht="13.5" x14ac:dyDescent="0.25">
      <c r="A1382" s="3">
        <f>RSI!A1382</f>
        <v>44322</v>
      </c>
      <c r="B1382" s="2">
        <f>RSI!B1382</f>
        <v>3.33</v>
      </c>
      <c r="C1382" s="2">
        <f>RSI!I1382</f>
        <v>34.950458013027813</v>
      </c>
      <c r="D1382" s="2">
        <f>MACD!E1382</f>
        <v>-1.0147845623365015E-5</v>
      </c>
      <c r="E1382" s="2">
        <f>MACD!F1382</f>
        <v>1.7603380595894716E-3</v>
      </c>
      <c r="F1382" s="2">
        <f>'Moving Avg'!D1382</f>
        <v>3.3299999999999996</v>
      </c>
      <c r="G1382" s="2">
        <f>'Moving Avg'!F1382</f>
        <v>3.3299999999999992</v>
      </c>
      <c r="H1382" s="2">
        <f>'Moving Avg'!G1382</f>
        <v>3.3338000000000023</v>
      </c>
      <c r="I1382" s="2">
        <f>'Moving Avg'!H1382</f>
        <v>3.2950500000000038</v>
      </c>
      <c r="J1382" s="5" t="str">
        <f>OBV!F1382</f>
        <v>NEUTRAL</v>
      </c>
      <c r="K1382" s="5" t="str">
        <f>OBV!G1382</f>
        <v>NEUTRAL</v>
      </c>
      <c r="L1382" s="5" t="str">
        <f>OBV!H1382</f>
        <v>NEUTRAL</v>
      </c>
    </row>
    <row r="1383" spans="1:12" ht="13.5" x14ac:dyDescent="0.25">
      <c r="A1383" s="3">
        <f>RSI!A1383</f>
        <v>44323</v>
      </c>
      <c r="B1383" s="2">
        <f>RSI!B1383</f>
        <v>3.33</v>
      </c>
      <c r="C1383" s="2">
        <f>RSI!I1383</f>
        <v>34.950458013027813</v>
      </c>
      <c r="D1383" s="2">
        <f>MACD!E1383</f>
        <v>-1.7569166075270815E-4</v>
      </c>
      <c r="E1383" s="2">
        <f>MACD!F1383</f>
        <v>1.3731321155210359E-3</v>
      </c>
      <c r="F1383" s="2">
        <f>'Moving Avg'!D1383</f>
        <v>3.3299999999999996</v>
      </c>
      <c r="G1383" s="2">
        <f>'Moving Avg'!F1383</f>
        <v>3.3299999999999992</v>
      </c>
      <c r="H1383" s="2">
        <f>'Moving Avg'!G1383</f>
        <v>3.3348000000000018</v>
      </c>
      <c r="I1383" s="2">
        <f>'Moving Avg'!H1383</f>
        <v>3.296100000000004</v>
      </c>
      <c r="J1383" s="5" t="str">
        <f>OBV!F1383</f>
        <v>NEUTRAL</v>
      </c>
      <c r="K1383" s="5" t="str">
        <f>OBV!G1383</f>
        <v>NEUTRAL</v>
      </c>
      <c r="L1383" s="5" t="str">
        <f>OBV!H1383</f>
        <v>NEUTRAL</v>
      </c>
    </row>
    <row r="1384" spans="1:12" ht="13.5" x14ac:dyDescent="0.25">
      <c r="A1384" s="3">
        <f>RSI!A1384</f>
        <v>44326</v>
      </c>
      <c r="B1384" s="2">
        <f>RSI!B1384</f>
        <v>3.33</v>
      </c>
      <c r="C1384" s="2">
        <f>RSI!I1384</f>
        <v>34.950458013027827</v>
      </c>
      <c r="D1384" s="2">
        <f>MACD!E1384</f>
        <v>-3.0338904684290569E-4</v>
      </c>
      <c r="E1384" s="2">
        <f>MACD!F1384</f>
        <v>1.0378278830482477E-3</v>
      </c>
      <c r="F1384" s="2">
        <f>'Moving Avg'!D1384</f>
        <v>3.3299999999999996</v>
      </c>
      <c r="G1384" s="2">
        <f>'Moving Avg'!F1384</f>
        <v>3.3299999999999992</v>
      </c>
      <c r="H1384" s="2">
        <f>'Moving Avg'!G1384</f>
        <v>3.3358000000000021</v>
      </c>
      <c r="I1384" s="2">
        <f>'Moving Avg'!H1384</f>
        <v>3.2971500000000042</v>
      </c>
      <c r="J1384" s="5" t="str">
        <f>OBV!F1384</f>
        <v>NEUTRAL</v>
      </c>
      <c r="K1384" s="5" t="str">
        <f>OBV!G1384</f>
        <v>NEUTRAL</v>
      </c>
      <c r="L1384" s="5" t="str">
        <f>OBV!H1384</f>
        <v>NEUTRAL</v>
      </c>
    </row>
    <row r="1385" spans="1:12" ht="13.5" x14ac:dyDescent="0.25">
      <c r="A1385" s="3">
        <f>RSI!A1385</f>
        <v>44327</v>
      </c>
      <c r="B1385" s="2">
        <f>RSI!B1385</f>
        <v>3.33</v>
      </c>
      <c r="C1385" s="2">
        <f>RSI!I1385</f>
        <v>34.950458013027813</v>
      </c>
      <c r="D1385" s="2">
        <f>MACD!E1385</f>
        <v>-3.9997943142244807E-4</v>
      </c>
      <c r="E1385" s="2">
        <f>MACD!F1385</f>
        <v>7.5026642015410853E-4</v>
      </c>
      <c r="F1385" s="2">
        <f>'Moving Avg'!D1385</f>
        <v>3.3299999999999996</v>
      </c>
      <c r="G1385" s="2">
        <f>'Moving Avg'!F1385</f>
        <v>3.3299999999999992</v>
      </c>
      <c r="H1385" s="2">
        <f>'Moving Avg'!G1385</f>
        <v>3.3368000000000024</v>
      </c>
      <c r="I1385" s="2">
        <f>'Moving Avg'!H1385</f>
        <v>3.298200000000004</v>
      </c>
      <c r="J1385" s="5" t="str">
        <f>OBV!F1385</f>
        <v>NEUTRAL</v>
      </c>
      <c r="K1385" s="5" t="str">
        <f>OBV!G1385</f>
        <v>NEUTRAL</v>
      </c>
      <c r="L1385" s="5" t="str">
        <f>OBV!H1385</f>
        <v>NEUTRAL</v>
      </c>
    </row>
    <row r="1386" spans="1:12" ht="13.5" x14ac:dyDescent="0.25">
      <c r="A1386" s="3">
        <f>RSI!A1386</f>
        <v>44333</v>
      </c>
      <c r="B1386" s="2">
        <f>RSI!B1386</f>
        <v>3.33</v>
      </c>
      <c r="C1386" s="2">
        <f>RSI!I1386</f>
        <v>34.950458013027813</v>
      </c>
      <c r="D1386" s="2">
        <f>MACD!E1386</f>
        <v>-4.7109748849827326E-4</v>
      </c>
      <c r="E1386" s="2">
        <f>MACD!F1386</f>
        <v>5.0599363842363215E-4</v>
      </c>
      <c r="F1386" s="2">
        <f>'Moving Avg'!D1386</f>
        <v>3.3299999999999996</v>
      </c>
      <c r="G1386" s="2">
        <f>'Moving Avg'!F1386</f>
        <v>3.3299999999999992</v>
      </c>
      <c r="H1386" s="2">
        <f>'Moving Avg'!G1386</f>
        <v>3.3378000000000028</v>
      </c>
      <c r="I1386" s="2">
        <f>'Moving Avg'!H1386</f>
        <v>3.2992500000000042</v>
      </c>
      <c r="J1386" s="5" t="str">
        <f>OBV!F1386</f>
        <v>NEUTRAL</v>
      </c>
      <c r="K1386" s="5" t="str">
        <f>OBV!G1386</f>
        <v>NEUTRAL</v>
      </c>
      <c r="L1386" s="5" t="str">
        <f>OBV!H1386</f>
        <v>NEUTRAL</v>
      </c>
    </row>
    <row r="1387" spans="1:12" ht="13.5" x14ac:dyDescent="0.25">
      <c r="A1387" s="3">
        <f>RSI!A1387</f>
        <v>44334</v>
      </c>
      <c r="B1387" s="2">
        <f>RSI!B1387</f>
        <v>3.33</v>
      </c>
      <c r="C1387" s="2">
        <f>RSI!I1387</f>
        <v>34.950458013027813</v>
      </c>
      <c r="D1387" s="2">
        <f>MACD!E1387</f>
        <v>-5.2144813163756965E-4</v>
      </c>
      <c r="E1387" s="2">
        <f>MACD!F1387</f>
        <v>3.005052844113918E-4</v>
      </c>
      <c r="F1387" s="2">
        <f>'Moving Avg'!D1387</f>
        <v>3.3299999999999996</v>
      </c>
      <c r="G1387" s="2">
        <f>'Moving Avg'!F1387</f>
        <v>3.3299999999999992</v>
      </c>
      <c r="H1387" s="2">
        <f>'Moving Avg'!G1387</f>
        <v>3.3388000000000022</v>
      </c>
      <c r="I1387" s="2">
        <f>'Moving Avg'!H1387</f>
        <v>3.3003000000000045</v>
      </c>
      <c r="J1387" s="5" t="str">
        <f>OBV!F1387</f>
        <v>NEUTRAL</v>
      </c>
      <c r="K1387" s="5" t="str">
        <f>OBV!G1387</f>
        <v>NEUTRAL</v>
      </c>
      <c r="L1387" s="5" t="str">
        <f>OBV!H1387</f>
        <v>NEUTRAL</v>
      </c>
    </row>
    <row r="1388" spans="1:12" ht="13.5" x14ac:dyDescent="0.25">
      <c r="A1388" s="3">
        <f>RSI!A1388</f>
        <v>44335</v>
      </c>
      <c r="B1388" s="2">
        <f>RSI!B1388</f>
        <v>3.33</v>
      </c>
      <c r="C1388" s="2">
        <f>RSI!I1388</f>
        <v>34.950458013027813</v>
      </c>
      <c r="D1388" s="2">
        <f>MACD!E1388</f>
        <v>-5.5495421236884113E-4</v>
      </c>
      <c r="E1388" s="2">
        <f>MACD!F1388</f>
        <v>1.2941338505534521E-4</v>
      </c>
      <c r="F1388" s="2">
        <f>'Moving Avg'!D1388</f>
        <v>3.3299999999999996</v>
      </c>
      <c r="G1388" s="2">
        <f>'Moving Avg'!F1388</f>
        <v>3.3299999999999992</v>
      </c>
      <c r="H1388" s="2">
        <f>'Moving Avg'!G1388</f>
        <v>3.3384000000000027</v>
      </c>
      <c r="I1388" s="2">
        <f>'Moving Avg'!H1388</f>
        <v>3.3013500000000047</v>
      </c>
      <c r="J1388" s="5" t="str">
        <f>OBV!F1388</f>
        <v>NEUTRAL</v>
      </c>
      <c r="K1388" s="5" t="str">
        <f>OBV!G1388</f>
        <v>NEUTRAL</v>
      </c>
      <c r="L1388" s="5" t="str">
        <f>OBV!H1388</f>
        <v>NEUTRAL</v>
      </c>
    </row>
    <row r="1389" spans="1:12" ht="13.5" x14ac:dyDescent="0.25">
      <c r="A1389" s="3">
        <f>RSI!A1389</f>
        <v>44336</v>
      </c>
      <c r="B1389" s="2">
        <f>RSI!B1389</f>
        <v>3.33</v>
      </c>
      <c r="C1389" s="2">
        <f>RSI!I1389</f>
        <v>34.950458013027813</v>
      </c>
      <c r="D1389" s="2">
        <f>MACD!E1389</f>
        <v>-5.7488115069270762E-4</v>
      </c>
      <c r="E1389" s="2">
        <f>MACD!F1389</f>
        <v>-1.1445522094265359E-5</v>
      </c>
      <c r="F1389" s="2">
        <f>'Moving Avg'!D1389</f>
        <v>3.3299999999999996</v>
      </c>
      <c r="G1389" s="2">
        <f>'Moving Avg'!F1389</f>
        <v>3.3299999999999992</v>
      </c>
      <c r="H1389" s="2">
        <f>'Moving Avg'!G1389</f>
        <v>3.3380000000000023</v>
      </c>
      <c r="I1389" s="2">
        <f>'Moving Avg'!H1389</f>
        <v>3.302400000000004</v>
      </c>
      <c r="J1389" s="5" t="str">
        <f>OBV!F1389</f>
        <v>NEUTRAL</v>
      </c>
      <c r="K1389" s="5" t="str">
        <f>OBV!G1389</f>
        <v>NEUTRAL</v>
      </c>
      <c r="L1389" s="5" t="str">
        <f>OBV!H1389</f>
        <v>NEUTRAL</v>
      </c>
    </row>
    <row r="1390" spans="1:12" ht="13.5" x14ac:dyDescent="0.25">
      <c r="A1390" s="3">
        <f>RSI!A1390</f>
        <v>44337</v>
      </c>
      <c r="B1390" s="2">
        <f>RSI!B1390</f>
        <v>3.33</v>
      </c>
      <c r="C1390" s="2">
        <f>RSI!I1390</f>
        <v>34.950458013027813</v>
      </c>
      <c r="D1390" s="2">
        <f>MACD!E1390</f>
        <v>-5.8394207216361238E-4</v>
      </c>
      <c r="E1390" s="2">
        <f>MACD!F1390</f>
        <v>-1.2594483210813477E-4</v>
      </c>
      <c r="F1390" s="2">
        <f>'Moving Avg'!D1390</f>
        <v>3.3299999999999996</v>
      </c>
      <c r="G1390" s="2">
        <f>'Moving Avg'!F1390</f>
        <v>3.3299999999999992</v>
      </c>
      <c r="H1390" s="2">
        <f>'Moving Avg'!G1390</f>
        <v>3.3376000000000028</v>
      </c>
      <c r="I1390" s="2">
        <f>'Moving Avg'!H1390</f>
        <v>3.3034500000000042</v>
      </c>
      <c r="J1390" s="5" t="str">
        <f>OBV!F1390</f>
        <v>NEUTRAL</v>
      </c>
      <c r="K1390" s="5" t="str">
        <f>OBV!G1390</f>
        <v>NEUTRAL</v>
      </c>
      <c r="L1390" s="5" t="str">
        <f>OBV!H1390</f>
        <v>NEUTRAL</v>
      </c>
    </row>
    <row r="1391" spans="1:12" ht="13.5" x14ac:dyDescent="0.25">
      <c r="A1391" s="3">
        <f>RSI!A1391</f>
        <v>44340</v>
      </c>
      <c r="B1391" s="2">
        <f>RSI!B1391</f>
        <v>3.33</v>
      </c>
      <c r="C1391" s="2">
        <f>RSI!I1391</f>
        <v>34.950458013027813</v>
      </c>
      <c r="D1391" s="2">
        <f>MACD!E1391</f>
        <v>-5.8438647420322454E-4</v>
      </c>
      <c r="E1391" s="2">
        <f>MACD!F1391</f>
        <v>-2.1763316052715272E-4</v>
      </c>
      <c r="F1391" s="2">
        <f>'Moving Avg'!D1391</f>
        <v>3.3299999999999996</v>
      </c>
      <c r="G1391" s="2">
        <f>'Moving Avg'!F1391</f>
        <v>3.3299999999999992</v>
      </c>
      <c r="H1391" s="2">
        <f>'Moving Avg'!G1391</f>
        <v>3.3372000000000024</v>
      </c>
      <c r="I1391" s="2">
        <f>'Moving Avg'!H1391</f>
        <v>3.3045000000000044</v>
      </c>
      <c r="J1391" s="5" t="str">
        <f>OBV!F1391</f>
        <v>NEUTRAL</v>
      </c>
      <c r="K1391" s="5" t="str">
        <f>OBV!G1391</f>
        <v>NEUTRAL</v>
      </c>
      <c r="L1391" s="5" t="str">
        <f>OBV!H1391</f>
        <v>NEUTRAL</v>
      </c>
    </row>
    <row r="1392" spans="1:12" ht="13.5" x14ac:dyDescent="0.25">
      <c r="A1392" s="3">
        <f>RSI!A1392</f>
        <v>44341</v>
      </c>
      <c r="B1392" s="2">
        <f>RSI!B1392</f>
        <v>3.33</v>
      </c>
      <c r="C1392" s="2">
        <f>RSI!I1392</f>
        <v>34.950458013027827</v>
      </c>
      <c r="D1392" s="2">
        <f>MACD!E1392</f>
        <v>-5.7807497751971582E-4</v>
      </c>
      <c r="E1392" s="2">
        <f>MACD!F1392</f>
        <v>-2.8972152392566538E-4</v>
      </c>
      <c r="F1392" s="2">
        <f>'Moving Avg'!D1392</f>
        <v>3.3299999999999996</v>
      </c>
      <c r="G1392" s="2">
        <f>'Moving Avg'!F1392</f>
        <v>3.3299999999999992</v>
      </c>
      <c r="H1392" s="2">
        <f>'Moving Avg'!G1392</f>
        <v>3.3368000000000024</v>
      </c>
      <c r="I1392" s="2">
        <f>'Moving Avg'!H1392</f>
        <v>3.3055500000000047</v>
      </c>
      <c r="J1392" s="5" t="str">
        <f>OBV!F1392</f>
        <v>NEUTRAL</v>
      </c>
      <c r="K1392" s="5" t="str">
        <f>OBV!G1392</f>
        <v>NEUTRAL</v>
      </c>
      <c r="L1392" s="5" t="str">
        <f>OBV!H1392</f>
        <v>NEUTRAL</v>
      </c>
    </row>
    <row r="1393" spans="1:12" ht="13.5" x14ac:dyDescent="0.25">
      <c r="A1393" s="3">
        <f>RSI!A1393</f>
        <v>44342</v>
      </c>
      <c r="B1393" s="2">
        <f>RSI!B1393</f>
        <v>3.33</v>
      </c>
      <c r="C1393" s="2">
        <f>RSI!I1393</f>
        <v>34.950458013027841</v>
      </c>
      <c r="D1393" s="2">
        <f>MACD!E1393</f>
        <v>-5.6654232367892021E-4</v>
      </c>
      <c r="E1393" s="2">
        <f>MACD!F1393</f>
        <v>-3.4508568387631633E-4</v>
      </c>
      <c r="F1393" s="2">
        <f>'Moving Avg'!D1393</f>
        <v>3.3299999999999996</v>
      </c>
      <c r="G1393" s="2">
        <f>'Moving Avg'!F1393</f>
        <v>3.3299999999999992</v>
      </c>
      <c r="H1393" s="2">
        <f>'Moving Avg'!G1393</f>
        <v>3.3364000000000029</v>
      </c>
      <c r="I1393" s="2">
        <f>'Moving Avg'!H1393</f>
        <v>3.3066000000000049</v>
      </c>
      <c r="J1393" s="5" t="str">
        <f>OBV!F1393</f>
        <v>NEUTRAL</v>
      </c>
      <c r="K1393" s="5" t="str">
        <f>OBV!G1393</f>
        <v>NEUTRAL</v>
      </c>
      <c r="L1393" s="5" t="str">
        <f>OBV!H1393</f>
        <v>NEUTRAL</v>
      </c>
    </row>
    <row r="1394" spans="1:12" ht="13.5" x14ac:dyDescent="0.25">
      <c r="A1394" s="3">
        <f>RSI!A1394</f>
        <v>44343</v>
      </c>
      <c r="B1394" s="2">
        <f>RSI!B1394</f>
        <v>3.33</v>
      </c>
      <c r="C1394" s="2">
        <f>RSI!I1394</f>
        <v>34.950458013027841</v>
      </c>
      <c r="D1394" s="2">
        <f>MACD!E1394</f>
        <v>-5.5105044589831564E-4</v>
      </c>
      <c r="E1394" s="2">
        <f>MACD!F1394</f>
        <v>-3.862786362807162E-4</v>
      </c>
      <c r="F1394" s="2">
        <f>'Moving Avg'!D1394</f>
        <v>3.3299999999999996</v>
      </c>
      <c r="G1394" s="2">
        <f>'Moving Avg'!F1394</f>
        <v>3.3299999999999992</v>
      </c>
      <c r="H1394" s="2">
        <f>'Moving Avg'!G1394</f>
        <v>3.3360000000000025</v>
      </c>
      <c r="I1394" s="2">
        <f>'Moving Avg'!H1394</f>
        <v>3.3076500000000051</v>
      </c>
      <c r="J1394" s="5" t="str">
        <f>OBV!F1394</f>
        <v>NEUTRAL</v>
      </c>
      <c r="K1394" s="5" t="str">
        <f>OBV!G1394</f>
        <v>NEUTRAL</v>
      </c>
      <c r="L1394" s="5" t="str">
        <f>OBV!H1394</f>
        <v>NEUTRAL</v>
      </c>
    </row>
    <row r="1395" spans="1:12" ht="13.5" x14ac:dyDescent="0.25">
      <c r="A1395" s="3">
        <f>RSI!A1395</f>
        <v>44344</v>
      </c>
      <c r="B1395" s="2">
        <f>RSI!B1395</f>
        <v>3.33</v>
      </c>
      <c r="C1395" s="2">
        <f>RSI!I1395</f>
        <v>34.950458013027827</v>
      </c>
      <c r="D1395" s="2">
        <f>MACD!E1395</f>
        <v>-5.3263315765539332E-4</v>
      </c>
      <c r="E1395" s="2">
        <f>MACD!F1395</f>
        <v>-4.1554954055565165E-4</v>
      </c>
      <c r="F1395" s="2">
        <f>'Moving Avg'!D1395</f>
        <v>3.3299999999999996</v>
      </c>
      <c r="G1395" s="2">
        <f>'Moving Avg'!F1395</f>
        <v>3.3299999999999992</v>
      </c>
      <c r="H1395" s="2">
        <f>'Moving Avg'!G1395</f>
        <v>3.3356000000000021</v>
      </c>
      <c r="I1395" s="2">
        <f>'Moving Avg'!H1395</f>
        <v>3.3087000000000053</v>
      </c>
      <c r="J1395" s="5" t="str">
        <f>OBV!F1395</f>
        <v>NEUTRAL</v>
      </c>
      <c r="K1395" s="5" t="str">
        <f>OBV!G1395</f>
        <v>NEUTRAL</v>
      </c>
      <c r="L1395" s="5" t="str">
        <f>OBV!H1395</f>
        <v>NEUTRAL</v>
      </c>
    </row>
    <row r="1396" spans="1:12" ht="13.5" x14ac:dyDescent="0.25">
      <c r="A1396" s="3">
        <f>RSI!A1396</f>
        <v>44347</v>
      </c>
      <c r="B1396" s="2">
        <f>RSI!B1396</f>
        <v>3.33</v>
      </c>
      <c r="C1396" s="2">
        <f>RSI!I1396</f>
        <v>34.950458013027827</v>
      </c>
      <c r="D1396" s="2">
        <f>MACD!E1396</f>
        <v>-5.121337647855384E-4</v>
      </c>
      <c r="E1396" s="2">
        <f>MACD!F1396</f>
        <v>-4.3486638540162902E-4</v>
      </c>
      <c r="F1396" s="2">
        <f>'Moving Avg'!D1396</f>
        <v>3.3299999999999996</v>
      </c>
      <c r="G1396" s="2">
        <f>'Moving Avg'!F1396</f>
        <v>3.3299999999999992</v>
      </c>
      <c r="H1396" s="2">
        <f>'Moving Avg'!G1396</f>
        <v>3.3352000000000022</v>
      </c>
      <c r="I1396" s="2">
        <f>'Moving Avg'!H1396</f>
        <v>3.309750000000006</v>
      </c>
      <c r="J1396" s="5" t="str">
        <f>OBV!F1396</f>
        <v>NEUTRAL</v>
      </c>
      <c r="K1396" s="5" t="str">
        <f>OBV!G1396</f>
        <v>NEUTRAL</v>
      </c>
      <c r="L1396" s="5" t="str">
        <f>OBV!H1396</f>
        <v>NEUTRAL</v>
      </c>
    </row>
    <row r="1397" spans="1:12" ht="13.5" x14ac:dyDescent="0.25">
      <c r="A1397" s="3">
        <f>RSI!A1397</f>
        <v>44348</v>
      </c>
      <c r="B1397" s="2">
        <f>RSI!B1397</f>
        <v>3.33</v>
      </c>
      <c r="C1397" s="2">
        <f>RSI!I1397</f>
        <v>34.950458013027841</v>
      </c>
      <c r="D1397" s="2">
        <f>MACD!E1397</f>
        <v>-4.9023670467596148E-4</v>
      </c>
      <c r="E1397" s="2">
        <f>MACD!F1397</f>
        <v>-4.4594044925649553E-4</v>
      </c>
      <c r="F1397" s="2">
        <f>'Moving Avg'!D1397</f>
        <v>3.3299999999999996</v>
      </c>
      <c r="G1397" s="2">
        <f>'Moving Avg'!F1397</f>
        <v>3.3299999999999992</v>
      </c>
      <c r="H1397" s="2">
        <f>'Moving Avg'!G1397</f>
        <v>3.3348000000000027</v>
      </c>
      <c r="I1397" s="2">
        <f>'Moving Avg'!H1397</f>
        <v>3.3108000000000062</v>
      </c>
      <c r="J1397" s="5" t="str">
        <f>OBV!F1397</f>
        <v>NEUTRAL</v>
      </c>
      <c r="K1397" s="5" t="str">
        <f>OBV!G1397</f>
        <v>NEUTRAL</v>
      </c>
      <c r="L1397" s="5" t="str">
        <f>OBV!H1397</f>
        <v>NEUTRAL</v>
      </c>
    </row>
    <row r="1398" spans="1:12" ht="13.5" x14ac:dyDescent="0.25">
      <c r="A1398" s="3">
        <f>RSI!A1398</f>
        <v>44349</v>
      </c>
      <c r="B1398" s="2">
        <f>RSI!B1398</f>
        <v>3.33</v>
      </c>
      <c r="C1398" s="2">
        <f>RSI!I1398</f>
        <v>34.950458013027841</v>
      </c>
      <c r="D1398" s="2">
        <f>MACD!E1398</f>
        <v>-4.6749414527758049E-4</v>
      </c>
      <c r="E1398" s="2">
        <f>MACD!F1398</f>
        <v>-4.5025118846071257E-4</v>
      </c>
      <c r="F1398" s="2">
        <f>'Moving Avg'!D1398</f>
        <v>3.3299999999999996</v>
      </c>
      <c r="G1398" s="2">
        <f>'Moving Avg'!F1398</f>
        <v>3.3299999999999992</v>
      </c>
      <c r="H1398" s="2">
        <f>'Moving Avg'!G1398</f>
        <v>3.3344000000000023</v>
      </c>
      <c r="I1398" s="2">
        <f>'Moving Avg'!H1398</f>
        <v>3.3118500000000064</v>
      </c>
      <c r="J1398" s="5" t="str">
        <f>OBV!F1398</f>
        <v>NEUTRAL</v>
      </c>
      <c r="K1398" s="5" t="str">
        <f>OBV!G1398</f>
        <v>NEUTRAL</v>
      </c>
      <c r="L1398" s="5" t="str">
        <f>OBV!H1398</f>
        <v>NEUTRAL</v>
      </c>
    </row>
    <row r="1399" spans="1:12" ht="13.5" x14ac:dyDescent="0.25">
      <c r="A1399" s="3">
        <f>RSI!A1399</f>
        <v>44350</v>
      </c>
      <c r="B1399" s="2">
        <f>RSI!B1399</f>
        <v>3.33</v>
      </c>
      <c r="C1399" s="2">
        <f>RSI!I1399</f>
        <v>34.950458013027841</v>
      </c>
      <c r="D1399" s="2">
        <f>MACD!E1399</f>
        <v>-4.4434833212747549E-4</v>
      </c>
      <c r="E1399" s="2">
        <f>MACD!F1399</f>
        <v>-4.4907061719406515E-4</v>
      </c>
      <c r="F1399" s="2">
        <f>'Moving Avg'!D1399</f>
        <v>3.3299999999999996</v>
      </c>
      <c r="G1399" s="2">
        <f>'Moving Avg'!F1399</f>
        <v>3.3299999999999992</v>
      </c>
      <c r="H1399" s="2">
        <f>'Moving Avg'!G1399</f>
        <v>3.3340000000000019</v>
      </c>
      <c r="I1399" s="2">
        <f>'Moving Avg'!H1399</f>
        <v>3.3129000000000066</v>
      </c>
      <c r="J1399" s="5" t="str">
        <f>OBV!F1399</f>
        <v>NEUTRAL</v>
      </c>
      <c r="K1399" s="5" t="str">
        <f>OBV!G1399</f>
        <v>NEUTRAL</v>
      </c>
      <c r="L1399" s="5" t="str">
        <f>OBV!H1399</f>
        <v>NEUTRAL</v>
      </c>
    </row>
    <row r="1400" spans="1:12" ht="13.5" x14ac:dyDescent="0.25">
      <c r="A1400" s="3">
        <f>RSI!A1400</f>
        <v>44351</v>
      </c>
      <c r="B1400" s="2">
        <f>RSI!B1400</f>
        <v>3.33</v>
      </c>
      <c r="C1400" s="2">
        <f>RSI!I1400</f>
        <v>34.950458013027841</v>
      </c>
      <c r="D1400" s="2">
        <f>MACD!E1400</f>
        <v>-4.2115034937895146E-4</v>
      </c>
      <c r="E1400" s="2">
        <f>MACD!F1400</f>
        <v>-4.4348656363104243E-4</v>
      </c>
      <c r="F1400" s="2">
        <f>'Moving Avg'!D1400</f>
        <v>3.3299999999999996</v>
      </c>
      <c r="G1400" s="2">
        <f>'Moving Avg'!F1400</f>
        <v>3.3299999999999992</v>
      </c>
      <c r="H1400" s="2">
        <f>'Moving Avg'!G1400</f>
        <v>3.3336000000000019</v>
      </c>
      <c r="I1400" s="2">
        <f>'Moving Avg'!H1400</f>
        <v>3.3139500000000068</v>
      </c>
      <c r="J1400" s="5" t="str">
        <f>OBV!F1400</f>
        <v>NEUTRAL</v>
      </c>
      <c r="K1400" s="5" t="str">
        <f>OBV!G1400</f>
        <v>NEUTRAL</v>
      </c>
      <c r="L1400" s="5" t="str">
        <f>OBV!H1400</f>
        <v>NEUTRAL</v>
      </c>
    </row>
    <row r="1401" spans="1:12" ht="13.5" x14ac:dyDescent="0.25">
      <c r="A1401" s="3">
        <f>RSI!A1401</f>
        <v>44354</v>
      </c>
      <c r="B1401" s="2">
        <f>RSI!B1401</f>
        <v>3.33</v>
      </c>
      <c r="C1401" s="2">
        <f>RSI!I1401</f>
        <v>34.950458013027841</v>
      </c>
      <c r="D1401" s="2">
        <f>MACD!E1401</f>
        <v>-3.9817585748913586E-4</v>
      </c>
      <c r="E1401" s="2">
        <f>MACD!F1401</f>
        <v>-4.3442442240266112E-4</v>
      </c>
      <c r="F1401" s="2">
        <f>'Moving Avg'!D1401</f>
        <v>3.3299999999999996</v>
      </c>
      <c r="G1401" s="2">
        <f>'Moving Avg'!F1401</f>
        <v>3.3299999999999992</v>
      </c>
      <c r="H1401" s="2">
        <f>'Moving Avg'!G1401</f>
        <v>3.3332000000000024</v>
      </c>
      <c r="I1401" s="2">
        <f>'Moving Avg'!H1401</f>
        <v>3.3150000000000062</v>
      </c>
      <c r="J1401" s="5" t="str">
        <f>OBV!F1401</f>
        <v>NEUTRAL</v>
      </c>
      <c r="K1401" s="5" t="str">
        <f>OBV!G1401</f>
        <v>NEUTRAL</v>
      </c>
      <c r="L1401" s="5" t="str">
        <f>OBV!H1401</f>
        <v>NEUTRAL</v>
      </c>
    </row>
    <row r="1402" spans="1:12" ht="13.5" x14ac:dyDescent="0.25">
      <c r="A1402" s="3">
        <f>RSI!A1402</f>
        <v>44355</v>
      </c>
      <c r="B1402" s="2">
        <f>RSI!B1402</f>
        <v>3.33</v>
      </c>
      <c r="C1402" s="2">
        <f>RSI!I1402</f>
        <v>34.950458013027841</v>
      </c>
      <c r="D1402" s="2">
        <f>MACD!E1402</f>
        <v>-3.7563828284570278E-4</v>
      </c>
      <c r="E1402" s="2">
        <f>MACD!F1402</f>
        <v>-4.226671944912695E-4</v>
      </c>
      <c r="F1402" s="2">
        <f>'Moving Avg'!D1402</f>
        <v>3.3299999999999996</v>
      </c>
      <c r="G1402" s="2">
        <f>'Moving Avg'!F1402</f>
        <v>3.3299999999999992</v>
      </c>
      <c r="H1402" s="2">
        <f>'Moving Avg'!G1402</f>
        <v>3.332800000000002</v>
      </c>
      <c r="I1402" s="2">
        <f>'Moving Avg'!H1402</f>
        <v>3.3160500000000064</v>
      </c>
      <c r="J1402" s="5" t="str">
        <f>OBV!F1402</f>
        <v>NEUTRAL</v>
      </c>
      <c r="K1402" s="5" t="str">
        <f>OBV!G1402</f>
        <v>NEUTRAL</v>
      </c>
      <c r="L1402" s="5" t="str">
        <f>OBV!H1402</f>
        <v>NEUTRAL</v>
      </c>
    </row>
    <row r="1403" spans="1:12" ht="13.5" x14ac:dyDescent="0.25">
      <c r="A1403" s="3">
        <f>RSI!A1403</f>
        <v>44356</v>
      </c>
      <c r="B1403" s="2">
        <f>RSI!B1403</f>
        <v>3.33</v>
      </c>
      <c r="C1403" s="2">
        <f>RSI!I1403</f>
        <v>34.950458013027841</v>
      </c>
      <c r="D1403" s="2">
        <f>MACD!E1403</f>
        <v>-3.5369986074273996E-4</v>
      </c>
      <c r="E1403" s="2">
        <f>MACD!F1403</f>
        <v>-4.0887372774156365E-4</v>
      </c>
      <c r="F1403" s="2">
        <f>'Moving Avg'!D1403</f>
        <v>3.3299999999999996</v>
      </c>
      <c r="G1403" s="2">
        <f>'Moving Avg'!F1403</f>
        <v>3.3299999999999992</v>
      </c>
      <c r="H1403" s="2">
        <f>'Moving Avg'!G1403</f>
        <v>3.3324000000000016</v>
      </c>
      <c r="I1403" s="2">
        <f>'Moving Avg'!H1403</f>
        <v>3.3171000000000066</v>
      </c>
      <c r="J1403" s="5" t="str">
        <f>OBV!F1403</f>
        <v>NEUTRAL</v>
      </c>
      <c r="K1403" s="5" t="str">
        <f>OBV!G1403</f>
        <v>NEUTRAL</v>
      </c>
      <c r="L1403" s="5" t="str">
        <f>OBV!H1403</f>
        <v>NEUTRAL</v>
      </c>
    </row>
    <row r="1404" spans="1:12" ht="13.5" x14ac:dyDescent="0.25">
      <c r="A1404" s="3">
        <f>RSI!A1404</f>
        <v>44357</v>
      </c>
      <c r="B1404" s="2">
        <f>RSI!B1404</f>
        <v>3.33</v>
      </c>
      <c r="C1404" s="2">
        <f>RSI!I1404</f>
        <v>34.950458013027841</v>
      </c>
      <c r="D1404" s="2">
        <f>MACD!E1404</f>
        <v>-3.3248087065373966E-4</v>
      </c>
      <c r="E1404" s="2">
        <f>MACD!F1404</f>
        <v>-3.9359515632399889E-4</v>
      </c>
      <c r="F1404" s="2">
        <f>'Moving Avg'!D1404</f>
        <v>3.3299999999999996</v>
      </c>
      <c r="G1404" s="2">
        <f>'Moving Avg'!F1404</f>
        <v>3.3299999999999992</v>
      </c>
      <c r="H1404" s="2">
        <f>'Moving Avg'!G1404</f>
        <v>3.3320000000000016</v>
      </c>
      <c r="I1404" s="2">
        <f>'Moving Avg'!H1404</f>
        <v>3.3181500000000068</v>
      </c>
      <c r="J1404" s="5" t="str">
        <f>OBV!F1404</f>
        <v>NEUTRAL</v>
      </c>
      <c r="K1404" s="5" t="str">
        <f>OBV!G1404</f>
        <v>NEUTRAL</v>
      </c>
      <c r="L1404" s="5" t="str">
        <f>OBV!H1404</f>
        <v>NEUTRAL</v>
      </c>
    </row>
    <row r="1405" spans="1:12" ht="13.5" x14ac:dyDescent="0.25">
      <c r="A1405" s="3">
        <f>RSI!A1405</f>
        <v>44358</v>
      </c>
      <c r="B1405" s="2">
        <f>RSI!B1405</f>
        <v>3.33</v>
      </c>
      <c r="C1405" s="2">
        <f>RSI!I1405</f>
        <v>34.950458013027841</v>
      </c>
      <c r="D1405" s="2">
        <f>MACD!E1405</f>
        <v>-3.1206734997812902E-4</v>
      </c>
      <c r="E1405" s="2">
        <f>MACD!F1405</f>
        <v>-3.7728959505482491E-4</v>
      </c>
      <c r="F1405" s="2">
        <f>'Moving Avg'!D1405</f>
        <v>3.3299999999999996</v>
      </c>
      <c r="G1405" s="2">
        <f>'Moving Avg'!F1405</f>
        <v>3.3299999999999992</v>
      </c>
      <c r="H1405" s="2">
        <f>'Moving Avg'!G1405</f>
        <v>3.3316000000000021</v>
      </c>
      <c r="I1405" s="2">
        <f>'Moving Avg'!H1405</f>
        <v>3.319200000000007</v>
      </c>
      <c r="J1405" s="5" t="str">
        <f>OBV!F1405</f>
        <v>NEUTRAL</v>
      </c>
      <c r="K1405" s="5" t="str">
        <f>OBV!G1405</f>
        <v>NEUTRAL</v>
      </c>
      <c r="L1405" s="5" t="str">
        <f>OBV!H1405</f>
        <v>NEUTRAL</v>
      </c>
    </row>
    <row r="1406" spans="1:12" ht="13.5" x14ac:dyDescent="0.25">
      <c r="A1406" s="3">
        <f>RSI!A1406</f>
        <v>44361</v>
      </c>
      <c r="B1406" s="2">
        <f>RSI!B1406</f>
        <v>3.33</v>
      </c>
      <c r="C1406" s="2">
        <f>RSI!I1406</f>
        <v>34.950458013027841</v>
      </c>
      <c r="D1406" s="2">
        <f>MACD!E1406</f>
        <v>-2.9251752779657636E-4</v>
      </c>
      <c r="E1406" s="2">
        <f>MACD!F1406</f>
        <v>-3.6033518160317525E-4</v>
      </c>
      <c r="F1406" s="2">
        <f>'Moving Avg'!D1406</f>
        <v>3.3299999999999996</v>
      </c>
      <c r="G1406" s="2">
        <f>'Moving Avg'!F1406</f>
        <v>3.3299999999999992</v>
      </c>
      <c r="H1406" s="2">
        <f>'Moving Avg'!G1406</f>
        <v>3.3312000000000017</v>
      </c>
      <c r="I1406" s="2">
        <f>'Moving Avg'!H1406</f>
        <v>3.3202500000000073</v>
      </c>
      <c r="J1406" s="5" t="str">
        <f>OBV!F1406</f>
        <v>NEUTRAL</v>
      </c>
      <c r="K1406" s="5" t="str">
        <f>OBV!G1406</f>
        <v>NEUTRAL</v>
      </c>
      <c r="L1406" s="5" t="str">
        <f>OBV!H1406</f>
        <v>NEUTRAL</v>
      </c>
    </row>
    <row r="1407" spans="1:12" ht="13.5" x14ac:dyDescent="0.25">
      <c r="A1407" s="3">
        <f>RSI!A1407</f>
        <v>44362</v>
      </c>
      <c r="B1407" s="2">
        <f>RSI!B1407</f>
        <v>3.33</v>
      </c>
      <c r="C1407" s="2">
        <f>RSI!I1407</f>
        <v>34.950458013027841</v>
      </c>
      <c r="D1407" s="2">
        <f>MACD!E1407</f>
        <v>-2.7386718246580344E-4</v>
      </c>
      <c r="E1407" s="2">
        <f>MACD!F1407</f>
        <v>-3.4304158177570095E-4</v>
      </c>
      <c r="F1407" s="2">
        <f>'Moving Avg'!D1407</f>
        <v>3.3299999999999996</v>
      </c>
      <c r="G1407" s="2">
        <f>'Moving Avg'!F1407</f>
        <v>3.3299999999999992</v>
      </c>
      <c r="H1407" s="2">
        <f>'Moving Avg'!G1407</f>
        <v>3.3308000000000022</v>
      </c>
      <c r="I1407" s="2">
        <f>'Moving Avg'!H1407</f>
        <v>3.3213000000000066</v>
      </c>
      <c r="J1407" s="5" t="str">
        <f>OBV!F1407</f>
        <v>NEUTRAL</v>
      </c>
      <c r="K1407" s="5" t="str">
        <f>OBV!G1407</f>
        <v>NEUTRAL</v>
      </c>
      <c r="L1407" s="5" t="str">
        <f>OBV!H1407</f>
        <v>NEUTRAL</v>
      </c>
    </row>
    <row r="1408" spans="1:12" ht="13.5" x14ac:dyDescent="0.25">
      <c r="A1408" s="3">
        <f>RSI!A1408</f>
        <v>44363</v>
      </c>
      <c r="B1408" s="2">
        <f>RSI!B1408</f>
        <v>3.33</v>
      </c>
      <c r="C1408" s="2">
        <f>RSI!I1408</f>
        <v>34.950458013027841</v>
      </c>
      <c r="D1408" s="2">
        <f>MACD!E1408</f>
        <v>-2.5613409501312745E-4</v>
      </c>
      <c r="E1408" s="2">
        <f>MACD!F1408</f>
        <v>-3.2566008442318629E-4</v>
      </c>
      <c r="F1408" s="2">
        <f>'Moving Avg'!D1408</f>
        <v>3.3299999999999996</v>
      </c>
      <c r="G1408" s="2">
        <f>'Moving Avg'!F1408</f>
        <v>3.3299999999999992</v>
      </c>
      <c r="H1408" s="2">
        <f>'Moving Avg'!G1408</f>
        <v>3.3304000000000018</v>
      </c>
      <c r="I1408" s="2">
        <f>'Moving Avg'!H1408</f>
        <v>3.3223500000000064</v>
      </c>
      <c r="J1408" s="5" t="str">
        <f>OBV!F1408</f>
        <v>NEUTRAL</v>
      </c>
      <c r="K1408" s="5" t="str">
        <f>OBV!G1408</f>
        <v>NEUTRAL</v>
      </c>
      <c r="L1408" s="5" t="str">
        <f>OBV!H1408</f>
        <v>NEUTRAL</v>
      </c>
    </row>
    <row r="1409" spans="1:12" ht="13.5" x14ac:dyDescent="0.25">
      <c r="A1409" s="3">
        <f>RSI!A1409</f>
        <v>44364</v>
      </c>
      <c r="B1409" s="2">
        <f>RSI!B1409</f>
        <v>3.33</v>
      </c>
      <c r="C1409" s="2">
        <f>RSI!I1409</f>
        <v>34.950458013027841</v>
      </c>
      <c r="D1409" s="2">
        <f>MACD!E1409</f>
        <v>-2.393217433618311E-4</v>
      </c>
      <c r="E1409" s="2">
        <f>MACD!F1409</f>
        <v>-3.0839241621091523E-4</v>
      </c>
      <c r="F1409" s="2">
        <f>'Moving Avg'!D1409</f>
        <v>3.3299999999999996</v>
      </c>
      <c r="G1409" s="2">
        <f>'Moving Avg'!F1409</f>
        <v>3.3299999999999992</v>
      </c>
      <c r="H1409" s="2">
        <f>'Moving Avg'!G1409</f>
        <v>3.3300000000000018</v>
      </c>
      <c r="I1409" s="2">
        <f>'Moving Avg'!H1409</f>
        <v>3.3234000000000066</v>
      </c>
      <c r="J1409" s="5" t="str">
        <f>OBV!F1409</f>
        <v>NEUTRAL</v>
      </c>
      <c r="K1409" s="5" t="str">
        <f>OBV!G1409</f>
        <v>NEUTRAL</v>
      </c>
      <c r="L1409" s="5" t="str">
        <f>OBV!H1409</f>
        <v>NEUTRAL</v>
      </c>
    </row>
    <row r="1410" spans="1:12" ht="13.5" x14ac:dyDescent="0.25">
      <c r="A1410" s="3">
        <f>RSI!A1410</f>
        <v>44365</v>
      </c>
      <c r="B1410" s="2">
        <f>RSI!B1410</f>
        <v>3.33</v>
      </c>
      <c r="C1410" s="2">
        <f>RSI!I1410</f>
        <v>34.950458013027841</v>
      </c>
      <c r="D1410" s="2">
        <f>MACD!E1410</f>
        <v>-2.2342235966554824E-4</v>
      </c>
      <c r="E1410" s="2">
        <f>MACD!F1410</f>
        <v>-2.9139840490184182E-4</v>
      </c>
      <c r="F1410" s="2">
        <f>'Moving Avg'!D1410</f>
        <v>3.3299999999999996</v>
      </c>
      <c r="G1410" s="2">
        <f>'Moving Avg'!F1410</f>
        <v>3.3299999999999992</v>
      </c>
      <c r="H1410" s="2">
        <f>'Moving Avg'!G1410</f>
        <v>3.3300000000000018</v>
      </c>
      <c r="I1410" s="2">
        <f>'Moving Avg'!H1410</f>
        <v>3.3244500000000063</v>
      </c>
      <c r="J1410" s="5" t="str">
        <f>OBV!F1410</f>
        <v>NEUTRAL</v>
      </c>
      <c r="K1410" s="5" t="str">
        <f>OBV!G1410</f>
        <v>NEUTRAL</v>
      </c>
      <c r="L1410" s="5" t="str">
        <f>OBV!H1410</f>
        <v>NEUTRAL</v>
      </c>
    </row>
    <row r="1411" spans="1:12" ht="13.5" x14ac:dyDescent="0.25">
      <c r="A1411" s="3">
        <f>RSI!A1411</f>
        <v>44368</v>
      </c>
      <c r="B1411" s="2">
        <f>RSI!B1411</f>
        <v>3.33</v>
      </c>
      <c r="C1411" s="2">
        <f>RSI!I1411</f>
        <v>34.950458013027841</v>
      </c>
      <c r="D1411" s="2">
        <f>MACD!E1411</f>
        <v>-2.0841945381011584E-4</v>
      </c>
      <c r="E1411" s="2">
        <f>MACD!F1411</f>
        <v>-2.7480261468349664E-4</v>
      </c>
      <c r="F1411" s="2">
        <f>'Moving Avg'!D1411</f>
        <v>3.3299999999999996</v>
      </c>
      <c r="G1411" s="2">
        <f>'Moving Avg'!F1411</f>
        <v>3.3299999999999992</v>
      </c>
      <c r="H1411" s="2">
        <f>'Moving Avg'!G1411</f>
        <v>3.3300000000000018</v>
      </c>
      <c r="I1411" s="2">
        <f>'Moving Avg'!H1411</f>
        <v>3.3255000000000057</v>
      </c>
      <c r="J1411" s="5" t="str">
        <f>OBV!F1411</f>
        <v>NEUTRAL</v>
      </c>
      <c r="K1411" s="5" t="str">
        <f>OBV!G1411</f>
        <v>NEUTRAL</v>
      </c>
      <c r="L1411" s="5" t="str">
        <f>OBV!H1411</f>
        <v>NEUTRAL</v>
      </c>
    </row>
    <row r="1412" spans="1:12" ht="13.5" x14ac:dyDescent="0.25">
      <c r="A1412" s="3">
        <f>RSI!A1412</f>
        <v>44369</v>
      </c>
      <c r="B1412" s="2">
        <f>RSI!B1412</f>
        <v>3.33</v>
      </c>
      <c r="C1412" s="2">
        <f>RSI!I1412</f>
        <v>34.950458013027841</v>
      </c>
      <c r="D1412" s="2">
        <f>MACD!E1412</f>
        <v>-1.9428988991965213E-4</v>
      </c>
      <c r="E1412" s="2">
        <f>MACD!F1412</f>
        <v>-2.5870006973072776E-4</v>
      </c>
      <c r="F1412" s="2">
        <f>'Moving Avg'!D1412</f>
        <v>3.3299999999999996</v>
      </c>
      <c r="G1412" s="2">
        <f>'Moving Avg'!F1412</f>
        <v>3.3299999999999992</v>
      </c>
      <c r="H1412" s="2">
        <f>'Moving Avg'!G1412</f>
        <v>3.3300000000000018</v>
      </c>
      <c r="I1412" s="2">
        <f>'Moving Avg'!H1412</f>
        <v>3.3265500000000063</v>
      </c>
      <c r="J1412" s="5" t="str">
        <f>OBV!F1412</f>
        <v>NEUTRAL</v>
      </c>
      <c r="K1412" s="5" t="str">
        <f>OBV!G1412</f>
        <v>NEUTRAL</v>
      </c>
      <c r="L1412" s="5" t="str">
        <f>OBV!H1412</f>
        <v>NEUTRAL</v>
      </c>
    </row>
    <row r="1413" spans="1:12" ht="13.5" x14ac:dyDescent="0.25">
      <c r="A1413" s="3">
        <f>RSI!A1413</f>
        <v>44370</v>
      </c>
      <c r="B1413" s="2">
        <f>RSI!B1413</f>
        <v>3.33</v>
      </c>
      <c r="C1413" s="2">
        <f>RSI!I1413</f>
        <v>34.950458013027841</v>
      </c>
      <c r="D1413" s="2">
        <f>MACD!E1413</f>
        <v>-1.8100558898082042E-4</v>
      </c>
      <c r="E1413" s="2">
        <f>MACD!F1413</f>
        <v>-2.4316117358074628E-4</v>
      </c>
      <c r="F1413" s="2">
        <f>'Moving Avg'!D1413</f>
        <v>3.3299999999999996</v>
      </c>
      <c r="G1413" s="2">
        <f>'Moving Avg'!F1413</f>
        <v>3.3299999999999992</v>
      </c>
      <c r="H1413" s="2">
        <f>'Moving Avg'!G1413</f>
        <v>3.3300000000000018</v>
      </c>
      <c r="I1413" s="2">
        <f>'Moving Avg'!H1413</f>
        <v>3.3276000000000061</v>
      </c>
      <c r="J1413" s="5" t="str">
        <f>OBV!F1413</f>
        <v>NEUTRAL</v>
      </c>
      <c r="K1413" s="5" t="str">
        <f>OBV!G1413</f>
        <v>NEUTRAL</v>
      </c>
      <c r="L1413" s="5" t="str">
        <f>OBV!H1413</f>
        <v>NEUTRAL</v>
      </c>
    </row>
    <row r="1414" spans="1:12" ht="13.5" x14ac:dyDescent="0.25">
      <c r="A1414" s="3">
        <f>RSI!A1414</f>
        <v>44371</v>
      </c>
      <c r="B1414" s="2">
        <f>RSI!B1414</f>
        <v>3.33</v>
      </c>
      <c r="C1414" s="2">
        <f>RSI!I1414</f>
        <v>34.950458013027841</v>
      </c>
      <c r="D1414" s="2">
        <f>MACD!E1414</f>
        <v>-1.6853491914003982E-4</v>
      </c>
      <c r="E1414" s="2">
        <f>MACD!F1414</f>
        <v>-2.2823592269260499E-4</v>
      </c>
      <c r="F1414" s="2">
        <f>'Moving Avg'!D1414</f>
        <v>3.3299999999999996</v>
      </c>
      <c r="G1414" s="2">
        <f>'Moving Avg'!F1414</f>
        <v>3.3299999999999992</v>
      </c>
      <c r="H1414" s="2">
        <f>'Moving Avg'!G1414</f>
        <v>3.3300000000000018</v>
      </c>
      <c r="I1414" s="2">
        <f>'Moving Avg'!H1414</f>
        <v>3.3286500000000063</v>
      </c>
      <c r="J1414" s="5" t="str">
        <f>OBV!F1414</f>
        <v>NEUTRAL</v>
      </c>
      <c r="K1414" s="5" t="str">
        <f>OBV!G1414</f>
        <v>NEUTRAL</v>
      </c>
      <c r="L1414" s="5" t="str">
        <f>OBV!H1414</f>
        <v>NEUTRAL</v>
      </c>
    </row>
    <row r="1415" spans="1:12" ht="13.5" x14ac:dyDescent="0.25">
      <c r="A1415" s="3">
        <f>RSI!A1415</f>
        <v>44372</v>
      </c>
      <c r="B1415" s="2">
        <f>RSI!B1415</f>
        <v>3.33</v>
      </c>
      <c r="C1415" s="2">
        <f>RSI!I1415</f>
        <v>34.950458013027841</v>
      </c>
      <c r="D1415" s="2">
        <f>MACD!E1415</f>
        <v>-1.5684382545666509E-4</v>
      </c>
      <c r="E1415" s="2">
        <f>MACD!F1415</f>
        <v>-2.1395750324541702E-4</v>
      </c>
      <c r="F1415" s="2">
        <f>'Moving Avg'!D1415</f>
        <v>3.3299999999999996</v>
      </c>
      <c r="G1415" s="2">
        <f>'Moving Avg'!F1415</f>
        <v>3.3299999999999992</v>
      </c>
      <c r="H1415" s="2">
        <f>'Moving Avg'!G1415</f>
        <v>3.3300000000000018</v>
      </c>
      <c r="I1415" s="2">
        <f>'Moving Avg'!H1415</f>
        <v>3.3297000000000061</v>
      </c>
      <c r="J1415" s="5" t="str">
        <f>OBV!F1415</f>
        <v>NEUTRAL</v>
      </c>
      <c r="K1415" s="5" t="str">
        <f>OBV!G1415</f>
        <v>NEUTRAL</v>
      </c>
      <c r="L1415" s="5" t="str">
        <f>OBV!H1415</f>
        <v>NEUTRAL</v>
      </c>
    </row>
    <row r="1416" spans="1:12" ht="13.5" x14ac:dyDescent="0.25">
      <c r="A1416" s="3">
        <f>RSI!A1416</f>
        <v>44375</v>
      </c>
      <c r="B1416" s="2">
        <f>RSI!B1416</f>
        <v>3.33</v>
      </c>
      <c r="C1416" s="2">
        <f>RSI!I1416</f>
        <v>34.950458013027841</v>
      </c>
      <c r="D1416" s="2">
        <f>MACD!E1416</f>
        <v>-1.4589674265153008E-4</v>
      </c>
      <c r="E1416" s="2">
        <f>MACD!F1416</f>
        <v>-2.0034535112663964E-4</v>
      </c>
      <c r="F1416" s="2">
        <f>'Moving Avg'!D1416</f>
        <v>3.3299999999999996</v>
      </c>
      <c r="G1416" s="2">
        <f>'Moving Avg'!F1416</f>
        <v>3.3299999999999992</v>
      </c>
      <c r="H1416" s="2">
        <f>'Moving Avg'!G1416</f>
        <v>3.3300000000000018</v>
      </c>
      <c r="I1416" s="2">
        <f>'Moving Avg'!H1416</f>
        <v>3.3307500000000054</v>
      </c>
      <c r="J1416" s="5" t="str">
        <f>OBV!F1416</f>
        <v>NEUTRAL</v>
      </c>
      <c r="K1416" s="5" t="str">
        <f>OBV!G1416</f>
        <v>NEUTRAL</v>
      </c>
      <c r="L1416" s="5" t="str">
        <f>OBV!H1416</f>
        <v>NEUTRAL</v>
      </c>
    </row>
    <row r="1417" spans="1:12" ht="13.5" x14ac:dyDescent="0.25">
      <c r="A1417" s="3">
        <f>RSI!A1417</f>
        <v>44376</v>
      </c>
      <c r="B1417" s="2">
        <f>RSI!B1417</f>
        <v>3.33</v>
      </c>
      <c r="C1417" s="2">
        <f>RSI!I1417</f>
        <v>34.950458013027841</v>
      </c>
      <c r="D1417" s="2">
        <f>MACD!E1417</f>
        <v>-1.3565732743225922E-4</v>
      </c>
      <c r="E1417" s="2">
        <f>MACD!F1417</f>
        <v>-1.8740774638776358E-4</v>
      </c>
      <c r="F1417" s="2">
        <f>'Moving Avg'!D1417</f>
        <v>3.3299999999999996</v>
      </c>
      <c r="G1417" s="2">
        <f>'Moving Avg'!F1417</f>
        <v>3.3299999999999992</v>
      </c>
      <c r="H1417" s="2">
        <f>'Moving Avg'!G1417</f>
        <v>3.3300000000000018</v>
      </c>
      <c r="I1417" s="2">
        <f>'Moving Avg'!H1417</f>
        <v>3.3318000000000056</v>
      </c>
      <c r="J1417" s="5" t="str">
        <f>OBV!F1417</f>
        <v>NEUTRAL</v>
      </c>
      <c r="K1417" s="5" t="str">
        <f>OBV!G1417</f>
        <v>NEUTRAL</v>
      </c>
      <c r="L1417" s="5" t="str">
        <f>OBV!H1417</f>
        <v>NEUTRAL</v>
      </c>
    </row>
    <row r="1418" spans="1:12" ht="13.5" x14ac:dyDescent="0.25">
      <c r="A1418" s="3">
        <f>RSI!A1418</f>
        <v>44377</v>
      </c>
      <c r="B1418" s="2">
        <f>RSI!B1418</f>
        <v>3.33</v>
      </c>
      <c r="C1418" s="2">
        <f>RSI!I1418</f>
        <v>34.950458013027841</v>
      </c>
      <c r="D1418" s="2">
        <f>MACD!E1418</f>
        <v>-1.2608904112143549E-4</v>
      </c>
      <c r="E1418" s="2">
        <f>MACD!F1418</f>
        <v>-1.7514400533449797E-4</v>
      </c>
      <c r="F1418" s="2">
        <f>'Moving Avg'!D1418</f>
        <v>3.3299999999999996</v>
      </c>
      <c r="G1418" s="2">
        <f>'Moving Avg'!F1418</f>
        <v>3.3299999999999992</v>
      </c>
      <c r="H1418" s="2">
        <f>'Moving Avg'!G1418</f>
        <v>3.3300000000000018</v>
      </c>
      <c r="I1418" s="2">
        <f>'Moving Avg'!H1418</f>
        <v>3.3328500000000054</v>
      </c>
      <c r="J1418" s="5" t="str">
        <f>OBV!F1418</f>
        <v>NEUTRAL</v>
      </c>
      <c r="K1418" s="5" t="str">
        <f>OBV!G1418</f>
        <v>NEUTRAL</v>
      </c>
      <c r="L1418" s="5" t="str">
        <f>OBV!H1418</f>
        <v>NEUTRAL</v>
      </c>
    </row>
    <row r="1419" spans="1:12" ht="13.5" x14ac:dyDescent="0.25">
      <c r="A1419" s="3">
        <f>RSI!A1419</f>
        <v>44378</v>
      </c>
      <c r="B1419" s="2">
        <f>RSI!B1419</f>
        <v>3.33</v>
      </c>
      <c r="C1419" s="2">
        <f>RSI!I1419</f>
        <v>34.950458013027841</v>
      </c>
      <c r="D1419" s="2">
        <f>MACD!E1419</f>
        <v>-1.1715560835767747E-4</v>
      </c>
      <c r="E1419" s="2">
        <f>MACD!F1419</f>
        <v>-1.6354632593913387E-4</v>
      </c>
      <c r="F1419" s="2">
        <f>'Moving Avg'!D1419</f>
        <v>3.3299999999999996</v>
      </c>
      <c r="G1419" s="2">
        <f>'Moving Avg'!F1419</f>
        <v>3.3299999999999992</v>
      </c>
      <c r="H1419" s="2">
        <f>'Moving Avg'!G1419</f>
        <v>3.3300000000000018</v>
      </c>
      <c r="I1419" s="2">
        <f>'Moving Avg'!H1419</f>
        <v>3.3339000000000056</v>
      </c>
      <c r="J1419" s="5" t="str">
        <f>OBV!F1419</f>
        <v>NEUTRAL</v>
      </c>
      <c r="K1419" s="5" t="str">
        <f>OBV!G1419</f>
        <v>NEUTRAL</v>
      </c>
      <c r="L1419" s="5" t="str">
        <f>OBV!H1419</f>
        <v>NEUTRAL</v>
      </c>
    </row>
    <row r="1420" spans="1:12" ht="13.5" x14ac:dyDescent="0.25">
      <c r="A1420" s="3">
        <f>RSI!A1420</f>
        <v>44379</v>
      </c>
      <c r="B1420" s="2">
        <f>RSI!B1420</f>
        <v>3.24</v>
      </c>
      <c r="C1420" s="2">
        <f>RSI!I1420</f>
        <v>0.18364031048432139</v>
      </c>
      <c r="D1420" s="2">
        <f>MACD!E1420</f>
        <v>6.5578452931900344E-3</v>
      </c>
      <c r="E1420" s="2">
        <f>MACD!F1420</f>
        <v>1.1807319978866999E-3</v>
      </c>
      <c r="F1420" s="2">
        <f>'Moving Avg'!D1420</f>
        <v>3.3120000000000003</v>
      </c>
      <c r="G1420" s="2">
        <f>'Moving Avg'!F1420</f>
        <v>3.325499999999999</v>
      </c>
      <c r="H1420" s="2">
        <f>'Moving Avg'!G1420</f>
        <v>3.3282000000000016</v>
      </c>
      <c r="I1420" s="2">
        <f>'Moving Avg'!H1420</f>
        <v>3.3345000000000051</v>
      </c>
      <c r="J1420" s="5" t="str">
        <f>OBV!F1420</f>
        <v>BEARISH</v>
      </c>
      <c r="K1420" s="5" t="str">
        <f>OBV!G1420</f>
        <v>NEUTRAL</v>
      </c>
      <c r="L1420" s="5" t="str">
        <f>OBV!H1420</f>
        <v>CONFIRMED BEARISH</v>
      </c>
    </row>
    <row r="1421" spans="1:12" ht="13.5" x14ac:dyDescent="0.25">
      <c r="A1421" s="3">
        <f>RSI!A1421</f>
        <v>44382</v>
      </c>
      <c r="B1421" s="2">
        <f>RSI!B1421</f>
        <v>3.24</v>
      </c>
      <c r="C1421" s="2">
        <f>RSI!I1421</f>
        <v>0.18364031048432139</v>
      </c>
      <c r="D1421" s="2">
        <f>MACD!E1421</f>
        <v>1.2738454600178972E-2</v>
      </c>
      <c r="E1421" s="2">
        <f>MACD!F1421</f>
        <v>3.4922765183451544E-3</v>
      </c>
      <c r="F1421" s="2">
        <f>'Moving Avg'!D1421</f>
        <v>3.2939999999999996</v>
      </c>
      <c r="G1421" s="2">
        <f>'Moving Avg'!F1421</f>
        <v>3.3209999999999988</v>
      </c>
      <c r="H1421" s="2">
        <f>'Moving Avg'!G1421</f>
        <v>3.3264000000000014</v>
      </c>
      <c r="I1421" s="2">
        <f>'Moving Avg'!H1421</f>
        <v>3.3351000000000051</v>
      </c>
      <c r="J1421" s="5" t="str">
        <f>OBV!F1421</f>
        <v>BEARISH</v>
      </c>
      <c r="K1421" s="5" t="str">
        <f>OBV!G1421</f>
        <v>NEUTRAL</v>
      </c>
      <c r="L1421" s="5" t="str">
        <f>OBV!H1421</f>
        <v>CONFIRMED BEARISH</v>
      </c>
    </row>
    <row r="1422" spans="1:12" ht="13.5" x14ac:dyDescent="0.25">
      <c r="A1422" s="3">
        <f>RSI!A1422</f>
        <v>44383</v>
      </c>
      <c r="B1422" s="2">
        <f>RSI!B1422</f>
        <v>3.15</v>
      </c>
      <c r="C1422" s="2">
        <f>RSI!I1422</f>
        <v>8.5268563685232834E-2</v>
      </c>
      <c r="D1422" s="2">
        <f>MACD!E1422</f>
        <v>2.5127952437845824E-2</v>
      </c>
      <c r="E1422" s="2">
        <f>MACD!F1422</f>
        <v>7.8194117022452898E-3</v>
      </c>
      <c r="F1422" s="2">
        <f>'Moving Avg'!D1422</f>
        <v>3.258</v>
      </c>
      <c r="G1422" s="2">
        <f>'Moving Avg'!F1422</f>
        <v>3.3119999999999989</v>
      </c>
      <c r="H1422" s="2">
        <f>'Moving Avg'!G1422</f>
        <v>3.3228000000000013</v>
      </c>
      <c r="I1422" s="2">
        <f>'Moving Avg'!H1422</f>
        <v>3.3352500000000043</v>
      </c>
      <c r="J1422" s="5" t="str">
        <f>OBV!F1422</f>
        <v>BEARISH</v>
      </c>
      <c r="K1422" s="5" t="str">
        <f>OBV!G1422</f>
        <v>NEUTRAL</v>
      </c>
      <c r="L1422" s="5" t="str">
        <f>OBV!H1422</f>
        <v>CONFIRMED BEARISH</v>
      </c>
    </row>
    <row r="1423" spans="1:12" ht="13.5" x14ac:dyDescent="0.25">
      <c r="A1423" s="3">
        <f>RSI!A1423</f>
        <v>44384</v>
      </c>
      <c r="B1423" s="2">
        <f>RSI!B1423</f>
        <v>3.15</v>
      </c>
      <c r="C1423" s="2">
        <f>RSI!I1423</f>
        <v>8.5268563685232834E-2</v>
      </c>
      <c r="D1423" s="2">
        <f>MACD!E1423</f>
        <v>3.6599747582025444E-2</v>
      </c>
      <c r="E1423" s="2">
        <f>MACD!F1423</f>
        <v>1.3575478878201321E-2</v>
      </c>
      <c r="F1423" s="2">
        <f>'Moving Avg'!D1423</f>
        <v>3.222</v>
      </c>
      <c r="G1423" s="2">
        <f>'Moving Avg'!F1423</f>
        <v>3.3029999999999995</v>
      </c>
      <c r="H1423" s="2">
        <f>'Moving Avg'!G1423</f>
        <v>3.3192000000000013</v>
      </c>
      <c r="I1423" s="2">
        <f>'Moving Avg'!H1423</f>
        <v>3.3354000000000044</v>
      </c>
      <c r="J1423" s="5" t="str">
        <f>OBV!F1423</f>
        <v>BEARISH</v>
      </c>
      <c r="K1423" s="5" t="str">
        <f>OBV!G1423</f>
        <v>NEUTRAL</v>
      </c>
      <c r="L1423" s="5" t="str">
        <f>OBV!H1423</f>
        <v>CONFIRMED BEARISH</v>
      </c>
    </row>
    <row r="1424" spans="1:12" ht="13.5" x14ac:dyDescent="0.25">
      <c r="A1424" s="3">
        <f>RSI!A1424</f>
        <v>44385</v>
      </c>
      <c r="B1424" s="2">
        <f>RSI!B1424</f>
        <v>3.15</v>
      </c>
      <c r="C1424" s="2">
        <f>RSI!I1424</f>
        <v>8.5268563685232834E-2</v>
      </c>
      <c r="D1424" s="2">
        <f>MACD!E1424</f>
        <v>4.7221812181231115E-2</v>
      </c>
      <c r="E1424" s="2">
        <f>MACD!F1424</f>
        <v>2.0304745538807283E-2</v>
      </c>
      <c r="F1424" s="2">
        <f>'Moving Avg'!D1424</f>
        <v>3.1860000000000004</v>
      </c>
      <c r="G1424" s="2">
        <f>'Moving Avg'!F1424</f>
        <v>3.2939999999999992</v>
      </c>
      <c r="H1424" s="2">
        <f>'Moving Avg'!G1424</f>
        <v>3.3156000000000012</v>
      </c>
      <c r="I1424" s="2">
        <f>'Moving Avg'!H1424</f>
        <v>3.335550000000004</v>
      </c>
      <c r="J1424" s="5" t="str">
        <f>OBV!F1424</f>
        <v>BEARISH</v>
      </c>
      <c r="K1424" s="5" t="str">
        <f>OBV!G1424</f>
        <v>NEUTRAL</v>
      </c>
      <c r="L1424" s="5" t="str">
        <f>OBV!H1424</f>
        <v>CONFIRMED BEARISH</v>
      </c>
    </row>
    <row r="1425" spans="1:12" ht="13.5" x14ac:dyDescent="0.25">
      <c r="A1425" s="3">
        <f>RSI!A1425</f>
        <v>44386</v>
      </c>
      <c r="B1425" s="2">
        <f>RSI!B1425</f>
        <v>3.15</v>
      </c>
      <c r="C1425" s="2">
        <f>RSI!I1425</f>
        <v>8.5268563685232834E-2</v>
      </c>
      <c r="D1425" s="2">
        <f>MACD!E1425</f>
        <v>5.7057084306748607E-2</v>
      </c>
      <c r="E1425" s="2">
        <f>MACD!F1425</f>
        <v>2.7655213292395547E-2</v>
      </c>
      <c r="F1425" s="2">
        <f>'Moving Avg'!D1425</f>
        <v>3.1680000000000001</v>
      </c>
      <c r="G1425" s="2">
        <f>'Moving Avg'!F1425</f>
        <v>3.2849999999999993</v>
      </c>
      <c r="H1425" s="2">
        <f>'Moving Avg'!G1425</f>
        <v>3.3120000000000012</v>
      </c>
      <c r="I1425" s="2">
        <f>'Moving Avg'!H1425</f>
        <v>3.3357000000000032</v>
      </c>
      <c r="J1425" s="5" t="str">
        <f>OBV!F1425</f>
        <v>BEARISH</v>
      </c>
      <c r="K1425" s="5" t="str">
        <f>OBV!G1425</f>
        <v>NEUTRAL</v>
      </c>
      <c r="L1425" s="5" t="str">
        <f>OBV!H1425</f>
        <v>CONFIRMED BEARISH</v>
      </c>
    </row>
    <row r="1426" spans="1:12" ht="13.5" x14ac:dyDescent="0.25">
      <c r="A1426" s="3">
        <f>RSI!A1426</f>
        <v>44389</v>
      </c>
      <c r="B1426" s="2">
        <f>RSI!B1426</f>
        <v>3.15</v>
      </c>
      <c r="C1426" s="2">
        <f>RSI!I1426</f>
        <v>8.5268563685232834E-2</v>
      </c>
      <c r="D1426" s="2">
        <f>MACD!E1426</f>
        <v>6.6163840709285271E-2</v>
      </c>
      <c r="E1426" s="2">
        <f>MACD!F1426</f>
        <v>3.5356938775773492E-2</v>
      </c>
      <c r="F1426" s="2">
        <f>'Moving Avg'!D1426</f>
        <v>3.15</v>
      </c>
      <c r="G1426" s="2">
        <f>'Moving Avg'!F1426</f>
        <v>3.2759999999999989</v>
      </c>
      <c r="H1426" s="2">
        <f>'Moving Avg'!G1426</f>
        <v>3.3084000000000007</v>
      </c>
      <c r="I1426" s="2">
        <f>'Moving Avg'!H1426</f>
        <v>3.3358500000000033</v>
      </c>
      <c r="J1426" s="5" t="str">
        <f>OBV!F1426</f>
        <v>BEARISH</v>
      </c>
      <c r="K1426" s="5" t="str">
        <f>OBV!G1426</f>
        <v>NEUTRAL</v>
      </c>
      <c r="L1426" s="5" t="str">
        <f>OBV!H1426</f>
        <v>CONFIRMED BEARISH</v>
      </c>
    </row>
    <row r="1427" spans="1:12" ht="13.5" x14ac:dyDescent="0.25">
      <c r="A1427" s="3">
        <f>RSI!A1427</f>
        <v>44390</v>
      </c>
      <c r="B1427" s="2">
        <f>RSI!B1427</f>
        <v>3.15</v>
      </c>
      <c r="C1427" s="2">
        <f>RSI!I1427</f>
        <v>8.5268563685232834E-2</v>
      </c>
      <c r="D1427" s="2">
        <f>MACD!E1427</f>
        <v>7.4596041985240724E-2</v>
      </c>
      <c r="E1427" s="2">
        <f>MACD!F1427</f>
        <v>4.3204759417666938E-2</v>
      </c>
      <c r="F1427" s="2">
        <f>'Moving Avg'!D1427</f>
        <v>3.15</v>
      </c>
      <c r="G1427" s="2">
        <f>'Moving Avg'!F1427</f>
        <v>3.2669999999999995</v>
      </c>
      <c r="H1427" s="2">
        <f>'Moving Avg'!G1427</f>
        <v>3.3048000000000006</v>
      </c>
      <c r="I1427" s="2">
        <f>'Moving Avg'!H1427</f>
        <v>3.336000000000003</v>
      </c>
      <c r="J1427" s="5" t="str">
        <f>OBV!F1427</f>
        <v>NEUTRAL</v>
      </c>
      <c r="K1427" s="5" t="str">
        <f>OBV!G1427</f>
        <v>NEUTRAL</v>
      </c>
      <c r="L1427" s="5" t="str">
        <f>OBV!H1427</f>
        <v>NEUTRAL</v>
      </c>
    </row>
    <row r="1428" spans="1:12" ht="13.5" x14ac:dyDescent="0.25">
      <c r="A1428" s="3">
        <f>RSI!A1428</f>
        <v>44391</v>
      </c>
      <c r="B1428" s="2">
        <f>RSI!B1428</f>
        <v>3.15</v>
      </c>
      <c r="C1428" s="2">
        <f>RSI!I1428</f>
        <v>8.5268563685232834E-2</v>
      </c>
      <c r="D1428" s="2">
        <f>MACD!E1428</f>
        <v>8.2403652193066446E-2</v>
      </c>
      <c r="E1428" s="2">
        <f>MACD!F1428</f>
        <v>5.1044537972746842E-2</v>
      </c>
      <c r="F1428" s="2">
        <f>'Moving Avg'!D1428</f>
        <v>3.15</v>
      </c>
      <c r="G1428" s="2">
        <f>'Moving Avg'!F1428</f>
        <v>3.2579999999999991</v>
      </c>
      <c r="H1428" s="2">
        <f>'Moving Avg'!G1428</f>
        <v>3.3012000000000006</v>
      </c>
      <c r="I1428" s="2">
        <f>'Moving Avg'!H1428</f>
        <v>3.3361500000000031</v>
      </c>
      <c r="J1428" s="5" t="str">
        <f>OBV!F1428</f>
        <v>NEUTRAL</v>
      </c>
      <c r="K1428" s="5" t="str">
        <f>OBV!G1428</f>
        <v>NEUTRAL</v>
      </c>
      <c r="L1428" s="5" t="str">
        <f>OBV!H1428</f>
        <v>NEUTRAL</v>
      </c>
    </row>
    <row r="1429" spans="1:12" ht="13.5" x14ac:dyDescent="0.25">
      <c r="A1429" s="3">
        <f>RSI!A1429</f>
        <v>44392</v>
      </c>
      <c r="B1429" s="2">
        <f>RSI!B1429</f>
        <v>3.15</v>
      </c>
      <c r="C1429" s="2">
        <f>RSI!I1429</f>
        <v>8.5268563685232834E-2</v>
      </c>
      <c r="D1429" s="2">
        <f>MACD!E1429</f>
        <v>8.9632934809533271E-2</v>
      </c>
      <c r="E1429" s="2">
        <f>MACD!F1429</f>
        <v>5.8762217340104131E-2</v>
      </c>
      <c r="F1429" s="2">
        <f>'Moving Avg'!D1429</f>
        <v>3.15</v>
      </c>
      <c r="G1429" s="2">
        <f>'Moving Avg'!F1429</f>
        <v>3.2489999999999997</v>
      </c>
      <c r="H1429" s="2">
        <f>'Moving Avg'!G1429</f>
        <v>3.2976000000000005</v>
      </c>
      <c r="I1429" s="2">
        <f>'Moving Avg'!H1429</f>
        <v>3.3363000000000027</v>
      </c>
      <c r="J1429" s="5" t="str">
        <f>OBV!F1429</f>
        <v>NEUTRAL</v>
      </c>
      <c r="K1429" s="5" t="str">
        <f>OBV!G1429</f>
        <v>NEUTRAL</v>
      </c>
      <c r="L1429" s="5" t="str">
        <f>OBV!H1429</f>
        <v>NEUTRAL</v>
      </c>
    </row>
    <row r="1430" spans="1:12" ht="13.5" x14ac:dyDescent="0.25">
      <c r="A1430" s="3">
        <f>RSI!A1430</f>
        <v>44393</v>
      </c>
      <c r="B1430" s="2">
        <f>RSI!B1430</f>
        <v>3.15</v>
      </c>
      <c r="C1430" s="2">
        <f>RSI!I1430</f>
        <v>8.5268563685232834E-2</v>
      </c>
      <c r="D1430" s="2">
        <f>MACD!E1430</f>
        <v>8.2480572930017981E-2</v>
      </c>
      <c r="E1430" s="2">
        <f>MACD!F1430</f>
        <v>6.3505888458086898E-2</v>
      </c>
      <c r="F1430" s="2">
        <f>'Moving Avg'!D1430</f>
        <v>3.15</v>
      </c>
      <c r="G1430" s="2">
        <f>'Moving Avg'!F1430</f>
        <v>3.2399999999999993</v>
      </c>
      <c r="H1430" s="2">
        <f>'Moving Avg'!G1430</f>
        <v>3.2940000000000005</v>
      </c>
      <c r="I1430" s="2">
        <f>'Moving Avg'!H1430</f>
        <v>3.3364500000000019</v>
      </c>
      <c r="J1430" s="5" t="str">
        <f>OBV!F1430</f>
        <v>NEUTRAL</v>
      </c>
      <c r="K1430" s="5" t="str">
        <f>OBV!G1430</f>
        <v>NEUTRAL</v>
      </c>
      <c r="L1430" s="5" t="str">
        <f>OBV!H1430</f>
        <v>NEUTRAL</v>
      </c>
    </row>
    <row r="1431" spans="1:12" ht="13.5" x14ac:dyDescent="0.25">
      <c r="A1431" s="3">
        <f>RSI!A1431</f>
        <v>44396</v>
      </c>
      <c r="B1431" s="2">
        <f>RSI!B1431</f>
        <v>3.15</v>
      </c>
      <c r="C1431" s="2">
        <f>RSI!I1431</f>
        <v>8.5268563685232834E-2</v>
      </c>
      <c r="D1431" s="2">
        <f>MACD!E1431</f>
        <v>7.6962562079343932E-2</v>
      </c>
      <c r="E1431" s="2">
        <f>MACD!F1431</f>
        <v>6.6197223182338311E-2</v>
      </c>
      <c r="F1431" s="2">
        <f>'Moving Avg'!D1431</f>
        <v>3.15</v>
      </c>
      <c r="G1431" s="2">
        <f>'Moving Avg'!F1431</f>
        <v>3.2309999999999994</v>
      </c>
      <c r="H1431" s="2">
        <f>'Moving Avg'!G1431</f>
        <v>3.2904</v>
      </c>
      <c r="I1431" s="2">
        <f>'Moving Avg'!H1431</f>
        <v>3.3363000000000023</v>
      </c>
      <c r="J1431" s="5" t="str">
        <f>OBV!F1431</f>
        <v>NEUTRAL</v>
      </c>
      <c r="K1431" s="5" t="str">
        <f>OBV!G1431</f>
        <v>NEUTRAL</v>
      </c>
      <c r="L1431" s="5" t="str">
        <f>OBV!H1431</f>
        <v>NEUTRAL</v>
      </c>
    </row>
    <row r="1432" spans="1:12" ht="13.5" x14ac:dyDescent="0.25">
      <c r="A1432" s="3">
        <f>RSI!A1432</f>
        <v>44399</v>
      </c>
      <c r="B1432" s="2">
        <f>RSI!B1432</f>
        <v>3.15</v>
      </c>
      <c r="C1432" s="2">
        <f>RSI!I1432</f>
        <v>8.5268563685232834E-2</v>
      </c>
      <c r="D1432" s="2">
        <f>MACD!E1432</f>
        <v>5.8941755149848341E-2</v>
      </c>
      <c r="E1432" s="2">
        <f>MACD!F1432</f>
        <v>6.4746129575840319E-2</v>
      </c>
      <c r="F1432" s="2">
        <f>'Moving Avg'!D1432</f>
        <v>3.15</v>
      </c>
      <c r="G1432" s="2">
        <f>'Moving Avg'!F1432</f>
        <v>3.2219999999999991</v>
      </c>
      <c r="H1432" s="2">
        <f>'Moving Avg'!G1432</f>
        <v>3.2867999999999999</v>
      </c>
      <c r="I1432" s="2">
        <f>'Moving Avg'!H1432</f>
        <v>3.336050000000002</v>
      </c>
      <c r="J1432" s="5" t="str">
        <f>OBV!F1432</f>
        <v>NEUTRAL</v>
      </c>
      <c r="K1432" s="5" t="str">
        <f>OBV!G1432</f>
        <v>NEUTRAL</v>
      </c>
      <c r="L1432" s="5" t="str">
        <f>OBV!H1432</f>
        <v>NEUTRAL</v>
      </c>
    </row>
    <row r="1433" spans="1:12" ht="13.5" x14ac:dyDescent="0.25">
      <c r="A1433" s="3">
        <f>RSI!A1433</f>
        <v>44400</v>
      </c>
      <c r="B1433" s="2">
        <f>RSI!B1433</f>
        <v>3.15</v>
      </c>
      <c r="C1433" s="2">
        <f>RSI!I1433</f>
        <v>8.5268563685232834E-2</v>
      </c>
      <c r="D1433" s="2">
        <f>MACD!E1433</f>
        <v>4.4151188408507736E-2</v>
      </c>
      <c r="E1433" s="2">
        <f>MACD!F1433</f>
        <v>6.0627141342373805E-2</v>
      </c>
      <c r="F1433" s="2">
        <f>'Moving Avg'!D1433</f>
        <v>3.15</v>
      </c>
      <c r="G1433" s="2">
        <f>'Moving Avg'!F1433</f>
        <v>3.2129999999999996</v>
      </c>
      <c r="H1433" s="2">
        <f>'Moving Avg'!G1433</f>
        <v>3.2831999999999999</v>
      </c>
      <c r="I1433" s="2">
        <f>'Moving Avg'!H1433</f>
        <v>3.3358000000000017</v>
      </c>
      <c r="J1433" s="5" t="str">
        <f>OBV!F1433</f>
        <v>NEUTRAL</v>
      </c>
      <c r="K1433" s="5" t="str">
        <f>OBV!G1433</f>
        <v>NEUTRAL</v>
      </c>
      <c r="L1433" s="5" t="str">
        <f>OBV!H1433</f>
        <v>NEUTRAL</v>
      </c>
    </row>
    <row r="1434" spans="1:12" ht="13.5" x14ac:dyDescent="0.25">
      <c r="A1434" s="3">
        <f>RSI!A1434</f>
        <v>44403</v>
      </c>
      <c r="B1434" s="2">
        <f>RSI!B1434</f>
        <v>3.15</v>
      </c>
      <c r="C1434" s="2">
        <f>RSI!I1434</f>
        <v>8.5268563685232834E-2</v>
      </c>
      <c r="D1434" s="2">
        <f>MACD!E1434</f>
        <v>3.205999009653393E-2</v>
      </c>
      <c r="E1434" s="2">
        <f>MACD!F1434</f>
        <v>5.4913711093205836E-2</v>
      </c>
      <c r="F1434" s="2">
        <f>'Moving Avg'!D1434</f>
        <v>3.15</v>
      </c>
      <c r="G1434" s="2">
        <f>'Moving Avg'!F1434</f>
        <v>3.2039999999999993</v>
      </c>
      <c r="H1434" s="2">
        <f>'Moving Avg'!G1434</f>
        <v>3.2796000000000003</v>
      </c>
      <c r="I1434" s="2">
        <f>'Moving Avg'!H1434</f>
        <v>3.3355500000000013</v>
      </c>
      <c r="J1434" s="5" t="str">
        <f>OBV!F1434</f>
        <v>NEUTRAL</v>
      </c>
      <c r="K1434" s="5" t="str">
        <f>OBV!G1434</f>
        <v>NEUTRAL</v>
      </c>
      <c r="L1434" s="5" t="str">
        <f>OBV!H1434</f>
        <v>NEUTRAL</v>
      </c>
    </row>
    <row r="1435" spans="1:12" ht="13.5" x14ac:dyDescent="0.25">
      <c r="A1435" s="3">
        <f>RSI!A1435</f>
        <v>44404</v>
      </c>
      <c r="B1435" s="2">
        <f>RSI!B1435</f>
        <v>3.15</v>
      </c>
      <c r="C1435" s="2">
        <f>RSI!I1435</f>
        <v>8.5268563685232834E-2</v>
      </c>
      <c r="D1435" s="2">
        <f>MACD!E1435</f>
        <v>2.2221473013403159E-2</v>
      </c>
      <c r="E1435" s="2">
        <f>MACD!F1435</f>
        <v>4.8375263477245301E-2</v>
      </c>
      <c r="F1435" s="2">
        <f>'Moving Avg'!D1435</f>
        <v>3.15</v>
      </c>
      <c r="G1435" s="2">
        <f>'Moving Avg'!F1435</f>
        <v>3.1949999999999994</v>
      </c>
      <c r="H1435" s="2">
        <f>'Moving Avg'!G1435</f>
        <v>3.2760000000000002</v>
      </c>
      <c r="I1435" s="2">
        <f>'Moving Avg'!H1435</f>
        <v>3.335300000000001</v>
      </c>
      <c r="J1435" s="5" t="str">
        <f>OBV!F1435</f>
        <v>NEUTRAL</v>
      </c>
      <c r="K1435" s="5" t="str">
        <f>OBV!G1435</f>
        <v>NEUTRAL</v>
      </c>
      <c r="L1435" s="5" t="str">
        <f>OBV!H1435</f>
        <v>NEUTRAL</v>
      </c>
    </row>
    <row r="1436" spans="1:12" ht="13.5" x14ac:dyDescent="0.25">
      <c r="A1436" s="3">
        <f>RSI!A1436</f>
        <v>44405</v>
      </c>
      <c r="B1436" s="2">
        <f>RSI!B1436</f>
        <v>3.15</v>
      </c>
      <c r="C1436" s="2">
        <f>RSI!I1436</f>
        <v>8.5268563685232834E-2</v>
      </c>
      <c r="D1436" s="2">
        <f>MACD!E1436</f>
        <v>1.4259996973760458E-2</v>
      </c>
      <c r="E1436" s="2">
        <f>MACD!F1436</f>
        <v>4.1552210176548338E-2</v>
      </c>
      <c r="F1436" s="2">
        <f>'Moving Avg'!D1436</f>
        <v>3.15</v>
      </c>
      <c r="G1436" s="2">
        <f>'Moving Avg'!F1436</f>
        <v>3.1859999999999991</v>
      </c>
      <c r="H1436" s="2">
        <f>'Moving Avg'!G1436</f>
        <v>3.2724000000000006</v>
      </c>
      <c r="I1436" s="2">
        <f>'Moving Avg'!H1436</f>
        <v>3.3350500000000007</v>
      </c>
      <c r="J1436" s="5" t="str">
        <f>OBV!F1436</f>
        <v>NEUTRAL</v>
      </c>
      <c r="K1436" s="5" t="str">
        <f>OBV!G1436</f>
        <v>NEUTRAL</v>
      </c>
      <c r="L1436" s="5" t="str">
        <f>OBV!H1436</f>
        <v>NEUTRAL</v>
      </c>
    </row>
    <row r="1437" spans="1:12" ht="13.5" x14ac:dyDescent="0.25">
      <c r="A1437" s="3">
        <f>RSI!A1437</f>
        <v>44406</v>
      </c>
      <c r="B1437" s="2">
        <f>RSI!B1437</f>
        <v>3.15</v>
      </c>
      <c r="C1437" s="2">
        <f>RSI!I1437</f>
        <v>8.5268563685232834E-2</v>
      </c>
      <c r="D1437" s="2">
        <f>MACD!E1437</f>
        <v>7.8598662079580883E-3</v>
      </c>
      <c r="E1437" s="2">
        <f>MACD!F1437</f>
        <v>3.4813741382830291E-2</v>
      </c>
      <c r="F1437" s="2">
        <f>'Moving Avg'!D1437</f>
        <v>3.15</v>
      </c>
      <c r="G1437" s="2">
        <f>'Moving Avg'!F1437</f>
        <v>3.1769999999999987</v>
      </c>
      <c r="H1437" s="2">
        <f>'Moving Avg'!G1437</f>
        <v>3.2688000000000006</v>
      </c>
      <c r="I1437" s="2">
        <f>'Moving Avg'!H1437</f>
        <v>3.3348</v>
      </c>
      <c r="J1437" s="5" t="str">
        <f>OBV!F1437</f>
        <v>NEUTRAL</v>
      </c>
      <c r="K1437" s="5" t="str">
        <f>OBV!G1437</f>
        <v>NEUTRAL</v>
      </c>
      <c r="L1437" s="5" t="str">
        <f>OBV!H1437</f>
        <v>NEUTRAL</v>
      </c>
    </row>
    <row r="1438" spans="1:12" ht="13.5" x14ac:dyDescent="0.25">
      <c r="A1438" s="3">
        <f>RSI!A1438</f>
        <v>44407</v>
      </c>
      <c r="B1438" s="2">
        <f>RSI!B1438</f>
        <v>3.15</v>
      </c>
      <c r="C1438" s="2">
        <f>RSI!I1438</f>
        <v>8.5268563685232834E-2</v>
      </c>
      <c r="D1438" s="2">
        <f>MACD!E1438</f>
        <v>2.7559476169964903E-3</v>
      </c>
      <c r="E1438" s="2">
        <f>MACD!F1438</f>
        <v>2.8402182629663531E-2</v>
      </c>
      <c r="F1438" s="2">
        <f>'Moving Avg'!D1438</f>
        <v>3.15</v>
      </c>
      <c r="G1438" s="2">
        <f>'Moving Avg'!F1438</f>
        <v>3.1679999999999988</v>
      </c>
      <c r="H1438" s="2">
        <f>'Moving Avg'!G1438</f>
        <v>3.265200000000001</v>
      </c>
      <c r="I1438" s="2">
        <f>'Moving Avg'!H1438</f>
        <v>3.3345499999999997</v>
      </c>
      <c r="J1438" s="5" t="str">
        <f>OBV!F1438</f>
        <v>NEUTRAL</v>
      </c>
      <c r="K1438" s="5" t="str">
        <f>OBV!G1438</f>
        <v>NEUTRAL</v>
      </c>
      <c r="L1438" s="5" t="str">
        <f>OBV!H1438</f>
        <v>NEUTRAL</v>
      </c>
    </row>
    <row r="1439" spans="1:12" ht="13.5" x14ac:dyDescent="0.25">
      <c r="A1439" s="3">
        <f>RSI!A1439</f>
        <v>44410</v>
      </c>
      <c r="B1439" s="2">
        <f>RSI!B1439</f>
        <v>3.15</v>
      </c>
      <c r="C1439" s="2">
        <f>RSI!I1439</f>
        <v>8.5268563685232834E-2</v>
      </c>
      <c r="D1439" s="2">
        <f>MACD!E1439</f>
        <v>-1.2742558103044921E-3</v>
      </c>
      <c r="E1439" s="2">
        <f>MACD!F1439</f>
        <v>2.2466894941669927E-2</v>
      </c>
      <c r="F1439" s="2">
        <f>'Moving Avg'!D1439</f>
        <v>3.15</v>
      </c>
      <c r="G1439" s="2">
        <f>'Moving Avg'!F1439</f>
        <v>3.1589999999999994</v>
      </c>
      <c r="H1439" s="2">
        <f>'Moving Avg'!G1439</f>
        <v>3.2616000000000009</v>
      </c>
      <c r="I1439" s="2">
        <f>'Moving Avg'!H1439</f>
        <v>3.3342999999999994</v>
      </c>
      <c r="J1439" s="5" t="str">
        <f>OBV!F1439</f>
        <v>NEUTRAL</v>
      </c>
      <c r="K1439" s="5" t="str">
        <f>OBV!G1439</f>
        <v>NEUTRAL</v>
      </c>
      <c r="L1439" s="5" t="str">
        <f>OBV!H1439</f>
        <v>NEUTRAL</v>
      </c>
    </row>
    <row r="1440" spans="1:12" ht="13.5" x14ac:dyDescent="0.25">
      <c r="A1440" s="3">
        <f>RSI!A1440</f>
        <v>44411</v>
      </c>
      <c r="B1440" s="2">
        <f>RSI!B1440</f>
        <v>3.15</v>
      </c>
      <c r="C1440" s="2">
        <f>RSI!I1440</f>
        <v>8.5268563685232834E-2</v>
      </c>
      <c r="D1440" s="2">
        <f>MACD!E1440</f>
        <v>-4.4173011643398041E-3</v>
      </c>
      <c r="E1440" s="2">
        <f>MACD!F1440</f>
        <v>1.7090055720467984E-2</v>
      </c>
      <c r="F1440" s="2">
        <f>'Moving Avg'!D1440</f>
        <v>3.15</v>
      </c>
      <c r="G1440" s="2">
        <f>'Moving Avg'!F1440</f>
        <v>3.1544999999999992</v>
      </c>
      <c r="H1440" s="2">
        <f>'Moving Avg'!G1440</f>
        <v>3.2580000000000013</v>
      </c>
      <c r="I1440" s="2">
        <f>'Moving Avg'!H1440</f>
        <v>3.3340499999999991</v>
      </c>
      <c r="J1440" s="5" t="str">
        <f>OBV!F1440</f>
        <v>NEUTRAL</v>
      </c>
      <c r="K1440" s="5" t="str">
        <f>OBV!G1440</f>
        <v>NEUTRAL</v>
      </c>
      <c r="L1440" s="5" t="str">
        <f>OBV!H1440</f>
        <v>NEUTRAL</v>
      </c>
    </row>
    <row r="1441" spans="1:12" ht="13.5" x14ac:dyDescent="0.25">
      <c r="A1441" s="3">
        <f>RSI!A1441</f>
        <v>44412</v>
      </c>
      <c r="B1441" s="2">
        <f>RSI!B1441</f>
        <v>3.15</v>
      </c>
      <c r="C1441" s="2">
        <f>RSI!I1441</f>
        <v>8.5268563685232834E-2</v>
      </c>
      <c r="D1441" s="2">
        <f>MACD!E1441</f>
        <v>-6.8294614711841284E-3</v>
      </c>
      <c r="E1441" s="2">
        <f>MACD!F1441</f>
        <v>1.2306152282137561E-2</v>
      </c>
      <c r="F1441" s="2">
        <f>'Moving Avg'!D1441</f>
        <v>3.15</v>
      </c>
      <c r="G1441" s="2">
        <f>'Moving Avg'!F1441</f>
        <v>3.149999999999999</v>
      </c>
      <c r="H1441" s="2">
        <f>'Moving Avg'!G1441</f>
        <v>3.2544000000000013</v>
      </c>
      <c r="I1441" s="2">
        <f>'Moving Avg'!H1441</f>
        <v>3.3337999999999988</v>
      </c>
      <c r="J1441" s="5" t="str">
        <f>OBV!F1441</f>
        <v>NEUTRAL</v>
      </c>
      <c r="K1441" s="5" t="str">
        <f>OBV!G1441</f>
        <v>NEUTRAL</v>
      </c>
      <c r="L1441" s="5" t="str">
        <f>OBV!H1441</f>
        <v>NEUTRAL</v>
      </c>
    </row>
    <row r="1442" spans="1:12" ht="13.5" x14ac:dyDescent="0.25">
      <c r="A1442" s="3">
        <f>RSI!A1442</f>
        <v>44413</v>
      </c>
      <c r="B1442" s="2">
        <f>RSI!B1442</f>
        <v>3.15</v>
      </c>
      <c r="C1442" s="2">
        <f>RSI!I1442</f>
        <v>8.5268563685232834E-2</v>
      </c>
      <c r="D1442" s="2">
        <f>MACD!E1442</f>
        <v>-8.6415020367036632E-3</v>
      </c>
      <c r="E1442" s="2">
        <f>MACD!F1442</f>
        <v>8.1166214183693158E-3</v>
      </c>
      <c r="F1442" s="2">
        <f>'Moving Avg'!D1442</f>
        <v>3.15</v>
      </c>
      <c r="G1442" s="2">
        <f>'Moving Avg'!F1442</f>
        <v>3.149999999999999</v>
      </c>
      <c r="H1442" s="2">
        <f>'Moving Avg'!G1442</f>
        <v>3.2508000000000017</v>
      </c>
      <c r="I1442" s="2">
        <f>'Moving Avg'!H1442</f>
        <v>3.3335499999999989</v>
      </c>
      <c r="J1442" s="5" t="str">
        <f>OBV!F1442</f>
        <v>NEUTRAL</v>
      </c>
      <c r="K1442" s="5" t="str">
        <f>OBV!G1442</f>
        <v>NEUTRAL</v>
      </c>
      <c r="L1442" s="5" t="str">
        <f>OBV!H1442</f>
        <v>NEUTRAL</v>
      </c>
    </row>
    <row r="1443" spans="1:12" ht="13.5" x14ac:dyDescent="0.25">
      <c r="A1443" s="3">
        <f>RSI!A1443</f>
        <v>44414</v>
      </c>
      <c r="B1443" s="2">
        <f>RSI!B1443</f>
        <v>3.15</v>
      </c>
      <c r="C1443" s="2">
        <f>RSI!I1443</f>
        <v>8.5268563685232834E-2</v>
      </c>
      <c r="D1443" s="2">
        <f>MACD!E1443</f>
        <v>-9.9627132827753151E-3</v>
      </c>
      <c r="E1443" s="2">
        <f>MACD!F1443</f>
        <v>4.5007544781403893E-3</v>
      </c>
      <c r="F1443" s="2">
        <f>'Moving Avg'!D1443</f>
        <v>3.15</v>
      </c>
      <c r="G1443" s="2">
        <f>'Moving Avg'!F1443</f>
        <v>3.149999999999999</v>
      </c>
      <c r="H1443" s="2">
        <f>'Moving Avg'!G1443</f>
        <v>3.2472000000000012</v>
      </c>
      <c r="I1443" s="2">
        <f>'Moving Avg'!H1443</f>
        <v>3.3332999999999986</v>
      </c>
      <c r="J1443" s="5" t="str">
        <f>OBV!F1443</f>
        <v>NEUTRAL</v>
      </c>
      <c r="K1443" s="5" t="str">
        <f>OBV!G1443</f>
        <v>NEUTRAL</v>
      </c>
      <c r="L1443" s="5" t="str">
        <f>OBV!H1443</f>
        <v>NEUTRAL</v>
      </c>
    </row>
    <row r="1444" spans="1:12" ht="13.5" x14ac:dyDescent="0.25">
      <c r="A1444" s="3">
        <f>RSI!A1444</f>
        <v>44417</v>
      </c>
      <c r="B1444" s="2">
        <f>RSI!B1444</f>
        <v>3.15</v>
      </c>
      <c r="C1444" s="2">
        <f>RSI!I1444</f>
        <v>8.5268563685232834E-2</v>
      </c>
      <c r="D1444" s="2">
        <f>MACD!E1444</f>
        <v>-1.0884315104822573E-2</v>
      </c>
      <c r="E1444" s="2">
        <f>MACD!F1444</f>
        <v>1.4237405615477971E-3</v>
      </c>
      <c r="F1444" s="2">
        <f>'Moving Avg'!D1444</f>
        <v>3.15</v>
      </c>
      <c r="G1444" s="2">
        <f>'Moving Avg'!F1444</f>
        <v>3.149999999999999</v>
      </c>
      <c r="H1444" s="2">
        <f>'Moving Avg'!G1444</f>
        <v>3.243600000000002</v>
      </c>
      <c r="I1444" s="2">
        <f>'Moving Avg'!H1444</f>
        <v>3.3330499999999983</v>
      </c>
      <c r="J1444" s="5" t="str">
        <f>OBV!F1444</f>
        <v>NEUTRAL</v>
      </c>
      <c r="K1444" s="5" t="str">
        <f>OBV!G1444</f>
        <v>NEUTRAL</v>
      </c>
      <c r="L1444" s="5" t="str">
        <f>OBV!H1444</f>
        <v>NEUTRAL</v>
      </c>
    </row>
    <row r="1445" spans="1:12" ht="13.5" x14ac:dyDescent="0.25">
      <c r="A1445" s="3">
        <f>RSI!A1445</f>
        <v>44419</v>
      </c>
      <c r="B1445" s="2">
        <f>RSI!B1445</f>
        <v>3.15</v>
      </c>
      <c r="C1445" s="2">
        <f>RSI!I1445</f>
        <v>8.5268563685232834E-2</v>
      </c>
      <c r="D1445" s="2">
        <f>MACD!E1445</f>
        <v>-1.1482330035431421E-2</v>
      </c>
      <c r="E1445" s="2">
        <f>MACD!F1445</f>
        <v>-1.1574735578480466E-3</v>
      </c>
      <c r="F1445" s="2">
        <f>'Moving Avg'!D1445</f>
        <v>3.15</v>
      </c>
      <c r="G1445" s="2">
        <f>'Moving Avg'!F1445</f>
        <v>3.149999999999999</v>
      </c>
      <c r="H1445" s="2">
        <f>'Moving Avg'!G1445</f>
        <v>3.2400000000000015</v>
      </c>
      <c r="I1445" s="2">
        <f>'Moving Avg'!H1445</f>
        <v>3.3327999999999984</v>
      </c>
      <c r="J1445" s="5" t="str">
        <f>OBV!F1445</f>
        <v>NEUTRAL</v>
      </c>
      <c r="K1445" s="5" t="str">
        <f>OBV!G1445</f>
        <v>NEUTRAL</v>
      </c>
      <c r="L1445" s="5" t="str">
        <f>OBV!H1445</f>
        <v>NEUTRAL</v>
      </c>
    </row>
    <row r="1446" spans="1:12" ht="13.5" x14ac:dyDescent="0.25">
      <c r="A1446" s="3">
        <f>RSI!A1446</f>
        <v>44420</v>
      </c>
      <c r="B1446" s="2">
        <f>RSI!B1446</f>
        <v>3.15</v>
      </c>
      <c r="C1446" s="2">
        <f>RSI!I1446</f>
        <v>8.5268563685232834E-2</v>
      </c>
      <c r="D1446" s="2">
        <f>MACD!E1446</f>
        <v>-1.182000748778389E-2</v>
      </c>
      <c r="E1446" s="2">
        <f>MACD!F1446</f>
        <v>-3.2899803438352151E-3</v>
      </c>
      <c r="F1446" s="2">
        <f>'Moving Avg'!D1446</f>
        <v>3.15</v>
      </c>
      <c r="G1446" s="2">
        <f>'Moving Avg'!F1446</f>
        <v>3.149999999999999</v>
      </c>
      <c r="H1446" s="2">
        <f>'Moving Avg'!G1446</f>
        <v>3.2364000000000019</v>
      </c>
      <c r="I1446" s="2">
        <f>'Moving Avg'!H1446</f>
        <v>3.3325499999999981</v>
      </c>
      <c r="J1446" s="5" t="str">
        <f>OBV!F1446</f>
        <v>NEUTRAL</v>
      </c>
      <c r="K1446" s="5" t="str">
        <f>OBV!G1446</f>
        <v>NEUTRAL</v>
      </c>
      <c r="L1446" s="5" t="str">
        <f>OBV!H1446</f>
        <v>NEUTRAL</v>
      </c>
    </row>
    <row r="1447" spans="1:12" ht="13.5" x14ac:dyDescent="0.25">
      <c r="A1447" s="3">
        <f>RSI!A1447</f>
        <v>44424</v>
      </c>
      <c r="B1447" s="2">
        <f>RSI!B1447</f>
        <v>3.15</v>
      </c>
      <c r="C1447" s="2">
        <f>RSI!I1447</f>
        <v>8.5268563685232834E-2</v>
      </c>
      <c r="D1447" s="2">
        <f>MACD!E1447</f>
        <v>-1.1949868654296036E-2</v>
      </c>
      <c r="E1447" s="2">
        <f>MACD!F1447</f>
        <v>-5.0219580059273801E-3</v>
      </c>
      <c r="F1447" s="2">
        <f>'Moving Avg'!D1447</f>
        <v>3.15</v>
      </c>
      <c r="G1447" s="2">
        <f>'Moving Avg'!F1447</f>
        <v>3.149999999999999</v>
      </c>
      <c r="H1447" s="2">
        <f>'Moving Avg'!G1447</f>
        <v>3.2328000000000019</v>
      </c>
      <c r="I1447" s="2">
        <f>'Moving Avg'!H1447</f>
        <v>3.3322999999999978</v>
      </c>
      <c r="J1447" s="5" t="str">
        <f>OBV!F1447</f>
        <v>NEUTRAL</v>
      </c>
      <c r="K1447" s="5" t="str">
        <f>OBV!G1447</f>
        <v>NEUTRAL</v>
      </c>
      <c r="L1447" s="5" t="str">
        <f>OBV!H1447</f>
        <v>NEUTRAL</v>
      </c>
    </row>
    <row r="1448" spans="1:12" ht="13.5" x14ac:dyDescent="0.25">
      <c r="A1448" s="3">
        <f>RSI!A1448</f>
        <v>44425</v>
      </c>
      <c r="B1448" s="2">
        <f>RSI!B1448</f>
        <v>3.15</v>
      </c>
      <c r="C1448" s="2">
        <f>RSI!I1448</f>
        <v>8.5268563685232834E-2</v>
      </c>
      <c r="D1448" s="2">
        <f>MACD!E1448</f>
        <v>-1.1915430894107182E-2</v>
      </c>
      <c r="E1448" s="2">
        <f>MACD!F1448</f>
        <v>-6.4006525835633406E-3</v>
      </c>
      <c r="F1448" s="2">
        <f>'Moving Avg'!D1448</f>
        <v>3.15</v>
      </c>
      <c r="G1448" s="2">
        <f>'Moving Avg'!F1448</f>
        <v>3.149999999999999</v>
      </c>
      <c r="H1448" s="2">
        <f>'Moving Avg'!G1448</f>
        <v>3.2292000000000023</v>
      </c>
      <c r="I1448" s="2">
        <f>'Moving Avg'!H1448</f>
        <v>3.332049999999998</v>
      </c>
      <c r="J1448" s="5" t="str">
        <f>OBV!F1448</f>
        <v>NEUTRAL</v>
      </c>
      <c r="K1448" s="5" t="str">
        <f>OBV!G1448</f>
        <v>NEUTRAL</v>
      </c>
      <c r="L1448" s="5" t="str">
        <f>OBV!H1448</f>
        <v>NEUTRAL</v>
      </c>
    </row>
    <row r="1449" spans="1:12" ht="13.5" x14ac:dyDescent="0.25">
      <c r="A1449" s="3">
        <f>RSI!A1449</f>
        <v>44426</v>
      </c>
      <c r="B1449" s="2">
        <f>RSI!B1449</f>
        <v>3.15</v>
      </c>
      <c r="C1449" s="2">
        <f>RSI!I1449</f>
        <v>8.5268563685232834E-2</v>
      </c>
      <c r="D1449" s="2">
        <f>MACD!E1449</f>
        <v>-1.1752661356704497E-2</v>
      </c>
      <c r="E1449" s="2">
        <f>MACD!F1449</f>
        <v>-7.4710543381915732E-3</v>
      </c>
      <c r="F1449" s="2">
        <f>'Moving Avg'!D1449</f>
        <v>3.15</v>
      </c>
      <c r="G1449" s="2">
        <f>'Moving Avg'!F1449</f>
        <v>3.149999999999999</v>
      </c>
      <c r="H1449" s="2">
        <f>'Moving Avg'!G1449</f>
        <v>3.2256000000000022</v>
      </c>
      <c r="I1449" s="2">
        <f>'Moving Avg'!H1449</f>
        <v>3.3317999999999977</v>
      </c>
      <c r="J1449" s="5" t="str">
        <f>OBV!F1449</f>
        <v>NEUTRAL</v>
      </c>
      <c r="K1449" s="5" t="str">
        <f>OBV!G1449</f>
        <v>NEUTRAL</v>
      </c>
      <c r="L1449" s="5" t="str">
        <f>OBV!H1449</f>
        <v>NEUTRAL</v>
      </c>
    </row>
    <row r="1450" spans="1:12" ht="13.5" x14ac:dyDescent="0.25">
      <c r="A1450" s="3">
        <f>RSI!A1450</f>
        <v>44427</v>
      </c>
      <c r="B1450" s="2">
        <f>RSI!B1450</f>
        <v>3.15</v>
      </c>
      <c r="C1450" s="2">
        <f>RSI!I1450</f>
        <v>8.5268563685232834E-2</v>
      </c>
      <c r="D1450" s="2">
        <f>MACD!E1450</f>
        <v>-1.1491201903107484E-2</v>
      </c>
      <c r="E1450" s="2">
        <f>MACD!F1450</f>
        <v>-8.2750838511747547E-3</v>
      </c>
      <c r="F1450" s="2">
        <f>'Moving Avg'!D1450</f>
        <v>3.15</v>
      </c>
      <c r="G1450" s="2">
        <f>'Moving Avg'!F1450</f>
        <v>3.149999999999999</v>
      </c>
      <c r="H1450" s="2">
        <f>'Moving Avg'!G1450</f>
        <v>3.2220000000000026</v>
      </c>
      <c r="I1450" s="2">
        <f>'Moving Avg'!H1450</f>
        <v>3.3315499999999973</v>
      </c>
      <c r="J1450" s="5" t="str">
        <f>OBV!F1450</f>
        <v>NEUTRAL</v>
      </c>
      <c r="K1450" s="5" t="str">
        <f>OBV!G1450</f>
        <v>NEUTRAL</v>
      </c>
      <c r="L1450" s="5" t="str">
        <f>OBV!H1450</f>
        <v>NEUTRAL</v>
      </c>
    </row>
    <row r="1451" spans="1:12" ht="13.5" x14ac:dyDescent="0.25">
      <c r="A1451" s="3">
        <f>RSI!A1451</f>
        <v>44428</v>
      </c>
      <c r="B1451" s="2">
        <f>RSI!B1451</f>
        <v>3.15</v>
      </c>
      <c r="C1451" s="2">
        <f>RSI!I1451</f>
        <v>8.5268563685232834E-2</v>
      </c>
      <c r="D1451" s="2">
        <f>MACD!E1451</f>
        <v>-1.1155400885011435E-2</v>
      </c>
      <c r="E1451" s="2">
        <f>MACD!F1451</f>
        <v>-8.8511472579420915E-3</v>
      </c>
      <c r="F1451" s="2">
        <f>'Moving Avg'!D1451</f>
        <v>3.15</v>
      </c>
      <c r="G1451" s="2">
        <f>'Moving Avg'!F1451</f>
        <v>3.149999999999999</v>
      </c>
      <c r="H1451" s="2">
        <f>'Moving Avg'!G1451</f>
        <v>3.2184000000000026</v>
      </c>
      <c r="I1451" s="2">
        <f>'Moving Avg'!H1451</f>
        <v>3.3312999999999975</v>
      </c>
      <c r="J1451" s="5" t="str">
        <f>OBV!F1451</f>
        <v>NEUTRAL</v>
      </c>
      <c r="K1451" s="5" t="str">
        <f>OBV!G1451</f>
        <v>NEUTRAL</v>
      </c>
      <c r="L1451" s="5" t="str">
        <f>OBV!H1451</f>
        <v>NEUTRAL</v>
      </c>
    </row>
    <row r="1452" spans="1:12" ht="13.5" x14ac:dyDescent="0.25">
      <c r="A1452" s="3">
        <f>RSI!A1452</f>
        <v>44431</v>
      </c>
      <c r="B1452" s="2">
        <f>RSI!B1452</f>
        <v>3.15</v>
      </c>
      <c r="C1452" s="2">
        <f>RSI!I1452</f>
        <v>8.5268563685232834E-2</v>
      </c>
      <c r="D1452" s="2">
        <f>MACD!E1452</f>
        <v>-1.0765181843654492E-2</v>
      </c>
      <c r="E1452" s="2">
        <f>MACD!F1452</f>
        <v>-9.2339541750845727E-3</v>
      </c>
      <c r="F1452" s="2">
        <f>'Moving Avg'!D1452</f>
        <v>3.15</v>
      </c>
      <c r="G1452" s="2">
        <f>'Moving Avg'!F1452</f>
        <v>3.149999999999999</v>
      </c>
      <c r="H1452" s="2">
        <f>'Moving Avg'!G1452</f>
        <v>3.214800000000003</v>
      </c>
      <c r="I1452" s="2">
        <f>'Moving Avg'!H1452</f>
        <v>3.3310499999999972</v>
      </c>
      <c r="J1452" s="5" t="str">
        <f>OBV!F1452</f>
        <v>NEUTRAL</v>
      </c>
      <c r="K1452" s="5" t="str">
        <f>OBV!G1452</f>
        <v>NEUTRAL</v>
      </c>
      <c r="L1452" s="5" t="str">
        <f>OBV!H1452</f>
        <v>NEUTRAL</v>
      </c>
    </row>
    <row r="1453" spans="1:12" ht="13.5" x14ac:dyDescent="0.25">
      <c r="A1453" s="3">
        <f>RSI!A1453</f>
        <v>44432</v>
      </c>
      <c r="B1453" s="2">
        <f>RSI!B1453</f>
        <v>3.15</v>
      </c>
      <c r="C1453" s="2">
        <f>RSI!I1453</f>
        <v>8.5268563685232834E-2</v>
      </c>
      <c r="D1453" s="2">
        <f>MACD!E1453</f>
        <v>-1.0336774539529525E-2</v>
      </c>
      <c r="E1453" s="2">
        <f>MACD!F1453</f>
        <v>-9.4545182479735639E-3</v>
      </c>
      <c r="F1453" s="2">
        <f>'Moving Avg'!D1453</f>
        <v>3.15</v>
      </c>
      <c r="G1453" s="2">
        <f>'Moving Avg'!F1453</f>
        <v>3.149999999999999</v>
      </c>
      <c r="H1453" s="2">
        <f>'Moving Avg'!G1453</f>
        <v>3.2112000000000029</v>
      </c>
      <c r="I1453" s="2">
        <f>'Moving Avg'!H1453</f>
        <v>3.3303499999999975</v>
      </c>
      <c r="J1453" s="5" t="str">
        <f>OBV!F1453</f>
        <v>NEUTRAL</v>
      </c>
      <c r="K1453" s="5" t="str">
        <f>OBV!G1453</f>
        <v>NEUTRAL</v>
      </c>
      <c r="L1453" s="5" t="str">
        <f>OBV!H1453</f>
        <v>NEUTRAL</v>
      </c>
    </row>
    <row r="1454" spans="1:12" ht="13.5" x14ac:dyDescent="0.25">
      <c r="A1454" s="3">
        <f>RSI!A1454</f>
        <v>44433</v>
      </c>
      <c r="B1454" s="2">
        <f>RSI!B1454</f>
        <v>3.2</v>
      </c>
      <c r="C1454" s="2">
        <f>RSI!I1454</f>
        <v>76.143509762939999</v>
      </c>
      <c r="D1454" s="2">
        <f>MACD!E1454</f>
        <v>-1.3587033494536715E-2</v>
      </c>
      <c r="E1454" s="2">
        <f>MACD!F1454</f>
        <v>-1.0281021297286195E-2</v>
      </c>
      <c r="F1454" s="2">
        <f>'Moving Avg'!D1454</f>
        <v>3.16</v>
      </c>
      <c r="G1454" s="2">
        <f>'Moving Avg'!F1454</f>
        <v>3.152499999999999</v>
      </c>
      <c r="H1454" s="2">
        <f>'Moving Avg'!G1454</f>
        <v>3.2086000000000023</v>
      </c>
      <c r="I1454" s="2">
        <f>'Moving Avg'!H1454</f>
        <v>3.3298999999999976</v>
      </c>
      <c r="J1454" s="5" t="str">
        <f>OBV!F1454</f>
        <v>BULLISH</v>
      </c>
      <c r="K1454" s="5" t="str">
        <f>OBV!G1454</f>
        <v>NEUTRAL</v>
      </c>
      <c r="L1454" s="5" t="str">
        <f>OBV!H1454</f>
        <v>CONFIRMED BULLISH</v>
      </c>
    </row>
    <row r="1455" spans="1:12" ht="13.5" x14ac:dyDescent="0.25">
      <c r="A1455" s="3">
        <f>RSI!A1455</f>
        <v>44434</v>
      </c>
      <c r="B1455" s="2">
        <f>RSI!B1455</f>
        <v>3.2</v>
      </c>
      <c r="C1455" s="2">
        <f>RSI!I1455</f>
        <v>76.143509762939999</v>
      </c>
      <c r="D1455" s="2">
        <f>MACD!E1455</f>
        <v>-1.6548495257068918E-2</v>
      </c>
      <c r="E1455" s="2">
        <f>MACD!F1455</f>
        <v>-1.153451608924274E-2</v>
      </c>
      <c r="F1455" s="2">
        <f>'Moving Avg'!D1455</f>
        <v>3.1699999999999995</v>
      </c>
      <c r="G1455" s="2">
        <f>'Moving Avg'!F1455</f>
        <v>3.1549999999999994</v>
      </c>
      <c r="H1455" s="2">
        <f>'Moving Avg'!G1455</f>
        <v>3.2060000000000026</v>
      </c>
      <c r="I1455" s="2">
        <f>'Moving Avg'!H1455</f>
        <v>3.3294499999999978</v>
      </c>
      <c r="J1455" s="5" t="str">
        <f>OBV!F1455</f>
        <v>BULLISH</v>
      </c>
      <c r="K1455" s="5" t="str">
        <f>OBV!G1455</f>
        <v>NEUTRAL</v>
      </c>
      <c r="L1455" s="5" t="str">
        <f>OBV!H1455</f>
        <v>CONFIRMED BULLISH</v>
      </c>
    </row>
    <row r="1456" spans="1:12" ht="13.5" x14ac:dyDescent="0.25">
      <c r="A1456" s="3">
        <f>RSI!A1456</f>
        <v>44435</v>
      </c>
      <c r="B1456" s="2">
        <f>RSI!B1456</f>
        <v>3.2</v>
      </c>
      <c r="C1456" s="2">
        <f>RSI!I1456</f>
        <v>76.143509762939999</v>
      </c>
      <c r="D1456" s="2">
        <f>MACD!E1456</f>
        <v>-1.924994256096646E-2</v>
      </c>
      <c r="E1456" s="2">
        <f>MACD!F1456</f>
        <v>-1.3077601383587484E-2</v>
      </c>
      <c r="F1456" s="2">
        <f>'Moving Avg'!D1456</f>
        <v>3.1799999999999997</v>
      </c>
      <c r="G1456" s="2">
        <f>'Moving Avg'!F1456</f>
        <v>3.1574999999999998</v>
      </c>
      <c r="H1456" s="2">
        <f>'Moving Avg'!G1456</f>
        <v>3.203400000000002</v>
      </c>
      <c r="I1456" s="2">
        <f>'Moving Avg'!H1456</f>
        <v>3.328999999999998</v>
      </c>
      <c r="J1456" s="5" t="str">
        <f>OBV!F1456</f>
        <v>BULLISH</v>
      </c>
      <c r="K1456" s="5" t="str">
        <f>OBV!G1456</f>
        <v>NEUTRAL</v>
      </c>
      <c r="L1456" s="5" t="str">
        <f>OBV!H1456</f>
        <v>CONFIRMED BULLISH</v>
      </c>
    </row>
    <row r="1457" spans="1:12" ht="13.5" x14ac:dyDescent="0.25">
      <c r="A1457" s="3">
        <f>RSI!A1457</f>
        <v>44438</v>
      </c>
      <c r="B1457" s="2">
        <f>RSI!B1457</f>
        <v>3.2</v>
      </c>
      <c r="C1457" s="2">
        <f>RSI!I1457</f>
        <v>76.143509762939999</v>
      </c>
      <c r="D1457" s="2">
        <f>MACD!E1457</f>
        <v>-2.1716889108909232E-2</v>
      </c>
      <c r="E1457" s="2">
        <f>MACD!F1457</f>
        <v>-1.4805458928651835E-2</v>
      </c>
      <c r="F1457" s="2">
        <f>'Moving Avg'!D1457</f>
        <v>3.19</v>
      </c>
      <c r="G1457" s="2">
        <f>'Moving Avg'!F1457</f>
        <v>3.1599999999999997</v>
      </c>
      <c r="H1457" s="2">
        <f>'Moving Avg'!G1457</f>
        <v>3.2008000000000014</v>
      </c>
      <c r="I1457" s="2">
        <f>'Moving Avg'!H1457</f>
        <v>3.3285499999999981</v>
      </c>
      <c r="J1457" s="5" t="str">
        <f>OBV!F1457</f>
        <v>BULLISH</v>
      </c>
      <c r="K1457" s="5" t="str">
        <f>OBV!G1457</f>
        <v>NEUTRAL</v>
      </c>
      <c r="L1457" s="5" t="str">
        <f>OBV!H1457</f>
        <v>CONFIRMED BULLISH</v>
      </c>
    </row>
    <row r="1458" spans="1:12" ht="13.5" x14ac:dyDescent="0.25">
      <c r="A1458" s="3">
        <f>RSI!A1458</f>
        <v>44439</v>
      </c>
      <c r="B1458" s="2">
        <f>RSI!B1458</f>
        <v>3.2</v>
      </c>
      <c r="C1458" s="2">
        <f>RSI!I1458</f>
        <v>76.143509762939999</v>
      </c>
      <c r="D1458" s="2">
        <f>MACD!E1458</f>
        <v>-2.3971996642381033E-2</v>
      </c>
      <c r="E1458" s="2">
        <f>MACD!F1458</f>
        <v>-1.6638766471397674E-2</v>
      </c>
      <c r="F1458" s="2">
        <f>'Moving Avg'!D1458</f>
        <v>3.2</v>
      </c>
      <c r="G1458" s="2">
        <f>'Moving Avg'!F1458</f>
        <v>3.1625000000000001</v>
      </c>
      <c r="H1458" s="2">
        <f>'Moving Avg'!G1458</f>
        <v>3.1982000000000013</v>
      </c>
      <c r="I1458" s="2">
        <f>'Moving Avg'!H1458</f>
        <v>3.3280999999999983</v>
      </c>
      <c r="J1458" s="5" t="str">
        <f>OBV!F1458</f>
        <v>BULLISH</v>
      </c>
      <c r="K1458" s="5" t="str">
        <f>OBV!G1458</f>
        <v>NEUTRAL</v>
      </c>
      <c r="L1458" s="5" t="str">
        <f>OBV!H1458</f>
        <v>CONFIRMED BULLISH</v>
      </c>
    </row>
    <row r="1459" spans="1:12" ht="13.5" x14ac:dyDescent="0.25">
      <c r="A1459" s="3">
        <f>RSI!A1459</f>
        <v>44440</v>
      </c>
      <c r="B1459" s="2">
        <f>RSI!B1459</f>
        <v>3.2</v>
      </c>
      <c r="C1459" s="2">
        <f>RSI!I1459</f>
        <v>76.143509762939999</v>
      </c>
      <c r="D1459" s="2">
        <f>MACD!E1459</f>
        <v>-2.6035434206868935E-2</v>
      </c>
      <c r="E1459" s="2">
        <f>MACD!F1459</f>
        <v>-1.8518100018491926E-2</v>
      </c>
      <c r="F1459" s="2">
        <f>'Moving Avg'!D1459</f>
        <v>3.2</v>
      </c>
      <c r="G1459" s="2">
        <f>'Moving Avg'!F1459</f>
        <v>3.165</v>
      </c>
      <c r="H1459" s="2">
        <f>'Moving Avg'!G1459</f>
        <v>3.1956000000000011</v>
      </c>
      <c r="I1459" s="2">
        <f>'Moving Avg'!H1459</f>
        <v>3.327649999999998</v>
      </c>
      <c r="J1459" s="5" t="str">
        <f>OBV!F1459</f>
        <v>NEUTRAL</v>
      </c>
      <c r="K1459" s="5" t="str">
        <f>OBV!G1459</f>
        <v>NEUTRAL</v>
      </c>
      <c r="L1459" s="5" t="str">
        <f>OBV!H1459</f>
        <v>NEUTRAL</v>
      </c>
    </row>
    <row r="1460" spans="1:12" ht="13.5" x14ac:dyDescent="0.25">
      <c r="A1460" s="3">
        <f>RSI!A1460</f>
        <v>44441</v>
      </c>
      <c r="B1460" s="2">
        <f>RSI!B1460</f>
        <v>3.2</v>
      </c>
      <c r="C1460" s="2">
        <f>RSI!I1460</f>
        <v>76.143509762939999</v>
      </c>
      <c r="D1460" s="2">
        <f>MACD!E1460</f>
        <v>-2.7925188034238158E-2</v>
      </c>
      <c r="E1460" s="2">
        <f>MACD!F1460</f>
        <v>-2.0399517621641175E-2</v>
      </c>
      <c r="F1460" s="2">
        <f>'Moving Avg'!D1460</f>
        <v>3.2</v>
      </c>
      <c r="G1460" s="2">
        <f>'Moving Avg'!F1460</f>
        <v>3.1675000000000004</v>
      </c>
      <c r="H1460" s="2">
        <f>'Moving Avg'!G1460</f>
        <v>3.1930000000000005</v>
      </c>
      <c r="I1460" s="2">
        <f>'Moving Avg'!H1460</f>
        <v>3.3271999999999986</v>
      </c>
      <c r="J1460" s="5" t="str">
        <f>OBV!F1460</f>
        <v>NEUTRAL</v>
      </c>
      <c r="K1460" s="5" t="str">
        <f>OBV!G1460</f>
        <v>NEUTRAL</v>
      </c>
      <c r="L1460" s="5" t="str">
        <f>OBV!H1460</f>
        <v>NEUTRAL</v>
      </c>
    </row>
    <row r="1461" spans="1:12" ht="13.5" x14ac:dyDescent="0.25">
      <c r="A1461" s="3">
        <f>RSI!A1461</f>
        <v>44442</v>
      </c>
      <c r="B1461" s="2">
        <f>RSI!B1461</f>
        <v>3.2</v>
      </c>
      <c r="C1461" s="2">
        <f>RSI!I1461</f>
        <v>76.143509762939999</v>
      </c>
      <c r="D1461" s="2">
        <f>MACD!E1461</f>
        <v>-2.9657329203439442E-2</v>
      </c>
      <c r="E1461" s="2">
        <f>MACD!F1461</f>
        <v>-2.225107993800083E-2</v>
      </c>
      <c r="F1461" s="2">
        <f>'Moving Avg'!D1461</f>
        <v>3.2</v>
      </c>
      <c r="G1461" s="2">
        <f>'Moving Avg'!F1461</f>
        <v>3.1700000000000008</v>
      </c>
      <c r="H1461" s="2">
        <f>'Moving Avg'!G1461</f>
        <v>3.1904000000000003</v>
      </c>
      <c r="I1461" s="2">
        <f>'Moving Avg'!H1461</f>
        <v>3.3267499999999983</v>
      </c>
      <c r="J1461" s="5" t="str">
        <f>OBV!F1461</f>
        <v>NEUTRAL</v>
      </c>
      <c r="K1461" s="5" t="str">
        <f>OBV!G1461</f>
        <v>NEUTRAL</v>
      </c>
      <c r="L1461" s="5" t="str">
        <f>OBV!H1461</f>
        <v>NEUTRAL</v>
      </c>
    </row>
    <row r="1462" spans="1:12" ht="13.5" x14ac:dyDescent="0.25">
      <c r="A1462" s="3">
        <f>RSI!A1462</f>
        <v>44445</v>
      </c>
      <c r="B1462" s="2">
        <f>RSI!B1462</f>
        <v>3.2</v>
      </c>
      <c r="C1462" s="2">
        <f>RSI!I1462</f>
        <v>76.143509762939999</v>
      </c>
      <c r="D1462" s="2">
        <f>MACD!E1462</f>
        <v>-3.124624517129293E-2</v>
      </c>
      <c r="E1462" s="2">
        <f>MACD!F1462</f>
        <v>-2.4050112984659252E-2</v>
      </c>
      <c r="F1462" s="2">
        <f>'Moving Avg'!D1462</f>
        <v>3.2</v>
      </c>
      <c r="G1462" s="2">
        <f>'Moving Avg'!F1462</f>
        <v>3.1725000000000008</v>
      </c>
      <c r="H1462" s="2">
        <f>'Moving Avg'!G1462</f>
        <v>3.1877999999999997</v>
      </c>
      <c r="I1462" s="2">
        <f>'Moving Avg'!H1462</f>
        <v>3.3262499999999982</v>
      </c>
      <c r="J1462" s="5" t="str">
        <f>OBV!F1462</f>
        <v>NEUTRAL</v>
      </c>
      <c r="K1462" s="5" t="str">
        <f>OBV!G1462</f>
        <v>NEUTRAL</v>
      </c>
      <c r="L1462" s="5" t="str">
        <f>OBV!H1462</f>
        <v>NEUTRAL</v>
      </c>
    </row>
    <row r="1463" spans="1:12" ht="13.5" x14ac:dyDescent="0.25">
      <c r="A1463" s="3">
        <f>RSI!A1463</f>
        <v>44446</v>
      </c>
      <c r="B1463" s="2">
        <f>RSI!B1463</f>
        <v>3.2</v>
      </c>
      <c r="C1463" s="2">
        <f>RSI!I1463</f>
        <v>76.143509762939999</v>
      </c>
      <c r="D1463" s="2">
        <f>MACD!E1463</f>
        <v>-3.2704840357830278E-2</v>
      </c>
      <c r="E1463" s="2">
        <f>MACD!F1463</f>
        <v>-2.578105845929346E-2</v>
      </c>
      <c r="F1463" s="2">
        <f>'Moving Avg'!D1463</f>
        <v>3.2</v>
      </c>
      <c r="G1463" s="2">
        <f>'Moving Avg'!F1463</f>
        <v>3.1750000000000012</v>
      </c>
      <c r="H1463" s="2">
        <f>'Moving Avg'!G1463</f>
        <v>3.1852</v>
      </c>
      <c r="I1463" s="2">
        <f>'Moving Avg'!H1463</f>
        <v>3.325749999999998</v>
      </c>
      <c r="J1463" s="5" t="str">
        <f>OBV!F1463</f>
        <v>NEUTRAL</v>
      </c>
      <c r="K1463" s="5" t="str">
        <f>OBV!G1463</f>
        <v>NEUTRAL</v>
      </c>
      <c r="L1463" s="5" t="str">
        <f>OBV!H1463</f>
        <v>NEUTRAL</v>
      </c>
    </row>
    <row r="1464" spans="1:12" ht="13.5" x14ac:dyDescent="0.25">
      <c r="A1464" s="3">
        <f>RSI!A1464</f>
        <v>44447</v>
      </c>
      <c r="B1464" s="2">
        <f>RSI!B1464</f>
        <v>3.2</v>
      </c>
      <c r="C1464" s="2">
        <f>RSI!I1464</f>
        <v>76.143509762939999</v>
      </c>
      <c r="D1464" s="2">
        <f>MACD!E1464</f>
        <v>-2.635240250844717E-2</v>
      </c>
      <c r="E1464" s="2">
        <f>MACD!F1464</f>
        <v>-2.5895327269124205E-2</v>
      </c>
      <c r="F1464" s="2">
        <f>'Moving Avg'!D1464</f>
        <v>3.2</v>
      </c>
      <c r="G1464" s="2">
        <f>'Moving Avg'!F1464</f>
        <v>3.1775000000000011</v>
      </c>
      <c r="H1464" s="2">
        <f>'Moving Avg'!G1464</f>
        <v>3.1825999999999999</v>
      </c>
      <c r="I1464" s="2">
        <f>'Moving Avg'!H1464</f>
        <v>3.3249999999999975</v>
      </c>
      <c r="J1464" s="5" t="str">
        <f>OBV!F1464</f>
        <v>NEUTRAL</v>
      </c>
      <c r="K1464" s="5" t="str">
        <f>OBV!G1464</f>
        <v>NEUTRAL</v>
      </c>
      <c r="L1464" s="5" t="str">
        <f>OBV!H1464</f>
        <v>NEUTRAL</v>
      </c>
    </row>
    <row r="1465" spans="1:12" ht="13.5" x14ac:dyDescent="0.25">
      <c r="A1465" s="3">
        <f>RSI!A1465</f>
        <v>44448</v>
      </c>
      <c r="B1465" s="2">
        <f>RSI!B1465</f>
        <v>3.2</v>
      </c>
      <c r="C1465" s="2">
        <f>RSI!I1465</f>
        <v>76.143509762939999</v>
      </c>
      <c r="D1465" s="2">
        <f>MACD!E1465</f>
        <v>-2.1075109008121817E-2</v>
      </c>
      <c r="E1465" s="2">
        <f>MACD!F1465</f>
        <v>-2.4931283616923729E-2</v>
      </c>
      <c r="F1465" s="2">
        <f>'Moving Avg'!D1465</f>
        <v>3.2</v>
      </c>
      <c r="G1465" s="2">
        <f>'Moving Avg'!F1465</f>
        <v>3.180000000000001</v>
      </c>
      <c r="H1465" s="2">
        <f>'Moving Avg'!G1465</f>
        <v>3.1799999999999993</v>
      </c>
      <c r="I1465" s="2">
        <f>'Moving Avg'!H1465</f>
        <v>3.3242499999999979</v>
      </c>
      <c r="J1465" s="5" t="str">
        <f>OBV!F1465</f>
        <v>NEUTRAL</v>
      </c>
      <c r="K1465" s="5" t="str">
        <f>OBV!G1465</f>
        <v>NEUTRAL</v>
      </c>
      <c r="L1465" s="5" t="str">
        <f>OBV!H1465</f>
        <v>NEUTRAL</v>
      </c>
    </row>
    <row r="1466" spans="1:12" ht="13.5" x14ac:dyDescent="0.25">
      <c r="A1466" s="3">
        <f>RSI!A1466</f>
        <v>44449</v>
      </c>
      <c r="B1466" s="2">
        <f>RSI!B1466</f>
        <v>3.2</v>
      </c>
      <c r="C1466" s="2">
        <f>RSI!I1466</f>
        <v>76.143509762939999</v>
      </c>
      <c r="D1466" s="2">
        <f>MACD!E1466</f>
        <v>-1.6700305165894047E-2</v>
      </c>
      <c r="E1466" s="2">
        <f>MACD!F1466</f>
        <v>-2.3285087926717792E-2</v>
      </c>
      <c r="F1466" s="2">
        <f>'Moving Avg'!D1466</f>
        <v>3.2</v>
      </c>
      <c r="G1466" s="2">
        <f>'Moving Avg'!F1466</f>
        <v>3.182500000000001</v>
      </c>
      <c r="H1466" s="2">
        <f>'Moving Avg'!G1466</f>
        <v>3.1773999999999996</v>
      </c>
      <c r="I1466" s="2">
        <f>'Moving Avg'!H1466</f>
        <v>3.3234999999999975</v>
      </c>
      <c r="J1466" s="5" t="str">
        <f>OBV!F1466</f>
        <v>NEUTRAL</v>
      </c>
      <c r="K1466" s="5" t="str">
        <f>OBV!G1466</f>
        <v>NEUTRAL</v>
      </c>
      <c r="L1466" s="5" t="str">
        <f>OBV!H1466</f>
        <v>NEUTRAL</v>
      </c>
    </row>
    <row r="1467" spans="1:12" ht="13.5" x14ac:dyDescent="0.25">
      <c r="A1467" s="3">
        <f>RSI!A1467</f>
        <v>44452</v>
      </c>
      <c r="B1467" s="2">
        <f>RSI!B1467</f>
        <v>3.2</v>
      </c>
      <c r="C1467" s="2">
        <f>RSI!I1467</f>
        <v>76.143509762939999</v>
      </c>
      <c r="D1467" s="2">
        <f>MACD!E1467</f>
        <v>-1.3082435430064265E-2</v>
      </c>
      <c r="E1467" s="2">
        <f>MACD!F1467</f>
        <v>-2.1244557427387088E-2</v>
      </c>
      <c r="F1467" s="2">
        <f>'Moving Avg'!D1467</f>
        <v>3.2</v>
      </c>
      <c r="G1467" s="2">
        <f>'Moving Avg'!F1467</f>
        <v>3.1850000000000014</v>
      </c>
      <c r="H1467" s="2">
        <f>'Moving Avg'!G1467</f>
        <v>3.1747999999999994</v>
      </c>
      <c r="I1467" s="2">
        <f>'Moving Avg'!H1467</f>
        <v>3.322749999999997</v>
      </c>
      <c r="J1467" s="5" t="str">
        <f>OBV!F1467</f>
        <v>NEUTRAL</v>
      </c>
      <c r="K1467" s="5" t="str">
        <f>OBV!G1467</f>
        <v>NEUTRAL</v>
      </c>
      <c r="L1467" s="5" t="str">
        <f>OBV!H1467</f>
        <v>NEUTRAL</v>
      </c>
    </row>
    <row r="1468" spans="1:12" ht="13.5" x14ac:dyDescent="0.25">
      <c r="A1468" s="3">
        <f>RSI!A1468</f>
        <v>44453</v>
      </c>
      <c r="B1468" s="2">
        <f>RSI!B1468</f>
        <v>3.2</v>
      </c>
      <c r="C1468" s="2">
        <f>RSI!I1468</f>
        <v>76.143509762939999</v>
      </c>
      <c r="D1468" s="2">
        <f>MACD!E1468</f>
        <v>-1.0098834521023115E-2</v>
      </c>
      <c r="E1468" s="2">
        <f>MACD!F1468</f>
        <v>-1.9015412846114296E-2</v>
      </c>
      <c r="F1468" s="2">
        <f>'Moving Avg'!D1468</f>
        <v>3.2</v>
      </c>
      <c r="G1468" s="2">
        <f>'Moving Avg'!F1468</f>
        <v>3.1875000000000009</v>
      </c>
      <c r="H1468" s="2">
        <f>'Moving Avg'!G1468</f>
        <v>3.1721999999999992</v>
      </c>
      <c r="I1468" s="2">
        <f>'Moving Avg'!H1468</f>
        <v>3.321999999999997</v>
      </c>
      <c r="J1468" s="5" t="str">
        <f>OBV!F1468</f>
        <v>NEUTRAL</v>
      </c>
      <c r="K1468" s="5" t="str">
        <f>OBV!G1468</f>
        <v>NEUTRAL</v>
      </c>
      <c r="L1468" s="5" t="str">
        <f>OBV!H1468</f>
        <v>NEUTRAL</v>
      </c>
    </row>
    <row r="1469" spans="1:12" ht="13.5" x14ac:dyDescent="0.25">
      <c r="A1469" s="3">
        <f>RSI!A1469</f>
        <v>44454</v>
      </c>
      <c r="B1469" s="2">
        <f>RSI!B1469</f>
        <v>3.2</v>
      </c>
      <c r="C1469" s="2">
        <f>RSI!I1469</f>
        <v>76.143509762939999</v>
      </c>
      <c r="D1469" s="2">
        <f>MACD!E1469</f>
        <v>-7.6461690279447936E-3</v>
      </c>
      <c r="E1469" s="2">
        <f>MACD!F1469</f>
        <v>-1.6741564082480394E-2</v>
      </c>
      <c r="F1469" s="2">
        <f>'Moving Avg'!D1469</f>
        <v>3.2</v>
      </c>
      <c r="G1469" s="2">
        <f>'Moving Avg'!F1469</f>
        <v>3.1900000000000013</v>
      </c>
      <c r="H1469" s="2">
        <f>'Moving Avg'!G1469</f>
        <v>3.1695999999999991</v>
      </c>
      <c r="I1469" s="2">
        <f>'Moving Avg'!H1469</f>
        <v>3.3212499999999974</v>
      </c>
      <c r="J1469" s="5" t="str">
        <f>OBV!F1469</f>
        <v>NEUTRAL</v>
      </c>
      <c r="K1469" s="5" t="str">
        <f>OBV!G1469</f>
        <v>NEUTRAL</v>
      </c>
      <c r="L1469" s="5" t="str">
        <f>OBV!H1469</f>
        <v>NEUTRAL</v>
      </c>
    </row>
    <row r="1470" spans="1:12" ht="13.5" x14ac:dyDescent="0.25">
      <c r="A1470" s="3">
        <f>RSI!A1470</f>
        <v>44455</v>
      </c>
      <c r="B1470" s="2">
        <f>RSI!B1470</f>
        <v>3.2</v>
      </c>
      <c r="C1470" s="2">
        <f>RSI!I1470</f>
        <v>76.143509762939999</v>
      </c>
      <c r="D1470" s="2">
        <f>MACD!E1470</f>
        <v>-5.6374291797731679E-3</v>
      </c>
      <c r="E1470" s="2">
        <f>MACD!F1470</f>
        <v>-1.4520737101938949E-2</v>
      </c>
      <c r="F1470" s="2">
        <f>'Moving Avg'!D1470</f>
        <v>3.2</v>
      </c>
      <c r="G1470" s="2">
        <f>'Moving Avg'!F1470</f>
        <v>3.1925000000000012</v>
      </c>
      <c r="H1470" s="2">
        <f>'Moving Avg'!G1470</f>
        <v>3.1687999999999992</v>
      </c>
      <c r="I1470" s="2">
        <f>'Moving Avg'!H1470</f>
        <v>3.3204999999999973</v>
      </c>
      <c r="J1470" s="5" t="str">
        <f>OBV!F1470</f>
        <v>NEUTRAL</v>
      </c>
      <c r="K1470" s="5" t="str">
        <f>OBV!G1470</f>
        <v>NEUTRAL</v>
      </c>
      <c r="L1470" s="5" t="str">
        <f>OBV!H1470</f>
        <v>NEUTRAL</v>
      </c>
    </row>
    <row r="1471" spans="1:12" ht="13.5" x14ac:dyDescent="0.25">
      <c r="A1471" s="3">
        <f>RSI!A1471</f>
        <v>44456</v>
      </c>
      <c r="B1471" s="2">
        <f>RSI!B1471</f>
        <v>3.2</v>
      </c>
      <c r="C1471" s="2">
        <f>RSI!I1471</f>
        <v>76.143509762939999</v>
      </c>
      <c r="D1471" s="2">
        <f>MACD!E1471</f>
        <v>-3.9993859462508219E-3</v>
      </c>
      <c r="E1471" s="2">
        <f>MACD!F1471</f>
        <v>-1.2416466870801324E-2</v>
      </c>
      <c r="F1471" s="2">
        <f>'Moving Avg'!D1471</f>
        <v>3.2</v>
      </c>
      <c r="G1471" s="2">
        <f>'Moving Avg'!F1471</f>
        <v>3.1950000000000012</v>
      </c>
      <c r="H1471" s="2">
        <f>'Moving Avg'!G1471</f>
        <v>3.1679999999999988</v>
      </c>
      <c r="I1471" s="2">
        <f>'Moving Avg'!H1471</f>
        <v>3.3197499999999973</v>
      </c>
      <c r="J1471" s="5" t="str">
        <f>OBV!F1471</f>
        <v>NEUTRAL</v>
      </c>
      <c r="K1471" s="5" t="str">
        <f>OBV!G1471</f>
        <v>NEUTRAL</v>
      </c>
      <c r="L1471" s="5" t="str">
        <f>OBV!H1471</f>
        <v>NEUTRAL</v>
      </c>
    </row>
    <row r="1472" spans="1:12" ht="13.5" x14ac:dyDescent="0.25">
      <c r="A1472" s="3">
        <f>RSI!A1472</f>
        <v>44459</v>
      </c>
      <c r="B1472" s="2">
        <f>RSI!B1472</f>
        <v>3.2</v>
      </c>
      <c r="C1472" s="2">
        <f>RSI!I1472</f>
        <v>76.143509762939999</v>
      </c>
      <c r="D1472" s="2">
        <f>MACD!E1472</f>
        <v>-2.6704416926790486E-3</v>
      </c>
      <c r="E1472" s="2">
        <f>MACD!F1472</f>
        <v>-1.0467261835176869E-2</v>
      </c>
      <c r="F1472" s="2">
        <f>'Moving Avg'!D1472</f>
        <v>3.2</v>
      </c>
      <c r="G1472" s="2">
        <f>'Moving Avg'!F1472</f>
        <v>3.1975000000000011</v>
      </c>
      <c r="H1472" s="2">
        <f>'Moving Avg'!G1472</f>
        <v>3.1689999999999992</v>
      </c>
      <c r="I1472" s="2">
        <f>'Moving Avg'!H1472</f>
        <v>3.3189999999999973</v>
      </c>
      <c r="J1472" s="5" t="str">
        <f>OBV!F1472</f>
        <v>NEUTRAL</v>
      </c>
      <c r="K1472" s="5" t="str">
        <f>OBV!G1472</f>
        <v>NEUTRAL</v>
      </c>
      <c r="L1472" s="5" t="str">
        <f>OBV!H1472</f>
        <v>NEUTRAL</v>
      </c>
    </row>
    <row r="1473" spans="1:12" ht="13.5" x14ac:dyDescent="0.25">
      <c r="A1473" s="3">
        <f>RSI!A1473</f>
        <v>44460</v>
      </c>
      <c r="B1473" s="2">
        <f>RSI!B1473</f>
        <v>3.2</v>
      </c>
      <c r="C1473" s="2">
        <f>RSI!I1473</f>
        <v>76.143509762939999</v>
      </c>
      <c r="D1473" s="2">
        <f>MACD!E1473</f>
        <v>-1.5988136684539356E-3</v>
      </c>
      <c r="E1473" s="2">
        <f>MACD!F1473</f>
        <v>-8.6935722018322819E-3</v>
      </c>
      <c r="F1473" s="2">
        <f>'Moving Avg'!D1473</f>
        <v>3.2</v>
      </c>
      <c r="G1473" s="2">
        <f>'Moving Avg'!F1473</f>
        <v>3.2000000000000006</v>
      </c>
      <c r="H1473" s="2">
        <f>'Moving Avg'!G1473</f>
        <v>3.169999999999999</v>
      </c>
      <c r="I1473" s="2">
        <f>'Moving Avg'!H1473</f>
        <v>3.3177499999999975</v>
      </c>
      <c r="J1473" s="5" t="str">
        <f>OBV!F1473</f>
        <v>NEUTRAL</v>
      </c>
      <c r="K1473" s="5" t="str">
        <f>OBV!G1473</f>
        <v>NEUTRAL</v>
      </c>
      <c r="L1473" s="5" t="str">
        <f>OBV!H1473</f>
        <v>NEUTRAL</v>
      </c>
    </row>
    <row r="1474" spans="1:12" ht="13.5" x14ac:dyDescent="0.25">
      <c r="A1474" s="3">
        <f>RSI!A1474</f>
        <v>44461</v>
      </c>
      <c r="B1474" s="2">
        <f>RSI!B1474</f>
        <v>3.2</v>
      </c>
      <c r="C1474" s="2">
        <f>RSI!I1474</f>
        <v>76.143509762940013</v>
      </c>
      <c r="D1474" s="2">
        <f>MACD!E1474</f>
        <v>-7.4099896379387076E-4</v>
      </c>
      <c r="E1474" s="2">
        <f>MACD!F1474</f>
        <v>-7.1030575542246005E-3</v>
      </c>
      <c r="F1474" s="2">
        <f>'Moving Avg'!D1474</f>
        <v>3.2</v>
      </c>
      <c r="G1474" s="2">
        <f>'Moving Avg'!F1474</f>
        <v>3.2000000000000006</v>
      </c>
      <c r="H1474" s="2">
        <f>'Moving Avg'!G1474</f>
        <v>3.1709999999999989</v>
      </c>
      <c r="I1474" s="2">
        <f>'Moving Avg'!H1474</f>
        <v>3.3164999999999973</v>
      </c>
      <c r="J1474" s="5" t="str">
        <f>OBV!F1474</f>
        <v>NEUTRAL</v>
      </c>
      <c r="K1474" s="5" t="str">
        <f>OBV!G1474</f>
        <v>NEUTRAL</v>
      </c>
      <c r="L1474" s="5" t="str">
        <f>OBV!H1474</f>
        <v>NEUTRAL</v>
      </c>
    </row>
    <row r="1475" spans="1:12" ht="13.5" x14ac:dyDescent="0.25">
      <c r="A1475" s="3">
        <f>RSI!A1475</f>
        <v>44462</v>
      </c>
      <c r="B1475" s="2">
        <f>RSI!B1475</f>
        <v>3.1</v>
      </c>
      <c r="C1475" s="2">
        <f>RSI!I1475</f>
        <v>9.2653010077021776</v>
      </c>
      <c r="D1475" s="2">
        <f>MACD!E1475</f>
        <v>7.3469299240596087E-3</v>
      </c>
      <c r="E1475" s="2">
        <f>MACD!F1475</f>
        <v>-4.2130600585677594E-3</v>
      </c>
      <c r="F1475" s="2">
        <f>'Moving Avg'!D1475</f>
        <v>3.18</v>
      </c>
      <c r="G1475" s="2">
        <f>'Moving Avg'!F1475</f>
        <v>3.1950000000000012</v>
      </c>
      <c r="H1475" s="2">
        <f>'Moving Avg'!G1475</f>
        <v>3.169999999999999</v>
      </c>
      <c r="I1475" s="2">
        <f>'Moving Avg'!H1475</f>
        <v>3.3147499999999974</v>
      </c>
      <c r="J1475" s="5" t="str">
        <f>OBV!F1475</f>
        <v>BEARISH</v>
      </c>
      <c r="K1475" s="5" t="str">
        <f>OBV!G1475</f>
        <v>NEUTRAL</v>
      </c>
      <c r="L1475" s="5" t="str">
        <f>OBV!H1475</f>
        <v>CONFIRMED BEARISH</v>
      </c>
    </row>
    <row r="1476" spans="1:12" ht="13.5" x14ac:dyDescent="0.25">
      <c r="A1476" s="3">
        <f>RSI!A1476</f>
        <v>44463</v>
      </c>
      <c r="B1476" s="2">
        <f>RSI!B1476</f>
        <v>3.1</v>
      </c>
      <c r="C1476" s="2">
        <f>RSI!I1476</f>
        <v>9.2653010077021776</v>
      </c>
      <c r="D1476" s="2">
        <f>MACD!E1476</f>
        <v>1.473950178862804E-2</v>
      </c>
      <c r="E1476" s="2">
        <f>MACD!F1476</f>
        <v>-4.2254768912859978E-4</v>
      </c>
      <c r="F1476" s="2">
        <f>'Moving Avg'!D1476</f>
        <v>3.16</v>
      </c>
      <c r="G1476" s="2">
        <f>'Moving Avg'!F1476</f>
        <v>3.1900000000000008</v>
      </c>
      <c r="H1476" s="2">
        <f>'Moving Avg'!G1476</f>
        <v>3.1689999999999992</v>
      </c>
      <c r="I1476" s="2">
        <f>'Moving Avg'!H1476</f>
        <v>3.3129999999999971</v>
      </c>
      <c r="J1476" s="5" t="str">
        <f>OBV!F1476</f>
        <v>BEARISH</v>
      </c>
      <c r="K1476" s="5" t="str">
        <f>OBV!G1476</f>
        <v>NEUTRAL</v>
      </c>
      <c r="L1476" s="5" t="str">
        <f>OBV!H1476</f>
        <v>CONFIRMED BEARISH</v>
      </c>
    </row>
    <row r="1477" spans="1:12" ht="13.5" x14ac:dyDescent="0.25">
      <c r="A1477" s="3">
        <f>RSI!A1477</f>
        <v>44466</v>
      </c>
      <c r="B1477" s="2">
        <f>RSI!B1477</f>
        <v>3.1</v>
      </c>
      <c r="C1477" s="2">
        <f>RSI!I1477</f>
        <v>9.2653010077021776</v>
      </c>
      <c r="D1477" s="2">
        <f>MACD!E1477</f>
        <v>2.1503032431367863E-2</v>
      </c>
      <c r="E1477" s="2">
        <f>MACD!F1477</f>
        <v>3.9625683349706932E-3</v>
      </c>
      <c r="F1477" s="2">
        <f>'Moving Avg'!D1477</f>
        <v>3.1399999999999997</v>
      </c>
      <c r="G1477" s="2">
        <f>'Moving Avg'!F1477</f>
        <v>3.1850000000000009</v>
      </c>
      <c r="H1477" s="2">
        <f>'Moving Avg'!G1477</f>
        <v>3.1679999999999988</v>
      </c>
      <c r="I1477" s="2">
        <f>'Moving Avg'!H1477</f>
        <v>3.3112499999999971</v>
      </c>
      <c r="J1477" s="5" t="str">
        <f>OBV!F1477</f>
        <v>BEARISH</v>
      </c>
      <c r="K1477" s="5" t="str">
        <f>OBV!G1477</f>
        <v>NEUTRAL</v>
      </c>
      <c r="L1477" s="5" t="str">
        <f>OBV!H1477</f>
        <v>CONFIRMED BEARISH</v>
      </c>
    </row>
    <row r="1478" spans="1:12" ht="13.5" x14ac:dyDescent="0.25">
      <c r="A1478" s="3">
        <f>RSI!A1478</f>
        <v>44467</v>
      </c>
      <c r="B1478" s="2">
        <f>RSI!B1478</f>
        <v>3.1</v>
      </c>
      <c r="C1478" s="2">
        <f>RSI!I1478</f>
        <v>9.2653010077021776</v>
      </c>
      <c r="D1478" s="2">
        <f>MACD!E1478</f>
        <v>2.7696647237715144E-2</v>
      </c>
      <c r="E1478" s="2">
        <f>MACD!F1478</f>
        <v>8.7093841155195841E-3</v>
      </c>
      <c r="F1478" s="2">
        <f>'Moving Avg'!D1478</f>
        <v>3.12</v>
      </c>
      <c r="G1478" s="2">
        <f>'Moving Avg'!F1478</f>
        <v>3.1800000000000006</v>
      </c>
      <c r="H1478" s="2">
        <f>'Moving Avg'!G1478</f>
        <v>3.1669999999999994</v>
      </c>
      <c r="I1478" s="2">
        <f>'Moving Avg'!H1478</f>
        <v>3.3094999999999972</v>
      </c>
      <c r="J1478" s="5" t="str">
        <f>OBV!F1478</f>
        <v>BEARISH</v>
      </c>
      <c r="K1478" s="5" t="str">
        <f>OBV!G1478</f>
        <v>NEUTRAL</v>
      </c>
      <c r="L1478" s="5" t="str">
        <f>OBV!H1478</f>
        <v>CONFIRMED BEARISH</v>
      </c>
    </row>
    <row r="1479" spans="1:12" ht="13.5" x14ac:dyDescent="0.25">
      <c r="A1479" s="3">
        <f>RSI!A1479</f>
        <v>44468</v>
      </c>
      <c r="B1479" s="2">
        <f>RSI!B1479</f>
        <v>3.1</v>
      </c>
      <c r="C1479" s="2">
        <f>RSI!I1479</f>
        <v>9.2653010077021776</v>
      </c>
      <c r="D1479" s="2">
        <f>MACD!E1479</f>
        <v>3.337316428271464E-2</v>
      </c>
      <c r="E1479" s="2">
        <f>MACD!F1479</f>
        <v>1.3642140148958596E-2</v>
      </c>
      <c r="F1479" s="2">
        <f>'Moving Avg'!D1479</f>
        <v>3.1</v>
      </c>
      <c r="G1479" s="2">
        <f>'Moving Avg'!F1479</f>
        <v>3.1750000000000007</v>
      </c>
      <c r="H1479" s="2">
        <f>'Moving Avg'!G1479</f>
        <v>3.165999999999999</v>
      </c>
      <c r="I1479" s="2">
        <f>'Moving Avg'!H1479</f>
        <v>3.3072999999999975</v>
      </c>
      <c r="J1479" s="5" t="str">
        <f>OBV!F1479</f>
        <v>BEARISH</v>
      </c>
      <c r="K1479" s="5" t="str">
        <f>OBV!G1479</f>
        <v>NEUTRAL</v>
      </c>
      <c r="L1479" s="5" t="str">
        <f>OBV!H1479</f>
        <v>CONFIRMED BEARISH</v>
      </c>
    </row>
    <row r="1480" spans="1:12" ht="13.5" x14ac:dyDescent="0.25">
      <c r="A1480" s="3">
        <f>RSI!A1480</f>
        <v>44469</v>
      </c>
      <c r="B1480" s="2">
        <f>RSI!B1480</f>
        <v>3.15</v>
      </c>
      <c r="C1480" s="2">
        <f>RSI!I1480</f>
        <v>44.543063770310248</v>
      </c>
      <c r="D1480" s="2">
        <f>MACD!E1480</f>
        <v>3.4876154397370129E-2</v>
      </c>
      <c r="E1480" s="2">
        <f>MACD!F1480</f>
        <v>1.7888942998640904E-2</v>
      </c>
      <c r="F1480" s="2">
        <f>'Moving Avg'!D1480</f>
        <v>3.1100000000000003</v>
      </c>
      <c r="G1480" s="2">
        <f>'Moving Avg'!F1480</f>
        <v>3.1725000000000003</v>
      </c>
      <c r="H1480" s="2">
        <f>'Moving Avg'!G1480</f>
        <v>3.1659999999999995</v>
      </c>
      <c r="I1480" s="2">
        <f>'Moving Avg'!H1480</f>
        <v>3.3053499999999967</v>
      </c>
      <c r="J1480" s="5" t="str">
        <f>OBV!F1480</f>
        <v>BULLISH</v>
      </c>
      <c r="K1480" s="5" t="str">
        <f>OBV!G1480</f>
        <v>NEUTRAL</v>
      </c>
      <c r="L1480" s="5" t="str">
        <f>OBV!H1480</f>
        <v>CONFIRMED BULLISH</v>
      </c>
    </row>
    <row r="1481" spans="1:12" ht="13.5" x14ac:dyDescent="0.25">
      <c r="A1481" s="3">
        <f>RSI!A1481</f>
        <v>44470</v>
      </c>
      <c r="B1481" s="2">
        <f>RSI!B1481</f>
        <v>3.15</v>
      </c>
      <c r="C1481" s="2">
        <f>RSI!I1481</f>
        <v>44.543063770310248</v>
      </c>
      <c r="D1481" s="2">
        <f>MACD!E1481</f>
        <v>3.6226062271845105E-2</v>
      </c>
      <c r="E1481" s="2">
        <f>MACD!F1481</f>
        <v>2.1556366853281744E-2</v>
      </c>
      <c r="F1481" s="2">
        <f>'Moving Avg'!D1481</f>
        <v>3.12</v>
      </c>
      <c r="G1481" s="2">
        <f>'Moving Avg'!F1481</f>
        <v>3.1700000000000004</v>
      </c>
      <c r="H1481" s="2">
        <f>'Moving Avg'!G1481</f>
        <v>3.1659999999999995</v>
      </c>
      <c r="I1481" s="2">
        <f>'Moving Avg'!H1481</f>
        <v>3.3033999999999968</v>
      </c>
      <c r="J1481" s="5" t="str">
        <f>OBV!F1481</f>
        <v>BULLISH</v>
      </c>
      <c r="K1481" s="5" t="str">
        <f>OBV!G1481</f>
        <v>NEUTRAL</v>
      </c>
      <c r="L1481" s="5" t="str">
        <f>OBV!H1481</f>
        <v>CONFIRMED BULLISH</v>
      </c>
    </row>
    <row r="1482" spans="1:12" ht="13.5" x14ac:dyDescent="0.25">
      <c r="A1482" s="3">
        <f>RSI!A1482</f>
        <v>44473</v>
      </c>
      <c r="B1482" s="2">
        <f>RSI!B1482</f>
        <v>3.15</v>
      </c>
      <c r="C1482" s="2">
        <f>RSI!I1482</f>
        <v>44.543063770310248</v>
      </c>
      <c r="D1482" s="2">
        <f>MACD!E1482</f>
        <v>3.7440650352737137E-2</v>
      </c>
      <c r="E1482" s="2">
        <f>MACD!F1482</f>
        <v>2.4733223553172826E-2</v>
      </c>
      <c r="F1482" s="2">
        <f>'Moving Avg'!D1482</f>
        <v>3.13</v>
      </c>
      <c r="G1482" s="2">
        <f>'Moving Avg'!F1482</f>
        <v>3.1675</v>
      </c>
      <c r="H1482" s="2">
        <f>'Moving Avg'!G1482</f>
        <v>3.1660000000000004</v>
      </c>
      <c r="I1482" s="2">
        <f>'Moving Avg'!H1482</f>
        <v>3.3014499999999964</v>
      </c>
      <c r="J1482" s="5" t="str">
        <f>OBV!F1482</f>
        <v>BULLISH</v>
      </c>
      <c r="K1482" s="5" t="str">
        <f>OBV!G1482</f>
        <v>NEUTRAL</v>
      </c>
      <c r="L1482" s="5" t="str">
        <f>OBV!H1482</f>
        <v>CONFIRMED BULLISH</v>
      </c>
    </row>
    <row r="1483" spans="1:12" ht="13.5" x14ac:dyDescent="0.25">
      <c r="A1483" s="3">
        <f>RSI!A1483</f>
        <v>44474</v>
      </c>
      <c r="B1483" s="2">
        <f>RSI!B1483</f>
        <v>3.15</v>
      </c>
      <c r="C1483" s="2">
        <f>RSI!I1483</f>
        <v>44.543063770310233</v>
      </c>
      <c r="D1483" s="2">
        <f>MACD!E1483</f>
        <v>3.8535377192721043E-2</v>
      </c>
      <c r="E1483" s="2">
        <f>MACD!F1483</f>
        <v>2.7493654281082469E-2</v>
      </c>
      <c r="F1483" s="2">
        <f>'Moving Avg'!D1483</f>
        <v>3.14</v>
      </c>
      <c r="G1483" s="2">
        <f>'Moving Avg'!F1483</f>
        <v>3.165</v>
      </c>
      <c r="H1483" s="2">
        <f>'Moving Avg'!G1483</f>
        <v>3.1660000000000004</v>
      </c>
      <c r="I1483" s="2">
        <f>'Moving Avg'!H1483</f>
        <v>3.2994999999999965</v>
      </c>
      <c r="J1483" s="5" t="str">
        <f>OBV!F1483</f>
        <v>BULLISH</v>
      </c>
      <c r="K1483" s="5" t="str">
        <f>OBV!G1483</f>
        <v>NEUTRAL</v>
      </c>
      <c r="L1483" s="5" t="str">
        <f>OBV!H1483</f>
        <v>CONFIRMED BULLISH</v>
      </c>
    </row>
    <row r="1484" spans="1:12" ht="13.5" x14ac:dyDescent="0.25">
      <c r="A1484" s="3">
        <f>RSI!A1484</f>
        <v>44475</v>
      </c>
      <c r="B1484" s="2">
        <f>RSI!B1484</f>
        <v>3.15</v>
      </c>
      <c r="C1484" s="2">
        <f>RSI!I1484</f>
        <v>44.543063770310233</v>
      </c>
      <c r="D1484" s="2">
        <f>MACD!E1484</f>
        <v>3.9523720133532336E-2</v>
      </c>
      <c r="E1484" s="2">
        <f>MACD!F1484</f>
        <v>2.9899667451572444E-2</v>
      </c>
      <c r="F1484" s="2">
        <f>'Moving Avg'!D1484</f>
        <v>3.15</v>
      </c>
      <c r="G1484" s="2">
        <f>'Moving Avg'!F1484</f>
        <v>3.1624999999999996</v>
      </c>
      <c r="H1484" s="2">
        <f>'Moving Avg'!G1484</f>
        <v>3.1660000000000008</v>
      </c>
      <c r="I1484" s="2">
        <f>'Moving Avg'!H1484</f>
        <v>3.2975499999999958</v>
      </c>
      <c r="J1484" s="5" t="str">
        <f>OBV!F1484</f>
        <v>BULLISH</v>
      </c>
      <c r="K1484" s="5" t="str">
        <f>OBV!G1484</f>
        <v>NEUTRAL</v>
      </c>
      <c r="L1484" s="5" t="str">
        <f>OBV!H1484</f>
        <v>CONFIRMED BULLISH</v>
      </c>
    </row>
    <row r="1485" spans="1:12" ht="13.5" x14ac:dyDescent="0.25">
      <c r="A1485" s="3">
        <f>RSI!A1485</f>
        <v>44476</v>
      </c>
      <c r="B1485" s="2">
        <f>RSI!B1485</f>
        <v>3.15</v>
      </c>
      <c r="C1485" s="2">
        <f>RSI!I1485</f>
        <v>44.543063770310241</v>
      </c>
      <c r="D1485" s="2">
        <f>MACD!E1485</f>
        <v>2.5032835313557822E-2</v>
      </c>
      <c r="E1485" s="2">
        <f>MACD!F1485</f>
        <v>2.8926301023969522E-2</v>
      </c>
      <c r="F1485" s="2">
        <f>'Moving Avg'!D1485</f>
        <v>3.15</v>
      </c>
      <c r="G1485" s="2">
        <f>'Moving Avg'!F1485</f>
        <v>3.1599999999999997</v>
      </c>
      <c r="H1485" s="2">
        <f>'Moving Avg'!G1485</f>
        <v>3.1660000000000008</v>
      </c>
      <c r="I1485" s="2">
        <f>'Moving Avg'!H1485</f>
        <v>3.2955999999999959</v>
      </c>
      <c r="J1485" s="5" t="str">
        <f>OBV!F1485</f>
        <v>NEUTRAL</v>
      </c>
      <c r="K1485" s="5" t="str">
        <f>OBV!G1485</f>
        <v>NEUTRAL</v>
      </c>
      <c r="L1485" s="5" t="str">
        <f>OBV!H1485</f>
        <v>NEUTRAL</v>
      </c>
    </row>
    <row r="1486" spans="1:12" ht="13.5" x14ac:dyDescent="0.25">
      <c r="A1486" s="3">
        <f>RSI!A1486</f>
        <v>44477</v>
      </c>
      <c r="B1486" s="2">
        <f>RSI!B1486</f>
        <v>3.15</v>
      </c>
      <c r="C1486" s="2">
        <f>RSI!I1486</f>
        <v>44.543063770310233</v>
      </c>
      <c r="D1486" s="2">
        <f>MACD!E1486</f>
        <v>1.2824502929662529E-2</v>
      </c>
      <c r="E1486" s="2">
        <f>MACD!F1486</f>
        <v>2.5705941405108124E-2</v>
      </c>
      <c r="F1486" s="2">
        <f>'Moving Avg'!D1486</f>
        <v>3.15</v>
      </c>
      <c r="G1486" s="2">
        <f>'Moving Avg'!F1486</f>
        <v>3.1574999999999998</v>
      </c>
      <c r="H1486" s="2">
        <f>'Moving Avg'!G1486</f>
        <v>3.1660000000000013</v>
      </c>
      <c r="I1486" s="2">
        <f>'Moving Avg'!H1486</f>
        <v>3.293649999999996</v>
      </c>
      <c r="J1486" s="5" t="str">
        <f>OBV!F1486</f>
        <v>NEUTRAL</v>
      </c>
      <c r="K1486" s="5" t="str">
        <f>OBV!G1486</f>
        <v>NEUTRAL</v>
      </c>
      <c r="L1486" s="5" t="str">
        <f>OBV!H1486</f>
        <v>NEUTRAL</v>
      </c>
    </row>
    <row r="1487" spans="1:12" ht="13.5" x14ac:dyDescent="0.25">
      <c r="A1487" s="3">
        <f>RSI!A1487</f>
        <v>44480</v>
      </c>
      <c r="B1487" s="2">
        <f>RSI!B1487</f>
        <v>3.15</v>
      </c>
      <c r="C1487" s="2">
        <f>RSI!I1487</f>
        <v>44.543063770310233</v>
      </c>
      <c r="D1487" s="2">
        <f>MACD!E1487</f>
        <v>2.54362139892228E-3</v>
      </c>
      <c r="E1487" s="2">
        <f>MACD!F1487</f>
        <v>2.1073477403870954E-2</v>
      </c>
      <c r="F1487" s="2">
        <f>'Moving Avg'!D1487</f>
        <v>3.15</v>
      </c>
      <c r="G1487" s="2">
        <f>'Moving Avg'!F1487</f>
        <v>3.1549999999999998</v>
      </c>
      <c r="H1487" s="2">
        <f>'Moving Avg'!G1487</f>
        <v>3.1660000000000013</v>
      </c>
      <c r="I1487" s="2">
        <f>'Moving Avg'!H1487</f>
        <v>3.2916999999999961</v>
      </c>
      <c r="J1487" s="5" t="str">
        <f>OBV!F1487</f>
        <v>NEUTRAL</v>
      </c>
      <c r="K1487" s="5" t="str">
        <f>OBV!G1487</f>
        <v>NEUTRAL</v>
      </c>
      <c r="L1487" s="5" t="str">
        <f>OBV!H1487</f>
        <v>NEUTRAL</v>
      </c>
    </row>
    <row r="1488" spans="1:12" ht="13.5" x14ac:dyDescent="0.25">
      <c r="A1488" s="3">
        <f>RSI!A1488</f>
        <v>44481</v>
      </c>
      <c r="B1488" s="2">
        <f>RSI!B1488</f>
        <v>3.15</v>
      </c>
      <c r="C1488" s="2">
        <f>RSI!I1488</f>
        <v>44.543063770310233</v>
      </c>
      <c r="D1488" s="2">
        <f>MACD!E1488</f>
        <v>-6.1099880214459112E-3</v>
      </c>
      <c r="E1488" s="2">
        <f>MACD!F1488</f>
        <v>1.5636784318807582E-2</v>
      </c>
      <c r="F1488" s="2">
        <f>'Moving Avg'!D1488</f>
        <v>3.15</v>
      </c>
      <c r="G1488" s="2">
        <f>'Moving Avg'!F1488</f>
        <v>3.1524999999999994</v>
      </c>
      <c r="H1488" s="2">
        <f>'Moving Avg'!G1488</f>
        <v>3.1660000000000013</v>
      </c>
      <c r="I1488" s="2">
        <f>'Moving Avg'!H1488</f>
        <v>3.2897499999999962</v>
      </c>
      <c r="J1488" s="5" t="str">
        <f>OBV!F1488</f>
        <v>NEUTRAL</v>
      </c>
      <c r="K1488" s="5" t="str">
        <f>OBV!G1488</f>
        <v>NEUTRAL</v>
      </c>
      <c r="L1488" s="5" t="str">
        <f>OBV!H1488</f>
        <v>NEUTRAL</v>
      </c>
    </row>
    <row r="1489" spans="1:12" ht="13.5" x14ac:dyDescent="0.25">
      <c r="A1489" s="3">
        <f>RSI!A1489</f>
        <v>44482</v>
      </c>
      <c r="B1489" s="2">
        <f>RSI!B1489</f>
        <v>3.15</v>
      </c>
      <c r="C1489" s="2">
        <f>RSI!I1489</f>
        <v>44.543063770310233</v>
      </c>
      <c r="D1489" s="2">
        <f>MACD!E1489</f>
        <v>-1.3390052518640783E-2</v>
      </c>
      <c r="E1489" s="2">
        <f>MACD!F1489</f>
        <v>9.8314169513179107E-3</v>
      </c>
      <c r="F1489" s="2">
        <f>'Moving Avg'!D1489</f>
        <v>3.15</v>
      </c>
      <c r="G1489" s="2">
        <f>'Moving Avg'!F1489</f>
        <v>3.1499999999999995</v>
      </c>
      <c r="H1489" s="2">
        <f>'Moving Avg'!G1489</f>
        <v>3.1660000000000013</v>
      </c>
      <c r="I1489" s="2">
        <f>'Moving Avg'!H1489</f>
        <v>3.2877999999999963</v>
      </c>
      <c r="J1489" s="5" t="str">
        <f>OBV!F1489</f>
        <v>NEUTRAL</v>
      </c>
      <c r="K1489" s="5" t="str">
        <f>OBV!G1489</f>
        <v>NEUTRAL</v>
      </c>
      <c r="L1489" s="5" t="str">
        <f>OBV!H1489</f>
        <v>NEUTRAL</v>
      </c>
    </row>
    <row r="1490" spans="1:12" ht="13.5" x14ac:dyDescent="0.25">
      <c r="A1490" s="3">
        <f>RSI!A1490</f>
        <v>44483</v>
      </c>
      <c r="B1490" s="2">
        <f>RSI!B1490</f>
        <v>3.15</v>
      </c>
      <c r="C1490" s="2">
        <f>RSI!I1490</f>
        <v>44.543063770310233</v>
      </c>
      <c r="D1490" s="2">
        <f>MACD!E1490</f>
        <v>-1.1818706440732019E-2</v>
      </c>
      <c r="E1490" s="2">
        <f>MACD!F1490</f>
        <v>5.5013922729079262E-3</v>
      </c>
      <c r="F1490" s="2">
        <f>'Moving Avg'!D1490</f>
        <v>3.15</v>
      </c>
      <c r="G1490" s="2">
        <f>'Moving Avg'!F1490</f>
        <v>3.1474999999999995</v>
      </c>
      <c r="H1490" s="2">
        <f>'Moving Avg'!G1490</f>
        <v>3.1660000000000013</v>
      </c>
      <c r="I1490" s="2">
        <f>'Moving Avg'!H1490</f>
        <v>3.2858499999999964</v>
      </c>
      <c r="J1490" s="5" t="str">
        <f>OBV!F1490</f>
        <v>NEUTRAL</v>
      </c>
      <c r="K1490" s="5" t="str">
        <f>OBV!G1490</f>
        <v>NEUTRAL</v>
      </c>
      <c r="L1490" s="5" t="str">
        <f>OBV!H1490</f>
        <v>NEUTRAL</v>
      </c>
    </row>
    <row r="1491" spans="1:12" ht="13.5" x14ac:dyDescent="0.25">
      <c r="A1491" s="3">
        <f>RSI!A1491</f>
        <v>44488</v>
      </c>
      <c r="B1491" s="2">
        <f>RSI!B1491</f>
        <v>3.15</v>
      </c>
      <c r="C1491" s="2">
        <f>RSI!I1491</f>
        <v>44.543063770310226</v>
      </c>
      <c r="D1491" s="2">
        <f>MACD!E1491</f>
        <v>-1.0452908727946575E-2</v>
      </c>
      <c r="E1491" s="2">
        <f>MACD!F1491</f>
        <v>2.3105320727370266E-3</v>
      </c>
      <c r="F1491" s="2">
        <f>'Moving Avg'!D1491</f>
        <v>3.15</v>
      </c>
      <c r="G1491" s="2">
        <f>'Moving Avg'!F1491</f>
        <v>3.1449999999999996</v>
      </c>
      <c r="H1491" s="2">
        <f>'Moving Avg'!G1491</f>
        <v>3.1660000000000013</v>
      </c>
      <c r="I1491" s="2">
        <f>'Moving Avg'!H1491</f>
        <v>3.2838999999999965</v>
      </c>
      <c r="J1491" s="5" t="str">
        <f>OBV!F1491</f>
        <v>NEUTRAL</v>
      </c>
      <c r="K1491" s="5" t="str">
        <f>OBV!G1491</f>
        <v>NEUTRAL</v>
      </c>
      <c r="L1491" s="5" t="str">
        <f>OBV!H1491</f>
        <v>NEUTRAL</v>
      </c>
    </row>
    <row r="1492" spans="1:12" ht="13.5" x14ac:dyDescent="0.25">
      <c r="A1492" s="3">
        <f>RSI!A1492</f>
        <v>44489</v>
      </c>
      <c r="B1492" s="2">
        <f>RSI!B1492</f>
        <v>3.15</v>
      </c>
      <c r="C1492" s="2">
        <f>RSI!I1492</f>
        <v>44.543063770310226</v>
      </c>
      <c r="D1492" s="2">
        <f>MACD!E1492</f>
        <v>-9.2637178278671684E-3</v>
      </c>
      <c r="E1492" s="2">
        <f>MACD!F1492</f>
        <v>-4.3179073838123944E-6</v>
      </c>
      <c r="F1492" s="2">
        <f>'Moving Avg'!D1492</f>
        <v>3.15</v>
      </c>
      <c r="G1492" s="2">
        <f>'Moving Avg'!F1492</f>
        <v>3.1424999999999992</v>
      </c>
      <c r="H1492" s="2">
        <f>'Moving Avg'!G1492</f>
        <v>3.1660000000000021</v>
      </c>
      <c r="I1492" s="2">
        <f>'Moving Avg'!H1492</f>
        <v>3.2819499999999966</v>
      </c>
      <c r="J1492" s="5" t="str">
        <f>OBV!F1492</f>
        <v>NEUTRAL</v>
      </c>
      <c r="K1492" s="5" t="str">
        <f>OBV!G1492</f>
        <v>NEUTRAL</v>
      </c>
      <c r="L1492" s="5" t="str">
        <f>OBV!H1492</f>
        <v>NEUTRAL</v>
      </c>
    </row>
    <row r="1493" spans="1:12" ht="13.5" x14ac:dyDescent="0.25">
      <c r="A1493" s="3">
        <f>RSI!A1493</f>
        <v>44490</v>
      </c>
      <c r="B1493" s="2">
        <f>RSI!B1493</f>
        <v>3.15</v>
      </c>
      <c r="C1493" s="2">
        <f>RSI!I1493</f>
        <v>44.543063770310226</v>
      </c>
      <c r="D1493" s="2">
        <f>MACD!E1493</f>
        <v>-8.2264461217893547E-3</v>
      </c>
      <c r="E1493" s="2">
        <f>MACD!F1493</f>
        <v>-1.6487435502649211E-3</v>
      </c>
      <c r="F1493" s="2">
        <f>'Moving Avg'!D1493</f>
        <v>3.15</v>
      </c>
      <c r="G1493" s="2">
        <f>'Moving Avg'!F1493</f>
        <v>3.1399999999999992</v>
      </c>
      <c r="H1493" s="2">
        <f>'Moving Avg'!G1493</f>
        <v>3.1660000000000021</v>
      </c>
      <c r="I1493" s="2">
        <f>'Moving Avg'!H1493</f>
        <v>3.2799999999999967</v>
      </c>
      <c r="J1493" s="5" t="str">
        <f>OBV!F1493</f>
        <v>NEUTRAL</v>
      </c>
      <c r="K1493" s="5" t="str">
        <f>OBV!G1493</f>
        <v>NEUTRAL</v>
      </c>
      <c r="L1493" s="5" t="str">
        <f>OBV!H1493</f>
        <v>NEUTRAL</v>
      </c>
    </row>
    <row r="1494" spans="1:12" ht="13.5" x14ac:dyDescent="0.25">
      <c r="A1494" s="3">
        <f>RSI!A1494</f>
        <v>44491</v>
      </c>
      <c r="B1494" s="2">
        <f>RSI!B1494</f>
        <v>3.15</v>
      </c>
      <c r="C1494" s="2">
        <f>RSI!I1494</f>
        <v>44.543063770310219</v>
      </c>
      <c r="D1494" s="2">
        <f>MACD!E1494</f>
        <v>-7.3200201854399793E-3</v>
      </c>
      <c r="E1494" s="2">
        <f>MACD!F1494</f>
        <v>-2.7829988772999329E-3</v>
      </c>
      <c r="F1494" s="2">
        <f>'Moving Avg'!D1494</f>
        <v>3.15</v>
      </c>
      <c r="G1494" s="2">
        <f>'Moving Avg'!F1494</f>
        <v>3.1374999999999988</v>
      </c>
      <c r="H1494" s="2">
        <f>'Moving Avg'!G1494</f>
        <v>3.1660000000000021</v>
      </c>
      <c r="I1494" s="2">
        <f>'Moving Avg'!H1494</f>
        <v>3.2780499999999968</v>
      </c>
      <c r="J1494" s="5" t="str">
        <f>OBV!F1494</f>
        <v>NEUTRAL</v>
      </c>
      <c r="K1494" s="5" t="str">
        <f>OBV!G1494</f>
        <v>NEUTRAL</v>
      </c>
      <c r="L1494" s="5" t="str">
        <f>OBV!H1494</f>
        <v>NEUTRAL</v>
      </c>
    </row>
    <row r="1495" spans="1:12" ht="13.5" x14ac:dyDescent="0.25">
      <c r="A1495" s="3">
        <f>RSI!A1495</f>
        <v>44494</v>
      </c>
      <c r="B1495" s="2">
        <f>RSI!B1495</f>
        <v>3.15</v>
      </c>
      <c r="C1495" s="2">
        <f>RSI!I1495</f>
        <v>44.543063770310226</v>
      </c>
      <c r="D1495" s="2">
        <f>MACD!E1495</f>
        <v>-6.5264383813437021E-3</v>
      </c>
      <c r="E1495" s="2">
        <f>MACD!F1495</f>
        <v>-3.5316867781086869E-3</v>
      </c>
      <c r="F1495" s="2">
        <f>'Moving Avg'!D1495</f>
        <v>3.15</v>
      </c>
      <c r="G1495" s="2">
        <f>'Moving Avg'!F1495</f>
        <v>3.1399999999999992</v>
      </c>
      <c r="H1495" s="2">
        <f>'Moving Avg'!G1495</f>
        <v>3.1660000000000021</v>
      </c>
      <c r="I1495" s="2">
        <f>'Moving Avg'!H1495</f>
        <v>3.2760999999999969</v>
      </c>
      <c r="J1495" s="5" t="str">
        <f>OBV!F1495</f>
        <v>NEUTRAL</v>
      </c>
      <c r="K1495" s="5" t="str">
        <f>OBV!G1495</f>
        <v>NEUTRAL</v>
      </c>
      <c r="L1495" s="5" t="str">
        <f>OBV!H1495</f>
        <v>NEUTRAL</v>
      </c>
    </row>
    <row r="1496" spans="1:12" ht="13.5" x14ac:dyDescent="0.25">
      <c r="A1496" s="3">
        <f>RSI!A1496</f>
        <v>44495</v>
      </c>
      <c r="B1496" s="2">
        <f>RSI!B1496</f>
        <v>3.15</v>
      </c>
      <c r="C1496" s="2">
        <f>RSI!I1496</f>
        <v>44.543063770310226</v>
      </c>
      <c r="D1496" s="2">
        <f>MACD!E1496</f>
        <v>-5.830310889458179E-3</v>
      </c>
      <c r="E1496" s="2">
        <f>MACD!F1496</f>
        <v>-3.9914116003785857E-3</v>
      </c>
      <c r="F1496" s="2">
        <f>'Moving Avg'!D1496</f>
        <v>3.15</v>
      </c>
      <c r="G1496" s="2">
        <f>'Moving Avg'!F1496</f>
        <v>3.1424999999999992</v>
      </c>
      <c r="H1496" s="2">
        <f>'Moving Avg'!G1496</f>
        <v>3.1660000000000021</v>
      </c>
      <c r="I1496" s="2">
        <f>'Moving Avg'!H1496</f>
        <v>3.274149999999997</v>
      </c>
      <c r="J1496" s="5" t="str">
        <f>OBV!F1496</f>
        <v>NEUTRAL</v>
      </c>
      <c r="K1496" s="5" t="str">
        <f>OBV!G1496</f>
        <v>NEUTRAL</v>
      </c>
      <c r="L1496" s="5" t="str">
        <f>OBV!H1496</f>
        <v>NEUTRAL</v>
      </c>
    </row>
    <row r="1497" spans="1:12" ht="13.5" x14ac:dyDescent="0.25">
      <c r="A1497" s="3">
        <f>RSI!A1497</f>
        <v>44496</v>
      </c>
      <c r="B1497" s="2">
        <f>RSI!B1497</f>
        <v>3.15</v>
      </c>
      <c r="C1497" s="2">
        <f>RSI!I1497</f>
        <v>44.543063770310219</v>
      </c>
      <c r="D1497" s="2">
        <f>MACD!E1497</f>
        <v>-5.2184695680157489E-3</v>
      </c>
      <c r="E1497" s="2">
        <f>MACD!F1497</f>
        <v>-4.2368231939060187E-3</v>
      </c>
      <c r="F1497" s="2">
        <f>'Moving Avg'!D1497</f>
        <v>3.15</v>
      </c>
      <c r="G1497" s="2">
        <f>'Moving Avg'!F1497</f>
        <v>3.1449999999999991</v>
      </c>
      <c r="H1497" s="2">
        <f>'Moving Avg'!G1497</f>
        <v>3.1660000000000021</v>
      </c>
      <c r="I1497" s="2">
        <f>'Moving Avg'!H1497</f>
        <v>3.2721999999999967</v>
      </c>
      <c r="J1497" s="5" t="str">
        <f>OBV!F1497</f>
        <v>NEUTRAL</v>
      </c>
      <c r="K1497" s="5" t="str">
        <f>OBV!G1497</f>
        <v>NEUTRAL</v>
      </c>
      <c r="L1497" s="5" t="str">
        <f>OBV!H1497</f>
        <v>NEUTRAL</v>
      </c>
    </row>
    <row r="1498" spans="1:12" ht="13.5" x14ac:dyDescent="0.25">
      <c r="A1498" s="3">
        <f>RSI!A1498</f>
        <v>44497</v>
      </c>
      <c r="B1498" s="2">
        <f>RSI!B1498</f>
        <v>3.15</v>
      </c>
      <c r="C1498" s="2">
        <f>RSI!I1498</f>
        <v>44.543063770310219</v>
      </c>
      <c r="D1498" s="2">
        <f>MACD!E1498</f>
        <v>-4.6796369706689767E-3</v>
      </c>
      <c r="E1498" s="2">
        <f>MACD!F1498</f>
        <v>-4.3253859492586103E-3</v>
      </c>
      <c r="F1498" s="2">
        <f>'Moving Avg'!D1498</f>
        <v>3.15</v>
      </c>
      <c r="G1498" s="2">
        <f>'Moving Avg'!F1498</f>
        <v>3.1474999999999991</v>
      </c>
      <c r="H1498" s="2">
        <f>'Moving Avg'!G1498</f>
        <v>3.1660000000000021</v>
      </c>
      <c r="I1498" s="2">
        <f>'Moving Avg'!H1498</f>
        <v>3.2702499999999963</v>
      </c>
      <c r="J1498" s="5" t="str">
        <f>OBV!F1498</f>
        <v>NEUTRAL</v>
      </c>
      <c r="K1498" s="5" t="str">
        <f>OBV!G1498</f>
        <v>NEUTRAL</v>
      </c>
      <c r="L1498" s="5" t="str">
        <f>OBV!H1498</f>
        <v>NEUTRAL</v>
      </c>
    </row>
    <row r="1499" spans="1:12" ht="13.5" x14ac:dyDescent="0.25">
      <c r="A1499" s="3">
        <f>RSI!A1499</f>
        <v>44498</v>
      </c>
      <c r="B1499" s="2">
        <f>RSI!B1499</f>
        <v>3.15</v>
      </c>
      <c r="C1499" s="2">
        <f>RSI!I1499</f>
        <v>44.543063770310226</v>
      </c>
      <c r="D1499" s="2">
        <f>MACD!E1499</f>
        <v>-4.2041454830532565E-3</v>
      </c>
      <c r="E1499" s="2">
        <f>MACD!F1499</f>
        <v>-4.3011378560175399E-3</v>
      </c>
      <c r="F1499" s="2">
        <f>'Moving Avg'!D1499</f>
        <v>3.15</v>
      </c>
      <c r="G1499" s="2">
        <f>'Moving Avg'!F1499</f>
        <v>3.149999999999999</v>
      </c>
      <c r="H1499" s="2">
        <f>'Moving Avg'!G1499</f>
        <v>3.1660000000000026</v>
      </c>
      <c r="I1499" s="2">
        <f>'Moving Avg'!H1499</f>
        <v>3.2683499999999963</v>
      </c>
      <c r="J1499" s="5" t="str">
        <f>OBV!F1499</f>
        <v>NEUTRAL</v>
      </c>
      <c r="K1499" s="5" t="str">
        <f>OBV!G1499</f>
        <v>NEUTRAL</v>
      </c>
      <c r="L1499" s="5" t="str">
        <f>OBV!H1499</f>
        <v>NEUTRAL</v>
      </c>
    </row>
    <row r="1500" spans="1:12" ht="13.5" x14ac:dyDescent="0.25">
      <c r="A1500" s="3">
        <f>RSI!A1500</f>
        <v>44501</v>
      </c>
      <c r="B1500" s="2">
        <f>RSI!B1500</f>
        <v>3.15</v>
      </c>
      <c r="C1500" s="2">
        <f>RSI!I1500</f>
        <v>44.543063770310233</v>
      </c>
      <c r="D1500" s="2">
        <f>MACD!E1500</f>
        <v>-3.7836989274224742E-3</v>
      </c>
      <c r="E1500" s="2">
        <f>MACD!F1500</f>
        <v>-4.1976500702985264E-3</v>
      </c>
      <c r="F1500" s="2">
        <f>'Moving Avg'!D1500</f>
        <v>3.15</v>
      </c>
      <c r="G1500" s="2">
        <f>'Moving Avg'!F1500</f>
        <v>3.149999999999999</v>
      </c>
      <c r="H1500" s="2">
        <f>'Moving Avg'!G1500</f>
        <v>3.1660000000000026</v>
      </c>
      <c r="I1500" s="2">
        <f>'Moving Avg'!H1500</f>
        <v>3.2664499999999959</v>
      </c>
      <c r="J1500" s="5" t="str">
        <f>OBV!F1500</f>
        <v>NEUTRAL</v>
      </c>
      <c r="K1500" s="5" t="str">
        <f>OBV!G1500</f>
        <v>NEUTRAL</v>
      </c>
      <c r="L1500" s="5" t="str">
        <f>OBV!H1500</f>
        <v>NEUTRAL</v>
      </c>
    </row>
    <row r="1501" spans="1:12" ht="13.5" x14ac:dyDescent="0.25">
      <c r="A1501" s="3">
        <f>RSI!A1501</f>
        <v>44502</v>
      </c>
      <c r="B1501" s="2">
        <f>RSI!B1501</f>
        <v>3.15</v>
      </c>
      <c r="C1501" s="2">
        <f>RSI!I1501</f>
        <v>44.543063770310233</v>
      </c>
      <c r="D1501" s="2">
        <f>MACD!E1501</f>
        <v>-3.411170156743637E-3</v>
      </c>
      <c r="E1501" s="2">
        <f>MACD!F1501</f>
        <v>-4.0403540875875487E-3</v>
      </c>
      <c r="F1501" s="2">
        <f>'Moving Avg'!D1501</f>
        <v>3.15</v>
      </c>
      <c r="G1501" s="2">
        <f>'Moving Avg'!F1501</f>
        <v>3.149999999999999</v>
      </c>
      <c r="H1501" s="2">
        <f>'Moving Avg'!G1501</f>
        <v>3.1660000000000026</v>
      </c>
      <c r="I1501" s="2">
        <f>'Moving Avg'!H1501</f>
        <v>3.2645499999999958</v>
      </c>
      <c r="J1501" s="5" t="str">
        <f>OBV!F1501</f>
        <v>NEUTRAL</v>
      </c>
      <c r="K1501" s="5" t="str">
        <f>OBV!G1501</f>
        <v>NEUTRAL</v>
      </c>
      <c r="L1501" s="5" t="str">
        <f>OBV!H1501</f>
        <v>NEUTRAL</v>
      </c>
    </row>
    <row r="1502" spans="1:12" ht="13.5" x14ac:dyDescent="0.25">
      <c r="A1502" s="3">
        <f>RSI!A1502</f>
        <v>44503</v>
      </c>
      <c r="B1502" s="2">
        <f>RSI!B1502</f>
        <v>3.15</v>
      </c>
      <c r="C1502" s="2">
        <f>RSI!I1502</f>
        <v>44.543063770310233</v>
      </c>
      <c r="D1502" s="2">
        <f>MACD!E1502</f>
        <v>-3.0804291522885663E-3</v>
      </c>
      <c r="E1502" s="2">
        <f>MACD!F1502</f>
        <v>-3.8483691005277523E-3</v>
      </c>
      <c r="F1502" s="2">
        <f>'Moving Avg'!D1502</f>
        <v>3.15</v>
      </c>
      <c r="G1502" s="2">
        <f>'Moving Avg'!F1502</f>
        <v>3.149999999999999</v>
      </c>
      <c r="H1502" s="2">
        <f>'Moving Avg'!G1502</f>
        <v>3.1660000000000026</v>
      </c>
      <c r="I1502" s="2">
        <f>'Moving Avg'!H1502</f>
        <v>3.2626499999999954</v>
      </c>
      <c r="J1502" s="5" t="str">
        <f>OBV!F1502</f>
        <v>NEUTRAL</v>
      </c>
      <c r="K1502" s="5" t="str">
        <f>OBV!G1502</f>
        <v>NEUTRAL</v>
      </c>
      <c r="L1502" s="5" t="str">
        <f>OBV!H1502</f>
        <v>NEUTRAL</v>
      </c>
    </row>
    <row r="1503" spans="1:12" ht="13.5" x14ac:dyDescent="0.25">
      <c r="A1503" s="3">
        <f>RSI!A1503</f>
        <v>44504</v>
      </c>
      <c r="B1503" s="2">
        <f>RSI!B1503</f>
        <v>3.15</v>
      </c>
      <c r="C1503" s="2">
        <f>RSI!I1503</f>
        <v>44.543063770310233</v>
      </c>
      <c r="D1503" s="2">
        <f>MACD!E1503</f>
        <v>-2.7861969789717556E-3</v>
      </c>
      <c r="E1503" s="2">
        <f>MACD!F1503</f>
        <v>-3.6359346762165532E-3</v>
      </c>
      <c r="F1503" s="2">
        <f>'Moving Avg'!D1503</f>
        <v>3.15</v>
      </c>
      <c r="G1503" s="2">
        <f>'Moving Avg'!F1503</f>
        <v>3.149999999999999</v>
      </c>
      <c r="H1503" s="2">
        <f>'Moving Avg'!G1503</f>
        <v>3.1660000000000026</v>
      </c>
      <c r="I1503" s="2">
        <f>'Moving Avg'!H1503</f>
        <v>3.2607499999999954</v>
      </c>
      <c r="J1503" s="5" t="str">
        <f>OBV!F1503</f>
        <v>NEUTRAL</v>
      </c>
      <c r="K1503" s="5" t="str">
        <f>OBV!G1503</f>
        <v>NEUTRAL</v>
      </c>
      <c r="L1503" s="5" t="str">
        <f>OBV!H1503</f>
        <v>NEUTRAL</v>
      </c>
    </row>
    <row r="1504" spans="1:12" ht="13.5" x14ac:dyDescent="0.25">
      <c r="A1504" s="3">
        <f>RSI!A1504</f>
        <v>44505</v>
      </c>
      <c r="B1504" s="2">
        <f>RSI!B1504</f>
        <v>3.15</v>
      </c>
      <c r="C1504" s="2">
        <f>RSI!I1504</f>
        <v>44.543063770310233</v>
      </c>
      <c r="D1504" s="2">
        <f>MACD!E1504</f>
        <v>-2.5239216639345585E-3</v>
      </c>
      <c r="E1504" s="2">
        <f>MACD!F1504</f>
        <v>-3.4135320737601542E-3</v>
      </c>
      <c r="F1504" s="2">
        <f>'Moving Avg'!D1504</f>
        <v>3.15</v>
      </c>
      <c r="G1504" s="2">
        <f>'Moving Avg'!F1504</f>
        <v>3.149999999999999</v>
      </c>
      <c r="H1504" s="2">
        <f>'Moving Avg'!G1504</f>
        <v>3.1650000000000023</v>
      </c>
      <c r="I1504" s="2">
        <f>'Moving Avg'!H1504</f>
        <v>3.2588499999999949</v>
      </c>
      <c r="J1504" s="5" t="str">
        <f>OBV!F1504</f>
        <v>NEUTRAL</v>
      </c>
      <c r="K1504" s="5" t="str">
        <f>OBV!G1504</f>
        <v>NEUTRAL</v>
      </c>
      <c r="L1504" s="5" t="str">
        <f>OBV!H1504</f>
        <v>NEUTRAL</v>
      </c>
    </row>
    <row r="1505" spans="1:12" ht="13.5" x14ac:dyDescent="0.25">
      <c r="A1505" s="3">
        <f>RSI!A1505</f>
        <v>44508</v>
      </c>
      <c r="B1505" s="2">
        <f>RSI!B1505</f>
        <v>3.15</v>
      </c>
      <c r="C1505" s="2">
        <f>RSI!I1505</f>
        <v>44.543063770310233</v>
      </c>
      <c r="D1505" s="2">
        <f>MACD!E1505</f>
        <v>-2.2896726659547006E-3</v>
      </c>
      <c r="E1505" s="2">
        <f>MACD!F1505</f>
        <v>-3.1887601921990636E-3</v>
      </c>
      <c r="F1505" s="2">
        <f>'Moving Avg'!D1505</f>
        <v>3.15</v>
      </c>
      <c r="G1505" s="2">
        <f>'Moving Avg'!F1505</f>
        <v>3.149999999999999</v>
      </c>
      <c r="H1505" s="2">
        <f>'Moving Avg'!G1505</f>
        <v>3.1640000000000028</v>
      </c>
      <c r="I1505" s="2">
        <f>'Moving Avg'!H1505</f>
        <v>3.2569499999999949</v>
      </c>
      <c r="J1505" s="5" t="str">
        <f>OBV!F1505</f>
        <v>NEUTRAL</v>
      </c>
      <c r="K1505" s="5" t="str">
        <f>OBV!G1505</f>
        <v>NEUTRAL</v>
      </c>
      <c r="L1505" s="5" t="str">
        <f>OBV!H1505</f>
        <v>NEUTRAL</v>
      </c>
    </row>
    <row r="1506" spans="1:12" ht="13.5" x14ac:dyDescent="0.25">
      <c r="A1506" s="3">
        <f>RSI!A1506</f>
        <v>44509</v>
      </c>
      <c r="B1506" s="2">
        <f>RSI!B1506</f>
        <v>3.15</v>
      </c>
      <c r="C1506" s="2">
        <f>RSI!I1506</f>
        <v>44.543063770310233</v>
      </c>
      <c r="D1506" s="2">
        <f>MACD!E1506</f>
        <v>-2.0800511129399624E-3</v>
      </c>
      <c r="E1506" s="2">
        <f>MACD!F1506</f>
        <v>-2.9670183763472434E-3</v>
      </c>
      <c r="F1506" s="2">
        <f>'Moving Avg'!D1506</f>
        <v>3.15</v>
      </c>
      <c r="G1506" s="2">
        <f>'Moving Avg'!F1506</f>
        <v>3.149999999999999</v>
      </c>
      <c r="H1506" s="2">
        <f>'Moving Avg'!G1506</f>
        <v>3.1630000000000029</v>
      </c>
      <c r="I1506" s="2">
        <f>'Moving Avg'!H1506</f>
        <v>3.2550499999999944</v>
      </c>
      <c r="J1506" s="5" t="str">
        <f>OBV!F1506</f>
        <v>NEUTRAL</v>
      </c>
      <c r="K1506" s="5" t="str">
        <f>OBV!G1506</f>
        <v>NEUTRAL</v>
      </c>
      <c r="L1506" s="5" t="str">
        <f>OBV!H1506</f>
        <v>NEUTRAL</v>
      </c>
    </row>
    <row r="1507" spans="1:12" ht="13.5" x14ac:dyDescent="0.25">
      <c r="A1507" s="3">
        <f>RSI!A1507</f>
        <v>44510</v>
      </c>
      <c r="B1507" s="2">
        <f>RSI!B1507</f>
        <v>3.15</v>
      </c>
      <c r="C1507" s="2">
        <f>RSI!I1507</f>
        <v>44.543063770310233</v>
      </c>
      <c r="D1507" s="2">
        <f>MACD!E1507</f>
        <v>-1.8921134162708242E-3</v>
      </c>
      <c r="E1507" s="2">
        <f>MACD!F1507</f>
        <v>-2.7520373843319596E-3</v>
      </c>
      <c r="F1507" s="2">
        <f>'Moving Avg'!D1507</f>
        <v>3.15</v>
      </c>
      <c r="G1507" s="2">
        <f>'Moving Avg'!F1507</f>
        <v>3.149999999999999</v>
      </c>
      <c r="H1507" s="2">
        <f>'Moving Avg'!G1507</f>
        <v>3.1620000000000035</v>
      </c>
      <c r="I1507" s="2">
        <f>'Moving Avg'!H1507</f>
        <v>3.2531499999999935</v>
      </c>
      <c r="J1507" s="5" t="str">
        <f>OBV!F1507</f>
        <v>NEUTRAL</v>
      </c>
      <c r="K1507" s="5" t="str">
        <f>OBV!G1507</f>
        <v>NEUTRAL</v>
      </c>
      <c r="L1507" s="5" t="str">
        <f>OBV!H1507</f>
        <v>NEUTRAL</v>
      </c>
    </row>
    <row r="1508" spans="1:12" ht="13.5" x14ac:dyDescent="0.25">
      <c r="A1508" s="3">
        <f>RSI!A1508</f>
        <v>44511</v>
      </c>
      <c r="B1508" s="2">
        <f>RSI!B1508</f>
        <v>3.15</v>
      </c>
      <c r="C1508" s="2">
        <f>RSI!I1508</f>
        <v>44.543063770310233</v>
      </c>
      <c r="D1508" s="2">
        <f>MACD!E1508</f>
        <v>-1.7233062360735296E-3</v>
      </c>
      <c r="E1508" s="2">
        <f>MACD!F1508</f>
        <v>-2.5462911546802738E-3</v>
      </c>
      <c r="F1508" s="2">
        <f>'Moving Avg'!D1508</f>
        <v>3.15</v>
      </c>
      <c r="G1508" s="2">
        <f>'Moving Avg'!F1508</f>
        <v>3.149999999999999</v>
      </c>
      <c r="H1508" s="2">
        <f>'Moving Avg'!G1508</f>
        <v>3.1610000000000036</v>
      </c>
      <c r="I1508" s="2">
        <f>'Moving Avg'!H1508</f>
        <v>3.2512499999999935</v>
      </c>
      <c r="J1508" s="5" t="str">
        <f>OBV!F1508</f>
        <v>NEUTRAL</v>
      </c>
      <c r="K1508" s="5" t="str">
        <f>OBV!G1508</f>
        <v>NEUTRAL</v>
      </c>
      <c r="L1508" s="5" t="str">
        <f>OBV!H1508</f>
        <v>NEUTRAL</v>
      </c>
    </row>
    <row r="1509" spans="1:12" ht="13.5" x14ac:dyDescent="0.25">
      <c r="A1509" s="3">
        <f>RSI!A1509</f>
        <v>44512</v>
      </c>
      <c r="B1509" s="2">
        <f>RSI!B1509</f>
        <v>3.15</v>
      </c>
      <c r="C1509" s="2">
        <f>RSI!I1509</f>
        <v>44.543063770310241</v>
      </c>
      <c r="D1509" s="2">
        <f>MACD!E1509</f>
        <v>-1.5714110808069393E-3</v>
      </c>
      <c r="E1509" s="2">
        <f>MACD!F1509</f>
        <v>-2.3513151399056067E-3</v>
      </c>
      <c r="F1509" s="2">
        <f>'Moving Avg'!D1509</f>
        <v>3.15</v>
      </c>
      <c r="G1509" s="2">
        <f>'Moving Avg'!F1509</f>
        <v>3.149999999999999</v>
      </c>
      <c r="H1509" s="2">
        <f>'Moving Avg'!G1509</f>
        <v>3.1600000000000033</v>
      </c>
      <c r="I1509" s="2">
        <f>'Moving Avg'!H1509</f>
        <v>3.2500999999999935</v>
      </c>
      <c r="J1509" s="5" t="str">
        <f>OBV!F1509</f>
        <v>NEUTRAL</v>
      </c>
      <c r="K1509" s="5" t="str">
        <f>OBV!G1509</f>
        <v>NEUTRAL</v>
      </c>
      <c r="L1509" s="5" t="str">
        <f>OBV!H1509</f>
        <v>NEUTRAL</v>
      </c>
    </row>
    <row r="1510" spans="1:12" ht="13.5" x14ac:dyDescent="0.25">
      <c r="A1510" s="3">
        <f>RSI!A1510</f>
        <v>44515</v>
      </c>
      <c r="B1510" s="2">
        <f>RSI!B1510</f>
        <v>3.15</v>
      </c>
      <c r="C1510" s="2">
        <f>RSI!I1510</f>
        <v>44.543063770310241</v>
      </c>
      <c r="D1510" s="2">
        <f>MACD!E1510</f>
        <v>-1.4344970864437201E-3</v>
      </c>
      <c r="E1510" s="2">
        <f>MACD!F1510</f>
        <v>-2.1679515292132297E-3</v>
      </c>
      <c r="F1510" s="2">
        <f>'Moving Avg'!D1510</f>
        <v>3.15</v>
      </c>
      <c r="G1510" s="2">
        <f>'Moving Avg'!F1510</f>
        <v>3.149999999999999</v>
      </c>
      <c r="H1510" s="2">
        <f>'Moving Avg'!G1510</f>
        <v>3.1590000000000034</v>
      </c>
      <c r="I1510" s="2">
        <f>'Moving Avg'!H1510</f>
        <v>3.2489499999999931</v>
      </c>
      <c r="J1510" s="5" t="str">
        <f>OBV!F1510</f>
        <v>NEUTRAL</v>
      </c>
      <c r="K1510" s="5" t="str">
        <f>OBV!G1510</f>
        <v>NEUTRAL</v>
      </c>
      <c r="L1510" s="5" t="str">
        <f>OBV!H1510</f>
        <v>NEUTRAL</v>
      </c>
    </row>
    <row r="1511" spans="1:12" ht="13.5" x14ac:dyDescent="0.25">
      <c r="A1511" s="3">
        <f>RSI!A1511</f>
        <v>44516</v>
      </c>
      <c r="B1511" s="2">
        <f>RSI!B1511</f>
        <v>3.15</v>
      </c>
      <c r="C1511" s="2">
        <f>RSI!I1511</f>
        <v>44.543063770310241</v>
      </c>
      <c r="D1511" s="2">
        <f>MACD!E1511</f>
        <v>-1.3108807422970159E-3</v>
      </c>
      <c r="E1511" s="2">
        <f>MACD!F1511</f>
        <v>-1.996537371829987E-3</v>
      </c>
      <c r="F1511" s="2">
        <f>'Moving Avg'!D1511</f>
        <v>3.15</v>
      </c>
      <c r="G1511" s="2">
        <f>'Moving Avg'!F1511</f>
        <v>3.149999999999999</v>
      </c>
      <c r="H1511" s="2">
        <f>'Moving Avg'!G1511</f>
        <v>3.1580000000000035</v>
      </c>
      <c r="I1511" s="2">
        <f>'Moving Avg'!H1511</f>
        <v>3.2477999999999927</v>
      </c>
      <c r="J1511" s="5" t="str">
        <f>OBV!F1511</f>
        <v>NEUTRAL</v>
      </c>
      <c r="K1511" s="5" t="str">
        <f>OBV!G1511</f>
        <v>NEUTRAL</v>
      </c>
      <c r="L1511" s="5" t="str">
        <f>OBV!H1511</f>
        <v>NEUTRAL</v>
      </c>
    </row>
    <row r="1512" spans="1:12" ht="13.5" x14ac:dyDescent="0.25">
      <c r="A1512" s="3">
        <f>RSI!A1512</f>
        <v>44517</v>
      </c>
      <c r="B1512" s="2">
        <f>RSI!B1512</f>
        <v>3.15</v>
      </c>
      <c r="C1512" s="2">
        <f>RSI!I1512</f>
        <v>44.543063770310248</v>
      </c>
      <c r="D1512" s="2">
        <f>MACD!E1512</f>
        <v>-1.1990915183379691E-3</v>
      </c>
      <c r="E1512" s="2">
        <f>MACD!F1512</f>
        <v>-1.8370482011315836E-3</v>
      </c>
      <c r="F1512" s="2">
        <f>'Moving Avg'!D1512</f>
        <v>3.15</v>
      </c>
      <c r="G1512" s="2">
        <f>'Moving Avg'!F1512</f>
        <v>3.149999999999999</v>
      </c>
      <c r="H1512" s="2">
        <f>'Moving Avg'!G1512</f>
        <v>3.1570000000000031</v>
      </c>
      <c r="I1512" s="2">
        <f>'Moving Avg'!H1512</f>
        <v>3.2471499999999929</v>
      </c>
      <c r="J1512" s="5" t="str">
        <f>OBV!F1512</f>
        <v>NEUTRAL</v>
      </c>
      <c r="K1512" s="5" t="str">
        <f>OBV!G1512</f>
        <v>NEUTRAL</v>
      </c>
      <c r="L1512" s="5" t="str">
        <f>OBV!H1512</f>
        <v>NEUTRAL</v>
      </c>
    </row>
    <row r="1513" spans="1:12" ht="13.5" x14ac:dyDescent="0.25">
      <c r="A1513" s="3">
        <f>RSI!A1513</f>
        <v>44518</v>
      </c>
      <c r="B1513" s="2">
        <f>RSI!B1513</f>
        <v>3.15</v>
      </c>
      <c r="C1513" s="2">
        <f>RSI!I1513</f>
        <v>44.543063770310241</v>
      </c>
      <c r="D1513" s="2">
        <f>MACD!E1513</f>
        <v>-1.0978425079044563E-3</v>
      </c>
      <c r="E1513" s="2">
        <f>MACD!F1513</f>
        <v>-1.6892070624861583E-3</v>
      </c>
      <c r="F1513" s="2">
        <f>'Moving Avg'!D1513</f>
        <v>3.15</v>
      </c>
      <c r="G1513" s="2">
        <f>'Moving Avg'!F1513</f>
        <v>3.149999999999999</v>
      </c>
      <c r="H1513" s="2">
        <f>'Moving Avg'!G1513</f>
        <v>3.1560000000000032</v>
      </c>
      <c r="I1513" s="2">
        <f>'Moving Avg'!H1513</f>
        <v>3.2464999999999922</v>
      </c>
      <c r="J1513" s="5" t="str">
        <f>OBV!F1513</f>
        <v>NEUTRAL</v>
      </c>
      <c r="K1513" s="5" t="str">
        <f>OBV!G1513</f>
        <v>NEUTRAL</v>
      </c>
      <c r="L1513" s="5" t="str">
        <f>OBV!H1513</f>
        <v>NEUTRAL</v>
      </c>
    </row>
    <row r="1514" spans="1:12" ht="13.5" x14ac:dyDescent="0.25">
      <c r="A1514" s="3">
        <f>RSI!A1514</f>
        <v>44519</v>
      </c>
      <c r="B1514" s="2">
        <f>RSI!B1514</f>
        <v>3.15</v>
      </c>
      <c r="C1514" s="2">
        <f>RSI!I1514</f>
        <v>44.543063770310233</v>
      </c>
      <c r="D1514" s="2">
        <f>MACD!E1514</f>
        <v>-1.0060053343980968E-3</v>
      </c>
      <c r="E1514" s="2">
        <f>MACD!F1514</f>
        <v>-1.5525667168685459E-3</v>
      </c>
      <c r="F1514" s="2">
        <f>'Moving Avg'!D1514</f>
        <v>3.15</v>
      </c>
      <c r="G1514" s="2">
        <f>'Moving Avg'!F1514</f>
        <v>3.149999999999999</v>
      </c>
      <c r="H1514" s="2">
        <f>'Moving Avg'!G1514</f>
        <v>3.1550000000000029</v>
      </c>
      <c r="I1514" s="2">
        <f>'Moving Avg'!H1514</f>
        <v>3.2458499999999924</v>
      </c>
      <c r="J1514" s="5" t="str">
        <f>OBV!F1514</f>
        <v>NEUTRAL</v>
      </c>
      <c r="K1514" s="5" t="str">
        <f>OBV!G1514</f>
        <v>NEUTRAL</v>
      </c>
      <c r="L1514" s="5" t="str">
        <f>OBV!H1514</f>
        <v>NEUTRAL</v>
      </c>
    </row>
    <row r="1515" spans="1:12" ht="13.5" x14ac:dyDescent="0.25">
      <c r="A1515" s="3">
        <f>RSI!A1515</f>
        <v>44522</v>
      </c>
      <c r="B1515" s="2">
        <f>RSI!B1515</f>
        <v>3.15</v>
      </c>
      <c r="C1515" s="2">
        <f>RSI!I1515</f>
        <v>44.543063770310241</v>
      </c>
      <c r="D1515" s="2">
        <f>MACD!E1515</f>
        <v>-9.2258868467798294E-4</v>
      </c>
      <c r="E1515" s="2">
        <f>MACD!F1515</f>
        <v>-1.4265711104304334E-3</v>
      </c>
      <c r="F1515" s="2">
        <f>'Moving Avg'!D1515</f>
        <v>3.15</v>
      </c>
      <c r="G1515" s="2">
        <f>'Moving Avg'!F1515</f>
        <v>3.149999999999999</v>
      </c>
      <c r="H1515" s="2">
        <f>'Moving Avg'!G1515</f>
        <v>3.154000000000003</v>
      </c>
      <c r="I1515" s="2">
        <f>'Moving Avg'!H1515</f>
        <v>3.2451999999999916</v>
      </c>
      <c r="J1515" s="5" t="str">
        <f>OBV!F1515</f>
        <v>NEUTRAL</v>
      </c>
      <c r="K1515" s="5" t="str">
        <f>OBV!G1515</f>
        <v>NEUTRAL</v>
      </c>
      <c r="L1515" s="5" t="str">
        <f>OBV!H1515</f>
        <v>NEUTRAL</v>
      </c>
    </row>
    <row r="1516" spans="1:12" ht="13.5" x14ac:dyDescent="0.25">
      <c r="A1516" s="3">
        <f>RSI!A1516</f>
        <v>44523</v>
      </c>
      <c r="B1516" s="2">
        <f>RSI!B1516</f>
        <v>3.15</v>
      </c>
      <c r="C1516" s="2">
        <f>RSI!I1516</f>
        <v>44.543063770310241</v>
      </c>
      <c r="D1516" s="2">
        <f>MACD!E1516</f>
        <v>-8.4671992851870215E-4</v>
      </c>
      <c r="E1516" s="2">
        <f>MACD!F1516</f>
        <v>-1.3106008740480873E-3</v>
      </c>
      <c r="F1516" s="2">
        <f>'Moving Avg'!D1516</f>
        <v>3.15</v>
      </c>
      <c r="G1516" s="2">
        <f>'Moving Avg'!F1516</f>
        <v>3.149999999999999</v>
      </c>
      <c r="H1516" s="2">
        <f>'Moving Avg'!G1516</f>
        <v>3.1530000000000031</v>
      </c>
      <c r="I1516" s="2">
        <f>'Moving Avg'!H1516</f>
        <v>3.2445499999999918</v>
      </c>
      <c r="J1516" s="5" t="str">
        <f>OBV!F1516</f>
        <v>NEUTRAL</v>
      </c>
      <c r="K1516" s="5" t="str">
        <f>OBV!G1516</f>
        <v>NEUTRAL</v>
      </c>
      <c r="L1516" s="5" t="str">
        <f>OBV!H1516</f>
        <v>NEUTRAL</v>
      </c>
    </row>
    <row r="1517" spans="1:12" ht="13.5" x14ac:dyDescent="0.25">
      <c r="A1517" s="3">
        <f>RSI!A1517</f>
        <v>44524</v>
      </c>
      <c r="B1517" s="2">
        <f>RSI!B1517</f>
        <v>3.15</v>
      </c>
      <c r="C1517" s="2">
        <f>RSI!I1517</f>
        <v>44.543063770310241</v>
      </c>
      <c r="D1517" s="2">
        <f>MACD!E1517</f>
        <v>-7.7762936539116367E-4</v>
      </c>
      <c r="E1517" s="2">
        <f>MACD!F1517</f>
        <v>-1.2040065723167028E-3</v>
      </c>
      <c r="F1517" s="2">
        <f>'Moving Avg'!D1517</f>
        <v>3.15</v>
      </c>
      <c r="G1517" s="2">
        <f>'Moving Avg'!F1517</f>
        <v>3.149999999999999</v>
      </c>
      <c r="H1517" s="2">
        <f>'Moving Avg'!G1517</f>
        <v>3.1520000000000032</v>
      </c>
      <c r="I1517" s="2">
        <f>'Moving Avg'!H1517</f>
        <v>3.2438999999999911</v>
      </c>
      <c r="J1517" s="5" t="str">
        <f>OBV!F1517</f>
        <v>NEUTRAL</v>
      </c>
      <c r="K1517" s="5" t="str">
        <f>OBV!G1517</f>
        <v>NEUTRAL</v>
      </c>
      <c r="L1517" s="5" t="str">
        <f>OBV!H1517</f>
        <v>NEUTRAL</v>
      </c>
    </row>
    <row r="1518" spans="1:12" ht="13.5" x14ac:dyDescent="0.25">
      <c r="A1518" s="3">
        <f>RSI!A1518</f>
        <v>44525</v>
      </c>
      <c r="B1518" s="2">
        <f>RSI!B1518</f>
        <v>3.15</v>
      </c>
      <c r="C1518" s="2">
        <f>RSI!I1518</f>
        <v>44.543063770310241</v>
      </c>
      <c r="D1518" s="2">
        <f>MACD!E1518</f>
        <v>-7.1463670920390854E-4</v>
      </c>
      <c r="E1518" s="2">
        <f>MACD!F1518</f>
        <v>-1.1061325996941441E-3</v>
      </c>
      <c r="F1518" s="2">
        <f>'Moving Avg'!D1518</f>
        <v>3.15</v>
      </c>
      <c r="G1518" s="2">
        <f>'Moving Avg'!F1518</f>
        <v>3.149999999999999</v>
      </c>
      <c r="H1518" s="2">
        <f>'Moving Avg'!G1518</f>
        <v>3.1510000000000029</v>
      </c>
      <c r="I1518" s="2">
        <f>'Moving Avg'!H1518</f>
        <v>3.2432499999999913</v>
      </c>
      <c r="J1518" s="5" t="str">
        <f>OBV!F1518</f>
        <v>NEUTRAL</v>
      </c>
      <c r="K1518" s="5" t="str">
        <f>OBV!G1518</f>
        <v>NEUTRAL</v>
      </c>
      <c r="L1518" s="5" t="str">
        <f>OBV!H1518</f>
        <v>NEUTRAL</v>
      </c>
    </row>
    <row r="1519" spans="1:12" ht="13.5" x14ac:dyDescent="0.25">
      <c r="A1519" s="3">
        <f>RSI!A1519</f>
        <v>44526</v>
      </c>
      <c r="B1519" s="2">
        <f>RSI!B1519</f>
        <v>3.15</v>
      </c>
      <c r="C1519" s="2">
        <f>RSI!I1519</f>
        <v>44.543063770310241</v>
      </c>
      <c r="D1519" s="2">
        <f>MACD!E1519</f>
        <v>-6.5713948046219883E-4</v>
      </c>
      <c r="E1519" s="2">
        <f>MACD!F1519</f>
        <v>-1.0163339758477549E-3</v>
      </c>
      <c r="F1519" s="2">
        <f>'Moving Avg'!D1519</f>
        <v>3.15</v>
      </c>
      <c r="G1519" s="2">
        <f>'Moving Avg'!F1519</f>
        <v>3.149999999999999</v>
      </c>
      <c r="H1519" s="2">
        <f>'Moving Avg'!G1519</f>
        <v>3.150000000000003</v>
      </c>
      <c r="I1519" s="2">
        <f>'Moving Avg'!H1519</f>
        <v>3.2425999999999915</v>
      </c>
      <c r="J1519" s="5" t="str">
        <f>OBV!F1519</f>
        <v>NEUTRAL</v>
      </c>
      <c r="K1519" s="5" t="str">
        <f>OBV!G1519</f>
        <v>NEUTRAL</v>
      </c>
      <c r="L1519" s="5" t="str">
        <f>OBV!H1519</f>
        <v>NEUTRAL</v>
      </c>
    </row>
    <row r="1520" spans="1:12" ht="13.5" x14ac:dyDescent="0.25">
      <c r="A1520" s="3">
        <f>RSI!A1520</f>
        <v>44529</v>
      </c>
      <c r="B1520" s="2">
        <f>RSI!B1520</f>
        <v>3.15</v>
      </c>
      <c r="C1520" s="2">
        <f>RSI!I1520</f>
        <v>44.543063770310241</v>
      </c>
      <c r="D1520" s="2">
        <f>MACD!E1520</f>
        <v>-6.0460302511833319E-4</v>
      </c>
      <c r="E1520" s="2">
        <f>MACD!F1520</f>
        <v>-9.3398778570187059E-4</v>
      </c>
      <c r="F1520" s="2">
        <f>'Moving Avg'!D1520</f>
        <v>3.15</v>
      </c>
      <c r="G1520" s="2">
        <f>'Moving Avg'!F1520</f>
        <v>3.149999999999999</v>
      </c>
      <c r="H1520" s="2">
        <f>'Moving Avg'!G1520</f>
        <v>3.1490000000000031</v>
      </c>
      <c r="I1520" s="2">
        <f>'Moving Avg'!H1520</f>
        <v>3.2419499999999912</v>
      </c>
      <c r="J1520" s="5" t="str">
        <f>OBV!F1520</f>
        <v>NEUTRAL</v>
      </c>
      <c r="K1520" s="5" t="str">
        <f>OBV!G1520</f>
        <v>NEUTRAL</v>
      </c>
      <c r="L1520" s="5" t="str">
        <f>OBV!H1520</f>
        <v>NEUTRAL</v>
      </c>
    </row>
    <row r="1521" spans="1:12" ht="13.5" x14ac:dyDescent="0.25">
      <c r="A1521" s="3">
        <f>RSI!A1521</f>
        <v>44530</v>
      </c>
      <c r="B1521" s="2">
        <f>RSI!B1521</f>
        <v>3.15</v>
      </c>
      <c r="C1521" s="2">
        <f>RSI!I1521</f>
        <v>44.543063770310233</v>
      </c>
      <c r="D1521" s="2">
        <f>MACD!E1521</f>
        <v>-5.5655192164216771E-4</v>
      </c>
      <c r="E1521" s="2">
        <f>MACD!F1521</f>
        <v>-8.585006128899301E-4</v>
      </c>
      <c r="F1521" s="2">
        <f>'Moving Avg'!D1521</f>
        <v>3.15</v>
      </c>
      <c r="G1521" s="2">
        <f>'Moving Avg'!F1521</f>
        <v>3.149999999999999</v>
      </c>
      <c r="H1521" s="2">
        <f>'Moving Avg'!G1521</f>
        <v>3.1480000000000028</v>
      </c>
      <c r="I1521" s="2">
        <f>'Moving Avg'!H1521</f>
        <v>3.241299999999991</v>
      </c>
      <c r="J1521" s="5" t="str">
        <f>OBV!F1521</f>
        <v>NEUTRAL</v>
      </c>
      <c r="K1521" s="5" t="str">
        <f>OBV!G1521</f>
        <v>NEUTRAL</v>
      </c>
      <c r="L1521" s="5" t="str">
        <f>OBV!H1521</f>
        <v>NEUTRAL</v>
      </c>
    </row>
    <row r="1522" spans="1:12" ht="13.5" x14ac:dyDescent="0.25">
      <c r="A1522" s="3">
        <f>RSI!A1522</f>
        <v>44531</v>
      </c>
      <c r="B1522" s="2">
        <f>RSI!B1522</f>
        <v>3.15</v>
      </c>
      <c r="C1522" s="2">
        <f>RSI!I1522</f>
        <v>44.543063770310233</v>
      </c>
      <c r="D1522" s="2">
        <f>MACD!E1522</f>
        <v>-5.1256257365794866E-4</v>
      </c>
      <c r="E1522" s="2">
        <f>MACD!F1522</f>
        <v>-7.8931300504353388E-4</v>
      </c>
      <c r="F1522" s="2">
        <f>'Moving Avg'!D1522</f>
        <v>3.15</v>
      </c>
      <c r="G1522" s="2">
        <f>'Moving Avg'!F1522</f>
        <v>3.149999999999999</v>
      </c>
      <c r="H1522" s="2">
        <f>'Moving Avg'!G1522</f>
        <v>3.1470000000000029</v>
      </c>
      <c r="I1522" s="2">
        <f>'Moving Avg'!H1522</f>
        <v>3.2406499999999907</v>
      </c>
      <c r="J1522" s="5" t="str">
        <f>OBV!F1522</f>
        <v>NEUTRAL</v>
      </c>
      <c r="K1522" s="5" t="str">
        <f>OBV!G1522</f>
        <v>NEUTRAL</v>
      </c>
      <c r="L1522" s="5" t="str">
        <f>OBV!H1522</f>
        <v>NEUTRAL</v>
      </c>
    </row>
    <row r="1523" spans="1:12" ht="13.5" x14ac:dyDescent="0.25">
      <c r="A1523" s="3">
        <f>RSI!A1523</f>
        <v>44532</v>
      </c>
      <c r="B1523" s="2">
        <f>RSI!B1523</f>
        <v>3.15</v>
      </c>
      <c r="C1523" s="2">
        <f>RSI!I1523</f>
        <v>44.543063770310233</v>
      </c>
      <c r="D1523" s="2">
        <f>MACD!E1523</f>
        <v>-4.7225681585061352E-4</v>
      </c>
      <c r="E1523" s="2">
        <f>MACD!F1523</f>
        <v>-7.2590176720494989E-4</v>
      </c>
      <c r="F1523" s="2">
        <f>'Moving Avg'!D1523</f>
        <v>3.15</v>
      </c>
      <c r="G1523" s="2">
        <f>'Moving Avg'!F1523</f>
        <v>3.149999999999999</v>
      </c>
      <c r="H1523" s="2">
        <f>'Moving Avg'!G1523</f>
        <v>3.146000000000003</v>
      </c>
      <c r="I1523" s="2">
        <f>'Moving Avg'!H1523</f>
        <v>3.2399999999999913</v>
      </c>
      <c r="J1523" s="5" t="str">
        <f>OBV!F1523</f>
        <v>NEUTRAL</v>
      </c>
      <c r="K1523" s="5" t="str">
        <f>OBV!G1523</f>
        <v>NEUTRAL</v>
      </c>
      <c r="L1523" s="5" t="str">
        <f>OBV!H1523</f>
        <v>NEUTRAL</v>
      </c>
    </row>
    <row r="1524" spans="1:12" ht="13.5" x14ac:dyDescent="0.25">
      <c r="A1524" s="3">
        <f>RSI!A1524</f>
        <v>44533</v>
      </c>
      <c r="B1524" s="2">
        <f>RSI!B1524</f>
        <v>3.15</v>
      </c>
      <c r="C1524" s="2">
        <f>RSI!I1524</f>
        <v>44.543063770310233</v>
      </c>
      <c r="D1524" s="2">
        <f>MACD!E1524</f>
        <v>-4.3529638661921055E-4</v>
      </c>
      <c r="E1524" s="2">
        <f>MACD!F1524</f>
        <v>-6.6778069108780198E-4</v>
      </c>
      <c r="F1524" s="2">
        <f>'Moving Avg'!D1524</f>
        <v>3.15</v>
      </c>
      <c r="G1524" s="2">
        <f>'Moving Avg'!F1524</f>
        <v>3.149999999999999</v>
      </c>
      <c r="H1524" s="2">
        <f>'Moving Avg'!G1524</f>
        <v>3.1450000000000027</v>
      </c>
      <c r="I1524" s="2">
        <f>'Moving Avg'!H1524</f>
        <v>3.2393499999999915</v>
      </c>
      <c r="J1524" s="5" t="str">
        <f>OBV!F1524</f>
        <v>NEUTRAL</v>
      </c>
      <c r="K1524" s="5" t="str">
        <f>OBV!G1524</f>
        <v>NEUTRAL</v>
      </c>
      <c r="L1524" s="5" t="str">
        <f>OBV!H1524</f>
        <v>NEUTRAL</v>
      </c>
    </row>
    <row r="1525" spans="1:12" ht="13.5" x14ac:dyDescent="0.25">
      <c r="A1525" s="3">
        <f>RSI!A1525</f>
        <v>44536</v>
      </c>
      <c r="B1525" s="2">
        <f>RSI!B1525</f>
        <v>3.15</v>
      </c>
      <c r="C1525" s="2">
        <f>RSI!I1525</f>
        <v>44.543063770310233</v>
      </c>
      <c r="D1525" s="2">
        <f>MACD!E1525</f>
        <v>-4.0137814278651263E-4</v>
      </c>
      <c r="E1525" s="2">
        <f>MACD!F1525</f>
        <v>-6.1450018142754413E-4</v>
      </c>
      <c r="F1525" s="2">
        <f>'Moving Avg'!D1525</f>
        <v>3.15</v>
      </c>
      <c r="G1525" s="2">
        <f>'Moving Avg'!F1525</f>
        <v>3.149999999999999</v>
      </c>
      <c r="H1525" s="2">
        <f>'Moving Avg'!G1525</f>
        <v>3.146000000000003</v>
      </c>
      <c r="I1525" s="2">
        <f>'Moving Avg'!H1525</f>
        <v>3.2386999999999917</v>
      </c>
      <c r="J1525" s="5" t="str">
        <f>OBV!F1525</f>
        <v>NEUTRAL</v>
      </c>
      <c r="K1525" s="5" t="str">
        <f>OBV!G1525</f>
        <v>NEUTRAL</v>
      </c>
      <c r="L1525" s="5" t="str">
        <f>OBV!H1525</f>
        <v>NEUTRAL</v>
      </c>
    </row>
    <row r="1526" spans="1:12" ht="13.5" x14ac:dyDescent="0.25">
      <c r="A1526" s="3">
        <f>RSI!A1526</f>
        <v>44537</v>
      </c>
      <c r="B1526" s="2">
        <f>RSI!B1526</f>
        <v>3.15</v>
      </c>
      <c r="C1526" s="2">
        <f>RSI!I1526</f>
        <v>44.543063770310233</v>
      </c>
      <c r="D1526" s="2">
        <f>MACD!E1526</f>
        <v>-3.7022991023638596E-4</v>
      </c>
      <c r="E1526" s="2">
        <f>MACD!F1526</f>
        <v>-5.6564612718931252E-4</v>
      </c>
      <c r="F1526" s="2">
        <f>'Moving Avg'!D1526</f>
        <v>3.15</v>
      </c>
      <c r="G1526" s="2">
        <f>'Moving Avg'!F1526</f>
        <v>3.149999999999999</v>
      </c>
      <c r="H1526" s="2">
        <f>'Moving Avg'!G1526</f>
        <v>3.1470000000000029</v>
      </c>
      <c r="I1526" s="2">
        <f>'Moving Avg'!H1526</f>
        <v>3.2380499999999914</v>
      </c>
      <c r="J1526" s="5" t="str">
        <f>OBV!F1526</f>
        <v>NEUTRAL</v>
      </c>
      <c r="K1526" s="5" t="str">
        <f>OBV!G1526</f>
        <v>NEUTRAL</v>
      </c>
      <c r="L1526" s="5" t="str">
        <f>OBV!H1526</f>
        <v>NEUTRAL</v>
      </c>
    </row>
    <row r="1527" spans="1:12" ht="13.5" x14ac:dyDescent="0.25">
      <c r="A1527" s="3">
        <f>RSI!A1527</f>
        <v>44538</v>
      </c>
      <c r="B1527" s="2">
        <f>RSI!B1527</f>
        <v>3.15</v>
      </c>
      <c r="C1527" s="2">
        <f>RSI!I1527</f>
        <v>44.543063770310233</v>
      </c>
      <c r="D1527" s="2">
        <f>MACD!E1527</f>
        <v>-3.4160688005879791E-4</v>
      </c>
      <c r="E1527" s="2">
        <f>MACD!F1527</f>
        <v>-5.208382777632096E-4</v>
      </c>
      <c r="F1527" s="2">
        <f>'Moving Avg'!D1527</f>
        <v>3.15</v>
      </c>
      <c r="G1527" s="2">
        <f>'Moving Avg'!F1527</f>
        <v>3.149999999999999</v>
      </c>
      <c r="H1527" s="2">
        <f>'Moving Avg'!G1527</f>
        <v>3.1480000000000028</v>
      </c>
      <c r="I1527" s="2">
        <f>'Moving Avg'!H1527</f>
        <v>3.2373999999999916</v>
      </c>
      <c r="J1527" s="5" t="str">
        <f>OBV!F1527</f>
        <v>NEUTRAL</v>
      </c>
      <c r="K1527" s="5" t="str">
        <f>OBV!G1527</f>
        <v>NEUTRAL</v>
      </c>
      <c r="L1527" s="5" t="str">
        <f>OBV!H1527</f>
        <v>NEUTRAL</v>
      </c>
    </row>
    <row r="1528" spans="1:12" ht="13.5" x14ac:dyDescent="0.25">
      <c r="A1528" s="3">
        <f>RSI!A1528</f>
        <v>44539</v>
      </c>
      <c r="B1528" s="2">
        <f>RSI!B1528</f>
        <v>3.15</v>
      </c>
      <c r="C1528" s="2">
        <f>RSI!I1528</f>
        <v>44.543063770310233</v>
      </c>
      <c r="D1528" s="2">
        <f>MACD!E1528</f>
        <v>-3.1528847316719677E-4</v>
      </c>
      <c r="E1528" s="2">
        <f>MACD!F1528</f>
        <v>-4.7972831684400704E-4</v>
      </c>
      <c r="F1528" s="2">
        <f>'Moving Avg'!D1528</f>
        <v>3.15</v>
      </c>
      <c r="G1528" s="2">
        <f>'Moving Avg'!F1528</f>
        <v>3.149999999999999</v>
      </c>
      <c r="H1528" s="2">
        <f>'Moving Avg'!G1528</f>
        <v>3.1490000000000027</v>
      </c>
      <c r="I1528" s="2">
        <f>'Moving Avg'!H1528</f>
        <v>3.2367499999999918</v>
      </c>
      <c r="J1528" s="5" t="str">
        <f>OBV!F1528</f>
        <v>NEUTRAL</v>
      </c>
      <c r="K1528" s="5" t="str">
        <f>OBV!G1528</f>
        <v>NEUTRAL</v>
      </c>
      <c r="L1528" s="5" t="str">
        <f>OBV!H1528</f>
        <v>NEUTRAL</v>
      </c>
    </row>
    <row r="1529" spans="1:12" ht="13.5" x14ac:dyDescent="0.25">
      <c r="A1529" s="3">
        <f>RSI!A1529</f>
        <v>44540</v>
      </c>
      <c r="B1529" s="2">
        <f>RSI!B1529</f>
        <v>3.15</v>
      </c>
      <c r="C1529" s="2">
        <f>RSI!I1529</f>
        <v>44.543063770310233</v>
      </c>
      <c r="D1529" s="2">
        <f>MACD!E1529</f>
        <v>-2.9107560767460683E-4</v>
      </c>
      <c r="E1529" s="2">
        <f>MACD!F1529</f>
        <v>-4.41997775010127E-4</v>
      </c>
      <c r="F1529" s="2">
        <f>'Moving Avg'!D1529</f>
        <v>3.15</v>
      </c>
      <c r="G1529" s="2">
        <f>'Moving Avg'!F1529</f>
        <v>3.149999999999999</v>
      </c>
      <c r="H1529" s="2">
        <f>'Moving Avg'!G1529</f>
        <v>3.150000000000003</v>
      </c>
      <c r="I1529" s="2">
        <f>'Moving Avg'!H1529</f>
        <v>3.2360999999999911</v>
      </c>
      <c r="J1529" s="5" t="str">
        <f>OBV!F1529</f>
        <v>NEUTRAL</v>
      </c>
      <c r="K1529" s="5" t="str">
        <f>OBV!G1529</f>
        <v>NEUTRAL</v>
      </c>
      <c r="L1529" s="5" t="str">
        <f>OBV!H1529</f>
        <v>NEUTRAL</v>
      </c>
    </row>
    <row r="1530" spans="1:12" ht="13.5" x14ac:dyDescent="0.25">
      <c r="A1530" s="3">
        <f>RSI!A1530</f>
        <v>44543</v>
      </c>
      <c r="B1530" s="2">
        <f>RSI!B1530</f>
        <v>3.15</v>
      </c>
      <c r="C1530" s="2">
        <f>RSI!I1530</f>
        <v>44.543063770310233</v>
      </c>
      <c r="D1530" s="2">
        <f>MACD!E1530</f>
        <v>-2.6878831297061367E-4</v>
      </c>
      <c r="E1530" s="2">
        <f>MACD!F1530</f>
        <v>-4.0735588260222436E-4</v>
      </c>
      <c r="F1530" s="2">
        <f>'Moving Avg'!D1530</f>
        <v>3.15</v>
      </c>
      <c r="G1530" s="2">
        <f>'Moving Avg'!F1530</f>
        <v>3.149999999999999</v>
      </c>
      <c r="H1530" s="2">
        <f>'Moving Avg'!G1530</f>
        <v>3.150000000000003</v>
      </c>
      <c r="I1530" s="2">
        <f>'Moving Avg'!H1530</f>
        <v>3.2354499999999913</v>
      </c>
      <c r="J1530" s="5" t="str">
        <f>OBV!F1530</f>
        <v>NEUTRAL</v>
      </c>
      <c r="K1530" s="5" t="str">
        <f>OBV!G1530</f>
        <v>NEUTRAL</v>
      </c>
      <c r="L1530" s="5" t="str">
        <f>OBV!H1530</f>
        <v>NEUTRAL</v>
      </c>
    </row>
    <row r="1531" spans="1:12" ht="13.5" x14ac:dyDescent="0.25">
      <c r="A1531" s="3">
        <f>RSI!A1531</f>
        <v>44544</v>
      </c>
      <c r="B1531" s="2">
        <f>RSI!B1531</f>
        <v>3.15</v>
      </c>
      <c r="C1531" s="2">
        <f>RSI!I1531</f>
        <v>44.543063770310233</v>
      </c>
      <c r="D1531" s="2">
        <f>MACD!E1531</f>
        <v>-2.4826364261310019E-4</v>
      </c>
      <c r="E1531" s="2">
        <f>MACD!F1531</f>
        <v>-3.7553743460439957E-4</v>
      </c>
      <c r="F1531" s="2">
        <f>'Moving Avg'!D1531</f>
        <v>3.15</v>
      </c>
      <c r="G1531" s="2">
        <f>'Moving Avg'!F1531</f>
        <v>3.149999999999999</v>
      </c>
      <c r="H1531" s="2">
        <f>'Moving Avg'!G1531</f>
        <v>3.150000000000003</v>
      </c>
      <c r="I1531" s="2">
        <f>'Moving Avg'!H1531</f>
        <v>3.234799999999991</v>
      </c>
      <c r="J1531" s="5" t="str">
        <f>OBV!F1531</f>
        <v>NEUTRAL</v>
      </c>
      <c r="K1531" s="5" t="str">
        <f>OBV!G1531</f>
        <v>NEUTRAL</v>
      </c>
      <c r="L1531" s="5" t="str">
        <f>OBV!H1531</f>
        <v>NEUTRAL</v>
      </c>
    </row>
    <row r="1532" spans="1:12" ht="13.5" x14ac:dyDescent="0.25">
      <c r="A1532" s="3">
        <f>RSI!A1532</f>
        <v>44545</v>
      </c>
      <c r="B1532" s="2">
        <f>RSI!B1532</f>
        <v>3.15</v>
      </c>
      <c r="C1532" s="2">
        <f>RSI!I1532</f>
        <v>44.543063770310233</v>
      </c>
      <c r="D1532" s="2">
        <f>MACD!E1532</f>
        <v>-2.29353845123903E-4</v>
      </c>
      <c r="E1532" s="2">
        <f>MACD!F1532</f>
        <v>-3.4630071670830025E-4</v>
      </c>
      <c r="F1532" s="2">
        <f>'Moving Avg'!D1532</f>
        <v>3.15</v>
      </c>
      <c r="G1532" s="2">
        <f>'Moving Avg'!F1532</f>
        <v>3.149999999999999</v>
      </c>
      <c r="H1532" s="2">
        <f>'Moving Avg'!G1532</f>
        <v>3.150000000000003</v>
      </c>
      <c r="I1532" s="2">
        <f>'Moving Avg'!H1532</f>
        <v>3.2341499999999912</v>
      </c>
      <c r="J1532" s="5" t="str">
        <f>OBV!F1532</f>
        <v>NEUTRAL</v>
      </c>
      <c r="K1532" s="5" t="str">
        <f>OBV!G1532</f>
        <v>NEUTRAL</v>
      </c>
      <c r="L1532" s="5" t="str">
        <f>OBV!H1532</f>
        <v>NEUTRAL</v>
      </c>
    </row>
    <row r="1533" spans="1:12" ht="13.5" x14ac:dyDescent="0.25">
      <c r="A1533" s="3">
        <f>RSI!A1533</f>
        <v>44546</v>
      </c>
      <c r="B1533" s="2">
        <f>RSI!B1533</f>
        <v>3.15</v>
      </c>
      <c r="C1533" s="2">
        <f>RSI!I1533</f>
        <v>44.543063770310241</v>
      </c>
      <c r="D1533" s="2">
        <f>MACD!E1533</f>
        <v>-2.1192475768794239E-4</v>
      </c>
      <c r="E1533" s="2">
        <f>MACD!F1533</f>
        <v>-3.1942552490422872E-4</v>
      </c>
      <c r="F1533" s="2">
        <f>'Moving Avg'!D1533</f>
        <v>3.15</v>
      </c>
      <c r="G1533" s="2">
        <f>'Moving Avg'!F1533</f>
        <v>3.149999999999999</v>
      </c>
      <c r="H1533" s="2">
        <f>'Moving Avg'!G1533</f>
        <v>3.150000000000003</v>
      </c>
      <c r="I1533" s="2">
        <f>'Moving Avg'!H1533</f>
        <v>3.2334999999999909</v>
      </c>
      <c r="J1533" s="5" t="str">
        <f>OBV!F1533</f>
        <v>NEUTRAL</v>
      </c>
      <c r="K1533" s="5" t="str">
        <f>OBV!G1533</f>
        <v>NEUTRAL</v>
      </c>
      <c r="L1533" s="5" t="str">
        <f>OBV!H1533</f>
        <v>NEUTRAL</v>
      </c>
    </row>
    <row r="1534" spans="1:12" ht="13.5" x14ac:dyDescent="0.25">
      <c r="A1534" s="3">
        <f>RSI!A1534</f>
        <v>44550</v>
      </c>
      <c r="B1534" s="2">
        <f>RSI!B1534</f>
        <v>3.15</v>
      </c>
      <c r="C1534" s="2">
        <f>RSI!I1534</f>
        <v>44.543063770310248</v>
      </c>
      <c r="D1534" s="2">
        <f>MACD!E1534</f>
        <v>-1.95854392799788E-4</v>
      </c>
      <c r="E1534" s="2">
        <f>MACD!F1534</f>
        <v>-2.947112984833406E-4</v>
      </c>
      <c r="F1534" s="2">
        <f>'Moving Avg'!D1534</f>
        <v>3.15</v>
      </c>
      <c r="G1534" s="2">
        <f>'Moving Avg'!F1534</f>
        <v>3.149999999999999</v>
      </c>
      <c r="H1534" s="2">
        <f>'Moving Avg'!G1534</f>
        <v>3.150000000000003</v>
      </c>
      <c r="I1534" s="2">
        <f>'Moving Avg'!H1534</f>
        <v>3.2328499999999911</v>
      </c>
      <c r="J1534" s="5" t="str">
        <f>OBV!F1534</f>
        <v>NEUTRAL</v>
      </c>
      <c r="K1534" s="5" t="str">
        <f>OBV!G1534</f>
        <v>NEUTRAL</v>
      </c>
      <c r="L1534" s="5" t="str">
        <f>OBV!H1534</f>
        <v>NEUTRAL</v>
      </c>
    </row>
    <row r="1535" spans="1:12" ht="13.5" x14ac:dyDescent="0.25">
      <c r="A1535" s="3">
        <f>RSI!A1535</f>
        <v>44551</v>
      </c>
      <c r="B1535" s="2">
        <f>RSI!B1535</f>
        <v>3.15</v>
      </c>
      <c r="C1535" s="2">
        <f>RSI!I1535</f>
        <v>44.543063770310241</v>
      </c>
      <c r="D1535" s="2">
        <f>MACD!E1535</f>
        <v>-1.8103169218619541E-4</v>
      </c>
      <c r="E1535" s="2">
        <f>MACD!F1535</f>
        <v>-2.7197537722391154E-4</v>
      </c>
      <c r="F1535" s="2">
        <f>'Moving Avg'!D1535</f>
        <v>3.15</v>
      </c>
      <c r="G1535" s="2">
        <f>'Moving Avg'!F1535</f>
        <v>3.149999999999999</v>
      </c>
      <c r="H1535" s="2">
        <f>'Moving Avg'!G1535</f>
        <v>3.150000000000003</v>
      </c>
      <c r="I1535" s="2">
        <f>'Moving Avg'!H1535</f>
        <v>3.2321999999999913</v>
      </c>
      <c r="J1535" s="5" t="str">
        <f>OBV!F1535</f>
        <v>NEUTRAL</v>
      </c>
      <c r="K1535" s="5" t="str">
        <f>OBV!G1535</f>
        <v>NEUTRAL</v>
      </c>
      <c r="L1535" s="5" t="str">
        <f>OBV!H1535</f>
        <v>NEUTRAL</v>
      </c>
    </row>
    <row r="1536" spans="1:12" ht="13.5" x14ac:dyDescent="0.25">
      <c r="A1536" s="3">
        <f>RSI!A1536</f>
        <v>44552</v>
      </c>
      <c r="B1536" s="2">
        <f>RSI!B1536</f>
        <v>3.15</v>
      </c>
      <c r="C1536" s="2">
        <f>RSI!I1536</f>
        <v>44.543063770310241</v>
      </c>
      <c r="D1536" s="2">
        <f>MACD!E1536</f>
        <v>-1.6735542598267372E-4</v>
      </c>
      <c r="E1536" s="2">
        <f>MACD!F1536</f>
        <v>-2.5105138697566399E-4</v>
      </c>
      <c r="F1536" s="2">
        <f>'Moving Avg'!D1536</f>
        <v>3.15</v>
      </c>
      <c r="G1536" s="2">
        <f>'Moving Avg'!F1536</f>
        <v>3.149999999999999</v>
      </c>
      <c r="H1536" s="2">
        <f>'Moving Avg'!G1536</f>
        <v>3.150000000000003</v>
      </c>
      <c r="I1536" s="2">
        <f>'Moving Avg'!H1536</f>
        <v>3.231549999999991</v>
      </c>
      <c r="J1536" s="5" t="str">
        <f>OBV!F1536</f>
        <v>NEUTRAL</v>
      </c>
      <c r="K1536" s="5" t="str">
        <f>OBV!G1536</f>
        <v>NEUTRAL</v>
      </c>
      <c r="L1536" s="5" t="str">
        <f>OBV!H1536</f>
        <v>NEUTRAL</v>
      </c>
    </row>
    <row r="1537" spans="1:12" ht="13.5" x14ac:dyDescent="0.25">
      <c r="A1537" s="3">
        <f>RSI!A1537</f>
        <v>44553</v>
      </c>
      <c r="B1537" s="2">
        <f>RSI!B1537</f>
        <v>3.15</v>
      </c>
      <c r="C1537" s="2">
        <f>RSI!I1537</f>
        <v>44.543063770310241</v>
      </c>
      <c r="D1537" s="2">
        <f>MACD!E1537</f>
        <v>-1.5473321826187103E-4</v>
      </c>
      <c r="E1537" s="2">
        <f>MACD!F1537</f>
        <v>-2.3178775323290542E-4</v>
      </c>
      <c r="F1537" s="2">
        <f>'Moving Avg'!D1537</f>
        <v>3.15</v>
      </c>
      <c r="G1537" s="2">
        <f>'Moving Avg'!F1537</f>
        <v>3.149999999999999</v>
      </c>
      <c r="H1537" s="2">
        <f>'Moving Avg'!G1537</f>
        <v>3.150000000000003</v>
      </c>
      <c r="I1537" s="2">
        <f>'Moving Avg'!H1537</f>
        <v>3.2308999999999912</v>
      </c>
      <c r="J1537" s="5" t="str">
        <f>OBV!F1537</f>
        <v>NEUTRAL</v>
      </c>
      <c r="K1537" s="5" t="str">
        <f>OBV!G1537</f>
        <v>NEUTRAL</v>
      </c>
      <c r="L1537" s="5" t="str">
        <f>OBV!H1537</f>
        <v>NEUTRAL</v>
      </c>
    </row>
    <row r="1538" spans="1:12" ht="13.5" x14ac:dyDescent="0.25">
      <c r="A1538" s="3">
        <f>RSI!A1538</f>
        <v>44554</v>
      </c>
      <c r="B1538" s="2">
        <f>RSI!B1538</f>
        <v>3.15</v>
      </c>
      <c r="C1538" s="2">
        <f>RSI!I1538</f>
        <v>44.543063770310248</v>
      </c>
      <c r="D1538" s="2">
        <f>MACD!E1538</f>
        <v>-1.4308068266011276E-4</v>
      </c>
      <c r="E1538" s="2">
        <f>MACD!F1538</f>
        <v>-2.1404633911834689E-4</v>
      </c>
      <c r="F1538" s="2">
        <f>'Moving Avg'!D1538</f>
        <v>3.15</v>
      </c>
      <c r="G1538" s="2">
        <f>'Moving Avg'!F1538</f>
        <v>3.149999999999999</v>
      </c>
      <c r="H1538" s="2">
        <f>'Moving Avg'!G1538</f>
        <v>3.150000000000003</v>
      </c>
      <c r="I1538" s="2">
        <f>'Moving Avg'!H1538</f>
        <v>3.2298999999999909</v>
      </c>
      <c r="J1538" s="5" t="str">
        <f>OBV!F1538</f>
        <v>NEUTRAL</v>
      </c>
      <c r="K1538" s="5" t="str">
        <f>OBV!G1538</f>
        <v>NEUTRAL</v>
      </c>
      <c r="L1538" s="5" t="str">
        <f>OBV!H1538</f>
        <v>NEUTRAL</v>
      </c>
    </row>
    <row r="1539" spans="1:12" ht="13.5" x14ac:dyDescent="0.25">
      <c r="A1539" s="3">
        <f>RSI!A1539</f>
        <v>44557</v>
      </c>
      <c r="B1539" s="2">
        <f>RSI!B1539</f>
        <v>3.15</v>
      </c>
      <c r="C1539" s="2">
        <f>RSI!I1539</f>
        <v>44.543063770310248</v>
      </c>
      <c r="D1539" s="2">
        <f>MACD!E1539</f>
        <v>-1.3232065410972993E-4</v>
      </c>
      <c r="E1539" s="2">
        <f>MACD!F1539</f>
        <v>-1.9770120211662351E-4</v>
      </c>
      <c r="F1539" s="2">
        <f>'Moving Avg'!D1539</f>
        <v>3.15</v>
      </c>
      <c r="G1539" s="2">
        <f>'Moving Avg'!F1539</f>
        <v>3.149999999999999</v>
      </c>
      <c r="H1539" s="2">
        <f>'Moving Avg'!G1539</f>
        <v>3.150000000000003</v>
      </c>
      <c r="I1539" s="2">
        <f>'Moving Avg'!H1539</f>
        <v>3.2288999999999914</v>
      </c>
      <c r="J1539" s="5" t="str">
        <f>OBV!F1539</f>
        <v>NEUTRAL</v>
      </c>
      <c r="K1539" s="5" t="str">
        <f>OBV!G1539</f>
        <v>NEUTRAL</v>
      </c>
      <c r="L1539" s="5" t="str">
        <f>OBV!H1539</f>
        <v>NEUTRAL</v>
      </c>
    </row>
    <row r="1540" spans="1:12" ht="13.5" x14ac:dyDescent="0.25">
      <c r="A1540" s="3">
        <f>RSI!A1540</f>
        <v>44558</v>
      </c>
      <c r="B1540" s="2">
        <f>RSI!B1540</f>
        <v>3.15</v>
      </c>
      <c r="C1540" s="2">
        <f>RSI!I1540</f>
        <v>44.543063770310248</v>
      </c>
      <c r="D1540" s="2">
        <f>MACD!E1540</f>
        <v>-1.2238250462903721E-4</v>
      </c>
      <c r="E1540" s="2">
        <f>MACD!F1540</f>
        <v>-1.8263746261910628E-4</v>
      </c>
      <c r="F1540" s="2">
        <f>'Moving Avg'!D1540</f>
        <v>3.15</v>
      </c>
      <c r="G1540" s="2">
        <f>'Moving Avg'!F1540</f>
        <v>3.149999999999999</v>
      </c>
      <c r="H1540" s="2">
        <f>'Moving Avg'!G1540</f>
        <v>3.150000000000003</v>
      </c>
      <c r="I1540" s="2">
        <f>'Moving Avg'!H1540</f>
        <v>3.2278999999999911</v>
      </c>
      <c r="J1540" s="5" t="str">
        <f>OBV!F1540</f>
        <v>NEUTRAL</v>
      </c>
      <c r="K1540" s="5" t="str">
        <f>OBV!G1540</f>
        <v>NEUTRAL</v>
      </c>
      <c r="L1540" s="5" t="str">
        <f>OBV!H1540</f>
        <v>NEUTRAL</v>
      </c>
    </row>
    <row r="1541" spans="1:12" ht="13.5" x14ac:dyDescent="0.25">
      <c r="A1541" s="3">
        <f>RSI!A1541</f>
        <v>44559</v>
      </c>
      <c r="B1541" s="2">
        <f>RSI!B1541</f>
        <v>3.05</v>
      </c>
      <c r="C1541" s="2">
        <f>RSI!I1541</f>
        <v>0.6147816637239174</v>
      </c>
      <c r="D1541" s="2">
        <f>MACD!E1541</f>
        <v>7.2942058746465754E-3</v>
      </c>
      <c r="E1541" s="2">
        <f>MACD!F1541</f>
        <v>1.3127312048340301E-3</v>
      </c>
      <c r="F1541" s="2">
        <f>'Moving Avg'!D1541</f>
        <v>3.13</v>
      </c>
      <c r="G1541" s="2">
        <f>'Moving Avg'!F1541</f>
        <v>3.1449999999999987</v>
      </c>
      <c r="H1541" s="2">
        <f>'Moving Avg'!G1541</f>
        <v>3.1480000000000028</v>
      </c>
      <c r="I1541" s="2">
        <f>'Moving Avg'!H1541</f>
        <v>3.2263999999999906</v>
      </c>
      <c r="J1541" s="5" t="str">
        <f>OBV!F1541</f>
        <v>BEARISH</v>
      </c>
      <c r="K1541" s="5" t="str">
        <f>OBV!G1541</f>
        <v>NEUTRAL</v>
      </c>
      <c r="L1541" s="5" t="str">
        <f>OBV!H1541</f>
        <v>CONFIRMED BEARISH</v>
      </c>
    </row>
    <row r="1542" spans="1:12" ht="13.5" x14ac:dyDescent="0.25">
      <c r="A1542" s="3">
        <f>RSI!A1542</f>
        <v>44560</v>
      </c>
      <c r="B1542" s="2">
        <f>RSI!B1542</f>
        <v>3.05</v>
      </c>
      <c r="C1542" s="2">
        <f>RSI!I1542</f>
        <v>0.6147816637239174</v>
      </c>
      <c r="D1542" s="2">
        <f>MACD!E1542</f>
        <v>1.4161399552145681E-2</v>
      </c>
      <c r="E1542" s="2">
        <f>MACD!F1542</f>
        <v>3.8824648742963605E-3</v>
      </c>
      <c r="F1542" s="2">
        <f>'Moving Avg'!D1542</f>
        <v>3.1100000000000003</v>
      </c>
      <c r="G1542" s="2">
        <f>'Moving Avg'!F1542</f>
        <v>3.1399999999999988</v>
      </c>
      <c r="H1542" s="2">
        <f>'Moving Avg'!G1542</f>
        <v>3.146000000000003</v>
      </c>
      <c r="I1542" s="2">
        <f>'Moving Avg'!H1542</f>
        <v>3.224899999999991</v>
      </c>
      <c r="J1542" s="5" t="str">
        <f>OBV!F1542</f>
        <v>BEARISH</v>
      </c>
      <c r="K1542" s="5" t="str">
        <f>OBV!G1542</f>
        <v>NEUTRAL</v>
      </c>
      <c r="L1542" s="5" t="str">
        <f>OBV!H1542</f>
        <v>CONFIRMED BEARISH</v>
      </c>
    </row>
    <row r="1543" spans="1:12" ht="13.5" x14ac:dyDescent="0.25">
      <c r="A1543" s="3">
        <f>RSI!A1543</f>
        <v>44561</v>
      </c>
      <c r="B1543" s="2">
        <f>RSI!B1543</f>
        <v>3.05</v>
      </c>
      <c r="C1543" s="2">
        <f>RSI!I1543</f>
        <v>0.6147816637239174</v>
      </c>
      <c r="D1543" s="2">
        <f>MACD!E1543</f>
        <v>2.0519897167825984E-2</v>
      </c>
      <c r="E1543" s="2">
        <f>MACD!F1543</f>
        <v>7.2099513330022864E-3</v>
      </c>
      <c r="F1543" s="2">
        <f>'Moving Avg'!D1543</f>
        <v>3.09</v>
      </c>
      <c r="G1543" s="2">
        <f>'Moving Avg'!F1543</f>
        <v>3.1349999999999989</v>
      </c>
      <c r="H1543" s="2">
        <f>'Moving Avg'!G1543</f>
        <v>3.1440000000000032</v>
      </c>
      <c r="I1543" s="2">
        <f>'Moving Avg'!H1543</f>
        <v>3.2233999999999905</v>
      </c>
      <c r="J1543" s="5" t="str">
        <f>OBV!F1543</f>
        <v>BEARISH</v>
      </c>
      <c r="K1543" s="5" t="str">
        <f>OBV!G1543</f>
        <v>NEUTRAL</v>
      </c>
      <c r="L1543" s="5" t="str">
        <f>OBV!H1543</f>
        <v>CONFIRMED BEARISH</v>
      </c>
    </row>
    <row r="1544" spans="1:12" ht="13.5" x14ac:dyDescent="0.25">
      <c r="A1544" s="3">
        <f>RSI!A1544</f>
        <v>44564</v>
      </c>
      <c r="B1544" s="2">
        <f>RSI!B1544</f>
        <v>3.05</v>
      </c>
      <c r="C1544" s="2">
        <f>RSI!I1544</f>
        <v>0.6147816637239174</v>
      </c>
      <c r="D1544" s="2">
        <f>MACD!E1544</f>
        <v>2.6407382226631526E-2</v>
      </c>
      <c r="E1544" s="2">
        <f>MACD!F1544</f>
        <v>1.1049437511728134E-2</v>
      </c>
      <c r="F1544" s="2">
        <f>'Moving Avg'!D1544</f>
        <v>3.0700000000000003</v>
      </c>
      <c r="G1544" s="2">
        <f>'Moving Avg'!F1544</f>
        <v>3.1299999999999986</v>
      </c>
      <c r="H1544" s="2">
        <f>'Moving Avg'!G1544</f>
        <v>3.1420000000000035</v>
      </c>
      <c r="I1544" s="2">
        <f>'Moving Avg'!H1544</f>
        <v>3.2218999999999904</v>
      </c>
      <c r="J1544" s="5" t="str">
        <f>OBV!F1544</f>
        <v>BEARISH</v>
      </c>
      <c r="K1544" s="5" t="str">
        <f>OBV!G1544</f>
        <v>NEUTRAL</v>
      </c>
      <c r="L1544" s="5" t="str">
        <f>OBV!H1544</f>
        <v>CONFIRMED BEARISH</v>
      </c>
    </row>
    <row r="1545" spans="1:12" ht="13.5" x14ac:dyDescent="0.25">
      <c r="A1545" s="3">
        <f>RSI!A1545</f>
        <v>44565</v>
      </c>
      <c r="B1545" s="2">
        <f>RSI!B1545</f>
        <v>3.15</v>
      </c>
      <c r="C1545" s="2">
        <f>RSI!I1545</f>
        <v>57.280984014255885</v>
      </c>
      <c r="D1545" s="2">
        <f>MACD!E1545</f>
        <v>2.445133909918118E-2</v>
      </c>
      <c r="E1545" s="2">
        <f>MACD!F1545</f>
        <v>1.3729817829218744E-2</v>
      </c>
      <c r="F1545" s="2">
        <f>'Moving Avg'!D1545</f>
        <v>3.07</v>
      </c>
      <c r="G1545" s="2">
        <f>'Moving Avg'!F1545</f>
        <v>3.1299999999999986</v>
      </c>
      <c r="H1545" s="2">
        <f>'Moving Avg'!G1545</f>
        <v>3.1420000000000035</v>
      </c>
      <c r="I1545" s="2">
        <f>'Moving Avg'!H1545</f>
        <v>3.2208999999999901</v>
      </c>
      <c r="J1545" s="5" t="str">
        <f>OBV!F1545</f>
        <v>BEARISH</v>
      </c>
      <c r="K1545" s="5" t="str">
        <f>OBV!G1545</f>
        <v>NEUTRAL</v>
      </c>
      <c r="L1545" s="5" t="str">
        <f>OBV!H1545</f>
        <v>NEUTRAL</v>
      </c>
    </row>
    <row r="1546" spans="1:12" ht="13.5" x14ac:dyDescent="0.25">
      <c r="A1546" s="3">
        <f>RSI!A1546</f>
        <v>44566</v>
      </c>
      <c r="B1546" s="2">
        <f>RSI!B1546</f>
        <v>3.15</v>
      </c>
      <c r="C1546" s="2">
        <f>RSI!I1546</f>
        <v>57.280984014255878</v>
      </c>
      <c r="D1546" s="2">
        <f>MACD!E1546</f>
        <v>2.2640178938367672E-2</v>
      </c>
      <c r="E1546" s="2">
        <f>MACD!F1546</f>
        <v>1.551189005104853E-2</v>
      </c>
      <c r="F1546" s="2">
        <f>'Moving Avg'!D1546</f>
        <v>3.09</v>
      </c>
      <c r="G1546" s="2">
        <f>'Moving Avg'!F1546</f>
        <v>3.1299999999999986</v>
      </c>
      <c r="H1546" s="2">
        <f>'Moving Avg'!G1546</f>
        <v>3.1420000000000035</v>
      </c>
      <c r="I1546" s="2">
        <f>'Moving Avg'!H1546</f>
        <v>3.2198999999999898</v>
      </c>
      <c r="J1546" s="5" t="str">
        <f>OBV!F1546</f>
        <v>BULLISH</v>
      </c>
      <c r="K1546" s="5" t="str">
        <f>OBV!G1546</f>
        <v>NEUTRAL</v>
      </c>
      <c r="L1546" s="5" t="str">
        <f>OBV!H1546</f>
        <v>CONFIRMED BULLISH</v>
      </c>
    </row>
    <row r="1547" spans="1:12" ht="13.5" x14ac:dyDescent="0.25">
      <c r="A1547" s="3">
        <f>RSI!A1547</f>
        <v>44567</v>
      </c>
      <c r="B1547" s="2">
        <f>RSI!B1547</f>
        <v>3.15</v>
      </c>
      <c r="C1547" s="2">
        <f>RSI!I1547</f>
        <v>57.280984014255878</v>
      </c>
      <c r="D1547" s="2">
        <f>MACD!E1547</f>
        <v>2.096317107518475E-2</v>
      </c>
      <c r="E1547" s="2">
        <f>MACD!F1547</f>
        <v>1.6602146255875774E-2</v>
      </c>
      <c r="F1547" s="2">
        <f>'Moving Avg'!D1547</f>
        <v>3.1100000000000003</v>
      </c>
      <c r="G1547" s="2">
        <f>'Moving Avg'!F1547</f>
        <v>3.1299999999999986</v>
      </c>
      <c r="H1547" s="2">
        <f>'Moving Avg'!G1547</f>
        <v>3.1420000000000035</v>
      </c>
      <c r="I1547" s="2">
        <f>'Moving Avg'!H1547</f>
        <v>3.2188999999999903</v>
      </c>
      <c r="J1547" s="5" t="str">
        <f>OBV!F1547</f>
        <v>BULLISH</v>
      </c>
      <c r="K1547" s="5" t="str">
        <f>OBV!G1547</f>
        <v>NEUTRAL</v>
      </c>
      <c r="L1547" s="5" t="str">
        <f>OBV!H1547</f>
        <v>CONFIRMED BULLISH</v>
      </c>
    </row>
    <row r="1548" spans="1:12" ht="13.5" x14ac:dyDescent="0.25">
      <c r="A1548" s="3">
        <f>RSI!A1548</f>
        <v>44568</v>
      </c>
      <c r="B1548" s="2">
        <f>RSI!B1548</f>
        <v>3.15</v>
      </c>
      <c r="C1548" s="2">
        <f>RSI!I1548</f>
        <v>57.280984014255885</v>
      </c>
      <c r="D1548" s="2">
        <f>MACD!E1548</f>
        <v>1.9410379489213092E-2</v>
      </c>
      <c r="E1548" s="2">
        <f>MACD!F1548</f>
        <v>1.7163792902543239E-2</v>
      </c>
      <c r="F1548" s="2">
        <f>'Moving Avg'!D1548</f>
        <v>3.13</v>
      </c>
      <c r="G1548" s="2">
        <f>'Moving Avg'!F1548</f>
        <v>3.1299999999999986</v>
      </c>
      <c r="H1548" s="2">
        <f>'Moving Avg'!G1548</f>
        <v>3.1420000000000035</v>
      </c>
      <c r="I1548" s="2">
        <f>'Moving Avg'!H1548</f>
        <v>3.21789999999999</v>
      </c>
      <c r="J1548" s="5" t="str">
        <f>OBV!F1548</f>
        <v>BULLISH</v>
      </c>
      <c r="K1548" s="5" t="str">
        <f>OBV!G1548</f>
        <v>NEUTRAL</v>
      </c>
      <c r="L1548" s="5" t="str">
        <f>OBV!H1548</f>
        <v>CONFIRMED BULLISH</v>
      </c>
    </row>
    <row r="1549" spans="1:12" ht="13.5" x14ac:dyDescent="0.25">
      <c r="A1549" s="3">
        <f>RSI!A1549</f>
        <v>44571</v>
      </c>
      <c r="B1549" s="2">
        <f>RSI!B1549</f>
        <v>3.15</v>
      </c>
      <c r="C1549" s="2">
        <f>RSI!I1549</f>
        <v>57.280984014255878</v>
      </c>
      <c r="D1549" s="2">
        <f>MACD!E1549</f>
        <v>1.7972603978959167E-2</v>
      </c>
      <c r="E1549" s="2">
        <f>MACD!F1549</f>
        <v>1.7325555117826425E-2</v>
      </c>
      <c r="F1549" s="2">
        <f>'Moving Avg'!D1549</f>
        <v>3.15</v>
      </c>
      <c r="G1549" s="2">
        <f>'Moving Avg'!F1549</f>
        <v>3.1299999999999986</v>
      </c>
      <c r="H1549" s="2">
        <f>'Moving Avg'!G1549</f>
        <v>3.1420000000000035</v>
      </c>
      <c r="I1549" s="2">
        <f>'Moving Avg'!H1549</f>
        <v>3.2168999999999901</v>
      </c>
      <c r="J1549" s="5" t="str">
        <f>OBV!F1549</f>
        <v>BULLISH</v>
      </c>
      <c r="K1549" s="5" t="str">
        <f>OBV!G1549</f>
        <v>NEUTRAL</v>
      </c>
      <c r="L1549" s="5" t="str">
        <f>OBV!H1549</f>
        <v>CONFIRMED BULLISH</v>
      </c>
    </row>
    <row r="1550" spans="1:12" ht="13.5" x14ac:dyDescent="0.25">
      <c r="A1550" s="3">
        <f>RSI!A1550</f>
        <v>44572</v>
      </c>
      <c r="B1550" s="2">
        <f>RSI!B1550</f>
        <v>3.14</v>
      </c>
      <c r="C1550" s="2">
        <f>RSI!I1550</f>
        <v>52.911075748894191</v>
      </c>
      <c r="D1550" s="2">
        <f>MACD!E1550</f>
        <v>1.7382066425581488E-2</v>
      </c>
      <c r="E1550" s="2">
        <f>MACD!F1550</f>
        <v>1.7336857379377436E-2</v>
      </c>
      <c r="F1550" s="2">
        <f>'Moving Avg'!D1550</f>
        <v>3.1480000000000001</v>
      </c>
      <c r="G1550" s="2">
        <f>'Moving Avg'!F1550</f>
        <v>3.1294999999999988</v>
      </c>
      <c r="H1550" s="2">
        <f>'Moving Avg'!G1550</f>
        <v>3.141800000000003</v>
      </c>
      <c r="I1550" s="2">
        <f>'Moving Avg'!H1550</f>
        <v>3.2158499999999903</v>
      </c>
      <c r="J1550" s="5" t="str">
        <f>OBV!F1550</f>
        <v>BEARISH</v>
      </c>
      <c r="K1550" s="5" t="str">
        <f>OBV!G1550</f>
        <v>NEUTRAL</v>
      </c>
      <c r="L1550" s="5" t="str">
        <f>OBV!H1550</f>
        <v>CONFIRMED BEARISH</v>
      </c>
    </row>
    <row r="1551" spans="1:12" ht="13.5" x14ac:dyDescent="0.25">
      <c r="A1551" s="3">
        <f>RSI!A1551</f>
        <v>44573</v>
      </c>
      <c r="B1551" s="2">
        <f>RSI!B1551</f>
        <v>3.14</v>
      </c>
      <c r="C1551" s="2">
        <f>RSI!I1551</f>
        <v>52.911075748894191</v>
      </c>
      <c r="D1551" s="2">
        <f>MACD!E1551</f>
        <v>1.4506530555493669E-3</v>
      </c>
      <c r="E1551" s="2">
        <f>MACD!F1551</f>
        <v>1.4159616514611824E-2</v>
      </c>
      <c r="F1551" s="2">
        <f>'Moving Avg'!D1551</f>
        <v>3.1459999999999999</v>
      </c>
      <c r="G1551" s="2">
        <f>'Moving Avg'!F1551</f>
        <v>3.1289999999999991</v>
      </c>
      <c r="H1551" s="2">
        <f>'Moving Avg'!G1551</f>
        <v>3.1416000000000022</v>
      </c>
      <c r="I1551" s="2">
        <f>'Moving Avg'!H1551</f>
        <v>3.2147999999999901</v>
      </c>
      <c r="J1551" s="5" t="str">
        <f>OBV!F1551</f>
        <v>BEARISH</v>
      </c>
      <c r="K1551" s="5" t="str">
        <f>OBV!G1551</f>
        <v>NEUTRAL</v>
      </c>
      <c r="L1551" s="5" t="str">
        <f>OBV!H1551</f>
        <v>CONFIRMED BEARISH</v>
      </c>
    </row>
    <row r="1552" spans="1:12" ht="13.5" x14ac:dyDescent="0.25">
      <c r="A1552" s="3">
        <f>RSI!A1552</f>
        <v>44574</v>
      </c>
      <c r="B1552" s="2">
        <f>RSI!B1552</f>
        <v>3.14</v>
      </c>
      <c r="C1552" s="2">
        <f>RSI!I1552</f>
        <v>52.911075748894191</v>
      </c>
      <c r="D1552" s="2">
        <f>MACD!E1552</f>
        <v>-1.207339620080683E-2</v>
      </c>
      <c r="E1552" s="2">
        <f>MACD!F1552</f>
        <v>8.9130139715280932E-3</v>
      </c>
      <c r="F1552" s="2">
        <f>'Moving Avg'!D1552</f>
        <v>3.1440000000000001</v>
      </c>
      <c r="G1552" s="2">
        <f>'Moving Avg'!F1552</f>
        <v>3.1284999999999994</v>
      </c>
      <c r="H1552" s="2">
        <f>'Moving Avg'!G1552</f>
        <v>3.1414000000000017</v>
      </c>
      <c r="I1552" s="2">
        <f>'Moving Avg'!H1552</f>
        <v>3.2137499999999903</v>
      </c>
      <c r="J1552" s="5" t="str">
        <f>OBV!F1552</f>
        <v>BEARISH</v>
      </c>
      <c r="K1552" s="5" t="str">
        <f>OBV!G1552</f>
        <v>NEUTRAL</v>
      </c>
      <c r="L1552" s="5" t="str">
        <f>OBV!H1552</f>
        <v>CONFIRMED BEARISH</v>
      </c>
    </row>
    <row r="1553" spans="1:12" ht="13.5" x14ac:dyDescent="0.25">
      <c r="A1553" s="3">
        <f>RSI!A1553</f>
        <v>44575</v>
      </c>
      <c r="B1553" s="2">
        <f>RSI!B1553</f>
        <v>3.14</v>
      </c>
      <c r="C1553" s="2">
        <f>RSI!I1553</f>
        <v>52.911075748894191</v>
      </c>
      <c r="D1553" s="2">
        <f>MACD!E1553</f>
        <v>-2.3557213752643857E-2</v>
      </c>
      <c r="E1553" s="2">
        <f>MACD!F1553</f>
        <v>2.4189684266937034E-3</v>
      </c>
      <c r="F1553" s="2">
        <f>'Moving Avg'!D1553</f>
        <v>3.1420000000000003</v>
      </c>
      <c r="G1553" s="2">
        <f>'Moving Avg'!F1553</f>
        <v>3.1279999999999997</v>
      </c>
      <c r="H1553" s="2">
        <f>'Moving Avg'!G1553</f>
        <v>3.1412000000000004</v>
      </c>
      <c r="I1553" s="2">
        <f>'Moving Avg'!H1553</f>
        <v>3.2126999999999901</v>
      </c>
      <c r="J1553" s="5" t="str">
        <f>OBV!F1553</f>
        <v>BEARISH</v>
      </c>
      <c r="K1553" s="5" t="str">
        <f>OBV!G1553</f>
        <v>NEUTRAL</v>
      </c>
      <c r="L1553" s="5" t="str">
        <f>OBV!H1553</f>
        <v>CONFIRMED BEARISH</v>
      </c>
    </row>
    <row r="1554" spans="1:12" ht="13.5" x14ac:dyDescent="0.25">
      <c r="A1554" s="3">
        <f>RSI!A1554</f>
        <v>44578</v>
      </c>
      <c r="B1554" s="2">
        <f>RSI!B1554</f>
        <v>3.14</v>
      </c>
      <c r="C1554" s="2">
        <f>RSI!I1554</f>
        <v>52.911075748894191</v>
      </c>
      <c r="D1554" s="2">
        <f>MACD!E1554</f>
        <v>-3.3311689455619575E-2</v>
      </c>
      <c r="E1554" s="2">
        <f>MACD!F1554</f>
        <v>-4.727163149768952E-3</v>
      </c>
      <c r="F1554" s="2">
        <f>'Moving Avg'!D1554</f>
        <v>3.14</v>
      </c>
      <c r="G1554" s="2">
        <f>'Moving Avg'!F1554</f>
        <v>3.1274999999999999</v>
      </c>
      <c r="H1554" s="2">
        <f>'Moving Avg'!G1554</f>
        <v>3.141</v>
      </c>
      <c r="I1554" s="2">
        <f>'Moving Avg'!H1554</f>
        <v>3.2116499999999899</v>
      </c>
      <c r="J1554" s="5" t="str">
        <f>OBV!F1554</f>
        <v>BEARISH</v>
      </c>
      <c r="K1554" s="5" t="str">
        <f>OBV!G1554</f>
        <v>NEUTRAL</v>
      </c>
      <c r="L1554" s="5" t="str">
        <f>OBV!H1554</f>
        <v>CONFIRMED BEARISH</v>
      </c>
    </row>
    <row r="1555" spans="1:12" ht="13.5" x14ac:dyDescent="0.25">
      <c r="A1555" s="3">
        <f>RSI!A1555</f>
        <v>44579</v>
      </c>
      <c r="B1555" s="2">
        <f>RSI!B1555</f>
        <v>3.14</v>
      </c>
      <c r="C1555" s="2">
        <f>RSI!I1555</f>
        <v>52.911075748894191</v>
      </c>
      <c r="D1555" s="2">
        <f>MACD!E1555</f>
        <v>-2.6215490197773139E-2</v>
      </c>
      <c r="E1555" s="2">
        <f>MACD!F1555</f>
        <v>-9.0248285593697904E-3</v>
      </c>
      <c r="F1555" s="2">
        <f>'Moving Avg'!D1555</f>
        <v>3.14</v>
      </c>
      <c r="G1555" s="2">
        <f>'Moving Avg'!F1555</f>
        <v>3.1269999999999998</v>
      </c>
      <c r="H1555" s="2">
        <f>'Moving Avg'!G1555</f>
        <v>3.1408</v>
      </c>
      <c r="I1555" s="2">
        <f>'Moving Avg'!H1555</f>
        <v>3.2105999999999906</v>
      </c>
      <c r="J1555" s="5" t="str">
        <f>OBV!F1555</f>
        <v>NEUTRAL</v>
      </c>
      <c r="K1555" s="5" t="str">
        <f>OBV!G1555</f>
        <v>NEUTRAL</v>
      </c>
      <c r="L1555" s="5" t="str">
        <f>OBV!H1555</f>
        <v>NEUTRAL</v>
      </c>
    </row>
    <row r="1556" spans="1:12" ht="13.5" x14ac:dyDescent="0.25">
      <c r="A1556" s="3">
        <f>RSI!A1556</f>
        <v>44580</v>
      </c>
      <c r="B1556" s="2">
        <f>RSI!B1556</f>
        <v>3.14</v>
      </c>
      <c r="C1556" s="2">
        <f>RSI!I1556</f>
        <v>52.911075748894191</v>
      </c>
      <c r="D1556" s="2">
        <f>MACD!E1556</f>
        <v>-2.0243077785525809E-2</v>
      </c>
      <c r="E1556" s="2">
        <f>MACD!F1556</f>
        <v>-1.1268478404600994E-2</v>
      </c>
      <c r="F1556" s="2">
        <f>'Moving Avg'!D1556</f>
        <v>3.14</v>
      </c>
      <c r="G1556" s="2">
        <f>'Moving Avg'!F1556</f>
        <v>3.1265000000000001</v>
      </c>
      <c r="H1556" s="2">
        <f>'Moving Avg'!G1556</f>
        <v>3.1405999999999996</v>
      </c>
      <c r="I1556" s="2">
        <f>'Moving Avg'!H1556</f>
        <v>3.2095499999999904</v>
      </c>
      <c r="J1556" s="5" t="str">
        <f>OBV!F1556</f>
        <v>NEUTRAL</v>
      </c>
      <c r="K1556" s="5" t="str">
        <f>OBV!G1556</f>
        <v>NEUTRAL</v>
      </c>
      <c r="L1556" s="5" t="str">
        <f>OBV!H1556</f>
        <v>NEUTRAL</v>
      </c>
    </row>
    <row r="1557" spans="1:12" ht="13.5" x14ac:dyDescent="0.25">
      <c r="A1557" s="3">
        <f>RSI!A1557</f>
        <v>44581</v>
      </c>
      <c r="B1557" s="2">
        <f>RSI!B1557</f>
        <v>3.14</v>
      </c>
      <c r="C1557" s="2">
        <f>RSI!I1557</f>
        <v>52.911075748894191</v>
      </c>
      <c r="D1557" s="2">
        <f>MACD!E1557</f>
        <v>-1.521918683250556E-2</v>
      </c>
      <c r="E1557" s="2">
        <f>MACD!F1557</f>
        <v>-1.2058620090181906E-2</v>
      </c>
      <c r="F1557" s="2">
        <f>'Moving Avg'!D1557</f>
        <v>3.14</v>
      </c>
      <c r="G1557" s="2">
        <f>'Moving Avg'!F1557</f>
        <v>3.1260000000000003</v>
      </c>
      <c r="H1557" s="2">
        <f>'Moving Avg'!G1557</f>
        <v>3.1403999999999992</v>
      </c>
      <c r="I1557" s="2">
        <f>'Moving Avg'!H1557</f>
        <v>3.2084999999999901</v>
      </c>
      <c r="J1557" s="5" t="str">
        <f>OBV!F1557</f>
        <v>NEUTRAL</v>
      </c>
      <c r="K1557" s="5" t="str">
        <f>OBV!G1557</f>
        <v>NEUTRAL</v>
      </c>
      <c r="L1557" s="5" t="str">
        <f>OBV!H1557</f>
        <v>NEUTRAL</v>
      </c>
    </row>
    <row r="1558" spans="1:12" ht="13.5" x14ac:dyDescent="0.25">
      <c r="A1558" s="3">
        <f>RSI!A1558</f>
        <v>44582</v>
      </c>
      <c r="B1558" s="2">
        <f>RSI!B1558</f>
        <v>3.14</v>
      </c>
      <c r="C1558" s="2">
        <f>RSI!I1558</f>
        <v>52.911075748894191</v>
      </c>
      <c r="D1558" s="2">
        <f>MACD!E1558</f>
        <v>-1.0995691791449769E-2</v>
      </c>
      <c r="E1558" s="2">
        <f>MACD!F1558</f>
        <v>-1.1846034430435481E-2</v>
      </c>
      <c r="F1558" s="2">
        <f>'Moving Avg'!D1558</f>
        <v>3.14</v>
      </c>
      <c r="G1558" s="2">
        <f>'Moving Avg'!F1558</f>
        <v>3.1254999999999997</v>
      </c>
      <c r="H1558" s="2">
        <f>'Moving Avg'!G1558</f>
        <v>3.1401999999999988</v>
      </c>
      <c r="I1558" s="2">
        <f>'Moving Avg'!H1558</f>
        <v>3.2074499999999904</v>
      </c>
      <c r="J1558" s="5" t="str">
        <f>OBV!F1558</f>
        <v>NEUTRAL</v>
      </c>
      <c r="K1558" s="5" t="str">
        <f>OBV!G1558</f>
        <v>NEUTRAL</v>
      </c>
      <c r="L1558" s="5" t="str">
        <f>OBV!H1558</f>
        <v>NEUTRAL</v>
      </c>
    </row>
    <row r="1559" spans="1:12" ht="13.5" x14ac:dyDescent="0.25">
      <c r="A1559" s="3">
        <f>RSI!A1559</f>
        <v>44585</v>
      </c>
      <c r="B1559" s="2">
        <f>RSI!B1559</f>
        <v>3.14</v>
      </c>
      <c r="C1559" s="2">
        <f>RSI!I1559</f>
        <v>52.911075748894191</v>
      </c>
      <c r="D1559" s="2">
        <f>MACD!E1559</f>
        <v>-7.4474185622297462E-3</v>
      </c>
      <c r="E1559" s="2">
        <f>MACD!F1559</f>
        <v>-1.0966311256794335E-2</v>
      </c>
      <c r="F1559" s="2">
        <f>'Moving Avg'!D1559</f>
        <v>3.14</v>
      </c>
      <c r="G1559" s="2">
        <f>'Moving Avg'!F1559</f>
        <v>3.125</v>
      </c>
      <c r="H1559" s="2">
        <f>'Moving Avg'!G1559</f>
        <v>3.1399999999999983</v>
      </c>
      <c r="I1559" s="2">
        <f>'Moving Avg'!H1559</f>
        <v>3.2063999999999901</v>
      </c>
      <c r="J1559" s="5" t="str">
        <f>OBV!F1559</f>
        <v>NEUTRAL</v>
      </c>
      <c r="K1559" s="5" t="str">
        <f>OBV!G1559</f>
        <v>NEUTRAL</v>
      </c>
      <c r="L1559" s="5" t="str">
        <f>OBV!H1559</f>
        <v>NEUTRAL</v>
      </c>
    </row>
    <row r="1560" spans="1:12" ht="13.5" x14ac:dyDescent="0.25">
      <c r="A1560" s="3">
        <f>RSI!A1560</f>
        <v>44586</v>
      </c>
      <c r="B1560" s="2">
        <f>RSI!B1560</f>
        <v>3.14</v>
      </c>
      <c r="C1560" s="2">
        <f>RSI!I1560</f>
        <v>52.911075748894191</v>
      </c>
      <c r="D1560" s="2">
        <f>MACD!E1560</f>
        <v>-6.0070629716761914E-3</v>
      </c>
      <c r="E1560" s="2">
        <f>MACD!F1560</f>
        <v>-9.9744615997707058E-3</v>
      </c>
      <c r="F1560" s="2">
        <f>'Moving Avg'!D1560</f>
        <v>3.14</v>
      </c>
      <c r="G1560" s="2">
        <f>'Moving Avg'!F1560</f>
        <v>3.1245000000000003</v>
      </c>
      <c r="H1560" s="2">
        <f>'Moving Avg'!G1560</f>
        <v>3.1397999999999984</v>
      </c>
      <c r="I1560" s="2">
        <f>'Moving Avg'!H1560</f>
        <v>3.2054499999999901</v>
      </c>
      <c r="J1560" s="5" t="str">
        <f>OBV!F1560</f>
        <v>NEUTRAL</v>
      </c>
      <c r="K1560" s="5" t="str">
        <f>OBV!G1560</f>
        <v>NEUTRAL</v>
      </c>
      <c r="L1560" s="5" t="str">
        <f>OBV!H1560</f>
        <v>NEUTRAL</v>
      </c>
    </row>
    <row r="1561" spans="1:12" ht="13.5" x14ac:dyDescent="0.25">
      <c r="A1561" s="3">
        <f>RSI!A1561</f>
        <v>44587</v>
      </c>
      <c r="B1561" s="2">
        <f>RSI!B1561</f>
        <v>3.14</v>
      </c>
      <c r="C1561" s="2">
        <f>RSI!I1561</f>
        <v>52.911075748894191</v>
      </c>
      <c r="D1561" s="2">
        <f>MACD!E1561</f>
        <v>-4.8101226888013215E-3</v>
      </c>
      <c r="E1561" s="2">
        <f>MACD!F1561</f>
        <v>-8.9415938175768286E-3</v>
      </c>
      <c r="F1561" s="2">
        <f>'Moving Avg'!D1561</f>
        <v>3.14</v>
      </c>
      <c r="G1561" s="2">
        <f>'Moving Avg'!F1561</f>
        <v>3.129</v>
      </c>
      <c r="H1561" s="2">
        <f>'Moving Avg'!G1561</f>
        <v>3.1395999999999979</v>
      </c>
      <c r="I1561" s="2">
        <f>'Moving Avg'!H1561</f>
        <v>3.2044999999999901</v>
      </c>
      <c r="J1561" s="5" t="str">
        <f>OBV!F1561</f>
        <v>NEUTRAL</v>
      </c>
      <c r="K1561" s="5" t="str">
        <f>OBV!G1561</f>
        <v>NEUTRAL</v>
      </c>
      <c r="L1561" s="5" t="str">
        <f>OBV!H1561</f>
        <v>NEUTRAL</v>
      </c>
    </row>
    <row r="1562" spans="1:12" ht="13.5" x14ac:dyDescent="0.25">
      <c r="A1562" s="3">
        <f>RSI!A1562</f>
        <v>44588</v>
      </c>
      <c r="B1562" s="2">
        <f>RSI!B1562</f>
        <v>3.14</v>
      </c>
      <c r="C1562" s="2">
        <f>RSI!I1562</f>
        <v>52.911075748894191</v>
      </c>
      <c r="D1562" s="2">
        <f>MACD!E1562</f>
        <v>-3.8175327499248013E-3</v>
      </c>
      <c r="E1562" s="2">
        <f>MACD!F1562</f>
        <v>-7.9167816040464235E-3</v>
      </c>
      <c r="F1562" s="2">
        <f>'Moving Avg'!D1562</f>
        <v>3.14</v>
      </c>
      <c r="G1562" s="2">
        <f>'Moving Avg'!F1562</f>
        <v>3.1335000000000002</v>
      </c>
      <c r="H1562" s="2">
        <f>'Moving Avg'!G1562</f>
        <v>3.1393999999999984</v>
      </c>
      <c r="I1562" s="2">
        <f>'Moving Avg'!H1562</f>
        <v>3.2035499999999901</v>
      </c>
      <c r="J1562" s="5" t="str">
        <f>OBV!F1562</f>
        <v>NEUTRAL</v>
      </c>
      <c r="K1562" s="5" t="str">
        <f>OBV!G1562</f>
        <v>NEUTRAL</v>
      </c>
      <c r="L1562" s="5" t="str">
        <f>OBV!H1562</f>
        <v>NEUTRAL</v>
      </c>
    </row>
    <row r="1563" spans="1:12" ht="13.5" x14ac:dyDescent="0.25">
      <c r="A1563" s="3">
        <f>RSI!A1563</f>
        <v>44589</v>
      </c>
      <c r="B1563" s="2">
        <f>RSI!B1563</f>
        <v>3.14</v>
      </c>
      <c r="C1563" s="2">
        <f>RSI!I1563</f>
        <v>52.911075748894184</v>
      </c>
      <c r="D1563" s="2">
        <f>MACD!E1563</f>
        <v>-2.9963579231706561E-3</v>
      </c>
      <c r="E1563" s="2">
        <f>MACD!F1563</f>
        <v>-6.93269686787127E-3</v>
      </c>
      <c r="F1563" s="2">
        <f>'Moving Avg'!D1563</f>
        <v>3.14</v>
      </c>
      <c r="G1563" s="2">
        <f>'Moving Avg'!F1563</f>
        <v>3.1380000000000003</v>
      </c>
      <c r="H1563" s="2">
        <f>'Moving Avg'!G1563</f>
        <v>3.139199999999998</v>
      </c>
      <c r="I1563" s="2">
        <f>'Moving Avg'!H1563</f>
        <v>3.2025999999999901</v>
      </c>
      <c r="J1563" s="5" t="str">
        <f>OBV!F1563</f>
        <v>NEUTRAL</v>
      </c>
      <c r="K1563" s="5" t="str">
        <f>OBV!G1563</f>
        <v>NEUTRAL</v>
      </c>
      <c r="L1563" s="5" t="str">
        <f>OBV!H1563</f>
        <v>NEUTRAL</v>
      </c>
    </row>
    <row r="1564" spans="1:12" ht="13.5" x14ac:dyDescent="0.25">
      <c r="A1564" s="3">
        <f>RSI!A1564</f>
        <v>44592</v>
      </c>
      <c r="B1564" s="2">
        <f>RSI!B1564</f>
        <v>3.14</v>
      </c>
      <c r="C1564" s="2">
        <f>RSI!I1564</f>
        <v>52.911075748894184</v>
      </c>
      <c r="D1564" s="2">
        <f>MACD!E1564</f>
        <v>-2.3188408033698593E-3</v>
      </c>
      <c r="E1564" s="2">
        <f>MACD!F1564</f>
        <v>-6.0099256549709882E-3</v>
      </c>
      <c r="F1564" s="2">
        <f>'Moving Avg'!D1564</f>
        <v>3.14</v>
      </c>
      <c r="G1564" s="2">
        <f>'Moving Avg'!F1564</f>
        <v>3.1425000000000005</v>
      </c>
      <c r="H1564" s="2">
        <f>'Moving Avg'!G1564</f>
        <v>3.138999999999998</v>
      </c>
      <c r="I1564" s="2">
        <f>'Moving Avg'!H1564</f>
        <v>3.2016499999999906</v>
      </c>
      <c r="J1564" s="5" t="str">
        <f>OBV!F1564</f>
        <v>NEUTRAL</v>
      </c>
      <c r="K1564" s="5" t="str">
        <f>OBV!G1564</f>
        <v>NEUTRAL</v>
      </c>
      <c r="L1564" s="5" t="str">
        <f>OBV!H1564</f>
        <v>NEUTRAL</v>
      </c>
    </row>
    <row r="1565" spans="1:12" ht="13.5" x14ac:dyDescent="0.25">
      <c r="A1565" s="3">
        <f>RSI!A1565</f>
        <v>44593</v>
      </c>
      <c r="B1565" s="2">
        <f>RSI!B1565</f>
        <v>3.14</v>
      </c>
      <c r="C1565" s="2">
        <f>RSI!I1565</f>
        <v>52.911075748894184</v>
      </c>
      <c r="D1565" s="2">
        <f>MACD!E1565</f>
        <v>-1.7615970108946222E-3</v>
      </c>
      <c r="E1565" s="2">
        <f>MACD!F1565</f>
        <v>-5.160259926155715E-3</v>
      </c>
      <c r="F1565" s="2">
        <f>'Moving Avg'!D1565</f>
        <v>3.14</v>
      </c>
      <c r="G1565" s="2">
        <f>'Moving Avg'!F1565</f>
        <v>3.1420000000000003</v>
      </c>
      <c r="H1565" s="2">
        <f>'Moving Avg'!G1565</f>
        <v>3.1387999999999976</v>
      </c>
      <c r="I1565" s="2">
        <f>'Moving Avg'!H1565</f>
        <v>3.2006999999999901</v>
      </c>
      <c r="J1565" s="5" t="str">
        <f>OBV!F1565</f>
        <v>NEUTRAL</v>
      </c>
      <c r="K1565" s="5" t="str">
        <f>OBV!G1565</f>
        <v>NEUTRAL</v>
      </c>
      <c r="L1565" s="5" t="str">
        <f>OBV!H1565</f>
        <v>NEUTRAL</v>
      </c>
    </row>
    <row r="1566" spans="1:12" ht="13.5" x14ac:dyDescent="0.25">
      <c r="A1566" s="3">
        <f>RSI!A1566</f>
        <v>44594</v>
      </c>
      <c r="B1566" s="2">
        <f>RSI!B1566</f>
        <v>3.14</v>
      </c>
      <c r="C1566" s="2">
        <f>RSI!I1566</f>
        <v>52.911075748894184</v>
      </c>
      <c r="D1566" s="2">
        <f>MACD!E1566</f>
        <v>-1.3049348143869821E-3</v>
      </c>
      <c r="E1566" s="2">
        <f>MACD!F1566</f>
        <v>-4.3891949038019681E-3</v>
      </c>
      <c r="F1566" s="2">
        <f>'Moving Avg'!D1566</f>
        <v>3.14</v>
      </c>
      <c r="G1566" s="2">
        <f>'Moving Avg'!F1566</f>
        <v>3.1415000000000002</v>
      </c>
      <c r="H1566" s="2">
        <f>'Moving Avg'!G1566</f>
        <v>3.1385999999999981</v>
      </c>
      <c r="I1566" s="2">
        <f>'Moving Avg'!H1566</f>
        <v>3.1997499999999905</v>
      </c>
      <c r="J1566" s="5" t="str">
        <f>OBV!F1566</f>
        <v>NEUTRAL</v>
      </c>
      <c r="K1566" s="5" t="str">
        <f>OBV!G1566</f>
        <v>NEUTRAL</v>
      </c>
      <c r="L1566" s="5" t="str">
        <f>OBV!H1566</f>
        <v>NEUTRAL</v>
      </c>
    </row>
    <row r="1567" spans="1:12" ht="13.5" x14ac:dyDescent="0.25">
      <c r="A1567" s="3">
        <f>RSI!A1567</f>
        <v>44595</v>
      </c>
      <c r="B1567" s="2">
        <f>RSI!B1567</f>
        <v>3.14</v>
      </c>
      <c r="C1567" s="2">
        <f>RSI!I1567</f>
        <v>52.91107574889417</v>
      </c>
      <c r="D1567" s="2">
        <f>MACD!E1567</f>
        <v>-9.3227999017875263E-4</v>
      </c>
      <c r="E1567" s="2">
        <f>MACD!F1567</f>
        <v>-3.6978119210773252E-3</v>
      </c>
      <c r="F1567" s="2">
        <f>'Moving Avg'!D1567</f>
        <v>3.14</v>
      </c>
      <c r="G1567" s="2">
        <f>'Moving Avg'!F1567</f>
        <v>3.1410000000000005</v>
      </c>
      <c r="H1567" s="2">
        <f>'Moving Avg'!G1567</f>
        <v>3.1383999999999976</v>
      </c>
      <c r="I1567" s="2">
        <f>'Moving Avg'!H1567</f>
        <v>3.1987999999999901</v>
      </c>
      <c r="J1567" s="5" t="str">
        <f>OBV!F1567</f>
        <v>NEUTRAL</v>
      </c>
      <c r="K1567" s="5" t="str">
        <f>OBV!G1567</f>
        <v>NEUTRAL</v>
      </c>
      <c r="L1567" s="5" t="str">
        <f>OBV!H1567</f>
        <v>NEUTRAL</v>
      </c>
    </row>
    <row r="1568" spans="1:12" ht="13.5" x14ac:dyDescent="0.25">
      <c r="A1568" s="3">
        <f>RSI!A1568</f>
        <v>44596</v>
      </c>
      <c r="B1568" s="2">
        <f>RSI!B1568</f>
        <v>3.14</v>
      </c>
      <c r="C1568" s="2">
        <f>RSI!I1568</f>
        <v>52.91107574889417</v>
      </c>
      <c r="D1568" s="2">
        <f>MACD!E1568</f>
        <v>-6.2968968642351797E-4</v>
      </c>
      <c r="E1568" s="2">
        <f>MACD!F1568</f>
        <v>-3.0841874741465635E-3</v>
      </c>
      <c r="F1568" s="2">
        <f>'Moving Avg'!D1568</f>
        <v>3.14</v>
      </c>
      <c r="G1568" s="2">
        <f>'Moving Avg'!F1568</f>
        <v>3.1405000000000003</v>
      </c>
      <c r="H1568" s="2">
        <f>'Moving Avg'!G1568</f>
        <v>3.1381999999999977</v>
      </c>
      <c r="I1568" s="2">
        <f>'Moving Avg'!H1568</f>
        <v>3.1978499999999905</v>
      </c>
      <c r="J1568" s="5" t="str">
        <f>OBV!F1568</f>
        <v>NEUTRAL</v>
      </c>
      <c r="K1568" s="5" t="str">
        <f>OBV!G1568</f>
        <v>NEUTRAL</v>
      </c>
      <c r="L1568" s="5" t="str">
        <f>OBV!H1568</f>
        <v>NEUTRAL</v>
      </c>
    </row>
    <row r="1569" spans="1:12" ht="13.5" x14ac:dyDescent="0.25">
      <c r="A1569" s="3">
        <f>RSI!A1569</f>
        <v>44599</v>
      </c>
      <c r="B1569" s="2">
        <f>RSI!B1569</f>
        <v>3.14</v>
      </c>
      <c r="C1569" s="2">
        <f>RSI!I1569</f>
        <v>52.91107574889417</v>
      </c>
      <c r="D1569" s="2">
        <f>MACD!E1569</f>
        <v>-3.8544156027420229E-4</v>
      </c>
      <c r="E1569" s="2">
        <f>MACD!F1569</f>
        <v>-2.5444382913720918E-3</v>
      </c>
      <c r="F1569" s="2">
        <f>'Moving Avg'!D1569</f>
        <v>3.14</v>
      </c>
      <c r="G1569" s="2">
        <f>'Moving Avg'!F1569</f>
        <v>3.14</v>
      </c>
      <c r="H1569" s="2">
        <f>'Moving Avg'!G1569</f>
        <v>3.1379999999999972</v>
      </c>
      <c r="I1569" s="2">
        <f>'Moving Avg'!H1569</f>
        <v>3.1968999999999905</v>
      </c>
      <c r="J1569" s="5" t="str">
        <f>OBV!F1569</f>
        <v>NEUTRAL</v>
      </c>
      <c r="K1569" s="5" t="str">
        <f>OBV!G1569</f>
        <v>NEUTRAL</v>
      </c>
      <c r="L1569" s="5" t="str">
        <f>OBV!H1569</f>
        <v>NEUTRAL</v>
      </c>
    </row>
    <row r="1570" spans="1:12" ht="13.5" x14ac:dyDescent="0.25">
      <c r="A1570" s="3">
        <f>RSI!A1570</f>
        <v>44600</v>
      </c>
      <c r="B1570" s="2">
        <f>RSI!B1570</f>
        <v>3.14</v>
      </c>
      <c r="C1570" s="2">
        <f>RSI!I1570</f>
        <v>52.91107574889417</v>
      </c>
      <c r="D1570" s="2">
        <f>MACD!E1570</f>
        <v>-1.8968657186357873E-4</v>
      </c>
      <c r="E1570" s="2">
        <f>MACD!F1570</f>
        <v>-2.0734879474703892E-3</v>
      </c>
      <c r="F1570" s="2">
        <f>'Moving Avg'!D1570</f>
        <v>3.14</v>
      </c>
      <c r="G1570" s="2">
        <f>'Moving Avg'!F1570</f>
        <v>3.14</v>
      </c>
      <c r="H1570" s="2">
        <f>'Moving Avg'!G1570</f>
        <v>3.1377999999999973</v>
      </c>
      <c r="I1570" s="2">
        <f>'Moving Avg'!H1570</f>
        <v>3.1959499999999905</v>
      </c>
      <c r="J1570" s="5" t="str">
        <f>OBV!F1570</f>
        <v>NEUTRAL</v>
      </c>
      <c r="K1570" s="5" t="str">
        <f>OBV!G1570</f>
        <v>NEUTRAL</v>
      </c>
      <c r="L1570" s="5" t="str">
        <f>OBV!H1570</f>
        <v>NEUTRAL</v>
      </c>
    </row>
    <row r="1571" spans="1:12" ht="13.5" x14ac:dyDescent="0.25">
      <c r="A1571" s="3">
        <f>RSI!A1571</f>
        <v>44601</v>
      </c>
      <c r="B1571" s="2">
        <f>RSI!B1571</f>
        <v>3.14</v>
      </c>
      <c r="C1571" s="2">
        <f>RSI!I1571</f>
        <v>52.91107574889417</v>
      </c>
      <c r="D1571" s="2">
        <f>MACD!E1571</f>
        <v>-3.4155608615193955E-5</v>
      </c>
      <c r="E1571" s="2">
        <f>MACD!F1571</f>
        <v>-1.6656214796993503E-3</v>
      </c>
      <c r="F1571" s="2">
        <f>'Moving Avg'!D1571</f>
        <v>3.14</v>
      </c>
      <c r="G1571" s="2">
        <f>'Moving Avg'!F1571</f>
        <v>3.14</v>
      </c>
      <c r="H1571" s="2">
        <f>'Moving Avg'!G1571</f>
        <v>3.1375999999999977</v>
      </c>
      <c r="I1571" s="2">
        <f>'Moving Avg'!H1571</f>
        <v>3.1949999999999905</v>
      </c>
      <c r="J1571" s="5" t="str">
        <f>OBV!F1571</f>
        <v>NEUTRAL</v>
      </c>
      <c r="K1571" s="5" t="str">
        <f>OBV!G1571</f>
        <v>NEUTRAL</v>
      </c>
      <c r="L1571" s="5" t="str">
        <f>OBV!H1571</f>
        <v>NEUTRAL</v>
      </c>
    </row>
    <row r="1572" spans="1:12" ht="13.5" x14ac:dyDescent="0.25">
      <c r="A1572" s="3">
        <f>RSI!A1572</f>
        <v>44602</v>
      </c>
      <c r="B1572" s="2">
        <f>RSI!B1572</f>
        <v>3.14</v>
      </c>
      <c r="C1572" s="2">
        <f>RSI!I1572</f>
        <v>52.911075748894184</v>
      </c>
      <c r="D1572" s="2">
        <f>MACD!E1572</f>
        <v>8.8088372375949575E-5</v>
      </c>
      <c r="E1572" s="2">
        <f>MACD!F1572</f>
        <v>-1.3148795092842904E-3</v>
      </c>
      <c r="F1572" s="2">
        <f>'Moving Avg'!D1572</f>
        <v>3.14</v>
      </c>
      <c r="G1572" s="2">
        <f>'Moving Avg'!F1572</f>
        <v>3.14</v>
      </c>
      <c r="H1572" s="2">
        <f>'Moving Avg'!G1572</f>
        <v>3.1373999999999977</v>
      </c>
      <c r="I1572" s="2">
        <f>'Moving Avg'!H1572</f>
        <v>3.1940499999999905</v>
      </c>
      <c r="J1572" s="5" t="str">
        <f>OBV!F1572</f>
        <v>NEUTRAL</v>
      </c>
      <c r="K1572" s="5" t="str">
        <f>OBV!G1572</f>
        <v>NEUTRAL</v>
      </c>
      <c r="L1572" s="5" t="str">
        <f>OBV!H1572</f>
        <v>NEUTRAL</v>
      </c>
    </row>
    <row r="1573" spans="1:12" ht="13.5" x14ac:dyDescent="0.25">
      <c r="A1573" s="3">
        <f>RSI!A1573</f>
        <v>44603</v>
      </c>
      <c r="B1573" s="2">
        <f>RSI!B1573</f>
        <v>3.14</v>
      </c>
      <c r="C1573" s="2">
        <f>RSI!I1573</f>
        <v>52.911075748894184</v>
      </c>
      <c r="D1573" s="2">
        <f>MACD!E1573</f>
        <v>1.8285971506237786E-4</v>
      </c>
      <c r="E1573" s="2">
        <f>MACD!F1573</f>
        <v>-1.0153316644149568E-3</v>
      </c>
      <c r="F1573" s="2">
        <f>'Moving Avg'!D1573</f>
        <v>3.14</v>
      </c>
      <c r="G1573" s="2">
        <f>'Moving Avg'!F1573</f>
        <v>3.14</v>
      </c>
      <c r="H1573" s="2">
        <f>'Moving Avg'!G1573</f>
        <v>3.1371999999999973</v>
      </c>
      <c r="I1573" s="2">
        <f>'Moving Avg'!H1573</f>
        <v>3.1930999999999905</v>
      </c>
      <c r="J1573" s="5" t="str">
        <f>OBV!F1573</f>
        <v>NEUTRAL</v>
      </c>
      <c r="K1573" s="5" t="str">
        <f>OBV!G1573</f>
        <v>NEUTRAL</v>
      </c>
      <c r="L1573" s="5" t="str">
        <f>OBV!H1573</f>
        <v>NEUTRAL</v>
      </c>
    </row>
    <row r="1574" spans="1:12" ht="13.5" x14ac:dyDescent="0.25">
      <c r="A1574" s="3">
        <f>RSI!A1574</f>
        <v>44606</v>
      </c>
      <c r="B1574" s="2">
        <f>RSI!B1574</f>
        <v>3.14</v>
      </c>
      <c r="C1574" s="2">
        <f>RSI!I1574</f>
        <v>52.91107574889417</v>
      </c>
      <c r="D1574" s="2">
        <f>MACD!E1574</f>
        <v>2.5502689562806324E-4</v>
      </c>
      <c r="E1574" s="2">
        <f>MACD!F1574</f>
        <v>-7.6125995240635281E-4</v>
      </c>
      <c r="F1574" s="2">
        <f>'Moving Avg'!D1574</f>
        <v>3.14</v>
      </c>
      <c r="G1574" s="2">
        <f>'Moving Avg'!F1574</f>
        <v>3.14</v>
      </c>
      <c r="H1574" s="2">
        <f>'Moving Avg'!G1574</f>
        <v>3.1369999999999978</v>
      </c>
      <c r="I1574" s="2">
        <f>'Moving Avg'!H1574</f>
        <v>3.1921499999999905</v>
      </c>
      <c r="J1574" s="5" t="str">
        <f>OBV!F1574</f>
        <v>NEUTRAL</v>
      </c>
      <c r="K1574" s="5" t="str">
        <f>OBV!G1574</f>
        <v>NEUTRAL</v>
      </c>
      <c r="L1574" s="5" t="str">
        <f>OBV!H1574</f>
        <v>NEUTRAL</v>
      </c>
    </row>
    <row r="1575" spans="1:12" ht="13.5" x14ac:dyDescent="0.25">
      <c r="A1575" s="3">
        <f>RSI!A1575</f>
        <v>44607</v>
      </c>
      <c r="B1575" s="2">
        <f>RSI!B1575</f>
        <v>3.14</v>
      </c>
      <c r="C1575" s="2">
        <f>RSI!I1575</f>
        <v>52.91107574889417</v>
      </c>
      <c r="D1575" s="2">
        <f>MACD!E1575</f>
        <v>3.0866184455424772E-4</v>
      </c>
      <c r="E1575" s="2">
        <f>MACD!F1575</f>
        <v>-5.4727559301423272E-4</v>
      </c>
      <c r="F1575" s="2">
        <f>'Moving Avg'!D1575</f>
        <v>3.14</v>
      </c>
      <c r="G1575" s="2">
        <f>'Moving Avg'!F1575</f>
        <v>3.14</v>
      </c>
      <c r="H1575" s="2">
        <f>'Moving Avg'!G1575</f>
        <v>3.1367999999999974</v>
      </c>
      <c r="I1575" s="2">
        <f>'Moving Avg'!H1575</f>
        <v>3.1911999999999905</v>
      </c>
      <c r="J1575" s="5" t="str">
        <f>OBV!F1575</f>
        <v>NEUTRAL</v>
      </c>
      <c r="K1575" s="5" t="str">
        <f>OBV!G1575</f>
        <v>NEUTRAL</v>
      </c>
      <c r="L1575" s="5" t="str">
        <f>OBV!H1575</f>
        <v>NEUTRAL</v>
      </c>
    </row>
    <row r="1576" spans="1:12" ht="13.5" x14ac:dyDescent="0.25">
      <c r="A1576" s="3">
        <f>RSI!A1576</f>
        <v>44608</v>
      </c>
      <c r="B1576" s="2">
        <f>RSI!B1576</f>
        <v>3.14</v>
      </c>
      <c r="C1576" s="2">
        <f>RSI!I1576</f>
        <v>52.911075748894184</v>
      </c>
      <c r="D1576" s="2">
        <f>MACD!E1576</f>
        <v>3.4716601428774752E-4</v>
      </c>
      <c r="E1576" s="2">
        <f>MACD!F1576</f>
        <v>-3.6838727155383668E-4</v>
      </c>
      <c r="F1576" s="2">
        <f>'Moving Avg'!D1576</f>
        <v>3.14</v>
      </c>
      <c r="G1576" s="2">
        <f>'Moving Avg'!F1576</f>
        <v>3.14</v>
      </c>
      <c r="H1576" s="2">
        <f>'Moving Avg'!G1576</f>
        <v>3.1365999999999974</v>
      </c>
      <c r="I1576" s="2">
        <f>'Moving Avg'!H1576</f>
        <v>3.19024999999999</v>
      </c>
      <c r="J1576" s="5" t="str">
        <f>OBV!F1576</f>
        <v>NEUTRAL</v>
      </c>
      <c r="K1576" s="5" t="str">
        <f>OBV!G1576</f>
        <v>NEUTRAL</v>
      </c>
      <c r="L1576" s="5" t="str">
        <f>OBV!H1576</f>
        <v>NEUTRAL</v>
      </c>
    </row>
    <row r="1577" spans="1:12" ht="13.5" x14ac:dyDescent="0.25">
      <c r="A1577" s="3">
        <f>RSI!A1577</f>
        <v>44609</v>
      </c>
      <c r="B1577" s="2">
        <f>RSI!B1577</f>
        <v>3.14</v>
      </c>
      <c r="C1577" s="2">
        <f>RSI!I1577</f>
        <v>52.911075748894184</v>
      </c>
      <c r="D1577" s="2">
        <f>MACD!E1577</f>
        <v>3.7337679098126131E-4</v>
      </c>
      <c r="E1577" s="2">
        <f>MACD!F1577</f>
        <v>-2.2003445904681711E-4</v>
      </c>
      <c r="F1577" s="2">
        <f>'Moving Avg'!D1577</f>
        <v>3.14</v>
      </c>
      <c r="G1577" s="2">
        <f>'Moving Avg'!F1577</f>
        <v>3.14</v>
      </c>
      <c r="H1577" s="2">
        <f>'Moving Avg'!G1577</f>
        <v>3.136399999999997</v>
      </c>
      <c r="I1577" s="2">
        <f>'Moving Avg'!H1577</f>
        <v>3.1892999999999905</v>
      </c>
      <c r="J1577" s="5" t="str">
        <f>OBV!F1577</f>
        <v>NEUTRAL</v>
      </c>
      <c r="K1577" s="5" t="str">
        <f>OBV!G1577</f>
        <v>NEUTRAL</v>
      </c>
      <c r="L1577" s="5" t="str">
        <f>OBV!H1577</f>
        <v>NEUTRAL</v>
      </c>
    </row>
    <row r="1578" spans="1:12" ht="13.5" x14ac:dyDescent="0.25">
      <c r="A1578" s="3">
        <f>RSI!A1578</f>
        <v>44610</v>
      </c>
      <c r="B1578" s="2">
        <f>RSI!B1578</f>
        <v>3.14</v>
      </c>
      <c r="C1578" s="2">
        <f>RSI!I1578</f>
        <v>52.91107574889417</v>
      </c>
      <c r="D1578" s="2">
        <f>MACD!E1578</f>
        <v>3.8965729362194779E-4</v>
      </c>
      <c r="E1578" s="2">
        <f>MACD!F1578</f>
        <v>-9.8096108513064125E-5</v>
      </c>
      <c r="F1578" s="2">
        <f>'Moving Avg'!D1578</f>
        <v>3.14</v>
      </c>
      <c r="G1578" s="2">
        <f>'Moving Avg'!F1578</f>
        <v>3.14</v>
      </c>
      <c r="H1578" s="2">
        <f>'Moving Avg'!G1578</f>
        <v>3.136199999999997</v>
      </c>
      <c r="I1578" s="2">
        <f>'Moving Avg'!H1578</f>
        <v>3.18834999999999</v>
      </c>
      <c r="J1578" s="5" t="str">
        <f>OBV!F1578</f>
        <v>NEUTRAL</v>
      </c>
      <c r="K1578" s="5" t="str">
        <f>OBV!G1578</f>
        <v>NEUTRAL</v>
      </c>
      <c r="L1578" s="5" t="str">
        <f>OBV!H1578</f>
        <v>NEUTRAL</v>
      </c>
    </row>
    <row r="1579" spans="1:12" ht="13.5" x14ac:dyDescent="0.25">
      <c r="A1579" s="3">
        <f>RSI!A1579</f>
        <v>44613</v>
      </c>
      <c r="B1579" s="2">
        <f>RSI!B1579</f>
        <v>3.14</v>
      </c>
      <c r="C1579" s="2">
        <f>RSI!I1579</f>
        <v>52.91107574889417</v>
      </c>
      <c r="D1579" s="2">
        <f>MACD!E1579</f>
        <v>3.9797213422509969E-4</v>
      </c>
      <c r="E1579" s="2">
        <f>MACD!F1579</f>
        <v>1.1175400345686277E-6</v>
      </c>
      <c r="F1579" s="2">
        <f>'Moving Avg'!D1579</f>
        <v>3.14</v>
      </c>
      <c r="G1579" s="2">
        <f>'Moving Avg'!F1579</f>
        <v>3.14</v>
      </c>
      <c r="H1579" s="2">
        <f>'Moving Avg'!G1579</f>
        <v>3.135999999999997</v>
      </c>
      <c r="I1579" s="2">
        <f>'Moving Avg'!H1579</f>
        <v>3.18739999999999</v>
      </c>
      <c r="J1579" s="5" t="str">
        <f>OBV!F1579</f>
        <v>NEUTRAL</v>
      </c>
      <c r="K1579" s="5" t="str">
        <f>OBV!G1579</f>
        <v>NEUTRAL</v>
      </c>
      <c r="L1579" s="5" t="str">
        <f>OBV!H1579</f>
        <v>NEUTRAL</v>
      </c>
    </row>
    <row r="1580" spans="1:12" ht="13.5" x14ac:dyDescent="0.25">
      <c r="A1580" s="3">
        <f>RSI!A1580</f>
        <v>44614</v>
      </c>
      <c r="B1580" s="2">
        <f>RSI!B1580</f>
        <v>3.14</v>
      </c>
      <c r="C1580" s="2">
        <f>RSI!I1580</f>
        <v>52.91107574889417</v>
      </c>
      <c r="D1580" s="2">
        <f>MACD!E1580</f>
        <v>3.9995131550440988E-4</v>
      </c>
      <c r="E1580" s="2">
        <f>MACD!F1580</f>
        <v>8.0884295128536877E-5</v>
      </c>
      <c r="F1580" s="2">
        <f>'Moving Avg'!D1580</f>
        <v>3.14</v>
      </c>
      <c r="G1580" s="2">
        <f>'Moving Avg'!F1580</f>
        <v>3.14</v>
      </c>
      <c r="H1580" s="2">
        <f>'Moving Avg'!G1580</f>
        <v>3.135799999999997</v>
      </c>
      <c r="I1580" s="2">
        <f>'Moving Avg'!H1580</f>
        <v>3.1864499999999896</v>
      </c>
      <c r="J1580" s="5" t="str">
        <f>OBV!F1580</f>
        <v>NEUTRAL</v>
      </c>
      <c r="K1580" s="5" t="str">
        <f>OBV!G1580</f>
        <v>NEUTRAL</v>
      </c>
      <c r="L1580" s="5" t="str">
        <f>OBV!H1580</f>
        <v>NEUTRAL</v>
      </c>
    </row>
    <row r="1581" spans="1:12" ht="13.5" x14ac:dyDescent="0.25">
      <c r="A1581" s="3">
        <f>RSI!A1581</f>
        <v>44615</v>
      </c>
      <c r="B1581" s="2">
        <f>RSI!B1581</f>
        <v>3.14</v>
      </c>
      <c r="C1581" s="2">
        <f>RSI!I1581</f>
        <v>52.91107574889417</v>
      </c>
      <c r="D1581" s="2">
        <f>MACD!E1581</f>
        <v>3.9694410635826571E-4</v>
      </c>
      <c r="E1581" s="2">
        <f>MACD!F1581</f>
        <v>1.4409625737448264E-4</v>
      </c>
      <c r="F1581" s="2">
        <f>'Moving Avg'!D1581</f>
        <v>3.14</v>
      </c>
      <c r="G1581" s="2">
        <f>'Moving Avg'!F1581</f>
        <v>3.14</v>
      </c>
      <c r="H1581" s="2">
        <f>'Moving Avg'!G1581</f>
        <v>3.1355999999999971</v>
      </c>
      <c r="I1581" s="2">
        <f>'Moving Avg'!H1581</f>
        <v>3.18549999999999</v>
      </c>
      <c r="J1581" s="5" t="str">
        <f>OBV!F1581</f>
        <v>NEUTRAL</v>
      </c>
      <c r="K1581" s="5" t="str">
        <f>OBV!G1581</f>
        <v>NEUTRAL</v>
      </c>
      <c r="L1581" s="5" t="str">
        <f>OBV!H1581</f>
        <v>NEUTRAL</v>
      </c>
    </row>
    <row r="1582" spans="1:12" ht="13.5" x14ac:dyDescent="0.25">
      <c r="A1582" s="3">
        <f>RSI!A1582</f>
        <v>44616</v>
      </c>
      <c r="B1582" s="2">
        <f>RSI!B1582</f>
        <v>3.14</v>
      </c>
      <c r="C1582" s="2">
        <f>RSI!I1582</f>
        <v>52.91107574889417</v>
      </c>
      <c r="D1582" s="2">
        <f>MACD!E1582</f>
        <v>3.9006445125666644E-4</v>
      </c>
      <c r="E1582" s="2">
        <f>MACD!F1582</f>
        <v>1.9328989615091939E-4</v>
      </c>
      <c r="F1582" s="2">
        <f>'Moving Avg'!D1582</f>
        <v>3.14</v>
      </c>
      <c r="G1582" s="2">
        <f>'Moving Avg'!F1582</f>
        <v>3.14</v>
      </c>
      <c r="H1582" s="2">
        <f>'Moving Avg'!G1582</f>
        <v>3.1353999999999975</v>
      </c>
      <c r="I1582" s="2">
        <f>'Moving Avg'!H1582</f>
        <v>3.18454999999999</v>
      </c>
      <c r="J1582" s="5" t="str">
        <f>OBV!F1582</f>
        <v>NEUTRAL</v>
      </c>
      <c r="K1582" s="5" t="str">
        <f>OBV!G1582</f>
        <v>NEUTRAL</v>
      </c>
      <c r="L1582" s="5" t="str">
        <f>OBV!H1582</f>
        <v>NEUTRAL</v>
      </c>
    </row>
    <row r="1583" spans="1:12" ht="13.5" x14ac:dyDescent="0.25">
      <c r="A1583" s="3">
        <f>RSI!A1583</f>
        <v>44617</v>
      </c>
      <c r="B1583" s="2">
        <f>RSI!B1583</f>
        <v>3.14</v>
      </c>
      <c r="C1583" s="2">
        <f>RSI!I1583</f>
        <v>52.91107574889417</v>
      </c>
      <c r="D1583" s="2">
        <f>MACD!E1583</f>
        <v>3.8022922915414981E-4</v>
      </c>
      <c r="E1583" s="2">
        <f>MACD!F1583</f>
        <v>2.3067776275156551E-4</v>
      </c>
      <c r="F1583" s="2">
        <f>'Moving Avg'!D1583</f>
        <v>3.14</v>
      </c>
      <c r="G1583" s="2">
        <f>'Moving Avg'!F1583</f>
        <v>3.14</v>
      </c>
      <c r="H1583" s="2">
        <f>'Moving Avg'!G1583</f>
        <v>3.1351999999999975</v>
      </c>
      <c r="I1583" s="2">
        <f>'Moving Avg'!H1583</f>
        <v>3.1835999999999904</v>
      </c>
      <c r="J1583" s="5" t="str">
        <f>OBV!F1583</f>
        <v>NEUTRAL</v>
      </c>
      <c r="K1583" s="5" t="str">
        <f>OBV!G1583</f>
        <v>NEUTRAL</v>
      </c>
      <c r="L1583" s="5" t="str">
        <f>OBV!H1583</f>
        <v>NEUTRAL</v>
      </c>
    </row>
    <row r="1584" spans="1:12" ht="13.5" x14ac:dyDescent="0.25">
      <c r="A1584" s="3">
        <f>RSI!A1584</f>
        <v>44620</v>
      </c>
      <c r="B1584" s="2">
        <f>RSI!B1584</f>
        <v>3.14</v>
      </c>
      <c r="C1584" s="2">
        <f>RSI!I1584</f>
        <v>52.91107574889417</v>
      </c>
      <c r="D1584" s="2">
        <f>MACD!E1584</f>
        <v>3.6819047418346074E-4</v>
      </c>
      <c r="E1584" s="2">
        <f>MACD!F1584</f>
        <v>2.5818030503794455E-4</v>
      </c>
      <c r="F1584" s="2">
        <f>'Moving Avg'!D1584</f>
        <v>3.14</v>
      </c>
      <c r="G1584" s="2">
        <f>'Moving Avg'!F1584</f>
        <v>3.14</v>
      </c>
      <c r="H1584" s="2">
        <f>'Moving Avg'!G1584</f>
        <v>3.1349999999999976</v>
      </c>
      <c r="I1584" s="2">
        <f>'Moving Avg'!H1584</f>
        <v>3.1826499999999909</v>
      </c>
      <c r="J1584" s="5" t="str">
        <f>OBV!F1584</f>
        <v>NEUTRAL</v>
      </c>
      <c r="K1584" s="5" t="str">
        <f>OBV!G1584</f>
        <v>NEUTRAL</v>
      </c>
      <c r="L1584" s="5" t="str">
        <f>OBV!H1584</f>
        <v>NEUTRAL</v>
      </c>
    </row>
    <row r="1585" spans="1:12" ht="13.5" x14ac:dyDescent="0.25">
      <c r="A1585" s="3">
        <f>RSI!A1585</f>
        <v>44621</v>
      </c>
      <c r="B1585" s="2">
        <f>RSI!B1585</f>
        <v>3.14</v>
      </c>
      <c r="C1585" s="2">
        <f>RSI!I1585</f>
        <v>52.91107574889417</v>
      </c>
      <c r="D1585" s="2">
        <f>MACD!E1585</f>
        <v>3.5456249836096632E-4</v>
      </c>
      <c r="E1585" s="2">
        <f>MACD!F1585</f>
        <v>2.7745674370254891E-4</v>
      </c>
      <c r="F1585" s="2">
        <f>'Moving Avg'!D1585</f>
        <v>3.14</v>
      </c>
      <c r="G1585" s="2">
        <f>'Moving Avg'!F1585</f>
        <v>3.14</v>
      </c>
      <c r="H1585" s="2">
        <f>'Moving Avg'!G1585</f>
        <v>3.1347999999999971</v>
      </c>
      <c r="I1585" s="2">
        <f>'Moving Avg'!H1585</f>
        <v>3.1816999999999904</v>
      </c>
      <c r="J1585" s="5" t="str">
        <f>OBV!F1585</f>
        <v>NEUTRAL</v>
      </c>
      <c r="K1585" s="5" t="str">
        <f>OBV!G1585</f>
        <v>NEUTRAL</v>
      </c>
      <c r="L1585" s="5" t="str">
        <f>OBV!H1585</f>
        <v>NEUTRAL</v>
      </c>
    </row>
    <row r="1586" spans="1:12" ht="13.5" x14ac:dyDescent="0.25">
      <c r="A1586" s="3">
        <f>RSI!A1586</f>
        <v>44622</v>
      </c>
      <c r="B1586" s="2">
        <f>RSI!B1586</f>
        <v>3.14</v>
      </c>
      <c r="C1586" s="2">
        <f>RSI!I1586</f>
        <v>52.91107574889417</v>
      </c>
      <c r="D1586" s="2">
        <f>MACD!E1586</f>
        <v>3.3984471105430458E-4</v>
      </c>
      <c r="E1586" s="2">
        <f>MACD!F1586</f>
        <v>2.8993433717290005E-4</v>
      </c>
      <c r="F1586" s="2">
        <f>'Moving Avg'!D1586</f>
        <v>3.14</v>
      </c>
      <c r="G1586" s="2">
        <f>'Moving Avg'!F1586</f>
        <v>3.14</v>
      </c>
      <c r="H1586" s="2">
        <f>'Moving Avg'!G1586</f>
        <v>3.1345999999999976</v>
      </c>
      <c r="I1586" s="2">
        <f>'Moving Avg'!H1586</f>
        <v>3.1807499999999904</v>
      </c>
      <c r="J1586" s="5" t="str">
        <f>OBV!F1586</f>
        <v>NEUTRAL</v>
      </c>
      <c r="K1586" s="5" t="str">
        <f>OBV!G1586</f>
        <v>NEUTRAL</v>
      </c>
      <c r="L1586" s="5" t="str">
        <f>OBV!H1586</f>
        <v>NEUTRAL</v>
      </c>
    </row>
    <row r="1587" spans="1:12" ht="13.5" x14ac:dyDescent="0.25">
      <c r="A1587" s="3">
        <f>RSI!A1587</f>
        <v>44623</v>
      </c>
      <c r="B1587" s="2">
        <f>RSI!B1587</f>
        <v>3.14</v>
      </c>
      <c r="C1587" s="2">
        <f>RSI!I1587</f>
        <v>52.91107574889417</v>
      </c>
      <c r="D1587" s="2">
        <f>MACD!E1587</f>
        <v>3.2444080691274024E-4</v>
      </c>
      <c r="E1587" s="2">
        <f>MACD!F1587</f>
        <v>2.9683563112086809E-4</v>
      </c>
      <c r="F1587" s="2">
        <f>'Moving Avg'!D1587</f>
        <v>3.14</v>
      </c>
      <c r="G1587" s="2">
        <f>'Moving Avg'!F1587</f>
        <v>3.14</v>
      </c>
      <c r="H1587" s="2">
        <f>'Moving Avg'!G1587</f>
        <v>3.1343999999999976</v>
      </c>
      <c r="I1587" s="2">
        <f>'Moving Avg'!H1587</f>
        <v>3.1797999999999904</v>
      </c>
      <c r="J1587" s="5" t="str">
        <f>OBV!F1587</f>
        <v>NEUTRAL</v>
      </c>
      <c r="K1587" s="5" t="str">
        <f>OBV!G1587</f>
        <v>NEUTRAL</v>
      </c>
      <c r="L1587" s="5" t="str">
        <f>OBV!H1587</f>
        <v>NEUTRAL</v>
      </c>
    </row>
    <row r="1588" spans="1:12" ht="13.5" x14ac:dyDescent="0.25">
      <c r="A1588" s="3">
        <f>RSI!A1588</f>
        <v>44624</v>
      </c>
      <c r="B1588" s="2">
        <f>RSI!B1588</f>
        <v>3.14</v>
      </c>
      <c r="C1588" s="2">
        <f>RSI!I1588</f>
        <v>52.91107574889417</v>
      </c>
      <c r="D1588" s="2">
        <f>MACD!E1588</f>
        <v>3.0867488991415115E-4</v>
      </c>
      <c r="E1588" s="2">
        <f>MACD!F1588</f>
        <v>2.9920348287952472E-4</v>
      </c>
      <c r="F1588" s="2">
        <f>'Moving Avg'!D1588</f>
        <v>3.14</v>
      </c>
      <c r="G1588" s="2">
        <f>'Moving Avg'!F1588</f>
        <v>3.14</v>
      </c>
      <c r="H1588" s="2">
        <f>'Moving Avg'!G1588</f>
        <v>3.1341999999999972</v>
      </c>
      <c r="I1588" s="2">
        <f>'Moving Avg'!H1588</f>
        <v>3.1788499999999904</v>
      </c>
      <c r="J1588" s="5" t="str">
        <f>OBV!F1588</f>
        <v>NEUTRAL</v>
      </c>
      <c r="K1588" s="5" t="str">
        <f>OBV!G1588</f>
        <v>NEUTRAL</v>
      </c>
      <c r="L1588" s="5" t="str">
        <f>OBV!H1588</f>
        <v>NEUTRAL</v>
      </c>
    </row>
    <row r="1589" spans="1:12" ht="13.5" x14ac:dyDescent="0.25">
      <c r="A1589" s="3">
        <f>RSI!A1589</f>
        <v>44627</v>
      </c>
      <c r="B1589" s="2">
        <f>RSI!B1589</f>
        <v>3.14</v>
      </c>
      <c r="C1589" s="2">
        <f>RSI!I1589</f>
        <v>52.911075748894163</v>
      </c>
      <c r="D1589" s="2">
        <f>MACD!E1589</f>
        <v>2.9280501317829888E-4</v>
      </c>
      <c r="E1589" s="2">
        <f>MACD!F1589</f>
        <v>2.9792378893927953E-4</v>
      </c>
      <c r="F1589" s="2">
        <f>'Moving Avg'!D1589</f>
        <v>3.14</v>
      </c>
      <c r="G1589" s="2">
        <f>'Moving Avg'!F1589</f>
        <v>3.14</v>
      </c>
      <c r="H1589" s="2">
        <f>'Moving Avg'!G1589</f>
        <v>3.1339999999999977</v>
      </c>
      <c r="I1589" s="2">
        <f>'Moving Avg'!H1589</f>
        <v>3.17789999999999</v>
      </c>
      <c r="J1589" s="5" t="str">
        <f>OBV!F1589</f>
        <v>NEUTRAL</v>
      </c>
      <c r="K1589" s="5" t="str">
        <f>OBV!G1589</f>
        <v>NEUTRAL</v>
      </c>
      <c r="L1589" s="5" t="str">
        <f>OBV!H1589</f>
        <v>NEUTRAL</v>
      </c>
    </row>
    <row r="1590" spans="1:12" ht="13.5" x14ac:dyDescent="0.25">
      <c r="A1590" s="3">
        <f>RSI!A1590</f>
        <v>44628</v>
      </c>
      <c r="B1590" s="2">
        <f>RSI!B1590</f>
        <v>3.14</v>
      </c>
      <c r="C1590" s="2">
        <f>RSI!I1590</f>
        <v>52.911075748894163</v>
      </c>
      <c r="D1590" s="2">
        <f>MACD!E1590</f>
        <v>2.7703453980176818E-4</v>
      </c>
      <c r="E1590" s="2">
        <f>MACD!F1590</f>
        <v>2.9374593911177726E-4</v>
      </c>
      <c r="F1590" s="2">
        <f>'Moving Avg'!D1590</f>
        <v>3.14</v>
      </c>
      <c r="G1590" s="2">
        <f>'Moving Avg'!F1590</f>
        <v>3.14</v>
      </c>
      <c r="H1590" s="2">
        <f>'Moving Avg'!G1590</f>
        <v>3.1337999999999977</v>
      </c>
      <c r="I1590" s="2">
        <f>'Moving Avg'!H1590</f>
        <v>3.1769499999999904</v>
      </c>
      <c r="J1590" s="5" t="str">
        <f>OBV!F1590</f>
        <v>NEUTRAL</v>
      </c>
      <c r="K1590" s="5" t="str">
        <f>OBV!G1590</f>
        <v>NEUTRAL</v>
      </c>
      <c r="L1590" s="5" t="str">
        <f>OBV!H1590</f>
        <v>NEUTRAL</v>
      </c>
    </row>
    <row r="1591" spans="1:12" ht="13.5" x14ac:dyDescent="0.25">
      <c r="A1591" s="3">
        <f>RSI!A1591</f>
        <v>44629</v>
      </c>
      <c r="B1591" s="2">
        <f>RSI!B1591</f>
        <v>3.14</v>
      </c>
      <c r="C1591" s="2">
        <f>RSI!I1591</f>
        <v>52.911075748894163</v>
      </c>
      <c r="D1591" s="2">
        <f>MACD!E1591</f>
        <v>2.6152166704518365E-4</v>
      </c>
      <c r="E1591" s="2">
        <f>MACD!F1591</f>
        <v>2.8730108469845854E-4</v>
      </c>
      <c r="F1591" s="2">
        <f>'Moving Avg'!D1591</f>
        <v>3.14</v>
      </c>
      <c r="G1591" s="2">
        <f>'Moving Avg'!F1591</f>
        <v>3.14</v>
      </c>
      <c r="H1591" s="2">
        <f>'Moving Avg'!G1591</f>
        <v>3.1355999999999979</v>
      </c>
      <c r="I1591" s="2">
        <f>'Moving Avg'!H1591</f>
        <v>3.1759999999999899</v>
      </c>
      <c r="J1591" s="5" t="str">
        <f>OBV!F1591</f>
        <v>NEUTRAL</v>
      </c>
      <c r="K1591" s="5" t="str">
        <f>OBV!G1591</f>
        <v>NEUTRAL</v>
      </c>
      <c r="L1591" s="5" t="str">
        <f>OBV!H1591</f>
        <v>NEUTRAL</v>
      </c>
    </row>
    <row r="1592" spans="1:12" ht="13.5" x14ac:dyDescent="0.25">
      <c r="A1592" s="3">
        <f>RSI!A1592</f>
        <v>44630</v>
      </c>
      <c r="B1592" s="2">
        <f>RSI!B1592</f>
        <v>3.14</v>
      </c>
      <c r="C1592" s="2">
        <f>RSI!I1592</f>
        <v>52.911075748894163</v>
      </c>
      <c r="D1592" s="2">
        <f>MACD!E1592</f>
        <v>2.4638740300986228E-4</v>
      </c>
      <c r="E1592" s="2">
        <f>MACD!F1592</f>
        <v>2.7911834836073931E-4</v>
      </c>
      <c r="F1592" s="2">
        <f>'Moving Avg'!D1592</f>
        <v>3.14</v>
      </c>
      <c r="G1592" s="2">
        <f>'Moving Avg'!F1592</f>
        <v>3.14</v>
      </c>
      <c r="H1592" s="2">
        <f>'Moving Avg'!G1592</f>
        <v>3.1373999999999977</v>
      </c>
      <c r="I1592" s="2">
        <f>'Moving Avg'!H1592</f>
        <v>3.1750499999999904</v>
      </c>
      <c r="J1592" s="5" t="str">
        <f>OBV!F1592</f>
        <v>NEUTRAL</v>
      </c>
      <c r="K1592" s="5" t="str">
        <f>OBV!G1592</f>
        <v>NEUTRAL</v>
      </c>
      <c r="L1592" s="5" t="str">
        <f>OBV!H1592</f>
        <v>NEUTRAL</v>
      </c>
    </row>
    <row r="1593" spans="1:12" ht="13.5" x14ac:dyDescent="0.25">
      <c r="A1593" s="3">
        <f>RSI!A1593</f>
        <v>44631</v>
      </c>
      <c r="B1593" s="2">
        <f>RSI!B1593</f>
        <v>3.14</v>
      </c>
      <c r="C1593" s="2">
        <f>RSI!I1593</f>
        <v>52.91107574889417</v>
      </c>
      <c r="D1593" s="2">
        <f>MACD!E1593</f>
        <v>2.3172223998502162E-4</v>
      </c>
      <c r="E1593" s="2">
        <f>MACD!F1593</f>
        <v>2.6963912668559578E-4</v>
      </c>
      <c r="F1593" s="2">
        <f>'Moving Avg'!D1593</f>
        <v>3.14</v>
      </c>
      <c r="G1593" s="2">
        <f>'Moving Avg'!F1593</f>
        <v>3.14</v>
      </c>
      <c r="H1593" s="2">
        <f>'Moving Avg'!G1593</f>
        <v>3.139199999999998</v>
      </c>
      <c r="I1593" s="2">
        <f>'Moving Avg'!H1593</f>
        <v>3.1740999999999899</v>
      </c>
      <c r="J1593" s="5" t="str">
        <f>OBV!F1593</f>
        <v>NEUTRAL</v>
      </c>
      <c r="K1593" s="5" t="str">
        <f>OBV!G1593</f>
        <v>NEUTRAL</v>
      </c>
      <c r="L1593" s="5" t="str">
        <f>OBV!H1593</f>
        <v>NEUTRAL</v>
      </c>
    </row>
    <row r="1594" spans="1:12" ht="13.5" x14ac:dyDescent="0.25">
      <c r="A1594" s="3">
        <f>RSI!A1594</f>
        <v>44634</v>
      </c>
      <c r="B1594" s="2">
        <f>RSI!B1594</f>
        <v>3.14</v>
      </c>
      <c r="C1594" s="2">
        <f>RSI!I1594</f>
        <v>52.91107574889417</v>
      </c>
      <c r="D1594" s="2">
        <f>MACD!E1594</f>
        <v>2.1759173060686976E-4</v>
      </c>
      <c r="E1594" s="2">
        <f>MACD!F1594</f>
        <v>2.5922964746985056E-4</v>
      </c>
      <c r="F1594" s="2">
        <f>'Moving Avg'!D1594</f>
        <v>3.14</v>
      </c>
      <c r="G1594" s="2">
        <f>'Moving Avg'!F1594</f>
        <v>3.14</v>
      </c>
      <c r="H1594" s="2">
        <f>'Moving Avg'!G1594</f>
        <v>3.1409999999999978</v>
      </c>
      <c r="I1594" s="2">
        <f>'Moving Avg'!H1594</f>
        <v>3.1731499999999899</v>
      </c>
      <c r="J1594" s="5" t="str">
        <f>OBV!F1594</f>
        <v>NEUTRAL</v>
      </c>
      <c r="K1594" s="5" t="str">
        <f>OBV!G1594</f>
        <v>NEUTRAL</v>
      </c>
      <c r="L1594" s="5" t="str">
        <f>OBV!H1594</f>
        <v>NEUTRAL</v>
      </c>
    </row>
    <row r="1595" spans="1:12" ht="13.5" x14ac:dyDescent="0.25">
      <c r="A1595" s="3">
        <f>RSI!A1595</f>
        <v>44635</v>
      </c>
      <c r="B1595" s="2">
        <f>RSI!B1595</f>
        <v>3.14</v>
      </c>
      <c r="C1595" s="2">
        <f>RSI!I1595</f>
        <v>52.911075748894163</v>
      </c>
      <c r="D1595" s="2">
        <f>MACD!E1595</f>
        <v>2.0404114085925684E-4</v>
      </c>
      <c r="E1595" s="2">
        <f>MACD!F1595</f>
        <v>2.4819194614773181E-4</v>
      </c>
      <c r="F1595" s="2">
        <f>'Moving Avg'!D1595</f>
        <v>3.14</v>
      </c>
      <c r="G1595" s="2">
        <f>'Moving Avg'!F1595</f>
        <v>3.14</v>
      </c>
      <c r="H1595" s="2">
        <f>'Moving Avg'!G1595</f>
        <v>3.1407999999999974</v>
      </c>
      <c r="I1595" s="2">
        <f>'Moving Avg'!H1595</f>
        <v>3.1721999999999895</v>
      </c>
      <c r="J1595" s="5" t="str">
        <f>OBV!F1595</f>
        <v>NEUTRAL</v>
      </c>
      <c r="K1595" s="5" t="str">
        <f>OBV!G1595</f>
        <v>NEUTRAL</v>
      </c>
      <c r="L1595" s="5" t="str">
        <f>OBV!H1595</f>
        <v>NEUTRAL</v>
      </c>
    </row>
    <row r="1596" spans="1:12" ht="13.5" x14ac:dyDescent="0.25">
      <c r="A1596" s="3">
        <f>RSI!A1596</f>
        <v>44636</v>
      </c>
      <c r="B1596" s="2">
        <f>RSI!B1596</f>
        <v>3.14</v>
      </c>
      <c r="C1596" s="2">
        <f>RSI!I1596</f>
        <v>52.91107574889417</v>
      </c>
      <c r="D1596" s="2">
        <f>MACD!E1596</f>
        <v>1.9109932677352504E-4</v>
      </c>
      <c r="E1596" s="2">
        <f>MACD!F1596</f>
        <v>2.3677342227289047E-4</v>
      </c>
      <c r="F1596" s="2">
        <f>'Moving Avg'!D1596</f>
        <v>3.14</v>
      </c>
      <c r="G1596" s="2">
        <f>'Moving Avg'!F1596</f>
        <v>3.14</v>
      </c>
      <c r="H1596" s="2">
        <f>'Moving Avg'!G1596</f>
        <v>3.1405999999999978</v>
      </c>
      <c r="I1596" s="2">
        <f>'Moving Avg'!H1596</f>
        <v>3.1712499999999899</v>
      </c>
      <c r="J1596" s="5" t="str">
        <f>OBV!F1596</f>
        <v>NEUTRAL</v>
      </c>
      <c r="K1596" s="5" t="str">
        <f>OBV!G1596</f>
        <v>NEUTRAL</v>
      </c>
      <c r="L1596" s="5" t="str">
        <f>OBV!H1596</f>
        <v>NEUTRAL</v>
      </c>
    </row>
    <row r="1597" spans="1:12" ht="13.5" x14ac:dyDescent="0.25">
      <c r="A1597" s="3">
        <f>RSI!A1597</f>
        <v>44637</v>
      </c>
      <c r="B1597" s="2">
        <f>RSI!B1597</f>
        <v>3.14</v>
      </c>
      <c r="C1597" s="2">
        <f>RSI!I1597</f>
        <v>52.91107574889417</v>
      </c>
      <c r="D1597" s="2">
        <f>MACD!E1597</f>
        <v>1.7878195873732849E-4</v>
      </c>
      <c r="E1597" s="2">
        <f>MACD!F1597</f>
        <v>2.2517512956577809E-4</v>
      </c>
      <c r="F1597" s="2">
        <f>'Moving Avg'!D1597</f>
        <v>3.14</v>
      </c>
      <c r="G1597" s="2">
        <f>'Moving Avg'!F1597</f>
        <v>3.14</v>
      </c>
      <c r="H1597" s="2">
        <f>'Moving Avg'!G1597</f>
        <v>3.1403999999999979</v>
      </c>
      <c r="I1597" s="2">
        <f>'Moving Avg'!H1597</f>
        <v>3.1702999999999895</v>
      </c>
      <c r="J1597" s="5" t="str">
        <f>OBV!F1597</f>
        <v>NEUTRAL</v>
      </c>
      <c r="K1597" s="5" t="str">
        <f>OBV!G1597</f>
        <v>NEUTRAL</v>
      </c>
      <c r="L1597" s="5" t="str">
        <f>OBV!H1597</f>
        <v>NEUTRAL</v>
      </c>
    </row>
    <row r="1598" spans="1:12" ht="13.5" x14ac:dyDescent="0.25">
      <c r="A1598" s="3">
        <f>RSI!A1598</f>
        <v>44638</v>
      </c>
      <c r="B1598" s="2">
        <f>RSI!B1598</f>
        <v>3.14</v>
      </c>
      <c r="C1598" s="2">
        <f>RSI!I1598</f>
        <v>52.91107574889417</v>
      </c>
      <c r="D1598" s="2">
        <f>MACD!E1598</f>
        <v>1.6709419792571012E-4</v>
      </c>
      <c r="E1598" s="2">
        <f>MACD!F1598</f>
        <v>2.1355894323776451E-4</v>
      </c>
      <c r="F1598" s="2">
        <f>'Moving Avg'!D1598</f>
        <v>3.14</v>
      </c>
      <c r="G1598" s="2">
        <f>'Moving Avg'!F1598</f>
        <v>3.14</v>
      </c>
      <c r="H1598" s="2">
        <f>'Moving Avg'!G1598</f>
        <v>3.1401999999999974</v>
      </c>
      <c r="I1598" s="2">
        <f>'Moving Avg'!H1598</f>
        <v>3.169349999999989</v>
      </c>
      <c r="J1598" s="5" t="str">
        <f>OBV!F1598</f>
        <v>NEUTRAL</v>
      </c>
      <c r="K1598" s="5" t="str">
        <f>OBV!G1598</f>
        <v>NEUTRAL</v>
      </c>
      <c r="L1598" s="5" t="str">
        <f>OBV!H1598</f>
        <v>NEUTRAL</v>
      </c>
    </row>
    <row r="1599" spans="1:12" ht="13.5" x14ac:dyDescent="0.25">
      <c r="A1599" s="3">
        <f>RSI!A1599</f>
        <v>44641</v>
      </c>
      <c r="B1599" s="2">
        <f>RSI!B1599</f>
        <v>3.14</v>
      </c>
      <c r="C1599" s="2">
        <f>RSI!I1599</f>
        <v>52.91107574889417</v>
      </c>
      <c r="D1599" s="2">
        <f>MACD!E1599</f>
        <v>1.5603291298305066E-4</v>
      </c>
      <c r="E1599" s="2">
        <f>MACD!F1599</f>
        <v>2.0205373718682176E-4</v>
      </c>
      <c r="F1599" s="2">
        <f>'Moving Avg'!D1599</f>
        <v>3.14</v>
      </c>
      <c r="G1599" s="2">
        <f>'Moving Avg'!F1599</f>
        <v>3.14</v>
      </c>
      <c r="H1599" s="2">
        <f>'Moving Avg'!G1599</f>
        <v>3.1399999999999979</v>
      </c>
      <c r="I1599" s="2">
        <f>'Moving Avg'!H1599</f>
        <v>3.168399999999989</v>
      </c>
      <c r="J1599" s="5" t="str">
        <f>OBV!F1599</f>
        <v>NEUTRAL</v>
      </c>
      <c r="K1599" s="5" t="str">
        <f>OBV!G1599</f>
        <v>NEUTRAL</v>
      </c>
      <c r="L1599" s="5" t="str">
        <f>OBV!H1599</f>
        <v>NEUTRAL</v>
      </c>
    </row>
    <row r="1600" spans="1:12" ht="13.5" x14ac:dyDescent="0.25">
      <c r="A1600" s="3">
        <f>RSI!A1600</f>
        <v>44642</v>
      </c>
      <c r="B1600" s="2">
        <f>RSI!B1600</f>
        <v>3.14</v>
      </c>
      <c r="C1600" s="2">
        <f>RSI!I1600</f>
        <v>52.91107574889417</v>
      </c>
      <c r="D1600" s="2">
        <f>MACD!E1600</f>
        <v>1.4558851124135685E-4</v>
      </c>
      <c r="E1600" s="2">
        <f>MACD!F1600</f>
        <v>1.9076069199772881E-4</v>
      </c>
      <c r="F1600" s="2">
        <f>'Moving Avg'!D1600</f>
        <v>3.14</v>
      </c>
      <c r="G1600" s="2">
        <f>'Moving Avg'!F1600</f>
        <v>3.14</v>
      </c>
      <c r="H1600" s="2">
        <f>'Moving Avg'!G1600</f>
        <v>3.1399999999999979</v>
      </c>
      <c r="I1600" s="2">
        <f>'Moving Avg'!H1600</f>
        <v>3.1674499999999886</v>
      </c>
      <c r="J1600" s="5" t="str">
        <f>OBV!F1600</f>
        <v>NEUTRAL</v>
      </c>
      <c r="K1600" s="5" t="str">
        <f>OBV!G1600</f>
        <v>NEUTRAL</v>
      </c>
      <c r="L1600" s="5" t="str">
        <f>OBV!H1600</f>
        <v>NEUTRAL</v>
      </c>
    </row>
    <row r="1601" spans="1:12" ht="13.5" x14ac:dyDescent="0.25">
      <c r="A1601" s="3">
        <f>RSI!A1601</f>
        <v>44643</v>
      </c>
      <c r="B1601" s="2">
        <f>RSI!B1601</f>
        <v>3.14</v>
      </c>
      <c r="C1601" s="2">
        <f>RSI!I1601</f>
        <v>52.91107574889417</v>
      </c>
      <c r="D1601" s="2">
        <f>MACD!E1601</f>
        <v>1.35746447071039E-4</v>
      </c>
      <c r="E1601" s="2">
        <f>MACD!F1601</f>
        <v>1.7975784301239086E-4</v>
      </c>
      <c r="F1601" s="2">
        <f>'Moving Avg'!D1601</f>
        <v>3.14</v>
      </c>
      <c r="G1601" s="2">
        <f>'Moving Avg'!F1601</f>
        <v>3.14</v>
      </c>
      <c r="H1601" s="2">
        <f>'Moving Avg'!G1601</f>
        <v>3.1399999999999979</v>
      </c>
      <c r="I1601" s="2">
        <f>'Moving Avg'!H1601</f>
        <v>3.166499999999989</v>
      </c>
      <c r="J1601" s="5" t="str">
        <f>OBV!F1601</f>
        <v>NEUTRAL</v>
      </c>
      <c r="K1601" s="5" t="str">
        <f>OBV!G1601</f>
        <v>NEUTRAL</v>
      </c>
      <c r="L1601" s="5" t="str">
        <f>OBV!H1601</f>
        <v>NEUTRAL</v>
      </c>
    </row>
    <row r="1602" spans="1:12" ht="13.5" x14ac:dyDescent="0.25">
      <c r="A1602" s="3">
        <f>RSI!A1602</f>
        <v>44644</v>
      </c>
      <c r="B1602" s="2">
        <f>RSI!B1602</f>
        <v>3.14</v>
      </c>
      <c r="C1602" s="2">
        <f>RSI!I1602</f>
        <v>52.911075748894163</v>
      </c>
      <c r="D1602" s="2">
        <f>MACD!E1602</f>
        <v>1.2648846007623504E-4</v>
      </c>
      <c r="E1602" s="2">
        <f>MACD!F1602</f>
        <v>1.6910396642515972E-4</v>
      </c>
      <c r="F1602" s="2">
        <f>'Moving Avg'!D1602</f>
        <v>3.14</v>
      </c>
      <c r="G1602" s="2">
        <f>'Moving Avg'!F1602</f>
        <v>3.14</v>
      </c>
      <c r="H1602" s="2">
        <f>'Moving Avg'!G1602</f>
        <v>3.1399999999999979</v>
      </c>
      <c r="I1602" s="2">
        <f>'Moving Avg'!H1602</f>
        <v>3.1655499999999894</v>
      </c>
      <c r="J1602" s="5" t="str">
        <f>OBV!F1602</f>
        <v>NEUTRAL</v>
      </c>
      <c r="K1602" s="5" t="str">
        <f>OBV!G1602</f>
        <v>NEUTRAL</v>
      </c>
      <c r="L1602" s="5" t="str">
        <f>OBV!H1602</f>
        <v>NEUTRAL</v>
      </c>
    </row>
    <row r="1603" spans="1:12" ht="13.5" x14ac:dyDescent="0.25">
      <c r="A1603" s="3">
        <f>RSI!A1603</f>
        <v>44645</v>
      </c>
      <c r="B1603" s="2">
        <f>RSI!B1603</f>
        <v>3.14</v>
      </c>
      <c r="C1603" s="2">
        <f>RSI!I1603</f>
        <v>52.911075748894163</v>
      </c>
      <c r="D1603" s="2">
        <f>MACD!E1603</f>
        <v>1.1779358752939117E-4</v>
      </c>
      <c r="E1603" s="2">
        <f>MACD!F1603</f>
        <v>1.5884189064600604E-4</v>
      </c>
      <c r="F1603" s="2">
        <f>'Moving Avg'!D1603</f>
        <v>3.14</v>
      </c>
      <c r="G1603" s="2">
        <f>'Moving Avg'!F1603</f>
        <v>3.14</v>
      </c>
      <c r="H1603" s="2">
        <f>'Moving Avg'!G1603</f>
        <v>3.1399999999999979</v>
      </c>
      <c r="I1603" s="2">
        <f>'Moving Avg'!H1603</f>
        <v>3.164599999999989</v>
      </c>
      <c r="J1603" s="5" t="str">
        <f>OBV!F1603</f>
        <v>NEUTRAL</v>
      </c>
      <c r="K1603" s="5" t="str">
        <f>OBV!G1603</f>
        <v>NEUTRAL</v>
      </c>
      <c r="L1603" s="5" t="str">
        <f>OBV!H1603</f>
        <v>NEUTRAL</v>
      </c>
    </row>
    <row r="1604" spans="1:12" ht="13.5" x14ac:dyDescent="0.25">
      <c r="A1604" s="3">
        <f>RSI!A1604</f>
        <v>44648</v>
      </c>
      <c r="B1604" s="2">
        <f>RSI!B1604</f>
        <v>3.14</v>
      </c>
      <c r="C1604" s="2">
        <f>RSI!I1604</f>
        <v>52.911075748894163</v>
      </c>
      <c r="D1604" s="2">
        <f>MACD!E1604</f>
        <v>1.0963898838278752E-4</v>
      </c>
      <c r="E1604" s="2">
        <f>MACD!F1604</f>
        <v>1.4900131019336232E-4</v>
      </c>
      <c r="F1604" s="2">
        <f>'Moving Avg'!D1604</f>
        <v>3.14</v>
      </c>
      <c r="G1604" s="2">
        <f>'Moving Avg'!F1604</f>
        <v>3.14</v>
      </c>
      <c r="H1604" s="2">
        <f>'Moving Avg'!G1604</f>
        <v>3.1399999999999979</v>
      </c>
      <c r="I1604" s="2">
        <f>'Moving Avg'!H1604</f>
        <v>3.1636499999999894</v>
      </c>
      <c r="J1604" s="5" t="str">
        <f>OBV!F1604</f>
        <v>NEUTRAL</v>
      </c>
      <c r="K1604" s="5" t="str">
        <f>OBV!G1604</f>
        <v>NEUTRAL</v>
      </c>
      <c r="L1604" s="5" t="str">
        <f>OBV!H1604</f>
        <v>NEUTRAL</v>
      </c>
    </row>
    <row r="1605" spans="1:12" ht="13.5" x14ac:dyDescent="0.25">
      <c r="A1605" s="3">
        <f>RSI!A1605</f>
        <v>44649</v>
      </c>
      <c r="B1605" s="2">
        <f>RSI!B1605</f>
        <v>3.14</v>
      </c>
      <c r="C1605" s="2">
        <f>RSI!I1605</f>
        <v>52.91107574889417</v>
      </c>
      <c r="D1605" s="2">
        <f>MACD!E1605</f>
        <v>1.020006102665505E-4</v>
      </c>
      <c r="E1605" s="2">
        <f>MACD!F1605</f>
        <v>1.3960117020799995E-4</v>
      </c>
      <c r="F1605" s="2">
        <f>'Moving Avg'!D1605</f>
        <v>3.14</v>
      </c>
      <c r="G1605" s="2">
        <f>'Moving Avg'!F1605</f>
        <v>3.14</v>
      </c>
      <c r="H1605" s="2">
        <f>'Moving Avg'!G1605</f>
        <v>3.1399999999999979</v>
      </c>
      <c r="I1605" s="2">
        <f>'Moving Avg'!H1605</f>
        <v>3.1626999999999894</v>
      </c>
      <c r="J1605" s="5" t="str">
        <f>OBV!F1605</f>
        <v>NEUTRAL</v>
      </c>
      <c r="K1605" s="5" t="str">
        <f>OBV!G1605</f>
        <v>NEUTRAL</v>
      </c>
      <c r="L1605" s="5" t="str">
        <f>OBV!H1605</f>
        <v>NEUTRAL</v>
      </c>
    </row>
    <row r="1606" spans="1:12" ht="13.5" x14ac:dyDescent="0.25">
      <c r="A1606" s="3">
        <f>RSI!A1606</f>
        <v>44650</v>
      </c>
      <c r="B1606" s="2">
        <f>RSI!B1606</f>
        <v>3.14</v>
      </c>
      <c r="C1606" s="2">
        <f>RSI!I1606</f>
        <v>52.91107574889417</v>
      </c>
      <c r="D1606" s="2">
        <f>MACD!E1606</f>
        <v>9.4853725870258643E-5</v>
      </c>
      <c r="E1606" s="2">
        <f>MACD!F1606</f>
        <v>1.3065168134045169E-4</v>
      </c>
      <c r="F1606" s="2">
        <f>'Moving Avg'!D1606</f>
        <v>3.14</v>
      </c>
      <c r="G1606" s="2">
        <f>'Moving Avg'!F1606</f>
        <v>3.14</v>
      </c>
      <c r="H1606" s="2">
        <f>'Moving Avg'!G1606</f>
        <v>3.1399999999999979</v>
      </c>
      <c r="I1606" s="2">
        <f>'Moving Avg'!H1606</f>
        <v>3.1617499999999894</v>
      </c>
      <c r="J1606" s="5" t="str">
        <f>OBV!F1606</f>
        <v>NEUTRAL</v>
      </c>
      <c r="K1606" s="5" t="str">
        <f>OBV!G1606</f>
        <v>NEUTRAL</v>
      </c>
      <c r="L1606" s="5" t="str">
        <f>OBV!H1606</f>
        <v>NEUTRAL</v>
      </c>
    </row>
    <row r="1607" spans="1:12" ht="13.5" x14ac:dyDescent="0.25">
      <c r="A1607" s="3">
        <f>RSI!A1607</f>
        <v>44651</v>
      </c>
      <c r="B1607" s="2">
        <f>RSI!B1607</f>
        <v>3.14</v>
      </c>
      <c r="C1607" s="2">
        <f>RSI!I1607</f>
        <v>52.911075748894163</v>
      </c>
      <c r="D1607" s="2">
        <f>MACD!E1607</f>
        <v>8.8173360877075169E-5</v>
      </c>
      <c r="E1607" s="2">
        <f>MACD!F1607</f>
        <v>1.221560172477764E-4</v>
      </c>
      <c r="F1607" s="2">
        <f>'Moving Avg'!D1607</f>
        <v>3.14</v>
      </c>
      <c r="G1607" s="2">
        <f>'Moving Avg'!F1607</f>
        <v>3.14</v>
      </c>
      <c r="H1607" s="2">
        <f>'Moving Avg'!G1607</f>
        <v>3.1399999999999979</v>
      </c>
      <c r="I1607" s="2">
        <f>'Moving Avg'!H1607</f>
        <v>3.1607999999999894</v>
      </c>
      <c r="J1607" s="5" t="str">
        <f>OBV!F1607</f>
        <v>NEUTRAL</v>
      </c>
      <c r="K1607" s="5" t="str">
        <f>OBV!G1607</f>
        <v>NEUTRAL</v>
      </c>
      <c r="L1607" s="5" t="str">
        <f>OBV!H1607</f>
        <v>NEUTRAL</v>
      </c>
    </row>
    <row r="1608" spans="1:12" ht="13.5" x14ac:dyDescent="0.25">
      <c r="A1608" s="3">
        <f>RSI!A1608</f>
        <v>44652</v>
      </c>
      <c r="B1608" s="2">
        <f>RSI!B1608</f>
        <v>3.14</v>
      </c>
      <c r="C1608" s="2">
        <f>RSI!I1608</f>
        <v>52.911075748894163</v>
      </c>
      <c r="D1608" s="2">
        <f>MACD!E1608</f>
        <v>8.1934632055080669E-5</v>
      </c>
      <c r="E1608" s="2">
        <f>MACD!F1608</f>
        <v>1.1411174020923727E-4</v>
      </c>
      <c r="F1608" s="2">
        <f>'Moving Avg'!D1608</f>
        <v>3.14</v>
      </c>
      <c r="G1608" s="2">
        <f>'Moving Avg'!F1608</f>
        <v>3.14</v>
      </c>
      <c r="H1608" s="2">
        <f>'Moving Avg'!G1608</f>
        <v>3.1399999999999979</v>
      </c>
      <c r="I1608" s="2">
        <f>'Moving Avg'!H1608</f>
        <v>3.1598499999999894</v>
      </c>
      <c r="J1608" s="5" t="str">
        <f>OBV!F1608</f>
        <v>NEUTRAL</v>
      </c>
      <c r="K1608" s="5" t="str">
        <f>OBV!G1608</f>
        <v>NEUTRAL</v>
      </c>
      <c r="L1608" s="5" t="str">
        <f>OBV!H1608</f>
        <v>NEUTRAL</v>
      </c>
    </row>
    <row r="1609" spans="1:12" ht="13.5" x14ac:dyDescent="0.25">
      <c r="A1609" s="3">
        <f>RSI!A1609</f>
        <v>44655</v>
      </c>
      <c r="B1609" s="2">
        <f>RSI!B1609</f>
        <v>3.14</v>
      </c>
      <c r="C1609" s="2">
        <f>RSI!I1609</f>
        <v>52.911075748894163</v>
      </c>
      <c r="D1609" s="2">
        <f>MACD!E1609</f>
        <v>7.6113011102663108E-5</v>
      </c>
      <c r="E1609" s="2">
        <f>MACD!F1609</f>
        <v>1.0651199438792244E-4</v>
      </c>
      <c r="F1609" s="2">
        <f>'Moving Avg'!D1609</f>
        <v>3.14</v>
      </c>
      <c r="G1609" s="2">
        <f>'Moving Avg'!F1609</f>
        <v>3.14</v>
      </c>
      <c r="H1609" s="2">
        <f>'Moving Avg'!G1609</f>
        <v>3.1399999999999979</v>
      </c>
      <c r="I1609" s="2">
        <f>'Moving Avg'!H1609</f>
        <v>3.1588999999999898</v>
      </c>
      <c r="J1609" s="5" t="str">
        <f>OBV!F1609</f>
        <v>NEUTRAL</v>
      </c>
      <c r="K1609" s="5" t="str">
        <f>OBV!G1609</f>
        <v>NEUTRAL</v>
      </c>
      <c r="L1609" s="5" t="str">
        <f>OBV!H1609</f>
        <v>NEUTRAL</v>
      </c>
    </row>
    <row r="1610" spans="1:12" ht="13.5" x14ac:dyDescent="0.25">
      <c r="A1610" s="3">
        <f>RSI!A1610</f>
        <v>44656</v>
      </c>
      <c r="B1610" s="2">
        <f>RSI!B1610</f>
        <v>3.14</v>
      </c>
      <c r="C1610" s="2">
        <f>RSI!I1610</f>
        <v>52.911075748894156</v>
      </c>
      <c r="D1610" s="2">
        <f>MACD!E1610</f>
        <v>7.0684527324171853E-5</v>
      </c>
      <c r="E1610" s="2">
        <f>MACD!F1610</f>
        <v>9.9346500975172337E-5</v>
      </c>
      <c r="F1610" s="2">
        <f>'Moving Avg'!D1610</f>
        <v>3.14</v>
      </c>
      <c r="G1610" s="2">
        <f>'Moving Avg'!F1610</f>
        <v>3.14</v>
      </c>
      <c r="H1610" s="2">
        <f>'Moving Avg'!G1610</f>
        <v>3.1399999999999979</v>
      </c>
      <c r="I1610" s="2">
        <f>'Moving Avg'!H1610</f>
        <v>3.1579499999999894</v>
      </c>
      <c r="J1610" s="5" t="str">
        <f>OBV!F1610</f>
        <v>NEUTRAL</v>
      </c>
      <c r="K1610" s="5" t="str">
        <f>OBV!G1610</f>
        <v>NEUTRAL</v>
      </c>
      <c r="L1610" s="5" t="str">
        <f>OBV!H1610</f>
        <v>NEUTRAL</v>
      </c>
    </row>
    <row r="1611" spans="1:12" ht="13.5" x14ac:dyDescent="0.25">
      <c r="A1611" s="3">
        <f>RSI!A1611</f>
        <v>44657</v>
      </c>
      <c r="B1611" s="2">
        <f>RSI!B1611</f>
        <v>3.14</v>
      </c>
      <c r="C1611" s="2">
        <f>RSI!I1611</f>
        <v>52.911075748894156</v>
      </c>
      <c r="D1611" s="2">
        <f>MACD!E1611</f>
        <v>6.5625920063983045E-5</v>
      </c>
      <c r="E1611" s="2">
        <f>MACD!F1611</f>
        <v>9.2602384792934487E-5</v>
      </c>
      <c r="F1611" s="2">
        <f>'Moving Avg'!D1611</f>
        <v>3.14</v>
      </c>
      <c r="G1611" s="2">
        <f>'Moving Avg'!F1611</f>
        <v>3.14</v>
      </c>
      <c r="H1611" s="2">
        <f>'Moving Avg'!G1611</f>
        <v>3.1399999999999979</v>
      </c>
      <c r="I1611" s="2">
        <f>'Moving Avg'!H1611</f>
        <v>3.1569999999999898</v>
      </c>
      <c r="J1611" s="5" t="str">
        <f>OBV!F1611</f>
        <v>NEUTRAL</v>
      </c>
      <c r="K1611" s="5" t="str">
        <f>OBV!G1611</f>
        <v>NEUTRAL</v>
      </c>
      <c r="L1611" s="5" t="str">
        <f>OBV!H1611</f>
        <v>NEUTRAL</v>
      </c>
    </row>
    <row r="1612" spans="1:12" ht="13.5" x14ac:dyDescent="0.25">
      <c r="A1612" s="3">
        <f>RSI!A1612</f>
        <v>44658</v>
      </c>
      <c r="B1612" s="2">
        <f>RSI!B1612</f>
        <v>3.14</v>
      </c>
      <c r="C1612" s="2">
        <f>RSI!I1612</f>
        <v>52.911075748894163</v>
      </c>
      <c r="D1612" s="2">
        <f>MACD!E1612</f>
        <v>6.0914750044105404E-5</v>
      </c>
      <c r="E1612" s="2">
        <f>MACD!F1612</f>
        <v>8.6264857843168678E-5</v>
      </c>
      <c r="F1612" s="2">
        <f>'Moving Avg'!D1612</f>
        <v>3.14</v>
      </c>
      <c r="G1612" s="2">
        <f>'Moving Avg'!F1612</f>
        <v>3.14</v>
      </c>
      <c r="H1612" s="2">
        <f>'Moving Avg'!G1612</f>
        <v>3.1399999999999979</v>
      </c>
      <c r="I1612" s="2">
        <f>'Moving Avg'!H1612</f>
        <v>3.1560499999999894</v>
      </c>
      <c r="J1612" s="5" t="str">
        <f>OBV!F1612</f>
        <v>NEUTRAL</v>
      </c>
      <c r="K1612" s="5" t="str">
        <f>OBV!G1612</f>
        <v>NEUTRAL</v>
      </c>
      <c r="L1612" s="5" t="str">
        <f>OBV!H1612</f>
        <v>NEUTRAL</v>
      </c>
    </row>
    <row r="1613" spans="1:12" ht="13.5" x14ac:dyDescent="0.25">
      <c r="A1613" s="3">
        <f>RSI!A1613</f>
        <v>44659</v>
      </c>
      <c r="B1613" s="2">
        <f>RSI!B1613</f>
        <v>3.14</v>
      </c>
      <c r="C1613" s="2">
        <f>RSI!I1613</f>
        <v>52.91107574889417</v>
      </c>
      <c r="D1613" s="2">
        <f>MACD!E1613</f>
        <v>5.6529477236111347E-5</v>
      </c>
      <c r="E1613" s="2">
        <f>MACD!F1613</f>
        <v>8.0317781721757215E-5</v>
      </c>
      <c r="F1613" s="2">
        <f>'Moving Avg'!D1613</f>
        <v>3.14</v>
      </c>
      <c r="G1613" s="2">
        <f>'Moving Avg'!F1613</f>
        <v>3.14</v>
      </c>
      <c r="H1613" s="2">
        <f>'Moving Avg'!G1613</f>
        <v>3.1399999999999979</v>
      </c>
      <c r="I1613" s="2">
        <f>'Moving Avg'!H1613</f>
        <v>3.1550999999999898</v>
      </c>
      <c r="J1613" s="5" t="str">
        <f>OBV!F1613</f>
        <v>NEUTRAL</v>
      </c>
      <c r="K1613" s="5" t="str">
        <f>OBV!G1613</f>
        <v>NEUTRAL</v>
      </c>
      <c r="L1613" s="5" t="str">
        <f>OBV!H1613</f>
        <v>NEUTRAL</v>
      </c>
    </row>
    <row r="1614" spans="1:12" ht="13.5" x14ac:dyDescent="0.25">
      <c r="A1614" s="3">
        <f>RSI!A1614</f>
        <v>44662</v>
      </c>
      <c r="B1614" s="2">
        <f>RSI!B1614</f>
        <v>3.14</v>
      </c>
      <c r="C1614" s="2">
        <f>RSI!I1614</f>
        <v>52.91107574889417</v>
      </c>
      <c r="D1614" s="2">
        <f>MACD!E1614</f>
        <v>5.2449511620089595E-5</v>
      </c>
      <c r="E1614" s="2">
        <f>MACD!F1614</f>
        <v>7.4744127701423696E-5</v>
      </c>
      <c r="F1614" s="2">
        <f>'Moving Avg'!D1614</f>
        <v>3.14</v>
      </c>
      <c r="G1614" s="2">
        <f>'Moving Avg'!F1614</f>
        <v>3.14</v>
      </c>
      <c r="H1614" s="2">
        <f>'Moving Avg'!G1614</f>
        <v>3.1399999999999979</v>
      </c>
      <c r="I1614" s="2">
        <f>'Moving Avg'!H1614</f>
        <v>3.1541499999999898</v>
      </c>
      <c r="J1614" s="5" t="str">
        <f>OBV!F1614</f>
        <v>NEUTRAL</v>
      </c>
      <c r="K1614" s="5" t="str">
        <f>OBV!G1614</f>
        <v>NEUTRAL</v>
      </c>
      <c r="L1614" s="5" t="str">
        <f>OBV!H1614</f>
        <v>NEUTRAL</v>
      </c>
    </row>
    <row r="1615" spans="1:12" ht="13.5" x14ac:dyDescent="0.25">
      <c r="A1615" s="3">
        <f>RSI!A1615</f>
        <v>44663</v>
      </c>
      <c r="B1615" s="2">
        <f>RSI!B1615</f>
        <v>3.14</v>
      </c>
      <c r="C1615" s="2">
        <f>RSI!I1615</f>
        <v>52.91107574889417</v>
      </c>
      <c r="D1615" s="2">
        <f>MACD!E1615</f>
        <v>4.8655242130379861E-5</v>
      </c>
      <c r="E1615" s="2">
        <f>MACD!F1615</f>
        <v>6.9526350587214924E-5</v>
      </c>
      <c r="F1615" s="2">
        <f>'Moving Avg'!D1615</f>
        <v>3.14</v>
      </c>
      <c r="G1615" s="2">
        <f>'Moving Avg'!F1615</f>
        <v>3.14</v>
      </c>
      <c r="H1615" s="2">
        <f>'Moving Avg'!G1615</f>
        <v>3.1399999999999979</v>
      </c>
      <c r="I1615" s="2">
        <f>'Moving Avg'!H1615</f>
        <v>3.1531999999999898</v>
      </c>
      <c r="J1615" s="5" t="str">
        <f>OBV!F1615</f>
        <v>NEUTRAL</v>
      </c>
      <c r="K1615" s="5" t="str">
        <f>OBV!G1615</f>
        <v>NEUTRAL</v>
      </c>
      <c r="L1615" s="5" t="str">
        <f>OBV!H1615</f>
        <v>NEUTRAL</v>
      </c>
    </row>
    <row r="1616" spans="1:12" ht="13.5" x14ac:dyDescent="0.25">
      <c r="A1616" s="3">
        <f>RSI!A1616</f>
        <v>44664</v>
      </c>
      <c r="B1616" s="2">
        <f>RSI!B1616</f>
        <v>3</v>
      </c>
      <c r="C1616" s="2">
        <f>RSI!I1616</f>
        <v>0.36959266116275558</v>
      </c>
      <c r="D1616" s="2">
        <f>MACD!E1616</f>
        <v>1.0415498418546054E-2</v>
      </c>
      <c r="E1616" s="2">
        <f>MACD!F1616</f>
        <v>2.1387207641789829E-3</v>
      </c>
      <c r="F1616" s="2">
        <f>'Moving Avg'!D1616</f>
        <v>3.1120000000000001</v>
      </c>
      <c r="G1616" s="2">
        <f>'Moving Avg'!F1616</f>
        <v>3.133</v>
      </c>
      <c r="H1616" s="2">
        <f>'Moving Avg'!G1616</f>
        <v>3.1371999999999982</v>
      </c>
      <c r="I1616" s="2">
        <f>'Moving Avg'!H1616</f>
        <v>3.1515499999999901</v>
      </c>
      <c r="J1616" s="5" t="str">
        <f>OBV!F1616</f>
        <v>NEUTRAL</v>
      </c>
      <c r="K1616" s="5" t="str">
        <f>OBV!G1616</f>
        <v>NEUTRAL</v>
      </c>
      <c r="L1616" s="5" t="str">
        <f>OBV!H1616</f>
        <v>NEUTRAL</v>
      </c>
    </row>
    <row r="1617" spans="1:12" ht="13.5" x14ac:dyDescent="0.25">
      <c r="A1617" s="3">
        <f>RSI!A1617</f>
        <v>44665</v>
      </c>
      <c r="B1617" s="2">
        <f>RSI!B1617</f>
        <v>2.87</v>
      </c>
      <c r="C1617" s="2">
        <f>RSI!I1617</f>
        <v>0.18544400919958548</v>
      </c>
      <c r="D1617" s="2">
        <f>MACD!E1617</f>
        <v>2.9644045084757042E-2</v>
      </c>
      <c r="E1617" s="2">
        <f>MACD!F1617</f>
        <v>7.6397856282945957E-3</v>
      </c>
      <c r="F1617" s="2">
        <f>'Moving Avg'!D1617</f>
        <v>3.0579999999999998</v>
      </c>
      <c r="G1617" s="2">
        <f>'Moving Avg'!F1617</f>
        <v>3.1194999999999999</v>
      </c>
      <c r="H1617" s="2">
        <f>'Moving Avg'!G1617</f>
        <v>3.1317999999999984</v>
      </c>
      <c r="I1617" s="2">
        <f>'Moving Avg'!H1617</f>
        <v>3.1492499999999906</v>
      </c>
      <c r="J1617" s="5" t="str">
        <f>OBV!F1617</f>
        <v>NEUTRAL</v>
      </c>
      <c r="K1617" s="5" t="str">
        <f>OBV!G1617</f>
        <v>NEUTRAL</v>
      </c>
      <c r="L1617" s="5" t="str">
        <f>OBV!H1617</f>
        <v>NEUTRAL</v>
      </c>
    </row>
    <row r="1618" spans="1:12" ht="13.5" x14ac:dyDescent="0.25">
      <c r="A1618" s="3">
        <f>RSI!A1618</f>
        <v>44666</v>
      </c>
      <c r="B1618" s="2">
        <f>RSI!B1618</f>
        <v>2.75</v>
      </c>
      <c r="C1618" s="2">
        <f>RSI!I1618</f>
        <v>0.12401798061385705</v>
      </c>
      <c r="D1618" s="2">
        <f>MACD!E1618</f>
        <v>5.6337133839369891E-2</v>
      </c>
      <c r="E1618" s="2">
        <f>MACD!F1618</f>
        <v>1.7379255270509656E-2</v>
      </c>
      <c r="F1618" s="2">
        <f>'Moving Avg'!D1618</f>
        <v>2.9800000000000004</v>
      </c>
      <c r="G1618" s="2">
        <f>'Moving Avg'!F1618</f>
        <v>3.1</v>
      </c>
      <c r="H1618" s="2">
        <f>'Moving Avg'!G1618</f>
        <v>3.1239999999999988</v>
      </c>
      <c r="I1618" s="2">
        <f>'Moving Avg'!H1618</f>
        <v>3.1463499999999902</v>
      </c>
      <c r="J1618" s="5" t="str">
        <f>OBV!F1618</f>
        <v>NEUTRAL</v>
      </c>
      <c r="K1618" s="5" t="str">
        <f>OBV!G1618</f>
        <v>NEUTRAL</v>
      </c>
      <c r="L1618" s="5" t="str">
        <f>OBV!H1618</f>
        <v>NEUTRAL</v>
      </c>
    </row>
    <row r="1619" spans="1:12" ht="13.5" x14ac:dyDescent="0.25">
      <c r="A1619" s="3">
        <f>RSI!A1619</f>
        <v>44669</v>
      </c>
      <c r="B1619" s="2">
        <f>RSI!B1619</f>
        <v>2.75</v>
      </c>
      <c r="C1619" s="2">
        <f>RSI!I1619</f>
        <v>0.12401798061385705</v>
      </c>
      <c r="D1619" s="2">
        <f>MACD!E1619</f>
        <v>8.1052948289970672E-2</v>
      </c>
      <c r="E1619" s="2">
        <f>MACD!F1619</f>
        <v>3.0113993874401862E-2</v>
      </c>
      <c r="F1619" s="2">
        <f>'Moving Avg'!D1619</f>
        <v>2.9020000000000001</v>
      </c>
      <c r="G1619" s="2">
        <f>'Moving Avg'!F1619</f>
        <v>3.0804999999999998</v>
      </c>
      <c r="H1619" s="2">
        <f>'Moving Avg'!G1619</f>
        <v>3.1161999999999987</v>
      </c>
      <c r="I1619" s="2">
        <f>'Moving Avg'!H1619</f>
        <v>3.1434499999999908</v>
      </c>
      <c r="J1619" s="5" t="str">
        <f>OBV!F1619</f>
        <v>NEUTRAL</v>
      </c>
      <c r="K1619" s="5" t="str">
        <f>OBV!G1619</f>
        <v>NEUTRAL</v>
      </c>
      <c r="L1619" s="5" t="str">
        <f>OBV!H1619</f>
        <v>NEUTRAL</v>
      </c>
    </row>
    <row r="1620" spans="1:12" ht="13.5" x14ac:dyDescent="0.25">
      <c r="A1620" s="3">
        <f>RSI!A1620</f>
        <v>44670</v>
      </c>
      <c r="B1620" s="2">
        <f>RSI!B1620</f>
        <v>2.75</v>
      </c>
      <c r="C1620" s="2">
        <f>RSI!I1620</f>
        <v>0.12401798061385705</v>
      </c>
      <c r="D1620" s="2">
        <f>MACD!E1620</f>
        <v>0.10393795450294929</v>
      </c>
      <c r="E1620" s="2">
        <f>MACD!F1620</f>
        <v>4.4878786000111352E-2</v>
      </c>
      <c r="F1620" s="2">
        <f>'Moving Avg'!D1620</f>
        <v>2.8240000000000003</v>
      </c>
      <c r="G1620" s="2">
        <f>'Moving Avg'!F1620</f>
        <v>3.0609999999999999</v>
      </c>
      <c r="H1620" s="2">
        <f>'Moving Avg'!G1620</f>
        <v>3.1083999999999992</v>
      </c>
      <c r="I1620" s="2">
        <f>'Moving Avg'!H1620</f>
        <v>3.1409999999999911</v>
      </c>
      <c r="J1620" s="5" t="str">
        <f>OBV!F1620</f>
        <v>NEUTRAL</v>
      </c>
      <c r="K1620" s="5" t="str">
        <f>OBV!G1620</f>
        <v>NEUTRAL</v>
      </c>
      <c r="L1620" s="5" t="str">
        <f>OBV!H1620</f>
        <v>NEUTRAL</v>
      </c>
    </row>
    <row r="1621" spans="1:12" ht="13.5" x14ac:dyDescent="0.25">
      <c r="A1621" s="3">
        <f>RSI!A1621</f>
        <v>44671</v>
      </c>
      <c r="B1621" s="2">
        <f>RSI!B1621</f>
        <v>2.75</v>
      </c>
      <c r="C1621" s="2">
        <f>RSI!I1621</f>
        <v>0.12401798061385705</v>
      </c>
      <c r="D1621" s="2">
        <f>MACD!E1621</f>
        <v>0.12512776900596156</v>
      </c>
      <c r="E1621" s="2">
        <f>MACD!F1621</f>
        <v>6.0928582601281395E-2</v>
      </c>
      <c r="F1621" s="2">
        <f>'Moving Avg'!D1621</f>
        <v>2.774</v>
      </c>
      <c r="G1621" s="2">
        <f>'Moving Avg'!F1621</f>
        <v>3.0415000000000001</v>
      </c>
      <c r="H1621" s="2">
        <f>'Moving Avg'!G1621</f>
        <v>3.1005999999999996</v>
      </c>
      <c r="I1621" s="2">
        <f>'Moving Avg'!H1621</f>
        <v>3.1385499999999911</v>
      </c>
      <c r="J1621" s="5" t="str">
        <f>OBV!F1621</f>
        <v>NEUTRAL</v>
      </c>
      <c r="K1621" s="5" t="str">
        <f>OBV!G1621</f>
        <v>NEUTRAL</v>
      </c>
      <c r="L1621" s="5" t="str">
        <f>OBV!H1621</f>
        <v>NEUTRAL</v>
      </c>
    </row>
    <row r="1622" spans="1:12" ht="13.5" x14ac:dyDescent="0.25">
      <c r="A1622" s="3">
        <f>RSI!A1622</f>
        <v>44672</v>
      </c>
      <c r="B1622" s="2">
        <f>RSI!B1622</f>
        <v>2.87</v>
      </c>
      <c r="C1622" s="2">
        <f>RSI!I1622</f>
        <v>30.907084557940848</v>
      </c>
      <c r="D1622" s="2">
        <f>MACD!E1622</f>
        <v>0.13585907359942162</v>
      </c>
      <c r="E1622" s="2">
        <f>MACD!F1622</f>
        <v>7.5914680800909448E-2</v>
      </c>
      <c r="F1622" s="2">
        <f>'Moving Avg'!D1622</f>
        <v>2.774</v>
      </c>
      <c r="G1622" s="2">
        <f>'Moving Avg'!F1622</f>
        <v>3.0279999999999996</v>
      </c>
      <c r="H1622" s="2">
        <f>'Moving Avg'!G1622</f>
        <v>3.0951999999999997</v>
      </c>
      <c r="I1622" s="2">
        <f>'Moving Avg'!H1622</f>
        <v>3.1371499999999912</v>
      </c>
      <c r="J1622" s="5" t="str">
        <f>OBV!F1622</f>
        <v>NEUTRAL</v>
      </c>
      <c r="K1622" s="5" t="str">
        <f>OBV!G1622</f>
        <v>NEUTRAL</v>
      </c>
      <c r="L1622" s="5" t="str">
        <f>OBV!H1622</f>
        <v>NEUTRAL</v>
      </c>
    </row>
    <row r="1623" spans="1:12" ht="13.5" x14ac:dyDescent="0.25">
      <c r="A1623" s="3">
        <f>RSI!A1623</f>
        <v>44673</v>
      </c>
      <c r="B1623" s="2">
        <f>RSI!B1623</f>
        <v>2.99</v>
      </c>
      <c r="C1623" s="2">
        <f>RSI!I1623</f>
        <v>48.125388198560906</v>
      </c>
      <c r="D1623" s="2">
        <f>MACD!E1623</f>
        <v>0.13690657351054325</v>
      </c>
      <c r="E1623" s="2">
        <f>MACD!F1623</f>
        <v>8.8113059342836211E-2</v>
      </c>
      <c r="F1623" s="2">
        <f>'Moving Avg'!D1623</f>
        <v>2.8220000000000001</v>
      </c>
      <c r="G1623" s="2">
        <f>'Moving Avg'!F1623</f>
        <v>3.0204999999999997</v>
      </c>
      <c r="H1623" s="2">
        <f>'Moving Avg'!G1623</f>
        <v>3.0922000000000001</v>
      </c>
      <c r="I1623" s="2">
        <f>'Moving Avg'!H1623</f>
        <v>3.1363499999999913</v>
      </c>
      <c r="J1623" s="5" t="str">
        <f>OBV!F1623</f>
        <v>NEUTRAL</v>
      </c>
      <c r="K1623" s="5" t="str">
        <f>OBV!G1623</f>
        <v>NEUTRAL</v>
      </c>
      <c r="L1623" s="5" t="str">
        <f>OBV!H1623</f>
        <v>NEUTRAL</v>
      </c>
    </row>
    <row r="1624" spans="1:12" ht="13.5" x14ac:dyDescent="0.25">
      <c r="A1624" s="3">
        <f>RSI!A1624</f>
        <v>44676</v>
      </c>
      <c r="B1624" s="2">
        <f>RSI!B1624</f>
        <v>3.1</v>
      </c>
      <c r="C1624" s="2">
        <f>RSI!I1624</f>
        <v>58.36742324475761</v>
      </c>
      <c r="D1624" s="2">
        <f>MACD!E1624</f>
        <v>0.12972832901343923</v>
      </c>
      <c r="E1624" s="2">
        <f>MACD!F1624</f>
        <v>9.6436113276956809E-2</v>
      </c>
      <c r="F1624" s="2">
        <f>'Moving Avg'!D1624</f>
        <v>2.8920000000000003</v>
      </c>
      <c r="G1624" s="2">
        <f>'Moving Avg'!F1624</f>
        <v>3.0185</v>
      </c>
      <c r="H1624" s="2">
        <f>'Moving Avg'!G1624</f>
        <v>3.0914000000000006</v>
      </c>
      <c r="I1624" s="2">
        <f>'Moving Avg'!H1624</f>
        <v>3.1360999999999923</v>
      </c>
      <c r="J1624" s="5" t="str">
        <f>OBV!F1624</f>
        <v>BULLISH</v>
      </c>
      <c r="K1624" s="5" t="str">
        <f>OBV!G1624</f>
        <v>NEUTRAL</v>
      </c>
      <c r="L1624" s="5" t="str">
        <f>OBV!H1624</f>
        <v>CONFIRMED BULLISH</v>
      </c>
    </row>
    <row r="1625" spans="1:12" ht="13.5" x14ac:dyDescent="0.25">
      <c r="A1625" s="3">
        <f>RSI!A1625</f>
        <v>44677</v>
      </c>
      <c r="B1625" s="2">
        <f>RSI!B1625</f>
        <v>2.98</v>
      </c>
      <c r="C1625" s="2">
        <f>RSI!I1625</f>
        <v>47.377867196006648</v>
      </c>
      <c r="D1625" s="2">
        <f>MACD!E1625</f>
        <v>0.13197069211099643</v>
      </c>
      <c r="E1625" s="2">
        <f>MACD!F1625</f>
        <v>0.10354302904376474</v>
      </c>
      <c r="F1625" s="2">
        <f>'Moving Avg'!D1625</f>
        <v>2.9379999999999997</v>
      </c>
      <c r="G1625" s="2">
        <f>'Moving Avg'!F1625</f>
        <v>3.0105</v>
      </c>
      <c r="H1625" s="2">
        <f>'Moving Avg'!G1625</f>
        <v>3.0882000000000005</v>
      </c>
      <c r="I1625" s="2">
        <f>'Moving Avg'!H1625</f>
        <v>3.1352499999999925</v>
      </c>
      <c r="J1625" s="5" t="str">
        <f>OBV!F1625</f>
        <v>BEARISH</v>
      </c>
      <c r="K1625" s="5" t="str">
        <f>OBV!G1625</f>
        <v>NEUTRAL</v>
      </c>
      <c r="L1625" s="5" t="str">
        <f>OBV!H1625</f>
        <v>BEARISH DIVERGENCE</v>
      </c>
    </row>
    <row r="1626" spans="1:12" ht="13.5" x14ac:dyDescent="0.25">
      <c r="A1626" s="3">
        <f>RSI!A1626</f>
        <v>44678</v>
      </c>
      <c r="B1626" s="2">
        <f>RSI!B1626</f>
        <v>2.85</v>
      </c>
      <c r="C1626" s="2">
        <f>RSI!I1626</f>
        <v>38.845055471749198</v>
      </c>
      <c r="D1626" s="2">
        <f>MACD!E1626</f>
        <v>0.12213811969898591</v>
      </c>
      <c r="E1626" s="2">
        <f>MACD!F1626</f>
        <v>0.10726204717480897</v>
      </c>
      <c r="F1626" s="2">
        <f>'Moving Avg'!D1626</f>
        <v>2.9580000000000002</v>
      </c>
      <c r="G1626" s="2">
        <f>'Moving Avg'!F1626</f>
        <v>2.996</v>
      </c>
      <c r="H1626" s="2">
        <f>'Moving Avg'!G1626</f>
        <v>3.0824000000000003</v>
      </c>
      <c r="I1626" s="2">
        <f>'Moving Avg'!H1626</f>
        <v>3.1337499999999925</v>
      </c>
      <c r="J1626" s="5" t="str">
        <f>OBV!F1626</f>
        <v>BEARISH</v>
      </c>
      <c r="K1626" s="5" t="str">
        <f>OBV!G1626</f>
        <v>NEUTRAL</v>
      </c>
      <c r="L1626" s="5" t="str">
        <f>OBV!H1626</f>
        <v>BEARISH DIVERGENCE</v>
      </c>
    </row>
    <row r="1627" spans="1:12" ht="13.5" x14ac:dyDescent="0.25">
      <c r="A1627" s="3">
        <f>RSI!A1627</f>
        <v>44679</v>
      </c>
      <c r="B1627" s="2">
        <f>RSI!B1627</f>
        <v>2.73</v>
      </c>
      <c r="C1627" s="2">
        <f>RSI!I1627</f>
        <v>32.946467157946856</v>
      </c>
      <c r="D1627" s="2">
        <f>MACD!E1627</f>
        <v>0.10364094051921713</v>
      </c>
      <c r="E1627" s="2">
        <f>MACD!F1627</f>
        <v>0.10653782584369061</v>
      </c>
      <c r="F1627" s="2">
        <f>'Moving Avg'!D1627</f>
        <v>2.93</v>
      </c>
      <c r="G1627" s="2">
        <f>'Moving Avg'!F1627</f>
        <v>2.9754999999999998</v>
      </c>
      <c r="H1627" s="2">
        <f>'Moving Avg'!G1627</f>
        <v>3.0741999999999994</v>
      </c>
      <c r="I1627" s="2">
        <f>'Moving Avg'!H1627</f>
        <v>3.1316499999999929</v>
      </c>
      <c r="J1627" s="5" t="str">
        <f>OBV!F1627</f>
        <v>BEARISH</v>
      </c>
      <c r="K1627" s="5" t="str">
        <f>OBV!G1627</f>
        <v>NEUTRAL</v>
      </c>
      <c r="L1627" s="5" t="str">
        <f>OBV!H1627</f>
        <v>CONFIRMED BEARISH</v>
      </c>
    </row>
    <row r="1628" spans="1:12" ht="13.5" x14ac:dyDescent="0.25">
      <c r="A1628" s="3">
        <f>RSI!A1628</f>
        <v>44680</v>
      </c>
      <c r="B1628" s="2">
        <f>RSI!B1628</f>
        <v>2.61</v>
      </c>
      <c r="C1628" s="2">
        <f>RSI!I1628</f>
        <v>28.315962256537773</v>
      </c>
      <c r="D1628" s="2">
        <f>MACD!E1628</f>
        <v>7.999054725279775E-2</v>
      </c>
      <c r="E1628" s="2">
        <f>MACD!F1628</f>
        <v>0.10122837012551203</v>
      </c>
      <c r="F1628" s="2">
        <f>'Moving Avg'!D1628</f>
        <v>2.8540000000000001</v>
      </c>
      <c r="G1628" s="2">
        <f>'Moving Avg'!F1628</f>
        <v>2.9489999999999998</v>
      </c>
      <c r="H1628" s="2">
        <f>'Moving Avg'!G1628</f>
        <v>3.0636000000000001</v>
      </c>
      <c r="I1628" s="2">
        <f>'Moving Avg'!H1628</f>
        <v>3.128949999999993</v>
      </c>
      <c r="J1628" s="5" t="str">
        <f>OBV!F1628</f>
        <v>BEARISH</v>
      </c>
      <c r="K1628" s="5" t="str">
        <f>OBV!G1628</f>
        <v>NEUTRAL</v>
      </c>
      <c r="L1628" s="5" t="str">
        <f>OBV!H1628</f>
        <v>CONFIRMED BEARISH</v>
      </c>
    </row>
    <row r="1629" spans="1:12" ht="13.5" x14ac:dyDescent="0.25">
      <c r="A1629" s="3">
        <f>RSI!A1629</f>
        <v>44685</v>
      </c>
      <c r="B1629" s="2">
        <f>RSI!B1629</f>
        <v>2.5</v>
      </c>
      <c r="C1629" s="2">
        <f>RSI!I1629</f>
        <v>24.865949744105762</v>
      </c>
      <c r="D1629" s="2">
        <f>MACD!E1629</f>
        <v>7.0293053414402618E-2</v>
      </c>
      <c r="E1629" s="2">
        <f>MACD!F1629</f>
        <v>9.5041306783290161E-2</v>
      </c>
      <c r="F1629" s="2">
        <f>'Moving Avg'!D1629</f>
        <v>2.734</v>
      </c>
      <c r="G1629" s="2">
        <f>'Moving Avg'!F1629</f>
        <v>2.9169999999999998</v>
      </c>
      <c r="H1629" s="2">
        <f>'Moving Avg'!G1629</f>
        <v>3.0508000000000006</v>
      </c>
      <c r="I1629" s="2">
        <f>'Moving Avg'!H1629</f>
        <v>3.125699999999993</v>
      </c>
      <c r="J1629" s="5" t="str">
        <f>OBV!F1629</f>
        <v>BEARISH</v>
      </c>
      <c r="K1629" s="5" t="str">
        <f>OBV!G1629</f>
        <v>NEUTRAL</v>
      </c>
      <c r="L1629" s="5" t="str">
        <f>OBV!H1629</f>
        <v>CONFIRMED BEARISH</v>
      </c>
    </row>
    <row r="1630" spans="1:12" ht="13.5" x14ac:dyDescent="0.25">
      <c r="A1630" s="3">
        <f>RSI!A1630</f>
        <v>44686</v>
      </c>
      <c r="B1630" s="2">
        <f>RSI!B1630</f>
        <v>2.39</v>
      </c>
      <c r="C1630" s="2">
        <f>RSI!I1630</f>
        <v>21.981685660638036</v>
      </c>
      <c r="D1630" s="2">
        <f>MACD!E1630</f>
        <v>7.2891392390995069E-2</v>
      </c>
      <c r="E1630" s="2">
        <f>MACD!F1630</f>
        <v>9.0611323904831148E-2</v>
      </c>
      <c r="F1630" s="2">
        <f>'Moving Avg'!D1630</f>
        <v>2.6160000000000001</v>
      </c>
      <c r="G1630" s="2">
        <f>'Moving Avg'!F1630</f>
        <v>2.8795000000000002</v>
      </c>
      <c r="H1630" s="2">
        <f>'Moving Avg'!G1630</f>
        <v>3.0358000000000001</v>
      </c>
      <c r="I1630" s="2">
        <f>'Moving Avg'!H1630</f>
        <v>3.121899999999993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</row>
    <row r="1631" spans="1:12" ht="13.5" x14ac:dyDescent="0.25">
      <c r="A1631" s="3">
        <f>RSI!A1631</f>
        <v>44687</v>
      </c>
      <c r="B1631" s="2">
        <f>RSI!B1631</f>
        <v>2.39</v>
      </c>
      <c r="C1631" s="2">
        <f>RSI!I1631</f>
        <v>21.981685660638036</v>
      </c>
      <c r="D1631" s="2">
        <f>MACD!E1631</f>
        <v>7.8199021020621373E-2</v>
      </c>
      <c r="E1631" s="2">
        <f>MACD!F1631</f>
        <v>8.8128863327989207E-2</v>
      </c>
      <c r="F1631" s="2">
        <f>'Moving Avg'!D1631</f>
        <v>2.524</v>
      </c>
      <c r="G1631" s="2">
        <f>'Moving Avg'!F1631</f>
        <v>2.8419999999999996</v>
      </c>
      <c r="H1631" s="2">
        <f>'Moving Avg'!G1631</f>
        <v>3.0207999999999995</v>
      </c>
      <c r="I1631" s="2">
        <f>'Moving Avg'!H1631</f>
        <v>3.118099999999993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</row>
    <row r="1632" spans="1:12" ht="13.5" x14ac:dyDescent="0.25">
      <c r="A1632" s="3">
        <f>RSI!A1632</f>
        <v>44690</v>
      </c>
      <c r="B1632" s="2">
        <f>RSI!B1632</f>
        <v>2.39</v>
      </c>
      <c r="C1632" s="2">
        <f>RSI!I1632</f>
        <v>21.981685660638036</v>
      </c>
      <c r="D1632" s="2">
        <f>MACD!E1632</f>
        <v>0.10403036514901087</v>
      </c>
      <c r="E1632" s="2">
        <f>MACD!F1632</f>
        <v>9.1309163692193551E-2</v>
      </c>
      <c r="F1632" s="2">
        <f>'Moving Avg'!D1632</f>
        <v>2.4560000000000004</v>
      </c>
      <c r="G1632" s="2">
        <f>'Moving Avg'!F1632</f>
        <v>2.8045</v>
      </c>
      <c r="H1632" s="2">
        <f>'Moving Avg'!G1632</f>
        <v>3.0057999999999994</v>
      </c>
      <c r="I1632" s="2">
        <f>'Moving Avg'!H1632</f>
        <v>3.1142999999999939</v>
      </c>
      <c r="J1632" s="5" t="str">
        <f>OBV!F1632</f>
        <v>BEARISH</v>
      </c>
      <c r="K1632" s="5" t="str">
        <f>OBV!G1632</f>
        <v>NEUTRAL</v>
      </c>
      <c r="L1632" s="5" t="str">
        <f>OBV!H1632</f>
        <v>CONFIRMED BEARISH</v>
      </c>
    </row>
    <row r="1633" spans="1:12" ht="13.5" x14ac:dyDescent="0.25">
      <c r="A1633" s="3">
        <f>RSI!A1633</f>
        <v>44691</v>
      </c>
      <c r="B1633" s="2">
        <f>RSI!B1633</f>
        <v>2.39</v>
      </c>
      <c r="C1633" s="2">
        <f>RSI!I1633</f>
        <v>21.981685660638036</v>
      </c>
      <c r="D1633" s="2">
        <f>MACD!E1633</f>
        <v>0.14701469043308801</v>
      </c>
      <c r="E1633" s="2">
        <f>MACD!F1633</f>
        <v>0.10245026904037245</v>
      </c>
      <c r="F1633" s="2">
        <f>'Moving Avg'!D1633</f>
        <v>2.4120000000000004</v>
      </c>
      <c r="G1633" s="2">
        <f>'Moving Avg'!F1633</f>
        <v>2.7670000000000003</v>
      </c>
      <c r="H1633" s="2">
        <f>'Moving Avg'!G1633</f>
        <v>2.9907999999999988</v>
      </c>
      <c r="I1633" s="2">
        <f>'Moving Avg'!H1633</f>
        <v>3.1104999999999938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</row>
    <row r="1634" spans="1:12" ht="13.5" x14ac:dyDescent="0.25">
      <c r="A1634" s="3">
        <f>RSI!A1634</f>
        <v>44692</v>
      </c>
      <c r="B1634" s="2">
        <f>RSI!B1634</f>
        <v>2.39</v>
      </c>
      <c r="C1634" s="2">
        <f>RSI!I1634</f>
        <v>21.981685660638036</v>
      </c>
      <c r="D1634" s="2">
        <f>MACD!E1634</f>
        <v>0.20277717103533544</v>
      </c>
      <c r="E1634" s="2">
        <f>MACD!F1634</f>
        <v>0.12251564943936505</v>
      </c>
      <c r="F1634" s="2">
        <f>'Moving Avg'!D1634</f>
        <v>2.39</v>
      </c>
      <c r="G1634" s="2">
        <f>'Moving Avg'!F1634</f>
        <v>2.7295000000000003</v>
      </c>
      <c r="H1634" s="2">
        <f>'Moving Avg'!G1634</f>
        <v>2.9757999999999987</v>
      </c>
      <c r="I1634" s="2">
        <f>'Moving Avg'!H1634</f>
        <v>3.1066999999999938</v>
      </c>
      <c r="J1634" s="5" t="str">
        <f>OBV!F1634</f>
        <v>BEARISH</v>
      </c>
      <c r="K1634" s="5" t="str">
        <f>OBV!G1634</f>
        <v>NEUTRAL</v>
      </c>
      <c r="L1634" s="5" t="str">
        <f>OBV!H1634</f>
        <v>CONFIRMED BEARISH</v>
      </c>
    </row>
    <row r="1635" spans="1:12" ht="13.5" x14ac:dyDescent="0.25">
      <c r="A1635" s="3">
        <f>RSI!A1635</f>
        <v>44693</v>
      </c>
      <c r="B1635" s="2">
        <f>RSI!B1635</f>
        <v>2.39</v>
      </c>
      <c r="C1635" s="2">
        <f>RSI!I1635</f>
        <v>21.981685660638036</v>
      </c>
      <c r="D1635" s="2">
        <f>MACD!E1635</f>
        <v>0.23378450289139519</v>
      </c>
      <c r="E1635" s="2">
        <f>MACD!F1635</f>
        <v>0.14476942012977106</v>
      </c>
      <c r="F1635" s="2">
        <f>'Moving Avg'!D1635</f>
        <v>2.39</v>
      </c>
      <c r="G1635" s="2">
        <f>'Moving Avg'!F1635</f>
        <v>2.6920000000000006</v>
      </c>
      <c r="H1635" s="2">
        <f>'Moving Avg'!G1635</f>
        <v>2.9607999999999985</v>
      </c>
      <c r="I1635" s="2">
        <f>'Moving Avg'!H1635</f>
        <v>3.1028999999999938</v>
      </c>
      <c r="J1635" s="5" t="str">
        <f>OBV!F1635</f>
        <v>NEUTRAL</v>
      </c>
      <c r="K1635" s="5" t="str">
        <f>OBV!G1635</f>
        <v>NEUTRAL</v>
      </c>
      <c r="L1635" s="5" t="str">
        <f>OBV!H1635</f>
        <v>NEUTRAL</v>
      </c>
    </row>
    <row r="1636" spans="1:12" ht="13.5" x14ac:dyDescent="0.25">
      <c r="A1636" s="3">
        <f>RSI!A1636</f>
        <v>44694</v>
      </c>
      <c r="B1636" s="2">
        <f>RSI!B1636</f>
        <v>2.39</v>
      </c>
      <c r="C1636" s="2">
        <f>RSI!I1636</f>
        <v>21.981685660638021</v>
      </c>
      <c r="D1636" s="2">
        <f>MACD!E1636</f>
        <v>0.2421374323753005</v>
      </c>
      <c r="E1636" s="2">
        <f>MACD!F1636</f>
        <v>0.16424302257887696</v>
      </c>
      <c r="F1636" s="2">
        <f>'Moving Avg'!D1636</f>
        <v>2.39</v>
      </c>
      <c r="G1636" s="2">
        <f>'Moving Avg'!F1636</f>
        <v>2.6615000000000006</v>
      </c>
      <c r="H1636" s="2">
        <f>'Moving Avg'!G1636</f>
        <v>2.945799999999998</v>
      </c>
      <c r="I1636" s="2">
        <f>'Moving Avg'!H1636</f>
        <v>3.0990999999999942</v>
      </c>
      <c r="J1636" s="5" t="str">
        <f>OBV!F1636</f>
        <v>NEUTRAL</v>
      </c>
      <c r="K1636" s="5" t="str">
        <f>OBV!G1636</f>
        <v>NEUTRAL</v>
      </c>
      <c r="L1636" s="5" t="str">
        <f>OBV!H1636</f>
        <v>NEUTRAL</v>
      </c>
    </row>
    <row r="1637" spans="1:12" ht="13.5" x14ac:dyDescent="0.25">
      <c r="A1637" s="3">
        <f>RSI!A1637</f>
        <v>44697</v>
      </c>
      <c r="B1637" s="2">
        <f>RSI!B1637</f>
        <v>2.39</v>
      </c>
      <c r="C1637" s="2">
        <f>RSI!I1637</f>
        <v>21.981685660638021</v>
      </c>
      <c r="D1637" s="2">
        <f>MACD!E1637</f>
        <v>0.2327029761888979</v>
      </c>
      <c r="E1637" s="2">
        <f>MACD!F1637</f>
        <v>0.17793501330088116</v>
      </c>
      <c r="F1637" s="2">
        <f>'Moving Avg'!D1637</f>
        <v>2.39</v>
      </c>
      <c r="G1637" s="2">
        <f>'Moving Avg'!F1637</f>
        <v>2.6375000000000002</v>
      </c>
      <c r="H1637" s="2">
        <f>'Moving Avg'!G1637</f>
        <v>2.9307999999999983</v>
      </c>
      <c r="I1637" s="2">
        <f>'Moving Avg'!H1637</f>
        <v>3.0952999999999942</v>
      </c>
      <c r="J1637" s="5" t="str">
        <f>OBV!F1637</f>
        <v>NEUTRAL</v>
      </c>
      <c r="K1637" s="5" t="str">
        <f>OBV!G1637</f>
        <v>NEUTRAL</v>
      </c>
      <c r="L1637" s="5" t="str">
        <f>OBV!H1637</f>
        <v>NEUTRAL</v>
      </c>
    </row>
    <row r="1638" spans="1:12" ht="13.5" x14ac:dyDescent="0.25">
      <c r="A1638" s="3">
        <f>RSI!A1638</f>
        <v>44698</v>
      </c>
      <c r="B1638" s="2">
        <f>RSI!B1638</f>
        <v>2.39</v>
      </c>
      <c r="C1638" s="2">
        <f>RSI!I1638</f>
        <v>21.981685660638036</v>
      </c>
      <c r="D1638" s="2">
        <f>MACD!E1638</f>
        <v>0.20807252788115926</v>
      </c>
      <c r="E1638" s="2">
        <f>MACD!F1638</f>
        <v>0.18396251621693679</v>
      </c>
      <c r="F1638" s="2">
        <f>'Moving Avg'!D1638</f>
        <v>2.39</v>
      </c>
      <c r="G1638" s="2">
        <f>'Moving Avg'!F1638</f>
        <v>2.6195000000000004</v>
      </c>
      <c r="H1638" s="2">
        <f>'Moving Avg'!G1638</f>
        <v>2.9157999999999982</v>
      </c>
      <c r="I1638" s="2">
        <f>'Moving Avg'!H1638</f>
        <v>3.0914999999999941</v>
      </c>
      <c r="J1638" s="5" t="str">
        <f>OBV!F1638</f>
        <v>NEUTRAL</v>
      </c>
      <c r="K1638" s="5" t="str">
        <f>OBV!G1638</f>
        <v>NEUTRAL</v>
      </c>
      <c r="L1638" s="5" t="str">
        <f>OBV!H1638</f>
        <v>NEUTRAL</v>
      </c>
    </row>
    <row r="1639" spans="1:12" ht="13.5" x14ac:dyDescent="0.25">
      <c r="A1639" s="3">
        <f>RSI!A1639</f>
        <v>44699</v>
      </c>
      <c r="B1639" s="2">
        <f>RSI!B1639</f>
        <v>2.39</v>
      </c>
      <c r="C1639" s="2">
        <f>RSI!I1639</f>
        <v>21.981685660638036</v>
      </c>
      <c r="D1639" s="2">
        <f>MACD!E1639</f>
        <v>0.17198801678100883</v>
      </c>
      <c r="E1639" s="2">
        <f>MACD!F1639</f>
        <v>0.18156761632975121</v>
      </c>
      <c r="F1639" s="2">
        <f>'Moving Avg'!D1639</f>
        <v>2.39</v>
      </c>
      <c r="G1639" s="2">
        <f>'Moving Avg'!F1639</f>
        <v>2.6015000000000006</v>
      </c>
      <c r="H1639" s="2">
        <f>'Moving Avg'!G1639</f>
        <v>2.900799999999998</v>
      </c>
      <c r="I1639" s="2">
        <f>'Moving Avg'!H1639</f>
        <v>3.0876999999999941</v>
      </c>
      <c r="J1639" s="5" t="str">
        <f>OBV!F1639</f>
        <v>NEUTRAL</v>
      </c>
      <c r="K1639" s="5" t="str">
        <f>OBV!G1639</f>
        <v>NEUTRAL</v>
      </c>
      <c r="L1639" s="5" t="str">
        <f>OBV!H1639</f>
        <v>NEUTRAL</v>
      </c>
    </row>
    <row r="1640" spans="1:12" ht="13.5" x14ac:dyDescent="0.25">
      <c r="A1640" s="3">
        <f>RSI!A1640</f>
        <v>44700</v>
      </c>
      <c r="B1640" s="2">
        <f>RSI!B1640</f>
        <v>2.39</v>
      </c>
      <c r="C1640" s="2">
        <f>RSI!I1640</f>
        <v>21.981685660638036</v>
      </c>
      <c r="D1640" s="2">
        <f>MACD!E1640</f>
        <v>0.12608718310674805</v>
      </c>
      <c r="E1640" s="2">
        <f>MACD!F1640</f>
        <v>0.17047152968515059</v>
      </c>
      <c r="F1640" s="2">
        <f>'Moving Avg'!D1640</f>
        <v>2.39</v>
      </c>
      <c r="G1640" s="2">
        <f>'Moving Avg'!F1640</f>
        <v>2.5834999999999999</v>
      </c>
      <c r="H1640" s="2">
        <f>'Moving Avg'!G1640</f>
        <v>2.8857999999999979</v>
      </c>
      <c r="I1640" s="2">
        <f>'Moving Avg'!H1640</f>
        <v>3.0838999999999941</v>
      </c>
      <c r="J1640" s="5" t="str">
        <f>OBV!F1640</f>
        <v>NEUTRAL</v>
      </c>
      <c r="K1640" s="5" t="str">
        <f>OBV!G1640</f>
        <v>NEUTRAL</v>
      </c>
      <c r="L1640" s="5" t="str">
        <f>OBV!H1640</f>
        <v>NEUTRAL</v>
      </c>
    </row>
    <row r="1641" spans="1:12" ht="13.5" x14ac:dyDescent="0.25">
      <c r="A1641" s="3">
        <f>RSI!A1641</f>
        <v>44701</v>
      </c>
      <c r="B1641" s="2">
        <f>RSI!B1641</f>
        <v>2.39</v>
      </c>
      <c r="C1641" s="2">
        <f>RSI!I1641</f>
        <v>21.981685660638036</v>
      </c>
      <c r="D1641" s="2">
        <f>MACD!E1641</f>
        <v>8.8688100506039369E-2</v>
      </c>
      <c r="E1641" s="2">
        <f>MACD!F1641</f>
        <v>0.15411484384932836</v>
      </c>
      <c r="F1641" s="2">
        <f>'Moving Avg'!D1641</f>
        <v>2.39</v>
      </c>
      <c r="G1641" s="2">
        <f>'Moving Avg'!F1641</f>
        <v>2.5655000000000001</v>
      </c>
      <c r="H1641" s="2">
        <f>'Moving Avg'!G1641</f>
        <v>2.8707999999999982</v>
      </c>
      <c r="I1641" s="2">
        <f>'Moving Avg'!H1641</f>
        <v>3.0800999999999941</v>
      </c>
      <c r="J1641" s="5" t="str">
        <f>OBV!F1641</f>
        <v>NEUTRAL</v>
      </c>
      <c r="K1641" s="5" t="str">
        <f>OBV!G1641</f>
        <v>NEUTRAL</v>
      </c>
      <c r="L1641" s="5" t="str">
        <f>OBV!H1641</f>
        <v>NEUTRAL</v>
      </c>
    </row>
    <row r="1642" spans="1:12" ht="13.5" x14ac:dyDescent="0.25">
      <c r="A1642" s="3">
        <f>RSI!A1642</f>
        <v>44704</v>
      </c>
      <c r="B1642" s="2">
        <f>RSI!B1642</f>
        <v>2.39</v>
      </c>
      <c r="C1642" s="2">
        <f>RSI!I1642</f>
        <v>21.981685660638036</v>
      </c>
      <c r="D1642" s="2">
        <f>MACD!E1642</f>
        <v>5.8376134360116794E-2</v>
      </c>
      <c r="E1642" s="2">
        <f>MACD!F1642</f>
        <v>0.13496710195148606</v>
      </c>
      <c r="F1642" s="2">
        <f>'Moving Avg'!D1642</f>
        <v>2.39</v>
      </c>
      <c r="G1642" s="2">
        <f>'Moving Avg'!F1642</f>
        <v>2.5415000000000001</v>
      </c>
      <c r="H1642" s="2">
        <f>'Moving Avg'!G1642</f>
        <v>2.8557999999999981</v>
      </c>
      <c r="I1642" s="2">
        <f>'Moving Avg'!H1642</f>
        <v>3.0762999999999945</v>
      </c>
      <c r="J1642" s="5" t="str">
        <f>OBV!F1642</f>
        <v>NEUTRAL</v>
      </c>
      <c r="K1642" s="5" t="str">
        <f>OBV!G1642</f>
        <v>NEUTRAL</v>
      </c>
      <c r="L1642" s="5" t="str">
        <f>OBV!H1642</f>
        <v>NEUTRAL</v>
      </c>
    </row>
    <row r="1643" spans="1:12" ht="13.5" x14ac:dyDescent="0.25">
      <c r="A1643" s="3">
        <f>RSI!A1643</f>
        <v>44705</v>
      </c>
      <c r="B1643" s="2">
        <f>RSI!B1643</f>
        <v>2.39</v>
      </c>
      <c r="C1643" s="2">
        <f>RSI!I1643</f>
        <v>21.981685660638036</v>
      </c>
      <c r="D1643" s="2">
        <f>MACD!E1643</f>
        <v>3.396218784282512E-2</v>
      </c>
      <c r="E1643" s="2">
        <f>MACD!F1643</f>
        <v>0.11476611912975389</v>
      </c>
      <c r="F1643" s="2">
        <f>'Moving Avg'!D1643</f>
        <v>2.39</v>
      </c>
      <c r="G1643" s="2">
        <f>'Moving Avg'!F1643</f>
        <v>2.5115000000000003</v>
      </c>
      <c r="H1643" s="2">
        <f>'Moving Avg'!G1643</f>
        <v>2.8407999999999989</v>
      </c>
      <c r="I1643" s="2">
        <f>'Moving Avg'!H1643</f>
        <v>3.0724999999999945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</row>
    <row r="1644" spans="1:12" ht="13.5" x14ac:dyDescent="0.25">
      <c r="A1644" s="3">
        <f>RSI!A1644</f>
        <v>44706</v>
      </c>
      <c r="B1644" s="2">
        <f>RSI!B1644</f>
        <v>2.39</v>
      </c>
      <c r="C1644" s="2">
        <f>RSI!I1644</f>
        <v>21.981685660638036</v>
      </c>
      <c r="D1644" s="2">
        <f>MACD!E1644</f>
        <v>1.4447418487764097E-2</v>
      </c>
      <c r="E1644" s="2">
        <f>MACD!F1644</f>
        <v>9.4702379001355932E-2</v>
      </c>
      <c r="F1644" s="2">
        <f>'Moving Avg'!D1644</f>
        <v>2.39</v>
      </c>
      <c r="G1644" s="2">
        <f>'Moving Avg'!F1644</f>
        <v>2.476</v>
      </c>
      <c r="H1644" s="2">
        <f>'Moving Avg'!G1644</f>
        <v>2.8257999999999988</v>
      </c>
      <c r="I1644" s="2">
        <f>'Moving Avg'!H1644</f>
        <v>3.0686999999999944</v>
      </c>
      <c r="J1644" s="5" t="str">
        <f>OBV!F1644</f>
        <v>NEUTRAL</v>
      </c>
      <c r="K1644" s="5" t="str">
        <f>OBV!G1644</f>
        <v>NEUTRAL</v>
      </c>
      <c r="L1644" s="5" t="str">
        <f>OBV!H1644</f>
        <v>NEUTRAL</v>
      </c>
    </row>
    <row r="1645" spans="1:12" ht="13.5" x14ac:dyDescent="0.25">
      <c r="A1645" s="3">
        <f>RSI!A1645</f>
        <v>44707</v>
      </c>
      <c r="B1645" s="2">
        <f>RSI!B1645</f>
        <v>2.39</v>
      </c>
      <c r="C1645" s="2">
        <f>RSI!I1645</f>
        <v>21.981685660638036</v>
      </c>
      <c r="D1645" s="2">
        <f>MACD!E1645</f>
        <v>-1.0065736677709047E-3</v>
      </c>
      <c r="E1645" s="2">
        <f>MACD!F1645</f>
        <v>7.5560588467530568E-2</v>
      </c>
      <c r="F1645" s="2">
        <f>'Moving Avg'!D1645</f>
        <v>2.39</v>
      </c>
      <c r="G1645" s="2">
        <f>'Moving Avg'!F1645</f>
        <v>2.4465000000000003</v>
      </c>
      <c r="H1645" s="2">
        <f>'Moving Avg'!G1645</f>
        <v>2.8107999999999986</v>
      </c>
      <c r="I1645" s="2">
        <f>'Moving Avg'!H1645</f>
        <v>3.0648999999999944</v>
      </c>
      <c r="J1645" s="5" t="str">
        <f>OBV!F1645</f>
        <v>NEUTRAL</v>
      </c>
      <c r="K1645" s="5" t="str">
        <f>OBV!G1645</f>
        <v>NEUTRAL</v>
      </c>
      <c r="L1645" s="5" t="str">
        <f>OBV!H1645</f>
        <v>NEUTRAL</v>
      </c>
    </row>
    <row r="1646" spans="1:12" ht="13.5" x14ac:dyDescent="0.25">
      <c r="A1646" s="3">
        <f>RSI!A1646</f>
        <v>44708</v>
      </c>
      <c r="B1646" s="2">
        <f>RSI!B1646</f>
        <v>2.39</v>
      </c>
      <c r="C1646" s="2">
        <f>RSI!I1646</f>
        <v>21.981685660638036</v>
      </c>
      <c r="D1646" s="2">
        <f>MACD!E1646</f>
        <v>-1.310293135466889E-2</v>
      </c>
      <c r="E1646" s="2">
        <f>MACD!F1646</f>
        <v>5.7827884503090683E-2</v>
      </c>
      <c r="F1646" s="2">
        <f>'Moving Avg'!D1646</f>
        <v>2.39</v>
      </c>
      <c r="G1646" s="2">
        <f>'Moving Avg'!F1646</f>
        <v>2.4235000000000002</v>
      </c>
      <c r="H1646" s="2">
        <f>'Moving Avg'!G1646</f>
        <v>2.7957999999999985</v>
      </c>
      <c r="I1646" s="2">
        <f>'Moving Avg'!H1646</f>
        <v>3.0610999999999944</v>
      </c>
      <c r="J1646" s="5" t="str">
        <f>OBV!F1646</f>
        <v>NEUTRAL</v>
      </c>
      <c r="K1646" s="5" t="str">
        <f>OBV!G1646</f>
        <v>NEUTRAL</v>
      </c>
      <c r="L1646" s="5" t="str">
        <f>OBV!H1646</f>
        <v>NEUTRAL</v>
      </c>
    </row>
    <row r="1647" spans="1:12" ht="13.5" x14ac:dyDescent="0.25">
      <c r="A1647" s="3">
        <f>RSI!A1647</f>
        <v>44711</v>
      </c>
      <c r="B1647" s="2">
        <f>RSI!B1647</f>
        <v>2.39</v>
      </c>
      <c r="C1647" s="2">
        <f>RSI!I1647</f>
        <v>21.981685660638036</v>
      </c>
      <c r="D1647" s="2">
        <f>MACD!E1647</f>
        <v>-2.2430813515575299E-2</v>
      </c>
      <c r="E1647" s="2">
        <f>MACD!F1647</f>
        <v>4.1776144899357485E-2</v>
      </c>
      <c r="F1647" s="2">
        <f>'Moving Avg'!D1647</f>
        <v>2.39</v>
      </c>
      <c r="G1647" s="2">
        <f>'Moving Avg'!F1647</f>
        <v>2.4065000000000003</v>
      </c>
      <c r="H1647" s="2">
        <f>'Moving Avg'!G1647</f>
        <v>2.7807999999999988</v>
      </c>
      <c r="I1647" s="2">
        <f>'Moving Avg'!H1647</f>
        <v>3.0572999999999944</v>
      </c>
      <c r="J1647" s="5" t="str">
        <f>OBV!F1647</f>
        <v>NEUTRAL</v>
      </c>
      <c r="K1647" s="5" t="str">
        <f>OBV!G1647</f>
        <v>NEUTRAL</v>
      </c>
      <c r="L1647" s="5" t="str">
        <f>OBV!H1647</f>
        <v>NEUTRAL</v>
      </c>
    </row>
    <row r="1648" spans="1:12" ht="13.5" x14ac:dyDescent="0.25">
      <c r="A1648" s="3">
        <f>RSI!A1648</f>
        <v>44712</v>
      </c>
      <c r="B1648" s="2">
        <f>RSI!B1648</f>
        <v>2.39</v>
      </c>
      <c r="C1648" s="2">
        <f>RSI!I1648</f>
        <v>21.981685660638036</v>
      </c>
      <c r="D1648" s="2">
        <f>MACD!E1648</f>
        <v>-2.9483361493316096E-2</v>
      </c>
      <c r="E1648" s="2">
        <f>MACD!F1648</f>
        <v>2.7524243620822772E-2</v>
      </c>
      <c r="F1648" s="2">
        <f>'Moving Avg'!D1648</f>
        <v>2.39</v>
      </c>
      <c r="G1648" s="2">
        <f>'Moving Avg'!F1648</f>
        <v>2.3955000000000006</v>
      </c>
      <c r="H1648" s="2">
        <f>'Moving Avg'!G1648</f>
        <v>2.7657999999999987</v>
      </c>
      <c r="I1648" s="2">
        <f>'Moving Avg'!H1648</f>
        <v>3.0534999999999943</v>
      </c>
      <c r="J1648" s="5" t="str">
        <f>OBV!F1648</f>
        <v>NEUTRAL</v>
      </c>
      <c r="K1648" s="5" t="str">
        <f>OBV!G1648</f>
        <v>NEUTRAL</v>
      </c>
      <c r="L1648" s="5" t="str">
        <f>OBV!H1648</f>
        <v>NEUTRAL</v>
      </c>
    </row>
    <row r="1649" spans="1:12" ht="13.5" x14ac:dyDescent="0.25">
      <c r="A1649" s="3">
        <f>RSI!A1649</f>
        <v>44713</v>
      </c>
      <c r="B1649" s="2">
        <f>RSI!B1649</f>
        <v>2.4900000000000002</v>
      </c>
      <c r="C1649" s="2">
        <f>RSI!I1649</f>
        <v>45.482473152131817</v>
      </c>
      <c r="D1649" s="2">
        <f>MACD!E1649</f>
        <v>-4.2080276729513866E-2</v>
      </c>
      <c r="E1649" s="2">
        <f>MACD!F1649</f>
        <v>1.3603339550755444E-2</v>
      </c>
      <c r="F1649" s="2">
        <f>'Moving Avg'!D1649</f>
        <v>2.41</v>
      </c>
      <c r="G1649" s="2">
        <f>'Moving Avg'!F1649</f>
        <v>2.3950000000000005</v>
      </c>
      <c r="H1649" s="2">
        <f>'Moving Avg'!G1649</f>
        <v>2.7527999999999997</v>
      </c>
      <c r="I1649" s="2">
        <f>'Moving Avg'!H1649</f>
        <v>3.0501999999999954</v>
      </c>
      <c r="J1649" s="5" t="str">
        <f>OBV!F1649</f>
        <v>BULLISH</v>
      </c>
      <c r="K1649" s="5" t="str">
        <f>OBV!G1649</f>
        <v>NEUTRAL</v>
      </c>
      <c r="L1649" s="5" t="str">
        <f>OBV!H1649</f>
        <v>CONFIRMED BULLISH</v>
      </c>
    </row>
    <row r="1650" spans="1:12" ht="13.5" x14ac:dyDescent="0.25">
      <c r="A1650" s="3">
        <f>RSI!A1650</f>
        <v>44714</v>
      </c>
      <c r="B1650" s="2">
        <f>RSI!B1650</f>
        <v>2.6</v>
      </c>
      <c r="C1650" s="2">
        <f>RSI!I1650</f>
        <v>59.819973464835918</v>
      </c>
      <c r="D1650" s="2">
        <f>MACD!E1650</f>
        <v>-6.0757856738164584E-2</v>
      </c>
      <c r="E1650" s="2">
        <f>MACD!F1650</f>
        <v>-1.2688997070285611E-3</v>
      </c>
      <c r="F1650" s="2">
        <f>'Moving Avg'!D1650</f>
        <v>2.452</v>
      </c>
      <c r="G1650" s="2">
        <f>'Moving Avg'!F1650</f>
        <v>2.4055000000000004</v>
      </c>
      <c r="H1650" s="2">
        <f>'Moving Avg'!G1650</f>
        <v>2.742</v>
      </c>
      <c r="I1650" s="2">
        <f>'Moving Avg'!H1650</f>
        <v>3.0474499999999956</v>
      </c>
      <c r="J1650" s="5" t="str">
        <f>OBV!F1650</f>
        <v>BULLISH</v>
      </c>
      <c r="K1650" s="5" t="str">
        <f>OBV!G1650</f>
        <v>NEUTRAL</v>
      </c>
      <c r="L1650" s="5" t="str">
        <f>OBV!H1650</f>
        <v>CONFIRMED BULLISH</v>
      </c>
    </row>
    <row r="1651" spans="1:12" ht="13.5" x14ac:dyDescent="0.25">
      <c r="A1651" s="3">
        <f>RSI!A1651</f>
        <v>44715</v>
      </c>
      <c r="B1651" s="2">
        <f>RSI!B1651</f>
        <v>2.71</v>
      </c>
      <c r="C1651" s="2">
        <f>RSI!I1651</f>
        <v>68.688092325555701</v>
      </c>
      <c r="D1651" s="2">
        <f>MACD!E1651</f>
        <v>-8.524020168239943E-2</v>
      </c>
      <c r="E1651" s="2">
        <f>MACD!F1651</f>
        <v>-1.8063160102102734E-2</v>
      </c>
      <c r="F1651" s="2">
        <f>'Moving Avg'!D1651</f>
        <v>2.5160000000000005</v>
      </c>
      <c r="G1651" s="2">
        <f>'Moving Avg'!F1651</f>
        <v>2.4215000000000004</v>
      </c>
      <c r="H1651" s="2">
        <f>'Moving Avg'!G1651</f>
        <v>2.7334000000000005</v>
      </c>
      <c r="I1651" s="2">
        <f>'Moving Avg'!H1651</f>
        <v>3.0452499999999958</v>
      </c>
      <c r="J1651" s="5" t="str">
        <f>OBV!F1651</f>
        <v>BULLISH</v>
      </c>
      <c r="K1651" s="5" t="str">
        <f>OBV!G1651</f>
        <v>NEUTRAL</v>
      </c>
      <c r="L1651" s="5" t="str">
        <f>OBV!H1651</f>
        <v>CONFIRMED BULLISH</v>
      </c>
    </row>
    <row r="1652" spans="1:12" ht="13.5" x14ac:dyDescent="0.25">
      <c r="A1652" s="3">
        <f>RSI!A1652</f>
        <v>44718</v>
      </c>
      <c r="B1652" s="2">
        <f>RSI!B1652</f>
        <v>2.83</v>
      </c>
      <c r="C1652" s="2">
        <f>RSI!I1652</f>
        <v>75.135371844695115</v>
      </c>
      <c r="D1652" s="2">
        <f>MACD!E1652</f>
        <v>-0.11598574029474928</v>
      </c>
      <c r="E1652" s="2">
        <f>MACD!F1652</f>
        <v>-3.7647676140632046E-2</v>
      </c>
      <c r="F1652" s="2">
        <f>'Moving Avg'!D1652</f>
        <v>2.6040000000000001</v>
      </c>
      <c r="G1652" s="2">
        <f>'Moving Avg'!F1652</f>
        <v>2.4435000000000002</v>
      </c>
      <c r="H1652" s="2">
        <f>'Moving Avg'!G1652</f>
        <v>2.7272000000000003</v>
      </c>
      <c r="I1652" s="2">
        <f>'Moving Avg'!H1652</f>
        <v>3.043649999999996</v>
      </c>
      <c r="J1652" s="5" t="str">
        <f>OBV!F1652</f>
        <v>BULLISH</v>
      </c>
      <c r="K1652" s="5" t="str">
        <f>OBV!G1652</f>
        <v>NEUTRAL</v>
      </c>
      <c r="L1652" s="5" t="str">
        <f>OBV!H1652</f>
        <v>CONFIRMED BULLISH</v>
      </c>
    </row>
    <row r="1653" spans="1:12" ht="13.5" x14ac:dyDescent="0.25">
      <c r="A1653" s="3">
        <f>RSI!A1653</f>
        <v>44719</v>
      </c>
      <c r="B1653" s="2">
        <f>RSI!B1653</f>
        <v>2.95</v>
      </c>
      <c r="C1653" s="2">
        <f>RSI!I1653</f>
        <v>79.648248350079655</v>
      </c>
      <c r="D1653" s="2">
        <f>MACD!E1653</f>
        <v>-0.15265548433240506</v>
      </c>
      <c r="E1653" s="2">
        <f>MACD!F1653</f>
        <v>-6.0649237778986648E-2</v>
      </c>
      <c r="F1653" s="2">
        <f>'Moving Avg'!D1653</f>
        <v>2.7159999999999997</v>
      </c>
      <c r="G1653" s="2">
        <f>'Moving Avg'!F1653</f>
        <v>2.4715000000000003</v>
      </c>
      <c r="H1653" s="2">
        <f>'Moving Avg'!G1653</f>
        <v>2.7233999999999998</v>
      </c>
      <c r="I1653" s="2">
        <f>'Moving Avg'!H1653</f>
        <v>3.0426499999999965</v>
      </c>
      <c r="J1653" s="5" t="str">
        <f>OBV!F1653</f>
        <v>BULLISH</v>
      </c>
      <c r="K1653" s="5" t="str">
        <f>OBV!G1653</f>
        <v>NEUTRAL</v>
      </c>
      <c r="L1653" s="5" t="str">
        <f>OBV!H1653</f>
        <v>CONFIRMED BULLISH</v>
      </c>
    </row>
    <row r="1654" spans="1:12" ht="13.5" x14ac:dyDescent="0.25">
      <c r="A1654" s="3">
        <f>RSI!A1654</f>
        <v>44720</v>
      </c>
      <c r="B1654" s="2">
        <f>RSI!B1654</f>
        <v>3.08</v>
      </c>
      <c r="C1654" s="2">
        <f>RSI!I1654</f>
        <v>83.204626519950637</v>
      </c>
      <c r="D1654" s="2">
        <f>MACD!E1654</f>
        <v>-0.19565707314444403</v>
      </c>
      <c r="E1654" s="2">
        <f>MACD!F1654</f>
        <v>-8.7650804852078129E-2</v>
      </c>
      <c r="F1654" s="2">
        <f>'Moving Avg'!D1654</f>
        <v>2.8340000000000001</v>
      </c>
      <c r="G1654" s="2">
        <f>'Moving Avg'!F1654</f>
        <v>2.5060000000000002</v>
      </c>
      <c r="H1654" s="2">
        <f>'Moving Avg'!G1654</f>
        <v>2.7221999999999995</v>
      </c>
      <c r="I1654" s="2">
        <f>'Moving Avg'!H1654</f>
        <v>3.0420499999999966</v>
      </c>
      <c r="J1654" s="5" t="str">
        <f>OBV!F1654</f>
        <v>BULLISH</v>
      </c>
      <c r="K1654" s="5" t="str">
        <f>OBV!G1654</f>
        <v>NEUTRAL</v>
      </c>
      <c r="L1654" s="5" t="str">
        <f>OBV!H1654</f>
        <v>CONFIRMED BULLISH</v>
      </c>
    </row>
    <row r="1655" spans="1:12" ht="13.5" x14ac:dyDescent="0.25">
      <c r="A1655" s="3">
        <f>RSI!A1655</f>
        <v>44721</v>
      </c>
      <c r="B1655" s="2">
        <f>RSI!B1655</f>
        <v>3.07</v>
      </c>
      <c r="C1655" s="2">
        <f>RSI!I1655</f>
        <v>82.017346425694114</v>
      </c>
      <c r="D1655" s="2">
        <f>MACD!E1655</f>
        <v>-0.23424057351690264</v>
      </c>
      <c r="E1655" s="2">
        <f>MACD!F1655</f>
        <v>-0.11696875858504303</v>
      </c>
      <c r="F1655" s="2">
        <f>'Moving Avg'!D1655</f>
        <v>2.9279999999999999</v>
      </c>
      <c r="G1655" s="2">
        <f>'Moving Avg'!F1655</f>
        <v>2.54</v>
      </c>
      <c r="H1655" s="2">
        <f>'Moving Avg'!G1655</f>
        <v>2.7207999999999997</v>
      </c>
      <c r="I1655" s="2">
        <f>'Moving Avg'!H1655</f>
        <v>3.0413999999999972</v>
      </c>
      <c r="J1655" s="5" t="str">
        <f>OBV!F1655</f>
        <v>BEARISH</v>
      </c>
      <c r="K1655" s="5" t="str">
        <f>OBV!G1655</f>
        <v>NEUTRAL</v>
      </c>
      <c r="L1655" s="5" t="str">
        <f>OBV!H1655</f>
        <v>BEARISH DIVERGENCE</v>
      </c>
    </row>
    <row r="1656" spans="1:12" ht="13.5" x14ac:dyDescent="0.25">
      <c r="A1656" s="3">
        <f>RSI!A1656</f>
        <v>44722</v>
      </c>
      <c r="B1656" s="2">
        <f>RSI!B1656</f>
        <v>3.15</v>
      </c>
      <c r="C1656" s="2">
        <f>RSI!I1656</f>
        <v>83.986044024672452</v>
      </c>
      <c r="D1656" s="2">
        <f>MACD!E1656</f>
        <v>-0.27547561713045976</v>
      </c>
      <c r="E1656" s="2">
        <f>MACD!F1656</f>
        <v>-0.1486701302941264</v>
      </c>
      <c r="F1656" s="2">
        <f>'Moving Avg'!D1656</f>
        <v>3.016</v>
      </c>
      <c r="G1656" s="2">
        <f>'Moving Avg'!F1656</f>
        <v>2.5780000000000003</v>
      </c>
      <c r="H1656" s="2">
        <f>'Moving Avg'!G1656</f>
        <v>2.7210000000000001</v>
      </c>
      <c r="I1656" s="2">
        <f>'Moving Avg'!H1656</f>
        <v>3.0411499999999965</v>
      </c>
      <c r="J1656" s="5" t="str">
        <f>OBV!F1656</f>
        <v>BEARISH</v>
      </c>
      <c r="K1656" s="5" t="str">
        <f>OBV!G1656</f>
        <v>NEUTRAL</v>
      </c>
      <c r="L1656" s="5" t="str">
        <f>OBV!H1656</f>
        <v>BEARISH DIVERGENCE</v>
      </c>
    </row>
    <row r="1657" spans="1:12" ht="13.5" x14ac:dyDescent="0.25">
      <c r="A1657" s="3">
        <f>RSI!A1657</f>
        <v>44725</v>
      </c>
      <c r="B1657" s="2">
        <f>RSI!B1657</f>
        <v>3.15</v>
      </c>
      <c r="C1657" s="2">
        <f>RSI!I1657</f>
        <v>83.986044024672452</v>
      </c>
      <c r="D1657" s="2">
        <f>MACD!E1657</f>
        <v>-0.31330392062107615</v>
      </c>
      <c r="E1657" s="2">
        <f>MACD!F1657</f>
        <v>-0.18159688835951637</v>
      </c>
      <c r="F1657" s="2">
        <f>'Moving Avg'!D1657</f>
        <v>3.08</v>
      </c>
      <c r="G1657" s="2">
        <f>'Moving Avg'!F1657</f>
        <v>2.6160000000000001</v>
      </c>
      <c r="H1657" s="2">
        <f>'Moving Avg'!G1657</f>
        <v>2.7212000000000001</v>
      </c>
      <c r="I1657" s="2">
        <f>'Moving Avg'!H1657</f>
        <v>3.040899999999997</v>
      </c>
      <c r="J1657" s="5" t="str">
        <f>OBV!F1657</f>
        <v>BEARISH</v>
      </c>
      <c r="K1657" s="5" t="str">
        <f>OBV!G1657</f>
        <v>NEUTRAL</v>
      </c>
      <c r="L1657" s="5" t="str">
        <f>OBV!H1657</f>
        <v>BEARISH DIVERGENCE</v>
      </c>
    </row>
    <row r="1658" spans="1:12" ht="13.5" x14ac:dyDescent="0.25">
      <c r="A1658" s="3">
        <f>RSI!A1658</f>
        <v>44726</v>
      </c>
      <c r="B1658" s="2">
        <f>RSI!B1658</f>
        <v>3.15</v>
      </c>
      <c r="C1658" s="2">
        <f>RSI!I1658</f>
        <v>83.986044024672452</v>
      </c>
      <c r="D1658" s="2">
        <f>MACD!E1658</f>
        <v>-0.34803203394710236</v>
      </c>
      <c r="E1658" s="2">
        <f>MACD!F1658</f>
        <v>-0.21488391747703356</v>
      </c>
      <c r="F1658" s="2">
        <f>'Moving Avg'!D1658</f>
        <v>3.12</v>
      </c>
      <c r="G1658" s="2">
        <f>'Moving Avg'!F1658</f>
        <v>2.6539999999999999</v>
      </c>
      <c r="H1658" s="2">
        <f>'Moving Avg'!G1658</f>
        <v>2.7214</v>
      </c>
      <c r="I1658" s="2">
        <f>'Moving Avg'!H1658</f>
        <v>3.0406499999999972</v>
      </c>
      <c r="J1658" s="5" t="str">
        <f>OBV!F1658</f>
        <v>BEARISH</v>
      </c>
      <c r="K1658" s="5" t="str">
        <f>OBV!G1658</f>
        <v>NEUTRAL</v>
      </c>
      <c r="L1658" s="5" t="str">
        <f>OBV!H1658</f>
        <v>BEARISH DIVERGENCE</v>
      </c>
    </row>
    <row r="1659" spans="1:12" ht="13.5" x14ac:dyDescent="0.25">
      <c r="A1659" s="3">
        <f>RSI!A1659</f>
        <v>44727</v>
      </c>
      <c r="B1659" s="2">
        <f>RSI!B1659</f>
        <v>3.15</v>
      </c>
      <c r="C1659" s="2">
        <f>RSI!I1659</f>
        <v>83.986044024672452</v>
      </c>
      <c r="D1659" s="2">
        <f>MACD!E1659</f>
        <v>-0.36455084599516141</v>
      </c>
      <c r="E1659" s="2">
        <f>MACD!F1659</f>
        <v>-0.24481730318065914</v>
      </c>
      <c r="F1659" s="2">
        <f>'Moving Avg'!D1659</f>
        <v>3.1339999999999999</v>
      </c>
      <c r="G1659" s="2">
        <f>'Moving Avg'!F1659</f>
        <v>2.6919999999999997</v>
      </c>
      <c r="H1659" s="2">
        <f>'Moving Avg'!G1659</f>
        <v>2.7215999999999996</v>
      </c>
      <c r="I1659" s="2">
        <f>'Moving Avg'!H1659</f>
        <v>3.0403999999999969</v>
      </c>
      <c r="J1659" s="5" t="str">
        <f>OBV!F1659</f>
        <v>BEARISH</v>
      </c>
      <c r="K1659" s="5" t="str">
        <f>OBV!G1659</f>
        <v>NEUTRAL</v>
      </c>
      <c r="L1659" s="5" t="str">
        <f>OBV!H1659</f>
        <v>BEARISH DIVERGENCE</v>
      </c>
    </row>
    <row r="1660" spans="1:12" ht="13.5" x14ac:dyDescent="0.25">
      <c r="A1660" s="3">
        <f>RSI!A1660</f>
        <v>44728</v>
      </c>
      <c r="B1660" s="2">
        <f>RSI!B1660</f>
        <v>3.14</v>
      </c>
      <c r="C1660" s="2">
        <f>RSI!I1660</f>
        <v>82.468085543713414</v>
      </c>
      <c r="D1660" s="2">
        <f>MACD!E1660</f>
        <v>-0.36319605946876754</v>
      </c>
      <c r="E1660" s="2">
        <f>MACD!F1660</f>
        <v>-0.26849305443828081</v>
      </c>
      <c r="F1660" s="2">
        <f>'Moving Avg'!D1660</f>
        <v>3.1480000000000001</v>
      </c>
      <c r="G1660" s="2">
        <f>'Moving Avg'!F1660</f>
        <v>2.7294999999999998</v>
      </c>
      <c r="H1660" s="2">
        <f>'Moving Avg'!G1660</f>
        <v>2.7215999999999996</v>
      </c>
      <c r="I1660" s="2">
        <f>'Moving Avg'!H1660</f>
        <v>3.0400999999999967</v>
      </c>
      <c r="J1660" s="5" t="str">
        <f>OBV!F1660</f>
        <v>BEARISH</v>
      </c>
      <c r="K1660" s="5" t="str">
        <f>OBV!G1660</f>
        <v>NEUTRAL</v>
      </c>
      <c r="L1660" s="5" t="str">
        <f>OBV!H1660</f>
        <v>BEARISH DIVERGENCE</v>
      </c>
    </row>
    <row r="1661" spans="1:12" ht="13.5" x14ac:dyDescent="0.25">
      <c r="A1661" s="3">
        <f>RSI!A1661</f>
        <v>44729</v>
      </c>
      <c r="B1661" s="2">
        <f>RSI!B1661</f>
        <v>3.15</v>
      </c>
      <c r="C1661" s="2">
        <f>RSI!I1661</f>
        <v>82.802815666979328</v>
      </c>
      <c r="D1661" s="2">
        <f>MACD!E1661</f>
        <v>-0.3479671405723761</v>
      </c>
      <c r="E1661" s="2">
        <f>MACD!F1661</f>
        <v>-0.28438787166509988</v>
      </c>
      <c r="F1661" s="2">
        <f>'Moving Avg'!D1661</f>
        <v>3.1480000000000001</v>
      </c>
      <c r="G1661" s="2">
        <f>'Moving Avg'!F1661</f>
        <v>2.7674999999999996</v>
      </c>
      <c r="H1661" s="2">
        <f>'Moving Avg'!G1661</f>
        <v>2.7217999999999996</v>
      </c>
      <c r="I1661" s="2">
        <f>'Moving Avg'!H1661</f>
        <v>3.0398499999999968</v>
      </c>
      <c r="J1661" s="5" t="str">
        <f>OBV!F1661</f>
        <v>NEUTRAL</v>
      </c>
      <c r="K1661" s="5" t="str">
        <f>OBV!G1661</f>
        <v>NEUTRAL</v>
      </c>
      <c r="L1661" s="5" t="str">
        <f>OBV!H1661</f>
        <v>NEUTRAL</v>
      </c>
    </row>
    <row r="1662" spans="1:12" ht="13.5" x14ac:dyDescent="0.25">
      <c r="A1662" s="3">
        <f>RSI!A1662</f>
        <v>44732</v>
      </c>
      <c r="B1662" s="2">
        <f>RSI!B1662</f>
        <v>3.15</v>
      </c>
      <c r="C1662" s="2">
        <f>RSI!I1662</f>
        <v>82.802815666979328</v>
      </c>
      <c r="D1662" s="2">
        <f>MACD!E1662</f>
        <v>-0.31862292046184271</v>
      </c>
      <c r="E1662" s="2">
        <f>MACD!F1662</f>
        <v>-0.29123488142444848</v>
      </c>
      <c r="F1662" s="2">
        <f>'Moving Avg'!D1662</f>
        <v>3.1480000000000001</v>
      </c>
      <c r="G1662" s="2">
        <f>'Moving Avg'!F1662</f>
        <v>2.8054999999999999</v>
      </c>
      <c r="H1662" s="2">
        <f>'Moving Avg'!G1662</f>
        <v>2.722</v>
      </c>
      <c r="I1662" s="2">
        <f>'Moving Avg'!H1662</f>
        <v>3.0395999999999965</v>
      </c>
      <c r="J1662" s="5" t="str">
        <f>OBV!F1662</f>
        <v>NEUTRAL</v>
      </c>
      <c r="K1662" s="5" t="str">
        <f>OBV!G1662</f>
        <v>NEUTRAL</v>
      </c>
      <c r="L1662" s="5" t="str">
        <f>OBV!H1662</f>
        <v>NEUTRAL</v>
      </c>
    </row>
    <row r="1663" spans="1:12" ht="13.5" x14ac:dyDescent="0.25">
      <c r="A1663" s="3">
        <f>RSI!A1663</f>
        <v>44733</v>
      </c>
      <c r="B1663" s="2">
        <f>RSI!B1663</f>
        <v>3.14</v>
      </c>
      <c r="C1663" s="2">
        <f>RSI!I1663</f>
        <v>81.009039278948109</v>
      </c>
      <c r="D1663" s="2">
        <f>MACD!E1663</f>
        <v>-0.27644584863208754</v>
      </c>
      <c r="E1663" s="2">
        <f>MACD!F1663</f>
        <v>-0.28827707486597631</v>
      </c>
      <c r="F1663" s="2">
        <f>'Moving Avg'!D1663</f>
        <v>3.1459999999999999</v>
      </c>
      <c r="G1663" s="2">
        <f>'Moving Avg'!F1663</f>
        <v>2.843</v>
      </c>
      <c r="H1663" s="2">
        <f>'Moving Avg'!G1663</f>
        <v>2.722</v>
      </c>
      <c r="I1663" s="2">
        <f>'Moving Avg'!H1663</f>
        <v>3.0392999999999959</v>
      </c>
      <c r="J1663" s="5" t="str">
        <f>OBV!F1663</f>
        <v>BEARISH</v>
      </c>
      <c r="K1663" s="5" t="str">
        <f>OBV!G1663</f>
        <v>NEUTRAL</v>
      </c>
      <c r="L1663" s="5" t="str">
        <f>OBV!H1663</f>
        <v>CONFIRMED BEARISH</v>
      </c>
    </row>
    <row r="1664" spans="1:12" ht="13.5" x14ac:dyDescent="0.25">
      <c r="A1664" s="3">
        <f>RSI!A1664</f>
        <v>44734</v>
      </c>
      <c r="B1664" s="2">
        <f>RSI!B1664</f>
        <v>3.14</v>
      </c>
      <c r="C1664" s="2">
        <f>RSI!I1664</f>
        <v>81.009039278948109</v>
      </c>
      <c r="D1664" s="2">
        <f>MACD!E1664</f>
        <v>-0.22241599635940634</v>
      </c>
      <c r="E1664" s="2">
        <f>MACD!F1664</f>
        <v>-0.27510485916466232</v>
      </c>
      <c r="F1664" s="2">
        <f>'Moving Avg'!D1664</f>
        <v>3.1440000000000001</v>
      </c>
      <c r="G1664" s="2">
        <f>'Moving Avg'!F1664</f>
        <v>2.8804999999999996</v>
      </c>
      <c r="H1664" s="2">
        <f>'Moving Avg'!G1664</f>
        <v>2.722</v>
      </c>
      <c r="I1664" s="2">
        <f>'Moving Avg'!H1664</f>
        <v>3.0389999999999961</v>
      </c>
      <c r="J1664" s="5" t="str">
        <f>OBV!F1664</f>
        <v>BEARISH</v>
      </c>
      <c r="K1664" s="5" t="str">
        <f>OBV!G1664</f>
        <v>NEUTRAL</v>
      </c>
      <c r="L1664" s="5" t="str">
        <f>OBV!H1664</f>
        <v>CONFIRMED BEARISH</v>
      </c>
    </row>
    <row r="1665" spans="1:12" ht="13.5" x14ac:dyDescent="0.25">
      <c r="A1665" s="3">
        <f>RSI!A1665</f>
        <v>44735</v>
      </c>
      <c r="B1665" s="2">
        <f>RSI!B1665</f>
        <v>3.14</v>
      </c>
      <c r="C1665" s="2">
        <f>RSI!I1665</f>
        <v>81.009039278948109</v>
      </c>
      <c r="D1665" s="2">
        <f>MACD!E1665</f>
        <v>-0.17977248251204214</v>
      </c>
      <c r="E1665" s="2">
        <f>MACD!F1665</f>
        <v>-0.25603838383413829</v>
      </c>
      <c r="F1665" s="2">
        <f>'Moving Avg'!D1665</f>
        <v>3.1440000000000001</v>
      </c>
      <c r="G1665" s="2">
        <f>'Moving Avg'!F1665</f>
        <v>2.9179999999999997</v>
      </c>
      <c r="H1665" s="2">
        <f>'Moving Avg'!G1665</f>
        <v>2.722</v>
      </c>
      <c r="I1665" s="2">
        <f>'Moving Avg'!H1665</f>
        <v>3.0386999999999968</v>
      </c>
      <c r="J1665" s="5" t="str">
        <f>OBV!F1665</f>
        <v>BEARISH</v>
      </c>
      <c r="K1665" s="5" t="str">
        <f>OBV!G1665</f>
        <v>NEUTRAL</v>
      </c>
      <c r="L1665" s="5" t="str">
        <f>OBV!H1665</f>
        <v>NEUTRAL</v>
      </c>
    </row>
    <row r="1666" spans="1:12" ht="13.5" x14ac:dyDescent="0.25">
      <c r="A1666" s="3">
        <f>RSI!A1666</f>
        <v>44736</v>
      </c>
      <c r="B1666" s="2">
        <f>RSI!B1666</f>
        <v>3.15</v>
      </c>
      <c r="C1666" s="2">
        <f>RSI!I1666</f>
        <v>81.50933835378089</v>
      </c>
      <c r="D1666" s="2">
        <f>MACD!E1666</f>
        <v>-0.13354440206169071</v>
      </c>
      <c r="E1666" s="2">
        <f>MACD!F1666</f>
        <v>-0.23153958747964881</v>
      </c>
      <c r="F1666" s="2">
        <f>'Moving Avg'!D1666</f>
        <v>3.1440000000000001</v>
      </c>
      <c r="G1666" s="2">
        <f>'Moving Avg'!F1666</f>
        <v>2.956</v>
      </c>
      <c r="H1666" s="2">
        <f>'Moving Avg'!G1666</f>
        <v>2.7250000000000001</v>
      </c>
      <c r="I1666" s="2">
        <f>'Moving Avg'!H1666</f>
        <v>3.038449999999997</v>
      </c>
      <c r="J1666" s="5" t="str">
        <f>OBV!F1666</f>
        <v>BEARISH</v>
      </c>
      <c r="K1666" s="5" t="str">
        <f>OBV!G1666</f>
        <v>NEUTRAL</v>
      </c>
      <c r="L1666" s="5" t="str">
        <f>OBV!H1666</f>
        <v>NEUTRAL</v>
      </c>
    </row>
    <row r="1667" spans="1:12" ht="13.5" x14ac:dyDescent="0.25">
      <c r="A1667" s="3">
        <f>RSI!A1667</f>
        <v>44739</v>
      </c>
      <c r="B1667" s="2">
        <f>RSI!B1667</f>
        <v>3.14</v>
      </c>
      <c r="C1667" s="2">
        <f>RSI!I1667</f>
        <v>79.26067111370341</v>
      </c>
      <c r="D1667" s="2">
        <f>MACD!E1667</f>
        <v>-9.5063206243760856E-2</v>
      </c>
      <c r="E1667" s="2">
        <f>MACD!F1667</f>
        <v>-0.20424431123247125</v>
      </c>
      <c r="F1667" s="2">
        <f>'Moving Avg'!D1667</f>
        <v>3.1420000000000003</v>
      </c>
      <c r="G1667" s="2">
        <f>'Moving Avg'!F1667</f>
        <v>2.9935</v>
      </c>
      <c r="H1667" s="2">
        <f>'Moving Avg'!G1667</f>
        <v>2.7304000000000004</v>
      </c>
      <c r="I1667" s="2">
        <f>'Moving Avg'!H1667</f>
        <v>3.0381499999999964</v>
      </c>
      <c r="J1667" s="5" t="str">
        <f>OBV!F1667</f>
        <v>BEARISH</v>
      </c>
      <c r="K1667" s="5" t="str">
        <f>OBV!G1667</f>
        <v>NEUTRAL</v>
      </c>
      <c r="L1667" s="5" t="str">
        <f>OBV!H1667</f>
        <v>CONFIRMED BEARISH</v>
      </c>
    </row>
    <row r="1668" spans="1:12" ht="13.5" x14ac:dyDescent="0.25">
      <c r="A1668" s="3">
        <f>RSI!A1668</f>
        <v>44740</v>
      </c>
      <c r="B1668" s="2">
        <f>RSI!B1668</f>
        <v>3.14</v>
      </c>
      <c r="C1668" s="2">
        <f>RSI!I1668</f>
        <v>79.26067111370341</v>
      </c>
      <c r="D1668" s="2">
        <f>MACD!E1668</f>
        <v>-6.3716819705567751E-2</v>
      </c>
      <c r="E1668" s="2">
        <f>MACD!F1668</f>
        <v>-0.17613881292709058</v>
      </c>
      <c r="F1668" s="2">
        <f>'Moving Avg'!D1668</f>
        <v>3.1420000000000003</v>
      </c>
      <c r="G1668" s="2">
        <f>'Moving Avg'!F1668</f>
        <v>3.0309999999999997</v>
      </c>
      <c r="H1668" s="2">
        <f>'Moving Avg'!G1668</f>
        <v>2.7382</v>
      </c>
      <c r="I1668" s="2">
        <f>'Moving Avg'!H1668</f>
        <v>3.0378499999999971</v>
      </c>
      <c r="J1668" s="5" t="str">
        <f>OBV!F1668</f>
        <v>BEARISH</v>
      </c>
      <c r="K1668" s="5" t="str">
        <f>OBV!G1668</f>
        <v>NEUTRAL</v>
      </c>
      <c r="L1668" s="5" t="str">
        <f>OBV!H1668</f>
        <v>NEUTRAL</v>
      </c>
    </row>
    <row r="1669" spans="1:12" ht="13.5" x14ac:dyDescent="0.25">
      <c r="A1669" s="3">
        <f>RSI!A1669</f>
        <v>44741</v>
      </c>
      <c r="B1669" s="2">
        <f>RSI!B1669</f>
        <v>3.14</v>
      </c>
      <c r="C1669" s="2">
        <f>RSI!I1669</f>
        <v>79.26067111370341</v>
      </c>
      <c r="D1669" s="2">
        <f>MACD!E1669</f>
        <v>-3.8317607235979878E-2</v>
      </c>
      <c r="E1669" s="2">
        <f>MACD!F1669</f>
        <v>-0.14857457178886846</v>
      </c>
      <c r="F1669" s="2">
        <f>'Moving Avg'!D1669</f>
        <v>3.1420000000000003</v>
      </c>
      <c r="G1669" s="2">
        <f>'Moving Avg'!F1669</f>
        <v>3.0634999999999994</v>
      </c>
      <c r="H1669" s="2">
        <f>'Moving Avg'!G1669</f>
        <v>2.7459999999999996</v>
      </c>
      <c r="I1669" s="2">
        <f>'Moving Avg'!H1669</f>
        <v>3.0375499999999964</v>
      </c>
      <c r="J1669" s="5" t="str">
        <f>OBV!F1669</f>
        <v>BEARISH</v>
      </c>
      <c r="K1669" s="5" t="str">
        <f>OBV!G1669</f>
        <v>NEUTRAL</v>
      </c>
      <c r="L1669" s="5" t="str">
        <f>OBV!H1669</f>
        <v>NEUTRAL</v>
      </c>
    </row>
    <row r="1670" spans="1:12" ht="13.5" x14ac:dyDescent="0.25">
      <c r="A1670" s="3">
        <f>RSI!A1670</f>
        <v>44742</v>
      </c>
      <c r="B1670" s="2">
        <f>RSI!B1670</f>
        <v>3.14</v>
      </c>
      <c r="C1670" s="2">
        <f>RSI!I1670</f>
        <v>79.26067111370341</v>
      </c>
      <c r="D1670" s="2">
        <f>MACD!E1670</f>
        <v>-1.9405772882473915E-2</v>
      </c>
      <c r="E1670" s="2">
        <f>MACD!F1670</f>
        <v>-0.12274081200758956</v>
      </c>
      <c r="F1670" s="2">
        <f>'Moving Avg'!D1670</f>
        <v>3.1420000000000003</v>
      </c>
      <c r="G1670" s="2">
        <f>'Moving Avg'!F1670</f>
        <v>3.0904999999999996</v>
      </c>
      <c r="H1670" s="2">
        <f>'Moving Avg'!G1670</f>
        <v>2.7537999999999996</v>
      </c>
      <c r="I1670" s="2">
        <f>'Moving Avg'!H1670</f>
        <v>3.0372499999999967</v>
      </c>
      <c r="J1670" s="5" t="str">
        <f>OBV!F1670</f>
        <v>BEARISH</v>
      </c>
      <c r="K1670" s="5" t="str">
        <f>OBV!G1670</f>
        <v>NEUTRAL</v>
      </c>
      <c r="L1670" s="5" t="str">
        <f>OBV!H1670</f>
        <v>NEUTRAL</v>
      </c>
    </row>
    <row r="1671" spans="1:12" ht="13.5" x14ac:dyDescent="0.25">
      <c r="A1671" s="3">
        <f>RSI!A1671</f>
        <v>44743</v>
      </c>
      <c r="B1671" s="2">
        <f>RSI!B1671</f>
        <v>3.14</v>
      </c>
      <c r="C1671" s="2">
        <f>RSI!I1671</f>
        <v>79.26067111370341</v>
      </c>
      <c r="D1671" s="2">
        <f>MACD!E1671</f>
        <v>-2.8291986980177874E-3</v>
      </c>
      <c r="E1671" s="2">
        <f>MACD!F1671</f>
        <v>-9.8758489345675216E-2</v>
      </c>
      <c r="F1671" s="2">
        <f>'Moving Avg'!D1671</f>
        <v>3.14</v>
      </c>
      <c r="G1671" s="2">
        <f>'Moving Avg'!F1671</f>
        <v>3.1120000000000001</v>
      </c>
      <c r="H1671" s="2">
        <f>'Moving Avg'!G1671</f>
        <v>2.7615999999999996</v>
      </c>
      <c r="I1671" s="2">
        <f>'Moving Avg'!H1671</f>
        <v>3.0369499999999965</v>
      </c>
      <c r="J1671" s="5" t="str">
        <f>OBV!F1671</f>
        <v>BEARISH</v>
      </c>
      <c r="K1671" s="5" t="str">
        <f>OBV!G1671</f>
        <v>NEUTRAL</v>
      </c>
      <c r="L1671" s="5" t="str">
        <f>OBV!H1671</f>
        <v>CONFIRMED BEARISH</v>
      </c>
    </row>
    <row r="1672" spans="1:12" ht="13.5" x14ac:dyDescent="0.25">
      <c r="A1672" s="3">
        <f>RSI!A1672</f>
        <v>44746</v>
      </c>
      <c r="B1672" s="2">
        <f>RSI!B1672</f>
        <v>3.14</v>
      </c>
      <c r="C1672" s="2">
        <f>RSI!I1672</f>
        <v>79.26067111370341</v>
      </c>
      <c r="D1672" s="2">
        <f>MACD!E1672</f>
        <v>1.0304347443057527E-2</v>
      </c>
      <c r="E1672" s="2">
        <f>MACD!F1672</f>
        <v>-7.694592198792867E-2</v>
      </c>
      <c r="F1672" s="2">
        <f>'Moving Avg'!D1672</f>
        <v>3.14</v>
      </c>
      <c r="G1672" s="2">
        <f>'Moving Avg'!F1672</f>
        <v>3.1274999999999999</v>
      </c>
      <c r="H1672" s="2">
        <f>'Moving Avg'!G1672</f>
        <v>2.7669999999999995</v>
      </c>
      <c r="I1672" s="2">
        <f>'Moving Avg'!H1672</f>
        <v>3.0366499999999963</v>
      </c>
      <c r="J1672" s="5" t="str">
        <f>OBV!F1672</f>
        <v>NEUTRAL</v>
      </c>
      <c r="K1672" s="5" t="str">
        <f>OBV!G1672</f>
        <v>NEUTRAL</v>
      </c>
      <c r="L1672" s="5" t="str">
        <f>OBV!H1672</f>
        <v>NEUTRAL</v>
      </c>
    </row>
    <row r="1673" spans="1:12" ht="13.5" x14ac:dyDescent="0.25">
      <c r="A1673" s="3">
        <f>RSI!A1673</f>
        <v>44747</v>
      </c>
      <c r="B1673" s="2">
        <f>RSI!B1673</f>
        <v>3.14</v>
      </c>
      <c r="C1673" s="2">
        <f>RSI!I1673</f>
        <v>79.26067111370341</v>
      </c>
      <c r="D1673" s="2">
        <f>MACD!E1673</f>
        <v>1.9052232910360622E-2</v>
      </c>
      <c r="E1673" s="2">
        <f>MACD!F1673</f>
        <v>-5.774629100827082E-2</v>
      </c>
      <c r="F1673" s="2">
        <f>'Moving Avg'!D1673</f>
        <v>3.14</v>
      </c>
      <c r="G1673" s="2">
        <f>'Moving Avg'!F1673</f>
        <v>3.137</v>
      </c>
      <c r="H1673" s="2">
        <f>'Moving Avg'!G1673</f>
        <v>2.7699999999999996</v>
      </c>
      <c r="I1673" s="2">
        <f>'Moving Avg'!H1673</f>
        <v>3.0363499999999966</v>
      </c>
      <c r="J1673" s="5" t="str">
        <f>OBV!F1673</f>
        <v>NEUTRAL</v>
      </c>
      <c r="K1673" s="5" t="str">
        <f>OBV!G1673</f>
        <v>NEUTRAL</v>
      </c>
      <c r="L1673" s="5" t="str">
        <f>OBV!H1673</f>
        <v>NEUTRAL</v>
      </c>
    </row>
    <row r="1674" spans="1:12" ht="13.5" x14ac:dyDescent="0.25">
      <c r="A1674" s="3">
        <f>RSI!A1674</f>
        <v>44748</v>
      </c>
      <c r="B1674" s="2">
        <f>RSI!B1674</f>
        <v>3.14</v>
      </c>
      <c r="C1674" s="2">
        <f>RSI!I1674</f>
        <v>79.26067111370341</v>
      </c>
      <c r="D1674" s="2">
        <f>MACD!E1674</f>
        <v>2.5688869867246389E-2</v>
      </c>
      <c r="E1674" s="2">
        <f>MACD!F1674</f>
        <v>-4.1059258833167384E-2</v>
      </c>
      <c r="F1674" s="2">
        <f>'Moving Avg'!D1674</f>
        <v>3.14</v>
      </c>
      <c r="G1674" s="2">
        <f>'Moving Avg'!F1674</f>
        <v>3.1399999999999997</v>
      </c>
      <c r="H1674" s="2">
        <f>'Moving Avg'!G1674</f>
        <v>2.7707999999999999</v>
      </c>
      <c r="I1674" s="2">
        <f>'Moving Avg'!H1674</f>
        <v>3.0360499999999964</v>
      </c>
      <c r="J1674" s="5" t="str">
        <f>OBV!F1674</f>
        <v>NEUTRAL</v>
      </c>
      <c r="K1674" s="5" t="str">
        <f>OBV!G1674</f>
        <v>NEUTRAL</v>
      </c>
      <c r="L1674" s="5" t="str">
        <f>OBV!H1674</f>
        <v>NEUTRAL</v>
      </c>
    </row>
    <row r="1675" spans="1:12" ht="13.5" x14ac:dyDescent="0.25">
      <c r="A1675" s="3">
        <f>RSI!A1675</f>
        <v>44749</v>
      </c>
      <c r="B1675" s="2">
        <f>RSI!B1675</f>
        <v>3.14</v>
      </c>
      <c r="C1675" s="2">
        <f>RSI!I1675</f>
        <v>79.26067111370341</v>
      </c>
      <c r="D1675" s="2">
        <f>MACD!E1675</f>
        <v>3.0595763552929256E-2</v>
      </c>
      <c r="E1675" s="2">
        <f>MACD!F1675</f>
        <v>-2.6728254355948056E-2</v>
      </c>
      <c r="F1675" s="2">
        <f>'Moving Avg'!D1675</f>
        <v>3.14</v>
      </c>
      <c r="G1675" s="2">
        <f>'Moving Avg'!F1675</f>
        <v>3.1435000000000004</v>
      </c>
      <c r="H1675" s="2">
        <f>'Moving Avg'!G1675</f>
        <v>2.7740000000000005</v>
      </c>
      <c r="I1675" s="2">
        <f>'Moving Avg'!H1675</f>
        <v>3.0362499999999959</v>
      </c>
      <c r="J1675" s="5" t="str">
        <f>OBV!F1675</f>
        <v>NEUTRAL</v>
      </c>
      <c r="K1675" s="5" t="str">
        <f>OBV!G1675</f>
        <v>NEUTRAL</v>
      </c>
      <c r="L1675" s="5" t="str">
        <f>OBV!H1675</f>
        <v>NEUTRAL</v>
      </c>
    </row>
    <row r="1676" spans="1:12" ht="13.5" x14ac:dyDescent="0.25">
      <c r="A1676" s="3">
        <f>RSI!A1676</f>
        <v>44750</v>
      </c>
      <c r="B1676" s="2">
        <f>RSI!B1676</f>
        <v>3.14</v>
      </c>
      <c r="C1676" s="2">
        <f>RSI!I1676</f>
        <v>79.26067111370341</v>
      </c>
      <c r="D1676" s="2">
        <f>MACD!E1676</f>
        <v>3.5629987796094387E-2</v>
      </c>
      <c r="E1676" s="2">
        <f>MACD!F1676</f>
        <v>-1.4256605925539567E-2</v>
      </c>
      <c r="F1676" s="2">
        <f>'Moving Avg'!D1676</f>
        <v>3.14</v>
      </c>
      <c r="G1676" s="2">
        <f>'Moving Avg'!F1676</f>
        <v>3.1430000000000002</v>
      </c>
      <c r="H1676" s="2">
        <f>'Moving Avg'!G1676</f>
        <v>2.7798000000000003</v>
      </c>
      <c r="I1676" s="2">
        <f>'Moving Avg'!H1676</f>
        <v>3.0364499999999959</v>
      </c>
      <c r="J1676" s="5" t="str">
        <f>OBV!F1676</f>
        <v>NEUTRAL</v>
      </c>
      <c r="K1676" s="5" t="str">
        <f>OBV!G1676</f>
        <v>NEUTRAL</v>
      </c>
      <c r="L1676" s="5" t="str">
        <f>OBV!H1676</f>
        <v>NEUTRAL</v>
      </c>
    </row>
    <row r="1677" spans="1:12" ht="13.5" x14ac:dyDescent="0.25">
      <c r="A1677" s="3">
        <f>RSI!A1677</f>
        <v>44753</v>
      </c>
      <c r="B1677" s="2">
        <f>RSI!B1677</f>
        <v>3.14</v>
      </c>
      <c r="C1677" s="2">
        <f>RSI!I1677</f>
        <v>79.26067111370341</v>
      </c>
      <c r="D1677" s="2">
        <f>MACD!E1677</f>
        <v>3.7743639407735508E-2</v>
      </c>
      <c r="E1677" s="2">
        <f>MACD!F1677</f>
        <v>-3.8565568588845535E-3</v>
      </c>
      <c r="F1677" s="2">
        <f>'Moving Avg'!D1677</f>
        <v>3.14</v>
      </c>
      <c r="G1677" s="2">
        <f>'Moving Avg'!F1677</f>
        <v>3.1425000000000001</v>
      </c>
      <c r="H1677" s="2">
        <f>'Moving Avg'!G1677</f>
        <v>2.7880000000000003</v>
      </c>
      <c r="I1677" s="2">
        <f>'Moving Avg'!H1677</f>
        <v>3.0366499999999959</v>
      </c>
      <c r="J1677" s="5" t="str">
        <f>OBV!F1677</f>
        <v>NEUTRAL</v>
      </c>
      <c r="K1677" s="5" t="str">
        <f>OBV!G1677</f>
        <v>NEUTRAL</v>
      </c>
      <c r="L1677" s="5" t="str">
        <f>OBV!H1677</f>
        <v>NEUTRAL</v>
      </c>
    </row>
    <row r="1678" spans="1:12" ht="13.5" x14ac:dyDescent="0.25">
      <c r="A1678" s="3">
        <f>RSI!A1678</f>
        <v>44754</v>
      </c>
      <c r="B1678" s="2">
        <f>RSI!B1678</f>
        <v>3.14</v>
      </c>
      <c r="C1678" s="2">
        <f>RSI!I1678</f>
        <v>79.260671113703395</v>
      </c>
      <c r="D1678" s="2">
        <f>MACD!E1678</f>
        <v>3.8969507315343321E-2</v>
      </c>
      <c r="E1678" s="2">
        <f>MACD!F1678</f>
        <v>4.708655975961022E-3</v>
      </c>
      <c r="F1678" s="2">
        <f>'Moving Avg'!D1678</f>
        <v>3.14</v>
      </c>
      <c r="G1678" s="2">
        <f>'Moving Avg'!F1678</f>
        <v>3.1420000000000003</v>
      </c>
      <c r="H1678" s="2">
        <f>'Moving Avg'!G1678</f>
        <v>2.7986</v>
      </c>
      <c r="I1678" s="2">
        <f>'Moving Avg'!H1678</f>
        <v>3.0368499999999954</v>
      </c>
      <c r="J1678" s="5" t="str">
        <f>OBV!F1678</f>
        <v>NEUTRAL</v>
      </c>
      <c r="K1678" s="5" t="str">
        <f>OBV!G1678</f>
        <v>NEUTRAL</v>
      </c>
      <c r="L1678" s="5" t="str">
        <f>OBV!H1678</f>
        <v>NEUTRAL</v>
      </c>
    </row>
    <row r="1679" spans="1:12" ht="13.5" x14ac:dyDescent="0.25">
      <c r="A1679" s="3">
        <f>RSI!A1679</f>
        <v>44755</v>
      </c>
      <c r="B1679" s="2">
        <f>RSI!B1679</f>
        <v>3.14</v>
      </c>
      <c r="C1679" s="2">
        <f>RSI!I1679</f>
        <v>79.260671113703395</v>
      </c>
      <c r="D1679" s="2">
        <f>MACD!E1679</f>
        <v>3.948584818523182E-2</v>
      </c>
      <c r="E1679" s="2">
        <f>MACD!F1679</f>
        <v>1.1664094417815182E-2</v>
      </c>
      <c r="F1679" s="2">
        <f>'Moving Avg'!D1679</f>
        <v>3.14</v>
      </c>
      <c r="G1679" s="2">
        <f>'Moving Avg'!F1679</f>
        <v>3.1415000000000002</v>
      </c>
      <c r="H1679" s="2">
        <f>'Moving Avg'!G1679</f>
        <v>2.8113999999999999</v>
      </c>
      <c r="I1679" s="2">
        <f>'Moving Avg'!H1679</f>
        <v>3.0370499999999958</v>
      </c>
      <c r="J1679" s="5" t="str">
        <f>OBV!F1679</f>
        <v>NEUTRAL</v>
      </c>
      <c r="K1679" s="5" t="str">
        <f>OBV!G1679</f>
        <v>NEUTRAL</v>
      </c>
      <c r="L1679" s="5" t="str">
        <f>OBV!H1679</f>
        <v>NEUTRAL</v>
      </c>
    </row>
    <row r="1680" spans="1:12" ht="13.5" x14ac:dyDescent="0.25">
      <c r="A1680" s="3">
        <f>RSI!A1680</f>
        <v>44756</v>
      </c>
      <c r="B1680" s="2">
        <f>RSI!B1680</f>
        <v>3.14</v>
      </c>
      <c r="C1680" s="2">
        <f>RSI!I1680</f>
        <v>79.260671113703395</v>
      </c>
      <c r="D1680" s="2">
        <f>MACD!E1680</f>
        <v>3.9440407576908143E-2</v>
      </c>
      <c r="E1680" s="2">
        <f>MACD!F1680</f>
        <v>1.7219357049633774E-2</v>
      </c>
      <c r="F1680" s="2">
        <f>'Moving Avg'!D1680</f>
        <v>3.14</v>
      </c>
      <c r="G1680" s="2">
        <f>'Moving Avg'!F1680</f>
        <v>3.1415000000000002</v>
      </c>
      <c r="H1680" s="2">
        <f>'Moving Avg'!G1680</f>
        <v>2.8264</v>
      </c>
      <c r="I1680" s="2">
        <f>'Moving Avg'!H1680</f>
        <v>3.0369999999999955</v>
      </c>
      <c r="J1680" s="5" t="str">
        <f>OBV!F1680</f>
        <v>NEUTRAL</v>
      </c>
      <c r="K1680" s="5" t="str">
        <f>OBV!G1680</f>
        <v>NEUTRAL</v>
      </c>
      <c r="L1680" s="5" t="str">
        <f>OBV!H1680</f>
        <v>NEUTRAL</v>
      </c>
    </row>
    <row r="1681" spans="1:12" ht="13.5" x14ac:dyDescent="0.25">
      <c r="A1681" s="3">
        <f>RSI!A1681</f>
        <v>44757</v>
      </c>
      <c r="B1681" s="2">
        <f>RSI!B1681</f>
        <v>3</v>
      </c>
      <c r="C1681" s="2">
        <f>RSI!I1681</f>
        <v>37.923541562713972</v>
      </c>
      <c r="D1681" s="2">
        <f>MACD!E1681</f>
        <v>4.9325712996860727E-2</v>
      </c>
      <c r="E1681" s="2">
        <f>MACD!F1681</f>
        <v>2.3640628239079167E-2</v>
      </c>
      <c r="F1681" s="2">
        <f>'Moving Avg'!D1681</f>
        <v>3.1120000000000001</v>
      </c>
      <c r="G1681" s="2">
        <f>'Moving Avg'!F1681</f>
        <v>3.1340000000000003</v>
      </c>
      <c r="H1681" s="2">
        <f>'Moving Avg'!G1681</f>
        <v>2.8386</v>
      </c>
      <c r="I1681" s="2">
        <f>'Moving Avg'!H1681</f>
        <v>3.0362499999999955</v>
      </c>
      <c r="J1681" s="5" t="str">
        <f>OBV!F1681</f>
        <v>NEUTRAL</v>
      </c>
      <c r="K1681" s="5" t="str">
        <f>OBV!G1681</f>
        <v>NEUTRAL</v>
      </c>
      <c r="L1681" s="5" t="str">
        <f>OBV!H1681</f>
        <v>NEUTRAL</v>
      </c>
    </row>
    <row r="1682" spans="1:12" ht="13.5" x14ac:dyDescent="0.25">
      <c r="A1682" s="3">
        <f>RSI!A1682</f>
        <v>44760</v>
      </c>
      <c r="B1682" s="2">
        <f>RSI!B1682</f>
        <v>2.87</v>
      </c>
      <c r="C1682" s="2">
        <f>RSI!I1682</f>
        <v>24.924545378953582</v>
      </c>
      <c r="D1682" s="2">
        <f>MACD!E1682</f>
        <v>6.7733565243297988E-2</v>
      </c>
      <c r="E1682" s="2">
        <f>MACD!F1682</f>
        <v>3.2459215639922934E-2</v>
      </c>
      <c r="F1682" s="2">
        <f>'Moving Avg'!D1682</f>
        <v>3.0579999999999998</v>
      </c>
      <c r="G1682" s="2">
        <f>'Moving Avg'!F1682</f>
        <v>3.12</v>
      </c>
      <c r="H1682" s="2">
        <f>'Moving Avg'!G1682</f>
        <v>2.8482000000000003</v>
      </c>
      <c r="I1682" s="2">
        <f>'Moving Avg'!H1682</f>
        <v>3.0348499999999952</v>
      </c>
      <c r="J1682" s="5" t="str">
        <f>OBV!F1682</f>
        <v>NEUTRAL</v>
      </c>
      <c r="K1682" s="5" t="str">
        <f>OBV!G1682</f>
        <v>NEUTRAL</v>
      </c>
      <c r="L1682" s="5" t="str">
        <f>OBV!H1682</f>
        <v>NEUTRAL</v>
      </c>
    </row>
    <row r="1683" spans="1:12" ht="13.5" x14ac:dyDescent="0.25">
      <c r="A1683" s="3">
        <f>RSI!A1683</f>
        <v>44761</v>
      </c>
      <c r="B1683" s="2">
        <f>RSI!B1683</f>
        <v>2.75</v>
      </c>
      <c r="C1683" s="2">
        <f>RSI!I1683</f>
        <v>18.590136599448854</v>
      </c>
      <c r="D1683" s="2">
        <f>MACD!E1683</f>
        <v>9.3349591188589098E-2</v>
      </c>
      <c r="E1683" s="2">
        <f>MACD!F1683</f>
        <v>4.4637290749656167E-2</v>
      </c>
      <c r="F1683" s="2">
        <f>'Moving Avg'!D1683</f>
        <v>2.9800000000000004</v>
      </c>
      <c r="G1683" s="2">
        <f>'Moving Avg'!F1683</f>
        <v>3.1005000000000003</v>
      </c>
      <c r="H1683" s="2">
        <f>'Moving Avg'!G1683</f>
        <v>2.8554000000000004</v>
      </c>
      <c r="I1683" s="2">
        <f>'Moving Avg'!H1683</f>
        <v>3.0328499999999945</v>
      </c>
      <c r="J1683" s="5" t="str">
        <f>OBV!F1683</f>
        <v>NEUTRAL</v>
      </c>
      <c r="K1683" s="5" t="str">
        <f>OBV!G1683</f>
        <v>NEUTRAL</v>
      </c>
      <c r="L1683" s="5" t="str">
        <f>OBV!H1683</f>
        <v>NEUTRAL</v>
      </c>
    </row>
    <row r="1684" spans="1:12" ht="13.5" x14ac:dyDescent="0.25">
      <c r="A1684" s="3">
        <f>RSI!A1684</f>
        <v>44762</v>
      </c>
      <c r="B1684" s="2">
        <f>RSI!B1684</f>
        <v>2.63</v>
      </c>
      <c r="C1684" s="2">
        <f>RSI!I1684</f>
        <v>14.595462269913014</v>
      </c>
      <c r="D1684" s="2">
        <f>MACD!E1684</f>
        <v>0.12568864751394715</v>
      </c>
      <c r="E1684" s="2">
        <f>MACD!F1684</f>
        <v>6.0847562102514366E-2</v>
      </c>
      <c r="F1684" s="2">
        <f>'Moving Avg'!D1684</f>
        <v>2.8780000000000001</v>
      </c>
      <c r="G1684" s="2">
        <f>'Moving Avg'!F1684</f>
        <v>3.0750000000000002</v>
      </c>
      <c r="H1684" s="2">
        <f>'Moving Avg'!G1684</f>
        <v>2.8602000000000003</v>
      </c>
      <c r="I1684" s="2">
        <f>'Moving Avg'!H1684</f>
        <v>3.0302499999999939</v>
      </c>
      <c r="J1684" s="5" t="str">
        <f>OBV!F1684</f>
        <v>NEUTRAL</v>
      </c>
      <c r="K1684" s="5" t="str">
        <f>OBV!G1684</f>
        <v>NEUTRAL</v>
      </c>
      <c r="L1684" s="5" t="str">
        <f>OBV!H1684</f>
        <v>NEUTRAL</v>
      </c>
    </row>
    <row r="1685" spans="1:12" ht="13.5" x14ac:dyDescent="0.25">
      <c r="A1685" s="3">
        <f>RSI!A1685</f>
        <v>44763</v>
      </c>
      <c r="B1685" s="2">
        <f>RSI!B1685</f>
        <v>2.52</v>
      </c>
      <c r="C1685" s="2">
        <f>RSI!I1685</f>
        <v>12.041203872467733</v>
      </c>
      <c r="D1685" s="2">
        <f>MACD!E1685</f>
        <v>0.16355327970601996</v>
      </c>
      <c r="E1685" s="2">
        <f>MACD!F1685</f>
        <v>8.1388705623215485E-2</v>
      </c>
      <c r="F1685" s="2">
        <f>'Moving Avg'!D1685</f>
        <v>2.754</v>
      </c>
      <c r="G1685" s="2">
        <f>'Moving Avg'!F1685</f>
        <v>3.0440000000000005</v>
      </c>
      <c r="H1685" s="2">
        <f>'Moving Avg'!G1685</f>
        <v>2.8628000000000005</v>
      </c>
      <c r="I1685" s="2">
        <f>'Moving Avg'!H1685</f>
        <v>3.0270999999999941</v>
      </c>
      <c r="J1685" s="5" t="str">
        <f>OBV!F1685</f>
        <v>NEUTRAL</v>
      </c>
      <c r="K1685" s="5" t="str">
        <f>OBV!G1685</f>
        <v>NEUTRAL</v>
      </c>
      <c r="L1685" s="5" t="str">
        <f>OBV!H1685</f>
        <v>NEUTRAL</v>
      </c>
    </row>
    <row r="1686" spans="1:12" ht="13.5" x14ac:dyDescent="0.25">
      <c r="A1686" s="3">
        <f>RSI!A1686</f>
        <v>44764</v>
      </c>
      <c r="B1686" s="2">
        <f>RSI!B1686</f>
        <v>2.5</v>
      </c>
      <c r="C1686" s="2">
        <f>RSI!I1686</f>
        <v>11.64226491678906</v>
      </c>
      <c r="D1686" s="2">
        <f>MACD!E1686</f>
        <v>0.19990245558635067</v>
      </c>
      <c r="E1686" s="2">
        <f>MACD!F1686</f>
        <v>0.10509145561584252</v>
      </c>
      <c r="F1686" s="2">
        <f>'Moving Avg'!D1686</f>
        <v>2.6539999999999999</v>
      </c>
      <c r="G1686" s="2">
        <f>'Moving Avg'!F1686</f>
        <v>3.0115000000000003</v>
      </c>
      <c r="H1686" s="2">
        <f>'Moving Avg'!G1686</f>
        <v>2.8650000000000007</v>
      </c>
      <c r="I1686" s="2">
        <f>'Moving Avg'!H1686</f>
        <v>3.0238499999999937</v>
      </c>
      <c r="J1686" s="5" t="str">
        <f>OBV!F1686</f>
        <v>BEARISH</v>
      </c>
      <c r="K1686" s="5" t="str">
        <f>OBV!G1686</f>
        <v>WEAK</v>
      </c>
      <c r="L1686" s="5" t="str">
        <f>OBV!H1686</f>
        <v>CONFIRMED BEARISH</v>
      </c>
    </row>
    <row r="1687" spans="1:12" ht="13.5" x14ac:dyDescent="0.25">
      <c r="A1687" s="3">
        <f>RSI!A1687</f>
        <v>44768</v>
      </c>
      <c r="B1687" s="2">
        <f>RSI!B1687</f>
        <v>2.61</v>
      </c>
      <c r="C1687" s="2">
        <f>RSI!I1687</f>
        <v>26.13701591222538</v>
      </c>
      <c r="D1687" s="2">
        <f>MACD!E1687</f>
        <v>0.22524836312123808</v>
      </c>
      <c r="E1687" s="2">
        <f>MACD!F1687</f>
        <v>0.12912283711692163</v>
      </c>
      <c r="F1687" s="2">
        <f>'Moving Avg'!D1687</f>
        <v>2.6019999999999999</v>
      </c>
      <c r="G1687" s="2">
        <f>'Moving Avg'!F1687</f>
        <v>2.9850000000000003</v>
      </c>
      <c r="H1687" s="2">
        <f>'Moving Avg'!G1687</f>
        <v>2.8694000000000006</v>
      </c>
      <c r="I1687" s="2">
        <f>'Moving Avg'!H1687</f>
        <v>3.0211499999999938</v>
      </c>
      <c r="J1687" s="5" t="str">
        <f>OBV!F1687</f>
        <v>BEARISH</v>
      </c>
      <c r="K1687" s="5" t="str">
        <f>OBV!G1687</f>
        <v>WEAK</v>
      </c>
      <c r="L1687" s="5" t="str">
        <f>OBV!H1687</f>
        <v>CONFIRMED BEARISH</v>
      </c>
    </row>
    <row r="1688" spans="1:12" ht="13.5" x14ac:dyDescent="0.25">
      <c r="A1688" s="3">
        <f>RSI!A1688</f>
        <v>44769</v>
      </c>
      <c r="B1688" s="2">
        <f>RSI!B1688</f>
        <v>2.72</v>
      </c>
      <c r="C1688" s="2">
        <f>RSI!I1688</f>
        <v>37.226844381757232</v>
      </c>
      <c r="D1688" s="2">
        <f>MACD!E1688</f>
        <v>0.24043107286371379</v>
      </c>
      <c r="E1688" s="2">
        <f>MACD!F1688</f>
        <v>0.15138448426628007</v>
      </c>
      <c r="F1688" s="2">
        <f>'Moving Avg'!D1688</f>
        <v>2.5960000000000001</v>
      </c>
      <c r="G1688" s="2">
        <f>'Moving Avg'!F1688</f>
        <v>2.964</v>
      </c>
      <c r="H1688" s="2">
        <f>'Moving Avg'!G1688</f>
        <v>2.8760000000000008</v>
      </c>
      <c r="I1688" s="2">
        <f>'Moving Avg'!H1688</f>
        <v>3.0189999999999939</v>
      </c>
      <c r="J1688" s="5" t="str">
        <f>OBV!F1688</f>
        <v>BEARISH</v>
      </c>
      <c r="K1688" s="5" t="str">
        <f>OBV!G1688</f>
        <v>WEAK</v>
      </c>
      <c r="L1688" s="5" t="str">
        <f>OBV!H1688</f>
        <v>CONFIRMED BEARISH</v>
      </c>
    </row>
    <row r="1689" spans="1:12" ht="13.5" x14ac:dyDescent="0.25">
      <c r="A1689" s="3">
        <f>RSI!A1689</f>
        <v>44770</v>
      </c>
      <c r="B1689" s="2">
        <f>RSI!B1689</f>
        <v>2.84</v>
      </c>
      <c r="C1689" s="2">
        <f>RSI!I1689</f>
        <v>46.639112093300923</v>
      </c>
      <c r="D1689" s="2">
        <f>MACD!E1689</f>
        <v>0.24548383892561088</v>
      </c>
      <c r="E1689" s="2">
        <f>MACD!F1689</f>
        <v>0.17020435519814625</v>
      </c>
      <c r="F1689" s="2">
        <f>'Moving Avg'!D1689</f>
        <v>2.6379999999999999</v>
      </c>
      <c r="G1689" s="2">
        <f>'Moving Avg'!F1689</f>
        <v>2.9490000000000003</v>
      </c>
      <c r="H1689" s="2">
        <f>'Moving Avg'!G1689</f>
        <v>2.8850000000000007</v>
      </c>
      <c r="I1689" s="2">
        <f>'Moving Avg'!H1689</f>
        <v>3.0174499999999944</v>
      </c>
      <c r="J1689" s="5" t="str">
        <f>OBV!F1689</f>
        <v>BEARISH</v>
      </c>
      <c r="K1689" s="5" t="str">
        <f>OBV!G1689</f>
        <v>WEAK</v>
      </c>
      <c r="L1689" s="5" t="str">
        <f>OBV!H1689</f>
        <v>BEARISH DIVERGENCE</v>
      </c>
    </row>
    <row r="1690" spans="1:12" ht="13.5" x14ac:dyDescent="0.25">
      <c r="A1690" s="3">
        <f>RSI!A1690</f>
        <v>44771</v>
      </c>
      <c r="B1690" s="2">
        <f>RSI!B1690</f>
        <v>2.96</v>
      </c>
      <c r="C1690" s="2">
        <f>RSI!I1690</f>
        <v>54.057648224100987</v>
      </c>
      <c r="D1690" s="2">
        <f>MACD!E1690</f>
        <v>0.24117493667865775</v>
      </c>
      <c r="E1690" s="2">
        <f>MACD!F1690</f>
        <v>0.18439847149424857</v>
      </c>
      <c r="F1690" s="2">
        <f>'Moving Avg'!D1690</f>
        <v>2.726</v>
      </c>
      <c r="G1690" s="2">
        <f>'Moving Avg'!F1690</f>
        <v>2.9400000000000004</v>
      </c>
      <c r="H1690" s="2">
        <f>'Moving Avg'!G1690</f>
        <v>2.8964000000000012</v>
      </c>
      <c r="I1690" s="2">
        <f>'Moving Avg'!H1690</f>
        <v>3.016499999999994</v>
      </c>
      <c r="J1690" s="5" t="str">
        <f>OBV!F1690</f>
        <v>BEARISH</v>
      </c>
      <c r="K1690" s="5" t="str">
        <f>OBV!G1690</f>
        <v>WEAK</v>
      </c>
      <c r="L1690" s="5" t="str">
        <f>OBV!H1690</f>
        <v>BEARISH DIVERGENCE</v>
      </c>
    </row>
    <row r="1691" spans="1:12" ht="13.5" x14ac:dyDescent="0.25">
      <c r="A1691" s="3">
        <f>RSI!A1691</f>
        <v>44774</v>
      </c>
      <c r="B1691" s="2">
        <f>RSI!B1691</f>
        <v>3.09</v>
      </c>
      <c r="C1691" s="2">
        <f>RSI!I1691</f>
        <v>60.469383025331808</v>
      </c>
      <c r="D1691" s="2">
        <f>MACD!E1691</f>
        <v>0.20593377467117424</v>
      </c>
      <c r="E1691" s="2">
        <f>MACD!F1691</f>
        <v>0.1887055321296337</v>
      </c>
      <c r="F1691" s="2">
        <f>'Moving Avg'!D1691</f>
        <v>2.8439999999999999</v>
      </c>
      <c r="G1691" s="2">
        <f>'Moving Avg'!F1691</f>
        <v>2.9375</v>
      </c>
      <c r="H1691" s="2">
        <f>'Moving Avg'!G1691</f>
        <v>2.910400000000001</v>
      </c>
      <c r="I1691" s="2">
        <f>'Moving Avg'!H1691</f>
        <v>3.0161999999999942</v>
      </c>
      <c r="J1691" s="5" t="str">
        <f>OBV!F1691</f>
        <v>NEUTRAL</v>
      </c>
      <c r="K1691" s="5" t="str">
        <f>OBV!G1691</f>
        <v>NEUTRAL</v>
      </c>
      <c r="L1691" s="5" t="str">
        <f>OBV!H1691</f>
        <v>NEUTRAL</v>
      </c>
    </row>
    <row r="1692" spans="1:12" ht="13.5" x14ac:dyDescent="0.25">
      <c r="A1692" s="3">
        <f>RSI!A1692</f>
        <v>44775</v>
      </c>
      <c r="B1692" s="2">
        <f>RSI!B1692</f>
        <v>3.13</v>
      </c>
      <c r="C1692" s="2">
        <f>RSI!I1692</f>
        <v>62.216668625437507</v>
      </c>
      <c r="D1692" s="2">
        <f>MACD!E1692</f>
        <v>0.15198775002518339</v>
      </c>
      <c r="E1692" s="2">
        <f>MACD!F1692</f>
        <v>0.18136197570874366</v>
      </c>
      <c r="F1692" s="2">
        <f>'Moving Avg'!D1692</f>
        <v>2.9479999999999995</v>
      </c>
      <c r="G1692" s="2">
        <f>'Moving Avg'!F1692</f>
        <v>2.9370000000000003</v>
      </c>
      <c r="H1692" s="2">
        <f>'Moving Avg'!G1692</f>
        <v>2.9252000000000011</v>
      </c>
      <c r="I1692" s="2">
        <f>'Moving Avg'!H1692</f>
        <v>3.0160999999999945</v>
      </c>
      <c r="J1692" s="5" t="str">
        <f>OBV!F1692</f>
        <v>BULLISH</v>
      </c>
      <c r="K1692" s="5" t="str">
        <f>OBV!G1692</f>
        <v>NEUTRAL</v>
      </c>
      <c r="L1692" s="5" t="str">
        <f>OBV!H1692</f>
        <v>CONFIRMED BULLISH</v>
      </c>
    </row>
    <row r="1693" spans="1:12" ht="13.5" x14ac:dyDescent="0.25">
      <c r="A1693" s="3">
        <f>RSI!A1693</f>
        <v>44776</v>
      </c>
      <c r="B1693" s="2">
        <f>RSI!B1693</f>
        <v>3.15</v>
      </c>
      <c r="C1693" s="2">
        <f>RSI!I1693</f>
        <v>63.095023322459355</v>
      </c>
      <c r="D1693" s="2">
        <f>MACD!E1693</f>
        <v>8.5084309062938068E-2</v>
      </c>
      <c r="E1693" s="2">
        <f>MACD!F1693</f>
        <v>0.16210644237958252</v>
      </c>
      <c r="F1693" s="2">
        <f>'Moving Avg'!D1693</f>
        <v>3.0339999999999998</v>
      </c>
      <c r="G1693" s="2">
        <f>'Moving Avg'!F1693</f>
        <v>2.9375</v>
      </c>
      <c r="H1693" s="2">
        <f>'Moving Avg'!G1693</f>
        <v>2.9404000000000008</v>
      </c>
      <c r="I1693" s="2">
        <f>'Moving Avg'!H1693</f>
        <v>3.0160999999999945</v>
      </c>
      <c r="J1693" s="5" t="str">
        <f>OBV!F1693</f>
        <v>BULLISH</v>
      </c>
      <c r="K1693" s="5" t="str">
        <f>OBV!G1693</f>
        <v>NEUTRAL</v>
      </c>
      <c r="L1693" s="5" t="str">
        <f>OBV!H1693</f>
        <v>CONFIRMED BULLISH</v>
      </c>
    </row>
    <row r="1694" spans="1:12" ht="13.5" x14ac:dyDescent="0.25">
      <c r="A1694" s="3">
        <f>RSI!A1694</f>
        <v>44777</v>
      </c>
      <c r="B1694" s="2">
        <f>RSI!B1694</f>
        <v>3.15</v>
      </c>
      <c r="C1694" s="2">
        <f>RSI!I1694</f>
        <v>63.095023322459348</v>
      </c>
      <c r="D1694" s="2">
        <f>MACD!E1694</f>
        <v>8.6775184621710189E-3</v>
      </c>
      <c r="E1694" s="2">
        <f>MACD!F1694</f>
        <v>0.13142065759610022</v>
      </c>
      <c r="F1694" s="2">
        <f>'Moving Avg'!D1694</f>
        <v>3.0960000000000001</v>
      </c>
      <c r="G1694" s="2">
        <f>'Moving Avg'!F1694</f>
        <v>2.9379999999999997</v>
      </c>
      <c r="H1694" s="2">
        <f>'Moving Avg'!G1694</f>
        <v>2.9556000000000004</v>
      </c>
      <c r="I1694" s="2">
        <f>'Moving Avg'!H1694</f>
        <v>3.016099999999994</v>
      </c>
      <c r="J1694" s="5" t="str">
        <f>OBV!F1694</f>
        <v>BULLISH</v>
      </c>
      <c r="K1694" s="5" t="str">
        <f>OBV!G1694</f>
        <v>NEUTRAL</v>
      </c>
      <c r="L1694" s="5" t="str">
        <f>OBV!H1694</f>
        <v>CONFIRMED BULLISH</v>
      </c>
    </row>
    <row r="1695" spans="1:12" ht="13.5" x14ac:dyDescent="0.25">
      <c r="A1695" s="3">
        <f>RSI!A1695</f>
        <v>44778</v>
      </c>
      <c r="B1695" s="2">
        <f>RSI!B1695</f>
        <v>3.15</v>
      </c>
      <c r="C1695" s="2">
        <f>RSI!I1695</f>
        <v>63.095023322459348</v>
      </c>
      <c r="D1695" s="2">
        <f>MACD!E1695</f>
        <v>-7.413324361492224E-2</v>
      </c>
      <c r="E1695" s="2">
        <f>MACD!F1695</f>
        <v>9.0309877353895729E-2</v>
      </c>
      <c r="F1695" s="2">
        <f>'Moving Avg'!D1695</f>
        <v>3.1339999999999999</v>
      </c>
      <c r="G1695" s="2">
        <f>'Moving Avg'!F1695</f>
        <v>2.9384999999999999</v>
      </c>
      <c r="H1695" s="2">
        <f>'Moving Avg'!G1695</f>
        <v>2.9708000000000006</v>
      </c>
      <c r="I1695" s="2">
        <f>'Moving Avg'!H1695</f>
        <v>3.016099999999994</v>
      </c>
      <c r="J1695" s="5" t="str">
        <f>OBV!F1695</f>
        <v>BULLISH</v>
      </c>
      <c r="K1695" s="5" t="str">
        <f>OBV!G1695</f>
        <v>NEUTRAL</v>
      </c>
      <c r="L1695" s="5" t="str">
        <f>OBV!H1695</f>
        <v>CONFIRMED BULLISH</v>
      </c>
    </row>
    <row r="1696" spans="1:12" ht="13.5" x14ac:dyDescent="0.25">
      <c r="A1696" s="3">
        <f>RSI!A1696</f>
        <v>44781</v>
      </c>
      <c r="B1696" s="2">
        <f>RSI!B1696</f>
        <v>3.15</v>
      </c>
      <c r="C1696" s="2">
        <f>RSI!I1696</f>
        <v>63.095023322459348</v>
      </c>
      <c r="D1696" s="2">
        <f>MACD!E1696</f>
        <v>-0.14842505728085076</v>
      </c>
      <c r="E1696" s="2">
        <f>MACD!F1696</f>
        <v>4.2562890426946429E-2</v>
      </c>
      <c r="F1696" s="2">
        <f>'Moving Avg'!D1696</f>
        <v>3.1459999999999999</v>
      </c>
      <c r="G1696" s="2">
        <f>'Moving Avg'!F1696</f>
        <v>2.9389999999999996</v>
      </c>
      <c r="H1696" s="2">
        <f>'Moving Avg'!G1696</f>
        <v>2.9860000000000002</v>
      </c>
      <c r="I1696" s="2">
        <f>'Moving Avg'!H1696</f>
        <v>3.016099999999994</v>
      </c>
      <c r="J1696" s="5" t="str">
        <f>OBV!F1696</f>
        <v>BULLISH</v>
      </c>
      <c r="K1696" s="5" t="str">
        <f>OBV!G1696</f>
        <v>NEUTRAL</v>
      </c>
      <c r="L1696" s="5" t="str">
        <f>OBV!H1696</f>
        <v>CONFIRMED BULLISH</v>
      </c>
    </row>
    <row r="1697" spans="1:12" ht="13.5" x14ac:dyDescent="0.25">
      <c r="A1697" s="3">
        <f>RSI!A1697</f>
        <v>44782</v>
      </c>
      <c r="B1697" s="2">
        <f>RSI!B1697</f>
        <v>3.15</v>
      </c>
      <c r="C1697" s="2">
        <f>RSI!I1697</f>
        <v>63.095023322459348</v>
      </c>
      <c r="D1697" s="2">
        <f>MACD!E1697</f>
        <v>-0.19542377103870479</v>
      </c>
      <c r="E1697" s="2">
        <f>MACD!F1697</f>
        <v>-5.0344418661838197E-3</v>
      </c>
      <c r="F1697" s="2">
        <f>'Moving Avg'!D1697</f>
        <v>3.15</v>
      </c>
      <c r="G1697" s="2">
        <f>'Moving Avg'!F1697</f>
        <v>2.9394999999999998</v>
      </c>
      <c r="H1697" s="2">
        <f>'Moving Avg'!G1697</f>
        <v>3.0012000000000008</v>
      </c>
      <c r="I1697" s="2">
        <f>'Moving Avg'!H1697</f>
        <v>3.016099999999994</v>
      </c>
      <c r="J1697" s="5" t="str">
        <f>OBV!F1697</f>
        <v>BULLISH</v>
      </c>
      <c r="K1697" s="5" t="str">
        <f>OBV!G1697</f>
        <v>NEUTRAL</v>
      </c>
      <c r="L1697" s="5" t="str">
        <f>OBV!H1697</f>
        <v>CONFIRMED BULLISH</v>
      </c>
    </row>
    <row r="1698" spans="1:12" ht="13.5" x14ac:dyDescent="0.25">
      <c r="A1698" s="3">
        <f>RSI!A1698</f>
        <v>44783</v>
      </c>
      <c r="B1698" s="2">
        <f>RSI!B1698</f>
        <v>3.15</v>
      </c>
      <c r="C1698" s="2">
        <f>RSI!I1698</f>
        <v>63.095023322459348</v>
      </c>
      <c r="D1698" s="2">
        <f>MACD!E1698</f>
        <v>-0.21924984283145443</v>
      </c>
      <c r="E1698" s="2">
        <f>MACD!F1698</f>
        <v>-4.7877522059237947E-2</v>
      </c>
      <c r="F1698" s="2">
        <f>'Moving Avg'!D1698</f>
        <v>3.15</v>
      </c>
      <c r="G1698" s="2">
        <f>'Moving Avg'!F1698</f>
        <v>2.9399999999999995</v>
      </c>
      <c r="H1698" s="2">
        <f>'Moving Avg'!G1698</f>
        <v>3.0164000000000004</v>
      </c>
      <c r="I1698" s="2">
        <f>'Moving Avg'!H1698</f>
        <v>3.0160999999999931</v>
      </c>
      <c r="J1698" s="5" t="str">
        <f>OBV!F1698</f>
        <v>NEUTRAL</v>
      </c>
      <c r="K1698" s="5" t="str">
        <f>OBV!G1698</f>
        <v>NEUTRAL</v>
      </c>
      <c r="L1698" s="5" t="str">
        <f>OBV!H1698</f>
        <v>NEUTRAL</v>
      </c>
    </row>
    <row r="1699" spans="1:12" ht="13.5" x14ac:dyDescent="0.25">
      <c r="A1699" s="3">
        <f>RSI!A1699</f>
        <v>44784</v>
      </c>
      <c r="B1699" s="2">
        <f>RSI!B1699</f>
        <v>3.15</v>
      </c>
      <c r="C1699" s="2">
        <f>RSI!I1699</f>
        <v>63.095023322459348</v>
      </c>
      <c r="D1699" s="2">
        <f>MACD!E1699</f>
        <v>-0.22185716582769466</v>
      </c>
      <c r="E1699" s="2">
        <f>MACD!F1699</f>
        <v>-8.2673450812929289E-2</v>
      </c>
      <c r="F1699" s="2">
        <f>'Moving Avg'!D1699</f>
        <v>3.15</v>
      </c>
      <c r="G1699" s="2">
        <f>'Moving Avg'!F1699</f>
        <v>2.9404999999999992</v>
      </c>
      <c r="H1699" s="2">
        <f>'Moving Avg'!G1699</f>
        <v>3.0296000000000003</v>
      </c>
      <c r="I1699" s="2">
        <f>'Moving Avg'!H1699</f>
        <v>3.0160999999999931</v>
      </c>
      <c r="J1699" s="5" t="str">
        <f>OBV!F1699</f>
        <v>NEUTRAL</v>
      </c>
      <c r="K1699" s="5" t="str">
        <f>OBV!G1699</f>
        <v>NEUTRAL</v>
      </c>
      <c r="L1699" s="5" t="str">
        <f>OBV!H1699</f>
        <v>NEUTRAL</v>
      </c>
    </row>
    <row r="1700" spans="1:12" ht="13.5" x14ac:dyDescent="0.25">
      <c r="A1700" s="3">
        <f>RSI!A1700</f>
        <v>44785</v>
      </c>
      <c r="B1700" s="2">
        <f>RSI!B1700</f>
        <v>3.15</v>
      </c>
      <c r="C1700" s="2">
        <f>RSI!I1700</f>
        <v>63.095023322459348</v>
      </c>
      <c r="D1700" s="2">
        <f>MACD!E1700</f>
        <v>-0.20644287853611454</v>
      </c>
      <c r="E1700" s="2">
        <f>MACD!F1700</f>
        <v>-0.10742733635756635</v>
      </c>
      <c r="F1700" s="2">
        <f>'Moving Avg'!D1700</f>
        <v>3.15</v>
      </c>
      <c r="G1700" s="2">
        <f>'Moving Avg'!F1700</f>
        <v>2.9409999999999994</v>
      </c>
      <c r="H1700" s="2">
        <f>'Moving Avg'!G1700</f>
        <v>3.0406000000000004</v>
      </c>
      <c r="I1700" s="2">
        <f>'Moving Avg'!H1700</f>
        <v>3.0160999999999931</v>
      </c>
      <c r="J1700" s="5" t="str">
        <f>OBV!F1700</f>
        <v>NEUTRAL</v>
      </c>
      <c r="K1700" s="5" t="str">
        <f>OBV!G1700</f>
        <v>NEUTRAL</v>
      </c>
      <c r="L1700" s="5" t="str">
        <f>OBV!H1700</f>
        <v>NEUTRAL</v>
      </c>
    </row>
    <row r="1701" spans="1:12" ht="13.5" x14ac:dyDescent="0.25">
      <c r="A1701" s="3">
        <f>RSI!A1701</f>
        <v>44788</v>
      </c>
      <c r="B1701" s="2">
        <f>RSI!B1701</f>
        <v>3.15</v>
      </c>
      <c r="C1701" s="2">
        <f>RSI!I1701</f>
        <v>63.095023322459348</v>
      </c>
      <c r="D1701" s="2">
        <f>MACD!E1701</f>
        <v>-0.17417877449244257</v>
      </c>
      <c r="E1701" s="2">
        <f>MACD!F1701</f>
        <v>-0.1207776239845416</v>
      </c>
      <c r="F1701" s="2">
        <f>'Moving Avg'!D1701</f>
        <v>3.15</v>
      </c>
      <c r="G1701" s="2">
        <f>'Moving Avg'!F1701</f>
        <v>2.9484999999999992</v>
      </c>
      <c r="H1701" s="2">
        <f>'Moving Avg'!G1701</f>
        <v>3.0494000000000003</v>
      </c>
      <c r="I1701" s="2">
        <f>'Moving Avg'!H1701</f>
        <v>3.0160999999999927</v>
      </c>
      <c r="J1701" s="5" t="str">
        <f>OBV!F1701</f>
        <v>NEUTRAL</v>
      </c>
      <c r="K1701" s="5" t="str">
        <f>OBV!G1701</f>
        <v>NEUTRAL</v>
      </c>
      <c r="L1701" s="5" t="str">
        <f>OBV!H1701</f>
        <v>NEUTRAL</v>
      </c>
    </row>
    <row r="1702" spans="1:12" ht="13.5" x14ac:dyDescent="0.25">
      <c r="A1702" s="3">
        <f>RSI!A1702</f>
        <v>44789</v>
      </c>
      <c r="B1702" s="2">
        <f>RSI!B1702</f>
        <v>3.15</v>
      </c>
      <c r="C1702" s="2">
        <f>RSI!I1702</f>
        <v>63.095023322459355</v>
      </c>
      <c r="D1702" s="2">
        <f>MACD!E1702</f>
        <v>-0.14144560152953733</v>
      </c>
      <c r="E1702" s="2">
        <f>MACD!F1702</f>
        <v>-0.12491121949354075</v>
      </c>
      <c r="F1702" s="2">
        <f>'Moving Avg'!D1702</f>
        <v>3.15</v>
      </c>
      <c r="G1702" s="2">
        <f>'Moving Avg'!F1702</f>
        <v>2.9624999999999995</v>
      </c>
      <c r="H1702" s="2">
        <f>'Moving Avg'!G1702</f>
        <v>3.055800000000001</v>
      </c>
      <c r="I1702" s="2">
        <f>'Moving Avg'!H1702</f>
        <v>3.0160999999999927</v>
      </c>
      <c r="J1702" s="5" t="str">
        <f>OBV!F1702</f>
        <v>NEUTRAL</v>
      </c>
      <c r="K1702" s="5" t="str">
        <f>OBV!G1702</f>
        <v>NEUTRAL</v>
      </c>
      <c r="L1702" s="5" t="str">
        <f>OBV!H1702</f>
        <v>NEUTRAL</v>
      </c>
    </row>
    <row r="1703" spans="1:12" ht="13.5" x14ac:dyDescent="0.25">
      <c r="A1703" s="3">
        <f>RSI!A1703</f>
        <v>44790</v>
      </c>
      <c r="B1703" s="2">
        <f>RSI!B1703</f>
        <v>3.15</v>
      </c>
      <c r="C1703" s="2">
        <f>RSI!I1703</f>
        <v>63.095023322459362</v>
      </c>
      <c r="D1703" s="2">
        <f>MACD!E1703</f>
        <v>-0.11133903466082762</v>
      </c>
      <c r="E1703" s="2">
        <f>MACD!F1703</f>
        <v>-0.12219678252699813</v>
      </c>
      <c r="F1703" s="2">
        <f>'Moving Avg'!D1703</f>
        <v>3.15</v>
      </c>
      <c r="G1703" s="2">
        <f>'Moving Avg'!F1703</f>
        <v>2.982499999999999</v>
      </c>
      <c r="H1703" s="2">
        <f>'Moving Avg'!G1703</f>
        <v>3.059800000000001</v>
      </c>
      <c r="I1703" s="2">
        <f>'Moving Avg'!H1703</f>
        <v>3.0160999999999927</v>
      </c>
      <c r="J1703" s="5" t="str">
        <f>OBV!F1703</f>
        <v>NEUTRAL</v>
      </c>
      <c r="K1703" s="5" t="str">
        <f>OBV!G1703</f>
        <v>NEUTRAL</v>
      </c>
      <c r="L1703" s="5" t="str">
        <f>OBV!H1703</f>
        <v>NEUTRAL</v>
      </c>
    </row>
    <row r="1704" spans="1:12" ht="13.5" x14ac:dyDescent="0.25">
      <c r="A1704" s="3">
        <f>RSI!A1704</f>
        <v>44791</v>
      </c>
      <c r="B1704" s="2">
        <f>RSI!B1704</f>
        <v>3.15</v>
      </c>
      <c r="C1704" s="2">
        <f>RSI!I1704</f>
        <v>63.095023322459362</v>
      </c>
      <c r="D1704" s="2">
        <f>MACD!E1704</f>
        <v>-8.6482447687783459E-2</v>
      </c>
      <c r="E1704" s="2">
        <f>MACD!F1704</f>
        <v>-0.1150539155591552</v>
      </c>
      <c r="F1704" s="2">
        <f>'Moving Avg'!D1704</f>
        <v>3.15</v>
      </c>
      <c r="G1704" s="2">
        <f>'Moving Avg'!F1704</f>
        <v>3.0084999999999988</v>
      </c>
      <c r="H1704" s="2">
        <f>'Moving Avg'!G1704</f>
        <v>3.0612000000000013</v>
      </c>
      <c r="I1704" s="2">
        <f>'Moving Avg'!H1704</f>
        <v>3.0160999999999922</v>
      </c>
      <c r="J1704" s="5" t="str">
        <f>OBV!F1704</f>
        <v>NEUTRAL</v>
      </c>
      <c r="K1704" s="5" t="str">
        <f>OBV!G1704</f>
        <v>NEUTRAL</v>
      </c>
      <c r="L1704" s="5" t="str">
        <f>OBV!H1704</f>
        <v>NEUTRAL</v>
      </c>
    </row>
    <row r="1705" spans="1:12" ht="13.5" x14ac:dyDescent="0.25">
      <c r="A1705" s="3">
        <f>RSI!A1705</f>
        <v>44792</v>
      </c>
      <c r="B1705" s="2">
        <f>RSI!B1705</f>
        <v>3.15</v>
      </c>
      <c r="C1705" s="2">
        <f>RSI!I1705</f>
        <v>63.095023322459362</v>
      </c>
      <c r="D1705" s="2">
        <f>MACD!E1705</f>
        <v>-6.6022358775138734E-2</v>
      </c>
      <c r="E1705" s="2">
        <f>MACD!F1705</f>
        <v>-0.10524760420235191</v>
      </c>
      <c r="F1705" s="2">
        <f>'Moving Avg'!D1705</f>
        <v>3.15</v>
      </c>
      <c r="G1705" s="2">
        <f>'Moving Avg'!F1705</f>
        <v>3.0399999999999991</v>
      </c>
      <c r="H1705" s="2">
        <f>'Moving Avg'!G1705</f>
        <v>3.0628000000000015</v>
      </c>
      <c r="I1705" s="2">
        <f>'Moving Avg'!H1705</f>
        <v>3.0160999999999922</v>
      </c>
      <c r="J1705" s="5" t="str">
        <f>OBV!F1705</f>
        <v>NEUTRAL</v>
      </c>
      <c r="K1705" s="5" t="str">
        <f>OBV!G1705</f>
        <v>NEUTRAL</v>
      </c>
      <c r="L1705" s="5" t="str">
        <f>OBV!H1705</f>
        <v>NEUTRAL</v>
      </c>
    </row>
    <row r="1706" spans="1:12" ht="13.5" x14ac:dyDescent="0.25">
      <c r="A1706" s="3">
        <f>RSI!A1706</f>
        <v>44795</v>
      </c>
      <c r="B1706" s="2">
        <f>RSI!B1706</f>
        <v>3.15</v>
      </c>
      <c r="C1706" s="2">
        <f>RSI!I1706</f>
        <v>63.095023322459362</v>
      </c>
      <c r="D1706" s="2">
        <f>MACD!E1706</f>
        <v>-4.9239983031327483E-2</v>
      </c>
      <c r="E1706" s="2">
        <f>MACD!F1706</f>
        <v>-9.4046079968147026E-2</v>
      </c>
      <c r="F1706" s="2">
        <f>'Moving Avg'!D1706</f>
        <v>3.15</v>
      </c>
      <c r="G1706" s="2">
        <f>'Moving Avg'!F1706</f>
        <v>3.0724999999999989</v>
      </c>
      <c r="H1706" s="2">
        <f>'Moving Avg'!G1706</f>
        <v>3.0628000000000015</v>
      </c>
      <c r="I1706" s="2">
        <f>'Moving Avg'!H1706</f>
        <v>3.0160999999999922</v>
      </c>
      <c r="J1706" s="5" t="str">
        <f>OBV!F1706</f>
        <v>NEUTRAL</v>
      </c>
      <c r="K1706" s="5" t="str">
        <f>OBV!G1706</f>
        <v>NEUTRAL</v>
      </c>
      <c r="L1706" s="5" t="str">
        <f>OBV!H1706</f>
        <v>NEUTRAL</v>
      </c>
    </row>
    <row r="1707" spans="1:12" ht="13.5" x14ac:dyDescent="0.25">
      <c r="A1707" s="3">
        <f>RSI!A1707</f>
        <v>44796</v>
      </c>
      <c r="B1707" s="2">
        <f>RSI!B1707</f>
        <v>3.15</v>
      </c>
      <c r="C1707" s="2">
        <f>RSI!I1707</f>
        <v>63.095023322459362</v>
      </c>
      <c r="D1707" s="2">
        <f>MACD!E1707</f>
        <v>-3.5530258639095536E-2</v>
      </c>
      <c r="E1707" s="2">
        <f>MACD!F1707</f>
        <v>-8.2342915702336733E-2</v>
      </c>
      <c r="F1707" s="2">
        <f>'Moving Avg'!D1707</f>
        <v>3.15</v>
      </c>
      <c r="G1707" s="2">
        <f>'Moving Avg'!F1707</f>
        <v>3.099499999999999</v>
      </c>
      <c r="H1707" s="2">
        <f>'Moving Avg'!G1707</f>
        <v>3.0628000000000015</v>
      </c>
      <c r="I1707" s="2">
        <f>'Moving Avg'!H1707</f>
        <v>3.0160999999999922</v>
      </c>
      <c r="J1707" s="5" t="str">
        <f>OBV!F1707</f>
        <v>NEUTRAL</v>
      </c>
      <c r="K1707" s="5" t="str">
        <f>OBV!G1707</f>
        <v>NEUTRAL</v>
      </c>
      <c r="L1707" s="5" t="str">
        <f>OBV!H1707</f>
        <v>NEUTRAL</v>
      </c>
    </row>
    <row r="1708" spans="1:12" ht="13.5" x14ac:dyDescent="0.25">
      <c r="A1708" s="3">
        <f>RSI!A1708</f>
        <v>44797</v>
      </c>
      <c r="B1708" s="2">
        <f>RSI!B1708</f>
        <v>3.15</v>
      </c>
      <c r="C1708" s="2">
        <f>RSI!I1708</f>
        <v>63.095023322459369</v>
      </c>
      <c r="D1708" s="2">
        <f>MACD!E1708</f>
        <v>-2.4384118347300365E-2</v>
      </c>
      <c r="E1708" s="2">
        <f>MACD!F1708</f>
        <v>-7.0751156231329465E-2</v>
      </c>
      <c r="F1708" s="2">
        <f>'Moving Avg'!D1708</f>
        <v>3.15</v>
      </c>
      <c r="G1708" s="2">
        <f>'Moving Avg'!F1708</f>
        <v>3.1209999999999991</v>
      </c>
      <c r="H1708" s="2">
        <f>'Moving Avg'!G1708</f>
        <v>3.0628000000000015</v>
      </c>
      <c r="I1708" s="2">
        <f>'Moving Avg'!H1708</f>
        <v>3.0160999999999918</v>
      </c>
      <c r="J1708" s="5" t="str">
        <f>OBV!F1708</f>
        <v>NEUTRAL</v>
      </c>
      <c r="K1708" s="5" t="str">
        <f>OBV!G1708</f>
        <v>NEUTRAL</v>
      </c>
      <c r="L1708" s="5" t="str">
        <f>OBV!H1708</f>
        <v>NEUTRAL</v>
      </c>
    </row>
    <row r="1709" spans="1:12" ht="13.5" x14ac:dyDescent="0.25">
      <c r="A1709" s="3">
        <f>RSI!A1709</f>
        <v>44798</v>
      </c>
      <c r="B1709" s="2">
        <f>RSI!B1709</f>
        <v>3.15</v>
      </c>
      <c r="C1709" s="2">
        <f>RSI!I1709</f>
        <v>63.095023322459369</v>
      </c>
      <c r="D1709" s="2">
        <f>MACD!E1709</f>
        <v>-1.537350565888751E-2</v>
      </c>
      <c r="E1709" s="2">
        <f>MACD!F1709</f>
        <v>-5.9675626116841081E-2</v>
      </c>
      <c r="F1709" s="2">
        <f>'Moving Avg'!D1709</f>
        <v>3.15</v>
      </c>
      <c r="G1709" s="2">
        <f>'Moving Avg'!F1709</f>
        <v>3.136499999999999</v>
      </c>
      <c r="H1709" s="2">
        <f>'Moving Avg'!G1709</f>
        <v>3.0628000000000015</v>
      </c>
      <c r="I1709" s="2">
        <f>'Moving Avg'!H1709</f>
        <v>3.0160999999999918</v>
      </c>
      <c r="J1709" s="5" t="str">
        <f>OBV!F1709</f>
        <v>NEUTRAL</v>
      </c>
      <c r="K1709" s="5" t="str">
        <f>OBV!G1709</f>
        <v>NEUTRAL</v>
      </c>
      <c r="L1709" s="5" t="str">
        <f>OBV!H1709</f>
        <v>NEUTRAL</v>
      </c>
    </row>
    <row r="1710" spans="1:12" ht="13.5" x14ac:dyDescent="0.25">
      <c r="A1710" s="3">
        <f>RSI!A1710</f>
        <v>44799</v>
      </c>
      <c r="B1710" s="2">
        <f>RSI!B1710</f>
        <v>3.15</v>
      </c>
      <c r="C1710" s="2">
        <f>RSI!I1710</f>
        <v>63.095023322459369</v>
      </c>
      <c r="D1710" s="2">
        <f>MACD!E1710</f>
        <v>-8.1387121775509108E-3</v>
      </c>
      <c r="E1710" s="2">
        <f>MACD!F1710</f>
        <v>-4.9368243328983055E-2</v>
      </c>
      <c r="F1710" s="2">
        <f>'Moving Avg'!D1710</f>
        <v>3.15</v>
      </c>
      <c r="G1710" s="2">
        <f>'Moving Avg'!F1710</f>
        <v>3.145999999999999</v>
      </c>
      <c r="H1710" s="2">
        <f>'Moving Avg'!G1710</f>
        <v>3.0630000000000019</v>
      </c>
      <c r="I1710" s="2">
        <f>'Moving Avg'!H1710</f>
        <v>3.0160999999999918</v>
      </c>
      <c r="J1710" s="5" t="str">
        <f>OBV!F1710</f>
        <v>NEUTRAL</v>
      </c>
      <c r="K1710" s="5" t="str">
        <f>OBV!G1710</f>
        <v>NEUTRAL</v>
      </c>
      <c r="L1710" s="5" t="str">
        <f>OBV!H1710</f>
        <v>NEUTRAL</v>
      </c>
    </row>
    <row r="1711" spans="1:12" ht="13.5" x14ac:dyDescent="0.25">
      <c r="A1711" s="3">
        <f>RSI!A1711</f>
        <v>44802</v>
      </c>
      <c r="B1711" s="2">
        <f>RSI!B1711</f>
        <v>3.15</v>
      </c>
      <c r="C1711" s="2">
        <f>RSI!I1711</f>
        <v>63.095023322459369</v>
      </c>
      <c r="D1711" s="2">
        <f>MACD!E1711</f>
        <v>-2.3776778297510681E-3</v>
      </c>
      <c r="E1711" s="2">
        <f>MACD!F1711</f>
        <v>-3.9970130229136661E-2</v>
      </c>
      <c r="F1711" s="2">
        <f>'Moving Avg'!D1711</f>
        <v>3.15</v>
      </c>
      <c r="G1711" s="2">
        <f>'Moving Avg'!F1711</f>
        <v>3.1489999999999991</v>
      </c>
      <c r="H1711" s="2">
        <f>'Moving Avg'!G1711</f>
        <v>3.0630000000000019</v>
      </c>
      <c r="I1711" s="2">
        <f>'Moving Avg'!H1711</f>
        <v>3.0160999999999918</v>
      </c>
      <c r="J1711" s="5" t="str">
        <f>OBV!F1711</f>
        <v>NEUTRAL</v>
      </c>
      <c r="K1711" s="5" t="str">
        <f>OBV!G1711</f>
        <v>NEUTRAL</v>
      </c>
      <c r="L1711" s="5" t="str">
        <f>OBV!H1711</f>
        <v>NEUTRAL</v>
      </c>
    </row>
    <row r="1712" spans="1:12" ht="13.5" x14ac:dyDescent="0.25">
      <c r="A1712" s="3">
        <f>RSI!A1712</f>
        <v>44803</v>
      </c>
      <c r="B1712" s="2">
        <f>RSI!B1712</f>
        <v>3.15</v>
      </c>
      <c r="C1712" s="2">
        <f>RSI!I1712</f>
        <v>63.095023322459369</v>
      </c>
      <c r="D1712" s="2">
        <f>MACD!E1712</f>
        <v>2.1630491131658935E-3</v>
      </c>
      <c r="E1712" s="2">
        <f>MACD!F1712</f>
        <v>-3.1543494360676154E-2</v>
      </c>
      <c r="F1712" s="2">
        <f>'Moving Avg'!D1712</f>
        <v>3.15</v>
      </c>
      <c r="G1712" s="2">
        <f>'Moving Avg'!F1712</f>
        <v>3.149999999999999</v>
      </c>
      <c r="H1712" s="2">
        <f>'Moving Avg'!G1712</f>
        <v>3.0630000000000019</v>
      </c>
      <c r="I1712" s="2">
        <f>'Moving Avg'!H1712</f>
        <v>3.0160999999999909</v>
      </c>
      <c r="J1712" s="5" t="str">
        <f>OBV!F1712</f>
        <v>NEUTRAL</v>
      </c>
      <c r="K1712" s="5" t="str">
        <f>OBV!G1712</f>
        <v>NEUTRAL</v>
      </c>
      <c r="L1712" s="5" t="str">
        <f>OBV!H1712</f>
        <v>NEUTRAL</v>
      </c>
    </row>
    <row r="1713" spans="1:12" ht="13.5" x14ac:dyDescent="0.25">
      <c r="A1713" s="3">
        <f>RSI!A1713</f>
        <v>44804</v>
      </c>
      <c r="B1713" s="2">
        <f>RSI!B1713</f>
        <v>3.01</v>
      </c>
      <c r="C1713" s="2">
        <f>RSI!I1713</f>
        <v>36.75988752483309</v>
      </c>
      <c r="D1713" s="2">
        <f>MACD!E1713</f>
        <v>1.6066318950344272E-2</v>
      </c>
      <c r="E1713" s="2">
        <f>MACD!F1713</f>
        <v>-2.2021531698472069E-2</v>
      </c>
      <c r="F1713" s="2">
        <f>'Moving Avg'!D1713</f>
        <v>3.1219999999999999</v>
      </c>
      <c r="G1713" s="2">
        <f>'Moving Avg'!F1713</f>
        <v>3.1429999999999989</v>
      </c>
      <c r="H1713" s="2">
        <f>'Moving Avg'!G1713</f>
        <v>3.0604000000000018</v>
      </c>
      <c r="I1713" s="2">
        <f>'Moving Avg'!H1713</f>
        <v>3.0153999999999912</v>
      </c>
      <c r="J1713" s="5" t="str">
        <f>OBV!F1713</f>
        <v>BEARISH</v>
      </c>
      <c r="K1713" s="5" t="str">
        <f>OBV!G1713</f>
        <v>NEUTRAL</v>
      </c>
      <c r="L1713" s="5" t="str">
        <f>OBV!H1713</f>
        <v>CONFIRMED BEARISH</v>
      </c>
    </row>
    <row r="1714" spans="1:12" ht="13.5" x14ac:dyDescent="0.25">
      <c r="A1714" s="3">
        <f>RSI!A1714</f>
        <v>44805</v>
      </c>
      <c r="B1714" s="2">
        <f>RSI!B1714</f>
        <v>2.88</v>
      </c>
      <c r="C1714" s="2">
        <f>RSI!I1714</f>
        <v>25.934941674384305</v>
      </c>
      <c r="D1714" s="2">
        <f>MACD!E1714</f>
        <v>3.8001173450123993E-2</v>
      </c>
      <c r="E1714" s="2">
        <f>MACD!F1714</f>
        <v>-1.0016990668752859E-2</v>
      </c>
      <c r="F1714" s="2">
        <f>'Moving Avg'!D1714</f>
        <v>3.0680000000000001</v>
      </c>
      <c r="G1714" s="2">
        <f>'Moving Avg'!F1714</f>
        <v>3.1294999999999993</v>
      </c>
      <c r="H1714" s="2">
        <f>'Moving Avg'!G1714</f>
        <v>3.0552000000000019</v>
      </c>
      <c r="I1714" s="2">
        <f>'Moving Avg'!H1714</f>
        <v>3.0140499999999917</v>
      </c>
      <c r="J1714" s="5" t="str">
        <f>OBV!F1714</f>
        <v>BEARISH</v>
      </c>
      <c r="K1714" s="5" t="str">
        <f>OBV!G1714</f>
        <v>NEUTRAL</v>
      </c>
      <c r="L1714" s="5" t="str">
        <f>OBV!H1714</f>
        <v>CONFIRMED BEARISH</v>
      </c>
    </row>
    <row r="1715" spans="1:12" ht="13.5" x14ac:dyDescent="0.25">
      <c r="A1715" s="3">
        <f>RSI!A1715</f>
        <v>44806</v>
      </c>
      <c r="B1715" s="2">
        <f>RSI!B1715</f>
        <v>2.76</v>
      </c>
      <c r="C1715" s="2">
        <f>RSI!I1715</f>
        <v>20.062076633863555</v>
      </c>
      <c r="D1715" s="2">
        <f>MACD!E1715</f>
        <v>6.6719350924878462E-2</v>
      </c>
      <c r="E1715" s="2">
        <f>MACD!F1715</f>
        <v>5.3302776499734063E-3</v>
      </c>
      <c r="F1715" s="2">
        <f>'Moving Avg'!D1715</f>
        <v>2.9899999999999993</v>
      </c>
      <c r="G1715" s="2">
        <f>'Moving Avg'!F1715</f>
        <v>3.109999999999999</v>
      </c>
      <c r="H1715" s="2">
        <f>'Moving Avg'!G1715</f>
        <v>3.0476000000000014</v>
      </c>
      <c r="I1715" s="2">
        <f>'Moving Avg'!H1715</f>
        <v>3.0120999999999913</v>
      </c>
      <c r="J1715" s="5" t="str">
        <f>OBV!F1715</f>
        <v>BEARISH</v>
      </c>
      <c r="K1715" s="5" t="str">
        <f>OBV!G1715</f>
        <v>NEUTRAL</v>
      </c>
      <c r="L1715" s="5" t="str">
        <f>OBV!H1715</f>
        <v>CONFIRMED BEARISH</v>
      </c>
    </row>
    <row r="1716" spans="1:12" ht="13.5" x14ac:dyDescent="0.25">
      <c r="A1716" s="3">
        <f>RSI!A1716</f>
        <v>44809</v>
      </c>
      <c r="B1716" s="2">
        <f>RSI!B1716</f>
        <v>2.64</v>
      </c>
      <c r="C1716" s="2">
        <f>RSI!I1716</f>
        <v>16.128821894119994</v>
      </c>
      <c r="D1716" s="2">
        <f>MACD!E1716</f>
        <v>0.10179234637176737</v>
      </c>
      <c r="E1716" s="2">
        <f>MACD!F1716</f>
        <v>2.4622691394332201E-2</v>
      </c>
      <c r="F1716" s="2">
        <f>'Moving Avg'!D1716</f>
        <v>2.8879999999999999</v>
      </c>
      <c r="G1716" s="2">
        <f>'Moving Avg'!F1716</f>
        <v>3.0844999999999994</v>
      </c>
      <c r="H1716" s="2">
        <f>'Moving Avg'!G1716</f>
        <v>3.0374000000000012</v>
      </c>
      <c r="I1716" s="2">
        <f>'Moving Avg'!H1716</f>
        <v>3.0095499999999915</v>
      </c>
      <c r="J1716" s="5" t="str">
        <f>OBV!F1716</f>
        <v>BEARISH</v>
      </c>
      <c r="K1716" s="5" t="str">
        <f>OBV!G1716</f>
        <v>NEUTRAL</v>
      </c>
      <c r="L1716" s="5" t="str">
        <f>OBV!H1716</f>
        <v>CONFIRMED BEARISH</v>
      </c>
    </row>
    <row r="1717" spans="1:12" ht="13.5" x14ac:dyDescent="0.25">
      <c r="A1717" s="3">
        <f>RSI!A1717</f>
        <v>44810</v>
      </c>
      <c r="B1717" s="2">
        <f>RSI!B1717</f>
        <v>2.5299999999999998</v>
      </c>
      <c r="C1717" s="2">
        <f>RSI!I1717</f>
        <v>13.513424272833603</v>
      </c>
      <c r="D1717" s="2">
        <f>MACD!E1717</f>
        <v>0.14207127617919646</v>
      </c>
      <c r="E1717" s="2">
        <f>MACD!F1717</f>
        <v>4.811240835130505E-2</v>
      </c>
      <c r="F1717" s="2">
        <f>'Moving Avg'!D1717</f>
        <v>2.7639999999999998</v>
      </c>
      <c r="G1717" s="2">
        <f>'Moving Avg'!F1717</f>
        <v>3.0534999999999992</v>
      </c>
      <c r="H1717" s="2">
        <f>'Moving Avg'!G1717</f>
        <v>3.0252000000000017</v>
      </c>
      <c r="I1717" s="2">
        <f>'Moving Avg'!H1717</f>
        <v>3.0064499999999912</v>
      </c>
      <c r="J1717" s="5" t="str">
        <f>OBV!F1717</f>
        <v>BEARISH</v>
      </c>
      <c r="K1717" s="5" t="str">
        <f>OBV!G1717</f>
        <v>NEUTRAL</v>
      </c>
      <c r="L1717" s="5" t="str">
        <f>OBV!H1717</f>
        <v>CONFIRMED BEARISH</v>
      </c>
    </row>
    <row r="1718" spans="1:12" ht="13.5" x14ac:dyDescent="0.25">
      <c r="A1718" s="3">
        <f>RSI!A1718</f>
        <v>44811</v>
      </c>
      <c r="B1718" s="2">
        <f>RSI!B1718</f>
        <v>2.64</v>
      </c>
      <c r="C1718" s="2">
        <f>RSI!I1718</f>
        <v>26.371241279507686</v>
      </c>
      <c r="D1718" s="2">
        <f>MACD!E1718</f>
        <v>0.17092717530263268</v>
      </c>
      <c r="E1718" s="2">
        <f>MACD!F1718</f>
        <v>7.2675361741570577E-2</v>
      </c>
      <c r="F1718" s="2">
        <f>'Moving Avg'!D1718</f>
        <v>2.69</v>
      </c>
      <c r="G1718" s="2">
        <f>'Moving Avg'!F1718</f>
        <v>3.0279999999999996</v>
      </c>
      <c r="H1718" s="2">
        <f>'Moving Avg'!G1718</f>
        <v>3.015200000000001</v>
      </c>
      <c r="I1718" s="2">
        <f>'Moving Avg'!H1718</f>
        <v>3.0038999999999914</v>
      </c>
      <c r="J1718" s="5" t="str">
        <f>OBV!F1718</f>
        <v>BULLISH</v>
      </c>
      <c r="K1718" s="5" t="str">
        <f>OBV!G1718</f>
        <v>NEUTRAL</v>
      </c>
      <c r="L1718" s="5" t="str">
        <f>OBV!H1718</f>
        <v>BULLISH DIVERGENCE</v>
      </c>
    </row>
    <row r="1719" spans="1:12" ht="13.5" x14ac:dyDescent="0.25">
      <c r="A1719" s="3">
        <f>RSI!A1719</f>
        <v>44812</v>
      </c>
      <c r="B1719" s="2">
        <f>RSI!B1719</f>
        <v>2.75</v>
      </c>
      <c r="C1719" s="2">
        <f>RSI!I1719</f>
        <v>36.532643275028917</v>
      </c>
      <c r="D1719" s="2">
        <f>MACD!E1719</f>
        <v>0.18925100310244547</v>
      </c>
      <c r="E1719" s="2">
        <f>MACD!F1719</f>
        <v>9.5990490013745572E-2</v>
      </c>
      <c r="F1719" s="2">
        <f>'Moving Avg'!D1719</f>
        <v>2.6640000000000001</v>
      </c>
      <c r="G1719" s="2">
        <f>'Moving Avg'!F1719</f>
        <v>3.0079999999999996</v>
      </c>
      <c r="H1719" s="2">
        <f>'Moving Avg'!G1719</f>
        <v>3.0074000000000014</v>
      </c>
      <c r="I1719" s="2">
        <f>'Moving Avg'!H1719</f>
        <v>3.0018999999999902</v>
      </c>
      <c r="J1719" s="5" t="str">
        <f>OBV!F1719</f>
        <v>BULLISH</v>
      </c>
      <c r="K1719" s="5" t="str">
        <f>OBV!G1719</f>
        <v>NEUTRAL</v>
      </c>
      <c r="L1719" s="5" t="str">
        <f>OBV!H1719</f>
        <v>BULLISH DIVERGENCE</v>
      </c>
    </row>
    <row r="1720" spans="1:12" ht="13.5" x14ac:dyDescent="0.25">
      <c r="A1720" s="3">
        <f>RSI!A1720</f>
        <v>44813</v>
      </c>
      <c r="B1720" s="2">
        <f>RSI!B1720</f>
        <v>2.87</v>
      </c>
      <c r="C1720" s="2">
        <f>RSI!I1720</f>
        <v>45.387323107445631</v>
      </c>
      <c r="D1720" s="2">
        <f>MACD!E1720</f>
        <v>0.19712008752563293</v>
      </c>
      <c r="E1720" s="2">
        <f>MACD!F1720</f>
        <v>0.11621640951612305</v>
      </c>
      <c r="F1720" s="2">
        <f>'Moving Avg'!D1720</f>
        <v>2.6859999999999999</v>
      </c>
      <c r="G1720" s="2">
        <f>'Moving Avg'!F1720</f>
        <v>2.9939999999999993</v>
      </c>
      <c r="H1720" s="2">
        <f>'Moving Avg'!G1720</f>
        <v>3.0020000000000011</v>
      </c>
      <c r="I1720" s="2">
        <f>'Moving Avg'!H1720</f>
        <v>3.0004999999999904</v>
      </c>
      <c r="J1720" s="5" t="str">
        <f>OBV!F1720</f>
        <v>BULLISH</v>
      </c>
      <c r="K1720" s="5" t="str">
        <f>OBV!G1720</f>
        <v>NEUTRAL</v>
      </c>
      <c r="L1720" s="5" t="str">
        <f>OBV!H1720</f>
        <v>CONFIRMED BULLISH</v>
      </c>
    </row>
    <row r="1721" spans="1:12" ht="13.5" x14ac:dyDescent="0.25">
      <c r="A1721" s="3">
        <f>RSI!A1721</f>
        <v>44816</v>
      </c>
      <c r="B1721" s="2">
        <f>RSI!B1721</f>
        <v>2.99</v>
      </c>
      <c r="C1721" s="2">
        <f>RSI!I1721</f>
        <v>52.520932356337887</v>
      </c>
      <c r="D1721" s="2">
        <f>MACD!E1721</f>
        <v>0.19534093614749581</v>
      </c>
      <c r="E1721" s="2">
        <f>MACD!F1721</f>
        <v>0.13204131484239762</v>
      </c>
      <c r="F1721" s="2">
        <f>'Moving Avg'!D1721</f>
        <v>2.7559999999999998</v>
      </c>
      <c r="G1721" s="2">
        <f>'Moving Avg'!F1721</f>
        <v>2.9859999999999998</v>
      </c>
      <c r="H1721" s="2">
        <f>'Moving Avg'!G1721</f>
        <v>2.9990000000000019</v>
      </c>
      <c r="I1721" s="2">
        <f>'Moving Avg'!H1721</f>
        <v>2.9996999999999905</v>
      </c>
      <c r="J1721" s="5" t="str">
        <f>OBV!F1721</f>
        <v>BULLISH</v>
      </c>
      <c r="K1721" s="5" t="str">
        <f>OBV!G1721</f>
        <v>NEUTRAL</v>
      </c>
      <c r="L1721" s="5" t="str">
        <f>OBV!H1721</f>
        <v>CONFIRMED BULLISH</v>
      </c>
    </row>
    <row r="1722" spans="1:12" ht="13.5" x14ac:dyDescent="0.25">
      <c r="A1722" s="3">
        <f>RSI!A1722</f>
        <v>44817</v>
      </c>
      <c r="B1722" s="2">
        <f>RSI!B1722</f>
        <v>3.12</v>
      </c>
      <c r="C1722" s="2">
        <f>RSI!I1722</f>
        <v>58.799557091997023</v>
      </c>
      <c r="D1722" s="2">
        <f>MACD!E1722</f>
        <v>0.18391463878687597</v>
      </c>
      <c r="E1722" s="2">
        <f>MACD!F1722</f>
        <v>0.14241597963129329</v>
      </c>
      <c r="F1722" s="2">
        <f>'Moving Avg'!D1722</f>
        <v>2.8740000000000001</v>
      </c>
      <c r="G1722" s="2">
        <f>'Moving Avg'!F1722</f>
        <v>2.9844999999999997</v>
      </c>
      <c r="H1722" s="2">
        <f>'Moving Avg'!G1722</f>
        <v>2.9986000000000019</v>
      </c>
      <c r="I1722" s="2">
        <f>'Moving Avg'!H1722</f>
        <v>2.9995499999999908</v>
      </c>
      <c r="J1722" s="5" t="str">
        <f>OBV!F1722</f>
        <v>BULLISH</v>
      </c>
      <c r="K1722" s="5" t="str">
        <f>OBV!G1722</f>
        <v>NEUTRAL</v>
      </c>
      <c r="L1722" s="5" t="str">
        <f>OBV!H1722</f>
        <v>CONFIRMED BULLISH</v>
      </c>
    </row>
    <row r="1723" spans="1:12" ht="13.5" x14ac:dyDescent="0.25">
      <c r="A1723" s="3">
        <f>RSI!A1723</f>
        <v>44818</v>
      </c>
      <c r="B1723" s="2">
        <f>RSI!B1723</f>
        <v>3.14</v>
      </c>
      <c r="C1723" s="2">
        <f>RSI!I1723</f>
        <v>59.682887322689531</v>
      </c>
      <c r="D1723" s="2">
        <f>MACD!E1723</f>
        <v>0.15018845551246551</v>
      </c>
      <c r="E1723" s="2">
        <f>MACD!F1723</f>
        <v>0.14397047480752773</v>
      </c>
      <c r="F1723" s="2">
        <f>'Moving Avg'!D1723</f>
        <v>2.9740000000000002</v>
      </c>
      <c r="G1723" s="2">
        <f>'Moving Avg'!F1723</f>
        <v>2.9839999999999995</v>
      </c>
      <c r="H1723" s="2">
        <f>'Moving Avg'!G1723</f>
        <v>2.9986000000000019</v>
      </c>
      <c r="I1723" s="2">
        <f>'Moving Avg'!H1723</f>
        <v>2.999499999999991</v>
      </c>
      <c r="J1723" s="5" t="str">
        <f>OBV!F1723</f>
        <v>BULLISH</v>
      </c>
      <c r="K1723" s="5" t="str">
        <f>OBV!G1723</f>
        <v>NEUTRAL</v>
      </c>
      <c r="L1723" s="5" t="str">
        <f>OBV!H1723</f>
        <v>CONFIRMED BULLISH</v>
      </c>
    </row>
    <row r="1724" spans="1:12" ht="13.5" x14ac:dyDescent="0.25">
      <c r="A1724" s="3">
        <f>RSI!A1724</f>
        <v>44819</v>
      </c>
      <c r="B1724" s="2">
        <f>RSI!B1724</f>
        <v>3.14</v>
      </c>
      <c r="C1724" s="2">
        <f>RSI!I1724</f>
        <v>59.682887322689531</v>
      </c>
      <c r="D1724" s="2">
        <f>MACD!E1724</f>
        <v>0.10057177681584806</v>
      </c>
      <c r="E1724" s="2">
        <f>MACD!F1724</f>
        <v>0.1352907352091918</v>
      </c>
      <c r="F1724" s="2">
        <f>'Moving Avg'!D1724</f>
        <v>3.0520000000000005</v>
      </c>
      <c r="G1724" s="2">
        <f>'Moving Avg'!F1724</f>
        <v>2.9834999999999998</v>
      </c>
      <c r="H1724" s="2">
        <f>'Moving Avg'!G1724</f>
        <v>2.9986000000000015</v>
      </c>
      <c r="I1724" s="2">
        <f>'Moving Avg'!H1724</f>
        <v>2.9994499999999906</v>
      </c>
      <c r="J1724" s="5" t="str">
        <f>OBV!F1724</f>
        <v>BULLISH</v>
      </c>
      <c r="K1724" s="5" t="str">
        <f>OBV!G1724</f>
        <v>NEUTRAL</v>
      </c>
      <c r="L1724" s="5" t="str">
        <f>OBV!H1724</f>
        <v>CONFIRMED BULLISH</v>
      </c>
    </row>
    <row r="1725" spans="1:12" ht="13.5" x14ac:dyDescent="0.25">
      <c r="A1725" s="3">
        <f>RSI!A1725</f>
        <v>44820</v>
      </c>
      <c r="B1725" s="2">
        <f>RSI!B1725</f>
        <v>3.14</v>
      </c>
      <c r="C1725" s="2">
        <f>RSI!I1725</f>
        <v>59.682887322689531</v>
      </c>
      <c r="D1725" s="2">
        <f>MACD!E1725</f>
        <v>3.9127692061337704E-2</v>
      </c>
      <c r="E1725" s="2">
        <f>MACD!F1725</f>
        <v>0.11605812657962099</v>
      </c>
      <c r="F1725" s="2">
        <f>'Moving Avg'!D1725</f>
        <v>3.1060000000000003</v>
      </c>
      <c r="G1725" s="2">
        <f>'Moving Avg'!F1725</f>
        <v>2.9829999999999997</v>
      </c>
      <c r="H1725" s="2">
        <f>'Moving Avg'!G1725</f>
        <v>2.9986000000000015</v>
      </c>
      <c r="I1725" s="2">
        <f>'Moving Avg'!H1725</f>
        <v>2.9993999999999907</v>
      </c>
      <c r="J1725" s="5" t="str">
        <f>OBV!F1725</f>
        <v>BULLISH</v>
      </c>
      <c r="K1725" s="5" t="str">
        <f>OBV!G1725</f>
        <v>NEUTRAL</v>
      </c>
      <c r="L1725" s="5" t="str">
        <f>OBV!H1725</f>
        <v>CONFIRMED BULLISH</v>
      </c>
    </row>
    <row r="1726" spans="1:12" ht="13.5" x14ac:dyDescent="0.25">
      <c r="A1726" s="3">
        <f>RSI!A1726</f>
        <v>44823</v>
      </c>
      <c r="B1726" s="2">
        <f>RSI!B1726</f>
        <v>3.14</v>
      </c>
      <c r="C1726" s="2">
        <f>RSI!I1726</f>
        <v>59.682887322689531</v>
      </c>
      <c r="D1726" s="2">
        <f>MACD!E1726</f>
        <v>-3.2250182798307936E-2</v>
      </c>
      <c r="E1726" s="2">
        <f>MACD!F1726</f>
        <v>8.6396464704035211E-2</v>
      </c>
      <c r="F1726" s="2">
        <f>'Moving Avg'!D1726</f>
        <v>3.1360000000000001</v>
      </c>
      <c r="G1726" s="2">
        <f>'Moving Avg'!F1726</f>
        <v>2.9824999999999999</v>
      </c>
      <c r="H1726" s="2">
        <f>'Moving Avg'!G1726</f>
        <v>2.9986000000000015</v>
      </c>
      <c r="I1726" s="2">
        <f>'Moving Avg'!H1726</f>
        <v>2.9993499999999909</v>
      </c>
      <c r="J1726" s="5" t="str">
        <f>OBV!F1726</f>
        <v>BULLISH</v>
      </c>
      <c r="K1726" s="5" t="str">
        <f>OBV!G1726</f>
        <v>NEUTRAL</v>
      </c>
      <c r="L1726" s="5" t="str">
        <f>OBV!H1726</f>
        <v>CONFIRMED BULLISH</v>
      </c>
    </row>
    <row r="1727" spans="1:12" ht="13.5" x14ac:dyDescent="0.25">
      <c r="A1727" s="3">
        <f>RSI!A1727</f>
        <v>44824</v>
      </c>
      <c r="B1727" s="2">
        <f>RSI!B1727</f>
        <v>3.13</v>
      </c>
      <c r="C1727" s="2">
        <f>RSI!I1727</f>
        <v>58.834561921963292</v>
      </c>
      <c r="D1727" s="2">
        <f>MACD!E1727</f>
        <v>-0.10968583765645423</v>
      </c>
      <c r="E1727" s="2">
        <f>MACD!F1727</f>
        <v>4.7180004231937314E-2</v>
      </c>
      <c r="F1727" s="2">
        <f>'Moving Avg'!D1727</f>
        <v>3.1380000000000003</v>
      </c>
      <c r="G1727" s="2">
        <f>'Moving Avg'!F1727</f>
        <v>2.9815</v>
      </c>
      <c r="H1727" s="2">
        <f>'Moving Avg'!G1727</f>
        <v>2.9984000000000002</v>
      </c>
      <c r="I1727" s="2">
        <f>'Moving Avg'!H1727</f>
        <v>2.9992499999999911</v>
      </c>
      <c r="J1727" s="5" t="str">
        <f>OBV!F1727</f>
        <v>BEARISH</v>
      </c>
      <c r="K1727" s="5" t="str">
        <f>OBV!G1727</f>
        <v>NEUTRAL</v>
      </c>
      <c r="L1727" s="5" t="str">
        <f>OBV!H1727</f>
        <v>BEARISH DIVERGENCE</v>
      </c>
    </row>
    <row r="1728" spans="1:12" ht="13.5" x14ac:dyDescent="0.25">
      <c r="A1728" s="3">
        <f>RSI!A1728</f>
        <v>44825</v>
      </c>
      <c r="B1728" s="2">
        <f>RSI!B1728</f>
        <v>3.13</v>
      </c>
      <c r="C1728" s="2">
        <f>RSI!I1728</f>
        <v>58.834561921963292</v>
      </c>
      <c r="D1728" s="2">
        <f>MACD!E1728</f>
        <v>-0.15901934687401686</v>
      </c>
      <c r="E1728" s="2">
        <f>MACD!F1728</f>
        <v>5.9401340107464798E-3</v>
      </c>
      <c r="F1728" s="2">
        <f>'Moving Avg'!D1728</f>
        <v>3.1360000000000001</v>
      </c>
      <c r="G1728" s="2">
        <f>'Moving Avg'!F1728</f>
        <v>2.9805000000000001</v>
      </c>
      <c r="H1728" s="2">
        <f>'Moving Avg'!G1728</f>
        <v>2.9981999999999998</v>
      </c>
      <c r="I1728" s="2">
        <f>'Moving Avg'!H1728</f>
        <v>2.9991499999999913</v>
      </c>
      <c r="J1728" s="5" t="str">
        <f>OBV!F1728</f>
        <v>BEARISH</v>
      </c>
      <c r="K1728" s="5" t="str">
        <f>OBV!G1728</f>
        <v>NEUTRAL</v>
      </c>
      <c r="L1728" s="5" t="str">
        <f>OBV!H1728</f>
        <v>CONFIRMED BEARISH</v>
      </c>
    </row>
    <row r="1729" spans="1:12" ht="13.5" x14ac:dyDescent="0.25">
      <c r="A1729" s="3">
        <f>RSI!A1729</f>
        <v>44826</v>
      </c>
      <c r="B1729" s="2">
        <f>RSI!B1729</f>
        <v>3.13</v>
      </c>
      <c r="C1729" s="2">
        <f>RSI!I1729</f>
        <v>58.834561921963285</v>
      </c>
      <c r="D1729" s="2">
        <f>MACD!E1729</f>
        <v>-0.18451973903166285</v>
      </c>
      <c r="E1729" s="2">
        <f>MACD!F1729</f>
        <v>-3.2151840597735383E-2</v>
      </c>
      <c r="F1729" s="2">
        <f>'Moving Avg'!D1729</f>
        <v>3.1339999999999995</v>
      </c>
      <c r="G1729" s="2">
        <f>'Moving Avg'!F1729</f>
        <v>2.9795000000000007</v>
      </c>
      <c r="H1729" s="2">
        <f>'Moving Avg'!G1729</f>
        <v>2.9980000000000002</v>
      </c>
      <c r="I1729" s="2">
        <f>'Moving Avg'!H1729</f>
        <v>2.9990499999999907</v>
      </c>
      <c r="J1729" s="5" t="str">
        <f>OBV!F1729</f>
        <v>BEARISH</v>
      </c>
      <c r="K1729" s="5" t="str">
        <f>OBV!G1729</f>
        <v>NEUTRAL</v>
      </c>
      <c r="L1729" s="5" t="str">
        <f>OBV!H1729</f>
        <v>CONFIRMED BEARISH</v>
      </c>
    </row>
    <row r="1730" spans="1:12" ht="13.5" x14ac:dyDescent="0.25">
      <c r="A1730" s="3">
        <f>RSI!A1730</f>
        <v>44827</v>
      </c>
      <c r="B1730" s="2">
        <f>RSI!B1730</f>
        <v>3.13</v>
      </c>
      <c r="C1730" s="2">
        <f>RSI!I1730</f>
        <v>58.834561921963292</v>
      </c>
      <c r="D1730" s="2">
        <f>MACD!E1730</f>
        <v>-0.18826483557646601</v>
      </c>
      <c r="E1730" s="2">
        <f>MACD!F1730</f>
        <v>-6.3374439593481505E-2</v>
      </c>
      <c r="F1730" s="2">
        <f>'Moving Avg'!D1730</f>
        <v>3.1319999999999992</v>
      </c>
      <c r="G1730" s="2">
        <f>'Moving Avg'!F1730</f>
        <v>2.9785000000000004</v>
      </c>
      <c r="H1730" s="2">
        <f>'Moving Avg'!G1730</f>
        <v>2.9978000000000002</v>
      </c>
      <c r="I1730" s="2">
        <f>'Moving Avg'!H1730</f>
        <v>2.9989499999999909</v>
      </c>
      <c r="J1730" s="5" t="str">
        <f>OBV!F1730</f>
        <v>BEARISH</v>
      </c>
      <c r="K1730" s="5" t="str">
        <f>OBV!G1730</f>
        <v>NEUTRAL</v>
      </c>
      <c r="L1730" s="5" t="str">
        <f>OBV!H1730</f>
        <v>CONFIRMED BEARISH</v>
      </c>
    </row>
    <row r="1731" spans="1:12" ht="13.5" x14ac:dyDescent="0.25">
      <c r="A1731" s="3">
        <f>RSI!A1731</f>
        <v>44830</v>
      </c>
      <c r="B1731" s="2">
        <f>RSI!B1731</f>
        <v>3.13</v>
      </c>
      <c r="C1731" s="2">
        <f>RSI!I1731</f>
        <v>58.834561921963292</v>
      </c>
      <c r="D1731" s="2">
        <f>MACD!E1731</f>
        <v>-0.17355498431582506</v>
      </c>
      <c r="E1731" s="2">
        <f>MACD!F1731</f>
        <v>-8.5410548537950215E-2</v>
      </c>
      <c r="F1731" s="2">
        <f>'Moving Avg'!D1731</f>
        <v>3.13</v>
      </c>
      <c r="G1731" s="2">
        <f>'Moving Avg'!F1731</f>
        <v>2.9775000000000005</v>
      </c>
      <c r="H1731" s="2">
        <f>'Moving Avg'!G1731</f>
        <v>3.0003999999999995</v>
      </c>
      <c r="I1731" s="2">
        <f>'Moving Avg'!H1731</f>
        <v>2.9988499999999907</v>
      </c>
      <c r="J1731" s="5" t="str">
        <f>OBV!F1731</f>
        <v>BEARISH</v>
      </c>
      <c r="K1731" s="5" t="str">
        <f>OBV!G1731</f>
        <v>NEUTRAL</v>
      </c>
      <c r="L1731" s="5" t="str">
        <f>OBV!H1731</f>
        <v>CONFIRMED BEARISH</v>
      </c>
    </row>
    <row r="1732" spans="1:12" ht="13.5" x14ac:dyDescent="0.25">
      <c r="A1732" s="3">
        <f>RSI!A1732</f>
        <v>44831</v>
      </c>
      <c r="B1732" s="2">
        <f>RSI!B1732</f>
        <v>3.13</v>
      </c>
      <c r="C1732" s="2">
        <f>RSI!I1732</f>
        <v>58.834561921963292</v>
      </c>
      <c r="D1732" s="2">
        <f>MACD!E1732</f>
        <v>-0.1416477790909263</v>
      </c>
      <c r="E1732" s="2">
        <f>MACD!F1732</f>
        <v>-9.6657994648545437E-2</v>
      </c>
      <c r="F1732" s="2">
        <f>'Moving Avg'!D1732</f>
        <v>3.13</v>
      </c>
      <c r="G1732" s="2">
        <f>'Moving Avg'!F1732</f>
        <v>2.9765000000000006</v>
      </c>
      <c r="H1732" s="2">
        <f>'Moving Avg'!G1732</f>
        <v>3.0055999999999998</v>
      </c>
      <c r="I1732" s="2">
        <f>'Moving Avg'!H1732</f>
        <v>2.9987499999999909</v>
      </c>
      <c r="J1732" s="5" t="str">
        <f>OBV!F1732</f>
        <v>NEUTRAL</v>
      </c>
      <c r="K1732" s="5" t="str">
        <f>OBV!G1732</f>
        <v>NEUTRAL</v>
      </c>
      <c r="L1732" s="5" t="str">
        <f>OBV!H1732</f>
        <v>NEUTRAL</v>
      </c>
    </row>
    <row r="1733" spans="1:12" ht="13.5" x14ac:dyDescent="0.25">
      <c r="A1733" s="3">
        <f>RSI!A1733</f>
        <v>44832</v>
      </c>
      <c r="B1733" s="2">
        <f>RSI!B1733</f>
        <v>3.13</v>
      </c>
      <c r="C1733" s="2">
        <f>RSI!I1733</f>
        <v>58.834561921963285</v>
      </c>
      <c r="D1733" s="2">
        <f>MACD!E1733</f>
        <v>-0.11207207381112338</v>
      </c>
      <c r="E1733" s="2">
        <f>MACD!F1733</f>
        <v>-9.9740810481061037E-2</v>
      </c>
      <c r="F1733" s="2">
        <f>'Moving Avg'!D1733</f>
        <v>3.13</v>
      </c>
      <c r="G1733" s="2">
        <f>'Moving Avg'!F1733</f>
        <v>2.9825000000000008</v>
      </c>
      <c r="H1733" s="2">
        <f>'Moving Avg'!G1733</f>
        <v>3.0131999999999999</v>
      </c>
      <c r="I1733" s="2">
        <f>'Moving Avg'!H1733</f>
        <v>2.9986499999999912</v>
      </c>
      <c r="J1733" s="5" t="str">
        <f>OBV!F1733</f>
        <v>NEUTRAL</v>
      </c>
      <c r="K1733" s="5" t="str">
        <f>OBV!G1733</f>
        <v>NEUTRAL</v>
      </c>
      <c r="L1733" s="5" t="str">
        <f>OBV!H1733</f>
        <v>NEUTRAL</v>
      </c>
    </row>
    <row r="1734" spans="1:12" ht="13.5" x14ac:dyDescent="0.25">
      <c r="A1734" s="3">
        <f>RSI!A1734</f>
        <v>44833</v>
      </c>
      <c r="B1734" s="2">
        <f>RSI!B1734</f>
        <v>3.13</v>
      </c>
      <c r="C1734" s="2">
        <f>RSI!I1734</f>
        <v>58.834561921963285</v>
      </c>
      <c r="D1734" s="2">
        <f>MACD!E1734</f>
        <v>-8.7509090200894146E-2</v>
      </c>
      <c r="E1734" s="2">
        <f>MACD!F1734</f>
        <v>-9.7294466425027676E-2</v>
      </c>
      <c r="F1734" s="2">
        <f>'Moving Avg'!D1734</f>
        <v>3.13</v>
      </c>
      <c r="G1734" s="2">
        <f>'Moving Avg'!F1734</f>
        <v>2.995000000000001</v>
      </c>
      <c r="H1734" s="2">
        <f>'Moving Avg'!G1734</f>
        <v>3.0232000000000001</v>
      </c>
      <c r="I1734" s="2">
        <f>'Moving Avg'!H1734</f>
        <v>2.9985499999999909</v>
      </c>
      <c r="J1734" s="5" t="str">
        <f>OBV!F1734</f>
        <v>NEUTRAL</v>
      </c>
      <c r="K1734" s="5" t="str">
        <f>OBV!G1734</f>
        <v>NEUTRAL</v>
      </c>
      <c r="L1734" s="5" t="str">
        <f>OBV!H1734</f>
        <v>NEUTRAL</v>
      </c>
    </row>
    <row r="1735" spans="1:12" ht="13.5" x14ac:dyDescent="0.25">
      <c r="A1735" s="3">
        <f>RSI!A1735</f>
        <v>44834</v>
      </c>
      <c r="B1735" s="2">
        <f>RSI!B1735</f>
        <v>3.13</v>
      </c>
      <c r="C1735" s="2">
        <f>RSI!I1735</f>
        <v>58.834561921963278</v>
      </c>
      <c r="D1735" s="2">
        <f>MACD!E1735</f>
        <v>-6.7153372669223277E-2</v>
      </c>
      <c r="E1735" s="2">
        <f>MACD!F1735</f>
        <v>-9.1266247673866804E-2</v>
      </c>
      <c r="F1735" s="2">
        <f>'Moving Avg'!D1735</f>
        <v>3.13</v>
      </c>
      <c r="G1735" s="2">
        <f>'Moving Avg'!F1735</f>
        <v>3.0135000000000014</v>
      </c>
      <c r="H1735" s="2">
        <f>'Moving Avg'!G1735</f>
        <v>3.0353999999999997</v>
      </c>
      <c r="I1735" s="2">
        <f>'Moving Avg'!H1735</f>
        <v>2.9984499999999912</v>
      </c>
      <c r="J1735" s="5" t="str">
        <f>OBV!F1735</f>
        <v>NEUTRAL</v>
      </c>
      <c r="K1735" s="5" t="str">
        <f>OBV!G1735</f>
        <v>NEUTRAL</v>
      </c>
      <c r="L1735" s="5" t="str">
        <f>OBV!H1735</f>
        <v>NEUTRAL</v>
      </c>
    </row>
    <row r="1736" spans="1:12" ht="13.5" x14ac:dyDescent="0.25">
      <c r="A1736" s="3">
        <f>RSI!A1736</f>
        <v>44837</v>
      </c>
      <c r="B1736" s="2">
        <f>RSI!B1736</f>
        <v>3.15</v>
      </c>
      <c r="C1736" s="2">
        <f>RSI!I1736</f>
        <v>60.994921053899368</v>
      </c>
      <c r="D1736" s="2">
        <f>MACD!E1736</f>
        <v>-5.1807401695187938E-2</v>
      </c>
      <c r="E1736" s="2">
        <f>MACD!F1736</f>
        <v>-8.3374478478131037E-2</v>
      </c>
      <c r="F1736" s="2">
        <f>'Moving Avg'!D1736</f>
        <v>3.1339999999999999</v>
      </c>
      <c r="G1736" s="2">
        <f>'Moving Avg'!F1736</f>
        <v>3.039000000000001</v>
      </c>
      <c r="H1736" s="2">
        <f>'Moving Avg'!G1736</f>
        <v>3.0483999999999996</v>
      </c>
      <c r="I1736" s="2">
        <f>'Moving Avg'!H1736</f>
        <v>2.9984499999999912</v>
      </c>
      <c r="J1736" s="5" t="str">
        <f>OBV!F1736</f>
        <v>BULLISH</v>
      </c>
      <c r="K1736" s="5" t="str">
        <f>OBV!G1736</f>
        <v>NEUTRAL</v>
      </c>
      <c r="L1736" s="5" t="str">
        <f>OBV!H1736</f>
        <v>CONFIRMED BULLISH</v>
      </c>
    </row>
    <row r="1737" spans="1:12" ht="13.5" x14ac:dyDescent="0.25">
      <c r="A1737" s="3">
        <f>RSI!A1737</f>
        <v>44838</v>
      </c>
      <c r="B1737" s="2">
        <f>RSI!B1737</f>
        <v>3.14</v>
      </c>
      <c r="C1737" s="2">
        <f>RSI!I1737</f>
        <v>59.318669097741626</v>
      </c>
      <c r="D1737" s="2">
        <f>MACD!E1737</f>
        <v>-4.0105488234673636E-2</v>
      </c>
      <c r="E1737" s="2">
        <f>MACD!F1737</f>
        <v>-7.4720680429439565E-2</v>
      </c>
      <c r="F1737" s="2">
        <f>'Moving Avg'!D1737</f>
        <v>3.1360000000000001</v>
      </c>
      <c r="G1737" s="2">
        <f>'Moving Avg'!F1737</f>
        <v>3.069500000000001</v>
      </c>
      <c r="H1737" s="2">
        <f>'Moving Avg'!G1737</f>
        <v>3.0589999999999997</v>
      </c>
      <c r="I1737" s="2">
        <f>'Moving Avg'!H1737</f>
        <v>2.9983999999999913</v>
      </c>
      <c r="J1737" s="5" t="str">
        <f>OBV!F1737</f>
        <v>BULLISH</v>
      </c>
      <c r="K1737" s="5" t="str">
        <f>OBV!G1737</f>
        <v>NEUTRAL</v>
      </c>
      <c r="L1737" s="5" t="str">
        <f>OBV!H1737</f>
        <v>CONFIRMED BULLISH</v>
      </c>
    </row>
    <row r="1738" spans="1:12" ht="13.5" x14ac:dyDescent="0.25">
      <c r="A1738" s="3">
        <f>RSI!A1738</f>
        <v>44839</v>
      </c>
      <c r="B1738" s="2">
        <f>RSI!B1738</f>
        <v>3.14</v>
      </c>
      <c r="C1738" s="2">
        <f>RSI!I1738</f>
        <v>59.318669097741633</v>
      </c>
      <c r="D1738" s="2">
        <f>MACD!E1738</f>
        <v>-3.059423993102639E-2</v>
      </c>
      <c r="E1738" s="2">
        <f>MACD!F1738</f>
        <v>-6.5895392329756927E-2</v>
      </c>
      <c r="F1738" s="2">
        <f>'Moving Avg'!D1738</f>
        <v>3.1380000000000003</v>
      </c>
      <c r="G1738" s="2">
        <f>'Moving Avg'!F1738</f>
        <v>3.0945000000000009</v>
      </c>
      <c r="H1738" s="2">
        <f>'Moving Avg'!G1738</f>
        <v>3.0673999999999988</v>
      </c>
      <c r="I1738" s="2">
        <f>'Moving Avg'!H1738</f>
        <v>2.9983499999999914</v>
      </c>
      <c r="J1738" s="5" t="str">
        <f>OBV!F1738</f>
        <v>BULLISH</v>
      </c>
      <c r="K1738" s="5" t="str">
        <f>OBV!G1738</f>
        <v>NEUTRAL</v>
      </c>
      <c r="L1738" s="5" t="str">
        <f>OBV!H1738</f>
        <v>CONFIRMED BULLISH</v>
      </c>
    </row>
    <row r="1739" spans="1:12" ht="13.5" x14ac:dyDescent="0.25">
      <c r="A1739" s="3">
        <f>RSI!A1739</f>
        <v>44840</v>
      </c>
      <c r="B1739" s="2">
        <f>RSI!B1739</f>
        <v>3.14</v>
      </c>
      <c r="C1739" s="2">
        <f>RSI!I1739</f>
        <v>59.318669097741626</v>
      </c>
      <c r="D1739" s="2">
        <f>MACD!E1739</f>
        <v>-2.2907715021547759E-2</v>
      </c>
      <c r="E1739" s="2">
        <f>MACD!F1739</f>
        <v>-5.7297856868115095E-2</v>
      </c>
      <c r="F1739" s="2">
        <f>'Moving Avg'!D1739</f>
        <v>3.14</v>
      </c>
      <c r="G1739" s="2">
        <f>'Moving Avg'!F1739</f>
        <v>3.1140000000000008</v>
      </c>
      <c r="H1739" s="2">
        <f>'Moving Avg'!G1739</f>
        <v>3.0733999999999986</v>
      </c>
      <c r="I1739" s="2">
        <f>'Moving Avg'!H1739</f>
        <v>2.9982999999999915</v>
      </c>
      <c r="J1739" s="5" t="str">
        <f>OBV!F1739</f>
        <v>BULLISH</v>
      </c>
      <c r="K1739" s="5" t="str">
        <f>OBV!G1739</f>
        <v>NEUTRAL</v>
      </c>
      <c r="L1739" s="5" t="str">
        <f>OBV!H1739</f>
        <v>CONFIRMED BULLISH</v>
      </c>
    </row>
    <row r="1740" spans="1:12" ht="13.5" x14ac:dyDescent="0.25">
      <c r="A1740" s="3">
        <f>RSI!A1740</f>
        <v>44841</v>
      </c>
      <c r="B1740" s="2">
        <f>RSI!B1740</f>
        <v>3.14</v>
      </c>
      <c r="C1740" s="2">
        <f>RSI!I1740</f>
        <v>59.318669097741626</v>
      </c>
      <c r="D1740" s="2">
        <f>MACD!E1740</f>
        <v>-1.6738412428405791E-2</v>
      </c>
      <c r="E1740" s="2">
        <f>MACD!F1740</f>
        <v>-4.9185967980173238E-2</v>
      </c>
      <c r="F1740" s="2">
        <f>'Moving Avg'!D1740</f>
        <v>3.1420000000000003</v>
      </c>
      <c r="G1740" s="2">
        <f>'Moving Avg'!F1740</f>
        <v>3.1275000000000004</v>
      </c>
      <c r="H1740" s="2">
        <f>'Moving Avg'!G1740</f>
        <v>3.0769999999999982</v>
      </c>
      <c r="I1740" s="2">
        <f>'Moving Avg'!H1740</f>
        <v>2.9982499999999912</v>
      </c>
      <c r="J1740" s="5" t="str">
        <f>OBV!F1740</f>
        <v>BULLISH</v>
      </c>
      <c r="K1740" s="5" t="str">
        <f>OBV!G1740</f>
        <v>NEUTRAL</v>
      </c>
      <c r="L1740" s="5" t="str">
        <f>OBV!H1740</f>
        <v>CONFIRMED BULLISH</v>
      </c>
    </row>
    <row r="1741" spans="1:12" ht="13.5" x14ac:dyDescent="0.25">
      <c r="A1741" s="3">
        <f>RSI!A1741</f>
        <v>44844</v>
      </c>
      <c r="B1741" s="2">
        <f>RSI!B1741</f>
        <v>3.14</v>
      </c>
      <c r="C1741" s="2">
        <f>RSI!I1741</f>
        <v>59.318669097741626</v>
      </c>
      <c r="D1741" s="2">
        <f>MACD!E1741</f>
        <v>-1.1828122220919557E-2</v>
      </c>
      <c r="E1741" s="2">
        <f>MACD!F1741</f>
        <v>-4.1714398828322501E-2</v>
      </c>
      <c r="F1741" s="2">
        <f>'Moving Avg'!D1741</f>
        <v>3.14</v>
      </c>
      <c r="G1741" s="2">
        <f>'Moving Avg'!F1741</f>
        <v>3.1350000000000007</v>
      </c>
      <c r="H1741" s="2">
        <f>'Moving Avg'!G1741</f>
        <v>3.0779999999999976</v>
      </c>
      <c r="I1741" s="2">
        <f>'Moving Avg'!H1741</f>
        <v>2.998699999999991</v>
      </c>
      <c r="J1741" s="5" t="str">
        <f>OBV!F1741</f>
        <v>BEARISH</v>
      </c>
      <c r="K1741" s="5" t="str">
        <f>OBV!G1741</f>
        <v>NEUTRAL</v>
      </c>
      <c r="L1741" s="5" t="str">
        <f>OBV!H1741</f>
        <v>CONFIRMED BEARISH</v>
      </c>
    </row>
    <row r="1742" spans="1:12" ht="13.5" x14ac:dyDescent="0.25">
      <c r="A1742" s="3">
        <f>RSI!A1742</f>
        <v>44845</v>
      </c>
      <c r="B1742" s="2">
        <f>RSI!B1742</f>
        <v>3.14</v>
      </c>
      <c r="C1742" s="2">
        <f>RSI!I1742</f>
        <v>59.318669097741626</v>
      </c>
      <c r="D1742" s="2">
        <f>MACD!E1742</f>
        <v>-7.9601954518531137E-3</v>
      </c>
      <c r="E1742" s="2">
        <f>MACD!F1742</f>
        <v>-3.4963558153028623E-2</v>
      </c>
      <c r="F1742" s="2">
        <f>'Moving Avg'!D1742</f>
        <v>3.14</v>
      </c>
      <c r="G1742" s="2">
        <f>'Moving Avg'!F1742</f>
        <v>3.1360000000000001</v>
      </c>
      <c r="H1742" s="2">
        <f>'Moving Avg'!G1742</f>
        <v>3.0781999999999976</v>
      </c>
      <c r="I1742" s="2">
        <f>'Moving Avg'!H1742</f>
        <v>2.9991499999999913</v>
      </c>
      <c r="J1742" s="5" t="str">
        <f>OBV!F1742</f>
        <v>NEUTRAL</v>
      </c>
      <c r="K1742" s="5" t="str">
        <f>OBV!G1742</f>
        <v>NEUTRAL</v>
      </c>
      <c r="L1742" s="5" t="str">
        <f>OBV!H1742</f>
        <v>NEUTRAL</v>
      </c>
    </row>
    <row r="1743" spans="1:12" ht="13.5" x14ac:dyDescent="0.25">
      <c r="A1743" s="3">
        <f>RSI!A1743</f>
        <v>44846</v>
      </c>
      <c r="B1743" s="2">
        <f>RSI!B1743</f>
        <v>3.14</v>
      </c>
      <c r="C1743" s="2">
        <f>RSI!I1743</f>
        <v>59.318669097741633</v>
      </c>
      <c r="D1743" s="2">
        <f>MACD!E1743</f>
        <v>-4.9530141319080734E-3</v>
      </c>
      <c r="E1743" s="2">
        <f>MACD!F1743</f>
        <v>-2.8961449348804517E-2</v>
      </c>
      <c r="F1743" s="2">
        <f>'Moving Avg'!D1743</f>
        <v>3.14</v>
      </c>
      <c r="G1743" s="2">
        <f>'Moving Avg'!F1743</f>
        <v>3.1360000000000001</v>
      </c>
      <c r="H1743" s="2">
        <f>'Moving Avg'!G1743</f>
        <v>3.0779999999999972</v>
      </c>
      <c r="I1743" s="2">
        <f>'Moving Avg'!H1743</f>
        <v>2.9995999999999907</v>
      </c>
      <c r="J1743" s="5" t="str">
        <f>OBV!F1743</f>
        <v>NEUTRAL</v>
      </c>
      <c r="K1743" s="5" t="str">
        <f>OBV!G1743</f>
        <v>NEUTRAL</v>
      </c>
      <c r="L1743" s="5" t="str">
        <f>OBV!H1743</f>
        <v>NEUTRAL</v>
      </c>
    </row>
    <row r="1744" spans="1:12" ht="13.5" x14ac:dyDescent="0.25">
      <c r="A1744" s="3">
        <f>RSI!A1744</f>
        <v>44847</v>
      </c>
      <c r="B1744" s="2">
        <f>RSI!B1744</f>
        <v>3.14</v>
      </c>
      <c r="C1744" s="2">
        <f>RSI!I1744</f>
        <v>59.318669097741633</v>
      </c>
      <c r="D1744" s="2">
        <f>MACD!E1744</f>
        <v>-2.6544758996784878E-3</v>
      </c>
      <c r="E1744" s="2">
        <f>MACD!F1744</f>
        <v>-2.3700054658979314E-2</v>
      </c>
      <c r="F1744" s="2">
        <f>'Moving Avg'!D1744</f>
        <v>3.14</v>
      </c>
      <c r="G1744" s="2">
        <f>'Moving Avg'!F1744</f>
        <v>3.1360000000000001</v>
      </c>
      <c r="H1744" s="2">
        <f>'Moving Avg'!G1744</f>
        <v>3.0777999999999968</v>
      </c>
      <c r="I1744" s="2">
        <f>'Moving Avg'!H1744</f>
        <v>3.000049999999991</v>
      </c>
      <c r="J1744" s="5" t="str">
        <f>OBV!F1744</f>
        <v>NEUTRAL</v>
      </c>
      <c r="K1744" s="5" t="str">
        <f>OBV!G1744</f>
        <v>NEUTRAL</v>
      </c>
      <c r="L1744" s="5" t="str">
        <f>OBV!H1744</f>
        <v>NEUTRAL</v>
      </c>
    </row>
    <row r="1745" spans="1:12" ht="13.5" x14ac:dyDescent="0.25">
      <c r="A1745" s="3">
        <f>RSI!A1745</f>
        <v>44848</v>
      </c>
      <c r="B1745" s="2">
        <f>RSI!B1745</f>
        <v>3.14</v>
      </c>
      <c r="C1745" s="2">
        <f>RSI!I1745</f>
        <v>59.318669097741633</v>
      </c>
      <c r="D1745" s="2">
        <f>MACD!E1745</f>
        <v>-9.3733653369021397E-4</v>
      </c>
      <c r="E1745" s="2">
        <f>MACD!F1745</f>
        <v>-1.9147511033921493E-2</v>
      </c>
      <c r="F1745" s="2">
        <f>'Moving Avg'!D1745</f>
        <v>3.14</v>
      </c>
      <c r="G1745" s="2">
        <f>'Moving Avg'!F1745</f>
        <v>3.1360000000000001</v>
      </c>
      <c r="H1745" s="2">
        <f>'Moving Avg'!G1745</f>
        <v>3.0775999999999963</v>
      </c>
      <c r="I1745" s="2">
        <f>'Moving Avg'!H1745</f>
        <v>2.9999999999999902</v>
      </c>
      <c r="J1745" s="5" t="str">
        <f>OBV!F1745</f>
        <v>NEUTRAL</v>
      </c>
      <c r="K1745" s="5" t="str">
        <f>OBV!G1745</f>
        <v>NEUTRAL</v>
      </c>
      <c r="L1745" s="5" t="str">
        <f>OBV!H1745</f>
        <v>NEUTRAL</v>
      </c>
    </row>
    <row r="1746" spans="1:12" ht="13.5" x14ac:dyDescent="0.25">
      <c r="A1746" s="3">
        <f>RSI!A1746</f>
        <v>44851</v>
      </c>
      <c r="B1746" s="2">
        <f>RSI!B1746</f>
        <v>3.14</v>
      </c>
      <c r="C1746" s="2">
        <f>RSI!I1746</f>
        <v>59.318669097741633</v>
      </c>
      <c r="D1746" s="2">
        <f>MACD!E1746</f>
        <v>3.3816454371971005E-3</v>
      </c>
      <c r="E1746" s="2">
        <f>MACD!F1746</f>
        <v>-1.4641679739697775E-2</v>
      </c>
      <c r="F1746" s="2">
        <f>'Moving Avg'!D1746</f>
        <v>3.14</v>
      </c>
      <c r="G1746" s="2">
        <f>'Moving Avg'!F1746</f>
        <v>3.1360000000000001</v>
      </c>
      <c r="H1746" s="2">
        <f>'Moving Avg'!G1746</f>
        <v>3.0773999999999968</v>
      </c>
      <c r="I1746" s="2">
        <f>'Moving Avg'!H1746</f>
        <v>2.9999499999999903</v>
      </c>
      <c r="J1746" s="5" t="str">
        <f>OBV!F1746</f>
        <v>NEUTRAL</v>
      </c>
      <c r="K1746" s="5" t="str">
        <f>OBV!G1746</f>
        <v>NEUTRAL</v>
      </c>
      <c r="L1746" s="5" t="str">
        <f>OBV!H1746</f>
        <v>NEUTRAL</v>
      </c>
    </row>
    <row r="1747" spans="1:12" ht="13.5" x14ac:dyDescent="0.25">
      <c r="A1747" s="3">
        <f>RSI!A1747</f>
        <v>44852</v>
      </c>
      <c r="B1747" s="2">
        <f>RSI!B1747</f>
        <v>3.14</v>
      </c>
      <c r="C1747" s="2">
        <f>RSI!I1747</f>
        <v>59.318669097741633</v>
      </c>
      <c r="D1747" s="2">
        <f>MACD!E1747</f>
        <v>5.3024245262145442E-3</v>
      </c>
      <c r="E1747" s="2">
        <f>MACD!F1747</f>
        <v>-1.0652858886515312E-2</v>
      </c>
      <c r="F1747" s="2">
        <f>'Moving Avg'!D1747</f>
        <v>3.14</v>
      </c>
      <c r="G1747" s="2">
        <f>'Moving Avg'!F1747</f>
        <v>3.1364999999999998</v>
      </c>
      <c r="H1747" s="2">
        <f>'Moving Avg'!G1747</f>
        <v>3.0771999999999968</v>
      </c>
      <c r="I1747" s="2">
        <f>'Moving Avg'!H1747</f>
        <v>2.9998999999999905</v>
      </c>
      <c r="J1747" s="5" t="str">
        <f>OBV!F1747</f>
        <v>NEUTRAL</v>
      </c>
      <c r="K1747" s="5" t="str">
        <f>OBV!G1747</f>
        <v>NEUTRAL</v>
      </c>
      <c r="L1747" s="5" t="str">
        <f>OBV!H1747</f>
        <v>NEUTRAL</v>
      </c>
    </row>
    <row r="1748" spans="1:12" ht="13.5" x14ac:dyDescent="0.25">
      <c r="A1748" s="3">
        <f>RSI!A1748</f>
        <v>44853</v>
      </c>
      <c r="B1748" s="2">
        <f>RSI!B1748</f>
        <v>3.14</v>
      </c>
      <c r="C1748" s="2">
        <f>RSI!I1748</f>
        <v>59.318669097741633</v>
      </c>
      <c r="D1748" s="2">
        <f>MACD!E1748</f>
        <v>6.7468819375395839E-3</v>
      </c>
      <c r="E1748" s="2">
        <f>MACD!F1748</f>
        <v>-7.1729107217043337E-3</v>
      </c>
      <c r="F1748" s="2">
        <f>'Moving Avg'!D1748</f>
        <v>3.14</v>
      </c>
      <c r="G1748" s="2">
        <f>'Moving Avg'!F1748</f>
        <v>3.137</v>
      </c>
      <c r="H1748" s="2">
        <f>'Moving Avg'!G1748</f>
        <v>3.0769999999999968</v>
      </c>
      <c r="I1748" s="2">
        <f>'Moving Avg'!H1748</f>
        <v>2.9998499999999906</v>
      </c>
      <c r="J1748" s="5" t="str">
        <f>OBV!F1748</f>
        <v>NEUTRAL</v>
      </c>
      <c r="K1748" s="5" t="str">
        <f>OBV!G1748</f>
        <v>NEUTRAL</v>
      </c>
      <c r="L1748" s="5" t="str">
        <f>OBV!H1748</f>
        <v>NEUTRAL</v>
      </c>
    </row>
    <row r="1749" spans="1:12" ht="13.5" x14ac:dyDescent="0.25">
      <c r="A1749" s="3">
        <f>RSI!A1749</f>
        <v>44854</v>
      </c>
      <c r="B1749" s="2">
        <f>RSI!B1749</f>
        <v>3.14</v>
      </c>
      <c r="C1749" s="2">
        <f>RSI!I1749</f>
        <v>59.318669097741633</v>
      </c>
      <c r="D1749" s="2">
        <f>MACD!E1749</f>
        <v>7.8016917961267751E-3</v>
      </c>
      <c r="E1749" s="2">
        <f>MACD!F1749</f>
        <v>-4.1779902181381121E-3</v>
      </c>
      <c r="F1749" s="2">
        <f>'Moving Avg'!D1749</f>
        <v>3.14</v>
      </c>
      <c r="G1749" s="2">
        <f>'Moving Avg'!F1749</f>
        <v>3.1375000000000002</v>
      </c>
      <c r="H1749" s="2">
        <f>'Moving Avg'!G1749</f>
        <v>3.0767999999999969</v>
      </c>
      <c r="I1749" s="2">
        <f>'Moving Avg'!H1749</f>
        <v>2.9997999999999907</v>
      </c>
      <c r="J1749" s="5" t="str">
        <f>OBV!F1749</f>
        <v>NEUTRAL</v>
      </c>
      <c r="K1749" s="5" t="str">
        <f>OBV!G1749</f>
        <v>NEUTRAL</v>
      </c>
      <c r="L1749" s="5" t="str">
        <f>OBV!H1749</f>
        <v>NEUTRAL</v>
      </c>
    </row>
    <row r="1750" spans="1:12" ht="13.5" x14ac:dyDescent="0.25">
      <c r="A1750" s="3">
        <f>RSI!A1750</f>
        <v>44855</v>
      </c>
      <c r="B1750" s="2">
        <f>RSI!B1750</f>
        <v>3.14</v>
      </c>
      <c r="C1750" s="2">
        <f>RSI!I1750</f>
        <v>59.318669097741626</v>
      </c>
      <c r="D1750" s="2">
        <f>MACD!E1750</f>
        <v>8.5392016078844613E-3</v>
      </c>
      <c r="E1750" s="2">
        <f>MACD!F1750</f>
        <v>-1.6345518529335976E-3</v>
      </c>
      <c r="F1750" s="2">
        <f>'Moving Avg'!D1750</f>
        <v>3.14</v>
      </c>
      <c r="G1750" s="2">
        <f>'Moving Avg'!F1750</f>
        <v>3.1380000000000003</v>
      </c>
      <c r="H1750" s="2">
        <f>'Moving Avg'!G1750</f>
        <v>3.0765999999999969</v>
      </c>
      <c r="I1750" s="2">
        <f>'Moving Avg'!H1750</f>
        <v>2.9997999999999907</v>
      </c>
      <c r="J1750" s="5" t="str">
        <f>OBV!F1750</f>
        <v>NEUTRAL</v>
      </c>
      <c r="K1750" s="5" t="str">
        <f>OBV!G1750</f>
        <v>NEUTRAL</v>
      </c>
      <c r="L1750" s="5" t="str">
        <f>OBV!H1750</f>
        <v>NEUTRAL</v>
      </c>
    </row>
    <row r="1751" spans="1:12" ht="13.5" x14ac:dyDescent="0.25">
      <c r="A1751" s="3">
        <f>RSI!A1751</f>
        <v>44858</v>
      </c>
      <c r="B1751" s="2">
        <f>RSI!B1751</f>
        <v>3.14</v>
      </c>
      <c r="C1751" s="2">
        <f>RSI!I1751</f>
        <v>59.318669097741626</v>
      </c>
      <c r="D1751" s="2">
        <f>MACD!E1751</f>
        <v>9.01970984663647E-3</v>
      </c>
      <c r="E1751" s="2">
        <f>MACD!F1751</f>
        <v>4.9630048698041593E-4</v>
      </c>
      <c r="F1751" s="2">
        <f>'Moving Avg'!D1751</f>
        <v>3.14</v>
      </c>
      <c r="G1751" s="2">
        <f>'Moving Avg'!F1751</f>
        <v>3.1385000000000001</v>
      </c>
      <c r="H1751" s="2">
        <f>'Moving Avg'!G1751</f>
        <v>3.0763999999999969</v>
      </c>
      <c r="I1751" s="2">
        <f>'Moving Avg'!H1751</f>
        <v>2.9997999999999907</v>
      </c>
      <c r="J1751" s="5" t="str">
        <f>OBV!F1751</f>
        <v>NEUTRAL</v>
      </c>
      <c r="K1751" s="5" t="str">
        <f>OBV!G1751</f>
        <v>NEUTRAL</v>
      </c>
      <c r="L1751" s="5" t="str">
        <f>OBV!H1751</f>
        <v>NEUTRAL</v>
      </c>
    </row>
    <row r="1752" spans="1:12" ht="13.5" x14ac:dyDescent="0.25">
      <c r="A1752" s="3">
        <f>RSI!A1752</f>
        <v>44859</v>
      </c>
      <c r="B1752" s="2">
        <f>RSI!B1752</f>
        <v>3.14</v>
      </c>
      <c r="C1752" s="2">
        <f>RSI!I1752</f>
        <v>59.318669097741619</v>
      </c>
      <c r="D1752" s="2">
        <f>MACD!E1752</f>
        <v>9.2933876992580267E-3</v>
      </c>
      <c r="E1752" s="2">
        <f>MACD!F1752</f>
        <v>2.2557179294359383E-3</v>
      </c>
      <c r="F1752" s="2">
        <f>'Moving Avg'!D1752</f>
        <v>3.14</v>
      </c>
      <c r="G1752" s="2">
        <f>'Moving Avg'!F1752</f>
        <v>3.1390000000000002</v>
      </c>
      <c r="H1752" s="2">
        <f>'Moving Avg'!G1752</f>
        <v>3.0761999999999965</v>
      </c>
      <c r="I1752" s="2">
        <f>'Moving Avg'!H1752</f>
        <v>2.9997999999999907</v>
      </c>
      <c r="J1752" s="5" t="str">
        <f>OBV!F1752</f>
        <v>NEUTRAL</v>
      </c>
      <c r="K1752" s="5" t="str">
        <f>OBV!G1752</f>
        <v>NEUTRAL</v>
      </c>
      <c r="L1752" s="5" t="str">
        <f>OBV!H1752</f>
        <v>NEUTRAL</v>
      </c>
    </row>
    <row r="1753" spans="1:12" ht="13.5" x14ac:dyDescent="0.25">
      <c r="A1753" s="3">
        <f>RSI!A1753</f>
        <v>44860</v>
      </c>
      <c r="B1753" s="2">
        <f>RSI!B1753</f>
        <v>3.14</v>
      </c>
      <c r="C1753" s="2">
        <f>RSI!I1753</f>
        <v>59.318669097741619</v>
      </c>
      <c r="D1753" s="2">
        <f>MACD!E1753</f>
        <v>9.4019001171319339E-3</v>
      </c>
      <c r="E1753" s="2">
        <f>MACD!F1753</f>
        <v>3.6849543669751376E-3</v>
      </c>
      <c r="F1753" s="2">
        <f>'Moving Avg'!D1753</f>
        <v>3.14</v>
      </c>
      <c r="G1753" s="2">
        <f>'Moving Avg'!F1753</f>
        <v>3.1395000000000004</v>
      </c>
      <c r="H1753" s="2">
        <f>'Moving Avg'!G1753</f>
        <v>3.075999999999997</v>
      </c>
      <c r="I1753" s="2">
        <f>'Moving Avg'!H1753</f>
        <v>2.9997999999999907</v>
      </c>
      <c r="J1753" s="5" t="str">
        <f>OBV!F1753</f>
        <v>NEUTRAL</v>
      </c>
      <c r="K1753" s="5" t="str">
        <f>OBV!G1753</f>
        <v>NEUTRAL</v>
      </c>
      <c r="L1753" s="5" t="str">
        <f>OBV!H1753</f>
        <v>NEUTRAL</v>
      </c>
    </row>
    <row r="1754" spans="1:12" ht="13.5" x14ac:dyDescent="0.25">
      <c r="A1754" s="3">
        <f>RSI!A1754</f>
        <v>44861</v>
      </c>
      <c r="B1754" s="2">
        <f>RSI!B1754</f>
        <v>3.14</v>
      </c>
      <c r="C1754" s="2">
        <f>RSI!I1754</f>
        <v>59.318669097741619</v>
      </c>
      <c r="D1754" s="2">
        <f>MACD!E1754</f>
        <v>9.3797728078639508E-3</v>
      </c>
      <c r="E1754" s="2">
        <f>MACD!F1754</f>
        <v>4.8239180551529004E-3</v>
      </c>
      <c r="F1754" s="2">
        <f>'Moving Avg'!D1754</f>
        <v>3.14</v>
      </c>
      <c r="G1754" s="2">
        <f>'Moving Avg'!F1754</f>
        <v>3.14</v>
      </c>
      <c r="H1754" s="2">
        <f>'Moving Avg'!G1754</f>
        <v>3.075799999999997</v>
      </c>
      <c r="I1754" s="2">
        <f>'Moving Avg'!H1754</f>
        <v>2.9997999999999907</v>
      </c>
      <c r="J1754" s="5" t="str">
        <f>OBV!F1754</f>
        <v>NEUTRAL</v>
      </c>
      <c r="K1754" s="5" t="str">
        <f>OBV!G1754</f>
        <v>NEUTRAL</v>
      </c>
      <c r="L1754" s="5" t="str">
        <f>OBV!H1754</f>
        <v>NEUTRAL</v>
      </c>
    </row>
    <row r="1755" spans="1:12" ht="13.5" x14ac:dyDescent="0.25">
      <c r="A1755" s="3">
        <f>RSI!A1755</f>
        <v>44862</v>
      </c>
      <c r="B1755" s="2">
        <f>RSI!B1755</f>
        <v>3.14</v>
      </c>
      <c r="C1755" s="2">
        <f>RSI!I1755</f>
        <v>59.318669097741619</v>
      </c>
      <c r="D1755" s="2">
        <f>MACD!E1755</f>
        <v>9.2555445990885055E-3</v>
      </c>
      <c r="E1755" s="2">
        <f>MACD!F1755</f>
        <v>5.7102433639400216E-3</v>
      </c>
      <c r="F1755" s="2">
        <f>'Moving Avg'!D1755</f>
        <v>3.14</v>
      </c>
      <c r="G1755" s="2">
        <f>'Moving Avg'!F1755</f>
        <v>3.1405000000000003</v>
      </c>
      <c r="H1755" s="2">
        <f>'Moving Avg'!G1755</f>
        <v>3.075599999999997</v>
      </c>
      <c r="I1755" s="2">
        <f>'Moving Avg'!H1755</f>
        <v>2.9997999999999907</v>
      </c>
      <c r="J1755" s="5" t="str">
        <f>OBV!F1755</f>
        <v>NEUTRAL</v>
      </c>
      <c r="K1755" s="5" t="str">
        <f>OBV!G1755</f>
        <v>NEUTRAL</v>
      </c>
      <c r="L1755" s="5" t="str">
        <f>OBV!H1755</f>
        <v>NEUTRAL</v>
      </c>
    </row>
    <row r="1756" spans="1:12" ht="13.5" x14ac:dyDescent="0.25">
      <c r="A1756" s="3">
        <f>RSI!A1756</f>
        <v>44865</v>
      </c>
      <c r="B1756" s="2">
        <f>RSI!B1756</f>
        <v>3.14</v>
      </c>
      <c r="C1756" s="2">
        <f>RSI!I1756</f>
        <v>59.318669097741626</v>
      </c>
      <c r="D1756" s="2">
        <f>MACD!E1756</f>
        <v>9.0527385141609962E-3</v>
      </c>
      <c r="E1756" s="2">
        <f>MACD!F1756</f>
        <v>6.3787423939842174E-3</v>
      </c>
      <c r="F1756" s="2">
        <f>'Moving Avg'!D1756</f>
        <v>3.14</v>
      </c>
      <c r="G1756" s="2">
        <f>'Moving Avg'!F1756</f>
        <v>3.14</v>
      </c>
      <c r="H1756" s="2">
        <f>'Moving Avg'!G1756</f>
        <v>3.0753999999999975</v>
      </c>
      <c r="I1756" s="2">
        <f>'Moving Avg'!H1756</f>
        <v>2.9997999999999907</v>
      </c>
      <c r="J1756" s="5" t="str">
        <f>OBV!F1756</f>
        <v>NEUTRAL</v>
      </c>
      <c r="K1756" s="5" t="str">
        <f>OBV!G1756</f>
        <v>NEUTRAL</v>
      </c>
      <c r="L1756" s="5" t="str">
        <f>OBV!H1756</f>
        <v>NEUTRAL</v>
      </c>
    </row>
    <row r="1757" spans="1:12" ht="13.5" x14ac:dyDescent="0.25">
      <c r="A1757" s="3">
        <f>RSI!A1757</f>
        <v>44866</v>
      </c>
      <c r="B1757" s="2">
        <f>RSI!B1757</f>
        <v>3.14</v>
      </c>
      <c r="C1757" s="2">
        <f>RSI!I1757</f>
        <v>59.318669097741626</v>
      </c>
      <c r="D1757" s="2">
        <f>MACD!E1757</f>
        <v>8.7906797466059672E-3</v>
      </c>
      <c r="E1757" s="2">
        <f>MACD!F1757</f>
        <v>6.8611298645085677E-3</v>
      </c>
      <c r="F1757" s="2">
        <f>'Moving Avg'!D1757</f>
        <v>3.14</v>
      </c>
      <c r="G1757" s="2">
        <f>'Moving Avg'!F1757</f>
        <v>3.14</v>
      </c>
      <c r="H1757" s="2">
        <f>'Moving Avg'!G1757</f>
        <v>3.0751999999999975</v>
      </c>
      <c r="I1757" s="2">
        <f>'Moving Avg'!H1757</f>
        <v>2.9997999999999907</v>
      </c>
      <c r="J1757" s="5" t="str">
        <f>OBV!F1757</f>
        <v>NEUTRAL</v>
      </c>
      <c r="K1757" s="5" t="str">
        <f>OBV!G1757</f>
        <v>NEUTRAL</v>
      </c>
      <c r="L1757" s="5" t="str">
        <f>OBV!H1757</f>
        <v>NEUTRAL</v>
      </c>
    </row>
    <row r="1758" spans="1:12" ht="13.5" x14ac:dyDescent="0.25">
      <c r="A1758" s="3">
        <f>RSI!A1758</f>
        <v>44867</v>
      </c>
      <c r="B1758" s="2">
        <f>RSI!B1758</f>
        <v>3.14</v>
      </c>
      <c r="C1758" s="2">
        <f>RSI!I1758</f>
        <v>59.318669097741626</v>
      </c>
      <c r="D1758" s="2">
        <f>MACD!E1758</f>
        <v>8.48518436180834E-3</v>
      </c>
      <c r="E1758" s="2">
        <f>MACD!F1758</f>
        <v>7.1859407639685222E-3</v>
      </c>
      <c r="F1758" s="2">
        <f>'Moving Avg'!D1758</f>
        <v>3.14</v>
      </c>
      <c r="G1758" s="2">
        <f>'Moving Avg'!F1758</f>
        <v>3.14</v>
      </c>
      <c r="H1758" s="2">
        <f>'Moving Avg'!G1758</f>
        <v>3.0749999999999975</v>
      </c>
      <c r="I1758" s="2">
        <f>'Moving Avg'!H1758</f>
        <v>2.9997999999999907</v>
      </c>
      <c r="J1758" s="5" t="str">
        <f>OBV!F1758</f>
        <v>NEUTRAL</v>
      </c>
      <c r="K1758" s="5" t="str">
        <f>OBV!G1758</f>
        <v>NEUTRAL</v>
      </c>
      <c r="L1758" s="5" t="str">
        <f>OBV!H1758</f>
        <v>NEUTRAL</v>
      </c>
    </row>
    <row r="1759" spans="1:12" ht="13.5" x14ac:dyDescent="0.25">
      <c r="A1759" s="3">
        <f>RSI!A1759</f>
        <v>44868</v>
      </c>
      <c r="B1759" s="2">
        <f>RSI!B1759</f>
        <v>3.14</v>
      </c>
      <c r="C1759" s="2">
        <f>RSI!I1759</f>
        <v>59.318669097741626</v>
      </c>
      <c r="D1759" s="2">
        <f>MACD!E1759</f>
        <v>8.1491388681711463E-3</v>
      </c>
      <c r="E1759" s="2">
        <f>MACD!F1759</f>
        <v>7.3785803848090475E-3</v>
      </c>
      <c r="F1759" s="2">
        <f>'Moving Avg'!D1759</f>
        <v>3.14</v>
      </c>
      <c r="G1759" s="2">
        <f>'Moving Avg'!F1759</f>
        <v>3.14</v>
      </c>
      <c r="H1759" s="2">
        <f>'Moving Avg'!G1759</f>
        <v>3.074799999999998</v>
      </c>
      <c r="I1759" s="2">
        <f>'Moving Avg'!H1759</f>
        <v>2.9997999999999907</v>
      </c>
      <c r="J1759" s="5" t="str">
        <f>OBV!F1759</f>
        <v>NEUTRAL</v>
      </c>
      <c r="K1759" s="5" t="str">
        <f>OBV!G1759</f>
        <v>NEUTRAL</v>
      </c>
      <c r="L1759" s="5" t="str">
        <f>OBV!H1759</f>
        <v>NEUTRAL</v>
      </c>
    </row>
    <row r="1760" spans="1:12" ht="13.5" x14ac:dyDescent="0.25">
      <c r="A1760" s="3">
        <f>RSI!A1760</f>
        <v>44869</v>
      </c>
      <c r="B1760" s="2">
        <f>RSI!B1760</f>
        <v>3.14</v>
      </c>
      <c r="C1760" s="2">
        <f>RSI!I1760</f>
        <v>59.318669097741626</v>
      </c>
      <c r="D1760" s="2">
        <f>MACD!E1760</f>
        <v>7.792987682350816E-3</v>
      </c>
      <c r="E1760" s="2">
        <f>MACD!F1760</f>
        <v>7.4614618443174015E-3</v>
      </c>
      <c r="F1760" s="2">
        <f>'Moving Avg'!D1760</f>
        <v>3.14</v>
      </c>
      <c r="G1760" s="2">
        <f>'Moving Avg'!F1760</f>
        <v>3.14</v>
      </c>
      <c r="H1760" s="2">
        <f>'Moving Avg'!G1760</f>
        <v>3.074599999999998</v>
      </c>
      <c r="I1760" s="2">
        <f>'Moving Avg'!H1760</f>
        <v>2.9997999999999907</v>
      </c>
      <c r="J1760" s="5" t="str">
        <f>OBV!F1760</f>
        <v>NEUTRAL</v>
      </c>
      <c r="K1760" s="5" t="str">
        <f>OBV!G1760</f>
        <v>NEUTRAL</v>
      </c>
      <c r="L1760" s="5" t="str">
        <f>OBV!H1760</f>
        <v>NEUTRAL</v>
      </c>
    </row>
    <row r="1761" spans="1:12" ht="13.5" x14ac:dyDescent="0.25">
      <c r="A1761" s="3">
        <f>RSI!A1761</f>
        <v>44872</v>
      </c>
      <c r="B1761" s="2">
        <f>RSI!B1761</f>
        <v>3.14</v>
      </c>
      <c r="C1761" s="2">
        <f>RSI!I1761</f>
        <v>59.318669097741633</v>
      </c>
      <c r="D1761" s="2">
        <f>MACD!E1761</f>
        <v>7.425142876567481E-3</v>
      </c>
      <c r="E1761" s="2">
        <f>MACD!F1761</f>
        <v>7.4541980507674185E-3</v>
      </c>
      <c r="F1761" s="2">
        <f>'Moving Avg'!D1761</f>
        <v>3.14</v>
      </c>
      <c r="G1761" s="2">
        <f>'Moving Avg'!F1761</f>
        <v>3.14</v>
      </c>
      <c r="H1761" s="2">
        <f>'Moving Avg'!G1761</f>
        <v>3.0743999999999985</v>
      </c>
      <c r="I1761" s="2">
        <f>'Moving Avg'!H1761</f>
        <v>2.9997999999999907</v>
      </c>
      <c r="J1761" s="5" t="str">
        <f>OBV!F1761</f>
        <v>NEUTRAL</v>
      </c>
      <c r="K1761" s="5" t="str">
        <f>OBV!G1761</f>
        <v>NEUTRAL</v>
      </c>
      <c r="L1761" s="5" t="str">
        <f>OBV!H1761</f>
        <v>NEUTRAL</v>
      </c>
    </row>
    <row r="1762" spans="1:12" ht="13.5" x14ac:dyDescent="0.25">
      <c r="A1762" s="3">
        <f>RSI!A1762</f>
        <v>44873</v>
      </c>
      <c r="B1762" s="2">
        <f>RSI!B1762</f>
        <v>3.14</v>
      </c>
      <c r="C1762" s="2">
        <f>RSI!I1762</f>
        <v>59.318669097741626</v>
      </c>
      <c r="D1762" s="2">
        <f>MACD!E1762</f>
        <v>7.052328366320193E-3</v>
      </c>
      <c r="E1762" s="2">
        <f>MACD!F1762</f>
        <v>7.3738241138779741E-3</v>
      </c>
      <c r="F1762" s="2">
        <f>'Moving Avg'!D1762</f>
        <v>3.14</v>
      </c>
      <c r="G1762" s="2">
        <f>'Moving Avg'!F1762</f>
        <v>3.14</v>
      </c>
      <c r="H1762" s="2">
        <f>'Moving Avg'!G1762</f>
        <v>3.0741999999999985</v>
      </c>
      <c r="I1762" s="2">
        <f>'Moving Avg'!H1762</f>
        <v>2.9997999999999907</v>
      </c>
      <c r="J1762" s="5" t="str">
        <f>OBV!F1762</f>
        <v>NEUTRAL</v>
      </c>
      <c r="K1762" s="5" t="str">
        <f>OBV!G1762</f>
        <v>NEUTRAL</v>
      </c>
      <c r="L1762" s="5" t="str">
        <f>OBV!H1762</f>
        <v>NEUTRAL</v>
      </c>
    </row>
    <row r="1763" spans="1:12" ht="13.5" x14ac:dyDescent="0.25">
      <c r="A1763" s="3">
        <f>RSI!A1763</f>
        <v>44874</v>
      </c>
      <c r="B1763" s="2">
        <f>RSI!B1763</f>
        <v>3.14</v>
      </c>
      <c r="C1763" s="2">
        <f>RSI!I1763</f>
        <v>59.318669097741619</v>
      </c>
      <c r="D1763" s="2">
        <f>MACD!E1763</f>
        <v>6.6798688113824944E-3</v>
      </c>
      <c r="E1763" s="2">
        <f>MACD!F1763</f>
        <v>7.2350330533788787E-3</v>
      </c>
      <c r="F1763" s="2">
        <f>'Moving Avg'!D1763</f>
        <v>3.14</v>
      </c>
      <c r="G1763" s="2">
        <f>'Moving Avg'!F1763</f>
        <v>3.14</v>
      </c>
      <c r="H1763" s="2">
        <f>'Moving Avg'!G1763</f>
        <v>3.0767999999999982</v>
      </c>
      <c r="I1763" s="2">
        <f>'Moving Avg'!H1763</f>
        <v>2.9997999999999907</v>
      </c>
      <c r="J1763" s="5" t="str">
        <f>OBV!F1763</f>
        <v>NEUTRAL</v>
      </c>
      <c r="K1763" s="5" t="str">
        <f>OBV!G1763</f>
        <v>NEUTRAL</v>
      </c>
      <c r="L1763" s="5" t="str">
        <f>OBV!H1763</f>
        <v>NEUTRAL</v>
      </c>
    </row>
    <row r="1764" spans="1:12" ht="13.5" x14ac:dyDescent="0.25">
      <c r="A1764" s="3">
        <f>RSI!A1764</f>
        <v>44875</v>
      </c>
      <c r="B1764" s="2">
        <f>RSI!B1764</f>
        <v>3.14</v>
      </c>
      <c r="C1764" s="2">
        <f>RSI!I1764</f>
        <v>59.318669097741619</v>
      </c>
      <c r="D1764" s="2">
        <f>MACD!E1764</f>
        <v>6.3119319086659686E-3</v>
      </c>
      <c r="E1764" s="2">
        <f>MACD!F1764</f>
        <v>7.0504128244362968E-3</v>
      </c>
      <c r="F1764" s="2">
        <f>'Moving Avg'!D1764</f>
        <v>3.14</v>
      </c>
      <c r="G1764" s="2">
        <f>'Moving Avg'!F1764</f>
        <v>3.14</v>
      </c>
      <c r="H1764" s="2">
        <f>'Moving Avg'!G1764</f>
        <v>3.0819999999999981</v>
      </c>
      <c r="I1764" s="2">
        <f>'Moving Avg'!H1764</f>
        <v>2.9997999999999911</v>
      </c>
      <c r="J1764" s="5" t="str">
        <f>OBV!F1764</f>
        <v>NEUTRAL</v>
      </c>
      <c r="K1764" s="5" t="str">
        <f>OBV!G1764</f>
        <v>NEUTRAL</v>
      </c>
      <c r="L1764" s="5" t="str">
        <f>OBV!H1764</f>
        <v>NEUTRAL</v>
      </c>
    </row>
    <row r="1765" spans="1:12" ht="13.5" x14ac:dyDescent="0.25">
      <c r="A1765" s="3">
        <f>RSI!A1765</f>
        <v>44876</v>
      </c>
      <c r="B1765" s="2">
        <f>RSI!B1765</f>
        <v>3.14</v>
      </c>
      <c r="C1765" s="2">
        <f>RSI!I1765</f>
        <v>59.318669097741619</v>
      </c>
      <c r="D1765" s="2">
        <f>MACD!E1765</f>
        <v>5.9517314075785421E-3</v>
      </c>
      <c r="E1765" s="2">
        <f>MACD!F1765</f>
        <v>6.8306765410647459E-3</v>
      </c>
      <c r="F1765" s="2">
        <f>'Moving Avg'!D1765</f>
        <v>3.14</v>
      </c>
      <c r="G1765" s="2">
        <f>'Moving Avg'!F1765</f>
        <v>3.14</v>
      </c>
      <c r="H1765" s="2">
        <f>'Moving Avg'!G1765</f>
        <v>3.0895999999999981</v>
      </c>
      <c r="I1765" s="2">
        <f>'Moving Avg'!H1765</f>
        <v>2.9997999999999911</v>
      </c>
      <c r="J1765" s="5" t="str">
        <f>OBV!F1765</f>
        <v>NEUTRAL</v>
      </c>
      <c r="K1765" s="5" t="str">
        <f>OBV!G1765</f>
        <v>NEUTRAL</v>
      </c>
      <c r="L1765" s="5" t="str">
        <f>OBV!H1765</f>
        <v>NEUTRAL</v>
      </c>
    </row>
    <row r="1766" spans="1:12" ht="13.5" x14ac:dyDescent="0.25">
      <c r="A1766" s="3">
        <f>RSI!A1766</f>
        <v>44879</v>
      </c>
      <c r="B1766" s="2">
        <f>RSI!B1766</f>
        <v>3.14</v>
      </c>
      <c r="C1766" s="2">
        <f>RSI!I1766</f>
        <v>59.318669097741619</v>
      </c>
      <c r="D1766" s="2">
        <f>MACD!E1766</f>
        <v>5.6016970388337306E-3</v>
      </c>
      <c r="E1766" s="2">
        <f>MACD!F1766</f>
        <v>6.584880640618543E-3</v>
      </c>
      <c r="F1766" s="2">
        <f>'Moving Avg'!D1766</f>
        <v>3.14</v>
      </c>
      <c r="G1766" s="2">
        <f>'Moving Avg'!F1766</f>
        <v>3.14</v>
      </c>
      <c r="H1766" s="2">
        <f>'Moving Avg'!G1766</f>
        <v>3.0995999999999979</v>
      </c>
      <c r="I1766" s="2">
        <f>'Moving Avg'!H1766</f>
        <v>2.9997999999999911</v>
      </c>
      <c r="J1766" s="5" t="str">
        <f>OBV!F1766</f>
        <v>NEUTRAL</v>
      </c>
      <c r="K1766" s="5" t="str">
        <f>OBV!G1766</f>
        <v>NEUTRAL</v>
      </c>
      <c r="L1766" s="5" t="str">
        <f>OBV!H1766</f>
        <v>NEUTRAL</v>
      </c>
    </row>
    <row r="1767" spans="1:12" ht="13.5" x14ac:dyDescent="0.25">
      <c r="A1767" s="3">
        <f>RSI!A1767</f>
        <v>44880</v>
      </c>
      <c r="B1767" s="2">
        <f>RSI!B1767</f>
        <v>3.14</v>
      </c>
      <c r="C1767" s="2">
        <f>RSI!I1767</f>
        <v>59.318669097741619</v>
      </c>
      <c r="D1767" s="2">
        <f>MACD!E1767</f>
        <v>5.2636165842461224E-3</v>
      </c>
      <c r="E1767" s="2">
        <f>MACD!F1767</f>
        <v>6.3206278293440592E-3</v>
      </c>
      <c r="F1767" s="2">
        <f>'Moving Avg'!D1767</f>
        <v>3.14</v>
      </c>
      <c r="G1767" s="2">
        <f>'Moving Avg'!F1767</f>
        <v>3.14</v>
      </c>
      <c r="H1767" s="2">
        <f>'Moving Avg'!G1767</f>
        <v>3.1117999999999983</v>
      </c>
      <c r="I1767" s="2">
        <f>'Moving Avg'!H1767</f>
        <v>2.9997999999999911</v>
      </c>
      <c r="J1767" s="5" t="str">
        <f>OBV!F1767</f>
        <v>NEUTRAL</v>
      </c>
      <c r="K1767" s="5" t="str">
        <f>OBV!G1767</f>
        <v>NEUTRAL</v>
      </c>
      <c r="L1767" s="5" t="str">
        <f>OBV!H1767</f>
        <v>NEUTRAL</v>
      </c>
    </row>
    <row r="1768" spans="1:12" ht="13.5" x14ac:dyDescent="0.25">
      <c r="A1768" s="3">
        <f>RSI!A1768</f>
        <v>44881</v>
      </c>
      <c r="B1768" s="2">
        <f>RSI!B1768</f>
        <v>3.14</v>
      </c>
      <c r="C1768" s="2">
        <f>RSI!I1768</f>
        <v>59.318669097741619</v>
      </c>
      <c r="D1768" s="2">
        <f>MACD!E1768</f>
        <v>4.938754500632303E-3</v>
      </c>
      <c r="E1768" s="2">
        <f>MACD!F1768</f>
        <v>6.044253163601708E-3</v>
      </c>
      <c r="F1768" s="2">
        <f>'Moving Avg'!D1768</f>
        <v>3.14</v>
      </c>
      <c r="G1768" s="2">
        <f>'Moving Avg'!F1768</f>
        <v>3.14</v>
      </c>
      <c r="H1768" s="2">
        <f>'Moving Avg'!G1768</f>
        <v>3.1217999999999986</v>
      </c>
      <c r="I1768" s="2">
        <f>'Moving Avg'!H1768</f>
        <v>2.9997999999999911</v>
      </c>
      <c r="J1768" s="5" t="str">
        <f>OBV!F1768</f>
        <v>NEUTRAL</v>
      </c>
      <c r="K1768" s="5" t="str">
        <f>OBV!G1768</f>
        <v>NEUTRAL</v>
      </c>
      <c r="L1768" s="5" t="str">
        <f>OBV!H1768</f>
        <v>NEUTRAL</v>
      </c>
    </row>
    <row r="1769" spans="1:12" ht="13.5" x14ac:dyDescent="0.25">
      <c r="A1769" s="3">
        <f>RSI!A1769</f>
        <v>44882</v>
      </c>
      <c r="B1769" s="2">
        <f>RSI!B1769</f>
        <v>3.14</v>
      </c>
      <c r="C1769" s="2">
        <f>RSI!I1769</f>
        <v>59.318669097741619</v>
      </c>
      <c r="D1769" s="2">
        <f>MACD!E1769</f>
        <v>4.6279508225799404E-3</v>
      </c>
      <c r="E1769" s="2">
        <f>MACD!F1769</f>
        <v>5.7609926953973547E-3</v>
      </c>
      <c r="F1769" s="2">
        <f>'Moving Avg'!D1769</f>
        <v>3.14</v>
      </c>
      <c r="G1769" s="2">
        <f>'Moving Avg'!F1769</f>
        <v>3.14</v>
      </c>
      <c r="H1769" s="2">
        <f>'Moving Avg'!G1769</f>
        <v>3.1295999999999982</v>
      </c>
      <c r="I1769" s="2">
        <f>'Moving Avg'!H1769</f>
        <v>2.9997999999999911</v>
      </c>
      <c r="J1769" s="5" t="str">
        <f>OBV!F1769</f>
        <v>NEUTRAL</v>
      </c>
      <c r="K1769" s="5" t="str">
        <f>OBV!G1769</f>
        <v>NEUTRAL</v>
      </c>
      <c r="L1769" s="5" t="str">
        <f>OBV!H1769</f>
        <v>NEUTRAL</v>
      </c>
    </row>
    <row r="1770" spans="1:12" ht="13.5" x14ac:dyDescent="0.25">
      <c r="A1770" s="3">
        <f>RSI!A1770</f>
        <v>44883</v>
      </c>
      <c r="B1770" s="2">
        <f>RSI!B1770</f>
        <v>3.14</v>
      </c>
      <c r="C1770" s="2">
        <f>RSI!I1770</f>
        <v>59.318669097741619</v>
      </c>
      <c r="D1770" s="2">
        <f>MACD!E1770</f>
        <v>4.3317034870966609E-3</v>
      </c>
      <c r="E1770" s="2">
        <f>MACD!F1770</f>
        <v>5.4751348537372168E-3</v>
      </c>
      <c r="F1770" s="2">
        <f>'Moving Avg'!D1770</f>
        <v>3.14</v>
      </c>
      <c r="G1770" s="2">
        <f>'Moving Avg'!F1770</f>
        <v>3.14</v>
      </c>
      <c r="H1770" s="2">
        <f>'Moving Avg'!G1770</f>
        <v>3.1349999999999976</v>
      </c>
      <c r="I1770" s="2">
        <f>'Moving Avg'!H1770</f>
        <v>2.9997999999999916</v>
      </c>
      <c r="J1770" s="5" t="str">
        <f>OBV!F1770</f>
        <v>NEUTRAL</v>
      </c>
      <c r="K1770" s="5" t="str">
        <f>OBV!G1770</f>
        <v>NEUTRAL</v>
      </c>
      <c r="L1770" s="5" t="str">
        <f>OBV!H1770</f>
        <v>NEUTRAL</v>
      </c>
    </row>
    <row r="1771" spans="1:12" ht="13.5" x14ac:dyDescent="0.25">
      <c r="A1771" s="3">
        <f>RSI!A1771</f>
        <v>44886</v>
      </c>
      <c r="B1771" s="2">
        <f>RSI!B1771</f>
        <v>3.14</v>
      </c>
      <c r="C1771" s="2">
        <f>RSI!I1771</f>
        <v>59.318669097741619</v>
      </c>
      <c r="D1771" s="2">
        <f>MACD!E1771</f>
        <v>4.0502367315227161E-3</v>
      </c>
      <c r="E1771" s="2">
        <f>MACD!F1771</f>
        <v>5.1901552292943172E-3</v>
      </c>
      <c r="F1771" s="2">
        <f>'Moving Avg'!D1771</f>
        <v>3.14</v>
      </c>
      <c r="G1771" s="2">
        <f>'Moving Avg'!F1771</f>
        <v>3.14</v>
      </c>
      <c r="H1771" s="2">
        <f>'Moving Avg'!G1771</f>
        <v>3.1379999999999977</v>
      </c>
      <c r="I1771" s="2">
        <f>'Moving Avg'!H1771</f>
        <v>2.9997999999999916</v>
      </c>
      <c r="J1771" s="5" t="str">
        <f>OBV!F1771</f>
        <v>NEUTRAL</v>
      </c>
      <c r="K1771" s="5" t="str">
        <f>OBV!G1771</f>
        <v>NEUTRAL</v>
      </c>
      <c r="L1771" s="5" t="str">
        <f>OBV!H1771</f>
        <v>NEUTRAL</v>
      </c>
    </row>
    <row r="1772" spans="1:12" ht="13.5" x14ac:dyDescent="0.25">
      <c r="A1772" s="3">
        <f>RSI!A1772</f>
        <v>44887</v>
      </c>
      <c r="B1772" s="2">
        <f>RSI!B1772</f>
        <v>3.14</v>
      </c>
      <c r="C1772" s="2">
        <f>RSI!I1772</f>
        <v>59.318669097741619</v>
      </c>
      <c r="D1772" s="2">
        <f>MACD!E1772</f>
        <v>3.7835578007281434E-3</v>
      </c>
      <c r="E1772" s="2">
        <f>MACD!F1772</f>
        <v>4.9088357435810824E-3</v>
      </c>
      <c r="F1772" s="2">
        <f>'Moving Avg'!D1772</f>
        <v>3.14</v>
      </c>
      <c r="G1772" s="2">
        <f>'Moving Avg'!F1772</f>
        <v>3.14</v>
      </c>
      <c r="H1772" s="2">
        <f>'Moving Avg'!G1772</f>
        <v>3.1383999999999976</v>
      </c>
      <c r="I1772" s="2">
        <f>'Moving Avg'!H1772</f>
        <v>2.9997999999999916</v>
      </c>
      <c r="J1772" s="5" t="str">
        <f>OBV!F1772</f>
        <v>NEUTRAL</v>
      </c>
      <c r="K1772" s="5" t="str">
        <f>OBV!G1772</f>
        <v>NEUTRAL</v>
      </c>
      <c r="L1772" s="5" t="str">
        <f>OBV!H1772</f>
        <v>NEUTRAL</v>
      </c>
    </row>
    <row r="1773" spans="1:12" ht="13.5" x14ac:dyDescent="0.25">
      <c r="A1773" s="3">
        <f>RSI!A1773</f>
        <v>44888</v>
      </c>
      <c r="B1773" s="2">
        <f>RSI!B1773</f>
        <v>3.14</v>
      </c>
      <c r="C1773" s="2">
        <f>RSI!I1773</f>
        <v>59.318669097741619</v>
      </c>
      <c r="D1773" s="2">
        <f>MACD!E1773</f>
        <v>3.5315038486727346E-3</v>
      </c>
      <c r="E1773" s="2">
        <f>MACD!F1773</f>
        <v>4.6333693645994132E-3</v>
      </c>
      <c r="F1773" s="2">
        <f>'Moving Avg'!D1773</f>
        <v>3.14</v>
      </c>
      <c r="G1773" s="2">
        <f>'Moving Avg'!F1773</f>
        <v>3.14</v>
      </c>
      <c r="H1773" s="2">
        <f>'Moving Avg'!G1773</f>
        <v>3.1383999999999976</v>
      </c>
      <c r="I1773" s="2">
        <f>'Moving Avg'!H1773</f>
        <v>2.9997999999999916</v>
      </c>
      <c r="J1773" s="5" t="str">
        <f>OBV!F1773</f>
        <v>NEUTRAL</v>
      </c>
      <c r="K1773" s="5" t="str">
        <f>OBV!G1773</f>
        <v>NEUTRAL</v>
      </c>
      <c r="L1773" s="5" t="str">
        <f>OBV!H1773</f>
        <v>NEUTRAL</v>
      </c>
    </row>
    <row r="1774" spans="1:12" ht="13.5" x14ac:dyDescent="0.25">
      <c r="A1774" s="3">
        <f>RSI!A1774</f>
        <v>44889</v>
      </c>
      <c r="B1774" s="2">
        <f>RSI!B1774</f>
        <v>3.14</v>
      </c>
      <c r="C1774" s="2">
        <f>RSI!I1774</f>
        <v>59.318669097741619</v>
      </c>
      <c r="D1774" s="2">
        <f>MACD!E1774</f>
        <v>3.2937806230037836E-3</v>
      </c>
      <c r="E1774" s="2">
        <f>MACD!F1774</f>
        <v>4.3654516162802874E-3</v>
      </c>
      <c r="F1774" s="2">
        <f>'Moving Avg'!D1774</f>
        <v>3.14</v>
      </c>
      <c r="G1774" s="2">
        <f>'Moving Avg'!F1774</f>
        <v>3.14</v>
      </c>
      <c r="H1774" s="2">
        <f>'Moving Avg'!G1774</f>
        <v>3.1383999999999976</v>
      </c>
      <c r="I1774" s="2">
        <f>'Moving Avg'!H1774</f>
        <v>2.9997999999999916</v>
      </c>
      <c r="J1774" s="5" t="str">
        <f>OBV!F1774</f>
        <v>NEUTRAL</v>
      </c>
      <c r="K1774" s="5" t="str">
        <f>OBV!G1774</f>
        <v>NEUTRAL</v>
      </c>
      <c r="L1774" s="5" t="str">
        <f>OBV!H1774</f>
        <v>NEUTRAL</v>
      </c>
    </row>
    <row r="1775" spans="1:12" ht="13.5" x14ac:dyDescent="0.25">
      <c r="A1775" s="3">
        <f>RSI!A1775</f>
        <v>44890</v>
      </c>
      <c r="B1775" s="2">
        <f>RSI!B1775</f>
        <v>3.14</v>
      </c>
      <c r="C1775" s="2">
        <f>RSI!I1775</f>
        <v>59.318669097741626</v>
      </c>
      <c r="D1775" s="2">
        <f>MACD!E1775</f>
        <v>3.0699942710064043E-3</v>
      </c>
      <c r="E1775" s="2">
        <f>MACD!F1775</f>
        <v>4.1063601472255112E-3</v>
      </c>
      <c r="F1775" s="2">
        <f>'Moving Avg'!D1775</f>
        <v>3.14</v>
      </c>
      <c r="G1775" s="2">
        <f>'Moving Avg'!F1775</f>
        <v>3.14</v>
      </c>
      <c r="H1775" s="2">
        <f>'Moving Avg'!G1775</f>
        <v>3.1383999999999976</v>
      </c>
      <c r="I1775" s="2">
        <f>'Moving Avg'!H1775</f>
        <v>2.9997999999999916</v>
      </c>
      <c r="J1775" s="5" t="str">
        <f>OBV!F1775</f>
        <v>NEUTRAL</v>
      </c>
      <c r="K1775" s="5" t="str">
        <f>OBV!G1775</f>
        <v>NEUTRAL</v>
      </c>
      <c r="L1775" s="5" t="str">
        <f>OBV!H1775</f>
        <v>NEUTRAL</v>
      </c>
    </row>
    <row r="1776" spans="1:12" ht="13.5" x14ac:dyDescent="0.25">
      <c r="A1776" s="3">
        <f>RSI!A1776</f>
        <v>44893</v>
      </c>
      <c r="B1776" s="2">
        <f>RSI!B1776</f>
        <v>3.14</v>
      </c>
      <c r="C1776" s="2">
        <f>RSI!I1776</f>
        <v>59.318669097741626</v>
      </c>
      <c r="D1776" s="2">
        <f>MACD!E1776</f>
        <v>2.8596773938458497E-3</v>
      </c>
      <c r="E1776" s="2">
        <f>MACD!F1776</f>
        <v>3.8570235965495791E-3</v>
      </c>
      <c r="F1776" s="2">
        <f>'Moving Avg'!D1776</f>
        <v>3.14</v>
      </c>
      <c r="G1776" s="2">
        <f>'Moving Avg'!F1776</f>
        <v>3.14</v>
      </c>
      <c r="H1776" s="2">
        <f>'Moving Avg'!G1776</f>
        <v>3.1383999999999976</v>
      </c>
      <c r="I1776" s="2">
        <f>'Moving Avg'!H1776</f>
        <v>2.9997999999999916</v>
      </c>
      <c r="J1776" s="5" t="str">
        <f>OBV!F1776</f>
        <v>NEUTRAL</v>
      </c>
      <c r="K1776" s="5" t="str">
        <f>OBV!G1776</f>
        <v>NEUTRAL</v>
      </c>
      <c r="L1776" s="5" t="str">
        <f>OBV!H1776</f>
        <v>NEUTRAL</v>
      </c>
    </row>
    <row r="1777" spans="1:12" ht="13.5" x14ac:dyDescent="0.25">
      <c r="A1777" s="3">
        <f>RSI!A1777</f>
        <v>44894</v>
      </c>
      <c r="B1777" s="2">
        <f>RSI!B1777</f>
        <v>3.14</v>
      </c>
      <c r="C1777" s="2">
        <f>RSI!I1777</f>
        <v>59.318669097741626</v>
      </c>
      <c r="D1777" s="2">
        <f>MACD!E1777</f>
        <v>2.6623102975653623E-3</v>
      </c>
      <c r="E1777" s="2">
        <f>MACD!F1777</f>
        <v>3.6180809367527358E-3</v>
      </c>
      <c r="F1777" s="2">
        <f>'Moving Avg'!D1777</f>
        <v>3.14</v>
      </c>
      <c r="G1777" s="2">
        <f>'Moving Avg'!F1777</f>
        <v>3.14</v>
      </c>
      <c r="H1777" s="2">
        <f>'Moving Avg'!G1777</f>
        <v>3.1385999999999972</v>
      </c>
      <c r="I1777" s="2">
        <f>'Moving Avg'!H1777</f>
        <v>2.9997999999999916</v>
      </c>
      <c r="J1777" s="5" t="str">
        <f>OBV!F1777</f>
        <v>NEUTRAL</v>
      </c>
      <c r="K1777" s="5" t="str">
        <f>OBV!G1777</f>
        <v>NEUTRAL</v>
      </c>
      <c r="L1777" s="5" t="str">
        <f>OBV!H1777</f>
        <v>NEUTRAL</v>
      </c>
    </row>
    <row r="1778" spans="1:12" ht="13.5" x14ac:dyDescent="0.25">
      <c r="A1778" s="3">
        <f>RSI!A1778</f>
        <v>44895</v>
      </c>
      <c r="B1778" s="2">
        <f>RSI!B1778</f>
        <v>3.14</v>
      </c>
      <c r="C1778" s="2">
        <f>RSI!I1778</f>
        <v>59.318669097741626</v>
      </c>
      <c r="D1778" s="2">
        <f>MACD!E1778</f>
        <v>2.4773382386835685E-3</v>
      </c>
      <c r="E1778" s="2">
        <f>MACD!F1778</f>
        <v>3.3899323971389025E-3</v>
      </c>
      <c r="F1778" s="2">
        <f>'Moving Avg'!D1778</f>
        <v>3.14</v>
      </c>
      <c r="G1778" s="2">
        <f>'Moving Avg'!F1778</f>
        <v>3.14</v>
      </c>
      <c r="H1778" s="2">
        <f>'Moving Avg'!G1778</f>
        <v>3.1387999999999976</v>
      </c>
      <c r="I1778" s="2">
        <f>'Moving Avg'!H1778</f>
        <v>2.9997999999999916</v>
      </c>
      <c r="J1778" s="5" t="str">
        <f>OBV!F1778</f>
        <v>NEUTRAL</v>
      </c>
      <c r="K1778" s="5" t="str">
        <f>OBV!G1778</f>
        <v>NEUTRAL</v>
      </c>
      <c r="L1778" s="5" t="str">
        <f>OBV!H1778</f>
        <v>NEUTRAL</v>
      </c>
    </row>
    <row r="1779" spans="1:12" ht="13.5" x14ac:dyDescent="0.25">
      <c r="A1779" s="3">
        <f>RSI!A1779</f>
        <v>44896</v>
      </c>
      <c r="B1779" s="2">
        <f>RSI!B1779</f>
        <v>3.14</v>
      </c>
      <c r="C1779" s="2">
        <f>RSI!I1779</f>
        <v>59.318669097741626</v>
      </c>
      <c r="D1779" s="2">
        <f>MACD!E1779</f>
        <v>2.3041853351304376E-3</v>
      </c>
      <c r="E1779" s="2">
        <f>MACD!F1779</f>
        <v>3.17278298473721E-3</v>
      </c>
      <c r="F1779" s="2">
        <f>'Moving Avg'!D1779</f>
        <v>3.14</v>
      </c>
      <c r="G1779" s="2">
        <f>'Moving Avg'!F1779</f>
        <v>3.14</v>
      </c>
      <c r="H1779" s="2">
        <f>'Moving Avg'!G1779</f>
        <v>3.1389999999999976</v>
      </c>
      <c r="I1779" s="2">
        <f>'Moving Avg'!H1779</f>
        <v>2.9997999999999916</v>
      </c>
      <c r="J1779" s="5" t="str">
        <f>OBV!F1779</f>
        <v>NEUTRAL</v>
      </c>
      <c r="K1779" s="5" t="str">
        <f>OBV!G1779</f>
        <v>NEUTRAL</v>
      </c>
      <c r="L1779" s="5" t="str">
        <f>OBV!H1779</f>
        <v>NEUTRAL</v>
      </c>
    </row>
    <row r="1780" spans="1:12" ht="13.5" x14ac:dyDescent="0.25">
      <c r="A1780" s="3">
        <f>RSI!A1780</f>
        <v>44897</v>
      </c>
      <c r="B1780" s="2">
        <f>RSI!B1780</f>
        <v>3.14</v>
      </c>
      <c r="C1780" s="2">
        <f>RSI!I1780</f>
        <v>59.318669097741626</v>
      </c>
      <c r="D1780" s="2">
        <f>MACD!E1780</f>
        <v>2.1422657060203854E-3</v>
      </c>
      <c r="E1780" s="2">
        <f>MACD!F1780</f>
        <v>2.9666795289938455E-3</v>
      </c>
      <c r="F1780" s="2">
        <f>'Moving Avg'!D1780</f>
        <v>3.14</v>
      </c>
      <c r="G1780" s="2">
        <f>'Moving Avg'!F1780</f>
        <v>3.14</v>
      </c>
      <c r="H1780" s="2">
        <f>'Moving Avg'!G1780</f>
        <v>3.139199999999998</v>
      </c>
      <c r="I1780" s="2">
        <f>'Moving Avg'!H1780</f>
        <v>2.9997999999999916</v>
      </c>
      <c r="J1780" s="5" t="str">
        <f>OBV!F1780</f>
        <v>NEUTRAL</v>
      </c>
      <c r="K1780" s="5" t="str">
        <f>OBV!G1780</f>
        <v>NEUTRAL</v>
      </c>
      <c r="L1780" s="5" t="str">
        <f>OBV!H1780</f>
        <v>NEUTRAL</v>
      </c>
    </row>
    <row r="1781" spans="1:12" ht="13.5" x14ac:dyDescent="0.25">
      <c r="A1781" s="3">
        <f>RSI!A1781</f>
        <v>44900</v>
      </c>
      <c r="B1781" s="2">
        <f>RSI!B1781</f>
        <v>3.14</v>
      </c>
      <c r="C1781" s="2">
        <f>RSI!I1781</f>
        <v>59.318669097741626</v>
      </c>
      <c r="D1781" s="2">
        <f>MACD!E1781</f>
        <v>1.9909923133440977E-3</v>
      </c>
      <c r="E1781" s="2">
        <f>MACD!F1781</f>
        <v>2.7715420858638964E-3</v>
      </c>
      <c r="F1781" s="2">
        <f>'Moving Avg'!D1781</f>
        <v>3.14</v>
      </c>
      <c r="G1781" s="2">
        <f>'Moving Avg'!F1781</f>
        <v>3.14</v>
      </c>
      <c r="H1781" s="2">
        <f>'Moving Avg'!G1781</f>
        <v>3.1393999999999975</v>
      </c>
      <c r="I1781" s="2">
        <f>'Moving Avg'!H1781</f>
        <v>2.9997999999999916</v>
      </c>
      <c r="J1781" s="5" t="str">
        <f>OBV!F1781</f>
        <v>NEUTRAL</v>
      </c>
      <c r="K1781" s="5" t="str">
        <f>OBV!G1781</f>
        <v>NEUTRAL</v>
      </c>
      <c r="L1781" s="5" t="str">
        <f>OBV!H1781</f>
        <v>NEUTRAL</v>
      </c>
    </row>
    <row r="1782" spans="1:12" ht="13.5" x14ac:dyDescent="0.25">
      <c r="A1782" s="3">
        <f>RSI!A1782</f>
        <v>44901</v>
      </c>
      <c r="B1782" s="2">
        <f>RSI!B1782</f>
        <v>3.14</v>
      </c>
      <c r="C1782" s="2">
        <f>RSI!I1782</f>
        <v>59.318669097741626</v>
      </c>
      <c r="D1782" s="2">
        <f>MACD!E1782</f>
        <v>1.8497839024056439E-3</v>
      </c>
      <c r="E1782" s="2">
        <f>MACD!F1782</f>
        <v>2.5871904491722459E-3</v>
      </c>
      <c r="F1782" s="2">
        <f>'Moving Avg'!D1782</f>
        <v>3.14</v>
      </c>
      <c r="G1782" s="2">
        <f>'Moving Avg'!F1782</f>
        <v>3.14</v>
      </c>
      <c r="H1782" s="2">
        <f>'Moving Avg'!G1782</f>
        <v>3.1395999999999975</v>
      </c>
      <c r="I1782" s="2">
        <f>'Moving Avg'!H1782</f>
        <v>2.9997999999999916</v>
      </c>
      <c r="J1782" s="5" t="str">
        <f>OBV!F1782</f>
        <v>NEUTRAL</v>
      </c>
      <c r="K1782" s="5" t="str">
        <f>OBV!G1782</f>
        <v>NEUTRAL</v>
      </c>
      <c r="L1782" s="5" t="str">
        <f>OBV!H1782</f>
        <v>NEUTRAL</v>
      </c>
    </row>
    <row r="1783" spans="1:12" ht="13.5" x14ac:dyDescent="0.25">
      <c r="A1783" s="3">
        <f>RSI!A1783</f>
        <v>44902</v>
      </c>
      <c r="B1783" s="2">
        <f>RSI!B1783</f>
        <v>3.14</v>
      </c>
      <c r="C1783" s="2">
        <f>RSI!I1783</f>
        <v>59.318669097741633</v>
      </c>
      <c r="D1783" s="2">
        <f>MACD!E1783</f>
        <v>1.7180703735801828E-3</v>
      </c>
      <c r="E1783" s="2">
        <f>MACD!F1783</f>
        <v>2.4133664340538334E-3</v>
      </c>
      <c r="F1783" s="2">
        <f>'Moving Avg'!D1783</f>
        <v>3.14</v>
      </c>
      <c r="G1783" s="2">
        <f>'Moving Avg'!F1783</f>
        <v>3.14</v>
      </c>
      <c r="H1783" s="2">
        <f>'Moving Avg'!G1783</f>
        <v>3.1397999999999979</v>
      </c>
      <c r="I1783" s="2">
        <f>'Moving Avg'!H1783</f>
        <v>2.9997999999999911</v>
      </c>
      <c r="J1783" s="5" t="str">
        <f>OBV!F1783</f>
        <v>NEUTRAL</v>
      </c>
      <c r="K1783" s="5" t="str">
        <f>OBV!G1783</f>
        <v>NEUTRAL</v>
      </c>
      <c r="L1783" s="5" t="str">
        <f>OBV!H1783</f>
        <v>NEUTRAL</v>
      </c>
    </row>
    <row r="1784" spans="1:12" ht="13.5" x14ac:dyDescent="0.25">
      <c r="A1784" s="3">
        <f>RSI!A1784</f>
        <v>44903</v>
      </c>
      <c r="B1784" s="2">
        <f>RSI!B1784</f>
        <v>3.14</v>
      </c>
      <c r="C1784" s="2">
        <f>RSI!I1784</f>
        <v>59.318669097741626</v>
      </c>
      <c r="D1784" s="2">
        <f>MACD!E1784</f>
        <v>1.5952968638330844E-3</v>
      </c>
      <c r="E1784" s="2">
        <f>MACD!F1784</f>
        <v>2.2497525200096836E-3</v>
      </c>
      <c r="F1784" s="2">
        <f>'Moving Avg'!D1784</f>
        <v>3.14</v>
      </c>
      <c r="G1784" s="2">
        <f>'Moving Avg'!F1784</f>
        <v>3.14</v>
      </c>
      <c r="H1784" s="2">
        <f>'Moving Avg'!G1784</f>
        <v>3.1399999999999979</v>
      </c>
      <c r="I1784" s="2">
        <f>'Moving Avg'!H1784</f>
        <v>2.9997999999999911</v>
      </c>
      <c r="J1784" s="5" t="str">
        <f>OBV!F1784</f>
        <v>NEUTRAL</v>
      </c>
      <c r="K1784" s="5" t="str">
        <f>OBV!G1784</f>
        <v>NEUTRAL</v>
      </c>
      <c r="L1784" s="5" t="str">
        <f>OBV!H1784</f>
        <v>NEUTRAL</v>
      </c>
    </row>
    <row r="1785" spans="1:12" ht="13.5" x14ac:dyDescent="0.25">
      <c r="A1785" s="3">
        <f>RSI!A1785</f>
        <v>44904</v>
      </c>
      <c r="B1785" s="2">
        <f>RSI!B1785</f>
        <v>3.14</v>
      </c>
      <c r="C1785" s="2">
        <f>RSI!I1785</f>
        <v>59.318669097741619</v>
      </c>
      <c r="D1785" s="2">
        <f>MACD!E1785</f>
        <v>1.4809267708537632E-3</v>
      </c>
      <c r="E1785" s="2">
        <f>MACD!F1785</f>
        <v>2.0959873701784995E-3</v>
      </c>
      <c r="F1785" s="2">
        <f>'Moving Avg'!D1785</f>
        <v>3.14</v>
      </c>
      <c r="G1785" s="2">
        <f>'Moving Avg'!F1785</f>
        <v>3.14</v>
      </c>
      <c r="H1785" s="2">
        <f>'Moving Avg'!G1785</f>
        <v>3.1401999999999974</v>
      </c>
      <c r="I1785" s="2">
        <f>'Moving Avg'!H1785</f>
        <v>2.9997999999999911</v>
      </c>
      <c r="J1785" s="5" t="str">
        <f>OBV!F1785</f>
        <v>NEUTRAL</v>
      </c>
      <c r="K1785" s="5" t="str">
        <f>OBV!G1785</f>
        <v>NEUTRAL</v>
      </c>
      <c r="L1785" s="5" t="str">
        <f>OBV!H1785</f>
        <v>NEUTRAL</v>
      </c>
    </row>
    <row r="1786" spans="1:12" ht="13.5" x14ac:dyDescent="0.25">
      <c r="A1786" s="3">
        <f>RSI!A1786</f>
        <v>44907</v>
      </c>
      <c r="B1786" s="2">
        <f>RSI!B1786</f>
        <v>3.15</v>
      </c>
      <c r="C1786" s="2">
        <f>RSI!I1786</f>
        <v>80.036207594809369</v>
      </c>
      <c r="D1786" s="2">
        <f>MACD!E1786</f>
        <v>6.3370317355238015E-4</v>
      </c>
      <c r="E1786" s="2">
        <f>MACD!F1786</f>
        <v>1.8035305308532756E-3</v>
      </c>
      <c r="F1786" s="2">
        <f>'Moving Avg'!D1786</f>
        <v>3.1420000000000003</v>
      </c>
      <c r="G1786" s="2">
        <f>'Moving Avg'!F1786</f>
        <v>3.1405000000000003</v>
      </c>
      <c r="H1786" s="2">
        <f>'Moving Avg'!G1786</f>
        <v>3.1401999999999983</v>
      </c>
      <c r="I1786" s="2">
        <f>'Moving Avg'!H1786</f>
        <v>2.999849999999991</v>
      </c>
      <c r="J1786" s="5" t="str">
        <f>OBV!F1786</f>
        <v>BULLISH</v>
      </c>
      <c r="K1786" s="5" t="str">
        <f>OBV!G1786</f>
        <v>NEUTRAL</v>
      </c>
      <c r="L1786" s="5" t="str">
        <f>OBV!H1786</f>
        <v>CONFIRMED BULLISH</v>
      </c>
    </row>
    <row r="1787" spans="1:12" ht="13.5" x14ac:dyDescent="0.25">
      <c r="A1787" s="3">
        <f>RSI!A1787</f>
        <v>44908</v>
      </c>
      <c r="B1787" s="2">
        <f>RSI!B1787</f>
        <v>3.29</v>
      </c>
      <c r="C1787" s="2">
        <f>RSI!I1787</f>
        <v>97.699529526601467</v>
      </c>
      <c r="D1787" s="2">
        <f>MACD!E1787</f>
        <v>-1.0521628171040742E-2</v>
      </c>
      <c r="E1787" s="2">
        <f>MACD!F1787</f>
        <v>-6.6150120952552789E-4</v>
      </c>
      <c r="F1787" s="2">
        <f>'Moving Avg'!D1787</f>
        <v>3.1719999999999997</v>
      </c>
      <c r="G1787" s="2">
        <f>'Moving Avg'!F1787</f>
        <v>3.1480000000000001</v>
      </c>
      <c r="H1787" s="2">
        <f>'Moving Avg'!G1787</f>
        <v>3.1431999999999984</v>
      </c>
      <c r="I1787" s="2">
        <f>'Moving Avg'!H1787</f>
        <v>3.0005999999999911</v>
      </c>
      <c r="J1787" s="5" t="str">
        <f>OBV!F1787</f>
        <v>BULLISH</v>
      </c>
      <c r="K1787" s="5" t="str">
        <f>OBV!G1787</f>
        <v>NEUTRAL</v>
      </c>
      <c r="L1787" s="5" t="str">
        <f>OBV!H1787</f>
        <v>CONFIRMED BULLISH</v>
      </c>
    </row>
    <row r="1788" spans="1:12" ht="13.5" x14ac:dyDescent="0.25">
      <c r="A1788" s="3">
        <f>RSI!A1788</f>
        <v>44909</v>
      </c>
      <c r="B1788" s="2">
        <f>RSI!B1788</f>
        <v>3.4</v>
      </c>
      <c r="C1788" s="2">
        <f>RSI!I1788</f>
        <v>98.684430372593923</v>
      </c>
      <c r="D1788" s="2">
        <f>MACD!E1788</f>
        <v>-2.8999205399185879E-2</v>
      </c>
      <c r="E1788" s="2">
        <f>MACD!F1788</f>
        <v>-6.3290420474575986E-3</v>
      </c>
      <c r="F1788" s="2">
        <f>'Moving Avg'!D1788</f>
        <v>3.2239999999999993</v>
      </c>
      <c r="G1788" s="2">
        <f>'Moving Avg'!F1788</f>
        <v>3.161</v>
      </c>
      <c r="H1788" s="2">
        <f>'Moving Avg'!G1788</f>
        <v>3.1483999999999988</v>
      </c>
      <c r="I1788" s="2">
        <f>'Moving Avg'!H1788</f>
        <v>3.0018999999999907</v>
      </c>
      <c r="J1788" s="5" t="str">
        <f>OBV!F1788</f>
        <v>BULLISH</v>
      </c>
      <c r="K1788" s="5" t="str">
        <f>OBV!G1788</f>
        <v>NEUTRAL</v>
      </c>
      <c r="L1788" s="5" t="str">
        <f>OBV!H1788</f>
        <v>CONFIRMED BULLISH</v>
      </c>
    </row>
    <row r="1789" spans="1:12" ht="13.5" x14ac:dyDescent="0.25">
      <c r="A1789" s="3">
        <f>RSI!A1789</f>
        <v>44910</v>
      </c>
      <c r="B1789" s="2">
        <f>RSI!B1789</f>
        <v>3.4</v>
      </c>
      <c r="C1789" s="2">
        <f>RSI!I1789</f>
        <v>98.684430372593923</v>
      </c>
      <c r="D1789" s="2">
        <f>MACD!E1789</f>
        <v>-4.6108427382499428E-2</v>
      </c>
      <c r="E1789" s="2">
        <f>MACD!F1789</f>
        <v>-1.4284919114465966E-2</v>
      </c>
      <c r="F1789" s="2">
        <f>'Moving Avg'!D1789</f>
        <v>3.2759999999999998</v>
      </c>
      <c r="G1789" s="2">
        <f>'Moving Avg'!F1789</f>
        <v>3.1739999999999999</v>
      </c>
      <c r="H1789" s="2">
        <f>'Moving Avg'!G1789</f>
        <v>3.1535999999999991</v>
      </c>
      <c r="I1789" s="2">
        <f>'Moving Avg'!H1789</f>
        <v>3.0031999999999908</v>
      </c>
      <c r="J1789" s="5" t="str">
        <f>OBV!F1789</f>
        <v>BULLISH</v>
      </c>
      <c r="K1789" s="5" t="str">
        <f>OBV!G1789</f>
        <v>NEUTRAL</v>
      </c>
      <c r="L1789" s="5" t="str">
        <f>OBV!H1789</f>
        <v>CONFIRMED BULLISH</v>
      </c>
    </row>
    <row r="1790" spans="1:12" ht="13.5" x14ac:dyDescent="0.25">
      <c r="A1790" s="3">
        <f>RSI!A1790</f>
        <v>44911</v>
      </c>
      <c r="B1790" s="2">
        <f>RSI!B1790</f>
        <v>3.4</v>
      </c>
      <c r="C1790" s="2">
        <f>RSI!I1790</f>
        <v>98.684430372593923</v>
      </c>
      <c r="D1790" s="2">
        <f>MACD!E1790</f>
        <v>-6.1950599279597007E-2</v>
      </c>
      <c r="E1790" s="2">
        <f>MACD!F1790</f>
        <v>-2.3818055147492176E-2</v>
      </c>
      <c r="F1790" s="2">
        <f>'Moving Avg'!D1790</f>
        <v>3.3280000000000003</v>
      </c>
      <c r="G1790" s="2">
        <f>'Moving Avg'!F1790</f>
        <v>3.1869999999999998</v>
      </c>
      <c r="H1790" s="2">
        <f>'Moving Avg'!G1790</f>
        <v>3.1587999999999994</v>
      </c>
      <c r="I1790" s="2">
        <f>'Moving Avg'!H1790</f>
        <v>3.0044999999999908</v>
      </c>
      <c r="J1790" s="5" t="str">
        <f>OBV!F1790</f>
        <v>BULLISH</v>
      </c>
      <c r="K1790" s="5" t="str">
        <f>OBV!G1790</f>
        <v>NEUTRAL</v>
      </c>
      <c r="L1790" s="5" t="str">
        <f>OBV!H1790</f>
        <v>CONFIRMED BULLISH</v>
      </c>
    </row>
    <row r="1791" spans="1:12" ht="13.5" x14ac:dyDescent="0.25">
      <c r="A1791" s="3">
        <f>RSI!A1791</f>
        <v>44914</v>
      </c>
      <c r="B1791" s="2">
        <f>RSI!B1791</f>
        <v>3.4</v>
      </c>
      <c r="C1791" s="2">
        <f>RSI!I1791</f>
        <v>98.684430372593923</v>
      </c>
      <c r="D1791" s="2">
        <f>MACD!E1791</f>
        <v>-7.661953054621673E-2</v>
      </c>
      <c r="E1791" s="2">
        <f>MACD!F1791</f>
        <v>-3.4378350227237092E-2</v>
      </c>
      <c r="F1791" s="2">
        <f>'Moving Avg'!D1791</f>
        <v>3.3780000000000001</v>
      </c>
      <c r="G1791" s="2">
        <f>'Moving Avg'!F1791</f>
        <v>3.1999999999999997</v>
      </c>
      <c r="H1791" s="2">
        <f>'Moving Avg'!G1791</f>
        <v>3.1639999999999997</v>
      </c>
      <c r="I1791" s="2">
        <f>'Moving Avg'!H1791</f>
        <v>3.0057999999999909</v>
      </c>
      <c r="J1791" s="5" t="str">
        <f>OBV!F1791</f>
        <v>BULLISH</v>
      </c>
      <c r="K1791" s="5" t="str">
        <f>OBV!G1791</f>
        <v>NEUTRAL</v>
      </c>
      <c r="L1791" s="5" t="str">
        <f>OBV!H1791</f>
        <v>CONFIRMED BULLISH</v>
      </c>
    </row>
    <row r="1792" spans="1:12" ht="13.5" x14ac:dyDescent="0.25">
      <c r="A1792" s="3">
        <f>RSI!A1792</f>
        <v>44915</v>
      </c>
      <c r="B1792" s="2">
        <f>RSI!B1792</f>
        <v>3.39</v>
      </c>
      <c r="C1792" s="2">
        <f>RSI!I1792</f>
        <v>93.775237789073088</v>
      </c>
      <c r="D1792" s="2">
        <f>MACD!E1792</f>
        <v>-8.9461348142044539E-2</v>
      </c>
      <c r="E1792" s="2">
        <f>MACD!F1792</f>
        <v>-4.5394949810198579E-2</v>
      </c>
      <c r="F1792" s="2">
        <f>'Moving Avg'!D1792</f>
        <v>3.3979999999999997</v>
      </c>
      <c r="G1792" s="2">
        <f>'Moving Avg'!F1792</f>
        <v>3.2124999999999995</v>
      </c>
      <c r="H1792" s="2">
        <f>'Moving Avg'!G1792</f>
        <v>3.1689999999999996</v>
      </c>
      <c r="I1792" s="2">
        <f>'Moving Avg'!H1792</f>
        <v>3.0070499999999907</v>
      </c>
      <c r="J1792" s="5" t="str">
        <f>OBV!F1792</f>
        <v>BEARISH</v>
      </c>
      <c r="K1792" s="5" t="str">
        <f>OBV!G1792</f>
        <v>NEUTRAL</v>
      </c>
      <c r="L1792" s="5" t="str">
        <f>OBV!H1792</f>
        <v>BEARISH DIVERGENCE</v>
      </c>
    </row>
    <row r="1793" spans="1:12" ht="13.5" x14ac:dyDescent="0.25">
      <c r="A1793" s="3">
        <f>RSI!A1793</f>
        <v>44916</v>
      </c>
      <c r="B1793" s="2">
        <f>RSI!B1793</f>
        <v>3.39</v>
      </c>
      <c r="C1793" s="2">
        <f>RSI!I1793</f>
        <v>93.775237789073088</v>
      </c>
      <c r="D1793" s="2">
        <f>MACD!E1793</f>
        <v>-0.10135210155026231</v>
      </c>
      <c r="E1793" s="2">
        <f>MACD!F1793</f>
        <v>-5.6586380158211325E-2</v>
      </c>
      <c r="F1793" s="2">
        <f>'Moving Avg'!D1793</f>
        <v>3.3959999999999999</v>
      </c>
      <c r="G1793" s="2">
        <f>'Moving Avg'!F1793</f>
        <v>3.2249999999999992</v>
      </c>
      <c r="H1793" s="2">
        <f>'Moving Avg'!G1793</f>
        <v>3.1739999999999999</v>
      </c>
      <c r="I1793" s="2">
        <f>'Moving Avg'!H1793</f>
        <v>3.0082999999999909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</row>
    <row r="1794" spans="1:12" ht="13.5" x14ac:dyDescent="0.25">
      <c r="A1794" s="3">
        <f>RSI!A1794</f>
        <v>44917</v>
      </c>
      <c r="B1794" s="2">
        <f>RSI!B1794</f>
        <v>3.4</v>
      </c>
      <c r="C1794" s="2">
        <f>RSI!I1794</f>
        <v>94.114779798585445</v>
      </c>
      <c r="D1794" s="2">
        <f>MACD!E1794</f>
        <v>-0.11310295277835003</v>
      </c>
      <c r="E1794" s="2">
        <f>MACD!F1794</f>
        <v>-6.7889694682239071E-2</v>
      </c>
      <c r="F1794" s="2">
        <f>'Moving Avg'!D1794</f>
        <v>3.3959999999999999</v>
      </c>
      <c r="G1794" s="2">
        <f>'Moving Avg'!F1794</f>
        <v>3.2379999999999995</v>
      </c>
      <c r="H1794" s="2">
        <f>'Moving Avg'!G1794</f>
        <v>3.1792000000000002</v>
      </c>
      <c r="I1794" s="2">
        <f>'Moving Avg'!H1794</f>
        <v>3.0095999999999905</v>
      </c>
      <c r="J1794" s="5" t="str">
        <f>OBV!F1794</f>
        <v>BEARISH</v>
      </c>
      <c r="K1794" s="5" t="str">
        <f>OBV!G1794</f>
        <v>NEUTRAL</v>
      </c>
      <c r="L1794" s="5" t="str">
        <f>OBV!H1794</f>
        <v>NEUTRAL</v>
      </c>
    </row>
    <row r="1795" spans="1:12" ht="13.5" x14ac:dyDescent="0.25">
      <c r="A1795" s="3">
        <f>RSI!A1795</f>
        <v>44918</v>
      </c>
      <c r="B1795" s="2">
        <f>RSI!B1795</f>
        <v>3.4</v>
      </c>
      <c r="C1795" s="2">
        <f>RSI!I1795</f>
        <v>94.114779798585445</v>
      </c>
      <c r="D1795" s="2">
        <f>MACD!E1795</f>
        <v>-0.12398350057496232</v>
      </c>
      <c r="E1795" s="2">
        <f>MACD!F1795</f>
        <v>-7.9108455860783716E-2</v>
      </c>
      <c r="F1795" s="2">
        <f>'Moving Avg'!D1795</f>
        <v>3.3959999999999999</v>
      </c>
      <c r="G1795" s="2">
        <f>'Moving Avg'!F1795</f>
        <v>3.2509999999999999</v>
      </c>
      <c r="H1795" s="2">
        <f>'Moving Avg'!G1795</f>
        <v>3.1844000000000001</v>
      </c>
      <c r="I1795" s="2">
        <f>'Moving Avg'!H1795</f>
        <v>3.0108999999999906</v>
      </c>
      <c r="J1795" s="5" t="str">
        <f>OBV!F1795</f>
        <v>BEARISH</v>
      </c>
      <c r="K1795" s="5" t="str">
        <f>OBV!G1795</f>
        <v>NEUTRAL</v>
      </c>
      <c r="L1795" s="5" t="str">
        <f>OBV!H1795</f>
        <v>NEUTRAL</v>
      </c>
    </row>
    <row r="1796" spans="1:12" ht="13.5" x14ac:dyDescent="0.25">
      <c r="A1796" s="3">
        <f>RSI!A1796</f>
        <v>44921</v>
      </c>
      <c r="B1796" s="2">
        <f>RSI!B1796</f>
        <v>3.38</v>
      </c>
      <c r="C1796" s="2">
        <f>RSI!I1796</f>
        <v>83.544467764290388</v>
      </c>
      <c r="D1796" s="2">
        <f>MACD!E1796</f>
        <v>-0.13103824884210846</v>
      </c>
      <c r="E1796" s="2">
        <f>MACD!F1796</f>
        <v>-8.9494414457048671E-2</v>
      </c>
      <c r="F1796" s="2">
        <f>'Moving Avg'!D1796</f>
        <v>3.3920000000000003</v>
      </c>
      <c r="G1796" s="2">
        <f>'Moving Avg'!F1796</f>
        <v>3.2629999999999995</v>
      </c>
      <c r="H1796" s="2">
        <f>'Moving Avg'!G1796</f>
        <v>3.1892</v>
      </c>
      <c r="I1796" s="2">
        <f>'Moving Avg'!H1796</f>
        <v>3.0120999999999909</v>
      </c>
      <c r="J1796" s="5" t="str">
        <f>OBV!F1796</f>
        <v>BEARISH</v>
      </c>
      <c r="K1796" s="5" t="str">
        <f>OBV!G1796</f>
        <v>NEUTRAL</v>
      </c>
      <c r="L1796" s="5" t="str">
        <f>OBV!H1796</f>
        <v>CONFIRMED BEARISH</v>
      </c>
    </row>
    <row r="1797" spans="1:12" ht="13.5" x14ac:dyDescent="0.25">
      <c r="A1797" s="3">
        <f>RSI!A1797</f>
        <v>44922</v>
      </c>
      <c r="B1797" s="2">
        <f>RSI!B1797</f>
        <v>3.38</v>
      </c>
      <c r="C1797" s="2">
        <f>RSI!I1797</f>
        <v>83.544467764290388</v>
      </c>
      <c r="D1797" s="2">
        <f>MACD!E1797</f>
        <v>-0.11615478097343868</v>
      </c>
      <c r="E1797" s="2">
        <f>MACD!F1797</f>
        <v>-9.4826487760326678E-2</v>
      </c>
      <c r="F1797" s="2">
        <f>'Moving Avg'!D1797</f>
        <v>3.3899999999999997</v>
      </c>
      <c r="G1797" s="2">
        <f>'Moving Avg'!F1797</f>
        <v>3.2749999999999999</v>
      </c>
      <c r="H1797" s="2">
        <f>'Moving Avg'!G1797</f>
        <v>3.1940000000000004</v>
      </c>
      <c r="I1797" s="2">
        <f>'Moving Avg'!H1797</f>
        <v>3.0132999999999908</v>
      </c>
      <c r="J1797" s="5" t="str">
        <f>OBV!F1797</f>
        <v>BEARISH</v>
      </c>
      <c r="K1797" s="5" t="str">
        <f>OBV!G1797</f>
        <v>NEUTRAL</v>
      </c>
      <c r="L1797" s="5" t="str">
        <f>OBV!H1797</f>
        <v>CONFIRMED BEARISH</v>
      </c>
    </row>
    <row r="1798" spans="1:12" ht="13.5" x14ac:dyDescent="0.25">
      <c r="A1798" s="3">
        <f>RSI!A1798</f>
        <v>44923</v>
      </c>
      <c r="B1798" s="2">
        <f>RSI!B1798</f>
        <v>3.3</v>
      </c>
      <c r="C1798" s="2">
        <f>RSI!I1798</f>
        <v>54.926392936286348</v>
      </c>
      <c r="D1798" s="2">
        <f>MACD!E1798</f>
        <v>-8.1346881293159701E-2</v>
      </c>
      <c r="E1798" s="2">
        <f>MACD!F1798</f>
        <v>-9.2130566466893285E-2</v>
      </c>
      <c r="F1798" s="2">
        <f>'Moving Avg'!D1798</f>
        <v>3.3719999999999999</v>
      </c>
      <c r="G1798" s="2">
        <f>'Moving Avg'!F1798</f>
        <v>3.2829999999999999</v>
      </c>
      <c r="H1798" s="2">
        <f>'Moving Avg'!G1798</f>
        <v>3.1972000000000005</v>
      </c>
      <c r="I1798" s="2">
        <f>'Moving Avg'!H1798</f>
        <v>3.0140999999999907</v>
      </c>
      <c r="J1798" s="5" t="str">
        <f>OBV!F1798</f>
        <v>BEARISH</v>
      </c>
      <c r="K1798" s="5" t="str">
        <f>OBV!G1798</f>
        <v>NEUTRAL</v>
      </c>
      <c r="L1798" s="5" t="str">
        <f>OBV!H1798</f>
        <v>CONFIRMED BEARISH</v>
      </c>
    </row>
    <row r="1799" spans="1:12" ht="13.5" x14ac:dyDescent="0.25">
      <c r="A1799" s="3">
        <f>RSI!A1799</f>
        <v>44924</v>
      </c>
      <c r="B1799" s="2">
        <f>RSI!B1799</f>
        <v>3.3</v>
      </c>
      <c r="C1799" s="2">
        <f>RSI!I1799</f>
        <v>54.926392936286348</v>
      </c>
      <c r="D1799" s="2">
        <f>MACD!E1799</f>
        <v>-5.2009103694158565E-2</v>
      </c>
      <c r="E1799" s="2">
        <f>MACD!F1799</f>
        <v>-8.4106273912346347E-2</v>
      </c>
      <c r="F1799" s="2">
        <f>'Moving Avg'!D1799</f>
        <v>3.3520000000000003</v>
      </c>
      <c r="G1799" s="2">
        <f>'Moving Avg'!F1799</f>
        <v>3.2909999999999995</v>
      </c>
      <c r="H1799" s="2">
        <f>'Moving Avg'!G1799</f>
        <v>3.2004000000000006</v>
      </c>
      <c r="I1799" s="2">
        <f>'Moving Avg'!H1799</f>
        <v>3.014899999999991</v>
      </c>
      <c r="J1799" s="5" t="str">
        <f>OBV!F1799</f>
        <v>BEARISH</v>
      </c>
      <c r="K1799" s="5" t="str">
        <f>OBV!G1799</f>
        <v>NEUTRAL</v>
      </c>
      <c r="L1799" s="5" t="str">
        <f>OBV!H1799</f>
        <v>CONFIRMED BEARISH</v>
      </c>
    </row>
    <row r="1800" spans="1:12" ht="13.5" x14ac:dyDescent="0.25">
      <c r="A1800" s="3">
        <f>RSI!A1800</f>
        <v>44925</v>
      </c>
      <c r="B1800" s="2">
        <f>RSI!B1800</f>
        <v>3.4</v>
      </c>
      <c r="C1800" s="2">
        <f>RSI!I1800</f>
        <v>69.882556414366405</v>
      </c>
      <c r="D1800" s="2">
        <f>MACD!E1800</f>
        <v>-3.4698775333754206E-2</v>
      </c>
      <c r="E1800" s="2">
        <f>MACD!F1800</f>
        <v>-7.422477419662793E-2</v>
      </c>
      <c r="F1800" s="2">
        <f>'Moving Avg'!D1800</f>
        <v>3.3519999999999994</v>
      </c>
      <c r="G1800" s="2">
        <f>'Moving Avg'!F1800</f>
        <v>3.3039999999999998</v>
      </c>
      <c r="H1800" s="2">
        <f>'Moving Avg'!G1800</f>
        <v>3.2056000000000004</v>
      </c>
      <c r="I1800" s="2">
        <f>'Moving Avg'!H1800</f>
        <v>3.0161999999999911</v>
      </c>
      <c r="J1800" s="5" t="str">
        <f>OBV!F1800</f>
        <v>BULLISH</v>
      </c>
      <c r="K1800" s="5" t="str">
        <f>OBV!G1800</f>
        <v>NEUTRAL</v>
      </c>
      <c r="L1800" s="5" t="str">
        <f>OBV!H1800</f>
        <v>NEUTRAL</v>
      </c>
    </row>
    <row r="1801" spans="1:12" ht="13.5" x14ac:dyDescent="0.25">
      <c r="A1801" s="3">
        <f>RSI!A1801</f>
        <v>44928</v>
      </c>
      <c r="B1801" s="2">
        <f>RSI!B1801</f>
        <v>3.4</v>
      </c>
      <c r="C1801" s="2">
        <f>RSI!I1801</f>
        <v>69.882556414366405</v>
      </c>
      <c r="D1801" s="2">
        <f>MACD!E1801</f>
        <v>-2.0741124620232476E-2</v>
      </c>
      <c r="E1801" s="2">
        <f>MACD!F1801</f>
        <v>-6.3528044281348839E-2</v>
      </c>
      <c r="F1801" s="2">
        <f>'Moving Avg'!D1801</f>
        <v>3.3560000000000003</v>
      </c>
      <c r="G1801" s="2">
        <f>'Moving Avg'!F1801</f>
        <v>3.3169999999999993</v>
      </c>
      <c r="H1801" s="2">
        <f>'Moving Avg'!G1801</f>
        <v>3.2108000000000008</v>
      </c>
      <c r="I1801" s="2">
        <f>'Moving Avg'!H1801</f>
        <v>3.0174999999999907</v>
      </c>
      <c r="J1801" s="5" t="str">
        <f>OBV!F1801</f>
        <v>BULLISH</v>
      </c>
      <c r="K1801" s="5" t="str">
        <f>OBV!G1801</f>
        <v>NEUTRAL</v>
      </c>
      <c r="L1801" s="5" t="str">
        <f>OBV!H1801</f>
        <v>CONFIRMED BULLISH</v>
      </c>
    </row>
    <row r="1802" spans="1:12" ht="13.5" x14ac:dyDescent="0.25">
      <c r="A1802" s="3">
        <f>RSI!A1802</f>
        <v>44929</v>
      </c>
      <c r="B1802" s="2">
        <f>RSI!B1802</f>
        <v>3.4</v>
      </c>
      <c r="C1802" s="2">
        <f>RSI!I1802</f>
        <v>69.882556414366405</v>
      </c>
      <c r="D1802" s="2">
        <f>MACD!E1802</f>
        <v>-1.1107738737897499E-2</v>
      </c>
      <c r="E1802" s="2">
        <f>MACD!F1802</f>
        <v>-5.3043983172658578E-2</v>
      </c>
      <c r="F1802" s="2">
        <f>'Moving Avg'!D1802</f>
        <v>3.3600000000000003</v>
      </c>
      <c r="G1802" s="2">
        <f>'Moving Avg'!F1802</f>
        <v>3.3299999999999996</v>
      </c>
      <c r="H1802" s="2">
        <f>'Moving Avg'!G1802</f>
        <v>3.2160000000000015</v>
      </c>
      <c r="I1802" s="2">
        <f>'Moving Avg'!H1802</f>
        <v>3.0187999999999908</v>
      </c>
      <c r="J1802" s="5" t="str">
        <f>OBV!F1802</f>
        <v>BULLISH</v>
      </c>
      <c r="K1802" s="5" t="str">
        <f>OBV!G1802</f>
        <v>NEUTRAL</v>
      </c>
      <c r="L1802" s="5" t="str">
        <f>OBV!H1802</f>
        <v>CONFIRMED BULLISH</v>
      </c>
    </row>
    <row r="1803" spans="1:12" ht="13.5" x14ac:dyDescent="0.25">
      <c r="A1803" s="3">
        <f>RSI!A1803</f>
        <v>44930</v>
      </c>
      <c r="B1803" s="2">
        <f>RSI!B1803</f>
        <v>3.4</v>
      </c>
      <c r="C1803" s="2">
        <f>RSI!I1803</f>
        <v>69.882556414366405</v>
      </c>
      <c r="D1803" s="2">
        <f>MACD!E1803</f>
        <v>-3.5475903829298439E-3</v>
      </c>
      <c r="E1803" s="2">
        <f>MACD!F1803</f>
        <v>-4.3144704614712828E-2</v>
      </c>
      <c r="F1803" s="2">
        <f>'Moving Avg'!D1803</f>
        <v>3.38</v>
      </c>
      <c r="G1803" s="2">
        <f>'Moving Avg'!F1803</f>
        <v>3.3429999999999991</v>
      </c>
      <c r="H1803" s="2">
        <f>'Moving Avg'!G1803</f>
        <v>3.2212000000000018</v>
      </c>
      <c r="I1803" s="2">
        <f>'Moving Avg'!H1803</f>
        <v>3.0200999999999909</v>
      </c>
      <c r="J1803" s="5" t="str">
        <f>OBV!F1803</f>
        <v>BULLISH</v>
      </c>
      <c r="K1803" s="5" t="str">
        <f>OBV!G1803</f>
        <v>NEUTRAL</v>
      </c>
      <c r="L1803" s="5" t="str">
        <f>OBV!H1803</f>
        <v>CONFIRMED BULLISH</v>
      </c>
    </row>
    <row r="1804" spans="1:12" ht="13.5" x14ac:dyDescent="0.25">
      <c r="A1804" s="3">
        <f>RSI!A1804</f>
        <v>44931</v>
      </c>
      <c r="B1804" s="2">
        <f>RSI!B1804</f>
        <v>3.4</v>
      </c>
      <c r="C1804" s="2">
        <f>RSI!I1804</f>
        <v>69.882556414366405</v>
      </c>
      <c r="D1804" s="2">
        <f>MACD!E1804</f>
        <v>3.8405325776049715E-3</v>
      </c>
      <c r="E1804" s="2">
        <f>MACD!F1804</f>
        <v>-3.3747657176249272E-2</v>
      </c>
      <c r="F1804" s="2">
        <f>'Moving Avg'!D1804</f>
        <v>3.4</v>
      </c>
      <c r="G1804" s="2">
        <f>'Moving Avg'!F1804</f>
        <v>3.3559999999999994</v>
      </c>
      <c r="H1804" s="2">
        <f>'Moving Avg'!G1804</f>
        <v>3.2264000000000017</v>
      </c>
      <c r="I1804" s="2">
        <f>'Moving Avg'!H1804</f>
        <v>3.021399999999991</v>
      </c>
      <c r="J1804" s="5" t="str">
        <f>OBV!F1804</f>
        <v>BULLISH</v>
      </c>
      <c r="K1804" s="5" t="str">
        <f>OBV!G1804</f>
        <v>NEUTRAL</v>
      </c>
      <c r="L1804" s="5" t="str">
        <f>OBV!H1804</f>
        <v>CONFIRMED BULLISH</v>
      </c>
    </row>
    <row r="1805" spans="1:12" ht="13.5" x14ac:dyDescent="0.25">
      <c r="A1805" s="3">
        <f>RSI!A1805</f>
        <v>44932</v>
      </c>
      <c r="B1805" s="2">
        <f>RSI!B1805</f>
        <v>3.4</v>
      </c>
      <c r="C1805" s="2">
        <f>RSI!I1805</f>
        <v>69.882556414366405</v>
      </c>
      <c r="D1805" s="2">
        <f>MACD!E1805</f>
        <v>9.5851812495042488E-3</v>
      </c>
      <c r="E1805" s="2">
        <f>MACD!F1805</f>
        <v>-2.5081089491098569E-2</v>
      </c>
      <c r="F1805" s="2">
        <f>'Moving Avg'!D1805</f>
        <v>3.4</v>
      </c>
      <c r="G1805" s="2">
        <f>'Moving Avg'!F1805</f>
        <v>3.3689999999999998</v>
      </c>
      <c r="H1805" s="2">
        <f>'Moving Avg'!G1805</f>
        <v>3.231600000000002</v>
      </c>
      <c r="I1805" s="2">
        <f>'Moving Avg'!H1805</f>
        <v>3.0226999999999906</v>
      </c>
      <c r="J1805" s="5" t="str">
        <f>OBV!F1805</f>
        <v>NEUTRAL</v>
      </c>
      <c r="K1805" s="5" t="str">
        <f>OBV!G1805</f>
        <v>NEUTRAL</v>
      </c>
      <c r="L1805" s="5" t="str">
        <f>OBV!H1805</f>
        <v>NEUTRAL</v>
      </c>
    </row>
    <row r="1806" spans="1:12" ht="13.5" x14ac:dyDescent="0.25">
      <c r="A1806" s="3">
        <f>RSI!A1806</f>
        <v>44935</v>
      </c>
      <c r="B1806" s="2">
        <f>RSI!B1806</f>
        <v>3.4</v>
      </c>
      <c r="C1806" s="2">
        <f>RSI!I1806</f>
        <v>69.882556414366405</v>
      </c>
      <c r="D1806" s="2">
        <f>MACD!E1806</f>
        <v>1.0899818456838517E-2</v>
      </c>
      <c r="E1806" s="2">
        <f>MACD!F1806</f>
        <v>-1.7884907901511152E-2</v>
      </c>
      <c r="F1806" s="2">
        <f>'Moving Avg'!D1806</f>
        <v>3.4</v>
      </c>
      <c r="G1806" s="2">
        <f>'Moving Avg'!F1806</f>
        <v>3.3815</v>
      </c>
      <c r="H1806" s="2">
        <f>'Moving Avg'!G1806</f>
        <v>3.2368000000000023</v>
      </c>
      <c r="I1806" s="2">
        <f>'Moving Avg'!H1806</f>
        <v>3.0239999999999907</v>
      </c>
      <c r="J1806" s="5" t="str">
        <f>OBV!F1806</f>
        <v>NEUTRAL</v>
      </c>
      <c r="K1806" s="5" t="str">
        <f>OBV!G1806</f>
        <v>NEUTRAL</v>
      </c>
      <c r="L1806" s="5" t="str">
        <f>OBV!H1806</f>
        <v>NEUTRAL</v>
      </c>
    </row>
    <row r="1807" spans="1:12" ht="13.5" x14ac:dyDescent="0.25">
      <c r="A1807" s="3">
        <f>RSI!A1807</f>
        <v>44936</v>
      </c>
      <c r="B1807" s="2">
        <f>RSI!B1807</f>
        <v>3.4</v>
      </c>
      <c r="C1807" s="2">
        <f>RSI!I1807</f>
        <v>69.882556414366405</v>
      </c>
      <c r="D1807" s="2">
        <f>MACD!E1807</f>
        <v>1.1577670189572231E-2</v>
      </c>
      <c r="E1807" s="2">
        <f>MACD!F1807</f>
        <v>-1.1992392283294476E-2</v>
      </c>
      <c r="F1807" s="2">
        <f>'Moving Avg'!D1807</f>
        <v>3.4</v>
      </c>
      <c r="G1807" s="2">
        <f>'Moving Avg'!F1807</f>
        <v>3.3869999999999996</v>
      </c>
      <c r="H1807" s="2">
        <f>'Moving Avg'!G1807</f>
        <v>3.2420000000000022</v>
      </c>
      <c r="I1807" s="2">
        <f>'Moving Avg'!H1807</f>
        <v>3.0252999999999908</v>
      </c>
      <c r="J1807" s="5" t="str">
        <f>OBV!F1807</f>
        <v>NEUTRAL</v>
      </c>
      <c r="K1807" s="5" t="str">
        <f>OBV!G1807</f>
        <v>NEUTRAL</v>
      </c>
      <c r="L1807" s="5" t="str">
        <f>OBV!H1807</f>
        <v>NEUTRAL</v>
      </c>
    </row>
    <row r="1808" spans="1:12" ht="13.5" x14ac:dyDescent="0.25">
      <c r="A1808" s="3">
        <f>RSI!A1808</f>
        <v>44937</v>
      </c>
      <c r="B1808" s="2">
        <f>RSI!B1808</f>
        <v>3.4</v>
      </c>
      <c r="C1808" s="2">
        <f>RSI!I1808</f>
        <v>69.882556414366405</v>
      </c>
      <c r="D1808" s="2">
        <f>MACD!E1808</f>
        <v>-5.5880119007634121E-4</v>
      </c>
      <c r="E1808" s="2">
        <f>MACD!F1808</f>
        <v>-9.7056740646508498E-3</v>
      </c>
      <c r="F1808" s="2">
        <f>'Moving Avg'!D1808</f>
        <v>3.4</v>
      </c>
      <c r="G1808" s="2">
        <f>'Moving Avg'!F1808</f>
        <v>3.3869999999999996</v>
      </c>
      <c r="H1808" s="2">
        <f>'Moving Avg'!G1808</f>
        <v>3.2472000000000021</v>
      </c>
      <c r="I1808" s="2">
        <f>'Moving Avg'!H1808</f>
        <v>3.0265999999999904</v>
      </c>
      <c r="J1808" s="5" t="str">
        <f>OBV!F1808</f>
        <v>NEUTRAL</v>
      </c>
      <c r="K1808" s="5" t="str">
        <f>OBV!G1808</f>
        <v>NEUTRAL</v>
      </c>
      <c r="L1808" s="5" t="str">
        <f>OBV!H1808</f>
        <v>NEUTRAL</v>
      </c>
    </row>
    <row r="1809" spans="1:12" ht="13.5" x14ac:dyDescent="0.25">
      <c r="A1809" s="3">
        <f>RSI!A1809</f>
        <v>44938</v>
      </c>
      <c r="B1809" s="2">
        <f>RSI!B1809</f>
        <v>3.4</v>
      </c>
      <c r="C1809" s="2">
        <f>RSI!I1809</f>
        <v>69.882556414366405</v>
      </c>
      <c r="D1809" s="2">
        <f>MACD!E1809</f>
        <v>-1.1200665647748576E-2</v>
      </c>
      <c r="E1809" s="2">
        <f>MACD!F1809</f>
        <v>-1.0004672381270395E-2</v>
      </c>
      <c r="F1809" s="2">
        <f>'Moving Avg'!D1809</f>
        <v>3.4</v>
      </c>
      <c r="G1809" s="2">
        <f>'Moving Avg'!F1809</f>
        <v>3.3869999999999996</v>
      </c>
      <c r="H1809" s="2">
        <f>'Moving Avg'!G1809</f>
        <v>3.252400000000002</v>
      </c>
      <c r="I1809" s="2">
        <f>'Moving Avg'!H1809</f>
        <v>3.0278999999999905</v>
      </c>
      <c r="J1809" s="5" t="str">
        <f>OBV!F1809</f>
        <v>NEUTRAL</v>
      </c>
      <c r="K1809" s="5" t="str">
        <f>OBV!G1809</f>
        <v>NEUTRAL</v>
      </c>
      <c r="L1809" s="5" t="str">
        <f>OBV!H1809</f>
        <v>NEUTRAL</v>
      </c>
    </row>
    <row r="1810" spans="1:12" ht="13.5" x14ac:dyDescent="0.25">
      <c r="A1810" s="3">
        <f>RSI!A1810</f>
        <v>44939</v>
      </c>
      <c r="B1810" s="2">
        <f>RSI!B1810</f>
        <v>3.4</v>
      </c>
      <c r="C1810" s="2">
        <f>RSI!I1810</f>
        <v>69.882556414366405</v>
      </c>
      <c r="D1810" s="2">
        <f>MACD!E1810</f>
        <v>-5.1656515829874294E-3</v>
      </c>
      <c r="E1810" s="2">
        <f>MACD!F1810</f>
        <v>-9.0368682216138019E-3</v>
      </c>
      <c r="F1810" s="2">
        <f>'Moving Avg'!D1810</f>
        <v>3.4</v>
      </c>
      <c r="G1810" s="2">
        <f>'Moving Avg'!F1810</f>
        <v>3.3869999999999996</v>
      </c>
      <c r="H1810" s="2">
        <f>'Moving Avg'!G1810</f>
        <v>3.2576000000000018</v>
      </c>
      <c r="I1810" s="2">
        <f>'Moving Avg'!H1810</f>
        <v>3.029199999999991</v>
      </c>
      <c r="J1810" s="5" t="str">
        <f>OBV!F1810</f>
        <v>NEUTRAL</v>
      </c>
      <c r="K1810" s="5" t="str">
        <f>OBV!G1810</f>
        <v>NEUTRAL</v>
      </c>
      <c r="L1810" s="5" t="str">
        <f>OBV!H1810</f>
        <v>NEUTRAL</v>
      </c>
    </row>
    <row r="1811" spans="1:12" ht="13.5" x14ac:dyDescent="0.25">
      <c r="A1811" s="3">
        <f>RSI!A1811</f>
        <v>44942</v>
      </c>
      <c r="B1811" s="2">
        <f>RSI!B1811</f>
        <v>3.4</v>
      </c>
      <c r="C1811" s="2">
        <f>RSI!I1811</f>
        <v>69.882556414366405</v>
      </c>
      <c r="D1811" s="2">
        <f>MACD!E1811</f>
        <v>-3.7849638600429003E-4</v>
      </c>
      <c r="E1811" s="2">
        <f>MACD!F1811</f>
        <v>-7.3051938544918997E-3</v>
      </c>
      <c r="F1811" s="2">
        <f>'Moving Avg'!D1811</f>
        <v>3.4</v>
      </c>
      <c r="G1811" s="2">
        <f>'Moving Avg'!F1811</f>
        <v>3.3869999999999996</v>
      </c>
      <c r="H1811" s="2">
        <f>'Moving Avg'!G1811</f>
        <v>3.2628000000000021</v>
      </c>
      <c r="I1811" s="2">
        <f>'Moving Avg'!H1811</f>
        <v>3.0304999999999911</v>
      </c>
      <c r="J1811" s="5" t="str">
        <f>OBV!F1811</f>
        <v>NEUTRAL</v>
      </c>
      <c r="K1811" s="5" t="str">
        <f>OBV!G1811</f>
        <v>NEUTRAL</v>
      </c>
      <c r="L1811" s="5" t="str">
        <f>OBV!H1811</f>
        <v>NEUTRAL</v>
      </c>
    </row>
    <row r="1812" spans="1:12" ht="13.5" x14ac:dyDescent="0.25">
      <c r="A1812" s="3">
        <f>RSI!A1812</f>
        <v>44943</v>
      </c>
      <c r="B1812" s="2">
        <f>RSI!B1812</f>
        <v>3.4</v>
      </c>
      <c r="C1812" s="2">
        <f>RSI!I1812</f>
        <v>69.882556414366405</v>
      </c>
      <c r="D1812" s="2">
        <f>MACD!E1812</f>
        <v>3.3764371317008823E-3</v>
      </c>
      <c r="E1812" s="2">
        <f>MACD!F1812</f>
        <v>-5.1688676572533435E-3</v>
      </c>
      <c r="F1812" s="2">
        <f>'Moving Avg'!D1812</f>
        <v>3.4</v>
      </c>
      <c r="G1812" s="2">
        <f>'Moving Avg'!F1812</f>
        <v>3.3875000000000002</v>
      </c>
      <c r="H1812" s="2">
        <f>'Moving Avg'!G1812</f>
        <v>3.268000000000002</v>
      </c>
      <c r="I1812" s="2">
        <f>'Moving Avg'!H1812</f>
        <v>3.0317999999999912</v>
      </c>
      <c r="J1812" s="5" t="str">
        <f>OBV!F1812</f>
        <v>NEUTRAL</v>
      </c>
      <c r="K1812" s="5" t="str">
        <f>OBV!G1812</f>
        <v>NEUTRAL</v>
      </c>
      <c r="L1812" s="5" t="str">
        <f>OBV!H1812</f>
        <v>NEUTRAL</v>
      </c>
    </row>
    <row r="1813" spans="1:12" ht="13.5" x14ac:dyDescent="0.25">
      <c r="A1813" s="3">
        <f>RSI!A1813</f>
        <v>44944</v>
      </c>
      <c r="B1813" s="2">
        <f>RSI!B1813</f>
        <v>3.4</v>
      </c>
      <c r="C1813" s="2">
        <f>RSI!I1813</f>
        <v>69.882556414366405</v>
      </c>
      <c r="D1813" s="2">
        <f>MACD!E1813</f>
        <v>6.2798586953536351E-3</v>
      </c>
      <c r="E1813" s="2">
        <f>MACD!F1813</f>
        <v>-2.8791223867319481E-3</v>
      </c>
      <c r="F1813" s="2">
        <f>'Moving Avg'!D1813</f>
        <v>3.4</v>
      </c>
      <c r="G1813" s="2">
        <f>'Moving Avg'!F1813</f>
        <v>3.3879999999999995</v>
      </c>
      <c r="H1813" s="2">
        <f>'Moving Avg'!G1813</f>
        <v>3.2732000000000023</v>
      </c>
      <c r="I1813" s="2">
        <f>'Moving Avg'!H1813</f>
        <v>3.0330999999999908</v>
      </c>
      <c r="J1813" s="5" t="str">
        <f>OBV!F1813</f>
        <v>NEUTRAL</v>
      </c>
      <c r="K1813" s="5" t="str">
        <f>OBV!G1813</f>
        <v>NEUTRAL</v>
      </c>
      <c r="L1813" s="5" t="str">
        <f>OBV!H1813</f>
        <v>NEUTRAL</v>
      </c>
    </row>
    <row r="1814" spans="1:12" ht="13.5" x14ac:dyDescent="0.25">
      <c r="A1814" s="3">
        <f>RSI!A1814</f>
        <v>44945</v>
      </c>
      <c r="B1814" s="2">
        <f>RSI!B1814</f>
        <v>3.4</v>
      </c>
      <c r="C1814" s="2">
        <f>RSI!I1814</f>
        <v>69.882556414366405</v>
      </c>
      <c r="D1814" s="2">
        <f>MACD!E1814</f>
        <v>8.4830538384390586E-3</v>
      </c>
      <c r="E1814" s="2">
        <f>MACD!F1814</f>
        <v>-6.0668714169774692E-4</v>
      </c>
      <c r="F1814" s="2">
        <f>'Moving Avg'!D1814</f>
        <v>3.4</v>
      </c>
      <c r="G1814" s="2">
        <f>'Moving Avg'!F1814</f>
        <v>3.3879999999999995</v>
      </c>
      <c r="H1814" s="2">
        <f>'Moving Avg'!G1814</f>
        <v>3.2784000000000022</v>
      </c>
      <c r="I1814" s="2">
        <f>'Moving Avg'!H1814</f>
        <v>3.0343999999999909</v>
      </c>
      <c r="J1814" s="5" t="str">
        <f>OBV!F1814</f>
        <v>NEUTRAL</v>
      </c>
      <c r="K1814" s="5" t="str">
        <f>OBV!G1814</f>
        <v>NEUTRAL</v>
      </c>
      <c r="L1814" s="5" t="str">
        <f>OBV!H1814</f>
        <v>NEUTRAL</v>
      </c>
    </row>
    <row r="1815" spans="1:12" ht="13.5" x14ac:dyDescent="0.25">
      <c r="A1815" s="3">
        <f>RSI!A1815</f>
        <v>44946</v>
      </c>
      <c r="B1815" s="2">
        <f>RSI!B1815</f>
        <v>3.4</v>
      </c>
      <c r="C1815" s="2">
        <f>RSI!I1815</f>
        <v>69.882556414366405</v>
      </c>
      <c r="D1815" s="2">
        <f>MACD!E1815</f>
        <v>1.0112530901102534E-2</v>
      </c>
      <c r="E1815" s="2">
        <f>MACD!F1815</f>
        <v>1.5371564668623093E-3</v>
      </c>
      <c r="F1815" s="2">
        <f>'Moving Avg'!D1815</f>
        <v>3.4</v>
      </c>
      <c r="G1815" s="2">
        <f>'Moving Avg'!F1815</f>
        <v>3.3879999999999995</v>
      </c>
      <c r="H1815" s="2">
        <f>'Moving Avg'!G1815</f>
        <v>3.2836000000000025</v>
      </c>
      <c r="I1815" s="2">
        <f>'Moving Avg'!H1815</f>
        <v>3.0356999999999914</v>
      </c>
      <c r="J1815" s="5" t="str">
        <f>OBV!F1815</f>
        <v>NEUTRAL</v>
      </c>
      <c r="K1815" s="5" t="str">
        <f>OBV!G1815</f>
        <v>NEUTRAL</v>
      </c>
      <c r="L1815" s="5" t="str">
        <f>OBV!H1815</f>
        <v>NEUTRAL</v>
      </c>
    </row>
    <row r="1816" spans="1:12" ht="13.5" x14ac:dyDescent="0.25">
      <c r="A1816" s="3">
        <f>RSI!A1816</f>
        <v>44949</v>
      </c>
      <c r="B1816" s="2">
        <f>RSI!B1816</f>
        <v>3.4</v>
      </c>
      <c r="C1816" s="2">
        <f>RSI!I1816</f>
        <v>69.882556414366405</v>
      </c>
      <c r="D1816" s="2">
        <f>MACD!E1816</f>
        <v>1.1273944202037089E-2</v>
      </c>
      <c r="E1816" s="2">
        <f>MACD!F1816</f>
        <v>3.4845140138972655E-3</v>
      </c>
      <c r="F1816" s="2">
        <f>'Moving Avg'!D1816</f>
        <v>3.4</v>
      </c>
      <c r="G1816" s="2">
        <f>'Moving Avg'!F1816</f>
        <v>3.3889999999999993</v>
      </c>
      <c r="H1816" s="2">
        <f>'Moving Avg'!G1816</f>
        <v>3.2888000000000024</v>
      </c>
      <c r="I1816" s="2">
        <f>'Moving Avg'!H1816</f>
        <v>3.0376999999999912</v>
      </c>
      <c r="J1816" s="5" t="str">
        <f>OBV!F1816</f>
        <v>NEUTRAL</v>
      </c>
      <c r="K1816" s="5" t="str">
        <f>OBV!G1816</f>
        <v>NEUTRAL</v>
      </c>
      <c r="L1816" s="5" t="str">
        <f>OBV!H1816</f>
        <v>NEUTRAL</v>
      </c>
    </row>
    <row r="1817" spans="1:12" ht="13.5" x14ac:dyDescent="0.25">
      <c r="A1817" s="3">
        <f>RSI!A1817</f>
        <v>44950</v>
      </c>
      <c r="B1817" s="2">
        <f>RSI!B1817</f>
        <v>3.4</v>
      </c>
      <c r="C1817" s="2">
        <f>RSI!I1817</f>
        <v>69.882556414366405</v>
      </c>
      <c r="D1817" s="2">
        <f>MACD!E1817</f>
        <v>1.2055405401321106E-2</v>
      </c>
      <c r="E1817" s="2">
        <f>MACD!F1817</f>
        <v>5.1986922913820344E-3</v>
      </c>
      <c r="F1817" s="2">
        <f>'Moving Avg'!D1817</f>
        <v>3.4</v>
      </c>
      <c r="G1817" s="2">
        <f>'Moving Avg'!F1817</f>
        <v>3.3899999999999997</v>
      </c>
      <c r="H1817" s="2">
        <f>'Moving Avg'!G1817</f>
        <v>3.2940000000000023</v>
      </c>
      <c r="I1817" s="2">
        <f>'Moving Avg'!H1817</f>
        <v>3.0403499999999917</v>
      </c>
      <c r="J1817" s="5" t="str">
        <f>OBV!F1817</f>
        <v>NEUTRAL</v>
      </c>
      <c r="K1817" s="5" t="str">
        <f>OBV!G1817</f>
        <v>NEUTRAL</v>
      </c>
      <c r="L1817" s="5" t="str">
        <f>OBV!H1817</f>
        <v>NEUTRAL</v>
      </c>
    </row>
    <row r="1818" spans="1:12" ht="13.5" x14ac:dyDescent="0.25">
      <c r="A1818" s="3">
        <f>RSI!A1818</f>
        <v>44951</v>
      </c>
      <c r="B1818" s="2">
        <f>RSI!B1818</f>
        <v>3.4</v>
      </c>
      <c r="C1818" s="2">
        <f>RSI!I1818</f>
        <v>69.882556414366405</v>
      </c>
      <c r="D1818" s="2">
        <f>MACD!E1818</f>
        <v>1.2530277789349231E-2</v>
      </c>
      <c r="E1818" s="2">
        <f>MACD!F1818</f>
        <v>6.6650093909754737E-3</v>
      </c>
      <c r="F1818" s="2">
        <f>'Moving Avg'!D1818</f>
        <v>3.4</v>
      </c>
      <c r="G1818" s="2">
        <f>'Moving Avg'!F1818</f>
        <v>3.3949999999999996</v>
      </c>
      <c r="H1818" s="2">
        <f>'Moving Avg'!G1818</f>
        <v>3.2992000000000026</v>
      </c>
      <c r="I1818" s="2">
        <f>'Moving Avg'!H1818</f>
        <v>3.0435999999999916</v>
      </c>
      <c r="J1818" s="5" t="str">
        <f>OBV!F1818</f>
        <v>NEUTRAL</v>
      </c>
      <c r="K1818" s="5" t="str">
        <f>OBV!G1818</f>
        <v>NEUTRAL</v>
      </c>
      <c r="L1818" s="5" t="str">
        <f>OBV!H1818</f>
        <v>NEUTRAL</v>
      </c>
    </row>
    <row r="1819" spans="1:12" ht="13.5" x14ac:dyDescent="0.25">
      <c r="A1819" s="3">
        <f>RSI!A1819</f>
        <v>44952</v>
      </c>
      <c r="B1819" s="2">
        <f>RSI!B1819</f>
        <v>3.4</v>
      </c>
      <c r="C1819" s="2">
        <f>RSI!I1819</f>
        <v>69.882556414366405</v>
      </c>
      <c r="D1819" s="2">
        <f>MACD!E1819</f>
        <v>1.2759533617128227E-2</v>
      </c>
      <c r="E1819" s="2">
        <f>MACD!F1819</f>
        <v>7.8839142362060258E-3</v>
      </c>
      <c r="F1819" s="2">
        <f>'Moving Avg'!D1819</f>
        <v>3.4</v>
      </c>
      <c r="G1819" s="2">
        <f>'Moving Avg'!F1819</f>
        <v>3.3999999999999995</v>
      </c>
      <c r="H1819" s="2">
        <f>'Moving Avg'!G1819</f>
        <v>3.3044000000000024</v>
      </c>
      <c r="I1819" s="2">
        <f>'Moving Avg'!H1819</f>
        <v>3.0468499999999916</v>
      </c>
      <c r="J1819" s="5" t="str">
        <f>OBV!F1819</f>
        <v>NEUTRAL</v>
      </c>
      <c r="K1819" s="5" t="str">
        <f>OBV!G1819</f>
        <v>NEUTRAL</v>
      </c>
      <c r="L1819" s="5" t="str">
        <f>OBV!H1819</f>
        <v>NEUTRAL</v>
      </c>
    </row>
    <row r="1820" spans="1:12" ht="13.5" x14ac:dyDescent="0.25">
      <c r="A1820" s="3">
        <f>RSI!A1820</f>
        <v>44953</v>
      </c>
      <c r="B1820" s="2">
        <f>RSI!B1820</f>
        <v>3.4</v>
      </c>
      <c r="C1820" s="2">
        <f>RSI!I1820</f>
        <v>69.882556414366405</v>
      </c>
      <c r="D1820" s="2">
        <f>MACD!E1820</f>
        <v>1.2793742215904569E-2</v>
      </c>
      <c r="E1820" s="2">
        <f>MACD!F1820</f>
        <v>8.8658798321457344E-3</v>
      </c>
      <c r="F1820" s="2">
        <f>'Moving Avg'!D1820</f>
        <v>3.4</v>
      </c>
      <c r="G1820" s="2">
        <f>'Moving Avg'!F1820</f>
        <v>3.3999999999999995</v>
      </c>
      <c r="H1820" s="2">
        <f>'Moving Avg'!G1820</f>
        <v>3.3096000000000019</v>
      </c>
      <c r="I1820" s="2">
        <f>'Moving Avg'!H1820</f>
        <v>3.0500999999999916</v>
      </c>
      <c r="J1820" s="5" t="str">
        <f>OBV!F1820</f>
        <v>NEUTRAL</v>
      </c>
      <c r="K1820" s="5" t="str">
        <f>OBV!G1820</f>
        <v>NEUTRAL</v>
      </c>
      <c r="L1820" s="5" t="str">
        <f>OBV!H1820</f>
        <v>NEUTRAL</v>
      </c>
    </row>
    <row r="1821" spans="1:12" ht="13.5" x14ac:dyDescent="0.25">
      <c r="A1821" s="3">
        <f>RSI!A1821</f>
        <v>44956</v>
      </c>
      <c r="B1821" s="2">
        <f>RSI!B1821</f>
        <v>3.4</v>
      </c>
      <c r="C1821" s="2">
        <f>RSI!I1821</f>
        <v>69.882556414366405</v>
      </c>
      <c r="D1821" s="2">
        <f>MACD!E1821</f>
        <v>1.2674746192542496E-2</v>
      </c>
      <c r="E1821" s="2">
        <f>MACD!F1821</f>
        <v>9.6276531042250868E-3</v>
      </c>
      <c r="F1821" s="2">
        <f>'Moving Avg'!D1821</f>
        <v>3.4</v>
      </c>
      <c r="G1821" s="2">
        <f>'Moving Avg'!F1821</f>
        <v>3.3999999999999995</v>
      </c>
      <c r="H1821" s="2">
        <f>'Moving Avg'!G1821</f>
        <v>3.3148000000000017</v>
      </c>
      <c r="I1821" s="2">
        <f>'Moving Avg'!H1821</f>
        <v>3.053349999999992</v>
      </c>
      <c r="J1821" s="5" t="str">
        <f>OBV!F1821</f>
        <v>NEUTRAL</v>
      </c>
      <c r="K1821" s="5" t="str">
        <f>OBV!G1821</f>
        <v>NEUTRAL</v>
      </c>
      <c r="L1821" s="5" t="str">
        <f>OBV!H1821</f>
        <v>NEUTRAL</v>
      </c>
    </row>
    <row r="1822" spans="1:12" ht="13.5" x14ac:dyDescent="0.25">
      <c r="A1822" s="3">
        <f>RSI!A1822</f>
        <v>44957</v>
      </c>
      <c r="B1822" s="2">
        <f>RSI!B1822</f>
        <v>3.4</v>
      </c>
      <c r="C1822" s="2">
        <f>RSI!I1822</f>
        <v>69.882556414366405</v>
      </c>
      <c r="D1822" s="2">
        <f>MACD!E1822</f>
        <v>1.2437074137856996E-2</v>
      </c>
      <c r="E1822" s="2">
        <f>MACD!F1822</f>
        <v>1.018953731095147E-2</v>
      </c>
      <c r="F1822" s="2">
        <f>'Moving Avg'!D1822</f>
        <v>3.4</v>
      </c>
      <c r="G1822" s="2">
        <f>'Moving Avg'!F1822</f>
        <v>3.3999999999999995</v>
      </c>
      <c r="H1822" s="2">
        <f>'Moving Avg'!G1822</f>
        <v>3.3200000000000021</v>
      </c>
      <c r="I1822" s="2">
        <f>'Moving Avg'!H1822</f>
        <v>3.0559999999999916</v>
      </c>
      <c r="J1822" s="5" t="str">
        <f>OBV!F1822</f>
        <v>NEUTRAL</v>
      </c>
      <c r="K1822" s="5" t="str">
        <f>OBV!G1822</f>
        <v>NEUTRAL</v>
      </c>
      <c r="L1822" s="5" t="str">
        <f>OBV!H1822</f>
        <v>NEUTRAL</v>
      </c>
    </row>
    <row r="1823" spans="1:12" ht="13.5" x14ac:dyDescent="0.25">
      <c r="A1823" s="3">
        <f>RSI!A1823</f>
        <v>44958</v>
      </c>
      <c r="B1823" s="2">
        <f>RSI!B1823</f>
        <v>3.4</v>
      </c>
      <c r="C1823" s="2">
        <f>RSI!I1823</f>
        <v>69.882556414366405</v>
      </c>
      <c r="D1823" s="2">
        <f>MACD!E1823</f>
        <v>1.210913079999365E-2</v>
      </c>
      <c r="E1823" s="2">
        <f>MACD!F1823</f>
        <v>1.0573456008759906E-2</v>
      </c>
      <c r="F1823" s="2">
        <f>'Moving Avg'!D1823</f>
        <v>3.4</v>
      </c>
      <c r="G1823" s="2">
        <f>'Moving Avg'!F1823</f>
        <v>3.3999999999999995</v>
      </c>
      <c r="H1823" s="2">
        <f>'Moving Avg'!G1823</f>
        <v>3.3252000000000019</v>
      </c>
      <c r="I1823" s="2">
        <f>'Moving Avg'!H1823</f>
        <v>3.0580499999999922</v>
      </c>
      <c r="J1823" s="5" t="str">
        <f>OBV!F1823</f>
        <v>NEUTRAL</v>
      </c>
      <c r="K1823" s="5" t="str">
        <f>OBV!G1823</f>
        <v>NEUTRAL</v>
      </c>
      <c r="L1823" s="5" t="str">
        <f>OBV!H1823</f>
        <v>NEUTRAL</v>
      </c>
    </row>
    <row r="1824" spans="1:12" ht="13.5" x14ac:dyDescent="0.25">
      <c r="A1824" s="3">
        <f>RSI!A1824</f>
        <v>44959</v>
      </c>
      <c r="B1824" s="2">
        <f>RSI!B1824</f>
        <v>3.4</v>
      </c>
      <c r="C1824" s="2">
        <f>RSI!I1824</f>
        <v>69.882556414366405</v>
      </c>
      <c r="D1824" s="2">
        <f>MACD!E1824</f>
        <v>1.1714199343832998E-2</v>
      </c>
      <c r="E1824" s="2">
        <f>MACD!F1824</f>
        <v>1.0801604675774524E-2</v>
      </c>
      <c r="F1824" s="2">
        <f>'Moving Avg'!D1824</f>
        <v>3.4</v>
      </c>
      <c r="G1824" s="2">
        <f>'Moving Avg'!F1824</f>
        <v>3.3999999999999995</v>
      </c>
      <c r="H1824" s="2">
        <f>'Moving Avg'!G1824</f>
        <v>3.3304000000000027</v>
      </c>
      <c r="I1824" s="2">
        <f>'Moving Avg'!H1824</f>
        <v>3.0595499999999918</v>
      </c>
      <c r="J1824" s="5" t="str">
        <f>OBV!F1824</f>
        <v>NEUTRAL</v>
      </c>
      <c r="K1824" s="5" t="str">
        <f>OBV!G1824</f>
        <v>NEUTRAL</v>
      </c>
      <c r="L1824" s="5" t="str">
        <f>OBV!H1824</f>
        <v>NEUTRAL</v>
      </c>
    </row>
    <row r="1825" spans="1:12" ht="13.5" x14ac:dyDescent="0.25">
      <c r="A1825" s="3">
        <f>RSI!A1825</f>
        <v>44960</v>
      </c>
      <c r="B1825" s="2">
        <f>RSI!B1825</f>
        <v>3.4</v>
      </c>
      <c r="C1825" s="2">
        <f>RSI!I1825</f>
        <v>69.882556414366405</v>
      </c>
      <c r="D1825" s="2">
        <f>MACD!E1825</f>
        <v>1.1271284962580896E-2</v>
      </c>
      <c r="E1825" s="2">
        <f>MACD!F1825</f>
        <v>1.0895540733135799E-2</v>
      </c>
      <c r="F1825" s="2">
        <f>'Moving Avg'!D1825</f>
        <v>3.4</v>
      </c>
      <c r="G1825" s="2">
        <f>'Moving Avg'!F1825</f>
        <v>3.3999999999999995</v>
      </c>
      <c r="H1825" s="2">
        <f>'Moving Avg'!G1825</f>
        <v>3.3356000000000021</v>
      </c>
      <c r="I1825" s="2">
        <f>'Moving Avg'!H1825</f>
        <v>3.0616499999999922</v>
      </c>
      <c r="J1825" s="5" t="str">
        <f>OBV!F1825</f>
        <v>NEUTRAL</v>
      </c>
      <c r="K1825" s="5" t="str">
        <f>OBV!G1825</f>
        <v>NEUTRAL</v>
      </c>
      <c r="L1825" s="5" t="str">
        <f>OBV!H1825</f>
        <v>NEUTRAL</v>
      </c>
    </row>
    <row r="1826" spans="1:12" ht="13.5" x14ac:dyDescent="0.25">
      <c r="A1826" s="3">
        <f>RSI!A1826</f>
        <v>44963</v>
      </c>
      <c r="B1826" s="2">
        <f>RSI!B1826</f>
        <v>3.4</v>
      </c>
      <c r="C1826" s="2">
        <f>RSI!I1826</f>
        <v>69.882556414366405</v>
      </c>
      <c r="D1826" s="2">
        <f>MACD!E1826</f>
        <v>1.0795824578835322E-2</v>
      </c>
      <c r="E1826" s="2">
        <f>MACD!F1826</f>
        <v>1.0875597502275704E-2</v>
      </c>
      <c r="F1826" s="2">
        <f>'Moving Avg'!D1826</f>
        <v>3.4</v>
      </c>
      <c r="G1826" s="2">
        <f>'Moving Avg'!F1826</f>
        <v>3.3999999999999995</v>
      </c>
      <c r="H1826" s="2">
        <f>'Moving Avg'!G1826</f>
        <v>3.3408000000000029</v>
      </c>
      <c r="I1826" s="2">
        <f>'Moving Avg'!H1826</f>
        <v>3.064399999999992</v>
      </c>
      <c r="J1826" s="5" t="str">
        <f>OBV!F1826</f>
        <v>NEUTRAL</v>
      </c>
      <c r="K1826" s="5" t="str">
        <f>OBV!G1826</f>
        <v>NEUTRAL</v>
      </c>
      <c r="L1826" s="5" t="str">
        <f>OBV!H1826</f>
        <v>NEUTRAL</v>
      </c>
    </row>
    <row r="1827" spans="1:12" ht="13.5" x14ac:dyDescent="0.25">
      <c r="A1827" s="3">
        <f>RSI!A1827</f>
        <v>44964</v>
      </c>
      <c r="B1827" s="2">
        <f>RSI!B1827</f>
        <v>3.4</v>
      </c>
      <c r="C1827" s="2">
        <f>RSI!I1827</f>
        <v>69.882556414366405</v>
      </c>
      <c r="D1827" s="2">
        <f>MACD!E1827</f>
        <v>1.0300283542238997E-2</v>
      </c>
      <c r="E1827" s="2">
        <f>MACD!F1827</f>
        <v>1.0760534710268364E-2</v>
      </c>
      <c r="F1827" s="2">
        <f>'Moving Avg'!D1827</f>
        <v>3.4</v>
      </c>
      <c r="G1827" s="2">
        <f>'Moving Avg'!F1827</f>
        <v>3.3999999999999995</v>
      </c>
      <c r="H1827" s="2">
        <f>'Moving Avg'!G1827</f>
        <v>3.3460000000000032</v>
      </c>
      <c r="I1827" s="2">
        <f>'Moving Avg'!H1827</f>
        <v>3.0677499999999918</v>
      </c>
      <c r="J1827" s="5" t="str">
        <f>OBV!F1827</f>
        <v>NEUTRAL</v>
      </c>
      <c r="K1827" s="5" t="str">
        <f>OBV!G1827</f>
        <v>NEUTRAL</v>
      </c>
      <c r="L1827" s="5" t="str">
        <f>OBV!H1827</f>
        <v>NEUTRAL</v>
      </c>
    </row>
    <row r="1828" spans="1:12" ht="13.5" x14ac:dyDescent="0.25">
      <c r="A1828" s="3">
        <f>RSI!A1828</f>
        <v>44965</v>
      </c>
      <c r="B1828" s="2">
        <f>RSI!B1828</f>
        <v>3.4</v>
      </c>
      <c r="C1828" s="2">
        <f>RSI!I1828</f>
        <v>69.882556414366405</v>
      </c>
      <c r="D1828" s="2">
        <f>MACD!E1828</f>
        <v>9.7946569917173321E-3</v>
      </c>
      <c r="E1828" s="2">
        <f>MACD!F1828</f>
        <v>1.0567359166558158E-2</v>
      </c>
      <c r="F1828" s="2">
        <f>'Moving Avg'!D1828</f>
        <v>3.4</v>
      </c>
      <c r="G1828" s="2">
        <f>'Moving Avg'!F1828</f>
        <v>3.3999999999999995</v>
      </c>
      <c r="H1828" s="2">
        <f>'Moving Avg'!G1828</f>
        <v>3.3512000000000031</v>
      </c>
      <c r="I1828" s="2">
        <f>'Moving Avg'!H1828</f>
        <v>3.0716999999999923</v>
      </c>
      <c r="J1828" s="5" t="str">
        <f>OBV!F1828</f>
        <v>NEUTRAL</v>
      </c>
      <c r="K1828" s="5" t="str">
        <f>OBV!G1828</f>
        <v>NEUTRAL</v>
      </c>
      <c r="L1828" s="5" t="str">
        <f>OBV!H1828</f>
        <v>NEUTRAL</v>
      </c>
    </row>
    <row r="1829" spans="1:12" ht="13.5" x14ac:dyDescent="0.25">
      <c r="A1829" s="3">
        <f>RSI!A1829</f>
        <v>44966</v>
      </c>
      <c r="B1829" s="2">
        <f>RSI!B1829</f>
        <v>3.4</v>
      </c>
      <c r="C1829" s="2">
        <f>RSI!I1829</f>
        <v>69.882556414366405</v>
      </c>
      <c r="D1829" s="2">
        <f>MACD!E1829</f>
        <v>9.2868908112038184E-3</v>
      </c>
      <c r="E1829" s="2">
        <f>MACD!F1829</f>
        <v>1.031126549548729E-2</v>
      </c>
      <c r="F1829" s="2">
        <f>'Moving Avg'!D1829</f>
        <v>3.4</v>
      </c>
      <c r="G1829" s="2">
        <f>'Moving Avg'!F1829</f>
        <v>3.3999999999999995</v>
      </c>
      <c r="H1829" s="2">
        <f>'Moving Avg'!G1829</f>
        <v>3.3564000000000034</v>
      </c>
      <c r="I1829" s="2">
        <f>'Moving Avg'!H1829</f>
        <v>3.0761999999999921</v>
      </c>
      <c r="J1829" s="5" t="str">
        <f>OBV!F1829</f>
        <v>NEUTRAL</v>
      </c>
      <c r="K1829" s="5" t="str">
        <f>OBV!G1829</f>
        <v>NEUTRAL</v>
      </c>
      <c r="L1829" s="5" t="str">
        <f>OBV!H1829</f>
        <v>NEUTRAL</v>
      </c>
    </row>
    <row r="1830" spans="1:12" ht="13.5" x14ac:dyDescent="0.25">
      <c r="A1830" s="3">
        <f>RSI!A1830</f>
        <v>44967</v>
      </c>
      <c r="B1830" s="2">
        <f>RSI!B1830</f>
        <v>3.4</v>
      </c>
      <c r="C1830" s="2">
        <f>RSI!I1830</f>
        <v>69.882556414366405</v>
      </c>
      <c r="D1830" s="2">
        <f>MACD!E1830</f>
        <v>8.7832347915850484E-3</v>
      </c>
      <c r="E1830" s="2">
        <f>MACD!F1830</f>
        <v>1.0005659354706842E-2</v>
      </c>
      <c r="F1830" s="2">
        <f>'Moving Avg'!D1830</f>
        <v>3.4</v>
      </c>
      <c r="G1830" s="2">
        <f>'Moving Avg'!F1830</f>
        <v>3.3999999999999995</v>
      </c>
      <c r="H1830" s="2">
        <f>'Moving Avg'!G1830</f>
        <v>3.3616000000000033</v>
      </c>
      <c r="I1830" s="2">
        <f>'Moving Avg'!H1830</f>
        <v>3.0812499999999927</v>
      </c>
      <c r="J1830" s="5" t="str">
        <f>OBV!F1830</f>
        <v>NEUTRAL</v>
      </c>
      <c r="K1830" s="5" t="str">
        <f>OBV!G1830</f>
        <v>NEUTRAL</v>
      </c>
      <c r="L1830" s="5" t="str">
        <f>OBV!H1830</f>
        <v>NEUTRAL</v>
      </c>
    </row>
    <row r="1831" spans="1:12" ht="13.5" x14ac:dyDescent="0.25">
      <c r="A1831" s="3">
        <f>RSI!A1831</f>
        <v>44970</v>
      </c>
      <c r="B1831" s="2">
        <f>RSI!B1831</f>
        <v>3.4</v>
      </c>
      <c r="C1831" s="2">
        <f>RSI!I1831</f>
        <v>69.882556414366405</v>
      </c>
      <c r="D1831" s="2">
        <f>MACD!E1831</f>
        <v>8.2885386532334238E-3</v>
      </c>
      <c r="E1831" s="2">
        <f>MACD!F1831</f>
        <v>9.6622352144121598E-3</v>
      </c>
      <c r="F1831" s="2">
        <f>'Moving Avg'!D1831</f>
        <v>3.4</v>
      </c>
      <c r="G1831" s="2">
        <f>'Moving Avg'!F1831</f>
        <v>3.3999999999999995</v>
      </c>
      <c r="H1831" s="2">
        <f>'Moving Avg'!G1831</f>
        <v>3.3668000000000031</v>
      </c>
      <c r="I1831" s="2">
        <f>'Moving Avg'!H1831</f>
        <v>3.0862999999999925</v>
      </c>
      <c r="J1831" s="5" t="str">
        <f>OBV!F1831</f>
        <v>NEUTRAL</v>
      </c>
      <c r="K1831" s="5" t="str">
        <f>OBV!G1831</f>
        <v>NEUTRAL</v>
      </c>
      <c r="L1831" s="5" t="str">
        <f>OBV!H1831</f>
        <v>NEUTRAL</v>
      </c>
    </row>
    <row r="1832" spans="1:12" ht="13.5" x14ac:dyDescent="0.25">
      <c r="A1832" s="3">
        <f>RSI!A1832</f>
        <v>44971</v>
      </c>
      <c r="B1832" s="2">
        <f>RSI!B1832</f>
        <v>3.4</v>
      </c>
      <c r="C1832" s="2">
        <f>RSI!I1832</f>
        <v>69.882556414366405</v>
      </c>
      <c r="D1832" s="2">
        <f>MACD!E1832</f>
        <v>7.8064999277072111E-3</v>
      </c>
      <c r="E1832" s="2">
        <f>MACD!F1832</f>
        <v>9.2910881570711715E-3</v>
      </c>
      <c r="F1832" s="2">
        <f>'Moving Avg'!D1832</f>
        <v>3.4</v>
      </c>
      <c r="G1832" s="2">
        <f>'Moving Avg'!F1832</f>
        <v>3.3999999999999995</v>
      </c>
      <c r="H1832" s="2">
        <f>'Moving Avg'!G1832</f>
        <v>3.3720000000000034</v>
      </c>
      <c r="I1832" s="2">
        <f>'Moving Avg'!H1832</f>
        <v>3.0913499999999927</v>
      </c>
      <c r="J1832" s="5" t="str">
        <f>OBV!F1832</f>
        <v>NEUTRAL</v>
      </c>
      <c r="K1832" s="5" t="str">
        <f>OBV!G1832</f>
        <v>NEUTRAL</v>
      </c>
      <c r="L1832" s="5" t="str">
        <f>OBV!H1832</f>
        <v>NEUTRAL</v>
      </c>
    </row>
    <row r="1833" spans="1:12" ht="13.5" x14ac:dyDescent="0.25">
      <c r="A1833" s="3">
        <f>RSI!A1833</f>
        <v>44972</v>
      </c>
      <c r="B1833" s="2">
        <f>RSI!B1833</f>
        <v>3.4</v>
      </c>
      <c r="C1833" s="2">
        <f>RSI!I1833</f>
        <v>69.882556414366405</v>
      </c>
      <c r="D1833" s="2">
        <f>MACD!E1833</f>
        <v>7.3398712974208635E-3</v>
      </c>
      <c r="E1833" s="2">
        <f>MACD!F1833</f>
        <v>8.9008447851411099E-3</v>
      </c>
      <c r="F1833" s="2">
        <f>'Moving Avg'!D1833</f>
        <v>3.4</v>
      </c>
      <c r="G1833" s="2">
        <f>'Moving Avg'!F1833</f>
        <v>3.3999999999999995</v>
      </c>
      <c r="H1833" s="2">
        <f>'Moving Avg'!G1833</f>
        <v>3.3772000000000033</v>
      </c>
      <c r="I1833" s="2">
        <f>'Moving Avg'!H1833</f>
        <v>3.096399999999992</v>
      </c>
      <c r="J1833" s="5" t="str">
        <f>OBV!F1833</f>
        <v>NEUTRAL</v>
      </c>
      <c r="K1833" s="5" t="str">
        <f>OBV!G1833</f>
        <v>NEUTRAL</v>
      </c>
      <c r="L1833" s="5" t="str">
        <f>OBV!H1833</f>
        <v>NEUTRAL</v>
      </c>
    </row>
    <row r="1834" spans="1:12" ht="13.5" x14ac:dyDescent="0.25">
      <c r="A1834" s="3">
        <f>RSI!A1834</f>
        <v>44973</v>
      </c>
      <c r="B1834" s="2">
        <f>RSI!B1834</f>
        <v>3.4</v>
      </c>
      <c r="C1834" s="2">
        <f>RSI!I1834</f>
        <v>69.882556414366405</v>
      </c>
      <c r="D1834" s="2">
        <f>MACD!E1834</f>
        <v>6.8906338087644237E-3</v>
      </c>
      <c r="E1834" s="2">
        <f>MACD!F1834</f>
        <v>8.4988025898657723E-3</v>
      </c>
      <c r="F1834" s="2">
        <f>'Moving Avg'!D1834</f>
        <v>3.4</v>
      </c>
      <c r="G1834" s="2">
        <f>'Moving Avg'!F1834</f>
        <v>3.3999999999999995</v>
      </c>
      <c r="H1834" s="2">
        <f>'Moving Avg'!G1834</f>
        <v>3.3824000000000027</v>
      </c>
      <c r="I1834" s="2">
        <f>'Moving Avg'!H1834</f>
        <v>3.1014499999999918</v>
      </c>
      <c r="J1834" s="5" t="str">
        <f>OBV!F1834</f>
        <v>NEUTRAL</v>
      </c>
      <c r="K1834" s="5" t="str">
        <f>OBV!G1834</f>
        <v>NEUTRAL</v>
      </c>
      <c r="L1834" s="5" t="str">
        <f>OBV!H1834</f>
        <v>NEUTRAL</v>
      </c>
    </row>
    <row r="1835" spans="1:12" ht="13.5" x14ac:dyDescent="0.25">
      <c r="A1835" s="3">
        <f>RSI!A1835</f>
        <v>44974</v>
      </c>
      <c r="B1835" s="2">
        <f>RSI!B1835</f>
        <v>3.25</v>
      </c>
      <c r="C1835" s="2">
        <f>RSI!I1835</f>
        <v>9.1234356711494087</v>
      </c>
      <c r="D1835" s="2">
        <f>MACD!E1835</f>
        <v>1.7571252485073074E-2</v>
      </c>
      <c r="E1835" s="2">
        <f>MACD!F1835</f>
        <v>1.0313292568907234E-2</v>
      </c>
      <c r="F1835" s="2">
        <f>'Moving Avg'!D1835</f>
        <v>3.37</v>
      </c>
      <c r="G1835" s="2">
        <f>'Moving Avg'!F1835</f>
        <v>3.3924999999999992</v>
      </c>
      <c r="H1835" s="2">
        <f>'Moving Avg'!G1835</f>
        <v>3.3846000000000034</v>
      </c>
      <c r="I1835" s="2">
        <f>'Moving Avg'!H1835</f>
        <v>3.105749999999992</v>
      </c>
      <c r="J1835" s="5" t="str">
        <f>OBV!F1835</f>
        <v>NEUTRAL</v>
      </c>
      <c r="K1835" s="5" t="str">
        <f>OBV!G1835</f>
        <v>NEUTRAL</v>
      </c>
      <c r="L1835" s="5" t="str">
        <f>OBV!H1835</f>
        <v>NEUTRAL</v>
      </c>
    </row>
    <row r="1836" spans="1:12" ht="13.5" x14ac:dyDescent="0.25">
      <c r="A1836" s="3">
        <f>RSI!A1836</f>
        <v>44977</v>
      </c>
      <c r="B1836" s="2">
        <f>RSI!B1836</f>
        <v>3.11</v>
      </c>
      <c r="C1836" s="2">
        <f>RSI!I1836</f>
        <v>4.8686760171932093</v>
      </c>
      <c r="D1836" s="2">
        <f>MACD!E1836</f>
        <v>3.7818788456710717E-2</v>
      </c>
      <c r="E1836" s="2">
        <f>MACD!F1836</f>
        <v>1.5814391746467933E-2</v>
      </c>
      <c r="F1836" s="2">
        <f>'Moving Avg'!D1836</f>
        <v>3.3119999999999998</v>
      </c>
      <c r="G1836" s="2">
        <f>'Moving Avg'!F1836</f>
        <v>3.3779999999999992</v>
      </c>
      <c r="H1836" s="2">
        <f>'Moving Avg'!G1836</f>
        <v>3.3838000000000035</v>
      </c>
      <c r="I1836" s="2">
        <f>'Moving Avg'!H1836</f>
        <v>3.1093499999999921</v>
      </c>
      <c r="J1836" s="5" t="str">
        <f>OBV!F1836</f>
        <v>NEUTRAL</v>
      </c>
      <c r="K1836" s="5" t="str">
        <f>OBV!G1836</f>
        <v>NEUTRAL</v>
      </c>
      <c r="L1836" s="5" t="str">
        <f>OBV!H1836</f>
        <v>NEUTRAL</v>
      </c>
    </row>
    <row r="1837" spans="1:12" ht="13.5" x14ac:dyDescent="0.25">
      <c r="A1837" s="3">
        <f>RSI!A1837</f>
        <v>44978</v>
      </c>
      <c r="B1837" s="2">
        <f>RSI!B1837</f>
        <v>2.98</v>
      </c>
      <c r="C1837" s="2">
        <f>RSI!I1837</f>
        <v>3.3202574313721698</v>
      </c>
      <c r="D1837" s="2">
        <f>MACD!E1837</f>
        <v>6.6185732155779942E-2</v>
      </c>
      <c r="E1837" s="2">
        <f>MACD!F1837</f>
        <v>2.5888659828330336E-2</v>
      </c>
      <c r="F1837" s="2">
        <f>'Moving Avg'!D1837</f>
        <v>3.2280000000000002</v>
      </c>
      <c r="G1837" s="2">
        <f>'Moving Avg'!F1837</f>
        <v>3.3569999999999993</v>
      </c>
      <c r="H1837" s="2">
        <f>'Moving Avg'!G1837</f>
        <v>3.3776000000000028</v>
      </c>
      <c r="I1837" s="2">
        <f>'Moving Avg'!H1837</f>
        <v>3.1122999999999923</v>
      </c>
      <c r="J1837" s="5" t="str">
        <f>OBV!F1837</f>
        <v>NEUTRAL</v>
      </c>
      <c r="K1837" s="5" t="str">
        <f>OBV!G1837</f>
        <v>NEUTRAL</v>
      </c>
      <c r="L1837" s="5" t="str">
        <f>OBV!H1837</f>
        <v>NEUTRAL</v>
      </c>
    </row>
    <row r="1838" spans="1:12" ht="13.5" x14ac:dyDescent="0.25">
      <c r="A1838" s="3">
        <f>RSI!A1838</f>
        <v>44979</v>
      </c>
      <c r="B1838" s="2">
        <f>RSI!B1838</f>
        <v>2.85</v>
      </c>
      <c r="C1838" s="2">
        <f>RSI!I1838</f>
        <v>2.4731875576641471</v>
      </c>
      <c r="D1838" s="2">
        <f>MACD!E1838</f>
        <v>0.10207224665327574</v>
      </c>
      <c r="E1838" s="2">
        <f>MACD!F1838</f>
        <v>4.1125377193319421E-2</v>
      </c>
      <c r="F1838" s="2">
        <f>'Moving Avg'!D1838</f>
        <v>3.1179999999999999</v>
      </c>
      <c r="G1838" s="2">
        <f>'Moving Avg'!F1838</f>
        <v>3.3294999999999986</v>
      </c>
      <c r="H1838" s="2">
        <f>'Moving Avg'!G1838</f>
        <v>3.3666000000000027</v>
      </c>
      <c r="I1838" s="2">
        <f>'Moving Avg'!H1838</f>
        <v>3.1145999999999923</v>
      </c>
      <c r="J1838" s="5" t="str">
        <f>OBV!F1838</f>
        <v>NEUTRAL</v>
      </c>
      <c r="K1838" s="5" t="str">
        <f>OBV!G1838</f>
        <v>NEUTRAL</v>
      </c>
      <c r="L1838" s="5" t="str">
        <f>OBV!H1838</f>
        <v>NEUTRAL</v>
      </c>
    </row>
    <row r="1839" spans="1:12" ht="13.5" x14ac:dyDescent="0.25">
      <c r="A1839" s="3">
        <f>RSI!A1839</f>
        <v>44980</v>
      </c>
      <c r="B1839" s="2">
        <f>RSI!B1839</f>
        <v>2.73</v>
      </c>
      <c r="C1839" s="2">
        <f>RSI!I1839</f>
        <v>1.9728490646320296</v>
      </c>
      <c r="D1839" s="2">
        <f>MACD!E1839</f>
        <v>0.14418194038603405</v>
      </c>
      <c r="E1839" s="2">
        <f>MACD!F1839</f>
        <v>6.1736689831862354E-2</v>
      </c>
      <c r="F1839" s="2">
        <f>'Moving Avg'!D1839</f>
        <v>2.984</v>
      </c>
      <c r="G1839" s="2">
        <f>'Moving Avg'!F1839</f>
        <v>3.2959999999999994</v>
      </c>
      <c r="H1839" s="2">
        <f>'Moving Avg'!G1839</f>
        <v>3.3532000000000024</v>
      </c>
      <c r="I1839" s="2">
        <f>'Moving Avg'!H1839</f>
        <v>3.1162999999999927</v>
      </c>
      <c r="J1839" s="5" t="str">
        <f>OBV!F1839</f>
        <v>NEUTRAL</v>
      </c>
      <c r="K1839" s="5" t="str">
        <f>OBV!G1839</f>
        <v>NEUTRAL</v>
      </c>
      <c r="L1839" s="5" t="str">
        <f>OBV!H1839</f>
        <v>NEUTRAL</v>
      </c>
    </row>
    <row r="1840" spans="1:12" ht="13.5" x14ac:dyDescent="0.25">
      <c r="A1840" s="3">
        <f>RSI!A1840</f>
        <v>44981</v>
      </c>
      <c r="B1840" s="2">
        <f>RSI!B1840</f>
        <v>2.61</v>
      </c>
      <c r="C1840" s="2">
        <f>RSI!I1840</f>
        <v>1.6199215421618476</v>
      </c>
      <c r="D1840" s="2">
        <f>MACD!E1840</f>
        <v>0.19205498316371061</v>
      </c>
      <c r="E1840" s="2">
        <f>MACD!F1840</f>
        <v>8.7800348498232011E-2</v>
      </c>
      <c r="F1840" s="2">
        <f>'Moving Avg'!D1840</f>
        <v>2.8559999999999999</v>
      </c>
      <c r="G1840" s="2">
        <f>'Moving Avg'!F1840</f>
        <v>3.2564999999999991</v>
      </c>
      <c r="H1840" s="2">
        <f>'Moving Avg'!G1840</f>
        <v>3.3374000000000024</v>
      </c>
      <c r="I1840" s="2">
        <f>'Moving Avg'!H1840</f>
        <v>3.1173999999999928</v>
      </c>
      <c r="J1840" s="5" t="str">
        <f>OBV!F1840</f>
        <v>NEUTRAL</v>
      </c>
      <c r="K1840" s="5" t="str">
        <f>OBV!G1840</f>
        <v>NEUTRAL</v>
      </c>
      <c r="L1840" s="5" t="str">
        <f>OBV!H1840</f>
        <v>NEUTRAL</v>
      </c>
    </row>
    <row r="1841" spans="1:12" ht="13.5" x14ac:dyDescent="0.25">
      <c r="A1841" s="3">
        <f>RSI!A1841</f>
        <v>44984</v>
      </c>
      <c r="B1841" s="2">
        <f>RSI!B1841</f>
        <v>2.5</v>
      </c>
      <c r="C1841" s="2">
        <f>RSI!I1841</f>
        <v>1.376783249276528</v>
      </c>
      <c r="D1841" s="2">
        <f>MACD!E1841</f>
        <v>0.24452468923552306</v>
      </c>
      <c r="E1841" s="2">
        <f>MACD!F1841</f>
        <v>0.11914521664569024</v>
      </c>
      <c r="F1841" s="2">
        <f>'Moving Avg'!D1841</f>
        <v>2.734</v>
      </c>
      <c r="G1841" s="2">
        <f>'Moving Avg'!F1841</f>
        <v>3.2114999999999996</v>
      </c>
      <c r="H1841" s="2">
        <f>'Moving Avg'!G1841</f>
        <v>3.3194000000000021</v>
      </c>
      <c r="I1841" s="2">
        <f>'Moving Avg'!H1841</f>
        <v>3.1179499999999929</v>
      </c>
      <c r="J1841" s="5" t="str">
        <f>OBV!F1841</f>
        <v>NEUTRAL</v>
      </c>
      <c r="K1841" s="5" t="str">
        <f>OBV!G1841</f>
        <v>NEUTRAL</v>
      </c>
      <c r="L1841" s="5" t="str">
        <f>OBV!H1841</f>
        <v>NEUTRAL</v>
      </c>
    </row>
    <row r="1842" spans="1:12" ht="13.5" x14ac:dyDescent="0.25">
      <c r="A1842" s="3">
        <f>RSI!A1842</f>
        <v>44985</v>
      </c>
      <c r="B1842" s="2">
        <f>RSI!B1842</f>
        <v>2.39</v>
      </c>
      <c r="C1842" s="2">
        <f>RSI!I1842</f>
        <v>1.1852082883772397</v>
      </c>
      <c r="D1842" s="2">
        <f>MACD!E1842</f>
        <v>0.301251385568305</v>
      </c>
      <c r="E1842" s="2">
        <f>MACD!F1842</f>
        <v>0.15556645043021319</v>
      </c>
      <c r="F1842" s="2">
        <f>'Moving Avg'!D1842</f>
        <v>2.6160000000000001</v>
      </c>
      <c r="G1842" s="2">
        <f>'Moving Avg'!F1842</f>
        <v>3.1609999999999991</v>
      </c>
      <c r="H1842" s="2">
        <f>'Moving Avg'!G1842</f>
        <v>3.2994000000000021</v>
      </c>
      <c r="I1842" s="2">
        <f>'Moving Avg'!H1842</f>
        <v>3.1179499999999929</v>
      </c>
      <c r="J1842" s="5" t="str">
        <f>OBV!F1842</f>
        <v>NEUTRAL</v>
      </c>
      <c r="K1842" s="5" t="str">
        <f>OBV!G1842</f>
        <v>NEUTRAL</v>
      </c>
      <c r="L1842" s="5" t="str">
        <f>OBV!H1842</f>
        <v>NEUTRAL</v>
      </c>
    </row>
    <row r="1843" spans="1:12" ht="13.5" x14ac:dyDescent="0.25">
      <c r="A1843" s="3">
        <f>RSI!A1843</f>
        <v>44986</v>
      </c>
      <c r="B1843" s="2">
        <f>RSI!B1843</f>
        <v>2.39</v>
      </c>
      <c r="C1843" s="2">
        <f>RSI!I1843</f>
        <v>1.1852082883772397</v>
      </c>
      <c r="D1843" s="2">
        <f>MACD!E1843</f>
        <v>0.35377228570859476</v>
      </c>
      <c r="E1843" s="2">
        <f>MACD!F1843</f>
        <v>0.1952076174858895</v>
      </c>
      <c r="F1843" s="2">
        <f>'Moving Avg'!D1843</f>
        <v>2.524</v>
      </c>
      <c r="G1843" s="2">
        <f>'Moving Avg'!F1843</f>
        <v>3.1104999999999992</v>
      </c>
      <c r="H1843" s="2">
        <f>'Moving Avg'!G1843</f>
        <v>3.2794000000000016</v>
      </c>
      <c r="I1843" s="2">
        <f>'Moving Avg'!H1843</f>
        <v>3.117949999999992</v>
      </c>
      <c r="J1843" s="5" t="str">
        <f>OBV!F1843</f>
        <v>NEUTRAL</v>
      </c>
      <c r="K1843" s="5" t="str">
        <f>OBV!G1843</f>
        <v>NEUTRAL</v>
      </c>
      <c r="L1843" s="5" t="str">
        <f>OBV!H1843</f>
        <v>NEUTRAL</v>
      </c>
    </row>
    <row r="1844" spans="1:12" ht="13.5" x14ac:dyDescent="0.25">
      <c r="A1844" s="3">
        <f>RSI!A1844</f>
        <v>44987</v>
      </c>
      <c r="B1844" s="2">
        <f>RSI!B1844</f>
        <v>2.39</v>
      </c>
      <c r="C1844" s="2">
        <f>RSI!I1844</f>
        <v>1.1852082883772397</v>
      </c>
      <c r="D1844" s="2">
        <f>MACD!E1844</f>
        <v>0.40239951760530479</v>
      </c>
      <c r="E1844" s="2">
        <f>MACD!F1844</f>
        <v>0.23664599750977258</v>
      </c>
      <c r="F1844" s="2">
        <f>'Moving Avg'!D1844</f>
        <v>2.4560000000000004</v>
      </c>
      <c r="G1844" s="2">
        <f>'Moving Avg'!F1844</f>
        <v>3.0599999999999996</v>
      </c>
      <c r="H1844" s="2">
        <f>'Moving Avg'!G1844</f>
        <v>3.2592000000000012</v>
      </c>
      <c r="I1844" s="2">
        <f>'Moving Avg'!H1844</f>
        <v>3.117949999999992</v>
      </c>
      <c r="J1844" s="5" t="str">
        <f>OBV!F1844</f>
        <v>NEUTRAL</v>
      </c>
      <c r="K1844" s="5" t="str">
        <f>OBV!G1844</f>
        <v>NEUTRAL</v>
      </c>
      <c r="L1844" s="5" t="str">
        <f>OBV!H1844</f>
        <v>NEUTRAL</v>
      </c>
    </row>
    <row r="1845" spans="1:12" ht="13.5" x14ac:dyDescent="0.25">
      <c r="A1845" s="3">
        <f>RSI!A1845</f>
        <v>44988</v>
      </c>
      <c r="B1845" s="2">
        <f>RSI!B1845</f>
        <v>2.39</v>
      </c>
      <c r="C1845" s="2">
        <f>RSI!I1845</f>
        <v>1.1852082883772397</v>
      </c>
      <c r="D1845" s="2">
        <f>MACD!E1845</f>
        <v>0.42434507515850761</v>
      </c>
      <c r="E1845" s="2">
        <f>MACD!F1845</f>
        <v>0.27418581303951961</v>
      </c>
      <c r="F1845" s="2">
        <f>'Moving Avg'!D1845</f>
        <v>2.4120000000000004</v>
      </c>
      <c r="G1845" s="2">
        <f>'Moving Avg'!F1845</f>
        <v>3.0094999999999996</v>
      </c>
      <c r="H1845" s="2">
        <f>'Moving Avg'!G1845</f>
        <v>3.2390000000000008</v>
      </c>
      <c r="I1845" s="2">
        <f>'Moving Avg'!H1845</f>
        <v>3.117949999999992</v>
      </c>
      <c r="J1845" s="5" t="str">
        <f>OBV!F1845</f>
        <v>NEUTRAL</v>
      </c>
      <c r="K1845" s="5" t="str">
        <f>OBV!G1845</f>
        <v>NEUTRAL</v>
      </c>
      <c r="L1845" s="5" t="str">
        <f>OBV!H1845</f>
        <v>NEUTRAL</v>
      </c>
    </row>
    <row r="1846" spans="1:12" ht="13.5" x14ac:dyDescent="0.25">
      <c r="A1846" s="3">
        <f>RSI!A1846</f>
        <v>44991</v>
      </c>
      <c r="B1846" s="2">
        <f>RSI!B1846</f>
        <v>2.39</v>
      </c>
      <c r="C1846" s="2">
        <f>RSI!I1846</f>
        <v>1.1852082883772397</v>
      </c>
      <c r="D1846" s="2">
        <f>MACD!E1846</f>
        <v>0.42496515500607668</v>
      </c>
      <c r="E1846" s="2">
        <f>MACD!F1846</f>
        <v>0.30434168143283102</v>
      </c>
      <c r="F1846" s="2">
        <f>'Moving Avg'!D1846</f>
        <v>2.39</v>
      </c>
      <c r="G1846" s="2">
        <f>'Moving Avg'!F1846</f>
        <v>2.9589999999999996</v>
      </c>
      <c r="H1846" s="2">
        <f>'Moving Avg'!G1846</f>
        <v>3.2192000000000003</v>
      </c>
      <c r="I1846" s="2">
        <f>'Moving Avg'!H1846</f>
        <v>3.117949999999992</v>
      </c>
      <c r="J1846" s="5" t="str">
        <f>OBV!F1846</f>
        <v>NEUTRAL</v>
      </c>
      <c r="K1846" s="5" t="str">
        <f>OBV!G1846</f>
        <v>NEUTRAL</v>
      </c>
      <c r="L1846" s="5" t="str">
        <f>OBV!H1846</f>
        <v>NEUTRAL</v>
      </c>
    </row>
    <row r="1847" spans="1:12" ht="13.5" x14ac:dyDescent="0.25">
      <c r="A1847" s="3">
        <f>RSI!A1847</f>
        <v>44992</v>
      </c>
      <c r="B1847" s="2">
        <f>RSI!B1847</f>
        <v>2.39</v>
      </c>
      <c r="C1847" s="2">
        <f>RSI!I1847</f>
        <v>1.1852082883772397</v>
      </c>
      <c r="D1847" s="2">
        <f>MACD!E1847</f>
        <v>0.40881319300623975</v>
      </c>
      <c r="E1847" s="2">
        <f>MACD!F1847</f>
        <v>0.32523598374751278</v>
      </c>
      <c r="F1847" s="2">
        <f>'Moving Avg'!D1847</f>
        <v>2.39</v>
      </c>
      <c r="G1847" s="2">
        <f>'Moving Avg'!F1847</f>
        <v>2.9084999999999996</v>
      </c>
      <c r="H1847" s="2">
        <f>'Moving Avg'!G1847</f>
        <v>3.1993999999999998</v>
      </c>
      <c r="I1847" s="2">
        <f>'Moving Avg'!H1847</f>
        <v>3.117949999999992</v>
      </c>
      <c r="J1847" s="5" t="str">
        <f>OBV!F1847</f>
        <v>NEUTRAL</v>
      </c>
      <c r="K1847" s="5" t="str">
        <f>OBV!G1847</f>
        <v>NEUTRAL</v>
      </c>
      <c r="L1847" s="5" t="str">
        <f>OBV!H1847</f>
        <v>NEUTRAL</v>
      </c>
    </row>
    <row r="1848" spans="1:12" ht="13.5" x14ac:dyDescent="0.25">
      <c r="A1848" s="3">
        <f>RSI!A1848</f>
        <v>44993</v>
      </c>
      <c r="B1848" s="2">
        <f>RSI!B1848</f>
        <v>2.39</v>
      </c>
      <c r="C1848" s="2">
        <f>RSI!I1848</f>
        <v>1.1852082883772397</v>
      </c>
      <c r="D1848" s="2">
        <f>MACD!E1848</f>
        <v>0.37822332884105458</v>
      </c>
      <c r="E1848" s="2">
        <f>MACD!F1848</f>
        <v>0.33583345276622117</v>
      </c>
      <c r="F1848" s="2">
        <f>'Moving Avg'!D1848</f>
        <v>2.39</v>
      </c>
      <c r="G1848" s="2">
        <f>'Moving Avg'!F1848</f>
        <v>2.8579999999999997</v>
      </c>
      <c r="H1848" s="2">
        <f>'Moving Avg'!G1848</f>
        <v>3.1811999999999996</v>
      </c>
      <c r="I1848" s="2">
        <f>'Moving Avg'!H1848</f>
        <v>3.1179499999999916</v>
      </c>
      <c r="J1848" s="5" t="str">
        <f>OBV!F1848</f>
        <v>NEUTRAL</v>
      </c>
      <c r="K1848" s="5" t="str">
        <f>OBV!G1848</f>
        <v>NEUTRAL</v>
      </c>
      <c r="L1848" s="5" t="str">
        <f>OBV!H1848</f>
        <v>NEUTRAL</v>
      </c>
    </row>
    <row r="1849" spans="1:12" ht="13.5" x14ac:dyDescent="0.25">
      <c r="A1849" s="3">
        <f>RSI!A1849</f>
        <v>44994</v>
      </c>
      <c r="B1849" s="2">
        <f>RSI!B1849</f>
        <v>2.29</v>
      </c>
      <c r="C1849" s="2">
        <f>RSI!I1849</f>
        <v>0.97748571671651518</v>
      </c>
      <c r="D1849" s="2">
        <f>MACD!E1849</f>
        <v>0.344134707870142</v>
      </c>
      <c r="E1849" s="2">
        <f>MACD!F1849</f>
        <v>0.33749370378700538</v>
      </c>
      <c r="F1849" s="2">
        <f>'Moving Avg'!D1849</f>
        <v>2.37</v>
      </c>
      <c r="G1849" s="2">
        <f>'Moving Avg'!F1849</f>
        <v>2.8025000000000002</v>
      </c>
      <c r="H1849" s="2">
        <f>'Moving Avg'!G1849</f>
        <v>3.1609999999999991</v>
      </c>
      <c r="I1849" s="2">
        <f>'Moving Avg'!H1849</f>
        <v>3.1169499999999912</v>
      </c>
      <c r="J1849" s="5" t="str">
        <f>OBV!F1849</f>
        <v>BEARISH</v>
      </c>
      <c r="K1849" s="5" t="str">
        <f>OBV!G1849</f>
        <v>NEUTRAL</v>
      </c>
      <c r="L1849" s="5" t="str">
        <f>OBV!H1849</f>
        <v>CONFIRMED BEARISH</v>
      </c>
    </row>
    <row r="1850" spans="1:12" ht="13.5" x14ac:dyDescent="0.25">
      <c r="A1850" s="3">
        <f>RSI!A1850</f>
        <v>44995</v>
      </c>
      <c r="B1850" s="2">
        <f>RSI!B1850</f>
        <v>2.29</v>
      </c>
      <c r="C1850" s="2">
        <f>RSI!I1850</f>
        <v>0.97748571671651518</v>
      </c>
      <c r="D1850" s="2">
        <f>MACD!E1850</f>
        <v>0.30005804234740241</v>
      </c>
      <c r="E1850" s="2">
        <f>MACD!F1850</f>
        <v>0.3300065714990848</v>
      </c>
      <c r="F1850" s="2">
        <f>'Moving Avg'!D1850</f>
        <v>2.35</v>
      </c>
      <c r="G1850" s="2">
        <f>'Moving Avg'!F1850</f>
        <v>2.7470000000000003</v>
      </c>
      <c r="H1850" s="2">
        <f>'Moving Avg'!G1850</f>
        <v>3.1387999999999994</v>
      </c>
      <c r="I1850" s="2">
        <f>'Moving Avg'!H1850</f>
        <v>3.1153999999999917</v>
      </c>
      <c r="J1850" s="5" t="str">
        <f>OBV!F1850</f>
        <v>BEARISH</v>
      </c>
      <c r="K1850" s="5" t="str">
        <f>OBV!G1850</f>
        <v>NEUTRAL</v>
      </c>
      <c r="L1850" s="5" t="str">
        <f>OBV!H1850</f>
        <v>CONFIRMED BEARISH</v>
      </c>
    </row>
    <row r="1851" spans="1:12" ht="13.5" x14ac:dyDescent="0.25">
      <c r="A1851" s="3">
        <f>RSI!A1851</f>
        <v>44998</v>
      </c>
      <c r="B1851" s="2">
        <f>RSI!B1851</f>
        <v>2.29</v>
      </c>
      <c r="C1851" s="2">
        <f>RSI!I1851</f>
        <v>0.97748571671651518</v>
      </c>
      <c r="D1851" s="2">
        <f>MACD!E1851</f>
        <v>0.2488292241475647</v>
      </c>
      <c r="E1851" s="2">
        <f>MACD!F1851</f>
        <v>0.31377110202878084</v>
      </c>
      <c r="F1851" s="2">
        <f>'Moving Avg'!D1851</f>
        <v>2.3299999999999996</v>
      </c>
      <c r="G1851" s="2">
        <f>'Moving Avg'!F1851</f>
        <v>2.6915</v>
      </c>
      <c r="H1851" s="2">
        <f>'Moving Avg'!G1851</f>
        <v>3.1165999999999991</v>
      </c>
      <c r="I1851" s="2">
        <f>'Moving Avg'!H1851</f>
        <v>3.1132999999999913</v>
      </c>
      <c r="J1851" s="5" t="str">
        <f>OBV!F1851</f>
        <v>BEARISH</v>
      </c>
      <c r="K1851" s="5" t="str">
        <f>OBV!G1851</f>
        <v>NEUTRAL</v>
      </c>
      <c r="L1851" s="5" t="str">
        <f>OBV!H1851</f>
        <v>CONFIRMED BEARISH</v>
      </c>
    </row>
    <row r="1852" spans="1:12" ht="13.5" x14ac:dyDescent="0.25">
      <c r="A1852" s="3">
        <f>RSI!A1852</f>
        <v>44999</v>
      </c>
      <c r="B1852" s="2">
        <f>RSI!B1852</f>
        <v>2.29</v>
      </c>
      <c r="C1852" s="2">
        <f>RSI!I1852</f>
        <v>0.97748571671651518</v>
      </c>
      <c r="D1852" s="2">
        <f>MACD!E1852</f>
        <v>0.19132711046794704</v>
      </c>
      <c r="E1852" s="2">
        <f>MACD!F1852</f>
        <v>0.28928230371661406</v>
      </c>
      <c r="F1852" s="2">
        <f>'Moving Avg'!D1852</f>
        <v>2.31</v>
      </c>
      <c r="G1852" s="2">
        <f>'Moving Avg'!F1852</f>
        <v>2.6360000000000001</v>
      </c>
      <c r="H1852" s="2">
        <f>'Moving Avg'!G1852</f>
        <v>3.0943999999999985</v>
      </c>
      <c r="I1852" s="2">
        <f>'Moving Avg'!H1852</f>
        <v>3.1105999999999909</v>
      </c>
      <c r="J1852" s="5" t="str">
        <f>OBV!F1852</f>
        <v>BEARISH</v>
      </c>
      <c r="K1852" s="5" t="str">
        <f>OBV!G1852</f>
        <v>NEUTRAL</v>
      </c>
      <c r="L1852" s="5" t="str">
        <f>OBV!H1852</f>
        <v>CONFIRMED BEARISH</v>
      </c>
    </row>
    <row r="1853" spans="1:12" ht="13.5" x14ac:dyDescent="0.25">
      <c r="A1853" s="3">
        <f>RSI!A1853</f>
        <v>45000</v>
      </c>
      <c r="B1853" s="2">
        <f>RSI!B1853</f>
        <v>2.29</v>
      </c>
      <c r="C1853" s="2">
        <f>RSI!I1853</f>
        <v>0.97748571671651518</v>
      </c>
      <c r="D1853" s="2">
        <f>MACD!E1853</f>
        <v>0.1452348321096375</v>
      </c>
      <c r="E1853" s="2">
        <f>MACD!F1853</f>
        <v>0.26047280939521877</v>
      </c>
      <c r="F1853" s="2">
        <f>'Moving Avg'!D1853</f>
        <v>2.29</v>
      </c>
      <c r="G1853" s="2">
        <f>'Moving Avg'!F1853</f>
        <v>2.5804999999999998</v>
      </c>
      <c r="H1853" s="2">
        <f>'Moving Avg'!G1853</f>
        <v>3.0721999999999987</v>
      </c>
      <c r="I1853" s="2">
        <f>'Moving Avg'!H1853</f>
        <v>3.1072999999999911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</row>
    <row r="1854" spans="1:12" ht="13.5" x14ac:dyDescent="0.25">
      <c r="A1854" s="3">
        <f>RSI!A1854</f>
        <v>45001</v>
      </c>
      <c r="B1854" s="2">
        <f>RSI!B1854</f>
        <v>2.19</v>
      </c>
      <c r="C1854" s="2">
        <f>RSI!I1854</f>
        <v>0.77957462950986667</v>
      </c>
      <c r="D1854" s="2">
        <f>MACD!E1854</f>
        <v>0.11601455895586632</v>
      </c>
      <c r="E1854" s="2">
        <f>MACD!F1854</f>
        <v>0.23158115930734829</v>
      </c>
      <c r="F1854" s="2">
        <f>'Moving Avg'!D1854</f>
        <v>2.27</v>
      </c>
      <c r="G1854" s="2">
        <f>'Moving Avg'!F1854</f>
        <v>2.52</v>
      </c>
      <c r="H1854" s="2">
        <f>'Moving Avg'!G1854</f>
        <v>3.0479999999999992</v>
      </c>
      <c r="I1854" s="2">
        <f>'Moving Avg'!H1854</f>
        <v>3.1028499999999912</v>
      </c>
      <c r="J1854" s="5" t="str">
        <f>OBV!F1854</f>
        <v>BEARISH</v>
      </c>
      <c r="K1854" s="5" t="str">
        <f>OBV!G1854</f>
        <v>NEUTRAL</v>
      </c>
      <c r="L1854" s="5" t="str">
        <f>OBV!H1854</f>
        <v>CONFIRMED BEARISH</v>
      </c>
    </row>
    <row r="1855" spans="1:12" ht="13.5" x14ac:dyDescent="0.25">
      <c r="A1855" s="3">
        <f>RSI!A1855</f>
        <v>45002</v>
      </c>
      <c r="B1855" s="2">
        <f>RSI!B1855</f>
        <v>2.19</v>
      </c>
      <c r="C1855" s="2">
        <f>RSI!I1855</f>
        <v>0.77957462950986667</v>
      </c>
      <c r="D1855" s="2">
        <f>MACD!E1855</f>
        <v>9.4078281596577717E-2</v>
      </c>
      <c r="E1855" s="2">
        <f>MACD!F1855</f>
        <v>0.20408058376519417</v>
      </c>
      <c r="F1855" s="2">
        <f>'Moving Avg'!D1855</f>
        <v>2.25</v>
      </c>
      <c r="G1855" s="2">
        <f>'Moving Avg'!F1855</f>
        <v>2.4669999999999996</v>
      </c>
      <c r="H1855" s="2">
        <f>'Moving Avg'!G1855</f>
        <v>3.0237999999999987</v>
      </c>
      <c r="I1855" s="2">
        <f>'Moving Avg'!H1855</f>
        <v>3.0984499999999917</v>
      </c>
      <c r="J1855" s="5" t="str">
        <f>OBV!F1855</f>
        <v>BEARISH</v>
      </c>
      <c r="K1855" s="5" t="str">
        <f>OBV!G1855</f>
        <v>NEUTRAL</v>
      </c>
      <c r="L1855" s="5" t="str">
        <f>OBV!H1855</f>
        <v>CONFIRMED BEARISH</v>
      </c>
    </row>
    <row r="1856" spans="1:12" ht="13.5" x14ac:dyDescent="0.25">
      <c r="A1856" s="3">
        <f>RSI!A1856</f>
        <v>45006</v>
      </c>
      <c r="B1856" s="2">
        <f>RSI!B1856</f>
        <v>2.19</v>
      </c>
      <c r="C1856" s="2">
        <f>RSI!I1856</f>
        <v>0.77957462950986667</v>
      </c>
      <c r="D1856" s="2">
        <f>MACD!E1856</f>
        <v>7.8098824615977058E-2</v>
      </c>
      <c r="E1856" s="2">
        <f>MACD!F1856</f>
        <v>0.17888423193535077</v>
      </c>
      <c r="F1856" s="2">
        <f>'Moving Avg'!D1856</f>
        <v>2.2299999999999995</v>
      </c>
      <c r="G1856" s="2">
        <f>'Moving Avg'!F1856</f>
        <v>2.4209999999999998</v>
      </c>
      <c r="H1856" s="2">
        <f>'Moving Avg'!G1856</f>
        <v>2.9995999999999992</v>
      </c>
      <c r="I1856" s="2">
        <f>'Moving Avg'!H1856</f>
        <v>3.0936499999999922</v>
      </c>
      <c r="J1856" s="5" t="str">
        <f>OBV!F1856</f>
        <v>BEARISH</v>
      </c>
      <c r="K1856" s="5" t="str">
        <f>OBV!G1856</f>
        <v>NEUTRAL</v>
      </c>
      <c r="L1856" s="5" t="str">
        <f>OBV!H1856</f>
        <v>CONFIRMED BEARISH</v>
      </c>
    </row>
    <row r="1857" spans="1:12" ht="13.5" x14ac:dyDescent="0.25">
      <c r="A1857" s="3">
        <f>RSI!A1857</f>
        <v>45007</v>
      </c>
      <c r="B1857" s="2">
        <f>RSI!B1857</f>
        <v>2.19</v>
      </c>
      <c r="C1857" s="2">
        <f>RSI!I1857</f>
        <v>0.77957462950986667</v>
      </c>
      <c r="D1857" s="2">
        <f>MACD!E1857</f>
        <v>6.6968494222447106E-2</v>
      </c>
      <c r="E1857" s="2">
        <f>MACD!F1857</f>
        <v>0.15650108439277005</v>
      </c>
      <c r="F1857" s="2">
        <f>'Moving Avg'!D1857</f>
        <v>2.21</v>
      </c>
      <c r="G1857" s="2">
        <f>'Moving Avg'!F1857</f>
        <v>2.3814999999999995</v>
      </c>
      <c r="H1857" s="2">
        <f>'Moving Avg'!G1857</f>
        <v>2.9753999999999996</v>
      </c>
      <c r="I1857" s="2">
        <f>'Moving Avg'!H1857</f>
        <v>3.0888499999999919</v>
      </c>
      <c r="J1857" s="5" t="str">
        <f>OBV!F1857</f>
        <v>BEARISH</v>
      </c>
      <c r="K1857" s="5" t="str">
        <f>OBV!G1857</f>
        <v>NEUTRAL</v>
      </c>
      <c r="L1857" s="5" t="str">
        <f>OBV!H1857</f>
        <v>CONFIRMED BEARISH</v>
      </c>
    </row>
    <row r="1858" spans="1:12" ht="13.5" x14ac:dyDescent="0.25">
      <c r="A1858" s="3">
        <f>RSI!A1858</f>
        <v>45008</v>
      </c>
      <c r="B1858" s="2">
        <f>RSI!B1858</f>
        <v>2.19</v>
      </c>
      <c r="C1858" s="2">
        <f>RSI!I1858</f>
        <v>0.77957462950986667</v>
      </c>
      <c r="D1858" s="2">
        <f>MACD!E1858</f>
        <v>5.9764178452901273E-2</v>
      </c>
      <c r="E1858" s="2">
        <f>MACD!F1858</f>
        <v>0.13715370320479631</v>
      </c>
      <c r="F1858" s="2">
        <f>'Moving Avg'!D1858</f>
        <v>2.19</v>
      </c>
      <c r="G1858" s="2">
        <f>'Moving Avg'!F1858</f>
        <v>2.3484999999999996</v>
      </c>
      <c r="H1858" s="2">
        <f>'Moving Avg'!G1858</f>
        <v>2.9512</v>
      </c>
      <c r="I1858" s="2">
        <f>'Moving Avg'!H1858</f>
        <v>3.0840499999999924</v>
      </c>
      <c r="J1858" s="5" t="str">
        <f>OBV!F1858</f>
        <v>BEARISH</v>
      </c>
      <c r="K1858" s="5" t="str">
        <f>OBV!G1858</f>
        <v>NEUTRAL</v>
      </c>
      <c r="L1858" s="5" t="str">
        <f>OBV!H1858</f>
        <v>CONFIRMED BEARISH</v>
      </c>
    </row>
    <row r="1859" spans="1:12" ht="13.5" x14ac:dyDescent="0.25">
      <c r="A1859" s="3">
        <f>RSI!A1859</f>
        <v>45009</v>
      </c>
      <c r="B1859" s="2">
        <f>RSI!B1859</f>
        <v>2.1</v>
      </c>
      <c r="C1859" s="2">
        <f>RSI!I1859</f>
        <v>0.61677530235428435</v>
      </c>
      <c r="D1859" s="2">
        <f>MACD!E1859</f>
        <v>4.6999951813480934E-2</v>
      </c>
      <c r="E1859" s="2">
        <f>MACD!F1859</f>
        <v>0.11912295292653324</v>
      </c>
      <c r="F1859" s="2">
        <f>'Moving Avg'!D1859</f>
        <v>2.1719999999999997</v>
      </c>
      <c r="G1859" s="2">
        <f>'Moving Avg'!F1859</f>
        <v>2.3169999999999993</v>
      </c>
      <c r="H1859" s="2">
        <f>'Moving Avg'!G1859</f>
        <v>2.9251999999999998</v>
      </c>
      <c r="I1859" s="2">
        <f>'Moving Avg'!H1859</f>
        <v>3.0787999999999927</v>
      </c>
      <c r="J1859" s="5" t="str">
        <f>OBV!F1859</f>
        <v>NEUTRAL</v>
      </c>
      <c r="K1859" s="5" t="str">
        <f>OBV!G1859</f>
        <v>NEUTRAL</v>
      </c>
      <c r="L1859" s="5" t="str">
        <f>OBV!H1859</f>
        <v>NEUTRAL</v>
      </c>
    </row>
    <row r="1860" spans="1:12" ht="13.5" x14ac:dyDescent="0.25">
      <c r="A1860" s="3">
        <f>RSI!A1860</f>
        <v>45012</v>
      </c>
      <c r="B1860" s="2">
        <f>RSI!B1860</f>
        <v>2.0099999999999998</v>
      </c>
      <c r="C1860" s="2">
        <f>RSI!I1860</f>
        <v>0.50353324701222846</v>
      </c>
      <c r="D1860" s="2">
        <f>MACD!E1860</f>
        <v>4.5295786192128595E-2</v>
      </c>
      <c r="E1860" s="2">
        <f>MACD!F1860</f>
        <v>0.10435751957965232</v>
      </c>
      <c r="F1860" s="2">
        <f>'Moving Avg'!D1860</f>
        <v>2.1360000000000001</v>
      </c>
      <c r="G1860" s="2">
        <f>'Moving Avg'!F1860</f>
        <v>2.2869999999999995</v>
      </c>
      <c r="H1860" s="2">
        <f>'Moving Avg'!G1860</f>
        <v>2.8974000000000002</v>
      </c>
      <c r="I1860" s="2">
        <f>'Moving Avg'!H1860</f>
        <v>3.0731499999999925</v>
      </c>
      <c r="J1860" s="5" t="str">
        <f>OBV!F1860</f>
        <v>NEUTRAL</v>
      </c>
      <c r="K1860" s="5" t="str">
        <f>OBV!G1860</f>
        <v>NEUTRAL</v>
      </c>
      <c r="L1860" s="5" t="str">
        <f>OBV!H1860</f>
        <v>NEUTRAL</v>
      </c>
    </row>
    <row r="1861" spans="1:12" ht="13.5" x14ac:dyDescent="0.25">
      <c r="A1861" s="3">
        <f>RSI!A1861</f>
        <v>45013</v>
      </c>
      <c r="B1861" s="2">
        <f>RSI!B1861</f>
        <v>1.92</v>
      </c>
      <c r="C1861" s="2">
        <f>RSI!I1861</f>
        <v>0.42040744474626024</v>
      </c>
      <c r="D1861" s="2">
        <f>MACD!E1861</f>
        <v>5.3301972258680053E-2</v>
      </c>
      <c r="E1861" s="2">
        <f>MACD!F1861</f>
        <v>9.4146410115457879E-2</v>
      </c>
      <c r="F1861" s="2">
        <f>'Moving Avg'!D1861</f>
        <v>2.0819999999999999</v>
      </c>
      <c r="G1861" s="2">
        <f>'Moving Avg'!F1861</f>
        <v>2.2579999999999996</v>
      </c>
      <c r="H1861" s="2">
        <f>'Moving Avg'!G1861</f>
        <v>2.8678000000000003</v>
      </c>
      <c r="I1861" s="2">
        <f>'Moving Avg'!H1861</f>
        <v>3.0669999999999926</v>
      </c>
      <c r="J1861" s="5" t="str">
        <f>OBV!F1861</f>
        <v>NEUTRAL</v>
      </c>
      <c r="K1861" s="5" t="str">
        <f>OBV!G1861</f>
        <v>NEUTRAL</v>
      </c>
      <c r="L1861" s="5" t="str">
        <f>OBV!H1861</f>
        <v>NEUTRAL</v>
      </c>
    </row>
    <row r="1862" spans="1:12" ht="13.5" x14ac:dyDescent="0.25">
      <c r="A1862" s="3">
        <f>RSI!A1862</f>
        <v>45014</v>
      </c>
      <c r="B1862" s="2">
        <f>RSI!B1862</f>
        <v>1.84</v>
      </c>
      <c r="C1862" s="2">
        <f>RSI!I1862</f>
        <v>0.363036711094324</v>
      </c>
      <c r="D1862" s="2">
        <f>MACD!E1862</f>
        <v>6.9109645418985011E-2</v>
      </c>
      <c r="E1862" s="2">
        <f>MACD!F1862</f>
        <v>8.9139057176163314E-2</v>
      </c>
      <c r="F1862" s="2">
        <f>'Moving Avg'!D1862</f>
        <v>2.0119999999999996</v>
      </c>
      <c r="G1862" s="2">
        <f>'Moving Avg'!F1862</f>
        <v>2.2305000000000001</v>
      </c>
      <c r="H1862" s="2">
        <f>'Moving Avg'!G1862</f>
        <v>2.8366000000000002</v>
      </c>
      <c r="I1862" s="2">
        <f>'Moving Avg'!H1862</f>
        <v>3.0604499999999923</v>
      </c>
      <c r="J1862" s="5" t="str">
        <f>OBV!F1862</f>
        <v>NEUTRAL</v>
      </c>
      <c r="K1862" s="5" t="str">
        <f>OBV!G1862</f>
        <v>NEUTRAL</v>
      </c>
      <c r="L1862" s="5" t="str">
        <f>OBV!H1862</f>
        <v>NEUTRAL</v>
      </c>
    </row>
    <row r="1863" spans="1:12" ht="13.5" x14ac:dyDescent="0.25">
      <c r="A1863" s="3">
        <f>RSI!A1863</f>
        <v>45015</v>
      </c>
      <c r="B1863" s="2">
        <f>RSI!B1863</f>
        <v>1.76</v>
      </c>
      <c r="C1863" s="2">
        <f>RSI!I1863</f>
        <v>0.31652029462004805</v>
      </c>
      <c r="D1863" s="2">
        <f>MACD!E1863</f>
        <v>9.1761131280545971E-2</v>
      </c>
      <c r="E1863" s="2">
        <f>MACD!F1863</f>
        <v>8.9663471997039862E-2</v>
      </c>
      <c r="F1863" s="2">
        <f>'Moving Avg'!D1863</f>
        <v>1.9259999999999997</v>
      </c>
      <c r="G1863" s="2">
        <f>'Moving Avg'!F1863</f>
        <v>2.1990000000000003</v>
      </c>
      <c r="H1863" s="2">
        <f>'Moving Avg'!G1863</f>
        <v>2.8037999999999998</v>
      </c>
      <c r="I1863" s="2">
        <f>'Moving Avg'!H1863</f>
        <v>3.0535499999999924</v>
      </c>
      <c r="J1863" s="5" t="str">
        <f>OBV!F1863</f>
        <v>NEUTRAL</v>
      </c>
      <c r="K1863" s="5" t="str">
        <f>OBV!G1863</f>
        <v>NEUTRAL</v>
      </c>
      <c r="L1863" s="5" t="str">
        <f>OBV!H1863</f>
        <v>NEUTRAL</v>
      </c>
    </row>
    <row r="1864" spans="1:12" ht="13.5" x14ac:dyDescent="0.25">
      <c r="A1864" s="3">
        <f>RSI!A1864</f>
        <v>45016</v>
      </c>
      <c r="B1864" s="2">
        <f>RSI!B1864</f>
        <v>1.69</v>
      </c>
      <c r="C1864" s="2">
        <f>RSI!I1864</f>
        <v>0.28242099763753004</v>
      </c>
      <c r="D1864" s="2">
        <f>MACD!E1864</f>
        <v>0.10430276685549522</v>
      </c>
      <c r="E1864" s="2">
        <f>MACD!F1864</f>
        <v>9.2591330968730942E-2</v>
      </c>
      <c r="F1864" s="2">
        <f>'Moving Avg'!D1864</f>
        <v>1.8439999999999999</v>
      </c>
      <c r="G1864" s="2">
        <f>'Moving Avg'!F1864</f>
        <v>2.1640000000000001</v>
      </c>
      <c r="H1864" s="2">
        <f>'Moving Avg'!G1864</f>
        <v>2.7695999999999996</v>
      </c>
      <c r="I1864" s="2">
        <f>'Moving Avg'!H1864</f>
        <v>3.0462999999999925</v>
      </c>
      <c r="J1864" s="5" t="str">
        <f>OBV!F1864</f>
        <v>NEUTRAL</v>
      </c>
      <c r="K1864" s="5" t="str">
        <f>OBV!G1864</f>
        <v>NEUTRAL</v>
      </c>
      <c r="L1864" s="5" t="str">
        <f>OBV!H1864</f>
        <v>NEUTRAL</v>
      </c>
    </row>
    <row r="1865" spans="1:12" ht="13.5" x14ac:dyDescent="0.25">
      <c r="A1865" s="3">
        <f>RSI!A1865</f>
        <v>45019</v>
      </c>
      <c r="B1865" s="2">
        <f>RSI!B1865</f>
        <v>1.62</v>
      </c>
      <c r="C1865" s="2">
        <f>RSI!I1865</f>
        <v>0.25306113623624071</v>
      </c>
      <c r="D1865" s="2">
        <f>MACD!E1865</f>
        <v>0.12382338997711617</v>
      </c>
      <c r="E1865" s="2">
        <f>MACD!F1865</f>
        <v>9.8837742770407994E-2</v>
      </c>
      <c r="F1865" s="2">
        <f>'Moving Avg'!D1865</f>
        <v>1.7659999999999996</v>
      </c>
      <c r="G1865" s="2">
        <f>'Moving Avg'!F1865</f>
        <v>2.1255000000000002</v>
      </c>
      <c r="H1865" s="2">
        <f>'Moving Avg'!G1865</f>
        <v>2.734</v>
      </c>
      <c r="I1865" s="2">
        <f>'Moving Avg'!H1865</f>
        <v>3.0386999999999929</v>
      </c>
      <c r="J1865" s="5" t="str">
        <f>OBV!F1865</f>
        <v>NEUTRAL</v>
      </c>
      <c r="K1865" s="5" t="str">
        <f>OBV!G1865</f>
        <v>NEUTRAL</v>
      </c>
      <c r="L1865" s="5" t="str">
        <f>OBV!H1865</f>
        <v>NEUTRAL</v>
      </c>
    </row>
    <row r="1866" spans="1:12" ht="13.5" x14ac:dyDescent="0.25">
      <c r="A1866" s="3">
        <f>RSI!A1866</f>
        <v>45020</v>
      </c>
      <c r="B1866" s="2">
        <f>RSI!B1866</f>
        <v>1.55</v>
      </c>
      <c r="C1866" s="2">
        <f>RSI!I1866</f>
        <v>0.22758226853284214</v>
      </c>
      <c r="D1866" s="2">
        <f>MACD!E1866</f>
        <v>0.14938714438890344</v>
      </c>
      <c r="E1866" s="2">
        <f>MACD!F1866</f>
        <v>0.10894762309410709</v>
      </c>
      <c r="F1866" s="2">
        <f>'Moving Avg'!D1866</f>
        <v>1.6920000000000002</v>
      </c>
      <c r="G1866" s="2">
        <f>'Moving Avg'!F1866</f>
        <v>2.0834999999999999</v>
      </c>
      <c r="H1866" s="2">
        <f>'Moving Avg'!G1866</f>
        <v>2.6970000000000005</v>
      </c>
      <c r="I1866" s="2">
        <f>'Moving Avg'!H1866</f>
        <v>3.0306999999999924</v>
      </c>
      <c r="J1866" s="5" t="str">
        <f>OBV!F1866</f>
        <v>NEUTRAL</v>
      </c>
      <c r="K1866" s="5" t="str">
        <f>OBV!G1866</f>
        <v>NEUTRAL</v>
      </c>
      <c r="L1866" s="5" t="str">
        <f>OBV!H1866</f>
        <v>NEUTRAL</v>
      </c>
    </row>
    <row r="1867" spans="1:12" ht="13.5" x14ac:dyDescent="0.25">
      <c r="A1867" s="3">
        <f>RSI!A1867</f>
        <v>45021</v>
      </c>
      <c r="B1867" s="2">
        <f>RSI!B1867</f>
        <v>1.49</v>
      </c>
      <c r="C1867" s="2">
        <f>RSI!I1867</f>
        <v>0.20822983767816083</v>
      </c>
      <c r="D1867" s="2">
        <f>MACD!E1867</f>
        <v>0.17945120104327916</v>
      </c>
      <c r="E1867" s="2">
        <f>MACD!F1867</f>
        <v>0.12304833868394151</v>
      </c>
      <c r="F1867" s="2">
        <f>'Moving Avg'!D1867</f>
        <v>1.6219999999999999</v>
      </c>
      <c r="G1867" s="2">
        <f>'Moving Avg'!F1867</f>
        <v>2.0385</v>
      </c>
      <c r="H1867" s="2">
        <f>'Moving Avg'!G1867</f>
        <v>2.6588000000000012</v>
      </c>
      <c r="I1867" s="2">
        <f>'Moving Avg'!H1867</f>
        <v>3.0224499999999925</v>
      </c>
      <c r="J1867" s="5" t="str">
        <f>OBV!F1867</f>
        <v>NEUTRAL</v>
      </c>
      <c r="K1867" s="5" t="str">
        <f>OBV!G1867</f>
        <v>NEUTRAL</v>
      </c>
      <c r="L1867" s="5" t="str">
        <f>OBV!H1867</f>
        <v>NEUTRAL</v>
      </c>
    </row>
    <row r="1868" spans="1:12" ht="13.5" x14ac:dyDescent="0.25">
      <c r="A1868" s="3">
        <f>RSI!A1868</f>
        <v>45022</v>
      </c>
      <c r="B1868" s="2">
        <f>RSI!B1868</f>
        <v>1.43</v>
      </c>
      <c r="C1868" s="2">
        <f>RSI!I1868</f>
        <v>0.19076072854180381</v>
      </c>
      <c r="D1868" s="2">
        <f>MACD!E1868</f>
        <v>0.21338228587456154</v>
      </c>
      <c r="E1868" s="2">
        <f>MACD!F1868</f>
        <v>0.1411151281220655</v>
      </c>
      <c r="F1868" s="2">
        <f>'Moving Avg'!D1868</f>
        <v>1.556</v>
      </c>
      <c r="G1868" s="2">
        <f>'Moving Avg'!F1868</f>
        <v>1.9905000000000002</v>
      </c>
      <c r="H1868" s="2">
        <f>'Moving Avg'!G1868</f>
        <v>2.6194000000000006</v>
      </c>
      <c r="I1868" s="2">
        <f>'Moving Avg'!H1868</f>
        <v>3.0138999999999925</v>
      </c>
      <c r="J1868" s="5" t="str">
        <f>OBV!F1868</f>
        <v>NEUTRAL</v>
      </c>
      <c r="K1868" s="5" t="str">
        <f>OBV!G1868</f>
        <v>NEUTRAL</v>
      </c>
      <c r="L1868" s="5" t="str">
        <f>OBV!H1868</f>
        <v>NEUTRAL</v>
      </c>
    </row>
    <row r="1869" spans="1:12" ht="13.5" x14ac:dyDescent="0.25">
      <c r="A1869" s="3">
        <f>RSI!A1869</f>
        <v>45023</v>
      </c>
      <c r="B1869" s="2">
        <f>RSI!B1869</f>
        <v>1.37</v>
      </c>
      <c r="C1869" s="2">
        <f>RSI!I1869</f>
        <v>0.17495418819312647</v>
      </c>
      <c r="D1869" s="2">
        <f>MACD!E1869</f>
        <v>0.23679402144466</v>
      </c>
      <c r="E1869" s="2">
        <f>MACD!F1869</f>
        <v>0.16025090678658441</v>
      </c>
      <c r="F1869" s="2">
        <f>'Moving Avg'!D1869</f>
        <v>1.492</v>
      </c>
      <c r="G1869" s="2">
        <f>'Moving Avg'!F1869</f>
        <v>1.9445000000000001</v>
      </c>
      <c r="H1869" s="2">
        <f>'Moving Avg'!G1869</f>
        <v>2.5788000000000006</v>
      </c>
      <c r="I1869" s="2">
        <f>'Moving Avg'!H1869</f>
        <v>3.0050499999999927</v>
      </c>
      <c r="J1869" s="5" t="str">
        <f>OBV!F1869</f>
        <v>NEUTRAL</v>
      </c>
      <c r="K1869" s="5" t="str">
        <f>OBV!G1869</f>
        <v>NEUTRAL</v>
      </c>
      <c r="L1869" s="5" t="str">
        <f>OBV!H1869</f>
        <v>NEUTRAL</v>
      </c>
    </row>
    <row r="1870" spans="1:12" ht="13.5" x14ac:dyDescent="0.25">
      <c r="A1870" s="3">
        <f>RSI!A1870</f>
        <v>45026</v>
      </c>
      <c r="B1870" s="2">
        <f>RSI!B1870</f>
        <v>1.31</v>
      </c>
      <c r="C1870" s="2">
        <f>RSI!I1870</f>
        <v>0.16062124065169314</v>
      </c>
      <c r="D1870" s="2">
        <f>MACD!E1870</f>
        <v>0.25135542086345897</v>
      </c>
      <c r="E1870" s="2">
        <f>MACD!F1870</f>
        <v>0.17847180960195932</v>
      </c>
      <c r="F1870" s="2">
        <f>'Moving Avg'!D1870</f>
        <v>1.4300000000000002</v>
      </c>
      <c r="G1870" s="2">
        <f>'Moving Avg'!F1870</f>
        <v>1.8955000000000002</v>
      </c>
      <c r="H1870" s="2">
        <f>'Moving Avg'!G1870</f>
        <v>2.5370000000000004</v>
      </c>
      <c r="I1870" s="2">
        <f>'Moving Avg'!H1870</f>
        <v>2.9958999999999918</v>
      </c>
      <c r="J1870" s="5" t="str">
        <f>OBV!F1870</f>
        <v>BEARISH</v>
      </c>
      <c r="K1870" s="5" t="str">
        <f>OBV!G1870</f>
        <v>NEUTRAL</v>
      </c>
      <c r="L1870" s="5" t="str">
        <f>OBV!H1870</f>
        <v>CONFIRMED BEARISH</v>
      </c>
    </row>
    <row r="1871" spans="1:12" ht="13.5" x14ac:dyDescent="0.25">
      <c r="A1871" s="3">
        <f>RSI!A1871</f>
        <v>45027</v>
      </c>
      <c r="B1871" s="2">
        <f>RSI!B1871</f>
        <v>1.36</v>
      </c>
      <c r="C1871" s="2">
        <f>RSI!I1871</f>
        <v>6.9982530551860975</v>
      </c>
      <c r="D1871" s="2">
        <f>MACD!E1871</f>
        <v>0.25032682586834754</v>
      </c>
      <c r="E1871" s="2">
        <f>MACD!F1871</f>
        <v>0.19284281285523697</v>
      </c>
      <c r="F1871" s="2">
        <f>'Moving Avg'!D1871</f>
        <v>1.3919999999999999</v>
      </c>
      <c r="G1871" s="2">
        <f>'Moving Avg'!F1871</f>
        <v>1.8490000000000002</v>
      </c>
      <c r="H1871" s="2">
        <f>'Moving Avg'!G1871</f>
        <v>2.4962000000000004</v>
      </c>
      <c r="I1871" s="2">
        <f>'Moving Avg'!H1871</f>
        <v>2.9869999999999925</v>
      </c>
      <c r="J1871" s="5" t="str">
        <f>OBV!F1871</f>
        <v>BEARISH</v>
      </c>
      <c r="K1871" s="5" t="str">
        <f>OBV!G1871</f>
        <v>NEUTRAL</v>
      </c>
      <c r="L1871" s="5" t="str">
        <f>OBV!H1871</f>
        <v>CONFIRMED BEARISH</v>
      </c>
    </row>
    <row r="1872" spans="1:12" ht="13.5" x14ac:dyDescent="0.25">
      <c r="A1872" s="3">
        <f>RSI!A1872</f>
        <v>45028</v>
      </c>
      <c r="B1872" s="2">
        <f>RSI!B1872</f>
        <v>1.42</v>
      </c>
      <c r="C1872" s="2">
        <f>RSI!I1872</f>
        <v>14.560141904590836</v>
      </c>
      <c r="D1872" s="2">
        <f>MACD!E1872</f>
        <v>0.23629784886797944</v>
      </c>
      <c r="E1872" s="2">
        <f>MACD!F1872</f>
        <v>0.20153382005778547</v>
      </c>
      <c r="F1872" s="2">
        <f>'Moving Avg'!D1872</f>
        <v>1.3779999999999999</v>
      </c>
      <c r="G1872" s="2">
        <f>'Moving Avg'!F1872</f>
        <v>1.8054999999999999</v>
      </c>
      <c r="H1872" s="2">
        <f>'Moving Avg'!G1872</f>
        <v>2.4566000000000003</v>
      </c>
      <c r="I1872" s="2">
        <f>'Moving Avg'!H1872</f>
        <v>2.9783999999999917</v>
      </c>
      <c r="J1872" s="5" t="str">
        <f>OBV!F1872</f>
        <v>BEARISH</v>
      </c>
      <c r="K1872" s="5" t="str">
        <f>OBV!G1872</f>
        <v>NEUTRAL</v>
      </c>
      <c r="L1872" s="5" t="str">
        <f>OBV!H1872</f>
        <v>CONFIRMED BEARISH</v>
      </c>
    </row>
    <row r="1873" spans="1:12" ht="13.5" x14ac:dyDescent="0.25">
      <c r="A1873" s="3">
        <f>RSI!A1873</f>
        <v>45029</v>
      </c>
      <c r="B1873" s="2">
        <f>RSI!B1873</f>
        <v>1.48</v>
      </c>
      <c r="C1873" s="2">
        <f>RSI!I1873</f>
        <v>21.43921145540024</v>
      </c>
      <c r="D1873" s="2">
        <f>MACD!E1873</f>
        <v>0.21064782017688843</v>
      </c>
      <c r="E1873" s="2">
        <f>MACD!F1873</f>
        <v>0.20335662008160607</v>
      </c>
      <c r="F1873" s="2">
        <f>'Moving Avg'!D1873</f>
        <v>1.3879999999999999</v>
      </c>
      <c r="G1873" s="2">
        <f>'Moving Avg'!F1873</f>
        <v>1.7649999999999999</v>
      </c>
      <c r="H1873" s="2">
        <f>'Moving Avg'!G1873</f>
        <v>2.4182000000000006</v>
      </c>
      <c r="I1873" s="2">
        <f>'Moving Avg'!H1873</f>
        <v>2.970099999999992</v>
      </c>
      <c r="J1873" s="5" t="str">
        <f>OBV!F1873</f>
        <v>BEARISH</v>
      </c>
      <c r="K1873" s="5" t="str">
        <f>OBV!G1873</f>
        <v>NEUTRAL</v>
      </c>
      <c r="L1873" s="5" t="str">
        <f>OBV!H1873</f>
        <v>BEARISH DIVERGENCE</v>
      </c>
    </row>
    <row r="1874" spans="1:12" ht="13.5" x14ac:dyDescent="0.25">
      <c r="A1874" s="3">
        <f>RSI!A1874</f>
        <v>45030</v>
      </c>
      <c r="B1874" s="2">
        <f>RSI!B1874</f>
        <v>1.54</v>
      </c>
      <c r="C1874" s="2">
        <f>RSI!I1874</f>
        <v>27.70747515234379</v>
      </c>
      <c r="D1874" s="2">
        <f>MACD!E1874</f>
        <v>0.17612830686988623</v>
      </c>
      <c r="E1874" s="2">
        <f>MACD!F1874</f>
        <v>0.19791095743926213</v>
      </c>
      <c r="F1874" s="2">
        <f>'Moving Avg'!D1874</f>
        <v>1.4220000000000002</v>
      </c>
      <c r="G1874" s="2">
        <f>'Moving Avg'!F1874</f>
        <v>1.7324999999999999</v>
      </c>
      <c r="H1874" s="2">
        <f>'Moving Avg'!G1874</f>
        <v>2.3810000000000007</v>
      </c>
      <c r="I1874" s="2">
        <f>'Moving Avg'!H1874</f>
        <v>2.962099999999992</v>
      </c>
      <c r="J1874" s="5" t="str">
        <f>OBV!F1874</f>
        <v>BEARISH</v>
      </c>
      <c r="K1874" s="5" t="str">
        <f>OBV!G1874</f>
        <v>NEUTRAL</v>
      </c>
      <c r="L1874" s="5" t="str">
        <f>OBV!H1874</f>
        <v>BEARISH DIVERGENCE</v>
      </c>
    </row>
    <row r="1875" spans="1:12" ht="13.5" x14ac:dyDescent="0.25">
      <c r="A1875" s="3">
        <f>RSI!A1875</f>
        <v>45033</v>
      </c>
      <c r="B1875" s="2">
        <f>RSI!B1875</f>
        <v>1.6</v>
      </c>
      <c r="C1875" s="2">
        <f>RSI!I1875</f>
        <v>33.42777967882067</v>
      </c>
      <c r="D1875" s="2">
        <f>MACD!E1875</f>
        <v>0.13357167043995744</v>
      </c>
      <c r="E1875" s="2">
        <f>MACD!F1875</f>
        <v>0.18504310003940119</v>
      </c>
      <c r="F1875" s="2">
        <f>'Moving Avg'!D1875</f>
        <v>1.48</v>
      </c>
      <c r="G1875" s="2">
        <f>'Moving Avg'!F1875</f>
        <v>1.7030000000000001</v>
      </c>
      <c r="H1875" s="2">
        <f>'Moving Avg'!G1875</f>
        <v>2.3450000000000006</v>
      </c>
      <c r="I1875" s="2">
        <f>'Moving Avg'!H1875</f>
        <v>2.9543999999999921</v>
      </c>
      <c r="J1875" s="5" t="str">
        <f>OBV!F1875</f>
        <v>NEUTRAL</v>
      </c>
      <c r="K1875" s="5" t="str">
        <f>OBV!G1875</f>
        <v>NEUTRAL</v>
      </c>
      <c r="L1875" s="5" t="str">
        <f>OBV!H1875</f>
        <v>NEUTRAL</v>
      </c>
    </row>
    <row r="1876" spans="1:12" ht="13.5" x14ac:dyDescent="0.25">
      <c r="A1876" s="3">
        <f>RSI!A1876</f>
        <v>45034</v>
      </c>
      <c r="B1876" s="2">
        <f>RSI!B1876</f>
        <v>1.67</v>
      </c>
      <c r="C1876" s="2">
        <f>RSI!I1876</f>
        <v>39.447663821235089</v>
      </c>
      <c r="D1876" s="2">
        <f>MACD!E1876</f>
        <v>8.2980896365911105E-2</v>
      </c>
      <c r="E1876" s="2">
        <f>MACD!F1876</f>
        <v>0.16463065930470316</v>
      </c>
      <c r="F1876" s="2">
        <f>'Moving Avg'!D1876</f>
        <v>1.5419999999999998</v>
      </c>
      <c r="G1876" s="2">
        <f>'Moving Avg'!F1876</f>
        <v>1.677</v>
      </c>
      <c r="H1876" s="2">
        <f>'Moving Avg'!G1876</f>
        <v>2.3104000000000009</v>
      </c>
      <c r="I1876" s="2">
        <f>'Moving Avg'!H1876</f>
        <v>2.947049999999992</v>
      </c>
      <c r="J1876" s="5" t="str">
        <f>OBV!F1876</f>
        <v>NEUTRAL</v>
      </c>
      <c r="K1876" s="5" t="str">
        <f>OBV!G1876</f>
        <v>NEUTRAL</v>
      </c>
      <c r="L1876" s="5" t="str">
        <f>OBV!H1876</f>
        <v>NEUTRAL</v>
      </c>
    </row>
    <row r="1877" spans="1:12" ht="13.5" x14ac:dyDescent="0.25">
      <c r="A1877" s="3">
        <f>RSI!A1877</f>
        <v>45035</v>
      </c>
      <c r="B1877" s="2">
        <f>RSI!B1877</f>
        <v>1.74</v>
      </c>
      <c r="C1877" s="2">
        <f>RSI!I1877</f>
        <v>44.821108095265544</v>
      </c>
      <c r="D1877" s="2">
        <f>MACD!E1877</f>
        <v>2.6615122987488249E-2</v>
      </c>
      <c r="E1877" s="2">
        <f>MACD!F1877</f>
        <v>0.13702755204126019</v>
      </c>
      <c r="F1877" s="2">
        <f>'Moving Avg'!D1877</f>
        <v>1.6059999999999999</v>
      </c>
      <c r="G1877" s="2">
        <f>'Moving Avg'!F1877</f>
        <v>1.6544999999999999</v>
      </c>
      <c r="H1877" s="2">
        <f>'Moving Avg'!G1877</f>
        <v>2.2772000000000006</v>
      </c>
      <c r="I1877" s="2">
        <f>'Moving Avg'!H1877</f>
        <v>2.9400499999999914</v>
      </c>
      <c r="J1877" s="5" t="str">
        <f>OBV!F1877</f>
        <v>NEUTRAL</v>
      </c>
      <c r="K1877" s="5" t="str">
        <f>OBV!G1877</f>
        <v>NEUTRAL</v>
      </c>
      <c r="L1877" s="5" t="str">
        <f>OBV!H1877</f>
        <v>NEUTRAL</v>
      </c>
    </row>
    <row r="1878" spans="1:12" ht="13.5" x14ac:dyDescent="0.25">
      <c r="A1878" s="3">
        <f>RSI!A1878</f>
        <v>45036</v>
      </c>
      <c r="B1878" s="2">
        <f>RSI!B1878</f>
        <v>1.81</v>
      </c>
      <c r="C1878" s="2">
        <f>RSI!I1878</f>
        <v>49.63438321555148</v>
      </c>
      <c r="D1878" s="2">
        <f>MACD!E1878</f>
        <v>-3.5114358981218841E-2</v>
      </c>
      <c r="E1878" s="2">
        <f>MACD!F1878</f>
        <v>0.10259916983676438</v>
      </c>
      <c r="F1878" s="2">
        <f>'Moving Avg'!D1878</f>
        <v>1.6720000000000002</v>
      </c>
      <c r="G1878" s="2">
        <f>'Moving Avg'!F1878</f>
        <v>1.6354999999999997</v>
      </c>
      <c r="H1878" s="2">
        <f>'Moving Avg'!G1878</f>
        <v>2.2454000000000005</v>
      </c>
      <c r="I1878" s="2">
        <f>'Moving Avg'!H1878</f>
        <v>2.9333999999999913</v>
      </c>
      <c r="J1878" s="5" t="str">
        <f>OBV!F1878</f>
        <v>NEUTRAL</v>
      </c>
      <c r="K1878" s="5" t="str">
        <f>OBV!G1878</f>
        <v>NEUTRAL</v>
      </c>
      <c r="L1878" s="5" t="str">
        <f>OBV!H1878</f>
        <v>NEUTRAL</v>
      </c>
    </row>
    <row r="1879" spans="1:12" ht="13.5" x14ac:dyDescent="0.25">
      <c r="A1879" s="3">
        <f>RSI!A1879</f>
        <v>45040</v>
      </c>
      <c r="B1879" s="2">
        <f>RSI!B1879</f>
        <v>1.89</v>
      </c>
      <c r="C1879" s="2">
        <f>RSI!I1879</f>
        <v>54.517414291950722</v>
      </c>
      <c r="D1879" s="2">
        <f>MACD!E1879</f>
        <v>-0.10256492908227166</v>
      </c>
      <c r="E1879" s="2">
        <f>MACD!F1879</f>
        <v>6.1566350052957186E-2</v>
      </c>
      <c r="F1879" s="2">
        <f>'Moving Avg'!D1879</f>
        <v>1.7420000000000002</v>
      </c>
      <c r="G1879" s="2">
        <f>'Moving Avg'!F1879</f>
        <v>1.6249999999999996</v>
      </c>
      <c r="H1879" s="2">
        <f>'Moving Avg'!G1879</f>
        <v>2.2152000000000003</v>
      </c>
      <c r="I1879" s="2">
        <f>'Moving Avg'!H1879</f>
        <v>2.9271499999999913</v>
      </c>
      <c r="J1879" s="5" t="str">
        <f>OBV!F1879</f>
        <v>NEUTRAL</v>
      </c>
      <c r="K1879" s="5" t="str">
        <f>OBV!G1879</f>
        <v>NEUTRAL</v>
      </c>
      <c r="L1879" s="5" t="str">
        <f>OBV!H1879</f>
        <v>NEUTRAL</v>
      </c>
    </row>
    <row r="1880" spans="1:12" ht="13.5" x14ac:dyDescent="0.25">
      <c r="A1880" s="3">
        <f>RSI!A1880</f>
        <v>45041</v>
      </c>
      <c r="B1880" s="2">
        <f>RSI!B1880</f>
        <v>1.93</v>
      </c>
      <c r="C1880" s="2">
        <f>RSI!I1880</f>
        <v>56.77401597538794</v>
      </c>
      <c r="D1880" s="2">
        <f>MACD!E1880</f>
        <v>-0.17236164435708812</v>
      </c>
      <c r="E1880" s="2">
        <f>MACD!F1880</f>
        <v>1.4780751170948132E-2</v>
      </c>
      <c r="F1880" s="2">
        <f>'Moving Avg'!D1880</f>
        <v>1.8080000000000003</v>
      </c>
      <c r="G1880" s="2">
        <f>'Moving Avg'!F1880</f>
        <v>1.6209999999999998</v>
      </c>
      <c r="H1880" s="2">
        <f>'Moving Avg'!G1880</f>
        <v>2.1858000000000004</v>
      </c>
      <c r="I1880" s="2">
        <f>'Moving Avg'!H1880</f>
        <v>2.9210999999999911</v>
      </c>
      <c r="J1880" s="5" t="str">
        <f>OBV!F1880</f>
        <v>BULLISH</v>
      </c>
      <c r="K1880" s="5" t="str">
        <f>OBV!G1880</f>
        <v>NEUTRAL</v>
      </c>
      <c r="L1880" s="5" t="str">
        <f>OBV!H1880</f>
        <v>CONFIRMED BULLISH</v>
      </c>
    </row>
    <row r="1881" spans="1:12" ht="13.5" x14ac:dyDescent="0.25">
      <c r="A1881" s="3">
        <f>RSI!A1881</f>
        <v>45042</v>
      </c>
      <c r="B1881" s="2">
        <f>RSI!B1881</f>
        <v>1.93</v>
      </c>
      <c r="C1881" s="2">
        <f>RSI!I1881</f>
        <v>56.77401597538794</v>
      </c>
      <c r="D1881" s="2">
        <f>MACD!E1881</f>
        <v>-0.22445466465095154</v>
      </c>
      <c r="E1881" s="2">
        <f>MACD!F1881</f>
        <v>-3.30663319934318E-2</v>
      </c>
      <c r="F1881" s="2">
        <f>'Moving Avg'!D1881</f>
        <v>1.8599999999999999</v>
      </c>
      <c r="G1881" s="2">
        <f>'Moving Avg'!F1881</f>
        <v>1.6214999999999999</v>
      </c>
      <c r="H1881" s="2">
        <f>'Moving Avg'!G1881</f>
        <v>2.1564000000000005</v>
      </c>
      <c r="I1881" s="2">
        <f>'Moving Avg'!H1881</f>
        <v>2.9157499999999907</v>
      </c>
      <c r="J1881" s="5" t="str">
        <f>OBV!F1881</f>
        <v>BULLISH</v>
      </c>
      <c r="K1881" s="5" t="str">
        <f>OBV!G1881</f>
        <v>NEUTRAL</v>
      </c>
      <c r="L1881" s="5" t="str">
        <f>OBV!H1881</f>
        <v>CONFIRMED BULLISH</v>
      </c>
    </row>
    <row r="1882" spans="1:12" ht="13.5" x14ac:dyDescent="0.25">
      <c r="A1882" s="3">
        <f>RSI!A1882</f>
        <v>45043</v>
      </c>
      <c r="B1882" s="2">
        <f>RSI!B1882</f>
        <v>1.93</v>
      </c>
      <c r="C1882" s="2">
        <f>RSI!I1882</f>
        <v>56.774015975387947</v>
      </c>
      <c r="D1882" s="2">
        <f>MACD!E1882</f>
        <v>-0.25997535388801318</v>
      </c>
      <c r="E1882" s="2">
        <f>MACD!F1882</f>
        <v>-7.8448136372348085E-2</v>
      </c>
      <c r="F1882" s="2">
        <f>'Moving Avg'!D1882</f>
        <v>1.8980000000000001</v>
      </c>
      <c r="G1882" s="2">
        <f>'Moving Avg'!F1882</f>
        <v>1.6259999999999999</v>
      </c>
      <c r="H1882" s="2">
        <f>'Moving Avg'!G1882</f>
        <v>2.1270000000000007</v>
      </c>
      <c r="I1882" s="2">
        <f>'Moving Avg'!H1882</f>
        <v>2.9110499999999906</v>
      </c>
      <c r="J1882" s="5" t="str">
        <f>OBV!F1882</f>
        <v>BULLISH</v>
      </c>
      <c r="K1882" s="5" t="str">
        <f>OBV!G1882</f>
        <v>NEUTRAL</v>
      </c>
      <c r="L1882" s="5" t="str">
        <f>OBV!H1882</f>
        <v>CONFIRMED BULLISH</v>
      </c>
    </row>
    <row r="1883" spans="1:12" ht="13.5" x14ac:dyDescent="0.25">
      <c r="A1883" s="3">
        <f>RSI!A1883</f>
        <v>45044</v>
      </c>
      <c r="B1883" s="2">
        <f>RSI!B1883</f>
        <v>1.93</v>
      </c>
      <c r="C1883" s="2">
        <f>RSI!I1883</f>
        <v>56.774015975387954</v>
      </c>
      <c r="D1883" s="2">
        <f>MACD!E1883</f>
        <v>-0.28142346820322661</v>
      </c>
      <c r="E1883" s="2">
        <f>MACD!F1883</f>
        <v>-0.1190432027385238</v>
      </c>
      <c r="F1883" s="2">
        <f>'Moving Avg'!D1883</f>
        <v>1.9219999999999999</v>
      </c>
      <c r="G1883" s="2">
        <f>'Moving Avg'!F1883</f>
        <v>1.6344999999999998</v>
      </c>
      <c r="H1883" s="2">
        <f>'Moving Avg'!G1883</f>
        <v>2.0976000000000008</v>
      </c>
      <c r="I1883" s="2">
        <f>'Moving Avg'!H1883</f>
        <v>2.9069499999999904</v>
      </c>
      <c r="J1883" s="5" t="str">
        <f>OBV!F1883</f>
        <v>BULLISH</v>
      </c>
      <c r="K1883" s="5" t="str">
        <f>OBV!G1883</f>
        <v>NEUTRAL</v>
      </c>
      <c r="L1883" s="5" t="str">
        <f>OBV!H1883</f>
        <v>CONFIRMED BULLISH</v>
      </c>
    </row>
    <row r="1884" spans="1:12" ht="13.5" x14ac:dyDescent="0.25">
      <c r="A1884" s="3">
        <f>RSI!A1884</f>
        <v>45048</v>
      </c>
      <c r="B1884" s="2">
        <f>RSI!B1884</f>
        <v>2.0099999999999998</v>
      </c>
      <c r="C1884" s="2">
        <f>RSI!I1884</f>
        <v>61.863971151521099</v>
      </c>
      <c r="D1884" s="2">
        <f>MACD!E1884</f>
        <v>-0.29684380314302938</v>
      </c>
      <c r="E1884" s="2">
        <f>MACD!F1884</f>
        <v>-0.15460332281942493</v>
      </c>
      <c r="F1884" s="2">
        <f>'Moving Avg'!D1884</f>
        <v>1.9460000000000002</v>
      </c>
      <c r="G1884" s="2">
        <f>'Moving Avg'!F1884</f>
        <v>1.6504999999999999</v>
      </c>
      <c r="H1884" s="2">
        <f>'Moving Avg'!G1884</f>
        <v>2.0698000000000008</v>
      </c>
      <c r="I1884" s="2">
        <f>'Moving Avg'!H1884</f>
        <v>2.9038499999999901</v>
      </c>
      <c r="J1884" s="5" t="str">
        <f>OBV!F1884</f>
        <v>BULLISH</v>
      </c>
      <c r="K1884" s="5" t="str">
        <f>OBV!G1884</f>
        <v>NEUTRAL</v>
      </c>
      <c r="L1884" s="5" t="str">
        <f>OBV!H1884</f>
        <v>CONFIRMED BULLISH</v>
      </c>
    </row>
    <row r="1885" spans="1:12" ht="13.5" x14ac:dyDescent="0.25">
      <c r="A1885" s="3">
        <f>RSI!A1885</f>
        <v>45049</v>
      </c>
      <c r="B1885" s="2">
        <f>RSI!B1885</f>
        <v>1.92</v>
      </c>
      <c r="C1885" s="2">
        <f>RSI!I1885</f>
        <v>54.140250844438121</v>
      </c>
      <c r="D1885" s="2">
        <f>MACD!E1885</f>
        <v>-0.29500111623668679</v>
      </c>
      <c r="E1885" s="2">
        <f>MACD!F1885</f>
        <v>-0.18268288150287731</v>
      </c>
      <c r="F1885" s="2">
        <f>'Moving Avg'!D1885</f>
        <v>1.9439999999999997</v>
      </c>
      <c r="G1885" s="2">
        <f>'Moving Avg'!F1885</f>
        <v>1.6654999999999998</v>
      </c>
      <c r="H1885" s="2">
        <f>'Moving Avg'!G1885</f>
        <v>2.0432000000000006</v>
      </c>
      <c r="I1885" s="2">
        <f>'Moving Avg'!H1885</f>
        <v>2.9008499999999899</v>
      </c>
      <c r="J1885" s="5" t="str">
        <f>OBV!F1885</f>
        <v>NEUTRAL</v>
      </c>
      <c r="K1885" s="5" t="str">
        <f>OBV!G1885</f>
        <v>NEUTRAL</v>
      </c>
      <c r="L1885" s="5" t="str">
        <f>OBV!H1885</f>
        <v>NEUTRAL</v>
      </c>
    </row>
    <row r="1886" spans="1:12" ht="13.5" x14ac:dyDescent="0.25">
      <c r="A1886" s="3">
        <f>RSI!A1886</f>
        <v>45050</v>
      </c>
      <c r="B1886" s="2">
        <f>RSI!B1886</f>
        <v>1.85</v>
      </c>
      <c r="C1886" s="2">
        <f>RSI!I1886</f>
        <v>49.014542283396565</v>
      </c>
      <c r="D1886" s="2">
        <f>MACD!E1886</f>
        <v>-0.2778878872788777</v>
      </c>
      <c r="E1886" s="2">
        <f>MACD!F1886</f>
        <v>-0.20172388265807739</v>
      </c>
      <c r="F1886" s="2">
        <f>'Moving Avg'!D1886</f>
        <v>1.9279999999999997</v>
      </c>
      <c r="G1886" s="2">
        <f>'Moving Avg'!F1886</f>
        <v>1.6804999999999999</v>
      </c>
      <c r="H1886" s="2">
        <f>'Moving Avg'!G1886</f>
        <v>2.0180000000000007</v>
      </c>
      <c r="I1886" s="2">
        <f>'Moving Avg'!H1886</f>
        <v>2.8975999999999908</v>
      </c>
      <c r="J1886" s="5" t="str">
        <f>OBV!F1886</f>
        <v>BEARISH</v>
      </c>
      <c r="K1886" s="5" t="str">
        <f>OBV!G1886</f>
        <v>WEAK</v>
      </c>
      <c r="L1886" s="5" t="str">
        <f>OBV!H1886</f>
        <v>CONFIRMED BEARISH</v>
      </c>
    </row>
    <row r="1887" spans="1:12" ht="13.5" x14ac:dyDescent="0.25">
      <c r="A1887" s="3">
        <f>RSI!A1887</f>
        <v>45051</v>
      </c>
      <c r="B1887" s="2">
        <f>RSI!B1887</f>
        <v>1.93</v>
      </c>
      <c r="C1887" s="2">
        <f>RSI!I1887</f>
        <v>54.335490946881997</v>
      </c>
      <c r="D1887" s="2">
        <f>MACD!E1887</f>
        <v>-0.25852125049109143</v>
      </c>
      <c r="E1887" s="2">
        <f>MACD!F1887</f>
        <v>-0.21308335622468022</v>
      </c>
      <c r="F1887" s="2">
        <f>'Moving Avg'!D1887</f>
        <v>1.9279999999999997</v>
      </c>
      <c r="G1887" s="2">
        <f>'Moving Avg'!F1887</f>
        <v>1.7025000000000001</v>
      </c>
      <c r="H1887" s="2">
        <f>'Moving Avg'!G1887</f>
        <v>1.9970000000000008</v>
      </c>
      <c r="I1887" s="2">
        <f>'Moving Avg'!H1887</f>
        <v>2.8941999999999903</v>
      </c>
      <c r="J1887" s="5" t="str">
        <f>OBV!F1887</f>
        <v>BEARISH</v>
      </c>
      <c r="K1887" s="5" t="str">
        <f>OBV!G1887</f>
        <v>WEAK</v>
      </c>
      <c r="L1887" s="5" t="str">
        <f>OBV!H1887</f>
        <v>NEUTRAL</v>
      </c>
    </row>
    <row r="1888" spans="1:12" ht="13.5" x14ac:dyDescent="0.25">
      <c r="A1888" s="3">
        <f>RSI!A1888</f>
        <v>45054</v>
      </c>
      <c r="B1888" s="2">
        <f>RSI!B1888</f>
        <v>2.0099999999999998</v>
      </c>
      <c r="C1888" s="2">
        <f>RSI!I1888</f>
        <v>58.949189026988449</v>
      </c>
      <c r="D1888" s="2">
        <f>MACD!E1888</f>
        <v>-0.23772378576571929</v>
      </c>
      <c r="E1888" s="2">
        <f>MACD!F1888</f>
        <v>-0.21801144213288803</v>
      </c>
      <c r="F1888" s="2">
        <f>'Moving Avg'!D1888</f>
        <v>1.9439999999999997</v>
      </c>
      <c r="G1888" s="2">
        <f>'Moving Avg'!F1888</f>
        <v>1.7315</v>
      </c>
      <c r="H1888" s="2">
        <f>'Moving Avg'!G1888</f>
        <v>1.9802000000000008</v>
      </c>
      <c r="I1888" s="2">
        <f>'Moving Avg'!H1888</f>
        <v>2.8906499999999911</v>
      </c>
      <c r="J1888" s="5" t="str">
        <f>OBV!F1888</f>
        <v>BEARISH</v>
      </c>
      <c r="K1888" s="5" t="str">
        <f>OBV!G1888</f>
        <v>WEAK</v>
      </c>
      <c r="L1888" s="5" t="str">
        <f>OBV!H1888</f>
        <v>BEARISH DIVERGENCE</v>
      </c>
    </row>
    <row r="1889" spans="1:12" ht="13.5" x14ac:dyDescent="0.25">
      <c r="A1889" s="3">
        <f>RSI!A1889</f>
        <v>45055</v>
      </c>
      <c r="B1889" s="2">
        <f>RSI!B1889</f>
        <v>2.1</v>
      </c>
      <c r="C1889" s="2">
        <f>RSI!I1889</f>
        <v>63.426103663186183</v>
      </c>
      <c r="D1889" s="2">
        <f>MACD!E1889</f>
        <v>-0.21535854946218569</v>
      </c>
      <c r="E1889" s="2">
        <f>MACD!F1889</f>
        <v>-0.21748086359874758</v>
      </c>
      <c r="F1889" s="2">
        <f>'Moving Avg'!D1889</f>
        <v>1.9620000000000002</v>
      </c>
      <c r="G1889" s="2">
        <f>'Moving Avg'!F1889</f>
        <v>1.7680000000000002</v>
      </c>
      <c r="H1889" s="2">
        <f>'Moving Avg'!G1889</f>
        <v>1.9676000000000005</v>
      </c>
      <c r="I1889" s="2">
        <f>'Moving Avg'!H1889</f>
        <v>2.8869499999999912</v>
      </c>
      <c r="J1889" s="5" t="str">
        <f>OBV!F1889</f>
        <v>BEARISH</v>
      </c>
      <c r="K1889" s="5" t="str">
        <f>OBV!G1889</f>
        <v>WEAK</v>
      </c>
      <c r="L1889" s="5" t="str">
        <f>OBV!H1889</f>
        <v>BEARISH DIVERGENCE</v>
      </c>
    </row>
    <row r="1890" spans="1:12" ht="13.5" x14ac:dyDescent="0.25">
      <c r="A1890" s="3">
        <f>RSI!A1890</f>
        <v>45056</v>
      </c>
      <c r="B1890" s="2">
        <f>RSI!B1890</f>
        <v>2.19</v>
      </c>
      <c r="C1890" s="2">
        <f>RSI!I1890</f>
        <v>67.270127477522067</v>
      </c>
      <c r="D1890" s="2">
        <f>MACD!E1890</f>
        <v>-0.19828768284873721</v>
      </c>
      <c r="E1890" s="2">
        <f>MACD!F1890</f>
        <v>-0.2136422274487455</v>
      </c>
      <c r="F1890" s="2">
        <f>'Moving Avg'!D1890</f>
        <v>2.016</v>
      </c>
      <c r="G1890" s="2">
        <f>'Moving Avg'!F1890</f>
        <v>1.8120000000000001</v>
      </c>
      <c r="H1890" s="2">
        <f>'Moving Avg'!G1890</f>
        <v>1.9592000000000005</v>
      </c>
      <c r="I1890" s="2">
        <f>'Moving Avg'!H1890</f>
        <v>2.8830999999999909</v>
      </c>
      <c r="J1890" s="5" t="str">
        <f>OBV!F1890</f>
        <v>BEARISH</v>
      </c>
      <c r="K1890" s="5" t="str">
        <f>OBV!G1890</f>
        <v>WEAK</v>
      </c>
      <c r="L1890" s="5" t="str">
        <f>OBV!H1890</f>
        <v>BEARISH DIVERGENCE</v>
      </c>
    </row>
    <row r="1891" spans="1:12" ht="13.5" x14ac:dyDescent="0.25">
      <c r="A1891" s="3">
        <f>RSI!A1891</f>
        <v>45057</v>
      </c>
      <c r="B1891" s="2">
        <f>RSI!B1891</f>
        <v>2.2799999999999998</v>
      </c>
      <c r="C1891" s="2">
        <f>RSI!I1891</f>
        <v>70.598066872503978</v>
      </c>
      <c r="D1891" s="2">
        <f>MACD!E1891</f>
        <v>-0.1922830131903519</v>
      </c>
      <c r="E1891" s="2">
        <f>MACD!F1891</f>
        <v>-0.20937038459706681</v>
      </c>
      <c r="F1891" s="2">
        <f>'Moving Avg'!D1891</f>
        <v>2.1019999999999994</v>
      </c>
      <c r="G1891" s="2">
        <f>'Moving Avg'!F1891</f>
        <v>1.8580000000000001</v>
      </c>
      <c r="H1891" s="2">
        <f>'Moving Avg'!G1891</f>
        <v>1.9548000000000001</v>
      </c>
      <c r="I1891" s="2">
        <f>'Moving Avg'!H1891</f>
        <v>2.8790499999999906</v>
      </c>
      <c r="J1891" s="5" t="str">
        <f>OBV!F1891</f>
        <v>NEUTRAL</v>
      </c>
      <c r="K1891" s="5" t="str">
        <f>OBV!G1891</f>
        <v>NEUTRAL</v>
      </c>
      <c r="L1891" s="5" t="str">
        <f>OBV!H1891</f>
        <v>NEUTRAL</v>
      </c>
    </row>
    <row r="1892" spans="1:12" ht="13.5" x14ac:dyDescent="0.25">
      <c r="A1892" s="3">
        <f>RSI!A1892</f>
        <v>45058</v>
      </c>
      <c r="B1892" s="2">
        <f>RSI!B1892</f>
        <v>2.34</v>
      </c>
      <c r="C1892" s="2">
        <f>RSI!I1892</f>
        <v>72.598391905334566</v>
      </c>
      <c r="D1892" s="2">
        <f>MACD!E1892</f>
        <v>-0.19382028894870684</v>
      </c>
      <c r="E1892" s="2">
        <f>MACD!F1892</f>
        <v>-0.20626036546739482</v>
      </c>
      <c r="F1892" s="2">
        <f>'Moving Avg'!D1892</f>
        <v>2.1839999999999997</v>
      </c>
      <c r="G1892" s="2">
        <f>'Moving Avg'!F1892</f>
        <v>1.9039999999999999</v>
      </c>
      <c r="H1892" s="2">
        <f>'Moving Avg'!G1892</f>
        <v>1.9538000000000004</v>
      </c>
      <c r="I1892" s="2">
        <f>'Moving Avg'!H1892</f>
        <v>2.8750999999999904</v>
      </c>
      <c r="J1892" s="5" t="str">
        <f>OBV!F1892</f>
        <v>BULLISH</v>
      </c>
      <c r="K1892" s="5" t="str">
        <f>OBV!G1892</f>
        <v>NEUTRAL</v>
      </c>
      <c r="L1892" s="5" t="str">
        <f>OBV!H1892</f>
        <v>CONFIRMED BULLISH</v>
      </c>
    </row>
    <row r="1893" spans="1:12" ht="13.5" x14ac:dyDescent="0.25">
      <c r="A1893" s="3">
        <f>RSI!A1893</f>
        <v>45061</v>
      </c>
      <c r="B1893" s="2">
        <f>RSI!B1893</f>
        <v>2.44</v>
      </c>
      <c r="C1893" s="2">
        <f>RSI!I1893</f>
        <v>75.580325624517343</v>
      </c>
      <c r="D1893" s="2">
        <f>MACD!E1893</f>
        <v>-0.20489570113603683</v>
      </c>
      <c r="E1893" s="2">
        <f>MACD!F1893</f>
        <v>-0.20598743260112323</v>
      </c>
      <c r="F1893" s="2">
        <f>'Moving Avg'!D1893</f>
        <v>2.27</v>
      </c>
      <c r="G1893" s="2">
        <f>'Moving Avg'!F1893</f>
        <v>1.9520000000000004</v>
      </c>
      <c r="H1893" s="2">
        <f>'Moving Avg'!G1893</f>
        <v>1.9548000000000008</v>
      </c>
      <c r="I1893" s="2">
        <f>'Moving Avg'!H1893</f>
        <v>2.8715499999999903</v>
      </c>
      <c r="J1893" s="5" t="str">
        <f>OBV!F1893</f>
        <v>BULLISH</v>
      </c>
      <c r="K1893" s="5" t="str">
        <f>OBV!G1893</f>
        <v>NEUTRAL</v>
      </c>
      <c r="L1893" s="5" t="str">
        <f>OBV!H1893</f>
        <v>CONFIRMED BULLISH</v>
      </c>
    </row>
    <row r="1894" spans="1:12" ht="13.5" x14ac:dyDescent="0.25">
      <c r="A1894" s="3">
        <f>RSI!A1894</f>
        <v>45062</v>
      </c>
      <c r="B1894" s="2">
        <f>RSI!B1894</f>
        <v>2.52</v>
      </c>
      <c r="C1894" s="2">
        <f>RSI!I1894</f>
        <v>77.673552186401906</v>
      </c>
      <c r="D1894" s="2">
        <f>MACD!E1894</f>
        <v>-0.21066822406188157</v>
      </c>
      <c r="E1894" s="2">
        <f>MACD!F1894</f>
        <v>-0.20692359089327489</v>
      </c>
      <c r="F1894" s="2">
        <f>'Moving Avg'!D1894</f>
        <v>2.3540000000000001</v>
      </c>
      <c r="G1894" s="2">
        <f>'Moving Avg'!F1894</f>
        <v>2.0010000000000003</v>
      </c>
      <c r="H1894" s="2">
        <f>'Moving Avg'!G1894</f>
        <v>1.9574000000000007</v>
      </c>
      <c r="I1894" s="2">
        <f>'Moving Avg'!H1894</f>
        <v>2.8683999999999905</v>
      </c>
      <c r="J1894" s="5" t="str">
        <f>OBV!F1894</f>
        <v>BULLISH</v>
      </c>
      <c r="K1894" s="5" t="str">
        <f>OBV!G1894</f>
        <v>NEUTRAL</v>
      </c>
      <c r="L1894" s="5" t="str">
        <f>OBV!H1894</f>
        <v>CONFIRMED BULLISH</v>
      </c>
    </row>
    <row r="1895" spans="1:12" ht="13.5" x14ac:dyDescent="0.25">
      <c r="A1895" s="3">
        <f>RSI!A1895</f>
        <v>45063</v>
      </c>
      <c r="B1895" s="2">
        <f>RSI!B1895</f>
        <v>2.63</v>
      </c>
      <c r="C1895" s="2">
        <f>RSI!I1895</f>
        <v>80.188254033132878</v>
      </c>
      <c r="D1895" s="2">
        <f>MACD!E1895</f>
        <v>-0.24059634630792126</v>
      </c>
      <c r="E1895" s="2">
        <f>MACD!F1895</f>
        <v>-0.21365814197620417</v>
      </c>
      <c r="F1895" s="2">
        <f>'Moving Avg'!D1895</f>
        <v>2.4419999999999993</v>
      </c>
      <c r="G1895" s="2">
        <f>'Moving Avg'!F1895</f>
        <v>2.0525000000000002</v>
      </c>
      <c r="H1895" s="2">
        <f>'Moving Avg'!G1895</f>
        <v>1.9622000000000006</v>
      </c>
      <c r="I1895" s="2">
        <f>'Moving Avg'!H1895</f>
        <v>2.8657999999999904</v>
      </c>
      <c r="J1895" s="5" t="str">
        <f>OBV!F1895</f>
        <v>BULLISH</v>
      </c>
      <c r="K1895" s="5" t="str">
        <f>OBV!G1895</f>
        <v>NEUTRAL</v>
      </c>
      <c r="L1895" s="5" t="str">
        <f>OBV!H1895</f>
        <v>CONFIRMED BULLISH</v>
      </c>
    </row>
    <row r="1896" spans="1:12" ht="13.5" x14ac:dyDescent="0.25">
      <c r="A1896" s="3">
        <f>RSI!A1896</f>
        <v>45064</v>
      </c>
      <c r="B1896" s="2">
        <f>RSI!B1896</f>
        <v>2.74</v>
      </c>
      <c r="C1896" s="2">
        <f>RSI!I1896</f>
        <v>82.331408539163505</v>
      </c>
      <c r="D1896" s="2">
        <f>MACD!E1896</f>
        <v>-0.28831101363677902</v>
      </c>
      <c r="E1896" s="2">
        <f>MACD!F1896</f>
        <v>-0.22858871630831915</v>
      </c>
      <c r="F1896" s="2">
        <f>'Moving Avg'!D1896</f>
        <v>2.5339999999999998</v>
      </c>
      <c r="G1896" s="2">
        <f>'Moving Avg'!F1896</f>
        <v>2.1060000000000003</v>
      </c>
      <c r="H1896" s="2">
        <f>'Moving Avg'!G1896</f>
        <v>1.9692000000000005</v>
      </c>
      <c r="I1896" s="2">
        <f>'Moving Avg'!H1896</f>
        <v>2.8637499999999902</v>
      </c>
      <c r="J1896" s="5" t="str">
        <f>OBV!F1896</f>
        <v>BULLISH</v>
      </c>
      <c r="K1896" s="5" t="str">
        <f>OBV!G1896</f>
        <v>NEUTRAL</v>
      </c>
      <c r="L1896" s="5" t="str">
        <f>OBV!H1896</f>
        <v>CONFIRMED BULLISH</v>
      </c>
    </row>
    <row r="1897" spans="1:12" ht="13.5" x14ac:dyDescent="0.25">
      <c r="A1897" s="3">
        <f>RSI!A1897</f>
        <v>45065</v>
      </c>
      <c r="B1897" s="2">
        <f>RSI!B1897</f>
        <v>2.86</v>
      </c>
      <c r="C1897" s="2">
        <f>RSI!I1897</f>
        <v>84.323678297221775</v>
      </c>
      <c r="D1897" s="2">
        <f>MACD!E1897</f>
        <v>-0.32913235113218864</v>
      </c>
      <c r="E1897" s="2">
        <f>MACD!F1897</f>
        <v>-0.24869744327309307</v>
      </c>
      <c r="F1897" s="2">
        <f>'Moving Avg'!D1897</f>
        <v>2.6379999999999999</v>
      </c>
      <c r="G1897" s="2">
        <f>'Moving Avg'!F1897</f>
        <v>2.1620000000000004</v>
      </c>
      <c r="H1897" s="2">
        <f>'Moving Avg'!G1897</f>
        <v>1.9786000000000001</v>
      </c>
      <c r="I1897" s="2">
        <f>'Moving Avg'!H1897</f>
        <v>2.8622999999999905</v>
      </c>
      <c r="J1897" s="5" t="str">
        <f>OBV!F1897</f>
        <v>BULLISH</v>
      </c>
      <c r="K1897" s="5" t="str">
        <f>OBV!G1897</f>
        <v>NEUTRAL</v>
      </c>
      <c r="L1897" s="5" t="str">
        <f>OBV!H1897</f>
        <v>CONFIRMED BULLISH</v>
      </c>
    </row>
    <row r="1898" spans="1:12" ht="13.5" x14ac:dyDescent="0.25">
      <c r="A1898" s="3">
        <f>RSI!A1898</f>
        <v>45068</v>
      </c>
      <c r="B1898" s="2">
        <f>RSI!B1898</f>
        <v>2.9</v>
      </c>
      <c r="C1898" s="2">
        <f>RSI!I1898</f>
        <v>84.933525833347659</v>
      </c>
      <c r="D1898" s="2">
        <f>MACD!E1898</f>
        <v>-0.35861764573819688</v>
      </c>
      <c r="E1898" s="2">
        <f>MACD!F1898</f>
        <v>-0.27068148376611384</v>
      </c>
      <c r="F1898" s="2">
        <f>'Moving Avg'!D1898</f>
        <v>2.73</v>
      </c>
      <c r="G1898" s="2">
        <f>'Moving Avg'!F1898</f>
        <v>2.2165000000000004</v>
      </c>
      <c r="H1898" s="2">
        <f>'Moving Avg'!G1898</f>
        <v>1.9888000000000003</v>
      </c>
      <c r="I1898" s="2">
        <f>'Moving Avg'!H1898</f>
        <v>2.8610499999999903</v>
      </c>
      <c r="J1898" s="5" t="str">
        <f>OBV!F1898</f>
        <v>BULLISH</v>
      </c>
      <c r="K1898" s="5" t="str">
        <f>OBV!G1898</f>
        <v>NEUTRAL</v>
      </c>
      <c r="L1898" s="5" t="str">
        <f>OBV!H1898</f>
        <v>CONFIRMED BULLISH</v>
      </c>
    </row>
    <row r="1899" spans="1:12" ht="13.5" x14ac:dyDescent="0.25">
      <c r="A1899" s="3">
        <f>RSI!A1899</f>
        <v>45069</v>
      </c>
      <c r="B1899" s="2">
        <f>RSI!B1899</f>
        <v>3.03</v>
      </c>
      <c r="C1899" s="2">
        <f>RSI!I1899</f>
        <v>86.739110312663996</v>
      </c>
      <c r="D1899" s="2">
        <f>MACD!E1899</f>
        <v>-0.3835577751789363</v>
      </c>
      <c r="E1899" s="2">
        <f>MACD!F1899</f>
        <v>-0.29325674204867835</v>
      </c>
      <c r="F1899" s="2">
        <f>'Moving Avg'!D1899</f>
        <v>2.8319999999999999</v>
      </c>
      <c r="G1899" s="2">
        <f>'Moving Avg'!F1899</f>
        <v>2.2735000000000003</v>
      </c>
      <c r="H1899" s="2">
        <f>'Moving Avg'!G1899</f>
        <v>2.0036</v>
      </c>
      <c r="I1899" s="2">
        <f>'Moving Avg'!H1899</f>
        <v>2.8604499999999913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</row>
    <row r="1900" spans="1:12" ht="13.5" x14ac:dyDescent="0.25">
      <c r="A1900" s="3">
        <f>RSI!A1900</f>
        <v>45070</v>
      </c>
      <c r="B1900" s="2">
        <f>RSI!B1900</f>
        <v>3.09</v>
      </c>
      <c r="C1900" s="2">
        <f>RSI!I1900</f>
        <v>87.48460300930077</v>
      </c>
      <c r="D1900" s="2">
        <f>MACD!E1900</f>
        <v>-0.3999233150521202</v>
      </c>
      <c r="E1900" s="2">
        <f>MACD!F1900</f>
        <v>-0.31459005664936673</v>
      </c>
      <c r="F1900" s="2">
        <f>'Moving Avg'!D1900</f>
        <v>2.9239999999999999</v>
      </c>
      <c r="G1900" s="2">
        <f>'Moving Avg'!F1900</f>
        <v>2.3315000000000006</v>
      </c>
      <c r="H1900" s="2">
        <f>'Moving Avg'!G1900</f>
        <v>2.0196000000000001</v>
      </c>
      <c r="I1900" s="2">
        <f>'Moving Avg'!H1900</f>
        <v>2.8601499999999915</v>
      </c>
      <c r="J1900" s="5" t="str">
        <f>OBV!F1900</f>
        <v>BULLISH</v>
      </c>
      <c r="K1900" s="5" t="str">
        <f>OBV!G1900</f>
        <v>NEUTRAL</v>
      </c>
      <c r="L1900" s="5" t="str">
        <f>OBV!H1900</f>
        <v>CONFIRMED BULLISH</v>
      </c>
    </row>
    <row r="1901" spans="1:12" ht="13.5" x14ac:dyDescent="0.25">
      <c r="A1901" s="3">
        <f>RSI!A1901</f>
        <v>45071</v>
      </c>
      <c r="B1901" s="2">
        <f>RSI!B1901</f>
        <v>3.1</v>
      </c>
      <c r="C1901" s="2">
        <f>RSI!I1901</f>
        <v>87.609625628336417</v>
      </c>
      <c r="D1901" s="2">
        <f>MACD!E1901</f>
        <v>-0.40533878572139947</v>
      </c>
      <c r="E1901" s="2">
        <f>MACD!F1901</f>
        <v>-0.33273980246377327</v>
      </c>
      <c r="F1901" s="2">
        <f>'Moving Avg'!D1901</f>
        <v>2.9959999999999996</v>
      </c>
      <c r="G1901" s="2">
        <f>'Moving Avg'!F1901</f>
        <v>2.39</v>
      </c>
      <c r="H1901" s="2">
        <f>'Moving Avg'!G1901</f>
        <v>2.0358000000000001</v>
      </c>
      <c r="I1901" s="2">
        <f>'Moving Avg'!H1901</f>
        <v>2.8598999999999921</v>
      </c>
      <c r="J1901" s="5" t="str">
        <f>OBV!F1901</f>
        <v>BULLISH</v>
      </c>
      <c r="K1901" s="5" t="str">
        <f>OBV!G1901</f>
        <v>NEUTRAL</v>
      </c>
      <c r="L1901" s="5" t="str">
        <f>OBV!H1901</f>
        <v>CONFIRMED BULLISH</v>
      </c>
    </row>
    <row r="1902" spans="1:12" ht="13.5" x14ac:dyDescent="0.25">
      <c r="A1902" s="3">
        <f>RSI!A1902</f>
        <v>45072</v>
      </c>
      <c r="B1902" s="2">
        <f>RSI!B1902</f>
        <v>3.1</v>
      </c>
      <c r="C1902" s="2">
        <f>RSI!I1902</f>
        <v>87.609625628336417</v>
      </c>
      <c r="D1902" s="2">
        <f>MACD!E1902</f>
        <v>-0.40507639053953692</v>
      </c>
      <c r="E1902" s="2">
        <f>MACD!F1902</f>
        <v>-0.34720712007892601</v>
      </c>
      <c r="F1902" s="2">
        <f>'Moving Avg'!D1902</f>
        <v>3.0439999999999996</v>
      </c>
      <c r="G1902" s="2">
        <f>'Moving Avg'!F1902</f>
        <v>2.4485000000000001</v>
      </c>
      <c r="H1902" s="2">
        <f>'Moving Avg'!G1902</f>
        <v>2.0519999999999996</v>
      </c>
      <c r="I1902" s="2">
        <f>'Moving Avg'!H1902</f>
        <v>2.8596499999999923</v>
      </c>
      <c r="J1902" s="5" t="str">
        <f>OBV!F1902</f>
        <v>BULLISH</v>
      </c>
      <c r="K1902" s="5" t="str">
        <f>OBV!G1902</f>
        <v>NEUTRAL</v>
      </c>
      <c r="L1902" s="5" t="str">
        <f>OBV!H1902</f>
        <v>CONFIRMED BULLISH</v>
      </c>
    </row>
    <row r="1903" spans="1:12" ht="13.5" x14ac:dyDescent="0.25">
      <c r="A1903" s="3">
        <f>RSI!A1903</f>
        <v>45075</v>
      </c>
      <c r="B1903" s="2">
        <f>RSI!B1903</f>
        <v>3.1</v>
      </c>
      <c r="C1903" s="2">
        <f>RSI!I1903</f>
        <v>87.609625628336417</v>
      </c>
      <c r="D1903" s="2">
        <f>MACD!E1903</f>
        <v>-0.39353090838235616</v>
      </c>
      <c r="E1903" s="2">
        <f>MACD!F1903</f>
        <v>-0.35647187773961209</v>
      </c>
      <c r="F1903" s="2">
        <f>'Moving Avg'!D1903</f>
        <v>3.0839999999999996</v>
      </c>
      <c r="G1903" s="2">
        <f>'Moving Avg'!F1903</f>
        <v>2.5070000000000006</v>
      </c>
      <c r="H1903" s="2">
        <f>'Moving Avg'!G1903</f>
        <v>2.0681999999999996</v>
      </c>
      <c r="I1903" s="2">
        <f>'Moving Avg'!H1903</f>
        <v>2.8593999999999924</v>
      </c>
      <c r="J1903" s="5" t="str">
        <f>OBV!F1903</f>
        <v>BULLISH</v>
      </c>
      <c r="K1903" s="5" t="str">
        <f>OBV!G1903</f>
        <v>NEUTRAL</v>
      </c>
      <c r="L1903" s="5" t="str">
        <f>OBV!H1903</f>
        <v>CONFIRMED BULLISH</v>
      </c>
    </row>
    <row r="1904" spans="1:12" ht="13.5" x14ac:dyDescent="0.25">
      <c r="A1904" s="3">
        <f>RSI!A1904</f>
        <v>45076</v>
      </c>
      <c r="B1904" s="2">
        <f>RSI!B1904</f>
        <v>3.1</v>
      </c>
      <c r="C1904" s="2">
        <f>RSI!I1904</f>
        <v>87.609625628336417</v>
      </c>
      <c r="D1904" s="2">
        <f>MACD!E1904</f>
        <v>-0.37521429520072136</v>
      </c>
      <c r="E1904" s="2">
        <f>MACD!F1904</f>
        <v>-0.36022036123183399</v>
      </c>
      <c r="F1904" s="2">
        <f>'Moving Avg'!D1904</f>
        <v>3.0979999999999999</v>
      </c>
      <c r="G1904" s="2">
        <f>'Moving Avg'!F1904</f>
        <v>2.5615000000000001</v>
      </c>
      <c r="H1904" s="2">
        <f>'Moving Avg'!G1904</f>
        <v>2.0863999999999994</v>
      </c>
      <c r="I1904" s="2">
        <f>'Moving Avg'!H1904</f>
        <v>2.8591499999999934</v>
      </c>
      <c r="J1904" s="5" t="str">
        <f>OBV!F1904</f>
        <v>BULLISH</v>
      </c>
      <c r="K1904" s="5" t="str">
        <f>OBV!G1904</f>
        <v>NEUTRAL</v>
      </c>
      <c r="L1904" s="5" t="str">
        <f>OBV!H1904</f>
        <v>CONFIRMED BULLISH</v>
      </c>
    </row>
    <row r="1905" spans="1:12" ht="13.5" x14ac:dyDescent="0.25">
      <c r="A1905" s="3">
        <f>RSI!A1905</f>
        <v>45077</v>
      </c>
      <c r="B1905" s="2">
        <f>RSI!B1905</f>
        <v>3.1</v>
      </c>
      <c r="C1905" s="2">
        <f>RSI!I1905</f>
        <v>87.609625628336417</v>
      </c>
      <c r="D1905" s="2">
        <f>MACD!E1905</f>
        <v>-0.34627433564017185</v>
      </c>
      <c r="E1905" s="2">
        <f>MACD!F1905</f>
        <v>-0.35743115611350157</v>
      </c>
      <c r="F1905" s="2">
        <f>'Moving Avg'!D1905</f>
        <v>3.1</v>
      </c>
      <c r="G1905" s="2">
        <f>'Moving Avg'!F1905</f>
        <v>2.6205000000000003</v>
      </c>
      <c r="H1905" s="2">
        <f>'Moving Avg'!G1905</f>
        <v>2.1045999999999996</v>
      </c>
      <c r="I1905" s="2">
        <f>'Moving Avg'!H1905</f>
        <v>2.858899999999994</v>
      </c>
      <c r="J1905" s="5" t="str">
        <f>OBV!F1905</f>
        <v>BULLISH</v>
      </c>
      <c r="K1905" s="5" t="str">
        <f>OBV!G1905</f>
        <v>NEUTRAL</v>
      </c>
      <c r="L1905" s="5" t="str">
        <f>OBV!H1905</f>
        <v>CONFIRMED BULLISH</v>
      </c>
    </row>
    <row r="1906" spans="1:12" ht="13.5" x14ac:dyDescent="0.25">
      <c r="A1906" s="3">
        <f>RSI!A1906</f>
        <v>45078</v>
      </c>
      <c r="B1906" s="2">
        <f>RSI!B1906</f>
        <v>3.1</v>
      </c>
      <c r="C1906" s="2">
        <f>RSI!I1906</f>
        <v>87.609625628336431</v>
      </c>
      <c r="D1906" s="2">
        <f>MACD!E1906</f>
        <v>-0.30808748030765987</v>
      </c>
      <c r="E1906" s="2">
        <f>MACD!F1906</f>
        <v>-0.34756242095233325</v>
      </c>
      <c r="F1906" s="2">
        <f>'Moving Avg'!D1906</f>
        <v>3.1</v>
      </c>
      <c r="G1906" s="2">
        <f>'Moving Avg'!F1906</f>
        <v>2.6830000000000007</v>
      </c>
      <c r="H1906" s="2">
        <f>'Moving Avg'!G1906</f>
        <v>2.1227999999999994</v>
      </c>
      <c r="I1906" s="2">
        <f>'Moving Avg'!H1906</f>
        <v>2.858649999999995</v>
      </c>
      <c r="J1906" s="5" t="str">
        <f>OBV!F1906</f>
        <v>NEUTRAL</v>
      </c>
      <c r="K1906" s="5" t="str">
        <f>OBV!G1906</f>
        <v>NEUTRAL</v>
      </c>
      <c r="L1906" s="5" t="str">
        <f>OBV!H1906</f>
        <v>NEUTRAL</v>
      </c>
    </row>
    <row r="1907" spans="1:12" ht="13.5" x14ac:dyDescent="0.25">
      <c r="A1907" s="3">
        <f>RSI!A1907</f>
        <v>45079</v>
      </c>
      <c r="B1907" s="2">
        <f>RSI!B1907</f>
        <v>3.2</v>
      </c>
      <c r="C1907" s="2">
        <f>RSI!I1907</f>
        <v>89.280109915726541</v>
      </c>
      <c r="D1907" s="2">
        <f>MACD!E1907</f>
        <v>-0.26770646851942237</v>
      </c>
      <c r="E1907" s="2">
        <f>MACD!F1907</f>
        <v>-0.33159123046575112</v>
      </c>
      <c r="F1907" s="2">
        <f>'Moving Avg'!D1907</f>
        <v>3.12</v>
      </c>
      <c r="G1907" s="2">
        <f>'Moving Avg'!F1907</f>
        <v>2.7465000000000002</v>
      </c>
      <c r="H1907" s="2">
        <f>'Moving Avg'!G1907</f>
        <v>2.1429999999999993</v>
      </c>
      <c r="I1907" s="2">
        <f>'Moving Avg'!H1907</f>
        <v>2.8588999999999953</v>
      </c>
      <c r="J1907" s="5" t="str">
        <f>OBV!F1907</f>
        <v>BULLISH</v>
      </c>
      <c r="K1907" s="5" t="str">
        <f>OBV!G1907</f>
        <v>NEUTRAL</v>
      </c>
      <c r="L1907" s="5" t="str">
        <f>OBV!H1907</f>
        <v>CONFIRMED BULLISH</v>
      </c>
    </row>
    <row r="1908" spans="1:12" ht="13.5" x14ac:dyDescent="0.25">
      <c r="A1908" s="3">
        <f>RSI!A1908</f>
        <v>45082</v>
      </c>
      <c r="B1908" s="2">
        <f>RSI!B1908</f>
        <v>3.2</v>
      </c>
      <c r="C1908" s="2">
        <f>RSI!I1908</f>
        <v>89.280109915726541</v>
      </c>
      <c r="D1908" s="2">
        <f>MACD!E1908</f>
        <v>-0.23073893542585244</v>
      </c>
      <c r="E1908" s="2">
        <f>MACD!F1908</f>
        <v>-0.31142077145777136</v>
      </c>
      <c r="F1908" s="2">
        <f>'Moving Avg'!D1908</f>
        <v>3.1399999999999997</v>
      </c>
      <c r="G1908" s="2">
        <f>'Moving Avg'!F1908</f>
        <v>2.8060000000000005</v>
      </c>
      <c r="H1908" s="2">
        <f>'Moving Avg'!G1908</f>
        <v>2.1631999999999989</v>
      </c>
      <c r="I1908" s="2">
        <f>'Moving Avg'!H1908</f>
        <v>2.8591499999999961</v>
      </c>
      <c r="J1908" s="5" t="str">
        <f>OBV!F1908</f>
        <v>BULLISH</v>
      </c>
      <c r="K1908" s="5" t="str">
        <f>OBV!G1908</f>
        <v>NEUTRAL</v>
      </c>
      <c r="L1908" s="5" t="str">
        <f>OBV!H1908</f>
        <v>CONFIRMED BULLISH</v>
      </c>
    </row>
    <row r="1909" spans="1:12" ht="13.5" x14ac:dyDescent="0.25">
      <c r="A1909" s="3">
        <f>RSI!A1909</f>
        <v>45083</v>
      </c>
      <c r="B1909" s="2">
        <f>RSI!B1909</f>
        <v>3.2</v>
      </c>
      <c r="C1909" s="2">
        <f>RSI!I1909</f>
        <v>89.280109915726541</v>
      </c>
      <c r="D1909" s="2">
        <f>MACD!E1909</f>
        <v>-0.18256506835338771</v>
      </c>
      <c r="E1909" s="2">
        <f>MACD!F1909</f>
        <v>-0.28564963083689465</v>
      </c>
      <c r="F1909" s="2">
        <f>'Moving Avg'!D1909</f>
        <v>3.16</v>
      </c>
      <c r="G1909" s="2">
        <f>'Moving Avg'!F1909</f>
        <v>2.8610000000000007</v>
      </c>
      <c r="H1909" s="2">
        <f>'Moving Avg'!G1909</f>
        <v>2.1851999999999996</v>
      </c>
      <c r="I1909" s="2">
        <f>'Moving Avg'!H1909</f>
        <v>2.8593999999999973</v>
      </c>
      <c r="J1909" s="5" t="str">
        <f>OBV!F1909</f>
        <v>BULLISH</v>
      </c>
      <c r="K1909" s="5" t="str">
        <f>OBV!G1909</f>
        <v>NEUTRAL</v>
      </c>
      <c r="L1909" s="5" t="str">
        <f>OBV!H1909</f>
        <v>CONFIRMED BULLISH</v>
      </c>
    </row>
    <row r="1910" spans="1:12" ht="13.5" x14ac:dyDescent="0.25">
      <c r="A1910" s="3">
        <f>RSI!A1910</f>
        <v>45084</v>
      </c>
      <c r="B1910" s="2">
        <f>RSI!B1910</f>
        <v>3.34</v>
      </c>
      <c r="C1910" s="2">
        <f>RSI!I1910</f>
        <v>91.325150766731696</v>
      </c>
      <c r="D1910" s="2">
        <f>MACD!E1910</f>
        <v>-0.14581841958318442</v>
      </c>
      <c r="E1910" s="2">
        <f>MACD!F1910</f>
        <v>-0.25768338858615264</v>
      </c>
      <c r="F1910" s="2">
        <f>'Moving Avg'!D1910</f>
        <v>3.2079999999999997</v>
      </c>
      <c r="G1910" s="2">
        <f>'Moving Avg'!F1910</f>
        <v>2.9185000000000008</v>
      </c>
      <c r="H1910" s="2">
        <f>'Moving Avg'!G1910</f>
        <v>2.2117999999999993</v>
      </c>
      <c r="I1910" s="2">
        <f>'Moving Avg'!H1910</f>
        <v>2.8603499999999968</v>
      </c>
      <c r="J1910" s="5" t="str">
        <f>OBV!F1910</f>
        <v>BULLISH</v>
      </c>
      <c r="K1910" s="5" t="str">
        <f>OBV!G1910</f>
        <v>NEUTRAL</v>
      </c>
      <c r="L1910" s="5" t="str">
        <f>OBV!H1910</f>
        <v>CONFIRMED BULLISH</v>
      </c>
    </row>
    <row r="1911" spans="1:12" ht="13.5" x14ac:dyDescent="0.25">
      <c r="A1911" s="3">
        <f>RSI!A1911</f>
        <v>45085</v>
      </c>
      <c r="B1911" s="2">
        <f>RSI!B1911</f>
        <v>3.34</v>
      </c>
      <c r="C1911" s="2">
        <f>RSI!I1911</f>
        <v>91.325150766731696</v>
      </c>
      <c r="D1911" s="2">
        <f>MACD!E1911</f>
        <v>-0.11667710308706303</v>
      </c>
      <c r="E1911" s="2">
        <f>MACD!F1911</f>
        <v>-0.22948213148633473</v>
      </c>
      <c r="F1911" s="2">
        <f>'Moving Avg'!D1911</f>
        <v>3.2560000000000002</v>
      </c>
      <c r="G1911" s="2">
        <f>'Moving Avg'!F1911</f>
        <v>2.9715000000000011</v>
      </c>
      <c r="H1911" s="2">
        <f>'Moving Avg'!G1911</f>
        <v>2.2401999999999997</v>
      </c>
      <c r="I1911" s="2">
        <f>'Moving Avg'!H1911</f>
        <v>2.8612999999999973</v>
      </c>
      <c r="J1911" s="5" t="str">
        <f>OBV!F1911</f>
        <v>BULLISH</v>
      </c>
      <c r="K1911" s="5" t="str">
        <f>OBV!G1911</f>
        <v>NEUTRAL</v>
      </c>
      <c r="L1911" s="5" t="str">
        <f>OBV!H1911</f>
        <v>CONFIRMED BULLISH</v>
      </c>
    </row>
    <row r="1912" spans="1:12" ht="13.5" x14ac:dyDescent="0.25">
      <c r="A1912" s="3">
        <f>RSI!A1912</f>
        <v>45086</v>
      </c>
      <c r="B1912" s="2">
        <f>RSI!B1912</f>
        <v>3.34</v>
      </c>
      <c r="C1912" s="2">
        <f>RSI!I1912</f>
        <v>91.325150766731696</v>
      </c>
      <c r="D1912" s="2">
        <f>MACD!E1912</f>
        <v>-9.5250976452357694E-2</v>
      </c>
      <c r="E1912" s="2">
        <f>MACD!F1912</f>
        <v>-0.20263590047953933</v>
      </c>
      <c r="F1912" s="2">
        <f>'Moving Avg'!D1912</f>
        <v>3.2840000000000003</v>
      </c>
      <c r="G1912" s="2">
        <f>'Moving Avg'!F1912</f>
        <v>3.021500000000001</v>
      </c>
      <c r="H1912" s="2">
        <f>'Moving Avg'!G1912</f>
        <v>2.2702</v>
      </c>
      <c r="I1912" s="2">
        <f>'Moving Avg'!H1912</f>
        <v>2.8622499999999973</v>
      </c>
      <c r="J1912" s="5" t="str">
        <f>OBV!F1912</f>
        <v>BULLISH</v>
      </c>
      <c r="K1912" s="5" t="str">
        <f>OBV!G1912</f>
        <v>NEUTRAL</v>
      </c>
      <c r="L1912" s="5" t="str">
        <f>OBV!H1912</f>
        <v>CONFIRMED BULLISH</v>
      </c>
    </row>
    <row r="1913" spans="1:12" ht="13.5" x14ac:dyDescent="0.25">
      <c r="A1913" s="3">
        <f>RSI!A1913</f>
        <v>45089</v>
      </c>
      <c r="B1913" s="2">
        <f>RSI!B1913</f>
        <v>3.39</v>
      </c>
      <c r="C1913" s="2">
        <f>RSI!I1913</f>
        <v>92.005452476805615</v>
      </c>
      <c r="D1913" s="2">
        <f>MACD!E1913</f>
        <v>-8.3817390325994445E-2</v>
      </c>
      <c r="E1913" s="2">
        <f>MACD!F1913</f>
        <v>-0.17887219844883037</v>
      </c>
      <c r="F1913" s="2">
        <f>'Moving Avg'!D1913</f>
        <v>3.3220000000000001</v>
      </c>
      <c r="G1913" s="2">
        <f>'Moving Avg'!F1913</f>
        <v>3.0690000000000013</v>
      </c>
      <c r="H1913" s="2">
        <f>'Moving Avg'!G1913</f>
        <v>2.3028</v>
      </c>
      <c r="I1913" s="2">
        <f>'Moving Avg'!H1913</f>
        <v>2.8641499999999973</v>
      </c>
      <c r="J1913" s="5" t="str">
        <f>OBV!F1913</f>
        <v>BULLISH</v>
      </c>
      <c r="K1913" s="5" t="str">
        <f>OBV!G1913</f>
        <v>NEUTRAL</v>
      </c>
      <c r="L1913" s="5" t="str">
        <f>OBV!H1913</f>
        <v>CONFIRMED BULLISH</v>
      </c>
    </row>
    <row r="1914" spans="1:12" ht="13.5" x14ac:dyDescent="0.25">
      <c r="A1914" s="3">
        <f>RSI!A1914</f>
        <v>45090</v>
      </c>
      <c r="B1914" s="2">
        <f>RSI!B1914</f>
        <v>3.39</v>
      </c>
      <c r="C1914" s="2">
        <f>RSI!I1914</f>
        <v>92.005452476805615</v>
      </c>
      <c r="D1914" s="2">
        <f>MACD!E1914</f>
        <v>-7.7209111847208689E-2</v>
      </c>
      <c r="E1914" s="2">
        <f>MACD!F1914</f>
        <v>-0.15853958112850605</v>
      </c>
      <c r="F1914" s="2">
        <f>'Moving Avg'!D1914</f>
        <v>3.3600000000000003</v>
      </c>
      <c r="G1914" s="2">
        <f>'Moving Avg'!F1914</f>
        <v>3.1125000000000016</v>
      </c>
      <c r="H1914" s="2">
        <f>'Moving Avg'!G1914</f>
        <v>2.3367999999999998</v>
      </c>
      <c r="I1914" s="2">
        <f>'Moving Avg'!H1914</f>
        <v>2.8666999999999971</v>
      </c>
      <c r="J1914" s="5" t="str">
        <f>OBV!F1914</f>
        <v>BULLISH</v>
      </c>
      <c r="K1914" s="5" t="str">
        <f>OBV!G1914</f>
        <v>NEUTRAL</v>
      </c>
      <c r="L1914" s="5" t="str">
        <f>OBV!H1914</f>
        <v>CONFIRMED BULLISH</v>
      </c>
    </row>
    <row r="1915" spans="1:12" ht="13.5" x14ac:dyDescent="0.25">
      <c r="A1915" s="3">
        <f>RSI!A1915</f>
        <v>45091</v>
      </c>
      <c r="B1915" s="2">
        <f>RSI!B1915</f>
        <v>3.39</v>
      </c>
      <c r="C1915" s="2">
        <f>RSI!I1915</f>
        <v>92.005452476805615</v>
      </c>
      <c r="D1915" s="2">
        <f>MACD!E1915</f>
        <v>-7.4456653074972845E-2</v>
      </c>
      <c r="E1915" s="2">
        <f>MACD!F1915</f>
        <v>-0.1417229955177994</v>
      </c>
      <c r="F1915" s="2">
        <f>'Moving Avg'!D1915</f>
        <v>3.37</v>
      </c>
      <c r="G1915" s="2">
        <f>'Moving Avg'!F1915</f>
        <v>3.150500000000001</v>
      </c>
      <c r="H1915" s="2">
        <f>'Moving Avg'!G1915</f>
        <v>2.3721999999999999</v>
      </c>
      <c r="I1915" s="2">
        <f>'Moving Avg'!H1915</f>
        <v>2.8698499999999969</v>
      </c>
      <c r="J1915" s="5" t="str">
        <f>OBV!F1915</f>
        <v>BULLISH</v>
      </c>
      <c r="K1915" s="5" t="str">
        <f>OBV!G1915</f>
        <v>NEUTRAL</v>
      </c>
      <c r="L1915" s="5" t="str">
        <f>OBV!H1915</f>
        <v>CONFIRMED BULLISH</v>
      </c>
    </row>
    <row r="1916" spans="1:12" ht="13.5" x14ac:dyDescent="0.25">
      <c r="A1916" s="3">
        <f>RSI!A1916</f>
        <v>45092</v>
      </c>
      <c r="B1916" s="2">
        <f>RSI!B1916</f>
        <v>3.39</v>
      </c>
      <c r="C1916" s="2">
        <f>RSI!I1916</f>
        <v>92.005452476805615</v>
      </c>
      <c r="D1916" s="2">
        <f>MACD!E1916</f>
        <v>-7.4756502719802498E-2</v>
      </c>
      <c r="E1916" s="2">
        <f>MACD!F1916</f>
        <v>-0.12832969695820001</v>
      </c>
      <c r="F1916" s="2">
        <f>'Moving Avg'!D1916</f>
        <v>3.3800000000000003</v>
      </c>
      <c r="G1916" s="2">
        <f>'Moving Avg'!F1916</f>
        <v>3.1830000000000012</v>
      </c>
      <c r="H1916" s="2">
        <f>'Moving Avg'!G1916</f>
        <v>2.4089999999999998</v>
      </c>
      <c r="I1916" s="2">
        <f>'Moving Avg'!H1916</f>
        <v>2.8735999999999966</v>
      </c>
      <c r="J1916" s="5" t="str">
        <f>OBV!F1916</f>
        <v>BULLISH</v>
      </c>
      <c r="K1916" s="5" t="str">
        <f>OBV!G1916</f>
        <v>NEUTRAL</v>
      </c>
      <c r="L1916" s="5" t="str">
        <f>OBV!H1916</f>
        <v>CONFIRMED BULLISH</v>
      </c>
    </row>
    <row r="1917" spans="1:12" ht="13.5" x14ac:dyDescent="0.25">
      <c r="A1917" s="3">
        <f>RSI!A1917</f>
        <v>45093</v>
      </c>
      <c r="B1917" s="2">
        <f>RSI!B1917</f>
        <v>3.39</v>
      </c>
      <c r="C1917" s="2">
        <f>RSI!I1917</f>
        <v>92.005452476805615</v>
      </c>
      <c r="D1917" s="2">
        <f>MACD!E1917</f>
        <v>-6.2059729618517245E-2</v>
      </c>
      <c r="E1917" s="2">
        <f>MACD!F1917</f>
        <v>-0.11507570349026347</v>
      </c>
      <c r="F1917" s="2">
        <f>'Moving Avg'!D1917</f>
        <v>3.3899999999999997</v>
      </c>
      <c r="G1917" s="2">
        <f>'Moving Avg'!F1917</f>
        <v>3.2095000000000007</v>
      </c>
      <c r="H1917" s="2">
        <f>'Moving Avg'!G1917</f>
        <v>2.4470000000000001</v>
      </c>
      <c r="I1917" s="2">
        <f>'Moving Avg'!H1917</f>
        <v>2.8778999999999972</v>
      </c>
      <c r="J1917" s="5" t="str">
        <f>OBV!F1917</f>
        <v>BULLISH</v>
      </c>
      <c r="K1917" s="5" t="str">
        <f>OBV!G1917</f>
        <v>NEUTRAL</v>
      </c>
      <c r="L1917" s="5" t="str">
        <f>OBV!H1917</f>
        <v>CONFIRMED BULLISH</v>
      </c>
    </row>
    <row r="1918" spans="1:12" ht="13.5" x14ac:dyDescent="0.25">
      <c r="A1918" s="3">
        <f>RSI!A1918</f>
        <v>45096</v>
      </c>
      <c r="B1918" s="2">
        <f>RSI!B1918</f>
        <v>3.39</v>
      </c>
      <c r="C1918" s="2">
        <f>RSI!I1918</f>
        <v>92.005452476805615</v>
      </c>
      <c r="D1918" s="2">
        <f>MACD!E1918</f>
        <v>-5.3570124144650233E-2</v>
      </c>
      <c r="E1918" s="2">
        <f>MACD!F1918</f>
        <v>-0.10277458762114083</v>
      </c>
      <c r="F1918" s="2">
        <f>'Moving Avg'!D1918</f>
        <v>3.3899999999999997</v>
      </c>
      <c r="G1918" s="2">
        <f>'Moving Avg'!F1918</f>
        <v>3.2340000000000004</v>
      </c>
      <c r="H1918" s="2">
        <f>'Moving Avg'!G1918</f>
        <v>2.4862000000000002</v>
      </c>
      <c r="I1918" s="2">
        <f>'Moving Avg'!H1918</f>
        <v>2.8816499999999974</v>
      </c>
      <c r="J1918" s="5" t="str">
        <f>OBV!F1918</f>
        <v>NEUTRAL</v>
      </c>
      <c r="K1918" s="5" t="str">
        <f>OBV!G1918</f>
        <v>NEUTRAL</v>
      </c>
      <c r="L1918" s="5" t="str">
        <f>OBV!H1918</f>
        <v>NEUTRAL</v>
      </c>
    </row>
    <row r="1919" spans="1:12" ht="13.5" x14ac:dyDescent="0.25">
      <c r="A1919" s="3">
        <f>RSI!A1919</f>
        <v>45097</v>
      </c>
      <c r="B1919" s="2">
        <f>RSI!B1919</f>
        <v>3.39</v>
      </c>
      <c r="C1919" s="2">
        <f>RSI!I1919</f>
        <v>92.005452476805615</v>
      </c>
      <c r="D1919" s="2">
        <f>MACD!E1919</f>
        <v>-4.847348026461562E-2</v>
      </c>
      <c r="E1919" s="2">
        <f>MACD!F1919</f>
        <v>-9.1914366149835794E-2</v>
      </c>
      <c r="F1919" s="2">
        <f>'Moving Avg'!D1919</f>
        <v>3.3899999999999997</v>
      </c>
      <c r="G1919" s="2">
        <f>'Moving Avg'!F1919</f>
        <v>3.2520000000000002</v>
      </c>
      <c r="H1919" s="2">
        <f>'Moving Avg'!G1919</f>
        <v>2.5266000000000002</v>
      </c>
      <c r="I1919" s="2">
        <f>'Moving Avg'!H1919</f>
        <v>2.8848499999999966</v>
      </c>
      <c r="J1919" s="5" t="str">
        <f>OBV!F1919</f>
        <v>NEUTRAL</v>
      </c>
      <c r="K1919" s="5" t="str">
        <f>OBV!G1919</f>
        <v>NEUTRAL</v>
      </c>
      <c r="L1919" s="5" t="str">
        <f>OBV!H1919</f>
        <v>NEUTRAL</v>
      </c>
    </row>
    <row r="1920" spans="1:12" ht="13.5" x14ac:dyDescent="0.25">
      <c r="A1920" s="3">
        <f>RSI!A1920</f>
        <v>45098</v>
      </c>
      <c r="B1920" s="2">
        <f>RSI!B1920</f>
        <v>3.39</v>
      </c>
      <c r="C1920" s="2">
        <f>RSI!I1920</f>
        <v>92.005452476805615</v>
      </c>
      <c r="D1920" s="2">
        <f>MACD!E1920</f>
        <v>-2.4554759500889478E-2</v>
      </c>
      <c r="E1920" s="2">
        <f>MACD!F1920</f>
        <v>-7.8442444820046545E-2</v>
      </c>
      <c r="F1920" s="2">
        <f>'Moving Avg'!D1920</f>
        <v>3.3899999999999997</v>
      </c>
      <c r="G1920" s="2">
        <f>'Moving Avg'!F1920</f>
        <v>3.2670000000000003</v>
      </c>
      <c r="H1920" s="2">
        <f>'Moving Avg'!G1920</f>
        <v>2.5682</v>
      </c>
      <c r="I1920" s="2">
        <f>'Moving Avg'!H1920</f>
        <v>2.8874499999999972</v>
      </c>
      <c r="J1920" s="5" t="str">
        <f>OBV!F1920</f>
        <v>NEUTRAL</v>
      </c>
      <c r="K1920" s="5" t="str">
        <f>OBV!G1920</f>
        <v>NEUTRAL</v>
      </c>
      <c r="L1920" s="5" t="str">
        <f>OBV!H1920</f>
        <v>NEUTRAL</v>
      </c>
    </row>
    <row r="1921" spans="1:12" ht="13.5" x14ac:dyDescent="0.25">
      <c r="A1921" s="3">
        <f>RSI!A1921</f>
        <v>45099</v>
      </c>
      <c r="B1921" s="2">
        <f>RSI!B1921</f>
        <v>3.39</v>
      </c>
      <c r="C1921" s="2">
        <f>RSI!I1921</f>
        <v>92.005452476805615</v>
      </c>
      <c r="D1921" s="2">
        <f>MACD!E1921</f>
        <v>-6.1049952614928849E-3</v>
      </c>
      <c r="E1921" s="2">
        <f>MACD!F1921</f>
        <v>-6.3974954908335824E-2</v>
      </c>
      <c r="F1921" s="2">
        <f>'Moving Avg'!D1921</f>
        <v>3.3899999999999997</v>
      </c>
      <c r="G1921" s="2">
        <f>'Moving Avg'!F1921</f>
        <v>3.2814999999999999</v>
      </c>
      <c r="H1921" s="2">
        <f>'Moving Avg'!G1921</f>
        <v>2.6088</v>
      </c>
      <c r="I1921" s="2">
        <f>'Moving Avg'!H1921</f>
        <v>2.889449999999997</v>
      </c>
      <c r="J1921" s="5" t="str">
        <f>OBV!F1921</f>
        <v>NEUTRAL</v>
      </c>
      <c r="K1921" s="5" t="str">
        <f>OBV!G1921</f>
        <v>NEUTRAL</v>
      </c>
      <c r="L1921" s="5" t="str">
        <f>OBV!H1921</f>
        <v>NEUTRAL</v>
      </c>
    </row>
    <row r="1922" spans="1:12" ht="13.5" x14ac:dyDescent="0.25">
      <c r="A1922" s="3">
        <f>RSI!A1922</f>
        <v>45100</v>
      </c>
      <c r="B1922" s="2">
        <f>RSI!B1922</f>
        <v>3.39</v>
      </c>
      <c r="C1922" s="2">
        <f>RSI!I1922</f>
        <v>92.005452476805615</v>
      </c>
      <c r="D1922" s="2">
        <f>MACD!E1922</f>
        <v>7.8497202566842894E-3</v>
      </c>
      <c r="E1922" s="2">
        <f>MACD!F1922</f>
        <v>-4.9610019875331805E-2</v>
      </c>
      <c r="F1922" s="2">
        <f>'Moving Avg'!D1922</f>
        <v>3.3899999999999997</v>
      </c>
      <c r="G1922" s="2">
        <f>'Moving Avg'!F1922</f>
        <v>3.2960000000000003</v>
      </c>
      <c r="H1922" s="2">
        <f>'Moving Avg'!G1922</f>
        <v>2.6482000000000001</v>
      </c>
      <c r="I1922" s="2">
        <f>'Moving Avg'!H1922</f>
        <v>2.8907999999999969</v>
      </c>
      <c r="J1922" s="5" t="str">
        <f>OBV!F1922</f>
        <v>NEUTRAL</v>
      </c>
      <c r="K1922" s="5" t="str">
        <f>OBV!G1922</f>
        <v>NEUTRAL</v>
      </c>
      <c r="L1922" s="5" t="str">
        <f>OBV!H1922</f>
        <v>NEUTRAL</v>
      </c>
    </row>
    <row r="1923" spans="1:12" ht="13.5" x14ac:dyDescent="0.25">
      <c r="A1923" s="3">
        <f>RSI!A1923</f>
        <v>45103</v>
      </c>
      <c r="B1923" s="2">
        <f>RSI!B1923</f>
        <v>3.34</v>
      </c>
      <c r="C1923" s="2">
        <f>RSI!I1923</f>
        <v>79.005448026117335</v>
      </c>
      <c r="D1923" s="2">
        <f>MACD!E1923</f>
        <v>2.9519657255180132E-2</v>
      </c>
      <c r="E1923" s="2">
        <f>MACD!F1923</f>
        <v>-3.3784084449229417E-2</v>
      </c>
      <c r="F1923" s="2">
        <f>'Moving Avg'!D1923</f>
        <v>3.38</v>
      </c>
      <c r="G1923" s="2">
        <f>'Moving Avg'!F1923</f>
        <v>3.3079999999999998</v>
      </c>
      <c r="H1923" s="2">
        <f>'Moving Avg'!G1923</f>
        <v>2.6854</v>
      </c>
      <c r="I1923" s="2">
        <f>'Moving Avg'!H1923</f>
        <v>2.8917999999999973</v>
      </c>
      <c r="J1923" s="5" t="str">
        <f>OBV!F1923</f>
        <v>BEARISH</v>
      </c>
      <c r="K1923" s="5" t="str">
        <f>OBV!G1923</f>
        <v>NEUTRAL</v>
      </c>
      <c r="L1923" s="5" t="str">
        <f>OBV!H1923</f>
        <v>CONFIRMED BEARISH</v>
      </c>
    </row>
    <row r="1924" spans="1:12" ht="13.5" x14ac:dyDescent="0.25">
      <c r="A1924" s="3">
        <f>RSI!A1924</f>
        <v>45104</v>
      </c>
      <c r="B1924" s="2">
        <f>RSI!B1924</f>
        <v>3.34</v>
      </c>
      <c r="C1924" s="2">
        <f>RSI!I1924</f>
        <v>79.005448026117335</v>
      </c>
      <c r="D1924" s="2">
        <f>MACD!E1924</f>
        <v>4.6730922342261838E-2</v>
      </c>
      <c r="E1924" s="2">
        <f>MACD!F1924</f>
        <v>-1.7681083090931166E-2</v>
      </c>
      <c r="F1924" s="2">
        <f>'Moving Avg'!D1924</f>
        <v>3.37</v>
      </c>
      <c r="G1924" s="2">
        <f>'Moving Avg'!F1924</f>
        <v>3.3200000000000003</v>
      </c>
      <c r="H1924" s="2">
        <f>'Moving Avg'!G1924</f>
        <v>2.7214000000000005</v>
      </c>
      <c r="I1924" s="2">
        <f>'Moving Avg'!H1924</f>
        <v>2.8927999999999976</v>
      </c>
      <c r="J1924" s="5" t="str">
        <f>OBV!F1924</f>
        <v>BEARISH</v>
      </c>
      <c r="K1924" s="5" t="str">
        <f>OBV!G1924</f>
        <v>NEUTRAL</v>
      </c>
      <c r="L1924" s="5" t="str">
        <f>OBV!H1924</f>
        <v>CONFIRMED BEARISH</v>
      </c>
    </row>
    <row r="1925" spans="1:12" ht="13.5" x14ac:dyDescent="0.25">
      <c r="A1925" s="3">
        <f>RSI!A1925</f>
        <v>45107</v>
      </c>
      <c r="B1925" s="2">
        <f>RSI!B1925</f>
        <v>3.34</v>
      </c>
      <c r="C1925" s="2">
        <f>RSI!I1925</f>
        <v>79.005448026117335</v>
      </c>
      <c r="D1925" s="2">
        <f>MACD!E1925</f>
        <v>6.0252786187214635E-2</v>
      </c>
      <c r="E1925" s="2">
        <f>MACD!F1925</f>
        <v>-2.0943092353020044E-3</v>
      </c>
      <c r="F1925" s="2">
        <f>'Moving Avg'!D1925</f>
        <v>3.3600000000000003</v>
      </c>
      <c r="G1925" s="2">
        <f>'Moving Avg'!F1925</f>
        <v>3.3320000000000007</v>
      </c>
      <c r="H1925" s="2">
        <f>'Moving Avg'!G1925</f>
        <v>2.7562000000000002</v>
      </c>
      <c r="I1925" s="2">
        <f>'Moving Avg'!H1925</f>
        <v>2.8937999999999984</v>
      </c>
      <c r="J1925" s="5" t="str">
        <f>OBV!F1925</f>
        <v>BEARISH</v>
      </c>
      <c r="K1925" s="5" t="str">
        <f>OBV!G1925</f>
        <v>NEUTRAL</v>
      </c>
      <c r="L1925" s="5" t="str">
        <f>OBV!H1925</f>
        <v>CONFIRMED BEARISH</v>
      </c>
    </row>
    <row r="1926" spans="1:12" ht="13.5" x14ac:dyDescent="0.25">
      <c r="A1926" s="3">
        <f>RSI!A1926</f>
        <v>45110</v>
      </c>
      <c r="B1926" s="2">
        <f>RSI!B1926</f>
        <v>3.34</v>
      </c>
      <c r="C1926" s="2">
        <f>RSI!I1926</f>
        <v>79.005448026117335</v>
      </c>
      <c r="D1926" s="2">
        <f>MACD!E1926</f>
        <v>7.0729998188961307E-2</v>
      </c>
      <c r="E1926" s="2">
        <f>MACD!F1926</f>
        <v>1.2470552249550659E-2</v>
      </c>
      <c r="F1926" s="2">
        <f>'Moving Avg'!D1926</f>
        <v>3.35</v>
      </c>
      <c r="G1926" s="2">
        <f>'Moving Avg'!F1926</f>
        <v>3.3440000000000003</v>
      </c>
      <c r="H1926" s="2">
        <f>'Moving Avg'!G1926</f>
        <v>2.7896000000000005</v>
      </c>
      <c r="I1926" s="2">
        <f>'Moving Avg'!H1926</f>
        <v>2.8947999999999983</v>
      </c>
      <c r="J1926" s="5" t="str">
        <f>OBV!F1926</f>
        <v>BEARISH</v>
      </c>
      <c r="K1926" s="5" t="str">
        <f>OBV!G1926</f>
        <v>NEUTRAL</v>
      </c>
      <c r="L1926" s="5" t="str">
        <f>OBV!H1926</f>
        <v>CONFIRMED BEARISH</v>
      </c>
    </row>
    <row r="1927" spans="1:12" ht="13.5" x14ac:dyDescent="0.25">
      <c r="A1927" s="3">
        <f>RSI!A1927</f>
        <v>45111</v>
      </c>
      <c r="B1927" s="2">
        <f>RSI!B1927</f>
        <v>3.34</v>
      </c>
      <c r="C1927" s="2">
        <f>RSI!I1927</f>
        <v>79.005448026117321</v>
      </c>
      <c r="D1927" s="2">
        <f>MACD!E1927</f>
        <v>7.870240077507118E-2</v>
      </c>
      <c r="E1927" s="2">
        <f>MACD!F1927</f>
        <v>2.5716921954654762E-2</v>
      </c>
      <c r="F1927" s="2">
        <f>'Moving Avg'!D1927</f>
        <v>3.34</v>
      </c>
      <c r="G1927" s="2">
        <f>'Moving Avg'!F1927</f>
        <v>3.3510000000000013</v>
      </c>
      <c r="H1927" s="2">
        <f>'Moving Avg'!G1927</f>
        <v>2.821600000000001</v>
      </c>
      <c r="I1927" s="2">
        <f>'Moving Avg'!H1927</f>
        <v>2.8958499999999985</v>
      </c>
      <c r="J1927" s="5" t="str">
        <f>OBV!F1927</f>
        <v>BEARISH</v>
      </c>
      <c r="K1927" s="5" t="str">
        <f>OBV!G1927</f>
        <v>NEUTRAL</v>
      </c>
      <c r="L1927" s="5" t="str">
        <f>OBV!H1927</f>
        <v>CONFIRMED BEARISH</v>
      </c>
    </row>
    <row r="1928" spans="1:12" ht="13.5" x14ac:dyDescent="0.25">
      <c r="A1928" s="3">
        <f>RSI!A1928</f>
        <v>45112</v>
      </c>
      <c r="B1928" s="2">
        <f>RSI!B1928</f>
        <v>3.34</v>
      </c>
      <c r="C1928" s="2">
        <f>RSI!I1928</f>
        <v>79.005448026117321</v>
      </c>
      <c r="D1928" s="2">
        <f>MACD!E1928</f>
        <v>8.4621492251082397E-2</v>
      </c>
      <c r="E1928" s="2">
        <f>MACD!F1928</f>
        <v>3.7497836013940286E-2</v>
      </c>
      <c r="F1928" s="2">
        <f>'Moving Avg'!D1928</f>
        <v>3.34</v>
      </c>
      <c r="G1928" s="2">
        <f>'Moving Avg'!F1928</f>
        <v>3.3580000000000014</v>
      </c>
      <c r="H1928" s="2">
        <f>'Moving Avg'!G1928</f>
        <v>2.8522000000000007</v>
      </c>
      <c r="I1928" s="2">
        <f>'Moving Avg'!H1928</f>
        <v>2.8968999999999987</v>
      </c>
      <c r="J1928" s="5" t="str">
        <f>OBV!F1928</f>
        <v>NEUTRAL</v>
      </c>
      <c r="K1928" s="5" t="str">
        <f>OBV!G1928</f>
        <v>NEUTRAL</v>
      </c>
      <c r="L1928" s="5" t="str">
        <f>OBV!H1928</f>
        <v>NEUTRAL</v>
      </c>
    </row>
    <row r="1929" spans="1:12" ht="13.5" x14ac:dyDescent="0.25">
      <c r="A1929" s="3">
        <f>RSI!A1929</f>
        <v>45113</v>
      </c>
      <c r="B1929" s="2">
        <f>RSI!B1929</f>
        <v>3.34</v>
      </c>
      <c r="C1929" s="2">
        <f>RSI!I1929</f>
        <v>79.005448026117321</v>
      </c>
      <c r="D1929" s="2">
        <f>MACD!E1929</f>
        <v>8.8864410162474705E-2</v>
      </c>
      <c r="E1929" s="2">
        <f>MACD!F1929</f>
        <v>4.7771150843647171E-2</v>
      </c>
      <c r="F1929" s="2">
        <f>'Moving Avg'!D1929</f>
        <v>3.34</v>
      </c>
      <c r="G1929" s="2">
        <f>'Moving Avg'!F1929</f>
        <v>3.3650000000000011</v>
      </c>
      <c r="H1929" s="2">
        <f>'Moving Avg'!G1929</f>
        <v>2.8812000000000006</v>
      </c>
      <c r="I1929" s="2">
        <f>'Moving Avg'!H1929</f>
        <v>2.8979499999999989</v>
      </c>
      <c r="J1929" s="5" t="str">
        <f>OBV!F1929</f>
        <v>NEUTRAL</v>
      </c>
      <c r="K1929" s="5" t="str">
        <f>OBV!G1929</f>
        <v>NEUTRAL</v>
      </c>
      <c r="L1929" s="5" t="str">
        <f>OBV!H1929</f>
        <v>NEUTRAL</v>
      </c>
    </row>
    <row r="1930" spans="1:12" ht="13.5" x14ac:dyDescent="0.25">
      <c r="A1930" s="3">
        <f>RSI!A1930</f>
        <v>45114</v>
      </c>
      <c r="B1930" s="2">
        <f>RSI!B1930</f>
        <v>3.34</v>
      </c>
      <c r="C1930" s="2">
        <f>RSI!I1930</f>
        <v>79.005448026117321</v>
      </c>
      <c r="D1930" s="2">
        <f>MACD!E1930</f>
        <v>9.1745734336215801E-2</v>
      </c>
      <c r="E1930" s="2">
        <f>MACD!F1930</f>
        <v>5.6566067542160897E-2</v>
      </c>
      <c r="F1930" s="2">
        <f>'Moving Avg'!D1930</f>
        <v>3.34</v>
      </c>
      <c r="G1930" s="2">
        <f>'Moving Avg'!F1930</f>
        <v>3.3650000000000011</v>
      </c>
      <c r="H1930" s="2">
        <f>'Moving Avg'!G1930</f>
        <v>2.9094000000000011</v>
      </c>
      <c r="I1930" s="2">
        <f>'Moving Avg'!H1930</f>
        <v>2.8989999999999991</v>
      </c>
      <c r="J1930" s="5" t="str">
        <f>OBV!F1930</f>
        <v>NEUTRAL</v>
      </c>
      <c r="K1930" s="5" t="str">
        <f>OBV!G1930</f>
        <v>NEUTRAL</v>
      </c>
      <c r="L1930" s="5" t="str">
        <f>OBV!H1930</f>
        <v>NEUTRAL</v>
      </c>
    </row>
    <row r="1931" spans="1:12" ht="13.5" x14ac:dyDescent="0.25">
      <c r="A1931" s="3">
        <f>RSI!A1931</f>
        <v>45117</v>
      </c>
      <c r="B1931" s="2">
        <f>RSI!B1931</f>
        <v>3.34</v>
      </c>
      <c r="C1931" s="2">
        <f>RSI!I1931</f>
        <v>79.005448026117321</v>
      </c>
      <c r="D1931" s="2">
        <f>MACD!E1931</f>
        <v>9.3527447186454893E-2</v>
      </c>
      <c r="E1931" s="2">
        <f>MACD!F1931</f>
        <v>6.3958343471019696E-2</v>
      </c>
      <c r="F1931" s="2">
        <f>'Moving Avg'!D1931</f>
        <v>3.34</v>
      </c>
      <c r="G1931" s="2">
        <f>'Moving Avg'!F1931</f>
        <v>3.3650000000000011</v>
      </c>
      <c r="H1931" s="2">
        <f>'Moving Avg'!G1931</f>
        <v>2.9376000000000011</v>
      </c>
      <c r="I1931" s="2">
        <f>'Moving Avg'!H1931</f>
        <v>2.9000499999999989</v>
      </c>
      <c r="J1931" s="5" t="str">
        <f>OBV!F1931</f>
        <v>NEUTRAL</v>
      </c>
      <c r="K1931" s="5" t="str">
        <f>OBV!G1931</f>
        <v>NEUTRAL</v>
      </c>
      <c r="L1931" s="5" t="str">
        <f>OBV!H1931</f>
        <v>NEUTRAL</v>
      </c>
    </row>
    <row r="1932" spans="1:12" ht="13.5" x14ac:dyDescent="0.25">
      <c r="A1932" s="3">
        <f>RSI!A1932</f>
        <v>45118</v>
      </c>
      <c r="B1932" s="2">
        <f>RSI!B1932</f>
        <v>3.34</v>
      </c>
      <c r="C1932" s="2">
        <f>RSI!I1932</f>
        <v>79.005448026117321</v>
      </c>
      <c r="D1932" s="2">
        <f>MACD!E1932</f>
        <v>9.4427336773548642E-2</v>
      </c>
      <c r="E1932" s="2">
        <f>MACD!F1932</f>
        <v>7.0052142131525497E-2</v>
      </c>
      <c r="F1932" s="2">
        <f>'Moving Avg'!D1932</f>
        <v>3.34</v>
      </c>
      <c r="G1932" s="2">
        <f>'Moving Avg'!F1932</f>
        <v>3.3650000000000011</v>
      </c>
      <c r="H1932" s="2">
        <f>'Moving Avg'!G1932</f>
        <v>2.9658000000000011</v>
      </c>
      <c r="I1932" s="2">
        <f>'Moving Avg'!H1932</f>
        <v>2.9010999999999991</v>
      </c>
      <c r="J1932" s="5" t="str">
        <f>OBV!F1932</f>
        <v>NEUTRAL</v>
      </c>
      <c r="K1932" s="5" t="str">
        <f>OBV!G1932</f>
        <v>NEUTRAL</v>
      </c>
      <c r="L1932" s="5" t="str">
        <f>OBV!H1932</f>
        <v>NEUTRAL</v>
      </c>
    </row>
    <row r="1933" spans="1:12" ht="13.5" x14ac:dyDescent="0.25">
      <c r="A1933" s="3">
        <f>RSI!A1933</f>
        <v>45119</v>
      </c>
      <c r="B1933" s="2">
        <f>RSI!B1933</f>
        <v>3.34</v>
      </c>
      <c r="C1933" s="2">
        <f>RSI!I1933</f>
        <v>79.005448026117321</v>
      </c>
      <c r="D1933" s="2">
        <f>MACD!E1933</f>
        <v>8.6933776344365388E-2</v>
      </c>
      <c r="E1933" s="2">
        <f>MACD!F1933</f>
        <v>7.3428468974093483E-2</v>
      </c>
      <c r="F1933" s="2">
        <f>'Moving Avg'!D1933</f>
        <v>3.34</v>
      </c>
      <c r="G1933" s="2">
        <f>'Moving Avg'!F1933</f>
        <v>3.3625000000000016</v>
      </c>
      <c r="H1933" s="2">
        <f>'Moving Avg'!G1933</f>
        <v>2.9940000000000015</v>
      </c>
      <c r="I1933" s="2">
        <f>'Moving Avg'!H1933</f>
        <v>2.9021499999999998</v>
      </c>
      <c r="J1933" s="5" t="str">
        <f>OBV!F1933</f>
        <v>NEUTRAL</v>
      </c>
      <c r="K1933" s="5" t="str">
        <f>OBV!G1933</f>
        <v>NEUTRAL</v>
      </c>
      <c r="L1933" s="5" t="str">
        <f>OBV!H1933</f>
        <v>NEUTRAL</v>
      </c>
    </row>
    <row r="1934" spans="1:12" ht="13.5" x14ac:dyDescent="0.25">
      <c r="A1934" s="3">
        <f>RSI!A1934</f>
        <v>45120</v>
      </c>
      <c r="B1934" s="2">
        <f>RSI!B1934</f>
        <v>3.34</v>
      </c>
      <c r="C1934" s="2">
        <f>RSI!I1934</f>
        <v>79.005448026117321</v>
      </c>
      <c r="D1934" s="2">
        <f>MACD!E1934</f>
        <v>8.0072054910169221E-2</v>
      </c>
      <c r="E1934" s="2">
        <f>MACD!F1934</f>
        <v>7.4757186161308636E-2</v>
      </c>
      <c r="F1934" s="2">
        <f>'Moving Avg'!D1934</f>
        <v>3.34</v>
      </c>
      <c r="G1934" s="2">
        <f>'Moving Avg'!F1934</f>
        <v>3.3600000000000017</v>
      </c>
      <c r="H1934" s="2">
        <f>'Moving Avg'!G1934</f>
        <v>3.0206000000000013</v>
      </c>
      <c r="I1934" s="2">
        <f>'Moving Avg'!H1934</f>
        <v>2.9032</v>
      </c>
      <c r="J1934" s="5" t="str">
        <f>OBV!F1934</f>
        <v>NEUTRAL</v>
      </c>
      <c r="K1934" s="5" t="str">
        <f>OBV!G1934</f>
        <v>NEUTRAL</v>
      </c>
      <c r="L1934" s="5" t="str">
        <f>OBV!H1934</f>
        <v>NEUTRAL</v>
      </c>
    </row>
    <row r="1935" spans="1:12" ht="13.5" x14ac:dyDescent="0.25">
      <c r="A1935" s="3">
        <f>RSI!A1935</f>
        <v>45121</v>
      </c>
      <c r="B1935" s="2">
        <f>RSI!B1935</f>
        <v>3.34</v>
      </c>
      <c r="C1935" s="2">
        <f>RSI!I1935</f>
        <v>79.005448026117321</v>
      </c>
      <c r="D1935" s="2">
        <f>MACD!E1935</f>
        <v>7.3783560283261274E-2</v>
      </c>
      <c r="E1935" s="2">
        <f>MACD!F1935</f>
        <v>7.4562460985699172E-2</v>
      </c>
      <c r="F1935" s="2">
        <f>'Moving Avg'!D1935</f>
        <v>3.34</v>
      </c>
      <c r="G1935" s="2">
        <f>'Moving Avg'!F1935</f>
        <v>3.3575000000000017</v>
      </c>
      <c r="H1935" s="2">
        <f>'Moving Avg'!G1935</f>
        <v>3.0490000000000013</v>
      </c>
      <c r="I1935" s="2">
        <f>'Moving Avg'!H1935</f>
        <v>2.9042500000000002</v>
      </c>
      <c r="J1935" s="5" t="str">
        <f>OBV!F1935</f>
        <v>NEUTRAL</v>
      </c>
      <c r="K1935" s="5" t="str">
        <f>OBV!G1935</f>
        <v>NEUTRAL</v>
      </c>
      <c r="L1935" s="5" t="str">
        <f>OBV!H1935</f>
        <v>NEUTRAL</v>
      </c>
    </row>
    <row r="1936" spans="1:12" ht="13.5" x14ac:dyDescent="0.25">
      <c r="A1936" s="3">
        <f>RSI!A1936</f>
        <v>45124</v>
      </c>
      <c r="B1936" s="2">
        <f>RSI!B1936</f>
        <v>3.34</v>
      </c>
      <c r="C1936" s="2">
        <f>RSI!I1936</f>
        <v>79.005448026117321</v>
      </c>
      <c r="D1936" s="2">
        <f>MACD!E1936</f>
        <v>6.8015838734734491E-2</v>
      </c>
      <c r="E1936" s="2">
        <f>MACD!F1936</f>
        <v>7.3253136535506247E-2</v>
      </c>
      <c r="F1936" s="2">
        <f>'Moving Avg'!D1936</f>
        <v>3.34</v>
      </c>
      <c r="G1936" s="2">
        <f>'Moving Avg'!F1936</f>
        <v>3.3550000000000018</v>
      </c>
      <c r="H1936" s="2">
        <f>'Moving Avg'!G1936</f>
        <v>3.0788000000000015</v>
      </c>
      <c r="I1936" s="2">
        <f>'Moving Avg'!H1936</f>
        <v>2.9052000000000002</v>
      </c>
      <c r="J1936" s="5" t="str">
        <f>OBV!F1936</f>
        <v>NEUTRAL</v>
      </c>
      <c r="K1936" s="5" t="str">
        <f>OBV!G1936</f>
        <v>NEUTRAL</v>
      </c>
      <c r="L1936" s="5" t="str">
        <f>OBV!H1936</f>
        <v>NEUTRAL</v>
      </c>
    </row>
    <row r="1937" spans="1:12" ht="13.5" x14ac:dyDescent="0.25">
      <c r="A1937" s="3">
        <f>RSI!A1937</f>
        <v>45125</v>
      </c>
      <c r="B1937" s="2">
        <f>RSI!B1937</f>
        <v>3.34</v>
      </c>
      <c r="C1937" s="2">
        <f>RSI!I1937</f>
        <v>79.005448026117321</v>
      </c>
      <c r="D1937" s="2">
        <f>MACD!E1937</f>
        <v>6.2721859302302008E-2</v>
      </c>
      <c r="E1937" s="2">
        <f>MACD!F1937</f>
        <v>7.114688108886541E-2</v>
      </c>
      <c r="F1937" s="2">
        <f>'Moving Avg'!D1937</f>
        <v>3.34</v>
      </c>
      <c r="G1937" s="2">
        <f>'Moving Avg'!F1937</f>
        <v>3.3525000000000014</v>
      </c>
      <c r="H1937" s="2">
        <f>'Moving Avg'!G1937</f>
        <v>3.1070000000000015</v>
      </c>
      <c r="I1937" s="2">
        <f>'Moving Avg'!H1937</f>
        <v>2.906200000000001</v>
      </c>
      <c r="J1937" s="5" t="str">
        <f>OBV!F1937</f>
        <v>NEUTRAL</v>
      </c>
      <c r="K1937" s="5" t="str">
        <f>OBV!G1937</f>
        <v>NEUTRAL</v>
      </c>
      <c r="L1937" s="5" t="str">
        <f>OBV!H1937</f>
        <v>NEUTRAL</v>
      </c>
    </row>
    <row r="1938" spans="1:12" ht="13.5" x14ac:dyDescent="0.25">
      <c r="A1938" s="3">
        <f>RSI!A1938</f>
        <v>45127</v>
      </c>
      <c r="B1938" s="2">
        <f>RSI!B1938</f>
        <v>3.34</v>
      </c>
      <c r="C1938" s="2">
        <f>RSI!I1938</f>
        <v>79.005448026117335</v>
      </c>
      <c r="D1938" s="2">
        <f>MACD!E1938</f>
        <v>5.7859375595384233E-2</v>
      </c>
      <c r="E1938" s="2">
        <f>MACD!F1938</f>
        <v>6.8489379990169186E-2</v>
      </c>
      <c r="F1938" s="2">
        <f>'Moving Avg'!D1938</f>
        <v>3.34</v>
      </c>
      <c r="G1938" s="2">
        <f>'Moving Avg'!F1938</f>
        <v>3.3500000000000014</v>
      </c>
      <c r="H1938" s="2">
        <f>'Moving Avg'!G1938</f>
        <v>3.1336000000000013</v>
      </c>
      <c r="I1938" s="2">
        <f>'Moving Avg'!H1938</f>
        <v>2.9072000000000013</v>
      </c>
      <c r="J1938" s="5" t="str">
        <f>OBV!F1938</f>
        <v>NEUTRAL</v>
      </c>
      <c r="K1938" s="5" t="str">
        <f>OBV!G1938</f>
        <v>NEUTRAL</v>
      </c>
      <c r="L1938" s="5" t="str">
        <f>OBV!H1938</f>
        <v>NEUTRAL</v>
      </c>
    </row>
    <row r="1939" spans="1:12" ht="13.5" x14ac:dyDescent="0.25">
      <c r="A1939" s="3">
        <f>RSI!A1939</f>
        <v>45128</v>
      </c>
      <c r="B1939" s="2">
        <f>RSI!B1939</f>
        <v>3.34</v>
      </c>
      <c r="C1939" s="2">
        <f>RSI!I1939</f>
        <v>79.005448026117321</v>
      </c>
      <c r="D1939" s="2">
        <f>MACD!E1939</f>
        <v>5.3390371259817826E-2</v>
      </c>
      <c r="E1939" s="2">
        <f>MACD!F1939</f>
        <v>6.5469578244098922E-2</v>
      </c>
      <c r="F1939" s="2">
        <f>'Moving Avg'!D1939</f>
        <v>3.34</v>
      </c>
      <c r="G1939" s="2">
        <f>'Moving Avg'!F1939</f>
        <v>3.3475000000000015</v>
      </c>
      <c r="H1939" s="2">
        <f>'Moving Avg'!G1939</f>
        <v>3.1584000000000017</v>
      </c>
      <c r="I1939" s="2">
        <f>'Moving Avg'!H1939</f>
        <v>2.9082000000000017</v>
      </c>
      <c r="J1939" s="5" t="str">
        <f>OBV!F1939</f>
        <v>NEUTRAL</v>
      </c>
      <c r="K1939" s="5" t="str">
        <f>OBV!G1939</f>
        <v>NEUTRAL</v>
      </c>
      <c r="L1939" s="5" t="str">
        <f>OBV!H1939</f>
        <v>NEUTRAL</v>
      </c>
    </row>
    <row r="1940" spans="1:12" ht="13.5" x14ac:dyDescent="0.25">
      <c r="A1940" s="3">
        <f>RSI!A1940</f>
        <v>45131</v>
      </c>
      <c r="B1940" s="2">
        <f>RSI!B1940</f>
        <v>3.34</v>
      </c>
      <c r="C1940" s="2">
        <f>RSI!I1940</f>
        <v>79.005448026117321</v>
      </c>
      <c r="D1940" s="2">
        <f>MACD!E1940</f>
        <v>4.9280577307338813E-2</v>
      </c>
      <c r="E1940" s="2">
        <f>MACD!F1940</f>
        <v>6.2231778056746907E-2</v>
      </c>
      <c r="F1940" s="2">
        <f>'Moving Avg'!D1940</f>
        <v>3.34</v>
      </c>
      <c r="G1940" s="2">
        <f>'Moving Avg'!F1940</f>
        <v>3.3450000000000015</v>
      </c>
      <c r="H1940" s="2">
        <f>'Moving Avg'!G1940</f>
        <v>3.1814000000000018</v>
      </c>
      <c r="I1940" s="2">
        <f>'Moving Avg'!H1940</f>
        <v>2.909200000000002</v>
      </c>
      <c r="J1940" s="5" t="str">
        <f>OBV!F1940</f>
        <v>NEUTRAL</v>
      </c>
      <c r="K1940" s="5" t="str">
        <f>OBV!G1940</f>
        <v>NEUTRAL</v>
      </c>
      <c r="L1940" s="5" t="str">
        <f>OBV!H1940</f>
        <v>NEUTRAL</v>
      </c>
    </row>
    <row r="1941" spans="1:12" ht="13.5" x14ac:dyDescent="0.25">
      <c r="A1941" s="3">
        <f>RSI!A1941</f>
        <v>45133</v>
      </c>
      <c r="B1941" s="2">
        <f>RSI!B1941</f>
        <v>3.34</v>
      </c>
      <c r="C1941" s="2">
        <f>RSI!I1941</f>
        <v>79.005448026117335</v>
      </c>
      <c r="D1941" s="2">
        <f>MACD!E1941</f>
        <v>4.5499051249899836E-2</v>
      </c>
      <c r="E1941" s="2">
        <f>MACD!F1941</f>
        <v>5.8885232695377494E-2</v>
      </c>
      <c r="F1941" s="2">
        <f>'Moving Avg'!D1941</f>
        <v>3.34</v>
      </c>
      <c r="G1941" s="2">
        <f>'Moving Avg'!F1941</f>
        <v>3.342500000000002</v>
      </c>
      <c r="H1941" s="2">
        <f>'Moving Avg'!G1941</f>
        <v>3.2026000000000017</v>
      </c>
      <c r="I1941" s="2">
        <f>'Moving Avg'!H1941</f>
        <v>2.9102000000000019</v>
      </c>
      <c r="J1941" s="5" t="str">
        <f>OBV!F1941</f>
        <v>NEUTRAL</v>
      </c>
      <c r="K1941" s="5" t="str">
        <f>OBV!G1941</f>
        <v>NEUTRAL</v>
      </c>
      <c r="L1941" s="5" t="str">
        <f>OBV!H1941</f>
        <v>NEUTRAL</v>
      </c>
    </row>
    <row r="1942" spans="1:12" ht="13.5" x14ac:dyDescent="0.25">
      <c r="A1942" s="3">
        <f>RSI!A1942</f>
        <v>45134</v>
      </c>
      <c r="B1942" s="2">
        <f>RSI!B1942</f>
        <v>3.34</v>
      </c>
      <c r="C1942" s="2">
        <f>RSI!I1942</f>
        <v>79.005448026117335</v>
      </c>
      <c r="D1942" s="2">
        <f>MACD!E1942</f>
        <v>4.2017809452762123E-2</v>
      </c>
      <c r="E1942" s="2">
        <f>MACD!F1942</f>
        <v>5.5511748046854423E-2</v>
      </c>
      <c r="F1942" s="2">
        <f>'Moving Avg'!D1942</f>
        <v>3.34</v>
      </c>
      <c r="G1942" s="2">
        <f>'Moving Avg'!F1942</f>
        <v>3.3400000000000012</v>
      </c>
      <c r="H1942" s="2">
        <f>'Moving Avg'!G1942</f>
        <v>3.2226000000000017</v>
      </c>
      <c r="I1942" s="2">
        <f>'Moving Avg'!H1942</f>
        <v>2.9112000000000027</v>
      </c>
      <c r="J1942" s="5" t="str">
        <f>OBV!F1942</f>
        <v>NEUTRAL</v>
      </c>
      <c r="K1942" s="5" t="str">
        <f>OBV!G1942</f>
        <v>NEUTRAL</v>
      </c>
      <c r="L1942" s="5" t="str">
        <f>OBV!H1942</f>
        <v>NEUTRAL</v>
      </c>
    </row>
    <row r="1943" spans="1:12" ht="13.5" x14ac:dyDescent="0.25">
      <c r="A1943" s="3">
        <f>RSI!A1943</f>
        <v>45135</v>
      </c>
      <c r="B1943" s="2">
        <f>RSI!B1943</f>
        <v>3.34</v>
      </c>
      <c r="C1943" s="2">
        <f>RSI!I1943</f>
        <v>79.005448026117335</v>
      </c>
      <c r="D1943" s="2">
        <f>MACD!E1943</f>
        <v>3.8811505372922106E-2</v>
      </c>
      <c r="E1943" s="2">
        <f>MACD!F1943</f>
        <v>5.2171699512067959E-2</v>
      </c>
      <c r="F1943" s="2">
        <f>'Moving Avg'!D1943</f>
        <v>3.34</v>
      </c>
      <c r="G1943" s="2">
        <f>'Moving Avg'!F1943</f>
        <v>3.3400000000000012</v>
      </c>
      <c r="H1943" s="2">
        <f>'Moving Avg'!G1943</f>
        <v>3.2406000000000019</v>
      </c>
      <c r="I1943" s="2">
        <f>'Moving Avg'!H1943</f>
        <v>2.912200000000003</v>
      </c>
      <c r="J1943" s="5" t="str">
        <f>OBV!F1943</f>
        <v>NEUTRAL</v>
      </c>
      <c r="K1943" s="5" t="str">
        <f>OBV!G1943</f>
        <v>NEUTRAL</v>
      </c>
      <c r="L1943" s="5" t="str">
        <f>OBV!H1943</f>
        <v>NEUTRAL</v>
      </c>
    </row>
    <row r="1944" spans="1:12" ht="13.5" x14ac:dyDescent="0.25">
      <c r="A1944" s="3">
        <f>RSI!A1944</f>
        <v>45138</v>
      </c>
      <c r="B1944" s="2">
        <f>RSI!B1944</f>
        <v>3.34</v>
      </c>
      <c r="C1944" s="2">
        <f>RSI!I1944</f>
        <v>79.005448026117335</v>
      </c>
      <c r="D1944" s="2">
        <f>MACD!E1944</f>
        <v>3.5857147414382062E-2</v>
      </c>
      <c r="E1944" s="2">
        <f>MACD!F1944</f>
        <v>4.8908789092530783E-2</v>
      </c>
      <c r="F1944" s="2">
        <f>'Moving Avg'!D1944</f>
        <v>3.34</v>
      </c>
      <c r="G1944" s="2">
        <f>'Moving Avg'!F1944</f>
        <v>3.3400000000000012</v>
      </c>
      <c r="H1944" s="2">
        <f>'Moving Avg'!G1944</f>
        <v>3.2570000000000023</v>
      </c>
      <c r="I1944" s="2">
        <f>'Moving Avg'!H1944</f>
        <v>2.9132000000000033</v>
      </c>
      <c r="J1944" s="5" t="str">
        <f>OBV!F1944</f>
        <v>NEUTRAL</v>
      </c>
      <c r="K1944" s="5" t="str">
        <f>OBV!G1944</f>
        <v>NEUTRAL</v>
      </c>
      <c r="L1944" s="5" t="str">
        <f>OBV!H1944</f>
        <v>NEUTRAL</v>
      </c>
    </row>
    <row r="1945" spans="1:12" ht="13.5" x14ac:dyDescent="0.25">
      <c r="A1945" s="3">
        <f>RSI!A1945</f>
        <v>45139</v>
      </c>
      <c r="B1945" s="2">
        <f>RSI!B1945</f>
        <v>3.34</v>
      </c>
      <c r="C1945" s="2">
        <f>RSI!I1945</f>
        <v>79.005448026117335</v>
      </c>
      <c r="D1945" s="2">
        <f>MACD!E1945</f>
        <v>3.3133851037583373E-2</v>
      </c>
      <c r="E1945" s="2">
        <f>MACD!F1945</f>
        <v>4.5753801481541304E-2</v>
      </c>
      <c r="F1945" s="2">
        <f>'Moving Avg'!D1945</f>
        <v>3.34</v>
      </c>
      <c r="G1945" s="2">
        <f>'Moving Avg'!F1945</f>
        <v>3.3400000000000012</v>
      </c>
      <c r="H1945" s="2">
        <f>'Moving Avg'!G1945</f>
        <v>3.2712000000000017</v>
      </c>
      <c r="I1945" s="2">
        <f>'Moving Avg'!H1945</f>
        <v>2.9142000000000028</v>
      </c>
      <c r="J1945" s="5" t="str">
        <f>OBV!F1945</f>
        <v>NEUTRAL</v>
      </c>
      <c r="K1945" s="5" t="str">
        <f>OBV!G1945</f>
        <v>NEUTRAL</v>
      </c>
      <c r="L1945" s="5" t="str">
        <f>OBV!H1945</f>
        <v>NEUTRAL</v>
      </c>
    </row>
    <row r="1946" spans="1:12" ht="13.5" x14ac:dyDescent="0.25">
      <c r="A1946" s="3">
        <f>RSI!A1946</f>
        <v>45140</v>
      </c>
      <c r="B1946" s="2">
        <f>RSI!B1946</f>
        <v>3.19</v>
      </c>
      <c r="C1946" s="2">
        <f>RSI!I1946</f>
        <v>23.719894551405531</v>
      </c>
      <c r="D1946" s="2">
        <f>MACD!E1946</f>
        <v>4.1733731642227934E-2</v>
      </c>
      <c r="E1946" s="2">
        <f>MACD!F1946</f>
        <v>4.4949787513678632E-2</v>
      </c>
      <c r="F1946" s="2">
        <f>'Moving Avg'!D1946</f>
        <v>3.31</v>
      </c>
      <c r="G1946" s="2">
        <f>'Moving Avg'!F1946</f>
        <v>3.3325000000000009</v>
      </c>
      <c r="H1946" s="2">
        <f>'Moving Avg'!G1946</f>
        <v>3.280200000000002</v>
      </c>
      <c r="I1946" s="2">
        <f>'Moving Avg'!H1946</f>
        <v>2.9144500000000035</v>
      </c>
      <c r="J1946" s="5" t="str">
        <f>OBV!F1946</f>
        <v>NEUTRAL</v>
      </c>
      <c r="K1946" s="5" t="str">
        <f>OBV!G1946</f>
        <v>NEUTRAL</v>
      </c>
      <c r="L1946" s="5" t="str">
        <f>OBV!H1946</f>
        <v>NEUTRAL</v>
      </c>
    </row>
    <row r="1947" spans="1:12" ht="13.5" x14ac:dyDescent="0.25">
      <c r="A1947" s="3">
        <f>RSI!A1947</f>
        <v>45141</v>
      </c>
      <c r="B1947" s="2">
        <f>RSI!B1947</f>
        <v>3.05</v>
      </c>
      <c r="C1947" s="2">
        <f>RSI!I1947</f>
        <v>13.925377075234351</v>
      </c>
      <c r="D1947" s="2">
        <f>MACD!E1947</f>
        <v>6.0075703835128724E-2</v>
      </c>
      <c r="E1947" s="2">
        <f>MACD!F1947</f>
        <v>4.7974970777968654E-2</v>
      </c>
      <c r="F1947" s="2">
        <f>'Moving Avg'!D1947</f>
        <v>3.2519999999999998</v>
      </c>
      <c r="G1947" s="2">
        <f>'Moving Avg'!F1947</f>
        <v>3.3180000000000005</v>
      </c>
      <c r="H1947" s="2">
        <f>'Moving Avg'!G1947</f>
        <v>3.284000000000002</v>
      </c>
      <c r="I1947" s="2">
        <f>'Moving Avg'!H1947</f>
        <v>2.9140000000000033</v>
      </c>
      <c r="J1947" s="5" t="str">
        <f>OBV!F1947</f>
        <v>NEUTRAL</v>
      </c>
      <c r="K1947" s="5" t="str">
        <f>OBV!G1947</f>
        <v>NEUTRAL</v>
      </c>
      <c r="L1947" s="5" t="str">
        <f>OBV!H1947</f>
        <v>NEUTRAL</v>
      </c>
    </row>
    <row r="1948" spans="1:12" ht="13.5" x14ac:dyDescent="0.25">
      <c r="A1948" s="3">
        <f>RSI!A1948</f>
        <v>45142</v>
      </c>
      <c r="B1948" s="2">
        <f>RSI!B1948</f>
        <v>2.92</v>
      </c>
      <c r="C1948" s="2">
        <f>RSI!I1948</f>
        <v>9.855714477142854</v>
      </c>
      <c r="D1948" s="2">
        <f>MACD!E1948</f>
        <v>8.6696044398397287E-2</v>
      </c>
      <c r="E1948" s="2">
        <f>MACD!F1948</f>
        <v>5.5719185502054389E-2</v>
      </c>
      <c r="F1948" s="2">
        <f>'Moving Avg'!D1948</f>
        <v>3.1679999999999997</v>
      </c>
      <c r="G1948" s="2">
        <f>'Moving Avg'!F1948</f>
        <v>3.2970000000000006</v>
      </c>
      <c r="H1948" s="2">
        <f>'Moving Avg'!G1948</f>
        <v>3.2844000000000015</v>
      </c>
      <c r="I1948" s="2">
        <f>'Moving Avg'!H1948</f>
        <v>2.9129000000000023</v>
      </c>
      <c r="J1948" s="5" t="str">
        <f>OBV!F1948</f>
        <v>NEUTRAL</v>
      </c>
      <c r="K1948" s="5" t="str">
        <f>OBV!G1948</f>
        <v>NEUTRAL</v>
      </c>
      <c r="L1948" s="5" t="str">
        <f>OBV!H1948</f>
        <v>NEUTRAL</v>
      </c>
    </row>
    <row r="1949" spans="1:12" ht="13.5" x14ac:dyDescent="0.25">
      <c r="A1949" s="3">
        <f>RSI!A1949</f>
        <v>45145</v>
      </c>
      <c r="B1949" s="2">
        <f>RSI!B1949</f>
        <v>2.79</v>
      </c>
      <c r="C1949" s="2">
        <f>RSI!I1949</f>
        <v>7.4963874235000958</v>
      </c>
      <c r="D1949" s="2">
        <f>MACD!E1949</f>
        <v>0.12098040188359827</v>
      </c>
      <c r="E1949" s="2">
        <f>MACD!F1949</f>
        <v>6.8771428778363161E-2</v>
      </c>
      <c r="F1949" s="2">
        <f>'Moving Avg'!D1949</f>
        <v>3.0579999999999998</v>
      </c>
      <c r="G1949" s="2">
        <f>'Moving Avg'!F1949</f>
        <v>3.2695000000000007</v>
      </c>
      <c r="H1949" s="2">
        <f>'Moving Avg'!G1949</f>
        <v>3.2796000000000016</v>
      </c>
      <c r="I1949" s="2">
        <f>'Moving Avg'!H1949</f>
        <v>2.9111500000000023</v>
      </c>
      <c r="J1949" s="5" t="str">
        <f>OBV!F1949</f>
        <v>NEUTRAL</v>
      </c>
      <c r="K1949" s="5" t="str">
        <f>OBV!G1949</f>
        <v>NEUTRAL</v>
      </c>
      <c r="L1949" s="5" t="str">
        <f>OBV!H1949</f>
        <v>NEUTRAL</v>
      </c>
    </row>
    <row r="1950" spans="1:12" ht="13.5" x14ac:dyDescent="0.25">
      <c r="A1950" s="3">
        <f>RSI!A1950</f>
        <v>45146</v>
      </c>
      <c r="B1950" s="2">
        <f>RSI!B1950</f>
        <v>2.67</v>
      </c>
      <c r="C1950" s="2">
        <f>RSI!I1950</f>
        <v>6.0553859089322941</v>
      </c>
      <c r="D1950" s="2">
        <f>MACD!E1950</f>
        <v>0.16161936684341516</v>
      </c>
      <c r="E1950" s="2">
        <f>MACD!F1950</f>
        <v>8.7341016391373566E-2</v>
      </c>
      <c r="F1950" s="2">
        <f>'Moving Avg'!D1950</f>
        <v>2.9239999999999999</v>
      </c>
      <c r="G1950" s="2">
        <f>'Moving Avg'!F1950</f>
        <v>3.2359999999999998</v>
      </c>
      <c r="H1950" s="2">
        <f>'Moving Avg'!G1950</f>
        <v>3.2712000000000012</v>
      </c>
      <c r="I1950" s="2">
        <f>'Moving Avg'!H1950</f>
        <v>2.9088000000000016</v>
      </c>
      <c r="J1950" s="5" t="str">
        <f>OBV!F1950</f>
        <v>NEUTRAL</v>
      </c>
      <c r="K1950" s="5" t="str">
        <f>OBV!G1950</f>
        <v>NEUTRAL</v>
      </c>
      <c r="L1950" s="5" t="str">
        <f>OBV!H1950</f>
        <v>NEUTRAL</v>
      </c>
    </row>
    <row r="1951" spans="1:12" ht="13.5" x14ac:dyDescent="0.25">
      <c r="A1951" s="3">
        <f>RSI!A1951</f>
        <v>45147</v>
      </c>
      <c r="B1951" s="2">
        <f>RSI!B1951</f>
        <v>2.5499999999999998</v>
      </c>
      <c r="C1951" s="2">
        <f>RSI!I1951</f>
        <v>5.0168367340762217</v>
      </c>
      <c r="D1951" s="2">
        <f>MACD!E1951</f>
        <v>0.20814141213280513</v>
      </c>
      <c r="E1951" s="2">
        <f>MACD!F1951</f>
        <v>0.11150109553965988</v>
      </c>
      <c r="F1951" s="2">
        <f>'Moving Avg'!D1951</f>
        <v>2.7960000000000003</v>
      </c>
      <c r="G1951" s="2">
        <f>'Moving Avg'!F1951</f>
        <v>3.1964999999999999</v>
      </c>
      <c r="H1951" s="2">
        <f>'Moving Avg'!G1951</f>
        <v>3.2602000000000011</v>
      </c>
      <c r="I1951" s="2">
        <f>'Moving Avg'!H1951</f>
        <v>2.9058500000000014</v>
      </c>
      <c r="J1951" s="5" t="str">
        <f>OBV!F1951</f>
        <v>NEUTRAL</v>
      </c>
      <c r="K1951" s="5" t="str">
        <f>OBV!G1951</f>
        <v>NEUTRAL</v>
      </c>
      <c r="L1951" s="5" t="str">
        <f>OBV!H1951</f>
        <v>NEUTRAL</v>
      </c>
    </row>
    <row r="1952" spans="1:12" ht="13.5" x14ac:dyDescent="0.25">
      <c r="A1952" s="3">
        <f>RSI!A1952</f>
        <v>45148</v>
      </c>
      <c r="B1952" s="2">
        <f>RSI!B1952</f>
        <v>2.44</v>
      </c>
      <c r="C1952" s="2">
        <f>RSI!I1952</f>
        <v>4.2904266804255116</v>
      </c>
      <c r="D1952" s="2">
        <f>MACD!E1952</f>
        <v>0.25936932326115558</v>
      </c>
      <c r="E1952" s="2">
        <f>MACD!F1952</f>
        <v>0.14107474108395904</v>
      </c>
      <c r="F1952" s="2">
        <f>'Moving Avg'!D1952</f>
        <v>2.6739999999999999</v>
      </c>
      <c r="G1952" s="2">
        <f>'Moving Avg'!F1952</f>
        <v>3.1514999999999995</v>
      </c>
      <c r="H1952" s="2">
        <f>'Moving Avg'!G1952</f>
        <v>3.2470000000000012</v>
      </c>
      <c r="I1952" s="2">
        <f>'Moving Avg'!H1952</f>
        <v>2.902350000000002</v>
      </c>
      <c r="J1952" s="5" t="str">
        <f>OBV!F1952</f>
        <v>NEUTRAL</v>
      </c>
      <c r="K1952" s="5" t="str">
        <f>OBV!G1952</f>
        <v>NEUTRAL</v>
      </c>
      <c r="L1952" s="5" t="str">
        <f>OBV!H1952</f>
        <v>NEUTRAL</v>
      </c>
    </row>
    <row r="1953" spans="1:12" ht="13.5" x14ac:dyDescent="0.25">
      <c r="A1953" s="3">
        <f>RSI!A1953</f>
        <v>45149</v>
      </c>
      <c r="B1953" s="2">
        <f>RSI!B1953</f>
        <v>2.34</v>
      </c>
      <c r="C1953" s="2">
        <f>RSI!I1953</f>
        <v>3.7577413247057905</v>
      </c>
      <c r="D1953" s="2">
        <f>MACD!E1953</f>
        <v>0.31421319296842531</v>
      </c>
      <c r="E1953" s="2">
        <f>MACD!F1953</f>
        <v>0.17570243146085229</v>
      </c>
      <c r="F1953" s="2">
        <f>'Moving Avg'!D1953</f>
        <v>2.5579999999999998</v>
      </c>
      <c r="G1953" s="2">
        <f>'Moving Avg'!F1953</f>
        <v>3.1014999999999993</v>
      </c>
      <c r="H1953" s="2">
        <f>'Moving Avg'!G1953</f>
        <v>3.2318000000000011</v>
      </c>
      <c r="I1953" s="2">
        <f>'Moving Avg'!H1953</f>
        <v>2.8983500000000015</v>
      </c>
      <c r="J1953" s="5" t="str">
        <f>OBV!F1953</f>
        <v>NEUTRAL</v>
      </c>
      <c r="K1953" s="5" t="str">
        <f>OBV!G1953</f>
        <v>NEUTRAL</v>
      </c>
      <c r="L1953" s="5" t="str">
        <f>OBV!H1953</f>
        <v>NEUTRAL</v>
      </c>
    </row>
    <row r="1954" spans="1:12" ht="13.5" x14ac:dyDescent="0.25">
      <c r="A1954" s="3">
        <f>RSI!A1954</f>
        <v>45152</v>
      </c>
      <c r="B1954" s="2">
        <f>RSI!B1954</f>
        <v>2.2400000000000002</v>
      </c>
      <c r="C1954" s="2">
        <f>RSI!I1954</f>
        <v>3.3145605490796726</v>
      </c>
      <c r="D1954" s="2">
        <f>MACD!E1954</f>
        <v>0.37240467843174674</v>
      </c>
      <c r="E1954" s="2">
        <f>MACD!F1954</f>
        <v>0.2150428808550312</v>
      </c>
      <c r="F1954" s="2">
        <f>'Moving Avg'!D1954</f>
        <v>2.448</v>
      </c>
      <c r="G1954" s="2">
        <f>'Moving Avg'!F1954</f>
        <v>3.0464999999999991</v>
      </c>
      <c r="H1954" s="2">
        <f>'Moving Avg'!G1954</f>
        <v>3.2146000000000017</v>
      </c>
      <c r="I1954" s="2">
        <f>'Moving Avg'!H1954</f>
        <v>2.8938500000000018</v>
      </c>
      <c r="J1954" s="5" t="str">
        <f>OBV!F1954</f>
        <v>NEUTRAL</v>
      </c>
      <c r="K1954" s="5" t="str">
        <f>OBV!G1954</f>
        <v>NEUTRAL</v>
      </c>
      <c r="L1954" s="5" t="str">
        <f>OBV!H1954</f>
        <v>NEUTRAL</v>
      </c>
    </row>
    <row r="1955" spans="1:12" ht="13.5" x14ac:dyDescent="0.25">
      <c r="A1955" s="3">
        <f>RSI!A1955</f>
        <v>45153</v>
      </c>
      <c r="B1955" s="2">
        <f>RSI!B1955</f>
        <v>2.14</v>
      </c>
      <c r="C1955" s="2">
        <f>RSI!I1955</f>
        <v>2.9410208083572087</v>
      </c>
      <c r="D1955" s="2">
        <f>MACD!E1955</f>
        <v>0.43369539008042546</v>
      </c>
      <c r="E1955" s="2">
        <f>MACD!F1955</f>
        <v>0.25877338270011008</v>
      </c>
      <c r="F1955" s="2">
        <f>'Moving Avg'!D1955</f>
        <v>2.3420000000000001</v>
      </c>
      <c r="G1955" s="2">
        <f>'Moving Avg'!F1955</f>
        <v>2.9864999999999999</v>
      </c>
      <c r="H1955" s="2">
        <f>'Moving Avg'!G1955</f>
        <v>3.1954000000000011</v>
      </c>
      <c r="I1955" s="2">
        <f>'Moving Avg'!H1955</f>
        <v>2.8888500000000015</v>
      </c>
      <c r="J1955" s="5" t="str">
        <f>OBV!F1955</f>
        <v>NEUTRAL</v>
      </c>
      <c r="K1955" s="5" t="str">
        <f>OBV!G1955</f>
        <v>NEUTRAL</v>
      </c>
      <c r="L1955" s="5" t="str">
        <f>OBV!H1955</f>
        <v>NEUTRAL</v>
      </c>
    </row>
    <row r="1956" spans="1:12" ht="13.5" x14ac:dyDescent="0.25">
      <c r="A1956" s="3">
        <f>RSI!A1956</f>
        <v>45154</v>
      </c>
      <c r="B1956" s="2">
        <f>RSI!B1956</f>
        <v>2.0499999999999998</v>
      </c>
      <c r="C1956" s="2">
        <f>RSI!I1956</f>
        <v>2.6514098960125239</v>
      </c>
      <c r="D1956" s="2">
        <f>MACD!E1956</f>
        <v>0.4740377380663654</v>
      </c>
      <c r="E1956" s="2">
        <f>MACD!F1956</f>
        <v>0.30182625377336114</v>
      </c>
      <c r="F1956" s="2">
        <f>'Moving Avg'!D1956</f>
        <v>2.242</v>
      </c>
      <c r="G1956" s="2">
        <f>'Moving Avg'!F1956</f>
        <v>2.9219999999999997</v>
      </c>
      <c r="H1956" s="2">
        <f>'Moving Avg'!G1956</f>
        <v>3.1744000000000012</v>
      </c>
      <c r="I1956" s="2">
        <f>'Moving Avg'!H1956</f>
        <v>2.8834000000000009</v>
      </c>
      <c r="J1956" s="5" t="str">
        <f>OBV!F1956</f>
        <v>NEUTRAL</v>
      </c>
      <c r="K1956" s="5" t="str">
        <f>OBV!G1956</f>
        <v>NEUTRAL</v>
      </c>
      <c r="L1956" s="5" t="str">
        <f>OBV!H1956</f>
        <v>NEUTRAL</v>
      </c>
    </row>
    <row r="1957" spans="1:12" ht="13.5" x14ac:dyDescent="0.25">
      <c r="A1957" s="3">
        <f>RSI!A1957</f>
        <v>45155</v>
      </c>
      <c r="B1957" s="2">
        <f>RSI!B1957</f>
        <v>2.14</v>
      </c>
      <c r="C1957" s="2">
        <f>RSI!I1957</f>
        <v>11.985184143734443</v>
      </c>
      <c r="D1957" s="2">
        <f>MACD!E1957</f>
        <v>0.48502917608308316</v>
      </c>
      <c r="E1957" s="2">
        <f>MACD!F1957</f>
        <v>0.33846683823530554</v>
      </c>
      <c r="F1957" s="2">
        <f>'Moving Avg'!D1957</f>
        <v>2.1819999999999999</v>
      </c>
      <c r="G1957" s="2">
        <f>'Moving Avg'!F1957</f>
        <v>2.8620000000000001</v>
      </c>
      <c r="H1957" s="2">
        <f>'Moving Avg'!G1957</f>
        <v>3.1532000000000018</v>
      </c>
      <c r="I1957" s="2">
        <f>'Moving Avg'!H1957</f>
        <v>2.878400000000001</v>
      </c>
      <c r="J1957" s="5" t="str">
        <f>OBV!F1957</f>
        <v>NEUTRAL</v>
      </c>
      <c r="K1957" s="5" t="str">
        <f>OBV!G1957</f>
        <v>NEUTRAL</v>
      </c>
      <c r="L1957" s="5" t="str">
        <f>OBV!H1957</f>
        <v>NEUTRAL</v>
      </c>
    </row>
    <row r="1958" spans="1:12" ht="13.5" x14ac:dyDescent="0.25">
      <c r="A1958" s="3">
        <f>RSI!A1958</f>
        <v>45156</v>
      </c>
      <c r="B1958" s="2">
        <f>RSI!B1958</f>
        <v>2.23</v>
      </c>
      <c r="C1958" s="2">
        <f>RSI!I1958</f>
        <v>20.222620575197141</v>
      </c>
      <c r="D1958" s="2">
        <f>MACD!E1958</f>
        <v>0.47181700728041998</v>
      </c>
      <c r="E1958" s="2">
        <f>MACD!F1958</f>
        <v>0.36513687204432849</v>
      </c>
      <c r="F1958" s="2">
        <f>'Moving Avg'!D1958</f>
        <v>2.16</v>
      </c>
      <c r="G1958" s="2">
        <f>'Moving Avg'!F1958</f>
        <v>2.8064999999999998</v>
      </c>
      <c r="H1958" s="2">
        <f>'Moving Avg'!G1958</f>
        <v>3.1338000000000013</v>
      </c>
      <c r="I1958" s="2">
        <f>'Moving Avg'!H1958</f>
        <v>2.8738500000000005</v>
      </c>
      <c r="J1958" s="5" t="str">
        <f>OBV!F1958</f>
        <v>NEUTRAL</v>
      </c>
      <c r="K1958" s="5" t="str">
        <f>OBV!G1958</f>
        <v>NEUTRAL</v>
      </c>
      <c r="L1958" s="5" t="str">
        <f>OBV!H1958</f>
        <v>NEUTRAL</v>
      </c>
    </row>
    <row r="1959" spans="1:12" ht="13.5" x14ac:dyDescent="0.25">
      <c r="A1959" s="3">
        <f>RSI!A1959</f>
        <v>45159</v>
      </c>
      <c r="B1959" s="2">
        <f>RSI!B1959</f>
        <v>2.23</v>
      </c>
      <c r="C1959" s="2">
        <f>RSI!I1959</f>
        <v>20.222620575197126</v>
      </c>
      <c r="D1959" s="2">
        <f>MACD!E1959</f>
        <v>0.44395200884778685</v>
      </c>
      <c r="E1959" s="2">
        <f>MACD!F1959</f>
        <v>0.38089989940502017</v>
      </c>
      <c r="F1959" s="2">
        <f>'Moving Avg'!D1959</f>
        <v>2.1580000000000004</v>
      </c>
      <c r="G1959" s="2">
        <f>'Moving Avg'!F1959</f>
        <v>2.7509999999999994</v>
      </c>
      <c r="H1959" s="2">
        <f>'Moving Avg'!G1959</f>
        <v>3.1144000000000007</v>
      </c>
      <c r="I1959" s="2">
        <f>'Moving Avg'!H1959</f>
        <v>2.8693000000000008</v>
      </c>
      <c r="J1959" s="5" t="str">
        <f>OBV!F1959</f>
        <v>NEUTRAL</v>
      </c>
      <c r="K1959" s="5" t="str">
        <f>OBV!G1959</f>
        <v>NEUTRAL</v>
      </c>
      <c r="L1959" s="5" t="str">
        <f>OBV!H1959</f>
        <v>NEUTRAL</v>
      </c>
    </row>
    <row r="1960" spans="1:12" ht="13.5" x14ac:dyDescent="0.25">
      <c r="A1960" s="3">
        <f>RSI!A1960</f>
        <v>45160</v>
      </c>
      <c r="B1960" s="2">
        <f>RSI!B1960</f>
        <v>2.23</v>
      </c>
      <c r="C1960" s="2">
        <f>RSI!I1960</f>
        <v>20.222620575197141</v>
      </c>
      <c r="D1960" s="2">
        <f>MACD!E1960</f>
        <v>0.4049814031373451</v>
      </c>
      <c r="E1960" s="2">
        <f>MACD!F1960</f>
        <v>0.38571620015148522</v>
      </c>
      <c r="F1960" s="2">
        <f>'Moving Avg'!D1960</f>
        <v>2.1760000000000002</v>
      </c>
      <c r="G1960" s="2">
        <f>'Moving Avg'!F1960</f>
        <v>2.6954999999999991</v>
      </c>
      <c r="H1960" s="2">
        <f>'Moving Avg'!G1960</f>
        <v>3.0922000000000009</v>
      </c>
      <c r="I1960" s="2">
        <f>'Moving Avg'!H1960</f>
        <v>2.8647500000000004</v>
      </c>
      <c r="J1960" s="5" t="str">
        <f>OBV!F1960</f>
        <v>NEUTRAL</v>
      </c>
      <c r="K1960" s="5" t="str">
        <f>OBV!G1960</f>
        <v>NEUTRAL</v>
      </c>
      <c r="L1960" s="5" t="str">
        <f>OBV!H1960</f>
        <v>NEUTRAL</v>
      </c>
    </row>
    <row r="1961" spans="1:12" ht="13.5" x14ac:dyDescent="0.25">
      <c r="A1961" s="3">
        <f>RSI!A1961</f>
        <v>45161</v>
      </c>
      <c r="B1961" s="2">
        <f>RSI!B1961</f>
        <v>2.23</v>
      </c>
      <c r="C1961" s="2">
        <f>RSI!I1961</f>
        <v>20.222620575197126</v>
      </c>
      <c r="D1961" s="2">
        <f>MACD!E1961</f>
        <v>0.35638641116321113</v>
      </c>
      <c r="E1961" s="2">
        <f>MACD!F1961</f>
        <v>0.37985024235383041</v>
      </c>
      <c r="F1961" s="2">
        <f>'Moving Avg'!D1961</f>
        <v>2.2120000000000002</v>
      </c>
      <c r="G1961" s="2">
        <f>'Moving Avg'!F1961</f>
        <v>2.6399999999999997</v>
      </c>
      <c r="H1961" s="2">
        <f>'Moving Avg'!G1961</f>
        <v>3.0700000000000007</v>
      </c>
      <c r="I1961" s="2">
        <f>'Moving Avg'!H1961</f>
        <v>2.8601999999999999</v>
      </c>
      <c r="J1961" s="5" t="str">
        <f>OBV!F1961</f>
        <v>NEUTRAL</v>
      </c>
      <c r="K1961" s="5" t="str">
        <f>OBV!G1961</f>
        <v>NEUTRAL</v>
      </c>
      <c r="L1961" s="5" t="str">
        <f>OBV!H1961</f>
        <v>NEUTRAL</v>
      </c>
    </row>
    <row r="1962" spans="1:12" ht="13.5" x14ac:dyDescent="0.25">
      <c r="A1962" s="3">
        <f>RSI!A1962</f>
        <v>45162</v>
      </c>
      <c r="B1962" s="2">
        <f>RSI!B1962</f>
        <v>2.23</v>
      </c>
      <c r="C1962" s="2">
        <f>RSI!I1962</f>
        <v>20.222620575197126</v>
      </c>
      <c r="D1962" s="2">
        <f>MACD!E1962</f>
        <v>0.30097567487392407</v>
      </c>
      <c r="E1962" s="2">
        <f>MACD!F1962</f>
        <v>0.36407532885784921</v>
      </c>
      <c r="F1962" s="2">
        <f>'Moving Avg'!D1962</f>
        <v>2.23</v>
      </c>
      <c r="G1962" s="2">
        <f>'Moving Avg'!F1962</f>
        <v>2.5844999999999994</v>
      </c>
      <c r="H1962" s="2">
        <f>'Moving Avg'!G1962</f>
        <v>3.0478000000000005</v>
      </c>
      <c r="I1962" s="2">
        <f>'Moving Avg'!H1962</f>
        <v>2.8556499999999994</v>
      </c>
      <c r="J1962" s="5" t="str">
        <f>OBV!F1962</f>
        <v>NEUTRAL</v>
      </c>
      <c r="K1962" s="5" t="str">
        <f>OBV!G1962</f>
        <v>NEUTRAL</v>
      </c>
      <c r="L1962" s="5" t="str">
        <f>OBV!H1962</f>
        <v>NEUTRAL</v>
      </c>
    </row>
    <row r="1963" spans="1:12" ht="13.5" x14ac:dyDescent="0.25">
      <c r="A1963" s="3">
        <f>RSI!A1963</f>
        <v>45163</v>
      </c>
      <c r="B1963" s="2">
        <f>RSI!B1963</f>
        <v>2.23</v>
      </c>
      <c r="C1963" s="2">
        <f>RSI!I1963</f>
        <v>20.222620575197126</v>
      </c>
      <c r="D1963" s="2">
        <f>MACD!E1963</f>
        <v>0.24114132963446666</v>
      </c>
      <c r="E1963" s="2">
        <f>MACD!F1963</f>
        <v>0.33948852901317272</v>
      </c>
      <c r="F1963" s="2">
        <f>'Moving Avg'!D1963</f>
        <v>2.23</v>
      </c>
      <c r="G1963" s="2">
        <f>'Moving Avg'!F1963</f>
        <v>2.528999999999999</v>
      </c>
      <c r="H1963" s="2">
        <f>'Moving Avg'!G1963</f>
        <v>3.0246</v>
      </c>
      <c r="I1963" s="2">
        <f>'Moving Avg'!H1963</f>
        <v>2.8510999999999997</v>
      </c>
      <c r="J1963" s="5" t="str">
        <f>OBV!F1963</f>
        <v>NEUTRAL</v>
      </c>
      <c r="K1963" s="5" t="str">
        <f>OBV!G1963</f>
        <v>NEUTRAL</v>
      </c>
      <c r="L1963" s="5" t="str">
        <f>OBV!H1963</f>
        <v>NEUTRAL</v>
      </c>
    </row>
    <row r="1964" spans="1:12" ht="13.5" x14ac:dyDescent="0.25">
      <c r="A1964" s="3">
        <f>RSI!A1964</f>
        <v>45166</v>
      </c>
      <c r="B1964" s="2">
        <f>RSI!B1964</f>
        <v>2.23</v>
      </c>
      <c r="C1964" s="2">
        <f>RSI!I1964</f>
        <v>20.222620575197126</v>
      </c>
      <c r="D1964" s="2">
        <f>MACD!E1964</f>
        <v>0.17738346564760477</v>
      </c>
      <c r="E1964" s="2">
        <f>MACD!F1964</f>
        <v>0.30706751634005913</v>
      </c>
      <c r="F1964" s="2">
        <f>'Moving Avg'!D1964</f>
        <v>2.23</v>
      </c>
      <c r="G1964" s="2">
        <f>'Moving Avg'!F1964</f>
        <v>2.4734999999999987</v>
      </c>
      <c r="H1964" s="2">
        <f>'Moving Avg'!G1964</f>
        <v>3.0013999999999998</v>
      </c>
      <c r="I1964" s="2">
        <f>'Moving Avg'!H1964</f>
        <v>2.8465499999999992</v>
      </c>
      <c r="J1964" s="5" t="str">
        <f>OBV!F1964</f>
        <v>NEUTRAL</v>
      </c>
      <c r="K1964" s="5" t="str">
        <f>OBV!G1964</f>
        <v>NEUTRAL</v>
      </c>
      <c r="L1964" s="5" t="str">
        <f>OBV!H1964</f>
        <v>NEUTRAL</v>
      </c>
    </row>
    <row r="1965" spans="1:12" ht="13.5" x14ac:dyDescent="0.25">
      <c r="A1965" s="3">
        <f>RSI!A1965</f>
        <v>45167</v>
      </c>
      <c r="B1965" s="2">
        <f>RSI!B1965</f>
        <v>2.23</v>
      </c>
      <c r="C1965" s="2">
        <f>RSI!I1965</f>
        <v>20.222620575197126</v>
      </c>
      <c r="D1965" s="2">
        <f>MACD!E1965</f>
        <v>0.11013860394111585</v>
      </c>
      <c r="E1965" s="2">
        <f>MACD!F1965</f>
        <v>0.2676817338602705</v>
      </c>
      <c r="F1965" s="2">
        <f>'Moving Avg'!D1965</f>
        <v>2.23</v>
      </c>
      <c r="G1965" s="2">
        <f>'Moving Avg'!F1965</f>
        <v>2.4179999999999988</v>
      </c>
      <c r="H1965" s="2">
        <f>'Moving Avg'!G1965</f>
        <v>2.9781999999999993</v>
      </c>
      <c r="I1965" s="2">
        <f>'Moving Avg'!H1965</f>
        <v>2.8419999999999987</v>
      </c>
      <c r="J1965" s="5" t="str">
        <f>OBV!F1965</f>
        <v>NEUTRAL</v>
      </c>
      <c r="K1965" s="5" t="str">
        <f>OBV!G1965</f>
        <v>NEUTRAL</v>
      </c>
      <c r="L1965" s="5" t="str">
        <f>OBV!H1965</f>
        <v>NEUTRAL</v>
      </c>
    </row>
    <row r="1966" spans="1:12" ht="13.5" x14ac:dyDescent="0.25">
      <c r="A1966" s="3">
        <f>RSI!A1966</f>
        <v>45168</v>
      </c>
      <c r="B1966" s="2">
        <f>RSI!B1966</f>
        <v>2.23</v>
      </c>
      <c r="C1966" s="2">
        <f>RSI!I1966</f>
        <v>20.222620575197126</v>
      </c>
      <c r="D1966" s="2">
        <f>MACD!E1966</f>
        <v>4.1326947573455453E-2</v>
      </c>
      <c r="E1966" s="2">
        <f>MACD!F1966</f>
        <v>0.22241077660290748</v>
      </c>
      <c r="F1966" s="2">
        <f>'Moving Avg'!D1966</f>
        <v>2.23</v>
      </c>
      <c r="G1966" s="2">
        <f>'Moving Avg'!F1966</f>
        <v>2.3699999999999992</v>
      </c>
      <c r="H1966" s="2">
        <f>'Moving Avg'!G1966</f>
        <v>2.9549999999999996</v>
      </c>
      <c r="I1966" s="2">
        <f>'Moving Avg'!H1966</f>
        <v>2.8374499999999987</v>
      </c>
      <c r="J1966" s="5" t="str">
        <f>OBV!F1966</f>
        <v>NEUTRAL</v>
      </c>
      <c r="K1966" s="5" t="str">
        <f>OBV!G1966</f>
        <v>NEUTRAL</v>
      </c>
      <c r="L1966" s="5" t="str">
        <f>OBV!H1966</f>
        <v>NEUTRAL</v>
      </c>
    </row>
    <row r="1967" spans="1:12" ht="13.5" x14ac:dyDescent="0.25">
      <c r="A1967" s="3">
        <f>RSI!A1967</f>
        <v>45169</v>
      </c>
      <c r="B1967" s="2">
        <f>RSI!B1967</f>
        <v>2.23</v>
      </c>
      <c r="C1967" s="2">
        <f>RSI!I1967</f>
        <v>20.222620575197126</v>
      </c>
      <c r="D1967" s="2">
        <f>MACD!E1967</f>
        <v>-1.2614093821010641E-3</v>
      </c>
      <c r="E1967" s="2">
        <f>MACD!F1967</f>
        <v>0.1776763394059058</v>
      </c>
      <c r="F1967" s="2">
        <f>'Moving Avg'!D1967</f>
        <v>2.23</v>
      </c>
      <c r="G1967" s="2">
        <f>'Moving Avg'!F1967</f>
        <v>2.3289999999999993</v>
      </c>
      <c r="H1967" s="2">
        <f>'Moving Avg'!G1967</f>
        <v>2.9317999999999995</v>
      </c>
      <c r="I1967" s="2">
        <f>'Moving Avg'!H1967</f>
        <v>2.8328999999999986</v>
      </c>
      <c r="J1967" s="5" t="str">
        <f>OBV!F1967</f>
        <v>NEUTRAL</v>
      </c>
      <c r="K1967" s="5" t="str">
        <f>OBV!G1967</f>
        <v>NEUTRAL</v>
      </c>
      <c r="L1967" s="5" t="str">
        <f>OBV!H1967</f>
        <v>NEUTRAL</v>
      </c>
    </row>
    <row r="1968" spans="1:12" ht="13.5" x14ac:dyDescent="0.25">
      <c r="A1968" s="3">
        <f>RSI!A1968</f>
        <v>45170</v>
      </c>
      <c r="B1968" s="2">
        <f>RSI!B1968</f>
        <v>2.33</v>
      </c>
      <c r="C1968" s="2">
        <f>RSI!I1968</f>
        <v>34.511702222980645</v>
      </c>
      <c r="D1968" s="2">
        <f>MACD!E1968</f>
        <v>-2.9200875266003568E-2</v>
      </c>
      <c r="E1968" s="2">
        <f>MACD!F1968</f>
        <v>0.13630089647152391</v>
      </c>
      <c r="F1968" s="2">
        <f>'Moving Avg'!D1968</f>
        <v>2.25</v>
      </c>
      <c r="G1968" s="2">
        <f>'Moving Avg'!F1968</f>
        <v>2.2994999999999992</v>
      </c>
      <c r="H1968" s="2">
        <f>'Moving Avg'!G1968</f>
        <v>2.9106000000000001</v>
      </c>
      <c r="I1968" s="2">
        <f>'Moving Avg'!H1968</f>
        <v>2.8288499999999983</v>
      </c>
      <c r="J1968" s="5" t="str">
        <f>OBV!F1968</f>
        <v>NEUTRAL</v>
      </c>
      <c r="K1968" s="5" t="str">
        <f>OBV!G1968</f>
        <v>NEUTRAL</v>
      </c>
      <c r="L1968" s="5" t="str">
        <f>OBV!H1968</f>
        <v>NEUTRAL</v>
      </c>
    </row>
    <row r="1969" spans="1:12" ht="13.5" x14ac:dyDescent="0.25">
      <c r="A1969" s="3">
        <f>RSI!A1969</f>
        <v>45173</v>
      </c>
      <c r="B1969" s="2">
        <f>RSI!B1969</f>
        <v>2.33</v>
      </c>
      <c r="C1969" s="2">
        <f>RSI!I1969</f>
        <v>34.511702222980645</v>
      </c>
      <c r="D1969" s="2">
        <f>MACD!E1969</f>
        <v>-5.1897597821584984E-2</v>
      </c>
      <c r="E1969" s="2">
        <f>MACD!F1969</f>
        <v>9.8661197612902138E-2</v>
      </c>
      <c r="F1969" s="2">
        <f>'Moving Avg'!D1969</f>
        <v>2.27</v>
      </c>
      <c r="G1969" s="2">
        <f>'Moving Avg'!F1969</f>
        <v>2.2764999999999995</v>
      </c>
      <c r="H1969" s="2">
        <f>'Moving Avg'!G1969</f>
        <v>2.8894000000000006</v>
      </c>
      <c r="I1969" s="2">
        <f>'Moving Avg'!H1969</f>
        <v>2.8247999999999984</v>
      </c>
      <c r="J1969" s="5" t="str">
        <f>OBV!F1969</f>
        <v>NEUTRAL</v>
      </c>
      <c r="K1969" s="5" t="str">
        <f>OBV!G1969</f>
        <v>NEUTRAL</v>
      </c>
      <c r="L1969" s="5" t="str">
        <f>OBV!H1969</f>
        <v>NEUTRAL</v>
      </c>
    </row>
    <row r="1970" spans="1:12" ht="13.5" x14ac:dyDescent="0.25">
      <c r="A1970" s="3">
        <f>RSI!A1970</f>
        <v>45174</v>
      </c>
      <c r="B1970" s="2">
        <f>RSI!B1970</f>
        <v>2.33</v>
      </c>
      <c r="C1970" s="2">
        <f>RSI!I1970</f>
        <v>34.511702222980645</v>
      </c>
      <c r="D1970" s="2">
        <f>MACD!E1970</f>
        <v>-7.022810583155259E-2</v>
      </c>
      <c r="E1970" s="2">
        <f>MACD!F1970</f>
        <v>6.4883336924011201E-2</v>
      </c>
      <c r="F1970" s="2">
        <f>'Moving Avg'!D1970</f>
        <v>2.29</v>
      </c>
      <c r="G1970" s="2">
        <f>'Moving Avg'!F1970</f>
        <v>2.2594999999999996</v>
      </c>
      <c r="H1970" s="2">
        <f>'Moving Avg'!G1970</f>
        <v>2.8682000000000016</v>
      </c>
      <c r="I1970" s="2">
        <f>'Moving Avg'!H1970</f>
        <v>2.8207499999999985</v>
      </c>
      <c r="J1970" s="5" t="str">
        <f>OBV!F1970</f>
        <v>NEUTRAL</v>
      </c>
      <c r="K1970" s="5" t="str">
        <f>OBV!G1970</f>
        <v>NEUTRAL</v>
      </c>
      <c r="L1970" s="5" t="str">
        <f>OBV!H1970</f>
        <v>NEUTRAL</v>
      </c>
    </row>
    <row r="1971" spans="1:12" ht="13.5" x14ac:dyDescent="0.25">
      <c r="A1971" s="3">
        <f>RSI!A1971</f>
        <v>45175</v>
      </c>
      <c r="B1971" s="2">
        <f>RSI!B1971</f>
        <v>2.33</v>
      </c>
      <c r="C1971" s="2">
        <f>RSI!I1971</f>
        <v>34.511702222980645</v>
      </c>
      <c r="D1971" s="2">
        <f>MACD!E1971</f>
        <v>-8.4928895801395399E-2</v>
      </c>
      <c r="E1971" s="2">
        <f>MACD!F1971</f>
        <v>3.4920890378929884E-2</v>
      </c>
      <c r="F1971" s="2">
        <f>'Moving Avg'!D1971</f>
        <v>2.31</v>
      </c>
      <c r="G1971" s="2">
        <f>'Moving Avg'!F1971</f>
        <v>2.2484999999999995</v>
      </c>
      <c r="H1971" s="2">
        <f>'Moving Avg'!G1971</f>
        <v>2.8470000000000022</v>
      </c>
      <c r="I1971" s="2">
        <f>'Moving Avg'!H1971</f>
        <v>2.8166999999999986</v>
      </c>
      <c r="J1971" s="5" t="str">
        <f>OBV!F1971</f>
        <v>NEUTRAL</v>
      </c>
      <c r="K1971" s="5" t="str">
        <f>OBV!G1971</f>
        <v>NEUTRAL</v>
      </c>
      <c r="L1971" s="5" t="str">
        <f>OBV!H1971</f>
        <v>NEUTRAL</v>
      </c>
    </row>
    <row r="1972" spans="1:12" ht="13.5" x14ac:dyDescent="0.25">
      <c r="A1972" s="3">
        <f>RSI!A1972</f>
        <v>45176</v>
      </c>
      <c r="B1972" s="2">
        <f>RSI!B1972</f>
        <v>2.33</v>
      </c>
      <c r="C1972" s="2">
        <f>RSI!I1972</f>
        <v>34.511702222980645</v>
      </c>
      <c r="D1972" s="2">
        <f>MACD!E1972</f>
        <v>-9.6618359215928873E-2</v>
      </c>
      <c r="E1972" s="2">
        <f>MACD!F1972</f>
        <v>8.613040459958133E-3</v>
      </c>
      <c r="F1972" s="2">
        <f>'Moving Avg'!D1972</f>
        <v>2.33</v>
      </c>
      <c r="G1972" s="2">
        <f>'Moving Avg'!F1972</f>
        <v>2.2429999999999994</v>
      </c>
      <c r="H1972" s="2">
        <f>'Moving Avg'!G1972</f>
        <v>2.8258000000000028</v>
      </c>
      <c r="I1972" s="2">
        <f>'Moving Avg'!H1972</f>
        <v>2.8126499999999992</v>
      </c>
      <c r="J1972" s="5" t="str">
        <f>OBV!F1972</f>
        <v>NEUTRAL</v>
      </c>
      <c r="K1972" s="5" t="str">
        <f>OBV!G1972</f>
        <v>NEUTRAL</v>
      </c>
      <c r="L1972" s="5" t="str">
        <f>OBV!H1972</f>
        <v>NEUTRAL</v>
      </c>
    </row>
    <row r="1973" spans="1:12" ht="13.5" x14ac:dyDescent="0.25">
      <c r="A1973" s="3">
        <f>RSI!A1973</f>
        <v>45177</v>
      </c>
      <c r="B1973" s="2">
        <f>RSI!B1973</f>
        <v>2.33</v>
      </c>
      <c r="C1973" s="2">
        <f>RSI!I1973</f>
        <v>34.511702222980645</v>
      </c>
      <c r="D1973" s="2">
        <f>MACD!E1973</f>
        <v>-0.10581530793995464</v>
      </c>
      <c r="E1973" s="2">
        <f>MACD!F1973</f>
        <v>-1.4272629220024424E-2</v>
      </c>
      <c r="F1973" s="2">
        <f>'Moving Avg'!D1973</f>
        <v>2.33</v>
      </c>
      <c r="G1973" s="2">
        <f>'Moving Avg'!F1973</f>
        <v>2.2424999999999997</v>
      </c>
      <c r="H1973" s="2">
        <f>'Moving Avg'!G1973</f>
        <v>2.8056000000000028</v>
      </c>
      <c r="I1973" s="2">
        <f>'Moving Avg'!H1973</f>
        <v>2.8085999999999998</v>
      </c>
      <c r="J1973" s="5" t="str">
        <f>OBV!F1973</f>
        <v>NEUTRAL</v>
      </c>
      <c r="K1973" s="5" t="str">
        <f>OBV!G1973</f>
        <v>NEUTRAL</v>
      </c>
      <c r="L1973" s="5" t="str">
        <f>OBV!H1973</f>
        <v>NEUTRAL</v>
      </c>
    </row>
    <row r="1974" spans="1:12" ht="13.5" x14ac:dyDescent="0.25">
      <c r="A1974" s="3">
        <f>RSI!A1974</f>
        <v>45180</v>
      </c>
      <c r="B1974" s="2">
        <f>RSI!B1974</f>
        <v>2.33</v>
      </c>
      <c r="C1974" s="2">
        <f>RSI!I1974</f>
        <v>34.511702222980645</v>
      </c>
      <c r="D1974" s="2">
        <f>MACD!E1974</f>
        <v>-0.11295462323154215</v>
      </c>
      <c r="E1974" s="2">
        <f>MACD!F1974</f>
        <v>-3.400902802232797E-2</v>
      </c>
      <c r="F1974" s="2">
        <f>'Moving Avg'!D1974</f>
        <v>2.33</v>
      </c>
      <c r="G1974" s="2">
        <f>'Moving Avg'!F1974</f>
        <v>2.2469999999999994</v>
      </c>
      <c r="H1974" s="2">
        <f>'Moving Avg'!G1974</f>
        <v>2.7854000000000023</v>
      </c>
      <c r="I1974" s="2">
        <f>'Moving Avg'!H1974</f>
        <v>2.8045499999999999</v>
      </c>
      <c r="J1974" s="5" t="str">
        <f>OBV!F1974</f>
        <v>NEUTRAL</v>
      </c>
      <c r="K1974" s="5" t="str">
        <f>OBV!G1974</f>
        <v>NEUTRAL</v>
      </c>
      <c r="L1974" s="5" t="str">
        <f>OBV!H1974</f>
        <v>NEUTRAL</v>
      </c>
    </row>
    <row r="1975" spans="1:12" ht="13.5" x14ac:dyDescent="0.25">
      <c r="A1975" s="3">
        <f>RSI!A1975</f>
        <v>45181</v>
      </c>
      <c r="B1975" s="2">
        <f>RSI!B1975</f>
        <v>2.23</v>
      </c>
      <c r="C1975" s="2">
        <f>RSI!I1975</f>
        <v>26.529165513339549</v>
      </c>
      <c r="D1975" s="2">
        <f>MACD!E1975</f>
        <v>-0.11099306543171394</v>
      </c>
      <c r="E1975" s="2">
        <f>MACD!F1975</f>
        <v>-4.9405835504205166E-2</v>
      </c>
      <c r="F1975" s="2">
        <f>'Moving Avg'!D1975</f>
        <v>2.31</v>
      </c>
      <c r="G1975" s="2">
        <f>'Moving Avg'!F1975</f>
        <v>2.2514999999999992</v>
      </c>
      <c r="H1975" s="2">
        <f>'Moving Avg'!G1975</f>
        <v>2.7632000000000017</v>
      </c>
      <c r="I1975" s="2">
        <f>'Moving Avg'!H1975</f>
        <v>2.7999999999999994</v>
      </c>
      <c r="J1975" s="5" t="str">
        <f>OBV!F1975</f>
        <v>BEARISH</v>
      </c>
      <c r="K1975" s="5" t="str">
        <f>OBV!G1975</f>
        <v>NEUTRAL</v>
      </c>
      <c r="L1975" s="5" t="str">
        <f>OBV!H1975</f>
        <v>CONFIRMED BEARISH</v>
      </c>
    </row>
    <row r="1976" spans="1:12" ht="13.5" x14ac:dyDescent="0.25">
      <c r="A1976" s="3">
        <f>RSI!A1976</f>
        <v>45182</v>
      </c>
      <c r="B1976" s="2">
        <f>RSI!B1976</f>
        <v>2.13</v>
      </c>
      <c r="C1976" s="2">
        <f>RSI!I1976</f>
        <v>21.238765633677389</v>
      </c>
      <c r="D1976" s="2">
        <f>MACD!E1976</f>
        <v>-0.10078394675171509</v>
      </c>
      <c r="E1976" s="2">
        <f>MACD!F1976</f>
        <v>-5.9681457753707153E-2</v>
      </c>
      <c r="F1976" s="2">
        <f>'Moving Avg'!D1976</f>
        <v>2.2700000000000005</v>
      </c>
      <c r="G1976" s="2">
        <f>'Moving Avg'!F1976</f>
        <v>2.2554999999999996</v>
      </c>
      <c r="H1976" s="2">
        <f>'Moving Avg'!G1976</f>
        <v>2.7390000000000008</v>
      </c>
      <c r="I1976" s="2">
        <f>'Moving Avg'!H1976</f>
        <v>2.7949499999999996</v>
      </c>
      <c r="J1976" s="5" t="str">
        <f>OBV!F1976</f>
        <v>BEARISH</v>
      </c>
      <c r="K1976" s="5" t="str">
        <f>OBV!G1976</f>
        <v>NEUTRAL</v>
      </c>
      <c r="L1976" s="5" t="str">
        <f>OBV!H1976</f>
        <v>CONFIRMED BEARISH</v>
      </c>
    </row>
    <row r="1977" spans="1:12" ht="13.5" x14ac:dyDescent="0.25">
      <c r="A1977" s="3">
        <f>RSI!A1977</f>
        <v>45183</v>
      </c>
      <c r="B1977" s="2">
        <f>RSI!B1977</f>
        <v>2.2200000000000002</v>
      </c>
      <c r="C1977" s="2">
        <f>RSI!I1977</f>
        <v>33.996143389182677</v>
      </c>
      <c r="D1977" s="2">
        <f>MACD!E1977</f>
        <v>-9.7163880016653881E-2</v>
      </c>
      <c r="E1977" s="2">
        <f>MACD!F1977</f>
        <v>-6.7177942206296498E-2</v>
      </c>
      <c r="F1977" s="2">
        <f>'Moving Avg'!D1977</f>
        <v>2.2480000000000002</v>
      </c>
      <c r="G1977" s="2">
        <f>'Moving Avg'!F1977</f>
        <v>2.2594999999999996</v>
      </c>
      <c r="H1977" s="2">
        <f>'Moving Avg'!G1977</f>
        <v>2.716600000000001</v>
      </c>
      <c r="I1977" s="2">
        <f>'Moving Avg'!H1977</f>
        <v>2.7903499999999997</v>
      </c>
      <c r="J1977" s="5" t="str">
        <f>OBV!F1977</f>
        <v>BEARISH</v>
      </c>
      <c r="K1977" s="5" t="str">
        <f>OBV!G1977</f>
        <v>NEUTRAL</v>
      </c>
      <c r="L1977" s="5" t="str">
        <f>OBV!H1977</f>
        <v>CONFIRMED BEARISH</v>
      </c>
    </row>
    <row r="1978" spans="1:12" ht="13.5" x14ac:dyDescent="0.25">
      <c r="A1978" s="3">
        <f>RSI!A1978</f>
        <v>45184</v>
      </c>
      <c r="B1978" s="2">
        <f>RSI!B1978</f>
        <v>2.31</v>
      </c>
      <c r="C1978" s="2">
        <f>RSI!I1978</f>
        <v>43.799480075548182</v>
      </c>
      <c r="D1978" s="2">
        <f>MACD!E1978</f>
        <v>-8.4388455879307767E-2</v>
      </c>
      <c r="E1978" s="2">
        <f>MACD!F1978</f>
        <v>-7.0620044940898755E-2</v>
      </c>
      <c r="F1978" s="2">
        <f>'Moving Avg'!D1978</f>
        <v>2.2440000000000002</v>
      </c>
      <c r="G1978" s="2">
        <f>'Moving Avg'!F1978</f>
        <v>2.2634999999999996</v>
      </c>
      <c r="H1978" s="2">
        <f>'Moving Avg'!G1978</f>
        <v>2.6960000000000006</v>
      </c>
      <c r="I1978" s="2">
        <f>'Moving Avg'!H1978</f>
        <v>2.7861999999999996</v>
      </c>
      <c r="J1978" s="5" t="str">
        <f>OBV!F1978</f>
        <v>BEARISH</v>
      </c>
      <c r="K1978" s="5" t="str">
        <f>OBV!G1978</f>
        <v>NEUTRAL</v>
      </c>
      <c r="L1978" s="5" t="str">
        <f>OBV!H1978</f>
        <v>CONFIRMED BEARISH</v>
      </c>
    </row>
    <row r="1979" spans="1:12" ht="13.5" x14ac:dyDescent="0.25">
      <c r="A1979" s="3">
        <f>RSI!A1979</f>
        <v>45187</v>
      </c>
      <c r="B1979" s="2">
        <f>RSI!B1979</f>
        <v>2.41</v>
      </c>
      <c r="C1979" s="2">
        <f>RSI!I1979</f>
        <v>52.280410148603401</v>
      </c>
      <c r="D1979" s="2">
        <f>MACD!E1979</f>
        <v>-8.0597015818660189E-2</v>
      </c>
      <c r="E1979" s="2">
        <f>MACD!F1979</f>
        <v>-7.2615439116451047E-2</v>
      </c>
      <c r="F1979" s="2">
        <f>'Moving Avg'!D1979</f>
        <v>2.2600000000000002</v>
      </c>
      <c r="G1979" s="2">
        <f>'Moving Avg'!F1979</f>
        <v>2.2724999999999995</v>
      </c>
      <c r="H1979" s="2">
        <f>'Moving Avg'!G1979</f>
        <v>2.6774000000000004</v>
      </c>
      <c r="I1979" s="2">
        <f>'Moving Avg'!H1979</f>
        <v>2.7825499999999992</v>
      </c>
      <c r="J1979" s="5" t="str">
        <f>OBV!F1979</f>
        <v>BEARISH</v>
      </c>
      <c r="K1979" s="5" t="str">
        <f>OBV!G1979</f>
        <v>NEUTRAL</v>
      </c>
      <c r="L1979" s="5" t="str">
        <f>OBV!H1979</f>
        <v>BEARISH DIVERGENCE</v>
      </c>
    </row>
    <row r="1980" spans="1:12" ht="13.5" x14ac:dyDescent="0.25">
      <c r="A1980" s="3">
        <f>RSI!A1980</f>
        <v>45188</v>
      </c>
      <c r="B1980" s="2">
        <f>RSI!B1980</f>
        <v>2.5099999999999998</v>
      </c>
      <c r="C1980" s="2">
        <f>RSI!I1980</f>
        <v>58.951345854396912</v>
      </c>
      <c r="D1980" s="2">
        <f>MACD!E1980</f>
        <v>-8.5027118154977099E-2</v>
      </c>
      <c r="E1980" s="2">
        <f>MACD!F1980</f>
        <v>-7.5097774924156258E-2</v>
      </c>
      <c r="F1980" s="2">
        <f>'Moving Avg'!D1980</f>
        <v>2.3159999999999998</v>
      </c>
      <c r="G1980" s="2">
        <f>'Moving Avg'!F1980</f>
        <v>2.2864999999999998</v>
      </c>
      <c r="H1980" s="2">
        <f>'Moving Avg'!G1980</f>
        <v>2.6608000000000001</v>
      </c>
      <c r="I1980" s="2">
        <f>'Moving Avg'!H1980</f>
        <v>2.779399999999999</v>
      </c>
      <c r="J1980" s="5" t="str">
        <f>OBV!F1980</f>
        <v>NEUTRAL</v>
      </c>
      <c r="K1980" s="5" t="str">
        <f>OBV!G1980</f>
        <v>NEUTRAL</v>
      </c>
      <c r="L1980" s="5" t="str">
        <f>OBV!H1980</f>
        <v>NEUTRAL</v>
      </c>
    </row>
    <row r="1981" spans="1:12" ht="13.5" x14ac:dyDescent="0.25">
      <c r="A1981" s="3">
        <f>RSI!A1981</f>
        <v>45189</v>
      </c>
      <c r="B1981" s="2">
        <f>RSI!B1981</f>
        <v>2.62</v>
      </c>
      <c r="C1981" s="2">
        <f>RSI!I1981</f>
        <v>64.78332279180141</v>
      </c>
      <c r="D1981" s="2">
        <f>MACD!E1981</f>
        <v>-9.7728456245766981E-2</v>
      </c>
      <c r="E1981" s="2">
        <f>MACD!F1981</f>
        <v>-7.9623911188478405E-2</v>
      </c>
      <c r="F1981" s="2">
        <f>'Moving Avg'!D1981</f>
        <v>2.4140000000000001</v>
      </c>
      <c r="G1981" s="2">
        <f>'Moving Avg'!F1981</f>
        <v>2.3059999999999996</v>
      </c>
      <c r="H1981" s="2">
        <f>'Moving Avg'!G1981</f>
        <v>2.6464000000000003</v>
      </c>
      <c r="I1981" s="2">
        <f>'Moving Avg'!H1981</f>
        <v>2.7767999999999988</v>
      </c>
      <c r="J1981" s="5" t="str">
        <f>OBV!F1981</f>
        <v>NEUTRAL</v>
      </c>
      <c r="K1981" s="5" t="str">
        <f>OBV!G1981</f>
        <v>NEUTRAL</v>
      </c>
      <c r="L1981" s="5" t="str">
        <f>OBV!H1981</f>
        <v>NEUTRAL</v>
      </c>
    </row>
    <row r="1982" spans="1:12" ht="13.5" x14ac:dyDescent="0.25">
      <c r="A1982" s="3">
        <f>RSI!A1982</f>
        <v>45190</v>
      </c>
      <c r="B1982" s="2">
        <f>RSI!B1982</f>
        <v>2.73</v>
      </c>
      <c r="C1982" s="2">
        <f>RSI!I1982</f>
        <v>69.4565756915013</v>
      </c>
      <c r="D1982" s="2">
        <f>MACD!E1982</f>
        <v>-0.11801892390953928</v>
      </c>
      <c r="E1982" s="2">
        <f>MACD!F1982</f>
        <v>-8.7302913732690585E-2</v>
      </c>
      <c r="F1982" s="2">
        <f>'Moving Avg'!D1982</f>
        <v>2.5160000000000005</v>
      </c>
      <c r="G1982" s="2">
        <f>'Moving Avg'!F1982</f>
        <v>2.3309999999999991</v>
      </c>
      <c r="H1982" s="2">
        <f>'Moving Avg'!G1982</f>
        <v>2.6342000000000003</v>
      </c>
      <c r="I1982" s="2">
        <f>'Moving Avg'!H1982</f>
        <v>2.7747499999999992</v>
      </c>
      <c r="J1982" s="5" t="str">
        <f>OBV!F1982</f>
        <v>NEUTRAL</v>
      </c>
      <c r="K1982" s="5" t="str">
        <f>OBV!G1982</f>
        <v>NEUTRAL</v>
      </c>
      <c r="L1982" s="5" t="str">
        <f>OBV!H1982</f>
        <v>NEUTRAL</v>
      </c>
    </row>
    <row r="1983" spans="1:12" ht="13.5" x14ac:dyDescent="0.25">
      <c r="A1983" s="3">
        <f>RSI!A1983</f>
        <v>45191</v>
      </c>
      <c r="B1983" s="2">
        <f>RSI!B1983</f>
        <v>2.85</v>
      </c>
      <c r="C1983" s="2">
        <f>RSI!I1983</f>
        <v>73.576050754423051</v>
      </c>
      <c r="D1983" s="2">
        <f>MACD!E1983</f>
        <v>-0.14601836240497912</v>
      </c>
      <c r="E1983" s="2">
        <f>MACD!F1983</f>
        <v>-9.90460034671483E-2</v>
      </c>
      <c r="F1983" s="2">
        <f>'Moving Avg'!D1983</f>
        <v>2.6239999999999997</v>
      </c>
      <c r="G1983" s="2">
        <f>'Moving Avg'!F1983</f>
        <v>2.3619999999999997</v>
      </c>
      <c r="H1983" s="2">
        <f>'Moving Avg'!G1983</f>
        <v>2.6244000000000001</v>
      </c>
      <c r="I1983" s="2">
        <f>'Moving Avg'!H1983</f>
        <v>2.7732999999999985</v>
      </c>
      <c r="J1983" s="5" t="str">
        <f>OBV!F1983</f>
        <v>NEUTRAL</v>
      </c>
      <c r="K1983" s="5" t="str">
        <f>OBV!G1983</f>
        <v>NEUTRAL</v>
      </c>
      <c r="L1983" s="5" t="str">
        <f>OBV!H1983</f>
        <v>NEUTRAL</v>
      </c>
    </row>
    <row r="1984" spans="1:12" ht="13.5" x14ac:dyDescent="0.25">
      <c r="A1984" s="3">
        <f>RSI!A1984</f>
        <v>45194</v>
      </c>
      <c r="B1984" s="2">
        <f>RSI!B1984</f>
        <v>2.97</v>
      </c>
      <c r="C1984" s="2">
        <f>RSI!I1984</f>
        <v>76.927303545464156</v>
      </c>
      <c r="D1984" s="2">
        <f>MACD!E1984</f>
        <v>-0.18110603230989675</v>
      </c>
      <c r="E1984" s="2">
        <f>MACD!F1984</f>
        <v>-0.11545800923569799</v>
      </c>
      <c r="F1984" s="2">
        <f>'Moving Avg'!D1984</f>
        <v>2.7359999999999998</v>
      </c>
      <c r="G1984" s="2">
        <f>'Moving Avg'!F1984</f>
        <v>2.3989999999999991</v>
      </c>
      <c r="H1984" s="2">
        <f>'Moving Avg'!G1984</f>
        <v>2.6170000000000004</v>
      </c>
      <c r="I1984" s="2">
        <f>'Moving Avg'!H1984</f>
        <v>2.7724499999999987</v>
      </c>
      <c r="J1984" s="5" t="str">
        <f>OBV!F1984</f>
        <v>NEUTRAL</v>
      </c>
      <c r="K1984" s="5" t="str">
        <f>OBV!G1984</f>
        <v>NEUTRAL</v>
      </c>
      <c r="L1984" s="5" t="str">
        <f>OBV!H1984</f>
        <v>NEUTRAL</v>
      </c>
    </row>
    <row r="1985" spans="1:12" ht="13.5" x14ac:dyDescent="0.25">
      <c r="A1985" s="3">
        <f>RSI!A1985</f>
        <v>45195</v>
      </c>
      <c r="B1985" s="2">
        <f>RSI!B1985</f>
        <v>3.1</v>
      </c>
      <c r="C1985" s="2">
        <f>RSI!I1985</f>
        <v>79.901203205003313</v>
      </c>
      <c r="D1985" s="2">
        <f>MACD!E1985</f>
        <v>-0.2388401778785938</v>
      </c>
      <c r="E1985" s="2">
        <f>MACD!F1985</f>
        <v>-0.14013444296427716</v>
      </c>
      <c r="F1985" s="2">
        <f>'Moving Avg'!D1985</f>
        <v>2.8540000000000001</v>
      </c>
      <c r="G1985" s="2">
        <f>'Moving Avg'!F1985</f>
        <v>2.4424999999999994</v>
      </c>
      <c r="H1985" s="2">
        <f>'Moving Avg'!G1985</f>
        <v>2.6122000000000001</v>
      </c>
      <c r="I1985" s="2">
        <f>'Moving Avg'!H1985</f>
        <v>2.7722499999999983</v>
      </c>
      <c r="J1985" s="5" t="str">
        <f>OBV!F1985</f>
        <v>BULLISH</v>
      </c>
      <c r="K1985" s="5" t="str">
        <f>OBV!G1985</f>
        <v>NEUTRAL</v>
      </c>
      <c r="L1985" s="5" t="str">
        <f>OBV!H1985</f>
        <v>CONFIRMED BULLISH</v>
      </c>
    </row>
    <row r="1986" spans="1:12" ht="13.5" x14ac:dyDescent="0.25">
      <c r="A1986" s="3">
        <f>RSI!A1986</f>
        <v>45197</v>
      </c>
      <c r="B1986" s="2">
        <f>RSI!B1986</f>
        <v>3.1</v>
      </c>
      <c r="C1986" s="2">
        <f>RSI!I1986</f>
        <v>79.901203205003313</v>
      </c>
      <c r="D1986" s="2">
        <f>MACD!E1986</f>
        <v>-0.3066508027215491</v>
      </c>
      <c r="E1986" s="2">
        <f>MACD!F1986</f>
        <v>-0.17343771491573154</v>
      </c>
      <c r="F1986" s="2">
        <f>'Moving Avg'!D1986</f>
        <v>2.95</v>
      </c>
      <c r="G1986" s="2">
        <f>'Moving Avg'!F1986</f>
        <v>2.4859999999999998</v>
      </c>
      <c r="H1986" s="2">
        <f>'Moving Avg'!G1986</f>
        <v>2.6074000000000002</v>
      </c>
      <c r="I1986" s="2">
        <f>'Moving Avg'!H1986</f>
        <v>2.771999999999998</v>
      </c>
      <c r="J1986" s="5" t="str">
        <f>OBV!F1986</f>
        <v>BULLISH</v>
      </c>
      <c r="K1986" s="5" t="str">
        <f>OBV!G1986</f>
        <v>NEUTRAL</v>
      </c>
      <c r="L1986" s="5" t="str">
        <f>OBV!H1986</f>
        <v>CONFIRMED BULLISH</v>
      </c>
    </row>
    <row r="1987" spans="1:12" ht="13.5" x14ac:dyDescent="0.25">
      <c r="A1987" s="3">
        <f>RSI!A1987</f>
        <v>45198</v>
      </c>
      <c r="B1987" s="2">
        <f>RSI!B1987</f>
        <v>3.23</v>
      </c>
      <c r="C1987" s="2">
        <f>RSI!I1987</f>
        <v>82.514953616139309</v>
      </c>
      <c r="D1987" s="2">
        <f>MACD!E1987</f>
        <v>-0.36312179594356131</v>
      </c>
      <c r="E1987" s="2">
        <f>MACD!F1987</f>
        <v>-0.2113745311212975</v>
      </c>
      <c r="F1987" s="2">
        <f>'Moving Avg'!D1987</f>
        <v>3.05</v>
      </c>
      <c r="G1987" s="2">
        <f>'Moving Avg'!F1987</f>
        <v>2.5359999999999996</v>
      </c>
      <c r="H1987" s="2">
        <f>'Moving Avg'!G1987</f>
        <v>2.6052</v>
      </c>
      <c r="I1987" s="2">
        <f>'Moving Avg'!H1987</f>
        <v>2.7716999999999978</v>
      </c>
      <c r="J1987" s="5" t="str">
        <f>OBV!F1987</f>
        <v>BULLISH</v>
      </c>
      <c r="K1987" s="5" t="str">
        <f>OBV!G1987</f>
        <v>NEUTRAL</v>
      </c>
      <c r="L1987" s="5" t="str">
        <f>OBV!H1987</f>
        <v>CONFIRMED BULLISH</v>
      </c>
    </row>
    <row r="1988" spans="1:12" ht="13.5" x14ac:dyDescent="0.25">
      <c r="A1988" s="3">
        <f>RSI!A1988</f>
        <v>45201</v>
      </c>
      <c r="B1988" s="2">
        <f>RSI!B1988</f>
        <v>3.37</v>
      </c>
      <c r="C1988" s="2">
        <f>RSI!I1988</f>
        <v>84.806466068567005</v>
      </c>
      <c r="D1988" s="2">
        <f>MACD!E1988</f>
        <v>-0.41126149951130841</v>
      </c>
      <c r="E1988" s="2">
        <f>MACD!F1988</f>
        <v>-0.25135192479929969</v>
      </c>
      <c r="F1988" s="2">
        <f>'Moving Avg'!D1988</f>
        <v>3.1539999999999999</v>
      </c>
      <c r="G1988" s="2">
        <f>'Moving Avg'!F1988</f>
        <v>2.5880000000000001</v>
      </c>
      <c r="H1988" s="2">
        <f>'Moving Avg'!G1988</f>
        <v>2.6057999999999999</v>
      </c>
      <c r="I1988" s="2">
        <f>'Moving Avg'!H1988</f>
        <v>2.7715499999999973</v>
      </c>
      <c r="J1988" s="5" t="str">
        <f>OBV!F1988</f>
        <v>BULLISH</v>
      </c>
      <c r="K1988" s="5" t="str">
        <f>OBV!G1988</f>
        <v>NEUTRAL</v>
      </c>
      <c r="L1988" s="5" t="str">
        <f>OBV!H1988</f>
        <v>CONFIRMED BULLISH</v>
      </c>
    </row>
    <row r="1989" spans="1:12" ht="13.5" x14ac:dyDescent="0.25">
      <c r="A1989" s="3">
        <f>RSI!A1989</f>
        <v>45202</v>
      </c>
      <c r="B1989" s="2">
        <f>RSI!B1989</f>
        <v>3.37</v>
      </c>
      <c r="C1989" s="2">
        <f>RSI!I1989</f>
        <v>84.806466068567005</v>
      </c>
      <c r="D1989" s="2">
        <f>MACD!E1989</f>
        <v>-0.44098620744032635</v>
      </c>
      <c r="E1989" s="2">
        <f>MACD!F1989</f>
        <v>-0.28927878132750506</v>
      </c>
      <c r="F1989" s="2">
        <f>'Moving Avg'!D1989</f>
        <v>3.2340000000000004</v>
      </c>
      <c r="G1989" s="2">
        <f>'Moving Avg'!F1989</f>
        <v>2.6399999999999997</v>
      </c>
      <c r="H1989" s="2">
        <f>'Moving Avg'!G1989</f>
        <v>2.6063999999999994</v>
      </c>
      <c r="I1989" s="2">
        <f>'Moving Avg'!H1989</f>
        <v>2.7713999999999972</v>
      </c>
      <c r="J1989" s="5" t="str">
        <f>OBV!F1989</f>
        <v>BULLISH</v>
      </c>
      <c r="K1989" s="5" t="str">
        <f>OBV!G1989</f>
        <v>NEUTRAL</v>
      </c>
      <c r="L1989" s="5" t="str">
        <f>OBV!H1989</f>
        <v>CONFIRMED BULLISH</v>
      </c>
    </row>
    <row r="1990" spans="1:12" ht="13.5" x14ac:dyDescent="0.25">
      <c r="A1990" s="3">
        <f>RSI!A1990</f>
        <v>45203</v>
      </c>
      <c r="B1990" s="2">
        <f>RSI!B1990</f>
        <v>3.39</v>
      </c>
      <c r="C1990" s="2">
        <f>RSI!I1990</f>
        <v>85.129357479865988</v>
      </c>
      <c r="D1990" s="2">
        <f>MACD!E1990</f>
        <v>-0.45628634946516566</v>
      </c>
      <c r="E1990" s="2">
        <f>MACD!F1990</f>
        <v>-0.32268029495503719</v>
      </c>
      <c r="F1990" s="2">
        <f>'Moving Avg'!D1990</f>
        <v>3.2920000000000003</v>
      </c>
      <c r="G1990" s="2">
        <f>'Moving Avg'!F1990</f>
        <v>2.6930000000000001</v>
      </c>
      <c r="H1990" s="2">
        <f>'Moving Avg'!G1990</f>
        <v>2.6073999999999997</v>
      </c>
      <c r="I1990" s="2">
        <f>'Moving Avg'!H1990</f>
        <v>2.7713499999999969</v>
      </c>
      <c r="J1990" s="5" t="str">
        <f>OBV!F1990</f>
        <v>BULLISH</v>
      </c>
      <c r="K1990" s="5" t="str">
        <f>OBV!G1990</f>
        <v>NEUTRAL</v>
      </c>
      <c r="L1990" s="5" t="str">
        <f>OBV!H1990</f>
        <v>CONFIRMED BULLISH</v>
      </c>
    </row>
    <row r="1991" spans="1:12" ht="13.5" x14ac:dyDescent="0.25">
      <c r="A1991" s="3">
        <f>RSI!A1991</f>
        <v>45204</v>
      </c>
      <c r="B1991" s="2">
        <f>RSI!B1991</f>
        <v>3.39</v>
      </c>
      <c r="C1991" s="2">
        <f>RSI!I1991</f>
        <v>85.129357479865988</v>
      </c>
      <c r="D1991" s="2">
        <f>MACD!E1991</f>
        <v>-0.45617920889243146</v>
      </c>
      <c r="E1991" s="2">
        <f>MACD!F1991</f>
        <v>-0.34938007774251606</v>
      </c>
      <c r="F1991" s="2">
        <f>'Moving Avg'!D1991</f>
        <v>3.35</v>
      </c>
      <c r="G1991" s="2">
        <f>'Moving Avg'!F1991</f>
        <v>2.746</v>
      </c>
      <c r="H1991" s="2">
        <f>'Moving Avg'!G1991</f>
        <v>2.6083999999999992</v>
      </c>
      <c r="I1991" s="2">
        <f>'Moving Avg'!H1991</f>
        <v>2.7712999999999965</v>
      </c>
      <c r="J1991" s="5" t="str">
        <f>OBV!F1991</f>
        <v>BULLISH</v>
      </c>
      <c r="K1991" s="5" t="str">
        <f>OBV!G1991</f>
        <v>NEUTRAL</v>
      </c>
      <c r="L1991" s="5" t="str">
        <f>OBV!H1991</f>
        <v>CONFIRMED BULLISH</v>
      </c>
    </row>
    <row r="1992" spans="1:12" ht="13.5" x14ac:dyDescent="0.25">
      <c r="A1992" s="3">
        <f>RSI!A1992</f>
        <v>45205</v>
      </c>
      <c r="B1992" s="2">
        <f>RSI!B1992</f>
        <v>3.39</v>
      </c>
      <c r="C1992" s="2">
        <f>RSI!I1992</f>
        <v>85.129357479865988</v>
      </c>
      <c r="D1992" s="2">
        <f>MACD!E1992</f>
        <v>-0.4427484952369567</v>
      </c>
      <c r="E1992" s="2">
        <f>MACD!F1992</f>
        <v>-0.36805376124140421</v>
      </c>
      <c r="F1992" s="2">
        <f>'Moving Avg'!D1992</f>
        <v>3.3820000000000001</v>
      </c>
      <c r="G1992" s="2">
        <f>'Moving Avg'!F1992</f>
        <v>2.7989999999999999</v>
      </c>
      <c r="H1992" s="2">
        <f>'Moving Avg'!G1992</f>
        <v>2.6093999999999995</v>
      </c>
      <c r="I1992" s="2">
        <f>'Moving Avg'!H1992</f>
        <v>2.771299999999997</v>
      </c>
      <c r="J1992" s="5" t="str">
        <f>OBV!F1992</f>
        <v>BULLISH</v>
      </c>
      <c r="K1992" s="5" t="str">
        <f>OBV!G1992</f>
        <v>NEUTRAL</v>
      </c>
      <c r="L1992" s="5" t="str">
        <f>OBV!H1992</f>
        <v>CONFIRMED BULLISH</v>
      </c>
    </row>
    <row r="1993" spans="1:12" ht="13.5" x14ac:dyDescent="0.25">
      <c r="A1993" s="3">
        <f>RSI!A1993</f>
        <v>45208</v>
      </c>
      <c r="B1993" s="2">
        <f>RSI!B1993</f>
        <v>3.4</v>
      </c>
      <c r="C1993" s="2">
        <f>RSI!I1993</f>
        <v>85.324129079423983</v>
      </c>
      <c r="D1993" s="2">
        <f>MACD!E1993</f>
        <v>-0.41698085923637729</v>
      </c>
      <c r="E1993" s="2">
        <f>MACD!F1993</f>
        <v>-0.3778391808403988</v>
      </c>
      <c r="F1993" s="2">
        <f>'Moving Avg'!D1993</f>
        <v>3.3880000000000003</v>
      </c>
      <c r="G1993" s="2">
        <f>'Moving Avg'!F1993</f>
        <v>2.8525</v>
      </c>
      <c r="H1993" s="2">
        <f>'Moving Avg'!G1993</f>
        <v>2.6105999999999994</v>
      </c>
      <c r="I1993" s="2">
        <f>'Moving Avg'!H1993</f>
        <v>2.7713499999999969</v>
      </c>
      <c r="J1993" s="5" t="str">
        <f>OBV!F1993</f>
        <v>BULLISH</v>
      </c>
      <c r="K1993" s="5" t="str">
        <f>OBV!G1993</f>
        <v>NEUTRAL</v>
      </c>
      <c r="L1993" s="5" t="str">
        <f>OBV!H1993</f>
        <v>CONFIRMED BULLISH</v>
      </c>
    </row>
    <row r="1994" spans="1:12" ht="13.5" x14ac:dyDescent="0.25">
      <c r="A1994" s="3">
        <f>RSI!A1994</f>
        <v>45209</v>
      </c>
      <c r="B1994" s="2">
        <f>RSI!B1994</f>
        <v>3.4</v>
      </c>
      <c r="C1994" s="2">
        <f>RSI!I1994</f>
        <v>85.324129079423983</v>
      </c>
      <c r="D1994" s="2">
        <f>MACD!E1994</f>
        <v>-0.37984688961499602</v>
      </c>
      <c r="E1994" s="2">
        <f>MACD!F1994</f>
        <v>-0.37824072259531827</v>
      </c>
      <c r="F1994" s="2">
        <f>'Moving Avg'!D1994</f>
        <v>3.3939999999999997</v>
      </c>
      <c r="G1994" s="2">
        <f>'Moving Avg'!F1994</f>
        <v>2.9059999999999997</v>
      </c>
      <c r="H1994" s="2">
        <f>'Moving Avg'!G1994</f>
        <v>2.6117999999999997</v>
      </c>
      <c r="I1994" s="2">
        <f>'Moving Avg'!H1994</f>
        <v>2.7713499999999969</v>
      </c>
      <c r="J1994" s="5" t="str">
        <f>OBV!F1994</f>
        <v>BULLISH</v>
      </c>
      <c r="K1994" s="5" t="str">
        <f>OBV!G1994</f>
        <v>NEUTRAL</v>
      </c>
      <c r="L1994" s="5" t="str">
        <f>OBV!H1994</f>
        <v>CONFIRMED BULLISH</v>
      </c>
    </row>
    <row r="1995" spans="1:12" ht="13.5" x14ac:dyDescent="0.25">
      <c r="A1995" s="3">
        <f>RSI!A1995</f>
        <v>45210</v>
      </c>
      <c r="B1995" s="2">
        <f>RSI!B1995</f>
        <v>3.4</v>
      </c>
      <c r="C1995" s="2">
        <f>RSI!I1995</f>
        <v>85.324129079423983</v>
      </c>
      <c r="D1995" s="2">
        <f>MACD!E1995</f>
        <v>-0.33132486908981118</v>
      </c>
      <c r="E1995" s="2">
        <f>MACD!F1995</f>
        <v>-0.36885755189421687</v>
      </c>
      <c r="F1995" s="2">
        <f>'Moving Avg'!D1995</f>
        <v>3.3959999999999999</v>
      </c>
      <c r="G1995" s="2">
        <f>'Moving Avg'!F1995</f>
        <v>2.9644999999999997</v>
      </c>
      <c r="H1995" s="2">
        <f>'Moving Avg'!G1995</f>
        <v>2.6129999999999995</v>
      </c>
      <c r="I1995" s="2">
        <f>'Moving Avg'!H1995</f>
        <v>2.7713499999999964</v>
      </c>
      <c r="J1995" s="5" t="str">
        <f>OBV!F1995</f>
        <v>BULLISH</v>
      </c>
      <c r="K1995" s="5" t="str">
        <f>OBV!G1995</f>
        <v>NEUTRAL</v>
      </c>
      <c r="L1995" s="5" t="str">
        <f>OBV!H1995</f>
        <v>CONFIRMED BULLISH</v>
      </c>
    </row>
    <row r="1996" spans="1:12" ht="13.5" x14ac:dyDescent="0.25">
      <c r="A1996" s="3">
        <f>RSI!A1996</f>
        <v>45211</v>
      </c>
      <c r="B1996" s="2">
        <f>RSI!B1996</f>
        <v>3.25</v>
      </c>
      <c r="C1996" s="2">
        <f>RSI!I1996</f>
        <v>68.512462013739622</v>
      </c>
      <c r="D1996" s="2">
        <f>MACD!E1996</f>
        <v>-0.28184095136677678</v>
      </c>
      <c r="E1996" s="2">
        <f>MACD!F1996</f>
        <v>-0.35145423178872887</v>
      </c>
      <c r="F1996" s="2">
        <f>'Moving Avg'!D1996</f>
        <v>3.3679999999999999</v>
      </c>
      <c r="G1996" s="2">
        <f>'Moving Avg'!F1996</f>
        <v>3.0204999999999997</v>
      </c>
      <c r="H1996" s="2">
        <f>'Moving Avg'!G1996</f>
        <v>2.6141999999999994</v>
      </c>
      <c r="I1996" s="2">
        <f>'Moving Avg'!H1996</f>
        <v>2.7706999999999966</v>
      </c>
      <c r="J1996" s="5" t="str">
        <f>OBV!F1996</f>
        <v>BULLISH</v>
      </c>
      <c r="K1996" s="5" t="str">
        <f>OBV!G1996</f>
        <v>NEUTRAL</v>
      </c>
      <c r="L1996" s="5" t="str">
        <f>OBV!H1996</f>
        <v>BULLISH DIVERGENCE</v>
      </c>
    </row>
    <row r="1997" spans="1:12" ht="13.5" x14ac:dyDescent="0.25">
      <c r="A1997" s="3">
        <f>RSI!A1997</f>
        <v>45212</v>
      </c>
      <c r="B1997" s="2">
        <f>RSI!B1997</f>
        <v>3.11</v>
      </c>
      <c r="C1997" s="2">
        <f>RSI!I1997</f>
        <v>57.186961619788818</v>
      </c>
      <c r="D1997" s="2">
        <f>MACD!E1997</f>
        <v>-0.21119866880466409</v>
      </c>
      <c r="E1997" s="2">
        <f>MACD!F1997</f>
        <v>-0.32340311919191594</v>
      </c>
      <c r="F1997" s="2">
        <f>'Moving Avg'!D1997</f>
        <v>3.3119999999999998</v>
      </c>
      <c r="G1997" s="2">
        <f>'Moving Avg'!F1997</f>
        <v>3.0650000000000004</v>
      </c>
      <c r="H1997" s="2">
        <f>'Moving Avg'!G1997</f>
        <v>2.6154000000000002</v>
      </c>
      <c r="I1997" s="2">
        <f>'Moving Avg'!H1997</f>
        <v>2.7693499999999966</v>
      </c>
      <c r="J1997" s="5" t="str">
        <f>OBV!F1997</f>
        <v>BULLISH</v>
      </c>
      <c r="K1997" s="5" t="str">
        <f>OBV!G1997</f>
        <v>NEUTRAL</v>
      </c>
      <c r="L1997" s="5" t="str">
        <f>OBV!H1997</f>
        <v>BULLISH DIVERGENCE</v>
      </c>
    </row>
    <row r="1998" spans="1:12" ht="13.5" x14ac:dyDescent="0.25">
      <c r="A1998" s="3">
        <f>RSI!A1998</f>
        <v>45215</v>
      </c>
      <c r="B1998" s="2">
        <f>RSI!B1998</f>
        <v>3.11</v>
      </c>
      <c r="C1998" s="2">
        <f>RSI!I1998</f>
        <v>57.186961619788818</v>
      </c>
      <c r="D1998" s="2">
        <f>MACD!E1998</f>
        <v>-0.13053934578529169</v>
      </c>
      <c r="E1998" s="2">
        <f>MACD!F1998</f>
        <v>-0.28483036451059107</v>
      </c>
      <c r="F1998" s="2">
        <f>'Moving Avg'!D1998</f>
        <v>3.254</v>
      </c>
      <c r="G1998" s="2">
        <f>'Moving Avg'!F1998</f>
        <v>3.105</v>
      </c>
      <c r="H1998" s="2">
        <f>'Moving Avg'!G1998</f>
        <v>2.6192000000000002</v>
      </c>
      <c r="I1998" s="2">
        <f>'Moving Avg'!H1998</f>
        <v>2.7683999999999971</v>
      </c>
      <c r="J1998" s="5" t="str">
        <f>OBV!F1998</f>
        <v>BEARISH</v>
      </c>
      <c r="K1998" s="5" t="str">
        <f>OBV!G1998</f>
        <v>NEUTRAL</v>
      </c>
      <c r="L1998" s="5" t="str">
        <f>OBV!H1998</f>
        <v>CONFIRMED BEARISH</v>
      </c>
    </row>
    <row r="1999" spans="1:12" ht="13.5" x14ac:dyDescent="0.25">
      <c r="A1999" s="3">
        <f>RSI!A1999</f>
        <v>45216</v>
      </c>
      <c r="B1999" s="2">
        <f>RSI!B1999</f>
        <v>3.15</v>
      </c>
      <c r="C1999" s="2">
        <f>RSI!I1999</f>
        <v>59.410297204525435</v>
      </c>
      <c r="D1999" s="2">
        <f>MACD!E1999</f>
        <v>-6.5857091615865837E-2</v>
      </c>
      <c r="E1999" s="2">
        <f>MACD!F1999</f>
        <v>-0.24103570993164605</v>
      </c>
      <c r="F1999" s="2">
        <f>'Moving Avg'!D1999</f>
        <v>3.2039999999999997</v>
      </c>
      <c r="G1999" s="2">
        <f>'Moving Avg'!F1999</f>
        <v>3.1419999999999999</v>
      </c>
      <c r="H1999" s="2">
        <f>'Moving Avg'!G1999</f>
        <v>2.6264000000000003</v>
      </c>
      <c r="I1999" s="2">
        <f>'Moving Avg'!H1999</f>
        <v>2.7676499999999971</v>
      </c>
      <c r="J1999" s="5" t="str">
        <f>OBV!F1999</f>
        <v>BULLISH</v>
      </c>
      <c r="K1999" s="5" t="str">
        <f>OBV!G1999</f>
        <v>NEUTRAL</v>
      </c>
      <c r="L1999" s="5" t="str">
        <f>OBV!H1999</f>
        <v>BULLISH DIVERGENCE</v>
      </c>
    </row>
    <row r="2000" spans="1:12" ht="13.5" x14ac:dyDescent="0.25">
      <c r="A2000" s="3">
        <f>RSI!A2000</f>
        <v>45217</v>
      </c>
      <c r="B2000" s="2">
        <f>RSI!B2000</f>
        <v>3.2</v>
      </c>
      <c r="C2000" s="2">
        <f>RSI!I2000</f>
        <v>62.062418065103508</v>
      </c>
      <c r="D2000" s="2">
        <f>MACD!E2000</f>
        <v>-1.254926180659055E-2</v>
      </c>
      <c r="E2000" s="2">
        <f>MACD!F2000</f>
        <v>-0.19533842030663498</v>
      </c>
      <c r="F2000" s="2">
        <f>'Moving Avg'!D2000</f>
        <v>3.1640000000000001</v>
      </c>
      <c r="G2000" s="2">
        <f>'Moving Avg'!F2000</f>
        <v>3.1764999999999999</v>
      </c>
      <c r="H2000" s="2">
        <f>'Moving Avg'!G2000</f>
        <v>2.637</v>
      </c>
      <c r="I2000" s="2">
        <f>'Moving Avg'!H2000</f>
        <v>2.7666499999999972</v>
      </c>
      <c r="J2000" s="5" t="str">
        <f>OBV!F2000</f>
        <v>BULLISH</v>
      </c>
      <c r="K2000" s="5" t="str">
        <f>OBV!G2000</f>
        <v>NEUTRAL</v>
      </c>
      <c r="L2000" s="5" t="str">
        <f>OBV!H2000</f>
        <v>BULLISH DIVERGENCE</v>
      </c>
    </row>
    <row r="2001" spans="1:12" ht="13.5" x14ac:dyDescent="0.25">
      <c r="A2001" s="3">
        <f>RSI!A2001</f>
        <v>45218</v>
      </c>
      <c r="B2001" s="2">
        <f>RSI!B2001</f>
        <v>3.06</v>
      </c>
      <c r="C2001" s="2">
        <f>RSI!I2001</f>
        <v>51.847242831357455</v>
      </c>
      <c r="D2001" s="2">
        <f>MACD!E2001</f>
        <v>4.1894755984797527E-2</v>
      </c>
      <c r="E2001" s="2">
        <f>MACD!F2001</f>
        <v>-0.14789178504834849</v>
      </c>
      <c r="F2001" s="2">
        <f>'Moving Avg'!D2001</f>
        <v>3.1260000000000003</v>
      </c>
      <c r="G2001" s="2">
        <f>'Moving Avg'!F2001</f>
        <v>3.1985000000000001</v>
      </c>
      <c r="H2001" s="2">
        <f>'Moving Avg'!G2001</f>
        <v>2.6472000000000002</v>
      </c>
      <c r="I2001" s="2">
        <f>'Moving Avg'!H2001</f>
        <v>2.7649499999999971</v>
      </c>
      <c r="J2001" s="5" t="str">
        <f>OBV!F2001</f>
        <v>BULLISH</v>
      </c>
      <c r="K2001" s="5" t="str">
        <f>OBV!G2001</f>
        <v>NEUTRAL</v>
      </c>
      <c r="L2001" s="5" t="str">
        <f>OBV!H2001</f>
        <v>BULLISH DIVERGENCE</v>
      </c>
    </row>
    <row r="2002" spans="1:12" ht="13.5" x14ac:dyDescent="0.25">
      <c r="A2002" s="3">
        <f>RSI!A2002</f>
        <v>45219</v>
      </c>
      <c r="B2002" s="2">
        <f>RSI!B2002</f>
        <v>3.19</v>
      </c>
      <c r="C2002" s="2">
        <f>RSI!I2002</f>
        <v>58.652793902100335</v>
      </c>
      <c r="D2002" s="2">
        <f>MACD!E2002</f>
        <v>7.820394649389284E-2</v>
      </c>
      <c r="E2002" s="2">
        <f>MACD!F2002</f>
        <v>-0.10267263873990022</v>
      </c>
      <c r="F2002" s="2">
        <f>'Moving Avg'!D2002</f>
        <v>3.1420000000000003</v>
      </c>
      <c r="G2002" s="2">
        <f>'Moving Avg'!F2002</f>
        <v>3.2215000000000003</v>
      </c>
      <c r="H2002" s="2">
        <f>'Moving Avg'!G2002</f>
        <v>2.6622000000000003</v>
      </c>
      <c r="I2002" s="2">
        <f>'Moving Avg'!H2002</f>
        <v>2.7638999999999969</v>
      </c>
      <c r="J2002" s="5" t="str">
        <f>OBV!F2002</f>
        <v>BULLISH</v>
      </c>
      <c r="K2002" s="5" t="str">
        <f>OBV!G2002</f>
        <v>NEUTRAL</v>
      </c>
      <c r="L2002" s="5" t="str">
        <f>OBV!H2002</f>
        <v>CONFIRMED BULLISH</v>
      </c>
    </row>
    <row r="2003" spans="1:12" ht="13.5" x14ac:dyDescent="0.25">
      <c r="A2003" s="3">
        <f>RSI!A2003</f>
        <v>45222</v>
      </c>
      <c r="B2003" s="2">
        <f>RSI!B2003</f>
        <v>3.05</v>
      </c>
      <c r="C2003" s="2">
        <f>RSI!I2003</f>
        <v>50.392795620096877</v>
      </c>
      <c r="D2003" s="2">
        <f>MACD!E2003</f>
        <v>0.11994813909795443</v>
      </c>
      <c r="E2003" s="2">
        <f>MACD!F2003</f>
        <v>-5.8148483172329297E-2</v>
      </c>
      <c r="F2003" s="2">
        <f>'Moving Avg'!D2003</f>
        <v>3.13</v>
      </c>
      <c r="G2003" s="2">
        <f>'Moving Avg'!F2003</f>
        <v>3.2314999999999996</v>
      </c>
      <c r="H2003" s="2">
        <f>'Moving Avg'!G2003</f>
        <v>2.6764000000000006</v>
      </c>
      <c r="I2003" s="2">
        <f>'Moving Avg'!H2003</f>
        <v>2.762149999999997</v>
      </c>
      <c r="J2003" s="5" t="str">
        <f>OBV!F2003</f>
        <v>BULLISH</v>
      </c>
      <c r="K2003" s="5" t="str">
        <f>OBV!G2003</f>
        <v>NEUTRAL</v>
      </c>
      <c r="L2003" s="5" t="str">
        <f>OBV!H2003</f>
        <v>BULLISH DIVERGENCE</v>
      </c>
    </row>
    <row r="2004" spans="1:12" ht="13.5" x14ac:dyDescent="0.25">
      <c r="A2004" s="3">
        <f>RSI!A2004</f>
        <v>45223</v>
      </c>
      <c r="B2004" s="2">
        <f>RSI!B2004</f>
        <v>3.18</v>
      </c>
      <c r="C2004" s="2">
        <f>RSI!I2004</f>
        <v>56.516518895992974</v>
      </c>
      <c r="D2004" s="2">
        <f>MACD!E2004</f>
        <v>0.14564574710286937</v>
      </c>
      <c r="E2004" s="2">
        <f>MACD!F2004</f>
        <v>-1.7389637117289566E-2</v>
      </c>
      <c r="F2004" s="2">
        <f>'Moving Avg'!D2004</f>
        <v>3.1360000000000001</v>
      </c>
      <c r="G2004" s="2">
        <f>'Moving Avg'!F2004</f>
        <v>3.242</v>
      </c>
      <c r="H2004" s="2">
        <f>'Moving Avg'!G2004</f>
        <v>2.6952000000000012</v>
      </c>
      <c r="I2004" s="2">
        <f>'Moving Avg'!H2004</f>
        <v>2.7610499999999969</v>
      </c>
      <c r="J2004" s="5" t="str">
        <f>OBV!F2004</f>
        <v>BULLISH</v>
      </c>
      <c r="K2004" s="5" t="str">
        <f>OBV!G2004</f>
        <v>NEUTRAL</v>
      </c>
      <c r="L2004" s="5" t="str">
        <f>OBV!H2004</f>
        <v>CONFIRMED BULLISH</v>
      </c>
    </row>
    <row r="2005" spans="1:12" ht="13.5" x14ac:dyDescent="0.25">
      <c r="A2005" s="3">
        <f>RSI!A2005</f>
        <v>45224</v>
      </c>
      <c r="B2005" s="2">
        <f>RSI!B2005</f>
        <v>3.19</v>
      </c>
      <c r="C2005" s="2">
        <f>RSI!I2005</f>
        <v>56.956686254991837</v>
      </c>
      <c r="D2005" s="2">
        <f>MACD!E2005</f>
        <v>0.16588580184059065</v>
      </c>
      <c r="E2005" s="2">
        <f>MACD!F2005</f>
        <v>1.9265450674286477E-2</v>
      </c>
      <c r="F2005" s="2">
        <f>'Moving Avg'!D2005</f>
        <v>3.1339999999999999</v>
      </c>
      <c r="G2005" s="2">
        <f>'Moving Avg'!F2005</f>
        <v>3.2464999999999997</v>
      </c>
      <c r="H2005" s="2">
        <f>'Moving Avg'!G2005</f>
        <v>2.7162000000000006</v>
      </c>
      <c r="I2005" s="2">
        <f>'Moving Avg'!H2005</f>
        <v>2.7599999999999967</v>
      </c>
      <c r="J2005" s="5" t="str">
        <f>OBV!F2005</f>
        <v>BULLISH</v>
      </c>
      <c r="K2005" s="5" t="str">
        <f>OBV!G2005</f>
        <v>NEUTRAL</v>
      </c>
      <c r="L2005" s="5" t="str">
        <f>OBV!H2005</f>
        <v>BULLISH DIVERGENCE</v>
      </c>
    </row>
    <row r="2006" spans="1:12" ht="13.5" x14ac:dyDescent="0.25">
      <c r="A2006" s="3">
        <f>RSI!A2006</f>
        <v>45225</v>
      </c>
      <c r="B2006" s="2">
        <f>RSI!B2006</f>
        <v>3.19</v>
      </c>
      <c r="C2006" s="2">
        <f>RSI!I2006</f>
        <v>56.956686254991837</v>
      </c>
      <c r="D2006" s="2">
        <f>MACD!E2006</f>
        <v>0.15916919741184676</v>
      </c>
      <c r="E2006" s="2">
        <f>MACD!F2006</f>
        <v>4.7246200021798537E-2</v>
      </c>
      <c r="F2006" s="2">
        <f>'Moving Avg'!D2006</f>
        <v>3.1599999999999997</v>
      </c>
      <c r="G2006" s="2">
        <f>'Moving Avg'!F2006</f>
        <v>3.2509999999999999</v>
      </c>
      <c r="H2006" s="2">
        <f>'Moving Avg'!G2006</f>
        <v>2.7390000000000003</v>
      </c>
      <c r="I2006" s="2">
        <f>'Moving Avg'!H2006</f>
        <v>2.7589499999999969</v>
      </c>
      <c r="J2006" s="5" t="str">
        <f>OBV!F2006</f>
        <v>BULLISH</v>
      </c>
      <c r="K2006" s="5" t="str">
        <f>OBV!G2006</f>
        <v>NEUTRAL</v>
      </c>
      <c r="L2006" s="5" t="str">
        <f>OBV!H2006</f>
        <v>CONFIRMED BULLISH</v>
      </c>
    </row>
    <row r="2007" spans="1:12" ht="13.5" x14ac:dyDescent="0.25">
      <c r="A2007" s="3">
        <f>RSI!A2007</f>
        <v>45226</v>
      </c>
      <c r="B2007" s="2">
        <f>RSI!B2007</f>
        <v>3.05</v>
      </c>
      <c r="C2007" s="2">
        <f>RSI!I2007</f>
        <v>48.916814847686098</v>
      </c>
      <c r="D2007" s="2">
        <f>MACD!E2007</f>
        <v>0.14160867602280947</v>
      </c>
      <c r="E2007" s="2">
        <f>MACD!F2007</f>
        <v>6.6118695222000728E-2</v>
      </c>
      <c r="F2007" s="2">
        <f>'Moving Avg'!D2007</f>
        <v>3.1320000000000001</v>
      </c>
      <c r="G2007" s="2">
        <f>'Moving Avg'!F2007</f>
        <v>3.2419999999999995</v>
      </c>
      <c r="H2007" s="2">
        <f>'Moving Avg'!G2007</f>
        <v>2.7572000000000001</v>
      </c>
      <c r="I2007" s="2">
        <f>'Moving Avg'!H2007</f>
        <v>2.757199999999997</v>
      </c>
      <c r="J2007" s="5" t="str">
        <f>OBV!F2007</f>
        <v>BULLISH</v>
      </c>
      <c r="K2007" s="5" t="str">
        <f>OBV!G2007</f>
        <v>NEUTRAL</v>
      </c>
      <c r="L2007" s="5" t="str">
        <f>OBV!H2007</f>
        <v>BULLISH DIVERGENCE</v>
      </c>
    </row>
    <row r="2008" spans="1:12" ht="13.5" x14ac:dyDescent="0.25">
      <c r="A2008" s="3">
        <f>RSI!A2008</f>
        <v>45229</v>
      </c>
      <c r="B2008" s="2">
        <f>RSI!B2008</f>
        <v>3.18</v>
      </c>
      <c r="C2008" s="2">
        <f>RSI!I2008</f>
        <v>55.235645482287985</v>
      </c>
      <c r="D2008" s="2">
        <f>MACD!E2008</f>
        <v>0.1172907897376918</v>
      </c>
      <c r="E2008" s="2">
        <f>MACD!F2008</f>
        <v>7.6353114125138954E-2</v>
      </c>
      <c r="F2008" s="2">
        <f>'Moving Avg'!D2008</f>
        <v>3.1579999999999999</v>
      </c>
      <c r="G2008" s="2">
        <f>'Moving Avg'!F2008</f>
        <v>3.2324999999999995</v>
      </c>
      <c r="H2008" s="2">
        <f>'Moving Avg'!G2008</f>
        <v>2.7762000000000007</v>
      </c>
      <c r="I2008" s="2">
        <f>'Moving Avg'!H2008</f>
        <v>2.7560999999999969</v>
      </c>
      <c r="J2008" s="5" t="str">
        <f>OBV!F2008</f>
        <v>BULLISH</v>
      </c>
      <c r="K2008" s="5" t="str">
        <f>OBV!G2008</f>
        <v>NEUTRAL</v>
      </c>
      <c r="L2008" s="5" t="str">
        <f>OBV!H2008</f>
        <v>CONFIRMED BULLISH</v>
      </c>
    </row>
    <row r="2009" spans="1:12" ht="13.5" x14ac:dyDescent="0.25">
      <c r="A2009" s="3">
        <f>RSI!A2009</f>
        <v>45230</v>
      </c>
      <c r="B2009" s="2">
        <f>RSI!B2009</f>
        <v>3.04</v>
      </c>
      <c r="C2009" s="2">
        <f>RSI!I2009</f>
        <v>48.30574640112826</v>
      </c>
      <c r="D2009" s="2">
        <f>MACD!E2009</f>
        <v>0.11262816327798175</v>
      </c>
      <c r="E2009" s="2">
        <f>MACD!F2009</f>
        <v>8.360812395570752E-2</v>
      </c>
      <c r="F2009" s="2">
        <f>'Moving Avg'!D2009</f>
        <v>3.13</v>
      </c>
      <c r="G2009" s="2">
        <f>'Moving Avg'!F2009</f>
        <v>3.2159999999999997</v>
      </c>
      <c r="H2009" s="2">
        <f>'Moving Avg'!G2009</f>
        <v>2.7924000000000007</v>
      </c>
      <c r="I2009" s="2">
        <f>'Moving Avg'!H2009</f>
        <v>2.7542999999999962</v>
      </c>
      <c r="J2009" s="5" t="str">
        <f>OBV!F2009</f>
        <v>BULLISH</v>
      </c>
      <c r="K2009" s="5" t="str">
        <f>OBV!G2009</f>
        <v>NEUTRAL</v>
      </c>
      <c r="L2009" s="5" t="str">
        <f>OBV!H2009</f>
        <v>BULLISH DIVERGENCE</v>
      </c>
    </row>
    <row r="2010" spans="1:12" ht="13.5" x14ac:dyDescent="0.25">
      <c r="A2010" s="3">
        <f>RSI!A2010</f>
        <v>45231</v>
      </c>
      <c r="B2010" s="2">
        <f>RSI!B2010</f>
        <v>2.91</v>
      </c>
      <c r="C2010" s="2">
        <f>RSI!I2010</f>
        <v>42.920867205575583</v>
      </c>
      <c r="D2010" s="2">
        <f>MACD!E2010</f>
        <v>0.12626709510267675</v>
      </c>
      <c r="E2010" s="2">
        <f>MACD!F2010</f>
        <v>9.2139918185101366E-2</v>
      </c>
      <c r="F2010" s="2">
        <f>'Moving Avg'!D2010</f>
        <v>3.0740000000000003</v>
      </c>
      <c r="G2010" s="2">
        <f>'Moving Avg'!F2010</f>
        <v>3.1919999999999993</v>
      </c>
      <c r="H2010" s="2">
        <f>'Moving Avg'!G2010</f>
        <v>2.8060000000000009</v>
      </c>
      <c r="I2010" s="2">
        <f>'Moving Avg'!H2010</f>
        <v>2.7518499999999966</v>
      </c>
      <c r="J2010" s="5" t="str">
        <f>OBV!F2010</f>
        <v>BEARISH</v>
      </c>
      <c r="K2010" s="5" t="str">
        <f>OBV!G2010</f>
        <v>NEUTRAL</v>
      </c>
      <c r="L2010" s="5" t="str">
        <f>OBV!H2010</f>
        <v>CONFIRMED BEARISH</v>
      </c>
    </row>
    <row r="2011" spans="1:12" ht="13.5" x14ac:dyDescent="0.25">
      <c r="A2011" s="3">
        <f>RSI!A2011</f>
        <v>45232</v>
      </c>
      <c r="B2011" s="2">
        <f>RSI!B2011</f>
        <v>3.04</v>
      </c>
      <c r="C2011" s="2">
        <f>RSI!I2011</f>
        <v>49.038759691340196</v>
      </c>
      <c r="D2011" s="2">
        <f>MACD!E2011</f>
        <v>0.10765067878182277</v>
      </c>
      <c r="E2011" s="2">
        <f>MACD!F2011</f>
        <v>9.5242070304445661E-2</v>
      </c>
      <c r="F2011" s="2">
        <f>'Moving Avg'!D2011</f>
        <v>3.0439999999999996</v>
      </c>
      <c r="G2011" s="2">
        <f>'Moving Avg'!F2011</f>
        <v>3.1744999999999992</v>
      </c>
      <c r="H2011" s="2">
        <f>'Moving Avg'!G2011</f>
        <v>2.8222000000000005</v>
      </c>
      <c r="I2011" s="2">
        <f>'Moving Avg'!H2011</f>
        <v>2.7500499999999963</v>
      </c>
      <c r="J2011" s="5" t="str">
        <f>OBV!F2011</f>
        <v>BEARISH</v>
      </c>
      <c r="K2011" s="5" t="str">
        <f>OBV!G2011</f>
        <v>NEUTRAL</v>
      </c>
      <c r="L2011" s="5" t="str">
        <f>OBV!H2011</f>
        <v>CONFIRMED BEARISH</v>
      </c>
    </row>
    <row r="2012" spans="1:12" ht="13.5" x14ac:dyDescent="0.25">
      <c r="A2012" s="3">
        <f>RSI!A2012</f>
        <v>45233</v>
      </c>
      <c r="B2012" s="2">
        <f>RSI!B2012</f>
        <v>3.17</v>
      </c>
      <c r="C2012" s="2">
        <f>RSI!I2012</f>
        <v>54.312367312109664</v>
      </c>
      <c r="D2012" s="2">
        <f>MACD!E2012</f>
        <v>0.10243666965543463</v>
      </c>
      <c r="E2012" s="2">
        <f>MACD!F2012</f>
        <v>9.6680990174643461E-2</v>
      </c>
      <c r="F2012" s="2">
        <f>'Moving Avg'!D2012</f>
        <v>3.0680000000000005</v>
      </c>
      <c r="G2012" s="2">
        <f>'Moving Avg'!F2012</f>
        <v>3.1634999999999995</v>
      </c>
      <c r="H2012" s="2">
        <f>'Moving Avg'!G2012</f>
        <v>2.8409999999999997</v>
      </c>
      <c r="I2012" s="2">
        <f>'Moving Avg'!H2012</f>
        <v>2.7488999999999963</v>
      </c>
      <c r="J2012" s="5" t="str">
        <f>OBV!F2012</f>
        <v>NEUTRAL</v>
      </c>
      <c r="K2012" s="5" t="str">
        <f>OBV!G2012</f>
        <v>NEUTRAL</v>
      </c>
      <c r="L2012" s="5" t="str">
        <f>OBV!H2012</f>
        <v>NEUTRAL</v>
      </c>
    </row>
    <row r="2013" spans="1:12" ht="13.5" x14ac:dyDescent="0.25">
      <c r="A2013" s="3">
        <f>RSI!A2013</f>
        <v>45236</v>
      </c>
      <c r="B2013" s="2">
        <f>RSI!B2013</f>
        <v>3.03</v>
      </c>
      <c r="C2013" s="2">
        <f>RSI!I2013</f>
        <v>48.492515771716782</v>
      </c>
      <c r="D2013" s="2">
        <f>MACD!E2013</f>
        <v>8.6244079375154659E-2</v>
      </c>
      <c r="E2013" s="2">
        <f>MACD!F2013</f>
        <v>9.4593608014745714E-2</v>
      </c>
      <c r="F2013" s="2">
        <f>'Moving Avg'!D2013</f>
        <v>3.0379999999999998</v>
      </c>
      <c r="G2013" s="2">
        <f>'Moving Avg'!F2013</f>
        <v>3.145</v>
      </c>
      <c r="H2013" s="2">
        <f>'Moving Avg'!G2013</f>
        <v>2.8569999999999998</v>
      </c>
      <c r="I2013" s="2">
        <f>'Moving Avg'!H2013</f>
        <v>2.7470499999999962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</row>
    <row r="2014" spans="1:12" ht="13.5" x14ac:dyDescent="0.25">
      <c r="A2014" s="3">
        <f>RSI!A2014</f>
        <v>45237</v>
      </c>
      <c r="B2014" s="2">
        <f>RSI!B2014</f>
        <v>2.9</v>
      </c>
      <c r="C2014" s="2">
        <f>RSI!I2014</f>
        <v>43.799204132846398</v>
      </c>
      <c r="D2014" s="2">
        <f>MACD!E2014</f>
        <v>0.10243228836496199</v>
      </c>
      <c r="E2014" s="2">
        <f>MACD!F2014</f>
        <v>9.6161344084788977E-2</v>
      </c>
      <c r="F2014" s="2">
        <f>'Moving Avg'!D2014</f>
        <v>3.0100000000000002</v>
      </c>
      <c r="G2014" s="2">
        <f>'Moving Avg'!F2014</f>
        <v>3.1199999999999997</v>
      </c>
      <c r="H2014" s="2">
        <f>'Moving Avg'!G2014</f>
        <v>2.8703999999999996</v>
      </c>
      <c r="I2014" s="2">
        <f>'Moving Avg'!H2014</f>
        <v>2.7445499999999958</v>
      </c>
      <c r="J2014" s="5" t="str">
        <f>OBV!F2014</f>
        <v>NEUTRAL</v>
      </c>
      <c r="K2014" s="5" t="str">
        <f>OBV!G2014</f>
        <v>NEUTRAL</v>
      </c>
      <c r="L2014" s="5" t="str">
        <f>OBV!H2014</f>
        <v>NEUTRAL</v>
      </c>
    </row>
    <row r="2015" spans="1:12" ht="13.5" x14ac:dyDescent="0.25">
      <c r="A2015" s="3">
        <f>RSI!A2015</f>
        <v>45238</v>
      </c>
      <c r="B2015" s="2">
        <f>RSI!B2015</f>
        <v>2.9</v>
      </c>
      <c r="C2015" s="2">
        <f>RSI!I2015</f>
        <v>43.799204132846398</v>
      </c>
      <c r="D2015" s="2">
        <f>MACD!E2015</f>
        <v>0.1186773832901391</v>
      </c>
      <c r="E2015" s="2">
        <f>MACD!F2015</f>
        <v>0.10066455192585901</v>
      </c>
      <c r="F2015" s="2">
        <f>'Moving Avg'!D2015</f>
        <v>3.008</v>
      </c>
      <c r="G2015" s="2">
        <f>'Moving Avg'!F2015</f>
        <v>3.0949999999999998</v>
      </c>
      <c r="H2015" s="2">
        <f>'Moving Avg'!G2015</f>
        <v>2.8837999999999999</v>
      </c>
      <c r="I2015" s="2">
        <f>'Moving Avg'!H2015</f>
        <v>2.7420499999999963</v>
      </c>
      <c r="J2015" s="5" t="str">
        <f>OBV!F2015</f>
        <v>NEUTRAL</v>
      </c>
      <c r="K2015" s="5" t="str">
        <f>OBV!G2015</f>
        <v>NEUTRAL</v>
      </c>
      <c r="L2015" s="5" t="str">
        <f>OBV!H2015</f>
        <v>NEUTRAL</v>
      </c>
    </row>
    <row r="2016" spans="1:12" ht="13.5" x14ac:dyDescent="0.25">
      <c r="A2016" s="3">
        <f>RSI!A2016</f>
        <v>45239</v>
      </c>
      <c r="B2016" s="2">
        <f>RSI!B2016</f>
        <v>3.03</v>
      </c>
      <c r="C2016" s="2">
        <f>RSI!I2016</f>
        <v>49.470931371567694</v>
      </c>
      <c r="D2016" s="2">
        <f>MACD!E2016</f>
        <v>0.12372778662707118</v>
      </c>
      <c r="E2016" s="2">
        <f>MACD!F2016</f>
        <v>0.10527719886610144</v>
      </c>
      <c r="F2016" s="2">
        <f>'Moving Avg'!D2016</f>
        <v>3.0059999999999998</v>
      </c>
      <c r="G2016" s="2">
        <f>'Moving Avg'!F2016</f>
        <v>3.0840000000000001</v>
      </c>
      <c r="H2016" s="2">
        <f>'Moving Avg'!G2016</f>
        <v>2.8998000000000004</v>
      </c>
      <c r="I2016" s="2">
        <f>'Moving Avg'!H2016</f>
        <v>2.7401999999999962</v>
      </c>
      <c r="J2016" s="5" t="str">
        <f>OBV!F2016</f>
        <v>NEUTRAL</v>
      </c>
      <c r="K2016" s="5" t="str">
        <f>OBV!G2016</f>
        <v>NEUTRAL</v>
      </c>
      <c r="L2016" s="5" t="str">
        <f>OBV!H2016</f>
        <v>NEUTRAL</v>
      </c>
    </row>
    <row r="2017" spans="1:12" ht="13.5" x14ac:dyDescent="0.25">
      <c r="A2017" s="3">
        <f>RSI!A2017</f>
        <v>45240</v>
      </c>
      <c r="B2017" s="2">
        <f>RSI!B2017</f>
        <v>3.16</v>
      </c>
      <c r="C2017" s="2">
        <f>RSI!I2017</f>
        <v>54.424199728658095</v>
      </c>
      <c r="D2017" s="2">
        <f>MACD!E2017</f>
        <v>9.692992272720824E-2</v>
      </c>
      <c r="E2017" s="2">
        <f>MACD!F2017</f>
        <v>0.1036077436383228</v>
      </c>
      <c r="F2017" s="2">
        <f>'Moving Avg'!D2017</f>
        <v>3.004</v>
      </c>
      <c r="G2017" s="2">
        <f>'Moving Avg'!F2017</f>
        <v>3.0865</v>
      </c>
      <c r="H2017" s="2">
        <f>'Moving Avg'!G2017</f>
        <v>2.9184000000000001</v>
      </c>
      <c r="I2017" s="2">
        <f>'Moving Avg'!H2017</f>
        <v>2.7389999999999959</v>
      </c>
      <c r="J2017" s="5" t="str">
        <f>OBV!F2017</f>
        <v>BEARISH</v>
      </c>
      <c r="K2017" s="5" t="str">
        <f>OBV!G2017</f>
        <v>NEUTRAL</v>
      </c>
      <c r="L2017" s="5" t="str">
        <f>OBV!H2017</f>
        <v>CONFIRMED BEARISH</v>
      </c>
    </row>
    <row r="2018" spans="1:12" ht="13.5" x14ac:dyDescent="0.25">
      <c r="A2018" s="3">
        <f>RSI!A2018</f>
        <v>45243</v>
      </c>
      <c r="B2018" s="2">
        <f>RSI!B2018</f>
        <v>3.19</v>
      </c>
      <c r="C2018" s="2">
        <f>RSI!I2018</f>
        <v>55.508111640559633</v>
      </c>
      <c r="D2018" s="2">
        <f>MACD!E2018</f>
        <v>9.1354047332988575E-2</v>
      </c>
      <c r="E2018" s="2">
        <f>MACD!F2018</f>
        <v>0.10115700437725596</v>
      </c>
      <c r="F2018" s="2">
        <f>'Moving Avg'!D2018</f>
        <v>3.036</v>
      </c>
      <c r="G2018" s="2">
        <f>'Moving Avg'!F2018</f>
        <v>3.0905</v>
      </c>
      <c r="H2018" s="2">
        <f>'Moving Avg'!G2018</f>
        <v>2.9356000000000004</v>
      </c>
      <c r="I2018" s="2">
        <f>'Moving Avg'!H2018</f>
        <v>2.7379499999999961</v>
      </c>
      <c r="J2018" s="5" t="str">
        <f>OBV!F2018</f>
        <v>BULLISH</v>
      </c>
      <c r="K2018" s="5" t="str">
        <f>OBV!G2018</f>
        <v>NEUTRAL</v>
      </c>
      <c r="L2018" s="5" t="str">
        <f>OBV!H2018</f>
        <v>CONFIRMED BULLISH</v>
      </c>
    </row>
    <row r="2019" spans="1:12" ht="13.5" x14ac:dyDescent="0.25">
      <c r="A2019" s="3">
        <f>RSI!A2019</f>
        <v>45244</v>
      </c>
      <c r="B2019" s="2">
        <f>RSI!B2019</f>
        <v>3.19</v>
      </c>
      <c r="C2019" s="2">
        <f>RSI!I2019</f>
        <v>55.508111640559633</v>
      </c>
      <c r="D2019" s="2">
        <f>MACD!E2019</f>
        <v>6.4291990573038582E-2</v>
      </c>
      <c r="E2019" s="2">
        <f>MACD!F2019</f>
        <v>9.3784001616412496E-2</v>
      </c>
      <c r="F2019" s="2">
        <f>'Moving Avg'!D2019</f>
        <v>3.0939999999999999</v>
      </c>
      <c r="G2019" s="2">
        <f>'Moving Avg'!F2019</f>
        <v>3.0924999999999998</v>
      </c>
      <c r="H2019" s="2">
        <f>'Moving Avg'!G2019</f>
        <v>2.9528000000000008</v>
      </c>
      <c r="I2019" s="2">
        <f>'Moving Avg'!H2019</f>
        <v>2.7368999999999968</v>
      </c>
      <c r="J2019" s="5" t="str">
        <f>OBV!F2019</f>
        <v>BULLISH</v>
      </c>
      <c r="K2019" s="5" t="str">
        <f>OBV!G2019</f>
        <v>NEUTRAL</v>
      </c>
      <c r="L2019" s="5" t="str">
        <f>OBV!H2019</f>
        <v>CONFIRMED BULLISH</v>
      </c>
    </row>
    <row r="2020" spans="1:12" ht="13.5" x14ac:dyDescent="0.25">
      <c r="A2020" s="3">
        <f>RSI!A2020</f>
        <v>45245</v>
      </c>
      <c r="B2020" s="2">
        <f>RSI!B2020</f>
        <v>3.05</v>
      </c>
      <c r="C2020" s="2">
        <f>RSI!I2020</f>
        <v>49.17806034809805</v>
      </c>
      <c r="D2020" s="2">
        <f>MACD!E2020</f>
        <v>3.1017820854296829E-2</v>
      </c>
      <c r="E2020" s="2">
        <f>MACD!F2020</f>
        <v>8.1230765463989371E-2</v>
      </c>
      <c r="F2020" s="2">
        <f>'Moving Avg'!D2020</f>
        <v>3.1239999999999997</v>
      </c>
      <c r="G2020" s="2">
        <f>'Moving Avg'!F2020</f>
        <v>3.0849999999999995</v>
      </c>
      <c r="H2020" s="2">
        <f>'Moving Avg'!G2020</f>
        <v>2.9672000000000009</v>
      </c>
      <c r="I2020" s="2">
        <f>'Moving Avg'!H2020</f>
        <v>2.7351499999999964</v>
      </c>
      <c r="J2020" s="5" t="str">
        <f>OBV!F2020</f>
        <v>BULLISH</v>
      </c>
      <c r="K2020" s="5" t="str">
        <f>OBV!G2020</f>
        <v>NEUTRAL</v>
      </c>
      <c r="L2020" s="5" t="str">
        <f>OBV!H2020</f>
        <v>CONFIRMED BULLISH</v>
      </c>
    </row>
    <row r="2021" spans="1:12" ht="13.5" x14ac:dyDescent="0.25">
      <c r="A2021" s="3">
        <f>RSI!A2021</f>
        <v>45246</v>
      </c>
      <c r="B2021" s="2">
        <f>RSI!B2021</f>
        <v>3.05</v>
      </c>
      <c r="C2021" s="2">
        <f>RSI!I2021</f>
        <v>49.178060348098043</v>
      </c>
      <c r="D2021" s="2">
        <f>MACD!E2021</f>
        <v>2.2999393629022702E-2</v>
      </c>
      <c r="E2021" s="2">
        <f>MACD!F2021</f>
        <v>6.9584491096996048E-2</v>
      </c>
      <c r="F2021" s="2">
        <f>'Moving Avg'!D2021</f>
        <v>3.1280000000000001</v>
      </c>
      <c r="G2021" s="2">
        <f>'Moving Avg'!F2021</f>
        <v>3.0844999999999994</v>
      </c>
      <c r="H2021" s="2">
        <f>'Moving Avg'!G2021</f>
        <v>2.9816000000000007</v>
      </c>
      <c r="I2021" s="2">
        <f>'Moving Avg'!H2021</f>
        <v>2.7333999999999969</v>
      </c>
      <c r="J2021" s="5" t="str">
        <f>OBV!F2021</f>
        <v>BULLISH</v>
      </c>
      <c r="K2021" s="5" t="str">
        <f>OBV!G2021</f>
        <v>NEUTRAL</v>
      </c>
      <c r="L2021" s="5" t="str">
        <f>OBV!H2021</f>
        <v>CONFIRMED BULLISH</v>
      </c>
    </row>
    <row r="2022" spans="1:12" ht="13.5" x14ac:dyDescent="0.25">
      <c r="A2022" s="3">
        <f>RSI!A2022</f>
        <v>45247</v>
      </c>
      <c r="B2022" s="2">
        <f>RSI!B2022</f>
        <v>3.05</v>
      </c>
      <c r="C2022" s="2">
        <f>RSI!I2022</f>
        <v>49.17806034809805</v>
      </c>
      <c r="D2022" s="2">
        <f>MACD!E2022</f>
        <v>3.6341088610599481E-2</v>
      </c>
      <c r="E2022" s="2">
        <f>MACD!F2022</f>
        <v>6.2935810599716743E-2</v>
      </c>
      <c r="F2022" s="2">
        <f>'Moving Avg'!D2022</f>
        <v>3.1060000000000003</v>
      </c>
      <c r="G2022" s="2">
        <f>'Moving Avg'!F2022</f>
        <v>3.0774999999999992</v>
      </c>
      <c r="H2022" s="2">
        <f>'Moving Avg'!G2022</f>
        <v>2.9960000000000009</v>
      </c>
      <c r="I2022" s="2">
        <f>'Moving Avg'!H2022</f>
        <v>2.7316499999999966</v>
      </c>
      <c r="J2022" s="5" t="str">
        <f>OBV!F2022</f>
        <v>BULLISH</v>
      </c>
      <c r="K2022" s="5" t="str">
        <f>OBV!G2022</f>
        <v>NEUTRAL</v>
      </c>
      <c r="L2022" s="5" t="str">
        <f>OBV!H2022</f>
        <v>BULLISH DIVERGENCE</v>
      </c>
    </row>
    <row r="2023" spans="1:12" ht="13.5" x14ac:dyDescent="0.25">
      <c r="A2023" s="3">
        <f>RSI!A2023</f>
        <v>45250</v>
      </c>
      <c r="B2023" s="2">
        <f>RSI!B2023</f>
        <v>3.05</v>
      </c>
      <c r="C2023" s="2">
        <f>RSI!I2023</f>
        <v>49.178060348098043</v>
      </c>
      <c r="D2023" s="2">
        <f>MACD!E2023</f>
        <v>2.6208899908295447E-2</v>
      </c>
      <c r="E2023" s="2">
        <f>MACD!F2023</f>
        <v>5.5590428461432487E-2</v>
      </c>
      <c r="F2023" s="2">
        <f>'Moving Avg'!D2023</f>
        <v>3.0780000000000003</v>
      </c>
      <c r="G2023" s="2">
        <f>'Moving Avg'!F2023</f>
        <v>3.0774999999999992</v>
      </c>
      <c r="H2023" s="2">
        <f>'Moving Avg'!G2023</f>
        <v>3.0104000000000015</v>
      </c>
      <c r="I2023" s="2">
        <f>'Moving Avg'!H2023</f>
        <v>2.7298999999999967</v>
      </c>
      <c r="J2023" s="5" t="str">
        <f>OBV!F2023</f>
        <v>NEUTRAL</v>
      </c>
      <c r="K2023" s="5" t="str">
        <f>OBV!G2023</f>
        <v>NEUTRAL</v>
      </c>
      <c r="L2023" s="5" t="str">
        <f>OBV!H2023</f>
        <v>NEUTRAL</v>
      </c>
    </row>
    <row r="2024" spans="1:12" ht="13.5" x14ac:dyDescent="0.25">
      <c r="A2024" s="3">
        <f>RSI!A2024</f>
        <v>45251</v>
      </c>
      <c r="B2024" s="2">
        <f>RSI!B2024</f>
        <v>3.05</v>
      </c>
      <c r="C2024" s="2">
        <f>RSI!I2024</f>
        <v>49.178060348098043</v>
      </c>
      <c r="D2024" s="2">
        <f>MACD!E2024</f>
        <v>-2.2560217235185753E-3</v>
      </c>
      <c r="E2024" s="2">
        <f>MACD!F2024</f>
        <v>4.4021138424442281E-2</v>
      </c>
      <c r="F2024" s="2">
        <f>'Moving Avg'!D2024</f>
        <v>3.05</v>
      </c>
      <c r="G2024" s="2">
        <f>'Moving Avg'!F2024</f>
        <v>3.0709999999999988</v>
      </c>
      <c r="H2024" s="2">
        <f>'Moving Avg'!G2024</f>
        <v>3.0248000000000017</v>
      </c>
      <c r="I2024" s="2">
        <f>'Moving Avg'!H2024</f>
        <v>2.7281499999999972</v>
      </c>
      <c r="J2024" s="5" t="str">
        <f>OBV!F2024</f>
        <v>NEUTRAL</v>
      </c>
      <c r="K2024" s="5" t="str">
        <f>OBV!G2024</f>
        <v>NEUTRAL</v>
      </c>
      <c r="L2024" s="5" t="str">
        <f>OBV!H2024</f>
        <v>NEUTRAL</v>
      </c>
    </row>
    <row r="2025" spans="1:12" ht="13.5" x14ac:dyDescent="0.25">
      <c r="A2025" s="3">
        <f>RSI!A2025</f>
        <v>45252</v>
      </c>
      <c r="B2025" s="2">
        <f>RSI!B2025</f>
        <v>2.92</v>
      </c>
      <c r="C2025" s="2">
        <f>RSI!I2025</f>
        <v>42.637940214620556</v>
      </c>
      <c r="D2025" s="2">
        <f>MACD!E2025</f>
        <v>-1.6611660931082017E-2</v>
      </c>
      <c r="E2025" s="2">
        <f>MACD!F2025</f>
        <v>3.1894578553337424E-2</v>
      </c>
      <c r="F2025" s="2">
        <f>'Moving Avg'!D2025</f>
        <v>3.024</v>
      </c>
      <c r="G2025" s="2">
        <f>'Moving Avg'!F2025</f>
        <v>3.0574999999999988</v>
      </c>
      <c r="H2025" s="2">
        <f>'Moving Avg'!G2025</f>
        <v>3.0386000000000011</v>
      </c>
      <c r="I2025" s="2">
        <f>'Moving Avg'!H2025</f>
        <v>2.725749999999997</v>
      </c>
      <c r="J2025" s="5" t="str">
        <f>OBV!F2025</f>
        <v>NEUTRAL</v>
      </c>
      <c r="K2025" s="5" t="str">
        <f>OBV!G2025</f>
        <v>NEUTRAL</v>
      </c>
      <c r="L2025" s="5" t="str">
        <f>OBV!H2025</f>
        <v>NEUTRAL</v>
      </c>
    </row>
    <row r="2026" spans="1:12" ht="13.5" x14ac:dyDescent="0.25">
      <c r="A2026" s="3">
        <f>RSI!A2026</f>
        <v>45253</v>
      </c>
      <c r="B2026" s="2">
        <f>RSI!B2026</f>
        <v>2.79</v>
      </c>
      <c r="C2026" s="2">
        <f>RSI!I2026</f>
        <v>37.29640618393973</v>
      </c>
      <c r="D2026" s="2">
        <f>MACD!E2026</f>
        <v>1.7320594724630212E-3</v>
      </c>
      <c r="E2026" s="2">
        <f>MACD!F2026</f>
        <v>2.5862074737162545E-2</v>
      </c>
      <c r="F2026" s="2">
        <f>'Moving Avg'!D2026</f>
        <v>2.972</v>
      </c>
      <c r="G2026" s="2">
        <f>'Moving Avg'!F2026</f>
        <v>3.0374999999999988</v>
      </c>
      <c r="H2026" s="2">
        <f>'Moving Avg'!G2026</f>
        <v>3.0518000000000014</v>
      </c>
      <c r="I2026" s="2">
        <f>'Moving Avg'!H2026</f>
        <v>2.722699999999997</v>
      </c>
      <c r="J2026" s="5" t="str">
        <f>OBV!F2026</f>
        <v>NEUTRAL</v>
      </c>
      <c r="K2026" s="5" t="str">
        <f>OBV!G2026</f>
        <v>NEUTRAL</v>
      </c>
      <c r="L2026" s="5" t="str">
        <f>OBV!H2026</f>
        <v>NEUTRAL</v>
      </c>
    </row>
    <row r="2027" spans="1:12" ht="13.5" x14ac:dyDescent="0.25">
      <c r="A2027" s="3">
        <f>RSI!A2027</f>
        <v>45254</v>
      </c>
      <c r="B2027" s="2">
        <f>RSI!B2027</f>
        <v>2.91</v>
      </c>
      <c r="C2027" s="2">
        <f>RSI!I2027</f>
        <v>44.24043817139394</v>
      </c>
      <c r="D2027" s="2">
        <f>MACD!E2027</f>
        <v>2.9930335464158464E-2</v>
      </c>
      <c r="E2027" s="2">
        <f>MACD!F2027</f>
        <v>2.6675726882561729E-2</v>
      </c>
      <c r="F2027" s="2">
        <f>'Moving Avg'!D2027</f>
        <v>2.944</v>
      </c>
      <c r="G2027" s="2">
        <f>'Moving Avg'!F2027</f>
        <v>3.0304999999999991</v>
      </c>
      <c r="H2027" s="2">
        <f>'Moving Avg'!G2027</f>
        <v>3.0656000000000017</v>
      </c>
      <c r="I2027" s="2">
        <f>'Moving Avg'!H2027</f>
        <v>2.7202499999999974</v>
      </c>
      <c r="J2027" s="5" t="str">
        <f>OBV!F2027</f>
        <v>NEUTRAL</v>
      </c>
      <c r="K2027" s="5" t="str">
        <f>OBV!G2027</f>
        <v>NEUTRAL</v>
      </c>
      <c r="L2027" s="5" t="str">
        <f>OBV!H2027</f>
        <v>NEUTRAL</v>
      </c>
    </row>
    <row r="2028" spans="1:12" ht="13.5" x14ac:dyDescent="0.25">
      <c r="A2028" s="3">
        <f>RSI!A2028</f>
        <v>45257</v>
      </c>
      <c r="B2028" s="2">
        <f>RSI!B2028</f>
        <v>2.91</v>
      </c>
      <c r="C2028" s="2">
        <f>RSI!I2028</f>
        <v>44.24043817139394</v>
      </c>
      <c r="D2028" s="2">
        <f>MACD!E2028</f>
        <v>5.9146302859769406E-2</v>
      </c>
      <c r="E2028" s="2">
        <f>MACD!F2028</f>
        <v>3.3169842078003262E-2</v>
      </c>
      <c r="F2028" s="2">
        <f>'Moving Avg'!D2028</f>
        <v>2.9159999999999999</v>
      </c>
      <c r="G2028" s="2">
        <f>'Moving Avg'!F2028</f>
        <v>3.0169999999999995</v>
      </c>
      <c r="H2028" s="2">
        <f>'Moving Avg'!G2028</f>
        <v>3.0776000000000012</v>
      </c>
      <c r="I2028" s="2">
        <f>'Moving Avg'!H2028</f>
        <v>2.7177999999999973</v>
      </c>
      <c r="J2028" s="5" t="str">
        <f>OBV!F2028</f>
        <v>NEUTRAL</v>
      </c>
      <c r="K2028" s="5" t="str">
        <f>OBV!G2028</f>
        <v>NEUTRAL</v>
      </c>
      <c r="L2028" s="5" t="str">
        <f>OBV!H2028</f>
        <v>NEUTRAL</v>
      </c>
    </row>
    <row r="2029" spans="1:12" ht="13.5" x14ac:dyDescent="0.25">
      <c r="A2029" s="3">
        <f>RSI!A2029</f>
        <v>45258</v>
      </c>
      <c r="B2029" s="2">
        <f>RSI!B2029</f>
        <v>2.91</v>
      </c>
      <c r="C2029" s="2">
        <f>RSI!I2029</f>
        <v>44.24043817139394</v>
      </c>
      <c r="D2029" s="2">
        <f>MACD!E2029</f>
        <v>8.4553157054509942E-2</v>
      </c>
      <c r="E2029" s="2">
        <f>MACD!F2029</f>
        <v>4.3446505073304595E-2</v>
      </c>
      <c r="F2029" s="2">
        <f>'Moving Avg'!D2029</f>
        <v>2.8880000000000003</v>
      </c>
      <c r="G2029" s="2">
        <f>'Moving Avg'!F2029</f>
        <v>3.0104999999999991</v>
      </c>
      <c r="H2029" s="2">
        <f>'Moving Avg'!G2029</f>
        <v>3.0876000000000006</v>
      </c>
      <c r="I2029" s="2">
        <f>'Moving Avg'!H2029</f>
        <v>2.7153499999999968</v>
      </c>
      <c r="J2029" s="5" t="str">
        <f>OBV!F2029</f>
        <v>NEUTRAL</v>
      </c>
      <c r="K2029" s="5" t="str">
        <f>OBV!G2029</f>
        <v>NEUTRAL</v>
      </c>
      <c r="L2029" s="5" t="str">
        <f>OBV!H2029</f>
        <v>NEUTRAL</v>
      </c>
    </row>
    <row r="2030" spans="1:12" ht="13.5" x14ac:dyDescent="0.25">
      <c r="A2030" s="3">
        <f>RSI!A2030</f>
        <v>45259</v>
      </c>
      <c r="B2030" s="2">
        <f>RSI!B2030</f>
        <v>2.91</v>
      </c>
      <c r="C2030" s="2">
        <f>RSI!I2030</f>
        <v>44.24043817139394</v>
      </c>
      <c r="D2030" s="2">
        <f>MACD!E2030</f>
        <v>8.5147664961449543E-2</v>
      </c>
      <c r="E2030" s="2">
        <f>MACD!F2030</f>
        <v>5.178673705093359E-2</v>
      </c>
      <c r="F2030" s="2">
        <f>'Moving Avg'!D2030</f>
        <v>2.8860000000000001</v>
      </c>
      <c r="G2030" s="2">
        <f>'Moving Avg'!F2030</f>
        <v>3.0104999999999991</v>
      </c>
      <c r="H2030" s="2">
        <f>'Moving Avg'!G2030</f>
        <v>3.0956000000000006</v>
      </c>
      <c r="I2030" s="2">
        <f>'Moving Avg'!H2030</f>
        <v>2.7128999999999968</v>
      </c>
      <c r="J2030" s="5" t="str">
        <f>OBV!F2030</f>
        <v>NEUTRAL</v>
      </c>
      <c r="K2030" s="5" t="str">
        <f>OBV!G2030</f>
        <v>NEUTRAL</v>
      </c>
      <c r="L2030" s="5" t="str">
        <f>OBV!H2030</f>
        <v>NEUTRAL</v>
      </c>
    </row>
    <row r="2031" spans="1:12" ht="13.5" x14ac:dyDescent="0.25">
      <c r="A2031" s="3">
        <f>RSI!A2031</f>
        <v>45260</v>
      </c>
      <c r="B2031" s="2">
        <f>RSI!B2031</f>
        <v>2.78</v>
      </c>
      <c r="C2031" s="2">
        <f>RSI!I2031</f>
        <v>38.093351899791031</v>
      </c>
      <c r="D2031" s="2">
        <f>MACD!E2031</f>
        <v>9.586817497444855E-2</v>
      </c>
      <c r="E2031" s="2">
        <f>MACD!F2031</f>
        <v>6.060302463563659E-2</v>
      </c>
      <c r="F2031" s="2">
        <f>'Moving Avg'!D2031</f>
        <v>2.8839999999999999</v>
      </c>
      <c r="G2031" s="2">
        <f>'Moving Avg'!F2031</f>
        <v>2.9974999999999996</v>
      </c>
      <c r="H2031" s="2">
        <f>'Moving Avg'!G2031</f>
        <v>3.0987999999999998</v>
      </c>
      <c r="I2031" s="2">
        <f>'Moving Avg'!H2031</f>
        <v>2.7097999999999973</v>
      </c>
      <c r="J2031" s="5" t="str">
        <f>OBV!F2031</f>
        <v>NEUTRAL</v>
      </c>
      <c r="K2031" s="5" t="str">
        <f>OBV!G2031</f>
        <v>NEUTRAL</v>
      </c>
      <c r="L2031" s="5" t="str">
        <f>OBV!H2031</f>
        <v>NEUTRAL</v>
      </c>
    </row>
    <row r="2032" spans="1:12" ht="13.5" x14ac:dyDescent="0.25">
      <c r="A2032" s="3">
        <f>RSI!A2032</f>
        <v>45261</v>
      </c>
      <c r="B2032" s="2">
        <f>RSI!B2032</f>
        <v>2.9</v>
      </c>
      <c r="C2032" s="2">
        <f>RSI!I2032</f>
        <v>45.606462314283618</v>
      </c>
      <c r="D2032" s="2">
        <f>MACD!E2032</f>
        <v>9.7362954329653029E-2</v>
      </c>
      <c r="E2032" s="2">
        <f>MACD!F2032</f>
        <v>6.7955010574439881E-2</v>
      </c>
      <c r="F2032" s="2">
        <f>'Moving Avg'!D2032</f>
        <v>2.8820000000000001</v>
      </c>
      <c r="G2032" s="2">
        <f>'Moving Avg'!F2032</f>
        <v>2.9839999999999991</v>
      </c>
      <c r="H2032" s="2">
        <f>'Moving Avg'!G2032</f>
        <v>3.1022000000000003</v>
      </c>
      <c r="I2032" s="2">
        <f>'Moving Avg'!H2032</f>
        <v>2.7072999999999974</v>
      </c>
      <c r="J2032" s="5" t="str">
        <f>OBV!F2032</f>
        <v>NEUTRAL</v>
      </c>
      <c r="K2032" s="5" t="str">
        <f>OBV!G2032</f>
        <v>NEUTRAL</v>
      </c>
      <c r="L2032" s="5" t="str">
        <f>OBV!H2032</f>
        <v>NEUTRAL</v>
      </c>
    </row>
    <row r="2033" spans="1:12" ht="13.5" x14ac:dyDescent="0.25">
      <c r="A2033" s="3">
        <f>RSI!A2033</f>
        <v>45264</v>
      </c>
      <c r="B2033" s="2">
        <f>RSI!B2033</f>
        <v>3.03</v>
      </c>
      <c r="C2033" s="2">
        <f>RSI!I2033</f>
        <v>52.352780669700408</v>
      </c>
      <c r="D2033" s="2">
        <f>MACD!E2033</f>
        <v>8.9504300498777667E-2</v>
      </c>
      <c r="E2033" s="2">
        <f>MACD!F2033</f>
        <v>7.2264868559307444E-2</v>
      </c>
      <c r="F2033" s="2">
        <f>'Moving Avg'!D2033</f>
        <v>2.9059999999999997</v>
      </c>
      <c r="G2033" s="2">
        <f>'Moving Avg'!F2033</f>
        <v>2.984</v>
      </c>
      <c r="H2033" s="2">
        <f>'Moving Avg'!G2033</f>
        <v>3.1057999999999999</v>
      </c>
      <c r="I2033" s="2">
        <f>'Moving Avg'!H2033</f>
        <v>2.7054499999999977</v>
      </c>
      <c r="J2033" s="5" t="str">
        <f>OBV!F2033</f>
        <v>NEUTRAL</v>
      </c>
      <c r="K2033" s="5" t="str">
        <f>OBV!G2033</f>
        <v>NEUTRAL</v>
      </c>
      <c r="L2033" s="5" t="str">
        <f>OBV!H2033</f>
        <v>NEUTRAL</v>
      </c>
    </row>
    <row r="2034" spans="1:12" ht="13.5" x14ac:dyDescent="0.25">
      <c r="A2034" s="3">
        <f>RSI!A2034</f>
        <v>45265</v>
      </c>
      <c r="B2034" s="2">
        <f>RSI!B2034</f>
        <v>3.03</v>
      </c>
      <c r="C2034" s="2">
        <f>RSI!I2034</f>
        <v>52.352780669700394</v>
      </c>
      <c r="D2034" s="2">
        <f>MACD!E2034</f>
        <v>8.2555163731011572E-2</v>
      </c>
      <c r="E2034" s="2">
        <f>MACD!F2034</f>
        <v>7.4322927593648266E-2</v>
      </c>
      <c r="F2034" s="2">
        <f>'Moving Avg'!D2034</f>
        <v>2.9299999999999997</v>
      </c>
      <c r="G2034" s="2">
        <f>'Moving Avg'!F2034</f>
        <v>2.9904999999999999</v>
      </c>
      <c r="H2034" s="2">
        <f>'Moving Avg'!G2034</f>
        <v>3.1069999999999998</v>
      </c>
      <c r="I2034" s="2">
        <f>'Moving Avg'!H2034</f>
        <v>2.7035999999999984</v>
      </c>
      <c r="J2034" s="5" t="str">
        <f>OBV!F2034</f>
        <v>NEUTRAL</v>
      </c>
      <c r="K2034" s="5" t="str">
        <f>OBV!G2034</f>
        <v>NEUTRAL</v>
      </c>
      <c r="L2034" s="5" t="str">
        <f>OBV!H2034</f>
        <v>NEUTRAL</v>
      </c>
    </row>
    <row r="2035" spans="1:12" ht="13.5" x14ac:dyDescent="0.25">
      <c r="A2035" s="3">
        <f>RSI!A2035</f>
        <v>45266</v>
      </c>
      <c r="B2035" s="2">
        <f>RSI!B2035</f>
        <v>3.16</v>
      </c>
      <c r="C2035" s="2">
        <f>RSI!I2035</f>
        <v>58.344617995918263</v>
      </c>
      <c r="D2035" s="2">
        <f>MACD!E2035</f>
        <v>4.6768174369018034E-2</v>
      </c>
      <c r="E2035" s="2">
        <f>MACD!F2035</f>
        <v>6.8811976948722223E-2</v>
      </c>
      <c r="F2035" s="2">
        <f>'Moving Avg'!D2035</f>
        <v>2.9799999999999995</v>
      </c>
      <c r="G2035" s="2">
        <f>'Moving Avg'!F2035</f>
        <v>3.0034999999999998</v>
      </c>
      <c r="H2035" s="2">
        <f>'Moving Avg'!G2035</f>
        <v>3.1082000000000001</v>
      </c>
      <c r="I2035" s="2">
        <f>'Moving Avg'!H2035</f>
        <v>2.7031499999999982</v>
      </c>
      <c r="J2035" s="5" t="str">
        <f>OBV!F2035</f>
        <v>NEUTRAL</v>
      </c>
      <c r="K2035" s="5" t="str">
        <f>OBV!G2035</f>
        <v>NEUTRAL</v>
      </c>
      <c r="L2035" s="5" t="str">
        <f>OBV!H2035</f>
        <v>NEUTRAL</v>
      </c>
    </row>
    <row r="2036" spans="1:12" ht="13.5" x14ac:dyDescent="0.25">
      <c r="A2036" s="3">
        <f>RSI!A2036</f>
        <v>45267</v>
      </c>
      <c r="B2036" s="2">
        <f>RSI!B2036</f>
        <v>3.16</v>
      </c>
      <c r="C2036" s="2">
        <f>RSI!I2036</f>
        <v>58.344617995918263</v>
      </c>
      <c r="D2036" s="2">
        <f>MACD!E2036</f>
        <v>-4.5380785427320269E-3</v>
      </c>
      <c r="E2036" s="2">
        <f>MACD!F2036</f>
        <v>5.4141965850431378E-2</v>
      </c>
      <c r="F2036" s="2">
        <f>'Moving Avg'!D2036</f>
        <v>3.056</v>
      </c>
      <c r="G2036" s="2">
        <f>'Moving Avg'!F2036</f>
        <v>3.0099999999999993</v>
      </c>
      <c r="H2036" s="2">
        <f>'Moving Avg'!G2036</f>
        <v>3.1093999999999999</v>
      </c>
      <c r="I2036" s="2">
        <f>'Moving Avg'!H2036</f>
        <v>2.7033999999999985</v>
      </c>
      <c r="J2036" s="5" t="str">
        <f>OBV!F2036</f>
        <v>NEUTRAL</v>
      </c>
      <c r="K2036" s="5" t="str">
        <f>OBV!G2036</f>
        <v>NEUTRAL</v>
      </c>
      <c r="L2036" s="5" t="str">
        <f>OBV!H2036</f>
        <v>NEUTRAL</v>
      </c>
    </row>
    <row r="2037" spans="1:12" ht="13.5" x14ac:dyDescent="0.25">
      <c r="A2037" s="3">
        <f>RSI!A2037</f>
        <v>45268</v>
      </c>
      <c r="B2037" s="2">
        <f>RSI!B2037</f>
        <v>3.14</v>
      </c>
      <c r="C2037" s="2">
        <f>RSI!I2037</f>
        <v>57.064227602851041</v>
      </c>
      <c r="D2037" s="2">
        <f>MACD!E2037</f>
        <v>-2.8957073518687704E-2</v>
      </c>
      <c r="E2037" s="2">
        <f>MACD!F2037</f>
        <v>3.7522157976607566E-2</v>
      </c>
      <c r="F2037" s="2">
        <f>'Moving Avg'!D2037</f>
        <v>3.1040000000000001</v>
      </c>
      <c r="G2037" s="2">
        <f>'Moving Avg'!F2037</f>
        <v>3.0090000000000003</v>
      </c>
      <c r="H2037" s="2">
        <f>'Moving Avg'!G2037</f>
        <v>3.1075999999999997</v>
      </c>
      <c r="I2037" s="2">
        <f>'Moving Avg'!H2037</f>
        <v>2.7041999999999988</v>
      </c>
      <c r="J2037" s="5" t="str">
        <f>OBV!F2037</f>
        <v>BEARISH</v>
      </c>
      <c r="K2037" s="5" t="str">
        <f>OBV!G2037</f>
        <v>NEUTRAL</v>
      </c>
      <c r="L2037" s="5" t="str">
        <f>OBV!H2037</f>
        <v>BEARISH DIVERGENCE</v>
      </c>
    </row>
    <row r="2038" spans="1:12" ht="13.5" x14ac:dyDescent="0.25">
      <c r="A2038" s="3">
        <f>RSI!A2038</f>
        <v>45271</v>
      </c>
      <c r="B2038" s="2">
        <f>RSI!B2038</f>
        <v>3.14</v>
      </c>
      <c r="C2038" s="2">
        <f>RSI!I2038</f>
        <v>57.064227602851041</v>
      </c>
      <c r="D2038" s="2">
        <f>MACD!E2038</f>
        <v>-5.0379852220434618E-2</v>
      </c>
      <c r="E2038" s="2">
        <f>MACD!F2038</f>
        <v>1.9941755937199129E-2</v>
      </c>
      <c r="F2038" s="2">
        <f>'Moving Avg'!D2038</f>
        <v>3.1260000000000003</v>
      </c>
      <c r="G2038" s="2">
        <f>'Moving Avg'!F2038</f>
        <v>3.0065</v>
      </c>
      <c r="H2038" s="2">
        <f>'Moving Avg'!G2038</f>
        <v>3.1029999999999998</v>
      </c>
      <c r="I2038" s="2">
        <f>'Moving Avg'!H2038</f>
        <v>2.7056499999999994</v>
      </c>
      <c r="J2038" s="5" t="str">
        <f>OBV!F2038</f>
        <v>BEARISH</v>
      </c>
      <c r="K2038" s="5" t="str">
        <f>OBV!G2038</f>
        <v>NEUTRAL</v>
      </c>
      <c r="L2038" s="5" t="str">
        <f>OBV!H2038</f>
        <v>BEARISH DIVERGENCE</v>
      </c>
    </row>
    <row r="2039" spans="1:12" ht="13.5" x14ac:dyDescent="0.25">
      <c r="A2039" s="3">
        <f>RSI!A2039</f>
        <v>45272</v>
      </c>
      <c r="B2039" s="2">
        <f>RSI!B2039</f>
        <v>3</v>
      </c>
      <c r="C2039" s="2">
        <f>RSI!I2039</f>
        <v>48.435060830727885</v>
      </c>
      <c r="D2039" s="2">
        <f>MACD!E2039</f>
        <v>-5.8840663428692874E-2</v>
      </c>
      <c r="E2039" s="2">
        <f>MACD!F2039</f>
        <v>4.1852720640207283E-3</v>
      </c>
      <c r="F2039" s="2">
        <f>'Moving Avg'!D2039</f>
        <v>3.12</v>
      </c>
      <c r="G2039" s="2">
        <f>'Moving Avg'!F2039</f>
        <v>2.9969999999999999</v>
      </c>
      <c r="H2039" s="2">
        <f>'Moving Avg'!G2039</f>
        <v>3.0955999999999988</v>
      </c>
      <c r="I2039" s="2">
        <f>'Moving Avg'!H2039</f>
        <v>2.7069999999999999</v>
      </c>
      <c r="J2039" s="5" t="str">
        <f>OBV!F2039</f>
        <v>BEARISH</v>
      </c>
      <c r="K2039" s="5" t="str">
        <f>OBV!G2039</f>
        <v>NEUTRAL</v>
      </c>
      <c r="L2039" s="5" t="str">
        <f>OBV!H2039</f>
        <v>CONFIRMED BEARISH</v>
      </c>
    </row>
    <row r="2040" spans="1:12" ht="13.5" x14ac:dyDescent="0.25">
      <c r="A2040" s="3">
        <f>RSI!A2040</f>
        <v>45273</v>
      </c>
      <c r="B2040" s="2">
        <f>RSI!B2040</f>
        <v>3</v>
      </c>
      <c r="C2040" s="2">
        <f>RSI!I2040</f>
        <v>48.435060830727885</v>
      </c>
      <c r="D2040" s="2">
        <f>MACD!E2040</f>
        <v>-6.582459627358217E-2</v>
      </c>
      <c r="E2040" s="2">
        <f>MACD!F2040</f>
        <v>-9.8167016034998514E-3</v>
      </c>
      <c r="F2040" s="2">
        <f>'Moving Avg'!D2040</f>
        <v>3.0880000000000001</v>
      </c>
      <c r="G2040" s="2">
        <f>'Moving Avg'!F2040</f>
        <v>2.9944999999999999</v>
      </c>
      <c r="H2040" s="2">
        <f>'Moving Avg'!G2040</f>
        <v>3.0877999999999992</v>
      </c>
      <c r="I2040" s="2">
        <f>'Moving Avg'!H2040</f>
        <v>2.7089499999999997</v>
      </c>
      <c r="J2040" s="5" t="str">
        <f>OBV!F2040</f>
        <v>BEARISH</v>
      </c>
      <c r="K2040" s="5" t="str">
        <f>OBV!G2040</f>
        <v>NEUTRAL</v>
      </c>
      <c r="L2040" s="5" t="str">
        <f>OBV!H2040</f>
        <v>CONFIRMED BEARISH</v>
      </c>
    </row>
    <row r="2041" spans="1:12" ht="13.5" x14ac:dyDescent="0.25">
      <c r="A2041" s="3">
        <f>RSI!A2041</f>
        <v>45274</v>
      </c>
      <c r="B2041" s="2">
        <f>RSI!B2041</f>
        <v>3.13</v>
      </c>
      <c r="C2041" s="2">
        <f>RSI!I2041</f>
        <v>55.656440144151439</v>
      </c>
      <c r="D2041" s="2">
        <f>MACD!E2041</f>
        <v>-0.1012014713369731</v>
      </c>
      <c r="E2041" s="2">
        <f>MACD!F2041</f>
        <v>-2.8093655550194503E-2</v>
      </c>
      <c r="F2041" s="2">
        <f>'Moving Avg'!D2041</f>
        <v>3.0819999999999999</v>
      </c>
      <c r="G2041" s="2">
        <f>'Moving Avg'!F2041</f>
        <v>2.9985000000000004</v>
      </c>
      <c r="H2041" s="2">
        <f>'Moving Avg'!G2041</f>
        <v>3.0825999999999989</v>
      </c>
      <c r="I2041" s="2">
        <f>'Moving Avg'!H2041</f>
        <v>2.7121000000000004</v>
      </c>
      <c r="J2041" s="5" t="str">
        <f>OBV!F2041</f>
        <v>BEARISH</v>
      </c>
      <c r="K2041" s="5" t="str">
        <f>OBV!G2041</f>
        <v>NEUTRAL</v>
      </c>
      <c r="L2041" s="5" t="str">
        <f>OBV!H2041</f>
        <v>CONFIRMED BEARISH</v>
      </c>
    </row>
    <row r="2042" spans="1:12" ht="13.5" x14ac:dyDescent="0.25">
      <c r="A2042" s="3">
        <f>RSI!A2042</f>
        <v>45275</v>
      </c>
      <c r="B2042" s="2">
        <f>RSI!B2042</f>
        <v>3.13</v>
      </c>
      <c r="C2042" s="2">
        <f>RSI!I2042</f>
        <v>55.656440144151439</v>
      </c>
      <c r="D2042" s="2">
        <f>MACD!E2042</f>
        <v>-0.11329216865060454</v>
      </c>
      <c r="E2042" s="2">
        <f>MACD!F2042</f>
        <v>-4.5133358170276514E-2</v>
      </c>
      <c r="F2042" s="2">
        <f>'Moving Avg'!D2042</f>
        <v>3.0799999999999996</v>
      </c>
      <c r="G2042" s="2">
        <f>'Moving Avg'!F2042</f>
        <v>3.0024999999999999</v>
      </c>
      <c r="H2042" s="2">
        <f>'Moving Avg'!G2042</f>
        <v>3.0773999999999986</v>
      </c>
      <c r="I2042" s="2">
        <f>'Moving Avg'!H2042</f>
        <v>2.7158000000000002</v>
      </c>
      <c r="J2042" s="5" t="str">
        <f>OBV!F2042</f>
        <v>NEUTRAL</v>
      </c>
      <c r="K2042" s="5" t="str">
        <f>OBV!G2042</f>
        <v>NEUTRAL</v>
      </c>
      <c r="L2042" s="5" t="str">
        <f>OBV!H2042</f>
        <v>NEUTRAL</v>
      </c>
    </row>
    <row r="2043" spans="1:12" ht="13.5" x14ac:dyDescent="0.25">
      <c r="A2043" s="3">
        <f>RSI!A2043</f>
        <v>45278</v>
      </c>
      <c r="B2043" s="2">
        <f>RSI!B2043</f>
        <v>3.13</v>
      </c>
      <c r="C2043" s="2">
        <f>RSI!I2043</f>
        <v>55.656440144151439</v>
      </c>
      <c r="D2043" s="2">
        <f>MACD!E2043</f>
        <v>-0.10409494097723249</v>
      </c>
      <c r="E2043" s="2">
        <f>MACD!F2043</f>
        <v>-5.6925674731667708E-2</v>
      </c>
      <c r="F2043" s="2">
        <f>'Moving Avg'!D2043</f>
        <v>3.0779999999999994</v>
      </c>
      <c r="G2043" s="2">
        <f>'Moving Avg'!F2043</f>
        <v>3.0065</v>
      </c>
      <c r="H2043" s="2">
        <f>'Moving Avg'!G2043</f>
        <v>3.0719999999999987</v>
      </c>
      <c r="I2043" s="2">
        <f>'Moving Avg'!H2043</f>
        <v>2.7195000000000005</v>
      </c>
      <c r="J2043" s="5" t="str">
        <f>OBV!F2043</f>
        <v>NEUTRAL</v>
      </c>
      <c r="K2043" s="5" t="str">
        <f>OBV!G2043</f>
        <v>NEUTRAL</v>
      </c>
      <c r="L2043" s="5" t="str">
        <f>OBV!H2043</f>
        <v>NEUTRAL</v>
      </c>
    </row>
    <row r="2044" spans="1:12" ht="13.5" x14ac:dyDescent="0.25">
      <c r="A2044" s="3">
        <f>RSI!A2044</f>
        <v>45279</v>
      </c>
      <c r="B2044" s="2">
        <f>RSI!B2044</f>
        <v>3.13</v>
      </c>
      <c r="C2044" s="2">
        <f>RSI!I2044</f>
        <v>55.656440144151439</v>
      </c>
      <c r="D2044" s="2">
        <f>MACD!E2044</f>
        <v>-9.6842469825989319E-2</v>
      </c>
      <c r="E2044" s="2">
        <f>MACD!F2044</f>
        <v>-6.490903375053203E-2</v>
      </c>
      <c r="F2044" s="2">
        <f>'Moving Avg'!D2044</f>
        <v>3.1040000000000001</v>
      </c>
      <c r="G2044" s="2">
        <f>'Moving Avg'!F2044</f>
        <v>3.0105000000000004</v>
      </c>
      <c r="H2044" s="2">
        <f>'Moving Avg'!G2044</f>
        <v>3.0665999999999984</v>
      </c>
      <c r="I2044" s="2">
        <f>'Moving Avg'!H2044</f>
        <v>2.7232000000000003</v>
      </c>
      <c r="J2044" s="5" t="str">
        <f>OBV!F2044</f>
        <v>NEUTRAL</v>
      </c>
      <c r="K2044" s="5" t="str">
        <f>OBV!G2044</f>
        <v>NEUTRAL</v>
      </c>
      <c r="L2044" s="5" t="str">
        <f>OBV!H2044</f>
        <v>NEUTRAL</v>
      </c>
    </row>
    <row r="2045" spans="1:12" ht="13.5" x14ac:dyDescent="0.25">
      <c r="A2045" s="3">
        <f>RSI!A2045</f>
        <v>45280</v>
      </c>
      <c r="B2045" s="2">
        <f>RSI!B2045</f>
        <v>3.13</v>
      </c>
      <c r="C2045" s="2">
        <f>RSI!I2045</f>
        <v>55.656440144151439</v>
      </c>
      <c r="D2045" s="2">
        <f>MACD!E2045</f>
        <v>-7.1196317558479993E-2</v>
      </c>
      <c r="E2045" s="2">
        <f>MACD!F2045</f>
        <v>-6.6166490512121617E-2</v>
      </c>
      <c r="F2045" s="2">
        <f>'Moving Avg'!D2045</f>
        <v>3.13</v>
      </c>
      <c r="G2045" s="2">
        <f>'Moving Avg'!F2045</f>
        <v>3.0210000000000008</v>
      </c>
      <c r="H2045" s="2">
        <f>'Moving Avg'!G2045</f>
        <v>3.0611999999999981</v>
      </c>
      <c r="I2045" s="2">
        <f>'Moving Avg'!H2045</f>
        <v>2.7269000000000005</v>
      </c>
      <c r="J2045" s="5" t="str">
        <f>OBV!F2045</f>
        <v>NEUTRAL</v>
      </c>
      <c r="K2045" s="5" t="str">
        <f>OBV!G2045</f>
        <v>NEUTRAL</v>
      </c>
      <c r="L2045" s="5" t="str">
        <f>OBV!H2045</f>
        <v>NEUTRAL</v>
      </c>
    </row>
    <row r="2046" spans="1:12" ht="13.5" x14ac:dyDescent="0.25">
      <c r="A2046" s="3">
        <f>RSI!A2046</f>
        <v>45281</v>
      </c>
      <c r="B2046" s="2">
        <f>RSI!B2046</f>
        <v>3.13</v>
      </c>
      <c r="C2046" s="2">
        <f>RSI!I2046</f>
        <v>55.656440144151439</v>
      </c>
      <c r="D2046" s="2">
        <f>MACD!E2046</f>
        <v>-4.9949943929422869E-2</v>
      </c>
      <c r="E2046" s="2">
        <f>MACD!F2046</f>
        <v>-6.2923181195581865E-2</v>
      </c>
      <c r="F2046" s="2">
        <f>'Moving Avg'!D2046</f>
        <v>3.13</v>
      </c>
      <c r="G2046" s="2">
        <f>'Moving Avg'!F2046</f>
        <v>3.0380000000000011</v>
      </c>
      <c r="H2046" s="2">
        <f>'Moving Avg'!G2046</f>
        <v>3.0587999999999989</v>
      </c>
      <c r="I2046" s="2">
        <f>'Moving Avg'!H2046</f>
        <v>2.7306000000000012</v>
      </c>
      <c r="J2046" s="5" t="str">
        <f>OBV!F2046</f>
        <v>NEUTRAL</v>
      </c>
      <c r="K2046" s="5" t="str">
        <f>OBV!G2046</f>
        <v>NEUTRAL</v>
      </c>
      <c r="L2046" s="5" t="str">
        <f>OBV!H2046</f>
        <v>NEUTRAL</v>
      </c>
    </row>
    <row r="2047" spans="1:12" ht="13.5" x14ac:dyDescent="0.25">
      <c r="A2047" s="3">
        <f>RSI!A2047</f>
        <v>45282</v>
      </c>
      <c r="B2047" s="2">
        <f>RSI!B2047</f>
        <v>2.99</v>
      </c>
      <c r="C2047" s="2">
        <f>RSI!I2047</f>
        <v>45.056253583686981</v>
      </c>
      <c r="D2047" s="2">
        <f>MACD!E2047</f>
        <v>-2.5099366938801104E-2</v>
      </c>
      <c r="E2047" s="2">
        <f>MACD!F2047</f>
        <v>-5.5358418344225717E-2</v>
      </c>
      <c r="F2047" s="2">
        <f>'Moving Avg'!D2047</f>
        <v>3.1019999999999999</v>
      </c>
      <c r="G2047" s="2">
        <f>'Moving Avg'!F2047</f>
        <v>3.0420000000000007</v>
      </c>
      <c r="H2047" s="2">
        <f>'Moving Avg'!G2047</f>
        <v>3.0563999999999991</v>
      </c>
      <c r="I2047" s="2">
        <f>'Moving Avg'!H2047</f>
        <v>2.7336000000000009</v>
      </c>
      <c r="J2047" s="5" t="str">
        <f>OBV!F2047</f>
        <v>NEUTRAL</v>
      </c>
      <c r="K2047" s="5" t="str">
        <f>OBV!G2047</f>
        <v>NEUTRAL</v>
      </c>
      <c r="L2047" s="5" t="str">
        <f>OBV!H2047</f>
        <v>NEUTRAL</v>
      </c>
    </row>
    <row r="2048" spans="1:12" ht="13.5" x14ac:dyDescent="0.25">
      <c r="A2048" s="3">
        <f>RSI!A2048</f>
        <v>45285</v>
      </c>
      <c r="B2048" s="2">
        <f>RSI!B2048</f>
        <v>3.12</v>
      </c>
      <c r="C2048" s="2">
        <f>RSI!I2048</f>
        <v>53.846528478608469</v>
      </c>
      <c r="D2048" s="2">
        <f>MACD!E2048</f>
        <v>-1.3263736909808976E-2</v>
      </c>
      <c r="E2048" s="2">
        <f>MACD!F2048</f>
        <v>-4.6939482057342372E-2</v>
      </c>
      <c r="F2048" s="2">
        <f>'Moving Avg'!D2048</f>
        <v>3.1</v>
      </c>
      <c r="G2048" s="2">
        <f>'Moving Avg'!F2048</f>
        <v>3.0525000000000007</v>
      </c>
      <c r="H2048" s="2">
        <f>'Moving Avg'!G2048</f>
        <v>3.0565999999999995</v>
      </c>
      <c r="I2048" s="2">
        <f>'Moving Avg'!H2048</f>
        <v>2.7372500000000013</v>
      </c>
      <c r="J2048" s="5" t="str">
        <f>OBV!F2048</f>
        <v>NEUTRAL</v>
      </c>
      <c r="K2048" s="5" t="str">
        <f>OBV!G2048</f>
        <v>NEUTRAL</v>
      </c>
      <c r="L2048" s="5" t="str">
        <f>OBV!H2048</f>
        <v>NEUTRAL</v>
      </c>
    </row>
    <row r="2049" spans="1:12" ht="13.5" x14ac:dyDescent="0.25">
      <c r="A2049" s="3">
        <f>RSI!A2049</f>
        <v>45286</v>
      </c>
      <c r="B2049" s="2">
        <f>RSI!B2049</f>
        <v>2.98</v>
      </c>
      <c r="C2049" s="2">
        <f>RSI!I2049</f>
        <v>45.419149050293179</v>
      </c>
      <c r="D2049" s="2">
        <f>MACD!E2049</f>
        <v>-1.4779824643107453E-2</v>
      </c>
      <c r="E2049" s="2">
        <f>MACD!F2049</f>
        <v>-4.0507550574495392E-2</v>
      </c>
      <c r="F2049" s="2">
        <f>'Moving Avg'!D2049</f>
        <v>3.0700000000000003</v>
      </c>
      <c r="G2049" s="2">
        <f>'Moving Avg'!F2049</f>
        <v>3.0560000000000005</v>
      </c>
      <c r="H2049" s="2">
        <f>'Moving Avg'!G2049</f>
        <v>3.0531999999999995</v>
      </c>
      <c r="I2049" s="2">
        <f>'Moving Avg'!H2049</f>
        <v>2.7407000000000017</v>
      </c>
      <c r="J2049" s="5" t="str">
        <f>OBV!F2049</f>
        <v>NEUTRAL</v>
      </c>
      <c r="K2049" s="5" t="str">
        <f>OBV!G2049</f>
        <v>NEUTRAL</v>
      </c>
      <c r="L2049" s="5" t="str">
        <f>OBV!H2049</f>
        <v>NEUTRAL</v>
      </c>
    </row>
    <row r="2050" spans="1:12" ht="13.5" x14ac:dyDescent="0.25">
      <c r="A2050" s="3">
        <f>RSI!A2050</f>
        <v>45287</v>
      </c>
      <c r="B2050" s="2">
        <f>RSI!B2050</f>
        <v>3.11</v>
      </c>
      <c r="C2050" s="2">
        <f>RSI!I2050</f>
        <v>52.805445429203431</v>
      </c>
      <c r="D2050" s="2">
        <f>MACD!E2050</f>
        <v>-2.5200921019416622E-2</v>
      </c>
      <c r="E2050" s="2">
        <f>MACD!F2050</f>
        <v>-3.7446224663479639E-2</v>
      </c>
      <c r="F2050" s="2">
        <f>'Moving Avg'!D2050</f>
        <v>3.0659999999999998</v>
      </c>
      <c r="G2050" s="2">
        <f>'Moving Avg'!F2050</f>
        <v>3.0660000000000003</v>
      </c>
      <c r="H2050" s="2">
        <f>'Moving Avg'!G2050</f>
        <v>3.0513999999999992</v>
      </c>
      <c r="I2050" s="2">
        <f>'Moving Avg'!H2050</f>
        <v>2.7448000000000015</v>
      </c>
      <c r="J2050" s="5" t="str">
        <f>OBV!F2050</f>
        <v>NEUTRAL</v>
      </c>
      <c r="K2050" s="5" t="str">
        <f>OBV!G2050</f>
        <v>NEUTRAL</v>
      </c>
      <c r="L2050" s="5" t="str">
        <f>OBV!H2050</f>
        <v>NEUTRAL</v>
      </c>
    </row>
    <row r="2051" spans="1:12" ht="13.5" x14ac:dyDescent="0.25">
      <c r="A2051" s="3">
        <f>RSI!A2051</f>
        <v>45288</v>
      </c>
      <c r="B2051" s="2">
        <f>RSI!B2051</f>
        <v>3.11</v>
      </c>
      <c r="C2051" s="2">
        <f>RSI!I2051</f>
        <v>52.805445429203431</v>
      </c>
      <c r="D2051" s="2">
        <f>MACD!E2051</f>
        <v>-1.4331968937956852E-2</v>
      </c>
      <c r="E2051" s="2">
        <f>MACD!F2051</f>
        <v>-3.2823373518375082E-2</v>
      </c>
      <c r="F2051" s="2">
        <f>'Moving Avg'!D2051</f>
        <v>3.0619999999999998</v>
      </c>
      <c r="G2051" s="2">
        <f>'Moving Avg'!F2051</f>
        <v>3.0825000000000005</v>
      </c>
      <c r="H2051" s="2">
        <f>'Moving Avg'!G2051</f>
        <v>3.0523999999999996</v>
      </c>
      <c r="I2051" s="2">
        <f>'Moving Avg'!H2051</f>
        <v>2.7489000000000017</v>
      </c>
      <c r="J2051" s="5" t="str">
        <f>OBV!F2051</f>
        <v>NEUTRAL</v>
      </c>
      <c r="K2051" s="5" t="str">
        <f>OBV!G2051</f>
        <v>NEUTRAL</v>
      </c>
      <c r="L2051" s="5" t="str">
        <f>OBV!H2051</f>
        <v>NEUTRAL</v>
      </c>
    </row>
    <row r="2052" spans="1:12" ht="13.5" x14ac:dyDescent="0.25">
      <c r="A2052" s="3">
        <f>RSI!A2052</f>
        <v>45289</v>
      </c>
      <c r="B2052" s="2">
        <f>RSI!B2052</f>
        <v>3.14</v>
      </c>
      <c r="C2052" s="2">
        <f>RSI!I2052</f>
        <v>54.455028281994821</v>
      </c>
      <c r="D2052" s="2">
        <f>MACD!E2052</f>
        <v>-7.6473829033316676E-3</v>
      </c>
      <c r="E2052" s="2">
        <f>MACD!F2052</f>
        <v>-2.7788175395366401E-2</v>
      </c>
      <c r="F2052" s="2">
        <f>'Moving Avg'!D2052</f>
        <v>3.0919999999999996</v>
      </c>
      <c r="G2052" s="2">
        <f>'Moving Avg'!F2052</f>
        <v>3.0945</v>
      </c>
      <c r="H2052" s="2">
        <f>'Moving Avg'!G2052</f>
        <v>3.0513999999999992</v>
      </c>
      <c r="I2052" s="2">
        <f>'Moving Avg'!H2052</f>
        <v>2.7531500000000011</v>
      </c>
      <c r="J2052" s="5" t="str">
        <f>OBV!F2052</f>
        <v>BULLISH</v>
      </c>
      <c r="K2052" s="5" t="str">
        <f>OBV!G2052</f>
        <v>NEUTRAL</v>
      </c>
      <c r="L2052" s="5" t="str">
        <f>OBV!H2052</f>
        <v>CONFIRMED BULLISH</v>
      </c>
    </row>
    <row r="2053" spans="1:12" ht="13.5" x14ac:dyDescent="0.25">
      <c r="A2053" s="3">
        <f>RSI!A2053</f>
        <v>45293</v>
      </c>
      <c r="B2053" s="2">
        <f>RSI!B2053</f>
        <v>3.14</v>
      </c>
      <c r="C2053" s="2">
        <f>RSI!I2053</f>
        <v>54.455028281994821</v>
      </c>
      <c r="D2053" s="2">
        <f>MACD!E2053</f>
        <v>-2.4369820738869841E-3</v>
      </c>
      <c r="E2053" s="2">
        <f>MACD!F2053</f>
        <v>-2.2717936731070521E-2</v>
      </c>
      <c r="F2053" s="2">
        <f>'Moving Avg'!D2053</f>
        <v>3.0960000000000001</v>
      </c>
      <c r="G2053" s="2">
        <f>'Moving Avg'!F2053</f>
        <v>3.1</v>
      </c>
      <c r="H2053" s="2">
        <f>'Moving Avg'!G2053</f>
        <v>3.0531999999999995</v>
      </c>
      <c r="I2053" s="2">
        <f>'Moving Avg'!H2053</f>
        <v>2.7574000000000014</v>
      </c>
      <c r="J2053" s="5" t="str">
        <f>OBV!F2053</f>
        <v>BULLISH</v>
      </c>
      <c r="K2053" s="5" t="str">
        <f>OBV!G2053</f>
        <v>NEUTRAL</v>
      </c>
      <c r="L2053" s="5" t="str">
        <f>OBV!H2053</f>
        <v>CONFIRMED BULLISH</v>
      </c>
    </row>
    <row r="2054" spans="1:12" ht="13.5" x14ac:dyDescent="0.25">
      <c r="A2054" s="3">
        <f>RSI!A2054</f>
        <v>45294</v>
      </c>
      <c r="B2054" s="2">
        <f>RSI!B2054</f>
        <v>3.14</v>
      </c>
      <c r="C2054" s="2">
        <f>RSI!I2054</f>
        <v>54.455028281994821</v>
      </c>
      <c r="D2054" s="2">
        <f>MACD!E2054</f>
        <v>1.559052559711116E-3</v>
      </c>
      <c r="E2054" s="2">
        <f>MACD!F2054</f>
        <v>-1.7862538872914193E-2</v>
      </c>
      <c r="F2054" s="2">
        <f>'Moving Avg'!D2054</f>
        <v>3.1280000000000001</v>
      </c>
      <c r="G2054" s="2">
        <f>'Moving Avg'!F2054</f>
        <v>3.1055000000000001</v>
      </c>
      <c r="H2054" s="2">
        <f>'Moving Avg'!G2054</f>
        <v>3.0523999999999982</v>
      </c>
      <c r="I2054" s="2">
        <f>'Moving Avg'!H2054</f>
        <v>2.762150000000001</v>
      </c>
      <c r="J2054" s="5" t="str">
        <f>OBV!F2054</f>
        <v>BULLISH</v>
      </c>
      <c r="K2054" s="5" t="str">
        <f>OBV!G2054</f>
        <v>NEUTRAL</v>
      </c>
      <c r="L2054" s="5" t="str">
        <f>OBV!H2054</f>
        <v>CONFIRMED BULLISH</v>
      </c>
    </row>
    <row r="2055" spans="1:12" ht="13.5" x14ac:dyDescent="0.25">
      <c r="A2055" s="3">
        <f>RSI!A2055</f>
        <v>45295</v>
      </c>
      <c r="B2055" s="2">
        <f>RSI!B2055</f>
        <v>3.14</v>
      </c>
      <c r="C2055" s="2">
        <f>RSI!I2055</f>
        <v>54.455028281994821</v>
      </c>
      <c r="D2055" s="2">
        <f>MACD!E2055</f>
        <v>4.5581218303678561E-3</v>
      </c>
      <c r="E2055" s="2">
        <f>MACD!F2055</f>
        <v>-1.3378406732257785E-2</v>
      </c>
      <c r="F2055" s="2">
        <f>'Moving Avg'!D2055</f>
        <v>3.1340000000000003</v>
      </c>
      <c r="G2055" s="2">
        <f>'Moving Avg'!F2055</f>
        <v>3.1044999999999998</v>
      </c>
      <c r="H2055" s="2">
        <f>'Moving Avg'!G2055</f>
        <v>3.0513999999999983</v>
      </c>
      <c r="I2055" s="2">
        <f>'Moving Avg'!H2055</f>
        <v>2.766900000000001</v>
      </c>
      <c r="J2055" s="5" t="str">
        <f>OBV!F2055</f>
        <v>BULLISH</v>
      </c>
      <c r="K2055" s="5" t="str">
        <f>OBV!G2055</f>
        <v>NEUTRAL</v>
      </c>
      <c r="L2055" s="5" t="str">
        <f>OBV!H2055</f>
        <v>CONFIRMED BULLISH</v>
      </c>
    </row>
    <row r="2056" spans="1:12" ht="13.5" x14ac:dyDescent="0.25">
      <c r="A2056" s="3">
        <f>RSI!A2056</f>
        <v>45296</v>
      </c>
      <c r="B2056" s="2">
        <f>RSI!B2056</f>
        <v>3</v>
      </c>
      <c r="C2056" s="2">
        <f>RSI!I2056</f>
        <v>44.657395700764411</v>
      </c>
      <c r="D2056" s="2">
        <f>MACD!E2056</f>
        <v>1.7112285824980589E-2</v>
      </c>
      <c r="E2056" s="2">
        <f>MACD!F2056</f>
        <v>-7.280268220810111E-3</v>
      </c>
      <c r="F2056" s="2">
        <f>'Moving Avg'!D2056</f>
        <v>3.1120000000000001</v>
      </c>
      <c r="G2056" s="2">
        <f>'Moving Avg'!F2056</f>
        <v>3.0964999999999998</v>
      </c>
      <c r="H2056" s="2">
        <f>'Moving Avg'!G2056</f>
        <v>3.0475999999999983</v>
      </c>
      <c r="I2056" s="2">
        <f>'Moving Avg'!H2056</f>
        <v>2.7709500000000009</v>
      </c>
      <c r="J2056" s="5" t="str">
        <f>OBV!F2056</f>
        <v>BULLISH</v>
      </c>
      <c r="K2056" s="5" t="str">
        <f>OBV!G2056</f>
        <v>NEUTRAL</v>
      </c>
      <c r="L2056" s="5" t="str">
        <f>OBV!H2056</f>
        <v>BULLISH DIVERGENCE</v>
      </c>
    </row>
    <row r="2057" spans="1:12" ht="13.5" x14ac:dyDescent="0.25">
      <c r="A2057" s="3">
        <f>RSI!A2057</f>
        <v>45299</v>
      </c>
      <c r="B2057" s="2">
        <f>RSI!B2057</f>
        <v>3</v>
      </c>
      <c r="C2057" s="2">
        <f>RSI!I2057</f>
        <v>44.657395700764411</v>
      </c>
      <c r="D2057" s="2">
        <f>MACD!E2057</f>
        <v>6.6961774352902736E-3</v>
      </c>
      <c r="E2057" s="2">
        <f>MACD!F2057</f>
        <v>-4.4849790895900342E-3</v>
      </c>
      <c r="F2057" s="2">
        <f>'Moving Avg'!D2057</f>
        <v>3.0840000000000001</v>
      </c>
      <c r="G2057" s="2">
        <f>'Moving Avg'!F2057</f>
        <v>3.0894999999999997</v>
      </c>
      <c r="H2057" s="2">
        <f>'Moving Avg'!G2057</f>
        <v>3.0465999999999984</v>
      </c>
      <c r="I2057" s="2">
        <f>'Moving Avg'!H2057</f>
        <v>2.7750000000000012</v>
      </c>
      <c r="J2057" s="5" t="str">
        <f>OBV!F2057</f>
        <v>NEUTRAL</v>
      </c>
      <c r="K2057" s="5" t="str">
        <f>OBV!G2057</f>
        <v>NEUTRAL</v>
      </c>
      <c r="L2057" s="5" t="str">
        <f>OBV!H2057</f>
        <v>NEUTRAL</v>
      </c>
    </row>
    <row r="2058" spans="1:12" ht="13.5" x14ac:dyDescent="0.25">
      <c r="A2058" s="3">
        <f>RSI!A2058</f>
        <v>45300</v>
      </c>
      <c r="B2058" s="2">
        <f>RSI!B2058</f>
        <v>3</v>
      </c>
      <c r="C2058" s="2">
        <f>RSI!I2058</f>
        <v>44.657395700764411</v>
      </c>
      <c r="D2058" s="2">
        <f>MACD!E2058</f>
        <v>1.8345138925586202E-2</v>
      </c>
      <c r="E2058" s="2">
        <f>MACD!F2058</f>
        <v>8.104451344521273E-5</v>
      </c>
      <c r="F2058" s="2">
        <f>'Moving Avg'!D2058</f>
        <v>3.056</v>
      </c>
      <c r="G2058" s="2">
        <f>'Moving Avg'!F2058</f>
        <v>3.0825</v>
      </c>
      <c r="H2058" s="2">
        <f>'Moving Avg'!G2058</f>
        <v>3.0429999999999984</v>
      </c>
      <c r="I2058" s="2">
        <f>'Moving Avg'!H2058</f>
        <v>2.7790500000000007</v>
      </c>
      <c r="J2058" s="5" t="str">
        <f>OBV!F2058</f>
        <v>NEUTRAL</v>
      </c>
      <c r="K2058" s="5" t="str">
        <f>OBV!G2058</f>
        <v>NEUTRAL</v>
      </c>
      <c r="L2058" s="5" t="str">
        <f>OBV!H2058</f>
        <v>NEUTRAL</v>
      </c>
    </row>
    <row r="2059" spans="1:12" ht="13.5" x14ac:dyDescent="0.25">
      <c r="A2059" s="3">
        <f>RSI!A2059</f>
        <v>45301</v>
      </c>
      <c r="B2059" s="2">
        <f>RSI!B2059</f>
        <v>2.87</v>
      </c>
      <c r="C2059" s="2">
        <f>RSI!I2059</f>
        <v>36.94766034955655</v>
      </c>
      <c r="D2059" s="2">
        <f>MACD!E2059</f>
        <v>1.6721446202307089E-2</v>
      </c>
      <c r="E2059" s="2">
        <f>MACD!F2059</f>
        <v>3.4091248512175881E-3</v>
      </c>
      <c r="F2059" s="2">
        <f>'Moving Avg'!D2059</f>
        <v>3.0020000000000002</v>
      </c>
      <c r="G2059" s="2">
        <f>'Moving Avg'!F2059</f>
        <v>3.0759999999999996</v>
      </c>
      <c r="H2059" s="2">
        <f>'Moving Avg'!G2059</f>
        <v>3.0395999999999983</v>
      </c>
      <c r="I2059" s="2">
        <f>'Moving Avg'!H2059</f>
        <v>2.7829000000000015</v>
      </c>
      <c r="J2059" s="5" t="str">
        <f>OBV!F2059</f>
        <v>NEUTRAL</v>
      </c>
      <c r="K2059" s="5" t="str">
        <f>OBV!G2059</f>
        <v>NEUTRAL</v>
      </c>
      <c r="L2059" s="5" t="str">
        <f>OBV!H2059</f>
        <v>NEUTRAL</v>
      </c>
    </row>
    <row r="2060" spans="1:12" ht="13.5" x14ac:dyDescent="0.25">
      <c r="A2060" s="3">
        <f>RSI!A2060</f>
        <v>45302</v>
      </c>
      <c r="B2060" s="2">
        <f>RSI!B2060</f>
        <v>2.87</v>
      </c>
      <c r="C2060" s="2">
        <f>RSI!I2060</f>
        <v>36.94766034955655</v>
      </c>
      <c r="D2060" s="2">
        <f>MACD!E2060</f>
        <v>3.6512325735894358E-2</v>
      </c>
      <c r="E2060" s="2">
        <f>MACD!F2060</f>
        <v>1.0029765028152941E-2</v>
      </c>
      <c r="F2060" s="2">
        <f>'Moving Avg'!D2060</f>
        <v>2.9480000000000004</v>
      </c>
      <c r="G2060" s="2">
        <f>'Moving Avg'!F2060</f>
        <v>3.0694999999999997</v>
      </c>
      <c r="H2060" s="2">
        <f>'Moving Avg'!G2060</f>
        <v>3.0387999999999988</v>
      </c>
      <c r="I2060" s="2">
        <f>'Moving Avg'!H2060</f>
        <v>2.7872000000000012</v>
      </c>
      <c r="J2060" s="5" t="str">
        <f>OBV!F2060</f>
        <v>NEUTRAL</v>
      </c>
      <c r="K2060" s="5" t="str">
        <f>OBV!G2060</f>
        <v>NEUTRAL</v>
      </c>
      <c r="L2060" s="5" t="str">
        <f>OBV!H2060</f>
        <v>NEUTRAL</v>
      </c>
    </row>
    <row r="2061" spans="1:12" ht="13.5" x14ac:dyDescent="0.25">
      <c r="A2061" s="3">
        <f>RSI!A2061</f>
        <v>45303</v>
      </c>
      <c r="B2061" s="2">
        <f>RSI!B2061</f>
        <v>2.75</v>
      </c>
      <c r="C2061" s="2">
        <f>RSI!I2061</f>
        <v>31.184148075755274</v>
      </c>
      <c r="D2061" s="2">
        <f>MACD!E2061</f>
        <v>6.3225837327896883E-2</v>
      </c>
      <c r="E2061" s="2">
        <f>MACD!F2061</f>
        <v>2.066897948810173E-2</v>
      </c>
      <c r="F2061" s="2">
        <f>'Moving Avg'!D2061</f>
        <v>2.8980000000000006</v>
      </c>
      <c r="G2061" s="2">
        <f>'Moving Avg'!F2061</f>
        <v>3.0505</v>
      </c>
      <c r="H2061" s="2">
        <f>'Moving Avg'!G2061</f>
        <v>3.032999999999999</v>
      </c>
      <c r="I2061" s="2">
        <f>'Moving Avg'!H2061</f>
        <v>2.7913500000000018</v>
      </c>
      <c r="J2061" s="5" t="str">
        <f>OBV!F2061</f>
        <v>NEUTRAL</v>
      </c>
      <c r="K2061" s="5" t="str">
        <f>OBV!G2061</f>
        <v>NEUTRAL</v>
      </c>
      <c r="L2061" s="5" t="str">
        <f>OBV!H2061</f>
        <v>NEUTRAL</v>
      </c>
    </row>
    <row r="2062" spans="1:12" ht="13.5" x14ac:dyDescent="0.25">
      <c r="A2062" s="3">
        <f>RSI!A2062</f>
        <v>45306</v>
      </c>
      <c r="B2062" s="2">
        <f>RSI!B2062</f>
        <v>2.75</v>
      </c>
      <c r="C2062" s="2">
        <f>RSI!I2062</f>
        <v>31.184148075755274</v>
      </c>
      <c r="D2062" s="2">
        <f>MACD!E2062</f>
        <v>9.2152653107067994E-2</v>
      </c>
      <c r="E2062" s="2">
        <f>MACD!F2062</f>
        <v>3.4965714211894983E-2</v>
      </c>
      <c r="F2062" s="2">
        <f>'Moving Avg'!D2062</f>
        <v>2.8479999999999999</v>
      </c>
      <c r="G2062" s="2">
        <f>'Moving Avg'!F2062</f>
        <v>3.0314999999999999</v>
      </c>
      <c r="H2062" s="2">
        <f>'Moving Avg'!G2062</f>
        <v>3.0245999999999991</v>
      </c>
      <c r="I2062" s="2">
        <f>'Moving Avg'!H2062</f>
        <v>2.7959000000000014</v>
      </c>
      <c r="J2062" s="5" t="str">
        <f>OBV!F2062</f>
        <v>NEUTRAL</v>
      </c>
      <c r="K2062" s="5" t="str">
        <f>OBV!G2062</f>
        <v>NEUTRAL</v>
      </c>
      <c r="L2062" s="5" t="str">
        <f>OBV!H2062</f>
        <v>NEUTRAL</v>
      </c>
    </row>
    <row r="2063" spans="1:12" ht="13.5" x14ac:dyDescent="0.25">
      <c r="A2063" s="3">
        <f>RSI!A2063</f>
        <v>45307</v>
      </c>
      <c r="B2063" s="2">
        <f>RSI!B2063</f>
        <v>2.63</v>
      </c>
      <c r="C2063" s="2">
        <f>RSI!I2063</f>
        <v>26.406813621179452</v>
      </c>
      <c r="D2063" s="2">
        <f>MACD!E2063</f>
        <v>0.12709927341146621</v>
      </c>
      <c r="E2063" s="2">
        <f>MACD!F2063</f>
        <v>5.339242605180923E-2</v>
      </c>
      <c r="F2063" s="2">
        <f>'Moving Avg'!D2063</f>
        <v>2.774</v>
      </c>
      <c r="G2063" s="2">
        <f>'Moving Avg'!F2063</f>
        <v>3.0065</v>
      </c>
      <c r="H2063" s="2">
        <f>'Moving Avg'!G2063</f>
        <v>3.0165999999999995</v>
      </c>
      <c r="I2063" s="2">
        <f>'Moving Avg'!H2063</f>
        <v>2.800250000000001</v>
      </c>
      <c r="J2063" s="5" t="str">
        <f>OBV!F2063</f>
        <v>NEUTRAL</v>
      </c>
      <c r="K2063" s="5" t="str">
        <f>OBV!G2063</f>
        <v>NEUTRAL</v>
      </c>
      <c r="L2063" s="5" t="str">
        <f>OBV!H2063</f>
        <v>NEUTRAL</v>
      </c>
    </row>
    <row r="2064" spans="1:12" ht="13.5" x14ac:dyDescent="0.25">
      <c r="A2064" s="3">
        <f>RSI!A2064</f>
        <v>45308</v>
      </c>
      <c r="B2064" s="2">
        <f>RSI!B2064</f>
        <v>2.63</v>
      </c>
      <c r="C2064" s="2">
        <f>RSI!I2064</f>
        <v>26.406813621179438</v>
      </c>
      <c r="D2064" s="2">
        <f>MACD!E2064</f>
        <v>0.15884264517802915</v>
      </c>
      <c r="E2064" s="2">
        <f>MACD!F2064</f>
        <v>7.4482469877053231E-2</v>
      </c>
      <c r="F2064" s="2">
        <f>'Moving Avg'!D2064</f>
        <v>2.726</v>
      </c>
      <c r="G2064" s="2">
        <f>'Moving Avg'!F2064</f>
        <v>2.9815</v>
      </c>
      <c r="H2064" s="2">
        <f>'Moving Avg'!G2064</f>
        <v>3.0111999999999997</v>
      </c>
      <c r="I2064" s="2">
        <f>'Moving Avg'!H2064</f>
        <v>2.8049500000000007</v>
      </c>
      <c r="J2064" s="5" t="str">
        <f>OBV!F2064</f>
        <v>NEUTRAL</v>
      </c>
      <c r="K2064" s="5" t="str">
        <f>OBV!G2064</f>
        <v>NEUTRAL</v>
      </c>
      <c r="L2064" s="5" t="str">
        <f>OBV!H2064</f>
        <v>NEUTRAL</v>
      </c>
    </row>
    <row r="2065" spans="1:12" ht="13.5" x14ac:dyDescent="0.25">
      <c r="A2065" s="3">
        <f>RSI!A2065</f>
        <v>45309</v>
      </c>
      <c r="B2065" s="2">
        <f>RSI!B2065</f>
        <v>2.63</v>
      </c>
      <c r="C2065" s="2">
        <f>RSI!I2065</f>
        <v>26.406813621179438</v>
      </c>
      <c r="D2065" s="2">
        <f>MACD!E2065</f>
        <v>0.1877146014603448</v>
      </c>
      <c r="E2065" s="2">
        <f>MACD!F2065</f>
        <v>9.7128896193711539E-2</v>
      </c>
      <c r="F2065" s="2">
        <f>'Moving Avg'!D2065</f>
        <v>2.6779999999999995</v>
      </c>
      <c r="G2065" s="2">
        <f>'Moving Avg'!F2065</f>
        <v>2.9565000000000001</v>
      </c>
      <c r="H2065" s="2">
        <f>'Moving Avg'!G2065</f>
        <v>3.0057999999999994</v>
      </c>
      <c r="I2065" s="2">
        <f>'Moving Avg'!H2065</f>
        <v>2.8100000000000005</v>
      </c>
      <c r="J2065" s="5" t="str">
        <f>OBV!F2065</f>
        <v>NEUTRAL</v>
      </c>
      <c r="K2065" s="5" t="str">
        <f>OBV!G2065</f>
        <v>NEUTRAL</v>
      </c>
      <c r="L2065" s="5" t="str">
        <f>OBV!H2065</f>
        <v>NEUTRAL</v>
      </c>
    </row>
    <row r="2066" spans="1:12" ht="13.5" x14ac:dyDescent="0.25">
      <c r="A2066" s="3">
        <f>RSI!A2066</f>
        <v>45310</v>
      </c>
      <c r="B2066" s="2">
        <f>RSI!B2066</f>
        <v>2.63</v>
      </c>
      <c r="C2066" s="2">
        <f>RSI!I2066</f>
        <v>26.406813621179438</v>
      </c>
      <c r="D2066" s="2">
        <f>MACD!E2066</f>
        <v>0.19246938656517543</v>
      </c>
      <c r="E2066" s="2">
        <f>MACD!F2066</f>
        <v>0.11619699426800431</v>
      </c>
      <c r="F2066" s="2">
        <f>'Moving Avg'!D2066</f>
        <v>2.6539999999999999</v>
      </c>
      <c r="G2066" s="2">
        <f>'Moving Avg'!F2066</f>
        <v>2.9315000000000007</v>
      </c>
      <c r="H2066" s="2">
        <f>'Moving Avg'!G2066</f>
        <v>2.9977999999999994</v>
      </c>
      <c r="I2066" s="2">
        <f>'Moving Avg'!H2066</f>
        <v>2.8154000000000008</v>
      </c>
      <c r="J2066" s="5" t="str">
        <f>OBV!F2066</f>
        <v>NEUTRAL</v>
      </c>
      <c r="K2066" s="5" t="str">
        <f>OBV!G2066</f>
        <v>NEUTRAL</v>
      </c>
      <c r="L2066" s="5" t="str">
        <f>OBV!H2066</f>
        <v>NEUTRAL</v>
      </c>
    </row>
    <row r="2067" spans="1:12" ht="13.5" x14ac:dyDescent="0.25">
      <c r="A2067" s="3">
        <f>RSI!A2067</f>
        <v>45313</v>
      </c>
      <c r="B2067" s="2">
        <f>RSI!B2067</f>
        <v>2.63</v>
      </c>
      <c r="C2067" s="2">
        <f>RSI!I2067</f>
        <v>26.406813621179438</v>
      </c>
      <c r="D2067" s="2">
        <f>MACD!E2067</f>
        <v>0.19821778644428578</v>
      </c>
      <c r="E2067" s="2">
        <f>MACD!F2067</f>
        <v>0.13260115270326062</v>
      </c>
      <c r="F2067" s="2">
        <f>'Moving Avg'!D2067</f>
        <v>2.63</v>
      </c>
      <c r="G2067" s="2">
        <f>'Moving Avg'!F2067</f>
        <v>2.9135</v>
      </c>
      <c r="H2067" s="2">
        <f>'Moving Avg'!G2067</f>
        <v>2.9871999999999992</v>
      </c>
      <c r="I2067" s="2">
        <f>'Moving Avg'!H2067</f>
        <v>2.8211000000000008</v>
      </c>
      <c r="J2067" s="5" t="str">
        <f>OBV!F2067</f>
        <v>NEUTRAL</v>
      </c>
      <c r="K2067" s="5" t="str">
        <f>OBV!G2067</f>
        <v>NEUTRAL</v>
      </c>
      <c r="L2067" s="5" t="str">
        <f>OBV!H2067</f>
        <v>NEUTRAL</v>
      </c>
    </row>
    <row r="2068" spans="1:12" ht="13.5" x14ac:dyDescent="0.25">
      <c r="A2068" s="3">
        <f>RSI!A2068</f>
        <v>45314</v>
      </c>
      <c r="B2068" s="2">
        <f>RSI!B2068</f>
        <v>2.52</v>
      </c>
      <c r="C2068" s="2">
        <f>RSI!I2068</f>
        <v>21.943200120005798</v>
      </c>
      <c r="D2068" s="2">
        <f>MACD!E2068</f>
        <v>0.2128272987547648</v>
      </c>
      <c r="E2068" s="2">
        <f>MACD!F2068</f>
        <v>0.14864638191356147</v>
      </c>
      <c r="F2068" s="2">
        <f>'Moving Avg'!D2068</f>
        <v>2.6079999999999997</v>
      </c>
      <c r="G2068" s="2">
        <f>'Moving Avg'!F2068</f>
        <v>2.8835000000000006</v>
      </c>
      <c r="H2068" s="2">
        <f>'Moving Avg'!G2068</f>
        <v>2.9737999999999993</v>
      </c>
      <c r="I2068" s="2">
        <f>'Moving Avg'!H2068</f>
        <v>2.826550000000001</v>
      </c>
      <c r="J2068" s="5" t="str">
        <f>OBV!F2068</f>
        <v>NEUTRAL</v>
      </c>
      <c r="K2068" s="5" t="str">
        <f>OBV!G2068</f>
        <v>NEUTRAL</v>
      </c>
      <c r="L2068" s="5" t="str">
        <f>OBV!H2068</f>
        <v>NEUTRAL</v>
      </c>
    </row>
    <row r="2069" spans="1:12" ht="13.5" x14ac:dyDescent="0.25">
      <c r="A2069" s="3">
        <f>RSI!A2069</f>
        <v>45315</v>
      </c>
      <c r="B2069" s="2">
        <f>RSI!B2069</f>
        <v>2.52</v>
      </c>
      <c r="C2069" s="2">
        <f>RSI!I2069</f>
        <v>21.943200120005798</v>
      </c>
      <c r="D2069" s="2">
        <f>MACD!E2069</f>
        <v>0.20731820100651044</v>
      </c>
      <c r="E2069" s="2">
        <f>MACD!F2069</f>
        <v>0.16038074573215128</v>
      </c>
      <c r="F2069" s="2">
        <f>'Moving Avg'!D2069</f>
        <v>2.5859999999999999</v>
      </c>
      <c r="G2069" s="2">
        <f>'Moving Avg'!F2069</f>
        <v>2.8605000000000009</v>
      </c>
      <c r="H2069" s="2">
        <f>'Moving Avg'!G2069</f>
        <v>2.9603999999999995</v>
      </c>
      <c r="I2069" s="2">
        <f>'Moving Avg'!H2069</f>
        <v>2.8323</v>
      </c>
      <c r="J2069" s="5" t="str">
        <f>OBV!F2069</f>
        <v>NEUTRAL</v>
      </c>
      <c r="K2069" s="5" t="str">
        <f>OBV!G2069</f>
        <v>NEUTRAL</v>
      </c>
      <c r="L2069" s="5" t="str">
        <f>OBV!H2069</f>
        <v>NEUTRAL</v>
      </c>
    </row>
    <row r="2070" spans="1:12" ht="13.5" x14ac:dyDescent="0.25">
      <c r="A2070" s="3">
        <f>RSI!A2070</f>
        <v>45316</v>
      </c>
      <c r="B2070" s="2">
        <f>RSI!B2070</f>
        <v>2.63</v>
      </c>
      <c r="C2070" s="2">
        <f>RSI!I2070</f>
        <v>34.7371829885398</v>
      </c>
      <c r="D2070" s="2">
        <f>MACD!E2070</f>
        <v>0.19647981159113703</v>
      </c>
      <c r="E2070" s="2">
        <f>MACD!F2070</f>
        <v>0.16760055890394843</v>
      </c>
      <c r="F2070" s="2">
        <f>'Moving Avg'!D2070</f>
        <v>2.5859999999999999</v>
      </c>
      <c r="G2070" s="2">
        <f>'Moving Avg'!F2070</f>
        <v>2.8365000000000014</v>
      </c>
      <c r="H2070" s="2">
        <f>'Moving Avg'!G2070</f>
        <v>2.952</v>
      </c>
      <c r="I2070" s="2">
        <f>'Moving Avg'!H2070</f>
        <v>2.8389000000000006</v>
      </c>
      <c r="J2070" s="5" t="str">
        <f>OBV!F2070</f>
        <v>NEUTRAL</v>
      </c>
      <c r="K2070" s="5" t="str">
        <f>OBV!G2070</f>
        <v>NEUTRAL</v>
      </c>
      <c r="L2070" s="5" t="str">
        <f>OBV!H2070</f>
        <v>NEUTRAL</v>
      </c>
    </row>
    <row r="2071" spans="1:12" ht="13.5" x14ac:dyDescent="0.25">
      <c r="A2071" s="3">
        <f>RSI!A2071</f>
        <v>45317</v>
      </c>
      <c r="B2071" s="2">
        <f>RSI!B2071</f>
        <v>2.52</v>
      </c>
      <c r="C2071" s="2">
        <f>RSI!I2071</f>
        <v>29.525510447154502</v>
      </c>
      <c r="D2071" s="2">
        <f>MACD!E2071</f>
        <v>0.17817076220198524</v>
      </c>
      <c r="E2071" s="2">
        <f>MACD!F2071</f>
        <v>0.16971459956355581</v>
      </c>
      <c r="F2071" s="2">
        <f>'Moving Avg'!D2071</f>
        <v>2.5640000000000001</v>
      </c>
      <c r="G2071" s="2">
        <f>'Moving Avg'!F2071</f>
        <v>2.8070000000000013</v>
      </c>
      <c r="H2071" s="2">
        <f>'Moving Avg'!G2071</f>
        <v>2.9414000000000002</v>
      </c>
      <c r="I2071" s="2">
        <f>'Moving Avg'!H2071</f>
        <v>2.8447000000000005</v>
      </c>
      <c r="J2071" s="5" t="str">
        <f>OBV!F2071</f>
        <v>NEUTRAL</v>
      </c>
      <c r="K2071" s="5" t="str">
        <f>OBV!G2071</f>
        <v>NEUTRAL</v>
      </c>
      <c r="L2071" s="5" t="str">
        <f>OBV!H2071</f>
        <v>NEUTRAL</v>
      </c>
    </row>
    <row r="2072" spans="1:12" ht="13.5" x14ac:dyDescent="0.25">
      <c r="A2072" s="3">
        <f>RSI!A2072</f>
        <v>45320</v>
      </c>
      <c r="B2072" s="2">
        <f>RSI!B2072</f>
        <v>2.52</v>
      </c>
      <c r="C2072" s="2">
        <f>RSI!I2072</f>
        <v>29.525510447154502</v>
      </c>
      <c r="D2072" s="2">
        <f>MACD!E2072</f>
        <v>0.16441671197171548</v>
      </c>
      <c r="E2072" s="2">
        <f>MACD!F2072</f>
        <v>0.16865502204518776</v>
      </c>
      <c r="F2072" s="2">
        <f>'Moving Avg'!D2072</f>
        <v>2.5419999999999998</v>
      </c>
      <c r="G2072" s="2">
        <f>'Moving Avg'!F2072</f>
        <v>2.7760000000000016</v>
      </c>
      <c r="H2072" s="2">
        <f>'Moving Avg'!G2072</f>
        <v>2.9308000000000005</v>
      </c>
      <c r="I2072" s="2">
        <f>'Moving Avg'!H2072</f>
        <v>2.8502000000000005</v>
      </c>
      <c r="J2072" s="5" t="str">
        <f>OBV!F2072</f>
        <v>NEUTRAL</v>
      </c>
      <c r="K2072" s="5" t="str">
        <f>OBV!G2072</f>
        <v>NEUTRAL</v>
      </c>
      <c r="L2072" s="5" t="str">
        <f>OBV!H2072</f>
        <v>NEUTRAL</v>
      </c>
    </row>
    <row r="2073" spans="1:12" ht="13.5" x14ac:dyDescent="0.25">
      <c r="A2073" s="3">
        <f>RSI!A2073</f>
        <v>45321</v>
      </c>
      <c r="B2073" s="2">
        <f>RSI!B2073</f>
        <v>2.52</v>
      </c>
      <c r="C2073" s="2">
        <f>RSI!I2073</f>
        <v>29.525510447154502</v>
      </c>
      <c r="D2073" s="2">
        <f>MACD!E2073</f>
        <v>0.13592659612780933</v>
      </c>
      <c r="E2073" s="2">
        <f>MACD!F2073</f>
        <v>0.16210933686171208</v>
      </c>
      <c r="F2073" s="2">
        <f>'Moving Avg'!D2073</f>
        <v>2.5419999999999998</v>
      </c>
      <c r="G2073" s="2">
        <f>'Moving Avg'!F2073</f>
        <v>2.7450000000000014</v>
      </c>
      <c r="H2073" s="2">
        <f>'Moving Avg'!G2073</f>
        <v>2.9202000000000008</v>
      </c>
      <c r="I2073" s="2">
        <f>'Moving Avg'!H2073</f>
        <v>2.8554000000000004</v>
      </c>
      <c r="J2073" s="5" t="str">
        <f>OBV!F2073</f>
        <v>NEUTRAL</v>
      </c>
      <c r="K2073" s="5" t="str">
        <f>OBV!G2073</f>
        <v>NEUTRAL</v>
      </c>
      <c r="L2073" s="5" t="str">
        <f>OBV!H2073</f>
        <v>NEUTRAL</v>
      </c>
    </row>
    <row r="2074" spans="1:12" ht="13.5" x14ac:dyDescent="0.25">
      <c r="A2074" s="3">
        <f>RSI!A2074</f>
        <v>45322</v>
      </c>
      <c r="B2074" s="2">
        <f>RSI!B2074</f>
        <v>2.52</v>
      </c>
      <c r="C2074" s="2">
        <f>RSI!I2074</f>
        <v>29.525510447154502</v>
      </c>
      <c r="D2074" s="2">
        <f>MACD!E2074</f>
        <v>0.11330982051075722</v>
      </c>
      <c r="E2074" s="2">
        <f>MACD!F2074</f>
        <v>0.15234943359152114</v>
      </c>
      <c r="F2074" s="2">
        <f>'Moving Avg'!D2074</f>
        <v>2.5419999999999998</v>
      </c>
      <c r="G2074" s="2">
        <f>'Moving Avg'!F2074</f>
        <v>2.7140000000000013</v>
      </c>
      <c r="H2074" s="2">
        <f>'Moving Avg'!G2074</f>
        <v>2.9096000000000011</v>
      </c>
      <c r="I2074" s="2">
        <f>'Moving Avg'!H2074</f>
        <v>2.8603000000000005</v>
      </c>
      <c r="J2074" s="5" t="str">
        <f>OBV!F2074</f>
        <v>NEUTRAL</v>
      </c>
      <c r="K2074" s="5" t="str">
        <f>OBV!G2074</f>
        <v>NEUTRAL</v>
      </c>
      <c r="L2074" s="5" t="str">
        <f>OBV!H2074</f>
        <v>NEUTRAL</v>
      </c>
    </row>
    <row r="2075" spans="1:12" ht="13.5" x14ac:dyDescent="0.25">
      <c r="A2075" s="3">
        <f>RSI!A2075</f>
        <v>45323</v>
      </c>
      <c r="B2075" s="2">
        <f>RSI!B2075</f>
        <v>2.52</v>
      </c>
      <c r="C2075" s="2">
        <f>RSI!I2075</f>
        <v>29.525510447154502</v>
      </c>
      <c r="D2075" s="2">
        <f>MACD!E2075</f>
        <v>9.5552405762231896E-2</v>
      </c>
      <c r="E2075" s="2">
        <f>MACD!F2075</f>
        <v>0.14099002802566329</v>
      </c>
      <c r="F2075" s="2">
        <f>'Moving Avg'!D2075</f>
        <v>2.52</v>
      </c>
      <c r="G2075" s="2">
        <f>'Moving Avg'!F2075</f>
        <v>2.6830000000000012</v>
      </c>
      <c r="H2075" s="2">
        <f>'Moving Avg'!G2075</f>
        <v>2.9016000000000015</v>
      </c>
      <c r="I2075" s="2">
        <f>'Moving Avg'!H2075</f>
        <v>2.8648999999999996</v>
      </c>
      <c r="J2075" s="5" t="str">
        <f>OBV!F2075</f>
        <v>NEUTRAL</v>
      </c>
      <c r="K2075" s="5" t="str">
        <f>OBV!G2075</f>
        <v>NEUTRAL</v>
      </c>
      <c r="L2075" s="5" t="str">
        <f>OBV!H2075</f>
        <v>NEUTRAL</v>
      </c>
    </row>
    <row r="2076" spans="1:12" ht="13.5" x14ac:dyDescent="0.25">
      <c r="A2076" s="3">
        <f>RSI!A2076</f>
        <v>45324</v>
      </c>
      <c r="B2076" s="2">
        <f>RSI!B2076</f>
        <v>2.52</v>
      </c>
      <c r="C2076" s="2">
        <f>RSI!I2076</f>
        <v>29.525510447154502</v>
      </c>
      <c r="D2076" s="2">
        <f>MACD!E2076</f>
        <v>8.1804546278204882E-2</v>
      </c>
      <c r="E2076" s="2">
        <f>MACD!F2076</f>
        <v>0.12915293167617162</v>
      </c>
      <c r="F2076" s="2">
        <f>'Moving Avg'!D2076</f>
        <v>2.52</v>
      </c>
      <c r="G2076" s="2">
        <f>'Moving Avg'!F2076</f>
        <v>2.6590000000000011</v>
      </c>
      <c r="H2076" s="2">
        <f>'Moving Avg'!G2076</f>
        <v>2.8962000000000012</v>
      </c>
      <c r="I2076" s="2">
        <f>'Moving Avg'!H2076</f>
        <v>2.8691499999999994</v>
      </c>
      <c r="J2076" s="5" t="str">
        <f>OBV!F2076</f>
        <v>NEUTRAL</v>
      </c>
      <c r="K2076" s="5" t="str">
        <f>OBV!G2076</f>
        <v>NEUTRAL</v>
      </c>
      <c r="L2076" s="5" t="str">
        <f>OBV!H2076</f>
        <v>NEUTRAL</v>
      </c>
    </row>
    <row r="2077" spans="1:12" ht="13.5" x14ac:dyDescent="0.25">
      <c r="A2077" s="3">
        <f>RSI!A2077</f>
        <v>45327</v>
      </c>
      <c r="B2077" s="2">
        <f>RSI!B2077</f>
        <v>2.52</v>
      </c>
      <c r="C2077" s="2">
        <f>RSI!I2077</f>
        <v>29.525510447154502</v>
      </c>
      <c r="D2077" s="2">
        <f>MACD!E2077</f>
        <v>7.1354747009771291E-2</v>
      </c>
      <c r="E2077" s="2">
        <f>MACD!F2077</f>
        <v>0.11759329474289157</v>
      </c>
      <c r="F2077" s="2">
        <f>'Moving Avg'!D2077</f>
        <v>2.52</v>
      </c>
      <c r="G2077" s="2">
        <f>'Moving Avg'!F2077</f>
        <v>2.6350000000000011</v>
      </c>
      <c r="H2077" s="2">
        <f>'Moving Avg'!G2077</f>
        <v>2.8884000000000007</v>
      </c>
      <c r="I2077" s="2">
        <f>'Moving Avg'!H2077</f>
        <v>2.8730499999999997</v>
      </c>
      <c r="J2077" s="5" t="str">
        <f>OBV!F2077</f>
        <v>NEUTRAL</v>
      </c>
      <c r="K2077" s="5" t="str">
        <f>OBV!G2077</f>
        <v>NEUTRAL</v>
      </c>
      <c r="L2077" s="5" t="str">
        <f>OBV!H2077</f>
        <v>NEUTRAL</v>
      </c>
    </row>
    <row r="2078" spans="1:12" ht="13.5" x14ac:dyDescent="0.25">
      <c r="A2078" s="3">
        <f>RSI!A2078</f>
        <v>45328</v>
      </c>
      <c r="B2078" s="2">
        <f>RSI!B2078</f>
        <v>2.52</v>
      </c>
      <c r="C2078" s="2">
        <f>RSI!I2078</f>
        <v>29.525510447154502</v>
      </c>
      <c r="D2078" s="2">
        <f>MACD!E2078</f>
        <v>4.6684907161171907E-2</v>
      </c>
      <c r="E2078" s="2">
        <f>MACD!F2078</f>
        <v>0.10341161722654764</v>
      </c>
      <c r="F2078" s="2">
        <f>'Moving Avg'!D2078</f>
        <v>2.52</v>
      </c>
      <c r="G2078" s="2">
        <f>'Moving Avg'!F2078</f>
        <v>2.6110000000000011</v>
      </c>
      <c r="H2078" s="2">
        <f>'Moving Avg'!G2078</f>
        <v>2.8806000000000012</v>
      </c>
      <c r="I2078" s="2">
        <f>'Moving Avg'!H2078</f>
        <v>2.8765999999999998</v>
      </c>
      <c r="J2078" s="5" t="str">
        <f>OBV!F2078</f>
        <v>NEUTRAL</v>
      </c>
      <c r="K2078" s="5" t="str">
        <f>OBV!G2078</f>
        <v>NEUTRAL</v>
      </c>
      <c r="L2078" s="5" t="str">
        <f>OBV!H2078</f>
        <v>NEUTRAL</v>
      </c>
    </row>
    <row r="2079" spans="1:12" ht="13.5" x14ac:dyDescent="0.25">
      <c r="A2079" s="3">
        <f>RSI!A2079</f>
        <v>45329</v>
      </c>
      <c r="B2079" s="2">
        <f>RSI!B2079</f>
        <v>2.52</v>
      </c>
      <c r="C2079" s="2">
        <f>RSI!I2079</f>
        <v>29.525510447154502</v>
      </c>
      <c r="D2079" s="2">
        <f>MACD!E2079</f>
        <v>2.6824663323538278E-2</v>
      </c>
      <c r="E2079" s="2">
        <f>MACD!F2079</f>
        <v>8.8094226445945764E-2</v>
      </c>
      <c r="F2079" s="2">
        <f>'Moving Avg'!D2079</f>
        <v>2.52</v>
      </c>
      <c r="G2079" s="2">
        <f>'Moving Avg'!F2079</f>
        <v>2.593500000000001</v>
      </c>
      <c r="H2079" s="2">
        <f>'Moving Avg'!G2079</f>
        <v>2.8728000000000007</v>
      </c>
      <c r="I2079" s="2">
        <f>'Moving Avg'!H2079</f>
        <v>2.8797499999999996</v>
      </c>
      <c r="J2079" s="5" t="str">
        <f>OBV!F2079</f>
        <v>NEUTRAL</v>
      </c>
      <c r="K2079" s="5" t="str">
        <f>OBV!G2079</f>
        <v>NEUTRAL</v>
      </c>
      <c r="L2079" s="5" t="str">
        <f>OBV!H2079</f>
        <v>NEUTRAL</v>
      </c>
    </row>
    <row r="2080" spans="1:12" ht="13.5" x14ac:dyDescent="0.25">
      <c r="A2080" s="3">
        <f>RSI!A2080</f>
        <v>45330</v>
      </c>
      <c r="B2080" s="2">
        <f>RSI!B2080</f>
        <v>2.52</v>
      </c>
      <c r="C2080" s="2">
        <f>RSI!I2080</f>
        <v>29.525510447154502</v>
      </c>
      <c r="D2080" s="2">
        <f>MACD!E2080</f>
        <v>2.7882025976975644E-2</v>
      </c>
      <c r="E2080" s="2">
        <f>MACD!F2080</f>
        <v>7.6051786352151735E-2</v>
      </c>
      <c r="F2080" s="2">
        <f>'Moving Avg'!D2080</f>
        <v>2.52</v>
      </c>
      <c r="G2080" s="2">
        <f>'Moving Avg'!F2080</f>
        <v>2.576000000000001</v>
      </c>
      <c r="H2080" s="2">
        <f>'Moving Avg'!G2080</f>
        <v>2.8650000000000007</v>
      </c>
      <c r="I2080" s="2">
        <f>'Moving Avg'!H2080</f>
        <v>2.8826999999999998</v>
      </c>
      <c r="J2080" s="5" t="str">
        <f>OBV!F2080</f>
        <v>NEUTRAL</v>
      </c>
      <c r="K2080" s="5" t="str">
        <f>OBV!G2080</f>
        <v>NEUTRAL</v>
      </c>
      <c r="L2080" s="5" t="str">
        <f>OBV!H2080</f>
        <v>NEUTRAL</v>
      </c>
    </row>
    <row r="2081" spans="1:12" ht="13.5" x14ac:dyDescent="0.25">
      <c r="A2081" s="3">
        <f>RSI!A2081</f>
        <v>45331</v>
      </c>
      <c r="B2081" s="2">
        <f>RSI!B2081</f>
        <v>2.52</v>
      </c>
      <c r="C2081" s="2">
        <f>RSI!I2081</f>
        <v>29.525510447154502</v>
      </c>
      <c r="D2081" s="2">
        <f>MACD!E2081</f>
        <v>1.2723184455002201E-2</v>
      </c>
      <c r="E2081" s="2">
        <f>MACD!F2081</f>
        <v>6.3386065972721825E-2</v>
      </c>
      <c r="F2081" s="2">
        <f>'Moving Avg'!D2081</f>
        <v>2.52</v>
      </c>
      <c r="G2081" s="2">
        <f>'Moving Avg'!F2081</f>
        <v>2.5645000000000011</v>
      </c>
      <c r="H2081" s="2">
        <f>'Moving Avg'!G2081</f>
        <v>2.8598000000000003</v>
      </c>
      <c r="I2081" s="2">
        <f>'Moving Avg'!H2081</f>
        <v>2.8856499999999996</v>
      </c>
      <c r="J2081" s="5" t="str">
        <f>OBV!F2081</f>
        <v>NEUTRAL</v>
      </c>
      <c r="K2081" s="5" t="str">
        <f>OBV!G2081</f>
        <v>NEUTRAL</v>
      </c>
      <c r="L2081" s="5" t="str">
        <f>OBV!H2081</f>
        <v>NEUTRAL</v>
      </c>
    </row>
    <row r="2082" spans="1:12" ht="13.5" x14ac:dyDescent="0.25">
      <c r="A2082" s="3">
        <f>RSI!A2082</f>
        <v>45334</v>
      </c>
      <c r="B2082" s="2">
        <f>RSI!B2082</f>
        <v>2.52</v>
      </c>
      <c r="C2082" s="2">
        <f>RSI!I2082</f>
        <v>29.525510447154502</v>
      </c>
      <c r="D2082" s="2">
        <f>MACD!E2082</f>
        <v>7.0160566194665819E-4</v>
      </c>
      <c r="E2082" s="2">
        <f>MACD!F2082</f>
        <v>5.08491739105668E-2</v>
      </c>
      <c r="F2082" s="2">
        <f>'Moving Avg'!D2082</f>
        <v>2.52</v>
      </c>
      <c r="G2082" s="2">
        <f>'Moving Avg'!F2082</f>
        <v>2.5530000000000008</v>
      </c>
      <c r="H2082" s="2">
        <f>'Moving Avg'!G2082</f>
        <v>2.8522000000000003</v>
      </c>
      <c r="I2082" s="2">
        <f>'Moving Avg'!H2082</f>
        <v>2.8885999999999994</v>
      </c>
      <c r="J2082" s="5" t="str">
        <f>OBV!F2082</f>
        <v>NEUTRAL</v>
      </c>
      <c r="K2082" s="5" t="str">
        <f>OBV!G2082</f>
        <v>NEUTRAL</v>
      </c>
      <c r="L2082" s="5" t="str">
        <f>OBV!H2082</f>
        <v>NEUTRAL</v>
      </c>
    </row>
    <row r="2083" spans="1:12" ht="13.5" x14ac:dyDescent="0.25">
      <c r="A2083" s="3">
        <f>RSI!A2083</f>
        <v>45335</v>
      </c>
      <c r="B2083" s="2">
        <f>RSI!B2083</f>
        <v>2.52</v>
      </c>
      <c r="C2083" s="2">
        <f>RSI!I2083</f>
        <v>29.525510447154517</v>
      </c>
      <c r="D2083" s="2">
        <f>MACD!E2083</f>
        <v>-8.7250057076779797E-3</v>
      </c>
      <c r="E2083" s="2">
        <f>MACD!F2083</f>
        <v>3.8934337986917845E-2</v>
      </c>
      <c r="F2083" s="2">
        <f>'Moving Avg'!D2083</f>
        <v>2.52</v>
      </c>
      <c r="G2083" s="2">
        <f>'Moving Avg'!F2083</f>
        <v>2.5475000000000008</v>
      </c>
      <c r="H2083" s="2">
        <f>'Moving Avg'!G2083</f>
        <v>2.8420000000000001</v>
      </c>
      <c r="I2083" s="2">
        <f>'Moving Avg'!H2083</f>
        <v>2.8915499999999996</v>
      </c>
      <c r="J2083" s="5" t="str">
        <f>OBV!F2083</f>
        <v>NEUTRAL</v>
      </c>
      <c r="K2083" s="5" t="str">
        <f>OBV!G2083</f>
        <v>NEUTRAL</v>
      </c>
      <c r="L2083" s="5" t="str">
        <f>OBV!H2083</f>
        <v>NEUTRAL</v>
      </c>
    </row>
    <row r="2084" spans="1:12" ht="13.5" x14ac:dyDescent="0.25">
      <c r="A2084" s="3">
        <f>RSI!A2084</f>
        <v>45336</v>
      </c>
      <c r="B2084" s="2">
        <f>RSI!B2084</f>
        <v>2.41</v>
      </c>
      <c r="C2084" s="2">
        <f>RSI!I2084</f>
        <v>21.193000288023825</v>
      </c>
      <c r="D2084" s="2">
        <f>MACD!E2084</f>
        <v>-7.8629490233930177E-3</v>
      </c>
      <c r="E2084" s="2">
        <f>MACD!F2084</f>
        <v>2.9574880584855672E-2</v>
      </c>
      <c r="F2084" s="2">
        <f>'Moving Avg'!D2084</f>
        <v>2.4980000000000002</v>
      </c>
      <c r="G2084" s="2">
        <f>'Moving Avg'!F2084</f>
        <v>2.5365000000000011</v>
      </c>
      <c r="H2084" s="2">
        <f>'Moving Avg'!G2084</f>
        <v>2.8295999999999997</v>
      </c>
      <c r="I2084" s="2">
        <f>'Moving Avg'!H2084</f>
        <v>2.8935499999999994</v>
      </c>
      <c r="J2084" s="5" t="str">
        <f>OBV!F2084</f>
        <v>NEUTRAL</v>
      </c>
      <c r="K2084" s="5" t="str">
        <f>OBV!G2084</f>
        <v>NEUTRAL</v>
      </c>
      <c r="L2084" s="5" t="str">
        <f>OBV!H2084</f>
        <v>NEUTRAL</v>
      </c>
    </row>
    <row r="2085" spans="1:12" ht="13.5" x14ac:dyDescent="0.25">
      <c r="A2085" s="3">
        <f>RSI!A2085</f>
        <v>45337</v>
      </c>
      <c r="B2085" s="2">
        <f>RSI!B2085</f>
        <v>2.31</v>
      </c>
      <c r="C2085" s="2">
        <f>RSI!I2085</f>
        <v>16.605116882629801</v>
      </c>
      <c r="D2085" s="2">
        <f>MACD!E2085</f>
        <v>1.5630264303729824E-3</v>
      </c>
      <c r="E2085" s="2">
        <f>MACD!F2085</f>
        <v>2.3972509753959134E-2</v>
      </c>
      <c r="F2085" s="2">
        <f>'Moving Avg'!D2085</f>
        <v>2.4560000000000004</v>
      </c>
      <c r="G2085" s="2">
        <f>'Moving Avg'!F2085</f>
        <v>2.5205000000000006</v>
      </c>
      <c r="H2085" s="2">
        <f>'Moving Avg'!G2085</f>
        <v>2.8125999999999993</v>
      </c>
      <c r="I2085" s="2">
        <f>'Moving Avg'!H2085</f>
        <v>2.8954999999999997</v>
      </c>
      <c r="J2085" s="5" t="str">
        <f>OBV!F2085</f>
        <v>NEUTRAL</v>
      </c>
      <c r="K2085" s="5" t="str">
        <f>OBV!G2085</f>
        <v>NEUTRAL</v>
      </c>
      <c r="L2085" s="5" t="str">
        <f>OBV!H2085</f>
        <v>NEUTRAL</v>
      </c>
    </row>
    <row r="2086" spans="1:12" ht="13.5" x14ac:dyDescent="0.25">
      <c r="A2086" s="3">
        <f>RSI!A2086</f>
        <v>45338</v>
      </c>
      <c r="B2086" s="2">
        <f>RSI!B2086</f>
        <v>2.31</v>
      </c>
      <c r="C2086" s="2">
        <f>RSI!I2086</f>
        <v>16.605116882629801</v>
      </c>
      <c r="D2086" s="2">
        <f>MACD!E2086</f>
        <v>1.1323400060185396E-2</v>
      </c>
      <c r="E2086" s="2">
        <f>MACD!F2086</f>
        <v>2.1442687815204385E-2</v>
      </c>
      <c r="F2086" s="2">
        <f>'Moving Avg'!D2086</f>
        <v>2.4140000000000001</v>
      </c>
      <c r="G2086" s="2">
        <f>'Moving Avg'!F2086</f>
        <v>2.5045000000000011</v>
      </c>
      <c r="H2086" s="2">
        <f>'Moving Avg'!G2086</f>
        <v>2.795599999999999</v>
      </c>
      <c r="I2086" s="2">
        <f>'Moving Avg'!H2086</f>
        <v>2.8977999999999993</v>
      </c>
      <c r="J2086" s="5" t="str">
        <f>OBV!F2086</f>
        <v>NEUTRAL</v>
      </c>
      <c r="K2086" s="5" t="str">
        <f>OBV!G2086</f>
        <v>NEUTRAL</v>
      </c>
      <c r="L2086" s="5" t="str">
        <f>OBV!H2086</f>
        <v>NEUTRAL</v>
      </c>
    </row>
    <row r="2087" spans="1:12" ht="13.5" x14ac:dyDescent="0.25">
      <c r="A2087" s="3">
        <f>RSI!A2087</f>
        <v>45341</v>
      </c>
      <c r="B2087" s="2">
        <f>RSI!B2087</f>
        <v>2.21</v>
      </c>
      <c r="C2087" s="2">
        <f>RSI!I2087</f>
        <v>13.272765948644079</v>
      </c>
      <c r="D2087" s="2">
        <f>MACD!E2087</f>
        <v>2.8641944641261574E-2</v>
      </c>
      <c r="E2087" s="2">
        <f>MACD!F2087</f>
        <v>2.2882539180415825E-2</v>
      </c>
      <c r="F2087" s="2">
        <f>'Moving Avg'!D2087</f>
        <v>2.3520000000000003</v>
      </c>
      <c r="G2087" s="2">
        <f>'Moving Avg'!F2087</f>
        <v>2.4835000000000003</v>
      </c>
      <c r="H2087" s="2">
        <f>'Moving Avg'!G2087</f>
        <v>2.7769999999999988</v>
      </c>
      <c r="I2087" s="2">
        <f>'Moving Avg'!H2087</f>
        <v>2.8991999999999991</v>
      </c>
      <c r="J2087" s="5" t="str">
        <f>OBV!F2087</f>
        <v>NEUTRAL</v>
      </c>
      <c r="K2087" s="5" t="str">
        <f>OBV!G2087</f>
        <v>NEUTRAL</v>
      </c>
      <c r="L2087" s="5" t="str">
        <f>OBV!H2087</f>
        <v>NEUTRAL</v>
      </c>
    </row>
    <row r="2088" spans="1:12" ht="13.5" x14ac:dyDescent="0.25">
      <c r="A2088" s="3">
        <f>RSI!A2088</f>
        <v>45342</v>
      </c>
      <c r="B2088" s="2">
        <f>RSI!B2088</f>
        <v>2.21</v>
      </c>
      <c r="C2088" s="2">
        <f>RSI!I2088</f>
        <v>13.272765948644079</v>
      </c>
      <c r="D2088" s="2">
        <f>MACD!E2088</f>
        <v>4.5416964530808013E-2</v>
      </c>
      <c r="E2088" s="2">
        <f>MACD!F2088</f>
        <v>2.7389424250494263E-2</v>
      </c>
      <c r="F2088" s="2">
        <f>'Moving Avg'!D2088</f>
        <v>2.2900000000000005</v>
      </c>
      <c r="G2088" s="2">
        <f>'Moving Avg'!F2088</f>
        <v>2.4680000000000009</v>
      </c>
      <c r="H2088" s="2">
        <f>'Moving Avg'!G2088</f>
        <v>2.7583999999999986</v>
      </c>
      <c r="I2088" s="2">
        <f>'Moving Avg'!H2088</f>
        <v>2.9001999999999994</v>
      </c>
      <c r="J2088" s="5" t="str">
        <f>OBV!F2088</f>
        <v>NEUTRAL</v>
      </c>
      <c r="K2088" s="5" t="str">
        <f>OBV!G2088</f>
        <v>NEUTRAL</v>
      </c>
      <c r="L2088" s="5" t="str">
        <f>OBV!H2088</f>
        <v>NEUTRAL</v>
      </c>
    </row>
    <row r="2089" spans="1:12" ht="13.5" x14ac:dyDescent="0.25">
      <c r="A2089" s="3">
        <f>RSI!A2089</f>
        <v>45343</v>
      </c>
      <c r="B2089" s="2">
        <f>RSI!B2089</f>
        <v>2.21</v>
      </c>
      <c r="C2089" s="2">
        <f>RSI!I2089</f>
        <v>13.272765948644079</v>
      </c>
      <c r="D2089" s="2">
        <f>MACD!E2089</f>
        <v>6.1574977668990449E-2</v>
      </c>
      <c r="E2089" s="2">
        <f>MACD!F2089</f>
        <v>3.4226534934193503E-2</v>
      </c>
      <c r="F2089" s="2">
        <f>'Moving Avg'!D2089</f>
        <v>2.25</v>
      </c>
      <c r="G2089" s="2">
        <f>'Moving Avg'!F2089</f>
        <v>2.4525000000000001</v>
      </c>
      <c r="H2089" s="2">
        <f>'Moving Avg'!G2089</f>
        <v>2.7425999999999986</v>
      </c>
      <c r="I2089" s="2">
        <f>'Moving Avg'!H2089</f>
        <v>2.9007499999999995</v>
      </c>
      <c r="J2089" s="5" t="str">
        <f>OBV!F2089</f>
        <v>NEUTRAL</v>
      </c>
      <c r="K2089" s="5" t="str">
        <f>OBV!G2089</f>
        <v>NEUTRAL</v>
      </c>
      <c r="L2089" s="5" t="str">
        <f>OBV!H2089</f>
        <v>NEUTRAL</v>
      </c>
    </row>
    <row r="2090" spans="1:12" ht="13.5" x14ac:dyDescent="0.25">
      <c r="A2090" s="3">
        <f>RSI!A2090</f>
        <v>45344</v>
      </c>
      <c r="B2090" s="2">
        <f>RSI!B2090</f>
        <v>2.21</v>
      </c>
      <c r="C2090" s="2">
        <f>RSI!I2090</f>
        <v>13.272765948644079</v>
      </c>
      <c r="D2090" s="2">
        <f>MACD!E2090</f>
        <v>7.7065444057378585E-2</v>
      </c>
      <c r="E2090" s="2">
        <f>MACD!F2090</f>
        <v>4.2794316758830525E-2</v>
      </c>
      <c r="F2090" s="2">
        <f>'Moving Avg'!D2090</f>
        <v>2.2299999999999995</v>
      </c>
      <c r="G2090" s="2">
        <f>'Moving Avg'!F2090</f>
        <v>2.4315000000000007</v>
      </c>
      <c r="H2090" s="2">
        <f>'Moving Avg'!G2090</f>
        <v>2.7267999999999986</v>
      </c>
      <c r="I2090" s="2">
        <f>'Moving Avg'!H2090</f>
        <v>2.9008499999999997</v>
      </c>
      <c r="J2090" s="5" t="str">
        <f>OBV!F2090</f>
        <v>NEUTRAL</v>
      </c>
      <c r="K2090" s="5" t="str">
        <f>OBV!G2090</f>
        <v>NEUTRAL</v>
      </c>
      <c r="L2090" s="5" t="str">
        <f>OBV!H2090</f>
        <v>NEUTRAL</v>
      </c>
    </row>
    <row r="2091" spans="1:12" ht="13.5" x14ac:dyDescent="0.25">
      <c r="A2091" s="3">
        <f>RSI!A2091</f>
        <v>45345</v>
      </c>
      <c r="B2091" s="2">
        <f>RSI!B2091</f>
        <v>2.21</v>
      </c>
      <c r="C2091" s="2">
        <f>RSI!I2091</f>
        <v>13.272765948644079</v>
      </c>
      <c r="D2091" s="2">
        <f>MACD!E2091</f>
        <v>9.1856374201473301E-2</v>
      </c>
      <c r="E2091" s="2">
        <f>MACD!F2091</f>
        <v>5.2606728247359083E-2</v>
      </c>
      <c r="F2091" s="2">
        <f>'Moving Avg'!D2091</f>
        <v>2.21</v>
      </c>
      <c r="G2091" s="2">
        <f>'Moving Avg'!F2091</f>
        <v>2.4160000000000004</v>
      </c>
      <c r="H2091" s="2">
        <f>'Moving Avg'!G2091</f>
        <v>2.7083999999999988</v>
      </c>
      <c r="I2091" s="2">
        <f>'Moving Avg'!H2091</f>
        <v>2.9005000000000001</v>
      </c>
      <c r="J2091" s="5" t="str">
        <f>OBV!F2091</f>
        <v>NEUTRAL</v>
      </c>
      <c r="K2091" s="5" t="str">
        <f>OBV!G2091</f>
        <v>NEUTRAL</v>
      </c>
      <c r="L2091" s="5" t="str">
        <f>OBV!H2091</f>
        <v>NEUTRAL</v>
      </c>
    </row>
    <row r="2092" spans="1:12" ht="13.5" x14ac:dyDescent="0.25">
      <c r="A2092" s="3">
        <f>RSI!A2092</f>
        <v>45348</v>
      </c>
      <c r="B2092" s="2">
        <f>RSI!B2092</f>
        <v>2.12</v>
      </c>
      <c r="C2092" s="2">
        <f>RSI!I2092</f>
        <v>10.520395996672605</v>
      </c>
      <c r="D2092" s="2">
        <f>MACD!E2092</f>
        <v>0.11259734369668761</v>
      </c>
      <c r="E2092" s="2">
        <f>MACD!F2092</f>
        <v>6.4604851337224795E-2</v>
      </c>
      <c r="F2092" s="2">
        <f>'Moving Avg'!D2092</f>
        <v>2.1920000000000002</v>
      </c>
      <c r="G2092" s="2">
        <f>'Moving Avg'!F2092</f>
        <v>2.3959999999999999</v>
      </c>
      <c r="H2092" s="2">
        <f>'Moving Avg'!G2092</f>
        <v>2.6881999999999984</v>
      </c>
      <c r="I2092" s="2">
        <f>'Moving Avg'!H2092</f>
        <v>2.8994</v>
      </c>
      <c r="J2092" s="5" t="str">
        <f>OBV!F2092</f>
        <v>NEUTRAL</v>
      </c>
      <c r="K2092" s="5" t="str">
        <f>OBV!G2092</f>
        <v>NEUTRAL</v>
      </c>
      <c r="L2092" s="5" t="str">
        <f>OBV!H2092</f>
        <v>NEUTRAL</v>
      </c>
    </row>
    <row r="2093" spans="1:12" ht="13.5" x14ac:dyDescent="0.25">
      <c r="A2093" s="3">
        <f>RSI!A2093</f>
        <v>45349</v>
      </c>
      <c r="B2093" s="2">
        <f>RSI!B2093</f>
        <v>2.0299999999999998</v>
      </c>
      <c r="C2093" s="2">
        <f>RSI!I2093</f>
        <v>8.5998636695474175</v>
      </c>
      <c r="D2093" s="2">
        <f>MACD!E2093</f>
        <v>0.13878930163514092</v>
      </c>
      <c r="E2093" s="2">
        <f>MACD!F2093</f>
        <v>7.9441741396808013E-2</v>
      </c>
      <c r="F2093" s="2">
        <f>'Moving Avg'!D2093</f>
        <v>2.1559999999999997</v>
      </c>
      <c r="G2093" s="2">
        <f>'Moving Avg'!F2093</f>
        <v>2.3715000000000002</v>
      </c>
      <c r="H2093" s="2">
        <f>'Moving Avg'!G2093</f>
        <v>2.6661999999999981</v>
      </c>
      <c r="I2093" s="2">
        <f>'Moving Avg'!H2093</f>
        <v>2.8973499999999994</v>
      </c>
      <c r="J2093" s="5" t="str">
        <f>OBV!F2093</f>
        <v>NEUTRAL</v>
      </c>
      <c r="K2093" s="5" t="str">
        <f>OBV!G2093</f>
        <v>NEUTRAL</v>
      </c>
      <c r="L2093" s="5" t="str">
        <f>OBV!H2093</f>
        <v>NEUTRAL</v>
      </c>
    </row>
    <row r="2094" spans="1:12" ht="13.5" x14ac:dyDescent="0.25">
      <c r="A2094" s="3">
        <f>RSI!A2094</f>
        <v>45350</v>
      </c>
      <c r="B2094" s="2">
        <f>RSI!B2094</f>
        <v>1.94</v>
      </c>
      <c r="C2094" s="2">
        <f>RSI!I2094</f>
        <v>7.186941260436484</v>
      </c>
      <c r="D2094" s="2">
        <f>MACD!E2094</f>
        <v>0.15305605726629246</v>
      </c>
      <c r="E2094" s="2">
        <f>MACD!F2094</f>
        <v>9.4164604570704913E-2</v>
      </c>
      <c r="F2094" s="2">
        <f>'Moving Avg'!D2094</f>
        <v>2.1019999999999999</v>
      </c>
      <c r="G2094" s="2">
        <f>'Moving Avg'!F2094</f>
        <v>2.3424999999999998</v>
      </c>
      <c r="H2094" s="2">
        <f>'Moving Avg'!G2094</f>
        <v>2.6423999999999976</v>
      </c>
      <c r="I2094" s="2">
        <f>'Moving Avg'!H2094</f>
        <v>2.89445</v>
      </c>
      <c r="J2094" s="5" t="str">
        <f>OBV!F2094</f>
        <v>NEUTRAL</v>
      </c>
      <c r="K2094" s="5" t="str">
        <f>OBV!G2094</f>
        <v>NEUTRAL</v>
      </c>
      <c r="L2094" s="5" t="str">
        <f>OBV!H2094</f>
        <v>NEUTRAL</v>
      </c>
    </row>
    <row r="2095" spans="1:12" ht="13.5" x14ac:dyDescent="0.25">
      <c r="A2095" s="3">
        <f>RSI!A2095</f>
        <v>45351</v>
      </c>
      <c r="B2095" s="2">
        <f>RSI!B2095</f>
        <v>1.86</v>
      </c>
      <c r="C2095" s="2">
        <f>RSI!I2095</f>
        <v>6.210229227256292</v>
      </c>
      <c r="D2095" s="2">
        <f>MACD!E2095</f>
        <v>0.15838692213666672</v>
      </c>
      <c r="E2095" s="2">
        <f>MACD!F2095</f>
        <v>0.10700906808389729</v>
      </c>
      <c r="F2095" s="2">
        <f>'Moving Avg'!D2095</f>
        <v>2.0319999999999996</v>
      </c>
      <c r="G2095" s="2">
        <f>'Moving Avg'!F2095</f>
        <v>2.3094999999999999</v>
      </c>
      <c r="H2095" s="2">
        <f>'Moving Avg'!G2095</f>
        <v>2.6169999999999987</v>
      </c>
      <c r="I2095" s="2">
        <f>'Moving Avg'!H2095</f>
        <v>2.8905999999999996</v>
      </c>
      <c r="J2095" s="5" t="str">
        <f>OBV!F2095</f>
        <v>NEUTRAL</v>
      </c>
      <c r="K2095" s="5" t="str">
        <f>OBV!G2095</f>
        <v>NEUTRAL</v>
      </c>
      <c r="L2095" s="5" t="str">
        <f>OBV!H2095</f>
        <v>NEUTRAL</v>
      </c>
    </row>
    <row r="2096" spans="1:12" ht="13.5" x14ac:dyDescent="0.25">
      <c r="A2096" s="3">
        <f>RSI!A2096</f>
        <v>45352</v>
      </c>
      <c r="B2096" s="2">
        <f>RSI!B2096</f>
        <v>1.94</v>
      </c>
      <c r="C2096" s="2">
        <f>RSI!I2096</f>
        <v>18.184347046767456</v>
      </c>
      <c r="D2096" s="2">
        <f>MACD!E2096</f>
        <v>0.15996082570021786</v>
      </c>
      <c r="E2096" s="2">
        <f>MACD!F2096</f>
        <v>0.11759941960716142</v>
      </c>
      <c r="F2096" s="2">
        <f>'Moving Avg'!D2096</f>
        <v>1.9780000000000002</v>
      </c>
      <c r="G2096" s="2">
        <f>'Moving Avg'!F2096</f>
        <v>2.2804999999999995</v>
      </c>
      <c r="H2096" s="2">
        <f>'Moving Avg'!G2096</f>
        <v>2.5931999999999986</v>
      </c>
      <c r="I2096" s="2">
        <f>'Moving Avg'!H2096</f>
        <v>2.8865999999999996</v>
      </c>
      <c r="J2096" s="5" t="str">
        <f>OBV!F2096</f>
        <v>BULLISH</v>
      </c>
      <c r="K2096" s="5" t="str">
        <f>OBV!G2096</f>
        <v>NEUTRAL</v>
      </c>
      <c r="L2096" s="5" t="str">
        <f>OBV!H2096</f>
        <v>BULLISH DIVERGENCE</v>
      </c>
    </row>
    <row r="2097" spans="1:12" ht="13.5" x14ac:dyDescent="0.25">
      <c r="A2097" s="3">
        <f>RSI!A2097</f>
        <v>45355</v>
      </c>
      <c r="B2097" s="2">
        <f>RSI!B2097</f>
        <v>1.86</v>
      </c>
      <c r="C2097" s="2">
        <f>RSI!I2097</f>
        <v>15.986372475680426</v>
      </c>
      <c r="D2097" s="2">
        <f>MACD!E2097</f>
        <v>0.15412886039302531</v>
      </c>
      <c r="E2097" s="2">
        <f>MACD!F2097</f>
        <v>0.1249053077643342</v>
      </c>
      <c r="F2097" s="2">
        <f>'Moving Avg'!D2097</f>
        <v>1.9259999999999997</v>
      </c>
      <c r="G2097" s="2">
        <f>'Moving Avg'!F2097</f>
        <v>2.2474999999999996</v>
      </c>
      <c r="H2097" s="2">
        <f>'Moving Avg'!G2097</f>
        <v>2.5705999999999989</v>
      </c>
      <c r="I2097" s="2">
        <f>'Moving Avg'!H2097</f>
        <v>2.8815999999999997</v>
      </c>
      <c r="J2097" s="5" t="str">
        <f>OBV!F2097</f>
        <v>BULLISH</v>
      </c>
      <c r="K2097" s="5" t="str">
        <f>OBV!G2097</f>
        <v>NEUTRAL</v>
      </c>
      <c r="L2097" s="5" t="str">
        <f>OBV!H2097</f>
        <v>BULLISH DIVERGENCE</v>
      </c>
    </row>
    <row r="2098" spans="1:12" ht="13.5" x14ac:dyDescent="0.25">
      <c r="A2098" s="3">
        <f>RSI!A2098</f>
        <v>45356</v>
      </c>
      <c r="B2098" s="2">
        <f>RSI!B2098</f>
        <v>1.86</v>
      </c>
      <c r="C2098" s="2">
        <f>RSI!I2098</f>
        <v>15.986372475680426</v>
      </c>
      <c r="D2098" s="2">
        <f>MACD!E2098</f>
        <v>0.15179180654388036</v>
      </c>
      <c r="E2098" s="2">
        <f>MACD!F2098</f>
        <v>0.13028260752024345</v>
      </c>
      <c r="F2098" s="2">
        <f>'Moving Avg'!D2098</f>
        <v>1.8920000000000001</v>
      </c>
      <c r="G2098" s="2">
        <f>'Moving Avg'!F2098</f>
        <v>2.2145000000000001</v>
      </c>
      <c r="H2098" s="2">
        <f>'Moving Avg'!G2098</f>
        <v>2.545399999999999</v>
      </c>
      <c r="I2098" s="2">
        <f>'Moving Avg'!H2098</f>
        <v>2.8763999999999998</v>
      </c>
      <c r="J2098" s="5" t="str">
        <f>OBV!F2098</f>
        <v>BULLISH</v>
      </c>
      <c r="K2098" s="5" t="str">
        <f>OBV!G2098</f>
        <v>NEUTRAL</v>
      </c>
      <c r="L2098" s="5" t="str">
        <f>OBV!H2098</f>
        <v>BULLISH DIVERGENCE</v>
      </c>
    </row>
    <row r="2099" spans="1:12" ht="13.5" x14ac:dyDescent="0.25">
      <c r="A2099" s="3">
        <f>RSI!A2099</f>
        <v>45357</v>
      </c>
      <c r="B2099" s="2">
        <f>RSI!B2099</f>
        <v>1.8</v>
      </c>
      <c r="C2099" s="2">
        <f>RSI!I2099</f>
        <v>14.465511940155011</v>
      </c>
      <c r="D2099" s="2">
        <f>MACD!E2099</f>
        <v>0.15666400872424946</v>
      </c>
      <c r="E2099" s="2">
        <f>MACD!F2099</f>
        <v>0.13555888776104466</v>
      </c>
      <c r="F2099" s="2">
        <f>'Moving Avg'!D2099</f>
        <v>1.8640000000000001</v>
      </c>
      <c r="G2099" s="2">
        <f>'Moving Avg'!F2099</f>
        <v>2.1784999999999997</v>
      </c>
      <c r="H2099" s="2">
        <f>'Moving Avg'!G2099</f>
        <v>2.5217999999999989</v>
      </c>
      <c r="I2099" s="2">
        <f>'Moving Avg'!H2099</f>
        <v>2.8702499999999991</v>
      </c>
      <c r="J2099" s="5" t="str">
        <f>OBV!F2099</f>
        <v>BEARISH</v>
      </c>
      <c r="K2099" s="5" t="str">
        <f>OBV!G2099</f>
        <v>NEUTRAL</v>
      </c>
      <c r="L2099" s="5" t="str">
        <f>OBV!H2099</f>
        <v>CONFIRMED BEARISH</v>
      </c>
    </row>
    <row r="2100" spans="1:12" ht="13.5" x14ac:dyDescent="0.25">
      <c r="A2100" s="3">
        <f>RSI!A2100</f>
        <v>45358</v>
      </c>
      <c r="B2100" s="2">
        <f>RSI!B2100</f>
        <v>1.8</v>
      </c>
      <c r="C2100" s="2">
        <f>RSI!I2100</f>
        <v>14.465511940155011</v>
      </c>
      <c r="D2100" s="2">
        <f>MACD!E2100</f>
        <v>0.1633682809883652</v>
      </c>
      <c r="E2100" s="2">
        <f>MACD!F2100</f>
        <v>0.14112076640650878</v>
      </c>
      <c r="F2100" s="2">
        <f>'Moving Avg'!D2100</f>
        <v>1.8519999999999999</v>
      </c>
      <c r="G2100" s="2">
        <f>'Moving Avg'!F2100</f>
        <v>2.1425000000000001</v>
      </c>
      <c r="H2100" s="2">
        <f>'Moving Avg'!G2100</f>
        <v>2.4955999999999992</v>
      </c>
      <c r="I2100" s="2">
        <f>'Moving Avg'!H2100</f>
        <v>2.863799999999999</v>
      </c>
      <c r="J2100" s="5" t="str">
        <f>OBV!F2100</f>
        <v>BEARISH</v>
      </c>
      <c r="K2100" s="5" t="str">
        <f>OBV!G2100</f>
        <v>NEUTRAL</v>
      </c>
      <c r="L2100" s="5" t="str">
        <f>OBV!H2100</f>
        <v>CONFIRMED BEARISH</v>
      </c>
    </row>
    <row r="2101" spans="1:12" ht="13.5" x14ac:dyDescent="0.25">
      <c r="A2101" s="3">
        <f>RSI!A2101</f>
        <v>45359</v>
      </c>
      <c r="B2101" s="2">
        <f>RSI!B2101</f>
        <v>1.8</v>
      </c>
      <c r="C2101" s="2">
        <f>RSI!I2101</f>
        <v>14.465511940155011</v>
      </c>
      <c r="D2101" s="2">
        <f>MACD!E2101</f>
        <v>0.17143153383360277</v>
      </c>
      <c r="E2101" s="2">
        <f>MACD!F2101</f>
        <v>0.14718291989192758</v>
      </c>
      <c r="F2101" s="2">
        <f>'Moving Avg'!D2101</f>
        <v>1.8240000000000003</v>
      </c>
      <c r="G2101" s="2">
        <f>'Moving Avg'!F2101</f>
        <v>2.1064999999999996</v>
      </c>
      <c r="H2101" s="2">
        <f>'Moving Avg'!G2101</f>
        <v>2.4693999999999994</v>
      </c>
      <c r="I2101" s="2">
        <f>'Moving Avg'!H2101</f>
        <v>2.8572999999999986</v>
      </c>
      <c r="J2101" s="5" t="str">
        <f>OBV!F2101</f>
        <v>BEARISH</v>
      </c>
      <c r="K2101" s="5" t="str">
        <f>OBV!G2101</f>
        <v>NEUTRAL</v>
      </c>
      <c r="L2101" s="5" t="str">
        <f>OBV!H2101</f>
        <v>CONFIRMED BEARISH</v>
      </c>
    </row>
    <row r="2102" spans="1:12" ht="13.5" x14ac:dyDescent="0.25">
      <c r="A2102" s="3">
        <f>RSI!A2102</f>
        <v>45362</v>
      </c>
      <c r="B2102" s="2">
        <f>RSI!B2102</f>
        <v>1.8</v>
      </c>
      <c r="C2102" s="2">
        <f>RSI!I2102</f>
        <v>14.465511940155011</v>
      </c>
      <c r="D2102" s="2">
        <f>MACD!E2102</f>
        <v>0.16662147228689594</v>
      </c>
      <c r="E2102" s="2">
        <f>MACD!F2102</f>
        <v>0.15107063037092125</v>
      </c>
      <c r="F2102" s="2">
        <f>'Moving Avg'!D2102</f>
        <v>1.8120000000000001</v>
      </c>
      <c r="G2102" s="2">
        <f>'Moving Avg'!F2102</f>
        <v>2.0705</v>
      </c>
      <c r="H2102" s="2">
        <f>'Moving Avg'!G2102</f>
        <v>2.4425999999999992</v>
      </c>
      <c r="I2102" s="2">
        <f>'Moving Avg'!H2102</f>
        <v>2.8507999999999987</v>
      </c>
      <c r="J2102" s="5" t="str">
        <f>OBV!F2102</f>
        <v>BEARISH</v>
      </c>
      <c r="K2102" s="5" t="str">
        <f>OBV!G2102</f>
        <v>NEUTRAL</v>
      </c>
      <c r="L2102" s="5" t="str">
        <f>OBV!H2102</f>
        <v>CONFIRMED BEARISH</v>
      </c>
    </row>
    <row r="2103" spans="1:12" ht="13.5" x14ac:dyDescent="0.25">
      <c r="A2103" s="3">
        <f>RSI!A2103</f>
        <v>45363</v>
      </c>
      <c r="B2103" s="2">
        <f>RSI!B2103</f>
        <v>1.8</v>
      </c>
      <c r="C2103" s="2">
        <f>RSI!I2103</f>
        <v>14.465511940155011</v>
      </c>
      <c r="D2103" s="2">
        <f>MACD!E2103</f>
        <v>0.15075465515159081</v>
      </c>
      <c r="E2103" s="2">
        <f>MACD!F2103</f>
        <v>0.15100743532705516</v>
      </c>
      <c r="F2103" s="2">
        <f>'Moving Avg'!D2103</f>
        <v>1.8</v>
      </c>
      <c r="G2103" s="2">
        <f>'Moving Avg'!F2103</f>
        <v>2.0345</v>
      </c>
      <c r="H2103" s="2">
        <f>'Moving Avg'!G2103</f>
        <v>2.4157999999999991</v>
      </c>
      <c r="I2103" s="2">
        <f>'Moving Avg'!H2103</f>
        <v>2.8442999999999983</v>
      </c>
      <c r="J2103" s="5" t="str">
        <f>OBV!F2103</f>
        <v>BEARISH</v>
      </c>
      <c r="K2103" s="5" t="str">
        <f>OBV!G2103</f>
        <v>NEUTRAL</v>
      </c>
      <c r="L2103" s="5" t="str">
        <f>OBV!H2103</f>
        <v>CONFIRMED BEARISH</v>
      </c>
    </row>
    <row r="2104" spans="1:12" ht="13.5" x14ac:dyDescent="0.25">
      <c r="A2104" s="3">
        <f>RSI!A2104</f>
        <v>45364</v>
      </c>
      <c r="B2104" s="2">
        <f>RSI!B2104</f>
        <v>1.8</v>
      </c>
      <c r="C2104" s="2">
        <f>RSI!I2104</f>
        <v>14.465511940155011</v>
      </c>
      <c r="D2104" s="2">
        <f>MACD!E2104</f>
        <v>0.12538031517205983</v>
      </c>
      <c r="E2104" s="2">
        <f>MACD!F2104</f>
        <v>0.1458820112960561</v>
      </c>
      <c r="F2104" s="2">
        <f>'Moving Avg'!D2104</f>
        <v>1.8</v>
      </c>
      <c r="G2104" s="2">
        <f>'Moving Avg'!F2104</f>
        <v>2.0039999999999996</v>
      </c>
      <c r="H2104" s="2">
        <f>'Moving Avg'!G2104</f>
        <v>2.3889999999999993</v>
      </c>
      <c r="I2104" s="2">
        <f>'Moving Avg'!H2104</f>
        <v>2.8377999999999979</v>
      </c>
      <c r="J2104" s="5" t="str">
        <f>OBV!F2104</f>
        <v>NEUTRAL</v>
      </c>
      <c r="K2104" s="5" t="str">
        <f>OBV!G2104</f>
        <v>NEUTRAL</v>
      </c>
      <c r="L2104" s="5" t="str">
        <f>OBV!H2104</f>
        <v>NEUTRAL</v>
      </c>
    </row>
    <row r="2105" spans="1:12" ht="13.5" x14ac:dyDescent="0.25">
      <c r="A2105" s="3">
        <f>RSI!A2105</f>
        <v>45365</v>
      </c>
      <c r="B2105" s="2">
        <f>RSI!B2105</f>
        <v>1.8</v>
      </c>
      <c r="C2105" s="2">
        <f>RSI!I2105</f>
        <v>14.465511940155011</v>
      </c>
      <c r="D2105" s="2">
        <f>MACD!E2105</f>
        <v>9.3359048063629491E-2</v>
      </c>
      <c r="E2105" s="2">
        <f>MACD!F2105</f>
        <v>0.13537741864957079</v>
      </c>
      <c r="F2105" s="2">
        <f>'Moving Avg'!D2105</f>
        <v>1.8</v>
      </c>
      <c r="G2105" s="2">
        <f>'Moving Avg'!F2105</f>
        <v>1.9784999999999997</v>
      </c>
      <c r="H2105" s="2">
        <f>'Moving Avg'!G2105</f>
        <v>2.3621999999999996</v>
      </c>
      <c r="I2105" s="2">
        <f>'Moving Avg'!H2105</f>
        <v>2.8312999999999984</v>
      </c>
      <c r="J2105" s="5" t="str">
        <f>OBV!F2105</f>
        <v>NEUTRAL</v>
      </c>
      <c r="K2105" s="5" t="str">
        <f>OBV!G2105</f>
        <v>NEUTRAL</v>
      </c>
      <c r="L2105" s="5" t="str">
        <f>OBV!H2105</f>
        <v>NEUTRAL</v>
      </c>
    </row>
    <row r="2106" spans="1:12" ht="13.5" x14ac:dyDescent="0.25">
      <c r="A2106" s="3">
        <f>RSI!A2106</f>
        <v>45366</v>
      </c>
      <c r="B2106" s="2">
        <f>RSI!B2106</f>
        <v>1.8</v>
      </c>
      <c r="C2106" s="2">
        <f>RSI!I2106</f>
        <v>14.465511940155011</v>
      </c>
      <c r="D2106" s="2">
        <f>MACD!E2106</f>
        <v>8.0198692943763472E-2</v>
      </c>
      <c r="E2106" s="2">
        <f>MACD!F2106</f>
        <v>0.12434167350840933</v>
      </c>
      <c r="F2106" s="2">
        <f>'Moving Avg'!D2106</f>
        <v>1.8</v>
      </c>
      <c r="G2106" s="2">
        <f>'Moving Avg'!F2106</f>
        <v>1.9529999999999998</v>
      </c>
      <c r="H2106" s="2">
        <f>'Moving Avg'!G2106</f>
        <v>2.3381999999999992</v>
      </c>
      <c r="I2106" s="2">
        <f>'Moving Avg'!H2106</f>
        <v>2.824799999999998</v>
      </c>
      <c r="J2106" s="5" t="str">
        <f>OBV!F2106</f>
        <v>NEUTRAL</v>
      </c>
      <c r="K2106" s="5" t="str">
        <f>OBV!G2106</f>
        <v>NEUTRAL</v>
      </c>
      <c r="L2106" s="5" t="str">
        <f>OBV!H2106</f>
        <v>NEUTRAL</v>
      </c>
    </row>
    <row r="2107" spans="1:12" ht="13.5" x14ac:dyDescent="0.25">
      <c r="A2107" s="3">
        <f>RSI!A2107</f>
        <v>45369</v>
      </c>
      <c r="B2107" s="2">
        <f>RSI!B2107</f>
        <v>1.8</v>
      </c>
      <c r="C2107" s="2">
        <f>RSI!I2107</f>
        <v>14.465511940155011</v>
      </c>
      <c r="D2107" s="2">
        <f>MACD!E2107</f>
        <v>5.8261677474424012E-2</v>
      </c>
      <c r="E2107" s="2">
        <f>MACD!F2107</f>
        <v>0.11112567430161227</v>
      </c>
      <c r="F2107" s="2">
        <f>'Moving Avg'!D2107</f>
        <v>1.8</v>
      </c>
      <c r="G2107" s="2">
        <f>'Moving Avg'!F2107</f>
        <v>1.9324999999999997</v>
      </c>
      <c r="H2107" s="2">
        <f>'Moving Avg'!G2107</f>
        <v>2.3141999999999996</v>
      </c>
      <c r="I2107" s="2">
        <f>'Moving Avg'!H2107</f>
        <v>2.8177999999999979</v>
      </c>
      <c r="J2107" s="5" t="str">
        <f>OBV!F2107</f>
        <v>NEUTRAL</v>
      </c>
      <c r="K2107" s="5" t="str">
        <f>OBV!G2107</f>
        <v>NEUTRAL</v>
      </c>
      <c r="L2107" s="5" t="str">
        <f>OBV!H2107</f>
        <v>NEUTRAL</v>
      </c>
    </row>
    <row r="2108" spans="1:12" ht="13.5" x14ac:dyDescent="0.25">
      <c r="A2108" s="3">
        <f>RSI!A2108</f>
        <v>45370</v>
      </c>
      <c r="B2108" s="2">
        <f>RSI!B2108</f>
        <v>1.8</v>
      </c>
      <c r="C2108" s="2">
        <f>RSI!I2108</f>
        <v>14.465511940155011</v>
      </c>
      <c r="D2108" s="2">
        <f>MACD!E2108</f>
        <v>4.1094367035774404E-2</v>
      </c>
      <c r="E2108" s="2">
        <f>MACD!F2108</f>
        <v>9.7119412848444706E-2</v>
      </c>
      <c r="F2108" s="2">
        <f>'Moving Avg'!D2108</f>
        <v>1.8</v>
      </c>
      <c r="G2108" s="2">
        <f>'Moving Avg'!F2108</f>
        <v>1.9119999999999997</v>
      </c>
      <c r="H2108" s="2">
        <f>'Moving Avg'!G2108</f>
        <v>2.2901999999999996</v>
      </c>
      <c r="I2108" s="2">
        <f>'Moving Avg'!H2108</f>
        <v>2.8107999999999977</v>
      </c>
      <c r="J2108" s="5" t="str">
        <f>OBV!F2108</f>
        <v>NEUTRAL</v>
      </c>
      <c r="K2108" s="5" t="str">
        <f>OBV!G2108</f>
        <v>NEUTRAL</v>
      </c>
      <c r="L2108" s="5" t="str">
        <f>OBV!H2108</f>
        <v>NEUTRAL</v>
      </c>
    </row>
    <row r="2109" spans="1:12" ht="13.5" x14ac:dyDescent="0.25">
      <c r="A2109" s="3">
        <f>RSI!A2109</f>
        <v>45372</v>
      </c>
      <c r="B2109" s="2">
        <f>RSI!B2109</f>
        <v>1.8</v>
      </c>
      <c r="C2109" s="2">
        <f>RSI!I2109</f>
        <v>14.465511940155011</v>
      </c>
      <c r="D2109" s="2">
        <f>MACD!E2109</f>
        <v>1.8628874617621305E-2</v>
      </c>
      <c r="E2109" s="2">
        <f>MACD!F2109</f>
        <v>8.1421305202280025E-2</v>
      </c>
      <c r="F2109" s="2">
        <f>'Moving Avg'!D2109</f>
        <v>1.8</v>
      </c>
      <c r="G2109" s="2">
        <f>'Moving Avg'!F2109</f>
        <v>1.8914999999999995</v>
      </c>
      <c r="H2109" s="2">
        <f>'Moving Avg'!G2109</f>
        <v>2.2687999999999993</v>
      </c>
      <c r="I2109" s="2">
        <f>'Moving Avg'!H2109</f>
        <v>2.8037999999999976</v>
      </c>
      <c r="J2109" s="5" t="str">
        <f>OBV!F2109</f>
        <v>NEUTRAL</v>
      </c>
      <c r="K2109" s="5" t="str">
        <f>OBV!G2109</f>
        <v>NEUTRAL</v>
      </c>
      <c r="L2109" s="5" t="str">
        <f>OBV!H2109</f>
        <v>NEUTRAL</v>
      </c>
    </row>
    <row r="2110" spans="1:12" ht="13.5" x14ac:dyDescent="0.25">
      <c r="A2110" s="3">
        <f>RSI!A2110</f>
        <v>45373</v>
      </c>
      <c r="B2110" s="2">
        <f>RSI!B2110</f>
        <v>1.8</v>
      </c>
      <c r="C2110" s="2">
        <f>RSI!I2110</f>
        <v>14.465511940155011</v>
      </c>
      <c r="D2110" s="2">
        <f>MACD!E2110</f>
        <v>8.1541047670219413E-4</v>
      </c>
      <c r="E2110" s="2">
        <f>MACD!F2110</f>
        <v>6.5300126257164456E-2</v>
      </c>
      <c r="F2110" s="2">
        <f>'Moving Avg'!D2110</f>
        <v>1.8</v>
      </c>
      <c r="G2110" s="2">
        <f>'Moving Avg'!F2110</f>
        <v>1.8709999999999998</v>
      </c>
      <c r="H2110" s="2">
        <f>'Moving Avg'!G2110</f>
        <v>2.2473999999999994</v>
      </c>
      <c r="I2110" s="2">
        <f>'Moving Avg'!H2110</f>
        <v>2.7960999999999978</v>
      </c>
      <c r="J2110" s="5" t="str">
        <f>OBV!F2110</f>
        <v>NEUTRAL</v>
      </c>
      <c r="K2110" s="5" t="str">
        <f>OBV!G2110</f>
        <v>NEUTRAL</v>
      </c>
      <c r="L2110" s="5" t="str">
        <f>OBV!H2110</f>
        <v>NEUTRAL</v>
      </c>
    </row>
    <row r="2111" spans="1:12" ht="13.5" x14ac:dyDescent="0.25">
      <c r="A2111" s="3">
        <f>RSI!A2111</f>
        <v>45376</v>
      </c>
      <c r="B2111" s="2">
        <f>RSI!B2111</f>
        <v>1.8</v>
      </c>
      <c r="C2111" s="2">
        <f>RSI!I2111</f>
        <v>14.465511940155011</v>
      </c>
      <c r="D2111" s="2">
        <f>MACD!E2111</f>
        <v>-1.3150299724607128E-2</v>
      </c>
      <c r="E2111" s="2">
        <f>MACD!F2111</f>
        <v>4.9610041060810142E-2</v>
      </c>
      <c r="F2111" s="2">
        <f>'Moving Avg'!D2111</f>
        <v>1.8</v>
      </c>
      <c r="G2111" s="2">
        <f>'Moving Avg'!F2111</f>
        <v>1.8504999999999998</v>
      </c>
      <c r="H2111" s="2">
        <f>'Moving Avg'!G2111</f>
        <v>2.2283999999999993</v>
      </c>
      <c r="I2111" s="2">
        <f>'Moving Avg'!H2111</f>
        <v>2.7883999999999975</v>
      </c>
      <c r="J2111" s="5" t="str">
        <f>OBV!F2111</f>
        <v>NEUTRAL</v>
      </c>
      <c r="K2111" s="5" t="str">
        <f>OBV!G2111</f>
        <v>NEUTRAL</v>
      </c>
      <c r="L2111" s="5" t="str">
        <f>OBV!H2111</f>
        <v>NEUTRAL</v>
      </c>
    </row>
    <row r="2112" spans="1:12" ht="13.5" x14ac:dyDescent="0.25">
      <c r="A2112" s="3">
        <f>RSI!A2112</f>
        <v>45377</v>
      </c>
      <c r="B2112" s="2">
        <f>RSI!B2112</f>
        <v>1.8</v>
      </c>
      <c r="C2112" s="2">
        <f>RSI!I2112</f>
        <v>14.465511940155011</v>
      </c>
      <c r="D2112" s="2">
        <f>MACD!E2112</f>
        <v>-2.394223450085109E-2</v>
      </c>
      <c r="E2112" s="2">
        <f>MACD!F2112</f>
        <v>3.4899585948477897E-2</v>
      </c>
      <c r="F2112" s="2">
        <f>'Moving Avg'!D2112</f>
        <v>1.8</v>
      </c>
      <c r="G2112" s="2">
        <f>'Moving Avg'!F2112</f>
        <v>1.8344999999999998</v>
      </c>
      <c r="H2112" s="2">
        <f>'Moving Avg'!G2112</f>
        <v>2.2093999999999996</v>
      </c>
      <c r="I2112" s="2">
        <f>'Moving Avg'!H2112</f>
        <v>2.7806999999999973</v>
      </c>
      <c r="J2112" s="5" t="str">
        <f>OBV!F2112</f>
        <v>NEUTRAL</v>
      </c>
      <c r="K2112" s="5" t="str">
        <f>OBV!G2112</f>
        <v>NEUTRAL</v>
      </c>
      <c r="L2112" s="5" t="str">
        <f>OBV!H2112</f>
        <v>NEUTRAL</v>
      </c>
    </row>
    <row r="2113" spans="1:12" ht="13.5" x14ac:dyDescent="0.25">
      <c r="A2113" s="3">
        <f>RSI!A2113</f>
        <v>45378</v>
      </c>
      <c r="B2113" s="2">
        <f>RSI!B2113</f>
        <v>1.8</v>
      </c>
      <c r="C2113" s="2">
        <f>RSI!I2113</f>
        <v>14.465511940155011</v>
      </c>
      <c r="D2113" s="2">
        <f>MACD!E2113</f>
        <v>-3.212460807767048E-2</v>
      </c>
      <c r="E2113" s="2">
        <f>MACD!F2113</f>
        <v>2.1494747143248224E-2</v>
      </c>
      <c r="F2113" s="2">
        <f>'Moving Avg'!D2113</f>
        <v>1.8</v>
      </c>
      <c r="G2113" s="2">
        <f>'Moving Avg'!F2113</f>
        <v>1.823</v>
      </c>
      <c r="H2113" s="2">
        <f>'Moving Avg'!G2113</f>
        <v>2.1927999999999992</v>
      </c>
      <c r="I2113" s="2">
        <f>'Moving Avg'!H2113</f>
        <v>2.7727499999999958</v>
      </c>
      <c r="J2113" s="5" t="str">
        <f>OBV!F2113</f>
        <v>NEUTRAL</v>
      </c>
      <c r="K2113" s="5" t="str">
        <f>OBV!G2113</f>
        <v>NEUTRAL</v>
      </c>
      <c r="L2113" s="5" t="str">
        <f>OBV!H2113</f>
        <v>NEUTRAL</v>
      </c>
    </row>
    <row r="2114" spans="1:12" ht="13.5" x14ac:dyDescent="0.25">
      <c r="A2114" s="3">
        <f>RSI!A2114</f>
        <v>45379</v>
      </c>
      <c r="B2114" s="2">
        <f>RSI!B2114</f>
        <v>1.8</v>
      </c>
      <c r="C2114" s="2">
        <f>RSI!I2114</f>
        <v>14.465511940155011</v>
      </c>
      <c r="D2114" s="2">
        <f>MACD!E2114</f>
        <v>-3.816920722671524E-2</v>
      </c>
      <c r="E2114" s="2">
        <f>MACD!F2114</f>
        <v>9.561956269255531E-3</v>
      </c>
      <c r="F2114" s="2">
        <f>'Moving Avg'!D2114</f>
        <v>1.8</v>
      </c>
      <c r="G2114" s="2">
        <f>'Moving Avg'!F2114</f>
        <v>1.8160000000000001</v>
      </c>
      <c r="H2114" s="2">
        <f>'Moving Avg'!G2114</f>
        <v>2.1761999999999997</v>
      </c>
      <c r="I2114" s="2">
        <f>'Moving Avg'!H2114</f>
        <v>2.7647999999999957</v>
      </c>
      <c r="J2114" s="5" t="str">
        <f>OBV!F2114</f>
        <v>NEUTRAL</v>
      </c>
      <c r="K2114" s="5" t="str">
        <f>OBV!G2114</f>
        <v>NEUTRAL</v>
      </c>
      <c r="L2114" s="5" t="str">
        <f>OBV!H2114</f>
        <v>NEUTRAL</v>
      </c>
    </row>
    <row r="2115" spans="1:12" ht="13.5" x14ac:dyDescent="0.25">
      <c r="A2115" s="3">
        <f>RSI!A2115</f>
        <v>45380</v>
      </c>
      <c r="B2115" s="2">
        <f>RSI!B2115</f>
        <v>1.72</v>
      </c>
      <c r="C2115" s="2">
        <f>RSI!I2115</f>
        <v>10.221699076585523</v>
      </c>
      <c r="D2115" s="2">
        <f>MACD!E2115</f>
        <v>-3.6544101634351733E-2</v>
      </c>
      <c r="E2115" s="2">
        <f>MACD!F2115</f>
        <v>3.4074468853407744E-4</v>
      </c>
      <c r="F2115" s="2">
        <f>'Moving Avg'!D2115</f>
        <v>1.784</v>
      </c>
      <c r="G2115" s="2">
        <f>'Moving Avg'!F2115</f>
        <v>1.8089999999999999</v>
      </c>
      <c r="H2115" s="2">
        <f>'Moving Avg'!G2115</f>
        <v>2.1579999999999995</v>
      </c>
      <c r="I2115" s="2">
        <f>'Moving Avg'!H2115</f>
        <v>2.7564499999999956</v>
      </c>
      <c r="J2115" s="5" t="str">
        <f>OBV!F2115</f>
        <v>NEUTRAL</v>
      </c>
      <c r="K2115" s="5" t="str">
        <f>OBV!G2115</f>
        <v>NEUTRAL</v>
      </c>
      <c r="L2115" s="5" t="str">
        <f>OBV!H2115</f>
        <v>NEUTRAL</v>
      </c>
    </row>
    <row r="2116" spans="1:12" ht="13.5" x14ac:dyDescent="0.25">
      <c r="A2116" s="3">
        <f>RSI!A2116</f>
        <v>45383</v>
      </c>
      <c r="B2116" s="2">
        <f>RSI!B2116</f>
        <v>1.65</v>
      </c>
      <c r="C2116" s="2">
        <f>RSI!I2116</f>
        <v>8.0079176016081135</v>
      </c>
      <c r="D2116" s="2">
        <f>MACD!E2116</f>
        <v>-2.8757547661595995E-2</v>
      </c>
      <c r="E2116" s="2">
        <f>MACD!F2116</f>
        <v>-5.4789137814919373E-3</v>
      </c>
      <c r="F2116" s="2">
        <f>'Moving Avg'!D2116</f>
        <v>1.754</v>
      </c>
      <c r="G2116" s="2">
        <f>'Moving Avg'!F2116</f>
        <v>1.7945000000000004</v>
      </c>
      <c r="H2116" s="2">
        <f>'Moving Avg'!G2116</f>
        <v>2.1383999999999994</v>
      </c>
      <c r="I2116" s="2">
        <f>'Moving Avg'!H2116</f>
        <v>2.747749999999995</v>
      </c>
      <c r="J2116" s="5" t="str">
        <f>OBV!F2116</f>
        <v>NEUTRAL</v>
      </c>
      <c r="K2116" s="5" t="str">
        <f>OBV!G2116</f>
        <v>NEUTRAL</v>
      </c>
      <c r="L2116" s="5" t="str">
        <f>OBV!H2116</f>
        <v>NEUTRAL</v>
      </c>
    </row>
    <row r="2117" spans="1:12" ht="13.5" x14ac:dyDescent="0.25">
      <c r="A2117" s="3">
        <f>RSI!A2117</f>
        <v>45384</v>
      </c>
      <c r="B2117" s="2">
        <f>RSI!B2117</f>
        <v>1.58</v>
      </c>
      <c r="C2117" s="2">
        <f>RSI!I2117</f>
        <v>6.4934164783686583</v>
      </c>
      <c r="D2117" s="2">
        <f>MACD!E2117</f>
        <v>-1.5434662951754996E-2</v>
      </c>
      <c r="E2117" s="2">
        <f>MACD!F2117</f>
        <v>-7.4700636155445492E-3</v>
      </c>
      <c r="F2117" s="2">
        <f>'Moving Avg'!D2117</f>
        <v>1.7100000000000002</v>
      </c>
      <c r="G2117" s="2">
        <f>'Moving Avg'!F2117</f>
        <v>1.7805000000000004</v>
      </c>
      <c r="H2117" s="2">
        <f>'Moving Avg'!G2117</f>
        <v>2.1173999999999991</v>
      </c>
      <c r="I2117" s="2">
        <f>'Moving Avg'!H2117</f>
        <v>2.7386999999999957</v>
      </c>
      <c r="J2117" s="5" t="str">
        <f>OBV!F2117</f>
        <v>NEUTRAL</v>
      </c>
      <c r="K2117" s="5" t="str">
        <f>OBV!G2117</f>
        <v>NEUTRAL</v>
      </c>
      <c r="L2117" s="5" t="str">
        <f>OBV!H2117</f>
        <v>NEUTRAL</v>
      </c>
    </row>
    <row r="2118" spans="1:12" ht="13.5" x14ac:dyDescent="0.25">
      <c r="A2118" s="3">
        <f>RSI!A2118</f>
        <v>45385</v>
      </c>
      <c r="B2118" s="2">
        <f>RSI!B2118</f>
        <v>1.51</v>
      </c>
      <c r="C2118" s="2">
        <f>RSI!I2118</f>
        <v>5.3946656393668633</v>
      </c>
      <c r="D2118" s="2">
        <f>MACD!E2118</f>
        <v>2.8716958716448193E-3</v>
      </c>
      <c r="E2118" s="2">
        <f>MACD!F2118</f>
        <v>-5.4017117181066757E-3</v>
      </c>
      <c r="F2118" s="2">
        <f>'Moving Avg'!D2118</f>
        <v>1.6519999999999999</v>
      </c>
      <c r="G2118" s="2">
        <f>'Moving Avg'!F2118</f>
        <v>1.7630000000000003</v>
      </c>
      <c r="H2118" s="2">
        <f>'Moving Avg'!G2118</f>
        <v>2.0971999999999995</v>
      </c>
      <c r="I2118" s="2">
        <f>'Moving Avg'!H2118</f>
        <v>2.7292999999999954</v>
      </c>
      <c r="J2118" s="5" t="str">
        <f>OBV!F2118</f>
        <v>NEUTRAL</v>
      </c>
      <c r="K2118" s="5" t="str">
        <f>OBV!G2118</f>
        <v>NEUTRAL</v>
      </c>
      <c r="L2118" s="5" t="str">
        <f>OBV!H2118</f>
        <v>NEUTRAL</v>
      </c>
    </row>
    <row r="2119" spans="1:12" ht="13.5" x14ac:dyDescent="0.25">
      <c r="A2119" s="3">
        <f>RSI!A2119</f>
        <v>45386</v>
      </c>
      <c r="B2119" s="2">
        <f>RSI!B2119</f>
        <v>1.45</v>
      </c>
      <c r="C2119" s="2">
        <f>RSI!I2119</f>
        <v>4.6658834637708537</v>
      </c>
      <c r="D2119" s="2">
        <f>MACD!E2119</f>
        <v>2.493084656380562E-2</v>
      </c>
      <c r="E2119" s="2">
        <f>MACD!F2119</f>
        <v>6.647999382757841E-4</v>
      </c>
      <c r="F2119" s="2">
        <f>'Moving Avg'!D2119</f>
        <v>1.5820000000000001</v>
      </c>
      <c r="G2119" s="2">
        <f>'Moving Avg'!F2119</f>
        <v>1.7455000000000003</v>
      </c>
      <c r="H2119" s="2">
        <f>'Moving Avg'!G2119</f>
        <v>2.0757999999999992</v>
      </c>
      <c r="I2119" s="2">
        <f>'Moving Avg'!H2119</f>
        <v>2.7195999999999962</v>
      </c>
      <c r="J2119" s="5" t="str">
        <f>OBV!F2119</f>
        <v>NEUTRAL</v>
      </c>
      <c r="K2119" s="5" t="str">
        <f>OBV!G2119</f>
        <v>NEUTRAL</v>
      </c>
      <c r="L2119" s="5" t="str">
        <f>OBV!H2119</f>
        <v>NEUTRAL</v>
      </c>
    </row>
    <row r="2120" spans="1:12" ht="13.5" x14ac:dyDescent="0.25">
      <c r="A2120" s="3">
        <f>RSI!A2120</f>
        <v>45387</v>
      </c>
      <c r="B2120" s="2">
        <f>RSI!B2120</f>
        <v>1.39</v>
      </c>
      <c r="C2120" s="2">
        <f>RSI!I2120</f>
        <v>4.0732824152545675</v>
      </c>
      <c r="D2120" s="2">
        <f>MACD!E2120</f>
        <v>5.0362593156651592E-2</v>
      </c>
      <c r="E2120" s="2">
        <f>MACD!F2120</f>
        <v>1.0604358581950945E-2</v>
      </c>
      <c r="F2120" s="2">
        <f>'Moving Avg'!D2120</f>
        <v>1.516</v>
      </c>
      <c r="G2120" s="2">
        <f>'Moving Avg'!F2120</f>
        <v>1.7250000000000003</v>
      </c>
      <c r="H2120" s="2">
        <f>'Moving Avg'!G2120</f>
        <v>2.0509999999999993</v>
      </c>
      <c r="I2120" s="2">
        <f>'Moving Avg'!H2120</f>
        <v>2.7095999999999969</v>
      </c>
      <c r="J2120" s="5" t="str">
        <f>OBV!F2120</f>
        <v>NEUTRAL</v>
      </c>
      <c r="K2120" s="5" t="str">
        <f>OBV!G2120</f>
        <v>NEUTRAL</v>
      </c>
      <c r="L2120" s="5" t="str">
        <f>OBV!H2120</f>
        <v>NEUTRAL</v>
      </c>
    </row>
    <row r="2121" spans="1:12" ht="13.5" x14ac:dyDescent="0.25">
      <c r="A2121" s="3">
        <f>RSI!A2121</f>
        <v>45390</v>
      </c>
      <c r="B2121" s="2">
        <f>RSI!B2121</f>
        <v>1.33</v>
      </c>
      <c r="C2121" s="2">
        <f>RSI!I2121</f>
        <v>3.5831849695264708</v>
      </c>
      <c r="D2121" s="2">
        <f>MACD!E2121</f>
        <v>7.8830627174902634E-2</v>
      </c>
      <c r="E2121" s="2">
        <f>MACD!F2121</f>
        <v>2.4249612300541283E-2</v>
      </c>
      <c r="F2121" s="2">
        <f>'Moving Avg'!D2121</f>
        <v>1.452</v>
      </c>
      <c r="G2121" s="2">
        <f>'Moving Avg'!F2121</f>
        <v>1.7015</v>
      </c>
      <c r="H2121" s="2">
        <f>'Moving Avg'!G2121</f>
        <v>2.0271999999999992</v>
      </c>
      <c r="I2121" s="2">
        <f>'Moving Avg'!H2121</f>
        <v>2.6992999999999978</v>
      </c>
      <c r="J2121" s="5" t="str">
        <f>OBV!F2121</f>
        <v>NEUTRAL</v>
      </c>
      <c r="K2121" s="5" t="str">
        <f>OBV!G2121</f>
        <v>NEUTRAL</v>
      </c>
      <c r="L2121" s="5" t="str">
        <f>OBV!H2121</f>
        <v>NEUTRAL</v>
      </c>
    </row>
    <row r="2122" spans="1:12" ht="13.5" x14ac:dyDescent="0.25">
      <c r="A2122" s="3">
        <f>RSI!A2122</f>
        <v>45394</v>
      </c>
      <c r="B2122" s="2">
        <f>RSI!B2122</f>
        <v>1.28</v>
      </c>
      <c r="C2122" s="2">
        <f>RSI!I2122</f>
        <v>3.2339812566924167</v>
      </c>
      <c r="D2122" s="2">
        <f>MACD!E2122</f>
        <v>0.10929611676555595</v>
      </c>
      <c r="E2122" s="2">
        <f>MACD!F2122</f>
        <v>4.1258913193544217E-2</v>
      </c>
      <c r="F2122" s="2">
        <f>'Moving Avg'!D2122</f>
        <v>1.3919999999999999</v>
      </c>
      <c r="G2122" s="2">
        <f>'Moving Avg'!F2122</f>
        <v>1.6755000000000002</v>
      </c>
      <c r="H2122" s="2">
        <f>'Moving Avg'!G2122</f>
        <v>2.0023999999999993</v>
      </c>
      <c r="I2122" s="2">
        <f>'Moving Avg'!H2122</f>
        <v>2.6887499999999984</v>
      </c>
      <c r="J2122" s="5" t="str">
        <f>OBV!F2122</f>
        <v>BEARISH</v>
      </c>
      <c r="K2122" s="5" t="str">
        <f>OBV!G2122</f>
        <v>NEUTRAL</v>
      </c>
      <c r="L2122" s="5" t="str">
        <f>OBV!H2122</f>
        <v>CONFIRMED BEARISH</v>
      </c>
    </row>
    <row r="2123" spans="1:12" ht="13.5" x14ac:dyDescent="0.25">
      <c r="A2123" s="3">
        <f>RSI!A2123</f>
        <v>45397</v>
      </c>
      <c r="B2123" s="2">
        <f>RSI!B2123</f>
        <v>1.28</v>
      </c>
      <c r="C2123" s="2">
        <f>RSI!I2123</f>
        <v>3.2339812566924167</v>
      </c>
      <c r="D2123" s="2">
        <f>MACD!E2123</f>
        <v>0.13784547622529253</v>
      </c>
      <c r="E2123" s="2">
        <f>MACD!F2123</f>
        <v>6.0576225799893885E-2</v>
      </c>
      <c r="F2123" s="2">
        <f>'Moving Avg'!D2123</f>
        <v>1.3460000000000001</v>
      </c>
      <c r="G2123" s="2">
        <f>'Moving Avg'!F2123</f>
        <v>1.6495000000000002</v>
      </c>
      <c r="H2123" s="2">
        <f>'Moving Avg'!G2123</f>
        <v>1.9775999999999994</v>
      </c>
      <c r="I2123" s="2">
        <f>'Moving Avg'!H2123</f>
        <v>2.6784499999999984</v>
      </c>
      <c r="J2123" s="5" t="str">
        <f>OBV!F2123</f>
        <v>BEARISH</v>
      </c>
      <c r="K2123" s="5" t="str">
        <f>OBV!G2123</f>
        <v>NEUTRAL</v>
      </c>
      <c r="L2123" s="5" t="str">
        <f>OBV!H2123</f>
        <v>CONFIRMED BEARISH</v>
      </c>
    </row>
    <row r="2124" spans="1:12" ht="13.5" x14ac:dyDescent="0.25">
      <c r="A2124" s="3">
        <f>RSI!A2124</f>
        <v>45398</v>
      </c>
      <c r="B2124" s="2">
        <f>RSI!B2124</f>
        <v>1.28</v>
      </c>
      <c r="C2124" s="2">
        <f>RSI!I2124</f>
        <v>3.2339812566924167</v>
      </c>
      <c r="D2124" s="2">
        <f>MACD!E2124</f>
        <v>0.16456824530371517</v>
      </c>
      <c r="E2124" s="2">
        <f>MACD!F2124</f>
        <v>8.1374629700658146E-2</v>
      </c>
      <c r="F2124" s="2">
        <f>'Moving Avg'!D2124</f>
        <v>1.3120000000000001</v>
      </c>
      <c r="G2124" s="2">
        <f>'Moving Avg'!F2124</f>
        <v>1.6235000000000004</v>
      </c>
      <c r="H2124" s="2">
        <f>'Moving Avg'!G2124</f>
        <v>1.9527999999999992</v>
      </c>
      <c r="I2124" s="2">
        <f>'Moving Avg'!H2124</f>
        <v>2.6681499999999989</v>
      </c>
      <c r="J2124" s="5" t="str">
        <f>OBV!F2124</f>
        <v>BEARISH</v>
      </c>
      <c r="K2124" s="5" t="str">
        <f>OBV!G2124</f>
        <v>NEUTRAL</v>
      </c>
      <c r="L2124" s="5" t="str">
        <f>OBV!H2124</f>
        <v>CONFIRMED BEARISH</v>
      </c>
    </row>
    <row r="2125" spans="1:12" ht="13.5" x14ac:dyDescent="0.25">
      <c r="A2125" s="3">
        <f>RSI!A2125</f>
        <v>45399</v>
      </c>
      <c r="B2125" s="2">
        <f>RSI!B2125</f>
        <v>1.28</v>
      </c>
      <c r="C2125" s="2">
        <f>RSI!I2125</f>
        <v>3.2339812566924167</v>
      </c>
      <c r="D2125" s="2">
        <f>MACD!E2125</f>
        <v>0.1772476997634056</v>
      </c>
      <c r="E2125" s="2">
        <f>MACD!F2125</f>
        <v>0.10054924371320764</v>
      </c>
      <c r="F2125" s="2">
        <f>'Moving Avg'!D2125</f>
        <v>1.2900000000000003</v>
      </c>
      <c r="G2125" s="2">
        <f>'Moving Avg'!F2125</f>
        <v>1.5975000000000001</v>
      </c>
      <c r="H2125" s="2">
        <f>'Moving Avg'!G2125</f>
        <v>1.9279999999999993</v>
      </c>
      <c r="I2125" s="2">
        <f>'Moving Avg'!H2125</f>
        <v>2.6578499999999989</v>
      </c>
      <c r="J2125" s="5" t="str">
        <f>OBV!F2125</f>
        <v>BEARISH</v>
      </c>
      <c r="K2125" s="5" t="str">
        <f>OBV!G2125</f>
        <v>NEUTRAL</v>
      </c>
      <c r="L2125" s="5" t="str">
        <f>OBV!H2125</f>
        <v>CONFIRMED BEARISH</v>
      </c>
    </row>
    <row r="2126" spans="1:12" ht="13.5" x14ac:dyDescent="0.25">
      <c r="A2126" s="3">
        <f>RSI!A2126</f>
        <v>45400</v>
      </c>
      <c r="B2126" s="2">
        <f>RSI!B2126</f>
        <v>1.28</v>
      </c>
      <c r="C2126" s="2">
        <f>RSI!I2126</f>
        <v>3.2339812566924167</v>
      </c>
      <c r="D2126" s="2">
        <f>MACD!E2126</f>
        <v>0.17940684271885066</v>
      </c>
      <c r="E2126" s="2">
        <f>MACD!F2126</f>
        <v>0.11632076351433626</v>
      </c>
      <c r="F2126" s="2">
        <f>'Moving Avg'!D2126</f>
        <v>1.28</v>
      </c>
      <c r="G2126" s="2">
        <f>'Moving Avg'!F2126</f>
        <v>1.5715000000000003</v>
      </c>
      <c r="H2126" s="2">
        <f>'Moving Avg'!G2126</f>
        <v>1.9031999999999993</v>
      </c>
      <c r="I2126" s="2">
        <f>'Moving Avg'!H2126</f>
        <v>2.6475499999999994</v>
      </c>
      <c r="J2126" s="5" t="str">
        <f>OBV!F2126</f>
        <v>BEARISH</v>
      </c>
      <c r="K2126" s="5" t="str">
        <f>OBV!G2126</f>
        <v>NEUTRAL</v>
      </c>
      <c r="L2126" s="5" t="str">
        <f>OBV!H2126</f>
        <v>CONFIRMED BEARISH</v>
      </c>
    </row>
    <row r="2127" spans="1:12" ht="13.5" x14ac:dyDescent="0.25">
      <c r="A2127" s="3">
        <f>RSI!A2127</f>
        <v>45401</v>
      </c>
      <c r="B2127" s="2">
        <f>RSI!B2127</f>
        <v>1.28</v>
      </c>
      <c r="C2127" s="2">
        <f>RSI!I2127</f>
        <v>3.2339812566924167</v>
      </c>
      <c r="D2127" s="2">
        <f>MACD!E2127</f>
        <v>0.1725012499606513</v>
      </c>
      <c r="E2127" s="2">
        <f>MACD!F2127</f>
        <v>0.12755686080359929</v>
      </c>
      <c r="F2127" s="2">
        <f>'Moving Avg'!D2127</f>
        <v>1.28</v>
      </c>
      <c r="G2127" s="2">
        <f>'Moving Avg'!F2127</f>
        <v>1.5455000000000005</v>
      </c>
      <c r="H2127" s="2">
        <f>'Moving Avg'!G2127</f>
        <v>1.8783999999999994</v>
      </c>
      <c r="I2127" s="2">
        <f>'Moving Avg'!H2127</f>
        <v>2.6372499999999999</v>
      </c>
      <c r="J2127" s="5" t="str">
        <f>OBV!F2127</f>
        <v>NEUTRAL</v>
      </c>
      <c r="K2127" s="5" t="str">
        <f>OBV!G2127</f>
        <v>NEUTRAL</v>
      </c>
      <c r="L2127" s="5" t="str">
        <f>OBV!H2127</f>
        <v>NEUTRAL</v>
      </c>
    </row>
    <row r="2128" spans="1:12" ht="13.5" x14ac:dyDescent="0.25">
      <c r="A2128" s="3">
        <f>RSI!A2128</f>
        <v>45404</v>
      </c>
      <c r="B2128" s="2">
        <f>RSI!B2128</f>
        <v>1.28</v>
      </c>
      <c r="C2128" s="2">
        <f>RSI!I2128</f>
        <v>3.2339812566924167</v>
      </c>
      <c r="D2128" s="2">
        <f>MACD!E2128</f>
        <v>0.15777463170325112</v>
      </c>
      <c r="E2128" s="2">
        <f>MACD!F2128</f>
        <v>0.13360041498352965</v>
      </c>
      <c r="F2128" s="2">
        <f>'Moving Avg'!D2128</f>
        <v>1.28</v>
      </c>
      <c r="G2128" s="2">
        <f>'Moving Avg'!F2128</f>
        <v>1.5195000000000003</v>
      </c>
      <c r="H2128" s="2">
        <f>'Moving Avg'!G2128</f>
        <v>1.8535999999999995</v>
      </c>
      <c r="I2128" s="2">
        <f>'Moving Avg'!H2128</f>
        <v>2.6269499999999995</v>
      </c>
      <c r="J2128" s="5" t="str">
        <f>OBV!F2128</f>
        <v>NEUTRAL</v>
      </c>
      <c r="K2128" s="5" t="str">
        <f>OBV!G2128</f>
        <v>NEUTRAL</v>
      </c>
      <c r="L2128" s="5" t="str">
        <f>OBV!H2128</f>
        <v>NEUTRAL</v>
      </c>
    </row>
    <row r="2129" spans="1:12" ht="13.5" x14ac:dyDescent="0.25">
      <c r="A2129" s="3">
        <f>RSI!A2129</f>
        <v>45405</v>
      </c>
      <c r="B2129" s="2">
        <f>RSI!B2129</f>
        <v>1.28</v>
      </c>
      <c r="C2129" s="2">
        <f>RSI!I2129</f>
        <v>3.2339812566924167</v>
      </c>
      <c r="D2129" s="2">
        <f>MACD!E2129</f>
        <v>0.13782899481550759</v>
      </c>
      <c r="E2129" s="2">
        <f>MACD!F2129</f>
        <v>0.13444613094992525</v>
      </c>
      <c r="F2129" s="2">
        <f>'Moving Avg'!D2129</f>
        <v>1.28</v>
      </c>
      <c r="G2129" s="2">
        <f>'Moving Avg'!F2129</f>
        <v>1.4935000000000005</v>
      </c>
      <c r="H2129" s="2">
        <f>'Moving Avg'!G2129</f>
        <v>1.8287999999999993</v>
      </c>
      <c r="I2129" s="2">
        <f>'Moving Avg'!H2129</f>
        <v>2.6166499999999986</v>
      </c>
      <c r="J2129" s="5" t="str">
        <f>OBV!F2129</f>
        <v>NEUTRAL</v>
      </c>
      <c r="K2129" s="5" t="str">
        <f>OBV!G2129</f>
        <v>NEUTRAL</v>
      </c>
      <c r="L2129" s="5" t="str">
        <f>OBV!H2129</f>
        <v>NEUTRAL</v>
      </c>
    </row>
    <row r="2130" spans="1:12" ht="13.5" x14ac:dyDescent="0.25">
      <c r="A2130" s="3">
        <f>RSI!A2130</f>
        <v>45406</v>
      </c>
      <c r="B2130" s="2">
        <f>RSI!B2130</f>
        <v>1.28</v>
      </c>
      <c r="C2130" s="2">
        <f>RSI!I2130</f>
        <v>3.2339812566924167</v>
      </c>
      <c r="D2130" s="2">
        <f>MACD!E2130</f>
        <v>0.11333792323889336</v>
      </c>
      <c r="E2130" s="2">
        <f>MACD!F2130</f>
        <v>0.13022448940771889</v>
      </c>
      <c r="F2130" s="2">
        <f>'Moving Avg'!D2130</f>
        <v>1.28</v>
      </c>
      <c r="G2130" s="2">
        <f>'Moving Avg'!F2130</f>
        <v>1.4675000000000005</v>
      </c>
      <c r="H2130" s="2">
        <f>'Moving Avg'!G2130</f>
        <v>1.8039999999999998</v>
      </c>
      <c r="I2130" s="2">
        <f>'Moving Avg'!H2130</f>
        <v>2.6063499999999982</v>
      </c>
      <c r="J2130" s="5" t="str">
        <f>OBV!F2130</f>
        <v>NEUTRAL</v>
      </c>
      <c r="K2130" s="5" t="str">
        <f>OBV!G2130</f>
        <v>NEUTRAL</v>
      </c>
      <c r="L2130" s="5" t="str">
        <f>OBV!H2130</f>
        <v>NEUTRAL</v>
      </c>
    </row>
    <row r="2131" spans="1:12" ht="13.5" x14ac:dyDescent="0.25">
      <c r="A2131" s="3">
        <f>RSI!A2131</f>
        <v>45407</v>
      </c>
      <c r="B2131" s="2">
        <f>RSI!B2131</f>
        <v>1.28</v>
      </c>
      <c r="C2131" s="2">
        <f>RSI!I2131</f>
        <v>3.2339812566924167</v>
      </c>
      <c r="D2131" s="2">
        <f>MACD!E2131</f>
        <v>8.4880953505205303E-2</v>
      </c>
      <c r="E2131" s="2">
        <f>MACD!F2131</f>
        <v>0.12115578222721618</v>
      </c>
      <c r="F2131" s="2">
        <f>'Moving Avg'!D2131</f>
        <v>1.28</v>
      </c>
      <c r="G2131" s="2">
        <f>'Moving Avg'!F2131</f>
        <v>1.4415000000000007</v>
      </c>
      <c r="H2131" s="2">
        <f>'Moving Avg'!G2131</f>
        <v>1.7791999999999997</v>
      </c>
      <c r="I2131" s="2">
        <f>'Moving Avg'!H2131</f>
        <v>2.5960499999999977</v>
      </c>
      <c r="J2131" s="5" t="str">
        <f>OBV!F2131</f>
        <v>NEUTRAL</v>
      </c>
      <c r="K2131" s="5" t="str">
        <f>OBV!G2131</f>
        <v>NEUTRAL</v>
      </c>
      <c r="L2131" s="5" t="str">
        <f>OBV!H2131</f>
        <v>NEUTRAL</v>
      </c>
    </row>
    <row r="2132" spans="1:12" ht="13.5" x14ac:dyDescent="0.25">
      <c r="A2132" s="3">
        <f>RSI!A2132</f>
        <v>45408</v>
      </c>
      <c r="B2132" s="2">
        <f>RSI!B2132</f>
        <v>1.28</v>
      </c>
      <c r="C2132" s="2">
        <f>RSI!I2132</f>
        <v>3.2339812566924167</v>
      </c>
      <c r="D2132" s="2">
        <f>MACD!E2132</f>
        <v>5.4495795411800829E-2</v>
      </c>
      <c r="E2132" s="2">
        <f>MACD!F2132</f>
        <v>0.10782378486413312</v>
      </c>
      <c r="F2132" s="2">
        <f>'Moving Avg'!D2132</f>
        <v>1.28</v>
      </c>
      <c r="G2132" s="2">
        <f>'Moving Avg'!F2132</f>
        <v>1.4155000000000004</v>
      </c>
      <c r="H2132" s="2">
        <f>'Moving Avg'!G2132</f>
        <v>1.7543999999999997</v>
      </c>
      <c r="I2132" s="2">
        <f>'Moving Avg'!H2132</f>
        <v>2.5857499999999978</v>
      </c>
      <c r="J2132" s="5" t="str">
        <f>OBV!F2132</f>
        <v>NEUTRAL</v>
      </c>
      <c r="K2132" s="5" t="str">
        <f>OBV!G2132</f>
        <v>NEUTRAL</v>
      </c>
      <c r="L2132" s="5" t="str">
        <f>OBV!H2132</f>
        <v>NEUTRAL</v>
      </c>
    </row>
    <row r="2133" spans="1:12" ht="13.5" x14ac:dyDescent="0.25">
      <c r="A2133" s="3">
        <f>RSI!A2133</f>
        <v>45411</v>
      </c>
      <c r="B2133" s="2">
        <f>RSI!B2133</f>
        <v>1.23</v>
      </c>
      <c r="C2133" s="2">
        <f>RSI!I2133</f>
        <v>2.6503435802100057</v>
      </c>
      <c r="D2133" s="2">
        <f>MACD!E2133</f>
        <v>3.3772428866691406E-2</v>
      </c>
      <c r="E2133" s="2">
        <f>MACD!F2133</f>
        <v>9.301351366464479E-2</v>
      </c>
      <c r="F2133" s="2">
        <f>'Moving Avg'!D2133</f>
        <v>1.27</v>
      </c>
      <c r="G2133" s="2">
        <f>'Moving Avg'!F2133</f>
        <v>1.3870000000000005</v>
      </c>
      <c r="H2133" s="2">
        <f>'Moving Avg'!G2133</f>
        <v>1.7285999999999999</v>
      </c>
      <c r="I2133" s="2">
        <f>'Moving Avg'!H2133</f>
        <v>2.5751999999999979</v>
      </c>
      <c r="J2133" s="5" t="str">
        <f>OBV!F2133</f>
        <v>NEUTRAL</v>
      </c>
      <c r="K2133" s="5" t="str">
        <f>OBV!G2133</f>
        <v>NEUTRAL</v>
      </c>
      <c r="L2133" s="5" t="str">
        <f>OBV!H2133</f>
        <v>NEUTRAL</v>
      </c>
    </row>
    <row r="2134" spans="1:12" ht="13.5" x14ac:dyDescent="0.25">
      <c r="A2134" s="3">
        <f>RSI!A2134</f>
        <v>45412</v>
      </c>
      <c r="B2134" s="2">
        <f>RSI!B2134</f>
        <v>1.23</v>
      </c>
      <c r="C2134" s="2">
        <f>RSI!I2134</f>
        <v>2.6503435802100057</v>
      </c>
      <c r="D2134" s="2">
        <f>MACD!E2134</f>
        <v>1.7721102612070494E-2</v>
      </c>
      <c r="E2134" s="2">
        <f>MACD!F2134</f>
        <v>7.7955031454129936E-2</v>
      </c>
      <c r="F2134" s="2">
        <f>'Moving Avg'!D2134</f>
        <v>1.2600000000000002</v>
      </c>
      <c r="G2134" s="2">
        <f>'Moving Avg'!F2134</f>
        <v>1.3585000000000003</v>
      </c>
      <c r="H2134" s="2">
        <f>'Moving Avg'!G2134</f>
        <v>1.7049999999999996</v>
      </c>
      <c r="I2134" s="2">
        <f>'Moving Avg'!H2134</f>
        <v>2.5646499999999981</v>
      </c>
      <c r="J2134" s="5" t="str">
        <f>OBV!F2134</f>
        <v>NEUTRAL</v>
      </c>
      <c r="K2134" s="5" t="str">
        <f>OBV!G2134</f>
        <v>NEUTRAL</v>
      </c>
      <c r="L2134" s="5" t="str">
        <f>OBV!H2134</f>
        <v>NEUTRAL</v>
      </c>
    </row>
    <row r="2135" spans="1:12" ht="13.5" x14ac:dyDescent="0.25">
      <c r="A2135" s="3">
        <f>RSI!A2135</f>
        <v>45414</v>
      </c>
      <c r="B2135" s="2">
        <f>RSI!B2135</f>
        <v>1.23</v>
      </c>
      <c r="C2135" s="2">
        <f>RSI!I2135</f>
        <v>2.6503435802100057</v>
      </c>
      <c r="D2135" s="2">
        <f>MACD!E2135</f>
        <v>5.513127881389579E-3</v>
      </c>
      <c r="E2135" s="2">
        <f>MACD!F2135</f>
        <v>6.3466650739581867E-2</v>
      </c>
      <c r="F2135" s="2">
        <f>'Moving Avg'!D2135</f>
        <v>1.25</v>
      </c>
      <c r="G2135" s="2">
        <f>'Moving Avg'!F2135</f>
        <v>1.3340000000000001</v>
      </c>
      <c r="H2135" s="2">
        <f>'Moving Avg'!G2135</f>
        <v>1.6833999999999998</v>
      </c>
      <c r="I2135" s="2">
        <f>'Moving Avg'!H2135</f>
        <v>2.5540999999999978</v>
      </c>
      <c r="J2135" s="5" t="str">
        <f>OBV!F2135</f>
        <v>NEUTRAL</v>
      </c>
      <c r="K2135" s="5" t="str">
        <f>OBV!G2135</f>
        <v>NEUTRAL</v>
      </c>
      <c r="L2135" s="5" t="str">
        <f>OBV!H2135</f>
        <v>NEUTRAL</v>
      </c>
    </row>
    <row r="2136" spans="1:12" ht="13.5" x14ac:dyDescent="0.25">
      <c r="A2136" s="3">
        <f>RSI!A2136</f>
        <v>45415</v>
      </c>
      <c r="B2136" s="2">
        <f>RSI!B2136</f>
        <v>1.23</v>
      </c>
      <c r="C2136" s="2">
        <f>RSI!I2136</f>
        <v>2.6503435802100057</v>
      </c>
      <c r="D2136" s="2">
        <f>MACD!E2136</f>
        <v>-3.5445517837466856E-3</v>
      </c>
      <c r="E2136" s="2">
        <f>MACD!F2136</f>
        <v>5.006441023491616E-2</v>
      </c>
      <c r="F2136" s="2">
        <f>'Moving Avg'!D2136</f>
        <v>1.2399999999999998</v>
      </c>
      <c r="G2136" s="2">
        <f>'Moving Avg'!F2136</f>
        <v>1.3130000000000002</v>
      </c>
      <c r="H2136" s="2">
        <f>'Moving Avg'!G2136</f>
        <v>1.6618000000000002</v>
      </c>
      <c r="I2136" s="2">
        <f>'Moving Avg'!H2136</f>
        <v>2.543549999999998</v>
      </c>
      <c r="J2136" s="5" t="str">
        <f>OBV!F2136</f>
        <v>NEUTRAL</v>
      </c>
      <c r="K2136" s="5" t="str">
        <f>OBV!G2136</f>
        <v>NEUTRAL</v>
      </c>
      <c r="L2136" s="5" t="str">
        <f>OBV!H2136</f>
        <v>NEUTRAL</v>
      </c>
    </row>
    <row r="2137" spans="1:12" ht="13.5" x14ac:dyDescent="0.25">
      <c r="A2137" s="3">
        <f>RSI!A2137</f>
        <v>45418</v>
      </c>
      <c r="B2137" s="2">
        <f>RSI!B2137</f>
        <v>1.23</v>
      </c>
      <c r="C2137" s="2">
        <f>RSI!I2137</f>
        <v>2.6503435802100057</v>
      </c>
      <c r="D2137" s="2">
        <f>MACD!E2137</f>
        <v>-1.0030830133540114E-2</v>
      </c>
      <c r="E2137" s="2">
        <f>MACD!F2137</f>
        <v>3.8045362161224908E-2</v>
      </c>
      <c r="F2137" s="2">
        <f>'Moving Avg'!D2137</f>
        <v>1.23</v>
      </c>
      <c r="G2137" s="2">
        <f>'Moving Avg'!F2137</f>
        <v>1.2955000000000001</v>
      </c>
      <c r="H2137" s="2">
        <f>'Moving Avg'!G2137</f>
        <v>1.6421999999999999</v>
      </c>
      <c r="I2137" s="2">
        <f>'Moving Avg'!H2137</f>
        <v>2.5329999999999977</v>
      </c>
      <c r="J2137" s="5" t="str">
        <f>OBV!F2137</f>
        <v>NEUTRAL</v>
      </c>
      <c r="K2137" s="5" t="str">
        <f>OBV!G2137</f>
        <v>NEUTRAL</v>
      </c>
      <c r="L2137" s="5" t="str">
        <f>OBV!H2137</f>
        <v>NEUTRAL</v>
      </c>
    </row>
    <row r="2138" spans="1:12" ht="13.5" x14ac:dyDescent="0.25">
      <c r="A2138" s="3">
        <f>RSI!A2138</f>
        <v>45419</v>
      </c>
      <c r="B2138" s="2">
        <f>RSI!B2138</f>
        <v>1.23</v>
      </c>
      <c r="C2138" s="2">
        <f>RSI!I2138</f>
        <v>2.6503435802100057</v>
      </c>
      <c r="D2138" s="2">
        <f>MACD!E2138</f>
        <v>-1.4428560121172662E-2</v>
      </c>
      <c r="E2138" s="2">
        <f>MACD!F2138</f>
        <v>2.7550577704745394E-2</v>
      </c>
      <c r="F2138" s="2">
        <f>'Moving Avg'!D2138</f>
        <v>1.23</v>
      </c>
      <c r="G2138" s="2">
        <f>'Moving Avg'!F2138</f>
        <v>1.2814999999999999</v>
      </c>
      <c r="H2138" s="2">
        <f>'Moving Avg'!G2138</f>
        <v>1.6226000000000003</v>
      </c>
      <c r="I2138" s="2">
        <f>'Moving Avg'!H2138</f>
        <v>2.5224499999999979</v>
      </c>
      <c r="J2138" s="5" t="str">
        <f>OBV!F2138</f>
        <v>NEUTRAL</v>
      </c>
      <c r="K2138" s="5" t="str">
        <f>OBV!G2138</f>
        <v>NEUTRAL</v>
      </c>
      <c r="L2138" s="5" t="str">
        <f>OBV!H2138</f>
        <v>NEUTRAL</v>
      </c>
    </row>
    <row r="2139" spans="1:12" ht="13.5" x14ac:dyDescent="0.25">
      <c r="A2139" s="3">
        <f>RSI!A2139</f>
        <v>45420</v>
      </c>
      <c r="B2139" s="2">
        <f>RSI!B2139</f>
        <v>1.23</v>
      </c>
      <c r="C2139" s="2">
        <f>RSI!I2139</f>
        <v>2.6503435802100057</v>
      </c>
      <c r="D2139" s="2">
        <f>MACD!E2139</f>
        <v>-1.7139846463378516E-2</v>
      </c>
      <c r="E2139" s="2">
        <f>MACD!F2139</f>
        <v>1.8612492871120614E-2</v>
      </c>
      <c r="F2139" s="2">
        <f>'Moving Avg'!D2139</f>
        <v>1.23</v>
      </c>
      <c r="G2139" s="2">
        <f>'Moving Avg'!F2139</f>
        <v>1.2705</v>
      </c>
      <c r="H2139" s="2">
        <f>'Moving Avg'!G2139</f>
        <v>1.6030000000000002</v>
      </c>
      <c r="I2139" s="2">
        <f>'Moving Avg'!H2139</f>
        <v>2.5118999999999976</v>
      </c>
      <c r="J2139" s="5" t="str">
        <f>OBV!F2139</f>
        <v>NEUTRAL</v>
      </c>
      <c r="K2139" s="5" t="str">
        <f>OBV!G2139</f>
        <v>NEUTRAL</v>
      </c>
      <c r="L2139" s="5" t="str">
        <f>OBV!H2139</f>
        <v>NEUTRAL</v>
      </c>
    </row>
    <row r="2140" spans="1:12" ht="13.5" x14ac:dyDescent="0.25">
      <c r="A2140" s="3">
        <f>RSI!A2140</f>
        <v>45421</v>
      </c>
      <c r="B2140" s="2">
        <f>RSI!B2140</f>
        <v>1.23</v>
      </c>
      <c r="C2140" s="2">
        <f>RSI!I2140</f>
        <v>2.6503435802100057</v>
      </c>
      <c r="D2140" s="2">
        <f>MACD!E2140</f>
        <v>-1.8498947199142135E-2</v>
      </c>
      <c r="E2140" s="2">
        <f>MACD!F2140</f>
        <v>1.1190204857068065E-2</v>
      </c>
      <c r="F2140" s="2">
        <f>'Moving Avg'!D2140</f>
        <v>1.23</v>
      </c>
      <c r="G2140" s="2">
        <f>'Moving Avg'!F2140</f>
        <v>1.2625</v>
      </c>
      <c r="H2140" s="2">
        <f>'Moving Avg'!G2140</f>
        <v>1.5834000000000004</v>
      </c>
      <c r="I2140" s="2">
        <f>'Moving Avg'!H2140</f>
        <v>2.5013499999999977</v>
      </c>
      <c r="J2140" s="5" t="str">
        <f>OBV!F2140</f>
        <v>NEUTRAL</v>
      </c>
      <c r="K2140" s="5" t="str">
        <f>OBV!G2140</f>
        <v>NEUTRAL</v>
      </c>
      <c r="L2140" s="5" t="str">
        <f>OBV!H2140</f>
        <v>NEUTRAL</v>
      </c>
    </row>
    <row r="2141" spans="1:12" ht="13.5" x14ac:dyDescent="0.25">
      <c r="A2141" s="3">
        <f>RSI!A2141</f>
        <v>45422</v>
      </c>
      <c r="B2141" s="2">
        <f>RSI!B2141</f>
        <v>1.23</v>
      </c>
      <c r="C2141" s="2">
        <f>RSI!I2141</f>
        <v>2.6503435802100057</v>
      </c>
      <c r="D2141" s="2">
        <f>MACD!E2141</f>
        <v>-1.8783154930021029E-2</v>
      </c>
      <c r="E2141" s="2">
        <f>MACD!F2141</f>
        <v>5.1955328996502459E-3</v>
      </c>
      <c r="F2141" s="2">
        <f>'Moving Avg'!D2141</f>
        <v>1.23</v>
      </c>
      <c r="G2141" s="2">
        <f>'Moving Avg'!F2141</f>
        <v>1.2575000000000001</v>
      </c>
      <c r="H2141" s="2">
        <f>'Moving Avg'!G2141</f>
        <v>1.5638000000000005</v>
      </c>
      <c r="I2141" s="2">
        <f>'Moving Avg'!H2141</f>
        <v>2.4907999999999979</v>
      </c>
      <c r="J2141" s="5" t="str">
        <f>OBV!F2141</f>
        <v>NEUTRAL</v>
      </c>
      <c r="K2141" s="5" t="str">
        <f>OBV!G2141</f>
        <v>NEUTRAL</v>
      </c>
      <c r="L2141" s="5" t="str">
        <f>OBV!H2141</f>
        <v>NEUTRAL</v>
      </c>
    </row>
    <row r="2142" spans="1:12" ht="13.5" x14ac:dyDescent="0.25">
      <c r="A2142" s="3">
        <f>RSI!A2142</f>
        <v>45425</v>
      </c>
      <c r="B2142" s="2">
        <f>RSI!B2142</f>
        <v>1.23</v>
      </c>
      <c r="C2142" s="2">
        <f>RSI!I2142</f>
        <v>2.6503435802100057</v>
      </c>
      <c r="D2142" s="2">
        <f>MACD!E2142</f>
        <v>-1.8221971187204922E-2</v>
      </c>
      <c r="E2142" s="2">
        <f>MACD!F2142</f>
        <v>5.1203208227921246E-4</v>
      </c>
      <c r="F2142" s="2">
        <f>'Moving Avg'!D2142</f>
        <v>1.23</v>
      </c>
      <c r="G2142" s="2">
        <f>'Moving Avg'!F2142</f>
        <v>1.2550000000000001</v>
      </c>
      <c r="H2142" s="2">
        <f>'Moving Avg'!G2142</f>
        <v>1.5460000000000007</v>
      </c>
      <c r="I2142" s="2">
        <f>'Moving Avg'!H2142</f>
        <v>2.4802499999999985</v>
      </c>
      <c r="J2142" s="5" t="str">
        <f>OBV!F2142</f>
        <v>NEUTRAL</v>
      </c>
      <c r="K2142" s="5" t="str">
        <f>OBV!G2142</f>
        <v>NEUTRAL</v>
      </c>
      <c r="L2142" s="5" t="str">
        <f>OBV!H2142</f>
        <v>NEUTRAL</v>
      </c>
    </row>
    <row r="2143" spans="1:12" ht="13.5" x14ac:dyDescent="0.25">
      <c r="A2143" s="3">
        <f>RSI!A2143</f>
        <v>45426</v>
      </c>
      <c r="B2143" s="2">
        <f>RSI!B2143</f>
        <v>1.23</v>
      </c>
      <c r="C2143" s="2">
        <f>RSI!I2143</f>
        <v>2.6503435802100057</v>
      </c>
      <c r="D2143" s="2">
        <f>MACD!E2143</f>
        <v>-2.4697146645828338E-2</v>
      </c>
      <c r="E2143" s="2">
        <f>MACD!F2143</f>
        <v>-4.5298036633422984E-3</v>
      </c>
      <c r="F2143" s="2">
        <f>'Moving Avg'!D2143</f>
        <v>1.23</v>
      </c>
      <c r="G2143" s="2">
        <f>'Moving Avg'!F2143</f>
        <v>1.2525000000000002</v>
      </c>
      <c r="H2143" s="2">
        <f>'Moving Avg'!G2143</f>
        <v>1.5300000000000009</v>
      </c>
      <c r="I2143" s="2">
        <f>'Moving Avg'!H2143</f>
        <v>2.4696999999999987</v>
      </c>
      <c r="J2143" s="5" t="str">
        <f>OBV!F2143</f>
        <v>NEUTRAL</v>
      </c>
      <c r="K2143" s="5" t="str">
        <f>OBV!G2143</f>
        <v>NEUTRAL</v>
      </c>
      <c r="L2143" s="5" t="str">
        <f>OBV!H2143</f>
        <v>NEUTRAL</v>
      </c>
    </row>
    <row r="2144" spans="1:12" ht="13.5" x14ac:dyDescent="0.25">
      <c r="A2144" s="3">
        <f>RSI!A2144</f>
        <v>45427</v>
      </c>
      <c r="B2144" s="2">
        <f>RSI!B2144</f>
        <v>1.23</v>
      </c>
      <c r="C2144" s="2">
        <f>RSI!I2144</f>
        <v>2.6503435802100057</v>
      </c>
      <c r="D2144" s="2">
        <f>MACD!E2144</f>
        <v>-2.9488840846791708E-2</v>
      </c>
      <c r="E2144" s="2">
        <f>MACD!F2144</f>
        <v>-9.5216111000321797E-3</v>
      </c>
      <c r="F2144" s="2">
        <f>'Moving Avg'!D2144</f>
        <v>1.23</v>
      </c>
      <c r="G2144" s="2">
        <f>'Moving Avg'!F2144</f>
        <v>1.2500000000000002</v>
      </c>
      <c r="H2144" s="2">
        <f>'Moving Avg'!G2144</f>
        <v>1.5158000000000007</v>
      </c>
      <c r="I2144" s="2">
        <f>'Moving Avg'!H2144</f>
        <v>2.4591499999999984</v>
      </c>
      <c r="J2144" s="5" t="str">
        <f>OBV!F2144</f>
        <v>NEUTRAL</v>
      </c>
      <c r="K2144" s="5" t="str">
        <f>OBV!G2144</f>
        <v>NEUTRAL</v>
      </c>
      <c r="L2144" s="5" t="str">
        <f>OBV!H2144</f>
        <v>NEUTRAL</v>
      </c>
    </row>
    <row r="2145" spans="1:12" ht="13.5" x14ac:dyDescent="0.25">
      <c r="A2145" s="3">
        <f>RSI!A2145</f>
        <v>45428</v>
      </c>
      <c r="B2145" s="2">
        <f>RSI!B2145</f>
        <v>1.23</v>
      </c>
      <c r="C2145" s="2">
        <f>RSI!I2145</f>
        <v>2.6503435802100057</v>
      </c>
      <c r="D2145" s="2">
        <f>MACD!E2145</f>
        <v>-3.2906962048722566E-2</v>
      </c>
      <c r="E2145" s="2">
        <f>MACD!F2145</f>
        <v>-1.4198681289770258E-2</v>
      </c>
      <c r="F2145" s="2">
        <f>'Moving Avg'!D2145</f>
        <v>1.23</v>
      </c>
      <c r="G2145" s="2">
        <f>'Moving Avg'!F2145</f>
        <v>1.2475000000000003</v>
      </c>
      <c r="H2145" s="2">
        <f>'Moving Avg'!G2145</f>
        <v>1.5032000000000008</v>
      </c>
      <c r="I2145" s="2">
        <f>'Moving Avg'!H2145</f>
        <v>2.4485999999999986</v>
      </c>
      <c r="J2145" s="5" t="str">
        <f>OBV!F2145</f>
        <v>NEUTRAL</v>
      </c>
      <c r="K2145" s="5" t="str">
        <f>OBV!G2145</f>
        <v>NEUTRAL</v>
      </c>
      <c r="L2145" s="5" t="str">
        <f>OBV!H2145</f>
        <v>NEUTRAL</v>
      </c>
    </row>
    <row r="2146" spans="1:12" ht="13.5" x14ac:dyDescent="0.25">
      <c r="A2146" s="3">
        <f>RSI!A2146</f>
        <v>45429</v>
      </c>
      <c r="B2146" s="2">
        <f>RSI!B2146</f>
        <v>1.28</v>
      </c>
      <c r="C2146" s="2">
        <f>RSI!I2146</f>
        <v>33.90796023292981</v>
      </c>
      <c r="D2146" s="2">
        <f>MACD!E2146</f>
        <v>-3.8913672824608891E-2</v>
      </c>
      <c r="E2146" s="2">
        <f>MACD!F2146</f>
        <v>-1.9141679596737987E-2</v>
      </c>
      <c r="F2146" s="2">
        <f>'Moving Avg'!D2146</f>
        <v>1.24</v>
      </c>
      <c r="G2146" s="2">
        <f>'Moving Avg'!F2146</f>
        <v>1.2475000000000003</v>
      </c>
      <c r="H2146" s="2">
        <f>'Moving Avg'!G2146</f>
        <v>1.4900000000000007</v>
      </c>
      <c r="I2146" s="2">
        <f>'Moving Avg'!H2146</f>
        <v>2.4390499999999982</v>
      </c>
      <c r="J2146" s="5" t="str">
        <f>OBV!F2146</f>
        <v>NEUTRAL</v>
      </c>
      <c r="K2146" s="5" t="str">
        <f>OBV!G2146</f>
        <v>NEUTRAL</v>
      </c>
      <c r="L2146" s="5" t="str">
        <f>OBV!H2146</f>
        <v>NEUTRAL</v>
      </c>
    </row>
    <row r="2147" spans="1:12" ht="13.5" x14ac:dyDescent="0.25">
      <c r="A2147" s="3">
        <f>RSI!A2147</f>
        <v>45432</v>
      </c>
      <c r="B2147" s="2">
        <f>RSI!B2147</f>
        <v>1.33</v>
      </c>
      <c r="C2147" s="2">
        <f>RSI!I2147</f>
        <v>50.889599082917066</v>
      </c>
      <c r="D2147" s="2">
        <f>MACD!E2147</f>
        <v>-4.7449828870393063E-2</v>
      </c>
      <c r="E2147" s="2">
        <f>MACD!F2147</f>
        <v>-2.4803309451469004E-2</v>
      </c>
      <c r="F2147" s="2">
        <f>'Moving Avg'!D2147</f>
        <v>1.26</v>
      </c>
      <c r="G2147" s="2">
        <f>'Moving Avg'!F2147</f>
        <v>1.2500000000000004</v>
      </c>
      <c r="H2147" s="2">
        <f>'Moving Avg'!G2147</f>
        <v>1.4794000000000003</v>
      </c>
      <c r="I2147" s="2">
        <f>'Moving Avg'!H2147</f>
        <v>2.4304499999999987</v>
      </c>
      <c r="J2147" s="5" t="str">
        <f>OBV!F2147</f>
        <v>NEUTRAL</v>
      </c>
      <c r="K2147" s="5" t="str">
        <f>OBV!G2147</f>
        <v>NEUTRAL</v>
      </c>
      <c r="L2147" s="5" t="str">
        <f>OBV!H2147</f>
        <v>NEUTRAL</v>
      </c>
    </row>
    <row r="2148" spans="1:12" ht="13.5" x14ac:dyDescent="0.25">
      <c r="A2148" s="3">
        <f>RSI!A2148</f>
        <v>45433</v>
      </c>
      <c r="B2148" s="2">
        <f>RSI!B2148</f>
        <v>1.38</v>
      </c>
      <c r="C2148" s="2">
        <f>RSI!I2148</f>
        <v>61.533441980909949</v>
      </c>
      <c r="D2148" s="2">
        <f>MACD!E2148</f>
        <v>-5.8440266468994473E-2</v>
      </c>
      <c r="E2148" s="2">
        <f>MACD!F2148</f>
        <v>-3.15307008549741E-2</v>
      </c>
      <c r="F2148" s="2">
        <f>'Moving Avg'!D2148</f>
        <v>1.29</v>
      </c>
      <c r="G2148" s="2">
        <f>'Moving Avg'!F2148</f>
        <v>1.2550000000000003</v>
      </c>
      <c r="H2148" s="2">
        <f>'Moving Avg'!G2148</f>
        <v>1.4698000000000002</v>
      </c>
      <c r="I2148" s="2">
        <f>'Moving Avg'!H2148</f>
        <v>2.422749999999998</v>
      </c>
      <c r="J2148" s="5" t="str">
        <f>OBV!F2148</f>
        <v>NEUTRAL</v>
      </c>
      <c r="K2148" s="5" t="str">
        <f>OBV!G2148</f>
        <v>NEUTRAL</v>
      </c>
      <c r="L2148" s="5" t="str">
        <f>OBV!H2148</f>
        <v>NEUTRAL</v>
      </c>
    </row>
    <row r="2149" spans="1:12" ht="13.5" x14ac:dyDescent="0.25">
      <c r="A2149" s="3">
        <f>RSI!A2149</f>
        <v>45434</v>
      </c>
      <c r="B2149" s="2">
        <f>RSI!B2149</f>
        <v>1.44</v>
      </c>
      <c r="C2149" s="2">
        <f>RSI!I2149</f>
        <v>69.950013026647227</v>
      </c>
      <c r="D2149" s="2">
        <f>MACD!E2149</f>
        <v>-7.2538868388480005E-2</v>
      </c>
      <c r="E2149" s="2">
        <f>MACD!F2149</f>
        <v>-3.9732334361675281E-2</v>
      </c>
      <c r="F2149" s="2">
        <f>'Moving Avg'!D2149</f>
        <v>1.3320000000000001</v>
      </c>
      <c r="G2149" s="2">
        <f>'Moving Avg'!F2149</f>
        <v>1.2630000000000003</v>
      </c>
      <c r="H2149" s="2">
        <f>'Moving Avg'!G2149</f>
        <v>1.4625999999999999</v>
      </c>
      <c r="I2149" s="2">
        <f>'Moving Avg'!H2149</f>
        <v>2.4159999999999981</v>
      </c>
      <c r="J2149" s="5" t="str">
        <f>OBV!F2149</f>
        <v>NEUTRAL</v>
      </c>
      <c r="K2149" s="5" t="str">
        <f>OBV!G2149</f>
        <v>NEUTRAL</v>
      </c>
      <c r="L2149" s="5" t="str">
        <f>OBV!H2149</f>
        <v>NEUTRAL</v>
      </c>
    </row>
    <row r="2150" spans="1:12" ht="13.5" x14ac:dyDescent="0.25">
      <c r="A2150" s="3">
        <f>RSI!A2150</f>
        <v>45435</v>
      </c>
      <c r="B2150" s="2">
        <f>RSI!B2150</f>
        <v>1.5</v>
      </c>
      <c r="C2150" s="2">
        <f>RSI!I2150</f>
        <v>75.68049638833125</v>
      </c>
      <c r="D2150" s="2">
        <f>MACD!E2150</f>
        <v>-8.9595734640060209E-2</v>
      </c>
      <c r="E2150" s="2">
        <f>MACD!F2150</f>
        <v>-4.970501441735227E-2</v>
      </c>
      <c r="F2150" s="2">
        <f>'Moving Avg'!D2150</f>
        <v>1.3859999999999999</v>
      </c>
      <c r="G2150" s="2">
        <f>'Moving Avg'!F2150</f>
        <v>1.2740000000000002</v>
      </c>
      <c r="H2150" s="2">
        <f>'Moving Avg'!G2150</f>
        <v>1.4565999999999997</v>
      </c>
      <c r="I2150" s="2">
        <f>'Moving Avg'!H2150</f>
        <v>2.410149999999998</v>
      </c>
      <c r="J2150" s="5" t="str">
        <f>OBV!F2150</f>
        <v>NEUTRAL</v>
      </c>
      <c r="K2150" s="5" t="str">
        <f>OBV!G2150</f>
        <v>NEUTRAL</v>
      </c>
      <c r="L2150" s="5" t="str">
        <f>OBV!H2150</f>
        <v>NEUTRAL</v>
      </c>
    </row>
    <row r="2151" spans="1:12" ht="13.5" x14ac:dyDescent="0.25">
      <c r="A2151" s="3">
        <f>RSI!A2151</f>
        <v>45436</v>
      </c>
      <c r="B2151" s="2">
        <f>RSI!B2151</f>
        <v>1.56</v>
      </c>
      <c r="C2151" s="2">
        <f>RSI!I2151</f>
        <v>79.823992074492097</v>
      </c>
      <c r="D2151" s="2">
        <f>MACD!E2151</f>
        <v>-0.10945970979853392</v>
      </c>
      <c r="E2151" s="2">
        <f>MACD!F2151</f>
        <v>-6.16559534935886E-2</v>
      </c>
      <c r="F2151" s="2">
        <f>'Moving Avg'!D2151</f>
        <v>1.4420000000000002</v>
      </c>
      <c r="G2151" s="2">
        <f>'Moving Avg'!F2151</f>
        <v>1.288</v>
      </c>
      <c r="H2151" s="2">
        <f>'Moving Avg'!G2151</f>
        <v>1.4517999999999995</v>
      </c>
      <c r="I2151" s="2">
        <f>'Moving Avg'!H2151</f>
        <v>2.4051999999999985</v>
      </c>
      <c r="J2151" s="5" t="str">
        <f>OBV!F2151</f>
        <v>NEUTRAL</v>
      </c>
      <c r="K2151" s="5" t="str">
        <f>OBV!G2151</f>
        <v>NEUTRAL</v>
      </c>
      <c r="L2151" s="5" t="str">
        <f>OBV!H2151</f>
        <v>NEUTRAL</v>
      </c>
    </row>
    <row r="2152" spans="1:12" ht="13.5" x14ac:dyDescent="0.25">
      <c r="A2152" s="3">
        <f>RSI!A2152</f>
        <v>45439</v>
      </c>
      <c r="B2152" s="2">
        <f>RSI!B2152</f>
        <v>1.63</v>
      </c>
      <c r="C2152" s="2">
        <f>RSI!I2152</f>
        <v>83.381429850214772</v>
      </c>
      <c r="D2152" s="2">
        <f>MACD!E2152</f>
        <v>-0.13272111814436327</v>
      </c>
      <c r="E2152" s="2">
        <f>MACD!F2152</f>
        <v>-7.586898642374354E-2</v>
      </c>
      <c r="F2152" s="2">
        <f>'Moving Avg'!D2152</f>
        <v>1.5020000000000002</v>
      </c>
      <c r="G2152" s="2">
        <f>'Moving Avg'!F2152</f>
        <v>1.3054999999999999</v>
      </c>
      <c r="H2152" s="2">
        <f>'Moving Avg'!G2152</f>
        <v>1.4483999999999995</v>
      </c>
      <c r="I2152" s="2">
        <f>'Moving Avg'!H2152</f>
        <v>2.4011499999999986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</row>
    <row r="2153" spans="1:12" ht="13.5" x14ac:dyDescent="0.25">
      <c r="A2153" s="3">
        <f>RSI!A2153</f>
        <v>45440</v>
      </c>
      <c r="B2153" s="2">
        <f>RSI!B2153</f>
        <v>1.66</v>
      </c>
      <c r="C2153" s="2">
        <f>RSI!I2153</f>
        <v>84.632051299188007</v>
      </c>
      <c r="D2153" s="2">
        <f>MACD!E2153</f>
        <v>-0.15621400367862437</v>
      </c>
      <c r="E2153" s="2">
        <f>MACD!F2153</f>
        <v>-9.1937989874719711E-2</v>
      </c>
      <c r="F2153" s="2">
        <f>'Moving Avg'!D2153</f>
        <v>1.5580000000000001</v>
      </c>
      <c r="G2153" s="2">
        <f>'Moving Avg'!F2153</f>
        <v>1.3270000000000002</v>
      </c>
      <c r="H2153" s="2">
        <f>'Moving Avg'!G2153</f>
        <v>1.4455999999999991</v>
      </c>
      <c r="I2153" s="2">
        <f>'Moving Avg'!H2153</f>
        <v>2.3977499999999985</v>
      </c>
      <c r="J2153" s="5" t="str">
        <f>OBV!F2153</f>
        <v>BULLISH</v>
      </c>
      <c r="K2153" s="5" t="str">
        <f>OBV!G2153</f>
        <v>NEUTRAL</v>
      </c>
      <c r="L2153" s="5" t="str">
        <f>OBV!H2153</f>
        <v>CONFIRMED BULLISH</v>
      </c>
    </row>
    <row r="2154" spans="1:12" ht="13.5" x14ac:dyDescent="0.25">
      <c r="A2154" s="3">
        <f>RSI!A2154</f>
        <v>45441</v>
      </c>
      <c r="B2154" s="2">
        <f>RSI!B2154</f>
        <v>1.66</v>
      </c>
      <c r="C2154" s="2">
        <f>RSI!I2154</f>
        <v>84.632051299188007</v>
      </c>
      <c r="D2154" s="2">
        <f>MACD!E2154</f>
        <v>-0.177740178912833</v>
      </c>
      <c r="E2154" s="2">
        <f>MACD!F2154</f>
        <v>-0.10909842768234237</v>
      </c>
      <c r="F2154" s="2">
        <f>'Moving Avg'!D2154</f>
        <v>1.6019999999999999</v>
      </c>
      <c r="G2154" s="2">
        <f>'Moving Avg'!F2154</f>
        <v>1.3485</v>
      </c>
      <c r="H2154" s="2">
        <f>'Moving Avg'!G2154</f>
        <v>1.4427999999999994</v>
      </c>
      <c r="I2154" s="2">
        <f>'Moving Avg'!H2154</f>
        <v>2.3948499999999986</v>
      </c>
      <c r="J2154" s="5" t="str">
        <f>OBV!F2154</f>
        <v>BULLISH</v>
      </c>
      <c r="K2154" s="5" t="str">
        <f>OBV!G2154</f>
        <v>NEUTRAL</v>
      </c>
      <c r="L2154" s="5" t="str">
        <f>OBV!H2154</f>
        <v>CONFIRMED BULLISH</v>
      </c>
    </row>
    <row r="2155" spans="1:12" ht="13.5" x14ac:dyDescent="0.25">
      <c r="A2155" s="3">
        <f>RSI!A2155</f>
        <v>45442</v>
      </c>
      <c r="B2155" s="2">
        <f>RSI!B2155</f>
        <v>1.59</v>
      </c>
      <c r="C2155" s="2">
        <f>RSI!I2155</f>
        <v>70.313006756859494</v>
      </c>
      <c r="D2155" s="2">
        <f>MACD!E2155</f>
        <v>-0.1922949865303718</v>
      </c>
      <c r="E2155" s="2">
        <f>MACD!F2155</f>
        <v>-0.12573773945194827</v>
      </c>
      <c r="F2155" s="2">
        <f>'Moving Avg'!D2155</f>
        <v>1.6199999999999999</v>
      </c>
      <c r="G2155" s="2">
        <f>'Moving Avg'!F2155</f>
        <v>1.3665</v>
      </c>
      <c r="H2155" s="2">
        <f>'Moving Avg'!G2155</f>
        <v>1.4385999999999992</v>
      </c>
      <c r="I2155" s="2">
        <f>'Moving Avg'!H2155</f>
        <v>2.3920999999999983</v>
      </c>
      <c r="J2155" s="5" t="str">
        <f>OBV!F2155</f>
        <v>BULLISH</v>
      </c>
      <c r="K2155" s="5" t="str">
        <f>OBV!G2155</f>
        <v>NEUTRAL</v>
      </c>
      <c r="L2155" s="5" t="str">
        <f>OBV!H2155</f>
        <v>CONFIRMED BULLISH</v>
      </c>
    </row>
    <row r="2156" spans="1:12" ht="13.5" x14ac:dyDescent="0.25">
      <c r="A2156" s="3">
        <f>RSI!A2156</f>
        <v>45443</v>
      </c>
      <c r="B2156" s="2">
        <f>RSI!B2156</f>
        <v>1.66</v>
      </c>
      <c r="C2156" s="2">
        <f>RSI!I2156</f>
        <v>74.888487462745317</v>
      </c>
      <c r="D2156" s="2">
        <f>MACD!E2156</f>
        <v>-0.20310237156940802</v>
      </c>
      <c r="E2156" s="2">
        <f>MACD!F2156</f>
        <v>-0.14121066587544023</v>
      </c>
      <c r="F2156" s="2">
        <f>'Moving Avg'!D2156</f>
        <v>1.64</v>
      </c>
      <c r="G2156" s="2">
        <f>'Moving Avg'!F2156</f>
        <v>1.3880000000000001</v>
      </c>
      <c r="H2156" s="2">
        <f>'Moving Avg'!G2156</f>
        <v>1.4357999999999993</v>
      </c>
      <c r="I2156" s="2">
        <f>'Moving Avg'!H2156</f>
        <v>2.3901499999999984</v>
      </c>
      <c r="J2156" s="5" t="str">
        <f>OBV!F2156</f>
        <v>BULLISH</v>
      </c>
      <c r="K2156" s="5" t="str">
        <f>OBV!G2156</f>
        <v>NEUTRAL</v>
      </c>
      <c r="L2156" s="5" t="str">
        <f>OBV!H2156</f>
        <v>CONFIRMED BULLISH</v>
      </c>
    </row>
    <row r="2157" spans="1:12" ht="13.5" x14ac:dyDescent="0.25">
      <c r="A2157" s="3">
        <f>RSI!A2157</f>
        <v>45446</v>
      </c>
      <c r="B2157" s="2">
        <f>RSI!B2157</f>
        <v>1.73</v>
      </c>
      <c r="C2157" s="2">
        <f>RSI!I2157</f>
        <v>78.463166465558785</v>
      </c>
      <c r="D2157" s="2">
        <f>MACD!E2157</f>
        <v>-0.21107850091259106</v>
      </c>
      <c r="E2157" s="2">
        <f>MACD!F2157</f>
        <v>-0.15518423288287042</v>
      </c>
      <c r="F2157" s="2">
        <f>'Moving Avg'!D2157</f>
        <v>1.6600000000000001</v>
      </c>
      <c r="G2157" s="2">
        <f>'Moving Avg'!F2157</f>
        <v>1.413</v>
      </c>
      <c r="H2157" s="2">
        <f>'Moving Avg'!G2157</f>
        <v>1.4343999999999997</v>
      </c>
      <c r="I2157" s="2">
        <f>'Moving Avg'!H2157</f>
        <v>2.3880999999999988</v>
      </c>
      <c r="J2157" s="5" t="str">
        <f>OBV!F2157</f>
        <v>BULLISH</v>
      </c>
      <c r="K2157" s="5" t="str">
        <f>OBV!G2157</f>
        <v>NEUTRAL</v>
      </c>
      <c r="L2157" s="5" t="str">
        <f>OBV!H2157</f>
        <v>CONFIRMED BULLISH</v>
      </c>
    </row>
    <row r="2158" spans="1:12" ht="13.5" x14ac:dyDescent="0.25">
      <c r="A2158" s="3">
        <f>RSI!A2158</f>
        <v>45447</v>
      </c>
      <c r="B2158" s="2">
        <f>RSI!B2158</f>
        <v>1.8</v>
      </c>
      <c r="C2158" s="2">
        <f>RSI!I2158</f>
        <v>81.325943524590144</v>
      </c>
      <c r="D2158" s="2">
        <f>MACD!E2158</f>
        <v>-0.21697343414827475</v>
      </c>
      <c r="E2158" s="2">
        <f>MACD!F2158</f>
        <v>-0.16754207313595129</v>
      </c>
      <c r="F2158" s="2">
        <f>'Moving Avg'!D2158</f>
        <v>1.6880000000000002</v>
      </c>
      <c r="G2158" s="2">
        <f>'Moving Avg'!F2158</f>
        <v>1.4415</v>
      </c>
      <c r="H2158" s="2">
        <f>'Moving Avg'!G2158</f>
        <v>1.4343999999999995</v>
      </c>
      <c r="I2158" s="2">
        <f>'Moving Avg'!H2158</f>
        <v>2.3859499999999985</v>
      </c>
      <c r="J2158" s="5" t="str">
        <f>OBV!F2158</f>
        <v>NEUTRAL</v>
      </c>
      <c r="K2158" s="5" t="str">
        <f>OBV!G2158</f>
        <v>NEUTRAL</v>
      </c>
      <c r="L2158" s="5" t="str">
        <f>OBV!H2158</f>
        <v>NEUTRAL</v>
      </c>
    </row>
    <row r="2159" spans="1:12" ht="13.5" x14ac:dyDescent="0.25">
      <c r="A2159" s="3">
        <f>RSI!A2159</f>
        <v>45448</v>
      </c>
      <c r="B2159" s="2">
        <f>RSI!B2159</f>
        <v>1.8</v>
      </c>
      <c r="C2159" s="2">
        <f>RSI!I2159</f>
        <v>81.325943524590144</v>
      </c>
      <c r="D2159" s="2">
        <f>MACD!E2159</f>
        <v>-0.21467489541100959</v>
      </c>
      <c r="E2159" s="2">
        <f>MACD!F2159</f>
        <v>-0.17696863759096296</v>
      </c>
      <c r="F2159" s="2">
        <f>'Moving Avg'!D2159</f>
        <v>1.716</v>
      </c>
      <c r="G2159" s="2">
        <f>'Moving Avg'!F2159</f>
        <v>1.4700000000000002</v>
      </c>
      <c r="H2159" s="2">
        <f>'Moving Avg'!G2159</f>
        <v>1.4343999999999995</v>
      </c>
      <c r="I2159" s="2">
        <f>'Moving Avg'!H2159</f>
        <v>2.3837999999999986</v>
      </c>
      <c r="J2159" s="5" t="str">
        <f>OBV!F2159</f>
        <v>NEUTRAL</v>
      </c>
      <c r="K2159" s="5" t="str">
        <f>OBV!G2159</f>
        <v>NEUTRAL</v>
      </c>
      <c r="L2159" s="5" t="str">
        <f>OBV!H2159</f>
        <v>NEUTRAL</v>
      </c>
    </row>
    <row r="2160" spans="1:12" ht="13.5" x14ac:dyDescent="0.25">
      <c r="A2160" s="3">
        <f>RSI!A2160</f>
        <v>45449</v>
      </c>
      <c r="B2160" s="2">
        <f>RSI!B2160</f>
        <v>1.8</v>
      </c>
      <c r="C2160" s="2">
        <f>RSI!I2160</f>
        <v>81.325943524590144</v>
      </c>
      <c r="D2160" s="2">
        <f>MACD!E2160</f>
        <v>-0.20529940329023488</v>
      </c>
      <c r="E2160" s="2">
        <f>MACD!F2160</f>
        <v>-0.18263479073081734</v>
      </c>
      <c r="F2160" s="2">
        <f>'Moving Avg'!D2160</f>
        <v>1.7579999999999998</v>
      </c>
      <c r="G2160" s="2">
        <f>'Moving Avg'!F2160</f>
        <v>1.4985000000000002</v>
      </c>
      <c r="H2160" s="2">
        <f>'Moving Avg'!G2160</f>
        <v>1.4343999999999995</v>
      </c>
      <c r="I2160" s="2">
        <f>'Moving Avg'!H2160</f>
        <v>2.3816499999999987</v>
      </c>
      <c r="J2160" s="5" t="str">
        <f>OBV!F2160</f>
        <v>NEUTRAL</v>
      </c>
      <c r="K2160" s="5" t="str">
        <f>OBV!G2160</f>
        <v>NEUTRAL</v>
      </c>
      <c r="L2160" s="5" t="str">
        <f>OBV!H2160</f>
        <v>NEUTRAL</v>
      </c>
    </row>
    <row r="2161" spans="1:12" ht="13.5" x14ac:dyDescent="0.25">
      <c r="A2161" s="3">
        <f>RSI!A2161</f>
        <v>45450</v>
      </c>
      <c r="B2161" s="2">
        <f>RSI!B2161</f>
        <v>1.8</v>
      </c>
      <c r="C2161" s="2">
        <f>RSI!I2161</f>
        <v>81.325943524590144</v>
      </c>
      <c r="D2161" s="2">
        <f>MACD!E2161</f>
        <v>-0.18980237210398432</v>
      </c>
      <c r="E2161" s="2">
        <f>MACD!F2161</f>
        <v>-0.18406830700545074</v>
      </c>
      <c r="F2161" s="2">
        <f>'Moving Avg'!D2161</f>
        <v>1.786</v>
      </c>
      <c r="G2161" s="2">
        <f>'Moving Avg'!F2161</f>
        <v>1.5270000000000001</v>
      </c>
      <c r="H2161" s="2">
        <f>'Moving Avg'!G2161</f>
        <v>1.4343999999999995</v>
      </c>
      <c r="I2161" s="2">
        <f>'Moving Avg'!H2161</f>
        <v>2.3794999999999988</v>
      </c>
      <c r="J2161" s="5" t="str">
        <f>OBV!F2161</f>
        <v>NEUTRAL</v>
      </c>
      <c r="K2161" s="5" t="str">
        <f>OBV!G2161</f>
        <v>NEUTRAL</v>
      </c>
      <c r="L2161" s="5" t="str">
        <f>OBV!H2161</f>
        <v>NEUTRAL</v>
      </c>
    </row>
    <row r="2162" spans="1:12" ht="13.5" x14ac:dyDescent="0.25">
      <c r="A2162" s="3">
        <f>RSI!A2162</f>
        <v>45453</v>
      </c>
      <c r="B2162" s="2">
        <f>RSI!B2162</f>
        <v>1.8</v>
      </c>
      <c r="C2162" s="2">
        <f>RSI!I2162</f>
        <v>81.325943524590144</v>
      </c>
      <c r="D2162" s="2">
        <f>MACD!E2162</f>
        <v>-0.16746364542411296</v>
      </c>
      <c r="E2162" s="2">
        <f>MACD!F2162</f>
        <v>-0.1807473746891832</v>
      </c>
      <c r="F2162" s="2">
        <f>'Moving Avg'!D2162</f>
        <v>1.8</v>
      </c>
      <c r="G2162" s="2">
        <f>'Moving Avg'!F2162</f>
        <v>1.5555000000000001</v>
      </c>
      <c r="H2162" s="2">
        <f>'Moving Avg'!G2162</f>
        <v>1.4343999999999992</v>
      </c>
      <c r="I2162" s="2">
        <f>'Moving Avg'!H2162</f>
        <v>2.3773499999999985</v>
      </c>
      <c r="J2162" s="5" t="str">
        <f>OBV!F2162</f>
        <v>NEUTRAL</v>
      </c>
      <c r="K2162" s="5" t="str">
        <f>OBV!G2162</f>
        <v>NEUTRAL</v>
      </c>
      <c r="L2162" s="5" t="str">
        <f>OBV!H2162</f>
        <v>NEUTRAL</v>
      </c>
    </row>
    <row r="2163" spans="1:12" ht="13.5" x14ac:dyDescent="0.25">
      <c r="A2163" s="3">
        <f>RSI!A2163</f>
        <v>45454</v>
      </c>
      <c r="B2163" s="2">
        <f>RSI!B2163</f>
        <v>1.8</v>
      </c>
      <c r="C2163" s="2">
        <f>RSI!I2163</f>
        <v>81.325943524590144</v>
      </c>
      <c r="D2163" s="2">
        <f>MACD!E2163</f>
        <v>-0.14537531374701573</v>
      </c>
      <c r="E2163" s="2">
        <f>MACD!F2163</f>
        <v>-0.17367296250074971</v>
      </c>
      <c r="F2163" s="2">
        <f>'Moving Avg'!D2163</f>
        <v>1.8</v>
      </c>
      <c r="G2163" s="2">
        <f>'Moving Avg'!F2163</f>
        <v>1.5840000000000003</v>
      </c>
      <c r="H2163" s="2">
        <f>'Moving Avg'!G2163</f>
        <v>1.4343999999999995</v>
      </c>
      <c r="I2163" s="2">
        <f>'Moving Avg'!H2163</f>
        <v>2.3751999999999986</v>
      </c>
      <c r="J2163" s="5" t="str">
        <f>OBV!F2163</f>
        <v>NEUTRAL</v>
      </c>
      <c r="K2163" s="5" t="str">
        <f>OBV!G2163</f>
        <v>NEUTRAL</v>
      </c>
      <c r="L2163" s="5" t="str">
        <f>OBV!H2163</f>
        <v>NEUTRAL</v>
      </c>
    </row>
    <row r="2164" spans="1:12" ht="13.5" x14ac:dyDescent="0.25">
      <c r="A2164" s="3">
        <f>RSI!A2164</f>
        <v>45455</v>
      </c>
      <c r="B2164" s="2">
        <f>RSI!B2164</f>
        <v>1.72</v>
      </c>
      <c r="C2164" s="2">
        <f>RSI!I2164</f>
        <v>65.745733746312496</v>
      </c>
      <c r="D2164" s="2">
        <f>MACD!E2164</f>
        <v>-0.12208245771798509</v>
      </c>
      <c r="E2164" s="2">
        <f>MACD!F2164</f>
        <v>-0.16335486154419679</v>
      </c>
      <c r="F2164" s="2">
        <f>'Moving Avg'!D2164</f>
        <v>1.784</v>
      </c>
      <c r="G2164" s="2">
        <f>'Moving Avg'!F2164</f>
        <v>1.6085000000000005</v>
      </c>
      <c r="H2164" s="2">
        <f>'Moving Avg'!G2164</f>
        <v>1.4327999999999992</v>
      </c>
      <c r="I2164" s="2">
        <f>'Moving Avg'!H2164</f>
        <v>2.3726499999999988</v>
      </c>
      <c r="J2164" s="5" t="str">
        <f>OBV!F2164</f>
        <v>NEUTRAL</v>
      </c>
      <c r="K2164" s="5" t="str">
        <f>OBV!G2164</f>
        <v>NEUTRAL</v>
      </c>
      <c r="L2164" s="5" t="str">
        <f>OBV!H2164</f>
        <v>NEUTRAL</v>
      </c>
    </row>
    <row r="2165" spans="1:12" ht="13.5" x14ac:dyDescent="0.25">
      <c r="A2165" s="3">
        <f>RSI!A2165</f>
        <v>45456</v>
      </c>
      <c r="B2165" s="2">
        <f>RSI!B2165</f>
        <v>1.72</v>
      </c>
      <c r="C2165" s="2">
        <f>RSI!I2165</f>
        <v>65.745733746312496</v>
      </c>
      <c r="D2165" s="2">
        <f>MACD!E2165</f>
        <v>-0.11389480746483582</v>
      </c>
      <c r="E2165" s="2">
        <f>MACD!F2165</f>
        <v>-0.15346285072832461</v>
      </c>
      <c r="F2165" s="2">
        <f>'Moving Avg'!D2165</f>
        <v>1.768</v>
      </c>
      <c r="G2165" s="2">
        <f>'Moving Avg'!F2165</f>
        <v>1.6330000000000002</v>
      </c>
      <c r="H2165" s="2">
        <f>'Moving Avg'!G2165</f>
        <v>1.4327999999999994</v>
      </c>
      <c r="I2165" s="2">
        <f>'Moving Avg'!H2165</f>
        <v>2.370099999999999</v>
      </c>
      <c r="J2165" s="5" t="str">
        <f>OBV!F2165</f>
        <v>NEUTRAL</v>
      </c>
      <c r="K2165" s="5" t="str">
        <f>OBV!G2165</f>
        <v>NEUTRAL</v>
      </c>
      <c r="L2165" s="5" t="str">
        <f>OBV!H2165</f>
        <v>NEUTRAL</v>
      </c>
    </row>
    <row r="2166" spans="1:12" ht="13.5" x14ac:dyDescent="0.25">
      <c r="A2166" s="3">
        <f>RSI!A2166</f>
        <v>45457</v>
      </c>
      <c r="B2166" s="2">
        <f>RSI!B2166</f>
        <v>1.65</v>
      </c>
      <c r="C2166" s="2">
        <f>RSI!I2166</f>
        <v>55.044465118945382</v>
      </c>
      <c r="D2166" s="2">
        <f>MACD!E2166</f>
        <v>-9.1709100771173668E-2</v>
      </c>
      <c r="E2166" s="2">
        <f>MACD!F2166</f>
        <v>-0.14111210073689442</v>
      </c>
      <c r="F2166" s="2">
        <f>'Moving Avg'!D2166</f>
        <v>1.738</v>
      </c>
      <c r="G2166" s="2">
        <f>'Moving Avg'!F2166</f>
        <v>1.6515</v>
      </c>
      <c r="H2166" s="2">
        <f>'Moving Avg'!G2166</f>
        <v>1.4327999999999994</v>
      </c>
      <c r="I2166" s="2">
        <f>'Moving Avg'!H2166</f>
        <v>2.3671999999999986</v>
      </c>
      <c r="J2166" s="5" t="str">
        <f>OBV!F2166</f>
        <v>NEUTRAL</v>
      </c>
      <c r="K2166" s="5" t="str">
        <f>OBV!G2166</f>
        <v>NEUTRAL</v>
      </c>
      <c r="L2166" s="5" t="str">
        <f>OBV!H2166</f>
        <v>NEUTRAL</v>
      </c>
    </row>
    <row r="2167" spans="1:12" ht="13.5" x14ac:dyDescent="0.25">
      <c r="A2167" s="3">
        <f>RSI!A2167</f>
        <v>45461</v>
      </c>
      <c r="B2167" s="2">
        <f>RSI!B2167</f>
        <v>1.65</v>
      </c>
      <c r="C2167" s="2">
        <f>RSI!I2167</f>
        <v>55.044465118945382</v>
      </c>
      <c r="D2167" s="2">
        <f>MACD!E2167</f>
        <v>-6.2398827996695827E-2</v>
      </c>
      <c r="E2167" s="2">
        <f>MACD!F2167</f>
        <v>-0.12536944618885471</v>
      </c>
      <c r="F2167" s="2">
        <f>'Moving Avg'!D2167</f>
        <v>1.7080000000000002</v>
      </c>
      <c r="G2167" s="2">
        <f>'Moving Avg'!F2167</f>
        <v>1.6675</v>
      </c>
      <c r="H2167" s="2">
        <f>'Moving Avg'!G2167</f>
        <v>1.4341999999999997</v>
      </c>
      <c r="I2167" s="2">
        <f>'Moving Avg'!H2167</f>
        <v>2.3642999999999987</v>
      </c>
      <c r="J2167" s="5" t="str">
        <f>OBV!F2167</f>
        <v>NEUTRAL</v>
      </c>
      <c r="K2167" s="5" t="str">
        <f>OBV!G2167</f>
        <v>NEUTRAL</v>
      </c>
      <c r="L2167" s="5" t="str">
        <f>OBV!H2167</f>
        <v>NEUTRAL</v>
      </c>
    </row>
    <row r="2168" spans="1:12" ht="13.5" x14ac:dyDescent="0.25">
      <c r="A2168" s="3">
        <f>RSI!A2168</f>
        <v>45462</v>
      </c>
      <c r="B2168" s="2">
        <f>RSI!B2168</f>
        <v>1.58</v>
      </c>
      <c r="C2168" s="2">
        <f>RSI!I2168</f>
        <v>46.303644100028983</v>
      </c>
      <c r="D2168" s="2">
        <f>MACD!E2168</f>
        <v>-2.185774444977806E-2</v>
      </c>
      <c r="E2168" s="2">
        <f>MACD!F2168</f>
        <v>-0.10466710584103939</v>
      </c>
      <c r="F2168" s="2">
        <f>'Moving Avg'!D2168</f>
        <v>1.6640000000000001</v>
      </c>
      <c r="G2168" s="2">
        <f>'Moving Avg'!F2168</f>
        <v>1.6774999999999998</v>
      </c>
      <c r="H2168" s="2">
        <f>'Moving Avg'!G2168</f>
        <v>1.4355999999999998</v>
      </c>
      <c r="I2168" s="2">
        <f>'Moving Avg'!H2168</f>
        <v>2.360549999999999</v>
      </c>
      <c r="J2168" s="5" t="str">
        <f>OBV!F2168</f>
        <v>NEUTRAL</v>
      </c>
      <c r="K2168" s="5" t="str">
        <f>OBV!G2168</f>
        <v>NEUTRAL</v>
      </c>
      <c r="L2168" s="5" t="str">
        <f>OBV!H2168</f>
        <v>NEUTRAL</v>
      </c>
    </row>
    <row r="2169" spans="1:12" ht="13.5" x14ac:dyDescent="0.25">
      <c r="A2169" s="3">
        <f>RSI!A2169</f>
        <v>45463</v>
      </c>
      <c r="B2169" s="2">
        <f>RSI!B2169</f>
        <v>1.58</v>
      </c>
      <c r="C2169" s="2">
        <f>RSI!I2169</f>
        <v>46.303644100028983</v>
      </c>
      <c r="D2169" s="2">
        <f>MACD!E2169</f>
        <v>1.2661426357064132E-2</v>
      </c>
      <c r="E2169" s="2">
        <f>MACD!F2169</f>
        <v>-8.1201399401418684E-2</v>
      </c>
      <c r="F2169" s="2">
        <f>'Moving Avg'!D2169</f>
        <v>1.6359999999999999</v>
      </c>
      <c r="G2169" s="2">
        <f>'Moving Avg'!F2169</f>
        <v>1.6844999999999999</v>
      </c>
      <c r="H2169" s="2">
        <f>'Moving Avg'!G2169</f>
        <v>1.4381999999999997</v>
      </c>
      <c r="I2169" s="2">
        <f>'Moving Avg'!H2169</f>
        <v>2.3567999999999989</v>
      </c>
      <c r="J2169" s="5" t="str">
        <f>OBV!F2169</f>
        <v>NEUTRAL</v>
      </c>
      <c r="K2169" s="5" t="str">
        <f>OBV!G2169</f>
        <v>NEUTRAL</v>
      </c>
      <c r="L2169" s="5" t="str">
        <f>OBV!H2169</f>
        <v>NEUTRAL</v>
      </c>
    </row>
    <row r="2170" spans="1:12" ht="13.5" x14ac:dyDescent="0.25">
      <c r="A2170" s="3">
        <f>RSI!A2170</f>
        <v>45464</v>
      </c>
      <c r="B2170" s="2">
        <f>RSI!B2170</f>
        <v>1.65</v>
      </c>
      <c r="C2170" s="2">
        <f>RSI!I2170</f>
        <v>54.654680953294999</v>
      </c>
      <c r="D2170" s="2">
        <f>MACD!E2170</f>
        <v>3.6884008312771721E-2</v>
      </c>
      <c r="E2170" s="2">
        <f>MACD!F2170</f>
        <v>-5.7584317858580605E-2</v>
      </c>
      <c r="F2170" s="2">
        <f>'Moving Avg'!D2170</f>
        <v>1.6219999999999999</v>
      </c>
      <c r="G2170" s="2">
        <f>'Moving Avg'!F2170</f>
        <v>1.6919999999999997</v>
      </c>
      <c r="H2170" s="2">
        <f>'Moving Avg'!G2170</f>
        <v>1.4433999999999998</v>
      </c>
      <c r="I2170" s="2">
        <f>'Moving Avg'!H2170</f>
        <v>2.3533999999999988</v>
      </c>
      <c r="J2170" s="5" t="str">
        <f>OBV!F2170</f>
        <v>NEUTRAL</v>
      </c>
      <c r="K2170" s="5" t="str">
        <f>OBV!G2170</f>
        <v>NEUTRAL</v>
      </c>
      <c r="L2170" s="5" t="str">
        <f>OBV!H2170</f>
        <v>NEUTRAL</v>
      </c>
    </row>
    <row r="2171" spans="1:12" ht="13.5" x14ac:dyDescent="0.25">
      <c r="A2171" s="3">
        <f>RSI!A2171</f>
        <v>45467</v>
      </c>
      <c r="B2171" s="2">
        <f>RSI!B2171</f>
        <v>1.72</v>
      </c>
      <c r="C2171" s="2">
        <f>RSI!I2171</f>
        <v>61.159883125669012</v>
      </c>
      <c r="D2171" s="2">
        <f>MACD!E2171</f>
        <v>5.1965700633479717E-2</v>
      </c>
      <c r="E2171" s="2">
        <f>MACD!F2171</f>
        <v>-3.5674314160168544E-2</v>
      </c>
      <c r="F2171" s="2">
        <f>'Moving Avg'!D2171</f>
        <v>1.6360000000000003</v>
      </c>
      <c r="G2171" s="2">
        <f>'Moving Avg'!F2171</f>
        <v>1.6999999999999997</v>
      </c>
      <c r="H2171" s="2">
        <f>'Moving Avg'!G2171</f>
        <v>1.4511999999999998</v>
      </c>
      <c r="I2171" s="2">
        <f>'Moving Avg'!H2171</f>
        <v>2.3503499999999984</v>
      </c>
      <c r="J2171" s="5" t="str">
        <f>OBV!F2171</f>
        <v>NEUTRAL</v>
      </c>
      <c r="K2171" s="5" t="str">
        <f>OBV!G2171</f>
        <v>NEUTRAL</v>
      </c>
      <c r="L2171" s="5" t="str">
        <f>OBV!H2171</f>
        <v>NEUTRAL</v>
      </c>
    </row>
    <row r="2172" spans="1:12" ht="13.5" x14ac:dyDescent="0.25">
      <c r="A2172" s="3">
        <f>RSI!A2172</f>
        <v>45468</v>
      </c>
      <c r="B2172" s="2">
        <f>RSI!B2172</f>
        <v>1.65</v>
      </c>
      <c r="C2172" s="2">
        <f>RSI!I2172</f>
        <v>52.97546518301629</v>
      </c>
      <c r="D2172" s="2">
        <f>MACD!E2172</f>
        <v>6.9286505720832281E-2</v>
      </c>
      <c r="E2172" s="2">
        <f>MACD!F2172</f>
        <v>-1.4682150183968378E-2</v>
      </c>
      <c r="F2172" s="2">
        <f>'Moving Avg'!D2172</f>
        <v>1.6359999999999999</v>
      </c>
      <c r="G2172" s="2">
        <f>'Moving Avg'!F2172</f>
        <v>1.7009999999999998</v>
      </c>
      <c r="H2172" s="2">
        <f>'Moving Avg'!G2172</f>
        <v>1.4585999999999999</v>
      </c>
      <c r="I2172" s="2">
        <f>'Moving Avg'!H2172</f>
        <v>2.3469499999999983</v>
      </c>
      <c r="J2172" s="5" t="str">
        <f>OBV!F2172</f>
        <v>NEUTRAL</v>
      </c>
      <c r="K2172" s="5" t="str">
        <f>OBV!G2172</f>
        <v>NEUTRAL</v>
      </c>
      <c r="L2172" s="5" t="str">
        <f>OBV!H2172</f>
        <v>NEUTRAL</v>
      </c>
    </row>
    <row r="2173" spans="1:12" ht="13.5" x14ac:dyDescent="0.25">
      <c r="A2173" s="3">
        <f>RSI!A2173</f>
        <v>45469</v>
      </c>
      <c r="B2173" s="2">
        <f>RSI!B2173</f>
        <v>1.72</v>
      </c>
      <c r="C2173" s="2">
        <f>RSI!I2173</f>
        <v>58.898729133824993</v>
      </c>
      <c r="D2173" s="2">
        <f>MACD!E2173</f>
        <v>7.8591563772508977E-2</v>
      </c>
      <c r="E2173" s="2">
        <f>MACD!F2173</f>
        <v>3.9725926073270919E-3</v>
      </c>
      <c r="F2173" s="2">
        <f>'Moving Avg'!D2173</f>
        <v>1.6640000000000001</v>
      </c>
      <c r="G2173" s="2">
        <f>'Moving Avg'!F2173</f>
        <v>1.7039999999999995</v>
      </c>
      <c r="H2173" s="2">
        <f>'Moving Avg'!G2173</f>
        <v>1.4673999999999998</v>
      </c>
      <c r="I2173" s="2">
        <f>'Moving Avg'!H2173</f>
        <v>2.3438999999999988</v>
      </c>
      <c r="J2173" s="5" t="str">
        <f>OBV!F2173</f>
        <v>NEUTRAL</v>
      </c>
      <c r="K2173" s="5" t="str">
        <f>OBV!G2173</f>
        <v>NEUTRAL</v>
      </c>
      <c r="L2173" s="5" t="str">
        <f>OBV!H2173</f>
        <v>NEUTRAL</v>
      </c>
    </row>
    <row r="2174" spans="1:12" ht="13.5" x14ac:dyDescent="0.25">
      <c r="A2174" s="3">
        <f>RSI!A2174</f>
        <v>45470</v>
      </c>
      <c r="B2174" s="2">
        <f>RSI!B2174</f>
        <v>1.79</v>
      </c>
      <c r="C2174" s="2">
        <f>RSI!I2174</f>
        <v>63.808167722813344</v>
      </c>
      <c r="D2174" s="2">
        <f>MACD!E2174</f>
        <v>6.8405024482255827E-2</v>
      </c>
      <c r="E2174" s="2">
        <f>MACD!F2174</f>
        <v>1.6859078982312842E-2</v>
      </c>
      <c r="F2174" s="2">
        <f>'Moving Avg'!D2174</f>
        <v>1.706</v>
      </c>
      <c r="G2174" s="2">
        <f>'Moving Avg'!F2174</f>
        <v>1.7104999999999997</v>
      </c>
      <c r="H2174" s="2">
        <f>'Moving Avg'!G2174</f>
        <v>1.4775999999999998</v>
      </c>
      <c r="I2174" s="2">
        <f>'Moving Avg'!H2174</f>
        <v>2.3411999999999988</v>
      </c>
      <c r="J2174" s="5" t="str">
        <f>OBV!F2174</f>
        <v>NEUTRAL</v>
      </c>
      <c r="K2174" s="5" t="str">
        <f>OBV!G2174</f>
        <v>NEUTRAL</v>
      </c>
      <c r="L2174" s="5" t="str">
        <f>OBV!H2174</f>
        <v>NEUTRAL</v>
      </c>
    </row>
    <row r="2175" spans="1:12" ht="13.5" x14ac:dyDescent="0.25">
      <c r="A2175" s="3">
        <f>RSI!A2175</f>
        <v>45471</v>
      </c>
      <c r="B2175" s="2">
        <f>RSI!B2175</f>
        <v>1.79</v>
      </c>
      <c r="C2175" s="2">
        <f>RSI!I2175</f>
        <v>63.808167722813337</v>
      </c>
      <c r="D2175" s="2">
        <f>MACD!E2175</f>
        <v>5.8846852394652815E-2</v>
      </c>
      <c r="E2175" s="2">
        <f>MACD!F2175</f>
        <v>2.5256633664780835E-2</v>
      </c>
      <c r="F2175" s="2">
        <f>'Moving Avg'!D2175</f>
        <v>1.734</v>
      </c>
      <c r="G2175" s="2">
        <f>'Moving Avg'!F2175</f>
        <v>1.7204999999999995</v>
      </c>
      <c r="H2175" s="2">
        <f>'Moving Avg'!G2175</f>
        <v>1.4878</v>
      </c>
      <c r="I2175" s="2">
        <f>'Moving Avg'!H2175</f>
        <v>2.3389999999999991</v>
      </c>
      <c r="J2175" s="5" t="str">
        <f>OBV!F2175</f>
        <v>NEUTRAL</v>
      </c>
      <c r="K2175" s="5" t="str">
        <f>OBV!G2175</f>
        <v>NEUTRAL</v>
      </c>
      <c r="L2175" s="5" t="str">
        <f>OBV!H2175</f>
        <v>NEUTRAL</v>
      </c>
    </row>
    <row r="2176" spans="1:12" ht="13.5" x14ac:dyDescent="0.25">
      <c r="A2176" s="3">
        <f>RSI!A2176</f>
        <v>45474</v>
      </c>
      <c r="B2176" s="2">
        <f>RSI!B2176</f>
        <v>1.71</v>
      </c>
      <c r="C2176" s="2">
        <f>RSI!I2176</f>
        <v>55.086785408215725</v>
      </c>
      <c r="D2176" s="2">
        <f>MACD!E2176</f>
        <v>4.5046610988187075E-2</v>
      </c>
      <c r="E2176" s="2">
        <f>MACD!F2176</f>
        <v>2.9214629129462086E-2</v>
      </c>
      <c r="F2176" s="2">
        <f>'Moving Avg'!D2176</f>
        <v>1.732</v>
      </c>
      <c r="G2176" s="2">
        <f>'Moving Avg'!F2176</f>
        <v>1.7229999999999996</v>
      </c>
      <c r="H2176" s="2">
        <f>'Moving Avg'!G2176</f>
        <v>1.4964</v>
      </c>
      <c r="I2176" s="2">
        <f>'Moving Avg'!H2176</f>
        <v>2.3368999999999986</v>
      </c>
      <c r="J2176" s="5" t="str">
        <f>OBV!F2176</f>
        <v>NEUTRAL</v>
      </c>
      <c r="K2176" s="5" t="str">
        <f>OBV!G2176</f>
        <v>NEUTRAL</v>
      </c>
      <c r="L2176" s="5" t="str">
        <f>OBV!H2176</f>
        <v>NEUTRAL</v>
      </c>
    </row>
    <row r="2177" spans="1:12" ht="13.5" x14ac:dyDescent="0.25">
      <c r="A2177" s="3">
        <f>RSI!A2177</f>
        <v>45475</v>
      </c>
      <c r="B2177" s="2">
        <f>RSI!B2177</f>
        <v>1.71</v>
      </c>
      <c r="C2177" s="2">
        <f>RSI!I2177</f>
        <v>55.086785408215725</v>
      </c>
      <c r="D2177" s="2">
        <f>MACD!E2177</f>
        <v>3.3037343664167773E-2</v>
      </c>
      <c r="E2177" s="2">
        <f>MACD!F2177</f>
        <v>2.9979172036403226E-2</v>
      </c>
      <c r="F2177" s="2">
        <f>'Moving Avg'!D2177</f>
        <v>1.7439999999999998</v>
      </c>
      <c r="G2177" s="2">
        <f>'Moving Avg'!F2177</f>
        <v>1.722</v>
      </c>
      <c r="H2177" s="2">
        <f>'Moving Avg'!G2177</f>
        <v>1.5049999999999994</v>
      </c>
      <c r="I2177" s="2">
        <f>'Moving Avg'!H2177</f>
        <v>2.3343499999999988</v>
      </c>
      <c r="J2177" s="5" t="str">
        <f>OBV!F2177</f>
        <v>NEUTRAL</v>
      </c>
      <c r="K2177" s="5" t="str">
        <f>OBV!G2177</f>
        <v>NEUTRAL</v>
      </c>
      <c r="L2177" s="5" t="str">
        <f>OBV!H2177</f>
        <v>NEUTRAL</v>
      </c>
    </row>
    <row r="2178" spans="1:12" ht="13.5" x14ac:dyDescent="0.25">
      <c r="A2178" s="3">
        <f>RSI!A2178</f>
        <v>45476</v>
      </c>
      <c r="B2178" s="2">
        <f>RSI!B2178</f>
        <v>1.71</v>
      </c>
      <c r="C2178" s="2">
        <f>RSI!I2178</f>
        <v>55.086785408215725</v>
      </c>
      <c r="D2178" s="2">
        <f>MACD!E2178</f>
        <v>1.179888814062946E-2</v>
      </c>
      <c r="E2178" s="2">
        <f>MACD!F2178</f>
        <v>2.6343115257248473E-2</v>
      </c>
      <c r="F2178" s="2">
        <f>'Moving Avg'!D2178</f>
        <v>1.7420000000000002</v>
      </c>
      <c r="G2178" s="2">
        <f>'Moving Avg'!F2178</f>
        <v>1.7174999999999998</v>
      </c>
      <c r="H2178" s="2">
        <f>'Moving Avg'!G2178</f>
        <v>1.5135999999999994</v>
      </c>
      <c r="I2178" s="2">
        <f>'Moving Avg'!H2178</f>
        <v>2.3313499999999987</v>
      </c>
      <c r="J2178" s="5" t="str">
        <f>OBV!F2178</f>
        <v>NEUTRAL</v>
      </c>
      <c r="K2178" s="5" t="str">
        <f>OBV!G2178</f>
        <v>NEUTRAL</v>
      </c>
      <c r="L2178" s="5" t="str">
        <f>OBV!H2178</f>
        <v>NEUTRAL</v>
      </c>
    </row>
    <row r="2179" spans="1:12" ht="13.5" x14ac:dyDescent="0.25">
      <c r="A2179" s="3">
        <f>RSI!A2179</f>
        <v>45477</v>
      </c>
      <c r="B2179" s="2">
        <f>RSI!B2179</f>
        <v>1.71</v>
      </c>
      <c r="C2179" s="2">
        <f>RSI!I2179</f>
        <v>55.086785408215725</v>
      </c>
      <c r="D2179" s="2">
        <f>MACD!E2179</f>
        <v>-6.4568691856825566E-3</v>
      </c>
      <c r="E2179" s="2">
        <f>MACD!F2179</f>
        <v>1.978311836866227E-2</v>
      </c>
      <c r="F2179" s="2">
        <f>'Moving Avg'!D2179</f>
        <v>1.7259999999999998</v>
      </c>
      <c r="G2179" s="2">
        <f>'Moving Avg'!F2179</f>
        <v>1.7129999999999999</v>
      </c>
      <c r="H2179" s="2">
        <f>'Moving Avg'!G2179</f>
        <v>1.5221999999999991</v>
      </c>
      <c r="I2179" s="2">
        <f>'Moving Avg'!H2179</f>
        <v>2.3278499999999984</v>
      </c>
      <c r="J2179" s="5" t="str">
        <f>OBV!F2179</f>
        <v>NEUTRAL</v>
      </c>
      <c r="K2179" s="5" t="str">
        <f>OBV!G2179</f>
        <v>NEUTRAL</v>
      </c>
      <c r="L2179" s="5" t="str">
        <f>OBV!H2179</f>
        <v>NEUTRAL</v>
      </c>
    </row>
    <row r="2180" spans="1:12" ht="13.5" x14ac:dyDescent="0.25">
      <c r="A2180" s="3">
        <f>RSI!A2180</f>
        <v>45478</v>
      </c>
      <c r="B2180" s="2">
        <f>RSI!B2180</f>
        <v>1.71</v>
      </c>
      <c r="C2180" s="2">
        <f>RSI!I2180</f>
        <v>55.086785408215725</v>
      </c>
      <c r="D2180" s="2">
        <f>MACD!E2180</f>
        <v>-1.1398481117286918E-2</v>
      </c>
      <c r="E2180" s="2">
        <f>MACD!F2180</f>
        <v>1.3546798471472431E-2</v>
      </c>
      <c r="F2180" s="2">
        <f>'Moving Avg'!D2180</f>
        <v>1.7100000000000002</v>
      </c>
      <c r="G2180" s="2">
        <f>'Moving Avg'!F2180</f>
        <v>1.7084999999999997</v>
      </c>
      <c r="H2180" s="2">
        <f>'Moving Avg'!G2180</f>
        <v>1.5307999999999991</v>
      </c>
      <c r="I2180" s="2">
        <f>'Moving Avg'!H2180</f>
        <v>2.3238499999999984</v>
      </c>
      <c r="J2180" s="5" t="str">
        <f>OBV!F2180</f>
        <v>NEUTRAL</v>
      </c>
      <c r="K2180" s="5" t="str">
        <f>OBV!G2180</f>
        <v>NEUTRAL</v>
      </c>
      <c r="L2180" s="5" t="str">
        <f>OBV!H2180</f>
        <v>NEUTRAL</v>
      </c>
    </row>
    <row r="2181" spans="1:12" ht="13.5" x14ac:dyDescent="0.25">
      <c r="A2181" s="3">
        <f>RSI!A2181</f>
        <v>45481</v>
      </c>
      <c r="B2181" s="2">
        <f>RSI!B2181</f>
        <v>1.71</v>
      </c>
      <c r="C2181" s="2">
        <f>RSI!I2181</f>
        <v>55.086785408215725</v>
      </c>
      <c r="D2181" s="2">
        <f>MACD!E2181</f>
        <v>-5.0547470908541836E-3</v>
      </c>
      <c r="E2181" s="2">
        <f>MACD!F2181</f>
        <v>9.8264893590071078E-3</v>
      </c>
      <c r="F2181" s="2">
        <f>'Moving Avg'!D2181</f>
        <v>1.7100000000000002</v>
      </c>
      <c r="G2181" s="2">
        <f>'Moving Avg'!F2181</f>
        <v>1.704</v>
      </c>
      <c r="H2181" s="2">
        <f>'Moving Avg'!G2181</f>
        <v>1.5393999999999988</v>
      </c>
      <c r="I2181" s="2">
        <f>'Moving Avg'!H2181</f>
        <v>2.3192999999999979</v>
      </c>
      <c r="J2181" s="5" t="str">
        <f>OBV!F2181</f>
        <v>NEUTRAL</v>
      </c>
      <c r="K2181" s="5" t="str">
        <f>OBV!G2181</f>
        <v>NEUTRAL</v>
      </c>
      <c r="L2181" s="5" t="str">
        <f>OBV!H2181</f>
        <v>NEUTRAL</v>
      </c>
    </row>
    <row r="2182" spans="1:12" ht="13.5" x14ac:dyDescent="0.25">
      <c r="A2182" s="3">
        <f>RSI!A2182</f>
        <v>45482</v>
      </c>
      <c r="B2182" s="2">
        <f>RSI!B2182</f>
        <v>1.71</v>
      </c>
      <c r="C2182" s="2">
        <f>RSI!I2182</f>
        <v>55.086785408215725</v>
      </c>
      <c r="D2182" s="2">
        <f>MACD!E2182</f>
        <v>-1.0682251804152276E-2</v>
      </c>
      <c r="E2182" s="2">
        <f>MACD!F2182</f>
        <v>5.7247411263752317E-3</v>
      </c>
      <c r="F2182" s="2">
        <f>'Moving Avg'!D2182</f>
        <v>1.7100000000000002</v>
      </c>
      <c r="G2182" s="2">
        <f>'Moving Avg'!F2182</f>
        <v>1.6995</v>
      </c>
      <c r="H2182" s="2">
        <f>'Moving Avg'!G2182</f>
        <v>1.5479999999999985</v>
      </c>
      <c r="I2182" s="2">
        <f>'Moving Avg'!H2182</f>
        <v>2.3141999999999983</v>
      </c>
      <c r="J2182" s="5" t="str">
        <f>OBV!F2182</f>
        <v>NEUTRAL</v>
      </c>
      <c r="K2182" s="5" t="str">
        <f>OBV!G2182</f>
        <v>NEUTRAL</v>
      </c>
      <c r="L2182" s="5" t="str">
        <f>OBV!H2182</f>
        <v>NEUTRAL</v>
      </c>
    </row>
    <row r="2183" spans="1:12" ht="13.5" x14ac:dyDescent="0.25">
      <c r="A2183" s="3">
        <f>RSI!A2183</f>
        <v>45483</v>
      </c>
      <c r="B2183" s="2">
        <f>RSI!B2183</f>
        <v>1.64</v>
      </c>
      <c r="C2183" s="2">
        <f>RSI!I2183</f>
        <v>45.870721833519191</v>
      </c>
      <c r="D2183" s="2">
        <f>MACD!E2183</f>
        <v>3.011248655335752E-4</v>
      </c>
      <c r="E2183" s="2">
        <f>MACD!F2183</f>
        <v>4.6400178742069011E-3</v>
      </c>
      <c r="F2183" s="2">
        <f>'Moving Avg'!D2183</f>
        <v>1.6960000000000002</v>
      </c>
      <c r="G2183" s="2">
        <f>'Moving Avg'!F2183</f>
        <v>1.6915000000000002</v>
      </c>
      <c r="H2183" s="2">
        <f>'Moving Avg'!G2183</f>
        <v>1.5561999999999987</v>
      </c>
      <c r="I2183" s="2">
        <f>'Moving Avg'!H2183</f>
        <v>2.3081499999999981</v>
      </c>
      <c r="J2183" s="5" t="str">
        <f>OBV!F2183</f>
        <v>BEARISH</v>
      </c>
      <c r="K2183" s="5" t="str">
        <f>OBV!G2183</f>
        <v>NEUTRAL</v>
      </c>
      <c r="L2183" s="5" t="str">
        <f>OBV!H2183</f>
        <v>CONFIRMED BEARISH</v>
      </c>
    </row>
    <row r="2184" spans="1:12" ht="13.5" x14ac:dyDescent="0.25">
      <c r="A2184" s="3">
        <f>RSI!A2184</f>
        <v>45484</v>
      </c>
      <c r="B2184" s="2">
        <f>RSI!B2184</f>
        <v>1.64</v>
      </c>
      <c r="C2184" s="2">
        <f>RSI!I2184</f>
        <v>45.870721833519191</v>
      </c>
      <c r="D2184" s="2">
        <f>MACD!E2184</f>
        <v>2.0583814565537484E-2</v>
      </c>
      <c r="E2184" s="2">
        <f>MACD!F2184</f>
        <v>7.8287772124730187E-3</v>
      </c>
      <c r="F2184" s="2">
        <f>'Moving Avg'!D2184</f>
        <v>1.6819999999999999</v>
      </c>
      <c r="G2184" s="2">
        <f>'Moving Avg'!F2184</f>
        <v>1.6875000000000004</v>
      </c>
      <c r="H2184" s="2">
        <f>'Moving Avg'!G2184</f>
        <v>1.5643999999999985</v>
      </c>
      <c r="I2184" s="2">
        <f>'Moving Avg'!H2184</f>
        <v>2.3014999999999977</v>
      </c>
      <c r="J2184" s="5" t="str">
        <f>OBV!F2184</f>
        <v>BEARISH</v>
      </c>
      <c r="K2184" s="5" t="str">
        <f>OBV!G2184</f>
        <v>NEUTRAL</v>
      </c>
      <c r="L2184" s="5" t="str">
        <f>OBV!H2184</f>
        <v>CONFIRMED BEARISH</v>
      </c>
    </row>
    <row r="2185" spans="1:12" ht="13.5" x14ac:dyDescent="0.25">
      <c r="A2185" s="3">
        <f>RSI!A2185</f>
        <v>45485</v>
      </c>
      <c r="B2185" s="2">
        <f>RSI!B2185</f>
        <v>1.64</v>
      </c>
      <c r="C2185" s="2">
        <f>RSI!I2185</f>
        <v>45.870721833519191</v>
      </c>
      <c r="D2185" s="2">
        <f>MACD!E2185</f>
        <v>3.7949639093283638E-2</v>
      </c>
      <c r="E2185" s="2">
        <f>MACD!F2185</f>
        <v>1.3852949588635144E-2</v>
      </c>
      <c r="F2185" s="2">
        <f>'Moving Avg'!D2185</f>
        <v>1.6679999999999999</v>
      </c>
      <c r="G2185" s="2">
        <f>'Moving Avg'!F2185</f>
        <v>1.6835000000000004</v>
      </c>
      <c r="H2185" s="2">
        <f>'Moving Avg'!G2185</f>
        <v>1.5725999999999987</v>
      </c>
      <c r="I2185" s="2">
        <f>'Moving Avg'!H2185</f>
        <v>2.2941999999999982</v>
      </c>
      <c r="J2185" s="5" t="str">
        <f>OBV!F2185</f>
        <v>BEARISH</v>
      </c>
      <c r="K2185" s="5" t="str">
        <f>OBV!G2185</f>
        <v>NEUTRAL</v>
      </c>
      <c r="L2185" s="5" t="str">
        <f>OBV!H2185</f>
        <v>CONFIRMED BEARISH</v>
      </c>
    </row>
    <row r="2186" spans="1:12" ht="13.5" x14ac:dyDescent="0.25">
      <c r="A2186" s="3">
        <f>RSI!A2186</f>
        <v>45488</v>
      </c>
      <c r="B2186" s="2">
        <f>RSI!B2186</f>
        <v>1.64</v>
      </c>
      <c r="C2186" s="2">
        <f>RSI!I2186</f>
        <v>45.870721833519191</v>
      </c>
      <c r="D2186" s="2">
        <f>MACD!E2186</f>
        <v>4.0524576952990499E-2</v>
      </c>
      <c r="E2186" s="2">
        <f>MACD!F2186</f>
        <v>1.9187275061506213E-2</v>
      </c>
      <c r="F2186" s="2">
        <f>'Moving Avg'!D2186</f>
        <v>1.6539999999999999</v>
      </c>
      <c r="G2186" s="2">
        <f>'Moving Avg'!F2186</f>
        <v>1.6830000000000005</v>
      </c>
      <c r="H2186" s="2">
        <f>'Moving Avg'!G2186</f>
        <v>1.5807999999999991</v>
      </c>
      <c r="I2186" s="2">
        <f>'Moving Avg'!H2186</f>
        <v>2.2868999999999979</v>
      </c>
      <c r="J2186" s="5" t="str">
        <f>OBV!F2186</f>
        <v>BEARISH</v>
      </c>
      <c r="K2186" s="5" t="str">
        <f>OBV!G2186</f>
        <v>NEUTRAL</v>
      </c>
      <c r="L2186" s="5" t="str">
        <f>OBV!H2186</f>
        <v>CONFIRMED BEARISH</v>
      </c>
    </row>
    <row r="2187" spans="1:12" ht="13.5" x14ac:dyDescent="0.25">
      <c r="A2187" s="3">
        <f>RSI!A2187</f>
        <v>45489</v>
      </c>
      <c r="B2187" s="2">
        <f>RSI!B2187</f>
        <v>1.64</v>
      </c>
      <c r="C2187" s="2">
        <f>RSI!I2187</f>
        <v>45.870721833519191</v>
      </c>
      <c r="D2187" s="2">
        <f>MACD!E2187</f>
        <v>4.2877880666971624E-2</v>
      </c>
      <c r="E2187" s="2">
        <f>MACD!F2187</f>
        <v>2.3925396182599298E-2</v>
      </c>
      <c r="F2187" s="2">
        <f>'Moving Avg'!D2187</f>
        <v>1.64</v>
      </c>
      <c r="G2187" s="2">
        <f>'Moving Avg'!F2187</f>
        <v>1.6825000000000003</v>
      </c>
      <c r="H2187" s="2">
        <f>'Moving Avg'!G2187</f>
        <v>1.5889999999999993</v>
      </c>
      <c r="I2187" s="2">
        <f>'Moving Avg'!H2187</f>
        <v>2.2789499999999983</v>
      </c>
      <c r="J2187" s="5" t="str">
        <f>OBV!F2187</f>
        <v>BEARISH</v>
      </c>
      <c r="K2187" s="5" t="str">
        <f>OBV!G2187</f>
        <v>NEUTRAL</v>
      </c>
      <c r="L2187" s="5" t="str">
        <f>OBV!H2187</f>
        <v>CONFIRMED BEARISH</v>
      </c>
    </row>
    <row r="2188" spans="1:12" ht="13.5" x14ac:dyDescent="0.25">
      <c r="A2188" s="3">
        <f>RSI!A2188</f>
        <v>45490</v>
      </c>
      <c r="B2188" s="2">
        <f>RSI!B2188</f>
        <v>1.57</v>
      </c>
      <c r="C2188" s="2">
        <f>RSI!I2188</f>
        <v>36.922901242396229</v>
      </c>
      <c r="D2188" s="2">
        <f>MACD!E2188</f>
        <v>5.0215906304228008E-2</v>
      </c>
      <c r="E2188" s="2">
        <f>MACD!F2188</f>
        <v>2.9183498206925042E-2</v>
      </c>
      <c r="F2188" s="2">
        <f>'Moving Avg'!D2188</f>
        <v>1.6259999999999999</v>
      </c>
      <c r="G2188" s="2">
        <f>'Moving Avg'!F2188</f>
        <v>1.6820000000000004</v>
      </c>
      <c r="H2188" s="2">
        <f>'Moving Avg'!G2188</f>
        <v>1.595799999999999</v>
      </c>
      <c r="I2188" s="2">
        <f>'Moving Avg'!H2188</f>
        <v>2.2699499999999984</v>
      </c>
      <c r="J2188" s="5" t="str">
        <f>OBV!F2188</f>
        <v>NEUTRAL</v>
      </c>
      <c r="K2188" s="5" t="str">
        <f>OBV!G2188</f>
        <v>NEUTRAL</v>
      </c>
      <c r="L2188" s="5" t="str">
        <f>OBV!H2188</f>
        <v>NEUTRAL</v>
      </c>
    </row>
    <row r="2189" spans="1:12" ht="13.5" x14ac:dyDescent="0.25">
      <c r="A2189" s="3">
        <f>RSI!A2189</f>
        <v>45491</v>
      </c>
      <c r="B2189" s="2">
        <f>RSI!B2189</f>
        <v>1.57</v>
      </c>
      <c r="C2189" s="2">
        <f>RSI!I2189</f>
        <v>36.922901242396229</v>
      </c>
      <c r="D2189" s="2">
        <f>MACD!E2189</f>
        <v>5.6988252244480231E-2</v>
      </c>
      <c r="E2189" s="2">
        <f>MACD!F2189</f>
        <v>3.4744449014436081E-2</v>
      </c>
      <c r="F2189" s="2">
        <f>'Moving Avg'!D2189</f>
        <v>1.6120000000000001</v>
      </c>
      <c r="G2189" s="2">
        <f>'Moving Avg'!F2189</f>
        <v>1.6815000000000004</v>
      </c>
      <c r="H2189" s="2">
        <f>'Moving Avg'!G2189</f>
        <v>1.6025999999999991</v>
      </c>
      <c r="I2189" s="2">
        <f>'Moving Avg'!H2189</f>
        <v>2.2609499999999985</v>
      </c>
      <c r="J2189" s="5" t="str">
        <f>OBV!F2189</f>
        <v>NEUTRAL</v>
      </c>
      <c r="K2189" s="5" t="str">
        <f>OBV!G2189</f>
        <v>NEUTRAL</v>
      </c>
      <c r="L2189" s="5" t="str">
        <f>OBV!H2189</f>
        <v>NEUTRAL</v>
      </c>
    </row>
    <row r="2190" spans="1:12" ht="13.5" x14ac:dyDescent="0.25">
      <c r="A2190" s="3">
        <f>RSI!A2190</f>
        <v>45492</v>
      </c>
      <c r="B2190" s="2">
        <f>RSI!B2190</f>
        <v>1.57</v>
      </c>
      <c r="C2190" s="2">
        <f>RSI!I2190</f>
        <v>36.922901242396229</v>
      </c>
      <c r="D2190" s="2">
        <f>MACD!E2190</f>
        <v>6.3240224109413434E-2</v>
      </c>
      <c r="E2190" s="2">
        <f>MACD!F2190</f>
        <v>4.0443604033431557E-2</v>
      </c>
      <c r="F2190" s="2">
        <f>'Moving Avg'!D2190</f>
        <v>1.5980000000000001</v>
      </c>
      <c r="G2190" s="2">
        <f>'Moving Avg'!F2190</f>
        <v>1.6775000000000002</v>
      </c>
      <c r="H2190" s="2">
        <f>'Moving Avg'!G2190</f>
        <v>1.6093999999999991</v>
      </c>
      <c r="I2190" s="2">
        <f>'Moving Avg'!H2190</f>
        <v>2.2518499999999988</v>
      </c>
      <c r="J2190" s="5" t="str">
        <f>OBV!F2190</f>
        <v>NEUTRAL</v>
      </c>
      <c r="K2190" s="5" t="str">
        <f>OBV!G2190</f>
        <v>NEUTRAL</v>
      </c>
      <c r="L2190" s="5" t="str">
        <f>OBV!H2190</f>
        <v>NEUTRAL</v>
      </c>
    </row>
    <row r="2191" spans="1:12" ht="13.5" x14ac:dyDescent="0.25">
      <c r="A2191" s="3">
        <f>RSI!A2191</f>
        <v>45495</v>
      </c>
      <c r="B2191" s="2">
        <f>RSI!B2191</f>
        <v>1.57</v>
      </c>
      <c r="C2191" s="2">
        <f>RSI!I2191</f>
        <v>36.922901242396229</v>
      </c>
      <c r="D2191" s="2">
        <f>MACD!E2191</f>
        <v>6.9013247945364897E-2</v>
      </c>
      <c r="E2191" s="2">
        <f>MACD!F2191</f>
        <v>4.6157532815818227E-2</v>
      </c>
      <c r="F2191" s="2">
        <f>'Moving Avg'!D2191</f>
        <v>1.5840000000000001</v>
      </c>
      <c r="G2191" s="2">
        <f>'Moving Avg'!F2191</f>
        <v>1.6700000000000004</v>
      </c>
      <c r="H2191" s="2">
        <f>'Moving Avg'!G2191</f>
        <v>1.6161999999999992</v>
      </c>
      <c r="I2191" s="2">
        <f>'Moving Avg'!H2191</f>
        <v>2.2427499999999987</v>
      </c>
      <c r="J2191" s="5" t="str">
        <f>OBV!F2191</f>
        <v>NEUTRAL</v>
      </c>
      <c r="K2191" s="5" t="str">
        <f>OBV!G2191</f>
        <v>NEUTRAL</v>
      </c>
      <c r="L2191" s="5" t="str">
        <f>OBV!H2191</f>
        <v>NEUTRAL</v>
      </c>
    </row>
    <row r="2192" spans="1:12" ht="13.5" x14ac:dyDescent="0.25">
      <c r="A2192" s="3">
        <f>RSI!A2192</f>
        <v>45496</v>
      </c>
      <c r="B2192" s="2">
        <f>RSI!B2192</f>
        <v>1.57</v>
      </c>
      <c r="C2192" s="2">
        <f>RSI!I2192</f>
        <v>36.922901242396229</v>
      </c>
      <c r="D2192" s="2">
        <f>MACD!E2192</f>
        <v>7.4345238153641802E-2</v>
      </c>
      <c r="E2192" s="2">
        <f>MACD!F2192</f>
        <v>5.1795073883382947E-2</v>
      </c>
      <c r="F2192" s="2">
        <f>'Moving Avg'!D2192</f>
        <v>1.57</v>
      </c>
      <c r="G2192" s="2">
        <f>'Moving Avg'!F2192</f>
        <v>1.6660000000000004</v>
      </c>
      <c r="H2192" s="2">
        <f>'Moving Avg'!G2192</f>
        <v>1.6229999999999993</v>
      </c>
      <c r="I2192" s="2">
        <f>'Moving Avg'!H2192</f>
        <v>2.2336499999999986</v>
      </c>
      <c r="J2192" s="5" t="str">
        <f>OBV!F2192</f>
        <v>NEUTRAL</v>
      </c>
      <c r="K2192" s="5" t="str">
        <f>OBV!G2192</f>
        <v>NEUTRAL</v>
      </c>
      <c r="L2192" s="5" t="str">
        <f>OBV!H2192</f>
        <v>NEUTRAL</v>
      </c>
    </row>
    <row r="2193" spans="1:12" ht="13.5" x14ac:dyDescent="0.25">
      <c r="A2193" s="3">
        <f>RSI!A2193</f>
        <v>45497</v>
      </c>
      <c r="B2193" s="2">
        <f>RSI!B2193</f>
        <v>1.57</v>
      </c>
      <c r="C2193" s="2">
        <f>RSI!I2193</f>
        <v>36.922901242396229</v>
      </c>
      <c r="D2193" s="2">
        <f>MACD!E2193</f>
        <v>6.8501695004529406E-2</v>
      </c>
      <c r="E2193" s="2">
        <f>MACD!F2193</f>
        <v>5.5136398107612242E-2</v>
      </c>
      <c r="F2193" s="2">
        <f>'Moving Avg'!D2193</f>
        <v>1.57</v>
      </c>
      <c r="G2193" s="2">
        <f>'Moving Avg'!F2193</f>
        <v>1.6585000000000005</v>
      </c>
      <c r="H2193" s="2">
        <f>'Moving Avg'!G2193</f>
        <v>1.629799999999999</v>
      </c>
      <c r="I2193" s="2">
        <f>'Moving Avg'!H2193</f>
        <v>2.224499999999999</v>
      </c>
      <c r="J2193" s="5" t="str">
        <f>OBV!F2193</f>
        <v>NEUTRAL</v>
      </c>
      <c r="K2193" s="5" t="str">
        <f>OBV!G2193</f>
        <v>NEUTRAL</v>
      </c>
      <c r="L2193" s="5" t="str">
        <f>OBV!H2193</f>
        <v>NEUTRAL</v>
      </c>
    </row>
    <row r="2194" spans="1:12" ht="13.5" x14ac:dyDescent="0.25">
      <c r="A2194" s="3">
        <f>RSI!A2194</f>
        <v>45499</v>
      </c>
      <c r="B2194" s="2">
        <f>RSI!B2194</f>
        <v>1.5</v>
      </c>
      <c r="C2194" s="2">
        <f>RSI!I2194</f>
        <v>28.308780505224703</v>
      </c>
      <c r="D2194" s="2">
        <f>MACD!E2194</f>
        <v>6.9125680343492091E-2</v>
      </c>
      <c r="E2194" s="2">
        <f>MACD!F2194</f>
        <v>5.7934254554788213E-2</v>
      </c>
      <c r="F2194" s="2">
        <f>'Moving Avg'!D2194</f>
        <v>1.556</v>
      </c>
      <c r="G2194" s="2">
        <f>'Moving Avg'!F2194</f>
        <v>1.6440000000000006</v>
      </c>
      <c r="H2194" s="2">
        <f>'Moving Avg'!G2194</f>
        <v>1.6351999999999993</v>
      </c>
      <c r="I2194" s="2">
        <f>'Moving Avg'!H2194</f>
        <v>2.214999999999999</v>
      </c>
      <c r="J2194" s="5" t="str">
        <f>OBV!F2194</f>
        <v>NEUTRAL</v>
      </c>
      <c r="K2194" s="5" t="str">
        <f>OBV!G2194</f>
        <v>NEUTRAL</v>
      </c>
      <c r="L2194" s="5" t="str">
        <f>OBV!H2194</f>
        <v>NEUTRAL</v>
      </c>
    </row>
    <row r="2195" spans="1:12" ht="13.5" x14ac:dyDescent="0.25">
      <c r="A2195" s="3">
        <f>RSI!A2195</f>
        <v>45502</v>
      </c>
      <c r="B2195" s="2">
        <f>RSI!B2195</f>
        <v>1.44</v>
      </c>
      <c r="C2195" s="2">
        <f>RSI!I2195</f>
        <v>23.292620505298913</v>
      </c>
      <c r="D2195" s="2">
        <f>MACD!E2195</f>
        <v>7.4866686744748057E-2</v>
      </c>
      <c r="E2195" s="2">
        <f>MACD!F2195</f>
        <v>6.132074099278019E-2</v>
      </c>
      <c r="F2195" s="2">
        <f>'Moving Avg'!D2195</f>
        <v>1.53</v>
      </c>
      <c r="G2195" s="2">
        <f>'Moving Avg'!F2195</f>
        <v>1.6265000000000005</v>
      </c>
      <c r="H2195" s="2">
        <f>'Moving Avg'!G2195</f>
        <v>1.6393999999999991</v>
      </c>
      <c r="I2195" s="2">
        <f>'Moving Avg'!H2195</f>
        <v>2.2051999999999992</v>
      </c>
      <c r="J2195" s="5" t="str">
        <f>OBV!F2195</f>
        <v>NEUTRAL</v>
      </c>
      <c r="K2195" s="5" t="str">
        <f>OBV!G2195</f>
        <v>NEUTRAL</v>
      </c>
      <c r="L2195" s="5" t="str">
        <f>OBV!H2195</f>
        <v>NEUTRAL</v>
      </c>
    </row>
    <row r="2196" spans="1:12" ht="13.5" x14ac:dyDescent="0.25">
      <c r="A2196" s="3">
        <f>RSI!A2196</f>
        <v>45503</v>
      </c>
      <c r="B2196" s="2">
        <f>RSI!B2196</f>
        <v>1.38</v>
      </c>
      <c r="C2196" s="2">
        <f>RSI!I2196</f>
        <v>19.560072780466598</v>
      </c>
      <c r="D2196" s="2">
        <f>MACD!E2196</f>
        <v>8.5235091341233638E-2</v>
      </c>
      <c r="E2196" s="2">
        <f>MACD!F2196</f>
        <v>6.6103611062470882E-2</v>
      </c>
      <c r="F2196" s="2">
        <f>'Moving Avg'!D2196</f>
        <v>1.492</v>
      </c>
      <c r="G2196" s="2">
        <f>'Moving Avg'!F2196</f>
        <v>1.6100000000000005</v>
      </c>
      <c r="H2196" s="2">
        <f>'Moving Avg'!G2196</f>
        <v>1.6413999999999991</v>
      </c>
      <c r="I2196" s="2">
        <f>'Moving Avg'!H2196</f>
        <v>2.1958499999999996</v>
      </c>
      <c r="J2196" s="5" t="str">
        <f>OBV!F2196</f>
        <v>NEUTRAL</v>
      </c>
      <c r="K2196" s="5" t="str">
        <f>OBV!G2196</f>
        <v>NEUTRAL</v>
      </c>
      <c r="L2196" s="5" t="str">
        <f>OBV!H2196</f>
        <v>NEUTRAL</v>
      </c>
    </row>
    <row r="2197" spans="1:12" ht="13.5" x14ac:dyDescent="0.25">
      <c r="A2197" s="3">
        <f>RSI!A2197</f>
        <v>45504</v>
      </c>
      <c r="B2197" s="2">
        <f>RSI!B2197</f>
        <v>1.32</v>
      </c>
      <c r="C2197" s="2">
        <f>RSI!I2197</f>
        <v>16.681332748240777</v>
      </c>
      <c r="D2197" s="2">
        <f>MACD!E2197</f>
        <v>9.9794552591001784E-2</v>
      </c>
      <c r="E2197" s="2">
        <f>MACD!F2197</f>
        <v>7.2841799368177071E-2</v>
      </c>
      <c r="F2197" s="2">
        <f>'Moving Avg'!D2197</f>
        <v>1.4419999999999999</v>
      </c>
      <c r="G2197" s="2">
        <f>'Moving Avg'!F2197</f>
        <v>1.5905000000000002</v>
      </c>
      <c r="H2197" s="2">
        <f>'Moving Avg'!G2197</f>
        <v>1.6411999999999989</v>
      </c>
      <c r="I2197" s="2">
        <f>'Moving Avg'!H2197</f>
        <v>2.1868999999999996</v>
      </c>
      <c r="J2197" s="5" t="str">
        <f>OBV!F2197</f>
        <v>BEARISH</v>
      </c>
      <c r="K2197" s="5" t="str">
        <f>OBV!G2197</f>
        <v>NEUTRAL</v>
      </c>
      <c r="L2197" s="5" t="str">
        <f>OBV!H2197</f>
        <v>CONFIRMED BEARISH</v>
      </c>
    </row>
    <row r="2198" spans="1:12" ht="13.5" x14ac:dyDescent="0.25">
      <c r="A2198" s="3">
        <f>RSI!A2198</f>
        <v>45505</v>
      </c>
      <c r="B2198" s="2">
        <f>RSI!B2198</f>
        <v>1.32</v>
      </c>
      <c r="C2198" s="2">
        <f>RSI!I2198</f>
        <v>16.681332748240777</v>
      </c>
      <c r="D2198" s="2">
        <f>MACD!E2198</f>
        <v>0.10294177091955503</v>
      </c>
      <c r="E2198" s="2">
        <f>MACD!F2198</f>
        <v>7.8861793678452669E-2</v>
      </c>
      <c r="F2198" s="2">
        <f>'Moving Avg'!D2198</f>
        <v>1.3920000000000001</v>
      </c>
      <c r="G2198" s="2">
        <f>'Moving Avg'!F2198</f>
        <v>1.5710000000000002</v>
      </c>
      <c r="H2198" s="2">
        <f>'Moving Avg'!G2198</f>
        <v>1.6399999999999986</v>
      </c>
      <c r="I2198" s="2">
        <f>'Moving Avg'!H2198</f>
        <v>2.1779499999999996</v>
      </c>
      <c r="J2198" s="5" t="str">
        <f>OBV!F2198</f>
        <v>BEARISH</v>
      </c>
      <c r="K2198" s="5" t="str">
        <f>OBV!G2198</f>
        <v>NEUTRAL</v>
      </c>
      <c r="L2198" s="5" t="str">
        <f>OBV!H2198</f>
        <v>CONFIRMED BEARISH</v>
      </c>
    </row>
    <row r="2199" spans="1:12" ht="13.5" x14ac:dyDescent="0.25">
      <c r="A2199" s="3">
        <f>RSI!A2199</f>
        <v>45506</v>
      </c>
      <c r="B2199" s="2">
        <f>RSI!B2199</f>
        <v>1.32</v>
      </c>
      <c r="C2199" s="2">
        <f>RSI!I2199</f>
        <v>16.681332748240763</v>
      </c>
      <c r="D2199" s="2">
        <f>MACD!E2199</f>
        <v>0.10708341751976569</v>
      </c>
      <c r="E2199" s="2">
        <f>MACD!F2199</f>
        <v>8.4506118446715267E-2</v>
      </c>
      <c r="F2199" s="2">
        <f>'Moving Avg'!D2199</f>
        <v>1.3560000000000001</v>
      </c>
      <c r="G2199" s="2">
        <f>'Moving Avg'!F2199</f>
        <v>1.5515000000000003</v>
      </c>
      <c r="H2199" s="2">
        <f>'Moving Avg'!G2199</f>
        <v>1.6375999999999984</v>
      </c>
      <c r="I2199" s="2">
        <f>'Moving Avg'!H2199</f>
        <v>2.1687999999999996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</row>
    <row r="2200" spans="1:12" ht="13.5" x14ac:dyDescent="0.25">
      <c r="A2200" s="3">
        <f>RSI!A2200</f>
        <v>45509</v>
      </c>
      <c r="B2200" s="2">
        <f>RSI!B2200</f>
        <v>1.32</v>
      </c>
      <c r="C2200" s="2">
        <f>RSI!I2200</f>
        <v>16.681332748240763</v>
      </c>
      <c r="D2200" s="2">
        <f>MACD!E2200</f>
        <v>0.11195697633736912</v>
      </c>
      <c r="E2200" s="2">
        <f>MACD!F2200</f>
        <v>8.9996290024846048E-2</v>
      </c>
      <c r="F2200" s="2">
        <f>'Moving Avg'!D2200</f>
        <v>1.3320000000000003</v>
      </c>
      <c r="G2200" s="2">
        <f>'Moving Avg'!F2200</f>
        <v>1.5320000000000003</v>
      </c>
      <c r="H2200" s="2">
        <f>'Moving Avg'!G2200</f>
        <v>1.6339999999999986</v>
      </c>
      <c r="I2200" s="2">
        <f>'Moving Avg'!H2200</f>
        <v>2.1593999999999998</v>
      </c>
      <c r="J2200" s="5" t="str">
        <f>OBV!F2200</f>
        <v>BEARISH</v>
      </c>
      <c r="K2200" s="5" t="str">
        <f>OBV!G2200</f>
        <v>NEUTRAL</v>
      </c>
      <c r="L2200" s="5" t="str">
        <f>OBV!H2200</f>
        <v>CONFIRMED BEARISH</v>
      </c>
    </row>
    <row r="2201" spans="1:12" ht="13.5" x14ac:dyDescent="0.25">
      <c r="A2201" s="3">
        <f>RSI!A2201</f>
        <v>45510</v>
      </c>
      <c r="B2201" s="2">
        <f>RSI!B2201</f>
        <v>1.32</v>
      </c>
      <c r="C2201" s="2">
        <f>RSI!I2201</f>
        <v>16.681332748240763</v>
      </c>
      <c r="D2201" s="2">
        <f>MACD!E2201</f>
        <v>0.11734843152110552</v>
      </c>
      <c r="E2201" s="2">
        <f>MACD!F2201</f>
        <v>9.5466718324097949E-2</v>
      </c>
      <c r="F2201" s="2">
        <f>'Moving Avg'!D2201</f>
        <v>1.32</v>
      </c>
      <c r="G2201" s="2">
        <f>'Moving Avg'!F2201</f>
        <v>1.5125000000000002</v>
      </c>
      <c r="H2201" s="2">
        <f>'Moving Avg'!G2201</f>
        <v>1.6291999999999984</v>
      </c>
      <c r="I2201" s="2">
        <f>'Moving Avg'!H2201</f>
        <v>2.1507000000000001</v>
      </c>
      <c r="J2201" s="5" t="str">
        <f>OBV!F2201</f>
        <v>BEARISH</v>
      </c>
      <c r="K2201" s="5" t="str">
        <f>OBV!G2201</f>
        <v>NEUTRAL</v>
      </c>
      <c r="L2201" s="5" t="str">
        <f>OBV!H2201</f>
        <v>CONFIRMED BEARISH</v>
      </c>
    </row>
    <row r="2202" spans="1:12" ht="13.5" x14ac:dyDescent="0.25">
      <c r="A2202" s="3">
        <f>RSI!A2202</f>
        <v>45511</v>
      </c>
      <c r="B2202" s="2">
        <f>RSI!B2202</f>
        <v>1.32</v>
      </c>
      <c r="C2202" s="2">
        <f>RSI!I2202</f>
        <v>16.681332748240777</v>
      </c>
      <c r="D2202" s="2">
        <f>MACD!E2202</f>
        <v>0.12308420488134231</v>
      </c>
      <c r="E2202" s="2">
        <f>MACD!F2202</f>
        <v>0.10099021563554683</v>
      </c>
      <c r="F2202" s="2">
        <f>'Moving Avg'!D2202</f>
        <v>1.32</v>
      </c>
      <c r="G2202" s="2">
        <f>'Moving Avg'!F2202</f>
        <v>1.4930000000000001</v>
      </c>
      <c r="H2202" s="2">
        <f>'Moving Avg'!G2202</f>
        <v>1.6229999999999987</v>
      </c>
      <c r="I2202" s="2">
        <f>'Moving Avg'!H2202</f>
        <v>2.1413500000000001</v>
      </c>
      <c r="J2202" s="5" t="str">
        <f>OBV!F2202</f>
        <v>NEUTRAL</v>
      </c>
      <c r="K2202" s="5" t="str">
        <f>OBV!G2202</f>
        <v>NEUTRAL</v>
      </c>
      <c r="L2202" s="5" t="str">
        <f>OBV!H2202</f>
        <v>NEUTRAL</v>
      </c>
    </row>
    <row r="2203" spans="1:12" ht="13.5" x14ac:dyDescent="0.25">
      <c r="A2203" s="3">
        <f>RSI!A2203</f>
        <v>45512</v>
      </c>
      <c r="B2203" s="2">
        <f>RSI!B2203</f>
        <v>1.32</v>
      </c>
      <c r="C2203" s="2">
        <f>RSI!I2203</f>
        <v>16.681332748240777</v>
      </c>
      <c r="D2203" s="2">
        <f>MACD!E2203</f>
        <v>0.12902437825609958</v>
      </c>
      <c r="E2203" s="2">
        <f>MACD!F2203</f>
        <v>0.10659704815965738</v>
      </c>
      <c r="F2203" s="2">
        <f>'Moving Avg'!D2203</f>
        <v>1.32</v>
      </c>
      <c r="G2203" s="2">
        <f>'Moving Avg'!F2203</f>
        <v>1.4770000000000001</v>
      </c>
      <c r="H2203" s="2">
        <f>'Moving Avg'!G2203</f>
        <v>1.6161999999999985</v>
      </c>
      <c r="I2203" s="2">
        <f>'Moving Avg'!H2203</f>
        <v>2.1327000000000003</v>
      </c>
      <c r="J2203" s="5" t="str">
        <f>OBV!F2203</f>
        <v>NEUTRAL</v>
      </c>
      <c r="K2203" s="5" t="str">
        <f>OBV!G2203</f>
        <v>NEUTRAL</v>
      </c>
      <c r="L2203" s="5" t="str">
        <f>OBV!H2203</f>
        <v>NEUTRAL</v>
      </c>
    </row>
    <row r="2204" spans="1:12" ht="13.5" x14ac:dyDescent="0.25">
      <c r="A2204" s="3">
        <f>RSI!A2204</f>
        <v>45513</v>
      </c>
      <c r="B2204" s="2">
        <f>RSI!B2204</f>
        <v>1.32</v>
      </c>
      <c r="C2204" s="2">
        <f>RSI!I2204</f>
        <v>16.681332748240777</v>
      </c>
      <c r="D2204" s="2">
        <f>MACD!E2204</f>
        <v>0.12428776903967176</v>
      </c>
      <c r="E2204" s="2">
        <f>MACD!F2204</f>
        <v>0.11013519233566026</v>
      </c>
      <c r="F2204" s="2">
        <f>'Moving Avg'!D2204</f>
        <v>1.32</v>
      </c>
      <c r="G2204" s="2">
        <f>'Moving Avg'!F2204</f>
        <v>1.4610000000000001</v>
      </c>
      <c r="H2204" s="2">
        <f>'Moving Avg'!G2204</f>
        <v>1.6093999999999986</v>
      </c>
      <c r="I2204" s="2">
        <f>'Moving Avg'!H2204</f>
        <v>2.1234000000000002</v>
      </c>
      <c r="J2204" s="5" t="str">
        <f>OBV!F2204</f>
        <v>NEUTRAL</v>
      </c>
      <c r="K2204" s="5" t="str">
        <f>OBV!G2204</f>
        <v>NEUTRAL</v>
      </c>
      <c r="L2204" s="5" t="str">
        <f>OBV!H2204</f>
        <v>NEUTRAL</v>
      </c>
    </row>
    <row r="2205" spans="1:12" ht="13.5" x14ac:dyDescent="0.25">
      <c r="A2205" s="3">
        <f>RSI!A2205</f>
        <v>45516</v>
      </c>
      <c r="B2205" s="2">
        <f>RSI!B2205</f>
        <v>1.32</v>
      </c>
      <c r="C2205" s="2">
        <f>RSI!I2205</f>
        <v>16.681332748240777</v>
      </c>
      <c r="D2205" s="2">
        <f>MACD!E2205</f>
        <v>0.11198087841096416</v>
      </c>
      <c r="E2205" s="2">
        <f>MACD!F2205</f>
        <v>0.11050432955072105</v>
      </c>
      <c r="F2205" s="2">
        <f>'Moving Avg'!D2205</f>
        <v>1.32</v>
      </c>
      <c r="G2205" s="2">
        <f>'Moving Avg'!F2205</f>
        <v>1.4450000000000001</v>
      </c>
      <c r="H2205" s="2">
        <f>'Moving Avg'!G2205</f>
        <v>1.6039999999999985</v>
      </c>
      <c r="I2205" s="2">
        <f>'Moving Avg'!H2205</f>
        <v>2.1140499999999998</v>
      </c>
      <c r="J2205" s="5" t="str">
        <f>OBV!F2205</f>
        <v>NEUTRAL</v>
      </c>
      <c r="K2205" s="5" t="str">
        <f>OBV!G2205</f>
        <v>NEUTRAL</v>
      </c>
      <c r="L2205" s="5" t="str">
        <f>OBV!H2205</f>
        <v>NEUTRAL</v>
      </c>
    </row>
    <row r="2206" spans="1:12" ht="13.5" x14ac:dyDescent="0.25">
      <c r="A2206" s="3">
        <f>RSI!A2206</f>
        <v>45518</v>
      </c>
      <c r="B2206" s="2">
        <f>RSI!B2206</f>
        <v>1.32</v>
      </c>
      <c r="C2206" s="2">
        <f>RSI!I2206</f>
        <v>16.681332748240777</v>
      </c>
      <c r="D2206" s="2">
        <f>MACD!E2206</f>
        <v>9.3199344403732232E-2</v>
      </c>
      <c r="E2206" s="2">
        <f>MACD!F2206</f>
        <v>0.1070433325213233</v>
      </c>
      <c r="F2206" s="2">
        <f>'Moving Avg'!D2206</f>
        <v>1.32</v>
      </c>
      <c r="G2206" s="2">
        <f>'Moving Avg'!F2206</f>
        <v>1.429</v>
      </c>
      <c r="H2206" s="2">
        <f>'Moving Avg'!G2206</f>
        <v>1.5971999999999986</v>
      </c>
      <c r="I2206" s="2">
        <f>'Moving Avg'!H2206</f>
        <v>2.1046999999999998</v>
      </c>
      <c r="J2206" s="5" t="str">
        <f>OBV!F2206</f>
        <v>NEUTRAL</v>
      </c>
      <c r="K2206" s="5" t="str">
        <f>OBV!G2206</f>
        <v>NEUTRAL</v>
      </c>
      <c r="L2206" s="5" t="str">
        <f>OBV!H2206</f>
        <v>NEUTRAL</v>
      </c>
    </row>
    <row r="2207" spans="1:12" ht="13.5" x14ac:dyDescent="0.25">
      <c r="A2207" s="3">
        <f>RSI!A2207</f>
        <v>45519</v>
      </c>
      <c r="B2207" s="2">
        <f>RSI!B2207</f>
        <v>1.32</v>
      </c>
      <c r="C2207" s="2">
        <f>RSI!I2207</f>
        <v>16.681332748240777</v>
      </c>
      <c r="D2207" s="2">
        <f>MACD!E2207</f>
        <v>6.8875357994604869E-2</v>
      </c>
      <c r="E2207" s="2">
        <f>MACD!F2207</f>
        <v>9.9409737615979626E-2</v>
      </c>
      <c r="F2207" s="2">
        <f>'Moving Avg'!D2207</f>
        <v>1.32</v>
      </c>
      <c r="G2207" s="2">
        <f>'Moving Avg'!F2207</f>
        <v>1.413</v>
      </c>
      <c r="H2207" s="2">
        <f>'Moving Avg'!G2207</f>
        <v>1.5889999999999986</v>
      </c>
      <c r="I2207" s="2">
        <f>'Moving Avg'!H2207</f>
        <v>2.09605</v>
      </c>
      <c r="J2207" s="5" t="str">
        <f>OBV!F2207</f>
        <v>NEUTRAL</v>
      </c>
      <c r="K2207" s="5" t="str">
        <f>OBV!G2207</f>
        <v>NEUTRAL</v>
      </c>
      <c r="L2207" s="5" t="str">
        <f>OBV!H2207</f>
        <v>NEUTRAL</v>
      </c>
    </row>
    <row r="2208" spans="1:12" ht="13.5" x14ac:dyDescent="0.25">
      <c r="A2208" s="3">
        <f>RSI!A2208</f>
        <v>45520</v>
      </c>
      <c r="B2208" s="2">
        <f>RSI!B2208</f>
        <v>1.32</v>
      </c>
      <c r="C2208" s="2">
        <f>RSI!I2208</f>
        <v>16.681332748240777</v>
      </c>
      <c r="D2208" s="2">
        <f>MACD!E2208</f>
        <v>4.9033199320848597E-2</v>
      </c>
      <c r="E2208" s="2">
        <f>MACD!F2208</f>
        <v>8.9334429956953426E-2</v>
      </c>
      <c r="F2208" s="2">
        <f>'Moving Avg'!D2208</f>
        <v>1.32</v>
      </c>
      <c r="G2208" s="2">
        <f>'Moving Avg'!F2208</f>
        <v>1.4005000000000003</v>
      </c>
      <c r="H2208" s="2">
        <f>'Moving Avg'!G2208</f>
        <v>1.5793999999999986</v>
      </c>
      <c r="I2208" s="2">
        <f>'Moving Avg'!H2208</f>
        <v>2.0867499999999999</v>
      </c>
      <c r="J2208" s="5" t="str">
        <f>OBV!F2208</f>
        <v>NEUTRAL</v>
      </c>
      <c r="K2208" s="5" t="str">
        <f>OBV!G2208</f>
        <v>NEUTRAL</v>
      </c>
      <c r="L2208" s="5" t="str">
        <f>OBV!H2208</f>
        <v>NEUTRAL</v>
      </c>
    </row>
    <row r="2209" spans="1:12" ht="13.5" x14ac:dyDescent="0.25">
      <c r="A2209" s="3">
        <f>RSI!A2209</f>
        <v>45523</v>
      </c>
      <c r="B2209" s="2">
        <f>RSI!B2209</f>
        <v>1.32</v>
      </c>
      <c r="C2209" s="2">
        <f>RSI!I2209</f>
        <v>16.681332748240763</v>
      </c>
      <c r="D2209" s="2">
        <f>MACD!E2209</f>
        <v>3.2928565609833482E-2</v>
      </c>
      <c r="E2209" s="2">
        <f>MACD!F2209</f>
        <v>7.8053257087529443E-2</v>
      </c>
      <c r="F2209" s="2">
        <f>'Moving Avg'!D2209</f>
        <v>1.32</v>
      </c>
      <c r="G2209" s="2">
        <f>'Moving Avg'!F2209</f>
        <v>1.3880000000000003</v>
      </c>
      <c r="H2209" s="2">
        <f>'Moving Avg'!G2209</f>
        <v>1.5697999999999988</v>
      </c>
      <c r="I2209" s="2">
        <f>'Moving Avg'!H2209</f>
        <v>2.0781499999999995</v>
      </c>
      <c r="J2209" s="5" t="str">
        <f>OBV!F2209</f>
        <v>NEUTRAL</v>
      </c>
      <c r="K2209" s="5" t="str">
        <f>OBV!G2209</f>
        <v>NEUTRAL</v>
      </c>
      <c r="L2209" s="5" t="str">
        <f>OBV!H2209</f>
        <v>NEUTRAL</v>
      </c>
    </row>
    <row r="2210" spans="1:12" ht="13.5" x14ac:dyDescent="0.25">
      <c r="A2210" s="3">
        <f>RSI!A2210</f>
        <v>45524</v>
      </c>
      <c r="B2210" s="2">
        <f>RSI!B2210</f>
        <v>1.32</v>
      </c>
      <c r="C2210" s="2">
        <f>RSI!I2210</f>
        <v>16.681332748240763</v>
      </c>
      <c r="D2210" s="2">
        <f>MACD!E2210</f>
        <v>1.993572078656114E-2</v>
      </c>
      <c r="E2210" s="2">
        <f>MACD!F2210</f>
        <v>6.6429749827335779E-2</v>
      </c>
      <c r="F2210" s="2">
        <f>'Moving Avg'!D2210</f>
        <v>1.32</v>
      </c>
      <c r="G2210" s="2">
        <f>'Moving Avg'!F2210</f>
        <v>1.3755000000000002</v>
      </c>
      <c r="H2210" s="2">
        <f>'Moving Avg'!G2210</f>
        <v>1.5601999999999987</v>
      </c>
      <c r="I2210" s="2">
        <f>'Moving Avg'!H2210</f>
        <v>2.0701999999999998</v>
      </c>
      <c r="J2210" s="5" t="str">
        <f>OBV!F2210</f>
        <v>NEUTRAL</v>
      </c>
      <c r="K2210" s="5" t="str">
        <f>OBV!G2210</f>
        <v>NEUTRAL</v>
      </c>
      <c r="L2210" s="5" t="str">
        <f>OBV!H2210</f>
        <v>NEUTRAL</v>
      </c>
    </row>
    <row r="2211" spans="1:12" ht="13.5" x14ac:dyDescent="0.25">
      <c r="A2211" s="3">
        <f>RSI!A2211</f>
        <v>45525</v>
      </c>
      <c r="B2211" s="2">
        <f>RSI!B2211</f>
        <v>1.32</v>
      </c>
      <c r="C2211" s="2">
        <f>RSI!I2211</f>
        <v>16.681332748240763</v>
      </c>
      <c r="D2211" s="2">
        <f>MACD!E2211</f>
        <v>9.5289538077973912E-3</v>
      </c>
      <c r="E2211" s="2">
        <f>MACD!F2211</f>
        <v>5.5049590623428103E-2</v>
      </c>
      <c r="F2211" s="2">
        <f>'Moving Avg'!D2211</f>
        <v>1.32</v>
      </c>
      <c r="G2211" s="2">
        <f>'Moving Avg'!F2211</f>
        <v>1.363</v>
      </c>
      <c r="H2211" s="2">
        <f>'Moving Avg'!G2211</f>
        <v>1.5505999999999986</v>
      </c>
      <c r="I2211" s="2">
        <f>'Moving Avg'!H2211</f>
        <v>2.0615999999999999</v>
      </c>
      <c r="J2211" s="5" t="str">
        <f>OBV!F2211</f>
        <v>NEUTRAL</v>
      </c>
      <c r="K2211" s="5" t="str">
        <f>OBV!G2211</f>
        <v>NEUTRAL</v>
      </c>
      <c r="L2211" s="5" t="str">
        <f>OBV!H2211</f>
        <v>NEUTRAL</v>
      </c>
    </row>
    <row r="2212" spans="1:12" ht="13.5" x14ac:dyDescent="0.25">
      <c r="A2212" s="3">
        <f>RSI!A2212</f>
        <v>45526</v>
      </c>
      <c r="B2212" s="2">
        <f>RSI!B2212</f>
        <v>1.27</v>
      </c>
      <c r="C2212" s="2">
        <f>RSI!I2212</f>
        <v>12.151737740908828</v>
      </c>
      <c r="D2212" s="2">
        <f>MACD!E2212</f>
        <v>4.9706155331785684E-3</v>
      </c>
      <c r="E2212" s="2">
        <f>MACD!F2212</f>
        <v>4.50337956053782E-2</v>
      </c>
      <c r="F2212" s="2">
        <f>'Moving Avg'!D2212</f>
        <v>1.31</v>
      </c>
      <c r="G2212" s="2">
        <f>'Moving Avg'!F2212</f>
        <v>1.3480000000000001</v>
      </c>
      <c r="H2212" s="2">
        <f>'Moving Avg'!G2212</f>
        <v>1.5399999999999989</v>
      </c>
      <c r="I2212" s="2">
        <f>'Moving Avg'!H2212</f>
        <v>2.0520999999999998</v>
      </c>
      <c r="J2212" s="5" t="str">
        <f>OBV!F2212</f>
        <v>NEUTRAL</v>
      </c>
      <c r="K2212" s="5" t="str">
        <f>OBV!G2212</f>
        <v>NEUTRAL</v>
      </c>
      <c r="L2212" s="5" t="str">
        <f>OBV!H2212</f>
        <v>NEUTRAL</v>
      </c>
    </row>
    <row r="2213" spans="1:12" ht="13.5" x14ac:dyDescent="0.25">
      <c r="A2213" s="3">
        <f>RSI!A2213</f>
        <v>45527</v>
      </c>
      <c r="B2213" s="2">
        <f>RSI!B2213</f>
        <v>1.22</v>
      </c>
      <c r="C2213" s="2">
        <f>RSI!I2213</f>
        <v>9.402282730407137</v>
      </c>
      <c r="D2213" s="2">
        <f>MACD!E2213</f>
        <v>5.6161269643668632E-3</v>
      </c>
      <c r="E2213" s="2">
        <f>MACD!F2213</f>
        <v>3.7150261877175933E-2</v>
      </c>
      <c r="F2213" s="2">
        <f>'Moving Avg'!D2213</f>
        <v>1.29</v>
      </c>
      <c r="G2213" s="2">
        <f>'Moving Avg'!F2213</f>
        <v>1.3305000000000002</v>
      </c>
      <c r="H2213" s="2">
        <f>'Moving Avg'!G2213</f>
        <v>1.5283999999999991</v>
      </c>
      <c r="I2213" s="2">
        <f>'Moving Avg'!H2213</f>
        <v>2.04305</v>
      </c>
      <c r="J2213" s="5" t="str">
        <f>OBV!F2213</f>
        <v>NEUTRAL</v>
      </c>
      <c r="K2213" s="5" t="str">
        <f>OBV!G2213</f>
        <v>NEUTRAL</v>
      </c>
      <c r="L2213" s="5" t="str">
        <f>OBV!H2213</f>
        <v>NEUTRAL</v>
      </c>
    </row>
    <row r="2214" spans="1:12" ht="13.5" x14ac:dyDescent="0.25">
      <c r="A2214" s="3">
        <f>RSI!A2214</f>
        <v>45530</v>
      </c>
      <c r="B2214" s="2">
        <f>RSI!B2214</f>
        <v>1.17</v>
      </c>
      <c r="C2214" s="2">
        <f>RSI!I2214</f>
        <v>7.5601417926487073</v>
      </c>
      <c r="D2214" s="2">
        <f>MACD!E2214</f>
        <v>1.0901172935076975E-2</v>
      </c>
      <c r="E2214" s="2">
        <f>MACD!F2214</f>
        <v>3.1900444088756141E-2</v>
      </c>
      <c r="F2214" s="2">
        <f>'Moving Avg'!D2214</f>
        <v>1.26</v>
      </c>
      <c r="G2214" s="2">
        <f>'Moving Avg'!F2214</f>
        <v>1.3140000000000001</v>
      </c>
      <c r="H2214" s="2">
        <f>'Moving Avg'!G2214</f>
        <v>1.5173999999999992</v>
      </c>
      <c r="I2214" s="2">
        <f>'Moving Avg'!H2214</f>
        <v>2.0343999999999998</v>
      </c>
      <c r="J2214" s="5" t="str">
        <f>OBV!F2214</f>
        <v>NEUTRAL</v>
      </c>
      <c r="K2214" s="5" t="str">
        <f>OBV!G2214</f>
        <v>NEUTRAL</v>
      </c>
      <c r="L2214" s="5" t="str">
        <f>OBV!H2214</f>
        <v>NEUTRAL</v>
      </c>
    </row>
    <row r="2215" spans="1:12" ht="13.5" x14ac:dyDescent="0.25">
      <c r="A2215" s="3">
        <f>RSI!A2215</f>
        <v>45531</v>
      </c>
      <c r="B2215" s="2">
        <f>RSI!B2215</f>
        <v>1.1200000000000001</v>
      </c>
      <c r="C2215" s="2">
        <f>RSI!I2215</f>
        <v>6.2429122525601173</v>
      </c>
      <c r="D2215" s="2">
        <f>MACD!E2215</f>
        <v>2.0330753989792116E-2</v>
      </c>
      <c r="E2215" s="2">
        <f>MACD!F2215</f>
        <v>2.9586506068963337E-2</v>
      </c>
      <c r="F2215" s="2">
        <f>'Moving Avg'!D2215</f>
        <v>1.22</v>
      </c>
      <c r="G2215" s="2">
        <f>'Moving Avg'!F2215</f>
        <v>1.2980000000000003</v>
      </c>
      <c r="H2215" s="2">
        <f>'Moving Avg'!G2215</f>
        <v>1.5053999999999996</v>
      </c>
      <c r="I2215" s="2">
        <f>'Moving Avg'!H2215</f>
        <v>2.0255000000000001</v>
      </c>
      <c r="J2215" s="5" t="str">
        <f>OBV!F2215</f>
        <v>NEUTRAL</v>
      </c>
      <c r="K2215" s="5" t="str">
        <f>OBV!G2215</f>
        <v>NEUTRAL</v>
      </c>
      <c r="L2215" s="5" t="str">
        <f>OBV!H2215</f>
        <v>NEUTRAL</v>
      </c>
    </row>
    <row r="2216" spans="1:12" ht="13.5" x14ac:dyDescent="0.25">
      <c r="A2216" s="3">
        <f>RSI!A2216</f>
        <v>45532</v>
      </c>
      <c r="B2216" s="2">
        <f>RSI!B2216</f>
        <v>1.1200000000000001</v>
      </c>
      <c r="C2216" s="2">
        <f>RSI!I2216</f>
        <v>6.2429122525601173</v>
      </c>
      <c r="D2216" s="2">
        <f>MACD!E2216</f>
        <v>2.976611516952854E-2</v>
      </c>
      <c r="E2216" s="2">
        <f>MACD!F2216</f>
        <v>2.9622427889076378E-2</v>
      </c>
      <c r="F2216" s="2">
        <f>'Moving Avg'!D2216</f>
        <v>1.1800000000000002</v>
      </c>
      <c r="G2216" s="2">
        <f>'Moving Avg'!F2216</f>
        <v>1.2850000000000001</v>
      </c>
      <c r="H2216" s="2">
        <f>'Moving Avg'!G2216</f>
        <v>1.4947999999999999</v>
      </c>
      <c r="I2216" s="2">
        <f>'Moving Avg'!H2216</f>
        <v>2.0159500000000001</v>
      </c>
      <c r="J2216" s="5" t="str">
        <f>OBV!F2216</f>
        <v>NEUTRAL</v>
      </c>
      <c r="K2216" s="5" t="str">
        <f>OBV!G2216</f>
        <v>NEUTRAL</v>
      </c>
      <c r="L2216" s="5" t="str">
        <f>OBV!H2216</f>
        <v>NEUTRAL</v>
      </c>
    </row>
    <row r="2217" spans="1:12" ht="13.5" x14ac:dyDescent="0.25">
      <c r="A2217" s="3">
        <f>RSI!A2217</f>
        <v>45533</v>
      </c>
      <c r="B2217" s="2">
        <f>RSI!B2217</f>
        <v>1.1200000000000001</v>
      </c>
      <c r="C2217" s="2">
        <f>RSI!I2217</f>
        <v>6.2429122525601173</v>
      </c>
      <c r="D2217" s="2">
        <f>MACD!E2217</f>
        <v>3.9098479453714807E-2</v>
      </c>
      <c r="E2217" s="2">
        <f>MACD!F2217</f>
        <v>3.1517638202004067E-2</v>
      </c>
      <c r="F2217" s="2">
        <f>'Moving Avg'!D2217</f>
        <v>1.1499999999999999</v>
      </c>
      <c r="G2217" s="2">
        <f>'Moving Avg'!F2217</f>
        <v>1.2750000000000001</v>
      </c>
      <c r="H2217" s="2">
        <f>'Moving Avg'!G2217</f>
        <v>1.4842000000000002</v>
      </c>
      <c r="I2217" s="2">
        <f>'Moving Avg'!H2217</f>
        <v>2.0057500000000004</v>
      </c>
      <c r="J2217" s="5" t="str">
        <f>OBV!F2217</f>
        <v>NEUTRAL</v>
      </c>
      <c r="K2217" s="5" t="str">
        <f>OBV!G2217</f>
        <v>NEUTRAL</v>
      </c>
      <c r="L2217" s="5" t="str">
        <f>OBV!H2217</f>
        <v>NEUTRAL</v>
      </c>
    </row>
    <row r="2218" spans="1:12" ht="13.5" x14ac:dyDescent="0.25">
      <c r="A2218" s="3">
        <f>RSI!A2218</f>
        <v>45534</v>
      </c>
      <c r="B2218" s="2">
        <f>RSI!B2218</f>
        <v>1.1200000000000001</v>
      </c>
      <c r="C2218" s="2">
        <f>RSI!I2218</f>
        <v>6.2429122525601173</v>
      </c>
      <c r="D2218" s="2">
        <f>MACD!E2218</f>
        <v>4.8243796434730424E-2</v>
      </c>
      <c r="E2218" s="2">
        <f>MACD!F2218</f>
        <v>3.486286984854934E-2</v>
      </c>
      <c r="F2218" s="2">
        <f>'Moving Avg'!D2218</f>
        <v>1.1300000000000001</v>
      </c>
      <c r="G2218" s="2">
        <f>'Moving Avg'!F2218</f>
        <v>1.2650000000000001</v>
      </c>
      <c r="H2218" s="2">
        <f>'Moving Avg'!G2218</f>
        <v>1.4750000000000003</v>
      </c>
      <c r="I2218" s="2">
        <f>'Moving Avg'!H2218</f>
        <v>1.9954000000000005</v>
      </c>
      <c r="J2218" s="5" t="str">
        <f>OBV!F2218</f>
        <v>NEUTRAL</v>
      </c>
      <c r="K2218" s="5" t="str">
        <f>OBV!G2218</f>
        <v>NEUTRAL</v>
      </c>
      <c r="L2218" s="5" t="str">
        <f>OBV!H2218</f>
        <v>NEUTRAL</v>
      </c>
    </row>
    <row r="2219" spans="1:12" ht="13.5" x14ac:dyDescent="0.25">
      <c r="A2219" s="3">
        <f>RSI!A2219</f>
        <v>45537</v>
      </c>
      <c r="B2219" s="2">
        <f>RSI!B2219</f>
        <v>1.1200000000000001</v>
      </c>
      <c r="C2219" s="2">
        <f>RSI!I2219</f>
        <v>6.2429122525601173</v>
      </c>
      <c r="D2219" s="2">
        <f>MACD!E2219</f>
        <v>5.7138346246811134E-2</v>
      </c>
      <c r="E2219" s="2">
        <f>MACD!F2219</f>
        <v>3.9317965128201696E-2</v>
      </c>
      <c r="F2219" s="2">
        <f>'Moving Avg'!D2219</f>
        <v>1.1200000000000001</v>
      </c>
      <c r="G2219" s="2">
        <f>'Moving Avg'!F2219</f>
        <v>1.2550000000000003</v>
      </c>
      <c r="H2219" s="2">
        <f>'Moving Avg'!G2219</f>
        <v>1.4658000000000007</v>
      </c>
      <c r="I2219" s="2">
        <f>'Moving Avg'!H2219</f>
        <v>1.9850500000000009</v>
      </c>
      <c r="J2219" s="5" t="str">
        <f>OBV!F2219</f>
        <v>NEUTRAL</v>
      </c>
      <c r="K2219" s="5" t="str">
        <f>OBV!G2219</f>
        <v>NEUTRAL</v>
      </c>
      <c r="L2219" s="5" t="str">
        <f>OBV!H2219</f>
        <v>NEUTRAL</v>
      </c>
    </row>
    <row r="2220" spans="1:12" ht="13.5" x14ac:dyDescent="0.25">
      <c r="A2220" s="3">
        <f>RSI!A2220</f>
        <v>45538</v>
      </c>
      <c r="B2220" s="2">
        <f>RSI!B2220</f>
        <v>1.1200000000000001</v>
      </c>
      <c r="C2220" s="2">
        <f>RSI!I2220</f>
        <v>6.2429122525601173</v>
      </c>
      <c r="D2220" s="2">
        <f>MACD!E2220</f>
        <v>6.5735063663719728E-2</v>
      </c>
      <c r="E2220" s="2">
        <f>MACD!F2220</f>
        <v>4.4601384835305305E-2</v>
      </c>
      <c r="F2220" s="2">
        <f>'Moving Avg'!D2220</f>
        <v>1.1200000000000001</v>
      </c>
      <c r="G2220" s="2">
        <f>'Moving Avg'!F2220</f>
        <v>1.2450000000000003</v>
      </c>
      <c r="H2220" s="2">
        <f>'Moving Avg'!G2220</f>
        <v>1.4552000000000009</v>
      </c>
      <c r="I2220" s="2">
        <f>'Moving Avg'!H2220</f>
        <v>1.9754000000000012</v>
      </c>
      <c r="J2220" s="5" t="str">
        <f>OBV!F2220</f>
        <v>NEUTRAL</v>
      </c>
      <c r="K2220" s="5" t="str">
        <f>OBV!G2220</f>
        <v>NEUTRAL</v>
      </c>
      <c r="L2220" s="5" t="str">
        <f>OBV!H2220</f>
        <v>NEUTRAL</v>
      </c>
    </row>
    <row r="2221" spans="1:12" ht="13.5" x14ac:dyDescent="0.25">
      <c r="A2221" s="3">
        <f>RSI!A2221</f>
        <v>45539</v>
      </c>
      <c r="B2221" s="2">
        <f>RSI!B2221</f>
        <v>1.1200000000000001</v>
      </c>
      <c r="C2221" s="2">
        <f>RSI!I2221</f>
        <v>6.2429122525601173</v>
      </c>
      <c r="D2221" s="2">
        <f>MACD!E2221</f>
        <v>7.4000468321825164E-2</v>
      </c>
      <c r="E2221" s="2">
        <f>MACD!F2221</f>
        <v>5.0481201532609279E-2</v>
      </c>
      <c r="F2221" s="2">
        <f>'Moving Avg'!D2221</f>
        <v>1.1200000000000001</v>
      </c>
      <c r="G2221" s="2">
        <f>'Moving Avg'!F2221</f>
        <v>1.2350000000000003</v>
      </c>
      <c r="H2221" s="2">
        <f>'Moving Avg'!G2221</f>
        <v>1.4432000000000007</v>
      </c>
      <c r="I2221" s="2">
        <f>'Moving Avg'!H2221</f>
        <v>1.9657500000000017</v>
      </c>
      <c r="J2221" s="5" t="str">
        <f>OBV!F2221</f>
        <v>NEUTRAL</v>
      </c>
      <c r="K2221" s="5" t="str">
        <f>OBV!G2221</f>
        <v>NEUTRAL</v>
      </c>
      <c r="L2221" s="5" t="str">
        <f>OBV!H2221</f>
        <v>NEUTRAL</v>
      </c>
    </row>
    <row r="2222" spans="1:12" ht="13.5" x14ac:dyDescent="0.25">
      <c r="A2222" s="3">
        <f>RSI!A2222</f>
        <v>45540</v>
      </c>
      <c r="B2222" s="2">
        <f>RSI!B2222</f>
        <v>1.1200000000000001</v>
      </c>
      <c r="C2222" s="2">
        <f>RSI!I2222</f>
        <v>6.2429122525601173</v>
      </c>
      <c r="D2222" s="2">
        <f>MACD!E2222</f>
        <v>7.4219797118667552E-2</v>
      </c>
      <c r="E2222" s="2">
        <f>MACD!F2222</f>
        <v>5.5228920649820934E-2</v>
      </c>
      <c r="F2222" s="2">
        <f>'Moving Avg'!D2222</f>
        <v>1.1200000000000001</v>
      </c>
      <c r="G2222" s="2">
        <f>'Moving Avg'!F2222</f>
        <v>1.2250000000000003</v>
      </c>
      <c r="H2222" s="2">
        <f>'Moving Avg'!G2222</f>
        <v>1.4326000000000008</v>
      </c>
      <c r="I2222" s="2">
        <f>'Moving Avg'!H2222</f>
        <v>1.9561000000000019</v>
      </c>
      <c r="J2222" s="5" t="str">
        <f>OBV!F2222</f>
        <v>NEUTRAL</v>
      </c>
      <c r="K2222" s="5" t="str">
        <f>OBV!G2222</f>
        <v>NEUTRAL</v>
      </c>
      <c r="L2222" s="5" t="str">
        <f>OBV!H2222</f>
        <v>NEUTRAL</v>
      </c>
    </row>
    <row r="2223" spans="1:12" ht="13.5" x14ac:dyDescent="0.25">
      <c r="A2223" s="3">
        <f>RSI!A2223</f>
        <v>45541</v>
      </c>
      <c r="B2223" s="2">
        <f>RSI!B2223</f>
        <v>1.07</v>
      </c>
      <c r="C2223" s="2">
        <f>RSI!I2223</f>
        <v>4.7466801831265286</v>
      </c>
      <c r="D2223" s="2">
        <f>MACD!E2223</f>
        <v>7.1266623986635969E-2</v>
      </c>
      <c r="E2223" s="2">
        <f>MACD!F2223</f>
        <v>5.8436461317183948E-2</v>
      </c>
      <c r="F2223" s="2">
        <f>'Moving Avg'!D2223</f>
        <v>1.1100000000000001</v>
      </c>
      <c r="G2223" s="2">
        <f>'Moving Avg'!F2223</f>
        <v>1.2125000000000004</v>
      </c>
      <c r="H2223" s="2">
        <f>'Moving Avg'!G2223</f>
        <v>1.4196000000000006</v>
      </c>
      <c r="I2223" s="2">
        <f>'Moving Avg'!H2223</f>
        <v>1.9462000000000024</v>
      </c>
      <c r="J2223" s="5" t="str">
        <f>OBV!F2223</f>
        <v>NEUTRAL</v>
      </c>
      <c r="K2223" s="5" t="str">
        <f>OBV!G2223</f>
        <v>NEUTRAL</v>
      </c>
      <c r="L2223" s="5" t="str">
        <f>OBV!H2223</f>
        <v>NEUTRAL</v>
      </c>
    </row>
    <row r="2224" spans="1:12" ht="13.5" x14ac:dyDescent="0.25">
      <c r="A2224" s="3">
        <f>RSI!A2224</f>
        <v>45544</v>
      </c>
      <c r="B2224" s="2">
        <f>RSI!B2224</f>
        <v>1.07</v>
      </c>
      <c r="C2224" s="2">
        <f>RSI!I2224</f>
        <v>4.7466801831265286</v>
      </c>
      <c r="D2224" s="2">
        <f>MACD!E2224</f>
        <v>6.2157823111264943E-2</v>
      </c>
      <c r="E2224" s="2">
        <f>MACD!F2224</f>
        <v>5.9180733676000151E-2</v>
      </c>
      <c r="F2224" s="2">
        <f>'Moving Avg'!D2224</f>
        <v>1.1000000000000001</v>
      </c>
      <c r="G2224" s="2">
        <f>'Moving Avg'!F2224</f>
        <v>1.2000000000000004</v>
      </c>
      <c r="H2224" s="2">
        <f>'Moving Avg'!G2224</f>
        <v>1.4052</v>
      </c>
      <c r="I2224" s="2">
        <f>'Moving Avg'!H2224</f>
        <v>1.9363000000000019</v>
      </c>
      <c r="J2224" s="5" t="str">
        <f>OBV!F2224</f>
        <v>NEUTRAL</v>
      </c>
      <c r="K2224" s="5" t="str">
        <f>OBV!G2224</f>
        <v>NEUTRAL</v>
      </c>
      <c r="L2224" s="5" t="str">
        <f>OBV!H2224</f>
        <v>NEUTRAL</v>
      </c>
    </row>
    <row r="2225" spans="1:12" ht="13.5" x14ac:dyDescent="0.25">
      <c r="A2225" s="3">
        <f>RSI!A2225</f>
        <v>45545</v>
      </c>
      <c r="B2225" s="2">
        <f>RSI!B2225</f>
        <v>1.07</v>
      </c>
      <c r="C2225" s="2">
        <f>RSI!I2225</f>
        <v>4.7466801831265286</v>
      </c>
      <c r="D2225" s="2">
        <f>MACD!E2225</f>
        <v>4.7760240395674947E-2</v>
      </c>
      <c r="E2225" s="2">
        <f>MACD!F2225</f>
        <v>5.6896635019935117E-2</v>
      </c>
      <c r="F2225" s="2">
        <f>'Moving Avg'!D2225</f>
        <v>1.0900000000000003</v>
      </c>
      <c r="G2225" s="2">
        <f>'Moving Avg'!F2225</f>
        <v>1.1875000000000004</v>
      </c>
      <c r="H2225" s="2">
        <f>'Moving Avg'!G2225</f>
        <v>1.3907999999999998</v>
      </c>
      <c r="I2225" s="2">
        <f>'Moving Avg'!H2225</f>
        <v>1.9270500000000015</v>
      </c>
      <c r="J2225" s="5" t="str">
        <f>OBV!F2225</f>
        <v>NEUTRAL</v>
      </c>
      <c r="K2225" s="5" t="str">
        <f>OBV!G2225</f>
        <v>NEUTRAL</v>
      </c>
      <c r="L2225" s="5" t="str">
        <f>OBV!H2225</f>
        <v>NEUTRAL</v>
      </c>
    </row>
    <row r="2226" spans="1:12" ht="13.5" x14ac:dyDescent="0.25">
      <c r="A2226" s="3">
        <f>RSI!A2226</f>
        <v>45546</v>
      </c>
      <c r="B2226" s="2">
        <f>RSI!B2226</f>
        <v>1.03</v>
      </c>
      <c r="C2226" s="2">
        <f>RSI!I2226</f>
        <v>3.8295968128295215</v>
      </c>
      <c r="D2226" s="2">
        <f>MACD!E2226</f>
        <v>3.9468570286358862E-2</v>
      </c>
      <c r="E2226" s="2">
        <f>MACD!F2226</f>
        <v>5.341102207321987E-2</v>
      </c>
      <c r="F2226" s="2">
        <f>'Moving Avg'!D2226</f>
        <v>1.0720000000000003</v>
      </c>
      <c r="G2226" s="2">
        <f>'Moving Avg'!F2226</f>
        <v>1.1730000000000005</v>
      </c>
      <c r="H2226" s="2">
        <f>'Moving Avg'!G2226</f>
        <v>1.3771999999999998</v>
      </c>
      <c r="I2226" s="2">
        <f>'Moving Avg'!H2226</f>
        <v>1.9182500000000011</v>
      </c>
      <c r="J2226" s="5" t="str">
        <f>OBV!F2226</f>
        <v>NEUTRAL</v>
      </c>
      <c r="K2226" s="5" t="str">
        <f>OBV!G2226</f>
        <v>NEUTRAL</v>
      </c>
      <c r="L2226" s="5" t="str">
        <f>OBV!H2226</f>
        <v>NEUTRAL</v>
      </c>
    </row>
    <row r="2227" spans="1:12" ht="13.5" x14ac:dyDescent="0.25">
      <c r="A2227" s="3">
        <f>RSI!A2227</f>
        <v>45547</v>
      </c>
      <c r="B2227" s="2">
        <f>RSI!B2227</f>
        <v>1.03</v>
      </c>
      <c r="C2227" s="2">
        <f>RSI!I2227</f>
        <v>3.8295968128295215</v>
      </c>
      <c r="D2227" s="2">
        <f>MACD!E2227</f>
        <v>3.3548104300013204E-2</v>
      </c>
      <c r="E2227" s="2">
        <f>MACD!F2227</f>
        <v>4.9438438518578542E-2</v>
      </c>
      <c r="F2227" s="2">
        <f>'Moving Avg'!D2227</f>
        <v>1.054</v>
      </c>
      <c r="G2227" s="2">
        <f>'Moving Avg'!F2227</f>
        <v>1.1585000000000005</v>
      </c>
      <c r="H2227" s="2">
        <f>'Moving Avg'!G2227</f>
        <v>1.3635999999999995</v>
      </c>
      <c r="I2227" s="2">
        <f>'Moving Avg'!H2227</f>
        <v>1.9088500000000004</v>
      </c>
      <c r="J2227" s="5" t="str">
        <f>OBV!F2227</f>
        <v>NEUTRAL</v>
      </c>
      <c r="K2227" s="5" t="str">
        <f>OBV!G2227</f>
        <v>NEUTRAL</v>
      </c>
      <c r="L2227" s="5" t="str">
        <f>OBV!H2227</f>
        <v>NEUTRAL</v>
      </c>
    </row>
    <row r="2228" spans="1:12" ht="13.5" x14ac:dyDescent="0.25">
      <c r="A2228" s="3">
        <f>RSI!A2228</f>
        <v>45548</v>
      </c>
      <c r="B2228" s="2">
        <f>RSI!B2228</f>
        <v>0.99</v>
      </c>
      <c r="C2228" s="2">
        <f>RSI!I2228</f>
        <v>3.1285707105215579</v>
      </c>
      <c r="D2228" s="2">
        <f>MACD!E2228</f>
        <v>3.2515851982505728E-2</v>
      </c>
      <c r="E2228" s="2">
        <f>MACD!F2228</f>
        <v>4.6053921211363986E-2</v>
      </c>
      <c r="F2228" s="2">
        <f>'Moving Avg'!D2228</f>
        <v>1.038</v>
      </c>
      <c r="G2228" s="2">
        <f>'Moving Avg'!F2228</f>
        <v>1.1420000000000003</v>
      </c>
      <c r="H2228" s="2">
        <f>'Moving Avg'!G2228</f>
        <v>1.3491999999999995</v>
      </c>
      <c r="I2228" s="2">
        <f>'Moving Avg'!H2228</f>
        <v>1.8992500000000001</v>
      </c>
      <c r="J2228" s="5" t="str">
        <f>OBV!F2228</f>
        <v>NEUTRAL</v>
      </c>
      <c r="K2228" s="5" t="str">
        <f>OBV!G2228</f>
        <v>NEUTRAL</v>
      </c>
      <c r="L2228" s="5" t="str">
        <f>OBV!H2228</f>
        <v>NEUTRAL</v>
      </c>
    </row>
    <row r="2229" spans="1:12" ht="13.5" x14ac:dyDescent="0.25">
      <c r="A2229" s="3">
        <f>RSI!A2229</f>
        <v>45551</v>
      </c>
      <c r="B2229" s="2">
        <f>RSI!B2229</f>
        <v>1.03</v>
      </c>
      <c r="C2229" s="2">
        <f>RSI!I2229</f>
        <v>19.080677775244325</v>
      </c>
      <c r="D2229" s="2">
        <f>MACD!E2229</f>
        <v>2.9855074788076807E-2</v>
      </c>
      <c r="E2229" s="2">
        <f>MACD!F2229</f>
        <v>4.2814151926706553E-2</v>
      </c>
      <c r="F2229" s="2">
        <f>'Moving Avg'!D2229</f>
        <v>1.03</v>
      </c>
      <c r="G2229" s="2">
        <f>'Moving Avg'!F2229</f>
        <v>1.1275000000000004</v>
      </c>
      <c r="H2229" s="2">
        <f>'Moving Avg'!G2229</f>
        <v>1.3355999999999997</v>
      </c>
      <c r="I2229" s="2">
        <f>'Moving Avg'!H2229</f>
        <v>1.8898499999999998</v>
      </c>
      <c r="J2229" s="5" t="str">
        <f>OBV!F2229</f>
        <v>NEUTRAL</v>
      </c>
      <c r="K2229" s="5" t="str">
        <f>OBV!G2229</f>
        <v>NEUTRAL</v>
      </c>
      <c r="L2229" s="5" t="str">
        <f>OBV!H2229</f>
        <v>NEUTRAL</v>
      </c>
    </row>
    <row r="2230" spans="1:12" ht="13.5" x14ac:dyDescent="0.25">
      <c r="A2230" s="3">
        <f>RSI!A2230</f>
        <v>45552</v>
      </c>
      <c r="B2230" s="2">
        <f>RSI!B2230</f>
        <v>1.07</v>
      </c>
      <c r="C2230" s="2">
        <f>RSI!I2230</f>
        <v>31.26937585208465</v>
      </c>
      <c r="D2230" s="2">
        <f>MACD!E2230</f>
        <v>2.5492869581181132E-2</v>
      </c>
      <c r="E2230" s="2">
        <f>MACD!F2230</f>
        <v>3.9349895457601473E-2</v>
      </c>
      <c r="F2230" s="2">
        <f>'Moving Avg'!D2230</f>
        <v>1.03</v>
      </c>
      <c r="G2230" s="2">
        <f>'Moving Avg'!F2230</f>
        <v>1.1150000000000004</v>
      </c>
      <c r="H2230" s="2">
        <f>'Moving Avg'!G2230</f>
        <v>1.3227999999999998</v>
      </c>
      <c r="I2230" s="2">
        <f>'Moving Avg'!H2230</f>
        <v>1.8806499999999999</v>
      </c>
      <c r="J2230" s="5" t="str">
        <f>OBV!F2230</f>
        <v>BULLISH</v>
      </c>
      <c r="K2230" s="5" t="str">
        <f>OBV!G2230</f>
        <v>NEUTRAL</v>
      </c>
      <c r="L2230" s="5" t="str">
        <f>OBV!H2230</f>
        <v>NEUTRAL</v>
      </c>
    </row>
    <row r="2231" spans="1:12" ht="13.5" x14ac:dyDescent="0.25">
      <c r="A2231" s="3">
        <f>RSI!A2231</f>
        <v>45553</v>
      </c>
      <c r="B2231" s="2">
        <f>RSI!B2231</f>
        <v>1.1100000000000001</v>
      </c>
      <c r="C2231" s="2">
        <f>RSI!I2231</f>
        <v>40.862360544260042</v>
      </c>
      <c r="D2231" s="2">
        <f>MACD!E2231</f>
        <v>1.9391508013600012E-2</v>
      </c>
      <c r="E2231" s="2">
        <f>MACD!F2231</f>
        <v>3.5358217968801182E-2</v>
      </c>
      <c r="F2231" s="2">
        <f>'Moving Avg'!D2231</f>
        <v>1.046</v>
      </c>
      <c r="G2231" s="2">
        <f>'Moving Avg'!F2231</f>
        <v>1.1045000000000003</v>
      </c>
      <c r="H2231" s="2">
        <f>'Moving Avg'!G2231</f>
        <v>1.3107999999999997</v>
      </c>
      <c r="I2231" s="2">
        <f>'Moving Avg'!H2231</f>
        <v>1.8722999999999999</v>
      </c>
      <c r="J2231" s="5" t="str">
        <f>OBV!F2231</f>
        <v>BULLISH</v>
      </c>
      <c r="K2231" s="5" t="str">
        <f>OBV!G2231</f>
        <v>NEUTRAL</v>
      </c>
      <c r="L2231" s="5" t="str">
        <f>OBV!H2231</f>
        <v>CONFIRMED BULLISH</v>
      </c>
    </row>
    <row r="2232" spans="1:12" ht="13.5" x14ac:dyDescent="0.25">
      <c r="A2232" s="3">
        <f>RSI!A2232</f>
        <v>45554</v>
      </c>
      <c r="B2232" s="2">
        <f>RSI!B2232</f>
        <v>1.1499999999999999</v>
      </c>
      <c r="C2232" s="2">
        <f>RSI!I2232</f>
        <v>48.589828296895504</v>
      </c>
      <c r="D2232" s="2">
        <f>MACD!E2232</f>
        <v>1.1541250283858773E-2</v>
      </c>
      <c r="E2232" s="2">
        <f>MACD!F2232</f>
        <v>3.0594824431812703E-2</v>
      </c>
      <c r="F2232" s="2">
        <f>'Moving Avg'!D2232</f>
        <v>1.0699999999999998</v>
      </c>
      <c r="G2232" s="2">
        <f>'Moving Avg'!F2232</f>
        <v>1.0985</v>
      </c>
      <c r="H2232" s="2">
        <f>'Moving Avg'!G2232</f>
        <v>1.2995999999999999</v>
      </c>
      <c r="I2232" s="2">
        <f>'Moving Avg'!H2232</f>
        <v>1.8635499999999996</v>
      </c>
      <c r="J2232" s="5" t="str">
        <f>OBV!F2232</f>
        <v>BULLISH</v>
      </c>
      <c r="K2232" s="5" t="str">
        <f>OBV!G2232</f>
        <v>NEUTRAL</v>
      </c>
      <c r="L2232" s="5" t="str">
        <f>OBV!H2232</f>
        <v>CONFIRMED BULLISH</v>
      </c>
    </row>
    <row r="2233" spans="1:12" ht="13.5" x14ac:dyDescent="0.25">
      <c r="A2233" s="3">
        <f>RSI!A2233</f>
        <v>45555</v>
      </c>
      <c r="B2233" s="2">
        <f>RSI!B2233</f>
        <v>1.2</v>
      </c>
      <c r="C2233" s="2">
        <f>RSI!I2233</f>
        <v>56.280181143823846</v>
      </c>
      <c r="D2233" s="2">
        <f>MACD!E2233</f>
        <v>-6.4786524990876337E-3</v>
      </c>
      <c r="E2233" s="2">
        <f>MACD!F2233</f>
        <v>2.3180129045632637E-2</v>
      </c>
      <c r="F2233" s="2">
        <f>'Moving Avg'!D2233</f>
        <v>1.1119999999999999</v>
      </c>
      <c r="G2233" s="2">
        <f>'Moving Avg'!F2233</f>
        <v>1.0974999999999999</v>
      </c>
      <c r="H2233" s="2">
        <f>'Moving Avg'!G2233</f>
        <v>1.2907999999999999</v>
      </c>
      <c r="I2233" s="2">
        <f>'Moving Avg'!H2233</f>
        <v>1.8543999999999992</v>
      </c>
      <c r="J2233" s="5" t="str">
        <f>OBV!F2233</f>
        <v>BULLISH</v>
      </c>
      <c r="K2233" s="5" t="str">
        <f>OBV!G2233</f>
        <v>NEUTRAL</v>
      </c>
      <c r="L2233" s="5" t="str">
        <f>OBV!H2233</f>
        <v>CONFIRMED BULLISH</v>
      </c>
    </row>
    <row r="2234" spans="1:12" ht="13.5" x14ac:dyDescent="0.25">
      <c r="A2234" s="3">
        <f>RSI!A2234</f>
        <v>45558</v>
      </c>
      <c r="B2234" s="2">
        <f>RSI!B2234</f>
        <v>1.25</v>
      </c>
      <c r="C2234" s="2">
        <f>RSI!I2234</f>
        <v>62.346043027821842</v>
      </c>
      <c r="D2234" s="2">
        <f>MACD!E2234</f>
        <v>-2.5708164337588935E-2</v>
      </c>
      <c r="E2234" s="2">
        <f>MACD!F2234</f>
        <v>1.3402470368988322E-2</v>
      </c>
      <c r="F2234" s="2">
        <f>'Moving Avg'!D2234</f>
        <v>1.1560000000000001</v>
      </c>
      <c r="G2234" s="2">
        <f>'Moving Avg'!F2234</f>
        <v>1.1014999999999999</v>
      </c>
      <c r="H2234" s="2">
        <f>'Moving Avg'!G2234</f>
        <v>1.2829999999999999</v>
      </c>
      <c r="I2234" s="2">
        <f>'Moving Avg'!H2234</f>
        <v>1.8454999999999993</v>
      </c>
      <c r="J2234" s="5" t="str">
        <f>OBV!F2234</f>
        <v>BULLISH</v>
      </c>
      <c r="K2234" s="5" t="str">
        <f>OBV!G2234</f>
        <v>NEUTRAL</v>
      </c>
      <c r="L2234" s="5" t="str">
        <f>OBV!H2234</f>
        <v>CONFIRMED BULLISH</v>
      </c>
    </row>
    <row r="2235" spans="1:12" ht="13.5" x14ac:dyDescent="0.25">
      <c r="A2235" s="3">
        <f>RSI!A2235</f>
        <v>45559</v>
      </c>
      <c r="B2235" s="2">
        <f>RSI!B2235</f>
        <v>1.25</v>
      </c>
      <c r="C2235" s="2">
        <f>RSI!I2235</f>
        <v>62.346043027821842</v>
      </c>
      <c r="D2235" s="2">
        <f>MACD!E2235</f>
        <v>-4.2532332708635989E-2</v>
      </c>
      <c r="E2235" s="2">
        <f>MACD!F2235</f>
        <v>2.2155097534634592E-3</v>
      </c>
      <c r="F2235" s="2">
        <f>'Moving Avg'!D2235</f>
        <v>1.1919999999999999</v>
      </c>
      <c r="G2235" s="2">
        <f>'Moving Avg'!F2235</f>
        <v>1.1079999999999999</v>
      </c>
      <c r="H2235" s="2">
        <f>'Moving Avg'!G2235</f>
        <v>1.2751999999999999</v>
      </c>
      <c r="I2235" s="2">
        <f>'Moving Avg'!H2235</f>
        <v>1.8359499999999989</v>
      </c>
      <c r="J2235" s="5" t="str">
        <f>OBV!F2235</f>
        <v>BULLISH</v>
      </c>
      <c r="K2235" s="5" t="str">
        <f>OBV!G2235</f>
        <v>NEUTRAL</v>
      </c>
      <c r="L2235" s="5" t="str">
        <f>OBV!H2235</f>
        <v>CONFIRMED BULLISH</v>
      </c>
    </row>
    <row r="2236" spans="1:12" ht="13.5" x14ac:dyDescent="0.25">
      <c r="A2236" s="3">
        <f>RSI!A2236</f>
        <v>45560</v>
      </c>
      <c r="B2236" s="2">
        <f>RSI!B2236</f>
        <v>1.25</v>
      </c>
      <c r="C2236" s="2">
        <f>RSI!I2236</f>
        <v>62.346043027821842</v>
      </c>
      <c r="D2236" s="2">
        <f>MACD!E2236</f>
        <v>-6.3434090461352177E-2</v>
      </c>
      <c r="E2236" s="2">
        <f>MACD!F2236</f>
        <v>-1.091441028949967E-2</v>
      </c>
      <c r="F2236" s="2">
        <f>'Moving Avg'!D2236</f>
        <v>1.22</v>
      </c>
      <c r="G2236" s="2">
        <f>'Moving Avg'!F2236</f>
        <v>1.1145</v>
      </c>
      <c r="H2236" s="2">
        <f>'Moving Avg'!G2236</f>
        <v>1.2673999999999999</v>
      </c>
      <c r="I2236" s="2">
        <f>'Moving Avg'!H2236</f>
        <v>1.8263999999999987</v>
      </c>
      <c r="J2236" s="5" t="str">
        <f>OBV!F2236</f>
        <v>BULLISH</v>
      </c>
      <c r="K2236" s="5" t="str">
        <f>OBV!G2236</f>
        <v>NEUTRAL</v>
      </c>
      <c r="L2236" s="5" t="str">
        <f>OBV!H2236</f>
        <v>CONFIRMED BULLISH</v>
      </c>
    </row>
    <row r="2237" spans="1:12" ht="13.5" x14ac:dyDescent="0.25">
      <c r="A2237" s="3">
        <f>RSI!A2237</f>
        <v>45561</v>
      </c>
      <c r="B2237" s="2">
        <f>RSI!B2237</f>
        <v>1.3</v>
      </c>
      <c r="C2237" s="2">
        <f>RSI!I2237</f>
        <v>67.907316445852587</v>
      </c>
      <c r="D2237" s="2">
        <f>MACD!E2237</f>
        <v>-8.5298042085715675E-2</v>
      </c>
      <c r="E2237" s="2">
        <f>MACD!F2237</f>
        <v>-2.5791136648742871E-2</v>
      </c>
      <c r="F2237" s="2">
        <f>'Moving Avg'!D2237</f>
        <v>1.25</v>
      </c>
      <c r="G2237" s="2">
        <f>'Moving Avg'!F2237</f>
        <v>1.1234999999999999</v>
      </c>
      <c r="H2237" s="2">
        <f>'Moving Avg'!G2237</f>
        <v>1.2605999999999997</v>
      </c>
      <c r="I2237" s="2">
        <f>'Moving Avg'!H2237</f>
        <v>1.8171999999999986</v>
      </c>
      <c r="J2237" s="5" t="str">
        <f>OBV!F2237</f>
        <v>BULLISH</v>
      </c>
      <c r="K2237" s="5" t="str">
        <f>OBV!G2237</f>
        <v>NEUTRAL</v>
      </c>
      <c r="L2237" s="5" t="str">
        <f>OBV!H2237</f>
        <v>CONFIRMED BULLISH</v>
      </c>
    </row>
    <row r="2238" spans="1:12" ht="13.5" x14ac:dyDescent="0.25">
      <c r="A2238" s="3">
        <f>RSI!A2238</f>
        <v>45562</v>
      </c>
      <c r="B2238" s="2">
        <f>RSI!B2238</f>
        <v>1.35</v>
      </c>
      <c r="C2238" s="2">
        <f>RSI!I2238</f>
        <v>72.311345374697154</v>
      </c>
      <c r="D2238" s="2">
        <f>MACD!E2238</f>
        <v>-0.11439033418929734</v>
      </c>
      <c r="E2238" s="2">
        <f>MACD!F2238</f>
        <v>-4.3510976156853766E-2</v>
      </c>
      <c r="F2238" s="2">
        <f>'Moving Avg'!D2238</f>
        <v>1.28</v>
      </c>
      <c r="G2238" s="2">
        <f>'Moving Avg'!F2238</f>
        <v>1.1350000000000002</v>
      </c>
      <c r="H2238" s="2">
        <f>'Moving Avg'!G2238</f>
        <v>1.2562</v>
      </c>
      <c r="I2238" s="2">
        <f>'Moving Avg'!H2238</f>
        <v>1.8082499999999988</v>
      </c>
      <c r="J2238" s="5" t="str">
        <f>OBV!F2238</f>
        <v>BULLISH</v>
      </c>
      <c r="K2238" s="5" t="str">
        <f>OBV!G2238</f>
        <v>NEUTRAL</v>
      </c>
      <c r="L2238" s="5" t="str">
        <f>OBV!H2238</f>
        <v>CONFIRMED BULLISH</v>
      </c>
    </row>
    <row r="2239" spans="1:12" ht="13.5" x14ac:dyDescent="0.25">
      <c r="A2239" s="3">
        <f>RSI!A2239</f>
        <v>45565</v>
      </c>
      <c r="B2239" s="2">
        <f>RSI!B2239</f>
        <v>1.41</v>
      </c>
      <c r="C2239" s="2">
        <f>RSI!I2239</f>
        <v>76.482050715568619</v>
      </c>
      <c r="D2239" s="2">
        <f>MACD!E2239</f>
        <v>-0.13827300937940468</v>
      </c>
      <c r="E2239" s="2">
        <f>MACD!F2239</f>
        <v>-6.2463382801363952E-2</v>
      </c>
      <c r="F2239" s="2">
        <f>'Moving Avg'!D2239</f>
        <v>1.3120000000000001</v>
      </c>
      <c r="G2239" s="2">
        <f>'Moving Avg'!F2239</f>
        <v>1.1495000000000002</v>
      </c>
      <c r="H2239" s="2">
        <f>'Moving Avg'!G2239</f>
        <v>1.2529999999999999</v>
      </c>
      <c r="I2239" s="2">
        <f>'Moving Avg'!H2239</f>
        <v>1.8002999999999987</v>
      </c>
      <c r="J2239" s="5" t="str">
        <f>OBV!F2239</f>
        <v>NEUTRAL</v>
      </c>
      <c r="K2239" s="5" t="str">
        <f>OBV!G2239</f>
        <v>NEUTRAL</v>
      </c>
      <c r="L2239" s="5" t="str">
        <f>OBV!H2239</f>
        <v>NEUTRAL</v>
      </c>
    </row>
    <row r="2240" spans="1:12" ht="13.5" x14ac:dyDescent="0.25">
      <c r="A2240" s="3">
        <f>RSI!A2240</f>
        <v>45566</v>
      </c>
      <c r="B2240" s="2">
        <f>RSI!B2240</f>
        <v>1.47</v>
      </c>
      <c r="C2240" s="2">
        <f>RSI!I2240</f>
        <v>79.764553668123682</v>
      </c>
      <c r="D2240" s="2">
        <f>MACD!E2240</f>
        <v>-0.15802982886590589</v>
      </c>
      <c r="E2240" s="2">
        <f>MACD!F2240</f>
        <v>-8.157667201427235E-2</v>
      </c>
      <c r="F2240" s="2">
        <f>'Moving Avg'!D2240</f>
        <v>1.3559999999999999</v>
      </c>
      <c r="G2240" s="2">
        <f>'Moving Avg'!F2240</f>
        <v>1.1670000000000003</v>
      </c>
      <c r="H2240" s="2">
        <f>'Moving Avg'!G2240</f>
        <v>1.2509999999999997</v>
      </c>
      <c r="I2240" s="2">
        <f>'Moving Avg'!H2240</f>
        <v>1.7926499999999987</v>
      </c>
      <c r="J2240" s="5" t="str">
        <f>OBV!F2240</f>
        <v>BULLISH</v>
      </c>
      <c r="K2240" s="5" t="str">
        <f>OBV!G2240</f>
        <v>NEUTRAL</v>
      </c>
      <c r="L2240" s="5" t="str">
        <f>OBV!H2240</f>
        <v>CONFIRMED BULLISH</v>
      </c>
    </row>
    <row r="2241" spans="1:12" ht="13.5" x14ac:dyDescent="0.25">
      <c r="A2241" s="3">
        <f>RSI!A2241</f>
        <v>45567</v>
      </c>
      <c r="B2241" s="2">
        <f>RSI!B2241</f>
        <v>1.53</v>
      </c>
      <c r="C2241" s="2">
        <f>RSI!I2241</f>
        <v>82.408714863476717</v>
      </c>
      <c r="D2241" s="2">
        <f>MACD!E2241</f>
        <v>-0.17455691161041909</v>
      </c>
      <c r="E2241" s="2">
        <f>MACD!F2241</f>
        <v>-0.10017271993350169</v>
      </c>
      <c r="F2241" s="2">
        <f>'Moving Avg'!D2241</f>
        <v>1.4120000000000001</v>
      </c>
      <c r="G2241" s="2">
        <f>'Moving Avg'!F2241</f>
        <v>1.1875000000000002</v>
      </c>
      <c r="H2241" s="2">
        <f>'Moving Avg'!G2241</f>
        <v>1.2501999999999998</v>
      </c>
      <c r="I2241" s="2">
        <f>'Moving Avg'!H2241</f>
        <v>1.784649999999999</v>
      </c>
      <c r="J2241" s="5" t="str">
        <f>OBV!F2241</f>
        <v>BULLISH</v>
      </c>
      <c r="K2241" s="5" t="str">
        <f>OBV!G2241</f>
        <v>NEUTRAL</v>
      </c>
      <c r="L2241" s="5" t="str">
        <f>OBV!H2241</f>
        <v>CONFIRMED BULLISH</v>
      </c>
    </row>
    <row r="2242" spans="1:12" ht="13.5" x14ac:dyDescent="0.25">
      <c r="A2242" s="3">
        <f>RSI!A2242</f>
        <v>45568</v>
      </c>
      <c r="B2242" s="2">
        <f>RSI!B2242</f>
        <v>1.59</v>
      </c>
      <c r="C2242" s="2">
        <f>RSI!I2242</f>
        <v>84.578805344113476</v>
      </c>
      <c r="D2242" s="2">
        <f>MACD!E2242</f>
        <v>-0.18859315123520393</v>
      </c>
      <c r="E2242" s="2">
        <f>MACD!F2242</f>
        <v>-0.11785680619384215</v>
      </c>
      <c r="F2242" s="2">
        <f>'Moving Avg'!D2242</f>
        <v>1.47</v>
      </c>
      <c r="G2242" s="2">
        <f>'Moving Avg'!F2242</f>
        <v>1.2110000000000001</v>
      </c>
      <c r="H2242" s="2">
        <f>'Moving Avg'!G2242</f>
        <v>1.2505999999999999</v>
      </c>
      <c r="I2242" s="2">
        <f>'Moving Avg'!H2242</f>
        <v>1.7769499999999987</v>
      </c>
      <c r="J2242" s="5" t="str">
        <f>OBV!F2242</f>
        <v>BULLISH</v>
      </c>
      <c r="K2242" s="5" t="str">
        <f>OBV!G2242</f>
        <v>NEUTRAL</v>
      </c>
      <c r="L2242" s="5" t="str">
        <f>OBV!H2242</f>
        <v>CONFIRMED BULLISH</v>
      </c>
    </row>
    <row r="2243" spans="1:12" ht="13.5" x14ac:dyDescent="0.25">
      <c r="A2243" s="3">
        <f>RSI!A2243</f>
        <v>45569</v>
      </c>
      <c r="B2243" s="2">
        <f>RSI!B2243</f>
        <v>1.66</v>
      </c>
      <c r="C2243" s="2">
        <f>RSI!I2243</f>
        <v>86.648234002344651</v>
      </c>
      <c r="D2243" s="2">
        <f>MACD!E2243</f>
        <v>-0.19994811787872258</v>
      </c>
      <c r="E2243" s="2">
        <f>MACD!F2243</f>
        <v>-0.13427506853081825</v>
      </c>
      <c r="F2243" s="2">
        <f>'Moving Avg'!D2243</f>
        <v>1.532</v>
      </c>
      <c r="G2243" s="2">
        <f>'Moving Avg'!F2243</f>
        <v>1.2405000000000002</v>
      </c>
      <c r="H2243" s="2">
        <f>'Moving Avg'!G2243</f>
        <v>1.2524</v>
      </c>
      <c r="I2243" s="2">
        <f>'Moving Avg'!H2243</f>
        <v>1.769599999999999</v>
      </c>
      <c r="J2243" s="5" t="str">
        <f>OBV!F2243</f>
        <v>BULLISH</v>
      </c>
      <c r="K2243" s="5" t="str">
        <f>OBV!G2243</f>
        <v>NEUTRAL</v>
      </c>
      <c r="L2243" s="5" t="str">
        <f>OBV!H2243</f>
        <v>CONFIRMED BULLISH</v>
      </c>
    </row>
    <row r="2244" spans="1:12" ht="13.5" x14ac:dyDescent="0.25">
      <c r="A2244" s="3">
        <f>RSI!A2244</f>
        <v>45572</v>
      </c>
      <c r="B2244" s="2">
        <f>RSI!B2244</f>
        <v>1.6</v>
      </c>
      <c r="C2244" s="2">
        <f>RSI!I2244</f>
        <v>77.09801109573263</v>
      </c>
      <c r="D2244" s="2">
        <f>MACD!E2244</f>
        <v>-0.199671261341551</v>
      </c>
      <c r="E2244" s="2">
        <f>MACD!F2244</f>
        <v>-0.14735430709296482</v>
      </c>
      <c r="F2244" s="2">
        <f>'Moving Avg'!D2244</f>
        <v>1.5699999999999998</v>
      </c>
      <c r="G2244" s="2">
        <f>'Moving Avg'!F2244</f>
        <v>1.2670000000000001</v>
      </c>
      <c r="H2244" s="2">
        <f>'Moving Avg'!G2244</f>
        <v>1.2544000000000002</v>
      </c>
      <c r="I2244" s="2">
        <f>'Moving Avg'!H2244</f>
        <v>1.7619499999999988</v>
      </c>
      <c r="J2244" s="5" t="str">
        <f>OBV!F2244</f>
        <v>BEARISH</v>
      </c>
      <c r="K2244" s="5" t="str">
        <f>OBV!G2244</f>
        <v>NEUTRAL</v>
      </c>
      <c r="L2244" s="5" t="str">
        <f>OBV!H2244</f>
        <v>BEARISH DIVERGENCE</v>
      </c>
    </row>
    <row r="2245" spans="1:12" ht="13.5" x14ac:dyDescent="0.25">
      <c r="A2245" s="3">
        <f>RSI!A2245</f>
        <v>45573</v>
      </c>
      <c r="B2245" s="2">
        <f>RSI!B2245</f>
        <v>1.6</v>
      </c>
      <c r="C2245" s="2">
        <f>RSI!I2245</f>
        <v>77.09801109573263</v>
      </c>
      <c r="D2245" s="2">
        <f>MACD!E2245</f>
        <v>-0.20116749896807962</v>
      </c>
      <c r="E2245" s="2">
        <f>MACD!F2245</f>
        <v>-0.1581169454679878</v>
      </c>
      <c r="F2245" s="2">
        <f>'Moving Avg'!D2245</f>
        <v>1.5960000000000001</v>
      </c>
      <c r="G2245" s="2">
        <f>'Moving Avg'!F2245</f>
        <v>1.2935000000000001</v>
      </c>
      <c r="H2245" s="2">
        <f>'Moving Avg'!G2245</f>
        <v>1.2576000000000003</v>
      </c>
      <c r="I2245" s="2">
        <f>'Moving Avg'!H2245</f>
        <v>1.7542999999999989</v>
      </c>
      <c r="J2245" s="5" t="str">
        <f>OBV!F2245</f>
        <v>BEARISH</v>
      </c>
      <c r="K2245" s="5" t="str">
        <f>OBV!G2245</f>
        <v>NEUTRAL</v>
      </c>
      <c r="L2245" s="5" t="str">
        <f>OBV!H2245</f>
        <v>BEARISH DIVERGENCE</v>
      </c>
    </row>
    <row r="2246" spans="1:12" ht="13.5" x14ac:dyDescent="0.25">
      <c r="A2246" s="3">
        <f>RSI!A2246</f>
        <v>45574</v>
      </c>
      <c r="B2246" s="2">
        <f>RSI!B2246</f>
        <v>1.6</v>
      </c>
      <c r="C2246" s="2">
        <f>RSI!I2246</f>
        <v>77.09801109573263</v>
      </c>
      <c r="D2246" s="2">
        <f>MACD!E2246</f>
        <v>-0.20403586179264677</v>
      </c>
      <c r="E2246" s="2">
        <f>MACD!F2246</f>
        <v>-0.1673007287329196</v>
      </c>
      <c r="F2246" s="2">
        <f>'Moving Avg'!D2246</f>
        <v>1.6099999999999999</v>
      </c>
      <c r="G2246" s="2">
        <f>'Moving Avg'!F2246</f>
        <v>1.3220000000000005</v>
      </c>
      <c r="H2246" s="2">
        <f>'Moving Avg'!G2246</f>
        <v>1.2620000000000002</v>
      </c>
      <c r="I2246" s="2">
        <f>'Moving Avg'!H2246</f>
        <v>1.7466499999999994</v>
      </c>
      <c r="J2246" s="5" t="str">
        <f>OBV!F2246</f>
        <v>BEARISH</v>
      </c>
      <c r="K2246" s="5" t="str">
        <f>OBV!G2246</f>
        <v>NEUTRAL</v>
      </c>
      <c r="L2246" s="5" t="str">
        <f>OBV!H2246</f>
        <v>BEARISH DIVERGENCE</v>
      </c>
    </row>
    <row r="2247" spans="1:12" ht="13.5" x14ac:dyDescent="0.25">
      <c r="A2247" s="3">
        <f>RSI!A2247</f>
        <v>45575</v>
      </c>
      <c r="B2247" s="2">
        <f>RSI!B2247</f>
        <v>1.6</v>
      </c>
      <c r="C2247" s="2">
        <f>RSI!I2247</f>
        <v>77.09801109573263</v>
      </c>
      <c r="D2247" s="2">
        <f>MACD!E2247</f>
        <v>-0.20025425589402945</v>
      </c>
      <c r="E2247" s="2">
        <f>MACD!F2247</f>
        <v>-0.17389143416514158</v>
      </c>
      <c r="F2247" s="2">
        <f>'Moving Avg'!D2247</f>
        <v>1.6119999999999997</v>
      </c>
      <c r="G2247" s="2">
        <f>'Moving Avg'!F2247</f>
        <v>1.3505000000000005</v>
      </c>
      <c r="H2247" s="2">
        <f>'Moving Avg'!G2247</f>
        <v>1.2676000000000003</v>
      </c>
      <c r="I2247" s="2">
        <f>'Moving Avg'!H2247</f>
        <v>1.7396999999999998</v>
      </c>
      <c r="J2247" s="5" t="str">
        <f>OBV!F2247</f>
        <v>BEARISH</v>
      </c>
      <c r="K2247" s="5" t="str">
        <f>OBV!G2247</f>
        <v>NEUTRAL</v>
      </c>
      <c r="L2247" s="5" t="str">
        <f>OBV!H2247</f>
        <v>BEARISH DIVERGENCE</v>
      </c>
    </row>
    <row r="2248" spans="1:12" ht="13.5" x14ac:dyDescent="0.25">
      <c r="A2248" s="3">
        <f>RSI!A2248</f>
        <v>45576</v>
      </c>
      <c r="B2248" s="2">
        <f>RSI!B2248</f>
        <v>1.6</v>
      </c>
      <c r="C2248" s="2">
        <f>RSI!I2248</f>
        <v>77.09801109573263</v>
      </c>
      <c r="D2248" s="2">
        <f>MACD!E2248</f>
        <v>-0.19073585519404146</v>
      </c>
      <c r="E2248" s="2">
        <f>MACD!F2248</f>
        <v>-0.17726031837092157</v>
      </c>
      <c r="F2248" s="2">
        <f>'Moving Avg'!D2248</f>
        <v>1.6</v>
      </c>
      <c r="G2248" s="2">
        <f>'Moving Avg'!F2248</f>
        <v>1.3810000000000004</v>
      </c>
      <c r="H2248" s="2">
        <f>'Moving Avg'!G2248</f>
        <v>1.2732000000000003</v>
      </c>
      <c r="I2248" s="2">
        <f>'Moving Avg'!H2248</f>
        <v>1.7320999999999998</v>
      </c>
      <c r="J2248" s="5" t="str">
        <f>OBV!F2248</f>
        <v>BEARISH</v>
      </c>
      <c r="K2248" s="5" t="str">
        <f>OBV!G2248</f>
        <v>NEUTRAL</v>
      </c>
      <c r="L2248" s="5" t="str">
        <f>OBV!H2248</f>
        <v>CONFIRMED BEARISH</v>
      </c>
    </row>
    <row r="2249" spans="1:12" ht="13.5" x14ac:dyDescent="0.25">
      <c r="A2249" s="3">
        <f>RSI!A2249</f>
        <v>45579</v>
      </c>
      <c r="B2249" s="2">
        <f>RSI!B2249</f>
        <v>1.6</v>
      </c>
      <c r="C2249" s="2">
        <f>RSI!I2249</f>
        <v>77.098011095732645</v>
      </c>
      <c r="D2249" s="2">
        <f>MACD!E2249</f>
        <v>-0.17472302438699594</v>
      </c>
      <c r="E2249" s="2">
        <f>MACD!F2249</f>
        <v>-0.17675285957413647</v>
      </c>
      <c r="F2249" s="2">
        <f>'Moving Avg'!D2249</f>
        <v>1.6</v>
      </c>
      <c r="G2249" s="2">
        <f>'Moving Avg'!F2249</f>
        <v>1.4095000000000006</v>
      </c>
      <c r="H2249" s="2">
        <f>'Moving Avg'!G2249</f>
        <v>1.2788000000000004</v>
      </c>
      <c r="I2249" s="2">
        <f>'Moving Avg'!H2249</f>
        <v>1.7252000000000001</v>
      </c>
      <c r="J2249" s="5" t="str">
        <f>OBV!F2249</f>
        <v>NEUTRAL</v>
      </c>
      <c r="K2249" s="5" t="str">
        <f>OBV!G2249</f>
        <v>NEUTRAL</v>
      </c>
      <c r="L2249" s="5" t="str">
        <f>OBV!H2249</f>
        <v>NEUTRAL</v>
      </c>
    </row>
    <row r="2250" spans="1:12" ht="13.5" x14ac:dyDescent="0.25">
      <c r="A2250" s="3">
        <f>RSI!A2250</f>
        <v>45581</v>
      </c>
      <c r="B2250" s="2">
        <f>RSI!B2250</f>
        <v>1.67</v>
      </c>
      <c r="C2250" s="2">
        <f>RSI!I2250</f>
        <v>80.924383716241238</v>
      </c>
      <c r="D2250" s="2">
        <f>MACD!E2250</f>
        <v>-0.15830587176737931</v>
      </c>
      <c r="E2250" s="2">
        <f>MACD!F2250</f>
        <v>-0.17306346201278505</v>
      </c>
      <c r="F2250" s="2">
        <f>'Moving Avg'!D2250</f>
        <v>1.6140000000000001</v>
      </c>
      <c r="G2250" s="2">
        <f>'Moving Avg'!F2250</f>
        <v>1.4395000000000002</v>
      </c>
      <c r="H2250" s="2">
        <f>'Moving Avg'!G2250</f>
        <v>1.2858000000000005</v>
      </c>
      <c r="I2250" s="2">
        <f>'Moving Avg'!H2250</f>
        <v>1.7180000000000004</v>
      </c>
      <c r="J2250" s="5" t="str">
        <f>OBV!F2250</f>
        <v>NEUTRAL</v>
      </c>
      <c r="K2250" s="5" t="str">
        <f>OBV!G2250</f>
        <v>NEUTRAL</v>
      </c>
      <c r="L2250" s="5" t="str">
        <f>OBV!H2250</f>
        <v>NEUTRAL</v>
      </c>
    </row>
    <row r="2251" spans="1:12" ht="13.5" x14ac:dyDescent="0.25">
      <c r="A2251" s="3">
        <f>RSI!A2251</f>
        <v>45582</v>
      </c>
      <c r="B2251" s="2">
        <f>RSI!B2251</f>
        <v>1.74</v>
      </c>
      <c r="C2251" s="2">
        <f>RSI!I2251</f>
        <v>83.83323699175088</v>
      </c>
      <c r="D2251" s="2">
        <f>MACD!E2251</f>
        <v>-0.1418729929711855</v>
      </c>
      <c r="E2251" s="2">
        <f>MACD!F2251</f>
        <v>-0.16682536820446514</v>
      </c>
      <c r="F2251" s="2">
        <f>'Moving Avg'!D2251</f>
        <v>1.6420000000000001</v>
      </c>
      <c r="G2251" s="2">
        <f>'Moving Avg'!F2251</f>
        <v>1.4710000000000003</v>
      </c>
      <c r="H2251" s="2">
        <f>'Moving Avg'!G2251</f>
        <v>1.2942000000000005</v>
      </c>
      <c r="I2251" s="2">
        <f>'Moving Avg'!H2251</f>
        <v>1.7111500000000004</v>
      </c>
      <c r="J2251" s="5" t="str">
        <f>OBV!F2251</f>
        <v>NEUTRAL</v>
      </c>
      <c r="K2251" s="5" t="str">
        <f>OBV!G2251</f>
        <v>NEUTRAL</v>
      </c>
      <c r="L2251" s="5" t="str">
        <f>OBV!H2251</f>
        <v>NEUTRAL</v>
      </c>
    </row>
    <row r="2252" spans="1:12" ht="13.5" x14ac:dyDescent="0.25">
      <c r="A2252" s="3">
        <f>RSI!A2252</f>
        <v>45583</v>
      </c>
      <c r="B2252" s="2">
        <f>RSI!B2252</f>
        <v>1.81</v>
      </c>
      <c r="C2252" s="2">
        <f>RSI!I2252</f>
        <v>86.113661360561494</v>
      </c>
      <c r="D2252" s="2">
        <f>MACD!E2252</f>
        <v>-0.12572902248446716</v>
      </c>
      <c r="E2252" s="2">
        <f>MACD!F2252</f>
        <v>-0.15860609906046555</v>
      </c>
      <c r="F2252" s="2">
        <f>'Moving Avg'!D2252</f>
        <v>1.6839999999999999</v>
      </c>
      <c r="G2252" s="2">
        <f>'Moving Avg'!F2252</f>
        <v>1.5040000000000002</v>
      </c>
      <c r="H2252" s="2">
        <f>'Moving Avg'!G2252</f>
        <v>1.3040000000000003</v>
      </c>
      <c r="I2252" s="2">
        <f>'Moving Avg'!H2252</f>
        <v>1.7045000000000001</v>
      </c>
      <c r="J2252" s="5" t="str">
        <f>OBV!F2252</f>
        <v>NEUTRAL</v>
      </c>
      <c r="K2252" s="5" t="str">
        <f>OBV!G2252</f>
        <v>NEUTRAL</v>
      </c>
      <c r="L2252" s="5" t="str">
        <f>OBV!H2252</f>
        <v>NEUTRAL</v>
      </c>
    </row>
    <row r="2253" spans="1:12" ht="13.5" x14ac:dyDescent="0.25">
      <c r="A2253" s="3">
        <f>RSI!A2253</f>
        <v>45586</v>
      </c>
      <c r="B2253" s="2">
        <f>RSI!B2253</f>
        <v>1.89</v>
      </c>
      <c r="C2253" s="2">
        <f>RSI!I2253</f>
        <v>88.167820076882819</v>
      </c>
      <c r="D2253" s="2">
        <f>MACD!E2253</f>
        <v>-0.1093116208497511</v>
      </c>
      <c r="E2253" s="2">
        <f>MACD!F2253</f>
        <v>-0.14874720341832265</v>
      </c>
      <c r="F2253" s="2">
        <f>'Moving Avg'!D2253</f>
        <v>1.7420000000000002</v>
      </c>
      <c r="G2253" s="2">
        <f>'Moving Avg'!F2253</f>
        <v>1.5385000000000002</v>
      </c>
      <c r="H2253" s="2">
        <f>'Moving Avg'!G2253</f>
        <v>1.3154000000000006</v>
      </c>
      <c r="I2253" s="2">
        <f>'Moving Avg'!H2253</f>
        <v>1.6982499999999998</v>
      </c>
      <c r="J2253" s="5" t="str">
        <f>OBV!F2253</f>
        <v>NEUTRAL</v>
      </c>
      <c r="K2253" s="5" t="str">
        <f>OBV!G2253</f>
        <v>NEUTRAL</v>
      </c>
      <c r="L2253" s="5" t="str">
        <f>OBV!H2253</f>
        <v>NEUTRAL</v>
      </c>
    </row>
    <row r="2254" spans="1:12" ht="13.5" x14ac:dyDescent="0.25">
      <c r="A2254" s="3">
        <f>RSI!A2254</f>
        <v>45587</v>
      </c>
      <c r="B2254" s="2">
        <f>RSI!B2254</f>
        <v>1.97</v>
      </c>
      <c r="C2254" s="2">
        <f>RSI!I2254</f>
        <v>89.793734842673018</v>
      </c>
      <c r="D2254" s="2">
        <f>MACD!E2254</f>
        <v>-0.11298104554221289</v>
      </c>
      <c r="E2254" s="2">
        <f>MACD!F2254</f>
        <v>-0.14159397184310069</v>
      </c>
      <c r="F2254" s="2">
        <f>'Moving Avg'!D2254</f>
        <v>1.8160000000000001</v>
      </c>
      <c r="G2254" s="2">
        <f>'Moving Avg'!F2254</f>
        <v>1.5745</v>
      </c>
      <c r="H2254" s="2">
        <f>'Moving Avg'!G2254</f>
        <v>1.3284000000000002</v>
      </c>
      <c r="I2254" s="2">
        <f>'Moving Avg'!H2254</f>
        <v>1.6924000000000001</v>
      </c>
      <c r="J2254" s="5" t="str">
        <f>OBV!F2254</f>
        <v>NEUTRAL</v>
      </c>
      <c r="K2254" s="5" t="str">
        <f>OBV!G2254</f>
        <v>NEUTRAL</v>
      </c>
      <c r="L2254" s="5" t="str">
        <f>OBV!H2254</f>
        <v>NEUTRAL</v>
      </c>
    </row>
    <row r="2255" spans="1:12" ht="13.5" x14ac:dyDescent="0.25">
      <c r="A2255" s="3">
        <f>RSI!A2255</f>
        <v>45588</v>
      </c>
      <c r="B2255" s="2">
        <f>RSI!B2255</f>
        <v>1.97</v>
      </c>
      <c r="C2255" s="2">
        <f>RSI!I2255</f>
        <v>89.793734842673018</v>
      </c>
      <c r="D2255" s="2">
        <f>MACD!E2255</f>
        <v>-0.11878494186203659</v>
      </c>
      <c r="E2255" s="2">
        <f>MACD!F2255</f>
        <v>-0.13703216584688788</v>
      </c>
      <c r="F2255" s="2">
        <f>'Moving Avg'!D2255</f>
        <v>1.8759999999999999</v>
      </c>
      <c r="G2255" s="2">
        <f>'Moving Avg'!F2255</f>
        <v>1.6105</v>
      </c>
      <c r="H2255" s="2">
        <f>'Moving Avg'!G2255</f>
        <v>1.3414000000000004</v>
      </c>
      <c r="I2255" s="2">
        <f>'Moving Avg'!H2255</f>
        <v>1.68655</v>
      </c>
      <c r="J2255" s="5" t="str">
        <f>OBV!F2255</f>
        <v>NEUTRAL</v>
      </c>
      <c r="K2255" s="5" t="str">
        <f>OBV!G2255</f>
        <v>NEUTRAL</v>
      </c>
      <c r="L2255" s="5" t="str">
        <f>OBV!H2255</f>
        <v>NEUTRAL</v>
      </c>
    </row>
    <row r="2256" spans="1:12" ht="13.5" x14ac:dyDescent="0.25">
      <c r="A2256" s="3">
        <f>RSI!A2256</f>
        <v>45589</v>
      </c>
      <c r="B2256" s="2">
        <f>RSI!B2256</f>
        <v>1.97</v>
      </c>
      <c r="C2256" s="2">
        <f>RSI!I2256</f>
        <v>89.793734842673018</v>
      </c>
      <c r="D2256" s="2">
        <f>MACD!E2256</f>
        <v>-0.12619500374381265</v>
      </c>
      <c r="E2256" s="2">
        <f>MACD!F2256</f>
        <v>-0.13486473342627284</v>
      </c>
      <c r="F2256" s="2">
        <f>'Moving Avg'!D2256</f>
        <v>1.9219999999999999</v>
      </c>
      <c r="G2256" s="2">
        <f>'Moving Avg'!F2256</f>
        <v>1.6465000000000001</v>
      </c>
      <c r="H2256" s="2">
        <f>'Moving Avg'!G2256</f>
        <v>1.3544000000000003</v>
      </c>
      <c r="I2256" s="2">
        <f>'Moving Avg'!H2256</f>
        <v>1.6814000000000002</v>
      </c>
      <c r="J2256" s="5" t="str">
        <f>OBV!F2256</f>
        <v>NEUTRAL</v>
      </c>
      <c r="K2256" s="5" t="str">
        <f>OBV!G2256</f>
        <v>NEUTRAL</v>
      </c>
      <c r="L2256" s="5" t="str">
        <f>OBV!H2256</f>
        <v>NEUTRAL</v>
      </c>
    </row>
    <row r="2257" spans="1:12" ht="13.5" x14ac:dyDescent="0.25">
      <c r="A2257" s="3">
        <f>RSI!A2257</f>
        <v>45590</v>
      </c>
      <c r="B2257" s="2">
        <f>RSI!B2257</f>
        <v>1.89</v>
      </c>
      <c r="C2257" s="2">
        <f>RSI!I2257</f>
        <v>76.640168718882961</v>
      </c>
      <c r="D2257" s="2">
        <f>MACD!E2257</f>
        <v>-0.12885308637205517</v>
      </c>
      <c r="E2257" s="2">
        <f>MACD!F2257</f>
        <v>-0.13366240401542931</v>
      </c>
      <c r="F2257" s="2">
        <f>'Moving Avg'!D2257</f>
        <v>1.9379999999999999</v>
      </c>
      <c r="G2257" s="2">
        <f>'Moving Avg'!F2257</f>
        <v>1.6759999999999997</v>
      </c>
      <c r="H2257" s="2">
        <f>'Moving Avg'!G2257</f>
        <v>1.3658000000000003</v>
      </c>
      <c r="I2257" s="2">
        <f>'Moving Avg'!H2257</f>
        <v>1.6758500000000001</v>
      </c>
      <c r="J2257" s="5" t="str">
        <f>OBV!F2257</f>
        <v>NEUTRAL</v>
      </c>
      <c r="K2257" s="5" t="str">
        <f>OBV!G2257</f>
        <v>NEUTRAL</v>
      </c>
      <c r="L2257" s="5" t="str">
        <f>OBV!H2257</f>
        <v>NEUTRAL</v>
      </c>
    </row>
    <row r="2258" spans="1:12" ht="13.5" x14ac:dyDescent="0.25">
      <c r="A2258" s="3">
        <f>RSI!A2258</f>
        <v>45593</v>
      </c>
      <c r="B2258" s="2">
        <f>RSI!B2258</f>
        <v>1.81</v>
      </c>
      <c r="C2258" s="2">
        <f>RSI!I2258</f>
        <v>66.197245631653715</v>
      </c>
      <c r="D2258" s="2">
        <f>MACD!E2258</f>
        <v>-0.12684613587997084</v>
      </c>
      <c r="E2258" s="2">
        <f>MACD!F2258</f>
        <v>-0.13229915038833762</v>
      </c>
      <c r="F2258" s="2">
        <f>'Moving Avg'!D2258</f>
        <v>1.9219999999999999</v>
      </c>
      <c r="G2258" s="2">
        <f>'Moving Avg'!F2258</f>
        <v>1.6989999999999998</v>
      </c>
      <c r="H2258" s="2">
        <f>'Moving Avg'!G2258</f>
        <v>1.3756000000000004</v>
      </c>
      <c r="I2258" s="2">
        <f>'Moving Avg'!H2258</f>
        <v>1.6698999999999997</v>
      </c>
      <c r="J2258" s="5" t="str">
        <f>OBV!F2258</f>
        <v>NEUTRAL</v>
      </c>
      <c r="K2258" s="5" t="str">
        <f>OBV!G2258</f>
        <v>NEUTRAL</v>
      </c>
      <c r="L2258" s="5" t="str">
        <f>OBV!H2258</f>
        <v>NEUTRAL</v>
      </c>
    </row>
    <row r="2259" spans="1:12" ht="13.5" x14ac:dyDescent="0.25">
      <c r="A2259" s="3">
        <f>RSI!A2259</f>
        <v>45594</v>
      </c>
      <c r="B2259" s="2">
        <f>RSI!B2259</f>
        <v>1.73</v>
      </c>
      <c r="C2259" s="2">
        <f>RSI!I2259</f>
        <v>57.726433719215649</v>
      </c>
      <c r="D2259" s="2">
        <f>MACD!E2259</f>
        <v>-0.12029543522799635</v>
      </c>
      <c r="E2259" s="2">
        <f>MACD!F2259</f>
        <v>-0.12989840735626937</v>
      </c>
      <c r="F2259" s="2">
        <f>'Moving Avg'!D2259</f>
        <v>1.8740000000000001</v>
      </c>
      <c r="G2259" s="2">
        <f>'Moving Avg'!F2259</f>
        <v>1.7149999999999994</v>
      </c>
      <c r="H2259" s="2">
        <f>'Moving Avg'!G2259</f>
        <v>1.3838000000000001</v>
      </c>
      <c r="I2259" s="2">
        <f>'Moving Avg'!H2259</f>
        <v>1.6641999999999999</v>
      </c>
      <c r="J2259" s="5" t="str">
        <f>OBV!F2259</f>
        <v>NEUTRAL</v>
      </c>
      <c r="K2259" s="5" t="str">
        <f>OBV!G2259</f>
        <v>NEUTRAL</v>
      </c>
      <c r="L2259" s="5" t="str">
        <f>OBV!H2259</f>
        <v>NEUTRAL</v>
      </c>
    </row>
    <row r="2260" spans="1:12" ht="13.5" x14ac:dyDescent="0.25">
      <c r="A2260" s="3">
        <f>RSI!A2260</f>
        <v>45595</v>
      </c>
      <c r="B2260" s="2">
        <f>RSI!B2260</f>
        <v>1.66</v>
      </c>
      <c r="C2260" s="2">
        <f>RSI!I2260</f>
        <v>51.514748499712212</v>
      </c>
      <c r="D2260" s="2">
        <f>MACD!E2260</f>
        <v>-9.9319297278694485E-2</v>
      </c>
      <c r="E2260" s="2">
        <f>MACD!F2260</f>
        <v>-0.1237825853407544</v>
      </c>
      <c r="F2260" s="2">
        <f>'Moving Avg'!D2260</f>
        <v>1.8120000000000001</v>
      </c>
      <c r="G2260" s="2">
        <f>'Moving Avg'!F2260</f>
        <v>1.7244999999999995</v>
      </c>
      <c r="H2260" s="2">
        <f>'Moving Avg'!G2260</f>
        <v>1.3906000000000003</v>
      </c>
      <c r="I2260" s="2">
        <f>'Moving Avg'!H2260</f>
        <v>1.6581500000000002</v>
      </c>
      <c r="J2260" s="5" t="str">
        <f>OBV!F2260</f>
        <v>NEUTRAL</v>
      </c>
      <c r="K2260" s="5" t="str">
        <f>OBV!G2260</f>
        <v>NEUTRAL</v>
      </c>
      <c r="L2260" s="5" t="str">
        <f>OBV!H2260</f>
        <v>NEUTRAL</v>
      </c>
    </row>
    <row r="2261" spans="1:12" ht="13.5" x14ac:dyDescent="0.25">
      <c r="A2261" s="3">
        <f>RSI!A2261</f>
        <v>45596</v>
      </c>
      <c r="B2261" s="2">
        <f>RSI!B2261</f>
        <v>1.59</v>
      </c>
      <c r="C2261" s="2">
        <f>RSI!I2261</f>
        <v>46.165012483965732</v>
      </c>
      <c r="D2261" s="2">
        <f>MACD!E2261</f>
        <v>-6.5684781252561386E-2</v>
      </c>
      <c r="E2261" s="2">
        <f>MACD!F2261</f>
        <v>-0.1121630245231158</v>
      </c>
      <c r="F2261" s="2">
        <f>'Moving Avg'!D2261</f>
        <v>1.736</v>
      </c>
      <c r="G2261" s="2">
        <f>'Moving Avg'!F2261</f>
        <v>1.7274999999999998</v>
      </c>
      <c r="H2261" s="2">
        <f>'Moving Avg'!G2261</f>
        <v>1.3960000000000006</v>
      </c>
      <c r="I2261" s="2">
        <f>'Moving Avg'!H2261</f>
        <v>1.6523500000000002</v>
      </c>
      <c r="J2261" s="5" t="str">
        <f>OBV!F2261</f>
        <v>NEUTRAL</v>
      </c>
      <c r="K2261" s="5" t="str">
        <f>OBV!G2261</f>
        <v>NEUTRAL</v>
      </c>
      <c r="L2261" s="5" t="str">
        <f>OBV!H2261</f>
        <v>NEUTRAL</v>
      </c>
    </row>
    <row r="2262" spans="1:12" ht="13.5" x14ac:dyDescent="0.25">
      <c r="A2262" s="3">
        <f>RSI!A2262</f>
        <v>45597</v>
      </c>
      <c r="B2262" s="2">
        <f>RSI!B2262</f>
        <v>1.66</v>
      </c>
      <c r="C2262" s="2">
        <f>RSI!I2262</f>
        <v>51.580143287456444</v>
      </c>
      <c r="D2262" s="2">
        <f>MACD!E2262</f>
        <v>-3.1290960648011845E-2</v>
      </c>
      <c r="E2262" s="2">
        <f>MACD!F2262</f>
        <v>-9.5988611748095018E-2</v>
      </c>
      <c r="F2262" s="2">
        <f>'Moving Avg'!D2262</f>
        <v>1.69</v>
      </c>
      <c r="G2262" s="2">
        <f>'Moving Avg'!F2262</f>
        <v>1.7309999999999994</v>
      </c>
      <c r="H2262" s="2">
        <f>'Moving Avg'!G2262</f>
        <v>1.4038000000000002</v>
      </c>
      <c r="I2262" s="2">
        <f>'Moving Avg'!H2262</f>
        <v>1.6469000000000003</v>
      </c>
      <c r="J2262" s="5" t="str">
        <f>OBV!F2262</f>
        <v>BULLISH</v>
      </c>
      <c r="K2262" s="5" t="str">
        <f>OBV!G2262</f>
        <v>NEUTRAL</v>
      </c>
      <c r="L2262" s="5" t="str">
        <f>OBV!H2262</f>
        <v>BULLISH DIVERGENCE</v>
      </c>
    </row>
    <row r="2263" spans="1:12" ht="13.5" x14ac:dyDescent="0.25">
      <c r="A2263" s="3">
        <f>RSI!A2263</f>
        <v>45600</v>
      </c>
      <c r="B2263" s="2">
        <f>RSI!B2263</f>
        <v>1.66</v>
      </c>
      <c r="C2263" s="2">
        <f>RSI!I2263</f>
        <v>51.580143287456444</v>
      </c>
      <c r="D2263" s="2">
        <f>MACD!E2263</f>
        <v>1.0029451058094274E-2</v>
      </c>
      <c r="E2263" s="2">
        <f>MACD!F2263</f>
        <v>-7.478499918685716E-2</v>
      </c>
      <c r="F2263" s="2">
        <f>'Moving Avg'!D2263</f>
        <v>1.6599999999999997</v>
      </c>
      <c r="G2263" s="2">
        <f>'Moving Avg'!F2263</f>
        <v>1.7309999999999994</v>
      </c>
      <c r="H2263" s="2">
        <f>'Moving Avg'!G2263</f>
        <v>1.4126000000000003</v>
      </c>
      <c r="I2263" s="2">
        <f>'Moving Avg'!H2263</f>
        <v>1.6420500000000005</v>
      </c>
      <c r="J2263" s="5" t="str">
        <f>OBV!F2263</f>
        <v>BULLISH</v>
      </c>
      <c r="K2263" s="5" t="str">
        <f>OBV!G2263</f>
        <v>NEUTRAL</v>
      </c>
      <c r="L2263" s="5" t="str">
        <f>OBV!H2263</f>
        <v>BULLISH DIVERGENCE</v>
      </c>
    </row>
    <row r="2264" spans="1:12" ht="13.5" x14ac:dyDescent="0.25">
      <c r="A2264" s="3">
        <f>RSI!A2264</f>
        <v>45601</v>
      </c>
      <c r="B2264" s="2">
        <f>RSI!B2264</f>
        <v>1.66</v>
      </c>
      <c r="C2264" s="2">
        <f>RSI!I2264</f>
        <v>51.580143287456444</v>
      </c>
      <c r="D2264" s="2">
        <f>MACD!E2264</f>
        <v>5.7217472183298757E-2</v>
      </c>
      <c r="E2264" s="2">
        <f>MACD!F2264</f>
        <v>-4.8384504912825976E-2</v>
      </c>
      <c r="F2264" s="2">
        <f>'Moving Avg'!D2264</f>
        <v>1.6460000000000001</v>
      </c>
      <c r="G2264" s="2">
        <f>'Moving Avg'!F2264</f>
        <v>1.7339999999999995</v>
      </c>
      <c r="H2264" s="2">
        <f>'Moving Avg'!G2264</f>
        <v>1.4224000000000001</v>
      </c>
      <c r="I2264" s="2">
        <f>'Moving Avg'!H2264</f>
        <v>1.6372000000000002</v>
      </c>
      <c r="J2264" s="5" t="str">
        <f>OBV!F2264</f>
        <v>BULLISH</v>
      </c>
      <c r="K2264" s="5" t="str">
        <f>OBV!G2264</f>
        <v>NEUTRAL</v>
      </c>
      <c r="L2264" s="5" t="str">
        <f>OBV!H2264</f>
        <v>BULLISH DIVERGENCE</v>
      </c>
    </row>
    <row r="2265" spans="1:12" ht="13.5" x14ac:dyDescent="0.25">
      <c r="A2265" s="3">
        <f>RSI!A2265</f>
        <v>45602</v>
      </c>
      <c r="B2265" s="2">
        <f>RSI!B2265</f>
        <v>1.73</v>
      </c>
      <c r="C2265" s="2">
        <f>RSI!I2265</f>
        <v>56.984271757303013</v>
      </c>
      <c r="D2265" s="2">
        <f>MACD!E2265</f>
        <v>9.1883671387566368E-2</v>
      </c>
      <c r="E2265" s="2">
        <f>MACD!F2265</f>
        <v>-2.033086965274751E-2</v>
      </c>
      <c r="F2265" s="2">
        <f>'Moving Avg'!D2265</f>
        <v>1.6600000000000001</v>
      </c>
      <c r="G2265" s="2">
        <f>'Moving Avg'!F2265</f>
        <v>1.7404999999999997</v>
      </c>
      <c r="H2265" s="2">
        <f>'Moving Avg'!G2265</f>
        <v>1.4346000000000001</v>
      </c>
      <c r="I2265" s="2">
        <f>'Moving Avg'!H2265</f>
        <v>1.6327000000000005</v>
      </c>
      <c r="J2265" s="5" t="str">
        <f>OBV!F2265</f>
        <v>BULLISH</v>
      </c>
      <c r="K2265" s="5" t="str">
        <f>OBV!G2265</f>
        <v>NEUTRAL</v>
      </c>
      <c r="L2265" s="5" t="str">
        <f>OBV!H2265</f>
        <v>CONFIRMED BULLISH</v>
      </c>
    </row>
    <row r="2266" spans="1:12" ht="13.5" x14ac:dyDescent="0.25">
      <c r="A2266" s="3">
        <f>RSI!A2266</f>
        <v>45603</v>
      </c>
      <c r="B2266" s="2">
        <f>RSI!B2266</f>
        <v>1.8</v>
      </c>
      <c r="C2266" s="2">
        <f>RSI!I2266</f>
        <v>61.599789770215772</v>
      </c>
      <c r="D2266" s="2">
        <f>MACD!E2266</f>
        <v>0.1155465491528751</v>
      </c>
      <c r="E2266" s="2">
        <f>MACD!F2266</f>
        <v>6.8446141083770111E-3</v>
      </c>
      <c r="F2266" s="2">
        <f>'Moving Avg'!D2266</f>
        <v>1.702</v>
      </c>
      <c r="G2266" s="2">
        <f>'Moving Avg'!F2266</f>
        <v>1.7504999999999999</v>
      </c>
      <c r="H2266" s="2">
        <f>'Moving Avg'!G2266</f>
        <v>1.4482000000000002</v>
      </c>
      <c r="I2266" s="2">
        <f>'Moving Avg'!H2266</f>
        <v>1.6285500000000004</v>
      </c>
      <c r="J2266" s="5" t="str">
        <f>OBV!F2266</f>
        <v>BULLISH</v>
      </c>
      <c r="K2266" s="5" t="str">
        <f>OBV!G2266</f>
        <v>NEUTRAL</v>
      </c>
      <c r="L2266" s="5" t="str">
        <f>OBV!H2266</f>
        <v>CONFIRMED BULLISH</v>
      </c>
    </row>
    <row r="2267" spans="1:12" ht="13.5" x14ac:dyDescent="0.25">
      <c r="A2267" s="3">
        <f>RSI!A2267</f>
        <v>45604</v>
      </c>
      <c r="B2267" s="2">
        <f>RSI!B2267</f>
        <v>1.88</v>
      </c>
      <c r="C2267" s="2">
        <f>RSI!I2267</f>
        <v>66.079337119509262</v>
      </c>
      <c r="D2267" s="2">
        <f>MACD!E2267</f>
        <v>0.11647277476213014</v>
      </c>
      <c r="E2267" s="2">
        <f>MACD!F2267</f>
        <v>2.8770246239127637E-2</v>
      </c>
      <c r="F2267" s="2">
        <f>'Moving Avg'!D2267</f>
        <v>1.746</v>
      </c>
      <c r="G2267" s="2">
        <f>'Moving Avg'!F2267</f>
        <v>1.7645000000000004</v>
      </c>
      <c r="H2267" s="2">
        <f>'Moving Avg'!G2267</f>
        <v>1.4634</v>
      </c>
      <c r="I2267" s="2">
        <f>'Moving Avg'!H2267</f>
        <v>1.6248000000000005</v>
      </c>
      <c r="J2267" s="5" t="str">
        <f>OBV!F2267</f>
        <v>NEUTRAL</v>
      </c>
      <c r="K2267" s="5" t="str">
        <f>OBV!G2267</f>
        <v>NEUTRAL</v>
      </c>
      <c r="L2267" s="5" t="str">
        <f>OBV!H2267</f>
        <v>NEUTRAL</v>
      </c>
    </row>
    <row r="2268" spans="1:12" ht="13.5" x14ac:dyDescent="0.25">
      <c r="A2268" s="3">
        <f>RSI!A2268</f>
        <v>45607</v>
      </c>
      <c r="B2268" s="2">
        <f>RSI!B2268</f>
        <v>1.96</v>
      </c>
      <c r="C2268" s="2">
        <f>RSI!I2268</f>
        <v>69.865112071982125</v>
      </c>
      <c r="D2268" s="2">
        <f>MACD!E2268</f>
        <v>9.7751466908843954E-2</v>
      </c>
      <c r="E2268" s="2">
        <f>MACD!F2268</f>
        <v>4.2566490373070906E-2</v>
      </c>
      <c r="F2268" s="2">
        <f>'Moving Avg'!D2268</f>
        <v>1.8059999999999998</v>
      </c>
      <c r="G2268" s="2">
        <f>'Moving Avg'!F2268</f>
        <v>1.7825000000000002</v>
      </c>
      <c r="H2268" s="2">
        <f>'Moving Avg'!G2268</f>
        <v>1.4801999999999997</v>
      </c>
      <c r="I2268" s="2">
        <f>'Moving Avg'!H2268</f>
        <v>1.6220000000000008</v>
      </c>
      <c r="J2268" s="5" t="str">
        <f>OBV!F2268</f>
        <v>NEUTRAL</v>
      </c>
      <c r="K2268" s="5" t="str">
        <f>OBV!G2268</f>
        <v>NEUTRAL</v>
      </c>
      <c r="L2268" s="5" t="str">
        <f>OBV!H2268</f>
        <v>NEUTRAL</v>
      </c>
    </row>
    <row r="2269" spans="1:12" ht="13.5" x14ac:dyDescent="0.25">
      <c r="A2269" s="3">
        <f>RSI!A2269</f>
        <v>45608</v>
      </c>
      <c r="B2269" s="2">
        <f>RSI!B2269</f>
        <v>2.04</v>
      </c>
      <c r="C2269" s="2">
        <f>RSI!I2269</f>
        <v>73.098458993597916</v>
      </c>
      <c r="D2269" s="2">
        <f>MACD!E2269</f>
        <v>6.2026778796909099E-2</v>
      </c>
      <c r="E2269" s="2">
        <f>MACD!F2269</f>
        <v>4.6458548057838549E-2</v>
      </c>
      <c r="F2269" s="2">
        <f>'Moving Avg'!D2269</f>
        <v>1.8820000000000001</v>
      </c>
      <c r="G2269" s="2">
        <f>'Moving Avg'!F2269</f>
        <v>1.8045000000000002</v>
      </c>
      <c r="H2269" s="2">
        <f>'Moving Avg'!G2269</f>
        <v>1.4986000000000002</v>
      </c>
      <c r="I2269" s="2">
        <f>'Moving Avg'!H2269</f>
        <v>1.619600000000001</v>
      </c>
      <c r="J2269" s="5" t="str">
        <f>OBV!F2269</f>
        <v>NEUTRAL</v>
      </c>
      <c r="K2269" s="5" t="str">
        <f>OBV!G2269</f>
        <v>NEUTRAL</v>
      </c>
      <c r="L2269" s="5" t="str">
        <f>OBV!H2269</f>
        <v>NEUTRAL</v>
      </c>
    </row>
    <row r="2270" spans="1:12" ht="13.5" x14ac:dyDescent="0.25">
      <c r="A2270" s="3">
        <f>RSI!A2270</f>
        <v>45609</v>
      </c>
      <c r="B2270" s="2">
        <f>RSI!B2270</f>
        <v>2</v>
      </c>
      <c r="C2270" s="2">
        <f>RSI!I2270</f>
        <v>69.10588959528468</v>
      </c>
      <c r="D2270" s="2">
        <f>MACD!E2270</f>
        <v>2.1991461571924109E-2</v>
      </c>
      <c r="E2270" s="2">
        <f>MACD!F2270</f>
        <v>4.1565130760655662E-2</v>
      </c>
      <c r="F2270" s="2">
        <f>'Moving Avg'!D2270</f>
        <v>1.9359999999999999</v>
      </c>
      <c r="G2270" s="2">
        <f>'Moving Avg'!F2270</f>
        <v>1.8210000000000002</v>
      </c>
      <c r="H2270" s="2">
        <f>'Moving Avg'!G2270</f>
        <v>1.5162</v>
      </c>
      <c r="I2270" s="2">
        <f>'Moving Avg'!H2270</f>
        <v>1.6164500000000013</v>
      </c>
      <c r="J2270" s="5" t="str">
        <f>OBV!F2270</f>
        <v>BEARISH</v>
      </c>
      <c r="K2270" s="5" t="str">
        <f>OBV!G2270</f>
        <v>NEUTRAL</v>
      </c>
      <c r="L2270" s="5" t="str">
        <f>OBV!H2270</f>
        <v>BEARISH DIVERGENCE</v>
      </c>
    </row>
    <row r="2271" spans="1:12" ht="13.5" x14ac:dyDescent="0.25">
      <c r="A2271" s="3">
        <f>RSI!A2271</f>
        <v>45610</v>
      </c>
      <c r="B2271" s="2">
        <f>RSI!B2271</f>
        <v>2</v>
      </c>
      <c r="C2271" s="2">
        <f>RSI!I2271</f>
        <v>69.10588959528468</v>
      </c>
      <c r="D2271" s="2">
        <f>MACD!E2271</f>
        <v>-2.4269729548185515E-2</v>
      </c>
      <c r="E2271" s="2">
        <f>MACD!F2271</f>
        <v>2.839815869888743E-2</v>
      </c>
      <c r="F2271" s="2">
        <f>'Moving Avg'!D2271</f>
        <v>1.9759999999999998</v>
      </c>
      <c r="G2271" s="2">
        <f>'Moving Avg'!F2271</f>
        <v>1.8340000000000001</v>
      </c>
      <c r="H2271" s="2">
        <f>'Moving Avg'!G2271</f>
        <v>1.5338000000000001</v>
      </c>
      <c r="I2271" s="2">
        <f>'Moving Avg'!H2271</f>
        <v>1.6138500000000016</v>
      </c>
      <c r="J2271" s="5" t="str">
        <f>OBV!F2271</f>
        <v>BEARISH</v>
      </c>
      <c r="K2271" s="5" t="str">
        <f>OBV!G2271</f>
        <v>NEUTRAL</v>
      </c>
      <c r="L2271" s="5" t="str">
        <f>OBV!H2271</f>
        <v>BEARISH DIVERGENCE</v>
      </c>
    </row>
    <row r="2272" spans="1:12" ht="13.5" x14ac:dyDescent="0.25">
      <c r="A2272" s="3">
        <f>RSI!A2272</f>
        <v>45611</v>
      </c>
      <c r="B2272" s="2">
        <f>RSI!B2272</f>
        <v>2</v>
      </c>
      <c r="C2272" s="2">
        <f>RSI!I2272</f>
        <v>69.10588959528468</v>
      </c>
      <c r="D2272" s="2">
        <f>MACD!E2272</f>
        <v>-5.4140808294161014E-2</v>
      </c>
      <c r="E2272" s="2">
        <f>MACD!F2272</f>
        <v>1.1890365300277744E-2</v>
      </c>
      <c r="F2272" s="2">
        <f>'Moving Avg'!D2272</f>
        <v>2</v>
      </c>
      <c r="G2272" s="2">
        <f>'Moving Avg'!F2272</f>
        <v>1.8435000000000001</v>
      </c>
      <c r="H2272" s="2">
        <f>'Moving Avg'!G2272</f>
        <v>1.5513999999999999</v>
      </c>
      <c r="I2272" s="2">
        <f>'Moving Avg'!H2272</f>
        <v>1.6112500000000021</v>
      </c>
      <c r="J2272" s="5" t="str">
        <f>OBV!F2272</f>
        <v>BEARISH</v>
      </c>
      <c r="K2272" s="5" t="str">
        <f>OBV!G2272</f>
        <v>NEUTRAL</v>
      </c>
      <c r="L2272" s="5" t="str">
        <f>OBV!H2272</f>
        <v>BEARISH DIVERGENCE</v>
      </c>
    </row>
    <row r="2273" spans="1:12" ht="13.5" x14ac:dyDescent="0.25">
      <c r="A2273" s="3">
        <f>RSI!A2273</f>
        <v>45614</v>
      </c>
      <c r="B2273" s="2">
        <f>RSI!B2273</f>
        <v>2</v>
      </c>
      <c r="C2273" s="2">
        <f>RSI!I2273</f>
        <v>69.10588959528468</v>
      </c>
      <c r="D2273" s="2">
        <f>MACD!E2273</f>
        <v>-8.0801729724265581E-2</v>
      </c>
      <c r="E2273" s="2">
        <f>MACD!F2273</f>
        <v>-6.6480537046309206E-3</v>
      </c>
      <c r="F2273" s="2">
        <f>'Moving Avg'!D2273</f>
        <v>2.008</v>
      </c>
      <c r="G2273" s="2">
        <f>'Moving Avg'!F2273</f>
        <v>1.8490000000000002</v>
      </c>
      <c r="H2273" s="2">
        <f>'Moving Avg'!G2273</f>
        <v>1.57</v>
      </c>
      <c r="I2273" s="2">
        <f>'Moving Avg'!H2273</f>
        <v>1.6086500000000017</v>
      </c>
      <c r="J2273" s="5" t="str">
        <f>OBV!F2273</f>
        <v>BEARISH</v>
      </c>
      <c r="K2273" s="5" t="str">
        <f>OBV!G2273</f>
        <v>NEUTRAL</v>
      </c>
      <c r="L2273" s="5" t="str">
        <f>OBV!H2273</f>
        <v>BEARISH DIVERGENCE</v>
      </c>
    </row>
    <row r="2274" spans="1:12" ht="13.5" x14ac:dyDescent="0.25">
      <c r="A2274" s="3">
        <f>RSI!A2274</f>
        <v>45615</v>
      </c>
      <c r="B2274" s="2">
        <f>RSI!B2274</f>
        <v>2</v>
      </c>
      <c r="C2274" s="2">
        <f>RSI!I2274</f>
        <v>69.10588959528468</v>
      </c>
      <c r="D2274" s="2">
        <f>MACD!E2274</f>
        <v>-0.10464374247179165</v>
      </c>
      <c r="E2274" s="2">
        <f>MACD!F2274</f>
        <v>-2.6247191458063066E-2</v>
      </c>
      <c r="F2274" s="2">
        <f>'Moving Avg'!D2274</f>
        <v>2</v>
      </c>
      <c r="G2274" s="2">
        <f>'Moving Avg'!F2274</f>
        <v>1.8505000000000003</v>
      </c>
      <c r="H2274" s="2">
        <f>'Moving Avg'!G2274</f>
        <v>1.5885999999999998</v>
      </c>
      <c r="I2274" s="2">
        <f>'Moving Avg'!H2274</f>
        <v>1.6060500000000015</v>
      </c>
      <c r="J2274" s="5" t="str">
        <f>OBV!F2274</f>
        <v>BEARISH</v>
      </c>
      <c r="K2274" s="5" t="str">
        <f>OBV!G2274</f>
        <v>NEUTRAL</v>
      </c>
      <c r="L2274" s="5" t="str">
        <f>OBV!H2274</f>
        <v>CONFIRMED BEARISH</v>
      </c>
    </row>
    <row r="2275" spans="1:12" ht="13.5" x14ac:dyDescent="0.25">
      <c r="A2275" s="3">
        <f>RSI!A2275</f>
        <v>45616</v>
      </c>
      <c r="B2275" s="2">
        <f>RSI!B2275</f>
        <v>2</v>
      </c>
      <c r="C2275" s="2">
        <f>RSI!I2275</f>
        <v>69.10588959528468</v>
      </c>
      <c r="D2275" s="2">
        <f>MACD!E2275</f>
        <v>-0.11523627391248259</v>
      </c>
      <c r="E2275" s="2">
        <f>MACD!F2275</f>
        <v>-4.4045007948946974E-2</v>
      </c>
      <c r="F2275" s="2">
        <f>'Moving Avg'!D2275</f>
        <v>2</v>
      </c>
      <c r="G2275" s="2">
        <f>'Moving Avg'!F2275</f>
        <v>1.8519999999999999</v>
      </c>
      <c r="H2275" s="2">
        <f>'Moving Avg'!G2275</f>
        <v>1.6071999999999997</v>
      </c>
      <c r="I2275" s="2">
        <f>'Moving Avg'!H2275</f>
        <v>1.6034500000000016</v>
      </c>
      <c r="J2275" s="5" t="str">
        <f>OBV!F2275</f>
        <v>NEUTRAL</v>
      </c>
      <c r="K2275" s="5" t="str">
        <f>OBV!G2275</f>
        <v>NEUTRAL</v>
      </c>
      <c r="L2275" s="5" t="str">
        <f>OBV!H2275</f>
        <v>NEUTRAL</v>
      </c>
    </row>
    <row r="2276" spans="1:12" ht="13.5" x14ac:dyDescent="0.25">
      <c r="A2276" s="3">
        <f>RSI!A2276</f>
        <v>45617</v>
      </c>
      <c r="B2276" s="2">
        <f>RSI!B2276</f>
        <v>2</v>
      </c>
      <c r="C2276" s="2">
        <f>RSI!I2276</f>
        <v>69.10588959528468</v>
      </c>
      <c r="D2276" s="2">
        <f>MACD!E2276</f>
        <v>-0.1145297241989216</v>
      </c>
      <c r="E2276" s="2">
        <f>MACD!F2276</f>
        <v>-5.8141951198941902E-2</v>
      </c>
      <c r="F2276" s="2">
        <f>'Moving Avg'!D2276</f>
        <v>2</v>
      </c>
      <c r="G2276" s="2">
        <f>'Moving Avg'!F2276</f>
        <v>1.8534999999999999</v>
      </c>
      <c r="H2276" s="2">
        <f>'Moving Avg'!G2276</f>
        <v>1.6266</v>
      </c>
      <c r="I2276" s="2">
        <f>'Moving Avg'!H2276</f>
        <v>1.6008500000000014</v>
      </c>
      <c r="J2276" s="5" t="str">
        <f>OBV!F2276</f>
        <v>NEUTRAL</v>
      </c>
      <c r="K2276" s="5" t="str">
        <f>OBV!G2276</f>
        <v>NEUTRAL</v>
      </c>
      <c r="L2276" s="5" t="str">
        <f>OBV!H2276</f>
        <v>NEUTRAL</v>
      </c>
    </row>
    <row r="2277" spans="1:12" ht="13.5" x14ac:dyDescent="0.25">
      <c r="A2277" s="3">
        <f>RSI!A2277</f>
        <v>45618</v>
      </c>
      <c r="B2277" s="2">
        <f>RSI!B2277</f>
        <v>2</v>
      </c>
      <c r="C2277" s="2">
        <f>RSI!I2277</f>
        <v>69.10588959528468</v>
      </c>
      <c r="D2277" s="2">
        <f>MACD!E2277</f>
        <v>-0.10264248753788174</v>
      </c>
      <c r="E2277" s="2">
        <f>MACD!F2277</f>
        <v>-6.7042058466729865E-2</v>
      </c>
      <c r="F2277" s="2">
        <f>'Moving Avg'!D2277</f>
        <v>2</v>
      </c>
      <c r="G2277" s="2">
        <f>'Moving Avg'!F2277</f>
        <v>1.859</v>
      </c>
      <c r="H2277" s="2">
        <f>'Moving Avg'!G2277</f>
        <v>1.6459999999999999</v>
      </c>
      <c r="I2277" s="2">
        <f>'Moving Avg'!H2277</f>
        <v>1.5982500000000015</v>
      </c>
      <c r="J2277" s="5" t="str">
        <f>OBV!F2277</f>
        <v>NEUTRAL</v>
      </c>
      <c r="K2277" s="5" t="str">
        <f>OBV!G2277</f>
        <v>NEUTRAL</v>
      </c>
      <c r="L2277" s="5" t="str">
        <f>OBV!H2277</f>
        <v>NEUTRAL</v>
      </c>
    </row>
    <row r="2278" spans="1:12" ht="13.5" x14ac:dyDescent="0.25">
      <c r="A2278" s="3">
        <f>RSI!A2278</f>
        <v>45621</v>
      </c>
      <c r="B2278" s="2">
        <f>RSI!B2278</f>
        <v>2</v>
      </c>
      <c r="C2278" s="2">
        <f>RSI!I2278</f>
        <v>69.10588959528468</v>
      </c>
      <c r="D2278" s="2">
        <f>MACD!E2278</f>
        <v>-8.1219239583643965E-2</v>
      </c>
      <c r="E2278" s="2">
        <f>MACD!F2278</f>
        <v>-6.9877494690112688E-2</v>
      </c>
      <c r="F2278" s="2">
        <f>'Moving Avg'!D2278</f>
        <v>2</v>
      </c>
      <c r="G2278" s="2">
        <f>'Moving Avg'!F2278</f>
        <v>1.8685000000000003</v>
      </c>
      <c r="H2278" s="2">
        <f>'Moving Avg'!G2278</f>
        <v>1.6662000000000001</v>
      </c>
      <c r="I2278" s="2">
        <f>'Moving Avg'!H2278</f>
        <v>1.5956500000000013</v>
      </c>
      <c r="J2278" s="5" t="str">
        <f>OBV!F2278</f>
        <v>NEUTRAL</v>
      </c>
      <c r="K2278" s="5" t="str">
        <f>OBV!G2278</f>
        <v>NEUTRAL</v>
      </c>
      <c r="L2278" s="5" t="str">
        <f>OBV!H2278</f>
        <v>NEUTRAL</v>
      </c>
    </row>
    <row r="2279" spans="1:12" ht="13.5" x14ac:dyDescent="0.25">
      <c r="A2279" s="3">
        <f>RSI!A2279</f>
        <v>45622</v>
      </c>
      <c r="B2279" s="2">
        <f>RSI!B2279</f>
        <v>1.91</v>
      </c>
      <c r="C2279" s="2">
        <f>RSI!I2279</f>
        <v>55.755929169379179</v>
      </c>
      <c r="D2279" s="2">
        <f>MACD!E2279</f>
        <v>-4.499054970971228E-2</v>
      </c>
      <c r="E2279" s="2">
        <f>MACD!F2279</f>
        <v>-6.4900105694032609E-2</v>
      </c>
      <c r="F2279" s="2">
        <f>'Moving Avg'!D2279</f>
        <v>1.982</v>
      </c>
      <c r="G2279" s="2">
        <f>'Moving Avg'!F2279</f>
        <v>1.8774999999999999</v>
      </c>
      <c r="H2279" s="2">
        <f>'Moving Avg'!G2279</f>
        <v>1.6838</v>
      </c>
      <c r="I2279" s="2">
        <f>'Moving Avg'!H2279</f>
        <v>1.5926000000000013</v>
      </c>
      <c r="J2279" s="5" t="str">
        <f>OBV!F2279</f>
        <v>NEUTRAL</v>
      </c>
      <c r="K2279" s="5" t="str">
        <f>OBV!G2279</f>
        <v>NEUTRAL</v>
      </c>
      <c r="L2279" s="5" t="str">
        <f>OBV!H2279</f>
        <v>NEUTRAL</v>
      </c>
    </row>
    <row r="2280" spans="1:12" ht="13.5" x14ac:dyDescent="0.25">
      <c r="A2280" s="3">
        <f>RSI!A2280</f>
        <v>45623</v>
      </c>
      <c r="B2280" s="2">
        <f>RSI!B2280</f>
        <v>1.99</v>
      </c>
      <c r="C2280" s="2">
        <f>RSI!I2280</f>
        <v>62.66088758447934</v>
      </c>
      <c r="D2280" s="2">
        <f>MACD!E2280</f>
        <v>-2.6691826307518429E-2</v>
      </c>
      <c r="E2280" s="2">
        <f>MACD!F2280</f>
        <v>-5.7258449816729777E-2</v>
      </c>
      <c r="F2280" s="2">
        <f>'Moving Avg'!D2280</f>
        <v>1.98</v>
      </c>
      <c r="G2280" s="2">
        <f>'Moving Avg'!F2280</f>
        <v>1.8940000000000001</v>
      </c>
      <c r="H2280" s="2">
        <f>'Moving Avg'!G2280</f>
        <v>1.7021999999999995</v>
      </c>
      <c r="I2280" s="2">
        <f>'Moving Avg'!H2280</f>
        <v>1.5899500000000011</v>
      </c>
      <c r="J2280" s="5" t="str">
        <f>OBV!F2280</f>
        <v>NEUTRAL</v>
      </c>
      <c r="K2280" s="5" t="str">
        <f>OBV!G2280</f>
        <v>NEUTRAL</v>
      </c>
      <c r="L2280" s="5" t="str">
        <f>OBV!H2280</f>
        <v>NEUTRAL</v>
      </c>
    </row>
    <row r="2281" spans="1:12" ht="13.5" x14ac:dyDescent="0.25">
      <c r="A2281" s="3">
        <f>RSI!A2281</f>
        <v>45624</v>
      </c>
      <c r="B2281" s="2">
        <f>RSI!B2281</f>
        <v>2</v>
      </c>
      <c r="C2281" s="2">
        <f>RSI!I2281</f>
        <v>63.429195312086236</v>
      </c>
      <c r="D2281" s="2">
        <f>MACD!E2281</f>
        <v>-1.2677819923377909E-2</v>
      </c>
      <c r="E2281" s="2">
        <f>MACD!F2281</f>
        <v>-4.8342323838059406E-2</v>
      </c>
      <c r="F2281" s="2">
        <f>'Moving Avg'!D2281</f>
        <v>1.98</v>
      </c>
      <c r="G2281" s="2">
        <f>'Moving Avg'!F2281</f>
        <v>1.9144999999999999</v>
      </c>
      <c r="H2281" s="2">
        <f>'Moving Avg'!G2281</f>
        <v>1.7199999999999998</v>
      </c>
      <c r="I2281" s="2">
        <f>'Moving Avg'!H2281</f>
        <v>1.5873500000000009</v>
      </c>
      <c r="J2281" s="5" t="str">
        <f>OBV!F2281</f>
        <v>BULLISH</v>
      </c>
      <c r="K2281" s="5" t="str">
        <f>OBV!G2281</f>
        <v>NEUTRAL</v>
      </c>
      <c r="L2281" s="5" t="str">
        <f>OBV!H2281</f>
        <v>NEUTRAL</v>
      </c>
    </row>
    <row r="2282" spans="1:12" ht="13.5" x14ac:dyDescent="0.25">
      <c r="A2282" s="3">
        <f>RSI!A2282</f>
        <v>45625</v>
      </c>
      <c r="B2282" s="2">
        <f>RSI!B2282</f>
        <v>2.09</v>
      </c>
      <c r="C2282" s="2">
        <f>RSI!I2282</f>
        <v>69.509938994745923</v>
      </c>
      <c r="D2282" s="2">
        <f>MACD!E2282</f>
        <v>-8.2203753782719158E-3</v>
      </c>
      <c r="E2282" s="2">
        <f>MACD!F2282</f>
        <v>-4.0317934146101908E-2</v>
      </c>
      <c r="F2282" s="2">
        <f>'Moving Avg'!D2282</f>
        <v>1.998</v>
      </c>
      <c r="G2282" s="2">
        <f>'Moving Avg'!F2282</f>
        <v>1.9359999999999999</v>
      </c>
      <c r="H2282" s="2">
        <f>'Moving Avg'!G2282</f>
        <v>1.7387999999999997</v>
      </c>
      <c r="I2282" s="2">
        <f>'Moving Avg'!H2282</f>
        <v>1.5852000000000004</v>
      </c>
      <c r="J2282" s="5" t="str">
        <f>OBV!F2282</f>
        <v>BULLISH</v>
      </c>
      <c r="K2282" s="5" t="str">
        <f>OBV!G2282</f>
        <v>NEUTRAL</v>
      </c>
      <c r="L2282" s="5" t="str">
        <f>OBV!H2282</f>
        <v>CONFIRMED BULLISH</v>
      </c>
    </row>
    <row r="2283" spans="1:12" ht="13.5" x14ac:dyDescent="0.25">
      <c r="A2283" s="3">
        <f>RSI!A2283</f>
        <v>45628</v>
      </c>
      <c r="B2283" s="2">
        <f>RSI!B2283</f>
        <v>2.1800000000000002</v>
      </c>
      <c r="C2283" s="2">
        <f>RSI!I2283</f>
        <v>74.140440112701057</v>
      </c>
      <c r="D2283" s="2">
        <f>MACD!E2283</f>
        <v>-1.232670372181266E-2</v>
      </c>
      <c r="E2283" s="2">
        <f>MACD!F2283</f>
        <v>-3.4719688061244064E-2</v>
      </c>
      <c r="F2283" s="2">
        <f>'Moving Avg'!D2283</f>
        <v>2.0339999999999998</v>
      </c>
      <c r="G2283" s="2">
        <f>'Moving Avg'!F2283</f>
        <v>1.9620000000000002</v>
      </c>
      <c r="H2283" s="2">
        <f>'Moving Avg'!G2283</f>
        <v>1.7583999999999997</v>
      </c>
      <c r="I2283" s="2">
        <f>'Moving Avg'!H2283</f>
        <v>1.5835000000000001</v>
      </c>
      <c r="J2283" s="5" t="str">
        <f>OBV!F2283</f>
        <v>BULLISH</v>
      </c>
      <c r="K2283" s="5" t="str">
        <f>OBV!G2283</f>
        <v>NEUTRAL</v>
      </c>
      <c r="L2283" s="5" t="str">
        <f>OBV!H2283</f>
        <v>CONFIRMED BULLISH</v>
      </c>
    </row>
    <row r="2284" spans="1:12" ht="13.5" x14ac:dyDescent="0.25">
      <c r="A2284" s="3">
        <f>RSI!A2284</f>
        <v>45629</v>
      </c>
      <c r="B2284" s="2">
        <f>RSI!B2284</f>
        <v>2.27</v>
      </c>
      <c r="C2284" s="2">
        <f>RSI!I2284</f>
        <v>77.775318817362162</v>
      </c>
      <c r="D2284" s="2">
        <f>MACD!E2284</f>
        <v>-2.4121385999836598E-2</v>
      </c>
      <c r="E2284" s="2">
        <f>MACD!F2284</f>
        <v>-3.2600027648962575E-2</v>
      </c>
      <c r="F2284" s="2">
        <f>'Moving Avg'!D2284</f>
        <v>2.1059999999999999</v>
      </c>
      <c r="G2284" s="2">
        <f>'Moving Avg'!F2284</f>
        <v>1.9925000000000004</v>
      </c>
      <c r="H2284" s="2">
        <f>'Moving Avg'!G2284</f>
        <v>1.7787999999999997</v>
      </c>
      <c r="I2284" s="2">
        <f>'Moving Avg'!H2284</f>
        <v>1.5828000000000002</v>
      </c>
      <c r="J2284" s="5" t="str">
        <f>OBV!F2284</f>
        <v>BULLISH</v>
      </c>
      <c r="K2284" s="5" t="str">
        <f>OBV!G2284</f>
        <v>NEUTRAL</v>
      </c>
      <c r="L2284" s="5" t="str">
        <f>OBV!H2284</f>
        <v>CONFIRMED BULLISH</v>
      </c>
    </row>
    <row r="2285" spans="1:12" ht="13.5" x14ac:dyDescent="0.25">
      <c r="A2285" s="3">
        <f>RSI!A2285</f>
        <v>45630</v>
      </c>
      <c r="B2285" s="2">
        <f>RSI!B2285</f>
        <v>2.27</v>
      </c>
      <c r="C2285" s="2">
        <f>RSI!I2285</f>
        <v>77.775318817362162</v>
      </c>
      <c r="D2285" s="2">
        <f>MACD!E2285</f>
        <v>-3.6164269425640772E-2</v>
      </c>
      <c r="E2285" s="2">
        <f>MACD!F2285</f>
        <v>-3.3312876004298213E-2</v>
      </c>
      <c r="F2285" s="2">
        <f>'Moving Avg'!D2285</f>
        <v>2.1619999999999999</v>
      </c>
      <c r="G2285" s="2">
        <f>'Moving Avg'!F2285</f>
        <v>2.0195000000000003</v>
      </c>
      <c r="H2285" s="2">
        <f>'Moving Avg'!G2285</f>
        <v>1.7991999999999997</v>
      </c>
      <c r="I2285" s="2">
        <f>'Moving Avg'!H2285</f>
        <v>1.5826</v>
      </c>
      <c r="J2285" s="5" t="str">
        <f>OBV!F2285</f>
        <v>BULLISH</v>
      </c>
      <c r="K2285" s="5" t="str">
        <f>OBV!G2285</f>
        <v>NEUTRAL</v>
      </c>
      <c r="L2285" s="5" t="str">
        <f>OBV!H2285</f>
        <v>CONFIRMED BULLISH</v>
      </c>
    </row>
    <row r="2286" spans="1:12" ht="13.5" x14ac:dyDescent="0.25">
      <c r="A2286" s="3">
        <f>RSI!A2286</f>
        <v>45631</v>
      </c>
      <c r="B2286" s="2">
        <f>RSI!B2286</f>
        <v>2.37</v>
      </c>
      <c r="C2286" s="2">
        <f>RSI!I2286</f>
        <v>81.183578546481868</v>
      </c>
      <c r="D2286" s="2">
        <f>MACD!E2286</f>
        <v>-5.5671779010807665E-2</v>
      </c>
      <c r="E2286" s="2">
        <f>MACD!F2286</f>
        <v>-3.7784656605600105E-2</v>
      </c>
      <c r="F2286" s="2">
        <f>'Moving Avg'!D2286</f>
        <v>2.2359999999999998</v>
      </c>
      <c r="G2286" s="2">
        <f>'Moving Avg'!F2286</f>
        <v>2.048</v>
      </c>
      <c r="H2286" s="2">
        <f>'Moving Avg'!G2286</f>
        <v>1.8215999999999997</v>
      </c>
      <c r="I2286" s="2">
        <f>'Moving Avg'!H2286</f>
        <v>1.5829</v>
      </c>
      <c r="J2286" s="5" t="str">
        <f>OBV!F2286</f>
        <v>NEUTRAL</v>
      </c>
      <c r="K2286" s="5" t="str">
        <f>OBV!G2286</f>
        <v>NEUTRAL</v>
      </c>
      <c r="L2286" s="5" t="str">
        <f>OBV!H2286</f>
        <v>NEUTRAL</v>
      </c>
    </row>
    <row r="2287" spans="1:12" ht="13.5" x14ac:dyDescent="0.25">
      <c r="A2287" s="3">
        <f>RSI!A2287</f>
        <v>45632</v>
      </c>
      <c r="B2287" s="2">
        <f>RSI!B2287</f>
        <v>2.4700000000000002</v>
      </c>
      <c r="C2287" s="2">
        <f>RSI!I2287</f>
        <v>83.8506617155915</v>
      </c>
      <c r="D2287" s="2">
        <f>MACD!E2287</f>
        <v>-8.1944935762595872E-2</v>
      </c>
      <c r="E2287" s="2">
        <f>MACD!F2287</f>
        <v>-4.6616712436999261E-2</v>
      </c>
      <c r="F2287" s="2">
        <f>'Moving Avg'!D2287</f>
        <v>2.3120000000000003</v>
      </c>
      <c r="G2287" s="2">
        <f>'Moving Avg'!F2287</f>
        <v>2.0775000000000001</v>
      </c>
      <c r="H2287" s="2">
        <f>'Moving Avg'!G2287</f>
        <v>1.8449999999999998</v>
      </c>
      <c r="I2287" s="2">
        <f>'Moving Avg'!H2287</f>
        <v>1.5841999999999998</v>
      </c>
      <c r="J2287" s="5" t="str">
        <f>OBV!F2287</f>
        <v>NEUTRAL</v>
      </c>
      <c r="K2287" s="5" t="str">
        <f>OBV!G2287</f>
        <v>NEUTRAL</v>
      </c>
      <c r="L2287" s="5" t="str">
        <f>OBV!H2287</f>
        <v>NEUTRAL</v>
      </c>
    </row>
    <row r="2288" spans="1:12" ht="13.5" x14ac:dyDescent="0.25">
      <c r="A2288" s="3">
        <f>RSI!A2288</f>
        <v>45635</v>
      </c>
      <c r="B2288" s="2">
        <f>RSI!B2288</f>
        <v>2.58</v>
      </c>
      <c r="C2288" s="2">
        <f>RSI!I2288</f>
        <v>86.172447791169489</v>
      </c>
      <c r="D2288" s="2">
        <f>MACD!E2288</f>
        <v>-0.11509974591556271</v>
      </c>
      <c r="E2288" s="2">
        <f>MACD!F2288</f>
        <v>-6.0313319132711957E-2</v>
      </c>
      <c r="F2288" s="2">
        <f>'Moving Avg'!D2288</f>
        <v>2.3920000000000003</v>
      </c>
      <c r="G2288" s="2">
        <f>'Moving Avg'!F2288</f>
        <v>2.1084999999999998</v>
      </c>
      <c r="H2288" s="2">
        <f>'Moving Avg'!G2288</f>
        <v>1.8695999999999995</v>
      </c>
      <c r="I2288" s="2">
        <f>'Moving Avg'!H2288</f>
        <v>1.5860499999999995</v>
      </c>
      <c r="J2288" s="5" t="str">
        <f>OBV!F2288</f>
        <v>NEUTRAL</v>
      </c>
      <c r="K2288" s="5" t="str">
        <f>OBV!G2288</f>
        <v>NEUTRAL</v>
      </c>
      <c r="L2288" s="5" t="str">
        <f>OBV!H2288</f>
        <v>NEUTRAL</v>
      </c>
    </row>
    <row r="2289" spans="1:12" ht="13.5" x14ac:dyDescent="0.25">
      <c r="A2289" s="3">
        <f>RSI!A2289</f>
        <v>45636</v>
      </c>
      <c r="B2289" s="2">
        <f>RSI!B2289</f>
        <v>2.69</v>
      </c>
      <c r="C2289" s="2">
        <f>RSI!I2289</f>
        <v>88.026320025943448</v>
      </c>
      <c r="D2289" s="2">
        <f>MACD!E2289</f>
        <v>-0.1683680473640059</v>
      </c>
      <c r="E2289" s="2">
        <f>MACD!F2289</f>
        <v>-8.1924264778970746E-2</v>
      </c>
      <c r="F2289" s="2">
        <f>'Moving Avg'!D2289</f>
        <v>2.476</v>
      </c>
      <c r="G2289" s="2">
        <f>'Moving Avg'!F2289</f>
        <v>2.1409999999999996</v>
      </c>
      <c r="H2289" s="2">
        <f>'Moving Avg'!G2289</f>
        <v>1.8951999999999993</v>
      </c>
      <c r="I2289" s="2">
        <f>'Moving Avg'!H2289</f>
        <v>1.5884499999999995</v>
      </c>
      <c r="J2289" s="5" t="str">
        <f>OBV!F2289</f>
        <v>BULLISH</v>
      </c>
      <c r="K2289" s="5" t="str">
        <f>OBV!G2289</f>
        <v>NEUTRAL</v>
      </c>
      <c r="L2289" s="5" t="str">
        <f>OBV!H2289</f>
        <v>CONFIRMED BULLISH</v>
      </c>
    </row>
    <row r="2290" spans="1:12" ht="13.5" x14ac:dyDescent="0.25">
      <c r="A2290" s="3">
        <f>RSI!A2290</f>
        <v>45637</v>
      </c>
      <c r="B2290" s="2">
        <f>RSI!B2290</f>
        <v>2.81</v>
      </c>
      <c r="C2290" s="2">
        <f>RSI!I2290</f>
        <v>89.655656147797075</v>
      </c>
      <c r="D2290" s="2">
        <f>MACD!E2290</f>
        <v>-0.21365383285935025</v>
      </c>
      <c r="E2290" s="2">
        <f>MACD!F2290</f>
        <v>-0.10827017839504666</v>
      </c>
      <c r="F2290" s="2">
        <f>'Moving Avg'!D2290</f>
        <v>2.5840000000000001</v>
      </c>
      <c r="G2290" s="2">
        <f>'Moving Avg'!F2290</f>
        <v>2.1814999999999998</v>
      </c>
      <c r="H2290" s="2">
        <f>'Moving Avg'!G2290</f>
        <v>1.9219999999999993</v>
      </c>
      <c r="I2290" s="2">
        <f>'Moving Avg'!H2290</f>
        <v>1.5914499999999991</v>
      </c>
      <c r="J2290" s="5" t="str">
        <f>OBV!F2290</f>
        <v>BULLISH</v>
      </c>
      <c r="K2290" s="5" t="str">
        <f>OBV!G2290</f>
        <v>NEUTRAL</v>
      </c>
      <c r="L2290" s="5" t="str">
        <f>OBV!H2290</f>
        <v>CONFIRMED BULLISH</v>
      </c>
    </row>
    <row r="2291" spans="1:12" ht="13.5" x14ac:dyDescent="0.25">
      <c r="A2291" s="3">
        <f>RSI!A2291</f>
        <v>45638</v>
      </c>
      <c r="B2291" s="2">
        <f>RSI!B2291</f>
        <v>2.93</v>
      </c>
      <c r="C2291" s="2">
        <f>RSI!I2291</f>
        <v>90.977803884510593</v>
      </c>
      <c r="D2291" s="2">
        <f>MACD!E2291</f>
        <v>-0.2633945043117214</v>
      </c>
      <c r="E2291" s="2">
        <f>MACD!F2291</f>
        <v>-0.13929504357838163</v>
      </c>
      <c r="F2291" s="2">
        <f>'Moving Avg'!D2291</f>
        <v>2.6960000000000002</v>
      </c>
      <c r="G2291" s="2">
        <f>'Moving Avg'!F2291</f>
        <v>2.2279999999999998</v>
      </c>
      <c r="H2291" s="2">
        <f>'Moving Avg'!G2291</f>
        <v>1.9499999999999997</v>
      </c>
      <c r="I2291" s="2">
        <f>'Moving Avg'!H2291</f>
        <v>1.5950499999999994</v>
      </c>
      <c r="J2291" s="5" t="str">
        <f>OBV!F2291</f>
        <v>BULLISH</v>
      </c>
      <c r="K2291" s="5" t="str">
        <f>OBV!G2291</f>
        <v>NEUTRAL</v>
      </c>
      <c r="L2291" s="5" t="str">
        <f>OBV!H2291</f>
        <v>CONFIRMED BULLISH</v>
      </c>
    </row>
    <row r="2292" spans="1:12" ht="13.5" x14ac:dyDescent="0.25">
      <c r="A2292" s="3">
        <f>RSI!A2292</f>
        <v>45639</v>
      </c>
      <c r="B2292" s="2">
        <f>RSI!B2292</f>
        <v>3.06</v>
      </c>
      <c r="C2292" s="2">
        <f>RSI!I2292</f>
        <v>92.148575737663691</v>
      </c>
      <c r="D2292" s="2">
        <f>MACD!E2292</f>
        <v>-0.30574523545746279</v>
      </c>
      <c r="E2292" s="2">
        <f>MACD!F2292</f>
        <v>-0.17258508195419786</v>
      </c>
      <c r="F2292" s="2">
        <f>'Moving Avg'!D2292</f>
        <v>2.8140000000000001</v>
      </c>
      <c r="G2292" s="2">
        <f>'Moving Avg'!F2292</f>
        <v>2.2809999999999997</v>
      </c>
      <c r="H2292" s="2">
        <f>'Moving Avg'!G2292</f>
        <v>1.9793999999999996</v>
      </c>
      <c r="I2292" s="2">
        <f>'Moving Avg'!H2292</f>
        <v>1.5997499999999993</v>
      </c>
      <c r="J2292" s="5" t="str">
        <f>OBV!F2292</f>
        <v>BULLISH</v>
      </c>
      <c r="K2292" s="5" t="str">
        <f>OBV!G2292</f>
        <v>NEUTRAL</v>
      </c>
      <c r="L2292" s="5" t="str">
        <f>OBV!H2292</f>
        <v>CONFIRMED BULLISH</v>
      </c>
    </row>
    <row r="2293" spans="1:12" ht="13.5" x14ac:dyDescent="0.25">
      <c r="A2293" s="3">
        <f>RSI!A2293</f>
        <v>45642</v>
      </c>
      <c r="B2293" s="2">
        <f>RSI!B2293</f>
        <v>3.19</v>
      </c>
      <c r="C2293" s="2">
        <f>RSI!I2293</f>
        <v>93.111261195266422</v>
      </c>
      <c r="D2293" s="2">
        <f>MACD!E2293</f>
        <v>-0.34227933837270186</v>
      </c>
      <c r="E2293" s="2">
        <f>MACD!F2293</f>
        <v>-0.20652393323789867</v>
      </c>
      <c r="F2293" s="2">
        <f>'Moving Avg'!D2293</f>
        <v>2.9359999999999999</v>
      </c>
      <c r="G2293" s="2">
        <f>'Moving Avg'!F2293</f>
        <v>2.3405</v>
      </c>
      <c r="H2293" s="2">
        <f>'Moving Avg'!G2293</f>
        <v>2.0099999999999998</v>
      </c>
      <c r="I2293" s="2">
        <f>'Moving Avg'!H2293</f>
        <v>1.6055499999999991</v>
      </c>
      <c r="J2293" s="5" t="str">
        <f>OBV!F2293</f>
        <v>BULLISH</v>
      </c>
      <c r="K2293" s="5" t="str">
        <f>OBV!G2293</f>
        <v>NEUTRAL</v>
      </c>
      <c r="L2293" s="5" t="str">
        <f>OBV!H2293</f>
        <v>CONFIRMED BULLISH</v>
      </c>
    </row>
    <row r="2294" spans="1:12" ht="13.5" x14ac:dyDescent="0.25">
      <c r="A2294" s="3">
        <f>RSI!A2294</f>
        <v>45644</v>
      </c>
      <c r="B2294" s="2">
        <f>RSI!B2294</f>
        <v>3.33</v>
      </c>
      <c r="C2294" s="2">
        <f>RSI!I2294</f>
        <v>93.968895572227012</v>
      </c>
      <c r="D2294" s="2">
        <f>MACD!E2294</f>
        <v>-0.37503649207127765</v>
      </c>
      <c r="E2294" s="2">
        <f>MACD!F2294</f>
        <v>-0.24022644500457446</v>
      </c>
      <c r="F2294" s="2">
        <f>'Moving Avg'!D2294</f>
        <v>3.0640000000000001</v>
      </c>
      <c r="G2294" s="2">
        <f>'Moving Avg'!F2294</f>
        <v>2.407</v>
      </c>
      <c r="H2294" s="2">
        <f>'Moving Avg'!G2294</f>
        <v>2.0446</v>
      </c>
      <c r="I2294" s="2">
        <f>'Moving Avg'!H2294</f>
        <v>1.6124999999999992</v>
      </c>
      <c r="J2294" s="5" t="str">
        <f>OBV!F2294</f>
        <v>BULLISH</v>
      </c>
      <c r="K2294" s="5" t="str">
        <f>OBV!G2294</f>
        <v>NEUTRAL</v>
      </c>
      <c r="L2294" s="5" t="str">
        <f>OBV!H2294</f>
        <v>CONFIRMED BULLISH</v>
      </c>
    </row>
    <row r="2295" spans="1:12" ht="13.5" x14ac:dyDescent="0.25">
      <c r="A2295" s="3">
        <f>RSI!A2295</f>
        <v>45645</v>
      </c>
      <c r="B2295" s="2">
        <f>RSI!B2295</f>
        <v>3.47</v>
      </c>
      <c r="C2295" s="2">
        <f>RSI!I2295</f>
        <v>94.681916530223162</v>
      </c>
      <c r="D2295" s="2">
        <f>MACD!E2295</f>
        <v>-0.41887715104228374</v>
      </c>
      <c r="E2295" s="2">
        <f>MACD!F2295</f>
        <v>-0.27595658621211633</v>
      </c>
      <c r="F2295" s="2">
        <f>'Moving Avg'!D2295</f>
        <v>3.1960000000000002</v>
      </c>
      <c r="G2295" s="2">
        <f>'Moving Avg'!F2295</f>
        <v>2.4805000000000001</v>
      </c>
      <c r="H2295" s="2">
        <f>'Moving Avg'!G2295</f>
        <v>2.0819999999999999</v>
      </c>
      <c r="I2295" s="2">
        <f>'Moving Avg'!H2295</f>
        <v>1.6205499999999988</v>
      </c>
      <c r="J2295" s="5" t="str">
        <f>OBV!F2295</f>
        <v>BULLISH</v>
      </c>
      <c r="K2295" s="5" t="str">
        <f>OBV!G2295</f>
        <v>NEUTRAL</v>
      </c>
      <c r="L2295" s="5" t="str">
        <f>OBV!H2295</f>
        <v>CONFIRMED BULLISH</v>
      </c>
    </row>
    <row r="2296" spans="1:12" ht="13.5" x14ac:dyDescent="0.25">
      <c r="A2296" s="3">
        <f>RSI!A2296</f>
        <v>45646</v>
      </c>
      <c r="B2296" s="2">
        <f>RSI!B2296</f>
        <v>3.62</v>
      </c>
      <c r="C2296" s="2">
        <f>RSI!I2296</f>
        <v>95.320286720844152</v>
      </c>
      <c r="D2296" s="2">
        <f>MACD!E2296</f>
        <v>-0.45785342629259018</v>
      </c>
      <c r="E2296" s="2">
        <f>MACD!F2296</f>
        <v>-0.31233595422821109</v>
      </c>
      <c r="F2296" s="2">
        <f>'Moving Avg'!D2296</f>
        <v>3.3340000000000005</v>
      </c>
      <c r="G2296" s="2">
        <f>'Moving Avg'!F2296</f>
        <v>2.5614999999999997</v>
      </c>
      <c r="H2296" s="2">
        <f>'Moving Avg'!G2296</f>
        <v>2.1224000000000003</v>
      </c>
      <c r="I2296" s="2">
        <f>'Moving Avg'!H2296</f>
        <v>1.628949999999999</v>
      </c>
      <c r="J2296" s="5" t="str">
        <f>OBV!F2296</f>
        <v>BULLISH</v>
      </c>
      <c r="K2296" s="5" t="str">
        <f>OBV!G2296</f>
        <v>NEUTRAL</v>
      </c>
      <c r="L2296" s="5" t="str">
        <f>OBV!H2296</f>
        <v>CONFIRMED BULLISH</v>
      </c>
    </row>
    <row r="2297" spans="1:12" ht="13.5" x14ac:dyDescent="0.25">
      <c r="A2297" s="3">
        <f>RSI!A2297</f>
        <v>45649</v>
      </c>
      <c r="B2297" s="2">
        <f>RSI!B2297</f>
        <v>3.78</v>
      </c>
      <c r="C2297" s="2">
        <f>RSI!I2297</f>
        <v>95.887374192663017</v>
      </c>
      <c r="D2297" s="2">
        <f>MACD!E2297</f>
        <v>-0.49388494192980925</v>
      </c>
      <c r="E2297" s="2">
        <f>MACD!F2297</f>
        <v>-0.34864575176853074</v>
      </c>
      <c r="F2297" s="2">
        <f>'Moving Avg'!D2297</f>
        <v>3.4780000000000002</v>
      </c>
      <c r="G2297" s="2">
        <f>'Moving Avg'!F2297</f>
        <v>2.6505000000000001</v>
      </c>
      <c r="H2297" s="2">
        <f>'Moving Avg'!G2297</f>
        <v>2.1660000000000004</v>
      </c>
      <c r="I2297" s="2">
        <f>'Moving Avg'!H2297</f>
        <v>1.6385499999999988</v>
      </c>
      <c r="J2297" s="5" t="str">
        <f>OBV!F2297</f>
        <v>NEUTRAL</v>
      </c>
      <c r="K2297" s="5" t="str">
        <f>OBV!G2297</f>
        <v>NEUTRAL</v>
      </c>
      <c r="L2297" s="5" t="str">
        <f>OBV!H2297</f>
        <v>NEUTRAL</v>
      </c>
    </row>
    <row r="2298" spans="1:12" ht="13.5" x14ac:dyDescent="0.25">
      <c r="A2298" s="3">
        <f>RSI!A2298</f>
        <v>45650</v>
      </c>
      <c r="B2298" s="2">
        <f>RSI!B2298</f>
        <v>3.95</v>
      </c>
      <c r="C2298" s="2">
        <f>RSI!I2298</f>
        <v>96.38818118697192</v>
      </c>
      <c r="D2298" s="2">
        <f>MACD!E2298</f>
        <v>-0.52708473404523959</v>
      </c>
      <c r="E2298" s="2">
        <f>MACD!F2298</f>
        <v>-0.38433354822387256</v>
      </c>
      <c r="F2298" s="2">
        <f>'Moving Avg'!D2298</f>
        <v>3.6300000000000003</v>
      </c>
      <c r="G2298" s="2">
        <f>'Moving Avg'!F2298</f>
        <v>2.7479999999999998</v>
      </c>
      <c r="H2298" s="2">
        <f>'Moving Avg'!G2298</f>
        <v>2.2130000000000005</v>
      </c>
      <c r="I2298" s="2">
        <f>'Moving Avg'!H2298</f>
        <v>1.6489999999999987</v>
      </c>
      <c r="J2298" s="5" t="str">
        <f>OBV!F2298</f>
        <v>BULLISH</v>
      </c>
      <c r="K2298" s="5" t="str">
        <f>OBV!G2298</f>
        <v>NEUTRAL</v>
      </c>
      <c r="L2298" s="5" t="str">
        <f>OBV!H2298</f>
        <v>CONFIRMED BULLISH</v>
      </c>
    </row>
    <row r="2299" spans="1:12" ht="13.5" x14ac:dyDescent="0.25">
      <c r="A2299" s="3">
        <f>RSI!A2299</f>
        <v>45651</v>
      </c>
      <c r="B2299" s="2">
        <f>RSI!B2299</f>
        <v>4.12</v>
      </c>
      <c r="C2299" s="2">
        <f>RSI!I2299</f>
        <v>96.806922092197027</v>
      </c>
      <c r="D2299" s="2">
        <f>MACD!E2299</f>
        <v>-0.55837135483031775</v>
      </c>
      <c r="E2299" s="2">
        <f>MACD!F2299</f>
        <v>-0.41914110954516159</v>
      </c>
      <c r="F2299" s="2">
        <f>'Moving Avg'!D2299</f>
        <v>3.7880000000000003</v>
      </c>
      <c r="G2299" s="2">
        <f>'Moving Avg'!F2299</f>
        <v>2.8584999999999998</v>
      </c>
      <c r="H2299" s="2">
        <f>'Moving Avg'!G2299</f>
        <v>2.2634000000000003</v>
      </c>
      <c r="I2299" s="2">
        <f>'Moving Avg'!H2299</f>
        <v>1.6605999999999983</v>
      </c>
      <c r="J2299" s="5" t="str">
        <f>OBV!F2299</f>
        <v>BULLISH</v>
      </c>
      <c r="K2299" s="5" t="str">
        <f>OBV!G2299</f>
        <v>NEUTRAL</v>
      </c>
      <c r="L2299" s="5" t="str">
        <f>OBV!H2299</f>
        <v>CONFIRMED BULLISH</v>
      </c>
    </row>
    <row r="2300" spans="1:12" ht="13.5" x14ac:dyDescent="0.25">
      <c r="A2300" s="3">
        <f>RSI!A2300</f>
        <v>45652</v>
      </c>
      <c r="B2300" s="2">
        <f>RSI!B2300</f>
        <v>4.12</v>
      </c>
      <c r="C2300" s="2">
        <f>RSI!I2300</f>
        <v>96.806922092197027</v>
      </c>
      <c r="D2300" s="2">
        <f>MACD!E2300</f>
        <v>-0.57435521607412143</v>
      </c>
      <c r="E2300" s="2">
        <f>MACD!F2300</f>
        <v>-0.4501839308509536</v>
      </c>
      <c r="F2300" s="2">
        <f>'Moving Avg'!D2300</f>
        <v>3.9180000000000006</v>
      </c>
      <c r="G2300" s="2">
        <f>'Moving Avg'!F2300</f>
        <v>2.9649999999999994</v>
      </c>
      <c r="H2300" s="2">
        <f>'Moving Avg'!G2300</f>
        <v>2.3124000000000002</v>
      </c>
      <c r="I2300" s="2">
        <f>'Moving Avg'!H2300</f>
        <v>1.6721999999999984</v>
      </c>
      <c r="J2300" s="5" t="str">
        <f>OBV!F2300</f>
        <v>BULLISH</v>
      </c>
      <c r="K2300" s="5" t="str">
        <f>OBV!G2300</f>
        <v>NEUTRAL</v>
      </c>
      <c r="L2300" s="5" t="str">
        <f>OBV!H2300</f>
        <v>CONFIRMED BULLISH</v>
      </c>
    </row>
    <row r="2301" spans="1:12" ht="13.5" x14ac:dyDescent="0.25">
      <c r="A2301" s="3">
        <f>RSI!A2301</f>
        <v>45653</v>
      </c>
      <c r="B2301" s="2">
        <f>RSI!B2301</f>
        <v>4.3</v>
      </c>
      <c r="C2301" s="2">
        <f>RSI!I2301</f>
        <v>97.204860509498047</v>
      </c>
      <c r="D2301" s="2">
        <f>MACD!E2301</f>
        <v>-0.59013339549790977</v>
      </c>
      <c r="E2301" s="2">
        <f>MACD!F2301</f>
        <v>-0.4781738237803449</v>
      </c>
      <c r="F2301" s="2">
        <f>'Moving Avg'!D2301</f>
        <v>4.0540000000000003</v>
      </c>
      <c r="G2301" s="2">
        <f>'Moving Avg'!F2301</f>
        <v>3.0799999999999996</v>
      </c>
      <c r="H2301" s="2">
        <f>'Moving Avg'!G2301</f>
        <v>2.3636000000000004</v>
      </c>
      <c r="I2301" s="2">
        <f>'Moving Avg'!H2301</f>
        <v>1.6846999999999985</v>
      </c>
      <c r="J2301" s="5" t="str">
        <f>OBV!F2301</f>
        <v>BULLISH</v>
      </c>
      <c r="K2301" s="5" t="str">
        <f>OBV!G2301</f>
        <v>NEUTRAL</v>
      </c>
      <c r="L2301" s="5" t="str">
        <f>OBV!H2301</f>
        <v>CONFIRMED BULLISH</v>
      </c>
    </row>
    <row r="2302" spans="1:12" ht="13.5" x14ac:dyDescent="0.25">
      <c r="A2302" s="3">
        <f>RSI!A2302</f>
        <v>45656</v>
      </c>
      <c r="B2302" s="2">
        <f>RSI!B2302</f>
        <v>4.3</v>
      </c>
      <c r="C2302" s="2">
        <f>RSI!I2302</f>
        <v>97.204860509498047</v>
      </c>
      <c r="D2302" s="2">
        <f>MACD!E2302</f>
        <v>-0.59138258569605817</v>
      </c>
      <c r="E2302" s="2">
        <f>MACD!F2302</f>
        <v>-0.5008155761634876</v>
      </c>
      <c r="F2302" s="2">
        <f>'Moving Avg'!D2302</f>
        <v>4.1580000000000004</v>
      </c>
      <c r="G2302" s="2">
        <f>'Moving Avg'!F2302</f>
        <v>3.1904999999999992</v>
      </c>
      <c r="H2302" s="2">
        <f>'Moving Avg'!G2302</f>
        <v>2.4134000000000002</v>
      </c>
      <c r="I2302" s="2">
        <f>'Moving Avg'!H2302</f>
        <v>1.6971999999999985</v>
      </c>
      <c r="J2302" s="5" t="str">
        <f>OBV!F2302</f>
        <v>BULLISH</v>
      </c>
      <c r="K2302" s="5" t="str">
        <f>OBV!G2302</f>
        <v>NEUTRAL</v>
      </c>
      <c r="L2302" s="5" t="str">
        <f>OBV!H2302</f>
        <v>CONFIRMED BULLISH</v>
      </c>
    </row>
    <row r="2303" spans="1:12" ht="13.5" x14ac:dyDescent="0.25">
      <c r="A2303" s="3">
        <f>RSI!A2303</f>
        <v>45657</v>
      </c>
      <c r="B2303" s="2">
        <f>RSI!B2303</f>
        <v>4.3</v>
      </c>
      <c r="C2303" s="2">
        <f>RSI!I2303</f>
        <v>97.204860509498047</v>
      </c>
      <c r="D2303" s="2">
        <f>MACD!E2303</f>
        <v>-0.5797529474103218</v>
      </c>
      <c r="E2303" s="2">
        <f>MACD!F2303</f>
        <v>-0.51660305041285448</v>
      </c>
      <c r="F2303" s="2">
        <f>'Moving Avg'!D2303</f>
        <v>4.2279999999999998</v>
      </c>
      <c r="G2303" s="2">
        <f>'Moving Avg'!F2303</f>
        <v>3.2964999999999995</v>
      </c>
      <c r="H2303" s="2">
        <f>'Moving Avg'!G2303</f>
        <v>2.4616000000000002</v>
      </c>
      <c r="I2303" s="2">
        <f>'Moving Avg'!H2303</f>
        <v>1.7096999999999987</v>
      </c>
      <c r="J2303" s="5" t="str">
        <f>OBV!F2303</f>
        <v>NEUTRAL</v>
      </c>
      <c r="K2303" s="5" t="str">
        <f>OBV!G2303</f>
        <v>NEUTRAL</v>
      </c>
      <c r="L2303" s="5" t="str">
        <f>OBV!H2303</f>
        <v>NEUTRAL</v>
      </c>
    </row>
    <row r="2304" spans="1:12" ht="13.5" x14ac:dyDescent="0.25">
      <c r="A2304" s="3">
        <f>RSI!A2304</f>
        <v>45659</v>
      </c>
      <c r="B2304" s="2">
        <f>RSI!B2304</f>
        <v>4.3</v>
      </c>
      <c r="C2304" s="2">
        <f>RSI!I2304</f>
        <v>97.204860509498047</v>
      </c>
      <c r="D2304" s="2">
        <f>MACD!E2304</f>
        <v>-0.55514564735841621</v>
      </c>
      <c r="E2304" s="2">
        <f>MACD!F2304</f>
        <v>-0.52431156980196691</v>
      </c>
      <c r="F2304" s="2">
        <f>'Moving Avg'!D2304</f>
        <v>4.2640000000000002</v>
      </c>
      <c r="G2304" s="2">
        <f>'Moving Avg'!F2304</f>
        <v>3.3979999999999997</v>
      </c>
      <c r="H2304" s="2">
        <f>'Moving Avg'!G2304</f>
        <v>2.5082000000000004</v>
      </c>
      <c r="I2304" s="2">
        <f>'Moving Avg'!H2304</f>
        <v>1.7221999999999988</v>
      </c>
      <c r="J2304" s="5" t="str">
        <f>OBV!F2304</f>
        <v>NEUTRAL</v>
      </c>
      <c r="K2304" s="5" t="str">
        <f>OBV!G2304</f>
        <v>NEUTRAL</v>
      </c>
      <c r="L2304" s="5" t="str">
        <f>OBV!H2304</f>
        <v>NEUTRAL</v>
      </c>
    </row>
    <row r="2305" spans="1:12" ht="13.5" x14ac:dyDescent="0.25">
      <c r="A2305" s="3">
        <f>RSI!A2305</f>
        <v>45660</v>
      </c>
      <c r="B2305" s="2">
        <f>RSI!B2305</f>
        <v>4.3</v>
      </c>
      <c r="C2305" s="2">
        <f>RSI!I2305</f>
        <v>97.204860509498047</v>
      </c>
      <c r="D2305" s="2">
        <f>MACD!E2305</f>
        <v>-0.51905564706295282</v>
      </c>
      <c r="E2305" s="2">
        <f>MACD!F2305</f>
        <v>-0.52326038525416418</v>
      </c>
      <c r="F2305" s="2">
        <f>'Moving Avg'!D2305</f>
        <v>4.3</v>
      </c>
      <c r="G2305" s="2">
        <f>'Moving Avg'!F2305</f>
        <v>3.4994999999999989</v>
      </c>
      <c r="H2305" s="2">
        <f>'Moving Avg'!G2305</f>
        <v>2.5548000000000002</v>
      </c>
      <c r="I2305" s="2">
        <f>'Moving Avg'!H2305</f>
        <v>1.7346999999999988</v>
      </c>
      <c r="J2305" s="5" t="str">
        <f>OBV!F2305</f>
        <v>NEUTRAL</v>
      </c>
      <c r="K2305" s="5" t="str">
        <f>OBV!G2305</f>
        <v>NEUTRAL</v>
      </c>
      <c r="L2305" s="5" t="str">
        <f>OBV!H2305</f>
        <v>NEUTRAL</v>
      </c>
    </row>
    <row r="2306" spans="1:12" ht="13.5" x14ac:dyDescent="0.25">
      <c r="A2306" s="3">
        <f>RSI!A2306</f>
        <v>45663</v>
      </c>
      <c r="B2306" s="2">
        <f>RSI!B2306</f>
        <v>4.3</v>
      </c>
      <c r="C2306" s="2">
        <f>RSI!I2306</f>
        <v>97.204860509498047</v>
      </c>
      <c r="D2306" s="2">
        <f>MACD!E2306</f>
        <v>-0.47124660811849584</v>
      </c>
      <c r="E2306" s="2">
        <f>MACD!F2306</f>
        <v>-0.51285762982703054</v>
      </c>
      <c r="F2306" s="2">
        <f>'Moving Avg'!D2306</f>
        <v>4.3</v>
      </c>
      <c r="G2306" s="2">
        <f>'Moving Avg'!F2306</f>
        <v>3.5959999999999992</v>
      </c>
      <c r="H2306" s="2">
        <f>'Moving Avg'!G2306</f>
        <v>2.6014000000000004</v>
      </c>
      <c r="I2306" s="2">
        <f>'Moving Avg'!H2306</f>
        <v>1.7471999999999988</v>
      </c>
      <c r="J2306" s="5" t="str">
        <f>OBV!F2306</f>
        <v>NEUTRAL</v>
      </c>
      <c r="K2306" s="5" t="str">
        <f>OBV!G2306</f>
        <v>NEUTRAL</v>
      </c>
      <c r="L2306" s="5" t="str">
        <f>OBV!H2306</f>
        <v>NEUTRAL</v>
      </c>
    </row>
    <row r="2307" spans="1:12" ht="13.5" x14ac:dyDescent="0.25">
      <c r="A2307" s="3">
        <f>RSI!A2307</f>
        <v>45664</v>
      </c>
      <c r="B2307" s="2">
        <f>RSI!B2307</f>
        <v>4.3</v>
      </c>
      <c r="C2307" s="2">
        <f>RSI!I2307</f>
        <v>97.204860509498047</v>
      </c>
      <c r="D2307" s="2">
        <f>MACD!E2307</f>
        <v>-0.41155295529171676</v>
      </c>
      <c r="E2307" s="2">
        <f>MACD!F2307</f>
        <v>-0.49259669491996783</v>
      </c>
      <c r="F2307" s="2">
        <f>'Moving Avg'!D2307</f>
        <v>4.3</v>
      </c>
      <c r="G2307" s="2">
        <f>'Moving Avg'!F2307</f>
        <v>3.6874999999999991</v>
      </c>
      <c r="H2307" s="2">
        <f>'Moving Avg'!G2307</f>
        <v>2.6496000000000004</v>
      </c>
      <c r="I2307" s="2">
        <f>'Moving Avg'!H2307</f>
        <v>1.7596999999999992</v>
      </c>
      <c r="J2307" s="5" t="str">
        <f>OBV!F2307</f>
        <v>NEUTRAL</v>
      </c>
      <c r="K2307" s="5" t="str">
        <f>OBV!G2307</f>
        <v>NEUTRAL</v>
      </c>
      <c r="L2307" s="5" t="str">
        <f>OBV!H2307</f>
        <v>NEUTRAL</v>
      </c>
    </row>
    <row r="2308" spans="1:12" ht="13.5" x14ac:dyDescent="0.25">
      <c r="A2308" s="3">
        <f>RSI!A2308</f>
        <v>45665</v>
      </c>
      <c r="B2308" s="2">
        <f>RSI!B2308</f>
        <v>4.3</v>
      </c>
      <c r="C2308" s="2">
        <f>RSI!I2308</f>
        <v>97.204860509498047</v>
      </c>
      <c r="D2308" s="2">
        <f>MACD!E2308</f>
        <v>-0.3398664414782373</v>
      </c>
      <c r="E2308" s="2">
        <f>MACD!F2308</f>
        <v>-0.46205064423162173</v>
      </c>
      <c r="F2308" s="2">
        <f>'Moving Avg'!D2308</f>
        <v>4.3</v>
      </c>
      <c r="G2308" s="2">
        <f>'Moving Avg'!F2308</f>
        <v>3.7734999999999985</v>
      </c>
      <c r="H2308" s="2">
        <f>'Moving Avg'!G2308</f>
        <v>2.6994000000000007</v>
      </c>
      <c r="I2308" s="2">
        <f>'Moving Avg'!H2308</f>
        <v>1.7721999999999991</v>
      </c>
      <c r="J2308" s="5" t="str">
        <f>OBV!F2308</f>
        <v>NEUTRAL</v>
      </c>
      <c r="K2308" s="5" t="str">
        <f>OBV!G2308</f>
        <v>NEUTRAL</v>
      </c>
      <c r="L2308" s="5" t="str">
        <f>OBV!H2308</f>
        <v>NEUTRAL</v>
      </c>
    </row>
    <row r="2309" spans="1:12" ht="13.5" x14ac:dyDescent="0.25">
      <c r="A2309" s="3">
        <f>RSI!A2309</f>
        <v>45666</v>
      </c>
      <c r="B2309" s="2">
        <f>RSI!B2309</f>
        <v>4.3</v>
      </c>
      <c r="C2309" s="2">
        <f>RSI!I2309</f>
        <v>97.204860509498047</v>
      </c>
      <c r="D2309" s="2">
        <f>MACD!E2309</f>
        <v>-0.25766342989812419</v>
      </c>
      <c r="E2309" s="2">
        <f>MACD!F2309</f>
        <v>-0.42117320136492226</v>
      </c>
      <c r="F2309" s="2">
        <f>'Moving Avg'!D2309</f>
        <v>4.3</v>
      </c>
      <c r="G2309" s="2">
        <f>'Moving Avg'!F2309</f>
        <v>3.8539999999999983</v>
      </c>
      <c r="H2309" s="2">
        <f>'Moving Avg'!G2309</f>
        <v>2.7508000000000004</v>
      </c>
      <c r="I2309" s="2">
        <f>'Moving Avg'!H2309</f>
        <v>1.7846999999999991</v>
      </c>
      <c r="J2309" s="5" t="str">
        <f>OBV!F2309</f>
        <v>NEUTRAL</v>
      </c>
      <c r="K2309" s="5" t="str">
        <f>OBV!G2309</f>
        <v>NEUTRAL</v>
      </c>
      <c r="L2309" s="5" t="str">
        <f>OBV!H2309</f>
        <v>NEUTRAL</v>
      </c>
    </row>
    <row r="2310" spans="1:12" ht="13.5" x14ac:dyDescent="0.25">
      <c r="A2310" s="3">
        <f>RSI!A2310</f>
        <v>45667</v>
      </c>
      <c r="B2310" s="2">
        <f>RSI!B2310</f>
        <v>4.3</v>
      </c>
      <c r="C2310" s="2">
        <f>RSI!I2310</f>
        <v>97.204860509498047</v>
      </c>
      <c r="D2310" s="2">
        <f>MACD!E2310</f>
        <v>-0.1923743076641542</v>
      </c>
      <c r="E2310" s="2">
        <f>MACD!F2310</f>
        <v>-0.37541342262476868</v>
      </c>
      <c r="F2310" s="2">
        <f>'Moving Avg'!D2310</f>
        <v>4.3</v>
      </c>
      <c r="G2310" s="2">
        <f>'Moving Avg'!F2310</f>
        <v>3.9284999999999988</v>
      </c>
      <c r="H2310" s="2">
        <f>'Moving Avg'!G2310</f>
        <v>2.8036000000000008</v>
      </c>
      <c r="I2310" s="2">
        <f>'Moving Avg'!H2310</f>
        <v>1.7971999999999988</v>
      </c>
      <c r="J2310" s="5" t="str">
        <f>OBV!F2310</f>
        <v>NEUTRAL</v>
      </c>
      <c r="K2310" s="5" t="str">
        <f>OBV!G2310</f>
        <v>NEUTRAL</v>
      </c>
      <c r="L2310" s="5" t="str">
        <f>OBV!H2310</f>
        <v>NEUTRAL</v>
      </c>
    </row>
    <row r="2311" spans="1:12" ht="13.5" x14ac:dyDescent="0.25">
      <c r="A2311" s="3">
        <f>RSI!A2311</f>
        <v>45670</v>
      </c>
      <c r="B2311" s="2">
        <f>RSI!B2311</f>
        <v>4.3</v>
      </c>
      <c r="C2311" s="2">
        <f>RSI!I2311</f>
        <v>97.204860509498047</v>
      </c>
      <c r="D2311" s="2">
        <f>MACD!E2311</f>
        <v>-0.11338853602598187</v>
      </c>
      <c r="E2311" s="2">
        <f>MACD!F2311</f>
        <v>-0.32300844530501133</v>
      </c>
      <c r="F2311" s="2">
        <f>'Moving Avg'!D2311</f>
        <v>4.3</v>
      </c>
      <c r="G2311" s="2">
        <f>'Moving Avg'!F2311</f>
        <v>3.9969999999999986</v>
      </c>
      <c r="H2311" s="2">
        <f>'Moving Avg'!G2311</f>
        <v>2.8578000000000001</v>
      </c>
      <c r="I2311" s="2">
        <f>'Moving Avg'!H2311</f>
        <v>1.8096999999999992</v>
      </c>
      <c r="J2311" s="5" t="str">
        <f>OBV!F2311</f>
        <v>NEUTRAL</v>
      </c>
      <c r="K2311" s="5" t="str">
        <f>OBV!G2311</f>
        <v>NEUTRAL</v>
      </c>
      <c r="L2311" s="5" t="str">
        <f>OBV!H2311</f>
        <v>NEUTRAL</v>
      </c>
    </row>
    <row r="2312" spans="1:12" ht="13.5" x14ac:dyDescent="0.25">
      <c r="A2312" s="3">
        <f>RSI!A2312</f>
        <v>45671</v>
      </c>
      <c r="B2312" s="2">
        <f>RSI!B2312</f>
        <v>4.3</v>
      </c>
      <c r="C2312" s="2">
        <f>RSI!I2312</f>
        <v>97.204860509498047</v>
      </c>
      <c r="D2312" s="2">
        <f>MACD!E2312</f>
        <v>-5.0212919659596622E-2</v>
      </c>
      <c r="E2312" s="2">
        <f>MACD!F2312</f>
        <v>-0.26844934017592836</v>
      </c>
      <c r="F2312" s="2">
        <f>'Moving Avg'!D2312</f>
        <v>4.3</v>
      </c>
      <c r="G2312" s="2">
        <f>'Moving Avg'!F2312</f>
        <v>4.0589999999999993</v>
      </c>
      <c r="H2312" s="2">
        <f>'Moving Avg'!G2312</f>
        <v>2.9106000000000005</v>
      </c>
      <c r="I2312" s="2">
        <f>'Moving Avg'!H2312</f>
        <v>1.8221999999999992</v>
      </c>
      <c r="J2312" s="5" t="str">
        <f>OBV!F2312</f>
        <v>NEUTRAL</v>
      </c>
      <c r="K2312" s="5" t="str">
        <f>OBV!G2312</f>
        <v>NEUTRAL</v>
      </c>
      <c r="L2312" s="5" t="str">
        <f>OBV!H2312</f>
        <v>NEUTRAL</v>
      </c>
    </row>
    <row r="2313" spans="1:12" ht="13.5" x14ac:dyDescent="0.25">
      <c r="A2313" s="3">
        <f>RSI!A2313</f>
        <v>45672</v>
      </c>
      <c r="B2313" s="2">
        <f>RSI!B2313</f>
        <v>4.3</v>
      </c>
      <c r="C2313" s="2">
        <f>RSI!I2313</f>
        <v>97.204860509498047</v>
      </c>
      <c r="D2313" s="2">
        <f>MACD!E2313</f>
        <v>-1.441271257096588E-4</v>
      </c>
      <c r="E2313" s="2">
        <f>MACD!F2313</f>
        <v>-0.21478829756588463</v>
      </c>
      <c r="F2313" s="2">
        <f>'Moving Avg'!D2313</f>
        <v>4.3</v>
      </c>
      <c r="G2313" s="2">
        <f>'Moving Avg'!F2313</f>
        <v>4.1144999999999987</v>
      </c>
      <c r="H2313" s="2">
        <f>'Moving Avg'!G2313</f>
        <v>2.9634000000000009</v>
      </c>
      <c r="I2313" s="2">
        <f>'Moving Avg'!H2313</f>
        <v>1.8346999999999993</v>
      </c>
      <c r="J2313" s="5" t="str">
        <f>OBV!F2313</f>
        <v>NEUTRAL</v>
      </c>
      <c r="K2313" s="5" t="str">
        <f>OBV!G2313</f>
        <v>NEUTRAL</v>
      </c>
      <c r="L2313" s="5" t="str">
        <f>OBV!H2313</f>
        <v>NEUTRAL</v>
      </c>
    </row>
    <row r="2314" spans="1:12" ht="13.5" x14ac:dyDescent="0.25">
      <c r="A2314" s="3">
        <f>RSI!A2314</f>
        <v>45673</v>
      </c>
      <c r="B2314" s="2">
        <f>RSI!B2314</f>
        <v>4.3</v>
      </c>
      <c r="C2314" s="2">
        <f>RSI!I2314</f>
        <v>97.204860509498047</v>
      </c>
      <c r="D2314" s="2">
        <f>MACD!E2314</f>
        <v>3.9085201806830838E-2</v>
      </c>
      <c r="E2314" s="2">
        <f>MACD!F2314</f>
        <v>-0.16401359769134155</v>
      </c>
      <c r="F2314" s="2">
        <f>'Moving Avg'!D2314</f>
        <v>4.3</v>
      </c>
      <c r="G2314" s="2">
        <f>'Moving Avg'!F2314</f>
        <v>4.1629999999999985</v>
      </c>
      <c r="H2314" s="2">
        <f>'Moving Avg'!G2314</f>
        <v>3.0162000000000013</v>
      </c>
      <c r="I2314" s="2">
        <f>'Moving Avg'!H2314</f>
        <v>1.8471999999999995</v>
      </c>
      <c r="J2314" s="5" t="str">
        <f>OBV!F2314</f>
        <v>NEUTRAL</v>
      </c>
      <c r="K2314" s="5" t="str">
        <f>OBV!G2314</f>
        <v>NEUTRAL</v>
      </c>
      <c r="L2314" s="5" t="str">
        <f>OBV!H2314</f>
        <v>NEUTRAL</v>
      </c>
    </row>
    <row r="2315" spans="1:12" ht="13.5" x14ac:dyDescent="0.25">
      <c r="A2315" s="3">
        <f>RSI!A2315</f>
        <v>45674</v>
      </c>
      <c r="B2315" s="2">
        <f>RSI!B2315</f>
        <v>4.3</v>
      </c>
      <c r="C2315" s="2">
        <f>RSI!I2315</f>
        <v>97.204860509498047</v>
      </c>
      <c r="D2315" s="2">
        <f>MACD!E2315</f>
        <v>6.9375015622276326E-2</v>
      </c>
      <c r="E2315" s="2">
        <f>MACD!F2315</f>
        <v>-0.11733587502861799</v>
      </c>
      <c r="F2315" s="2">
        <f>'Moving Avg'!D2315</f>
        <v>4.3</v>
      </c>
      <c r="G2315" s="2">
        <f>'Moving Avg'!F2315</f>
        <v>4.2044999999999986</v>
      </c>
      <c r="H2315" s="2">
        <f>'Moving Avg'!G2315</f>
        <v>3.067600000000001</v>
      </c>
      <c r="I2315" s="2">
        <f>'Moving Avg'!H2315</f>
        <v>1.8600999999999996</v>
      </c>
      <c r="J2315" s="5" t="str">
        <f>OBV!F2315</f>
        <v>NEUTRAL</v>
      </c>
      <c r="K2315" s="5" t="str">
        <f>OBV!G2315</f>
        <v>NEUTRAL</v>
      </c>
      <c r="L2315" s="5" t="str">
        <f>OBV!H2315</f>
        <v>NEUTRAL</v>
      </c>
    </row>
    <row r="2316" spans="1:12" ht="13.5" x14ac:dyDescent="0.25">
      <c r="A2316" s="3">
        <f>RSI!A2316</f>
        <v>45677</v>
      </c>
      <c r="B2316" s="2">
        <f>RSI!B2316</f>
        <v>4.3</v>
      </c>
      <c r="C2316" s="2">
        <f>RSI!I2316</f>
        <v>97.204860509498047</v>
      </c>
      <c r="D2316" s="2">
        <f>MACD!E2316</f>
        <v>9.2315752764038361E-2</v>
      </c>
      <c r="E2316" s="2">
        <f>MACD!F2316</f>
        <v>-7.5405549470086722E-2</v>
      </c>
      <c r="F2316" s="2">
        <f>'Moving Avg'!D2316</f>
        <v>4.3</v>
      </c>
      <c r="G2316" s="2">
        <f>'Moving Avg'!F2316</f>
        <v>4.2384999999999984</v>
      </c>
      <c r="H2316" s="2">
        <f>'Moving Avg'!G2316</f>
        <v>3.1176000000000013</v>
      </c>
      <c r="I2316" s="2">
        <f>'Moving Avg'!H2316</f>
        <v>1.8733499999999998</v>
      </c>
      <c r="J2316" s="5" t="str">
        <f>OBV!F2316</f>
        <v>NEUTRAL</v>
      </c>
      <c r="K2316" s="5" t="str">
        <f>OBV!G2316</f>
        <v>NEUTRAL</v>
      </c>
      <c r="L2316" s="5" t="str">
        <f>OBV!H2316</f>
        <v>NEUTRAL</v>
      </c>
    </row>
    <row r="2317" spans="1:12" ht="13.5" x14ac:dyDescent="0.25">
      <c r="A2317" s="3">
        <f>RSI!A2317</f>
        <v>45678</v>
      </c>
      <c r="B2317" s="2">
        <f>RSI!B2317</f>
        <v>4.3</v>
      </c>
      <c r="C2317" s="2">
        <f>RSI!I2317</f>
        <v>97.204860509498047</v>
      </c>
      <c r="D2317" s="2">
        <f>MACD!E2317</f>
        <v>0.10923723339916203</v>
      </c>
      <c r="E2317" s="2">
        <f>MACD!F2317</f>
        <v>-3.8476992896236975E-2</v>
      </c>
      <c r="F2317" s="2">
        <f>'Moving Avg'!D2317</f>
        <v>4.3</v>
      </c>
      <c r="G2317" s="2">
        <f>'Moving Avg'!F2317</f>
        <v>4.2644999999999991</v>
      </c>
      <c r="H2317" s="2">
        <f>'Moving Avg'!G2317</f>
        <v>3.1660000000000013</v>
      </c>
      <c r="I2317" s="2">
        <f>'Moving Avg'!H2317</f>
        <v>1.8869499999999999</v>
      </c>
      <c r="J2317" s="5" t="str">
        <f>OBV!F2317</f>
        <v>NEUTRAL</v>
      </c>
      <c r="K2317" s="5" t="str">
        <f>OBV!G2317</f>
        <v>NEUTRAL</v>
      </c>
      <c r="L2317" s="5" t="str">
        <f>OBV!H2317</f>
        <v>NEUTRAL</v>
      </c>
    </row>
    <row r="2318" spans="1:12" ht="13.5" x14ac:dyDescent="0.25">
      <c r="A2318" s="3">
        <f>RSI!A2318</f>
        <v>45679</v>
      </c>
      <c r="B2318" s="2">
        <f>RSI!B2318</f>
        <v>4.3</v>
      </c>
      <c r="C2318" s="2">
        <f>RSI!I2318</f>
        <v>97.204860509498047</v>
      </c>
      <c r="D2318" s="2">
        <f>MACD!E2318</f>
        <v>0.12124993494064995</v>
      </c>
      <c r="E2318" s="2">
        <f>MACD!F2318</f>
        <v>-6.5316073288595906E-3</v>
      </c>
      <c r="F2318" s="2">
        <f>'Moving Avg'!D2318</f>
        <v>4.3</v>
      </c>
      <c r="G2318" s="2">
        <f>'Moving Avg'!F2318</f>
        <v>4.2819999999999983</v>
      </c>
      <c r="H2318" s="2">
        <f>'Moving Avg'!G2318</f>
        <v>3.2128000000000014</v>
      </c>
      <c r="I2318" s="2">
        <f>'Moving Avg'!H2318</f>
        <v>1.9009</v>
      </c>
      <c r="J2318" s="5" t="str">
        <f>OBV!F2318</f>
        <v>NEUTRAL</v>
      </c>
      <c r="K2318" s="5" t="str">
        <f>OBV!G2318</f>
        <v>NEUTRAL</v>
      </c>
      <c r="L2318" s="5" t="str">
        <f>OBV!H2318</f>
        <v>NEUTRAL</v>
      </c>
    </row>
    <row r="2319" spans="1:12" ht="13.5" x14ac:dyDescent="0.25">
      <c r="A2319" s="3">
        <f>RSI!A2319</f>
        <v>45680</v>
      </c>
      <c r="B2319" s="2">
        <f>RSI!B2319</f>
        <v>4.3</v>
      </c>
      <c r="C2319" s="2">
        <f>RSI!I2319</f>
        <v>97.204860509498047</v>
      </c>
      <c r="D2319" s="2">
        <f>MACD!E2319</f>
        <v>0.12927983005217936</v>
      </c>
      <c r="E2319" s="2">
        <f>MACD!F2319</f>
        <v>2.0630680147348198E-2</v>
      </c>
      <c r="F2319" s="2">
        <f>'Moving Avg'!D2319</f>
        <v>4.3</v>
      </c>
      <c r="G2319" s="2">
        <f>'Moving Avg'!F2319</f>
        <v>4.2909999999999986</v>
      </c>
      <c r="H2319" s="2">
        <f>'Moving Avg'!G2319</f>
        <v>3.2580000000000013</v>
      </c>
      <c r="I2319" s="2">
        <f>'Moving Avg'!H2319</f>
        <v>1.9151500000000001</v>
      </c>
      <c r="J2319" s="5" t="str">
        <f>OBV!F2319</f>
        <v>NEUTRAL</v>
      </c>
      <c r="K2319" s="5" t="str">
        <f>OBV!G2319</f>
        <v>NEUTRAL</v>
      </c>
      <c r="L2319" s="5" t="str">
        <f>OBV!H2319</f>
        <v>NEUTRAL</v>
      </c>
    </row>
    <row r="2320" spans="1:12" ht="13.5" x14ac:dyDescent="0.25">
      <c r="A2320" s="3">
        <f>RSI!A2320</f>
        <v>45681</v>
      </c>
      <c r="B2320" s="2">
        <f>RSI!B2320</f>
        <v>4.3</v>
      </c>
      <c r="C2320" s="2">
        <f>RSI!I2320</f>
        <v>97.204860509498047</v>
      </c>
      <c r="D2320" s="2">
        <f>MACD!E2320</f>
        <v>0.13409778399936378</v>
      </c>
      <c r="E2320" s="2">
        <f>MACD!F2320</f>
        <v>4.3324100917751324E-2</v>
      </c>
      <c r="F2320" s="2">
        <f>'Moving Avg'!D2320</f>
        <v>4.3</v>
      </c>
      <c r="G2320" s="2">
        <f>'Moving Avg'!F2320</f>
        <v>4.2999999999999989</v>
      </c>
      <c r="H2320" s="2">
        <f>'Moving Avg'!G2320</f>
        <v>3.3040000000000016</v>
      </c>
      <c r="I2320" s="2">
        <f>'Moving Avg'!H2320</f>
        <v>1.9297</v>
      </c>
      <c r="J2320" s="5" t="str">
        <f>OBV!F2320</f>
        <v>NEUTRAL</v>
      </c>
      <c r="K2320" s="5" t="str">
        <f>OBV!G2320</f>
        <v>NEUTRAL</v>
      </c>
      <c r="L2320" s="5" t="str">
        <f>OBV!H2320</f>
        <v>NEUTRAL</v>
      </c>
    </row>
    <row r="2321" spans="1:12" ht="13.5" x14ac:dyDescent="0.25">
      <c r="A2321" s="3">
        <f>RSI!A2321</f>
        <v>45684</v>
      </c>
      <c r="B2321" s="2">
        <f>RSI!B2321</f>
        <v>4.3</v>
      </c>
      <c r="C2321" s="2">
        <f>RSI!I2321</f>
        <v>97.204860509498047</v>
      </c>
      <c r="D2321" s="2">
        <f>MACD!E2321</f>
        <v>0.13634435436824699</v>
      </c>
      <c r="E2321" s="2">
        <f>MACD!F2321</f>
        <v>6.1928151607850465E-2</v>
      </c>
      <c r="F2321" s="2">
        <f>'Moving Avg'!D2321</f>
        <v>4.3</v>
      </c>
      <c r="G2321" s="2">
        <f>'Moving Avg'!F2321</f>
        <v>4.2999999999999989</v>
      </c>
      <c r="H2321" s="2">
        <f>'Moving Avg'!G2321</f>
        <v>3.3500000000000019</v>
      </c>
      <c r="I2321" s="2">
        <f>'Moving Avg'!H2321</f>
        <v>1.9445500000000002</v>
      </c>
      <c r="J2321" s="5" t="str">
        <f>OBV!F2321</f>
        <v>NEUTRAL</v>
      </c>
      <c r="K2321" s="5" t="str">
        <f>OBV!G2321</f>
        <v>NEUTRAL</v>
      </c>
      <c r="L2321" s="5" t="str">
        <f>OBV!H2321</f>
        <v>NEUTRAL</v>
      </c>
    </row>
    <row r="2322" spans="1:12" ht="13.5" x14ac:dyDescent="0.25">
      <c r="A2322" s="3">
        <f>RSI!A2322</f>
        <v>45685</v>
      </c>
      <c r="B2322" s="2">
        <f>RSI!B2322</f>
        <v>4.1100000000000003</v>
      </c>
      <c r="C2322" s="2">
        <f>RSI!I2322</f>
        <v>59.866795253665018</v>
      </c>
      <c r="D2322" s="2">
        <f>MACD!E2322</f>
        <v>0.15062478010605407</v>
      </c>
      <c r="E2322" s="2">
        <f>MACD!F2322</f>
        <v>7.9667477307491186E-2</v>
      </c>
      <c r="F2322" s="2">
        <f>'Moving Avg'!D2322</f>
        <v>4.2619999999999996</v>
      </c>
      <c r="G2322" s="2">
        <f>'Moving Avg'!F2322</f>
        <v>4.2904999999999989</v>
      </c>
      <c r="H2322" s="2">
        <f>'Moving Avg'!G2322</f>
        <v>3.3922000000000012</v>
      </c>
      <c r="I2322" s="2">
        <f>'Moving Avg'!H2322</f>
        <v>1.9587000000000003</v>
      </c>
      <c r="J2322" s="5" t="str">
        <f>OBV!F2322</f>
        <v>NEUTRAL</v>
      </c>
      <c r="K2322" s="5" t="str">
        <f>OBV!G2322</f>
        <v>NEUTRAL</v>
      </c>
      <c r="L2322" s="5" t="str">
        <f>OBV!H2322</f>
        <v>NEUTRAL</v>
      </c>
    </row>
    <row r="2323" spans="1:12" ht="13.5" x14ac:dyDescent="0.25">
      <c r="A2323" s="3">
        <f>RSI!A2323</f>
        <v>45686</v>
      </c>
      <c r="B2323" s="2">
        <f>RSI!B2323</f>
        <v>3.93</v>
      </c>
      <c r="C2323" s="2">
        <f>RSI!I2323</f>
        <v>43.011063877051683</v>
      </c>
      <c r="D2323" s="2">
        <f>MACD!E2323</f>
        <v>0.17559520163731523</v>
      </c>
      <c r="E2323" s="2">
        <f>MACD!F2323</f>
        <v>9.8853022173455998E-2</v>
      </c>
      <c r="F2323" s="2">
        <f>'Moving Avg'!D2323</f>
        <v>4.1879999999999997</v>
      </c>
      <c r="G2323" s="2">
        <f>'Moving Avg'!F2323</f>
        <v>4.2719999999999994</v>
      </c>
      <c r="H2323" s="2">
        <f>'Moving Avg'!G2323</f>
        <v>3.4308000000000014</v>
      </c>
      <c r="I2323" s="2">
        <f>'Moving Avg'!H2323</f>
        <v>1.9719500000000005</v>
      </c>
      <c r="J2323" s="5" t="str">
        <f>OBV!F2323</f>
        <v>NEUTRAL</v>
      </c>
      <c r="K2323" s="5" t="str">
        <f>OBV!G2323</f>
        <v>NEUTRAL</v>
      </c>
      <c r="L2323" s="5" t="str">
        <f>OBV!H2323</f>
        <v>NEUTRAL</v>
      </c>
    </row>
    <row r="2324" spans="1:12" ht="13.5" x14ac:dyDescent="0.25">
      <c r="A2324" s="3">
        <f>RSI!A2324</f>
        <v>45687</v>
      </c>
      <c r="B2324" s="2">
        <f>RSI!B2324</f>
        <v>3.93</v>
      </c>
      <c r="C2324" s="2">
        <f>RSI!I2324</f>
        <v>43.011063877051683</v>
      </c>
      <c r="D2324" s="2">
        <f>MACD!E2324</f>
        <v>0.19737436150782095</v>
      </c>
      <c r="E2324" s="2">
        <f>MACD!F2324</f>
        <v>0.118557290040329</v>
      </c>
      <c r="F2324" s="2">
        <f>'Moving Avg'!D2324</f>
        <v>4.1139999999999999</v>
      </c>
      <c r="G2324" s="2">
        <f>'Moving Avg'!F2324</f>
        <v>4.2534999999999998</v>
      </c>
      <c r="H2324" s="2">
        <f>'Moving Avg'!G2324</f>
        <v>3.4694000000000016</v>
      </c>
      <c r="I2324" s="2">
        <f>'Moving Avg'!H2324</f>
        <v>1.9852000000000003</v>
      </c>
      <c r="J2324" s="5" t="str">
        <f>OBV!F2324</f>
        <v>NEUTRAL</v>
      </c>
      <c r="K2324" s="5" t="str">
        <f>OBV!G2324</f>
        <v>NEUTRAL</v>
      </c>
      <c r="L2324" s="5" t="str">
        <f>OBV!H2324</f>
        <v>NEUTRAL</v>
      </c>
    </row>
    <row r="2325" spans="1:12" ht="13.5" x14ac:dyDescent="0.25">
      <c r="A2325" s="3">
        <f>RSI!A2325</f>
        <v>45688</v>
      </c>
      <c r="B2325" s="2">
        <f>RSI!B2325</f>
        <v>3.92</v>
      </c>
      <c r="C2325" s="2">
        <f>RSI!I2325</f>
        <v>42.244707526902687</v>
      </c>
      <c r="D2325" s="2">
        <f>MACD!E2325</f>
        <v>0.2171457903350511</v>
      </c>
      <c r="E2325" s="2">
        <f>MACD!F2325</f>
        <v>0.13827499009927344</v>
      </c>
      <c r="F2325" s="2">
        <f>'Moving Avg'!D2325</f>
        <v>4.0379999999999994</v>
      </c>
      <c r="G2325" s="2">
        <f>'Moving Avg'!F2325</f>
        <v>4.2344999999999997</v>
      </c>
      <c r="H2325" s="2">
        <f>'Moving Avg'!G2325</f>
        <v>3.5078000000000014</v>
      </c>
      <c r="I2325" s="2">
        <f>'Moving Avg'!H2325</f>
        <v>1.9984000000000004</v>
      </c>
      <c r="J2325" s="5" t="str">
        <f>OBV!F2325</f>
        <v>BEARISH</v>
      </c>
      <c r="K2325" s="5" t="str">
        <f>OBV!G2325</f>
        <v>NEUTRAL</v>
      </c>
      <c r="L2325" s="5" t="str">
        <f>OBV!H2325</f>
        <v>CONFIRMED BEARISH</v>
      </c>
    </row>
    <row r="2326" spans="1:12" ht="13.5" x14ac:dyDescent="0.25">
      <c r="A2326" s="3">
        <f>RSI!A2326</f>
        <v>45691</v>
      </c>
      <c r="B2326" s="2">
        <f>RSI!B2326</f>
        <v>3.75</v>
      </c>
      <c r="C2326" s="2">
        <f>RSI!I2326</f>
        <v>31.853945241945553</v>
      </c>
      <c r="D2326" s="2">
        <f>MACD!E2326</f>
        <v>0.24708470704772401</v>
      </c>
      <c r="E2326" s="2">
        <f>MACD!F2326</f>
        <v>0.16003693348896356</v>
      </c>
      <c r="F2326" s="2">
        <f>'Moving Avg'!D2326</f>
        <v>3.9279999999999999</v>
      </c>
      <c r="G2326" s="2">
        <f>'Moving Avg'!F2326</f>
        <v>4.2069999999999999</v>
      </c>
      <c r="H2326" s="2">
        <f>'Moving Avg'!G2326</f>
        <v>3.5428000000000011</v>
      </c>
      <c r="I2326" s="2">
        <f>'Moving Avg'!H2326</f>
        <v>2.0107500000000003</v>
      </c>
      <c r="J2326" s="5" t="str">
        <f>OBV!F2326</f>
        <v>BEARISH</v>
      </c>
      <c r="K2326" s="5" t="str">
        <f>OBV!G2326</f>
        <v>NEUTRAL</v>
      </c>
      <c r="L2326" s="5" t="str">
        <f>OBV!H2326</f>
        <v>CONFIRMED BEARISH</v>
      </c>
    </row>
    <row r="2327" spans="1:12" ht="13.5" x14ac:dyDescent="0.25">
      <c r="A2327" s="3">
        <f>RSI!A2327</f>
        <v>45692</v>
      </c>
      <c r="B2327" s="2">
        <f>RSI!B2327</f>
        <v>3.75</v>
      </c>
      <c r="C2327" s="2">
        <f>RSI!I2327</f>
        <v>31.853945241945553</v>
      </c>
      <c r="D2327" s="2">
        <f>MACD!E2327</f>
        <v>0.27399314940611186</v>
      </c>
      <c r="E2327" s="2">
        <f>MACD!F2327</f>
        <v>0.18282817667239321</v>
      </c>
      <c r="F2327" s="2">
        <f>'Moving Avg'!D2327</f>
        <v>3.8560000000000003</v>
      </c>
      <c r="G2327" s="2">
        <f>'Moving Avg'!F2327</f>
        <v>4.1795</v>
      </c>
      <c r="H2327" s="2">
        <f>'Moving Avg'!G2327</f>
        <v>3.5778000000000008</v>
      </c>
      <c r="I2327" s="2">
        <f>'Moving Avg'!H2327</f>
        <v>2.0231000000000003</v>
      </c>
      <c r="J2327" s="5" t="str">
        <f>OBV!F2327</f>
        <v>BEARISH</v>
      </c>
      <c r="K2327" s="5" t="str">
        <f>OBV!G2327</f>
        <v>NEUTRAL</v>
      </c>
      <c r="L2327" s="5" t="str">
        <f>OBV!H2327</f>
        <v>CONFIRMED BEARISH</v>
      </c>
    </row>
    <row r="2328" spans="1:12" ht="13.5" x14ac:dyDescent="0.25">
      <c r="A2328" s="3">
        <f>RSI!A2328</f>
        <v>45693</v>
      </c>
      <c r="B2328" s="2">
        <f>RSI!B2328</f>
        <v>3.75</v>
      </c>
      <c r="C2328" s="2">
        <f>RSI!I2328</f>
        <v>31.853945241945553</v>
      </c>
      <c r="D2328" s="2">
        <f>MACD!E2328</f>
        <v>0.29822063957970757</v>
      </c>
      <c r="E2328" s="2">
        <f>MACD!F2328</f>
        <v>0.20590666925385609</v>
      </c>
      <c r="F2328" s="2">
        <f>'Moving Avg'!D2328</f>
        <v>3.8200000000000003</v>
      </c>
      <c r="G2328" s="2">
        <f>'Moving Avg'!F2328</f>
        <v>4.1519999999999992</v>
      </c>
      <c r="H2328" s="2">
        <f>'Moving Avg'!G2328</f>
        <v>3.6128000000000005</v>
      </c>
      <c r="I2328" s="2">
        <f>'Moving Avg'!H2328</f>
        <v>2.03545</v>
      </c>
      <c r="J2328" s="5" t="str">
        <f>OBV!F2328</f>
        <v>BEARISH</v>
      </c>
      <c r="K2328" s="5" t="str">
        <f>OBV!G2328</f>
        <v>NEUTRAL</v>
      </c>
      <c r="L2328" s="5" t="str">
        <f>OBV!H2328</f>
        <v>CONFIRMED BEARISH</v>
      </c>
    </row>
    <row r="2329" spans="1:12" ht="13.5" x14ac:dyDescent="0.25">
      <c r="A2329" s="3">
        <f>RSI!A2329</f>
        <v>45694</v>
      </c>
      <c r="B2329" s="2">
        <f>RSI!B2329</f>
        <v>3.75</v>
      </c>
      <c r="C2329" s="2">
        <f>RSI!I2329</f>
        <v>31.853945241945553</v>
      </c>
      <c r="D2329" s="2">
        <f>MACD!E2329</f>
        <v>0.32007157188574764</v>
      </c>
      <c r="E2329" s="2">
        <f>MACD!F2329</f>
        <v>0.22873964978023442</v>
      </c>
      <c r="F2329" s="2">
        <f>'Moving Avg'!D2329</f>
        <v>3.7840000000000003</v>
      </c>
      <c r="G2329" s="2">
        <f>'Moving Avg'!F2329</f>
        <v>4.1244999999999994</v>
      </c>
      <c r="H2329" s="2">
        <f>'Moving Avg'!G2329</f>
        <v>3.6496000000000004</v>
      </c>
      <c r="I2329" s="2">
        <f>'Moving Avg'!H2329</f>
        <v>2.0478000000000005</v>
      </c>
      <c r="J2329" s="5" t="str">
        <f>OBV!F2329</f>
        <v>BEARISH</v>
      </c>
      <c r="K2329" s="5" t="str">
        <f>OBV!G2329</f>
        <v>NEUTRAL</v>
      </c>
      <c r="L2329" s="5" t="str">
        <f>OBV!H2329</f>
        <v>CONFIRMED BEARISH</v>
      </c>
    </row>
    <row r="2330" spans="1:12" ht="13.5" x14ac:dyDescent="0.25">
      <c r="A2330" s="3">
        <f>RSI!A2330</f>
        <v>45695</v>
      </c>
      <c r="B2330" s="2">
        <f>RSI!B2330</f>
        <v>3.75</v>
      </c>
      <c r="C2330" s="2">
        <f>RSI!I2330</f>
        <v>31.853945241945567</v>
      </c>
      <c r="D2330" s="2">
        <f>MACD!E2330</f>
        <v>0.33981151518095576</v>
      </c>
      <c r="E2330" s="2">
        <f>MACD!F2330</f>
        <v>0.25095402286037871</v>
      </c>
      <c r="F2330" s="2">
        <f>'Moving Avg'!D2330</f>
        <v>3.75</v>
      </c>
      <c r="G2330" s="2">
        <f>'Moving Avg'!F2330</f>
        <v>4.0969999999999995</v>
      </c>
      <c r="H2330" s="2">
        <f>'Moving Avg'!G2330</f>
        <v>3.684800000000001</v>
      </c>
      <c r="I2330" s="2">
        <f>'Moving Avg'!H2330</f>
        <v>2.0601500000000001</v>
      </c>
      <c r="J2330" s="5" t="str">
        <f>OBV!F2330</f>
        <v>NEUTRAL</v>
      </c>
      <c r="K2330" s="5" t="str">
        <f>OBV!G2330</f>
        <v>NEUTRAL</v>
      </c>
      <c r="L2330" s="5" t="str">
        <f>OBV!H2330</f>
        <v>NEUTRAL</v>
      </c>
    </row>
    <row r="2331" spans="1:12" ht="13.5" x14ac:dyDescent="0.25">
      <c r="A2331" s="3">
        <f>RSI!A2331</f>
        <v>45698</v>
      </c>
      <c r="B2331" s="2">
        <f>RSI!B2331</f>
        <v>3.75</v>
      </c>
      <c r="C2331" s="2">
        <f>RSI!I2331</f>
        <v>31.853945241945567</v>
      </c>
      <c r="D2331" s="2">
        <f>MACD!E2331</f>
        <v>0.35767259308824473</v>
      </c>
      <c r="E2331" s="2">
        <f>MACD!F2331</f>
        <v>0.27229773690595194</v>
      </c>
      <c r="F2331" s="2">
        <f>'Moving Avg'!D2331</f>
        <v>3.75</v>
      </c>
      <c r="G2331" s="2">
        <f>'Moving Avg'!F2331</f>
        <v>4.0694999999999997</v>
      </c>
      <c r="H2331" s="2">
        <f>'Moving Avg'!G2331</f>
        <v>3.7198000000000002</v>
      </c>
      <c r="I2331" s="2">
        <f>'Moving Avg'!H2331</f>
        <v>2.0725000000000002</v>
      </c>
      <c r="J2331" s="5" t="str">
        <f>OBV!F2331</f>
        <v>NEUTRAL</v>
      </c>
      <c r="K2331" s="5" t="str">
        <f>OBV!G2331</f>
        <v>NEUTRAL</v>
      </c>
      <c r="L2331" s="5" t="str">
        <f>OBV!H2331</f>
        <v>NEUTRAL</v>
      </c>
    </row>
    <row r="2332" spans="1:12" ht="13.5" x14ac:dyDescent="0.25">
      <c r="A2332" s="3">
        <f>RSI!A2332</f>
        <v>45699</v>
      </c>
      <c r="B2332" s="2">
        <f>RSI!B2332</f>
        <v>3.75</v>
      </c>
      <c r="C2332" s="2">
        <f>RSI!I2332</f>
        <v>31.853945241945567</v>
      </c>
      <c r="D2332" s="2">
        <f>MACD!E2332</f>
        <v>0.34462731118554268</v>
      </c>
      <c r="E2332" s="2">
        <f>MACD!F2332</f>
        <v>0.28676365176187008</v>
      </c>
      <c r="F2332" s="2">
        <f>'Moving Avg'!D2332</f>
        <v>3.75</v>
      </c>
      <c r="G2332" s="2">
        <f>'Moving Avg'!F2332</f>
        <v>4.0419999999999998</v>
      </c>
      <c r="H2332" s="2">
        <f>'Moving Avg'!G2332</f>
        <v>3.7530000000000001</v>
      </c>
      <c r="I2332" s="2">
        <f>'Moving Avg'!H2332</f>
        <v>2.0848500000000003</v>
      </c>
      <c r="J2332" s="5" t="str">
        <f>OBV!F2332</f>
        <v>NEUTRAL</v>
      </c>
      <c r="K2332" s="5" t="str">
        <f>OBV!G2332</f>
        <v>NEUTRAL</v>
      </c>
      <c r="L2332" s="5" t="str">
        <f>OBV!H2332</f>
        <v>NEUTRAL</v>
      </c>
    </row>
    <row r="2333" spans="1:12" ht="13.5" x14ac:dyDescent="0.25">
      <c r="A2333" s="3">
        <f>RSI!A2333</f>
        <v>45700</v>
      </c>
      <c r="B2333" s="2">
        <f>RSI!B2333</f>
        <v>3.75</v>
      </c>
      <c r="C2333" s="2">
        <f>RSI!I2333</f>
        <v>31.853945241945567</v>
      </c>
      <c r="D2333" s="2">
        <f>MACD!E2333</f>
        <v>0.30688952837076933</v>
      </c>
      <c r="E2333" s="2">
        <f>MACD!F2333</f>
        <v>0.29078882708364995</v>
      </c>
      <c r="F2333" s="2">
        <f>'Moving Avg'!D2333</f>
        <v>3.75</v>
      </c>
      <c r="G2333" s="2">
        <f>'Moving Avg'!F2333</f>
        <v>4.0145</v>
      </c>
      <c r="H2333" s="2">
        <f>'Moving Avg'!G2333</f>
        <v>3.7843999999999998</v>
      </c>
      <c r="I2333" s="2">
        <f>'Moving Avg'!H2333</f>
        <v>2.0974500000000003</v>
      </c>
      <c r="J2333" s="5" t="str">
        <f>OBV!F2333</f>
        <v>NEUTRAL</v>
      </c>
      <c r="K2333" s="5" t="str">
        <f>OBV!G2333</f>
        <v>NEUTRAL</v>
      </c>
      <c r="L2333" s="5" t="str">
        <f>OBV!H2333</f>
        <v>NEUTRAL</v>
      </c>
    </row>
    <row r="2334" spans="1:12" ht="13.5" x14ac:dyDescent="0.25">
      <c r="A2334" s="3">
        <f>RSI!A2334</f>
        <v>45701</v>
      </c>
      <c r="B2334" s="2">
        <f>RSI!B2334</f>
        <v>3.75</v>
      </c>
      <c r="C2334" s="2">
        <f>RSI!I2334</f>
        <v>31.853945241945567</v>
      </c>
      <c r="D2334" s="2">
        <f>MACD!E2334</f>
        <v>0.27587685490197833</v>
      </c>
      <c r="E2334" s="2">
        <f>MACD!F2334</f>
        <v>0.28780643264731565</v>
      </c>
      <c r="F2334" s="2">
        <f>'Moving Avg'!D2334</f>
        <v>3.75</v>
      </c>
      <c r="G2334" s="2">
        <f>'Moving Avg'!F2334</f>
        <v>3.9870000000000005</v>
      </c>
      <c r="H2334" s="2">
        <f>'Moving Avg'!G2334</f>
        <v>3.8140000000000005</v>
      </c>
      <c r="I2334" s="2">
        <f>'Moving Avg'!H2334</f>
        <v>2.1100500000000002</v>
      </c>
      <c r="J2334" s="5" t="str">
        <f>OBV!F2334</f>
        <v>NEUTRAL</v>
      </c>
      <c r="K2334" s="5" t="str">
        <f>OBV!G2334</f>
        <v>NEUTRAL</v>
      </c>
      <c r="L2334" s="5" t="str">
        <f>OBV!H2334</f>
        <v>NEUTRAL</v>
      </c>
    </row>
    <row r="2335" spans="1:12" ht="13.5" x14ac:dyDescent="0.25">
      <c r="A2335" s="3">
        <f>RSI!A2335</f>
        <v>45702</v>
      </c>
      <c r="B2335" s="2">
        <f>RSI!B2335</f>
        <v>3.59</v>
      </c>
      <c r="C2335" s="2">
        <f>RSI!I2335</f>
        <v>21.952598843808033</v>
      </c>
      <c r="D2335" s="2">
        <f>MACD!E2335</f>
        <v>0.2607999528406526</v>
      </c>
      <c r="E2335" s="2">
        <f>MACD!F2335</f>
        <v>0.28240513668598305</v>
      </c>
      <c r="F2335" s="2">
        <f>'Moving Avg'!D2335</f>
        <v>3.718</v>
      </c>
      <c r="G2335" s="2">
        <f>'Moving Avg'!F2335</f>
        <v>3.9515000000000002</v>
      </c>
      <c r="H2335" s="2">
        <f>'Moving Avg'!G2335</f>
        <v>3.8403999999999998</v>
      </c>
      <c r="I2335" s="2">
        <f>'Moving Avg'!H2335</f>
        <v>2.1218500000000002</v>
      </c>
      <c r="J2335" s="5" t="str">
        <f>OBV!F2335</f>
        <v>NEUTRAL</v>
      </c>
      <c r="K2335" s="5" t="str">
        <f>OBV!G2335</f>
        <v>NEUTRAL</v>
      </c>
      <c r="L2335" s="5" t="str">
        <f>OBV!H2335</f>
        <v>NEUTRAL</v>
      </c>
    </row>
    <row r="2336" spans="1:12" ht="13.5" x14ac:dyDescent="0.25">
      <c r="A2336" s="3">
        <f>RSI!A2336</f>
        <v>45705</v>
      </c>
      <c r="B2336" s="2">
        <f>RSI!B2336</f>
        <v>3.43</v>
      </c>
      <c r="C2336" s="2">
        <f>RSI!I2336</f>
        <v>16.447020542565809</v>
      </c>
      <c r="D2336" s="2">
        <f>MACD!E2336</f>
        <v>0.23547417540980575</v>
      </c>
      <c r="E2336" s="2">
        <f>MACD!F2336</f>
        <v>0.27301894443074759</v>
      </c>
      <c r="F2336" s="2">
        <f>'Moving Avg'!D2336</f>
        <v>3.6539999999999999</v>
      </c>
      <c r="G2336" s="2">
        <f>'Moving Avg'!F2336</f>
        <v>3.9080000000000004</v>
      </c>
      <c r="H2336" s="2">
        <f>'Moving Avg'!G2336</f>
        <v>3.8615999999999997</v>
      </c>
      <c r="I2336" s="2">
        <f>'Moving Avg'!H2336</f>
        <v>2.1328500000000004</v>
      </c>
      <c r="J2336" s="5" t="str">
        <f>OBV!F2336</f>
        <v>NEUTRAL</v>
      </c>
      <c r="K2336" s="5" t="str">
        <f>OBV!G2336</f>
        <v>NEUTRAL</v>
      </c>
      <c r="L2336" s="5" t="str">
        <f>OBV!H2336</f>
        <v>NEUTRAL</v>
      </c>
    </row>
    <row r="2337" spans="1:12" ht="13.5" x14ac:dyDescent="0.25">
      <c r="A2337" s="3">
        <f>RSI!A2337</f>
        <v>45706</v>
      </c>
      <c r="B2337" s="2">
        <f>RSI!B2337</f>
        <v>3.43</v>
      </c>
      <c r="C2337" s="2">
        <f>RSI!I2337</f>
        <v>16.447020542565809</v>
      </c>
      <c r="D2337" s="2">
        <f>MACD!E2337</f>
        <v>0.21659529935532662</v>
      </c>
      <c r="E2337" s="2">
        <f>MACD!F2337</f>
        <v>0.26173421541566344</v>
      </c>
      <c r="F2337" s="2">
        <f>'Moving Avg'!D2337</f>
        <v>3.59</v>
      </c>
      <c r="G2337" s="2">
        <f>'Moving Avg'!F2337</f>
        <v>3.8645000000000009</v>
      </c>
      <c r="H2337" s="2">
        <f>'Moving Avg'!G2337</f>
        <v>3.8807999999999998</v>
      </c>
      <c r="I2337" s="2">
        <f>'Moving Avg'!H2337</f>
        <v>2.1438500000000005</v>
      </c>
      <c r="J2337" s="5" t="str">
        <f>OBV!F2337</f>
        <v>NEUTRAL</v>
      </c>
      <c r="K2337" s="5" t="str">
        <f>OBV!G2337</f>
        <v>NEUTRAL</v>
      </c>
      <c r="L2337" s="5" t="str">
        <f>OBV!H2337</f>
        <v>NEUTRAL</v>
      </c>
    </row>
    <row r="2338" spans="1:12" ht="13.5" x14ac:dyDescent="0.25">
      <c r="A2338" s="3">
        <f>RSI!A2338</f>
        <v>45707</v>
      </c>
      <c r="B2338" s="2">
        <f>RSI!B2338</f>
        <v>3.43</v>
      </c>
      <c r="C2338" s="2">
        <f>RSI!I2338</f>
        <v>16.447020542565809</v>
      </c>
      <c r="D2338" s="2">
        <f>MACD!E2338</f>
        <v>0.20298255829434941</v>
      </c>
      <c r="E2338" s="2">
        <f>MACD!F2338</f>
        <v>0.24998388399140065</v>
      </c>
      <c r="F2338" s="2">
        <f>'Moving Avg'!D2338</f>
        <v>3.5259999999999998</v>
      </c>
      <c r="G2338" s="2">
        <f>'Moving Avg'!F2338</f>
        <v>3.8210000000000006</v>
      </c>
      <c r="H2338" s="2">
        <f>'Moving Avg'!G2338</f>
        <v>3.8977999999999997</v>
      </c>
      <c r="I2338" s="2">
        <f>'Moving Avg'!H2338</f>
        <v>2.1548500000000006</v>
      </c>
      <c r="J2338" s="5" t="str">
        <f>OBV!F2338</f>
        <v>NEUTRAL</v>
      </c>
      <c r="K2338" s="5" t="str">
        <f>OBV!G2338</f>
        <v>NEUTRAL</v>
      </c>
      <c r="L2338" s="5" t="str">
        <f>OBV!H2338</f>
        <v>NEUTRAL</v>
      </c>
    </row>
    <row r="2339" spans="1:12" ht="13.5" x14ac:dyDescent="0.25">
      <c r="A2339" s="3">
        <f>RSI!A2339</f>
        <v>45708</v>
      </c>
      <c r="B2339" s="2">
        <f>RSI!B2339</f>
        <v>3.43</v>
      </c>
      <c r="C2339" s="2">
        <f>RSI!I2339</f>
        <v>16.447020542565809</v>
      </c>
      <c r="D2339" s="2">
        <f>MACD!E2339</f>
        <v>0.19365083742555722</v>
      </c>
      <c r="E2339" s="2">
        <f>MACD!F2339</f>
        <v>0.23871727467823195</v>
      </c>
      <c r="F2339" s="2">
        <f>'Moving Avg'!D2339</f>
        <v>3.4619999999999997</v>
      </c>
      <c r="G2339" s="2">
        <f>'Moving Avg'!F2339</f>
        <v>3.7775000000000012</v>
      </c>
      <c r="H2339" s="2">
        <f>'Moving Avg'!G2339</f>
        <v>3.9125999999999999</v>
      </c>
      <c r="I2339" s="2">
        <f>'Moving Avg'!H2339</f>
        <v>2.1658500000000003</v>
      </c>
      <c r="J2339" s="5" t="str">
        <f>OBV!F2339</f>
        <v>NEUTRAL</v>
      </c>
      <c r="K2339" s="5" t="str">
        <f>OBV!G2339</f>
        <v>NEUTRAL</v>
      </c>
      <c r="L2339" s="5" t="str">
        <f>OBV!H2339</f>
        <v>NEUTRAL</v>
      </c>
    </row>
    <row r="2340" spans="1:12" ht="13.5" x14ac:dyDescent="0.25">
      <c r="A2340" s="3">
        <f>RSI!A2340</f>
        <v>45709</v>
      </c>
      <c r="B2340" s="2">
        <f>RSI!B2340</f>
        <v>3.28</v>
      </c>
      <c r="C2340" s="2">
        <f>RSI!I2340</f>
        <v>12.495386582260522</v>
      </c>
      <c r="D2340" s="2">
        <f>MACD!E2340</f>
        <v>0.1988906477143888</v>
      </c>
      <c r="E2340" s="2">
        <f>MACD!F2340</f>
        <v>0.23075194928546333</v>
      </c>
      <c r="F2340" s="2">
        <f>'Moving Avg'!D2340</f>
        <v>3.4</v>
      </c>
      <c r="G2340" s="2">
        <f>'Moving Avg'!F2340</f>
        <v>3.7265000000000006</v>
      </c>
      <c r="H2340" s="2">
        <f>'Moving Avg'!G2340</f>
        <v>3.9219999999999997</v>
      </c>
      <c r="I2340" s="2">
        <f>'Moving Avg'!H2340</f>
        <v>2.1760999999999999</v>
      </c>
      <c r="J2340" s="5" t="str">
        <f>OBV!F2340</f>
        <v>NEUTRAL</v>
      </c>
      <c r="K2340" s="5" t="str">
        <f>OBV!G2340</f>
        <v>NEUTRAL</v>
      </c>
      <c r="L2340" s="5" t="str">
        <f>OBV!H2340</f>
        <v>NEUTRAL</v>
      </c>
    </row>
    <row r="2341" spans="1:12" ht="13.5" x14ac:dyDescent="0.25">
      <c r="A2341" s="3">
        <f>RSI!A2341</f>
        <v>45712</v>
      </c>
      <c r="B2341" s="2">
        <f>RSI!B2341</f>
        <v>3.14</v>
      </c>
      <c r="C2341" s="2">
        <f>RSI!I2341</f>
        <v>10.064777516512379</v>
      </c>
      <c r="D2341" s="2">
        <f>MACD!E2341</f>
        <v>0.21645584782427774</v>
      </c>
      <c r="E2341" s="2">
        <f>MACD!F2341</f>
        <v>0.22789272899322621</v>
      </c>
      <c r="F2341" s="2">
        <f>'Moving Avg'!D2341</f>
        <v>3.3420000000000001</v>
      </c>
      <c r="G2341" s="2">
        <f>'Moving Avg'!F2341</f>
        <v>3.6685000000000003</v>
      </c>
      <c r="H2341" s="2">
        <f>'Moving Avg'!G2341</f>
        <v>3.9261999999999988</v>
      </c>
      <c r="I2341" s="2">
        <f>'Moving Avg'!H2341</f>
        <v>2.1856500000000003</v>
      </c>
      <c r="J2341" s="5" t="str">
        <f>OBV!F2341</f>
        <v>NEUTRAL</v>
      </c>
      <c r="K2341" s="5" t="str">
        <f>OBV!G2341</f>
        <v>NEUTRAL</v>
      </c>
      <c r="L2341" s="5" t="str">
        <f>OBV!H2341</f>
        <v>NEUTRAL</v>
      </c>
    </row>
    <row r="2342" spans="1:12" ht="13.5" x14ac:dyDescent="0.25">
      <c r="A2342" s="3">
        <f>RSI!A2342</f>
        <v>45713</v>
      </c>
      <c r="B2342" s="2">
        <f>RSI!B2342</f>
        <v>3.14</v>
      </c>
      <c r="C2342" s="2">
        <f>RSI!I2342</f>
        <v>10.064777516512379</v>
      </c>
      <c r="D2342" s="2">
        <f>MACD!E2342</f>
        <v>0.23470259038531038</v>
      </c>
      <c r="E2342" s="2">
        <f>MACD!F2342</f>
        <v>0.22925470127164305</v>
      </c>
      <c r="F2342" s="2">
        <f>'Moving Avg'!D2342</f>
        <v>3.2840000000000003</v>
      </c>
      <c r="G2342" s="2">
        <f>'Moving Avg'!F2342</f>
        <v>3.62</v>
      </c>
      <c r="H2342" s="2">
        <f>'Moving Avg'!G2342</f>
        <v>3.9277999999999991</v>
      </c>
      <c r="I2342" s="2">
        <f>'Moving Avg'!H2342</f>
        <v>2.1952000000000003</v>
      </c>
      <c r="J2342" s="5" t="str">
        <f>OBV!F2342</f>
        <v>NEUTRAL</v>
      </c>
      <c r="K2342" s="5" t="str">
        <f>OBV!G2342</f>
        <v>NEUTRAL</v>
      </c>
      <c r="L2342" s="5" t="str">
        <f>OBV!H2342</f>
        <v>NEUTRAL</v>
      </c>
    </row>
    <row r="2343" spans="1:12" ht="13.5" x14ac:dyDescent="0.25">
      <c r="A2343" s="3">
        <f>RSI!A2343</f>
        <v>45714</v>
      </c>
      <c r="B2343" s="2">
        <f>RSI!B2343</f>
        <v>3</v>
      </c>
      <c r="C2343" s="2">
        <f>RSI!I2343</f>
        <v>8.2121376559369281</v>
      </c>
      <c r="D2343" s="2">
        <f>MACD!E2343</f>
        <v>0.26364573523642898</v>
      </c>
      <c r="E2343" s="2">
        <f>MACD!F2343</f>
        <v>0.23613290806460024</v>
      </c>
      <c r="F2343" s="2">
        <f>'Moving Avg'!D2343</f>
        <v>3.198</v>
      </c>
      <c r="G2343" s="2">
        <f>'Moving Avg'!F2343</f>
        <v>3.5735000000000001</v>
      </c>
      <c r="H2343" s="2">
        <f>'Moving Avg'!G2343</f>
        <v>3.923999999999999</v>
      </c>
      <c r="I2343" s="2">
        <f>'Moving Avg'!H2343</f>
        <v>2.2040500000000005</v>
      </c>
      <c r="J2343" s="5" t="str">
        <f>OBV!F2343</f>
        <v>NEUTRAL</v>
      </c>
      <c r="K2343" s="5" t="str">
        <f>OBV!G2343</f>
        <v>NEUTRAL</v>
      </c>
      <c r="L2343" s="5" t="str">
        <f>OBV!H2343</f>
        <v>NEUTRAL</v>
      </c>
    </row>
    <row r="2344" spans="1:12" ht="13.5" x14ac:dyDescent="0.25">
      <c r="A2344" s="3">
        <f>RSI!A2344</f>
        <v>45715</v>
      </c>
      <c r="B2344" s="2">
        <f>RSI!B2344</f>
        <v>2.87</v>
      </c>
      <c r="C2344" s="2">
        <f>RSI!I2344</f>
        <v>6.9355075706995137</v>
      </c>
      <c r="D2344" s="2">
        <f>MACD!E2344</f>
        <v>0.30149411669828652</v>
      </c>
      <c r="E2344" s="2">
        <f>MACD!F2344</f>
        <v>0.24920514979133751</v>
      </c>
      <c r="F2344" s="2">
        <f>'Moving Avg'!D2344</f>
        <v>3.0859999999999999</v>
      </c>
      <c r="G2344" s="2">
        <f>'Moving Avg'!F2344</f>
        <v>3.5205000000000006</v>
      </c>
      <c r="H2344" s="2">
        <f>'Moving Avg'!G2344</f>
        <v>3.9147999999999996</v>
      </c>
      <c r="I2344" s="2">
        <f>'Moving Avg'!H2344</f>
        <v>2.21225</v>
      </c>
      <c r="J2344" s="5" t="str">
        <f>OBV!F2344</f>
        <v>NEUTRAL</v>
      </c>
      <c r="K2344" s="5" t="str">
        <f>OBV!G2344</f>
        <v>NEUTRAL</v>
      </c>
      <c r="L2344" s="5" t="str">
        <f>OBV!H2344</f>
        <v>NEUTRAL</v>
      </c>
    </row>
    <row r="2345" spans="1:12" ht="13.5" x14ac:dyDescent="0.25">
      <c r="A2345" s="3">
        <f>RSI!A2345</f>
        <v>45716</v>
      </c>
      <c r="B2345" s="2">
        <f>RSI!B2345</f>
        <v>2.75</v>
      </c>
      <c r="C2345" s="2">
        <f>RSI!I2345</f>
        <v>6.007178467272297</v>
      </c>
      <c r="D2345" s="2">
        <f>MACD!E2345</f>
        <v>0.32201357092967564</v>
      </c>
      <c r="E2345" s="2">
        <f>MACD!F2345</f>
        <v>0.26376683401900514</v>
      </c>
      <c r="F2345" s="2">
        <f>'Moving Avg'!D2345</f>
        <v>2.9800000000000004</v>
      </c>
      <c r="G2345" s="2">
        <f>'Moving Avg'!F2345</f>
        <v>3.4620000000000006</v>
      </c>
      <c r="H2345" s="2">
        <f>'Moving Avg'!G2345</f>
        <v>3.9003999999999994</v>
      </c>
      <c r="I2345" s="2">
        <f>'Moving Avg'!H2345</f>
        <v>2.2198500000000005</v>
      </c>
      <c r="J2345" s="5" t="str">
        <f>OBV!F2345</f>
        <v>NEUTRAL</v>
      </c>
      <c r="K2345" s="5" t="str">
        <f>OBV!G2345</f>
        <v>NEUTRAL</v>
      </c>
      <c r="L2345" s="5" t="str">
        <f>OBV!H2345</f>
        <v>NEUTRAL</v>
      </c>
    </row>
    <row r="2346" spans="1:12" ht="13.5" x14ac:dyDescent="0.25">
      <c r="A2346" s="3">
        <f>RSI!A2346</f>
        <v>45719</v>
      </c>
      <c r="B2346" s="2">
        <f>RSI!B2346</f>
        <v>2.63</v>
      </c>
      <c r="C2346" s="2">
        <f>RSI!I2346</f>
        <v>5.2503512255334925</v>
      </c>
      <c r="D2346" s="2">
        <f>MACD!E2346</f>
        <v>0.32826654993227766</v>
      </c>
      <c r="E2346" s="2">
        <f>MACD!F2346</f>
        <v>0.27666677720165966</v>
      </c>
      <c r="F2346" s="2">
        <f>'Moving Avg'!D2346</f>
        <v>2.8780000000000001</v>
      </c>
      <c r="G2346" s="2">
        <f>'Moving Avg'!F2346</f>
        <v>3.4060000000000001</v>
      </c>
      <c r="H2346" s="2">
        <f>'Moving Avg'!G2346</f>
        <v>3.8805999999999994</v>
      </c>
      <c r="I2346" s="2">
        <f>'Moving Avg'!H2346</f>
        <v>2.2266000000000004</v>
      </c>
      <c r="J2346" s="5" t="str">
        <f>OBV!F2346</f>
        <v>NEUTRAL</v>
      </c>
      <c r="K2346" s="5" t="str">
        <f>OBV!G2346</f>
        <v>NEUTRAL</v>
      </c>
      <c r="L2346" s="5" t="str">
        <f>OBV!H2346</f>
        <v>NEUTRAL</v>
      </c>
    </row>
    <row r="2347" spans="1:12" ht="13.5" x14ac:dyDescent="0.25">
      <c r="A2347" s="3">
        <f>RSI!A2347</f>
        <v>45720</v>
      </c>
      <c r="B2347" s="2">
        <f>RSI!B2347</f>
        <v>2.74</v>
      </c>
      <c r="C2347" s="2">
        <f>RSI!I2347</f>
        <v>15.731043289072574</v>
      </c>
      <c r="D2347" s="2">
        <f>MACD!E2347</f>
        <v>0.33039333918010216</v>
      </c>
      <c r="E2347" s="2">
        <f>MACD!F2347</f>
        <v>0.28741208959734821</v>
      </c>
      <c r="F2347" s="2">
        <f>'Moving Avg'!D2347</f>
        <v>2.798</v>
      </c>
      <c r="G2347" s="2">
        <f>'Moving Avg'!F2347</f>
        <v>3.3555000000000001</v>
      </c>
      <c r="H2347" s="2">
        <f>'Moving Avg'!G2347</f>
        <v>3.8598000000000003</v>
      </c>
      <c r="I2347" s="2">
        <f>'Moving Avg'!H2347</f>
        <v>2.2336500000000004</v>
      </c>
      <c r="J2347" s="5" t="str">
        <f>OBV!F2347</f>
        <v>NEUTRAL</v>
      </c>
      <c r="K2347" s="5" t="str">
        <f>OBV!G2347</f>
        <v>NEUTRAL</v>
      </c>
      <c r="L2347" s="5" t="str">
        <f>OBV!H2347</f>
        <v>NEUTRAL</v>
      </c>
    </row>
    <row r="2348" spans="1:12" ht="13.5" x14ac:dyDescent="0.25">
      <c r="A2348" s="3">
        <f>RSI!A2348</f>
        <v>45721</v>
      </c>
      <c r="B2348" s="2">
        <f>RSI!B2348</f>
        <v>2.86</v>
      </c>
      <c r="C2348" s="2">
        <f>RSI!I2348</f>
        <v>25.422586048139735</v>
      </c>
      <c r="D2348" s="2">
        <f>MACD!E2348</f>
        <v>0.32726881976822586</v>
      </c>
      <c r="E2348" s="2">
        <f>MACD!F2348</f>
        <v>0.29538343563152375</v>
      </c>
      <c r="F2348" s="2">
        <f>'Moving Avg'!D2348</f>
        <v>2.77</v>
      </c>
      <c r="G2348" s="2">
        <f>'Moving Avg'!F2348</f>
        <v>3.3110000000000008</v>
      </c>
      <c r="H2348" s="2">
        <f>'Moving Avg'!G2348</f>
        <v>3.8380000000000001</v>
      </c>
      <c r="I2348" s="2">
        <f>'Moving Avg'!H2348</f>
        <v>2.2410500000000004</v>
      </c>
      <c r="J2348" s="5" t="str">
        <f>OBV!F2348</f>
        <v>NEUTRAL</v>
      </c>
      <c r="K2348" s="5" t="str">
        <f>OBV!G2348</f>
        <v>NEUTRAL</v>
      </c>
      <c r="L2348" s="5" t="str">
        <f>OBV!H2348</f>
        <v>NEUTRAL</v>
      </c>
    </row>
    <row r="2349" spans="1:12" ht="13.5" x14ac:dyDescent="0.25">
      <c r="A2349" s="3">
        <f>RSI!A2349</f>
        <v>45722</v>
      </c>
      <c r="B2349" s="2">
        <f>RSI!B2349</f>
        <v>2.74</v>
      </c>
      <c r="C2349" s="2">
        <f>RSI!I2349</f>
        <v>22.620897733575305</v>
      </c>
      <c r="D2349" s="2">
        <f>MACD!E2349</f>
        <v>0.33647589065899819</v>
      </c>
      <c r="E2349" s="2">
        <f>MACD!F2349</f>
        <v>0.30360192663701868</v>
      </c>
      <c r="F2349" s="2">
        <f>'Moving Avg'!D2349</f>
        <v>2.7440000000000002</v>
      </c>
      <c r="G2349" s="2">
        <f>'Moving Avg'!F2349</f>
        <v>3.2605000000000004</v>
      </c>
      <c r="H2349" s="2">
        <f>'Moving Avg'!G2349</f>
        <v>3.8104</v>
      </c>
      <c r="I2349" s="2">
        <f>'Moving Avg'!H2349</f>
        <v>2.2475500000000004</v>
      </c>
      <c r="J2349" s="5" t="str">
        <f>OBV!F2349</f>
        <v>NEUTRAL</v>
      </c>
      <c r="K2349" s="5" t="str">
        <f>OBV!G2349</f>
        <v>NEUTRAL</v>
      </c>
      <c r="L2349" s="5" t="str">
        <f>OBV!H2349</f>
        <v>NEUTRAL</v>
      </c>
    </row>
    <row r="2350" spans="1:12" ht="13.5" x14ac:dyDescent="0.25">
      <c r="A2350" s="3">
        <f>RSI!A2350</f>
        <v>45723</v>
      </c>
      <c r="B2350" s="2">
        <f>RSI!B2350</f>
        <v>2.86</v>
      </c>
      <c r="C2350" s="2">
        <f>RSI!I2350</f>
        <v>30.830116349337843</v>
      </c>
      <c r="D2350" s="2">
        <f>MACD!E2350</f>
        <v>0.31575236055166567</v>
      </c>
      <c r="E2350" s="2">
        <f>MACD!F2350</f>
        <v>0.30603201341994807</v>
      </c>
      <c r="F2350" s="2">
        <f>'Moving Avg'!D2350</f>
        <v>2.766</v>
      </c>
      <c r="G2350" s="2">
        <f>'Moving Avg'!F2350</f>
        <v>3.2160000000000002</v>
      </c>
      <c r="H2350" s="2">
        <f>'Moving Avg'!G2350</f>
        <v>3.785200000000001</v>
      </c>
      <c r="I2350" s="2">
        <f>'Moving Avg'!H2350</f>
        <v>2.2543500000000005</v>
      </c>
      <c r="J2350" s="5" t="str">
        <f>OBV!F2350</f>
        <v>NEUTRAL</v>
      </c>
      <c r="K2350" s="5" t="str">
        <f>OBV!G2350</f>
        <v>NEUTRAL</v>
      </c>
      <c r="L2350" s="5" t="str">
        <f>OBV!H2350</f>
        <v>NEUTRAL</v>
      </c>
    </row>
    <row r="2351" spans="1:12" ht="13.5" x14ac:dyDescent="0.25">
      <c r="A2351" s="3">
        <f>RSI!A2351</f>
        <v>45726</v>
      </c>
      <c r="B2351" s="2">
        <f>RSI!B2351</f>
        <v>2.98</v>
      </c>
      <c r="C2351" s="2">
        <f>RSI!I2351</f>
        <v>37.922570591545117</v>
      </c>
      <c r="D2351" s="2">
        <f>MACD!E2351</f>
        <v>0.27027663342424946</v>
      </c>
      <c r="E2351" s="2">
        <f>MACD!F2351</f>
        <v>0.29888093742080835</v>
      </c>
      <c r="F2351" s="2">
        <f>'Moving Avg'!D2351</f>
        <v>2.8359999999999999</v>
      </c>
      <c r="G2351" s="2">
        <f>'Moving Avg'!F2351</f>
        <v>3.1774999999999998</v>
      </c>
      <c r="H2351" s="2">
        <f>'Moving Avg'!G2351</f>
        <v>3.7588000000000004</v>
      </c>
      <c r="I2351" s="2">
        <f>'Moving Avg'!H2351</f>
        <v>2.2614500000000008</v>
      </c>
      <c r="J2351" s="5" t="str">
        <f>OBV!F2351</f>
        <v>NEUTRAL</v>
      </c>
      <c r="K2351" s="5" t="str">
        <f>OBV!G2351</f>
        <v>NEUTRAL</v>
      </c>
      <c r="L2351" s="5" t="str">
        <f>OBV!H2351</f>
        <v>NEUTRAL</v>
      </c>
    </row>
    <row r="2352" spans="1:12" ht="13.5" x14ac:dyDescent="0.25">
      <c r="A2352" s="3">
        <f>RSI!A2352</f>
        <v>45727</v>
      </c>
      <c r="B2352" s="2">
        <f>RSI!B2352</f>
        <v>3.11</v>
      </c>
      <c r="C2352" s="2">
        <f>RSI!I2352</f>
        <v>44.555218770223327</v>
      </c>
      <c r="D2352" s="2">
        <f>MACD!E2352</f>
        <v>0.22376115908311967</v>
      </c>
      <c r="E2352" s="2">
        <f>MACD!F2352</f>
        <v>0.28385698175327062</v>
      </c>
      <c r="F2352" s="2">
        <f>'Moving Avg'!D2352</f>
        <v>2.9099999999999997</v>
      </c>
      <c r="G2352" s="2">
        <f>'Moving Avg'!F2352</f>
        <v>3.1454999999999997</v>
      </c>
      <c r="H2352" s="2">
        <f>'Moving Avg'!G2352</f>
        <v>3.7350000000000008</v>
      </c>
      <c r="I2352" s="2">
        <f>'Moving Avg'!H2352</f>
        <v>2.2688500000000009</v>
      </c>
      <c r="J2352" s="5" t="str">
        <f>OBV!F2352</f>
        <v>NEUTRAL</v>
      </c>
      <c r="K2352" s="5" t="str">
        <f>OBV!G2352</f>
        <v>NEUTRAL</v>
      </c>
      <c r="L2352" s="5" t="str">
        <f>OBV!H2352</f>
        <v>NEUTRAL</v>
      </c>
    </row>
    <row r="2353" spans="1:12" ht="13.5" x14ac:dyDescent="0.25">
      <c r="A2353" s="3">
        <f>RSI!A2353</f>
        <v>45728</v>
      </c>
      <c r="B2353" s="2">
        <f>RSI!B2353</f>
        <v>3.24</v>
      </c>
      <c r="C2353" s="2">
        <f>RSI!I2353</f>
        <v>50.276574602745256</v>
      </c>
      <c r="D2353" s="2">
        <f>MACD!E2353</f>
        <v>0.15394121583484921</v>
      </c>
      <c r="E2353" s="2">
        <f>MACD!F2353</f>
        <v>0.25787382856958635</v>
      </c>
      <c r="F2353" s="2">
        <f>'Moving Avg'!D2353</f>
        <v>2.9859999999999998</v>
      </c>
      <c r="G2353" s="2">
        <f>'Moving Avg'!F2353</f>
        <v>3.12</v>
      </c>
      <c r="H2353" s="2">
        <f>'Moving Avg'!G2353</f>
        <v>3.7138000000000009</v>
      </c>
      <c r="I2353" s="2">
        <f>'Moving Avg'!H2353</f>
        <v>2.2767500000000007</v>
      </c>
      <c r="J2353" s="5" t="str">
        <f>OBV!F2353</f>
        <v>NEUTRAL</v>
      </c>
      <c r="K2353" s="5" t="str">
        <f>OBV!G2353</f>
        <v>NEUTRAL</v>
      </c>
      <c r="L2353" s="5" t="str">
        <f>OBV!H2353</f>
        <v>NEUTRAL</v>
      </c>
    </row>
    <row r="2354" spans="1:12" ht="13.5" x14ac:dyDescent="0.25">
      <c r="A2354" s="3">
        <f>RSI!A2354</f>
        <v>45729</v>
      </c>
      <c r="B2354" s="2">
        <f>RSI!B2354</f>
        <v>3.38</v>
      </c>
      <c r="C2354" s="2">
        <f>RSI!I2354</f>
        <v>55.591244055840257</v>
      </c>
      <c r="D2354" s="2">
        <f>MACD!E2354</f>
        <v>6.4379252140792431E-2</v>
      </c>
      <c r="E2354" s="2">
        <f>MACD!F2354</f>
        <v>0.21917491328382757</v>
      </c>
      <c r="F2354" s="2">
        <f>'Moving Avg'!D2354</f>
        <v>3.1139999999999999</v>
      </c>
      <c r="G2354" s="2">
        <f>'Moving Avg'!F2354</f>
        <v>3.1015000000000006</v>
      </c>
      <c r="H2354" s="2">
        <f>'Moving Avg'!G2354</f>
        <v>3.6954000000000007</v>
      </c>
      <c r="I2354" s="2">
        <f>'Moving Avg'!H2354</f>
        <v>2.2853500000000007</v>
      </c>
      <c r="J2354" s="5" t="str">
        <f>OBV!F2354</f>
        <v>NEUTRAL</v>
      </c>
      <c r="K2354" s="5" t="str">
        <f>OBV!G2354</f>
        <v>NEUTRAL</v>
      </c>
      <c r="L2354" s="5" t="str">
        <f>OBV!H2354</f>
        <v>NEUTRAL</v>
      </c>
    </row>
    <row r="2355" spans="1:12" ht="13.5" x14ac:dyDescent="0.25">
      <c r="A2355" s="3">
        <f>RSI!A2355</f>
        <v>45730</v>
      </c>
      <c r="B2355" s="2">
        <f>RSI!B2355</f>
        <v>3.53</v>
      </c>
      <c r="C2355" s="2">
        <f>RSI!I2355</f>
        <v>60.466809512103438</v>
      </c>
      <c r="D2355" s="2">
        <f>MACD!E2355</f>
        <v>-4.1908659609716459E-2</v>
      </c>
      <c r="E2355" s="2">
        <f>MACD!F2355</f>
        <v>0.16695819870511877</v>
      </c>
      <c r="F2355" s="2">
        <f>'Moving Avg'!D2355</f>
        <v>3.2480000000000002</v>
      </c>
      <c r="G2355" s="2">
        <f>'Moving Avg'!F2355</f>
        <v>3.0985000000000005</v>
      </c>
      <c r="H2355" s="2">
        <f>'Moving Avg'!G2355</f>
        <v>3.680000000000001</v>
      </c>
      <c r="I2355" s="2">
        <f>'Moving Avg'!H2355</f>
        <v>2.2950500000000007</v>
      </c>
      <c r="J2355" s="5" t="str">
        <f>OBV!F2355</f>
        <v>NEUTRAL</v>
      </c>
      <c r="K2355" s="5" t="str">
        <f>OBV!G2355</f>
        <v>NEUTRAL</v>
      </c>
      <c r="L2355" s="5" t="str">
        <f>OBV!H2355</f>
        <v>NEUTRAL</v>
      </c>
    </row>
    <row r="2356" spans="1:12" ht="13.5" x14ac:dyDescent="0.25">
      <c r="A2356" s="3">
        <f>RSI!A2356</f>
        <v>45733</v>
      </c>
      <c r="B2356" s="2">
        <f>RSI!B2356</f>
        <v>3.38</v>
      </c>
      <c r="C2356" s="2">
        <f>RSI!I2356</f>
        <v>54.073502387946434</v>
      </c>
      <c r="D2356" s="2">
        <f>MACD!E2356</f>
        <v>-0.14094438921926367</v>
      </c>
      <c r="E2356" s="2">
        <f>MACD!F2356</f>
        <v>0.10537768112024229</v>
      </c>
      <c r="F2356" s="2">
        <f>'Moving Avg'!D2356</f>
        <v>3.3280000000000003</v>
      </c>
      <c r="G2356" s="2">
        <f>'Moving Avg'!F2356</f>
        <v>3.0960000000000005</v>
      </c>
      <c r="H2356" s="2">
        <f>'Moving Avg'!G2356</f>
        <v>3.6616000000000009</v>
      </c>
      <c r="I2356" s="2">
        <f>'Moving Avg'!H2356</f>
        <v>2.3036500000000006</v>
      </c>
      <c r="J2356" s="5" t="str">
        <f>OBV!F2356</f>
        <v>NEUTRAL</v>
      </c>
      <c r="K2356" s="5" t="str">
        <f>OBV!G2356</f>
        <v>NEUTRAL</v>
      </c>
      <c r="L2356" s="5" t="str">
        <f>OBV!H2356</f>
        <v>NEUTRAL</v>
      </c>
    </row>
    <row r="2357" spans="1:12" ht="13.5" x14ac:dyDescent="0.25">
      <c r="A2357" s="3">
        <f>RSI!A2357</f>
        <v>45734</v>
      </c>
      <c r="B2357" s="2">
        <f>RSI!B2357</f>
        <v>3.23</v>
      </c>
      <c r="C2357" s="2">
        <f>RSI!I2357</f>
        <v>48.545797635244483</v>
      </c>
      <c r="D2357" s="2">
        <f>MACD!E2357</f>
        <v>-0.19744310171427326</v>
      </c>
      <c r="E2357" s="2">
        <f>MACD!F2357</f>
        <v>4.481352455333918E-2</v>
      </c>
      <c r="F2357" s="2">
        <f>'Moving Avg'!D2357</f>
        <v>3.3520000000000003</v>
      </c>
      <c r="G2357" s="2">
        <f>'Moving Avg'!F2357</f>
        <v>3.0860000000000003</v>
      </c>
      <c r="H2357" s="2">
        <f>'Moving Avg'!G2357</f>
        <v>3.640200000000001</v>
      </c>
      <c r="I2357" s="2">
        <f>'Moving Avg'!H2357</f>
        <v>2.3111500000000009</v>
      </c>
      <c r="J2357" s="5" t="str">
        <f>OBV!F2357</f>
        <v>NEUTRAL</v>
      </c>
      <c r="K2357" s="5" t="str">
        <f>OBV!G2357</f>
        <v>NEUTRAL</v>
      </c>
      <c r="L2357" s="5" t="str">
        <f>OBV!H2357</f>
        <v>NEUTRAL</v>
      </c>
    </row>
    <row r="2358" spans="1:12" ht="13.5" x14ac:dyDescent="0.25">
      <c r="A2358" s="3">
        <f>RSI!A2358</f>
        <v>45735</v>
      </c>
      <c r="B2358" s="2">
        <f>RSI!B2358</f>
        <v>3.09</v>
      </c>
      <c r="C2358" s="2">
        <f>RSI!I2358</f>
        <v>44.022487392544321</v>
      </c>
      <c r="D2358" s="2">
        <f>MACD!E2358</f>
        <v>-0.21621054766661096</v>
      </c>
      <c r="E2358" s="2">
        <f>MACD!F2358</f>
        <v>-7.391289890650847E-3</v>
      </c>
      <c r="F2358" s="2">
        <f>'Moving Avg'!D2358</f>
        <v>3.3220000000000001</v>
      </c>
      <c r="G2358" s="2">
        <f>'Moving Avg'!F2358</f>
        <v>3.069</v>
      </c>
      <c r="H2358" s="2">
        <f>'Moving Avg'!G2358</f>
        <v>3.616000000000001</v>
      </c>
      <c r="I2358" s="2">
        <f>'Moving Avg'!H2358</f>
        <v>2.3176000000000005</v>
      </c>
      <c r="J2358" s="5" t="str">
        <f>OBV!F2358</f>
        <v>NEUTRAL</v>
      </c>
      <c r="K2358" s="5" t="str">
        <f>OBV!G2358</f>
        <v>NEUTRAL</v>
      </c>
      <c r="L2358" s="5" t="str">
        <f>OBV!H2358</f>
        <v>NEUTRAL</v>
      </c>
    </row>
    <row r="2359" spans="1:12" ht="13.5" x14ac:dyDescent="0.25">
      <c r="A2359" s="3">
        <f>RSI!A2359</f>
        <v>45737</v>
      </c>
      <c r="B2359" s="2">
        <f>RSI!B2359</f>
        <v>2.96</v>
      </c>
      <c r="C2359" s="2">
        <f>RSI!I2359</f>
        <v>40.270259851998247</v>
      </c>
      <c r="D2359" s="2">
        <f>MACD!E2359</f>
        <v>-0.23990344067580338</v>
      </c>
      <c r="E2359" s="2">
        <f>MACD!F2359</f>
        <v>-5.3893720047681358E-2</v>
      </c>
      <c r="F2359" s="2">
        <f>'Moving Avg'!D2359</f>
        <v>3.2380000000000004</v>
      </c>
      <c r="G2359" s="2">
        <f>'Moving Avg'!F2359</f>
        <v>3.0455000000000001</v>
      </c>
      <c r="H2359" s="2">
        <f>'Moving Avg'!G2359</f>
        <v>3.5892000000000013</v>
      </c>
      <c r="I2359" s="2">
        <f>'Moving Avg'!H2359</f>
        <v>2.3234000000000008</v>
      </c>
      <c r="J2359" s="5" t="str">
        <f>OBV!F2359</f>
        <v>NEUTRAL</v>
      </c>
      <c r="K2359" s="5" t="str">
        <f>OBV!G2359</f>
        <v>NEUTRAL</v>
      </c>
      <c r="L2359" s="5" t="str">
        <f>OBV!H2359</f>
        <v>NEUTRAL</v>
      </c>
    </row>
    <row r="2360" spans="1:12" ht="13.5" x14ac:dyDescent="0.25">
      <c r="A2360" s="3">
        <f>RSI!A2360</f>
        <v>45740</v>
      </c>
      <c r="B2360" s="2">
        <f>RSI!B2360</f>
        <v>2.83</v>
      </c>
      <c r="C2360" s="2">
        <f>RSI!I2360</f>
        <v>36.884592667949072</v>
      </c>
      <c r="D2360" s="2">
        <f>MACD!E2360</f>
        <v>-0.23014826066105876</v>
      </c>
      <c r="E2360" s="2">
        <f>MACD!F2360</f>
        <v>-8.9144628170356843E-2</v>
      </c>
      <c r="F2360" s="2">
        <f>'Moving Avg'!D2360</f>
        <v>3.0979999999999999</v>
      </c>
      <c r="G2360" s="2">
        <f>'Moving Avg'!F2360</f>
        <v>3.0230000000000006</v>
      </c>
      <c r="H2360" s="2">
        <f>'Moving Avg'!G2360</f>
        <v>3.5598000000000019</v>
      </c>
      <c r="I2360" s="2">
        <f>'Moving Avg'!H2360</f>
        <v>2.3285500000000008</v>
      </c>
      <c r="J2360" s="5" t="str">
        <f>OBV!F2360</f>
        <v>NEUTRAL</v>
      </c>
      <c r="K2360" s="5" t="str">
        <f>OBV!G2360</f>
        <v>NEUTRAL</v>
      </c>
      <c r="L2360" s="5" t="str">
        <f>OBV!H2360</f>
        <v>NEUTRAL</v>
      </c>
    </row>
    <row r="2361" spans="1:12" ht="13.5" x14ac:dyDescent="0.25">
      <c r="A2361" s="3">
        <f>RSI!A2361</f>
        <v>45741</v>
      </c>
      <c r="B2361" s="2">
        <f>RSI!B2361</f>
        <v>2.71</v>
      </c>
      <c r="C2361" s="2">
        <f>RSI!I2361</f>
        <v>34.039686415295833</v>
      </c>
      <c r="D2361" s="2">
        <f>MACD!E2361</f>
        <v>-0.19219023346248676</v>
      </c>
      <c r="E2361" s="2">
        <f>MACD!F2361</f>
        <v>-0.10975374922878284</v>
      </c>
      <c r="F2361" s="2">
        <f>'Moving Avg'!D2361</f>
        <v>2.964</v>
      </c>
      <c r="G2361" s="2">
        <f>'Moving Avg'!F2361</f>
        <v>3.0015000000000001</v>
      </c>
      <c r="H2361" s="2">
        <f>'Moving Avg'!G2361</f>
        <v>3.5280000000000018</v>
      </c>
      <c r="I2361" s="2">
        <f>'Moving Avg'!H2361</f>
        <v>2.3331000000000004</v>
      </c>
      <c r="J2361" s="5" t="str">
        <f>OBV!F2361</f>
        <v>NEUTRAL</v>
      </c>
      <c r="K2361" s="5" t="str">
        <f>OBV!G2361</f>
        <v>NEUTRAL</v>
      </c>
      <c r="L2361" s="5" t="str">
        <f>OBV!H2361</f>
        <v>NEUTRAL</v>
      </c>
    </row>
    <row r="2362" spans="1:12" ht="13.5" x14ac:dyDescent="0.25">
      <c r="A2362" s="3">
        <f>RSI!A2362</f>
        <v>45742</v>
      </c>
      <c r="B2362" s="2">
        <f>RSI!B2362</f>
        <v>2.59</v>
      </c>
      <c r="C2362" s="2">
        <f>RSI!I2362</f>
        <v>31.429091550069145</v>
      </c>
      <c r="D2362" s="2">
        <f>MACD!E2362</f>
        <v>-0.12829502430733708</v>
      </c>
      <c r="E2362" s="2">
        <f>MACD!F2362</f>
        <v>-0.11346200424449368</v>
      </c>
      <c r="F2362" s="2">
        <f>'Moving Avg'!D2362</f>
        <v>2.8359999999999999</v>
      </c>
      <c r="G2362" s="2">
        <f>'Moving Avg'!F2362</f>
        <v>2.9740000000000002</v>
      </c>
      <c r="H2362" s="2">
        <f>'Moving Avg'!G2362</f>
        <v>3.493800000000002</v>
      </c>
      <c r="I2362" s="2">
        <f>'Moving Avg'!H2362</f>
        <v>2.3370500000000005</v>
      </c>
      <c r="J2362" s="5" t="str">
        <f>OBV!F2362</f>
        <v>NEUTRAL</v>
      </c>
      <c r="K2362" s="5" t="str">
        <f>OBV!G2362</f>
        <v>NEUTRAL</v>
      </c>
      <c r="L2362" s="5" t="str">
        <f>OBV!H2362</f>
        <v>NEUTRAL</v>
      </c>
    </row>
    <row r="2363" spans="1:12" ht="13.5" x14ac:dyDescent="0.25">
      <c r="A2363" s="3">
        <f>RSI!A2363</f>
        <v>45743</v>
      </c>
      <c r="B2363" s="2">
        <f>RSI!B2363</f>
        <v>2.48</v>
      </c>
      <c r="C2363" s="2">
        <f>RSI!I2363</f>
        <v>29.217082505843464</v>
      </c>
      <c r="D2363" s="2">
        <f>MACD!E2363</f>
        <v>-4.2698549621025261E-2</v>
      </c>
      <c r="E2363" s="2">
        <f>MACD!F2363</f>
        <v>-9.9309313319800002E-2</v>
      </c>
      <c r="F2363" s="2">
        <f>'Moving Avg'!D2363</f>
        <v>2.714</v>
      </c>
      <c r="G2363" s="2">
        <f>'Moving Avg'!F2363</f>
        <v>2.948</v>
      </c>
      <c r="H2363" s="2">
        <f>'Moving Avg'!G2363</f>
        <v>3.4574000000000011</v>
      </c>
      <c r="I2363" s="2">
        <f>'Moving Avg'!H2363</f>
        <v>2.3404500000000006</v>
      </c>
      <c r="J2363" s="5" t="str">
        <f>OBV!F2363</f>
        <v>NEUTRAL</v>
      </c>
      <c r="K2363" s="5" t="str">
        <f>OBV!G2363</f>
        <v>NEUTRAL</v>
      </c>
      <c r="L2363" s="5" t="str">
        <f>OBV!H2363</f>
        <v>NEUTRAL</v>
      </c>
    </row>
    <row r="2364" spans="1:12" ht="13.5" x14ac:dyDescent="0.25">
      <c r="A2364" s="3">
        <f>RSI!A2364</f>
        <v>45744</v>
      </c>
      <c r="B2364" s="2">
        <f>RSI!B2364</f>
        <v>2.37</v>
      </c>
      <c r="C2364" s="2">
        <f>RSI!I2364</f>
        <v>27.158600211799538</v>
      </c>
      <c r="D2364" s="2">
        <f>MACD!E2364</f>
        <v>6.3198386952250551E-2</v>
      </c>
      <c r="E2364" s="2">
        <f>MACD!F2364</f>
        <v>-6.6807773265389891E-2</v>
      </c>
      <c r="F2364" s="2">
        <f>'Moving Avg'!D2364</f>
        <v>2.5960000000000001</v>
      </c>
      <c r="G2364" s="2">
        <f>'Moving Avg'!F2364</f>
        <v>2.9229999999999996</v>
      </c>
      <c r="H2364" s="2">
        <f>'Moving Avg'!G2364</f>
        <v>3.4188000000000009</v>
      </c>
      <c r="I2364" s="2">
        <f>'Moving Avg'!H2364</f>
        <v>2.343700000000001</v>
      </c>
      <c r="J2364" s="5" t="str">
        <f>OBV!F2364</f>
        <v>NEUTRAL</v>
      </c>
      <c r="K2364" s="5" t="str">
        <f>OBV!G2364</f>
        <v>NEUTRAL</v>
      </c>
      <c r="L2364" s="5" t="str">
        <f>OBV!H2364</f>
        <v>NEUTRAL</v>
      </c>
    </row>
    <row r="2365" spans="1:12" ht="13.5" x14ac:dyDescent="0.25">
      <c r="A2365" s="3">
        <f>RSI!A2365</f>
        <v>45749</v>
      </c>
      <c r="B2365" s="2">
        <f>RSI!B2365</f>
        <v>2.37</v>
      </c>
      <c r="C2365" s="2">
        <f>RSI!I2365</f>
        <v>27.158600211799538</v>
      </c>
      <c r="D2365" s="2">
        <f>MACD!E2365</f>
        <v>0.18003275735066016</v>
      </c>
      <c r="E2365" s="2">
        <f>MACD!F2365</f>
        <v>-1.7439667142179878E-2</v>
      </c>
      <c r="F2365" s="2">
        <f>'Moving Avg'!D2365</f>
        <v>2.504</v>
      </c>
      <c r="G2365" s="2">
        <f>'Moving Avg'!F2365</f>
        <v>2.9039999999999995</v>
      </c>
      <c r="H2365" s="2">
        <f>'Moving Avg'!G2365</f>
        <v>3.3802000000000008</v>
      </c>
      <c r="I2365" s="2">
        <f>'Moving Avg'!H2365</f>
        <v>2.346950000000001</v>
      </c>
      <c r="J2365" s="5" t="str">
        <f>OBV!F2365</f>
        <v>NEUTRAL</v>
      </c>
      <c r="K2365" s="5" t="str">
        <f>OBV!G2365</f>
        <v>NEUTRAL</v>
      </c>
      <c r="L2365" s="5" t="str">
        <f>OBV!H2365</f>
        <v>NEUTRAL</v>
      </c>
    </row>
    <row r="2366" spans="1:12" ht="13.5" x14ac:dyDescent="0.25">
      <c r="A2366" s="3">
        <f>RSI!A2366</f>
        <v>45750</v>
      </c>
      <c r="B2366" s="2">
        <f>RSI!B2366</f>
        <v>2.37</v>
      </c>
      <c r="C2366" s="2">
        <f>RSI!I2366</f>
        <v>27.158600211799538</v>
      </c>
      <c r="D2366" s="2">
        <f>MACD!E2366</f>
        <v>0.25966045202348065</v>
      </c>
      <c r="E2366" s="2">
        <f>MACD!F2366</f>
        <v>3.7980356690952226E-2</v>
      </c>
      <c r="F2366" s="2">
        <f>'Moving Avg'!D2366</f>
        <v>2.4359999999999999</v>
      </c>
      <c r="G2366" s="2">
        <f>'Moving Avg'!F2366</f>
        <v>2.8909999999999996</v>
      </c>
      <c r="H2366" s="2">
        <f>'Moving Avg'!G2366</f>
        <v>3.341600000000001</v>
      </c>
      <c r="I2366" s="2">
        <f>'Moving Avg'!H2366</f>
        <v>2.350550000000001</v>
      </c>
      <c r="J2366" s="5" t="str">
        <f>OBV!F2366</f>
        <v>NEUTRAL</v>
      </c>
      <c r="K2366" s="5" t="str">
        <f>OBV!G2366</f>
        <v>NEUTRAL</v>
      </c>
      <c r="L2366" s="5" t="str">
        <f>OBV!H2366</f>
        <v>NEUTRAL</v>
      </c>
    </row>
    <row r="2367" spans="1:12" ht="13.5" x14ac:dyDescent="0.25">
      <c r="A2367" s="3">
        <f>RSI!A2367</f>
        <v>45751</v>
      </c>
      <c r="B2367" s="2">
        <f>RSI!B2367</f>
        <v>2.37</v>
      </c>
      <c r="C2367" s="2">
        <f>RSI!I2367</f>
        <v>27.158600211799538</v>
      </c>
      <c r="D2367" s="2">
        <f>MACD!E2367</f>
        <v>0.3075207774563351</v>
      </c>
      <c r="E2367" s="2">
        <f>MACD!F2367</f>
        <v>9.1888440844028807E-2</v>
      </c>
      <c r="F2367" s="2">
        <f>'Moving Avg'!D2367</f>
        <v>2.3920000000000003</v>
      </c>
      <c r="G2367" s="2">
        <f>'Moving Avg'!F2367</f>
        <v>2.8724999999999992</v>
      </c>
      <c r="H2367" s="2">
        <f>'Moving Avg'!G2367</f>
        <v>3.3030000000000013</v>
      </c>
      <c r="I2367" s="2">
        <f>'Moving Avg'!H2367</f>
        <v>2.3541500000000011</v>
      </c>
      <c r="J2367" s="5" t="str">
        <f>OBV!F2367</f>
        <v>NEUTRAL</v>
      </c>
      <c r="K2367" s="5" t="str">
        <f>OBV!G2367</f>
        <v>NEUTRAL</v>
      </c>
      <c r="L2367" s="5" t="str">
        <f>OBV!H2367</f>
        <v>NEUTRAL</v>
      </c>
    </row>
    <row r="2368" spans="1:12" ht="13.5" x14ac:dyDescent="0.25">
      <c r="A2368" s="3">
        <f>RSI!A2368</f>
        <v>45754</v>
      </c>
      <c r="B2368" s="2">
        <f>RSI!B2368</f>
        <v>2.37</v>
      </c>
      <c r="C2368" s="2">
        <f>RSI!I2368</f>
        <v>27.158600211799552</v>
      </c>
      <c r="D2368" s="2">
        <f>MACD!E2368</f>
        <v>0.32977578139995201</v>
      </c>
      <c r="E2368" s="2">
        <f>MACD!F2368</f>
        <v>0.13946590895521344</v>
      </c>
      <c r="F2368" s="2">
        <f>'Moving Avg'!D2368</f>
        <v>2.37</v>
      </c>
      <c r="G2368" s="2">
        <f>'Moving Avg'!F2368</f>
        <v>2.847999999999999</v>
      </c>
      <c r="H2368" s="2">
        <f>'Moving Avg'!G2368</f>
        <v>3.2644000000000006</v>
      </c>
      <c r="I2368" s="2">
        <f>'Moving Avg'!H2368</f>
        <v>2.3581000000000012</v>
      </c>
      <c r="J2368" s="5" t="str">
        <f>OBV!F2368</f>
        <v>NEUTRAL</v>
      </c>
      <c r="K2368" s="5" t="str">
        <f>OBV!G2368</f>
        <v>NEUTRAL</v>
      </c>
      <c r="L2368" s="5" t="str">
        <f>OBV!H2368</f>
        <v>NEUTRAL</v>
      </c>
    </row>
    <row r="2369" spans="1:12" ht="13.5" x14ac:dyDescent="0.25">
      <c r="A2369" s="3">
        <f>RSI!A2369</f>
        <v>45755</v>
      </c>
      <c r="B2369" s="2">
        <f>RSI!B2369</f>
        <v>2.37</v>
      </c>
      <c r="C2369" s="2">
        <f>RSI!I2369</f>
        <v>27.158600211799552</v>
      </c>
      <c r="D2369" s="2">
        <f>MACD!E2369</f>
        <v>0.33165903769309946</v>
      </c>
      <c r="E2369" s="2">
        <f>MACD!F2369</f>
        <v>0.17790453470279066</v>
      </c>
      <c r="F2369" s="2">
        <f>'Moving Avg'!D2369</f>
        <v>2.37</v>
      </c>
      <c r="G2369" s="2">
        <f>'Moving Avg'!F2369</f>
        <v>2.829499999999999</v>
      </c>
      <c r="H2369" s="2">
        <f>'Moving Avg'!G2369</f>
        <v>3.2258000000000009</v>
      </c>
      <c r="I2369" s="2">
        <f>'Moving Avg'!H2369</f>
        <v>2.3620500000000013</v>
      </c>
      <c r="J2369" s="5" t="str">
        <f>OBV!F2369</f>
        <v>NEUTRAL</v>
      </c>
      <c r="K2369" s="5" t="str">
        <f>OBV!G2369</f>
        <v>NEUTRAL</v>
      </c>
      <c r="L2369" s="5" t="str">
        <f>OBV!H2369</f>
        <v>NEUTRAL</v>
      </c>
    </row>
    <row r="2370" spans="1:12" ht="13.5" x14ac:dyDescent="0.25">
      <c r="A2370" s="3">
        <f>RSI!A2370</f>
        <v>45757</v>
      </c>
      <c r="B2370" s="2">
        <f>RSI!B2370</f>
        <v>2.37</v>
      </c>
      <c r="C2370" s="2">
        <f>RSI!I2370</f>
        <v>27.158600211799552</v>
      </c>
      <c r="D2370" s="2">
        <f>MACD!E2370</f>
        <v>0.31607857994336497</v>
      </c>
      <c r="E2370" s="2">
        <f>MACD!F2370</f>
        <v>0.20553934375090555</v>
      </c>
      <c r="F2370" s="2">
        <f>'Moving Avg'!D2370</f>
        <v>2.37</v>
      </c>
      <c r="G2370" s="2">
        <f>'Moving Avg'!F2370</f>
        <v>2.8049999999999988</v>
      </c>
      <c r="H2370" s="2">
        <f>'Moving Avg'!G2370</f>
        <v>3.1872000000000007</v>
      </c>
      <c r="I2370" s="2">
        <f>'Moving Avg'!H2370</f>
        <v>2.3656500000000014</v>
      </c>
      <c r="J2370" s="5" t="str">
        <f>OBV!F2370</f>
        <v>NEUTRAL</v>
      </c>
      <c r="K2370" s="5" t="str">
        <f>OBV!G2370</f>
        <v>NEUTRAL</v>
      </c>
      <c r="L2370" s="5" t="str">
        <f>OBV!H2370</f>
        <v>NEUTRAL</v>
      </c>
    </row>
    <row r="2371" spans="1:12" ht="13.5" x14ac:dyDescent="0.25">
      <c r="A2371" s="3">
        <f>RSI!A2371</f>
        <v>45758</v>
      </c>
      <c r="B2371" s="2">
        <f>RSI!B2371</f>
        <v>2.37</v>
      </c>
      <c r="C2371" s="2">
        <f>RSI!I2371</f>
        <v>27.158600211799552</v>
      </c>
      <c r="D2371" s="2">
        <f>MACD!E2371</f>
        <v>0.28705026028253755</v>
      </c>
      <c r="E2371" s="2">
        <f>MACD!F2371</f>
        <v>0.22184152705723195</v>
      </c>
      <c r="F2371" s="2">
        <f>'Moving Avg'!D2371</f>
        <v>2.37</v>
      </c>
      <c r="G2371" s="2">
        <f>'Moving Avg'!F2371</f>
        <v>2.7744999999999989</v>
      </c>
      <c r="H2371" s="2">
        <f>'Moving Avg'!G2371</f>
        <v>3.1486000000000005</v>
      </c>
      <c r="I2371" s="2">
        <f>'Moving Avg'!H2371</f>
        <v>2.3689000000000013</v>
      </c>
      <c r="J2371" s="5" t="str">
        <f>OBV!F2371</f>
        <v>NEUTRAL</v>
      </c>
      <c r="K2371" s="5" t="str">
        <f>OBV!G2371</f>
        <v>NEUTRAL</v>
      </c>
      <c r="L2371" s="5" t="str">
        <f>OBV!H2371</f>
        <v>NEUTRAL</v>
      </c>
    </row>
    <row r="2372" spans="1:12" ht="13.5" x14ac:dyDescent="0.25">
      <c r="A2372" s="3">
        <f>RSI!A2372</f>
        <v>45761</v>
      </c>
      <c r="B2372" s="2">
        <f>RSI!B2372</f>
        <v>2.37</v>
      </c>
      <c r="C2372" s="2">
        <f>RSI!I2372</f>
        <v>27.158600211799552</v>
      </c>
      <c r="D2372" s="2">
        <f>MACD!E2372</f>
        <v>0.24644915216898333</v>
      </c>
      <c r="E2372" s="2">
        <f>MACD!F2372</f>
        <v>0.22676305207958225</v>
      </c>
      <c r="F2372" s="2">
        <f>'Moving Avg'!D2372</f>
        <v>2.37</v>
      </c>
      <c r="G2372" s="2">
        <f>'Moving Avg'!F2372</f>
        <v>2.7374999999999989</v>
      </c>
      <c r="H2372" s="2">
        <f>'Moving Avg'!G2372</f>
        <v>3.1138000000000003</v>
      </c>
      <c r="I2372" s="2">
        <f>'Moving Avg'!H2372</f>
        <v>2.3725000000000014</v>
      </c>
      <c r="J2372" s="5" t="str">
        <f>OBV!F2372</f>
        <v>NEUTRAL</v>
      </c>
      <c r="K2372" s="5" t="str">
        <f>OBV!G2372</f>
        <v>NEUTRAL</v>
      </c>
      <c r="L2372" s="5" t="str">
        <f>OBV!H2372</f>
        <v>NEUTRAL</v>
      </c>
    </row>
    <row r="2373" spans="1:12" ht="13.5" x14ac:dyDescent="0.25">
      <c r="A2373" s="3">
        <f>RSI!A2373</f>
        <v>45762</v>
      </c>
      <c r="B2373" s="2">
        <f>RSI!B2373</f>
        <v>2.37</v>
      </c>
      <c r="C2373" s="2">
        <f>RSI!I2373</f>
        <v>27.158600211799538</v>
      </c>
      <c r="D2373" s="2">
        <f>MACD!E2373</f>
        <v>0.19741467541712154</v>
      </c>
      <c r="E2373" s="2">
        <f>MACD!F2373</f>
        <v>0.22089337674709014</v>
      </c>
      <c r="F2373" s="2">
        <f>'Moving Avg'!D2373</f>
        <v>2.37</v>
      </c>
      <c r="G2373" s="2">
        <f>'Moving Avg'!F2373</f>
        <v>2.6939999999999986</v>
      </c>
      <c r="H2373" s="2">
        <f>'Moving Avg'!G2373</f>
        <v>3.0826000000000007</v>
      </c>
      <c r="I2373" s="2">
        <f>'Moving Avg'!H2373</f>
        <v>2.3757500000000014</v>
      </c>
      <c r="J2373" s="5" t="str">
        <f>OBV!F2373</f>
        <v>NEUTRAL</v>
      </c>
      <c r="K2373" s="5" t="str">
        <f>OBV!G2373</f>
        <v>NEUTRAL</v>
      </c>
      <c r="L2373" s="5" t="str">
        <f>OBV!H2373</f>
        <v>NEUTRAL</v>
      </c>
    </row>
    <row r="2374" spans="1:12" ht="13.5" x14ac:dyDescent="0.25">
      <c r="A2374" s="3">
        <f>RSI!A2374</f>
        <v>45763</v>
      </c>
      <c r="B2374" s="2">
        <f>RSI!B2374</f>
        <v>2.37</v>
      </c>
      <c r="C2374" s="2">
        <f>RSI!I2374</f>
        <v>27.158600211799538</v>
      </c>
      <c r="D2374" s="2">
        <f>MACD!E2374</f>
        <v>0.1410780947663226</v>
      </c>
      <c r="E2374" s="2">
        <f>MACD!F2374</f>
        <v>0.20493032035093664</v>
      </c>
      <c r="F2374" s="2">
        <f>'Moving Avg'!D2374</f>
        <v>2.37</v>
      </c>
      <c r="G2374" s="2">
        <f>'Moving Avg'!F2374</f>
        <v>2.6434999999999991</v>
      </c>
      <c r="H2374" s="2">
        <f>'Moving Avg'!G2374</f>
        <v>3.0514000000000006</v>
      </c>
      <c r="I2374" s="2">
        <f>'Moving Avg'!H2374</f>
        <v>2.3786500000000013</v>
      </c>
      <c r="J2374" s="5" t="str">
        <f>OBV!F2374</f>
        <v>NEUTRAL</v>
      </c>
      <c r="K2374" s="5" t="str">
        <f>OBV!G2374</f>
        <v>NEUTRAL</v>
      </c>
      <c r="L2374" s="5" t="str">
        <f>OBV!H2374</f>
        <v>NEUTRAL</v>
      </c>
    </row>
    <row r="2375" spans="1:12" ht="13.5" x14ac:dyDescent="0.25">
      <c r="A2375" s="3">
        <f>RSI!A2375</f>
        <v>45764</v>
      </c>
      <c r="B2375" s="2">
        <f>RSI!B2375</f>
        <v>2.37</v>
      </c>
      <c r="C2375" s="2">
        <f>RSI!I2375</f>
        <v>27.158600211799538</v>
      </c>
      <c r="D2375" s="2">
        <f>MACD!E2375</f>
        <v>9.5332020526906369E-2</v>
      </c>
      <c r="E2375" s="2">
        <f>MACD!F2375</f>
        <v>0.18301066038613059</v>
      </c>
      <c r="F2375" s="2">
        <f>'Moving Avg'!D2375</f>
        <v>2.37</v>
      </c>
      <c r="G2375" s="2">
        <f>'Moving Avg'!F2375</f>
        <v>2.5854999999999988</v>
      </c>
      <c r="H2375" s="2">
        <f>'Moving Avg'!G2375</f>
        <v>3.0204000000000009</v>
      </c>
      <c r="I2375" s="2">
        <f>'Moving Avg'!H2375</f>
        <v>2.3815500000000016</v>
      </c>
      <c r="J2375" s="5" t="str">
        <f>OBV!F2375</f>
        <v>NEUTRAL</v>
      </c>
      <c r="K2375" s="5" t="str">
        <f>OBV!G2375</f>
        <v>NEUTRAL</v>
      </c>
      <c r="L2375" s="5" t="str">
        <f>OBV!H2375</f>
        <v>NEUTRAL</v>
      </c>
    </row>
    <row r="2376" spans="1:12" ht="13.5" x14ac:dyDescent="0.25">
      <c r="A2376" s="3">
        <f>RSI!A2376</f>
        <v>45765</v>
      </c>
      <c r="B2376" s="2">
        <f>RSI!B2376</f>
        <v>2.4700000000000002</v>
      </c>
      <c r="C2376" s="2">
        <f>RSI!I2376</f>
        <v>36.980759422262572</v>
      </c>
      <c r="D2376" s="2">
        <f>MACD!E2376</f>
        <v>5.0997266971501976E-2</v>
      </c>
      <c r="E2376" s="2">
        <f>MACD!F2376</f>
        <v>0.15660798170320486</v>
      </c>
      <c r="F2376" s="2">
        <f>'Moving Avg'!D2376</f>
        <v>2.39</v>
      </c>
      <c r="G2376" s="2">
        <f>'Moving Avg'!F2376</f>
        <v>2.5399999999999996</v>
      </c>
      <c r="H2376" s="2">
        <f>'Moving Avg'!G2376</f>
        <v>2.9948000000000006</v>
      </c>
      <c r="I2376" s="2">
        <f>'Moving Avg'!H2376</f>
        <v>2.3853500000000012</v>
      </c>
      <c r="J2376" s="5" t="str">
        <f>OBV!F2376</f>
        <v>NEUTRAL</v>
      </c>
      <c r="K2376" s="5" t="str">
        <f>OBV!G2376</f>
        <v>NEUTRAL</v>
      </c>
      <c r="L2376" s="5" t="str">
        <f>OBV!H2376</f>
        <v>NEUTRAL</v>
      </c>
    </row>
    <row r="2377" spans="1:12" ht="13.5" x14ac:dyDescent="0.25">
      <c r="A2377" s="3">
        <f>RSI!A2377</f>
        <v>45768</v>
      </c>
      <c r="B2377" s="2">
        <f>RSI!B2377</f>
        <v>2.58</v>
      </c>
      <c r="C2377" s="2">
        <f>RSI!I2377</f>
        <v>45.660757602724573</v>
      </c>
      <c r="D2377" s="2">
        <f>MACD!E2377</f>
        <v>6.3931464711535213E-3</v>
      </c>
      <c r="E2377" s="2">
        <f>MACD!F2377</f>
        <v>0.12656501465679459</v>
      </c>
      <c r="F2377" s="2">
        <f>'Moving Avg'!D2377</f>
        <v>2.4319999999999999</v>
      </c>
      <c r="G2377" s="2">
        <f>'Moving Avg'!F2377</f>
        <v>2.5074999999999994</v>
      </c>
      <c r="H2377" s="2">
        <f>'Moving Avg'!G2377</f>
        <v>2.9714000000000009</v>
      </c>
      <c r="I2377" s="2">
        <f>'Moving Avg'!H2377</f>
        <v>2.3897000000000013</v>
      </c>
      <c r="J2377" s="5" t="str">
        <f>OBV!F2377</f>
        <v>NEUTRAL</v>
      </c>
      <c r="K2377" s="5" t="str">
        <f>OBV!G2377</f>
        <v>NEUTRAL</v>
      </c>
      <c r="L2377" s="5" t="str">
        <f>OBV!H2377</f>
        <v>NEUTRAL</v>
      </c>
    </row>
    <row r="2378" spans="1:12" ht="13.5" x14ac:dyDescent="0.25">
      <c r="A2378" s="3">
        <f>RSI!A2378</f>
        <v>45769</v>
      </c>
      <c r="B2378" s="2">
        <f>RSI!B2378</f>
        <v>2.69</v>
      </c>
      <c r="C2378" s="2">
        <f>RSI!I2378</f>
        <v>52.679798001230331</v>
      </c>
      <c r="D2378" s="2">
        <f>MACD!E2378</f>
        <v>-3.9167268695457391E-2</v>
      </c>
      <c r="E2378" s="2">
        <f>MACD!F2378</f>
        <v>9.3418557986344214E-2</v>
      </c>
      <c r="F2378" s="2">
        <f>'Moving Avg'!D2378</f>
        <v>2.496</v>
      </c>
      <c r="G2378" s="2">
        <f>'Moving Avg'!F2378</f>
        <v>2.4874999999999998</v>
      </c>
      <c r="H2378" s="2">
        <f>'Moving Avg'!G2378</f>
        <v>2.950200000000001</v>
      </c>
      <c r="I2378" s="2">
        <f>'Moving Avg'!H2378</f>
        <v>2.3946000000000014</v>
      </c>
      <c r="J2378" s="5" t="str">
        <f>OBV!F2378</f>
        <v>NEUTRAL</v>
      </c>
      <c r="K2378" s="5" t="str">
        <f>OBV!G2378</f>
        <v>NEUTRAL</v>
      </c>
      <c r="L2378" s="5" t="str">
        <f>OBV!H2378</f>
        <v>NEUTRAL</v>
      </c>
    </row>
    <row r="2379" spans="1:12" ht="13.5" x14ac:dyDescent="0.25">
      <c r="A2379" s="3">
        <f>RSI!A2379</f>
        <v>45770</v>
      </c>
      <c r="B2379" s="2">
        <f>RSI!B2379</f>
        <v>2.81</v>
      </c>
      <c r="C2379" s="2">
        <f>RSI!I2379</f>
        <v>58.914628179074782</v>
      </c>
      <c r="D2379" s="2">
        <f>MACD!E2379</f>
        <v>-8.6952012558808356E-2</v>
      </c>
      <c r="E2379" s="2">
        <f>MACD!F2379</f>
        <v>5.7344443877313703E-2</v>
      </c>
      <c r="F2379" s="2">
        <f>'Moving Avg'!D2379</f>
        <v>2.5840000000000001</v>
      </c>
      <c r="G2379" s="2">
        <f>'Moving Avg'!F2379</f>
        <v>2.48</v>
      </c>
      <c r="H2379" s="2">
        <f>'Moving Avg'!G2379</f>
        <v>2.9314000000000009</v>
      </c>
      <c r="I2379" s="2">
        <f>'Moving Avg'!H2379</f>
        <v>2.4001000000000015</v>
      </c>
      <c r="J2379" s="5" t="str">
        <f>OBV!F2379</f>
        <v>NEUTRAL</v>
      </c>
      <c r="K2379" s="5" t="str">
        <f>OBV!G2379</f>
        <v>NEUTRAL</v>
      </c>
      <c r="L2379" s="5" t="str">
        <f>OBV!H2379</f>
        <v>NEUTRAL</v>
      </c>
    </row>
    <row r="2380" spans="1:12" ht="13.5" x14ac:dyDescent="0.25">
      <c r="A2380" s="3">
        <f>RSI!A2380</f>
        <v>45771</v>
      </c>
      <c r="B2380" s="2">
        <f>RSI!B2380</f>
        <v>2.81</v>
      </c>
      <c r="C2380" s="2">
        <f>RSI!I2380</f>
        <v>58.914628179074782</v>
      </c>
      <c r="D2380" s="2">
        <f>MACD!E2380</f>
        <v>-0.1284135410835554</v>
      </c>
      <c r="E2380" s="2">
        <f>MACD!F2380</f>
        <v>2.0192846885139882E-2</v>
      </c>
      <c r="F2380" s="2">
        <f>'Moving Avg'!D2380</f>
        <v>2.6720000000000002</v>
      </c>
      <c r="G2380" s="2">
        <f>'Moving Avg'!F2380</f>
        <v>2.4790000000000001</v>
      </c>
      <c r="H2380" s="2">
        <f>'Moving Avg'!G2380</f>
        <v>2.9126000000000012</v>
      </c>
      <c r="I2380" s="2">
        <f>'Moving Avg'!H2380</f>
        <v>2.4056000000000015</v>
      </c>
      <c r="J2380" s="5" t="str">
        <f>OBV!F2380</f>
        <v>NEUTRAL</v>
      </c>
      <c r="K2380" s="5" t="str">
        <f>OBV!G2380</f>
        <v>NEUTRAL</v>
      </c>
      <c r="L2380" s="5" t="str">
        <f>OBV!H2380</f>
        <v>NEUTRAL</v>
      </c>
    </row>
    <row r="2381" spans="1:12" ht="13.5" x14ac:dyDescent="0.25">
      <c r="A2381" s="3">
        <f>RSI!A2381</f>
        <v>45772</v>
      </c>
      <c r="B2381" s="2">
        <f>RSI!B2381</f>
        <v>2.81</v>
      </c>
      <c r="C2381" s="2">
        <f>RSI!I2381</f>
        <v>58.914628179074782</v>
      </c>
      <c r="D2381" s="2">
        <f>MACD!E2381</f>
        <v>-0.16444848746523943</v>
      </c>
      <c r="E2381" s="2">
        <f>MACD!F2381</f>
        <v>-1.6735419984935985E-2</v>
      </c>
      <c r="F2381" s="2">
        <f>'Moving Avg'!D2381</f>
        <v>2.74</v>
      </c>
      <c r="G2381" s="2">
        <f>'Moving Avg'!F2381</f>
        <v>2.4840000000000004</v>
      </c>
      <c r="H2381" s="2">
        <f>'Moving Avg'!G2381</f>
        <v>2.893800000000001</v>
      </c>
      <c r="I2381" s="2">
        <f>'Moving Avg'!H2381</f>
        <v>2.4111000000000011</v>
      </c>
      <c r="J2381" s="5" t="str">
        <f>OBV!F2381</f>
        <v>NEUTRAL</v>
      </c>
      <c r="K2381" s="5" t="str">
        <f>OBV!G2381</f>
        <v>NEUTRAL</v>
      </c>
      <c r="L2381" s="5" t="str">
        <f>OBV!H2381</f>
        <v>NEUTRAL</v>
      </c>
    </row>
    <row r="2382" spans="1:12" ht="13.5" x14ac:dyDescent="0.25">
      <c r="A2382" s="3">
        <f>RSI!A2382</f>
        <v>45775</v>
      </c>
      <c r="B2382" s="2">
        <f>RSI!B2382</f>
        <v>2.69</v>
      </c>
      <c r="C2382" s="2">
        <f>RSI!I2382</f>
        <v>50.58947453143967</v>
      </c>
      <c r="D2382" s="2">
        <f>MACD!E2382</f>
        <v>-0.18693229460228311</v>
      </c>
      <c r="E2382" s="2">
        <f>MACD!F2382</f>
        <v>-5.0774794908405411E-2</v>
      </c>
      <c r="F2382" s="2">
        <f>'Moving Avg'!D2382</f>
        <v>2.762</v>
      </c>
      <c r="G2382" s="2">
        <f>'Moving Avg'!F2382</f>
        <v>2.4890000000000003</v>
      </c>
      <c r="H2382" s="2">
        <f>'Moving Avg'!G2382</f>
        <v>2.8726000000000012</v>
      </c>
      <c r="I2382" s="2">
        <f>'Moving Avg'!H2382</f>
        <v>2.4160000000000013</v>
      </c>
      <c r="J2382" s="5" t="str">
        <f>OBV!F2382</f>
        <v>NEUTRAL</v>
      </c>
      <c r="K2382" s="5" t="str">
        <f>OBV!G2382</f>
        <v>NEUTRAL</v>
      </c>
      <c r="L2382" s="5" t="str">
        <f>OBV!H2382</f>
        <v>NEUTRAL</v>
      </c>
    </row>
    <row r="2383" spans="1:12" ht="13.5" x14ac:dyDescent="0.25">
      <c r="A2383" s="3">
        <f>RSI!A2383</f>
        <v>45776</v>
      </c>
      <c r="B2383" s="2">
        <f>RSI!B2383</f>
        <v>2.69</v>
      </c>
      <c r="C2383" s="2">
        <f>RSI!I2383</f>
        <v>50.58947453143967</v>
      </c>
      <c r="D2383" s="2">
        <f>MACD!E2383</f>
        <v>-0.20606425410164997</v>
      </c>
      <c r="E2383" s="2">
        <f>MACD!F2383</f>
        <v>-8.1832686747054323E-2</v>
      </c>
      <c r="F2383" s="2">
        <f>'Moving Avg'!D2383</f>
        <v>2.7619999999999996</v>
      </c>
      <c r="G2383" s="2">
        <f>'Moving Avg'!F2383</f>
        <v>2.4995000000000003</v>
      </c>
      <c r="H2383" s="2">
        <f>'Moving Avg'!G2383</f>
        <v>2.8514000000000008</v>
      </c>
      <c r="I2383" s="2">
        <f>'Moving Avg'!H2383</f>
        <v>2.4212500000000015</v>
      </c>
      <c r="J2383" s="5" t="str">
        <f>OBV!F2383</f>
        <v>NEUTRAL</v>
      </c>
      <c r="K2383" s="5" t="str">
        <f>OBV!G2383</f>
        <v>NEUTRAL</v>
      </c>
      <c r="L2383" s="5" t="str">
        <f>OBV!H2383</f>
        <v>NEUTRAL</v>
      </c>
    </row>
    <row r="2384" spans="1:12" ht="13.5" x14ac:dyDescent="0.25">
      <c r="A2384" s="3">
        <f>RSI!A2384</f>
        <v>45777</v>
      </c>
      <c r="B2384" s="2">
        <f>RSI!B2384</f>
        <v>2.81</v>
      </c>
      <c r="C2384" s="2">
        <f>RSI!I2384</f>
        <v>57.546890766647323</v>
      </c>
      <c r="D2384" s="2">
        <f>MACD!E2384</f>
        <v>-0.23124098300740314</v>
      </c>
      <c r="E2384" s="2">
        <f>MACD!F2384</f>
        <v>-0.1117143459991241</v>
      </c>
      <c r="F2384" s="2">
        <f>'Moving Avg'!D2384</f>
        <v>2.762</v>
      </c>
      <c r="G2384" s="2">
        <f>'Moving Avg'!F2384</f>
        <v>2.5215000000000005</v>
      </c>
      <c r="H2384" s="2">
        <f>'Moving Avg'!G2384</f>
        <v>2.8326000000000011</v>
      </c>
      <c r="I2384" s="2">
        <f>'Moving Avg'!H2384</f>
        <v>2.4271000000000011</v>
      </c>
      <c r="J2384" s="5" t="str">
        <f>OBV!F2384</f>
        <v>BULLISH</v>
      </c>
      <c r="K2384" s="5" t="str">
        <f>OBV!G2384</f>
        <v>NEUTRAL</v>
      </c>
      <c r="L2384" s="5" t="str">
        <f>OBV!H2384</f>
        <v>NEUTRAL</v>
      </c>
    </row>
    <row r="2385" spans="1:12" ht="13.5" x14ac:dyDescent="0.25">
      <c r="A2385" s="3">
        <f>RSI!A2385</f>
        <v>45779</v>
      </c>
      <c r="B2385" s="2">
        <f>RSI!B2385</f>
        <v>2.81</v>
      </c>
      <c r="C2385" s="2">
        <f>RSI!I2385</f>
        <v>57.546890766647323</v>
      </c>
      <c r="D2385" s="2">
        <f>MACD!E2385</f>
        <v>-0.25334536054886314</v>
      </c>
      <c r="E2385" s="2">
        <f>MACD!F2385</f>
        <v>-0.14004054890907192</v>
      </c>
      <c r="F2385" s="2">
        <f>'Moving Avg'!D2385</f>
        <v>2.762</v>
      </c>
      <c r="G2385" s="2">
        <f>'Moving Avg'!F2385</f>
        <v>2.5435000000000008</v>
      </c>
      <c r="H2385" s="2">
        <f>'Moving Avg'!G2385</f>
        <v>2.8170000000000011</v>
      </c>
      <c r="I2385" s="2">
        <f>'Moving Avg'!H2385</f>
        <v>2.4329500000000013</v>
      </c>
      <c r="J2385" s="5" t="str">
        <f>OBV!F2385</f>
        <v>BULLISH</v>
      </c>
      <c r="K2385" s="5" t="str">
        <f>OBV!G2385</f>
        <v>NEUTRAL</v>
      </c>
      <c r="L2385" s="5" t="str">
        <f>OBV!H2385</f>
        <v>NEUTRAL</v>
      </c>
    </row>
    <row r="2386" spans="1:12" ht="13.5" x14ac:dyDescent="0.25">
      <c r="A2386" s="3">
        <f>RSI!A2386</f>
        <v>45782</v>
      </c>
      <c r="B2386" s="2">
        <f>RSI!B2386</f>
        <v>2.81</v>
      </c>
      <c r="C2386" s="2">
        <f>RSI!I2386</f>
        <v>57.546890766647323</v>
      </c>
      <c r="D2386" s="2">
        <f>MACD!E2386</f>
        <v>-0.25740610807509112</v>
      </c>
      <c r="E2386" s="2">
        <f>MACD!F2386</f>
        <v>-0.16351366074227575</v>
      </c>
      <c r="F2386" s="2">
        <f>'Moving Avg'!D2386</f>
        <v>2.762</v>
      </c>
      <c r="G2386" s="2">
        <f>'Moving Avg'!F2386</f>
        <v>2.5655000000000006</v>
      </c>
      <c r="H2386" s="2">
        <f>'Moving Avg'!G2386</f>
        <v>2.8046000000000015</v>
      </c>
      <c r="I2386" s="2">
        <f>'Moving Avg'!H2386</f>
        <v>2.4388000000000014</v>
      </c>
      <c r="J2386" s="5" t="str">
        <f>OBV!F2386</f>
        <v>BULLISH</v>
      </c>
      <c r="K2386" s="5" t="str">
        <f>OBV!G2386</f>
        <v>NEUTRAL</v>
      </c>
      <c r="L2386" s="5" t="str">
        <f>OBV!H2386</f>
        <v>NEUTRAL</v>
      </c>
    </row>
    <row r="2387" spans="1:12" ht="13.5" x14ac:dyDescent="0.25">
      <c r="A2387" s="3">
        <f>RSI!A2387</f>
        <v>45783</v>
      </c>
      <c r="B2387" s="2">
        <f>RSI!B2387</f>
        <v>2.81</v>
      </c>
      <c r="C2387" s="2">
        <f>RSI!I2387</f>
        <v>57.546890766647323</v>
      </c>
      <c r="D2387" s="2">
        <f>MACD!E2387</f>
        <v>-0.24460576943524037</v>
      </c>
      <c r="E2387" s="2">
        <f>MACD!F2387</f>
        <v>-0.17973208248086867</v>
      </c>
      <c r="F2387" s="2">
        <f>'Moving Avg'!D2387</f>
        <v>2.7860000000000005</v>
      </c>
      <c r="G2387" s="2">
        <f>'Moving Avg'!F2387</f>
        <v>2.5875000000000008</v>
      </c>
      <c r="H2387" s="2">
        <f>'Moving Avg'!G2387</f>
        <v>2.7922000000000016</v>
      </c>
      <c r="I2387" s="2">
        <f>'Moving Avg'!H2387</f>
        <v>2.4446500000000015</v>
      </c>
      <c r="J2387" s="5" t="str">
        <f>OBV!F2387</f>
        <v>BULLISH</v>
      </c>
      <c r="K2387" s="5" t="str">
        <f>OBV!G2387</f>
        <v>NEUTRAL</v>
      </c>
      <c r="L2387" s="5" t="str">
        <f>OBV!H2387</f>
        <v>CONFIRMED BULLISH</v>
      </c>
    </row>
    <row r="2388" spans="1:12" ht="13.5" x14ac:dyDescent="0.25">
      <c r="A2388" s="3">
        <f>RSI!A2388</f>
        <v>45784</v>
      </c>
      <c r="B2388" s="2">
        <f>RSI!B2388</f>
        <v>2.81</v>
      </c>
      <c r="C2388" s="2">
        <f>RSI!I2388</f>
        <v>57.546890766647323</v>
      </c>
      <c r="D2388" s="2">
        <f>MACD!E2388</f>
        <v>-0.2174874896526191</v>
      </c>
      <c r="E2388" s="2">
        <f>MACD!F2388</f>
        <v>-0.18728316391521876</v>
      </c>
      <c r="F2388" s="2">
        <f>'Moving Avg'!D2388</f>
        <v>2.81</v>
      </c>
      <c r="G2388" s="2">
        <f>'Moving Avg'!F2388</f>
        <v>2.6095000000000002</v>
      </c>
      <c r="H2388" s="2">
        <f>'Moving Avg'!G2388</f>
        <v>2.7798000000000007</v>
      </c>
      <c r="I2388" s="2">
        <f>'Moving Avg'!H2388</f>
        <v>2.4508500000000013</v>
      </c>
      <c r="J2388" s="5" t="str">
        <f>OBV!F2388</f>
        <v>BULLISH</v>
      </c>
      <c r="K2388" s="5" t="str">
        <f>OBV!G2388</f>
        <v>NEUTRAL</v>
      </c>
      <c r="L2388" s="5" t="str">
        <f>OBV!H2388</f>
        <v>CONFIRMED BULLISH</v>
      </c>
    </row>
    <row r="2389" spans="1:12" ht="13.5" x14ac:dyDescent="0.25">
      <c r="A2389" s="3">
        <f>RSI!A2389</f>
        <v>45785</v>
      </c>
      <c r="B2389" s="2">
        <f>RSI!B2389</f>
        <v>2.81</v>
      </c>
      <c r="C2389" s="2">
        <f>RSI!I2389</f>
        <v>57.546890766647323</v>
      </c>
      <c r="D2389" s="2">
        <f>MACD!E2389</f>
        <v>-0.17666846714882656</v>
      </c>
      <c r="E2389" s="2">
        <f>MACD!F2389</f>
        <v>-0.18516022456194031</v>
      </c>
      <c r="F2389" s="2">
        <f>'Moving Avg'!D2389</f>
        <v>2.81</v>
      </c>
      <c r="G2389" s="2">
        <f>'Moving Avg'!F2389</f>
        <v>2.6315000000000004</v>
      </c>
      <c r="H2389" s="2">
        <f>'Moving Avg'!G2389</f>
        <v>2.7674000000000012</v>
      </c>
      <c r="I2389" s="2">
        <f>'Moving Avg'!H2389</f>
        <v>2.4570500000000015</v>
      </c>
      <c r="J2389" s="5" t="str">
        <f>OBV!F2389</f>
        <v>NEUTRAL</v>
      </c>
      <c r="K2389" s="5" t="str">
        <f>OBV!G2389</f>
        <v>NEUTRAL</v>
      </c>
      <c r="L2389" s="5" t="str">
        <f>OBV!H2389</f>
        <v>NEUTRAL</v>
      </c>
    </row>
    <row r="2390" spans="1:12" ht="13.5" x14ac:dyDescent="0.25">
      <c r="A2390" s="3">
        <f>RSI!A2390</f>
        <v>45786</v>
      </c>
      <c r="B2390" s="2">
        <f>RSI!B2390</f>
        <v>2.81</v>
      </c>
      <c r="C2390" s="2">
        <f>RSI!I2390</f>
        <v>57.546890766647323</v>
      </c>
      <c r="D2390" s="2">
        <f>MACD!E2390</f>
        <v>-0.14267443564700777</v>
      </c>
      <c r="E2390" s="2">
        <f>MACD!F2390</f>
        <v>-0.1766630667789538</v>
      </c>
      <c r="F2390" s="2">
        <f>'Moving Avg'!D2390</f>
        <v>2.81</v>
      </c>
      <c r="G2390" s="2">
        <f>'Moving Avg'!F2390</f>
        <v>2.6535000000000006</v>
      </c>
      <c r="H2390" s="2">
        <f>'Moving Avg'!G2390</f>
        <v>2.7580000000000018</v>
      </c>
      <c r="I2390" s="2">
        <f>'Moving Avg'!H2390</f>
        <v>2.4632500000000013</v>
      </c>
      <c r="J2390" s="5" t="str">
        <f>OBV!F2390</f>
        <v>NEUTRAL</v>
      </c>
      <c r="K2390" s="5" t="str">
        <f>OBV!G2390</f>
        <v>NEUTRAL</v>
      </c>
      <c r="L2390" s="5" t="str">
        <f>OBV!H2390</f>
        <v>NEUTRAL</v>
      </c>
    </row>
    <row r="2391" spans="1:12" ht="13.5" x14ac:dyDescent="0.25">
      <c r="A2391" s="3">
        <f>RSI!A2391</f>
        <v>45789</v>
      </c>
      <c r="B2391" s="2">
        <f>RSI!B2391</f>
        <v>2.81</v>
      </c>
      <c r="C2391" s="2">
        <f>RSI!I2391</f>
        <v>57.546890766647323</v>
      </c>
      <c r="D2391" s="2">
        <f>MACD!E2391</f>
        <v>-0.11441501568806745</v>
      </c>
      <c r="E2391" s="2">
        <f>MACD!F2391</f>
        <v>-0.16421345656077654</v>
      </c>
      <c r="F2391" s="2">
        <f>'Moving Avg'!D2391</f>
        <v>2.81</v>
      </c>
      <c r="G2391" s="2">
        <f>'Moving Avg'!F2391</f>
        <v>2.6755000000000009</v>
      </c>
      <c r="H2391" s="2">
        <f>'Moving Avg'!G2391</f>
        <v>2.7514000000000016</v>
      </c>
      <c r="I2391" s="2">
        <f>'Moving Avg'!H2391</f>
        <v>2.4694500000000015</v>
      </c>
      <c r="J2391" s="5" t="str">
        <f>OBV!F2391</f>
        <v>NEUTRAL</v>
      </c>
      <c r="K2391" s="5" t="str">
        <f>OBV!G2391</f>
        <v>NEUTRAL</v>
      </c>
      <c r="L2391" s="5" t="str">
        <f>OBV!H2391</f>
        <v>NEUTRAL</v>
      </c>
    </row>
    <row r="2392" spans="1:12" ht="13.5" x14ac:dyDescent="0.25">
      <c r="A2392" s="3">
        <f>RSI!A2392</f>
        <v>45790</v>
      </c>
      <c r="B2392" s="2">
        <f>RSI!B2392</f>
        <v>2.81</v>
      </c>
      <c r="C2392" s="2">
        <f>RSI!I2392</f>
        <v>57.546890766647323</v>
      </c>
      <c r="D2392" s="2">
        <f>MACD!E2392</f>
        <v>-0.10943210813404791</v>
      </c>
      <c r="E2392" s="2">
        <f>MACD!F2392</f>
        <v>-0.15325718687543083</v>
      </c>
      <c r="F2392" s="2">
        <f>'Moving Avg'!D2392</f>
        <v>2.81</v>
      </c>
      <c r="G2392" s="2">
        <f>'Moving Avg'!F2392</f>
        <v>2.6975000000000007</v>
      </c>
      <c r="H2392" s="2">
        <f>'Moving Avg'!G2392</f>
        <v>2.7448000000000015</v>
      </c>
      <c r="I2392" s="2">
        <f>'Moving Avg'!H2392</f>
        <v>2.4756500000000017</v>
      </c>
      <c r="J2392" s="5" t="str">
        <f>OBV!F2392</f>
        <v>NEUTRAL</v>
      </c>
      <c r="K2392" s="5" t="str">
        <f>OBV!G2392</f>
        <v>NEUTRAL</v>
      </c>
      <c r="L2392" s="5" t="str">
        <f>OBV!H2392</f>
        <v>NEUTRAL</v>
      </c>
    </row>
    <row r="2393" spans="1:12" ht="13.5" x14ac:dyDescent="0.25">
      <c r="A2393" s="3">
        <f>RSI!A2393</f>
        <v>45791</v>
      </c>
      <c r="B2393" s="2">
        <f>RSI!B2393</f>
        <v>2.81</v>
      </c>
      <c r="C2393" s="2">
        <f>RSI!I2393</f>
        <v>57.546890766647323</v>
      </c>
      <c r="D2393" s="2">
        <f>MACD!E2393</f>
        <v>-0.1056485525503108</v>
      </c>
      <c r="E2393" s="2">
        <f>MACD!F2393</f>
        <v>-0.14373546001040682</v>
      </c>
      <c r="F2393" s="2">
        <f>'Moving Avg'!D2393</f>
        <v>2.81</v>
      </c>
      <c r="G2393" s="2">
        <f>'Moving Avg'!F2393</f>
        <v>2.7195000000000009</v>
      </c>
      <c r="H2393" s="2">
        <f>'Moving Avg'!G2393</f>
        <v>2.741000000000001</v>
      </c>
      <c r="I2393" s="2">
        <f>'Moving Avg'!H2393</f>
        <v>2.4818500000000019</v>
      </c>
      <c r="J2393" s="5" t="str">
        <f>OBV!F2393</f>
        <v>NEUTRAL</v>
      </c>
      <c r="K2393" s="5" t="str">
        <f>OBV!G2393</f>
        <v>NEUTRAL</v>
      </c>
      <c r="L2393" s="5" t="str">
        <f>OBV!H2393</f>
        <v>NEUTRAL</v>
      </c>
    </row>
    <row r="2394" spans="1:12" ht="13.5" x14ac:dyDescent="0.25">
      <c r="A2394" s="3">
        <f>RSI!A2394</f>
        <v>45792</v>
      </c>
      <c r="B2394" s="2">
        <f>RSI!B2394</f>
        <v>2.81</v>
      </c>
      <c r="C2394" s="2">
        <f>RSI!I2394</f>
        <v>57.546890766647323</v>
      </c>
      <c r="D2394" s="2">
        <f>MACD!E2394</f>
        <v>-8.4386239172165922E-2</v>
      </c>
      <c r="E2394" s="2">
        <f>MACD!F2394</f>
        <v>-0.13186561584275863</v>
      </c>
      <c r="F2394" s="2">
        <f>'Moving Avg'!D2394</f>
        <v>2.81</v>
      </c>
      <c r="G2394" s="2">
        <f>'Moving Avg'!F2394</f>
        <v>2.7415000000000012</v>
      </c>
      <c r="H2394" s="2">
        <f>'Moving Avg'!G2394</f>
        <v>2.7398000000000007</v>
      </c>
      <c r="I2394" s="2">
        <f>'Moving Avg'!H2394</f>
        <v>2.4884000000000017</v>
      </c>
      <c r="J2394" s="5" t="str">
        <f>OBV!F2394</f>
        <v>NEUTRAL</v>
      </c>
      <c r="K2394" s="5" t="str">
        <f>OBV!G2394</f>
        <v>NEUTRAL</v>
      </c>
      <c r="L2394" s="5" t="str">
        <f>OBV!H2394</f>
        <v>NEUTRAL</v>
      </c>
    </row>
    <row r="2395" spans="1:12" ht="13.5" x14ac:dyDescent="0.25">
      <c r="A2395" s="3">
        <f>RSI!A2395</f>
        <v>45793</v>
      </c>
      <c r="B2395" s="2">
        <f>RSI!B2395</f>
        <v>2.81</v>
      </c>
      <c r="C2395" s="2">
        <f>RSI!I2395</f>
        <v>57.54689076664733</v>
      </c>
      <c r="D2395" s="2">
        <f>MACD!E2395</f>
        <v>-6.6766064996443664E-2</v>
      </c>
      <c r="E2395" s="2">
        <f>MACD!F2395</f>
        <v>-0.11884570567349564</v>
      </c>
      <c r="F2395" s="2">
        <f>'Moving Avg'!D2395</f>
        <v>2.81</v>
      </c>
      <c r="G2395" s="2">
        <f>'Moving Avg'!F2395</f>
        <v>2.763500000000001</v>
      </c>
      <c r="H2395" s="2">
        <f>'Moving Avg'!G2395</f>
        <v>2.741000000000001</v>
      </c>
      <c r="I2395" s="2">
        <f>'Moving Avg'!H2395</f>
        <v>2.4952500000000017</v>
      </c>
      <c r="J2395" s="5" t="str">
        <f>OBV!F2395</f>
        <v>NEUTRAL</v>
      </c>
      <c r="K2395" s="5" t="str">
        <f>OBV!G2395</f>
        <v>NEUTRAL</v>
      </c>
      <c r="L2395" s="5" t="str">
        <f>OBV!H2395</f>
        <v>NEUTRAL</v>
      </c>
    </row>
    <row r="2396" spans="1:12" ht="13.5" x14ac:dyDescent="0.25">
      <c r="A2396" s="3">
        <f>RSI!A2396</f>
        <v>45796</v>
      </c>
      <c r="B2396" s="2">
        <f>RSI!B2396</f>
        <v>2.81</v>
      </c>
      <c r="C2396" s="2">
        <f>RSI!I2396</f>
        <v>57.54689076664733</v>
      </c>
      <c r="D2396" s="2">
        <f>MACD!E2396</f>
        <v>-5.2200218391573738E-2</v>
      </c>
      <c r="E2396" s="2">
        <f>MACD!F2396</f>
        <v>-0.10551660821711127</v>
      </c>
      <c r="F2396" s="2">
        <f>'Moving Avg'!D2396</f>
        <v>2.81</v>
      </c>
      <c r="G2396" s="2">
        <f>'Moving Avg'!F2396</f>
        <v>2.7805000000000009</v>
      </c>
      <c r="H2396" s="2">
        <f>'Moving Avg'!G2396</f>
        <v>2.744600000000001</v>
      </c>
      <c r="I2396" s="2">
        <f>'Moving Avg'!H2396</f>
        <v>2.502400000000002</v>
      </c>
      <c r="J2396" s="5" t="str">
        <f>OBV!F2396</f>
        <v>NEUTRAL</v>
      </c>
      <c r="K2396" s="5" t="str">
        <f>OBV!G2396</f>
        <v>NEUTRAL</v>
      </c>
      <c r="L2396" s="5" t="str">
        <f>OBV!H2396</f>
        <v>NEUTRAL</v>
      </c>
    </row>
    <row r="2397" spans="1:12" ht="13.5" x14ac:dyDescent="0.25">
      <c r="A2397" s="3">
        <f>RSI!A2397</f>
        <v>45797</v>
      </c>
      <c r="B2397" s="2">
        <f>RSI!B2397</f>
        <v>2.81</v>
      </c>
      <c r="C2397" s="2">
        <f>RSI!I2397</f>
        <v>57.546890766647323</v>
      </c>
      <c r="D2397" s="2">
        <f>MACD!E2397</f>
        <v>-4.0193356027170335E-2</v>
      </c>
      <c r="E2397" s="2">
        <f>MACD!F2397</f>
        <v>-9.2451957779123087E-2</v>
      </c>
      <c r="F2397" s="2">
        <f>'Moving Avg'!D2397</f>
        <v>2.81</v>
      </c>
      <c r="G2397" s="2">
        <f>'Moving Avg'!F2397</f>
        <v>2.7920000000000007</v>
      </c>
      <c r="H2397" s="2">
        <f>'Moving Avg'!G2397</f>
        <v>2.7460000000000004</v>
      </c>
      <c r="I2397" s="2">
        <f>'Moving Avg'!H2397</f>
        <v>2.5098500000000019</v>
      </c>
      <c r="J2397" s="5" t="str">
        <f>OBV!F2397</f>
        <v>NEUTRAL</v>
      </c>
      <c r="K2397" s="5" t="str">
        <f>OBV!G2397</f>
        <v>NEUTRAL</v>
      </c>
      <c r="L2397" s="5" t="str">
        <f>OBV!H2397</f>
        <v>NEUTRAL</v>
      </c>
    </row>
    <row r="2398" spans="1:12" ht="13.5" x14ac:dyDescent="0.25">
      <c r="A2398" s="3">
        <f>RSI!A2398</f>
        <v>45798</v>
      </c>
      <c r="B2398" s="2">
        <f>RSI!B2398</f>
        <v>2.81</v>
      </c>
      <c r="C2398" s="2">
        <f>RSI!I2398</f>
        <v>57.54689076664733</v>
      </c>
      <c r="D2398" s="2">
        <f>MACD!E2398</f>
        <v>-3.0328226185804219E-2</v>
      </c>
      <c r="E2398" s="2">
        <f>MACD!F2398</f>
        <v>-8.002721146045931E-2</v>
      </c>
      <c r="F2398" s="2">
        <f>'Moving Avg'!D2398</f>
        <v>2.81</v>
      </c>
      <c r="G2398" s="2">
        <f>'Moving Avg'!F2398</f>
        <v>2.7980000000000005</v>
      </c>
      <c r="H2398" s="2">
        <f>'Moving Avg'!G2398</f>
        <v>2.7450000000000006</v>
      </c>
      <c r="I2398" s="2">
        <f>'Moving Avg'!H2398</f>
        <v>2.5173000000000019</v>
      </c>
      <c r="J2398" s="5" t="str">
        <f>OBV!F2398</f>
        <v>NEUTRAL</v>
      </c>
      <c r="K2398" s="5" t="str">
        <f>OBV!G2398</f>
        <v>NEUTRAL</v>
      </c>
      <c r="L2398" s="5" t="str">
        <f>OBV!H2398</f>
        <v>NEUTRAL</v>
      </c>
    </row>
    <row r="2399" spans="1:12" ht="13.5" x14ac:dyDescent="0.25">
      <c r="A2399" s="3">
        <f>RSI!A2399</f>
        <v>45799</v>
      </c>
      <c r="B2399" s="2">
        <f>RSI!B2399</f>
        <v>2.81</v>
      </c>
      <c r="C2399" s="2">
        <f>RSI!I2399</f>
        <v>57.546890766647323</v>
      </c>
      <c r="D2399" s="2">
        <f>MACD!E2399</f>
        <v>-2.2253515043014982E-2</v>
      </c>
      <c r="E2399" s="2">
        <f>MACD!F2399</f>
        <v>-6.8472472176970445E-2</v>
      </c>
      <c r="F2399" s="2">
        <f>'Moving Avg'!D2399</f>
        <v>2.81</v>
      </c>
      <c r="G2399" s="2">
        <f>'Moving Avg'!F2399</f>
        <v>2.7980000000000009</v>
      </c>
      <c r="H2399" s="2">
        <f>'Moving Avg'!G2399</f>
        <v>2.7464000000000004</v>
      </c>
      <c r="I2399" s="2">
        <f>'Moving Avg'!H2399</f>
        <v>2.5247500000000018</v>
      </c>
      <c r="J2399" s="5" t="str">
        <f>OBV!F2399</f>
        <v>NEUTRAL</v>
      </c>
      <c r="K2399" s="5" t="str">
        <f>OBV!G2399</f>
        <v>NEUTRAL</v>
      </c>
      <c r="L2399" s="5" t="str">
        <f>OBV!H2399</f>
        <v>NEUTRAL</v>
      </c>
    </row>
    <row r="2400" spans="1:12" ht="13.5" x14ac:dyDescent="0.25">
      <c r="A2400" s="3">
        <f>RSI!A2400</f>
        <v>45800</v>
      </c>
      <c r="B2400" s="2">
        <f>RSI!B2400</f>
        <v>2.81</v>
      </c>
      <c r="C2400" s="2">
        <f>RSI!I2400</f>
        <v>57.546890766647323</v>
      </c>
      <c r="D2400" s="2">
        <f>MACD!E2400</f>
        <v>-1.5673573093045956E-2</v>
      </c>
      <c r="E2400" s="2">
        <f>MACD!F2400</f>
        <v>-5.791269236018555E-2</v>
      </c>
      <c r="F2400" s="2">
        <f>'Moving Avg'!D2400</f>
        <v>2.81</v>
      </c>
      <c r="G2400" s="2">
        <f>'Moving Avg'!F2400</f>
        <v>2.7980000000000009</v>
      </c>
      <c r="H2400" s="2">
        <f>'Moving Avg'!G2400</f>
        <v>2.7454000000000001</v>
      </c>
      <c r="I2400" s="2">
        <f>'Moving Avg'!H2400</f>
        <v>2.5322000000000018</v>
      </c>
      <c r="J2400" s="5" t="str">
        <f>OBV!F2400</f>
        <v>NEUTRAL</v>
      </c>
      <c r="K2400" s="5" t="str">
        <f>OBV!G2400</f>
        <v>NEUTRAL</v>
      </c>
      <c r="L2400" s="5" t="str">
        <f>OBV!H2400</f>
        <v>NEUTRAL</v>
      </c>
    </row>
    <row r="2401" spans="1:12" ht="13.5" x14ac:dyDescent="0.25">
      <c r="A2401" s="3">
        <f>RSI!A2401</f>
        <v>45803</v>
      </c>
      <c r="B2401" s="2">
        <f>RSI!B2401</f>
        <v>2.81</v>
      </c>
      <c r="C2401" s="2">
        <f>RSI!I2401</f>
        <v>57.54689076664733</v>
      </c>
      <c r="D2401" s="2">
        <f>MACD!E2401</f>
        <v>-1.0339731700984345E-2</v>
      </c>
      <c r="E2401" s="2">
        <f>MACD!F2401</f>
        <v>-4.8398100228345314E-2</v>
      </c>
      <c r="F2401" s="2">
        <f>'Moving Avg'!D2401</f>
        <v>2.81</v>
      </c>
      <c r="G2401" s="2">
        <f>'Moving Avg'!F2401</f>
        <v>2.7980000000000009</v>
      </c>
      <c r="H2401" s="2">
        <f>'Moving Avg'!G2401</f>
        <v>2.742</v>
      </c>
      <c r="I2401" s="2">
        <f>'Moving Avg'!H2401</f>
        <v>2.5396500000000017</v>
      </c>
      <c r="J2401" s="5" t="str">
        <f>OBV!F2401</f>
        <v>NEUTRAL</v>
      </c>
      <c r="K2401" s="5" t="str">
        <f>OBV!G2401</f>
        <v>NEUTRAL</v>
      </c>
      <c r="L2401" s="5" t="str">
        <f>OBV!H2401</f>
        <v>NEUTRAL</v>
      </c>
    </row>
    <row r="2402" spans="1:12" ht="13.5" x14ac:dyDescent="0.25">
      <c r="A2402" s="3">
        <f>RSI!A2402</f>
        <v>45804</v>
      </c>
      <c r="B2402" s="2">
        <f>RSI!B2402</f>
        <v>2.81</v>
      </c>
      <c r="C2402" s="2">
        <f>RSI!I2402</f>
        <v>57.546890766647323</v>
      </c>
      <c r="D2402" s="2">
        <f>MACD!E2402</f>
        <v>-6.0429644371069458E-3</v>
      </c>
      <c r="E2402" s="2">
        <f>MACD!F2402</f>
        <v>-3.9927073070097643E-2</v>
      </c>
      <c r="F2402" s="2">
        <f>'Moving Avg'!D2402</f>
        <v>2.81</v>
      </c>
      <c r="G2402" s="2">
        <f>'Moving Avg'!F2402</f>
        <v>2.8040000000000007</v>
      </c>
      <c r="H2402" s="2">
        <f>'Moving Avg'!G2402</f>
        <v>2.7360000000000002</v>
      </c>
      <c r="I2402" s="2">
        <f>'Moving Avg'!H2402</f>
        <v>2.5471000000000017</v>
      </c>
      <c r="J2402" s="5" t="str">
        <f>OBV!F2402</f>
        <v>NEUTRAL</v>
      </c>
      <c r="K2402" s="5" t="str">
        <f>OBV!G2402</f>
        <v>NEUTRAL</v>
      </c>
      <c r="L2402" s="5" t="str">
        <f>OBV!H2402</f>
        <v>NEUTRAL</v>
      </c>
    </row>
    <row r="2403" spans="1:12" ht="13.5" x14ac:dyDescent="0.25">
      <c r="A2403" s="3">
        <f>RSI!A2403</f>
        <v>45805</v>
      </c>
      <c r="B2403" s="2">
        <f>RSI!B2403</f>
        <v>2.69</v>
      </c>
      <c r="C2403" s="2">
        <f>RSI!I2403</f>
        <v>36.523281131048343</v>
      </c>
      <c r="D2403" s="2">
        <f>MACD!E2403</f>
        <v>6.2812032418522179E-3</v>
      </c>
      <c r="E2403" s="2">
        <f>MACD!F2403</f>
        <v>-3.0685417807707675E-2</v>
      </c>
      <c r="F2403" s="2">
        <f>'Moving Avg'!D2403</f>
        <v>2.786</v>
      </c>
      <c r="G2403" s="2">
        <f>'Moving Avg'!F2403</f>
        <v>2.8040000000000003</v>
      </c>
      <c r="H2403" s="2">
        <f>'Moving Avg'!G2403</f>
        <v>2.7250000000000001</v>
      </c>
      <c r="I2403" s="2">
        <f>'Moving Avg'!H2403</f>
        <v>2.5539500000000017</v>
      </c>
      <c r="J2403" s="5" t="str">
        <f>OBV!F2403</f>
        <v>BEARISH</v>
      </c>
      <c r="K2403" s="5" t="str">
        <f>OBV!G2403</f>
        <v>NEUTRAL</v>
      </c>
      <c r="L2403" s="5" t="str">
        <f>OBV!H2403</f>
        <v>CONFIRMED BEARISH</v>
      </c>
    </row>
    <row r="2404" spans="1:12" ht="13.5" x14ac:dyDescent="0.25">
      <c r="A2404" s="3">
        <f>RSI!A2404</f>
        <v>45806</v>
      </c>
      <c r="B2404" s="2">
        <f>RSI!B2404</f>
        <v>2.69</v>
      </c>
      <c r="C2404" s="2">
        <f>RSI!I2404</f>
        <v>36.523281131048343</v>
      </c>
      <c r="D2404" s="2">
        <f>MACD!E2404</f>
        <v>1.7232830873608052E-2</v>
      </c>
      <c r="E2404" s="2">
        <f>MACD!F2404</f>
        <v>-2.1101768071444531E-2</v>
      </c>
      <c r="F2404" s="2">
        <f>'Moving Avg'!D2404</f>
        <v>2.7619999999999996</v>
      </c>
      <c r="G2404" s="2">
        <f>'Moving Avg'!F2404</f>
        <v>2.798</v>
      </c>
      <c r="H2404" s="2">
        <f>'Moving Avg'!G2404</f>
        <v>2.7111999999999998</v>
      </c>
      <c r="I2404" s="2">
        <f>'Moving Avg'!H2404</f>
        <v>2.5608000000000017</v>
      </c>
      <c r="J2404" s="5" t="str">
        <f>OBV!F2404</f>
        <v>BEARISH</v>
      </c>
      <c r="K2404" s="5" t="str">
        <f>OBV!G2404</f>
        <v>NEUTRAL</v>
      </c>
      <c r="L2404" s="5" t="str">
        <f>OBV!H2404</f>
        <v>CONFIRMED BEARISH</v>
      </c>
    </row>
    <row r="2405" spans="1:12" ht="13.5" x14ac:dyDescent="0.25">
      <c r="A2405" s="3">
        <f>RSI!A2405</f>
        <v>45807</v>
      </c>
      <c r="B2405" s="2">
        <f>RSI!B2405</f>
        <v>2.69</v>
      </c>
      <c r="C2405" s="2">
        <f>RSI!I2405</f>
        <v>36.523281131048343</v>
      </c>
      <c r="D2405" s="2">
        <f>MACD!E2405</f>
        <v>2.698430174323363E-2</v>
      </c>
      <c r="E2405" s="2">
        <f>MACD!F2405</f>
        <v>-1.1484554108508901E-2</v>
      </c>
      <c r="F2405" s="2">
        <f>'Moving Avg'!D2405</f>
        <v>2.738</v>
      </c>
      <c r="G2405" s="2">
        <f>'Moving Avg'!F2405</f>
        <v>2.7919999999999998</v>
      </c>
      <c r="H2405" s="2">
        <f>'Moving Avg'!G2405</f>
        <v>2.6944000000000004</v>
      </c>
      <c r="I2405" s="2">
        <f>'Moving Avg'!H2405</f>
        <v>2.5676500000000022</v>
      </c>
      <c r="J2405" s="5" t="str">
        <f>OBV!F2405</f>
        <v>BEARISH</v>
      </c>
      <c r="K2405" s="5" t="str">
        <f>OBV!G2405</f>
        <v>NEUTRAL</v>
      </c>
      <c r="L2405" s="5" t="str">
        <f>OBV!H2405</f>
        <v>CONFIRMED BEARISH</v>
      </c>
    </row>
    <row r="2406" spans="1:12" ht="13.5" x14ac:dyDescent="0.25">
      <c r="A2406" s="3">
        <f>RSI!A2406</f>
        <v>45810</v>
      </c>
      <c r="B2406" s="2">
        <f>RSI!B2406</f>
        <v>2.69</v>
      </c>
      <c r="C2406" s="2">
        <f>RSI!I2406</f>
        <v>36.523281131048343</v>
      </c>
      <c r="D2406" s="2">
        <f>MACD!E2406</f>
        <v>3.5684350980196733E-2</v>
      </c>
      <c r="E2406" s="2">
        <f>MACD!F2406</f>
        <v>-2.0507730907677732E-3</v>
      </c>
      <c r="F2406" s="2">
        <f>'Moving Avg'!D2406</f>
        <v>2.7139999999999995</v>
      </c>
      <c r="G2406" s="2">
        <f>'Moving Avg'!F2406</f>
        <v>2.7859999999999996</v>
      </c>
      <c r="H2406" s="2">
        <f>'Moving Avg'!G2406</f>
        <v>2.6806000000000005</v>
      </c>
      <c r="I2406" s="2">
        <f>'Moving Avg'!H2406</f>
        <v>2.5745000000000022</v>
      </c>
      <c r="J2406" s="5" t="str">
        <f>OBV!F2406</f>
        <v>BEARISH</v>
      </c>
      <c r="K2406" s="5" t="str">
        <f>OBV!G2406</f>
        <v>NEUTRAL</v>
      </c>
      <c r="L2406" s="5" t="str">
        <f>OBV!H2406</f>
        <v>CONFIRMED BEARISH</v>
      </c>
    </row>
    <row r="2407" spans="1:12" ht="13.5" x14ac:dyDescent="0.25">
      <c r="A2407" s="3">
        <f>RSI!A2407</f>
        <v>45811</v>
      </c>
      <c r="B2407" s="2">
        <f>RSI!B2407</f>
        <v>2.69</v>
      </c>
      <c r="C2407" s="2">
        <f>RSI!I2407</f>
        <v>36.523281131048343</v>
      </c>
      <c r="D2407" s="2">
        <f>MACD!E2407</f>
        <v>4.346149096949592E-2</v>
      </c>
      <c r="E2407" s="2">
        <f>MACD!F2407</f>
        <v>7.0516797212849657E-3</v>
      </c>
      <c r="F2407" s="2">
        <f>'Moving Avg'!D2407</f>
        <v>2.69</v>
      </c>
      <c r="G2407" s="2">
        <f>'Moving Avg'!F2407</f>
        <v>2.7799999999999994</v>
      </c>
      <c r="H2407" s="2">
        <f>'Moving Avg'!G2407</f>
        <v>2.6698000000000008</v>
      </c>
      <c r="I2407" s="2">
        <f>'Moving Avg'!H2407</f>
        <v>2.5813500000000023</v>
      </c>
      <c r="J2407" s="5" t="str">
        <f>OBV!F2407</f>
        <v>BEARISH</v>
      </c>
      <c r="K2407" s="5" t="str">
        <f>OBV!G2407</f>
        <v>NEUTRAL</v>
      </c>
      <c r="L2407" s="5" t="str">
        <f>OBV!H2407</f>
        <v>CONFIRMED BEARISH</v>
      </c>
    </row>
    <row r="2408" spans="1:12" ht="13.5" x14ac:dyDescent="0.25">
      <c r="A2408" s="3">
        <f>RSI!A2408</f>
        <v>45812</v>
      </c>
      <c r="B2408" s="2">
        <f>RSI!B2408</f>
        <v>2.69</v>
      </c>
      <c r="C2408" s="2">
        <f>RSI!I2408</f>
        <v>36.523281131048343</v>
      </c>
      <c r="D2408" s="2">
        <f>MACD!E2408</f>
        <v>5.0426925536958045E-2</v>
      </c>
      <c r="E2408" s="2">
        <f>MACD!F2408</f>
        <v>1.5726728884419582E-2</v>
      </c>
      <c r="F2408" s="2">
        <f>'Moving Avg'!D2408</f>
        <v>2.69</v>
      </c>
      <c r="G2408" s="2">
        <f>'Moving Avg'!F2408</f>
        <v>2.7739999999999991</v>
      </c>
      <c r="H2408" s="2">
        <f>'Moving Avg'!G2408</f>
        <v>2.6618000000000008</v>
      </c>
      <c r="I2408" s="2">
        <f>'Moving Avg'!H2408</f>
        <v>2.5882000000000023</v>
      </c>
      <c r="J2408" s="5" t="str">
        <f>OBV!F2408</f>
        <v>NEUTRAL</v>
      </c>
      <c r="K2408" s="5" t="str">
        <f>OBV!G2408</f>
        <v>NEUTRAL</v>
      </c>
      <c r="L2408" s="5" t="str">
        <f>OBV!H2408</f>
        <v>NEUTRAL</v>
      </c>
    </row>
    <row r="2409" spans="1:12" ht="13.5" x14ac:dyDescent="0.25">
      <c r="A2409" s="3">
        <f>RSI!A2409</f>
        <v>45813</v>
      </c>
      <c r="B2409" s="2">
        <f>RSI!B2409</f>
        <v>2.69</v>
      </c>
      <c r="C2409" s="2">
        <f>RSI!I2409</f>
        <v>36.523281131048343</v>
      </c>
      <c r="D2409" s="2">
        <f>MACD!E2409</f>
        <v>5.6677030391385941E-2</v>
      </c>
      <c r="E2409" s="2">
        <f>MACD!F2409</f>
        <v>2.3916789185812855E-2</v>
      </c>
      <c r="F2409" s="2">
        <f>'Moving Avg'!D2409</f>
        <v>2.69</v>
      </c>
      <c r="G2409" s="2">
        <f>'Moving Avg'!F2409</f>
        <v>2.7679999999999989</v>
      </c>
      <c r="H2409" s="2">
        <f>'Moving Avg'!G2409</f>
        <v>2.6564000000000005</v>
      </c>
      <c r="I2409" s="2">
        <f>'Moving Avg'!H2409</f>
        <v>2.5950500000000023</v>
      </c>
      <c r="J2409" s="5" t="str">
        <f>OBV!F2409</f>
        <v>NEUTRAL</v>
      </c>
      <c r="K2409" s="5" t="str">
        <f>OBV!G2409</f>
        <v>NEUTRAL</v>
      </c>
      <c r="L2409" s="5" t="str">
        <f>OBV!H2409</f>
        <v>NEUTRAL</v>
      </c>
    </row>
    <row r="2410" spans="1:12" ht="13.5" x14ac:dyDescent="0.25">
      <c r="A2410" s="3">
        <f>RSI!A2410</f>
        <v>45817</v>
      </c>
      <c r="B2410" s="2">
        <f>RSI!B2410</f>
        <v>2.69</v>
      </c>
      <c r="C2410" s="2">
        <f>RSI!I2410</f>
        <v>36.523281131048343</v>
      </c>
      <c r="D2410" s="2">
        <f>MACD!E2410</f>
        <v>6.2295465472304024E-2</v>
      </c>
      <c r="E2410" s="2">
        <f>MACD!F2410</f>
        <v>3.1592524443111086E-2</v>
      </c>
      <c r="F2410" s="2">
        <f>'Moving Avg'!D2410</f>
        <v>2.69</v>
      </c>
      <c r="G2410" s="2">
        <f>'Moving Avg'!F2410</f>
        <v>2.7619999999999987</v>
      </c>
      <c r="H2410" s="2">
        <f>'Moving Avg'!G2410</f>
        <v>2.6536000000000008</v>
      </c>
      <c r="I2410" s="2">
        <f>'Moving Avg'!H2410</f>
        <v>2.6019000000000028</v>
      </c>
      <c r="J2410" s="5" t="str">
        <f>OBV!F2410</f>
        <v>NEUTRAL</v>
      </c>
      <c r="K2410" s="5" t="str">
        <f>OBV!G2410</f>
        <v>NEUTRAL</v>
      </c>
      <c r="L2410" s="5" t="str">
        <f>OBV!H2410</f>
        <v>NEUTRAL</v>
      </c>
    </row>
    <row r="2411" spans="1:12" ht="13.5" x14ac:dyDescent="0.25">
      <c r="A2411" s="3">
        <f>RSI!A2411</f>
        <v>45818</v>
      </c>
      <c r="B2411" s="2">
        <f>RSI!B2411</f>
        <v>2.69</v>
      </c>
      <c r="C2411" s="2">
        <f>RSI!I2411</f>
        <v>36.523281131048336</v>
      </c>
      <c r="D2411" s="2">
        <f>MACD!E2411</f>
        <v>6.7354974832313008E-2</v>
      </c>
      <c r="E2411" s="2">
        <f>MACD!F2411</f>
        <v>3.8745014520951471E-2</v>
      </c>
      <c r="F2411" s="2">
        <f>'Moving Avg'!D2411</f>
        <v>2.69</v>
      </c>
      <c r="G2411" s="2">
        <f>'Moving Avg'!F2411</f>
        <v>2.7559999999999989</v>
      </c>
      <c r="H2411" s="2">
        <f>'Moving Avg'!G2411</f>
        <v>2.6532000000000004</v>
      </c>
      <c r="I2411" s="2">
        <f>'Moving Avg'!H2411</f>
        <v>2.6087500000000023</v>
      </c>
      <c r="J2411" s="5" t="str">
        <f>OBV!F2411</f>
        <v>NEUTRAL</v>
      </c>
      <c r="K2411" s="5" t="str">
        <f>OBV!G2411</f>
        <v>NEUTRAL</v>
      </c>
      <c r="L2411" s="5" t="str">
        <f>OBV!H2411</f>
        <v>NEUTRAL</v>
      </c>
    </row>
    <row r="2412" spans="1:12" ht="13.5" x14ac:dyDescent="0.25">
      <c r="A2412" s="3">
        <f>RSI!A2412</f>
        <v>45819</v>
      </c>
      <c r="B2412" s="2">
        <f>RSI!B2412</f>
        <v>2.69</v>
      </c>
      <c r="C2412" s="2">
        <f>RSI!I2412</f>
        <v>36.523281131048336</v>
      </c>
      <c r="D2412" s="2">
        <f>MACD!E2412</f>
        <v>7.1918921198903973E-2</v>
      </c>
      <c r="E2412" s="2">
        <f>MACD!F2412</f>
        <v>4.5379795856541977E-2</v>
      </c>
      <c r="F2412" s="2">
        <f>'Moving Avg'!D2412</f>
        <v>2.69</v>
      </c>
      <c r="G2412" s="2">
        <f>'Moving Avg'!F2412</f>
        <v>2.7499999999999991</v>
      </c>
      <c r="H2412" s="2">
        <f>'Moving Avg'!G2412</f>
        <v>2.6552000000000002</v>
      </c>
      <c r="I2412" s="2">
        <f>'Moving Avg'!H2412</f>
        <v>2.6158500000000027</v>
      </c>
      <c r="J2412" s="5" t="str">
        <f>OBV!F2412</f>
        <v>NEUTRAL</v>
      </c>
      <c r="K2412" s="5" t="str">
        <f>OBV!G2412</f>
        <v>NEUTRAL</v>
      </c>
      <c r="L2412" s="5" t="str">
        <f>OBV!H2412</f>
        <v>NEUTRAL</v>
      </c>
    </row>
    <row r="2413" spans="1:12" ht="13.5" x14ac:dyDescent="0.25">
      <c r="A2413" s="3">
        <f>RSI!A2413</f>
        <v>45820</v>
      </c>
      <c r="B2413" s="2">
        <f>RSI!B2413</f>
        <v>2.69</v>
      </c>
      <c r="C2413" s="2">
        <f>RSI!I2413</f>
        <v>36.523281131048336</v>
      </c>
      <c r="D2413" s="2">
        <f>MACD!E2413</f>
        <v>5.7581056714621326E-2</v>
      </c>
      <c r="E2413" s="2">
        <f>MACD!F2413</f>
        <v>4.7820048028157848E-2</v>
      </c>
      <c r="F2413" s="2">
        <f>'Moving Avg'!D2413</f>
        <v>2.69</v>
      </c>
      <c r="G2413" s="2">
        <f>'Moving Avg'!F2413</f>
        <v>2.7439999999999989</v>
      </c>
      <c r="H2413" s="2">
        <f>'Moving Avg'!G2413</f>
        <v>2.6594000000000007</v>
      </c>
      <c r="I2413" s="2">
        <f>'Moving Avg'!H2413</f>
        <v>2.6232000000000029</v>
      </c>
      <c r="J2413" s="5" t="str">
        <f>OBV!F2413</f>
        <v>NEUTRAL</v>
      </c>
      <c r="K2413" s="5" t="str">
        <f>OBV!G2413</f>
        <v>NEUTRAL</v>
      </c>
      <c r="L2413" s="5" t="str">
        <f>OBV!H2413</f>
        <v>NEUTRAL</v>
      </c>
    </row>
    <row r="2414" spans="1:12" ht="13.5" x14ac:dyDescent="0.25">
      <c r="A2414" s="3">
        <f>RSI!A2414</f>
        <v>45821</v>
      </c>
      <c r="B2414" s="2">
        <f>RSI!B2414</f>
        <v>2.69</v>
      </c>
      <c r="C2414" s="2">
        <f>RSI!I2414</f>
        <v>36.523281131048329</v>
      </c>
      <c r="D2414" s="2">
        <f>MACD!E2414</f>
        <v>4.5691492725913996E-2</v>
      </c>
      <c r="E2414" s="2">
        <f>MACD!F2414</f>
        <v>4.7394336967709082E-2</v>
      </c>
      <c r="F2414" s="2">
        <f>'Moving Avg'!D2414</f>
        <v>2.69</v>
      </c>
      <c r="G2414" s="2">
        <f>'Moving Avg'!F2414</f>
        <v>2.7379999999999991</v>
      </c>
      <c r="H2414" s="2">
        <f>'Moving Avg'!G2414</f>
        <v>2.6658000000000004</v>
      </c>
      <c r="I2414" s="2">
        <f>'Moving Avg'!H2414</f>
        <v>2.6308000000000034</v>
      </c>
      <c r="J2414" s="5" t="str">
        <f>OBV!F2414</f>
        <v>NEUTRAL</v>
      </c>
      <c r="K2414" s="5" t="str">
        <f>OBV!G2414</f>
        <v>NEUTRAL</v>
      </c>
      <c r="L2414" s="5" t="str">
        <f>OBV!H2414</f>
        <v>NEUTRAL</v>
      </c>
    </row>
    <row r="2415" spans="1:12" ht="13.5" x14ac:dyDescent="0.25">
      <c r="A2415" s="3">
        <f>RSI!A2415</f>
        <v>45824</v>
      </c>
      <c r="B2415" s="2">
        <f>RSI!B2415</f>
        <v>2.69</v>
      </c>
      <c r="C2415" s="2">
        <f>RSI!I2415</f>
        <v>36.523281131048329</v>
      </c>
      <c r="D2415" s="2">
        <f>MACD!E2415</f>
        <v>3.5855606492871228E-2</v>
      </c>
      <c r="E2415" s="2">
        <f>MACD!F2415</f>
        <v>4.5086590872741514E-2</v>
      </c>
      <c r="F2415" s="2">
        <f>'Moving Avg'!D2415</f>
        <v>2.69</v>
      </c>
      <c r="G2415" s="2">
        <f>'Moving Avg'!F2415</f>
        <v>2.7319999999999993</v>
      </c>
      <c r="H2415" s="2">
        <f>'Moving Avg'!G2415</f>
        <v>2.6722000000000001</v>
      </c>
      <c r="I2415" s="2">
        <f>'Moving Avg'!H2415</f>
        <v>2.6386500000000028</v>
      </c>
      <c r="J2415" s="5" t="str">
        <f>OBV!F2415</f>
        <v>NEUTRAL</v>
      </c>
      <c r="K2415" s="5" t="str">
        <f>OBV!G2415</f>
        <v>NEUTRAL</v>
      </c>
      <c r="L2415" s="5" t="str">
        <f>OBV!H2415</f>
        <v>NEUTRAL</v>
      </c>
    </row>
    <row r="2416" spans="1:12" ht="13.5" x14ac:dyDescent="0.25">
      <c r="A2416" s="3">
        <f>RSI!A2416</f>
        <v>45825</v>
      </c>
      <c r="B2416" s="2">
        <f>RSI!B2416</f>
        <v>2.69</v>
      </c>
      <c r="C2416" s="2">
        <f>RSI!I2416</f>
        <v>36.523281131048336</v>
      </c>
      <c r="D2416" s="2">
        <f>MACD!E2416</f>
        <v>2.77408169200557E-2</v>
      </c>
      <c r="E2416" s="2">
        <f>MACD!F2416</f>
        <v>4.1617436082204348E-2</v>
      </c>
      <c r="F2416" s="2">
        <f>'Moving Avg'!D2416</f>
        <v>2.69</v>
      </c>
      <c r="G2416" s="2">
        <f>'Moving Avg'!F2416</f>
        <v>2.7259999999999995</v>
      </c>
      <c r="H2416" s="2">
        <f>'Moving Avg'!G2416</f>
        <v>2.6786000000000003</v>
      </c>
      <c r="I2416" s="2">
        <f>'Moving Avg'!H2416</f>
        <v>2.6465000000000032</v>
      </c>
      <c r="J2416" s="5" t="str">
        <f>OBV!F2416</f>
        <v>NEUTRAL</v>
      </c>
      <c r="K2416" s="5" t="str">
        <f>OBV!G2416</f>
        <v>NEUTRAL</v>
      </c>
      <c r="L2416" s="5" t="str">
        <f>OBV!H2416</f>
        <v>NEUTRAL</v>
      </c>
    </row>
    <row r="2417" spans="1:12" ht="13.5" x14ac:dyDescent="0.25">
      <c r="A2417" s="3">
        <f>RSI!A2417</f>
        <v>45826</v>
      </c>
      <c r="B2417" s="2">
        <f>RSI!B2417</f>
        <v>2.69</v>
      </c>
      <c r="C2417" s="2">
        <f>RSI!I2417</f>
        <v>36.523281131048329</v>
      </c>
      <c r="D2417" s="2">
        <f>MACD!E2417</f>
        <v>2.1066941135997386E-2</v>
      </c>
      <c r="E2417" s="2">
        <f>MACD!F2417</f>
        <v>3.7507337092962958E-2</v>
      </c>
      <c r="F2417" s="2">
        <f>'Moving Avg'!D2417</f>
        <v>2.69</v>
      </c>
      <c r="G2417" s="2">
        <f>'Moving Avg'!F2417</f>
        <v>2.7199999999999998</v>
      </c>
      <c r="H2417" s="2">
        <f>'Moving Avg'!G2417</f>
        <v>2.6850000000000005</v>
      </c>
      <c r="I2417" s="2">
        <f>'Moving Avg'!H2417</f>
        <v>2.6543500000000035</v>
      </c>
      <c r="J2417" s="5" t="str">
        <f>OBV!F2417</f>
        <v>NEUTRAL</v>
      </c>
      <c r="K2417" s="5" t="str">
        <f>OBV!G2417</f>
        <v>NEUTRAL</v>
      </c>
      <c r="L2417" s="5" t="str">
        <f>OBV!H2417</f>
        <v>NEUTRAL</v>
      </c>
    </row>
    <row r="2418" spans="1:12" ht="13.5" x14ac:dyDescent="0.25">
      <c r="A2418" s="3">
        <f>RSI!A2418</f>
        <v>45827</v>
      </c>
      <c r="B2418" s="2">
        <f>RSI!B2418</f>
        <v>2.69</v>
      </c>
      <c r="C2418" s="2">
        <f>RSI!I2418</f>
        <v>36.523281131048336</v>
      </c>
      <c r="D2418" s="2">
        <f>MACD!E2418</f>
        <v>1.5598041975997123E-2</v>
      </c>
      <c r="E2418" s="2">
        <f>MACD!F2418</f>
        <v>3.3125478069569794E-2</v>
      </c>
      <c r="F2418" s="2">
        <f>'Moving Avg'!D2418</f>
        <v>2.69</v>
      </c>
      <c r="G2418" s="2">
        <f>'Moving Avg'!F2418</f>
        <v>2.7139999999999995</v>
      </c>
      <c r="H2418" s="2">
        <f>'Moving Avg'!G2418</f>
        <v>2.6913999999999998</v>
      </c>
      <c r="I2418" s="2">
        <f>'Moving Avg'!H2418</f>
        <v>2.6622000000000039</v>
      </c>
      <c r="J2418" s="5" t="str">
        <f>OBV!F2418</f>
        <v>NEUTRAL</v>
      </c>
      <c r="K2418" s="5" t="str">
        <f>OBV!G2418</f>
        <v>NEUTRAL</v>
      </c>
      <c r="L2418" s="5" t="str">
        <f>OBV!H2418</f>
        <v>NEUTRAL</v>
      </c>
    </row>
    <row r="2419" spans="1:12" ht="13.5" x14ac:dyDescent="0.25">
      <c r="A2419" s="3">
        <f>RSI!A2419</f>
        <v>45828</v>
      </c>
      <c r="B2419" s="2">
        <f>RSI!B2419</f>
        <v>2.69</v>
      </c>
      <c r="C2419" s="2">
        <f>RSI!I2419</f>
        <v>36.523281131048336</v>
      </c>
      <c r="D2419" s="2">
        <f>MACD!E2419</f>
        <v>1.1135536457751893E-2</v>
      </c>
      <c r="E2419" s="2">
        <f>MACD!F2419</f>
        <v>2.8727489747206215E-2</v>
      </c>
      <c r="F2419" s="2">
        <f>'Moving Avg'!D2419</f>
        <v>2.69</v>
      </c>
      <c r="G2419" s="2">
        <f>'Moving Avg'!F2419</f>
        <v>2.7079999999999993</v>
      </c>
      <c r="H2419" s="2">
        <f>'Moving Avg'!G2419</f>
        <v>2.6978000000000004</v>
      </c>
      <c r="I2419" s="2">
        <f>'Moving Avg'!H2419</f>
        <v>2.6700500000000038</v>
      </c>
      <c r="J2419" s="5" t="str">
        <f>OBV!F2419</f>
        <v>NEUTRAL</v>
      </c>
      <c r="K2419" s="5" t="str">
        <f>OBV!G2419</f>
        <v>NEUTRAL</v>
      </c>
      <c r="L2419" s="5" t="str">
        <f>OBV!H2419</f>
        <v>NEUTRAL</v>
      </c>
    </row>
    <row r="2420" spans="1:12" ht="13.5" x14ac:dyDescent="0.25">
      <c r="A2420" s="3">
        <f>RSI!A2420</f>
        <v>45831</v>
      </c>
      <c r="B2420" s="2">
        <f>RSI!B2420</f>
        <v>2.81</v>
      </c>
      <c r="C2420" s="2">
        <f>RSI!I2420</f>
        <v>72.253412578618963</v>
      </c>
      <c r="D2420" s="2">
        <f>MACD!E2420</f>
        <v>-1.3765181386822256E-3</v>
      </c>
      <c r="E2420" s="2">
        <f>MACD!F2420</f>
        <v>2.2706688170028529E-2</v>
      </c>
      <c r="F2420" s="2">
        <f>'Moving Avg'!D2420</f>
        <v>2.714</v>
      </c>
      <c r="G2420" s="2">
        <f>'Moving Avg'!F2420</f>
        <v>2.7079999999999993</v>
      </c>
      <c r="H2420" s="2">
        <f>'Moving Avg'!G2420</f>
        <v>2.7066000000000003</v>
      </c>
      <c r="I2420" s="2">
        <f>'Moving Avg'!H2420</f>
        <v>2.6785000000000032</v>
      </c>
      <c r="J2420" s="5" t="str">
        <f>OBV!F2420</f>
        <v>BULLISH</v>
      </c>
      <c r="K2420" s="5" t="str">
        <f>OBV!G2420</f>
        <v>NEUTRAL</v>
      </c>
      <c r="L2420" s="5" t="str">
        <f>OBV!H2420</f>
        <v>CONFIRMED BULLISH</v>
      </c>
    </row>
    <row r="2421" spans="1:12" ht="13.5" x14ac:dyDescent="0.25">
      <c r="A2421" s="3">
        <f>RSI!A2421</f>
        <v>45832</v>
      </c>
      <c r="B2421" s="2">
        <f>RSI!B2421</f>
        <v>2.81</v>
      </c>
      <c r="C2421" s="2">
        <f>RSI!I2421</f>
        <v>72.253412578618949</v>
      </c>
      <c r="D2421" s="2">
        <f>MACD!E2421</f>
        <v>-1.2531244467641312E-2</v>
      </c>
      <c r="E2421" s="2">
        <f>MACD!F2421</f>
        <v>1.5659101642494559E-2</v>
      </c>
      <c r="F2421" s="2">
        <f>'Moving Avg'!D2421</f>
        <v>2.7380000000000004</v>
      </c>
      <c r="G2421" s="2">
        <f>'Moving Avg'!F2421</f>
        <v>2.7079999999999997</v>
      </c>
      <c r="H2421" s="2">
        <f>'Moving Avg'!G2421</f>
        <v>2.7154000000000003</v>
      </c>
      <c r="I2421" s="2">
        <f>'Moving Avg'!H2421</f>
        <v>2.6869500000000026</v>
      </c>
      <c r="J2421" s="5" t="str">
        <f>OBV!F2421</f>
        <v>BULLISH</v>
      </c>
      <c r="K2421" s="5" t="str">
        <f>OBV!G2421</f>
        <v>NEUTRAL</v>
      </c>
      <c r="L2421" s="5" t="str">
        <f>OBV!H2421</f>
        <v>CONFIRMED BULLISH</v>
      </c>
    </row>
    <row r="2422" spans="1:12" ht="13.5" x14ac:dyDescent="0.25">
      <c r="A2422" s="3">
        <f>RSI!A2422</f>
        <v>45833</v>
      </c>
      <c r="B2422" s="2">
        <f>RSI!B2422</f>
        <v>2.93</v>
      </c>
      <c r="C2422" s="2">
        <f>RSI!I2422</f>
        <v>83.212517483691457</v>
      </c>
      <c r="D2422" s="2">
        <f>MACD!E2422</f>
        <v>-3.1384306469331325E-2</v>
      </c>
      <c r="E2422" s="2">
        <f>MACD!F2422</f>
        <v>6.250420020129383E-3</v>
      </c>
      <c r="F2422" s="2">
        <f>'Moving Avg'!D2422</f>
        <v>2.786</v>
      </c>
      <c r="G2422" s="2">
        <f>'Moving Avg'!F2422</f>
        <v>2.714</v>
      </c>
      <c r="H2422" s="2">
        <f>'Moving Avg'!G2422</f>
        <v>2.7266000000000004</v>
      </c>
      <c r="I2422" s="2">
        <f>'Moving Avg'!H2422</f>
        <v>2.6960000000000024</v>
      </c>
      <c r="J2422" s="5" t="str">
        <f>OBV!F2422</f>
        <v>BULLISH</v>
      </c>
      <c r="K2422" s="5" t="str">
        <f>OBV!G2422</f>
        <v>NEUTRAL</v>
      </c>
      <c r="L2422" s="5" t="str">
        <f>OBV!H2422</f>
        <v>CONFIRMED BULLISH</v>
      </c>
    </row>
    <row r="2423" spans="1:12" ht="13.5" x14ac:dyDescent="0.25">
      <c r="A2423" s="3">
        <f>RSI!A2423</f>
        <v>45835</v>
      </c>
      <c r="B2423" s="2">
        <f>RSI!B2423</f>
        <v>3.06</v>
      </c>
      <c r="C2423" s="2">
        <f>RSI!I2423</f>
        <v>88.508019834105497</v>
      </c>
      <c r="D2423" s="2">
        <f>MACD!E2423</f>
        <v>-5.8162240442515056E-2</v>
      </c>
      <c r="E2423" s="2">
        <f>MACD!F2423</f>
        <v>-6.6321120723995056E-3</v>
      </c>
      <c r="F2423" s="2">
        <f>'Moving Avg'!D2423</f>
        <v>2.8600000000000003</v>
      </c>
      <c r="G2423" s="2">
        <f>'Moving Avg'!F2423</f>
        <v>2.7325000000000004</v>
      </c>
      <c r="H2423" s="2">
        <f>'Moving Avg'!G2423</f>
        <v>2.7404000000000002</v>
      </c>
      <c r="I2423" s="2">
        <f>'Moving Avg'!H2423</f>
        <v>2.7059500000000019</v>
      </c>
      <c r="J2423" s="5" t="str">
        <f>OBV!F2423</f>
        <v>BULLISH</v>
      </c>
      <c r="K2423" s="5" t="str">
        <f>OBV!G2423</f>
        <v>NEUTRAL</v>
      </c>
      <c r="L2423" s="5" t="str">
        <f>OBV!H2423</f>
        <v>CONFIRMED BULLISH</v>
      </c>
    </row>
    <row r="2424" spans="1:12" ht="13.5" x14ac:dyDescent="0.25">
      <c r="A2424" s="3">
        <f>RSI!A2424</f>
        <v>45838</v>
      </c>
      <c r="B2424" s="2">
        <f>RSI!B2424</f>
        <v>3.19</v>
      </c>
      <c r="C2424" s="2">
        <f>RSI!I2424</f>
        <v>91.422028675995293</v>
      </c>
      <c r="D2424" s="2">
        <f>MACD!E2424</f>
        <v>-9.2325439533270881E-2</v>
      </c>
      <c r="E2424" s="2">
        <f>MACD!F2424</f>
        <v>-2.3770777564573783E-2</v>
      </c>
      <c r="F2424" s="2">
        <f>'Moving Avg'!D2424</f>
        <v>2.96</v>
      </c>
      <c r="G2424" s="2">
        <f>'Moving Avg'!F2424</f>
        <v>2.7575000000000003</v>
      </c>
      <c r="H2424" s="2">
        <f>'Moving Avg'!G2424</f>
        <v>2.7568000000000001</v>
      </c>
      <c r="I2424" s="2">
        <f>'Moving Avg'!H2424</f>
        <v>2.7165500000000025</v>
      </c>
      <c r="J2424" s="5" t="str">
        <f>OBV!F2424</f>
        <v>BULLISH</v>
      </c>
      <c r="K2424" s="5" t="str">
        <f>OBV!G2424</f>
        <v>NEUTRAL</v>
      </c>
      <c r="L2424" s="5" t="str">
        <f>OBV!H2424</f>
        <v>CONFIRMED BULLISH</v>
      </c>
    </row>
    <row r="2425" spans="1:12" ht="13.5" x14ac:dyDescent="0.25">
      <c r="A2425" s="3">
        <f>RSI!A2425</f>
        <v>45839</v>
      </c>
      <c r="B2425" s="2">
        <f>RSI!B2425</f>
        <v>3.19</v>
      </c>
      <c r="C2425" s="2">
        <f>RSI!I2425</f>
        <v>91.422028675995293</v>
      </c>
      <c r="D2425" s="2">
        <f>MACD!E2425</f>
        <v>-0.12373734264388325</v>
      </c>
      <c r="E2425" s="2">
        <f>MACD!F2425</f>
        <v>-4.3764090580435677E-2</v>
      </c>
      <c r="F2425" s="2">
        <f>'Moving Avg'!D2425</f>
        <v>3.036</v>
      </c>
      <c r="G2425" s="2">
        <f>'Moving Avg'!F2425</f>
        <v>2.7825000000000002</v>
      </c>
      <c r="H2425" s="2">
        <f>'Moving Avg'!G2425</f>
        <v>2.7732000000000001</v>
      </c>
      <c r="I2425" s="2">
        <f>'Moving Avg'!H2425</f>
        <v>2.7271500000000022</v>
      </c>
      <c r="J2425" s="5" t="str">
        <f>OBV!F2425</f>
        <v>NEUTRAL</v>
      </c>
      <c r="K2425" s="5" t="str">
        <f>OBV!G2425</f>
        <v>NEUTRAL</v>
      </c>
      <c r="L2425" s="5" t="str">
        <f>OBV!H2425</f>
        <v>NEUTRAL</v>
      </c>
    </row>
    <row r="2426" spans="1:12" ht="13.5" x14ac:dyDescent="0.25">
      <c r="A2426" s="3">
        <f>RSI!A2426</f>
        <v>45840</v>
      </c>
      <c r="B2426" s="2">
        <f>RSI!B2426</f>
        <v>3.19</v>
      </c>
      <c r="C2426" s="2">
        <f>RSI!I2426</f>
        <v>91.422028675995293</v>
      </c>
      <c r="D2426" s="2">
        <f>MACD!E2426</f>
        <v>-0.15263570157505946</v>
      </c>
      <c r="E2426" s="2">
        <f>MACD!F2426</f>
        <v>-6.5538412779360428E-2</v>
      </c>
      <c r="F2426" s="2">
        <f>'Moving Avg'!D2426</f>
        <v>3.1119999999999997</v>
      </c>
      <c r="G2426" s="2">
        <f>'Moving Avg'!F2426</f>
        <v>2.8075000000000001</v>
      </c>
      <c r="H2426" s="2">
        <f>'Moving Avg'!G2426</f>
        <v>2.7875999999999999</v>
      </c>
      <c r="I2426" s="2">
        <f>'Moving Avg'!H2426</f>
        <v>2.7379500000000023</v>
      </c>
      <c r="J2426" s="5" t="str">
        <f>OBV!F2426</f>
        <v>NEUTRAL</v>
      </c>
      <c r="K2426" s="5" t="str">
        <f>OBV!G2426</f>
        <v>NEUTRAL</v>
      </c>
      <c r="L2426" s="5" t="str">
        <f>OBV!H2426</f>
        <v>NEUTRAL</v>
      </c>
    </row>
    <row r="2427" spans="1:12" ht="13.5" x14ac:dyDescent="0.25">
      <c r="A2427" s="3">
        <f>RSI!A2427</f>
        <v>45841</v>
      </c>
      <c r="B2427" s="2">
        <f>RSI!B2427</f>
        <v>3.19</v>
      </c>
      <c r="C2427" s="2">
        <f>RSI!I2427</f>
        <v>91.422028675995293</v>
      </c>
      <c r="D2427" s="2">
        <f>MACD!E2427</f>
        <v>-0.17923543348324511</v>
      </c>
      <c r="E2427" s="2">
        <f>MACD!F2427</f>
        <v>-8.8277816920137364E-2</v>
      </c>
      <c r="F2427" s="2">
        <f>'Moving Avg'!D2427</f>
        <v>3.1639999999999997</v>
      </c>
      <c r="G2427" s="2">
        <f>'Moving Avg'!F2427</f>
        <v>2.8325000000000005</v>
      </c>
      <c r="H2427" s="2">
        <f>'Moving Avg'!G2427</f>
        <v>2.7997999999999994</v>
      </c>
      <c r="I2427" s="2">
        <f>'Moving Avg'!H2427</f>
        <v>2.7487500000000029</v>
      </c>
      <c r="J2427" s="5" t="str">
        <f>OBV!F2427</f>
        <v>NEUTRAL</v>
      </c>
      <c r="K2427" s="5" t="str">
        <f>OBV!G2427</f>
        <v>NEUTRAL</v>
      </c>
      <c r="L2427" s="5" t="str">
        <f>OBV!H2427</f>
        <v>NEUTRAL</v>
      </c>
    </row>
    <row r="2428" spans="1:12" ht="13.5" x14ac:dyDescent="0.25">
      <c r="A2428" s="3">
        <f>RSI!A2428</f>
        <v>45842</v>
      </c>
      <c r="B2428" s="2">
        <f>RSI!B2428</f>
        <v>3.19</v>
      </c>
      <c r="C2428" s="2">
        <f>RSI!I2428</f>
        <v>91.422028675995293</v>
      </c>
      <c r="D2428" s="2">
        <f>MACD!E2428</f>
        <v>-0.20373111593571824</v>
      </c>
      <c r="E2428" s="2">
        <f>MACD!F2428</f>
        <v>-0.11136847672325353</v>
      </c>
      <c r="F2428" s="2">
        <f>'Moving Avg'!D2428</f>
        <v>3.19</v>
      </c>
      <c r="G2428" s="2">
        <f>'Moving Avg'!F2428</f>
        <v>2.8574999999999999</v>
      </c>
      <c r="H2428" s="2">
        <f>'Moving Avg'!G2428</f>
        <v>2.8097999999999996</v>
      </c>
      <c r="I2428" s="2">
        <f>'Moving Avg'!H2428</f>
        <v>2.759750000000003</v>
      </c>
      <c r="J2428" s="5" t="str">
        <f>OBV!F2428</f>
        <v>NEUTRAL</v>
      </c>
      <c r="K2428" s="5" t="str">
        <f>OBV!G2428</f>
        <v>NEUTRAL</v>
      </c>
      <c r="L2428" s="5" t="str">
        <f>OBV!H2428</f>
        <v>NEUTRAL</v>
      </c>
    </row>
    <row r="2429" spans="1:12" ht="13.5" x14ac:dyDescent="0.25">
      <c r="A2429" s="3">
        <f>RSI!A2429</f>
        <v>45845</v>
      </c>
      <c r="B2429" s="2">
        <f>RSI!B2429</f>
        <v>3.19</v>
      </c>
      <c r="C2429" s="2">
        <f>RSI!I2429</f>
        <v>91.422028675995293</v>
      </c>
      <c r="D2429" s="2">
        <f>MACD!E2429</f>
        <v>-0.2262991735160238</v>
      </c>
      <c r="E2429" s="2">
        <f>MACD!F2429</f>
        <v>-0.1343546160818076</v>
      </c>
      <c r="F2429" s="2">
        <f>'Moving Avg'!D2429</f>
        <v>3.19</v>
      </c>
      <c r="G2429" s="2">
        <f>'Moving Avg'!F2429</f>
        <v>2.8824999999999994</v>
      </c>
      <c r="H2429" s="2">
        <f>'Moving Avg'!G2429</f>
        <v>2.8173999999999997</v>
      </c>
      <c r="I2429" s="2">
        <f>'Moving Avg'!H2429</f>
        <v>2.7705500000000027</v>
      </c>
      <c r="J2429" s="5" t="str">
        <f>OBV!F2429</f>
        <v>NEUTRAL</v>
      </c>
      <c r="K2429" s="5" t="str">
        <f>OBV!G2429</f>
        <v>NEUTRAL</v>
      </c>
      <c r="L2429" s="5" t="str">
        <f>OBV!H2429</f>
        <v>NEUTRAL</v>
      </c>
    </row>
    <row r="2430" spans="1:12" ht="13.5" x14ac:dyDescent="0.25">
      <c r="A2430" s="3">
        <f>RSI!A2430</f>
        <v>45846</v>
      </c>
      <c r="B2430" s="2">
        <f>RSI!B2430</f>
        <v>3.05</v>
      </c>
      <c r="C2430" s="2">
        <f>RSI!I2430</f>
        <v>64.111737613168074</v>
      </c>
      <c r="D2430" s="2">
        <f>MACD!E2430</f>
        <v>-0.21826788901608074</v>
      </c>
      <c r="E2430" s="2">
        <f>MACD!F2430</f>
        <v>-0.15113727066866223</v>
      </c>
      <c r="F2430" s="2">
        <f>'Moving Avg'!D2430</f>
        <v>3.1619999999999999</v>
      </c>
      <c r="G2430" s="2">
        <f>'Moving Avg'!F2430</f>
        <v>2.9004999999999996</v>
      </c>
      <c r="H2430" s="2">
        <f>'Moving Avg'!G2430</f>
        <v>2.8222000000000005</v>
      </c>
      <c r="I2430" s="2">
        <f>'Moving Avg'!H2430</f>
        <v>2.7804500000000023</v>
      </c>
      <c r="J2430" s="5" t="str">
        <f>OBV!F2430</f>
        <v>NEUTRAL</v>
      </c>
      <c r="K2430" s="5" t="str">
        <f>OBV!G2430</f>
        <v>NEUTRAL</v>
      </c>
      <c r="L2430" s="5" t="str">
        <f>OBV!H2430</f>
        <v>NEUTRAL</v>
      </c>
    </row>
    <row r="2431" spans="1:12" ht="13.5" x14ac:dyDescent="0.25">
      <c r="A2431" s="3">
        <f>RSI!A2431</f>
        <v>45847</v>
      </c>
      <c r="B2431" s="2">
        <f>RSI!B2431</f>
        <v>3.05</v>
      </c>
      <c r="C2431" s="2">
        <f>RSI!I2431</f>
        <v>64.111737613168074</v>
      </c>
      <c r="D2431" s="2">
        <f>MACD!E2431</f>
        <v>-0.21222323148460287</v>
      </c>
      <c r="E2431" s="2">
        <f>MACD!F2431</f>
        <v>-0.16335446283185034</v>
      </c>
      <c r="F2431" s="2">
        <f>'Moving Avg'!D2431</f>
        <v>3.1340000000000003</v>
      </c>
      <c r="G2431" s="2">
        <f>'Moving Avg'!F2431</f>
        <v>2.918499999999999</v>
      </c>
      <c r="H2431" s="2">
        <f>'Moving Avg'!G2431</f>
        <v>2.8270000000000004</v>
      </c>
      <c r="I2431" s="2">
        <f>'Moving Avg'!H2431</f>
        <v>2.7901500000000024</v>
      </c>
      <c r="J2431" s="5" t="str">
        <f>OBV!F2431</f>
        <v>NEUTRAL</v>
      </c>
      <c r="K2431" s="5" t="str">
        <f>OBV!G2431</f>
        <v>NEUTRAL</v>
      </c>
      <c r="L2431" s="5" t="str">
        <f>OBV!H2431</f>
        <v>NEUTRAL</v>
      </c>
    </row>
    <row r="2432" spans="1:12" ht="13.5" x14ac:dyDescent="0.25">
      <c r="A2432" s="3">
        <f>RSI!A2432</f>
        <v>45848</v>
      </c>
      <c r="B2432" s="2">
        <f>RSI!B2432</f>
        <v>3.05</v>
      </c>
      <c r="C2432" s="2">
        <f>RSI!I2432</f>
        <v>64.111737613168074</v>
      </c>
      <c r="D2432" s="2">
        <f>MACD!E2432</f>
        <v>-0.1893423945982935</v>
      </c>
      <c r="E2432" s="2">
        <f>MACD!F2432</f>
        <v>-0.16855204918513897</v>
      </c>
      <c r="F2432" s="2">
        <f>'Moving Avg'!D2432</f>
        <v>3.1060000000000003</v>
      </c>
      <c r="G2432" s="2">
        <f>'Moving Avg'!F2432</f>
        <v>2.9364999999999988</v>
      </c>
      <c r="H2432" s="2">
        <f>'Moving Avg'!G2432</f>
        <v>2.8342000000000001</v>
      </c>
      <c r="I2432" s="2">
        <f>'Moving Avg'!H2432</f>
        <v>2.799650000000002</v>
      </c>
      <c r="J2432" s="5" t="str">
        <f>OBV!F2432</f>
        <v>NEUTRAL</v>
      </c>
      <c r="K2432" s="5" t="str">
        <f>OBV!G2432</f>
        <v>NEUTRAL</v>
      </c>
      <c r="L2432" s="5" t="str">
        <f>OBV!H2432</f>
        <v>NEUTRAL</v>
      </c>
    </row>
    <row r="2433" spans="1:12" ht="13.5" x14ac:dyDescent="0.25">
      <c r="A2433" s="3">
        <f>RSI!A2433</f>
        <v>45849</v>
      </c>
      <c r="B2433" s="2">
        <f>RSI!B2433</f>
        <v>3.05</v>
      </c>
      <c r="C2433" s="2">
        <f>RSI!I2433</f>
        <v>64.111737613168074</v>
      </c>
      <c r="D2433" s="2">
        <f>MACD!E2433</f>
        <v>-0.15062558627314138</v>
      </c>
      <c r="E2433" s="2">
        <f>MACD!F2433</f>
        <v>-0.16496675660273946</v>
      </c>
      <c r="F2433" s="2">
        <f>'Moving Avg'!D2433</f>
        <v>3.0780000000000003</v>
      </c>
      <c r="G2433" s="2">
        <f>'Moving Avg'!F2433</f>
        <v>2.9544999999999986</v>
      </c>
      <c r="H2433" s="2">
        <f>'Moving Avg'!G2433</f>
        <v>2.8414000000000006</v>
      </c>
      <c r="I2433" s="2">
        <f>'Moving Avg'!H2433</f>
        <v>2.8089000000000017</v>
      </c>
      <c r="J2433" s="5" t="str">
        <f>OBV!F2433</f>
        <v>NEUTRAL</v>
      </c>
      <c r="K2433" s="5" t="str">
        <f>OBV!G2433</f>
        <v>NEUTRAL</v>
      </c>
      <c r="L2433" s="5" t="str">
        <f>OBV!H2433</f>
        <v>NEUTRAL</v>
      </c>
    </row>
    <row r="2434" spans="1:12" ht="13.5" x14ac:dyDescent="0.25">
      <c r="A2434" s="3">
        <f>RSI!A2434</f>
        <v>45852</v>
      </c>
      <c r="B2434" s="2">
        <f>RSI!B2434</f>
        <v>3.05</v>
      </c>
      <c r="C2434" s="2">
        <f>RSI!I2434</f>
        <v>64.11173761316806</v>
      </c>
      <c r="D2434" s="2">
        <f>MACD!E2434</f>
        <v>-9.8461413525251729E-2</v>
      </c>
      <c r="E2434" s="2">
        <f>MACD!F2434</f>
        <v>-0.15166568798724192</v>
      </c>
      <c r="F2434" s="2">
        <f>'Moving Avg'!D2434</f>
        <v>3.05</v>
      </c>
      <c r="G2434" s="2">
        <f>'Moving Avg'!F2434</f>
        <v>2.9724999999999988</v>
      </c>
      <c r="H2434" s="2">
        <f>'Moving Avg'!G2434</f>
        <v>2.8462000000000005</v>
      </c>
      <c r="I2434" s="2">
        <f>'Moving Avg'!H2434</f>
        <v>2.8179000000000012</v>
      </c>
      <c r="J2434" s="5" t="str">
        <f>OBV!F2434</f>
        <v>NEUTRAL</v>
      </c>
      <c r="K2434" s="5" t="str">
        <f>OBV!G2434</f>
        <v>NEUTRAL</v>
      </c>
      <c r="L2434" s="5" t="str">
        <f>OBV!H2434</f>
        <v>NEUTRAL</v>
      </c>
    </row>
    <row r="2435" spans="1:12" ht="13.5" x14ac:dyDescent="0.25">
      <c r="A2435" s="3">
        <f>RSI!A2435</f>
        <v>45853</v>
      </c>
      <c r="B2435" s="2">
        <f>RSI!B2435</f>
        <v>3.05</v>
      </c>
      <c r="C2435" s="2">
        <f>RSI!I2435</f>
        <v>64.111737613168074</v>
      </c>
      <c r="D2435" s="2">
        <f>MACD!E2435</f>
        <v>-5.4874538426189723E-2</v>
      </c>
      <c r="E2435" s="2">
        <f>MACD!F2435</f>
        <v>-0.1323074580750315</v>
      </c>
      <c r="F2435" s="2">
        <f>'Moving Avg'!D2435</f>
        <v>3.05</v>
      </c>
      <c r="G2435" s="2">
        <f>'Moving Avg'!F2435</f>
        <v>2.990499999999999</v>
      </c>
      <c r="H2435" s="2">
        <f>'Moving Avg'!G2435</f>
        <v>2.8510000000000004</v>
      </c>
      <c r="I2435" s="2">
        <f>'Moving Avg'!H2435</f>
        <v>2.8269000000000006</v>
      </c>
      <c r="J2435" s="5" t="str">
        <f>OBV!F2435</f>
        <v>NEUTRAL</v>
      </c>
      <c r="K2435" s="5" t="str">
        <f>OBV!G2435</f>
        <v>NEUTRAL</v>
      </c>
      <c r="L2435" s="5" t="str">
        <f>OBV!H2435</f>
        <v>NEUTRAL</v>
      </c>
    </row>
    <row r="2436" spans="1:12" ht="13.5" x14ac:dyDescent="0.25">
      <c r="A2436" s="3">
        <f>RSI!A2436</f>
        <v>45854</v>
      </c>
      <c r="B2436" s="2">
        <f>RSI!B2436</f>
        <v>3.05</v>
      </c>
      <c r="C2436" s="2">
        <f>RSI!I2436</f>
        <v>64.111737613168074</v>
      </c>
      <c r="D2436" s="2">
        <f>MACD!E2436</f>
        <v>-1.850448484799383E-2</v>
      </c>
      <c r="E2436" s="2">
        <f>MACD!F2436</f>
        <v>-0.10954686342962397</v>
      </c>
      <c r="F2436" s="2">
        <f>'Moving Avg'!D2436</f>
        <v>3.05</v>
      </c>
      <c r="G2436" s="2">
        <f>'Moving Avg'!F2436</f>
        <v>3.0084999999999988</v>
      </c>
      <c r="H2436" s="2">
        <f>'Moving Avg'!G2436</f>
        <v>2.8558000000000003</v>
      </c>
      <c r="I2436" s="2">
        <f>'Moving Avg'!H2436</f>
        <v>2.8359000000000005</v>
      </c>
      <c r="J2436" s="5" t="str">
        <f>OBV!F2436</f>
        <v>NEUTRAL</v>
      </c>
      <c r="K2436" s="5" t="str">
        <f>OBV!G2436</f>
        <v>NEUTRAL</v>
      </c>
      <c r="L2436" s="5" t="str">
        <f>OBV!H2436</f>
        <v>NEUTRAL</v>
      </c>
    </row>
    <row r="2437" spans="1:12" ht="13.5" x14ac:dyDescent="0.25">
      <c r="A2437" s="3">
        <f>RSI!A2437</f>
        <v>45855</v>
      </c>
      <c r="B2437" s="2">
        <f>RSI!B2437</f>
        <v>3.05</v>
      </c>
      <c r="C2437" s="2">
        <f>RSI!I2437</f>
        <v>64.111737613168074</v>
      </c>
      <c r="D2437" s="2">
        <f>MACD!E2437</f>
        <v>1.1796890289886175E-2</v>
      </c>
      <c r="E2437" s="2">
        <f>MACD!F2437</f>
        <v>-8.5278112685721955E-2</v>
      </c>
      <c r="F2437" s="2">
        <f>'Moving Avg'!D2437</f>
        <v>3.05</v>
      </c>
      <c r="G2437" s="2">
        <f>'Moving Avg'!F2437</f>
        <v>3.0264999999999991</v>
      </c>
      <c r="H2437" s="2">
        <f>'Moving Avg'!G2437</f>
        <v>2.8605999999999998</v>
      </c>
      <c r="I2437" s="2">
        <f>'Moving Avg'!H2437</f>
        <v>2.8446500000000001</v>
      </c>
      <c r="J2437" s="5" t="str">
        <f>OBV!F2437</f>
        <v>NEUTRAL</v>
      </c>
      <c r="K2437" s="5" t="str">
        <f>OBV!G2437</f>
        <v>NEUTRAL</v>
      </c>
      <c r="L2437" s="5" t="str">
        <f>OBV!H2437</f>
        <v>NEUTRAL</v>
      </c>
    </row>
    <row r="2438" spans="1:12" ht="13.5" x14ac:dyDescent="0.25">
      <c r="A2438" s="3">
        <f>RSI!A2438</f>
        <v>45856</v>
      </c>
      <c r="B2438" s="2">
        <f>RSI!B2438</f>
        <v>3.05</v>
      </c>
      <c r="C2438" s="2">
        <f>RSI!I2438</f>
        <v>64.111737613168074</v>
      </c>
      <c r="D2438" s="2">
        <f>MACD!E2438</f>
        <v>3.6998288015690939E-2</v>
      </c>
      <c r="E2438" s="2">
        <f>MACD!F2438</f>
        <v>-6.0822832545439375E-2</v>
      </c>
      <c r="F2438" s="2">
        <f>'Moving Avg'!D2438</f>
        <v>3.05</v>
      </c>
      <c r="G2438" s="2">
        <f>'Moving Avg'!F2438</f>
        <v>3.0444999999999989</v>
      </c>
      <c r="H2438" s="2">
        <f>'Moving Avg'!G2438</f>
        <v>2.8654000000000002</v>
      </c>
      <c r="I2438" s="2">
        <f>'Moving Avg'!H2438</f>
        <v>2.8531499999999999</v>
      </c>
      <c r="J2438" s="5" t="str">
        <f>OBV!F2438</f>
        <v>NEUTRAL</v>
      </c>
      <c r="K2438" s="5" t="str">
        <f>OBV!G2438</f>
        <v>NEUTRAL</v>
      </c>
      <c r="L2438" s="5" t="str">
        <f>OBV!H2438</f>
        <v>NEUTRAL</v>
      </c>
    </row>
    <row r="2439" spans="1:12" ht="13.5" x14ac:dyDescent="0.25">
      <c r="A2439" s="3">
        <f>RSI!A2439</f>
        <v>45859</v>
      </c>
      <c r="B2439" s="2">
        <f>RSI!B2439</f>
        <v>3.05</v>
      </c>
      <c r="C2439" s="2">
        <f>RSI!I2439</f>
        <v>64.111737613168074</v>
      </c>
      <c r="D2439" s="2">
        <f>MACD!E2439</f>
        <v>5.7916781527182604E-2</v>
      </c>
      <c r="E2439" s="2">
        <f>MACD!F2439</f>
        <v>-3.7074909730914984E-2</v>
      </c>
      <c r="F2439" s="2">
        <f>'Moving Avg'!D2439</f>
        <v>3.05</v>
      </c>
      <c r="G2439" s="2">
        <f>'Moving Avg'!F2439</f>
        <v>3.0624999999999991</v>
      </c>
      <c r="H2439" s="2">
        <f>'Moving Avg'!G2439</f>
        <v>2.8702000000000005</v>
      </c>
      <c r="I2439" s="2">
        <f>'Moving Avg'!H2439</f>
        <v>2.8613499999999998</v>
      </c>
      <c r="J2439" s="5" t="str">
        <f>OBV!F2439</f>
        <v>NEUTRAL</v>
      </c>
      <c r="K2439" s="5" t="str">
        <f>OBV!G2439</f>
        <v>NEUTRAL</v>
      </c>
      <c r="L2439" s="5" t="str">
        <f>OBV!H2439</f>
        <v>NEUTRAL</v>
      </c>
    </row>
    <row r="2440" spans="1:12" ht="13.5" x14ac:dyDescent="0.25">
      <c r="A2440" s="3">
        <f>RSI!A2440</f>
        <v>45860</v>
      </c>
      <c r="B2440" s="2">
        <f>RSI!B2440</f>
        <v>3.05</v>
      </c>
      <c r="C2440" s="2">
        <f>RSI!I2440</f>
        <v>64.111737613168074</v>
      </c>
      <c r="D2440" s="2">
        <f>MACD!E2440</f>
        <v>5.3702874374907505E-2</v>
      </c>
      <c r="E2440" s="2">
        <f>MACD!F2440</f>
        <v>-1.8919352909750491E-2</v>
      </c>
      <c r="F2440" s="2">
        <f>'Moving Avg'!D2440</f>
        <v>3.05</v>
      </c>
      <c r="G2440" s="2">
        <f>'Moving Avg'!F2440</f>
        <v>3.0744999999999991</v>
      </c>
      <c r="H2440" s="2">
        <f>'Moving Avg'!G2440</f>
        <v>2.875</v>
      </c>
      <c r="I2440" s="2">
        <f>'Moving Avg'!H2440</f>
        <v>2.8692499999999996</v>
      </c>
      <c r="J2440" s="5" t="str">
        <f>OBV!F2440</f>
        <v>NEUTRAL</v>
      </c>
      <c r="K2440" s="5" t="str">
        <f>OBV!G2440</f>
        <v>NEUTRAL</v>
      </c>
      <c r="L2440" s="5" t="str">
        <f>OBV!H2440</f>
        <v>NEUTRAL</v>
      </c>
    </row>
    <row r="2441" spans="1:12" ht="13.5" x14ac:dyDescent="0.25">
      <c r="A2441" s="3">
        <f>RSI!A2441</f>
        <v>45861</v>
      </c>
      <c r="B2441" s="2">
        <f>RSI!B2441</f>
        <v>3.05</v>
      </c>
      <c r="C2441" s="2">
        <f>RSI!I2441</f>
        <v>64.111737613168074</v>
      </c>
      <c r="D2441" s="2">
        <f>MACD!E2441</f>
        <v>4.9789381598909443E-2</v>
      </c>
      <c r="E2441" s="2">
        <f>MACD!F2441</f>
        <v>-5.1776060080185038E-3</v>
      </c>
      <c r="F2441" s="2">
        <f>'Moving Avg'!D2441</f>
        <v>3.05</v>
      </c>
      <c r="G2441" s="2">
        <f>'Moving Avg'!F2441</f>
        <v>3.0864999999999987</v>
      </c>
      <c r="H2441" s="2">
        <f>'Moving Avg'!G2441</f>
        <v>2.8798000000000004</v>
      </c>
      <c r="I2441" s="2">
        <f>'Moving Avg'!H2441</f>
        <v>2.8768499999999992</v>
      </c>
      <c r="J2441" s="5" t="str">
        <f>OBV!F2441</f>
        <v>NEUTRAL</v>
      </c>
      <c r="K2441" s="5" t="str">
        <f>OBV!G2441</f>
        <v>NEUTRAL</v>
      </c>
      <c r="L2441" s="5" t="str">
        <f>OBV!H2441</f>
        <v>NEUTRAL</v>
      </c>
    </row>
    <row r="2442" spans="1:12" ht="13.5" x14ac:dyDescent="0.25">
      <c r="A2442" s="3">
        <f>RSI!A2442</f>
        <v>45862</v>
      </c>
      <c r="B2442" s="2">
        <f>RSI!B2442</f>
        <v>3.05</v>
      </c>
      <c r="C2442" s="2">
        <f>RSI!I2442</f>
        <v>64.111737613168074</v>
      </c>
      <c r="D2442" s="2">
        <f>MACD!E2442</f>
        <v>4.615585442000647E-2</v>
      </c>
      <c r="E2442" s="2">
        <f>MACD!F2442</f>
        <v>5.0890860775864915E-3</v>
      </c>
      <c r="F2442" s="2">
        <f>'Moving Avg'!D2442</f>
        <v>3.05</v>
      </c>
      <c r="G2442" s="2">
        <f>'Moving Avg'!F2442</f>
        <v>3.0924999999999985</v>
      </c>
      <c r="H2442" s="2">
        <f>'Moving Avg'!G2442</f>
        <v>2.8846000000000003</v>
      </c>
      <c r="I2442" s="2">
        <f>'Moving Avg'!H2442</f>
        <v>2.8841499999999991</v>
      </c>
      <c r="J2442" s="5" t="str">
        <f>OBV!F2442</f>
        <v>NEUTRAL</v>
      </c>
      <c r="K2442" s="5" t="str">
        <f>OBV!G2442</f>
        <v>NEUTRAL</v>
      </c>
      <c r="L2442" s="5" t="str">
        <f>OBV!H2442</f>
        <v>NEUTRAL</v>
      </c>
    </row>
    <row r="2443" spans="1:12" ht="13.5" x14ac:dyDescent="0.25">
      <c r="A2443" s="3">
        <f>RSI!A2443</f>
        <v>45866</v>
      </c>
      <c r="B2443" s="2">
        <f>RSI!B2443</f>
        <v>3</v>
      </c>
      <c r="C2443" s="2">
        <f>RSI!I2443</f>
        <v>50.103427100432761</v>
      </c>
      <c r="D2443" s="2">
        <f>MACD!E2443</f>
        <v>4.6486784927475266E-2</v>
      </c>
      <c r="E2443" s="2">
        <f>MACD!F2443</f>
        <v>1.3368625847564247E-2</v>
      </c>
      <c r="F2443" s="2">
        <f>'Moving Avg'!D2443</f>
        <v>3.04</v>
      </c>
      <c r="G2443" s="2">
        <f>'Moving Avg'!F2443</f>
        <v>3.0894999999999988</v>
      </c>
      <c r="H2443" s="2">
        <f>'Moving Avg'!G2443</f>
        <v>2.8883999999999999</v>
      </c>
      <c r="I2443" s="2">
        <f>'Moving Avg'!H2443</f>
        <v>2.8908499999999999</v>
      </c>
      <c r="J2443" s="5" t="str">
        <f>OBV!F2443</f>
        <v>BEARISH</v>
      </c>
      <c r="K2443" s="5" t="str">
        <f>OBV!G2443</f>
        <v>NEUTRAL</v>
      </c>
      <c r="L2443" s="5" t="str">
        <f>OBV!H2443</f>
        <v>CONFIRMED BEARISH</v>
      </c>
    </row>
    <row r="2444" spans="1:12" ht="13.5" x14ac:dyDescent="0.25">
      <c r="A2444" s="3">
        <f>RSI!A2444</f>
        <v>45867</v>
      </c>
      <c r="B2444" s="2">
        <f>RSI!B2444</f>
        <v>3</v>
      </c>
      <c r="C2444" s="2">
        <f>RSI!I2444</f>
        <v>50.103427100432761</v>
      </c>
      <c r="D2444" s="2">
        <f>MACD!E2444</f>
        <v>4.6786097605093335E-2</v>
      </c>
      <c r="E2444" s="2">
        <f>MACD!F2444</f>
        <v>2.0052120199070066E-2</v>
      </c>
      <c r="F2444" s="2">
        <f>'Moving Avg'!D2444</f>
        <v>3.03</v>
      </c>
      <c r="G2444" s="2">
        <f>'Moving Avg'!F2444</f>
        <v>3.0799999999999992</v>
      </c>
      <c r="H2444" s="2">
        <f>'Moving Avg'!G2444</f>
        <v>2.8921999999999999</v>
      </c>
      <c r="I2444" s="2">
        <f>'Moving Avg'!H2444</f>
        <v>2.8978499999999996</v>
      </c>
      <c r="J2444" s="5" t="str">
        <f>OBV!F2444</f>
        <v>BEARISH</v>
      </c>
      <c r="K2444" s="5" t="str">
        <f>OBV!G2444</f>
        <v>NEUTRAL</v>
      </c>
      <c r="L2444" s="5" t="str">
        <f>OBV!H2444</f>
        <v>CONFIRMED BEARISH</v>
      </c>
    </row>
    <row r="2445" spans="1:12" ht="13.5" x14ac:dyDescent="0.25">
      <c r="A2445" s="3">
        <f>RSI!A2445</f>
        <v>45868</v>
      </c>
      <c r="B2445" s="2">
        <f>RSI!B2445</f>
        <v>3</v>
      </c>
      <c r="C2445" s="2">
        <f>RSI!I2445</f>
        <v>50.103427100432761</v>
      </c>
      <c r="D2445" s="2">
        <f>MACD!E2445</f>
        <v>4.7057227508012556E-2</v>
      </c>
      <c r="E2445" s="2">
        <f>MACD!F2445</f>
        <v>2.5453141660858568E-2</v>
      </c>
      <c r="F2445" s="2">
        <f>'Moving Avg'!D2445</f>
        <v>3.02</v>
      </c>
      <c r="G2445" s="2">
        <f>'Moving Avg'!F2445</f>
        <v>3.0704999999999991</v>
      </c>
      <c r="H2445" s="2">
        <f>'Moving Avg'!G2445</f>
        <v>2.8959999999999995</v>
      </c>
      <c r="I2445" s="2">
        <f>'Moving Avg'!H2445</f>
        <v>2.9048499999999997</v>
      </c>
      <c r="J2445" s="5" t="str">
        <f>OBV!F2445</f>
        <v>BEARISH</v>
      </c>
      <c r="K2445" s="5" t="str">
        <f>OBV!G2445</f>
        <v>NEUTRAL</v>
      </c>
      <c r="L2445" s="5" t="str">
        <f>OBV!H2445</f>
        <v>CONFIRMED BEARISH</v>
      </c>
    </row>
    <row r="2446" spans="1:12" ht="13.5" x14ac:dyDescent="0.25">
      <c r="A2446" s="3">
        <f>RSI!A2446</f>
        <v>45869</v>
      </c>
      <c r="B2446" s="2">
        <f>RSI!B2446</f>
        <v>3</v>
      </c>
      <c r="C2446" s="2">
        <f>RSI!I2446</f>
        <v>50.103427100432761</v>
      </c>
      <c r="D2446" s="2">
        <f>MACD!E2446</f>
        <v>4.7303187089980714E-2</v>
      </c>
      <c r="E2446" s="2">
        <f>MACD!F2446</f>
        <v>2.9823150746683E-2</v>
      </c>
      <c r="F2446" s="2">
        <f>'Moving Avg'!D2446</f>
        <v>3.0100000000000002</v>
      </c>
      <c r="G2446" s="2">
        <f>'Moving Avg'!F2446</f>
        <v>3.0609999999999995</v>
      </c>
      <c r="H2446" s="2">
        <f>'Moving Avg'!G2446</f>
        <v>2.899799999999999</v>
      </c>
      <c r="I2446" s="2">
        <f>'Moving Avg'!H2446</f>
        <v>2.9118499999999998</v>
      </c>
      <c r="J2446" s="5" t="str">
        <f>OBV!F2446</f>
        <v>BEARISH</v>
      </c>
      <c r="K2446" s="5" t="str">
        <f>OBV!G2446</f>
        <v>NEUTRAL</v>
      </c>
      <c r="L2446" s="5" t="str">
        <f>OBV!H2446</f>
        <v>CONFIRMED BEARISH</v>
      </c>
    </row>
    <row r="2447" spans="1:12" ht="13.5" x14ac:dyDescent="0.25">
      <c r="A2447" s="3">
        <f>RSI!A2447</f>
        <v>45870</v>
      </c>
      <c r="B2447" s="2">
        <f>RSI!B2447</f>
        <v>3</v>
      </c>
      <c r="C2447" s="2">
        <f>RSI!I2447</f>
        <v>50.103427100432761</v>
      </c>
      <c r="D2447" s="2">
        <f>MACD!E2447</f>
        <v>4.7526623376822119E-2</v>
      </c>
      <c r="E2447" s="2">
        <f>MACD!F2447</f>
        <v>3.3363845272710829E-2</v>
      </c>
      <c r="F2447" s="2">
        <f>'Moving Avg'!D2447</f>
        <v>3</v>
      </c>
      <c r="G2447" s="2">
        <f>'Moving Avg'!F2447</f>
        <v>3.0514999999999999</v>
      </c>
      <c r="H2447" s="2">
        <f>'Moving Avg'!G2447</f>
        <v>2.9035999999999991</v>
      </c>
      <c r="I2447" s="2">
        <f>'Moving Avg'!H2447</f>
        <v>2.9188499999999999</v>
      </c>
      <c r="J2447" s="5" t="str">
        <f>OBV!F2447</f>
        <v>BEARISH</v>
      </c>
      <c r="K2447" s="5" t="str">
        <f>OBV!G2447</f>
        <v>NEUTRAL</v>
      </c>
      <c r="L2447" s="5" t="str">
        <f>OBV!H2447</f>
        <v>CONFIRMED BEARISH</v>
      </c>
    </row>
    <row r="2448" spans="1:12" ht="13.5" x14ac:dyDescent="0.25">
      <c r="A2448" s="3">
        <f>RSI!A2448</f>
        <v>45873</v>
      </c>
      <c r="B2448" s="2">
        <f>RSI!B2448</f>
        <v>3</v>
      </c>
      <c r="C2448" s="2">
        <f>RSI!I2448</f>
        <v>50.103427100432761</v>
      </c>
      <c r="D2448" s="2">
        <f>MACD!E2448</f>
        <v>4.7729866924896225E-2</v>
      </c>
      <c r="E2448" s="2">
        <f>MACD!F2448</f>
        <v>3.6237049603147914E-2</v>
      </c>
      <c r="F2448" s="2">
        <f>'Moving Avg'!D2448</f>
        <v>3</v>
      </c>
      <c r="G2448" s="2">
        <f>'Moving Avg'!F2448</f>
        <v>3.0419999999999998</v>
      </c>
      <c r="H2448" s="2">
        <f>'Moving Avg'!G2448</f>
        <v>2.9073999999999991</v>
      </c>
      <c r="I2448" s="2">
        <f>'Moving Avg'!H2448</f>
        <v>2.9258499999999996</v>
      </c>
      <c r="J2448" s="5" t="str">
        <f>OBV!F2448</f>
        <v>NEUTRAL</v>
      </c>
      <c r="K2448" s="5" t="str">
        <f>OBV!G2448</f>
        <v>NEUTRAL</v>
      </c>
      <c r="L2448" s="5" t="str">
        <f>OBV!H2448</f>
        <v>NEUTRAL</v>
      </c>
    </row>
    <row r="2449" spans="1:12" ht="13.5" x14ac:dyDescent="0.25">
      <c r="A2449" s="3">
        <f>RSI!A2449</f>
        <v>45874</v>
      </c>
      <c r="B2449" s="2">
        <f>RSI!B2449</f>
        <v>3</v>
      </c>
      <c r="C2449" s="2">
        <f>RSI!I2449</f>
        <v>50.103427100432761</v>
      </c>
      <c r="D2449" s="2">
        <f>MACD!E2449</f>
        <v>4.7914973785354142E-2</v>
      </c>
      <c r="E2449" s="2">
        <f>MACD!F2449</f>
        <v>3.8572634439589158E-2</v>
      </c>
      <c r="F2449" s="2">
        <f>'Moving Avg'!D2449</f>
        <v>3</v>
      </c>
      <c r="G2449" s="2">
        <f>'Moving Avg'!F2449</f>
        <v>3.0324999999999998</v>
      </c>
      <c r="H2449" s="2">
        <f>'Moving Avg'!G2449</f>
        <v>2.9111999999999991</v>
      </c>
      <c r="I2449" s="2">
        <f>'Moving Avg'!H2449</f>
        <v>2.9328499999999997</v>
      </c>
      <c r="J2449" s="5" t="str">
        <f>OBV!F2449</f>
        <v>NEUTRAL</v>
      </c>
      <c r="K2449" s="5" t="str">
        <f>OBV!G2449</f>
        <v>NEUTRAL</v>
      </c>
      <c r="L2449" s="5" t="str">
        <f>OBV!H2449</f>
        <v>NEUTRAL</v>
      </c>
    </row>
    <row r="2450" spans="1:12" ht="13.5" x14ac:dyDescent="0.25">
      <c r="A2450" s="3">
        <f>RSI!A2450</f>
        <v>45875</v>
      </c>
      <c r="B2450" s="2">
        <f>RSI!B2450</f>
        <v>3</v>
      </c>
      <c r="C2450" s="2">
        <f>RSI!I2450</f>
        <v>50.103427100432761</v>
      </c>
      <c r="D2450" s="2">
        <f>MACD!E2450</f>
        <v>4.8083761510381517E-2</v>
      </c>
      <c r="E2450" s="2">
        <f>MACD!F2450</f>
        <v>4.047485985374763E-2</v>
      </c>
      <c r="F2450" s="2">
        <f>'Moving Avg'!D2450</f>
        <v>3</v>
      </c>
      <c r="G2450" s="2">
        <f>'Moving Avg'!F2450</f>
        <v>3.0300000000000002</v>
      </c>
      <c r="H2450" s="2">
        <f>'Moving Avg'!G2450</f>
        <v>2.9149999999999987</v>
      </c>
      <c r="I2450" s="2">
        <f>'Moving Avg'!H2450</f>
        <v>2.9394999999999993</v>
      </c>
      <c r="J2450" s="5" t="str">
        <f>OBV!F2450</f>
        <v>NEUTRAL</v>
      </c>
      <c r="K2450" s="5" t="str">
        <f>OBV!G2450</f>
        <v>NEUTRAL</v>
      </c>
      <c r="L2450" s="5" t="str">
        <f>OBV!H2450</f>
        <v>NEUTRAL</v>
      </c>
    </row>
    <row r="2451" spans="1:12" ht="13.5" x14ac:dyDescent="0.25">
      <c r="A2451" s="3">
        <f>RSI!A2451</f>
        <v>45876</v>
      </c>
      <c r="B2451" s="2">
        <f>RSI!B2451</f>
        <v>3</v>
      </c>
      <c r="C2451" s="2">
        <f>RSI!I2451</f>
        <v>50.103427100432761</v>
      </c>
      <c r="D2451" s="2">
        <f>MACD!E2451</f>
        <v>4.8237840081153838E-2</v>
      </c>
      <c r="E2451" s="2">
        <f>MACD!F2451</f>
        <v>4.2027455899228877E-2</v>
      </c>
      <c r="F2451" s="2">
        <f>'Moving Avg'!D2451</f>
        <v>3</v>
      </c>
      <c r="G2451" s="2">
        <f>'Moving Avg'!F2451</f>
        <v>3.0275000000000003</v>
      </c>
      <c r="H2451" s="2">
        <f>'Moving Avg'!G2451</f>
        <v>2.9187999999999987</v>
      </c>
      <c r="I2451" s="2">
        <f>'Moving Avg'!H2451</f>
        <v>2.9457999999999993</v>
      </c>
      <c r="J2451" s="5" t="str">
        <f>OBV!F2451</f>
        <v>NEUTRAL</v>
      </c>
      <c r="K2451" s="5" t="str">
        <f>OBV!G2451</f>
        <v>NEUTRAL</v>
      </c>
      <c r="L2451" s="5" t="str">
        <f>OBV!H2451</f>
        <v>NEUTRAL</v>
      </c>
    </row>
    <row r="2452" spans="1:12" ht="13.5" x14ac:dyDescent="0.25">
      <c r="A2452" s="3">
        <f>RSI!A2452</f>
        <v>45877</v>
      </c>
      <c r="B2452" s="2">
        <f>RSI!B2452</f>
        <v>3</v>
      </c>
      <c r="C2452" s="2">
        <f>RSI!I2452</f>
        <v>50.103427100432761</v>
      </c>
      <c r="D2452" s="2">
        <f>MACD!E2452</f>
        <v>4.8378638504622984E-2</v>
      </c>
      <c r="E2452" s="2">
        <f>MACD!F2452</f>
        <v>4.3297692420307704E-2</v>
      </c>
      <c r="F2452" s="2">
        <f>'Moving Avg'!D2452</f>
        <v>3</v>
      </c>
      <c r="G2452" s="2">
        <f>'Moving Avg'!F2452</f>
        <v>3.0249999999999999</v>
      </c>
      <c r="H2452" s="2">
        <f>'Moving Avg'!G2452</f>
        <v>2.9225999999999988</v>
      </c>
      <c r="I2452" s="2">
        <f>'Moving Avg'!H2452</f>
        <v>2.9517499999999988</v>
      </c>
      <c r="J2452" s="5" t="str">
        <f>OBV!F2452</f>
        <v>NEUTRAL</v>
      </c>
      <c r="K2452" s="5" t="str">
        <f>OBV!G2452</f>
        <v>NEUTRAL</v>
      </c>
      <c r="L2452" s="5" t="str">
        <f>OBV!H2452</f>
        <v>NEUTRAL</v>
      </c>
    </row>
    <row r="2453" spans="1:12" ht="13.5" x14ac:dyDescent="0.25">
      <c r="A2453" s="3">
        <f>RSI!A2453</f>
        <v>45880</v>
      </c>
      <c r="B2453" s="2">
        <f>RSI!B2453</f>
        <v>3</v>
      </c>
      <c r="C2453" s="2">
        <f>RSI!I2453</f>
        <v>50.103427100432768</v>
      </c>
      <c r="D2453" s="2">
        <f>MACD!E2453</f>
        <v>4.0815120021533424E-2</v>
      </c>
      <c r="E2453" s="2">
        <f>MACD!F2453</f>
        <v>4.2801177940552847E-2</v>
      </c>
      <c r="F2453" s="2">
        <f>'Moving Avg'!D2453</f>
        <v>3</v>
      </c>
      <c r="G2453" s="2">
        <f>'Moving Avg'!F2453</f>
        <v>3.0225</v>
      </c>
      <c r="H2453" s="2">
        <f>'Moving Avg'!G2453</f>
        <v>2.928799999999999</v>
      </c>
      <c r="I2453" s="2">
        <f>'Moving Avg'!H2453</f>
        <v>2.9572999999999992</v>
      </c>
      <c r="J2453" s="5" t="str">
        <f>OBV!F2453</f>
        <v>NEUTRAL</v>
      </c>
      <c r="K2453" s="5" t="str">
        <f>OBV!G2453</f>
        <v>NEUTRAL</v>
      </c>
      <c r="L2453" s="5" t="str">
        <f>OBV!H2453</f>
        <v>NEUTRAL</v>
      </c>
    </row>
    <row r="2454" spans="1:12" ht="13.5" x14ac:dyDescent="0.25">
      <c r="A2454" s="3">
        <f>RSI!A2454</f>
        <v>45881</v>
      </c>
      <c r="B2454" s="2">
        <f>RSI!B2454</f>
        <v>3</v>
      </c>
      <c r="C2454" s="2">
        <f>RSI!I2454</f>
        <v>50.103427100432761</v>
      </c>
      <c r="D2454" s="2">
        <f>MACD!E2454</f>
        <v>3.4424156879266476E-2</v>
      </c>
      <c r="E2454" s="2">
        <f>MACD!F2454</f>
        <v>4.1125773728295574E-2</v>
      </c>
      <c r="F2454" s="2">
        <f>'Moving Avg'!D2454</f>
        <v>3</v>
      </c>
      <c r="G2454" s="2">
        <f>'Moving Avg'!F2454</f>
        <v>3.0200000000000005</v>
      </c>
      <c r="H2454" s="2">
        <f>'Moving Avg'!G2454</f>
        <v>2.9349999999999987</v>
      </c>
      <c r="I2454" s="2">
        <f>'Moving Avg'!H2454</f>
        <v>2.9624499999999983</v>
      </c>
      <c r="J2454" s="5" t="str">
        <f>OBV!F2454</f>
        <v>NEUTRAL</v>
      </c>
      <c r="K2454" s="5" t="str">
        <f>OBV!G2454</f>
        <v>NEUTRAL</v>
      </c>
      <c r="L2454" s="5" t="str">
        <f>OBV!H2454</f>
        <v>NEUTRAL</v>
      </c>
    </row>
    <row r="2455" spans="1:12" ht="13.5" x14ac:dyDescent="0.25">
      <c r="A2455" s="3">
        <f>RSI!A2455</f>
        <v>45883</v>
      </c>
      <c r="B2455" s="2">
        <f>RSI!B2455</f>
        <v>3</v>
      </c>
      <c r="C2455" s="2">
        <f>RSI!I2455</f>
        <v>50.103427100432768</v>
      </c>
      <c r="D2455" s="2">
        <f>MACD!E2455</f>
        <v>2.902469394011975E-2</v>
      </c>
      <c r="E2455" s="2">
        <f>MACD!F2455</f>
        <v>3.8705557770660412E-2</v>
      </c>
      <c r="F2455" s="2">
        <f>'Moving Avg'!D2455</f>
        <v>3</v>
      </c>
      <c r="G2455" s="2">
        <f>'Moving Avg'!F2455</f>
        <v>3.0175000000000001</v>
      </c>
      <c r="H2455" s="2">
        <f>'Moving Avg'!G2455</f>
        <v>2.9411999999999989</v>
      </c>
      <c r="I2455" s="2">
        <f>'Moving Avg'!H2455</f>
        <v>2.9675999999999982</v>
      </c>
      <c r="J2455" s="5" t="str">
        <f>OBV!F2455</f>
        <v>NEUTRAL</v>
      </c>
      <c r="K2455" s="5" t="str">
        <f>OBV!G2455</f>
        <v>NEUTRAL</v>
      </c>
      <c r="L2455" s="5" t="str">
        <f>OBV!H2455</f>
        <v>NEUTRAL</v>
      </c>
    </row>
    <row r="2456" spans="1:12" ht="13.5" x14ac:dyDescent="0.25">
      <c r="A2456" s="3">
        <f>RSI!A2456</f>
        <v>45884</v>
      </c>
      <c r="B2456" s="2">
        <f>RSI!B2456</f>
        <v>3</v>
      </c>
      <c r="C2456" s="2">
        <f>RSI!I2456</f>
        <v>50.103427100432782</v>
      </c>
      <c r="D2456" s="2">
        <f>MACD!E2456</f>
        <v>2.4463579740615859E-2</v>
      </c>
      <c r="E2456" s="2">
        <f>MACD!F2456</f>
        <v>3.5857162164651499E-2</v>
      </c>
      <c r="F2456" s="2">
        <f>'Moving Avg'!D2456</f>
        <v>3</v>
      </c>
      <c r="G2456" s="2">
        <f>'Moving Avg'!F2456</f>
        <v>3.0149999999999997</v>
      </c>
      <c r="H2456" s="2">
        <f>'Moving Avg'!G2456</f>
        <v>2.9473999999999991</v>
      </c>
      <c r="I2456" s="2">
        <f>'Moving Avg'!H2456</f>
        <v>2.9727499999999982</v>
      </c>
      <c r="J2456" s="5" t="str">
        <f>OBV!F2456</f>
        <v>NEUTRAL</v>
      </c>
      <c r="K2456" s="5" t="str">
        <f>OBV!G2456</f>
        <v>NEUTRAL</v>
      </c>
      <c r="L2456" s="5" t="str">
        <f>OBV!H2456</f>
        <v>NEUTRAL</v>
      </c>
    </row>
    <row r="2457" spans="1:12" ht="13.5" x14ac:dyDescent="0.25">
      <c r="A2457" s="3">
        <f>RSI!A2457</f>
        <v>45887</v>
      </c>
      <c r="B2457" s="2">
        <f>RSI!B2457</f>
        <v>3</v>
      </c>
      <c r="C2457" s="2">
        <f>RSI!I2457</f>
        <v>50.103427100432782</v>
      </c>
      <c r="D2457" s="2">
        <f>MACD!E2457</f>
        <v>2.0611269986125613E-2</v>
      </c>
      <c r="E2457" s="2">
        <f>MACD!F2457</f>
        <v>3.2807983728946326E-2</v>
      </c>
      <c r="F2457" s="2">
        <f>'Moving Avg'!D2457</f>
        <v>3</v>
      </c>
      <c r="G2457" s="2">
        <f>'Moving Avg'!F2457</f>
        <v>3.0125000000000002</v>
      </c>
      <c r="H2457" s="2">
        <f>'Moving Avg'!G2457</f>
        <v>2.9535999999999989</v>
      </c>
      <c r="I2457" s="2">
        <f>'Moving Avg'!H2457</f>
        <v>2.9782999999999982</v>
      </c>
      <c r="J2457" s="5" t="str">
        <f>OBV!F2457</f>
        <v>NEUTRAL</v>
      </c>
      <c r="K2457" s="5" t="str">
        <f>OBV!G2457</f>
        <v>NEUTRAL</v>
      </c>
      <c r="L2457" s="5" t="str">
        <f>OBV!H2457</f>
        <v>NEUTRAL</v>
      </c>
    </row>
    <row r="2458" spans="1:12" ht="13.5" x14ac:dyDescent="0.25">
      <c r="A2458" s="3">
        <f>RSI!A2458</f>
        <v>45888</v>
      </c>
      <c r="B2458" s="2">
        <f>RSI!B2458</f>
        <v>3</v>
      </c>
      <c r="C2458" s="2">
        <f>RSI!I2458</f>
        <v>50.103427100432782</v>
      </c>
      <c r="D2458" s="2">
        <f>MACD!E2458</f>
        <v>1.7358192315386489E-2</v>
      </c>
      <c r="E2458" s="2">
        <f>MACD!F2458</f>
        <v>2.9718025446234361E-2</v>
      </c>
      <c r="F2458" s="2">
        <f>'Moving Avg'!D2458</f>
        <v>3</v>
      </c>
      <c r="G2458" s="2">
        <f>'Moving Avg'!F2458</f>
        <v>3.0100000000000002</v>
      </c>
      <c r="H2458" s="2">
        <f>'Moving Avg'!G2458</f>
        <v>2.9597999999999991</v>
      </c>
      <c r="I2458" s="2">
        <f>'Moving Avg'!H2458</f>
        <v>2.9842499999999985</v>
      </c>
      <c r="J2458" s="5" t="str">
        <f>OBV!F2458</f>
        <v>NEUTRAL</v>
      </c>
      <c r="K2458" s="5" t="str">
        <f>OBV!G2458</f>
        <v>NEUTRAL</v>
      </c>
      <c r="L2458" s="5" t="str">
        <f>OBV!H2458</f>
        <v>NEUTRAL</v>
      </c>
    </row>
    <row r="2459" spans="1:12" ht="13.5" x14ac:dyDescent="0.25">
      <c r="A2459" s="3">
        <f>RSI!A2459</f>
        <v>45889</v>
      </c>
      <c r="B2459" s="2">
        <f>RSI!B2459</f>
        <v>3</v>
      </c>
      <c r="C2459" s="2">
        <f>RSI!I2459</f>
        <v>50.103427100432782</v>
      </c>
      <c r="D2459" s="2">
        <f>MACD!E2459</f>
        <v>1.4611670581156311E-2</v>
      </c>
      <c r="E2459" s="2">
        <f>MACD!F2459</f>
        <v>2.6696754473218752E-2</v>
      </c>
      <c r="F2459" s="2">
        <f>'Moving Avg'!D2459</f>
        <v>3</v>
      </c>
      <c r="G2459" s="2">
        <f>'Moving Avg'!F2459</f>
        <v>3.0074999999999998</v>
      </c>
      <c r="H2459" s="2">
        <f>'Moving Avg'!G2459</f>
        <v>2.9659999999999993</v>
      </c>
      <c r="I2459" s="2">
        <f>'Moving Avg'!H2459</f>
        <v>2.9905999999999984</v>
      </c>
      <c r="J2459" s="5" t="str">
        <f>OBV!F2459</f>
        <v>NEUTRAL</v>
      </c>
      <c r="K2459" s="5" t="str">
        <f>OBV!G2459</f>
        <v>NEUTRAL</v>
      </c>
      <c r="L2459" s="5" t="str">
        <f>OBV!H2459</f>
        <v>NEUTRAL</v>
      </c>
    </row>
    <row r="2460" spans="1:12" ht="13.5" x14ac:dyDescent="0.25">
      <c r="A2460" s="3">
        <f>RSI!A2460</f>
        <v>45890</v>
      </c>
      <c r="B2460" s="2">
        <f>RSI!B2460</f>
        <v>3</v>
      </c>
      <c r="C2460" s="2">
        <f>RSI!I2460</f>
        <v>50.103427100432768</v>
      </c>
      <c r="D2460" s="2">
        <f>MACD!E2460</f>
        <v>1.2293322549139951E-2</v>
      </c>
      <c r="E2460" s="2">
        <f>MACD!F2460</f>
        <v>2.3816068088402996E-2</v>
      </c>
      <c r="F2460" s="2">
        <f>'Moving Avg'!D2460</f>
        <v>3</v>
      </c>
      <c r="G2460" s="2">
        <f>'Moving Avg'!F2460</f>
        <v>3.0049999999999999</v>
      </c>
      <c r="H2460" s="2">
        <f>'Moving Avg'!G2460</f>
        <v>2.9721999999999991</v>
      </c>
      <c r="I2460" s="2">
        <f>'Moving Avg'!H2460</f>
        <v>2.9972999999999992</v>
      </c>
      <c r="J2460" s="5" t="str">
        <f>OBV!F2460</f>
        <v>NEUTRAL</v>
      </c>
      <c r="K2460" s="5" t="str">
        <f>OBV!G2460</f>
        <v>NEUTRAL</v>
      </c>
      <c r="L2460" s="5" t="str">
        <f>OBV!H2460</f>
        <v>NEUTRAL</v>
      </c>
    </row>
    <row r="2461" spans="1:12" ht="13.5" x14ac:dyDescent="0.25">
      <c r="A2461" s="3">
        <f>RSI!A2461</f>
        <v>45891</v>
      </c>
      <c r="B2461" s="2">
        <f>RSI!B2461</f>
        <v>3</v>
      </c>
      <c r="C2461" s="2">
        <f>RSI!I2461</f>
        <v>50.103427100432782</v>
      </c>
      <c r="D2461" s="2">
        <f>MACD!E2461</f>
        <v>1.0336858164521345E-2</v>
      </c>
      <c r="E2461" s="2">
        <f>MACD!F2461</f>
        <v>2.1120226103626669E-2</v>
      </c>
      <c r="F2461" s="2">
        <f>'Moving Avg'!D2461</f>
        <v>3</v>
      </c>
      <c r="G2461" s="2">
        <f>'Moving Avg'!F2461</f>
        <v>3.0024999999999999</v>
      </c>
      <c r="H2461" s="2">
        <f>'Moving Avg'!G2461</f>
        <v>2.9783999999999993</v>
      </c>
      <c r="I2461" s="2">
        <f>'Moving Avg'!H2461</f>
        <v>3.0043499999999987</v>
      </c>
      <c r="J2461" s="5" t="str">
        <f>OBV!F2461</f>
        <v>NEUTRAL</v>
      </c>
      <c r="K2461" s="5" t="str">
        <f>OBV!G2461</f>
        <v>NEUTRAL</v>
      </c>
      <c r="L2461" s="5" t="str">
        <f>OBV!H2461</f>
        <v>NEUTRAL</v>
      </c>
    </row>
    <row r="2462" spans="1:12" ht="13.5" x14ac:dyDescent="0.25">
      <c r="A2462" s="3">
        <f>RSI!A2462</f>
        <v>45894</v>
      </c>
      <c r="B2462" s="2">
        <f>RSI!B2462</f>
        <v>3</v>
      </c>
      <c r="C2462" s="2">
        <f>RSI!I2462</f>
        <v>50.103427100432782</v>
      </c>
      <c r="D2462" s="2">
        <f>MACD!E2462</f>
        <v>8.6862167444983207E-3</v>
      </c>
      <c r="E2462" s="2">
        <f>MACD!F2462</f>
        <v>1.8633424231801001E-2</v>
      </c>
      <c r="F2462" s="2">
        <f>'Moving Avg'!D2462</f>
        <v>3</v>
      </c>
      <c r="G2462" s="2">
        <f>'Moving Avg'!F2462</f>
        <v>3</v>
      </c>
      <c r="H2462" s="2">
        <f>'Moving Avg'!G2462</f>
        <v>2.984599999999999</v>
      </c>
      <c r="I2462" s="2">
        <f>'Moving Avg'!H2462</f>
        <v>3.0110499999999991</v>
      </c>
      <c r="J2462" s="5" t="str">
        <f>OBV!F2462</f>
        <v>NEUTRAL</v>
      </c>
      <c r="K2462" s="5" t="str">
        <f>OBV!G2462</f>
        <v>NEUTRAL</v>
      </c>
      <c r="L2462" s="5" t="str">
        <f>OBV!H2462</f>
        <v>NEUTRAL</v>
      </c>
    </row>
    <row r="2463" spans="1:12" ht="13.5" x14ac:dyDescent="0.25">
      <c r="A2463" s="3">
        <f>RSI!A2463</f>
        <v>45895</v>
      </c>
      <c r="B2463" s="2">
        <f>RSI!B2463</f>
        <v>3</v>
      </c>
      <c r="C2463" s="2">
        <f>RSI!I2463</f>
        <v>50.103427100432768</v>
      </c>
      <c r="D2463" s="2">
        <f>MACD!E2463</f>
        <v>7.2939909396989577E-3</v>
      </c>
      <c r="E2463" s="2">
        <f>MACD!F2463</f>
        <v>1.6365537573380592E-2</v>
      </c>
      <c r="F2463" s="2">
        <f>'Moving Avg'!D2463</f>
        <v>3</v>
      </c>
      <c r="G2463" s="2">
        <f>'Moving Avg'!F2463</f>
        <v>3</v>
      </c>
      <c r="H2463" s="2">
        <f>'Moving Avg'!G2463</f>
        <v>2.9907999999999992</v>
      </c>
      <c r="I2463" s="2">
        <f>'Moving Avg'!H2463</f>
        <v>3.017749999999999</v>
      </c>
      <c r="J2463" s="5" t="str">
        <f>OBV!F2463</f>
        <v>NEUTRAL</v>
      </c>
      <c r="K2463" s="5" t="str">
        <f>OBV!G2463</f>
        <v>NEUTRAL</v>
      </c>
      <c r="L2463" s="5" t="str">
        <f>OBV!H2463</f>
        <v>NEUTRAL</v>
      </c>
    </row>
    <row r="2464" spans="1:12" ht="13.5" x14ac:dyDescent="0.25">
      <c r="A2464" s="3">
        <f>RSI!A2464</f>
        <v>45896</v>
      </c>
      <c r="B2464" s="2">
        <f>RSI!B2464</f>
        <v>3</v>
      </c>
      <c r="C2464" s="2">
        <f>RSI!I2464</f>
        <v>50.103427100432782</v>
      </c>
      <c r="D2464" s="2">
        <f>MACD!E2464</f>
        <v>6.1200933326377438E-3</v>
      </c>
      <c r="E2464" s="2">
        <f>MACD!F2464</f>
        <v>1.4316448725232023E-2</v>
      </c>
      <c r="F2464" s="2">
        <f>'Moving Avg'!D2464</f>
        <v>3</v>
      </c>
      <c r="G2464" s="2">
        <f>'Moving Avg'!F2464</f>
        <v>3</v>
      </c>
      <c r="H2464" s="2">
        <f>'Moving Avg'!G2464</f>
        <v>2.9969999999999994</v>
      </c>
      <c r="I2464" s="2">
        <f>'Moving Avg'!H2464</f>
        <v>3.0244499999999994</v>
      </c>
      <c r="J2464" s="5" t="str">
        <f>OBV!F2464</f>
        <v>NEUTRAL</v>
      </c>
      <c r="K2464" s="5" t="str">
        <f>OBV!G2464</f>
        <v>NEUTRAL</v>
      </c>
      <c r="L2464" s="5" t="str">
        <f>OBV!H2464</f>
        <v>NEUTRAL</v>
      </c>
    </row>
    <row r="2465" spans="1:12" ht="13.5" x14ac:dyDescent="0.25">
      <c r="A2465" s="3">
        <f>RSI!A2465</f>
        <v>45897</v>
      </c>
      <c r="B2465" s="2">
        <f>RSI!B2465</f>
        <v>3</v>
      </c>
      <c r="C2465" s="2">
        <f>RSI!I2465</f>
        <v>50.103427100432782</v>
      </c>
      <c r="D2465" s="2">
        <f>MACD!E2465</f>
        <v>5.1306283318619528E-3</v>
      </c>
      <c r="E2465" s="2">
        <f>MACD!F2465</f>
        <v>1.2479284646558009E-2</v>
      </c>
      <c r="F2465" s="2">
        <f>'Moving Avg'!D2465</f>
        <v>3</v>
      </c>
      <c r="G2465" s="2">
        <f>'Moving Avg'!F2465</f>
        <v>3</v>
      </c>
      <c r="H2465" s="2">
        <f>'Moving Avg'!G2465</f>
        <v>3.0031999999999992</v>
      </c>
      <c r="I2465" s="2">
        <f>'Moving Avg'!H2465</f>
        <v>3.0307999999999993</v>
      </c>
      <c r="J2465" s="5" t="str">
        <f>OBV!F2465</f>
        <v>NEUTRAL</v>
      </c>
      <c r="K2465" s="5" t="str">
        <f>OBV!G2465</f>
        <v>NEUTRAL</v>
      </c>
      <c r="L2465" s="5" t="str">
        <f>OBV!H2465</f>
        <v>NEUTRAL</v>
      </c>
    </row>
    <row r="2466" spans="1:12" ht="13.5" x14ac:dyDescent="0.25">
      <c r="A2466" s="3">
        <f>RSI!A2466</f>
        <v>45898</v>
      </c>
      <c r="B2466" s="2">
        <f>RSI!B2466</f>
        <v>3</v>
      </c>
      <c r="C2466" s="2">
        <f>RSI!I2466</f>
        <v>50.103427100432782</v>
      </c>
      <c r="D2466" s="2">
        <f>MACD!E2466</f>
        <v>4.2969377662185337E-3</v>
      </c>
      <c r="E2466" s="2">
        <f>MACD!F2466</f>
        <v>1.0842815270490115E-2</v>
      </c>
      <c r="F2466" s="2">
        <f>'Moving Avg'!D2466</f>
        <v>3</v>
      </c>
      <c r="G2466" s="2">
        <f>'Moving Avg'!F2466</f>
        <v>3</v>
      </c>
      <c r="H2466" s="2">
        <f>'Moving Avg'!G2466</f>
        <v>3.0093999999999994</v>
      </c>
      <c r="I2466" s="2">
        <f>'Moving Avg'!H2466</f>
        <v>3.0367999999999995</v>
      </c>
      <c r="J2466" s="5" t="str">
        <f>OBV!F2466</f>
        <v>NEUTRAL</v>
      </c>
      <c r="K2466" s="5" t="str">
        <f>OBV!G2466</f>
        <v>NEUTRAL</v>
      </c>
      <c r="L2466" s="5" t="str">
        <f>OBV!H2466</f>
        <v>NEUTRAL</v>
      </c>
    </row>
    <row r="2467" spans="1:12" ht="13.5" x14ac:dyDescent="0.25">
      <c r="A2467" s="3">
        <f>RSI!A2467</f>
        <v>45901</v>
      </c>
      <c r="B2467" s="2">
        <f>RSI!B2467</f>
        <v>3</v>
      </c>
      <c r="C2467" s="2">
        <f>RSI!I2467</f>
        <v>50.103427100432768</v>
      </c>
      <c r="D2467" s="2">
        <f>MACD!E2467</f>
        <v>3.5947934453726127E-3</v>
      </c>
      <c r="E2467" s="2">
        <f>MACD!F2467</f>
        <v>9.3932109054666139E-3</v>
      </c>
      <c r="F2467" s="2">
        <f>'Moving Avg'!D2467</f>
        <v>3</v>
      </c>
      <c r="G2467" s="2">
        <f>'Moving Avg'!F2467</f>
        <v>3</v>
      </c>
      <c r="H2467" s="2">
        <f>'Moving Avg'!G2467</f>
        <v>3.0155999999999996</v>
      </c>
      <c r="I2467" s="2">
        <f>'Moving Avg'!H2467</f>
        <v>3.0423999999999993</v>
      </c>
      <c r="J2467" s="5" t="str">
        <f>OBV!F2467</f>
        <v>NEUTRAL</v>
      </c>
      <c r="K2467" s="5" t="str">
        <f>OBV!G2467</f>
        <v>NEUTRAL</v>
      </c>
      <c r="L2467" s="5" t="str">
        <f>OBV!H2467</f>
        <v>NEUTRAL</v>
      </c>
    </row>
    <row r="2468" spans="1:12" ht="13.5" x14ac:dyDescent="0.25">
      <c r="A2468" s="3">
        <f>RSI!A2468</f>
        <v>45902</v>
      </c>
      <c r="B2468" s="2">
        <f>RSI!B2468</f>
        <v>3</v>
      </c>
      <c r="C2468" s="2">
        <f>RSI!I2468</f>
        <v>50.103427100432768</v>
      </c>
      <c r="D2468" s="2">
        <f>MACD!E2468</f>
        <v>3.0037140664149753E-3</v>
      </c>
      <c r="E2468" s="2">
        <f>MACD!F2468</f>
        <v>8.1153115376562859E-3</v>
      </c>
      <c r="F2468" s="2">
        <f>'Moving Avg'!D2468</f>
        <v>3</v>
      </c>
      <c r="G2468" s="2">
        <f>'Moving Avg'!F2468</f>
        <v>3</v>
      </c>
      <c r="H2468" s="2">
        <f>'Moving Avg'!G2468</f>
        <v>3.0217999999999994</v>
      </c>
      <c r="I2468" s="2">
        <f>'Moving Avg'!H2468</f>
        <v>3.0476000000000001</v>
      </c>
      <c r="J2468" s="5" t="str">
        <f>OBV!F2468</f>
        <v>NEUTRAL</v>
      </c>
      <c r="K2468" s="5" t="str">
        <f>OBV!G2468</f>
        <v>NEUTRAL</v>
      </c>
      <c r="L2468" s="5" t="str">
        <f>OBV!H2468</f>
        <v>NEUTRAL</v>
      </c>
    </row>
    <row r="2469" spans="1:12" ht="13.5" x14ac:dyDescent="0.25">
      <c r="A2469" s="3">
        <f>RSI!A2469</f>
        <v>45903</v>
      </c>
      <c r="B2469" s="2">
        <f>RSI!B2469</f>
        <v>3</v>
      </c>
      <c r="C2469" s="2">
        <f>RSI!I2469</f>
        <v>50.103427100432782</v>
      </c>
      <c r="D2469" s="2">
        <f>MACD!E2469</f>
        <v>2.5063873271586878E-3</v>
      </c>
      <c r="E2469" s="2">
        <f>MACD!F2469</f>
        <v>6.9935266955567666E-3</v>
      </c>
      <c r="F2469" s="2">
        <f>'Moving Avg'!D2469</f>
        <v>3</v>
      </c>
      <c r="G2469" s="2">
        <f>'Moving Avg'!F2469</f>
        <v>3</v>
      </c>
      <c r="H2469" s="2">
        <f>'Moving Avg'!G2469</f>
        <v>3.0279999999999996</v>
      </c>
      <c r="I2469" s="2">
        <f>'Moving Avg'!H2469</f>
        <v>3.0524</v>
      </c>
      <c r="J2469" s="5" t="str">
        <f>OBV!F2469</f>
        <v>NEUTRAL</v>
      </c>
      <c r="K2469" s="5" t="str">
        <f>OBV!G2469</f>
        <v>NEUTRAL</v>
      </c>
      <c r="L2469" s="5" t="str">
        <f>OBV!H2469</f>
        <v>NEUTRAL</v>
      </c>
    </row>
    <row r="2470" spans="1:12" ht="13.5" x14ac:dyDescent="0.25">
      <c r="A2470" s="3">
        <f>RSI!A2470</f>
        <v>45905</v>
      </c>
      <c r="B2470" s="2">
        <f>RSI!B2470</f>
        <v>2.87</v>
      </c>
      <c r="C2470" s="2">
        <f>RSI!I2470</f>
        <v>9.6324305656050626</v>
      </c>
      <c r="D2470" s="2">
        <f>MACD!E2470</f>
        <v>1.171781068156319E-2</v>
      </c>
      <c r="E2470" s="2">
        <f>MACD!F2470</f>
        <v>7.9383834927580516E-3</v>
      </c>
      <c r="F2470" s="2">
        <f>'Moving Avg'!D2470</f>
        <v>2.9740000000000002</v>
      </c>
      <c r="G2470" s="2">
        <f>'Moving Avg'!F2470</f>
        <v>2.9935</v>
      </c>
      <c r="H2470" s="2">
        <f>'Moving Avg'!G2470</f>
        <v>3.0291999999999994</v>
      </c>
      <c r="I2470" s="2">
        <f>'Moving Avg'!H2470</f>
        <v>3.0567500000000001</v>
      </c>
      <c r="J2470" s="5" t="str">
        <f>OBV!F2470</f>
        <v>NEUTRAL</v>
      </c>
      <c r="K2470" s="5" t="str">
        <f>OBV!G2470</f>
        <v>NEUTRAL</v>
      </c>
      <c r="L2470" s="5" t="str">
        <f>OBV!H2470</f>
        <v>NEUTRAL</v>
      </c>
    </row>
    <row r="2471" spans="1:12" ht="13.5" x14ac:dyDescent="0.25">
      <c r="A2471" s="3">
        <f>RSI!A2471</f>
        <v>45908</v>
      </c>
      <c r="B2471" s="2">
        <f>RSI!B2471</f>
        <v>2.87</v>
      </c>
      <c r="C2471" s="2">
        <f>RSI!I2471</f>
        <v>9.6324305656050626</v>
      </c>
      <c r="D2471" s="2">
        <f>MACD!E2471</f>
        <v>2.0282682988500333E-2</v>
      </c>
      <c r="E2471" s="2">
        <f>MACD!F2471</f>
        <v>1.0407243391906507E-2</v>
      </c>
      <c r="F2471" s="2">
        <f>'Moving Avg'!D2471</f>
        <v>2.9480000000000004</v>
      </c>
      <c r="G2471" s="2">
        <f>'Moving Avg'!F2471</f>
        <v>2.9869999999999997</v>
      </c>
      <c r="H2471" s="2">
        <f>'Moving Avg'!G2471</f>
        <v>3.0303999999999998</v>
      </c>
      <c r="I2471" s="2">
        <f>'Moving Avg'!H2471</f>
        <v>3.0611000000000002</v>
      </c>
      <c r="J2471" s="5" t="str">
        <f>OBV!F2471</f>
        <v>NEUTRAL</v>
      </c>
      <c r="K2471" s="5" t="str">
        <f>OBV!G2471</f>
        <v>NEUTRAL</v>
      </c>
      <c r="L2471" s="5" t="str">
        <f>OBV!H2471</f>
        <v>NEUTRAL</v>
      </c>
    </row>
    <row r="2472" spans="1:12" ht="13.5" x14ac:dyDescent="0.25">
      <c r="A2472" s="3">
        <f>RSI!A2472</f>
        <v>45909</v>
      </c>
      <c r="B2472" s="2">
        <f>RSI!B2472</f>
        <v>2.87</v>
      </c>
      <c r="C2472" s="2">
        <f>RSI!I2472</f>
        <v>9.6324305656050626</v>
      </c>
      <c r="D2472" s="2">
        <f>MACD!E2472</f>
        <v>2.8243392824550462E-2</v>
      </c>
      <c r="E2472" s="2">
        <f>MACD!F2472</f>
        <v>1.39744732784353E-2</v>
      </c>
      <c r="F2472" s="2">
        <f>'Moving Avg'!D2472</f>
        <v>2.9220000000000006</v>
      </c>
      <c r="G2472" s="2">
        <f>'Moving Avg'!F2472</f>
        <v>2.9804999999999997</v>
      </c>
      <c r="H2472" s="2">
        <f>'Moving Avg'!G2472</f>
        <v>3.0291999999999994</v>
      </c>
      <c r="I2472" s="2">
        <f>'Moving Avg'!H2472</f>
        <v>3.0654500000000002</v>
      </c>
      <c r="J2472" s="5" t="str">
        <f>OBV!F2472</f>
        <v>NEUTRAL</v>
      </c>
      <c r="K2472" s="5" t="str">
        <f>OBV!G2472</f>
        <v>NEUTRAL</v>
      </c>
      <c r="L2472" s="5" t="str">
        <f>OBV!H2472</f>
        <v>NEUTRAL</v>
      </c>
    </row>
    <row r="2473" spans="1:12" ht="13.5" x14ac:dyDescent="0.25">
      <c r="A2473" s="3">
        <f>RSI!A2473</f>
        <v>45910</v>
      </c>
      <c r="B2473" s="2">
        <f>RSI!B2473</f>
        <v>2.87</v>
      </c>
      <c r="C2473" s="2">
        <f>RSI!I2473</f>
        <v>9.6324305656050626</v>
      </c>
      <c r="D2473" s="2">
        <f>MACD!E2473</f>
        <v>3.5640035655364333E-2</v>
      </c>
      <c r="E2473" s="2">
        <f>MACD!F2473</f>
        <v>1.8307585753821107E-2</v>
      </c>
      <c r="F2473" s="2">
        <f>'Moving Avg'!D2473</f>
        <v>2.8959999999999999</v>
      </c>
      <c r="G2473" s="2">
        <f>'Moving Avg'!F2473</f>
        <v>2.9739999999999993</v>
      </c>
      <c r="H2473" s="2">
        <f>'Moving Avg'!G2473</f>
        <v>3.0253999999999994</v>
      </c>
      <c r="I2473" s="2">
        <f>'Moving Avg'!H2473</f>
        <v>3.0698000000000003</v>
      </c>
      <c r="J2473" s="5" t="str">
        <f>OBV!F2473</f>
        <v>NEUTRAL</v>
      </c>
      <c r="K2473" s="5" t="str">
        <f>OBV!G2473</f>
        <v>NEUTRAL</v>
      </c>
      <c r="L2473" s="5" t="str">
        <f>OBV!H2473</f>
        <v>NEUTRAL</v>
      </c>
    </row>
    <row r="2474" spans="1:12" ht="13.5" x14ac:dyDescent="0.25">
      <c r="A2474" s="3">
        <f>RSI!A2474</f>
        <v>45911</v>
      </c>
      <c r="B2474" s="2">
        <f>RSI!B2474</f>
        <v>2.87</v>
      </c>
      <c r="C2474" s="2">
        <f>RSI!I2474</f>
        <v>9.6324305656050626</v>
      </c>
      <c r="D2474" s="2">
        <f>MACD!E2474</f>
        <v>4.2510453421325423E-2</v>
      </c>
      <c r="E2474" s="2">
        <f>MACD!F2474</f>
        <v>2.3148159287321973E-2</v>
      </c>
      <c r="F2474" s="2">
        <f>'Moving Avg'!D2474</f>
        <v>2.87</v>
      </c>
      <c r="G2474" s="2">
        <f>'Moving Avg'!F2474</f>
        <v>2.9674999999999994</v>
      </c>
      <c r="H2474" s="2">
        <f>'Moving Avg'!G2474</f>
        <v>3.0189999999999997</v>
      </c>
      <c r="I2474" s="2">
        <f>'Moving Avg'!H2474</f>
        <v>3.0741500000000008</v>
      </c>
      <c r="J2474" s="5" t="str">
        <f>OBV!F2474</f>
        <v>NEUTRAL</v>
      </c>
      <c r="K2474" s="5" t="str">
        <f>OBV!G2474</f>
        <v>NEUTRAL</v>
      </c>
      <c r="L2474" s="5" t="str">
        <f>OBV!H2474</f>
        <v>NEUTRAL</v>
      </c>
    </row>
    <row r="2475" spans="1:12" ht="13.5" x14ac:dyDescent="0.25">
      <c r="A2475" s="3">
        <f>RSI!A2475</f>
        <v>45912</v>
      </c>
      <c r="B2475" s="2">
        <f>RSI!B2475</f>
        <v>2.87</v>
      </c>
      <c r="C2475" s="2">
        <f>RSI!I2475</f>
        <v>9.6324305656050626</v>
      </c>
      <c r="D2475" s="2">
        <f>MACD!E2475</f>
        <v>4.8890291233160355E-2</v>
      </c>
      <c r="E2475" s="2">
        <f>MACD!F2475</f>
        <v>2.8296585676489652E-2</v>
      </c>
      <c r="F2475" s="2">
        <f>'Moving Avg'!D2475</f>
        <v>2.87</v>
      </c>
      <c r="G2475" s="2">
        <f>'Moving Avg'!F2475</f>
        <v>2.9609999999999994</v>
      </c>
      <c r="H2475" s="2">
        <f>'Moving Avg'!G2475</f>
        <v>3.0125999999999999</v>
      </c>
      <c r="I2475" s="2">
        <f>'Moving Avg'!H2475</f>
        <v>3.0785000000000009</v>
      </c>
      <c r="J2475" s="5" t="str">
        <f>OBV!F2475</f>
        <v>NEUTRAL</v>
      </c>
      <c r="K2475" s="5" t="str">
        <f>OBV!G2475</f>
        <v>NEUTRAL</v>
      </c>
      <c r="L2475" s="5" t="str">
        <f>OBV!H2475</f>
        <v>NEUTRAL</v>
      </c>
    </row>
    <row r="2476" spans="1:12" ht="13.5" x14ac:dyDescent="0.25">
      <c r="A2476" s="3">
        <f>RSI!A2476</f>
        <v>45915</v>
      </c>
      <c r="B2476" s="2">
        <f>RSI!B2476</f>
        <v>2.99</v>
      </c>
      <c r="C2476" s="2">
        <f>RSI!I2476</f>
        <v>58.223399361033515</v>
      </c>
      <c r="D2476" s="2">
        <f>MACD!E2476</f>
        <v>4.5924177937781252E-2</v>
      </c>
      <c r="E2476" s="2">
        <f>MACD!F2476</f>
        <v>3.1822104128747974E-2</v>
      </c>
      <c r="F2476" s="2">
        <f>'Moving Avg'!D2476</f>
        <v>2.8940000000000001</v>
      </c>
      <c r="G2476" s="2">
        <f>'Moving Avg'!F2476</f>
        <v>2.9604999999999992</v>
      </c>
      <c r="H2476" s="2">
        <f>'Moving Avg'!G2476</f>
        <v>3.0086000000000008</v>
      </c>
      <c r="I2476" s="2">
        <f>'Moving Avg'!H2476</f>
        <v>3.0834500000000009</v>
      </c>
      <c r="J2476" s="5" t="str">
        <f>OBV!F2476</f>
        <v>NEUTRAL</v>
      </c>
      <c r="K2476" s="5" t="str">
        <f>OBV!G2476</f>
        <v>NEUTRAL</v>
      </c>
      <c r="L2476" s="5" t="str">
        <f>OBV!H2476</f>
        <v>NEUTRAL</v>
      </c>
    </row>
    <row r="2477" spans="1:12" ht="13.5" x14ac:dyDescent="0.25">
      <c r="A2477" s="3">
        <f>RSI!A2477</f>
        <v>45916</v>
      </c>
      <c r="B2477" s="2">
        <f>RSI!B2477</f>
        <v>2.99</v>
      </c>
      <c r="C2477" s="2">
        <f>RSI!I2477</f>
        <v>58.223399361033508</v>
      </c>
      <c r="D2477" s="2">
        <f>MACD!E2477</f>
        <v>4.3190907658634536E-2</v>
      </c>
      <c r="E2477" s="2">
        <f>MACD!F2477</f>
        <v>3.4095864834725292E-2</v>
      </c>
      <c r="F2477" s="2">
        <f>'Moving Avg'!D2477</f>
        <v>2.9180000000000001</v>
      </c>
      <c r="G2477" s="2">
        <f>'Moving Avg'!F2477</f>
        <v>2.9599999999999995</v>
      </c>
      <c r="H2477" s="2">
        <f>'Moving Avg'!G2477</f>
        <v>3.0046000000000008</v>
      </c>
      <c r="I2477" s="2">
        <f>'Moving Avg'!H2477</f>
        <v>3.0884000000000014</v>
      </c>
      <c r="J2477" s="5" t="str">
        <f>OBV!F2477</f>
        <v>NEUTRAL</v>
      </c>
      <c r="K2477" s="5" t="str">
        <f>OBV!G2477</f>
        <v>NEUTRAL</v>
      </c>
      <c r="L2477" s="5" t="str">
        <f>OBV!H2477</f>
        <v>NEUTRAL</v>
      </c>
    </row>
    <row r="2478" spans="1:12" ht="13.5" x14ac:dyDescent="0.25">
      <c r="A2478" s="3">
        <f>RSI!A2478</f>
        <v>45917</v>
      </c>
      <c r="B2478" s="2">
        <f>RSI!B2478</f>
        <v>2.99</v>
      </c>
      <c r="C2478" s="2">
        <f>RSI!I2478</f>
        <v>58.223399361033508</v>
      </c>
      <c r="D2478" s="2">
        <f>MACD!E2478</f>
        <v>4.0671212623307529E-2</v>
      </c>
      <c r="E2478" s="2">
        <f>MACD!F2478</f>
        <v>3.5410934392441744E-2</v>
      </c>
      <c r="F2478" s="2">
        <f>'Moving Avg'!D2478</f>
        <v>2.9420000000000002</v>
      </c>
      <c r="G2478" s="2">
        <f>'Moving Avg'!F2478</f>
        <v>2.9594999999999994</v>
      </c>
      <c r="H2478" s="2">
        <f>'Moving Avg'!G2478</f>
        <v>3.0006000000000013</v>
      </c>
      <c r="I2478" s="2">
        <f>'Moving Avg'!H2478</f>
        <v>3.0933500000000014</v>
      </c>
      <c r="J2478" s="5" t="str">
        <f>OBV!F2478</f>
        <v>NEUTRAL</v>
      </c>
      <c r="K2478" s="5" t="str">
        <f>OBV!G2478</f>
        <v>NEUTRAL</v>
      </c>
      <c r="L2478" s="5" t="str">
        <f>OBV!H2478</f>
        <v>NEUTRAL</v>
      </c>
    </row>
    <row r="2479" spans="1:12" ht="13.5" x14ac:dyDescent="0.25">
      <c r="A2479" s="3">
        <f>RSI!A2479</f>
        <v>45918</v>
      </c>
      <c r="B2479" s="2">
        <f>RSI!B2479</f>
        <v>2.99</v>
      </c>
      <c r="C2479" s="2">
        <f>RSI!I2479</f>
        <v>58.223399361033508</v>
      </c>
      <c r="D2479" s="2">
        <f>MACD!E2479</f>
        <v>3.8347563092799852E-2</v>
      </c>
      <c r="E2479" s="2">
        <f>MACD!F2479</f>
        <v>3.5998260132513366E-2</v>
      </c>
      <c r="F2479" s="2">
        <f>'Moving Avg'!D2479</f>
        <v>2.9660000000000002</v>
      </c>
      <c r="G2479" s="2">
        <f>'Moving Avg'!F2479</f>
        <v>2.9589999999999996</v>
      </c>
      <c r="H2479" s="2">
        <f>'Moving Avg'!G2479</f>
        <v>2.9966000000000013</v>
      </c>
      <c r="I2479" s="2">
        <f>'Moving Avg'!H2479</f>
        <v>3.0987500000000012</v>
      </c>
      <c r="J2479" s="5" t="str">
        <f>OBV!F2479</f>
        <v>NEUTRAL</v>
      </c>
      <c r="K2479" s="5" t="str">
        <f>OBV!G2479</f>
        <v>NEUTRAL</v>
      </c>
      <c r="L2479" s="5" t="str">
        <f>OBV!H2479</f>
        <v>NEUTRAL</v>
      </c>
    </row>
    <row r="2480" spans="1:12" ht="13.5" x14ac:dyDescent="0.25">
      <c r="A2480" s="3">
        <f>RSI!A2480</f>
        <v>45919</v>
      </c>
      <c r="B2480" s="2">
        <f>RSI!B2480</f>
        <v>2.99</v>
      </c>
      <c r="C2480" s="2">
        <f>RSI!I2480</f>
        <v>58.223399361033515</v>
      </c>
      <c r="D2480" s="2">
        <f>MACD!E2480</f>
        <v>1.6203990804307455E-2</v>
      </c>
      <c r="E2480" s="2">
        <f>MACD!F2480</f>
        <v>3.2039406266872184E-2</v>
      </c>
      <c r="F2480" s="2">
        <f>'Moving Avg'!D2480</f>
        <v>2.99</v>
      </c>
      <c r="G2480" s="2">
        <f>'Moving Avg'!F2480</f>
        <v>2.9584999999999999</v>
      </c>
      <c r="H2480" s="2">
        <f>'Moving Avg'!G2480</f>
        <v>2.9954000000000014</v>
      </c>
      <c r="I2480" s="2">
        <f>'Moving Avg'!H2480</f>
        <v>3.1037500000000011</v>
      </c>
      <c r="J2480" s="5" t="str">
        <f>OBV!F2480</f>
        <v>NEUTRAL</v>
      </c>
      <c r="K2480" s="5" t="str">
        <f>OBV!G2480</f>
        <v>NEUTRAL</v>
      </c>
      <c r="L2480" s="5" t="str">
        <f>OBV!H2480</f>
        <v>NEUTRAL</v>
      </c>
    </row>
    <row r="2481" spans="1:12" ht="13.5" x14ac:dyDescent="0.25">
      <c r="A2481" s="3">
        <f>RSI!A2481</f>
        <v>45922</v>
      </c>
      <c r="B2481" s="2">
        <f>RSI!B2481</f>
        <v>2.99</v>
      </c>
      <c r="C2481" s="2">
        <f>RSI!I2481</f>
        <v>58.223399361033508</v>
      </c>
      <c r="D2481" s="2">
        <f>MACD!E2481</f>
        <v>-2.6971440747600717E-3</v>
      </c>
      <c r="E2481" s="2">
        <f>MACD!F2481</f>
        <v>2.5092096198545733E-2</v>
      </c>
      <c r="F2481" s="2">
        <f>'Moving Avg'!D2481</f>
        <v>2.99</v>
      </c>
      <c r="G2481" s="2">
        <f>'Moving Avg'!F2481</f>
        <v>2.9580000000000002</v>
      </c>
      <c r="H2481" s="2">
        <f>'Moving Avg'!G2481</f>
        <v>2.994200000000002</v>
      </c>
      <c r="I2481" s="2">
        <f>'Moving Avg'!H2481</f>
        <v>3.1087000000000011</v>
      </c>
      <c r="J2481" s="5" t="str">
        <f>OBV!F2481</f>
        <v>NEUTRAL</v>
      </c>
      <c r="K2481" s="5" t="str">
        <f>OBV!G2481</f>
        <v>NEUTRAL</v>
      </c>
      <c r="L2481" s="5" t="str">
        <f>OBV!H2481</f>
        <v>NEUTRAL</v>
      </c>
    </row>
    <row r="2482" spans="1:12" ht="13.5" x14ac:dyDescent="0.25">
      <c r="A2482" s="3">
        <f>RSI!A2482</f>
        <v>45923</v>
      </c>
      <c r="B2482" s="2">
        <f>RSI!B2482</f>
        <v>3</v>
      </c>
      <c r="C2482" s="2">
        <f>RSI!I2482</f>
        <v>60.952755467465707</v>
      </c>
      <c r="D2482" s="2">
        <f>MACD!E2482</f>
        <v>-1.9583250956368037E-2</v>
      </c>
      <c r="E2482" s="2">
        <f>MACD!F2482</f>
        <v>1.615702676756298E-2</v>
      </c>
      <c r="F2482" s="2">
        <f>'Moving Avg'!D2482</f>
        <v>2.992</v>
      </c>
      <c r="G2482" s="2">
        <f>'Moving Avg'!F2482</f>
        <v>2.9580000000000006</v>
      </c>
      <c r="H2482" s="2">
        <f>'Moving Avg'!G2482</f>
        <v>2.9932000000000016</v>
      </c>
      <c r="I2482" s="2">
        <f>'Moving Avg'!H2482</f>
        <v>3.1132500000000016</v>
      </c>
      <c r="J2482" s="5" t="str">
        <f>OBV!F2482</f>
        <v>BULLISH</v>
      </c>
      <c r="K2482" s="5" t="str">
        <f>OBV!G2482</f>
        <v>NEUTRAL</v>
      </c>
      <c r="L2482" s="5" t="str">
        <f>OBV!H2482</f>
        <v>CONFIRMED BULLISH</v>
      </c>
    </row>
    <row r="2483" spans="1:12" ht="13.5" x14ac:dyDescent="0.25">
      <c r="A2483" s="3">
        <f>RSI!A2483</f>
        <v>45924</v>
      </c>
      <c r="B2483" s="2">
        <f>RSI!B2483</f>
        <v>3</v>
      </c>
      <c r="C2483" s="2">
        <f>RSI!I2483</f>
        <v>60.952755467465707</v>
      </c>
      <c r="D2483" s="2">
        <f>MACD!E2483</f>
        <v>-3.4071417305703733E-2</v>
      </c>
      <c r="E2483" s="2">
        <f>MACD!F2483</f>
        <v>6.1113379529096372E-3</v>
      </c>
      <c r="F2483" s="2">
        <f>'Moving Avg'!D2483</f>
        <v>2.9940000000000002</v>
      </c>
      <c r="G2483" s="2">
        <f>'Moving Avg'!F2483</f>
        <v>2.9580000000000006</v>
      </c>
      <c r="H2483" s="2">
        <f>'Moving Avg'!G2483</f>
        <v>2.9922000000000013</v>
      </c>
      <c r="I2483" s="2">
        <f>'Moving Avg'!H2483</f>
        <v>3.1173500000000014</v>
      </c>
      <c r="J2483" s="5" t="str">
        <f>OBV!F2483</f>
        <v>BULLISH</v>
      </c>
      <c r="K2483" s="5" t="str">
        <f>OBV!G2483</f>
        <v>NEUTRAL</v>
      </c>
      <c r="L2483" s="5" t="str">
        <f>OBV!H2483</f>
        <v>CONFIRMED BULLISH</v>
      </c>
    </row>
    <row r="2484" spans="1:12" ht="13.5" x14ac:dyDescent="0.25">
      <c r="A2484" s="3">
        <f>RSI!A2484</f>
        <v>45925</v>
      </c>
      <c r="B2484" s="2">
        <f>RSI!B2484</f>
        <v>3</v>
      </c>
      <c r="C2484" s="2">
        <f>RSI!I2484</f>
        <v>60.952755467465707</v>
      </c>
      <c r="D2484" s="2">
        <f>MACD!E2484</f>
        <v>-4.6515748008964408E-2</v>
      </c>
      <c r="E2484" s="2">
        <f>MACD!F2484</f>
        <v>-4.4140792394651712E-3</v>
      </c>
      <c r="F2484" s="2">
        <f>'Moving Avg'!D2484</f>
        <v>2.996</v>
      </c>
      <c r="G2484" s="2">
        <f>'Moving Avg'!F2484</f>
        <v>2.9580000000000011</v>
      </c>
      <c r="H2484" s="2">
        <f>'Moving Avg'!G2484</f>
        <v>2.991200000000001</v>
      </c>
      <c r="I2484" s="2">
        <f>'Moving Avg'!H2484</f>
        <v>3.1210000000000013</v>
      </c>
      <c r="J2484" s="5" t="str">
        <f>OBV!F2484</f>
        <v>BULLISH</v>
      </c>
      <c r="K2484" s="5" t="str">
        <f>OBV!G2484</f>
        <v>NEUTRAL</v>
      </c>
      <c r="L2484" s="5" t="str">
        <f>OBV!H2484</f>
        <v>CONFIRMED BULLISH</v>
      </c>
    </row>
    <row r="2485" spans="1:12" ht="13.5" x14ac:dyDescent="0.25">
      <c r="A2485" s="3">
        <f>RSI!A2485</f>
        <v>45926</v>
      </c>
      <c r="B2485" s="2">
        <f>RSI!B2485</f>
        <v>3</v>
      </c>
      <c r="C2485" s="2">
        <f>RSI!I2485</f>
        <v>60.952755467465707</v>
      </c>
      <c r="D2485" s="2">
        <f>MACD!E2485</f>
        <v>-5.7216967243610473E-2</v>
      </c>
      <c r="E2485" s="2">
        <f>MACD!F2485</f>
        <v>-1.4974656840294233E-2</v>
      </c>
      <c r="F2485" s="2">
        <f>'Moving Avg'!D2485</f>
        <v>2.9980000000000002</v>
      </c>
      <c r="G2485" s="2">
        <f>'Moving Avg'!F2485</f>
        <v>2.9580000000000011</v>
      </c>
      <c r="H2485" s="2">
        <f>'Moving Avg'!G2485</f>
        <v>2.9902000000000011</v>
      </c>
      <c r="I2485" s="2">
        <f>'Moving Avg'!H2485</f>
        <v>3.1246500000000013</v>
      </c>
      <c r="J2485" s="5" t="str">
        <f>OBV!F2485</f>
        <v>BULLISH</v>
      </c>
      <c r="K2485" s="5" t="str">
        <f>OBV!G2485</f>
        <v>NEUTRAL</v>
      </c>
      <c r="L2485" s="5" t="str">
        <f>OBV!H2485</f>
        <v>CONFIRMED BULLISH</v>
      </c>
    </row>
    <row r="2486" spans="1:12" ht="13.5" x14ac:dyDescent="0.25">
      <c r="A2486" s="3">
        <f>RSI!A2486</f>
        <v>45929</v>
      </c>
      <c r="B2486" s="2">
        <f>RSI!B2486</f>
        <v>3</v>
      </c>
      <c r="C2486" s="2">
        <f>RSI!I2486</f>
        <v>60.952755467465707</v>
      </c>
      <c r="D2486" s="2">
        <f>MACD!E2486</f>
        <v>-4.7969011176810739E-2</v>
      </c>
      <c r="E2486" s="2">
        <f>MACD!F2486</f>
        <v>-2.1573527707597535E-2</v>
      </c>
      <c r="F2486" s="2">
        <f>'Moving Avg'!D2486</f>
        <v>3</v>
      </c>
      <c r="G2486" s="2">
        <f>'Moving Avg'!F2486</f>
        <v>2.9580000000000011</v>
      </c>
      <c r="H2486" s="2">
        <f>'Moving Avg'!G2486</f>
        <v>2.9892000000000007</v>
      </c>
      <c r="I2486" s="2">
        <f>'Moving Avg'!H2486</f>
        <v>3.127800000000001</v>
      </c>
      <c r="J2486" s="5" t="str">
        <f>OBV!F2486</f>
        <v>BULLISH</v>
      </c>
      <c r="K2486" s="5" t="str">
        <f>OBV!G2486</f>
        <v>NEUTRAL</v>
      </c>
      <c r="L2486" s="5" t="str">
        <f>OBV!H2486</f>
        <v>CONFIRMED BULLISH</v>
      </c>
    </row>
    <row r="2487" spans="1:12" ht="13.5" x14ac:dyDescent="0.25">
      <c r="A2487" s="3">
        <f>RSI!A2487</f>
        <v>45930</v>
      </c>
      <c r="B2487" s="2">
        <f>RSI!B2487</f>
        <v>3</v>
      </c>
      <c r="C2487" s="2">
        <f>RSI!I2487</f>
        <v>60.952755467465707</v>
      </c>
      <c r="D2487" s="2">
        <f>MACD!E2487</f>
        <v>-4.0290766267759182E-2</v>
      </c>
      <c r="E2487" s="2">
        <f>MACD!F2487</f>
        <v>-2.5316975419629864E-2</v>
      </c>
      <c r="F2487" s="2">
        <f>'Moving Avg'!D2487</f>
        <v>3</v>
      </c>
      <c r="G2487" s="2">
        <f>'Moving Avg'!F2487</f>
        <v>2.9580000000000011</v>
      </c>
      <c r="H2487" s="2">
        <f>'Moving Avg'!G2487</f>
        <v>2.9882000000000004</v>
      </c>
      <c r="I2487" s="2">
        <f>'Moving Avg'!H2487</f>
        <v>3.1304500000000015</v>
      </c>
      <c r="J2487" s="5" t="str">
        <f>OBV!F2487</f>
        <v>NEUTRAL</v>
      </c>
      <c r="K2487" s="5" t="str">
        <f>OBV!G2487</f>
        <v>NEUTRAL</v>
      </c>
      <c r="L2487" s="5" t="str">
        <f>OBV!H2487</f>
        <v>NEUTRAL</v>
      </c>
    </row>
    <row r="2488" spans="1:12" ht="13.5" x14ac:dyDescent="0.25">
      <c r="A2488" s="3">
        <f>RSI!A2488</f>
        <v>45931</v>
      </c>
      <c r="B2488" s="2">
        <f>RSI!B2488</f>
        <v>3</v>
      </c>
      <c r="C2488" s="2">
        <f>RSI!I2488</f>
        <v>60.952755467465707</v>
      </c>
      <c r="D2488" s="2">
        <f>MACD!E2488</f>
        <v>-3.3929853404339738E-2</v>
      </c>
      <c r="E2488" s="2">
        <f>MACD!F2488</f>
        <v>-2.703955101657184E-2</v>
      </c>
      <c r="F2488" s="2">
        <f>'Moving Avg'!D2488</f>
        <v>3</v>
      </c>
      <c r="G2488" s="2">
        <f>'Moving Avg'!F2488</f>
        <v>2.9580000000000006</v>
      </c>
      <c r="H2488" s="2">
        <f>'Moving Avg'!G2488</f>
        <v>2.9872000000000001</v>
      </c>
      <c r="I2488" s="2">
        <f>'Moving Avg'!H2488</f>
        <v>3.1325500000000011</v>
      </c>
      <c r="J2488" s="5" t="str">
        <f>OBV!F2488</f>
        <v>NEUTRAL</v>
      </c>
      <c r="K2488" s="5" t="str">
        <f>OBV!G2488</f>
        <v>NEUTRAL</v>
      </c>
      <c r="L2488" s="5" t="str">
        <f>OBV!H2488</f>
        <v>NEUTRAL</v>
      </c>
    </row>
    <row r="2489" spans="1:12" ht="13.5" x14ac:dyDescent="0.25">
      <c r="A2489" s="3">
        <f>RSI!A2489</f>
        <v>45932</v>
      </c>
      <c r="B2489" s="2">
        <f>RSI!B2489</f>
        <v>3</v>
      </c>
      <c r="C2489" s="2">
        <f>RSI!I2489</f>
        <v>60.952755467465707</v>
      </c>
      <c r="D2489" s="2">
        <f>MACD!E2489</f>
        <v>-2.8673527332950144E-2</v>
      </c>
      <c r="E2489" s="2">
        <f>MACD!F2489</f>
        <v>-2.7366346279847503E-2</v>
      </c>
      <c r="F2489" s="2">
        <f>'Moving Avg'!D2489</f>
        <v>3</v>
      </c>
      <c r="G2489" s="2">
        <f>'Moving Avg'!F2489</f>
        <v>2.9580000000000006</v>
      </c>
      <c r="H2489" s="2">
        <f>'Moving Avg'!G2489</f>
        <v>2.9862000000000002</v>
      </c>
      <c r="I2489" s="2">
        <f>'Moving Avg'!H2489</f>
        <v>3.1341000000000014</v>
      </c>
      <c r="J2489" s="5" t="str">
        <f>OBV!F2489</f>
        <v>NEUTRAL</v>
      </c>
      <c r="K2489" s="5" t="str">
        <f>OBV!G2489</f>
        <v>NEUTRAL</v>
      </c>
      <c r="L2489" s="5" t="str">
        <f>OBV!H2489</f>
        <v>NEUTRAL</v>
      </c>
    </row>
    <row r="2490" spans="1:12" ht="13.5" x14ac:dyDescent="0.25">
      <c r="A2490" s="3">
        <f>RSI!A2490</f>
        <v>45933</v>
      </c>
      <c r="B2490" s="2">
        <f>RSI!B2490</f>
        <v>3</v>
      </c>
      <c r="C2490" s="2">
        <f>RSI!I2490</f>
        <v>60.952755467465707</v>
      </c>
      <c r="D2490" s="2">
        <f>MACD!E2490</f>
        <v>-2.4342519415673891E-2</v>
      </c>
      <c r="E2490" s="2">
        <f>MACD!F2490</f>
        <v>-2.6761580907012784E-2</v>
      </c>
      <c r="F2490" s="2">
        <f>'Moving Avg'!D2490</f>
        <v>3</v>
      </c>
      <c r="G2490" s="2">
        <f>'Moving Avg'!F2490</f>
        <v>2.9645000000000006</v>
      </c>
      <c r="H2490" s="2">
        <f>'Moving Avg'!G2490</f>
        <v>2.9851999999999999</v>
      </c>
      <c r="I2490" s="2">
        <f>'Moving Avg'!H2490</f>
        <v>3.135050000000001</v>
      </c>
      <c r="J2490" s="5" t="str">
        <f>OBV!F2490</f>
        <v>NEUTRAL</v>
      </c>
      <c r="K2490" s="5" t="str">
        <f>OBV!G2490</f>
        <v>NEUTRAL</v>
      </c>
      <c r="L2490" s="5" t="str">
        <f>OBV!H2490</f>
        <v>NEUTRAL</v>
      </c>
    </row>
    <row r="2491" spans="1:12" ht="13.5" x14ac:dyDescent="0.25">
      <c r="A2491" s="3">
        <f>RSI!A2491</f>
        <v>45936</v>
      </c>
      <c r="B2491" s="2">
        <f>RSI!B2491</f>
        <v>3</v>
      </c>
      <c r="C2491" s="2">
        <f>RSI!I2491</f>
        <v>60.952755467465707</v>
      </c>
      <c r="D2491" s="2">
        <f>MACD!E2491</f>
        <v>-2.0785832079737609E-2</v>
      </c>
      <c r="E2491" s="2">
        <f>MACD!F2491</f>
        <v>-2.5566431141557752E-2</v>
      </c>
      <c r="F2491" s="2">
        <f>'Moving Avg'!D2491</f>
        <v>3</v>
      </c>
      <c r="G2491" s="2">
        <f>'Moving Avg'!F2491</f>
        <v>2.9710000000000005</v>
      </c>
      <c r="H2491" s="2">
        <f>'Moving Avg'!G2491</f>
        <v>2.9841999999999995</v>
      </c>
      <c r="I2491" s="2">
        <f>'Moving Avg'!H2491</f>
        <v>3.1354000000000015</v>
      </c>
      <c r="J2491" s="5" t="str">
        <f>OBV!F2491</f>
        <v>NEUTRAL</v>
      </c>
      <c r="K2491" s="5" t="str">
        <f>OBV!G2491</f>
        <v>NEUTRAL</v>
      </c>
      <c r="L2491" s="5" t="str">
        <f>OBV!H2491</f>
        <v>NEUTRAL</v>
      </c>
    </row>
    <row r="2492" spans="1:12" ht="13.5" x14ac:dyDescent="0.25">
      <c r="A2492" s="3">
        <f>RSI!A2492</f>
        <v>45937</v>
      </c>
      <c r="B2492" s="2">
        <f>RSI!B2492</f>
        <v>3</v>
      </c>
      <c r="C2492" s="2">
        <f>RSI!I2492</f>
        <v>60.952755467465707</v>
      </c>
      <c r="D2492" s="2">
        <f>MACD!E2492</f>
        <v>-1.6337876678878871E-2</v>
      </c>
      <c r="E2492" s="2">
        <f>MACD!F2492</f>
        <v>-2.3720720249021977E-2</v>
      </c>
      <c r="F2492" s="2">
        <f>'Moving Avg'!D2492</f>
        <v>3</v>
      </c>
      <c r="G2492" s="2">
        <f>'Moving Avg'!F2492</f>
        <v>2.9775</v>
      </c>
      <c r="H2492" s="2">
        <f>'Moving Avg'!G2492</f>
        <v>2.9832000000000001</v>
      </c>
      <c r="I2492" s="2">
        <f>'Moving Avg'!H2492</f>
        <v>3.1351000000000018</v>
      </c>
      <c r="J2492" s="5" t="str">
        <f>OBV!F2492</f>
        <v>NEUTRAL</v>
      </c>
      <c r="K2492" s="5" t="str">
        <f>OBV!G2492</f>
        <v>NEUTRAL</v>
      </c>
      <c r="L2492" s="5" t="str">
        <f>OBV!H2492</f>
        <v>NEUTRAL</v>
      </c>
    </row>
    <row r="2493" spans="1:12" ht="13.5" x14ac:dyDescent="0.25">
      <c r="A2493" s="3">
        <f>RSI!A2493</f>
        <v>45938</v>
      </c>
      <c r="B2493" s="2">
        <f>RSI!B2493</f>
        <v>3</v>
      </c>
      <c r="C2493" s="2">
        <f>RSI!I2493</f>
        <v>60.952755467465707</v>
      </c>
      <c r="D2493" s="2">
        <f>MACD!E2493</f>
        <v>-1.2666824707506574E-2</v>
      </c>
      <c r="E2493" s="2">
        <f>MACD!F2493</f>
        <v>-2.1509941140718896E-2</v>
      </c>
      <c r="F2493" s="2">
        <f>'Moving Avg'!D2493</f>
        <v>3</v>
      </c>
      <c r="G2493" s="2">
        <f>'Moving Avg'!F2493</f>
        <v>2.9840000000000004</v>
      </c>
      <c r="H2493" s="2">
        <f>'Moving Avg'!G2493</f>
        <v>2.9832000000000001</v>
      </c>
      <c r="I2493" s="2">
        <f>'Moving Avg'!H2493</f>
        <v>3.1341500000000018</v>
      </c>
      <c r="J2493" s="5" t="str">
        <f>OBV!F2493</f>
        <v>NEUTRAL</v>
      </c>
      <c r="K2493" s="5" t="str">
        <f>OBV!G2493</f>
        <v>NEUTRAL</v>
      </c>
      <c r="L2493" s="5" t="str">
        <f>OBV!H2493</f>
        <v>NEUTRAL</v>
      </c>
    </row>
    <row r="2494" spans="1:12" ht="13.5" x14ac:dyDescent="0.25">
      <c r="A2494" s="3">
        <f>RSI!A2494</f>
        <v>45939</v>
      </c>
      <c r="B2494" s="2">
        <f>RSI!B2494</f>
        <v>3</v>
      </c>
      <c r="C2494" s="2">
        <f>RSI!I2494</f>
        <v>60.952755467465707</v>
      </c>
      <c r="D2494" s="2">
        <f>MACD!E2494</f>
        <v>-9.6462931093372895E-3</v>
      </c>
      <c r="E2494" s="2">
        <f>MACD!F2494</f>
        <v>-1.9137211534442575E-2</v>
      </c>
      <c r="F2494" s="2">
        <f>'Moving Avg'!D2494</f>
        <v>3</v>
      </c>
      <c r="G2494" s="2">
        <f>'Moving Avg'!F2494</f>
        <v>2.9904999999999999</v>
      </c>
      <c r="H2494" s="2">
        <f>'Moving Avg'!G2494</f>
        <v>2.9832000000000001</v>
      </c>
      <c r="I2494" s="2">
        <f>'Moving Avg'!H2494</f>
        <v>3.1325000000000016</v>
      </c>
      <c r="J2494" s="5" t="str">
        <f>OBV!F2494</f>
        <v>NEUTRAL</v>
      </c>
      <c r="K2494" s="5" t="str">
        <f>OBV!G2494</f>
        <v>NEUTRAL</v>
      </c>
      <c r="L2494" s="5" t="str">
        <f>OBV!H2494</f>
        <v>NEUTRAL</v>
      </c>
    </row>
    <row r="2495" spans="1:12" ht="13.5" x14ac:dyDescent="0.25">
      <c r="A2495" s="3">
        <f>RSI!A2495</f>
        <v>45940</v>
      </c>
      <c r="B2495" s="2">
        <f>RSI!B2495</f>
        <v>3</v>
      </c>
      <c r="C2495" s="2">
        <f>RSI!I2495</f>
        <v>60.952755467465707</v>
      </c>
      <c r="D2495" s="2">
        <f>MACD!E2495</f>
        <v>-7.1698504827453213E-3</v>
      </c>
      <c r="E2495" s="2">
        <f>MACD!F2495</f>
        <v>-1.6743739324103123E-2</v>
      </c>
      <c r="F2495" s="2">
        <f>'Moving Avg'!D2495</f>
        <v>3</v>
      </c>
      <c r="G2495" s="2">
        <f>'Moving Avg'!F2495</f>
        <v>2.9969999999999999</v>
      </c>
      <c r="H2495" s="2">
        <f>'Moving Avg'!G2495</f>
        <v>2.9832000000000001</v>
      </c>
      <c r="I2495" s="2">
        <f>'Moving Avg'!H2495</f>
        <v>3.1301500000000018</v>
      </c>
      <c r="J2495" s="5" t="str">
        <f>OBV!F2495</f>
        <v>NEUTRAL</v>
      </c>
      <c r="K2495" s="5" t="str">
        <f>OBV!G2495</f>
        <v>NEUTRAL</v>
      </c>
      <c r="L2495" s="5" t="str">
        <f>OBV!H2495</f>
        <v>NEUTRAL</v>
      </c>
    </row>
    <row r="2496" spans="1:12" ht="13.5" x14ac:dyDescent="0.25">
      <c r="A2496" s="3">
        <f>RSI!A2496</f>
        <v>45943</v>
      </c>
      <c r="B2496" s="2">
        <f>RSI!B2496</f>
        <v>3</v>
      </c>
      <c r="C2496" s="2">
        <f>RSI!I2496</f>
        <v>60.952755467465707</v>
      </c>
      <c r="D2496" s="2">
        <f>MACD!E2496</f>
        <v>-5.1479099578339849E-3</v>
      </c>
      <c r="E2496" s="2">
        <f>MACD!F2496</f>
        <v>-1.4424573450849297E-2</v>
      </c>
      <c r="F2496" s="2">
        <f>'Moving Avg'!D2496</f>
        <v>3</v>
      </c>
      <c r="G2496" s="2">
        <f>'Moving Avg'!F2496</f>
        <v>2.9975000000000001</v>
      </c>
      <c r="H2496" s="2">
        <f>'Moving Avg'!G2496</f>
        <v>2.9832000000000001</v>
      </c>
      <c r="I2496" s="2">
        <f>'Moving Avg'!H2496</f>
        <v>3.1270500000000014</v>
      </c>
      <c r="J2496" s="5" t="str">
        <f>OBV!F2496</f>
        <v>NEUTRAL</v>
      </c>
      <c r="K2496" s="5" t="str">
        <f>OBV!G2496</f>
        <v>NEUTRAL</v>
      </c>
      <c r="L2496" s="5" t="str">
        <f>OBV!H2496</f>
        <v>NEUTRAL</v>
      </c>
    </row>
    <row r="2497" spans="1:12" ht="13.5" x14ac:dyDescent="0.25">
      <c r="A2497" s="3">
        <f>RSI!A2497</f>
        <v>45944</v>
      </c>
      <c r="B2497" s="2">
        <f>RSI!B2497</f>
        <v>3</v>
      </c>
      <c r="C2497" s="2">
        <f>RSI!I2497</f>
        <v>60.952755467465707</v>
      </c>
      <c r="D2497" s="2">
        <f>MACD!E2497</f>
        <v>-3.5051028803927409E-3</v>
      </c>
      <c r="E2497" s="2">
        <f>MACD!F2497</f>
        <v>-1.2240679336757985E-2</v>
      </c>
      <c r="F2497" s="2">
        <f>'Moving Avg'!D2497</f>
        <v>3</v>
      </c>
      <c r="G2497" s="2">
        <f>'Moving Avg'!F2497</f>
        <v>2.9980000000000002</v>
      </c>
      <c r="H2497" s="2">
        <f>'Moving Avg'!G2497</f>
        <v>2.9832000000000001</v>
      </c>
      <c r="I2497" s="2">
        <f>'Moving Avg'!H2497</f>
        <v>3.1231500000000016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</row>
    <row r="2498" spans="1:12" ht="13.5" x14ac:dyDescent="0.25">
      <c r="A2498" s="3">
        <f>RSI!A2498</f>
        <v>45946</v>
      </c>
      <c r="B2498" s="2">
        <f>RSI!B2498</f>
        <v>3</v>
      </c>
      <c r="C2498" s="2">
        <f>RSI!I2498</f>
        <v>60.952755467465707</v>
      </c>
      <c r="D2498" s="2">
        <f>MACD!E2498</f>
        <v>-2.1780591259252802E-3</v>
      </c>
      <c r="E2498" s="2">
        <f>MACD!F2498</f>
        <v>-1.0228155294591446E-2</v>
      </c>
      <c r="F2498" s="2">
        <f>'Moving Avg'!D2498</f>
        <v>3</v>
      </c>
      <c r="G2498" s="2">
        <f>'Moving Avg'!F2498</f>
        <v>2.9984999999999999</v>
      </c>
      <c r="H2498" s="2">
        <f>'Moving Avg'!G2498</f>
        <v>2.9832000000000001</v>
      </c>
      <c r="I2498" s="2">
        <f>'Moving Avg'!H2498</f>
        <v>3.1184000000000016</v>
      </c>
      <c r="J2498" s="5" t="str">
        <f>OBV!F2498</f>
        <v>NEUTRAL</v>
      </c>
      <c r="K2498" s="5" t="str">
        <f>OBV!G2498</f>
        <v>NEUTRAL</v>
      </c>
      <c r="L2498" s="5" t="str">
        <f>OBV!H2498</f>
        <v>NEUTRAL</v>
      </c>
    </row>
    <row r="2499" spans="1:12" ht="13.5" x14ac:dyDescent="0.25">
      <c r="A2499" s="3">
        <f>RSI!A2499</f>
        <v>45947</v>
      </c>
      <c r="B2499" s="2">
        <f>RSI!B2499</f>
        <v>3</v>
      </c>
      <c r="C2499" s="2">
        <f>RSI!I2499</f>
        <v>60.952755467465707</v>
      </c>
      <c r="D2499" s="2">
        <f>MACD!E2499</f>
        <v>-1.1135312940671049E-3</v>
      </c>
      <c r="E2499" s="2">
        <f>MACD!F2499</f>
        <v>-8.4052304944865781E-3</v>
      </c>
      <c r="F2499" s="2">
        <f>'Moving Avg'!D2499</f>
        <v>3</v>
      </c>
      <c r="G2499" s="2">
        <f>'Moving Avg'!F2499</f>
        <v>2.9990000000000001</v>
      </c>
      <c r="H2499" s="2">
        <f>'Moving Avg'!G2499</f>
        <v>2.9831999999999992</v>
      </c>
      <c r="I2499" s="2">
        <f>'Moving Avg'!H2499</f>
        <v>3.1128000000000018</v>
      </c>
      <c r="J2499" s="5" t="str">
        <f>OBV!F2499</f>
        <v>NEUTRAL</v>
      </c>
      <c r="K2499" s="5" t="str">
        <f>OBV!G2499</f>
        <v>NEUTRAL</v>
      </c>
      <c r="L2499" s="5" t="str">
        <f>OBV!H2499</f>
        <v>NEUTRAL</v>
      </c>
    </row>
    <row r="2500" spans="1:12" ht="13.5" x14ac:dyDescent="0.25">
      <c r="A2500" s="3">
        <f>RSI!A2500</f>
        <v>45950</v>
      </c>
      <c r="B2500" s="2">
        <f>RSI!B2500</f>
        <v>3</v>
      </c>
      <c r="C2500" s="2">
        <f>RSI!I2500</f>
        <v>60.952755467465707</v>
      </c>
      <c r="D2500" s="2">
        <f>MACD!E2500</f>
        <v>-2.6680970165315898E-4</v>
      </c>
      <c r="E2500" s="2">
        <f>MACD!F2500</f>
        <v>-6.7775463359198949E-3</v>
      </c>
      <c r="F2500" s="2">
        <f>'Moving Avg'!D2500</f>
        <v>3</v>
      </c>
      <c r="G2500" s="2">
        <f>'Moving Avg'!F2500</f>
        <v>2.9995000000000003</v>
      </c>
      <c r="H2500" s="2">
        <f>'Moving Avg'!G2500</f>
        <v>2.9831999999999992</v>
      </c>
      <c r="I2500" s="2">
        <f>'Moving Avg'!H2500</f>
        <v>3.1072000000000015</v>
      </c>
      <c r="J2500" s="5" t="str">
        <f>OBV!F2500</f>
        <v>NEUTRAL</v>
      </c>
      <c r="K2500" s="5" t="str">
        <f>OBV!G2500</f>
        <v>NEUTRAL</v>
      </c>
      <c r="L2500" s="5" t="str">
        <f>OBV!H2500</f>
        <v>NEUTRAL</v>
      </c>
    </row>
    <row r="2501" spans="1:12" ht="13.5" x14ac:dyDescent="0.25">
      <c r="A2501" s="3">
        <f>RSI!A2501</f>
        <v>45951</v>
      </c>
      <c r="B2501" s="2">
        <f>RSI!B2501</f>
        <v>3</v>
      </c>
      <c r="C2501" s="2">
        <f>RSI!I2501</f>
        <v>60.952755467465707</v>
      </c>
      <c r="D2501" s="2">
        <f>MACD!E2501</f>
        <v>3.9961672774957435E-4</v>
      </c>
      <c r="E2501" s="2">
        <f>MACD!F2501</f>
        <v>-5.3421137231860014E-3</v>
      </c>
      <c r="F2501" s="2">
        <f>'Moving Avg'!D2501</f>
        <v>3</v>
      </c>
      <c r="G2501" s="2">
        <f>'Moving Avg'!F2501</f>
        <v>3</v>
      </c>
      <c r="H2501" s="2">
        <f>'Moving Avg'!G2501</f>
        <v>2.9831999999999992</v>
      </c>
      <c r="I2501" s="2">
        <f>'Moving Avg'!H2501</f>
        <v>3.1007000000000016</v>
      </c>
      <c r="J2501" s="5" t="str">
        <f>OBV!F2501</f>
        <v>NEUTRAL</v>
      </c>
      <c r="K2501" s="5" t="str">
        <f>OBV!G2501</f>
        <v>NEUTRAL</v>
      </c>
      <c r="L2501" s="5" t="str">
        <f>OBV!H2501</f>
        <v>NEUTRAL</v>
      </c>
    </row>
    <row r="2502" spans="1:12" ht="13.5" x14ac:dyDescent="0.25">
      <c r="A2502" s="3">
        <f>RSI!A2502</f>
        <v>45952</v>
      </c>
      <c r="B2502" s="2">
        <f>RSI!B2502</f>
        <v>2.87</v>
      </c>
      <c r="C2502" s="2">
        <f>RSI!I2502</f>
        <v>12.861742274329529</v>
      </c>
      <c r="D2502" s="2">
        <f>MACD!E2502</f>
        <v>1.0546821289501018E-2</v>
      </c>
      <c r="E2502" s="2">
        <f>MACD!F2502</f>
        <v>-2.1643267206485975E-3</v>
      </c>
      <c r="F2502" s="2">
        <f>'Moving Avg'!D2502</f>
        <v>2.9740000000000002</v>
      </c>
      <c r="G2502" s="2">
        <f>'Moving Avg'!F2502</f>
        <v>2.9935</v>
      </c>
      <c r="H2502" s="2">
        <f>'Moving Avg'!G2502</f>
        <v>2.9805999999999995</v>
      </c>
      <c r="I2502" s="2">
        <f>'Moving Avg'!H2502</f>
        <v>3.0935500000000018</v>
      </c>
      <c r="J2502" s="5" t="str">
        <f>OBV!F2502</f>
        <v>NEUTRAL</v>
      </c>
      <c r="K2502" s="5" t="str">
        <f>OBV!G2502</f>
        <v>NEUTRAL</v>
      </c>
      <c r="L2502" s="5" t="str">
        <f>OBV!H2502</f>
        <v>NEUTRAL</v>
      </c>
    </row>
    <row r="2503" spans="1:12" ht="13.5" x14ac:dyDescent="0.25">
      <c r="A2503" s="3">
        <f>RSI!A2503</f>
        <v>45953</v>
      </c>
      <c r="B2503" s="2">
        <f>RSI!B2503</f>
        <v>2.75</v>
      </c>
      <c r="C2503" s="2">
        <f>RSI!I2503</f>
        <v>7.208204779208117</v>
      </c>
      <c r="D2503" s="2">
        <f>MACD!E2503</f>
        <v>2.8747089008371862E-2</v>
      </c>
      <c r="E2503" s="2">
        <f>MACD!F2503</f>
        <v>4.0179564251554946E-3</v>
      </c>
      <c r="F2503" s="2">
        <f>'Moving Avg'!D2503</f>
        <v>2.9240000000000004</v>
      </c>
      <c r="G2503" s="2">
        <f>'Moving Avg'!F2503</f>
        <v>2.9809999999999999</v>
      </c>
      <c r="H2503" s="2">
        <f>'Moving Avg'!G2503</f>
        <v>2.9755999999999996</v>
      </c>
      <c r="I2503" s="2">
        <f>'Moving Avg'!H2503</f>
        <v>3.0858000000000021</v>
      </c>
      <c r="J2503" s="5" t="str">
        <f>OBV!F2503</f>
        <v>NEUTRAL</v>
      </c>
      <c r="K2503" s="5" t="str">
        <f>OBV!G2503</f>
        <v>NEUTRAL</v>
      </c>
      <c r="L2503" s="5" t="str">
        <f>OBV!H2503</f>
        <v>NEUTRAL</v>
      </c>
    </row>
    <row r="2504" spans="1:12" ht="13.5" x14ac:dyDescent="0.25">
      <c r="A2504" s="3">
        <f>RSI!A2504</f>
        <v>45954</v>
      </c>
      <c r="B2504" s="2">
        <f>RSI!B2504</f>
        <v>2.63</v>
      </c>
      <c r="C2504" s="2">
        <f>RSI!I2504</f>
        <v>4.8923089075871502</v>
      </c>
      <c r="D2504" s="2">
        <f>MACD!E2504</f>
        <v>5.4416847602833052E-2</v>
      </c>
      <c r="E2504" s="2">
        <f>MACD!F2504</f>
        <v>1.4097734660691006E-2</v>
      </c>
      <c r="F2504" s="2">
        <f>'Moving Avg'!D2504</f>
        <v>2.85</v>
      </c>
      <c r="G2504" s="2">
        <f>'Moving Avg'!F2504</f>
        <v>2.9624999999999999</v>
      </c>
      <c r="H2504" s="2">
        <f>'Moving Avg'!G2504</f>
        <v>2.9681999999999995</v>
      </c>
      <c r="I2504" s="2">
        <f>'Moving Avg'!H2504</f>
        <v>3.0774500000000016</v>
      </c>
      <c r="J2504" s="5" t="str">
        <f>OBV!F2504</f>
        <v>NEUTRAL</v>
      </c>
      <c r="K2504" s="5" t="str">
        <f>OBV!G2504</f>
        <v>NEUTRAL</v>
      </c>
      <c r="L2504" s="5" t="str">
        <f>OBV!H2504</f>
        <v>NEUTRAL</v>
      </c>
    </row>
    <row r="2505" spans="1:12" ht="13.5" x14ac:dyDescent="0.25">
      <c r="A2505" s="3">
        <f>RSI!A2505</f>
        <v>45957</v>
      </c>
      <c r="B2505" s="2">
        <f>RSI!B2505</f>
        <v>2.63</v>
      </c>
      <c r="C2505" s="2">
        <f>RSI!I2505</f>
        <v>4.8923089075871502</v>
      </c>
      <c r="D2505" s="2">
        <f>MACD!E2505</f>
        <v>7.8124871030370358E-2</v>
      </c>
      <c r="E2505" s="2">
        <f>MACD!F2505</f>
        <v>2.6903161934626878E-2</v>
      </c>
      <c r="F2505" s="2">
        <f>'Moving Avg'!D2505</f>
        <v>2.7759999999999998</v>
      </c>
      <c r="G2505" s="2">
        <f>'Moving Avg'!F2505</f>
        <v>2.944</v>
      </c>
      <c r="H2505" s="2">
        <f>'Moving Avg'!G2505</f>
        <v>2.9607999999999994</v>
      </c>
      <c r="I2505" s="2">
        <f>'Moving Avg'!H2505</f>
        <v>3.0691000000000019</v>
      </c>
      <c r="J2505" s="5" t="str">
        <f>OBV!F2505</f>
        <v>NEUTRAL</v>
      </c>
      <c r="K2505" s="5" t="str">
        <f>OBV!G2505</f>
        <v>NEUTRAL</v>
      </c>
      <c r="L2505" s="5" t="str">
        <f>OBV!H2505</f>
        <v>NEUTRAL</v>
      </c>
    </row>
    <row r="2506" spans="1:12" ht="13.5" x14ac:dyDescent="0.25">
      <c r="A2506" s="3">
        <f>RSI!A2506</f>
        <v>45958</v>
      </c>
      <c r="B2506" s="2">
        <f>RSI!B2506</f>
        <v>2.63</v>
      </c>
      <c r="C2506" s="2">
        <f>RSI!I2506</f>
        <v>4.8923089075871502</v>
      </c>
      <c r="D2506" s="2">
        <f>MACD!E2506</f>
        <v>0.10002574555587262</v>
      </c>
      <c r="E2506" s="2">
        <f>MACD!F2506</f>
        <v>4.1527678658876035E-2</v>
      </c>
      <c r="F2506" s="2">
        <f>'Moving Avg'!D2506</f>
        <v>2.7019999999999995</v>
      </c>
      <c r="G2506" s="2">
        <f>'Moving Avg'!F2506</f>
        <v>2.9255000000000004</v>
      </c>
      <c r="H2506" s="2">
        <f>'Moving Avg'!G2506</f>
        <v>2.9533999999999994</v>
      </c>
      <c r="I2506" s="2">
        <f>'Moving Avg'!H2506</f>
        <v>3.0607500000000014</v>
      </c>
      <c r="J2506" s="5" t="str">
        <f>OBV!F2506</f>
        <v>NEUTRAL</v>
      </c>
      <c r="K2506" s="5" t="str">
        <f>OBV!G2506</f>
        <v>NEUTRAL</v>
      </c>
      <c r="L2506" s="5" t="str">
        <f>OBV!H2506</f>
        <v>NEUTRAL</v>
      </c>
    </row>
    <row r="2507" spans="1:12" ht="13.5" x14ac:dyDescent="0.25">
      <c r="A2507" s="3">
        <f>RSI!A2507</f>
        <v>45959</v>
      </c>
      <c r="B2507" s="2">
        <f>RSI!B2507</f>
        <v>2.52</v>
      </c>
      <c r="C2507" s="2">
        <f>RSI!I2507</f>
        <v>3.576670962934557</v>
      </c>
      <c r="D2507" s="2">
        <f>MACD!E2507</f>
        <v>0.12840932821196827</v>
      </c>
      <c r="E2507" s="2">
        <f>MACD!F2507</f>
        <v>5.8904008569494487E-2</v>
      </c>
      <c r="F2507" s="2">
        <f>'Moving Avg'!D2507</f>
        <v>2.6320000000000001</v>
      </c>
      <c r="G2507" s="2">
        <f>'Moving Avg'!F2507</f>
        <v>2.9015000000000004</v>
      </c>
      <c r="H2507" s="2">
        <f>'Moving Avg'!G2507</f>
        <v>2.9437999999999995</v>
      </c>
      <c r="I2507" s="2">
        <f>'Moving Avg'!H2507</f>
        <v>3.0518500000000017</v>
      </c>
      <c r="J2507" s="5" t="str">
        <f>OBV!F2507</f>
        <v>NEUTRAL</v>
      </c>
      <c r="K2507" s="5" t="str">
        <f>OBV!G2507</f>
        <v>NEUTRAL</v>
      </c>
      <c r="L2507" s="5" t="str">
        <f>OBV!H2507</f>
        <v>NEUTRAL</v>
      </c>
    </row>
    <row r="2508" spans="1:12" ht="13.5" x14ac:dyDescent="0.25">
      <c r="A2508" s="3">
        <f>RSI!A2508</f>
        <v>45960</v>
      </c>
      <c r="B2508" s="2">
        <f>RSI!B2508</f>
        <v>2.52</v>
      </c>
      <c r="C2508" s="2">
        <f>RSI!I2508</f>
        <v>3.576670962934557</v>
      </c>
      <c r="D2508" s="2">
        <f>MACD!E2508</f>
        <v>0.15465390917373067</v>
      </c>
      <c r="E2508" s="2">
        <f>MACD!F2508</f>
        <v>7.8053988690341733E-2</v>
      </c>
      <c r="F2508" s="2">
        <f>'Moving Avg'!D2508</f>
        <v>2.5859999999999999</v>
      </c>
      <c r="G2508" s="2">
        <f>'Moving Avg'!F2508</f>
        <v>2.8775000000000004</v>
      </c>
      <c r="H2508" s="2">
        <f>'Moving Avg'!G2508</f>
        <v>2.9341999999999997</v>
      </c>
      <c r="I2508" s="2">
        <f>'Moving Avg'!H2508</f>
        <v>3.0429500000000012</v>
      </c>
      <c r="J2508" s="5" t="str">
        <f>OBV!F2508</f>
        <v>NEUTRAL</v>
      </c>
      <c r="K2508" s="5" t="str">
        <f>OBV!G2508</f>
        <v>NEUTRAL</v>
      </c>
      <c r="L2508" s="5" t="str">
        <f>OBV!H2508</f>
        <v>NEUTRAL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508"/>
  <sheetViews>
    <sheetView topLeftCell="K2500" workbookViewId="0">
      <selection activeCell="K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</row>
    <row r="2" spans="1:22" ht="13.5" x14ac:dyDescent="0.25">
      <c r="A2" s="3">
        <f>RSI!A2</f>
        <v>42310</v>
      </c>
      <c r="B2" s="2">
        <f>RSI!B2</f>
        <v>1.5674999999999999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1.5286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1.5286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1.4896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1.528575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50</v>
      </c>
      <c r="P5" s="7">
        <f t="shared" si="3"/>
        <v>33</v>
      </c>
      <c r="Q5" s="8">
        <f t="shared" si="4"/>
        <v>45.7</v>
      </c>
      <c r="R5" s="8">
        <f t="shared" si="5"/>
        <v>44.75</v>
      </c>
      <c r="S5" s="8">
        <f t="shared" si="6"/>
        <v>41.6</v>
      </c>
      <c r="T5" s="8">
        <f t="shared" si="7"/>
        <v>44.5</v>
      </c>
      <c r="U5" s="7">
        <f t="shared" si="8"/>
        <v>44.016666666666673</v>
      </c>
      <c r="V5" s="7">
        <f t="shared" si="9"/>
        <v>44.137500000000003</v>
      </c>
    </row>
    <row r="6" spans="1:22" ht="13.5" x14ac:dyDescent="0.25">
      <c r="A6" s="3">
        <f>RSI!A6</f>
        <v>42314</v>
      </c>
      <c r="B6" s="2">
        <f>RSI!B6</f>
        <v>1.4507000000000001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1.5130000000000001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50</v>
      </c>
      <c r="P6" s="7">
        <f t="shared" si="3"/>
        <v>33</v>
      </c>
      <c r="Q6" s="8">
        <f t="shared" si="4"/>
        <v>45.7</v>
      </c>
      <c r="R6" s="8">
        <f t="shared" si="5"/>
        <v>44.75</v>
      </c>
      <c r="S6" s="8">
        <f t="shared" si="6"/>
        <v>41.6</v>
      </c>
      <c r="T6" s="8">
        <f t="shared" si="7"/>
        <v>44.5</v>
      </c>
      <c r="U6" s="7">
        <f t="shared" si="8"/>
        <v>44.016666666666673</v>
      </c>
      <c r="V6" s="7">
        <f t="shared" si="9"/>
        <v>44.137500000000003</v>
      </c>
    </row>
    <row r="7" spans="1:22" ht="13.5" x14ac:dyDescent="0.25">
      <c r="A7" s="3">
        <f>RSI!A7</f>
        <v>42317</v>
      </c>
      <c r="B7" s="2">
        <f>RSI!B7</f>
        <v>1.4215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1.4838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BEARISH</v>
      </c>
      <c r="K7" s="5" t="str">
        <f>OBV!G7</f>
        <v>WEAK</v>
      </c>
      <c r="L7" s="5" t="str">
        <f>OBV!H7</f>
        <v>CONFIRMED BEARISH</v>
      </c>
      <c r="M7" s="7">
        <f t="shared" si="0"/>
        <v>50</v>
      </c>
      <c r="N7" s="7">
        <f t="shared" si="1"/>
        <v>45</v>
      </c>
      <c r="O7" s="7">
        <f t="shared" si="2"/>
        <v>50</v>
      </c>
      <c r="P7" s="7">
        <f t="shared" si="3"/>
        <v>0</v>
      </c>
      <c r="Q7" s="8">
        <f t="shared" si="4"/>
        <v>40.75</v>
      </c>
      <c r="R7" s="8">
        <f t="shared" si="5"/>
        <v>36.5</v>
      </c>
      <c r="S7" s="8">
        <f t="shared" si="6"/>
        <v>26.75</v>
      </c>
      <c r="T7" s="8">
        <f t="shared" si="7"/>
        <v>36.25</v>
      </c>
      <c r="U7" s="7">
        <f t="shared" si="8"/>
        <v>34.666666666666664</v>
      </c>
      <c r="V7" s="7">
        <f t="shared" si="9"/>
        <v>35.0625</v>
      </c>
    </row>
    <row r="8" spans="1:22" ht="13.5" x14ac:dyDescent="0.25">
      <c r="A8" s="3">
        <f>RSI!A8</f>
        <v>42318</v>
      </c>
      <c r="B8" s="2">
        <f>RSI!B8</f>
        <v>1.4215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1.46238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BEARISH</v>
      </c>
      <c r="K8" s="5" t="str">
        <f>OBV!G8</f>
        <v>STRONG</v>
      </c>
      <c r="L8" s="5" t="str">
        <f>OBV!H8</f>
        <v>CONFIRMED BEARISH</v>
      </c>
      <c r="M8" s="7">
        <f t="shared" si="0"/>
        <v>50</v>
      </c>
      <c r="N8" s="7">
        <f t="shared" si="1"/>
        <v>45</v>
      </c>
      <c r="O8" s="7">
        <f t="shared" si="2"/>
        <v>50</v>
      </c>
      <c r="P8" s="7">
        <f t="shared" si="3"/>
        <v>33</v>
      </c>
      <c r="Q8" s="8">
        <f t="shared" si="4"/>
        <v>45.7</v>
      </c>
      <c r="R8" s="8">
        <f t="shared" si="5"/>
        <v>44.75</v>
      </c>
      <c r="S8" s="8">
        <f t="shared" si="6"/>
        <v>41.6</v>
      </c>
      <c r="T8" s="8">
        <f t="shared" si="7"/>
        <v>44.5</v>
      </c>
      <c r="U8" s="7">
        <f t="shared" si="8"/>
        <v>44.016666666666673</v>
      </c>
      <c r="V8" s="7">
        <f t="shared" si="9"/>
        <v>44.137500000000003</v>
      </c>
    </row>
    <row r="9" spans="1:22" ht="13.5" x14ac:dyDescent="0.25">
      <c r="A9" s="3">
        <f>RSI!A9</f>
        <v>42319</v>
      </c>
      <c r="B9" s="2">
        <f>RSI!B9</f>
        <v>1.4312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1.4429000000000003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STRONG</v>
      </c>
      <c r="L9" s="5" t="str">
        <f>OBV!H9</f>
        <v>CONFIRMED BEARISH</v>
      </c>
      <c r="M9" s="7">
        <f t="shared" si="0"/>
        <v>50</v>
      </c>
      <c r="N9" s="7">
        <f t="shared" si="1"/>
        <v>45</v>
      </c>
      <c r="O9" s="7">
        <f t="shared" si="2"/>
        <v>50</v>
      </c>
      <c r="P9" s="7">
        <f t="shared" si="3"/>
        <v>33</v>
      </c>
      <c r="Q9" s="8">
        <f t="shared" si="4"/>
        <v>45.7</v>
      </c>
      <c r="R9" s="8">
        <f t="shared" si="5"/>
        <v>44.75</v>
      </c>
      <c r="S9" s="8">
        <f t="shared" si="6"/>
        <v>41.6</v>
      </c>
      <c r="T9" s="8">
        <f t="shared" si="7"/>
        <v>44.5</v>
      </c>
      <c r="U9" s="7">
        <f t="shared" si="8"/>
        <v>44.016666666666673</v>
      </c>
      <c r="V9" s="7">
        <f t="shared" si="9"/>
        <v>44.137500000000003</v>
      </c>
    </row>
    <row r="10" spans="1:22" ht="13.5" x14ac:dyDescent="0.25">
      <c r="A10" s="3">
        <f>RSI!A10</f>
        <v>42320</v>
      </c>
      <c r="B10" s="2">
        <f>RSI!B10</f>
        <v>1.5091000000000001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1.4468000000000001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BULLISH</v>
      </c>
      <c r="K10" s="5" t="str">
        <f>OBV!G10</f>
        <v>WEAK</v>
      </c>
      <c r="L10" s="5" t="str">
        <f>OBV!H10</f>
        <v>CONFIRMED BULLISH</v>
      </c>
      <c r="M10" s="7">
        <f t="shared" si="0"/>
        <v>50</v>
      </c>
      <c r="N10" s="7">
        <f t="shared" si="1"/>
        <v>45</v>
      </c>
      <c r="O10" s="7">
        <f t="shared" si="2"/>
        <v>50</v>
      </c>
      <c r="P10" s="7">
        <f t="shared" si="3"/>
        <v>67</v>
      </c>
      <c r="Q10" s="8">
        <f t="shared" si="4"/>
        <v>50.8</v>
      </c>
      <c r="R10" s="8">
        <f t="shared" si="5"/>
        <v>53.25</v>
      </c>
      <c r="S10" s="8">
        <f t="shared" si="6"/>
        <v>56.900000000000006</v>
      </c>
      <c r="T10" s="8">
        <f t="shared" si="7"/>
        <v>53</v>
      </c>
      <c r="U10" s="7">
        <f t="shared" si="8"/>
        <v>53.65</v>
      </c>
      <c r="V10" s="7">
        <f t="shared" si="9"/>
        <v>53.487499999999997</v>
      </c>
    </row>
    <row r="11" spans="1:22" ht="13.5" x14ac:dyDescent="0.25">
      <c r="A11" s="3">
        <f>RSI!A11</f>
        <v>42321</v>
      </c>
      <c r="B11" s="2">
        <f>RSI!B11</f>
        <v>1.5967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1.4760000000000002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BULLISH</v>
      </c>
      <c r="K11" s="5" t="str">
        <f>OBV!G11</f>
        <v>WEAK</v>
      </c>
      <c r="L11" s="5" t="str">
        <f>OBV!H11</f>
        <v>CONFIRMED BULLISH</v>
      </c>
      <c r="M11" s="7">
        <f t="shared" si="0"/>
        <v>50</v>
      </c>
      <c r="N11" s="7">
        <f t="shared" si="1"/>
        <v>45</v>
      </c>
      <c r="O11" s="7">
        <f t="shared" si="2"/>
        <v>50</v>
      </c>
      <c r="P11" s="7">
        <f t="shared" si="3"/>
        <v>67</v>
      </c>
      <c r="Q11" s="8">
        <f t="shared" si="4"/>
        <v>50.8</v>
      </c>
      <c r="R11" s="8">
        <f t="shared" si="5"/>
        <v>53.25</v>
      </c>
      <c r="S11" s="8">
        <f t="shared" si="6"/>
        <v>56.900000000000006</v>
      </c>
      <c r="T11" s="8">
        <f t="shared" si="7"/>
        <v>53</v>
      </c>
      <c r="U11" s="7">
        <f t="shared" si="8"/>
        <v>53.65</v>
      </c>
      <c r="V11" s="7">
        <f t="shared" si="9"/>
        <v>53.487499999999997</v>
      </c>
    </row>
    <row r="12" spans="1:22" ht="13.5" x14ac:dyDescent="0.25">
      <c r="A12" s="3">
        <f>RSI!A12</f>
        <v>42324</v>
      </c>
      <c r="B12" s="2">
        <f>RSI!B12</f>
        <v>1.6649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1.5246800000000003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WEAK</v>
      </c>
      <c r="L12" s="5" t="str">
        <f>OBV!H12</f>
        <v>CONFIRMED BULLISH</v>
      </c>
      <c r="M12" s="7">
        <f t="shared" si="0"/>
        <v>50</v>
      </c>
      <c r="N12" s="7">
        <f t="shared" si="1"/>
        <v>45</v>
      </c>
      <c r="O12" s="7">
        <f t="shared" si="2"/>
        <v>50</v>
      </c>
      <c r="P12" s="7">
        <f t="shared" si="3"/>
        <v>67</v>
      </c>
      <c r="Q12" s="8">
        <f t="shared" si="4"/>
        <v>50.8</v>
      </c>
      <c r="R12" s="8">
        <f t="shared" si="5"/>
        <v>53.25</v>
      </c>
      <c r="S12" s="8">
        <f t="shared" si="6"/>
        <v>56.900000000000006</v>
      </c>
      <c r="T12" s="8">
        <f t="shared" si="7"/>
        <v>53</v>
      </c>
      <c r="U12" s="7">
        <f t="shared" si="8"/>
        <v>53.65</v>
      </c>
      <c r="V12" s="7">
        <f t="shared" si="9"/>
        <v>53.487499999999997</v>
      </c>
    </row>
    <row r="13" spans="1:22" ht="13.5" x14ac:dyDescent="0.25">
      <c r="A13" s="3">
        <f>RSI!A13</f>
        <v>42325</v>
      </c>
      <c r="B13" s="2">
        <f>RSI!B13</f>
        <v>1.7330000000000001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1.5869800000000001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BULLISH</v>
      </c>
      <c r="K13" s="5" t="str">
        <f>OBV!G13</f>
        <v>WEAK</v>
      </c>
      <c r="L13" s="5" t="str">
        <f>OBV!H13</f>
        <v>CONFIRMED BULLISH</v>
      </c>
      <c r="M13" s="7">
        <f t="shared" si="0"/>
        <v>50</v>
      </c>
      <c r="N13" s="7">
        <f t="shared" si="1"/>
        <v>45</v>
      </c>
      <c r="O13" s="7">
        <f t="shared" si="2"/>
        <v>50</v>
      </c>
      <c r="P13" s="7">
        <f t="shared" si="3"/>
        <v>67</v>
      </c>
      <c r="Q13" s="8">
        <f t="shared" si="4"/>
        <v>50.8</v>
      </c>
      <c r="R13" s="8">
        <f t="shared" si="5"/>
        <v>53.25</v>
      </c>
      <c r="S13" s="8">
        <f t="shared" si="6"/>
        <v>56.900000000000006</v>
      </c>
      <c r="T13" s="8">
        <f t="shared" si="7"/>
        <v>53</v>
      </c>
      <c r="U13" s="7">
        <f t="shared" si="8"/>
        <v>53.65</v>
      </c>
      <c r="V13" s="7">
        <f t="shared" si="9"/>
        <v>53.487499999999997</v>
      </c>
    </row>
    <row r="14" spans="1:22" ht="13.5" x14ac:dyDescent="0.25">
      <c r="A14" s="3">
        <f>RSI!A14</f>
        <v>42326</v>
      </c>
      <c r="B14" s="2">
        <f>RSI!B14</f>
        <v>1.8109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1.6629200000000002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WEAK</v>
      </c>
      <c r="L14" s="5" t="str">
        <f>OBV!H14</f>
        <v>CONFIRMED BULLISH</v>
      </c>
      <c r="M14" s="7">
        <f t="shared" si="0"/>
        <v>50</v>
      </c>
      <c r="N14" s="7">
        <f t="shared" si="1"/>
        <v>45</v>
      </c>
      <c r="O14" s="7">
        <f t="shared" si="2"/>
        <v>50</v>
      </c>
      <c r="P14" s="7">
        <f t="shared" si="3"/>
        <v>67</v>
      </c>
      <c r="Q14" s="8">
        <f t="shared" si="4"/>
        <v>50.8</v>
      </c>
      <c r="R14" s="8">
        <f t="shared" si="5"/>
        <v>53.25</v>
      </c>
      <c r="S14" s="8">
        <f t="shared" si="6"/>
        <v>56.900000000000006</v>
      </c>
      <c r="T14" s="8">
        <f t="shared" si="7"/>
        <v>53</v>
      </c>
      <c r="U14" s="7">
        <f t="shared" si="8"/>
        <v>53.65</v>
      </c>
      <c r="V14" s="7">
        <f t="shared" si="9"/>
        <v>53.487499999999997</v>
      </c>
    </row>
    <row r="15" spans="1:22" ht="13.5" x14ac:dyDescent="0.25">
      <c r="A15" s="3">
        <f>RSI!A15</f>
        <v>42327</v>
      </c>
      <c r="B15" s="2">
        <f>RSI!B15</f>
        <v>1.8985000000000001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1.7408000000000001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WEAK</v>
      </c>
      <c r="L15" s="5" t="str">
        <f>OBV!H15</f>
        <v>CONFIRMED BULLISH</v>
      </c>
      <c r="M15" s="7">
        <f t="shared" si="0"/>
        <v>50</v>
      </c>
      <c r="N15" s="7">
        <f t="shared" si="1"/>
        <v>45</v>
      </c>
      <c r="O15" s="7">
        <f t="shared" si="2"/>
        <v>50</v>
      </c>
      <c r="P15" s="7">
        <f t="shared" si="3"/>
        <v>67</v>
      </c>
      <c r="Q15" s="8">
        <f t="shared" si="4"/>
        <v>50.8</v>
      </c>
      <c r="R15" s="8">
        <f t="shared" si="5"/>
        <v>53.25</v>
      </c>
      <c r="S15" s="8">
        <f t="shared" si="6"/>
        <v>56.900000000000006</v>
      </c>
      <c r="T15" s="8">
        <f t="shared" si="7"/>
        <v>53</v>
      </c>
      <c r="U15" s="7">
        <f t="shared" si="8"/>
        <v>53.65</v>
      </c>
      <c r="V15" s="7">
        <f t="shared" si="9"/>
        <v>53.487499999999997</v>
      </c>
    </row>
    <row r="16" spans="1:22" ht="13.5" x14ac:dyDescent="0.25">
      <c r="A16" s="3">
        <f>RSI!A16</f>
        <v>42328</v>
      </c>
      <c r="B16" s="2">
        <f>RSI!B16</f>
        <v>1.9375</v>
      </c>
      <c r="C16" s="2">
        <f>RSI!I16</f>
        <v>77.945619335347445</v>
      </c>
      <c r="D16" s="2">
        <f>MACD!E16</f>
        <v>0</v>
      </c>
      <c r="E16" s="2">
        <f>MACD!F16</f>
        <v>0</v>
      </c>
      <c r="F16" s="2">
        <f>'Moving Avg'!D16</f>
        <v>1.8089600000000001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STRONG</v>
      </c>
      <c r="L16" s="5" t="str">
        <f>OBV!H16</f>
        <v>CONFIRMED BULLISH</v>
      </c>
      <c r="M16" s="7">
        <f t="shared" si="0"/>
        <v>0</v>
      </c>
      <c r="N16" s="7">
        <f t="shared" si="1"/>
        <v>45</v>
      </c>
      <c r="O16" s="7">
        <f t="shared" si="2"/>
        <v>50</v>
      </c>
      <c r="P16" s="7">
        <f t="shared" si="3"/>
        <v>100</v>
      </c>
      <c r="Q16" s="8">
        <f t="shared" si="4"/>
        <v>38.25</v>
      </c>
      <c r="R16" s="8">
        <f t="shared" si="5"/>
        <v>51.5</v>
      </c>
      <c r="S16" s="8">
        <f t="shared" si="6"/>
        <v>64.25</v>
      </c>
      <c r="T16" s="8">
        <f t="shared" si="7"/>
        <v>48.75</v>
      </c>
      <c r="U16" s="7">
        <f t="shared" si="8"/>
        <v>51.333333333333336</v>
      </c>
      <c r="V16" s="7">
        <f t="shared" si="9"/>
        <v>50.6875</v>
      </c>
    </row>
    <row r="17" spans="1:22" ht="13.5" x14ac:dyDescent="0.25">
      <c r="A17" s="3">
        <f>RSI!A17</f>
        <v>42331</v>
      </c>
      <c r="B17" s="2">
        <f>RSI!B17</f>
        <v>1.9375</v>
      </c>
      <c r="C17" s="2">
        <f>RSI!I17</f>
        <v>77.945619335347445</v>
      </c>
      <c r="D17" s="2">
        <f>MACD!E17</f>
        <v>0</v>
      </c>
      <c r="E17" s="2">
        <f>MACD!F17</f>
        <v>0</v>
      </c>
      <c r="F17" s="2">
        <f>'Moving Avg'!D17</f>
        <v>1.8634799999999998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STRONG</v>
      </c>
      <c r="L17" s="5" t="str">
        <f>OBV!H17</f>
        <v>CONFIRMED BULLISH</v>
      </c>
      <c r="M17" s="7">
        <f t="shared" si="0"/>
        <v>0</v>
      </c>
      <c r="N17" s="7">
        <f t="shared" si="1"/>
        <v>45</v>
      </c>
      <c r="O17" s="7">
        <f t="shared" si="2"/>
        <v>50</v>
      </c>
      <c r="P17" s="7">
        <f t="shared" si="3"/>
        <v>100</v>
      </c>
      <c r="Q17" s="8">
        <f t="shared" si="4"/>
        <v>38.25</v>
      </c>
      <c r="R17" s="8">
        <f t="shared" si="5"/>
        <v>51.5</v>
      </c>
      <c r="S17" s="8">
        <f t="shared" si="6"/>
        <v>64.25</v>
      </c>
      <c r="T17" s="8">
        <f t="shared" si="7"/>
        <v>48.75</v>
      </c>
      <c r="U17" s="7">
        <f t="shared" si="8"/>
        <v>51.333333333333336</v>
      </c>
      <c r="V17" s="7">
        <f t="shared" si="9"/>
        <v>50.6875</v>
      </c>
    </row>
    <row r="18" spans="1:22" ht="13.5" x14ac:dyDescent="0.25">
      <c r="A18" s="3">
        <f>RSI!A18</f>
        <v>42332</v>
      </c>
      <c r="B18" s="2">
        <f>RSI!B18</f>
        <v>1.9763999999999999</v>
      </c>
      <c r="C18" s="2">
        <f>RSI!I18</f>
        <v>79.352715928717757</v>
      </c>
      <c r="D18" s="2">
        <f>MACD!E18</f>
        <v>0</v>
      </c>
      <c r="E18" s="2">
        <f>MACD!F18</f>
        <v>0</v>
      </c>
      <c r="F18" s="2">
        <f>'Moving Avg'!D18</f>
        <v>1.9121600000000001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STRONG</v>
      </c>
      <c r="L18" s="5" t="str">
        <f>OBV!H18</f>
        <v>CONFIRMED BULLISH</v>
      </c>
      <c r="M18" s="7">
        <f t="shared" si="0"/>
        <v>0</v>
      </c>
      <c r="N18" s="7">
        <f t="shared" si="1"/>
        <v>45</v>
      </c>
      <c r="O18" s="7">
        <f t="shared" si="2"/>
        <v>50</v>
      </c>
      <c r="P18" s="7">
        <f t="shared" si="3"/>
        <v>100</v>
      </c>
      <c r="Q18" s="8">
        <f t="shared" si="4"/>
        <v>38.25</v>
      </c>
      <c r="R18" s="8">
        <f t="shared" si="5"/>
        <v>51.5</v>
      </c>
      <c r="S18" s="8">
        <f t="shared" si="6"/>
        <v>64.25</v>
      </c>
      <c r="T18" s="8">
        <f t="shared" si="7"/>
        <v>48.75</v>
      </c>
      <c r="U18" s="7">
        <f t="shared" si="8"/>
        <v>51.333333333333336</v>
      </c>
      <c r="V18" s="7">
        <f t="shared" si="9"/>
        <v>50.6875</v>
      </c>
    </row>
    <row r="19" spans="1:22" ht="13.5" x14ac:dyDescent="0.25">
      <c r="A19" s="3">
        <f>RSI!A19</f>
        <v>42333</v>
      </c>
      <c r="B19" s="2">
        <f>RSI!B19</f>
        <v>1.9179999999999999</v>
      </c>
      <c r="C19" s="2">
        <f>RSI!I19</f>
        <v>71.932723251421663</v>
      </c>
      <c r="D19" s="2">
        <f>MACD!E19</f>
        <v>0</v>
      </c>
      <c r="E19" s="2">
        <f>MACD!F19</f>
        <v>0</v>
      </c>
      <c r="F19" s="2">
        <f>'Moving Avg'!D19</f>
        <v>1.9335799999999999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STRONG</v>
      </c>
      <c r="L19" s="5" t="str">
        <f>OBV!H19</f>
        <v>CONFIRMED BULLISH</v>
      </c>
      <c r="M19" s="7">
        <f t="shared" si="0"/>
        <v>0</v>
      </c>
      <c r="N19" s="7">
        <f t="shared" si="1"/>
        <v>45</v>
      </c>
      <c r="O19" s="7">
        <f t="shared" si="2"/>
        <v>50</v>
      </c>
      <c r="P19" s="7">
        <f t="shared" si="3"/>
        <v>100</v>
      </c>
      <c r="Q19" s="8">
        <f t="shared" si="4"/>
        <v>38.25</v>
      </c>
      <c r="R19" s="8">
        <f t="shared" si="5"/>
        <v>51.5</v>
      </c>
      <c r="S19" s="8">
        <f t="shared" si="6"/>
        <v>64.25</v>
      </c>
      <c r="T19" s="8">
        <f t="shared" si="7"/>
        <v>48.75</v>
      </c>
      <c r="U19" s="7">
        <f t="shared" si="8"/>
        <v>51.333333333333336</v>
      </c>
      <c r="V19" s="7">
        <f t="shared" si="9"/>
        <v>50.6875</v>
      </c>
    </row>
    <row r="20" spans="1:22" ht="13.5" x14ac:dyDescent="0.25">
      <c r="A20" s="3">
        <f>RSI!A20</f>
        <v>42334</v>
      </c>
      <c r="B20" s="2">
        <f>RSI!B20</f>
        <v>1.9861</v>
      </c>
      <c r="C20" s="2">
        <f>RSI!I20</f>
        <v>74.882183289362487</v>
      </c>
      <c r="D20" s="2">
        <f>MACD!E20</f>
        <v>0</v>
      </c>
      <c r="E20" s="2">
        <f>MACD!F20</f>
        <v>0</v>
      </c>
      <c r="F20" s="2">
        <f>'Moving Avg'!D20</f>
        <v>1.9510999999999998</v>
      </c>
      <c r="G20" s="2">
        <f>'Moving Avg'!F20</f>
        <v>1.6740947368421053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STRONG</v>
      </c>
      <c r="L20" s="5" t="str">
        <f>OBV!H20</f>
        <v>CONFIRMED BULLISH</v>
      </c>
      <c r="M20" s="7">
        <f t="shared" si="0"/>
        <v>0</v>
      </c>
      <c r="N20" s="7">
        <f t="shared" si="1"/>
        <v>45</v>
      </c>
      <c r="O20" s="7">
        <f t="shared" si="2"/>
        <v>50</v>
      </c>
      <c r="P20" s="7">
        <f t="shared" si="3"/>
        <v>100</v>
      </c>
      <c r="Q20" s="8">
        <f t="shared" si="4"/>
        <v>38.25</v>
      </c>
      <c r="R20" s="8">
        <f t="shared" si="5"/>
        <v>51.5</v>
      </c>
      <c r="S20" s="8">
        <f t="shared" si="6"/>
        <v>64.25</v>
      </c>
      <c r="T20" s="8">
        <f t="shared" si="7"/>
        <v>48.75</v>
      </c>
      <c r="U20" s="7">
        <f t="shared" si="8"/>
        <v>51.333333333333336</v>
      </c>
      <c r="V20" s="7">
        <f t="shared" si="9"/>
        <v>50.6875</v>
      </c>
    </row>
    <row r="21" spans="1:22" ht="13.5" x14ac:dyDescent="0.25">
      <c r="A21" s="3">
        <f>RSI!A21</f>
        <v>42335</v>
      </c>
      <c r="B21" s="2">
        <f>RSI!B21</f>
        <v>2.0737999999999999</v>
      </c>
      <c r="C21" s="2">
        <f>RSI!I21</f>
        <v>78.077214717864095</v>
      </c>
      <c r="D21" s="2">
        <f>MACD!E21</f>
        <v>0</v>
      </c>
      <c r="E21" s="2">
        <f>MACD!F21</f>
        <v>0</v>
      </c>
      <c r="F21" s="2">
        <f>'Moving Avg'!D21</f>
        <v>1.9783599999999999</v>
      </c>
      <c r="G21" s="2">
        <f>'Moving Avg'!F21</f>
        <v>1.69408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STRONG</v>
      </c>
      <c r="L21" s="5" t="str">
        <f>OBV!H21</f>
        <v>CONFIRMED BULLISH</v>
      </c>
      <c r="M21" s="7">
        <f t="shared" si="0"/>
        <v>0</v>
      </c>
      <c r="N21" s="7">
        <f t="shared" si="1"/>
        <v>45</v>
      </c>
      <c r="O21" s="7">
        <f t="shared" si="2"/>
        <v>50</v>
      </c>
      <c r="P21" s="7">
        <f t="shared" si="3"/>
        <v>100</v>
      </c>
      <c r="Q21" s="8">
        <f t="shared" si="4"/>
        <v>38.25</v>
      </c>
      <c r="R21" s="8">
        <f t="shared" si="5"/>
        <v>51.5</v>
      </c>
      <c r="S21" s="8">
        <f t="shared" si="6"/>
        <v>64.25</v>
      </c>
      <c r="T21" s="8">
        <f t="shared" si="7"/>
        <v>48.75</v>
      </c>
      <c r="U21" s="7">
        <f t="shared" si="8"/>
        <v>51.333333333333336</v>
      </c>
      <c r="V21" s="7">
        <f t="shared" si="9"/>
        <v>50.6875</v>
      </c>
    </row>
    <row r="22" spans="1:22" ht="13.5" x14ac:dyDescent="0.25">
      <c r="A22" s="3">
        <f>RSI!A22</f>
        <v>42338</v>
      </c>
      <c r="B22" s="2">
        <f>RSI!B22</f>
        <v>2.1905999999999999</v>
      </c>
      <c r="C22" s="2">
        <f>RSI!I22</f>
        <v>81.459713317976039</v>
      </c>
      <c r="D22" s="2">
        <f>MACD!E22</f>
        <v>0</v>
      </c>
      <c r="E22" s="2">
        <f>MACD!F22</f>
        <v>0</v>
      </c>
      <c r="F22" s="2">
        <f>'Moving Avg'!D22</f>
        <v>2.0289799999999998</v>
      </c>
      <c r="G22" s="2">
        <f>'Moving Avg'!F22</f>
        <v>1.7252350000000001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STRONG</v>
      </c>
      <c r="L22" s="5" t="str">
        <f>OBV!H22</f>
        <v>CONFIRMED BULLISH</v>
      </c>
      <c r="M22" s="7">
        <f t="shared" si="0"/>
        <v>0</v>
      </c>
      <c r="N22" s="7">
        <f t="shared" si="1"/>
        <v>45</v>
      </c>
      <c r="O22" s="7">
        <f t="shared" si="2"/>
        <v>50</v>
      </c>
      <c r="P22" s="7">
        <f t="shared" si="3"/>
        <v>100</v>
      </c>
      <c r="Q22" s="8">
        <f t="shared" si="4"/>
        <v>38.25</v>
      </c>
      <c r="R22" s="8">
        <f t="shared" si="5"/>
        <v>51.5</v>
      </c>
      <c r="S22" s="8">
        <f t="shared" si="6"/>
        <v>64.25</v>
      </c>
      <c r="T22" s="8">
        <f t="shared" si="7"/>
        <v>48.75</v>
      </c>
      <c r="U22" s="7">
        <f t="shared" si="8"/>
        <v>51.333333333333336</v>
      </c>
      <c r="V22" s="7">
        <f t="shared" si="9"/>
        <v>50.6875</v>
      </c>
    </row>
    <row r="23" spans="1:22" ht="13.5" x14ac:dyDescent="0.25">
      <c r="A23" s="3">
        <f>RSI!A23</f>
        <v>42339</v>
      </c>
      <c r="B23" s="2">
        <f>RSI!B23</f>
        <v>2.1808999999999998</v>
      </c>
      <c r="C23" s="2">
        <f>RSI!I23</f>
        <v>80.350930768946697</v>
      </c>
      <c r="D23" s="2">
        <f>MACD!E23</f>
        <v>0</v>
      </c>
      <c r="E23" s="2">
        <f>MACD!F23</f>
        <v>0</v>
      </c>
      <c r="F23" s="2">
        <f>'Moving Avg'!D23</f>
        <v>2.0698799999999999</v>
      </c>
      <c r="G23" s="2">
        <f>'Moving Avg'!F23</f>
        <v>1.7578500000000001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STRONG</v>
      </c>
      <c r="L23" s="5" t="str">
        <f>OBV!H23</f>
        <v>CONFIRMED BULLISH</v>
      </c>
      <c r="M23" s="7">
        <f t="shared" si="0"/>
        <v>0</v>
      </c>
      <c r="N23" s="7">
        <f t="shared" si="1"/>
        <v>45</v>
      </c>
      <c r="O23" s="7">
        <f t="shared" si="2"/>
        <v>50</v>
      </c>
      <c r="P23" s="7">
        <f t="shared" si="3"/>
        <v>100</v>
      </c>
      <c r="Q23" s="8">
        <f t="shared" si="4"/>
        <v>38.25</v>
      </c>
      <c r="R23" s="8">
        <f t="shared" si="5"/>
        <v>51.5</v>
      </c>
      <c r="S23" s="8">
        <f t="shared" si="6"/>
        <v>64.25</v>
      </c>
      <c r="T23" s="8">
        <f t="shared" si="7"/>
        <v>48.75</v>
      </c>
      <c r="U23" s="7">
        <f t="shared" si="8"/>
        <v>51.333333333333336</v>
      </c>
      <c r="V23" s="7">
        <f t="shared" si="9"/>
        <v>50.6875</v>
      </c>
    </row>
    <row r="24" spans="1:22" ht="13.5" x14ac:dyDescent="0.25">
      <c r="A24" s="3">
        <f>RSI!A24</f>
        <v>42340</v>
      </c>
      <c r="B24" s="2">
        <f>RSI!B24</f>
        <v>2.1808999999999998</v>
      </c>
      <c r="C24" s="2">
        <f>RSI!I24</f>
        <v>80.350930768946697</v>
      </c>
      <c r="D24" s="2">
        <f>MACD!E24</f>
        <v>0</v>
      </c>
      <c r="E24" s="2">
        <f>MACD!F24</f>
        <v>0</v>
      </c>
      <c r="F24" s="2">
        <f>'Moving Avg'!D24</f>
        <v>2.1224599999999998</v>
      </c>
      <c r="G24" s="2">
        <f>'Moving Avg'!F24</f>
        <v>1.790465</v>
      </c>
      <c r="H24" s="2">
        <f>'Moving Avg'!G24</f>
        <v>0</v>
      </c>
      <c r="I24" s="2">
        <f>'Moving Avg'!H24</f>
        <v>0</v>
      </c>
      <c r="J24" s="5" t="str">
        <f>OBV!F24</f>
        <v>BULLISH</v>
      </c>
      <c r="K24" s="5" t="str">
        <f>OBV!G24</f>
        <v>STRONG</v>
      </c>
      <c r="L24" s="5" t="str">
        <f>OBV!H24</f>
        <v>CONFIRMED BULLISH</v>
      </c>
      <c r="M24" s="7">
        <f t="shared" si="0"/>
        <v>0</v>
      </c>
      <c r="N24" s="7">
        <f t="shared" si="1"/>
        <v>45</v>
      </c>
      <c r="O24" s="7">
        <f t="shared" si="2"/>
        <v>50</v>
      </c>
      <c r="P24" s="7">
        <f t="shared" si="3"/>
        <v>100</v>
      </c>
      <c r="Q24" s="8">
        <f t="shared" si="4"/>
        <v>38.25</v>
      </c>
      <c r="R24" s="8">
        <f t="shared" si="5"/>
        <v>51.5</v>
      </c>
      <c r="S24" s="8">
        <f t="shared" si="6"/>
        <v>64.25</v>
      </c>
      <c r="T24" s="8">
        <f t="shared" si="7"/>
        <v>48.75</v>
      </c>
      <c r="U24" s="7">
        <f t="shared" si="8"/>
        <v>51.333333333333336</v>
      </c>
      <c r="V24" s="7">
        <f t="shared" si="9"/>
        <v>50.6875</v>
      </c>
    </row>
    <row r="25" spans="1:22" ht="13.5" x14ac:dyDescent="0.25">
      <c r="A25" s="3">
        <f>RSI!A25</f>
        <v>42341</v>
      </c>
      <c r="B25" s="2">
        <f>RSI!B25</f>
        <v>2.2101000000000002</v>
      </c>
      <c r="C25" s="2">
        <f>RSI!I25</f>
        <v>81.242311630006043</v>
      </c>
      <c r="D25" s="2">
        <f>MACD!E25</f>
        <v>0</v>
      </c>
      <c r="E25" s="2">
        <f>MACD!F25</f>
        <v>0</v>
      </c>
      <c r="F25" s="2">
        <f>'Moving Avg'!D25</f>
        <v>2.1672599999999997</v>
      </c>
      <c r="G25" s="2">
        <f>'Moving Avg'!F25</f>
        <v>1.8264899999999997</v>
      </c>
      <c r="H25" s="2">
        <f>'Moving Avg'!G25</f>
        <v>0</v>
      </c>
      <c r="I25" s="2">
        <f>'Moving Avg'!H25</f>
        <v>0</v>
      </c>
      <c r="J25" s="5" t="str">
        <f>OBV!F25</f>
        <v>BULLISH</v>
      </c>
      <c r="K25" s="5" t="str">
        <f>OBV!G25</f>
        <v>STRONG</v>
      </c>
      <c r="L25" s="5" t="str">
        <f>OBV!H25</f>
        <v>CONFIRMED BULLISH</v>
      </c>
      <c r="M25" s="7">
        <f t="shared" si="0"/>
        <v>0</v>
      </c>
      <c r="N25" s="7">
        <f t="shared" si="1"/>
        <v>45</v>
      </c>
      <c r="O25" s="7">
        <f t="shared" si="2"/>
        <v>50</v>
      </c>
      <c r="P25" s="7">
        <f t="shared" si="3"/>
        <v>100</v>
      </c>
      <c r="Q25" s="8">
        <f t="shared" si="4"/>
        <v>38.25</v>
      </c>
      <c r="R25" s="8">
        <f t="shared" si="5"/>
        <v>51.5</v>
      </c>
      <c r="S25" s="8">
        <f t="shared" si="6"/>
        <v>64.25</v>
      </c>
      <c r="T25" s="8">
        <f t="shared" si="7"/>
        <v>48.75</v>
      </c>
      <c r="U25" s="7">
        <f t="shared" si="8"/>
        <v>51.333333333333336</v>
      </c>
      <c r="V25" s="7">
        <f t="shared" si="9"/>
        <v>50.6875</v>
      </c>
    </row>
    <row r="26" spans="1:22" ht="13.5" x14ac:dyDescent="0.25">
      <c r="A26" s="3">
        <f>RSI!A26</f>
        <v>42342</v>
      </c>
      <c r="B26" s="2">
        <f>RSI!B26</f>
        <v>2.2294999999999998</v>
      </c>
      <c r="C26" s="2">
        <f>RSI!I26</f>
        <v>81.832012418448727</v>
      </c>
      <c r="D26" s="2">
        <f>MACD!E26</f>
        <v>0</v>
      </c>
      <c r="E26" s="2">
        <f>MACD!F26</f>
        <v>0</v>
      </c>
      <c r="F26" s="2">
        <f>'Moving Avg'!D26</f>
        <v>2.1983999999999999</v>
      </c>
      <c r="G26" s="2">
        <f>'Moving Avg'!F26</f>
        <v>1.8654299999999999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STRONG</v>
      </c>
      <c r="L26" s="5" t="str">
        <f>OBV!H26</f>
        <v>CONFIRMED BULLISH</v>
      </c>
      <c r="M26" s="7">
        <f t="shared" si="0"/>
        <v>0</v>
      </c>
      <c r="N26" s="7">
        <f t="shared" si="1"/>
        <v>45</v>
      </c>
      <c r="O26" s="7">
        <f t="shared" si="2"/>
        <v>50</v>
      </c>
      <c r="P26" s="7">
        <f t="shared" si="3"/>
        <v>100</v>
      </c>
      <c r="Q26" s="8">
        <f t="shared" si="4"/>
        <v>38.25</v>
      </c>
      <c r="R26" s="8">
        <f t="shared" si="5"/>
        <v>51.5</v>
      </c>
      <c r="S26" s="8">
        <f t="shared" si="6"/>
        <v>64.25</v>
      </c>
      <c r="T26" s="8">
        <f t="shared" si="7"/>
        <v>48.75</v>
      </c>
      <c r="U26" s="7">
        <f t="shared" si="8"/>
        <v>51.333333333333336</v>
      </c>
      <c r="V26" s="7">
        <f t="shared" si="9"/>
        <v>50.6875</v>
      </c>
    </row>
    <row r="27" spans="1:22" ht="13.5" x14ac:dyDescent="0.25">
      <c r="A27" s="3">
        <f>RSI!A27</f>
        <v>42345</v>
      </c>
      <c r="B27" s="2">
        <f>RSI!B27</f>
        <v>2.2294999999999998</v>
      </c>
      <c r="C27" s="2">
        <f>RSI!I27</f>
        <v>81.832012418448741</v>
      </c>
      <c r="D27" s="2">
        <f>MACD!E27</f>
        <v>-8.5155235978348731E-2</v>
      </c>
      <c r="E27" s="2">
        <f>MACD!F27</f>
        <v>0</v>
      </c>
      <c r="F27" s="2">
        <f>'Moving Avg'!D27</f>
        <v>2.2061799999999998</v>
      </c>
      <c r="G27" s="2">
        <f>'Moving Avg'!F27</f>
        <v>1.9058300000000004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STRONG</v>
      </c>
      <c r="L27" s="5" t="str">
        <f>OBV!H27</f>
        <v>CONFIRMED BULLISH</v>
      </c>
      <c r="M27" s="7">
        <f t="shared" si="0"/>
        <v>0</v>
      </c>
      <c r="N27" s="7">
        <f t="shared" si="1"/>
        <v>100</v>
      </c>
      <c r="O27" s="7">
        <f t="shared" si="2"/>
        <v>50</v>
      </c>
      <c r="P27" s="7">
        <f t="shared" si="3"/>
        <v>100</v>
      </c>
      <c r="Q27" s="8">
        <f t="shared" si="4"/>
        <v>57.5</v>
      </c>
      <c r="R27" s="8">
        <f t="shared" si="5"/>
        <v>62.5</v>
      </c>
      <c r="S27" s="8">
        <f t="shared" si="6"/>
        <v>72.5</v>
      </c>
      <c r="T27" s="8">
        <f t="shared" si="7"/>
        <v>62.5</v>
      </c>
      <c r="U27" s="7">
        <f t="shared" si="8"/>
        <v>64.166666666666671</v>
      </c>
      <c r="V27" s="7">
        <f t="shared" si="9"/>
        <v>63.75</v>
      </c>
    </row>
    <row r="28" spans="1:22" ht="13.5" x14ac:dyDescent="0.25">
      <c r="A28" s="3">
        <f>RSI!A28</f>
        <v>42346</v>
      </c>
      <c r="B28" s="2">
        <f>RSI!B28</f>
        <v>2.2294999999999998</v>
      </c>
      <c r="C28" s="2">
        <f>RSI!I28</f>
        <v>81.832012418448741</v>
      </c>
      <c r="D28" s="2">
        <f>MACD!E28</f>
        <v>-7.7660742080298828E-2</v>
      </c>
      <c r="E28" s="2">
        <f>MACD!F28</f>
        <v>0</v>
      </c>
      <c r="F28" s="2">
        <f>'Moving Avg'!D28</f>
        <v>2.2159</v>
      </c>
      <c r="G28" s="2">
        <f>'Moving Avg'!F28</f>
        <v>1.9462300000000003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STRONG</v>
      </c>
      <c r="L28" s="5" t="str">
        <f>OBV!H28</f>
        <v>CONFIRMED BULLISH</v>
      </c>
      <c r="M28" s="7">
        <f t="shared" si="0"/>
        <v>0</v>
      </c>
      <c r="N28" s="7">
        <f t="shared" si="1"/>
        <v>100</v>
      </c>
      <c r="O28" s="7">
        <f t="shared" si="2"/>
        <v>50</v>
      </c>
      <c r="P28" s="7">
        <f t="shared" si="3"/>
        <v>100</v>
      </c>
      <c r="Q28" s="8">
        <f t="shared" si="4"/>
        <v>57.5</v>
      </c>
      <c r="R28" s="8">
        <f t="shared" si="5"/>
        <v>62.5</v>
      </c>
      <c r="S28" s="8">
        <f t="shared" si="6"/>
        <v>72.5</v>
      </c>
      <c r="T28" s="8">
        <f t="shared" si="7"/>
        <v>62.5</v>
      </c>
      <c r="U28" s="7">
        <f t="shared" si="8"/>
        <v>64.166666666666671</v>
      </c>
      <c r="V28" s="7">
        <f t="shared" si="9"/>
        <v>63.75</v>
      </c>
    </row>
    <row r="29" spans="1:22" ht="13.5" x14ac:dyDescent="0.25">
      <c r="A29" s="3">
        <f>RSI!A29</f>
        <v>42347</v>
      </c>
      <c r="B29" s="2">
        <f>RSI!B29</f>
        <v>2.2198000000000002</v>
      </c>
      <c r="C29" s="2">
        <f>RSI!I29</f>
        <v>80.256376066635411</v>
      </c>
      <c r="D29" s="2">
        <f>MACD!E29</f>
        <v>-8.2054392250427544E-2</v>
      </c>
      <c r="E29" s="2">
        <f>MACD!F29</f>
        <v>0</v>
      </c>
      <c r="F29" s="2">
        <f>'Moving Avg'!D29</f>
        <v>2.2236800000000003</v>
      </c>
      <c r="G29" s="2">
        <f>'Moving Avg'!F29</f>
        <v>1.9856600000000004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STRONG</v>
      </c>
      <c r="L29" s="5" t="str">
        <f>OBV!H29</f>
        <v>CONFIRMED BULLISH</v>
      </c>
      <c r="M29" s="7">
        <f t="shared" si="0"/>
        <v>0</v>
      </c>
      <c r="N29" s="7">
        <f t="shared" si="1"/>
        <v>100</v>
      </c>
      <c r="O29" s="7">
        <f t="shared" si="2"/>
        <v>50</v>
      </c>
      <c r="P29" s="7">
        <f t="shared" si="3"/>
        <v>100</v>
      </c>
      <c r="Q29" s="8">
        <f t="shared" si="4"/>
        <v>57.5</v>
      </c>
      <c r="R29" s="8">
        <f t="shared" si="5"/>
        <v>62.5</v>
      </c>
      <c r="S29" s="8">
        <f t="shared" si="6"/>
        <v>72.5</v>
      </c>
      <c r="T29" s="8">
        <f t="shared" si="7"/>
        <v>62.5</v>
      </c>
      <c r="U29" s="7">
        <f t="shared" si="8"/>
        <v>64.166666666666671</v>
      </c>
      <c r="V29" s="7">
        <f t="shared" si="9"/>
        <v>63.75</v>
      </c>
    </row>
    <row r="30" spans="1:22" ht="13.5" x14ac:dyDescent="0.25">
      <c r="A30" s="3">
        <f>RSI!A30</f>
        <v>42348</v>
      </c>
      <c r="B30" s="2">
        <f>RSI!B30</f>
        <v>2.2002999999999999</v>
      </c>
      <c r="C30" s="2">
        <f>RSI!I30</f>
        <v>77.044761379558224</v>
      </c>
      <c r="D30" s="2">
        <f>MACD!E30</f>
        <v>-7.6079566688557421E-2</v>
      </c>
      <c r="E30" s="2">
        <f>MACD!F30</f>
        <v>0</v>
      </c>
      <c r="F30" s="2">
        <f>'Moving Avg'!D30</f>
        <v>2.2217200000000004</v>
      </c>
      <c r="G30" s="2">
        <f>'Moving Avg'!F30</f>
        <v>2.0202200000000001</v>
      </c>
      <c r="H30" s="2">
        <f>'Moving Avg'!G30</f>
        <v>0</v>
      </c>
      <c r="I30" s="2">
        <f>'Moving Avg'!H30</f>
        <v>0</v>
      </c>
      <c r="J30" s="5" t="str">
        <f>OBV!F30</f>
        <v>BEARISH</v>
      </c>
      <c r="K30" s="5" t="str">
        <f>OBV!G30</f>
        <v>WEAK</v>
      </c>
      <c r="L30" s="5" t="str">
        <f>OBV!H30</f>
        <v>CONFIRMED BEARISH</v>
      </c>
      <c r="M30" s="7">
        <f t="shared" si="0"/>
        <v>0</v>
      </c>
      <c r="N30" s="7">
        <f t="shared" si="1"/>
        <v>100</v>
      </c>
      <c r="O30" s="7">
        <f t="shared" si="2"/>
        <v>50</v>
      </c>
      <c r="P30" s="7">
        <f t="shared" si="3"/>
        <v>0</v>
      </c>
      <c r="Q30" s="8">
        <f t="shared" si="4"/>
        <v>42.5</v>
      </c>
      <c r="R30" s="8">
        <f t="shared" si="5"/>
        <v>37.5</v>
      </c>
      <c r="S30" s="8">
        <f t="shared" si="6"/>
        <v>27.5</v>
      </c>
      <c r="T30" s="8">
        <f t="shared" si="7"/>
        <v>37.5</v>
      </c>
      <c r="U30" s="7">
        <f t="shared" si="8"/>
        <v>35.833333333333336</v>
      </c>
      <c r="V30" s="7">
        <f t="shared" si="9"/>
        <v>36.25</v>
      </c>
    </row>
    <row r="31" spans="1:22" ht="13.5" x14ac:dyDescent="0.25">
      <c r="A31" s="3">
        <f>RSI!A31</f>
        <v>42349</v>
      </c>
      <c r="B31" s="2">
        <f>RSI!B31</f>
        <v>2.3269000000000002</v>
      </c>
      <c r="C31" s="2">
        <f>RSI!I31</f>
        <v>82.063236265115876</v>
      </c>
      <c r="D31" s="2">
        <f>MACD!E31</f>
        <v>-6.8857927667849594E-2</v>
      </c>
      <c r="E31" s="2">
        <f>MACD!F31</f>
        <v>0</v>
      </c>
      <c r="F31" s="2">
        <f>'Moving Avg'!D31</f>
        <v>2.2412000000000001</v>
      </c>
      <c r="G31" s="2">
        <f>'Moving Avg'!F31</f>
        <v>2.0567300000000004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BEARISH DIVERGENCE</v>
      </c>
      <c r="M31" s="7">
        <f t="shared" si="0"/>
        <v>0</v>
      </c>
      <c r="N31" s="7">
        <f t="shared" si="1"/>
        <v>100</v>
      </c>
      <c r="O31" s="7">
        <f t="shared" si="2"/>
        <v>50</v>
      </c>
      <c r="P31" s="7">
        <f t="shared" si="3"/>
        <v>0</v>
      </c>
      <c r="Q31" s="8">
        <f t="shared" si="4"/>
        <v>42.5</v>
      </c>
      <c r="R31" s="8">
        <f t="shared" si="5"/>
        <v>37.5</v>
      </c>
      <c r="S31" s="8">
        <f t="shared" si="6"/>
        <v>27.5</v>
      </c>
      <c r="T31" s="8">
        <f t="shared" si="7"/>
        <v>37.5</v>
      </c>
      <c r="U31" s="7">
        <f t="shared" si="8"/>
        <v>35.833333333333336</v>
      </c>
      <c r="V31" s="7">
        <f t="shared" si="9"/>
        <v>36.25</v>
      </c>
    </row>
    <row r="32" spans="1:22" ht="13.5" x14ac:dyDescent="0.25">
      <c r="A32" s="3">
        <f>RSI!A32</f>
        <v>42352</v>
      </c>
      <c r="B32" s="2">
        <f>RSI!B32</f>
        <v>2.3853</v>
      </c>
      <c r="C32" s="2">
        <f>RSI!I32</f>
        <v>83.820434005292853</v>
      </c>
      <c r="D32" s="2">
        <f>MACD!E32</f>
        <v>-5.1656268290738439E-2</v>
      </c>
      <c r="E32" s="2">
        <f>MACD!F32</f>
        <v>0</v>
      </c>
      <c r="F32" s="2">
        <f>'Moving Avg'!D32</f>
        <v>2.2723599999999999</v>
      </c>
      <c r="G32" s="2">
        <f>'Moving Avg'!F32</f>
        <v>2.0927500000000001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str">
        <f>OBV!G32</f>
        <v>STRONG</v>
      </c>
      <c r="L32" s="5" t="str">
        <f>OBV!H32</f>
        <v>CONFIRMED BULLISH</v>
      </c>
      <c r="M32" s="7">
        <f t="shared" si="0"/>
        <v>0</v>
      </c>
      <c r="N32" s="7">
        <f t="shared" si="1"/>
        <v>100</v>
      </c>
      <c r="O32" s="7">
        <f t="shared" si="2"/>
        <v>50</v>
      </c>
      <c r="P32" s="7">
        <f t="shared" si="3"/>
        <v>100</v>
      </c>
      <c r="Q32" s="8">
        <f t="shared" si="4"/>
        <v>57.5</v>
      </c>
      <c r="R32" s="8">
        <f t="shared" si="5"/>
        <v>62.5</v>
      </c>
      <c r="S32" s="8">
        <f t="shared" si="6"/>
        <v>72.5</v>
      </c>
      <c r="T32" s="8">
        <f t="shared" si="7"/>
        <v>62.5</v>
      </c>
      <c r="U32" s="7">
        <f t="shared" si="8"/>
        <v>64.166666666666671</v>
      </c>
      <c r="V32" s="7">
        <f t="shared" si="9"/>
        <v>63.75</v>
      </c>
    </row>
    <row r="33" spans="1:22" ht="13.5" x14ac:dyDescent="0.25">
      <c r="A33" s="3">
        <f>RSI!A33</f>
        <v>42353</v>
      </c>
      <c r="B33" s="2">
        <f>RSI!B33</f>
        <v>2.4144999999999999</v>
      </c>
      <c r="C33" s="2">
        <f>RSI!I33</f>
        <v>84.631156856543925</v>
      </c>
      <c r="D33" s="2">
        <f>MACD!E33</f>
        <v>-4.3464583385130151E-2</v>
      </c>
      <c r="E33" s="2">
        <f>MACD!F33</f>
        <v>0</v>
      </c>
      <c r="F33" s="2">
        <f>'Moving Avg'!D33</f>
        <v>2.3093600000000003</v>
      </c>
      <c r="G33" s="2">
        <f>'Moving Avg'!F33</f>
        <v>2.1268250000000002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STRONG</v>
      </c>
      <c r="L33" s="5" t="str">
        <f>OBV!H33</f>
        <v>CONFIRMED BULLISH</v>
      </c>
      <c r="M33" s="7">
        <f t="shared" si="0"/>
        <v>0</v>
      </c>
      <c r="N33" s="7">
        <f t="shared" si="1"/>
        <v>100</v>
      </c>
      <c r="O33" s="7">
        <f t="shared" si="2"/>
        <v>50</v>
      </c>
      <c r="P33" s="7">
        <f t="shared" si="3"/>
        <v>100</v>
      </c>
      <c r="Q33" s="8">
        <f t="shared" si="4"/>
        <v>57.5</v>
      </c>
      <c r="R33" s="8">
        <f t="shared" si="5"/>
        <v>62.5</v>
      </c>
      <c r="S33" s="8">
        <f t="shared" si="6"/>
        <v>72.5</v>
      </c>
      <c r="T33" s="8">
        <f t="shared" si="7"/>
        <v>62.5</v>
      </c>
      <c r="U33" s="7">
        <f t="shared" si="8"/>
        <v>64.166666666666671</v>
      </c>
      <c r="V33" s="7">
        <f t="shared" si="9"/>
        <v>63.75</v>
      </c>
    </row>
    <row r="34" spans="1:22" ht="13.5" x14ac:dyDescent="0.25">
      <c r="A34" s="3">
        <f>RSI!A34</f>
        <v>42354</v>
      </c>
      <c r="B34" s="2">
        <f>RSI!B34</f>
        <v>2.3950999999999998</v>
      </c>
      <c r="C34" s="2">
        <f>RSI!I34</f>
        <v>81.702005420998375</v>
      </c>
      <c r="D34" s="2">
        <f>MACD!E34</f>
        <v>-3.7776344973213138E-2</v>
      </c>
      <c r="E34" s="2">
        <f>MACD!F34</f>
        <v>0</v>
      </c>
      <c r="F34" s="2">
        <f>'Moving Avg'!D34</f>
        <v>2.3444199999999999</v>
      </c>
      <c r="G34" s="2">
        <f>'Moving Avg'!F34</f>
        <v>2.1560350000000001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STRONG</v>
      </c>
      <c r="L34" s="5" t="str">
        <f>OBV!H34</f>
        <v>CONFIRMED BULLISH</v>
      </c>
      <c r="M34" s="7">
        <f t="shared" si="0"/>
        <v>0</v>
      </c>
      <c r="N34" s="7">
        <f t="shared" si="1"/>
        <v>100</v>
      </c>
      <c r="O34" s="7">
        <f t="shared" si="2"/>
        <v>50</v>
      </c>
      <c r="P34" s="7">
        <f t="shared" si="3"/>
        <v>100</v>
      </c>
      <c r="Q34" s="8">
        <f t="shared" si="4"/>
        <v>57.5</v>
      </c>
      <c r="R34" s="8">
        <f t="shared" si="5"/>
        <v>62.5</v>
      </c>
      <c r="S34" s="8">
        <f t="shared" si="6"/>
        <v>72.5</v>
      </c>
      <c r="T34" s="8">
        <f t="shared" si="7"/>
        <v>62.5</v>
      </c>
      <c r="U34" s="7">
        <f t="shared" si="8"/>
        <v>64.166666666666671</v>
      </c>
      <c r="V34" s="7">
        <f t="shared" si="9"/>
        <v>63.75</v>
      </c>
    </row>
    <row r="35" spans="1:22" ht="13.5" x14ac:dyDescent="0.25">
      <c r="A35" s="3">
        <f>RSI!A35</f>
        <v>42355</v>
      </c>
      <c r="B35" s="2">
        <f>RSI!B35</f>
        <v>2.3853</v>
      </c>
      <c r="C35" s="2">
        <f>RSI!I35</f>
        <v>80.192091745601843</v>
      </c>
      <c r="D35" s="2">
        <f>MACD!E35</f>
        <v>-3.0112040291816911E-2</v>
      </c>
      <c r="E35" s="2">
        <f>MACD!F35</f>
        <v>-6.1424122400708971E-2</v>
      </c>
      <c r="F35" s="2">
        <f>'Moving Avg'!D35</f>
        <v>2.3814199999999999</v>
      </c>
      <c r="G35" s="2">
        <f>'Moving Avg'!F35</f>
        <v>2.1803750000000002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STRONG</v>
      </c>
      <c r="L35" s="5" t="str">
        <f>OBV!H35</f>
        <v>CONFIRMED BULLISH</v>
      </c>
      <c r="M35" s="7">
        <f t="shared" si="0"/>
        <v>0</v>
      </c>
      <c r="N35" s="7">
        <f t="shared" si="1"/>
        <v>0</v>
      </c>
      <c r="O35" s="7">
        <f t="shared" si="2"/>
        <v>50</v>
      </c>
      <c r="P35" s="7">
        <f t="shared" si="3"/>
        <v>100</v>
      </c>
      <c r="Q35" s="8">
        <f t="shared" si="4"/>
        <v>22.5</v>
      </c>
      <c r="R35" s="8">
        <f t="shared" si="5"/>
        <v>42.5</v>
      </c>
      <c r="S35" s="8">
        <f t="shared" si="6"/>
        <v>57.5</v>
      </c>
      <c r="T35" s="8">
        <f t="shared" si="7"/>
        <v>37.5</v>
      </c>
      <c r="U35" s="7">
        <f t="shared" si="8"/>
        <v>40.833333333333336</v>
      </c>
      <c r="V35" s="7">
        <f t="shared" si="9"/>
        <v>40</v>
      </c>
    </row>
    <row r="36" spans="1:22" ht="13.5" x14ac:dyDescent="0.25">
      <c r="A36" s="3">
        <f>RSI!A36</f>
        <v>42356</v>
      </c>
      <c r="B36" s="2">
        <f>RSI!B36</f>
        <v>2.3853</v>
      </c>
      <c r="C36" s="2">
        <f>RSI!I36</f>
        <v>80.192091745601843</v>
      </c>
      <c r="D36" s="2">
        <f>MACD!E36</f>
        <v>-2.2776051834406452E-2</v>
      </c>
      <c r="E36" s="2">
        <f>MACD!F36</f>
        <v>-5.369450828744847E-2</v>
      </c>
      <c r="F36" s="2">
        <f>'Moving Avg'!D36</f>
        <v>2.3930999999999996</v>
      </c>
      <c r="G36" s="2">
        <f>'Moving Avg'!F36</f>
        <v>2.2027650000000003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STRONG</v>
      </c>
      <c r="L36" s="5" t="str">
        <f>OBV!H36</f>
        <v>CONFIRMED BULLISH</v>
      </c>
      <c r="M36" s="7">
        <f t="shared" si="0"/>
        <v>0</v>
      </c>
      <c r="N36" s="7">
        <f t="shared" si="1"/>
        <v>0</v>
      </c>
      <c r="O36" s="7">
        <f t="shared" si="2"/>
        <v>50</v>
      </c>
      <c r="P36" s="7">
        <f t="shared" si="3"/>
        <v>100</v>
      </c>
      <c r="Q36" s="8">
        <f t="shared" si="4"/>
        <v>22.5</v>
      </c>
      <c r="R36" s="8">
        <f t="shared" si="5"/>
        <v>42.5</v>
      </c>
      <c r="S36" s="8">
        <f t="shared" si="6"/>
        <v>57.5</v>
      </c>
      <c r="T36" s="8">
        <f t="shared" si="7"/>
        <v>37.5</v>
      </c>
      <c r="U36" s="7">
        <f t="shared" si="8"/>
        <v>40.833333333333336</v>
      </c>
      <c r="V36" s="7">
        <f t="shared" si="9"/>
        <v>40</v>
      </c>
    </row>
    <row r="37" spans="1:22" ht="13.5" x14ac:dyDescent="0.25">
      <c r="A37" s="3">
        <f>RSI!A37</f>
        <v>42359</v>
      </c>
      <c r="B37" s="2">
        <f>RSI!B37</f>
        <v>2.3853</v>
      </c>
      <c r="C37" s="2">
        <f>RSI!I37</f>
        <v>80.192091745601843</v>
      </c>
      <c r="D37" s="2">
        <f>MACD!E37</f>
        <v>-1.8544424959404893E-2</v>
      </c>
      <c r="E37" s="2">
        <f>MACD!F37</f>
        <v>-4.6664491621839756E-2</v>
      </c>
      <c r="F37" s="2">
        <f>'Moving Avg'!D37</f>
        <v>2.3930999999999996</v>
      </c>
      <c r="G37" s="2">
        <f>'Moving Avg'!F37</f>
        <v>2.225155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WEAK</v>
      </c>
      <c r="L37" s="5" t="str">
        <f>OBV!H37</f>
        <v>NEUTRAL</v>
      </c>
      <c r="M37" s="7">
        <f t="shared" si="0"/>
        <v>0</v>
      </c>
      <c r="N37" s="7">
        <f t="shared" si="1"/>
        <v>0</v>
      </c>
      <c r="O37" s="7">
        <f t="shared" si="2"/>
        <v>50</v>
      </c>
      <c r="P37" s="7">
        <f t="shared" si="3"/>
        <v>0</v>
      </c>
      <c r="Q37" s="8">
        <f t="shared" si="4"/>
        <v>7.5</v>
      </c>
      <c r="R37" s="8">
        <f t="shared" si="5"/>
        <v>17.5</v>
      </c>
      <c r="S37" s="8">
        <f t="shared" si="6"/>
        <v>12.5</v>
      </c>
      <c r="T37" s="8">
        <f t="shared" si="7"/>
        <v>12.5</v>
      </c>
      <c r="U37" s="7">
        <f t="shared" si="8"/>
        <v>12.5</v>
      </c>
      <c r="V37" s="7">
        <f t="shared" si="9"/>
        <v>12.5</v>
      </c>
    </row>
    <row r="38" spans="1:22" ht="13.5" x14ac:dyDescent="0.25">
      <c r="A38" s="3">
        <f>RSI!A38</f>
        <v>42360</v>
      </c>
      <c r="B38" s="2">
        <f>RSI!B38</f>
        <v>2.3172000000000001</v>
      </c>
      <c r="C38" s="2">
        <f>RSI!I38</f>
        <v>69.107500696478226</v>
      </c>
      <c r="D38" s="2">
        <f>MACD!E38</f>
        <v>-1.1748769431020101E-2</v>
      </c>
      <c r="E38" s="2">
        <f>MACD!F38</f>
        <v>-3.968134718367583E-2</v>
      </c>
      <c r="F38" s="2">
        <f>'Moving Avg'!D38</f>
        <v>2.37364</v>
      </c>
      <c r="G38" s="2">
        <f>'Moving Avg'!F38</f>
        <v>2.2421949999999997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WEAK</v>
      </c>
      <c r="L38" s="5" t="str">
        <f>OBV!H38</f>
        <v>CONFIRMED BEARISH</v>
      </c>
      <c r="M38" s="7">
        <f t="shared" si="0"/>
        <v>25</v>
      </c>
      <c r="N38" s="7">
        <f t="shared" si="1"/>
        <v>0</v>
      </c>
      <c r="O38" s="7">
        <f t="shared" si="2"/>
        <v>50</v>
      </c>
      <c r="P38" s="7">
        <f t="shared" si="3"/>
        <v>0</v>
      </c>
      <c r="Q38" s="8">
        <f t="shared" si="4"/>
        <v>16.25</v>
      </c>
      <c r="R38" s="8">
        <f t="shared" si="5"/>
        <v>22.5</v>
      </c>
      <c r="S38" s="8">
        <f t="shared" si="6"/>
        <v>16.25</v>
      </c>
      <c r="T38" s="8">
        <f t="shared" si="7"/>
        <v>18.75</v>
      </c>
      <c r="U38" s="7">
        <f t="shared" si="8"/>
        <v>18.333333333333332</v>
      </c>
      <c r="V38" s="7">
        <f t="shared" si="9"/>
        <v>18.4375</v>
      </c>
    </row>
    <row r="39" spans="1:22" ht="13.5" x14ac:dyDescent="0.25">
      <c r="A39" s="3">
        <f>RSI!A39</f>
        <v>42361</v>
      </c>
      <c r="B39" s="2">
        <f>RSI!B39</f>
        <v>2.3365999999999998</v>
      </c>
      <c r="C39" s="2">
        <f>RSI!I39</f>
        <v>70.364235297828444</v>
      </c>
      <c r="D39" s="2">
        <f>MACD!E39</f>
        <v>-1.0219423710136954E-2</v>
      </c>
      <c r="E39" s="2">
        <f>MACD!F39</f>
        <v>-3.3788962488968059E-2</v>
      </c>
      <c r="F39" s="2">
        <f>'Moving Avg'!D39</f>
        <v>2.3619399999999997</v>
      </c>
      <c r="G39" s="2">
        <f>'Moving Avg'!F39</f>
        <v>2.2631250000000001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CONFIRMED BEARISH</v>
      </c>
      <c r="M39" s="7">
        <f t="shared" si="0"/>
        <v>0</v>
      </c>
      <c r="N39" s="7">
        <f t="shared" si="1"/>
        <v>0</v>
      </c>
      <c r="O39" s="7">
        <f t="shared" si="2"/>
        <v>50</v>
      </c>
      <c r="P39" s="7">
        <f t="shared" si="3"/>
        <v>0</v>
      </c>
      <c r="Q39" s="8">
        <f t="shared" si="4"/>
        <v>7.5</v>
      </c>
      <c r="R39" s="8">
        <f t="shared" si="5"/>
        <v>17.5</v>
      </c>
      <c r="S39" s="8">
        <f t="shared" si="6"/>
        <v>12.5</v>
      </c>
      <c r="T39" s="8">
        <f t="shared" si="7"/>
        <v>12.5</v>
      </c>
      <c r="U39" s="7">
        <f t="shared" si="8"/>
        <v>12.5</v>
      </c>
      <c r="V39" s="7">
        <f t="shared" si="9"/>
        <v>12.5</v>
      </c>
    </row>
    <row r="40" spans="1:22" ht="13.5" x14ac:dyDescent="0.25">
      <c r="A40" s="3">
        <f>RSI!A40</f>
        <v>42363</v>
      </c>
      <c r="B40" s="2">
        <f>RSI!B40</f>
        <v>2.4340000000000002</v>
      </c>
      <c r="C40" s="2">
        <f>RSI!I40</f>
        <v>75.707479419662349</v>
      </c>
      <c r="D40" s="2">
        <f>MACD!E40</f>
        <v>-2.0450626650070358E-2</v>
      </c>
      <c r="E40" s="2">
        <f>MACD!F40</f>
        <v>-3.112129532118852E-2</v>
      </c>
      <c r="F40" s="2">
        <f>'Moving Avg'!D40</f>
        <v>2.37168</v>
      </c>
      <c r="G40" s="2">
        <f>'Moving Avg'!F40</f>
        <v>2.2855199999999996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CONFIRMED BULLISH</v>
      </c>
      <c r="M40" s="7">
        <f t="shared" si="0"/>
        <v>0</v>
      </c>
      <c r="N40" s="7">
        <f t="shared" si="1"/>
        <v>0</v>
      </c>
      <c r="O40" s="7">
        <f t="shared" si="2"/>
        <v>50</v>
      </c>
      <c r="P40" s="7">
        <f t="shared" si="3"/>
        <v>100</v>
      </c>
      <c r="Q40" s="8">
        <f t="shared" si="4"/>
        <v>22.5</v>
      </c>
      <c r="R40" s="8">
        <f t="shared" si="5"/>
        <v>42.5</v>
      </c>
      <c r="S40" s="8">
        <f t="shared" si="6"/>
        <v>57.5</v>
      </c>
      <c r="T40" s="8">
        <f t="shared" si="7"/>
        <v>37.5</v>
      </c>
      <c r="U40" s="7">
        <f t="shared" si="8"/>
        <v>40.833333333333336</v>
      </c>
      <c r="V40" s="7">
        <f t="shared" si="9"/>
        <v>40</v>
      </c>
    </row>
    <row r="41" spans="1:22" ht="13.5" x14ac:dyDescent="0.25">
      <c r="A41" s="3">
        <f>RSI!A41</f>
        <v>42366</v>
      </c>
      <c r="B41" s="2">
        <f>RSI!B41</f>
        <v>2.4437000000000002</v>
      </c>
      <c r="C41" s="2">
        <f>RSI!I41</f>
        <v>76.168309885113928</v>
      </c>
      <c r="D41" s="2">
        <f>MACD!E41</f>
        <v>-1.2138314119817917E-2</v>
      </c>
      <c r="E41" s="2">
        <f>MACD!F41</f>
        <v>-2.7324699080914401E-2</v>
      </c>
      <c r="F41" s="2">
        <f>'Moving Avg'!D41</f>
        <v>2.3833600000000001</v>
      </c>
      <c r="G41" s="2">
        <f>'Moving Avg'!F41</f>
        <v>2.3040149999999997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STRONG</v>
      </c>
      <c r="L41" s="5" t="str">
        <f>OBV!H41</f>
        <v>CONFIRMED BULLISH</v>
      </c>
      <c r="M41" s="7">
        <f t="shared" si="0"/>
        <v>0</v>
      </c>
      <c r="N41" s="7">
        <f t="shared" si="1"/>
        <v>0</v>
      </c>
      <c r="O41" s="7">
        <f t="shared" si="2"/>
        <v>50</v>
      </c>
      <c r="P41" s="7">
        <f t="shared" si="3"/>
        <v>100</v>
      </c>
      <c r="Q41" s="8">
        <f t="shared" si="4"/>
        <v>22.5</v>
      </c>
      <c r="R41" s="8">
        <f t="shared" si="5"/>
        <v>42.5</v>
      </c>
      <c r="S41" s="8">
        <f t="shared" si="6"/>
        <v>57.5</v>
      </c>
      <c r="T41" s="8">
        <f t="shared" si="7"/>
        <v>37.5</v>
      </c>
      <c r="U41" s="7">
        <f t="shared" si="8"/>
        <v>40.833333333333336</v>
      </c>
      <c r="V41" s="7">
        <f t="shared" si="9"/>
        <v>40</v>
      </c>
    </row>
    <row r="42" spans="1:22" ht="13.5" x14ac:dyDescent="0.25">
      <c r="A42" s="3">
        <f>RSI!A42</f>
        <v>42367</v>
      </c>
      <c r="B42" s="2">
        <f>RSI!B42</f>
        <v>2.4243000000000001</v>
      </c>
      <c r="C42" s="2">
        <f>RSI!I42</f>
        <v>73.178346471023843</v>
      </c>
      <c r="D42" s="2">
        <f>MACD!E42</f>
        <v>3.6031081089529238E-3</v>
      </c>
      <c r="E42" s="2">
        <f>MACD!F42</f>
        <v>-2.1139137642940935E-2</v>
      </c>
      <c r="F42" s="2">
        <f>'Moving Avg'!D42</f>
        <v>2.3911600000000002</v>
      </c>
      <c r="G42" s="2">
        <f>'Moving Avg'!F42</f>
        <v>2.3156999999999996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STRONG</v>
      </c>
      <c r="L42" s="5" t="str">
        <f>OBV!H42</f>
        <v>CONFIRMED BULLISH</v>
      </c>
      <c r="M42" s="7">
        <f t="shared" si="0"/>
        <v>0</v>
      </c>
      <c r="N42" s="7">
        <f t="shared" si="1"/>
        <v>0</v>
      </c>
      <c r="O42" s="7">
        <f t="shared" si="2"/>
        <v>50</v>
      </c>
      <c r="P42" s="7">
        <f t="shared" si="3"/>
        <v>100</v>
      </c>
      <c r="Q42" s="8">
        <f t="shared" si="4"/>
        <v>22.5</v>
      </c>
      <c r="R42" s="8">
        <f t="shared" si="5"/>
        <v>42.5</v>
      </c>
      <c r="S42" s="8">
        <f t="shared" si="6"/>
        <v>57.5</v>
      </c>
      <c r="T42" s="8">
        <f t="shared" si="7"/>
        <v>37.5</v>
      </c>
      <c r="U42" s="7">
        <f t="shared" si="8"/>
        <v>40.833333333333336</v>
      </c>
      <c r="V42" s="7">
        <f t="shared" si="9"/>
        <v>40</v>
      </c>
    </row>
    <row r="43" spans="1:22" ht="13.5" x14ac:dyDescent="0.25">
      <c r="A43" s="3">
        <f>RSI!A43</f>
        <v>42368</v>
      </c>
      <c r="B43" s="2">
        <f>RSI!B43</f>
        <v>2.4632000000000001</v>
      </c>
      <c r="C43" s="2">
        <f>RSI!I43</f>
        <v>75.274260209564815</v>
      </c>
      <c r="D43" s="2">
        <f>MACD!E43</f>
        <v>1.7061451927973703E-2</v>
      </c>
      <c r="E43" s="2">
        <f>MACD!F43</f>
        <v>-1.3499019728758008E-2</v>
      </c>
      <c r="F43" s="2">
        <f>'Moving Avg'!D43</f>
        <v>2.4203600000000001</v>
      </c>
      <c r="G43" s="2">
        <f>'Moving Avg'!F43</f>
        <v>2.329815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STRONG</v>
      </c>
      <c r="L43" s="5" t="str">
        <f>OBV!H43</f>
        <v>CONFIRMED BULLISH</v>
      </c>
      <c r="M43" s="7">
        <f t="shared" si="0"/>
        <v>0</v>
      </c>
      <c r="N43" s="7">
        <f t="shared" si="1"/>
        <v>0</v>
      </c>
      <c r="O43" s="7">
        <f t="shared" si="2"/>
        <v>50</v>
      </c>
      <c r="P43" s="7">
        <f t="shared" si="3"/>
        <v>100</v>
      </c>
      <c r="Q43" s="8">
        <f t="shared" si="4"/>
        <v>22.5</v>
      </c>
      <c r="R43" s="8">
        <f t="shared" si="5"/>
        <v>42.5</v>
      </c>
      <c r="S43" s="8">
        <f t="shared" si="6"/>
        <v>57.5</v>
      </c>
      <c r="T43" s="8">
        <f t="shared" si="7"/>
        <v>37.5</v>
      </c>
      <c r="U43" s="7">
        <f t="shared" si="8"/>
        <v>40.833333333333336</v>
      </c>
      <c r="V43" s="7">
        <f t="shared" si="9"/>
        <v>40</v>
      </c>
    </row>
    <row r="44" spans="1:22" ht="13.5" x14ac:dyDescent="0.25">
      <c r="A44" s="3">
        <f>RSI!A44</f>
        <v>42369</v>
      </c>
      <c r="B44" s="2">
        <f>RSI!B44</f>
        <v>2.5314000000000001</v>
      </c>
      <c r="C44" s="2">
        <f>RSI!I44</f>
        <v>78.45324969715827</v>
      </c>
      <c r="D44" s="2">
        <f>MACD!E44</f>
        <v>1.881985290381083E-2</v>
      </c>
      <c r="E44" s="2">
        <f>MACD!F44</f>
        <v>-7.0352452022442412E-3</v>
      </c>
      <c r="F44" s="2">
        <f>'Moving Avg'!D44</f>
        <v>2.4593200000000004</v>
      </c>
      <c r="G44" s="2">
        <f>'Moving Avg'!F44</f>
        <v>2.34734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CONFIRMED BULLISH</v>
      </c>
      <c r="M44" s="7">
        <f t="shared" si="0"/>
        <v>0</v>
      </c>
      <c r="N44" s="7">
        <f t="shared" si="1"/>
        <v>0</v>
      </c>
      <c r="O44" s="7">
        <f t="shared" si="2"/>
        <v>50</v>
      </c>
      <c r="P44" s="7">
        <f t="shared" si="3"/>
        <v>100</v>
      </c>
      <c r="Q44" s="8">
        <f t="shared" si="4"/>
        <v>22.5</v>
      </c>
      <c r="R44" s="8">
        <f t="shared" si="5"/>
        <v>42.5</v>
      </c>
      <c r="S44" s="8">
        <f t="shared" si="6"/>
        <v>57.5</v>
      </c>
      <c r="T44" s="8">
        <f t="shared" si="7"/>
        <v>37.5</v>
      </c>
      <c r="U44" s="7">
        <f t="shared" si="8"/>
        <v>40.833333333333336</v>
      </c>
      <c r="V44" s="7">
        <f t="shared" si="9"/>
        <v>40</v>
      </c>
    </row>
    <row r="45" spans="1:22" ht="13.5" x14ac:dyDescent="0.25">
      <c r="A45" s="3">
        <f>RSI!A45</f>
        <v>42373</v>
      </c>
      <c r="B45" s="2">
        <f>RSI!B45</f>
        <v>2.4923999999999999</v>
      </c>
      <c r="C45" s="2">
        <f>RSI!I45</f>
        <v>72.697226257301693</v>
      </c>
      <c r="D45" s="2">
        <f>MACD!E45</f>
        <v>1.9810966455776402E-2</v>
      </c>
      <c r="E45" s="2">
        <f>MACD!F45</f>
        <v>-1.6660028706401127E-3</v>
      </c>
      <c r="F45" s="2">
        <f>'Moving Avg'!D45</f>
        <v>2.4710000000000001</v>
      </c>
      <c r="G45" s="2">
        <f>'Moving Avg'!F45</f>
        <v>2.3614550000000003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  <c r="M45" s="7">
        <f t="shared" si="0"/>
        <v>0</v>
      </c>
      <c r="N45" s="7">
        <f t="shared" si="1"/>
        <v>0</v>
      </c>
      <c r="O45" s="7">
        <f t="shared" si="2"/>
        <v>50</v>
      </c>
      <c r="P45" s="7">
        <f t="shared" si="3"/>
        <v>100</v>
      </c>
      <c r="Q45" s="8">
        <f t="shared" si="4"/>
        <v>22.5</v>
      </c>
      <c r="R45" s="8">
        <f t="shared" si="5"/>
        <v>42.5</v>
      </c>
      <c r="S45" s="8">
        <f t="shared" si="6"/>
        <v>57.5</v>
      </c>
      <c r="T45" s="8">
        <f t="shared" si="7"/>
        <v>37.5</v>
      </c>
      <c r="U45" s="7">
        <f t="shared" si="8"/>
        <v>40.833333333333336</v>
      </c>
      <c r="V45" s="7">
        <f t="shared" si="9"/>
        <v>40</v>
      </c>
    </row>
    <row r="46" spans="1:22" ht="13.5" x14ac:dyDescent="0.25">
      <c r="A46" s="3">
        <f>RSI!A46</f>
        <v>42374</v>
      </c>
      <c r="B46" s="2">
        <f>RSI!B46</f>
        <v>2.4923999999999999</v>
      </c>
      <c r="C46" s="2">
        <f>RSI!I46</f>
        <v>72.697226257301693</v>
      </c>
      <c r="D46" s="2">
        <f>MACD!E46</f>
        <v>1.9141201102407468E-2</v>
      </c>
      <c r="E46" s="2">
        <f>MACD!F46</f>
        <v>2.4954379239694037E-3</v>
      </c>
      <c r="F46" s="2">
        <f>'Moving Avg'!D46</f>
        <v>2.4807399999999999</v>
      </c>
      <c r="G46" s="2">
        <f>'Moving Avg'!F46</f>
        <v>2.3746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  <c r="M46" s="7">
        <f t="shared" si="0"/>
        <v>0</v>
      </c>
      <c r="N46" s="7">
        <f t="shared" si="1"/>
        <v>0</v>
      </c>
      <c r="O46" s="7">
        <f t="shared" si="2"/>
        <v>50</v>
      </c>
      <c r="P46" s="7">
        <f t="shared" si="3"/>
        <v>100</v>
      </c>
      <c r="Q46" s="8">
        <f t="shared" si="4"/>
        <v>22.5</v>
      </c>
      <c r="R46" s="8">
        <f t="shared" si="5"/>
        <v>42.5</v>
      </c>
      <c r="S46" s="8">
        <f t="shared" si="6"/>
        <v>57.5</v>
      </c>
      <c r="T46" s="8">
        <f t="shared" si="7"/>
        <v>37.5</v>
      </c>
      <c r="U46" s="7">
        <f t="shared" si="8"/>
        <v>40.833333333333336</v>
      </c>
      <c r="V46" s="7">
        <f t="shared" si="9"/>
        <v>40</v>
      </c>
    </row>
    <row r="47" spans="1:22" ht="13.5" x14ac:dyDescent="0.25">
      <c r="A47" s="3">
        <f>RSI!A47</f>
        <v>42375</v>
      </c>
      <c r="B47" s="2">
        <f>RSI!B47</f>
        <v>2.4243000000000001</v>
      </c>
      <c r="C47" s="2">
        <f>RSI!I47</f>
        <v>63.293073533997422</v>
      </c>
      <c r="D47" s="2">
        <f>MACD!E47</f>
        <v>2.222225444546666E-2</v>
      </c>
      <c r="E47" s="2">
        <f>MACD!F47</f>
        <v>6.4408012282688547E-3</v>
      </c>
      <c r="F47" s="2">
        <f>'Moving Avg'!D47</f>
        <v>2.4807399999999999</v>
      </c>
      <c r="G47" s="2">
        <f>'Moving Avg'!F47</f>
        <v>2.3843400000000003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STRONG</v>
      </c>
      <c r="L47" s="5" t="str">
        <f>OBV!H47</f>
        <v>NEUTRAL</v>
      </c>
      <c r="M47" s="7">
        <f t="shared" si="0"/>
        <v>25</v>
      </c>
      <c r="N47" s="7">
        <f t="shared" si="1"/>
        <v>0</v>
      </c>
      <c r="O47" s="7">
        <f t="shared" si="2"/>
        <v>50</v>
      </c>
      <c r="P47" s="7">
        <f t="shared" si="3"/>
        <v>66</v>
      </c>
      <c r="Q47" s="8">
        <f t="shared" si="4"/>
        <v>26.15</v>
      </c>
      <c r="R47" s="8">
        <f t="shared" si="5"/>
        <v>39</v>
      </c>
      <c r="S47" s="8">
        <f t="shared" si="6"/>
        <v>45.95</v>
      </c>
      <c r="T47" s="8">
        <f t="shared" si="7"/>
        <v>35.25</v>
      </c>
      <c r="U47" s="7">
        <f t="shared" si="8"/>
        <v>37.033333333333339</v>
      </c>
      <c r="V47" s="7">
        <f t="shared" si="9"/>
        <v>36.587500000000006</v>
      </c>
    </row>
    <row r="48" spans="1:22" ht="13.5" x14ac:dyDescent="0.25">
      <c r="A48" s="3">
        <f>RSI!A48</f>
        <v>42376</v>
      </c>
      <c r="B48" s="2">
        <f>RSI!B48</f>
        <v>2.4243000000000001</v>
      </c>
      <c r="C48" s="2">
        <f>RSI!I48</f>
        <v>63.293073533997422</v>
      </c>
      <c r="D48" s="2">
        <f>MACD!E48</f>
        <v>1.3461572541077604E-2</v>
      </c>
      <c r="E48" s="2">
        <f>MACD!F48</f>
        <v>7.844955490830606E-3</v>
      </c>
      <c r="F48" s="2">
        <f>'Moving Avg'!D48</f>
        <v>2.47296</v>
      </c>
      <c r="G48" s="2">
        <f>'Moving Avg'!F48</f>
        <v>2.3940800000000002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STRONG</v>
      </c>
      <c r="L48" s="5" t="str">
        <f>OBV!H48</f>
        <v>BULLISH DIVERGENCE</v>
      </c>
      <c r="M48" s="7">
        <f t="shared" si="0"/>
        <v>25</v>
      </c>
      <c r="N48" s="7">
        <f t="shared" si="1"/>
        <v>0</v>
      </c>
      <c r="O48" s="7">
        <f t="shared" si="2"/>
        <v>50</v>
      </c>
      <c r="P48" s="7">
        <f t="shared" si="3"/>
        <v>83</v>
      </c>
      <c r="Q48" s="8">
        <f t="shared" si="4"/>
        <v>28.7</v>
      </c>
      <c r="R48" s="8">
        <f t="shared" si="5"/>
        <v>43.25</v>
      </c>
      <c r="S48" s="8">
        <f t="shared" si="6"/>
        <v>53.6</v>
      </c>
      <c r="T48" s="8">
        <f t="shared" si="7"/>
        <v>39.5</v>
      </c>
      <c r="U48" s="7">
        <f t="shared" si="8"/>
        <v>41.85</v>
      </c>
      <c r="V48" s="7">
        <f t="shared" si="9"/>
        <v>41.262500000000003</v>
      </c>
    </row>
    <row r="49" spans="1:22" ht="13.5" x14ac:dyDescent="0.25">
      <c r="A49" s="3">
        <f>RSI!A49</f>
        <v>42377</v>
      </c>
      <c r="B49" s="2">
        <f>RSI!B49</f>
        <v>2.4340000000000002</v>
      </c>
      <c r="C49" s="2">
        <f>RSI!I49</f>
        <v>64.06107301778593</v>
      </c>
      <c r="D49" s="2">
        <f>MACD!E49</f>
        <v>7.4899662337521988E-3</v>
      </c>
      <c r="E49" s="2">
        <f>MACD!F49</f>
        <v>7.7739576394149253E-3</v>
      </c>
      <c r="F49" s="2">
        <f>'Moving Avg'!D49</f>
        <v>2.4534800000000003</v>
      </c>
      <c r="G49" s="2">
        <f>'Moving Avg'!F49</f>
        <v>2.4047899999999998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NEUTRAL</v>
      </c>
      <c r="L49" s="5" t="str">
        <f>OBV!H49</f>
        <v>CONFIRMED BEARISH</v>
      </c>
      <c r="M49" s="7">
        <f t="shared" si="0"/>
        <v>25</v>
      </c>
      <c r="N49" s="7">
        <f t="shared" si="1"/>
        <v>45</v>
      </c>
      <c r="O49" s="7">
        <f t="shared" si="2"/>
        <v>50</v>
      </c>
      <c r="P49" s="7">
        <f t="shared" si="3"/>
        <v>16.5</v>
      </c>
      <c r="Q49" s="8">
        <f t="shared" si="4"/>
        <v>34.475000000000001</v>
      </c>
      <c r="R49" s="8">
        <f t="shared" si="5"/>
        <v>35.625</v>
      </c>
      <c r="S49" s="8">
        <f t="shared" si="6"/>
        <v>30.425000000000001</v>
      </c>
      <c r="T49" s="8">
        <f t="shared" si="7"/>
        <v>34.125</v>
      </c>
      <c r="U49" s="7">
        <f t="shared" si="8"/>
        <v>33.508333333333333</v>
      </c>
      <c r="V49" s="7">
        <f t="shared" si="9"/>
        <v>33.662499999999994</v>
      </c>
    </row>
    <row r="50" spans="1:22" ht="13.5" x14ac:dyDescent="0.25">
      <c r="A50" s="3">
        <f>RSI!A50</f>
        <v>42380</v>
      </c>
      <c r="B50" s="2">
        <f>RSI!B50</f>
        <v>2.4340000000000002</v>
      </c>
      <c r="C50" s="2">
        <f>RSI!I50</f>
        <v>64.061073017785944</v>
      </c>
      <c r="D50" s="2">
        <f>MACD!E50</f>
        <v>1.6600645437599759E-2</v>
      </c>
      <c r="E50" s="2">
        <f>MACD!F50</f>
        <v>9.5392951990518927E-3</v>
      </c>
      <c r="F50" s="2">
        <f>'Moving Avg'!D50</f>
        <v>2.4418000000000006</v>
      </c>
      <c r="G50" s="2">
        <f>'Moving Avg'!F50</f>
        <v>2.4164750000000006</v>
      </c>
      <c r="H50" s="2">
        <f>'Moving Avg'!G50</f>
        <v>2.0833102040816329</v>
      </c>
      <c r="I50" s="2">
        <f>'Moving Avg'!H50</f>
        <v>0</v>
      </c>
      <c r="J50" s="5" t="str">
        <f>OBV!F50</f>
        <v>BEARISH</v>
      </c>
      <c r="K50" s="5" t="str">
        <f>OBV!G50</f>
        <v>NEUTRAL</v>
      </c>
      <c r="L50" s="5" t="str">
        <f>OBV!H50</f>
        <v>CONFIRMED BEARISH</v>
      </c>
      <c r="M50" s="7">
        <f t="shared" si="0"/>
        <v>25</v>
      </c>
      <c r="N50" s="7">
        <f t="shared" si="1"/>
        <v>0</v>
      </c>
      <c r="O50" s="7">
        <f t="shared" si="2"/>
        <v>50</v>
      </c>
      <c r="P50" s="7">
        <f t="shared" si="3"/>
        <v>16.5</v>
      </c>
      <c r="Q50" s="8">
        <f t="shared" si="4"/>
        <v>18.725000000000001</v>
      </c>
      <c r="R50" s="8">
        <f t="shared" si="5"/>
        <v>26.625</v>
      </c>
      <c r="S50" s="8">
        <f t="shared" si="6"/>
        <v>23.675000000000001</v>
      </c>
      <c r="T50" s="8">
        <f t="shared" si="7"/>
        <v>22.875</v>
      </c>
      <c r="U50" s="7">
        <f t="shared" si="8"/>
        <v>23.008333333333336</v>
      </c>
      <c r="V50" s="7">
        <f t="shared" si="9"/>
        <v>22.975000000000001</v>
      </c>
    </row>
    <row r="51" spans="1:22" ht="13.5" x14ac:dyDescent="0.25">
      <c r="A51" s="3">
        <f>RSI!A51</f>
        <v>42381</v>
      </c>
      <c r="B51" s="2">
        <f>RSI!B51</f>
        <v>2.4340000000000002</v>
      </c>
      <c r="C51" s="2">
        <f>RSI!I51</f>
        <v>64.061073017785944</v>
      </c>
      <c r="D51" s="2">
        <f>MACD!E51</f>
        <v>2.5041768512550355E-2</v>
      </c>
      <c r="E51" s="2">
        <f>MACD!F51</f>
        <v>1.2639789861751585E-2</v>
      </c>
      <c r="F51" s="2">
        <f>'Moving Avg'!D51</f>
        <v>2.4301200000000001</v>
      </c>
      <c r="G51" s="2">
        <f>'Moving Avg'!F51</f>
        <v>2.4218299999999999</v>
      </c>
      <c r="H51" s="2">
        <f>'Moving Avg'!G51</f>
        <v>2.0903240000000003</v>
      </c>
      <c r="I51" s="2">
        <f>'Moving Avg'!H51</f>
        <v>0</v>
      </c>
      <c r="J51" s="5" t="str">
        <f>OBV!F51</f>
        <v>BEARISH</v>
      </c>
      <c r="K51" s="5" t="str">
        <f>OBV!G51</f>
        <v>NEUTRAL</v>
      </c>
      <c r="L51" s="5" t="str">
        <f>OBV!H51</f>
        <v>CONFIRMED BEARISH</v>
      </c>
      <c r="M51" s="7">
        <f t="shared" si="0"/>
        <v>25</v>
      </c>
      <c r="N51" s="7">
        <f t="shared" si="1"/>
        <v>0</v>
      </c>
      <c r="O51" s="7">
        <f t="shared" si="2"/>
        <v>50</v>
      </c>
      <c r="P51" s="7">
        <f t="shared" si="3"/>
        <v>16.5</v>
      </c>
      <c r="Q51" s="8">
        <f t="shared" si="4"/>
        <v>18.725000000000001</v>
      </c>
      <c r="R51" s="8">
        <f t="shared" si="5"/>
        <v>26.625</v>
      </c>
      <c r="S51" s="8">
        <f t="shared" si="6"/>
        <v>23.675000000000001</v>
      </c>
      <c r="T51" s="8">
        <f t="shared" si="7"/>
        <v>22.875</v>
      </c>
      <c r="U51" s="7">
        <f t="shared" si="8"/>
        <v>23.008333333333336</v>
      </c>
      <c r="V51" s="7">
        <f t="shared" si="9"/>
        <v>22.975000000000001</v>
      </c>
    </row>
    <row r="52" spans="1:22" ht="13.5" x14ac:dyDescent="0.25">
      <c r="A52" s="3">
        <f>RSI!A52</f>
        <v>42382</v>
      </c>
      <c r="B52" s="2">
        <f>RSI!B52</f>
        <v>2.4243000000000001</v>
      </c>
      <c r="C52" s="2">
        <f>RSI!I52</f>
        <v>62.429681954692654</v>
      </c>
      <c r="D52" s="2">
        <f>MACD!E52</f>
        <v>2.9214252192212076E-2</v>
      </c>
      <c r="E52" s="2">
        <f>MACD!F52</f>
        <v>1.5954682327843684E-2</v>
      </c>
      <c r="F52" s="2">
        <f>'Moving Avg'!D52</f>
        <v>2.4301200000000001</v>
      </c>
      <c r="G52" s="2">
        <f>'Moving Avg'!F52</f>
        <v>2.4237799999999998</v>
      </c>
      <c r="H52" s="2">
        <f>'Moving Avg'!G52</f>
        <v>2.1074600000000006</v>
      </c>
      <c r="I52" s="2">
        <f>'Moving Avg'!H52</f>
        <v>0</v>
      </c>
      <c r="J52" s="5" t="str">
        <f>OBV!F52</f>
        <v>BEARISH</v>
      </c>
      <c r="K52" s="5" t="str">
        <f>OBV!G52</f>
        <v>NEUTRAL</v>
      </c>
      <c r="L52" s="5" t="str">
        <f>OBV!H52</f>
        <v>NEUTRAL</v>
      </c>
      <c r="M52" s="7">
        <f t="shared" si="0"/>
        <v>25</v>
      </c>
      <c r="N52" s="7">
        <f t="shared" si="1"/>
        <v>0</v>
      </c>
      <c r="O52" s="7">
        <f t="shared" si="2"/>
        <v>50</v>
      </c>
      <c r="P52" s="7">
        <f t="shared" si="3"/>
        <v>16.5</v>
      </c>
      <c r="Q52" s="8">
        <f t="shared" si="4"/>
        <v>18.725000000000001</v>
      </c>
      <c r="R52" s="8">
        <f t="shared" si="5"/>
        <v>26.625</v>
      </c>
      <c r="S52" s="8">
        <f t="shared" si="6"/>
        <v>23.675000000000001</v>
      </c>
      <c r="T52" s="8">
        <f t="shared" si="7"/>
        <v>22.875</v>
      </c>
      <c r="U52" s="7">
        <f t="shared" si="8"/>
        <v>23.008333333333336</v>
      </c>
      <c r="V52" s="7">
        <f t="shared" si="9"/>
        <v>22.975000000000001</v>
      </c>
    </row>
    <row r="53" spans="1:22" ht="13.5" x14ac:dyDescent="0.25">
      <c r="A53" s="3">
        <f>RSI!A53</f>
        <v>42384</v>
      </c>
      <c r="B53" s="2">
        <f>RSI!B53</f>
        <v>2.3950999999999998</v>
      </c>
      <c r="C53" s="2">
        <f>RSI!I53</f>
        <v>57.668666616115686</v>
      </c>
      <c r="D53" s="2">
        <f>MACD!E53</f>
        <v>4.0297944508844274E-2</v>
      </c>
      <c r="E53" s="2">
        <f>MACD!F53</f>
        <v>2.0823334764043803E-2</v>
      </c>
      <c r="F53" s="2">
        <f>'Moving Avg'!D53</f>
        <v>2.42428</v>
      </c>
      <c r="G53" s="2">
        <f>'Moving Avg'!F53</f>
        <v>2.4228099999999997</v>
      </c>
      <c r="H53" s="2">
        <f>'Moving Avg'!G53</f>
        <v>2.1247900000000004</v>
      </c>
      <c r="I53" s="2">
        <f>'Moving Avg'!H53</f>
        <v>0</v>
      </c>
      <c r="J53" s="5" t="str">
        <f>OBV!F53</f>
        <v>BEARISH</v>
      </c>
      <c r="K53" s="5" t="str">
        <f>OBV!G53</f>
        <v>NEUTRAL</v>
      </c>
      <c r="L53" s="5" t="str">
        <f>OBV!H53</f>
        <v>CONFIRMED BEARISH</v>
      </c>
      <c r="M53" s="7">
        <f t="shared" si="0"/>
        <v>25</v>
      </c>
      <c r="N53" s="7">
        <f t="shared" si="1"/>
        <v>0</v>
      </c>
      <c r="O53" s="7">
        <f t="shared" si="2"/>
        <v>50</v>
      </c>
      <c r="P53" s="7">
        <f t="shared" si="3"/>
        <v>16.5</v>
      </c>
      <c r="Q53" s="8">
        <f t="shared" si="4"/>
        <v>18.725000000000001</v>
      </c>
      <c r="R53" s="8">
        <f t="shared" si="5"/>
        <v>26.625</v>
      </c>
      <c r="S53" s="8">
        <f t="shared" si="6"/>
        <v>23.675000000000001</v>
      </c>
      <c r="T53" s="8">
        <f t="shared" si="7"/>
        <v>22.875</v>
      </c>
      <c r="U53" s="7">
        <f t="shared" si="8"/>
        <v>23.008333333333336</v>
      </c>
      <c r="V53" s="7">
        <f t="shared" si="9"/>
        <v>22.975000000000001</v>
      </c>
    </row>
    <row r="54" spans="1:22" ht="13.5" x14ac:dyDescent="0.25">
      <c r="A54" s="3">
        <f>RSI!A54</f>
        <v>42387</v>
      </c>
      <c r="B54" s="2">
        <f>RSI!B54</f>
        <v>2.3950999999999998</v>
      </c>
      <c r="C54" s="2">
        <f>RSI!I54</f>
        <v>57.668666616115686</v>
      </c>
      <c r="D54" s="2">
        <f>MACD!E54</f>
        <v>5.9790889263940272E-2</v>
      </c>
      <c r="E54" s="2">
        <f>MACD!F54</f>
        <v>2.8616845664023099E-2</v>
      </c>
      <c r="F54" s="2">
        <f>'Moving Avg'!D54</f>
        <v>2.4165000000000001</v>
      </c>
      <c r="G54" s="2">
        <f>'Moving Avg'!F54</f>
        <v>2.4228099999999997</v>
      </c>
      <c r="H54" s="2">
        <f>'Moving Avg'!G54</f>
        <v>2.1421200000000002</v>
      </c>
      <c r="I54" s="2">
        <f>'Moving Avg'!H54</f>
        <v>0</v>
      </c>
      <c r="J54" s="5" t="str">
        <f>OBV!F54</f>
        <v>BEARISH</v>
      </c>
      <c r="K54" s="5" t="str">
        <f>OBV!G54</f>
        <v>NEUTRAL</v>
      </c>
      <c r="L54" s="5" t="str">
        <f>OBV!H54</f>
        <v>CONFIRMED BEARISH</v>
      </c>
      <c r="M54" s="7">
        <f t="shared" si="0"/>
        <v>25</v>
      </c>
      <c r="N54" s="7">
        <f t="shared" si="1"/>
        <v>0</v>
      </c>
      <c r="O54" s="7">
        <f t="shared" si="2"/>
        <v>50</v>
      </c>
      <c r="P54" s="7">
        <f t="shared" si="3"/>
        <v>16.5</v>
      </c>
      <c r="Q54" s="8">
        <f t="shared" si="4"/>
        <v>18.725000000000001</v>
      </c>
      <c r="R54" s="8">
        <f t="shared" si="5"/>
        <v>26.625</v>
      </c>
      <c r="S54" s="8">
        <f t="shared" si="6"/>
        <v>23.675000000000001</v>
      </c>
      <c r="T54" s="8">
        <f t="shared" si="7"/>
        <v>22.875</v>
      </c>
      <c r="U54" s="7">
        <f t="shared" si="8"/>
        <v>23.008333333333336</v>
      </c>
      <c r="V54" s="7">
        <f t="shared" si="9"/>
        <v>22.975000000000001</v>
      </c>
    </row>
    <row r="55" spans="1:22" ht="13.5" x14ac:dyDescent="0.25">
      <c r="A55" s="3">
        <f>RSI!A55</f>
        <v>42388</v>
      </c>
      <c r="B55" s="2">
        <f>RSI!B55</f>
        <v>2.3853</v>
      </c>
      <c r="C55" s="2">
        <f>RSI!I55</f>
        <v>56.006184300003021</v>
      </c>
      <c r="D55" s="2">
        <f>MACD!E55</f>
        <v>7.0660964051961983E-2</v>
      </c>
      <c r="E55" s="2">
        <f>MACD!F55</f>
        <v>3.7025669341610876E-2</v>
      </c>
      <c r="F55" s="2">
        <f>'Moving Avg'!D55</f>
        <v>2.4067599999999998</v>
      </c>
      <c r="G55" s="2">
        <f>'Moving Avg'!F55</f>
        <v>2.4228099999999997</v>
      </c>
      <c r="H55" s="2">
        <f>'Moving Avg'!G55</f>
        <v>2.1600340000000005</v>
      </c>
      <c r="I55" s="2">
        <f>'Moving Avg'!H55</f>
        <v>0</v>
      </c>
      <c r="J55" s="5" t="str">
        <f>OBV!F55</f>
        <v>BEARISH</v>
      </c>
      <c r="K55" s="5" t="str">
        <f>OBV!G55</f>
        <v>NEUTRAL</v>
      </c>
      <c r="L55" s="5" t="str">
        <f>OBV!H55</f>
        <v>CONFIRMED BEARISH</v>
      </c>
      <c r="M55" s="7">
        <f t="shared" si="0"/>
        <v>25</v>
      </c>
      <c r="N55" s="7">
        <f t="shared" si="1"/>
        <v>0</v>
      </c>
      <c r="O55" s="7">
        <f t="shared" si="2"/>
        <v>50</v>
      </c>
      <c r="P55" s="7">
        <f t="shared" si="3"/>
        <v>16.5</v>
      </c>
      <c r="Q55" s="8">
        <f t="shared" si="4"/>
        <v>18.725000000000001</v>
      </c>
      <c r="R55" s="8">
        <f t="shared" si="5"/>
        <v>26.625</v>
      </c>
      <c r="S55" s="8">
        <f t="shared" si="6"/>
        <v>23.675000000000001</v>
      </c>
      <c r="T55" s="8">
        <f t="shared" si="7"/>
        <v>22.875</v>
      </c>
      <c r="U55" s="7">
        <f t="shared" si="8"/>
        <v>23.008333333333336</v>
      </c>
      <c r="V55" s="7">
        <f t="shared" si="9"/>
        <v>22.975000000000001</v>
      </c>
    </row>
    <row r="56" spans="1:22" ht="13.5" x14ac:dyDescent="0.25">
      <c r="A56" s="3">
        <f>RSI!A56</f>
        <v>42389</v>
      </c>
      <c r="B56" s="2">
        <f>RSI!B56</f>
        <v>2.3269000000000002</v>
      </c>
      <c r="C56" s="2">
        <f>RSI!I56</f>
        <v>47.262316490684</v>
      </c>
      <c r="D56" s="2">
        <f>MACD!E56</f>
        <v>8.3918590007797E-2</v>
      </c>
      <c r="E56" s="2">
        <f>MACD!F56</f>
        <v>4.6404253474848105E-2</v>
      </c>
      <c r="F56" s="2">
        <f>'Moving Avg'!D56</f>
        <v>2.3853399999999998</v>
      </c>
      <c r="G56" s="2">
        <f>'Moving Avg'!F56</f>
        <v>2.4198900000000001</v>
      </c>
      <c r="H56" s="2">
        <f>'Moving Avg'!G56</f>
        <v>2.1775580000000003</v>
      </c>
      <c r="I56" s="2">
        <f>'Moving Avg'!H56</f>
        <v>0</v>
      </c>
      <c r="J56" s="5" t="str">
        <f>OBV!F56</f>
        <v>BEARISH</v>
      </c>
      <c r="K56" s="5" t="str">
        <f>OBV!G56</f>
        <v>NEUTRAL</v>
      </c>
      <c r="L56" s="5" t="str">
        <f>OBV!H56</f>
        <v>CONFIRMED BEARISH</v>
      </c>
      <c r="M56" s="7">
        <f t="shared" si="0"/>
        <v>25</v>
      </c>
      <c r="N56" s="7">
        <f t="shared" si="1"/>
        <v>0</v>
      </c>
      <c r="O56" s="7">
        <f t="shared" si="2"/>
        <v>50</v>
      </c>
      <c r="P56" s="7">
        <f t="shared" si="3"/>
        <v>16.5</v>
      </c>
      <c r="Q56" s="8">
        <f t="shared" si="4"/>
        <v>18.725000000000001</v>
      </c>
      <c r="R56" s="8">
        <f t="shared" si="5"/>
        <v>26.625</v>
      </c>
      <c r="S56" s="8">
        <f t="shared" si="6"/>
        <v>23.675000000000001</v>
      </c>
      <c r="T56" s="8">
        <f t="shared" si="7"/>
        <v>22.875</v>
      </c>
      <c r="U56" s="7">
        <f t="shared" si="8"/>
        <v>23.008333333333336</v>
      </c>
      <c r="V56" s="7">
        <f t="shared" si="9"/>
        <v>22.975000000000001</v>
      </c>
    </row>
    <row r="57" spans="1:22" ht="13.5" x14ac:dyDescent="0.25">
      <c r="A57" s="3">
        <f>RSI!A57</f>
        <v>42390</v>
      </c>
      <c r="B57" s="2">
        <f>RSI!B57</f>
        <v>2.2782</v>
      </c>
      <c r="C57" s="2">
        <f>RSI!I57</f>
        <v>41.450661067919683</v>
      </c>
      <c r="D57" s="2">
        <f>MACD!E57</f>
        <v>8.8365805899031535E-2</v>
      </c>
      <c r="E57" s="2">
        <f>MACD!F57</f>
        <v>5.4796563959684796E-2</v>
      </c>
      <c r="F57" s="2">
        <f>'Moving Avg'!D57</f>
        <v>2.3561199999999998</v>
      </c>
      <c r="G57" s="2">
        <f>'Moving Avg'!F57</f>
        <v>2.4145349999999999</v>
      </c>
      <c r="H57" s="2">
        <f>'Moving Avg'!G57</f>
        <v>2.1946920000000003</v>
      </c>
      <c r="I57" s="2">
        <f>'Moving Avg'!H57</f>
        <v>0</v>
      </c>
      <c r="J57" s="5" t="str">
        <f>OBV!F57</f>
        <v>BEARISH</v>
      </c>
      <c r="K57" s="5" t="str">
        <f>OBV!G57</f>
        <v>NEUTRAL</v>
      </c>
      <c r="L57" s="5" t="str">
        <f>OBV!H57</f>
        <v>CONFIRMED BEARISH</v>
      </c>
      <c r="M57" s="7">
        <f t="shared" si="0"/>
        <v>25</v>
      </c>
      <c r="N57" s="7">
        <f t="shared" si="1"/>
        <v>0</v>
      </c>
      <c r="O57" s="7">
        <f t="shared" si="2"/>
        <v>50</v>
      </c>
      <c r="P57" s="7">
        <f t="shared" si="3"/>
        <v>16.5</v>
      </c>
      <c r="Q57" s="8">
        <f t="shared" si="4"/>
        <v>18.725000000000001</v>
      </c>
      <c r="R57" s="8">
        <f t="shared" si="5"/>
        <v>26.625</v>
      </c>
      <c r="S57" s="8">
        <f t="shared" si="6"/>
        <v>23.675000000000001</v>
      </c>
      <c r="T57" s="8">
        <f t="shared" si="7"/>
        <v>22.875</v>
      </c>
      <c r="U57" s="7">
        <f t="shared" si="8"/>
        <v>23.008333333333336</v>
      </c>
      <c r="V57" s="7">
        <f t="shared" si="9"/>
        <v>22.975000000000001</v>
      </c>
    </row>
    <row r="58" spans="1:22" ht="13.5" x14ac:dyDescent="0.25">
      <c r="A58" s="3">
        <f>RSI!A58</f>
        <v>42391</v>
      </c>
      <c r="B58" s="2">
        <f>RSI!B58</f>
        <v>2.2782</v>
      </c>
      <c r="C58" s="2">
        <f>RSI!I58</f>
        <v>41.450661067919683</v>
      </c>
      <c r="D58" s="2">
        <f>MACD!E58</f>
        <v>9.2508031387616985E-2</v>
      </c>
      <c r="E58" s="2">
        <f>MACD!F58</f>
        <v>6.2338857445271234E-2</v>
      </c>
      <c r="F58" s="2">
        <f>'Moving Avg'!D58</f>
        <v>2.3327400000000003</v>
      </c>
      <c r="G58" s="2">
        <f>'Moving Avg'!F58</f>
        <v>2.412585</v>
      </c>
      <c r="H58" s="2">
        <f>'Moving Avg'!G58</f>
        <v>2.2118260000000003</v>
      </c>
      <c r="I58" s="2">
        <f>'Moving Avg'!H58</f>
        <v>0</v>
      </c>
      <c r="J58" s="5" t="str">
        <f>OBV!F58</f>
        <v>BEARISH</v>
      </c>
      <c r="K58" s="5" t="str">
        <f>OBV!G58</f>
        <v>NEUTRAL</v>
      </c>
      <c r="L58" s="5" t="str">
        <f>OBV!H58</f>
        <v>CONFIRMED BEARISH</v>
      </c>
      <c r="M58" s="7">
        <f t="shared" si="0"/>
        <v>25</v>
      </c>
      <c r="N58" s="7">
        <f t="shared" si="1"/>
        <v>0</v>
      </c>
      <c r="O58" s="7">
        <f t="shared" si="2"/>
        <v>50</v>
      </c>
      <c r="P58" s="7">
        <f t="shared" si="3"/>
        <v>16.5</v>
      </c>
      <c r="Q58" s="8">
        <f t="shared" si="4"/>
        <v>18.725000000000001</v>
      </c>
      <c r="R58" s="8">
        <f t="shared" si="5"/>
        <v>26.625</v>
      </c>
      <c r="S58" s="8">
        <f t="shared" si="6"/>
        <v>23.675000000000001</v>
      </c>
      <c r="T58" s="8">
        <f t="shared" si="7"/>
        <v>22.875</v>
      </c>
      <c r="U58" s="7">
        <f t="shared" si="8"/>
        <v>23.008333333333336</v>
      </c>
      <c r="V58" s="7">
        <f t="shared" si="9"/>
        <v>22.975000000000001</v>
      </c>
    </row>
    <row r="59" spans="1:22" ht="13.5" x14ac:dyDescent="0.25">
      <c r="A59" s="3">
        <f>RSI!A59</f>
        <v>42394</v>
      </c>
      <c r="B59" s="2">
        <f>RSI!B59</f>
        <v>2.2393000000000001</v>
      </c>
      <c r="C59" s="2">
        <f>RSI!I59</f>
        <v>37.211744314265736</v>
      </c>
      <c r="D59" s="2">
        <f>MACD!E59</f>
        <v>0.10073788860645028</v>
      </c>
      <c r="E59" s="2">
        <f>MACD!F59</f>
        <v>7.0018663677507045E-2</v>
      </c>
      <c r="F59" s="2">
        <f>'Moving Avg'!D59</f>
        <v>2.30158</v>
      </c>
      <c r="G59" s="2">
        <f>'Moving Avg'!F59</f>
        <v>2.4077200000000003</v>
      </c>
      <c r="H59" s="2">
        <f>'Moving Avg'!G59</f>
        <v>2.2279880000000003</v>
      </c>
      <c r="I59" s="2">
        <f>'Moving Avg'!H59</f>
        <v>0</v>
      </c>
      <c r="J59" s="5" t="str">
        <f>OBV!F59</f>
        <v>BEARISH</v>
      </c>
      <c r="K59" s="5" t="str">
        <f>OBV!G59</f>
        <v>NEUTRAL</v>
      </c>
      <c r="L59" s="5" t="str">
        <f>OBV!H59</f>
        <v>CONFIRMED BEARISH</v>
      </c>
      <c r="M59" s="7">
        <f t="shared" si="0"/>
        <v>25</v>
      </c>
      <c r="N59" s="7">
        <f t="shared" si="1"/>
        <v>0</v>
      </c>
      <c r="O59" s="7">
        <f t="shared" si="2"/>
        <v>50</v>
      </c>
      <c r="P59" s="7">
        <f t="shared" si="3"/>
        <v>16.5</v>
      </c>
      <c r="Q59" s="8">
        <f t="shared" si="4"/>
        <v>18.725000000000001</v>
      </c>
      <c r="R59" s="8">
        <f t="shared" si="5"/>
        <v>26.625</v>
      </c>
      <c r="S59" s="8">
        <f t="shared" si="6"/>
        <v>23.675000000000001</v>
      </c>
      <c r="T59" s="8">
        <f t="shared" si="7"/>
        <v>22.875</v>
      </c>
      <c r="U59" s="7">
        <f t="shared" si="8"/>
        <v>23.008333333333336</v>
      </c>
      <c r="V59" s="7">
        <f t="shared" si="9"/>
        <v>22.975000000000001</v>
      </c>
    </row>
    <row r="60" spans="1:22" ht="13.5" x14ac:dyDescent="0.25">
      <c r="A60" s="3">
        <f>RSI!A60</f>
        <v>42395</v>
      </c>
      <c r="B60" s="2">
        <f>RSI!B60</f>
        <v>2.2393000000000001</v>
      </c>
      <c r="C60" s="2">
        <f>RSI!I60</f>
        <v>37.211744314265744</v>
      </c>
      <c r="D60" s="2">
        <f>MACD!E60</f>
        <v>0.10825657573110359</v>
      </c>
      <c r="E60" s="2">
        <f>MACD!F60</f>
        <v>7.7666246088226365E-2</v>
      </c>
      <c r="F60" s="2">
        <f>'Moving Avg'!D60</f>
        <v>2.2723800000000001</v>
      </c>
      <c r="G60" s="2">
        <f>'Moving Avg'!F60</f>
        <v>2.3979849999999998</v>
      </c>
      <c r="H60" s="2">
        <f>'Moving Avg'!G60</f>
        <v>2.2425920000000001</v>
      </c>
      <c r="I60" s="2">
        <f>'Moving Avg'!H60</f>
        <v>0</v>
      </c>
      <c r="J60" s="5" t="str">
        <f>OBV!F60</f>
        <v>BEARISH</v>
      </c>
      <c r="K60" s="5" t="str">
        <f>OBV!G60</f>
        <v>NEUTRAL</v>
      </c>
      <c r="L60" s="5" t="str">
        <f>OBV!H60</f>
        <v>CONFIRMED BEARISH</v>
      </c>
      <c r="M60" s="7">
        <f t="shared" si="0"/>
        <v>25</v>
      </c>
      <c r="N60" s="7">
        <f t="shared" si="1"/>
        <v>0</v>
      </c>
      <c r="O60" s="7">
        <f t="shared" si="2"/>
        <v>50</v>
      </c>
      <c r="P60" s="7">
        <f t="shared" si="3"/>
        <v>16.5</v>
      </c>
      <c r="Q60" s="8">
        <f t="shared" si="4"/>
        <v>18.725000000000001</v>
      </c>
      <c r="R60" s="8">
        <f t="shared" si="5"/>
        <v>26.625</v>
      </c>
      <c r="S60" s="8">
        <f t="shared" si="6"/>
        <v>23.675000000000001</v>
      </c>
      <c r="T60" s="8">
        <f t="shared" si="7"/>
        <v>22.875</v>
      </c>
      <c r="U60" s="7">
        <f t="shared" si="8"/>
        <v>23.008333333333336</v>
      </c>
      <c r="V60" s="7">
        <f t="shared" si="9"/>
        <v>22.975000000000001</v>
      </c>
    </row>
    <row r="61" spans="1:22" ht="13.5" x14ac:dyDescent="0.25">
      <c r="A61" s="3">
        <f>RSI!A61</f>
        <v>42396</v>
      </c>
      <c r="B61" s="2">
        <f>RSI!B61</f>
        <v>2.2294999999999998</v>
      </c>
      <c r="C61" s="2">
        <f>RSI!I61</f>
        <v>36.132144005527579</v>
      </c>
      <c r="D61" s="2">
        <f>MACD!E61</f>
        <v>0.1158583211908053</v>
      </c>
      <c r="E61" s="2">
        <f>MACD!F61</f>
        <v>8.5304661108742158E-2</v>
      </c>
      <c r="F61" s="2">
        <f>'Moving Avg'!D61</f>
        <v>2.2528999999999999</v>
      </c>
      <c r="G61" s="2">
        <f>'Moving Avg'!F61</f>
        <v>2.3872749999999998</v>
      </c>
      <c r="H61" s="2">
        <f>'Moving Avg'!G61</f>
        <v>2.2552480000000004</v>
      </c>
      <c r="I61" s="2">
        <f>'Moving Avg'!H61</f>
        <v>0</v>
      </c>
      <c r="J61" s="5" t="str">
        <f>OBV!F61</f>
        <v>BEARISH</v>
      </c>
      <c r="K61" s="5" t="str">
        <f>OBV!G61</f>
        <v>NEUTRAL</v>
      </c>
      <c r="L61" s="5" t="str">
        <f>OBV!H61</f>
        <v>CONFIRMED BEARISH</v>
      </c>
      <c r="M61" s="7">
        <f t="shared" si="0"/>
        <v>25</v>
      </c>
      <c r="N61" s="7">
        <f t="shared" si="1"/>
        <v>0</v>
      </c>
      <c r="O61" s="7">
        <f t="shared" si="2"/>
        <v>50</v>
      </c>
      <c r="P61" s="7">
        <f t="shared" si="3"/>
        <v>16.5</v>
      </c>
      <c r="Q61" s="8">
        <f t="shared" si="4"/>
        <v>18.725000000000001</v>
      </c>
      <c r="R61" s="8">
        <f t="shared" si="5"/>
        <v>26.625</v>
      </c>
      <c r="S61" s="8">
        <f t="shared" si="6"/>
        <v>23.675000000000001</v>
      </c>
      <c r="T61" s="8">
        <f t="shared" si="7"/>
        <v>22.875</v>
      </c>
      <c r="U61" s="7">
        <f t="shared" si="8"/>
        <v>23.008333333333336</v>
      </c>
      <c r="V61" s="7">
        <f t="shared" si="9"/>
        <v>22.975000000000001</v>
      </c>
    </row>
    <row r="62" spans="1:22" ht="13.5" x14ac:dyDescent="0.25">
      <c r="A62" s="3">
        <f>RSI!A62</f>
        <v>42397</v>
      </c>
      <c r="B62" s="2">
        <f>RSI!B62</f>
        <v>2.2294999999999998</v>
      </c>
      <c r="C62" s="2">
        <f>RSI!I62</f>
        <v>36.132144005527579</v>
      </c>
      <c r="D62" s="2">
        <f>MACD!E62</f>
        <v>0.12133195856019174</v>
      </c>
      <c r="E62" s="2">
        <f>MACD!F62</f>
        <v>9.2510120599032075E-2</v>
      </c>
      <c r="F62" s="2">
        <f>'Moving Avg'!D62</f>
        <v>2.24316</v>
      </c>
      <c r="G62" s="2">
        <f>'Moving Avg'!F62</f>
        <v>2.377535</v>
      </c>
      <c r="H62" s="2">
        <f>'Moving Avg'!G62</f>
        <v>2.26654</v>
      </c>
      <c r="I62" s="2">
        <f>'Moving Avg'!H62</f>
        <v>0</v>
      </c>
      <c r="J62" s="5" t="str">
        <f>OBV!F62</f>
        <v>BEARISH</v>
      </c>
      <c r="K62" s="5" t="str">
        <f>OBV!G62</f>
        <v>NEUTRAL</v>
      </c>
      <c r="L62" s="5" t="str">
        <f>OBV!H62</f>
        <v>CONFIRMED BEARISH</v>
      </c>
      <c r="M62" s="7">
        <f t="shared" si="0"/>
        <v>25</v>
      </c>
      <c r="N62" s="7">
        <f t="shared" si="1"/>
        <v>0</v>
      </c>
      <c r="O62" s="7">
        <f t="shared" si="2"/>
        <v>50</v>
      </c>
      <c r="P62" s="7">
        <f t="shared" si="3"/>
        <v>16.5</v>
      </c>
      <c r="Q62" s="8">
        <f t="shared" si="4"/>
        <v>18.725000000000001</v>
      </c>
      <c r="R62" s="8">
        <f t="shared" si="5"/>
        <v>26.625</v>
      </c>
      <c r="S62" s="8">
        <f t="shared" si="6"/>
        <v>23.675000000000001</v>
      </c>
      <c r="T62" s="8">
        <f t="shared" si="7"/>
        <v>22.875</v>
      </c>
      <c r="U62" s="7">
        <f t="shared" si="8"/>
        <v>23.008333333333336</v>
      </c>
      <c r="V62" s="7">
        <f t="shared" si="9"/>
        <v>22.975000000000001</v>
      </c>
    </row>
    <row r="63" spans="1:22" ht="13.5" x14ac:dyDescent="0.25">
      <c r="A63" s="3">
        <f>RSI!A63</f>
        <v>42398</v>
      </c>
      <c r="B63" s="2">
        <f>RSI!B63</f>
        <v>2.2198000000000002</v>
      </c>
      <c r="C63" s="2">
        <f>RSI!I63</f>
        <v>34.967579450946573</v>
      </c>
      <c r="D63" s="2">
        <f>MACD!E63</f>
        <v>0.12268387435033601</v>
      </c>
      <c r="E63" s="2">
        <f>MACD!F63</f>
        <v>9.8544871349292879E-2</v>
      </c>
      <c r="F63" s="2">
        <f>'Moving Avg'!D63</f>
        <v>2.2314799999999999</v>
      </c>
      <c r="G63" s="2">
        <f>'Moving Avg'!F63</f>
        <v>2.3653649999999997</v>
      </c>
      <c r="H63" s="2">
        <f>'Moving Avg'!G63</f>
        <v>2.2762760000000002</v>
      </c>
      <c r="I63" s="2">
        <f>'Moving Avg'!H63</f>
        <v>0</v>
      </c>
      <c r="J63" s="5" t="str">
        <f>OBV!F63</f>
        <v>BEARISH</v>
      </c>
      <c r="K63" s="5" t="str">
        <f>OBV!G63</f>
        <v>NEUTRAL</v>
      </c>
      <c r="L63" s="5" t="str">
        <f>OBV!H63</f>
        <v>CONFIRMED BEARISH</v>
      </c>
      <c r="M63" s="7">
        <f t="shared" si="0"/>
        <v>25</v>
      </c>
      <c r="N63" s="7">
        <f t="shared" si="1"/>
        <v>0</v>
      </c>
      <c r="O63" s="7">
        <f t="shared" si="2"/>
        <v>50</v>
      </c>
      <c r="P63" s="7">
        <f t="shared" si="3"/>
        <v>16.5</v>
      </c>
      <c r="Q63" s="8">
        <f t="shared" si="4"/>
        <v>18.725000000000001</v>
      </c>
      <c r="R63" s="8">
        <f t="shared" si="5"/>
        <v>26.625</v>
      </c>
      <c r="S63" s="8">
        <f t="shared" si="6"/>
        <v>23.675000000000001</v>
      </c>
      <c r="T63" s="8">
        <f t="shared" si="7"/>
        <v>22.875</v>
      </c>
      <c r="U63" s="7">
        <f t="shared" si="8"/>
        <v>23.008333333333336</v>
      </c>
      <c r="V63" s="7">
        <f t="shared" si="9"/>
        <v>22.975000000000001</v>
      </c>
    </row>
    <row r="64" spans="1:22" ht="13.5" x14ac:dyDescent="0.25">
      <c r="A64" s="3">
        <f>RSI!A64</f>
        <v>42401</v>
      </c>
      <c r="B64" s="2">
        <f>RSI!B64</f>
        <v>2.1223999999999998</v>
      </c>
      <c r="C64" s="2">
        <f>RSI!I64</f>
        <v>25.930121451632843</v>
      </c>
      <c r="D64" s="2">
        <f>MACD!E64</f>
        <v>0.13155749641554459</v>
      </c>
      <c r="E64" s="2">
        <f>MACD!F64</f>
        <v>0.10514739636254322</v>
      </c>
      <c r="F64" s="2">
        <f>'Moving Avg'!D64</f>
        <v>2.2080999999999995</v>
      </c>
      <c r="G64" s="2">
        <f>'Moving Avg'!F64</f>
        <v>2.3449149999999999</v>
      </c>
      <c r="H64" s="2">
        <f>'Moving Avg'!G64</f>
        <v>2.2825060000000001</v>
      </c>
      <c r="I64" s="2">
        <f>'Moving Avg'!H64</f>
        <v>0</v>
      </c>
      <c r="J64" s="5" t="str">
        <f>OBV!F64</f>
        <v>BEARISH</v>
      </c>
      <c r="K64" s="5" t="str">
        <f>OBV!G64</f>
        <v>NEUTRAL</v>
      </c>
      <c r="L64" s="5" t="str">
        <f>OBV!H64</f>
        <v>CONFIRMED BEARISH</v>
      </c>
      <c r="M64" s="7">
        <f t="shared" si="0"/>
        <v>50</v>
      </c>
      <c r="N64" s="7">
        <f t="shared" si="1"/>
        <v>0</v>
      </c>
      <c r="O64" s="7">
        <f t="shared" si="2"/>
        <v>50</v>
      </c>
      <c r="P64" s="7">
        <f t="shared" si="3"/>
        <v>16.5</v>
      </c>
      <c r="Q64" s="8">
        <f t="shared" si="4"/>
        <v>27.475000000000001</v>
      </c>
      <c r="R64" s="8">
        <f t="shared" si="5"/>
        <v>31.625</v>
      </c>
      <c r="S64" s="8">
        <f t="shared" si="6"/>
        <v>27.425000000000001</v>
      </c>
      <c r="T64" s="8">
        <f t="shared" si="7"/>
        <v>29.125</v>
      </c>
      <c r="U64" s="7">
        <f t="shared" si="8"/>
        <v>28.841666666666669</v>
      </c>
      <c r="V64" s="7">
        <f t="shared" si="9"/>
        <v>28.912500000000001</v>
      </c>
    </row>
    <row r="65" spans="1:22" ht="13.5" x14ac:dyDescent="0.25">
      <c r="A65" s="3">
        <f>RSI!A65</f>
        <v>42402</v>
      </c>
      <c r="B65" s="2">
        <f>RSI!B65</f>
        <v>2.1808999999999998</v>
      </c>
      <c r="C65" s="2">
        <f>RSI!I65</f>
        <v>36.53899472443657</v>
      </c>
      <c r="D65" s="2">
        <f>MACD!E65</f>
        <v>0.13427720035363633</v>
      </c>
      <c r="E65" s="2">
        <f>MACD!F65</f>
        <v>0.11097335716076184</v>
      </c>
      <c r="F65" s="2">
        <f>'Moving Avg'!D65</f>
        <v>2.1964199999999998</v>
      </c>
      <c r="G65" s="2">
        <f>'Moving Avg'!F65</f>
        <v>2.3293400000000002</v>
      </c>
      <c r="H65" s="2">
        <f>'Moving Avg'!G65</f>
        <v>2.288154</v>
      </c>
      <c r="I65" s="2">
        <f>'Moving Avg'!H65</f>
        <v>0</v>
      </c>
      <c r="J65" s="5" t="str">
        <f>OBV!F65</f>
        <v>BEARISH</v>
      </c>
      <c r="K65" s="5" t="str">
        <f>OBV!G65</f>
        <v>NEUTRAL</v>
      </c>
      <c r="L65" s="5" t="str">
        <f>OBV!H65</f>
        <v>CONFIRMED BEARISH</v>
      </c>
      <c r="M65" s="7">
        <f t="shared" si="0"/>
        <v>25</v>
      </c>
      <c r="N65" s="7">
        <f t="shared" si="1"/>
        <v>0</v>
      </c>
      <c r="O65" s="7">
        <f t="shared" si="2"/>
        <v>50</v>
      </c>
      <c r="P65" s="7">
        <f t="shared" si="3"/>
        <v>16.5</v>
      </c>
      <c r="Q65" s="8">
        <f t="shared" si="4"/>
        <v>18.725000000000001</v>
      </c>
      <c r="R65" s="8">
        <f t="shared" si="5"/>
        <v>26.625</v>
      </c>
      <c r="S65" s="8">
        <f t="shared" si="6"/>
        <v>23.675000000000001</v>
      </c>
      <c r="T65" s="8">
        <f t="shared" si="7"/>
        <v>22.875</v>
      </c>
      <c r="U65" s="7">
        <f t="shared" si="8"/>
        <v>23.008333333333336</v>
      </c>
      <c r="V65" s="7">
        <f t="shared" si="9"/>
        <v>22.975000000000001</v>
      </c>
    </row>
    <row r="66" spans="1:22" ht="13.5" x14ac:dyDescent="0.25">
      <c r="A66" s="3">
        <f>RSI!A66</f>
        <v>42403</v>
      </c>
      <c r="B66" s="2">
        <f>RSI!B66</f>
        <v>2.1223999999999998</v>
      </c>
      <c r="C66" s="2">
        <f>RSI!I66</f>
        <v>31.656174412685843</v>
      </c>
      <c r="D66" s="2">
        <f>MACD!E66</f>
        <v>0.13255586069996284</v>
      </c>
      <c r="E66" s="2">
        <f>MACD!F66</f>
        <v>0.11528985786860205</v>
      </c>
      <c r="F66" s="2">
        <f>'Moving Avg'!D66</f>
        <v>2.1749999999999998</v>
      </c>
      <c r="G66" s="2">
        <f>'Moving Avg'!F66</f>
        <v>2.3108399999999998</v>
      </c>
      <c r="H66" s="2">
        <f>'Moving Avg'!G66</f>
        <v>2.291852</v>
      </c>
      <c r="I66" s="2">
        <f>'Moving Avg'!H66</f>
        <v>0</v>
      </c>
      <c r="J66" s="5" t="str">
        <f>OBV!F66</f>
        <v>BEARISH</v>
      </c>
      <c r="K66" s="5" t="str">
        <f>OBV!G66</f>
        <v>NEUTRAL</v>
      </c>
      <c r="L66" s="5" t="str">
        <f>OBV!H66</f>
        <v>CONFIRMED BEARISH</v>
      </c>
      <c r="M66" s="7">
        <f t="shared" ref="M66:M129" si="10">IF(C66&lt;30,50, IF(C66&gt;70, 0, 25))</f>
        <v>25</v>
      </c>
      <c r="N66" s="7">
        <f t="shared" ref="N66:N129" si="11">IF(E66-D66&gt;0.02, 100, IF(E66-D66&lt;0,0,45))</f>
        <v>0</v>
      </c>
      <c r="O66" s="7">
        <f t="shared" ref="O66:O129" si="12">IF(F66-I66&gt;10,100,IF(F66-I66&gt;5,75, IF(F66-I66&gt;0,50,0)))</f>
        <v>50</v>
      </c>
      <c r="P66" s="7">
        <f t="shared" ref="P66:P129" si="13">IF(L66="confirmed bullish", 34, IF(L66="bullish divergence",17, 0))+IF(J66="bullish",33,IF(J66="bearish",0,16.5))+IF(K66="strong",33,IF(K66="weak",0,16.5))</f>
        <v>16.5</v>
      </c>
      <c r="Q66" s="8">
        <f t="shared" si="4"/>
        <v>18.725000000000001</v>
      </c>
      <c r="R66" s="8">
        <f t="shared" si="5"/>
        <v>26.625</v>
      </c>
      <c r="S66" s="8">
        <f t="shared" si="6"/>
        <v>23.675000000000001</v>
      </c>
      <c r="T66" s="8">
        <f t="shared" si="7"/>
        <v>22.875</v>
      </c>
      <c r="U66" s="7">
        <f t="shared" si="8"/>
        <v>23.008333333333336</v>
      </c>
      <c r="V66" s="7">
        <f t="shared" si="9"/>
        <v>22.975000000000001</v>
      </c>
    </row>
    <row r="67" spans="1:22" ht="13.5" x14ac:dyDescent="0.25">
      <c r="A67" s="3">
        <f>RSI!A67</f>
        <v>42404</v>
      </c>
      <c r="B67" s="2">
        <f>RSI!B67</f>
        <v>2.0931999999999999</v>
      </c>
      <c r="C67" s="2">
        <f>RSI!I67</f>
        <v>29.534606193912396</v>
      </c>
      <c r="D67" s="2">
        <f>MACD!E67</f>
        <v>0.12669776426816792</v>
      </c>
      <c r="E67" s="2">
        <f>MACD!F67</f>
        <v>0.11757143914851523</v>
      </c>
      <c r="F67" s="2">
        <f>'Moving Avg'!D67</f>
        <v>2.1477399999999998</v>
      </c>
      <c r="G67" s="2">
        <f>'Moving Avg'!F67</f>
        <v>2.2942849999999999</v>
      </c>
      <c r="H67" s="2">
        <f>'Moving Avg'!G67</f>
        <v>2.2949659999999996</v>
      </c>
      <c r="I67" s="2">
        <f>'Moving Avg'!H67</f>
        <v>0</v>
      </c>
      <c r="J67" s="5" t="str">
        <f>OBV!F67</f>
        <v>BEARISH</v>
      </c>
      <c r="K67" s="5" t="str">
        <f>OBV!G67</f>
        <v>NEUTRAL</v>
      </c>
      <c r="L67" s="5" t="str">
        <f>OBV!H67</f>
        <v>CONFIRMED BEARISH</v>
      </c>
      <c r="M67" s="7">
        <f t="shared" si="10"/>
        <v>50</v>
      </c>
      <c r="N67" s="7">
        <f t="shared" si="11"/>
        <v>0</v>
      </c>
      <c r="O67" s="7">
        <f t="shared" si="12"/>
        <v>50</v>
      </c>
      <c r="P67" s="7">
        <f t="shared" si="13"/>
        <v>16.5</v>
      </c>
      <c r="Q67" s="8">
        <f t="shared" ref="Q67:Q130" si="14">0.35*M67+N67*0.35+O67*0.15+P67*0.15</f>
        <v>27.475000000000001</v>
      </c>
      <c r="R67" s="8">
        <f t="shared" ref="R67:R130" si="15">M67*0.2+N67*0.2+O67*0.35+P67*0.25</f>
        <v>31.625</v>
      </c>
      <c r="S67" s="8">
        <f t="shared" ref="S67:S130" si="16">M67*0.15+N67*0.15+O67*0.25+P67*0.45</f>
        <v>27.425000000000001</v>
      </c>
      <c r="T67" s="8">
        <f t="shared" ref="T67:T130" si="17">0.25*SUM(M67:P67)</f>
        <v>29.125</v>
      </c>
      <c r="U67" s="7">
        <f t="shared" ref="U67:U130" si="18">SUM(Q67:S67)/3</f>
        <v>28.841666666666669</v>
      </c>
      <c r="V67" s="7">
        <f t="shared" ref="V67:V130" si="19">SUM(Q67:T67)/4</f>
        <v>28.912500000000001</v>
      </c>
    </row>
    <row r="68" spans="1:22" ht="13.5" x14ac:dyDescent="0.25">
      <c r="A68" s="3">
        <f>RSI!A68</f>
        <v>42405</v>
      </c>
      <c r="B68" s="2">
        <f>RSI!B68</f>
        <v>2.0931999999999999</v>
      </c>
      <c r="C68" s="2">
        <f>RSI!I68</f>
        <v>29.534606193912396</v>
      </c>
      <c r="D68" s="2">
        <f>MACD!E68</f>
        <v>0.12277250051940358</v>
      </c>
      <c r="E68" s="2">
        <f>MACD!F68</f>
        <v>0.11861165142269291</v>
      </c>
      <c r="F68" s="2">
        <f>'Moving Avg'!D68</f>
        <v>2.12242</v>
      </c>
      <c r="G68" s="2">
        <f>'Moving Avg'!F68</f>
        <v>2.27773</v>
      </c>
      <c r="H68" s="2">
        <f>'Moving Avg'!G68</f>
        <v>2.2973019999999997</v>
      </c>
      <c r="I68" s="2">
        <f>'Moving Avg'!H68</f>
        <v>0</v>
      </c>
      <c r="J68" s="5" t="str">
        <f>OBV!F68</f>
        <v>BEARISH</v>
      </c>
      <c r="K68" s="5" t="str">
        <f>OBV!G68</f>
        <v>NEUTRAL</v>
      </c>
      <c r="L68" s="5" t="str">
        <f>OBV!H68</f>
        <v>CONFIRMED BEARISH</v>
      </c>
      <c r="M68" s="7">
        <f t="shared" si="10"/>
        <v>50</v>
      </c>
      <c r="N68" s="7">
        <f t="shared" si="11"/>
        <v>0</v>
      </c>
      <c r="O68" s="7">
        <f t="shared" si="12"/>
        <v>50</v>
      </c>
      <c r="P68" s="7">
        <f t="shared" si="13"/>
        <v>16.5</v>
      </c>
      <c r="Q68" s="8">
        <f t="shared" si="14"/>
        <v>27.475000000000001</v>
      </c>
      <c r="R68" s="8">
        <f t="shared" si="15"/>
        <v>31.625</v>
      </c>
      <c r="S68" s="8">
        <f t="shared" si="16"/>
        <v>27.425000000000001</v>
      </c>
      <c r="T68" s="8">
        <f t="shared" si="17"/>
        <v>29.125</v>
      </c>
      <c r="U68" s="7">
        <f t="shared" si="18"/>
        <v>28.841666666666669</v>
      </c>
      <c r="V68" s="7">
        <f t="shared" si="19"/>
        <v>28.912500000000001</v>
      </c>
    </row>
    <row r="69" spans="1:22" ht="13.5" x14ac:dyDescent="0.25">
      <c r="A69" s="3">
        <f>RSI!A69</f>
        <v>42408</v>
      </c>
      <c r="B69" s="2">
        <f>RSI!B69</f>
        <v>2.0834999999999999</v>
      </c>
      <c r="C69" s="2">
        <f>RSI!I69</f>
        <v>28.79121599956747</v>
      </c>
      <c r="D69" s="2">
        <f>MACD!E69</f>
        <v>0.11514019985562074</v>
      </c>
      <c r="E69" s="2">
        <f>MACD!F69</f>
        <v>0.11791736110927849</v>
      </c>
      <c r="F69" s="2">
        <f>'Moving Avg'!D69</f>
        <v>2.1146400000000001</v>
      </c>
      <c r="G69" s="2">
        <f>'Moving Avg'!F69</f>
        <v>2.260205</v>
      </c>
      <c r="H69" s="2">
        <f>'Moving Avg'!G69</f>
        <v>2.3006119999999997</v>
      </c>
      <c r="I69" s="2">
        <f>'Moving Avg'!H69</f>
        <v>0</v>
      </c>
      <c r="J69" s="5" t="str">
        <f>OBV!F69</f>
        <v>BULLISH</v>
      </c>
      <c r="K69" s="5" t="str">
        <f>OBV!G69</f>
        <v>NEUTRAL</v>
      </c>
      <c r="L69" s="5" t="str">
        <f>OBV!H69</f>
        <v>BULLISH DIVERGENCE</v>
      </c>
      <c r="M69" s="7">
        <f t="shared" si="10"/>
        <v>50</v>
      </c>
      <c r="N69" s="7">
        <f t="shared" si="11"/>
        <v>45</v>
      </c>
      <c r="O69" s="7">
        <f t="shared" si="12"/>
        <v>50</v>
      </c>
      <c r="P69" s="7">
        <f t="shared" si="13"/>
        <v>66.5</v>
      </c>
      <c r="Q69" s="8">
        <f t="shared" si="14"/>
        <v>50.725000000000001</v>
      </c>
      <c r="R69" s="8">
        <f t="shared" si="15"/>
        <v>53.125</v>
      </c>
      <c r="S69" s="8">
        <f t="shared" si="16"/>
        <v>56.674999999999997</v>
      </c>
      <c r="T69" s="8">
        <f t="shared" si="17"/>
        <v>52.875</v>
      </c>
      <c r="U69" s="7">
        <f t="shared" si="18"/>
        <v>53.508333333333326</v>
      </c>
      <c r="V69" s="7">
        <f t="shared" si="19"/>
        <v>53.349999999999994</v>
      </c>
    </row>
    <row r="70" spans="1:22" ht="13.5" x14ac:dyDescent="0.25">
      <c r="A70" s="3">
        <f>RSI!A70</f>
        <v>42409</v>
      </c>
      <c r="B70" s="2">
        <f>RSI!B70</f>
        <v>2.0931999999999999</v>
      </c>
      <c r="C70" s="2">
        <f>RSI!I70</f>
        <v>30.670483059204443</v>
      </c>
      <c r="D70" s="2">
        <f>MACD!E70</f>
        <v>0.10890531814062721</v>
      </c>
      <c r="E70" s="2">
        <f>MACD!F70</f>
        <v>0.11611495251554824</v>
      </c>
      <c r="F70" s="2">
        <f>'Moving Avg'!D70</f>
        <v>2.0970999999999997</v>
      </c>
      <c r="G70" s="2">
        <f>'Moving Avg'!F70</f>
        <v>2.2431650000000003</v>
      </c>
      <c r="H70" s="2">
        <f>'Moving Avg'!G70</f>
        <v>2.3027539999999997</v>
      </c>
      <c r="I70" s="2">
        <f>'Moving Avg'!H70</f>
        <v>0</v>
      </c>
      <c r="J70" s="5" t="str">
        <f>OBV!F70</f>
        <v>BEARISH</v>
      </c>
      <c r="K70" s="5" t="str">
        <f>OBV!G70</f>
        <v>NEUTRAL</v>
      </c>
      <c r="L70" s="5" t="str">
        <f>OBV!H70</f>
        <v>CONFIRMED BEARISH</v>
      </c>
      <c r="M70" s="7">
        <f t="shared" si="10"/>
        <v>25</v>
      </c>
      <c r="N70" s="7">
        <f t="shared" si="11"/>
        <v>45</v>
      </c>
      <c r="O70" s="7">
        <f t="shared" si="12"/>
        <v>50</v>
      </c>
      <c r="P70" s="7">
        <f t="shared" si="13"/>
        <v>16.5</v>
      </c>
      <c r="Q70" s="8">
        <f t="shared" si="14"/>
        <v>34.475000000000001</v>
      </c>
      <c r="R70" s="8">
        <f t="shared" si="15"/>
        <v>35.625</v>
      </c>
      <c r="S70" s="8">
        <f t="shared" si="16"/>
        <v>30.425000000000001</v>
      </c>
      <c r="T70" s="8">
        <f t="shared" si="17"/>
        <v>34.125</v>
      </c>
      <c r="U70" s="7">
        <f t="shared" si="18"/>
        <v>33.508333333333333</v>
      </c>
      <c r="V70" s="7">
        <f t="shared" si="19"/>
        <v>33.662499999999994</v>
      </c>
    </row>
    <row r="71" spans="1:22" ht="13.5" x14ac:dyDescent="0.25">
      <c r="A71" s="3">
        <f>RSI!A71</f>
        <v>42410</v>
      </c>
      <c r="B71" s="2">
        <f>RSI!B71</f>
        <v>2.0834999999999999</v>
      </c>
      <c r="C71" s="2">
        <f>RSI!I71</f>
        <v>29.822886299198643</v>
      </c>
      <c r="D71" s="2">
        <f>MACD!E71</f>
        <v>0.10365513653326008</v>
      </c>
      <c r="E71" s="2">
        <f>MACD!F71</f>
        <v>0.11362298931909062</v>
      </c>
      <c r="F71" s="2">
        <f>'Moving Avg'!D71</f>
        <v>2.0893199999999998</v>
      </c>
      <c r="G71" s="2">
        <f>'Moving Avg'!F71</f>
        <v>2.2256400000000007</v>
      </c>
      <c r="H71" s="2">
        <f>'Moving Avg'!G71</f>
        <v>2.3029479999999993</v>
      </c>
      <c r="I71" s="2">
        <f>'Moving Avg'!H71</f>
        <v>0</v>
      </c>
      <c r="J71" s="5" t="str">
        <f>OBV!F71</f>
        <v>BEARISH</v>
      </c>
      <c r="K71" s="5" t="str">
        <f>OBV!G71</f>
        <v>NEUTRAL</v>
      </c>
      <c r="L71" s="5" t="str">
        <f>OBV!H71</f>
        <v>CONFIRMED BEARISH</v>
      </c>
      <c r="M71" s="7">
        <f t="shared" si="10"/>
        <v>50</v>
      </c>
      <c r="N71" s="7">
        <f t="shared" si="11"/>
        <v>45</v>
      </c>
      <c r="O71" s="7">
        <f t="shared" si="12"/>
        <v>50</v>
      </c>
      <c r="P71" s="7">
        <f t="shared" si="13"/>
        <v>16.5</v>
      </c>
      <c r="Q71" s="8">
        <f t="shared" si="14"/>
        <v>43.225000000000001</v>
      </c>
      <c r="R71" s="8">
        <f t="shared" si="15"/>
        <v>40.625</v>
      </c>
      <c r="S71" s="8">
        <f t="shared" si="16"/>
        <v>34.174999999999997</v>
      </c>
      <c r="T71" s="8">
        <f t="shared" si="17"/>
        <v>40.375</v>
      </c>
      <c r="U71" s="7">
        <f t="shared" si="18"/>
        <v>39.341666666666661</v>
      </c>
      <c r="V71" s="7">
        <f t="shared" si="19"/>
        <v>39.599999999999994</v>
      </c>
    </row>
    <row r="72" spans="1:22" ht="13.5" x14ac:dyDescent="0.25">
      <c r="A72" s="3">
        <f>RSI!A72</f>
        <v>42411</v>
      </c>
      <c r="B72" s="2">
        <f>RSI!B72</f>
        <v>2.0834999999999999</v>
      </c>
      <c r="C72" s="2">
        <f>RSI!I72</f>
        <v>29.822886299198643</v>
      </c>
      <c r="D72" s="2">
        <f>MACD!E72</f>
        <v>0.10002430893166769</v>
      </c>
      <c r="E72" s="2">
        <f>MACD!F72</f>
        <v>0.11090325324160605</v>
      </c>
      <c r="F72" s="2">
        <f>'Moving Avg'!D72</f>
        <v>2.0873800000000005</v>
      </c>
      <c r="G72" s="2">
        <f>'Moving Avg'!F72</f>
        <v>2.2086000000000006</v>
      </c>
      <c r="H72" s="2">
        <f>'Moving Avg'!G72</f>
        <v>2.3008059999999997</v>
      </c>
      <c r="I72" s="2">
        <f>'Moving Avg'!H72</f>
        <v>0</v>
      </c>
      <c r="J72" s="5" t="str">
        <f>OBV!F72</f>
        <v>BEARISH</v>
      </c>
      <c r="K72" s="5" t="str">
        <f>OBV!G72</f>
        <v>NEUTRAL</v>
      </c>
      <c r="L72" s="5" t="str">
        <f>OBV!H72</f>
        <v>CONFIRMED BEARISH</v>
      </c>
      <c r="M72" s="7">
        <f t="shared" si="10"/>
        <v>50</v>
      </c>
      <c r="N72" s="7">
        <f t="shared" si="11"/>
        <v>45</v>
      </c>
      <c r="O72" s="7">
        <f t="shared" si="12"/>
        <v>50</v>
      </c>
      <c r="P72" s="7">
        <f t="shared" si="13"/>
        <v>16.5</v>
      </c>
      <c r="Q72" s="8">
        <f t="shared" si="14"/>
        <v>43.225000000000001</v>
      </c>
      <c r="R72" s="8">
        <f t="shared" si="15"/>
        <v>40.625</v>
      </c>
      <c r="S72" s="8">
        <f t="shared" si="16"/>
        <v>34.174999999999997</v>
      </c>
      <c r="T72" s="8">
        <f t="shared" si="17"/>
        <v>40.375</v>
      </c>
      <c r="U72" s="7">
        <f t="shared" si="18"/>
        <v>39.341666666666661</v>
      </c>
      <c r="V72" s="7">
        <f t="shared" si="19"/>
        <v>39.599999999999994</v>
      </c>
    </row>
    <row r="73" spans="1:22" ht="13.5" x14ac:dyDescent="0.25">
      <c r="A73" s="3">
        <f>RSI!A73</f>
        <v>42412</v>
      </c>
      <c r="B73" s="2">
        <f>RSI!B73</f>
        <v>2.0446</v>
      </c>
      <c r="C73" s="2">
        <f>RSI!I73</f>
        <v>26.42623337926257</v>
      </c>
      <c r="D73" s="2">
        <f>MACD!E73</f>
        <v>9.9092756720372765E-2</v>
      </c>
      <c r="E73" s="2">
        <f>MACD!F73</f>
        <v>0.1085411539373594</v>
      </c>
      <c r="F73" s="2">
        <f>'Moving Avg'!D73</f>
        <v>2.0776600000000003</v>
      </c>
      <c r="G73" s="2">
        <f>'Moving Avg'!F73</f>
        <v>2.1910750000000005</v>
      </c>
      <c r="H73" s="2">
        <f>'Moving Avg'!G73</f>
        <v>2.2980799999999997</v>
      </c>
      <c r="I73" s="2">
        <f>'Moving Avg'!H73</f>
        <v>0</v>
      </c>
      <c r="J73" s="5" t="str">
        <f>OBV!F73</f>
        <v>BEARISH</v>
      </c>
      <c r="K73" s="5" t="str">
        <f>OBV!G73</f>
        <v>NEUTRAL</v>
      </c>
      <c r="L73" s="5" t="str">
        <f>OBV!H73</f>
        <v>CONFIRMED BEARISH</v>
      </c>
      <c r="M73" s="7">
        <f t="shared" si="10"/>
        <v>50</v>
      </c>
      <c r="N73" s="7">
        <f t="shared" si="11"/>
        <v>45</v>
      </c>
      <c r="O73" s="7">
        <f t="shared" si="12"/>
        <v>50</v>
      </c>
      <c r="P73" s="7">
        <f t="shared" si="13"/>
        <v>16.5</v>
      </c>
      <c r="Q73" s="8">
        <f t="shared" si="14"/>
        <v>43.225000000000001</v>
      </c>
      <c r="R73" s="8">
        <f t="shared" si="15"/>
        <v>40.625</v>
      </c>
      <c r="S73" s="8">
        <f t="shared" si="16"/>
        <v>34.174999999999997</v>
      </c>
      <c r="T73" s="8">
        <f t="shared" si="17"/>
        <v>40.375</v>
      </c>
      <c r="U73" s="7">
        <f t="shared" si="18"/>
        <v>39.341666666666661</v>
      </c>
      <c r="V73" s="7">
        <f t="shared" si="19"/>
        <v>39.599999999999994</v>
      </c>
    </row>
    <row r="74" spans="1:22" ht="13.5" x14ac:dyDescent="0.25">
      <c r="A74" s="3">
        <f>RSI!A74</f>
        <v>42415</v>
      </c>
      <c r="B74" s="2">
        <f>RSI!B74</f>
        <v>2.0834999999999999</v>
      </c>
      <c r="C74" s="2">
        <f>RSI!I74</f>
        <v>34.464506467388077</v>
      </c>
      <c r="D74" s="2">
        <f>MACD!E74</f>
        <v>8.1364130267416623E-2</v>
      </c>
      <c r="E74" s="2">
        <f>MACD!F74</f>
        <v>0.10310574920337084</v>
      </c>
      <c r="F74" s="2">
        <f>'Moving Avg'!D74</f>
        <v>2.0776600000000003</v>
      </c>
      <c r="G74" s="2">
        <f>'Moving Avg'!F74</f>
        <v>2.1754950000000002</v>
      </c>
      <c r="H74" s="2">
        <f>'Moving Avg'!G74</f>
        <v>2.2961319999999996</v>
      </c>
      <c r="I74" s="2">
        <f>'Moving Avg'!H74</f>
        <v>0</v>
      </c>
      <c r="J74" s="5" t="str">
        <f>OBV!F74</f>
        <v>BEARISH</v>
      </c>
      <c r="K74" s="5" t="str">
        <f>OBV!G74</f>
        <v>NEUTRAL</v>
      </c>
      <c r="L74" s="5" t="str">
        <f>OBV!H74</f>
        <v>NEUTRAL</v>
      </c>
      <c r="M74" s="7">
        <f t="shared" si="10"/>
        <v>25</v>
      </c>
      <c r="N74" s="7">
        <f t="shared" si="11"/>
        <v>100</v>
      </c>
      <c r="O74" s="7">
        <f t="shared" si="12"/>
        <v>50</v>
      </c>
      <c r="P74" s="7">
        <f t="shared" si="13"/>
        <v>16.5</v>
      </c>
      <c r="Q74" s="8">
        <f t="shared" si="14"/>
        <v>53.725000000000001</v>
      </c>
      <c r="R74" s="8">
        <f t="shared" si="15"/>
        <v>46.625</v>
      </c>
      <c r="S74" s="8">
        <f t="shared" si="16"/>
        <v>38.674999999999997</v>
      </c>
      <c r="T74" s="8">
        <f t="shared" si="17"/>
        <v>47.875</v>
      </c>
      <c r="U74" s="7">
        <f t="shared" si="18"/>
        <v>46.341666666666661</v>
      </c>
      <c r="V74" s="7">
        <f t="shared" si="19"/>
        <v>46.724999999999994</v>
      </c>
    </row>
    <row r="75" spans="1:22" ht="13.5" x14ac:dyDescent="0.25">
      <c r="A75" s="3">
        <f>RSI!A75</f>
        <v>42416</v>
      </c>
      <c r="B75" s="2">
        <f>RSI!B75</f>
        <v>2.1223999999999998</v>
      </c>
      <c r="C75" s="2">
        <f>RSI!I75</f>
        <v>41.363595957365234</v>
      </c>
      <c r="D75" s="2">
        <f>MACD!E75</f>
        <v>7.3108777573306583E-2</v>
      </c>
      <c r="E75" s="2">
        <f>MACD!F75</f>
        <v>9.7106354877357998E-2</v>
      </c>
      <c r="F75" s="2">
        <f>'Moving Avg'!D75</f>
        <v>2.0834999999999999</v>
      </c>
      <c r="G75" s="2">
        <f>'Moving Avg'!F75</f>
        <v>2.1623500000000004</v>
      </c>
      <c r="H75" s="2">
        <f>'Moving Avg'!G75</f>
        <v>2.294378</v>
      </c>
      <c r="I75" s="2">
        <f>'Moving Avg'!H75</f>
        <v>0</v>
      </c>
      <c r="J75" s="5" t="str">
        <f>OBV!F75</f>
        <v>BEARISH</v>
      </c>
      <c r="K75" s="5" t="str">
        <f>OBV!G75</f>
        <v>NEUTRAL</v>
      </c>
      <c r="L75" s="5" t="str">
        <f>OBV!H75</f>
        <v>BEARISH DIVERGENCE</v>
      </c>
      <c r="M75" s="7">
        <f t="shared" si="10"/>
        <v>25</v>
      </c>
      <c r="N75" s="7">
        <f t="shared" si="11"/>
        <v>100</v>
      </c>
      <c r="O75" s="7">
        <f t="shared" si="12"/>
        <v>50</v>
      </c>
      <c r="P75" s="7">
        <f t="shared" si="13"/>
        <v>16.5</v>
      </c>
      <c r="Q75" s="8">
        <f t="shared" si="14"/>
        <v>53.725000000000001</v>
      </c>
      <c r="R75" s="8">
        <f t="shared" si="15"/>
        <v>46.625</v>
      </c>
      <c r="S75" s="8">
        <f t="shared" si="16"/>
        <v>38.674999999999997</v>
      </c>
      <c r="T75" s="8">
        <f t="shared" si="17"/>
        <v>47.875</v>
      </c>
      <c r="U75" s="7">
        <f t="shared" si="18"/>
        <v>46.341666666666661</v>
      </c>
      <c r="V75" s="7">
        <f t="shared" si="19"/>
        <v>46.724999999999994</v>
      </c>
    </row>
    <row r="76" spans="1:22" ht="13.5" x14ac:dyDescent="0.25">
      <c r="A76" s="3">
        <f>RSI!A76</f>
        <v>42417</v>
      </c>
      <c r="B76" s="2">
        <f>RSI!B76</f>
        <v>2.1322000000000001</v>
      </c>
      <c r="C76" s="2">
        <f>RSI!I76</f>
        <v>42.991817720673787</v>
      </c>
      <c r="D76" s="2">
        <f>MACD!E76</f>
        <v>5.674850093178696E-2</v>
      </c>
      <c r="E76" s="2">
        <f>MACD!F76</f>
        <v>8.9034784088243793E-2</v>
      </c>
      <c r="F76" s="2">
        <f>'Moving Avg'!D76</f>
        <v>2.0932400000000002</v>
      </c>
      <c r="G76" s="2">
        <f>'Moving Avg'!F76</f>
        <v>2.1526149999999999</v>
      </c>
      <c r="H76" s="2">
        <f>'Moving Avg'!G76</f>
        <v>2.2924319999999998</v>
      </c>
      <c r="I76" s="2">
        <f>'Moving Avg'!H76</f>
        <v>0</v>
      </c>
      <c r="J76" s="5" t="str">
        <f>OBV!F76</f>
        <v>BEARISH</v>
      </c>
      <c r="K76" s="5" t="str">
        <f>OBV!G76</f>
        <v>NEUTRAL</v>
      </c>
      <c r="L76" s="5" t="str">
        <f>OBV!H76</f>
        <v>BEARISH DIVERGENCE</v>
      </c>
      <c r="M76" s="7">
        <f t="shared" si="10"/>
        <v>25</v>
      </c>
      <c r="N76" s="7">
        <f t="shared" si="11"/>
        <v>100</v>
      </c>
      <c r="O76" s="7">
        <f t="shared" si="12"/>
        <v>50</v>
      </c>
      <c r="P76" s="7">
        <f t="shared" si="13"/>
        <v>16.5</v>
      </c>
      <c r="Q76" s="8">
        <f t="shared" si="14"/>
        <v>53.725000000000001</v>
      </c>
      <c r="R76" s="8">
        <f t="shared" si="15"/>
        <v>46.625</v>
      </c>
      <c r="S76" s="8">
        <f t="shared" si="16"/>
        <v>38.674999999999997</v>
      </c>
      <c r="T76" s="8">
        <f t="shared" si="17"/>
        <v>47.875</v>
      </c>
      <c r="U76" s="7">
        <f t="shared" si="18"/>
        <v>46.341666666666661</v>
      </c>
      <c r="V76" s="7">
        <f t="shared" si="19"/>
        <v>46.724999999999994</v>
      </c>
    </row>
    <row r="77" spans="1:22" ht="13.5" x14ac:dyDescent="0.25">
      <c r="A77" s="3">
        <f>RSI!A77</f>
        <v>42418</v>
      </c>
      <c r="B77" s="2">
        <f>RSI!B77</f>
        <v>2.1223999999999998</v>
      </c>
      <c r="C77" s="2">
        <f>RSI!I77</f>
        <v>41.743514975365677</v>
      </c>
      <c r="D77" s="2">
        <f>MACD!E77</f>
        <v>3.9405851130803526E-2</v>
      </c>
      <c r="E77" s="2">
        <f>MACD!F77</f>
        <v>7.9108997496755748E-2</v>
      </c>
      <c r="F77" s="2">
        <f>'Moving Avg'!D77</f>
        <v>2.1010199999999997</v>
      </c>
      <c r="G77" s="2">
        <f>'Moving Avg'!F77</f>
        <v>2.144825</v>
      </c>
      <c r="H77" s="2">
        <f>'Moving Avg'!G77</f>
        <v>2.2902899999999997</v>
      </c>
      <c r="I77" s="2">
        <f>'Moving Avg'!H77</f>
        <v>0</v>
      </c>
      <c r="J77" s="5" t="str">
        <f>OBV!F77</f>
        <v>BEARISH</v>
      </c>
      <c r="K77" s="5" t="str">
        <f>OBV!G77</f>
        <v>NEUTRAL</v>
      </c>
      <c r="L77" s="5" t="str">
        <f>OBV!H77</f>
        <v>BEARISH DIVERGENCE</v>
      </c>
      <c r="M77" s="7">
        <f t="shared" si="10"/>
        <v>25</v>
      </c>
      <c r="N77" s="7">
        <f t="shared" si="11"/>
        <v>100</v>
      </c>
      <c r="O77" s="7">
        <f t="shared" si="12"/>
        <v>50</v>
      </c>
      <c r="P77" s="7">
        <f t="shared" si="13"/>
        <v>16.5</v>
      </c>
      <c r="Q77" s="8">
        <f t="shared" si="14"/>
        <v>53.725000000000001</v>
      </c>
      <c r="R77" s="8">
        <f t="shared" si="15"/>
        <v>46.625</v>
      </c>
      <c r="S77" s="8">
        <f t="shared" si="16"/>
        <v>38.674999999999997</v>
      </c>
      <c r="T77" s="8">
        <f t="shared" si="17"/>
        <v>47.875</v>
      </c>
      <c r="U77" s="7">
        <f t="shared" si="18"/>
        <v>46.341666666666661</v>
      </c>
      <c r="V77" s="7">
        <f t="shared" si="19"/>
        <v>46.724999999999994</v>
      </c>
    </row>
    <row r="78" spans="1:22" ht="13.5" x14ac:dyDescent="0.25">
      <c r="A78" s="3">
        <f>RSI!A78</f>
        <v>42419</v>
      </c>
      <c r="B78" s="2">
        <f>RSI!B78</f>
        <v>2.0737999999999999</v>
      </c>
      <c r="C78" s="2">
        <f>RSI!I78</f>
        <v>36.139367647097792</v>
      </c>
      <c r="D78" s="2">
        <f>MACD!E78</f>
        <v>2.8636471929111895E-2</v>
      </c>
      <c r="E78" s="2">
        <f>MACD!F78</f>
        <v>6.9014492383226989E-2</v>
      </c>
      <c r="F78" s="2">
        <f>'Moving Avg'!D78</f>
        <v>2.1068600000000002</v>
      </c>
      <c r="G78" s="2">
        <f>'Moving Avg'!F78</f>
        <v>2.1346049999999996</v>
      </c>
      <c r="H78" s="2">
        <f>'Moving Avg'!G78</f>
        <v>2.2871759999999997</v>
      </c>
      <c r="I78" s="2">
        <f>'Moving Avg'!H78</f>
        <v>0</v>
      </c>
      <c r="J78" s="5" t="str">
        <f>OBV!F78</f>
        <v>BULLISH</v>
      </c>
      <c r="K78" s="5" t="str">
        <f>OBV!G78</f>
        <v>NEUTRAL</v>
      </c>
      <c r="L78" s="5" t="str">
        <f>OBV!H78</f>
        <v>CONFIRMED BULLISH</v>
      </c>
      <c r="M78" s="7">
        <f t="shared" si="10"/>
        <v>25</v>
      </c>
      <c r="N78" s="7">
        <f t="shared" si="11"/>
        <v>100</v>
      </c>
      <c r="O78" s="7">
        <f t="shared" si="12"/>
        <v>50</v>
      </c>
      <c r="P78" s="7">
        <f t="shared" si="13"/>
        <v>83.5</v>
      </c>
      <c r="Q78" s="8">
        <f t="shared" si="14"/>
        <v>63.774999999999999</v>
      </c>
      <c r="R78" s="8">
        <f t="shared" si="15"/>
        <v>63.375</v>
      </c>
      <c r="S78" s="8">
        <f t="shared" si="16"/>
        <v>68.825000000000003</v>
      </c>
      <c r="T78" s="8">
        <f t="shared" si="17"/>
        <v>64.625</v>
      </c>
      <c r="U78" s="7">
        <f t="shared" si="18"/>
        <v>65.325000000000003</v>
      </c>
      <c r="V78" s="7">
        <f t="shared" si="19"/>
        <v>65.150000000000006</v>
      </c>
    </row>
    <row r="79" spans="1:22" ht="13.5" x14ac:dyDescent="0.25">
      <c r="A79" s="3">
        <f>RSI!A79</f>
        <v>42422</v>
      </c>
      <c r="B79" s="2">
        <f>RSI!B79</f>
        <v>2.0834999999999999</v>
      </c>
      <c r="C79" s="2">
        <f>RSI!I79</f>
        <v>37.930464905908337</v>
      </c>
      <c r="D79" s="2">
        <f>MACD!E79</f>
        <v>1.7882838971329917E-2</v>
      </c>
      <c r="E79" s="2">
        <f>MACD!F79</f>
        <v>5.8788161700847573E-2</v>
      </c>
      <c r="F79" s="2">
        <f>'Moving Avg'!D79</f>
        <v>2.1068599999999997</v>
      </c>
      <c r="G79" s="2">
        <f>'Moving Avg'!F79</f>
        <v>2.1268149999999997</v>
      </c>
      <c r="H79" s="2">
        <f>'Moving Avg'!G79</f>
        <v>2.2844499999999996</v>
      </c>
      <c r="I79" s="2">
        <f>'Moving Avg'!H79</f>
        <v>0</v>
      </c>
      <c r="J79" s="5" t="str">
        <f>OBV!F79</f>
        <v>BEARISH</v>
      </c>
      <c r="K79" s="5" t="str">
        <f>OBV!G79</f>
        <v>NEUTRAL</v>
      </c>
      <c r="L79" s="5" t="str">
        <f>OBV!H79</f>
        <v>NEUTRAL</v>
      </c>
      <c r="M79" s="7">
        <f t="shared" si="10"/>
        <v>25</v>
      </c>
      <c r="N79" s="7">
        <f t="shared" si="11"/>
        <v>100</v>
      </c>
      <c r="O79" s="7">
        <f t="shared" si="12"/>
        <v>50</v>
      </c>
      <c r="P79" s="7">
        <f t="shared" si="13"/>
        <v>16.5</v>
      </c>
      <c r="Q79" s="8">
        <f t="shared" si="14"/>
        <v>53.725000000000001</v>
      </c>
      <c r="R79" s="8">
        <f t="shared" si="15"/>
        <v>46.625</v>
      </c>
      <c r="S79" s="8">
        <f t="shared" si="16"/>
        <v>38.674999999999997</v>
      </c>
      <c r="T79" s="8">
        <f t="shared" si="17"/>
        <v>47.875</v>
      </c>
      <c r="U79" s="7">
        <f t="shared" si="18"/>
        <v>46.341666666666661</v>
      </c>
      <c r="V79" s="7">
        <f t="shared" si="19"/>
        <v>46.724999999999994</v>
      </c>
    </row>
    <row r="80" spans="1:22" ht="13.5" x14ac:dyDescent="0.25">
      <c r="A80" s="3">
        <f>RSI!A80</f>
        <v>42423</v>
      </c>
      <c r="B80" s="2">
        <f>RSI!B80</f>
        <v>2.0834999999999999</v>
      </c>
      <c r="C80" s="2">
        <f>RSI!I80</f>
        <v>37.930464905908337</v>
      </c>
      <c r="D80" s="2">
        <f>MACD!E80</f>
        <v>1.0746142620117638E-2</v>
      </c>
      <c r="E80" s="2">
        <f>MACD!F80</f>
        <v>4.9179757884701587E-2</v>
      </c>
      <c r="F80" s="2">
        <f>'Moving Avg'!D80</f>
        <v>2.0990799999999998</v>
      </c>
      <c r="G80" s="2">
        <f>'Moving Avg'!F80</f>
        <v>2.1190249999999997</v>
      </c>
      <c r="H80" s="2">
        <f>'Moving Avg'!G80</f>
        <v>2.2821140000000004</v>
      </c>
      <c r="I80" s="2">
        <f>'Moving Avg'!H80</f>
        <v>0</v>
      </c>
      <c r="J80" s="5" t="str">
        <f>OBV!F80</f>
        <v>BEARISH</v>
      </c>
      <c r="K80" s="5" t="str">
        <f>OBV!G80</f>
        <v>NEUTRAL</v>
      </c>
      <c r="L80" s="5" t="str">
        <f>OBV!H80</f>
        <v>CONFIRMED BEARISH</v>
      </c>
      <c r="M80" s="7">
        <f t="shared" si="10"/>
        <v>25</v>
      </c>
      <c r="N80" s="7">
        <f t="shared" si="11"/>
        <v>100</v>
      </c>
      <c r="O80" s="7">
        <f t="shared" si="12"/>
        <v>50</v>
      </c>
      <c r="P80" s="7">
        <f t="shared" si="13"/>
        <v>16.5</v>
      </c>
      <c r="Q80" s="8">
        <f t="shared" si="14"/>
        <v>53.725000000000001</v>
      </c>
      <c r="R80" s="8">
        <f t="shared" si="15"/>
        <v>46.625</v>
      </c>
      <c r="S80" s="8">
        <f t="shared" si="16"/>
        <v>38.674999999999997</v>
      </c>
      <c r="T80" s="8">
        <f t="shared" si="17"/>
        <v>47.875</v>
      </c>
      <c r="U80" s="7">
        <f t="shared" si="18"/>
        <v>46.341666666666661</v>
      </c>
      <c r="V80" s="7">
        <f t="shared" si="19"/>
        <v>46.724999999999994</v>
      </c>
    </row>
    <row r="81" spans="1:22" ht="13.5" x14ac:dyDescent="0.25">
      <c r="A81" s="3">
        <f>RSI!A81</f>
        <v>42424</v>
      </c>
      <c r="B81" s="2">
        <f>RSI!B81</f>
        <v>2.0834999999999999</v>
      </c>
      <c r="C81" s="2">
        <f>RSI!I81</f>
        <v>37.930464905908337</v>
      </c>
      <c r="D81" s="2">
        <f>MACD!E81</f>
        <v>3.6504843093947414E-3</v>
      </c>
      <c r="E81" s="2">
        <f>MACD!F81</f>
        <v>4.007390316964022E-2</v>
      </c>
      <c r="F81" s="2">
        <f>'Moving Avg'!D81</f>
        <v>2.08934</v>
      </c>
      <c r="G81" s="2">
        <f>'Moving Avg'!F81</f>
        <v>2.1117250000000003</v>
      </c>
      <c r="H81" s="2">
        <f>'Moving Avg'!G81</f>
        <v>2.2772459999999999</v>
      </c>
      <c r="I81" s="2">
        <f>'Moving Avg'!H81</f>
        <v>0</v>
      </c>
      <c r="J81" s="5" t="str">
        <f>OBV!F81</f>
        <v>BEARISH</v>
      </c>
      <c r="K81" s="5" t="str">
        <f>OBV!G81</f>
        <v>NEUTRAL</v>
      </c>
      <c r="L81" s="5" t="str">
        <f>OBV!H81</f>
        <v>CONFIRMED BEARISH</v>
      </c>
      <c r="M81" s="7">
        <f t="shared" si="10"/>
        <v>25</v>
      </c>
      <c r="N81" s="7">
        <f t="shared" si="11"/>
        <v>100</v>
      </c>
      <c r="O81" s="7">
        <f t="shared" si="12"/>
        <v>50</v>
      </c>
      <c r="P81" s="7">
        <f t="shared" si="13"/>
        <v>16.5</v>
      </c>
      <c r="Q81" s="8">
        <f t="shared" si="14"/>
        <v>53.725000000000001</v>
      </c>
      <c r="R81" s="8">
        <f t="shared" si="15"/>
        <v>46.625</v>
      </c>
      <c r="S81" s="8">
        <f t="shared" si="16"/>
        <v>38.674999999999997</v>
      </c>
      <c r="T81" s="8">
        <f t="shared" si="17"/>
        <v>47.875</v>
      </c>
      <c r="U81" s="7">
        <f t="shared" si="18"/>
        <v>46.341666666666661</v>
      </c>
      <c r="V81" s="7">
        <f t="shared" si="19"/>
        <v>46.724999999999994</v>
      </c>
    </row>
    <row r="82" spans="1:22" ht="13.5" x14ac:dyDescent="0.25">
      <c r="A82" s="3">
        <f>RSI!A82</f>
        <v>42425</v>
      </c>
      <c r="B82" s="2">
        <f>RSI!B82</f>
        <v>2.0640000000000001</v>
      </c>
      <c r="C82" s="2">
        <f>RSI!I82</f>
        <v>35.435086679836942</v>
      </c>
      <c r="D82" s="2">
        <f>MACD!E82</f>
        <v>-5.0594866122199988E-4</v>
      </c>
      <c r="E82" s="2">
        <f>MACD!F82</f>
        <v>3.195793280346778E-2</v>
      </c>
      <c r="F82" s="2">
        <f>'Moving Avg'!D82</f>
        <v>2.0776599999999998</v>
      </c>
      <c r="G82" s="2">
        <f>'Moving Avg'!F82</f>
        <v>2.10345</v>
      </c>
      <c r="H82" s="2">
        <f>'Moving Avg'!G82</f>
        <v>2.2708200000000001</v>
      </c>
      <c r="I82" s="2">
        <f>'Moving Avg'!H82</f>
        <v>0</v>
      </c>
      <c r="J82" s="5" t="str">
        <f>OBV!F82</f>
        <v>BEARISH</v>
      </c>
      <c r="K82" s="5" t="str">
        <f>OBV!G82</f>
        <v>NEUTRAL</v>
      </c>
      <c r="L82" s="5" t="str">
        <f>OBV!H82</f>
        <v>CONFIRMED BEARISH</v>
      </c>
      <c r="M82" s="7">
        <f t="shared" si="10"/>
        <v>25</v>
      </c>
      <c r="N82" s="7">
        <f t="shared" si="11"/>
        <v>100</v>
      </c>
      <c r="O82" s="7">
        <f t="shared" si="12"/>
        <v>50</v>
      </c>
      <c r="P82" s="7">
        <f t="shared" si="13"/>
        <v>16.5</v>
      </c>
      <c r="Q82" s="8">
        <f t="shared" si="14"/>
        <v>53.725000000000001</v>
      </c>
      <c r="R82" s="8">
        <f t="shared" si="15"/>
        <v>46.625</v>
      </c>
      <c r="S82" s="8">
        <f t="shared" si="16"/>
        <v>38.674999999999997</v>
      </c>
      <c r="T82" s="8">
        <f t="shared" si="17"/>
        <v>47.875</v>
      </c>
      <c r="U82" s="7">
        <f t="shared" si="18"/>
        <v>46.341666666666661</v>
      </c>
      <c r="V82" s="7">
        <f t="shared" si="19"/>
        <v>46.724999999999994</v>
      </c>
    </row>
    <row r="83" spans="1:22" ht="13.5" x14ac:dyDescent="0.25">
      <c r="A83" s="3">
        <f>RSI!A83</f>
        <v>42426</v>
      </c>
      <c r="B83" s="2">
        <f>RSI!B83</f>
        <v>2.0737999999999999</v>
      </c>
      <c r="C83" s="2">
        <f>RSI!I83</f>
        <v>37.654950520800639</v>
      </c>
      <c r="D83" s="2">
        <f>MACD!E83</f>
        <v>-1.0244966530950528E-2</v>
      </c>
      <c r="E83" s="2">
        <f>MACD!F83</f>
        <v>2.3517352936584118E-2</v>
      </c>
      <c r="F83" s="2">
        <f>'Moving Avg'!D83</f>
        <v>2.0776599999999998</v>
      </c>
      <c r="G83" s="2">
        <f>'Moving Avg'!F83</f>
        <v>2.0961499999999997</v>
      </c>
      <c r="H83" s="2">
        <f>'Moving Avg'!G83</f>
        <v>2.2640060000000002</v>
      </c>
      <c r="I83" s="2">
        <f>'Moving Avg'!H83</f>
        <v>0</v>
      </c>
      <c r="J83" s="5" t="str">
        <f>OBV!F83</f>
        <v>BULLISH</v>
      </c>
      <c r="K83" s="5" t="str">
        <f>OBV!G83</f>
        <v>NEUTRAL</v>
      </c>
      <c r="L83" s="5" t="str">
        <f>OBV!H83</f>
        <v>NEUTRAL</v>
      </c>
      <c r="M83" s="7">
        <f t="shared" si="10"/>
        <v>25</v>
      </c>
      <c r="N83" s="7">
        <f t="shared" si="11"/>
        <v>100</v>
      </c>
      <c r="O83" s="7">
        <f t="shared" si="12"/>
        <v>50</v>
      </c>
      <c r="P83" s="7">
        <f t="shared" si="13"/>
        <v>49.5</v>
      </c>
      <c r="Q83" s="8">
        <f t="shared" si="14"/>
        <v>58.674999999999997</v>
      </c>
      <c r="R83" s="8">
        <f t="shared" si="15"/>
        <v>54.875</v>
      </c>
      <c r="S83" s="8">
        <f t="shared" si="16"/>
        <v>53.525000000000006</v>
      </c>
      <c r="T83" s="8">
        <f t="shared" si="17"/>
        <v>56.125</v>
      </c>
      <c r="U83" s="7">
        <f t="shared" si="18"/>
        <v>55.691666666666663</v>
      </c>
      <c r="V83" s="7">
        <f t="shared" si="19"/>
        <v>55.8</v>
      </c>
    </row>
    <row r="84" spans="1:22" ht="13.5" x14ac:dyDescent="0.25">
      <c r="A84" s="3">
        <f>RSI!A84</f>
        <v>42429</v>
      </c>
      <c r="B84" s="2">
        <f>RSI!B84</f>
        <v>2.0737999999999999</v>
      </c>
      <c r="C84" s="2">
        <f>RSI!I84</f>
        <v>37.654950520800639</v>
      </c>
      <c r="D84" s="2">
        <f>MACD!E84</f>
        <v>-1.2106647579530172E-2</v>
      </c>
      <c r="E84" s="2">
        <f>MACD!F84</f>
        <v>1.639255283336126E-2</v>
      </c>
      <c r="F84" s="2">
        <f>'Moving Avg'!D84</f>
        <v>2.07572</v>
      </c>
      <c r="G84" s="2">
        <f>'Moving Avg'!F84</f>
        <v>2.0937199999999998</v>
      </c>
      <c r="H84" s="2">
        <f>'Moving Avg'!G84</f>
        <v>2.2575799999999999</v>
      </c>
      <c r="I84" s="2">
        <f>'Moving Avg'!H84</f>
        <v>0</v>
      </c>
      <c r="J84" s="5" t="str">
        <f>OBV!F84</f>
        <v>BEARISH</v>
      </c>
      <c r="K84" s="5" t="str">
        <f>OBV!G84</f>
        <v>NEUTRAL</v>
      </c>
      <c r="L84" s="5" t="str">
        <f>OBV!H84</f>
        <v>CONFIRMED BEARISH</v>
      </c>
      <c r="M84" s="7">
        <f t="shared" si="10"/>
        <v>25</v>
      </c>
      <c r="N84" s="7">
        <f t="shared" si="11"/>
        <v>100</v>
      </c>
      <c r="O84" s="7">
        <f t="shared" si="12"/>
        <v>50</v>
      </c>
      <c r="P84" s="7">
        <f t="shared" si="13"/>
        <v>16.5</v>
      </c>
      <c r="Q84" s="8">
        <f t="shared" si="14"/>
        <v>53.725000000000001</v>
      </c>
      <c r="R84" s="8">
        <f t="shared" si="15"/>
        <v>46.625</v>
      </c>
      <c r="S84" s="8">
        <f t="shared" si="16"/>
        <v>38.674999999999997</v>
      </c>
      <c r="T84" s="8">
        <f t="shared" si="17"/>
        <v>47.875</v>
      </c>
      <c r="U84" s="7">
        <f t="shared" si="18"/>
        <v>46.341666666666661</v>
      </c>
      <c r="V84" s="7">
        <f t="shared" si="19"/>
        <v>46.724999999999994</v>
      </c>
    </row>
    <row r="85" spans="1:22" ht="13.5" x14ac:dyDescent="0.25">
      <c r="A85" s="3">
        <f>RSI!A85</f>
        <v>42430</v>
      </c>
      <c r="B85" s="2">
        <f>RSI!B85</f>
        <v>2.0737999999999999</v>
      </c>
      <c r="C85" s="2">
        <f>RSI!I85</f>
        <v>37.654950520800639</v>
      </c>
      <c r="D85" s="2">
        <f>MACD!E85</f>
        <v>-7.3321054087074344E-3</v>
      </c>
      <c r="E85" s="2">
        <f>MACD!F85</f>
        <v>1.1647621184947521E-2</v>
      </c>
      <c r="F85" s="2">
        <f>'Moving Avg'!D85</f>
        <v>2.0737800000000002</v>
      </c>
      <c r="G85" s="2">
        <f>'Moving Avg'!F85</f>
        <v>2.0883649999999996</v>
      </c>
      <c r="H85" s="2">
        <f>'Moving Avg'!G85</f>
        <v>2.25135</v>
      </c>
      <c r="I85" s="2">
        <f>'Moving Avg'!H85</f>
        <v>0</v>
      </c>
      <c r="J85" s="5" t="str">
        <f>OBV!F85</f>
        <v>BEARISH</v>
      </c>
      <c r="K85" s="5" t="str">
        <f>OBV!G85</f>
        <v>NEUTRAL</v>
      </c>
      <c r="L85" s="5" t="str">
        <f>OBV!H85</f>
        <v>CONFIRMED BEARISH</v>
      </c>
      <c r="M85" s="7">
        <f t="shared" si="10"/>
        <v>25</v>
      </c>
      <c r="N85" s="7">
        <f t="shared" si="11"/>
        <v>45</v>
      </c>
      <c r="O85" s="7">
        <f t="shared" si="12"/>
        <v>50</v>
      </c>
      <c r="P85" s="7">
        <f t="shared" si="13"/>
        <v>16.5</v>
      </c>
      <c r="Q85" s="8">
        <f t="shared" si="14"/>
        <v>34.475000000000001</v>
      </c>
      <c r="R85" s="8">
        <f t="shared" si="15"/>
        <v>35.625</v>
      </c>
      <c r="S85" s="8">
        <f t="shared" si="16"/>
        <v>30.425000000000001</v>
      </c>
      <c r="T85" s="8">
        <f t="shared" si="17"/>
        <v>34.125</v>
      </c>
      <c r="U85" s="7">
        <f t="shared" si="18"/>
        <v>33.508333333333333</v>
      </c>
      <c r="V85" s="7">
        <f t="shared" si="19"/>
        <v>33.662499999999994</v>
      </c>
    </row>
    <row r="86" spans="1:22" ht="13.5" x14ac:dyDescent="0.25">
      <c r="A86" s="3">
        <f>RSI!A86</f>
        <v>42431</v>
      </c>
      <c r="B86" s="2">
        <f>RSI!B86</f>
        <v>2.0737999999999999</v>
      </c>
      <c r="C86" s="2">
        <f>RSI!I86</f>
        <v>37.654950520800639</v>
      </c>
      <c r="D86" s="2">
        <f>MACD!E86</f>
        <v>-1.4462720223513692E-3</v>
      </c>
      <c r="E86" s="2">
        <f>MACD!F86</f>
        <v>9.0288425434877431E-3</v>
      </c>
      <c r="F86" s="2">
        <f>'Moving Avg'!D86</f>
        <v>2.0718400000000003</v>
      </c>
      <c r="G86" s="2">
        <f>'Moving Avg'!F86</f>
        <v>2.0859350000000001</v>
      </c>
      <c r="H86" s="2">
        <f>'Moving Avg'!G86</f>
        <v>2.2451200000000004</v>
      </c>
      <c r="I86" s="2">
        <f>'Moving Avg'!H86</f>
        <v>0</v>
      </c>
      <c r="J86" s="5" t="str">
        <f>OBV!F86</f>
        <v>BEARISH</v>
      </c>
      <c r="K86" s="5" t="str">
        <f>OBV!G86</f>
        <v>NEUTRAL</v>
      </c>
      <c r="L86" s="5" t="str">
        <f>OBV!H86</f>
        <v>CONFIRMED BEARISH</v>
      </c>
      <c r="M86" s="7">
        <f t="shared" si="10"/>
        <v>25</v>
      </c>
      <c r="N86" s="7">
        <f t="shared" si="11"/>
        <v>45</v>
      </c>
      <c r="O86" s="7">
        <f t="shared" si="12"/>
        <v>50</v>
      </c>
      <c r="P86" s="7">
        <f t="shared" si="13"/>
        <v>16.5</v>
      </c>
      <c r="Q86" s="8">
        <f t="shared" si="14"/>
        <v>34.475000000000001</v>
      </c>
      <c r="R86" s="8">
        <f t="shared" si="15"/>
        <v>35.625</v>
      </c>
      <c r="S86" s="8">
        <f t="shared" si="16"/>
        <v>30.425000000000001</v>
      </c>
      <c r="T86" s="8">
        <f t="shared" si="17"/>
        <v>34.125</v>
      </c>
      <c r="U86" s="7">
        <f t="shared" si="18"/>
        <v>33.508333333333333</v>
      </c>
      <c r="V86" s="7">
        <f t="shared" si="19"/>
        <v>33.662499999999994</v>
      </c>
    </row>
    <row r="87" spans="1:22" ht="13.5" x14ac:dyDescent="0.25">
      <c r="A87" s="3">
        <f>RSI!A87</f>
        <v>42432</v>
      </c>
      <c r="B87" s="2">
        <f>RSI!B87</f>
        <v>2.0737999999999999</v>
      </c>
      <c r="C87" s="2">
        <f>RSI!I87</f>
        <v>37.654950520800639</v>
      </c>
      <c r="D87" s="2">
        <f>MACD!E87</f>
        <v>2.3394523917148469E-3</v>
      </c>
      <c r="E87" s="2">
        <f>MACD!F87</f>
        <v>7.6909645131331642E-3</v>
      </c>
      <c r="F87" s="2">
        <f>'Moving Avg'!D87</f>
        <v>2.0737999999999999</v>
      </c>
      <c r="G87" s="2">
        <f>'Moving Avg'!F87</f>
        <v>2.0849649999999995</v>
      </c>
      <c r="H87" s="2">
        <f>'Moving Avg'!G87</f>
        <v>2.2388900000000005</v>
      </c>
      <c r="I87" s="2">
        <f>'Moving Avg'!H87</f>
        <v>0</v>
      </c>
      <c r="J87" s="5" t="str">
        <f>OBV!F87</f>
        <v>BULLISH</v>
      </c>
      <c r="K87" s="5" t="str">
        <f>OBV!G87</f>
        <v>NEUTRAL</v>
      </c>
      <c r="L87" s="5" t="str">
        <f>OBV!H87</f>
        <v>CONFIRMED BULLISH</v>
      </c>
      <c r="M87" s="7">
        <f t="shared" si="10"/>
        <v>25</v>
      </c>
      <c r="N87" s="7">
        <f t="shared" si="11"/>
        <v>45</v>
      </c>
      <c r="O87" s="7">
        <f t="shared" si="12"/>
        <v>50</v>
      </c>
      <c r="P87" s="7">
        <f t="shared" si="13"/>
        <v>83.5</v>
      </c>
      <c r="Q87" s="8">
        <f t="shared" si="14"/>
        <v>44.524999999999999</v>
      </c>
      <c r="R87" s="8">
        <f t="shared" si="15"/>
        <v>52.375</v>
      </c>
      <c r="S87" s="8">
        <f t="shared" si="16"/>
        <v>60.575000000000003</v>
      </c>
      <c r="T87" s="8">
        <f t="shared" si="17"/>
        <v>50.875</v>
      </c>
      <c r="U87" s="7">
        <f t="shared" si="18"/>
        <v>52.491666666666674</v>
      </c>
      <c r="V87" s="7">
        <f t="shared" si="19"/>
        <v>52.087500000000006</v>
      </c>
    </row>
    <row r="88" spans="1:22" ht="13.5" x14ac:dyDescent="0.25">
      <c r="A88" s="3">
        <f>RSI!A88</f>
        <v>42433</v>
      </c>
      <c r="B88" s="2">
        <f>RSI!B88</f>
        <v>2.0640000000000001</v>
      </c>
      <c r="C88" s="2">
        <f>RSI!I88</f>
        <v>35.868596369443864</v>
      </c>
      <c r="D88" s="2">
        <f>MACD!E88</f>
        <v>-9.1833563021825881E-4</v>
      </c>
      <c r="E88" s="2">
        <f>MACD!F88</f>
        <v>5.9691044844628807E-3</v>
      </c>
      <c r="F88" s="2">
        <f>'Moving Avg'!D88</f>
        <v>2.0718399999999999</v>
      </c>
      <c r="G88" s="2">
        <f>'Moving Avg'!F88</f>
        <v>2.0835049999999997</v>
      </c>
      <c r="H88" s="2">
        <f>'Moving Avg'!G88</f>
        <v>2.2338260000000001</v>
      </c>
      <c r="I88" s="2">
        <f>'Moving Avg'!H88</f>
        <v>0</v>
      </c>
      <c r="J88" s="5" t="str">
        <f>OBV!F88</f>
        <v>BEARISH</v>
      </c>
      <c r="K88" s="5" t="str">
        <f>OBV!G88</f>
        <v>NEUTRAL</v>
      </c>
      <c r="L88" s="5" t="str">
        <f>OBV!H88</f>
        <v>CONFIRMED BEARISH</v>
      </c>
      <c r="M88" s="7">
        <f t="shared" si="10"/>
        <v>25</v>
      </c>
      <c r="N88" s="7">
        <f t="shared" si="11"/>
        <v>45</v>
      </c>
      <c r="O88" s="7">
        <f t="shared" si="12"/>
        <v>50</v>
      </c>
      <c r="P88" s="7">
        <f t="shared" si="13"/>
        <v>16.5</v>
      </c>
      <c r="Q88" s="8">
        <f t="shared" si="14"/>
        <v>34.475000000000001</v>
      </c>
      <c r="R88" s="8">
        <f t="shared" si="15"/>
        <v>35.625</v>
      </c>
      <c r="S88" s="8">
        <f t="shared" si="16"/>
        <v>30.425000000000001</v>
      </c>
      <c r="T88" s="8">
        <f t="shared" si="17"/>
        <v>34.125</v>
      </c>
      <c r="U88" s="7">
        <f t="shared" si="18"/>
        <v>33.508333333333333</v>
      </c>
      <c r="V88" s="7">
        <f t="shared" si="19"/>
        <v>33.662499999999994</v>
      </c>
    </row>
    <row r="89" spans="1:22" ht="13.5" x14ac:dyDescent="0.25">
      <c r="A89" s="3">
        <f>RSI!A89</f>
        <v>42436</v>
      </c>
      <c r="B89" s="2">
        <f>RSI!B89</f>
        <v>2.0446</v>
      </c>
      <c r="C89" s="2">
        <f>RSI!I89</f>
        <v>32.574174319384355</v>
      </c>
      <c r="D89" s="2">
        <f>MACD!E89</f>
        <v>-4.1924264876769257E-4</v>
      </c>
      <c r="E89" s="2">
        <f>MACD!F89</f>
        <v>4.691435057816766E-3</v>
      </c>
      <c r="F89" s="2">
        <f>'Moving Avg'!D89</f>
        <v>2.0659999999999998</v>
      </c>
      <c r="G89" s="2">
        <f>'Moving Avg'!F89</f>
        <v>2.0815600000000001</v>
      </c>
      <c r="H89" s="2">
        <f>'Moving Avg'!G89</f>
        <v>2.2279860000000009</v>
      </c>
      <c r="I89" s="2">
        <f>'Moving Avg'!H89</f>
        <v>0</v>
      </c>
      <c r="J89" s="5" t="str">
        <f>OBV!F89</f>
        <v>BEARISH</v>
      </c>
      <c r="K89" s="5" t="str">
        <f>OBV!G89</f>
        <v>NEUTRAL</v>
      </c>
      <c r="L89" s="5" t="str">
        <f>OBV!H89</f>
        <v>CONFIRMED BEARISH</v>
      </c>
      <c r="M89" s="7">
        <f t="shared" si="10"/>
        <v>25</v>
      </c>
      <c r="N89" s="7">
        <f t="shared" si="11"/>
        <v>45</v>
      </c>
      <c r="O89" s="7">
        <f t="shared" si="12"/>
        <v>50</v>
      </c>
      <c r="P89" s="7">
        <f t="shared" si="13"/>
        <v>16.5</v>
      </c>
      <c r="Q89" s="8">
        <f t="shared" si="14"/>
        <v>34.475000000000001</v>
      </c>
      <c r="R89" s="8">
        <f t="shared" si="15"/>
        <v>35.625</v>
      </c>
      <c r="S89" s="8">
        <f t="shared" si="16"/>
        <v>30.425000000000001</v>
      </c>
      <c r="T89" s="8">
        <f t="shared" si="17"/>
        <v>34.125</v>
      </c>
      <c r="U89" s="7">
        <f t="shared" si="18"/>
        <v>33.508333333333333</v>
      </c>
      <c r="V89" s="7">
        <f t="shared" si="19"/>
        <v>33.662499999999994</v>
      </c>
    </row>
    <row r="90" spans="1:22" ht="13.5" x14ac:dyDescent="0.25">
      <c r="A90" s="3">
        <f>RSI!A90</f>
        <v>42437</v>
      </c>
      <c r="B90" s="2">
        <f>RSI!B90</f>
        <v>1.9861</v>
      </c>
      <c r="C90" s="2">
        <f>RSI!I90</f>
        <v>25.090525081013894</v>
      </c>
      <c r="D90" s="2">
        <f>MACD!E90</f>
        <v>4.75320048654293E-3</v>
      </c>
      <c r="E90" s="2">
        <f>MACD!F90</f>
        <v>4.7037881435619995E-3</v>
      </c>
      <c r="F90" s="2">
        <f>'Moving Avg'!D90</f>
        <v>2.0484599999999999</v>
      </c>
      <c r="G90" s="2">
        <f>'Moving Avg'!F90</f>
        <v>2.0762049999999999</v>
      </c>
      <c r="H90" s="2">
        <f>'Moving Avg'!G90</f>
        <v>2.2190280000000007</v>
      </c>
      <c r="I90" s="2">
        <f>'Moving Avg'!H90</f>
        <v>0</v>
      </c>
      <c r="J90" s="5" t="str">
        <f>OBV!F90</f>
        <v>BEARISH</v>
      </c>
      <c r="K90" s="5" t="str">
        <f>OBV!G90</f>
        <v>NEUTRAL</v>
      </c>
      <c r="L90" s="5" t="str">
        <f>OBV!H90</f>
        <v>CONFIRMED BEARISH</v>
      </c>
      <c r="M90" s="7">
        <f t="shared" si="10"/>
        <v>50</v>
      </c>
      <c r="N90" s="7">
        <f t="shared" si="11"/>
        <v>0</v>
      </c>
      <c r="O90" s="7">
        <f t="shared" si="12"/>
        <v>50</v>
      </c>
      <c r="P90" s="7">
        <f t="shared" si="13"/>
        <v>16.5</v>
      </c>
      <c r="Q90" s="8">
        <f t="shared" si="14"/>
        <v>27.475000000000001</v>
      </c>
      <c r="R90" s="8">
        <f t="shared" si="15"/>
        <v>31.625</v>
      </c>
      <c r="S90" s="8">
        <f t="shared" si="16"/>
        <v>27.425000000000001</v>
      </c>
      <c r="T90" s="8">
        <f t="shared" si="17"/>
        <v>29.125</v>
      </c>
      <c r="U90" s="7">
        <f t="shared" si="18"/>
        <v>28.841666666666669</v>
      </c>
      <c r="V90" s="7">
        <f t="shared" si="19"/>
        <v>28.912500000000001</v>
      </c>
    </row>
    <row r="91" spans="1:22" ht="13.5" x14ac:dyDescent="0.25">
      <c r="A91" s="3">
        <f>RSI!A91</f>
        <v>42438</v>
      </c>
      <c r="B91" s="2">
        <f>RSI!B91</f>
        <v>1.9277</v>
      </c>
      <c r="C91" s="2">
        <f>RSI!I91</f>
        <v>20.120849999292616</v>
      </c>
      <c r="D91" s="2">
        <f>MACD!E91</f>
        <v>1.4187414333449944E-2</v>
      </c>
      <c r="E91" s="2">
        <f>MACD!F91</f>
        <v>6.6005133815395887E-3</v>
      </c>
      <c r="F91" s="2">
        <f>'Moving Avg'!D91</f>
        <v>2.0192399999999999</v>
      </c>
      <c r="G91" s="2">
        <f>'Moving Avg'!F91</f>
        <v>2.0684149999999999</v>
      </c>
      <c r="H91" s="2">
        <f>'Moving Avg'!G91</f>
        <v>2.2087080000000006</v>
      </c>
      <c r="I91" s="2">
        <f>'Moving Avg'!H91</f>
        <v>0</v>
      </c>
      <c r="J91" s="5" t="str">
        <f>OBV!F91</f>
        <v>BEARISH</v>
      </c>
      <c r="K91" s="5" t="str">
        <f>OBV!G91</f>
        <v>NEUTRAL</v>
      </c>
      <c r="L91" s="5" t="str">
        <f>OBV!H91</f>
        <v>CONFIRMED BEARISH</v>
      </c>
      <c r="M91" s="7">
        <f t="shared" si="10"/>
        <v>50</v>
      </c>
      <c r="N91" s="7">
        <f t="shared" si="11"/>
        <v>0</v>
      </c>
      <c r="O91" s="7">
        <f t="shared" si="12"/>
        <v>50</v>
      </c>
      <c r="P91" s="7">
        <f t="shared" si="13"/>
        <v>16.5</v>
      </c>
      <c r="Q91" s="8">
        <f t="shared" si="14"/>
        <v>27.475000000000001</v>
      </c>
      <c r="R91" s="8">
        <f t="shared" si="15"/>
        <v>31.625</v>
      </c>
      <c r="S91" s="8">
        <f t="shared" si="16"/>
        <v>27.425000000000001</v>
      </c>
      <c r="T91" s="8">
        <f t="shared" si="17"/>
        <v>29.125</v>
      </c>
      <c r="U91" s="7">
        <f t="shared" si="18"/>
        <v>28.841666666666669</v>
      </c>
      <c r="V91" s="7">
        <f t="shared" si="19"/>
        <v>28.912500000000001</v>
      </c>
    </row>
    <row r="92" spans="1:22" ht="13.5" x14ac:dyDescent="0.25">
      <c r="A92" s="3">
        <f>RSI!A92</f>
        <v>42439</v>
      </c>
      <c r="B92" s="2">
        <f>RSI!B92</f>
        <v>1.9083000000000001</v>
      </c>
      <c r="C92" s="2">
        <f>RSI!I92</f>
        <v>18.789457652690643</v>
      </c>
      <c r="D92" s="2">
        <f>MACD!E92</f>
        <v>2.1629748095744805E-2</v>
      </c>
      <c r="E92" s="2">
        <f>MACD!F92</f>
        <v>9.6063603243806313E-3</v>
      </c>
      <c r="F92" s="2">
        <f>'Moving Avg'!D92</f>
        <v>1.98614</v>
      </c>
      <c r="G92" s="2">
        <f>'Moving Avg'!F92</f>
        <v>2.0596549999999998</v>
      </c>
      <c r="H92" s="2">
        <f>'Moving Avg'!G92</f>
        <v>2.1983880000000009</v>
      </c>
      <c r="I92" s="2">
        <f>'Moving Avg'!H92</f>
        <v>0</v>
      </c>
      <c r="J92" s="5" t="str">
        <f>OBV!F92</f>
        <v>BEARISH</v>
      </c>
      <c r="K92" s="5" t="str">
        <f>OBV!G92</f>
        <v>NEUTRAL</v>
      </c>
      <c r="L92" s="5" t="str">
        <f>OBV!H92</f>
        <v>CONFIRMED BEARISH</v>
      </c>
      <c r="M92" s="7">
        <f t="shared" si="10"/>
        <v>50</v>
      </c>
      <c r="N92" s="7">
        <f t="shared" si="11"/>
        <v>0</v>
      </c>
      <c r="O92" s="7">
        <f t="shared" si="12"/>
        <v>50</v>
      </c>
      <c r="P92" s="7">
        <f t="shared" si="13"/>
        <v>16.5</v>
      </c>
      <c r="Q92" s="8">
        <f t="shared" si="14"/>
        <v>27.475000000000001</v>
      </c>
      <c r="R92" s="8">
        <f t="shared" si="15"/>
        <v>31.625</v>
      </c>
      <c r="S92" s="8">
        <f t="shared" si="16"/>
        <v>27.425000000000001</v>
      </c>
      <c r="T92" s="8">
        <f t="shared" si="17"/>
        <v>29.125</v>
      </c>
      <c r="U92" s="7">
        <f t="shared" si="18"/>
        <v>28.841666666666669</v>
      </c>
      <c r="V92" s="7">
        <f t="shared" si="19"/>
        <v>28.912500000000001</v>
      </c>
    </row>
    <row r="93" spans="1:22" ht="13.5" x14ac:dyDescent="0.25">
      <c r="A93" s="3">
        <f>RSI!A93</f>
        <v>42440</v>
      </c>
      <c r="B93" s="2">
        <f>RSI!B93</f>
        <v>1.8985000000000001</v>
      </c>
      <c r="C93" s="2">
        <f>RSI!I93</f>
        <v>18.13659109434775</v>
      </c>
      <c r="D93" s="2">
        <f>MACD!E93</f>
        <v>3.1222120723232383E-2</v>
      </c>
      <c r="E93" s="2">
        <f>MACD!F93</f>
        <v>1.3929512404150982E-2</v>
      </c>
      <c r="F93" s="2">
        <f>'Moving Avg'!D93</f>
        <v>1.9530400000000001</v>
      </c>
      <c r="G93" s="2">
        <f>'Moving Avg'!F93</f>
        <v>2.0523499999999997</v>
      </c>
      <c r="H93" s="2">
        <f>'Moving Avg'!G93</f>
        <v>2.1870940000000005</v>
      </c>
      <c r="I93" s="2">
        <f>'Moving Avg'!H93</f>
        <v>0</v>
      </c>
      <c r="J93" s="5" t="str">
        <f>OBV!F93</f>
        <v>BEARISH</v>
      </c>
      <c r="K93" s="5" t="str">
        <f>OBV!G93</f>
        <v>NEUTRAL</v>
      </c>
      <c r="L93" s="5" t="str">
        <f>OBV!H93</f>
        <v>CONFIRMED BEARISH</v>
      </c>
      <c r="M93" s="7">
        <f t="shared" si="10"/>
        <v>50</v>
      </c>
      <c r="N93" s="7">
        <f t="shared" si="11"/>
        <v>0</v>
      </c>
      <c r="O93" s="7">
        <f t="shared" si="12"/>
        <v>50</v>
      </c>
      <c r="P93" s="7">
        <f t="shared" si="13"/>
        <v>16.5</v>
      </c>
      <c r="Q93" s="8">
        <f t="shared" si="14"/>
        <v>27.475000000000001</v>
      </c>
      <c r="R93" s="8">
        <f t="shared" si="15"/>
        <v>31.625</v>
      </c>
      <c r="S93" s="8">
        <f t="shared" si="16"/>
        <v>27.425000000000001</v>
      </c>
      <c r="T93" s="8">
        <f t="shared" si="17"/>
        <v>29.125</v>
      </c>
      <c r="U93" s="7">
        <f t="shared" si="18"/>
        <v>28.841666666666669</v>
      </c>
      <c r="V93" s="7">
        <f t="shared" si="19"/>
        <v>28.912500000000001</v>
      </c>
    </row>
    <row r="94" spans="1:22" ht="13.5" x14ac:dyDescent="0.25">
      <c r="A94" s="3">
        <f>RSI!A94</f>
        <v>42443</v>
      </c>
      <c r="B94" s="2">
        <f>RSI!B94</f>
        <v>1.9375</v>
      </c>
      <c r="C94" s="2">
        <f>RSI!I94</f>
        <v>28.747094133860614</v>
      </c>
      <c r="D94" s="2">
        <f>MACD!E94</f>
        <v>3.7490536648207229E-2</v>
      </c>
      <c r="E94" s="2">
        <f>MACD!F94</f>
        <v>1.8641717252962233E-2</v>
      </c>
      <c r="F94" s="2">
        <f>'Moving Avg'!D94</f>
        <v>1.9316200000000001</v>
      </c>
      <c r="G94" s="2">
        <f>'Moving Avg'!F94</f>
        <v>2.0450499999999994</v>
      </c>
      <c r="H94" s="2">
        <f>'Moving Avg'!G94</f>
        <v>2.1752160000000003</v>
      </c>
      <c r="I94" s="2">
        <f>'Moving Avg'!H94</f>
        <v>0</v>
      </c>
      <c r="J94" s="5" t="str">
        <f>OBV!F94</f>
        <v>BEARISH</v>
      </c>
      <c r="K94" s="5" t="str">
        <f>OBV!G94</f>
        <v>NEUTRAL</v>
      </c>
      <c r="L94" s="5" t="str">
        <f>OBV!H94</f>
        <v>CONFIRMED BEARISH</v>
      </c>
      <c r="M94" s="7">
        <f t="shared" si="10"/>
        <v>50</v>
      </c>
      <c r="N94" s="7">
        <f t="shared" si="11"/>
        <v>0</v>
      </c>
      <c r="O94" s="7">
        <f t="shared" si="12"/>
        <v>50</v>
      </c>
      <c r="P94" s="7">
        <f t="shared" si="13"/>
        <v>16.5</v>
      </c>
      <c r="Q94" s="8">
        <f t="shared" si="14"/>
        <v>27.475000000000001</v>
      </c>
      <c r="R94" s="8">
        <f t="shared" si="15"/>
        <v>31.625</v>
      </c>
      <c r="S94" s="8">
        <f t="shared" si="16"/>
        <v>27.425000000000001</v>
      </c>
      <c r="T94" s="8">
        <f t="shared" si="17"/>
        <v>29.125</v>
      </c>
      <c r="U94" s="7">
        <f t="shared" si="18"/>
        <v>28.841666666666669</v>
      </c>
      <c r="V94" s="7">
        <f t="shared" si="19"/>
        <v>28.912500000000001</v>
      </c>
    </row>
    <row r="95" spans="1:22" ht="13.5" x14ac:dyDescent="0.25">
      <c r="A95" s="3">
        <f>RSI!A95</f>
        <v>42444</v>
      </c>
      <c r="B95" s="2">
        <f>RSI!B95</f>
        <v>1.9375</v>
      </c>
      <c r="C95" s="2">
        <f>RSI!I95</f>
        <v>28.747094133860614</v>
      </c>
      <c r="D95" s="2">
        <f>MACD!E95</f>
        <v>4.3527722496569776E-2</v>
      </c>
      <c r="E95" s="2">
        <f>MACD!F95</f>
        <v>2.3618918301683743E-2</v>
      </c>
      <c r="F95" s="2">
        <f>'Moving Avg'!D95</f>
        <v>1.9219000000000002</v>
      </c>
      <c r="G95" s="2">
        <f>'Moving Avg'!F95</f>
        <v>2.0358049999999994</v>
      </c>
      <c r="H95" s="2">
        <f>'Moving Avg'!G95</f>
        <v>2.1641180000000007</v>
      </c>
      <c r="I95" s="2">
        <f>'Moving Avg'!H95</f>
        <v>0</v>
      </c>
      <c r="J95" s="5" t="str">
        <f>OBV!F95</f>
        <v>BEARISH</v>
      </c>
      <c r="K95" s="5" t="str">
        <f>OBV!G95</f>
        <v>NEUTRAL</v>
      </c>
      <c r="L95" s="5" t="str">
        <f>OBV!H95</f>
        <v>CONFIRMED BEARISH</v>
      </c>
      <c r="M95" s="7">
        <f t="shared" si="10"/>
        <v>50</v>
      </c>
      <c r="N95" s="7">
        <f t="shared" si="11"/>
        <v>0</v>
      </c>
      <c r="O95" s="7">
        <f t="shared" si="12"/>
        <v>50</v>
      </c>
      <c r="P95" s="7">
        <f t="shared" si="13"/>
        <v>16.5</v>
      </c>
      <c r="Q95" s="8">
        <f t="shared" si="14"/>
        <v>27.475000000000001</v>
      </c>
      <c r="R95" s="8">
        <f t="shared" si="15"/>
        <v>31.625</v>
      </c>
      <c r="S95" s="8">
        <f t="shared" si="16"/>
        <v>27.425000000000001</v>
      </c>
      <c r="T95" s="8">
        <f t="shared" si="17"/>
        <v>29.125</v>
      </c>
      <c r="U95" s="7">
        <f t="shared" si="18"/>
        <v>28.841666666666669</v>
      </c>
      <c r="V95" s="7">
        <f t="shared" si="19"/>
        <v>28.912500000000001</v>
      </c>
    </row>
    <row r="96" spans="1:22" ht="13.5" x14ac:dyDescent="0.25">
      <c r="A96" s="3">
        <f>RSI!A96</f>
        <v>42445</v>
      </c>
      <c r="B96" s="2">
        <f>RSI!B96</f>
        <v>1.8888</v>
      </c>
      <c r="C96" s="2">
        <f>RSI!I96</f>
        <v>24.203865431307236</v>
      </c>
      <c r="D96" s="2">
        <f>MACD!E96</f>
        <v>5.2922352748174806E-2</v>
      </c>
      <c r="E96" s="2">
        <f>MACD!F96</f>
        <v>2.9479605190981958E-2</v>
      </c>
      <c r="F96" s="2">
        <f>'Moving Avg'!D96</f>
        <v>1.91412</v>
      </c>
      <c r="G96" s="2">
        <f>'Moving Avg'!F96</f>
        <v>2.0236349999999996</v>
      </c>
      <c r="H96" s="2">
        <f>'Moving Avg'!G96</f>
        <v>2.1520460000000008</v>
      </c>
      <c r="I96" s="2">
        <f>'Moving Avg'!H96</f>
        <v>0</v>
      </c>
      <c r="J96" s="5" t="str">
        <f>OBV!F96</f>
        <v>BEARISH</v>
      </c>
      <c r="K96" s="5" t="str">
        <f>OBV!G96</f>
        <v>NEUTRAL</v>
      </c>
      <c r="L96" s="5" t="str">
        <f>OBV!H96</f>
        <v>CONFIRMED BEARISH</v>
      </c>
      <c r="M96" s="7">
        <f t="shared" si="10"/>
        <v>50</v>
      </c>
      <c r="N96" s="7">
        <f t="shared" si="11"/>
        <v>0</v>
      </c>
      <c r="O96" s="7">
        <f t="shared" si="12"/>
        <v>50</v>
      </c>
      <c r="P96" s="7">
        <f t="shared" si="13"/>
        <v>16.5</v>
      </c>
      <c r="Q96" s="8">
        <f t="shared" si="14"/>
        <v>27.475000000000001</v>
      </c>
      <c r="R96" s="8">
        <f t="shared" si="15"/>
        <v>31.625</v>
      </c>
      <c r="S96" s="8">
        <f t="shared" si="16"/>
        <v>27.425000000000001</v>
      </c>
      <c r="T96" s="8">
        <f t="shared" si="17"/>
        <v>29.125</v>
      </c>
      <c r="U96" s="7">
        <f t="shared" si="18"/>
        <v>28.841666666666669</v>
      </c>
      <c r="V96" s="7">
        <f t="shared" si="19"/>
        <v>28.912500000000001</v>
      </c>
    </row>
    <row r="97" spans="1:22" ht="13.5" x14ac:dyDescent="0.25">
      <c r="A97" s="3">
        <f>RSI!A97</f>
        <v>42446</v>
      </c>
      <c r="B97" s="2">
        <f>RSI!B97</f>
        <v>1.8888</v>
      </c>
      <c r="C97" s="2">
        <f>RSI!I97</f>
        <v>24.203865431307236</v>
      </c>
      <c r="D97" s="2">
        <f>MACD!E97</f>
        <v>6.1787976418257173E-2</v>
      </c>
      <c r="E97" s="2">
        <f>MACD!F97</f>
        <v>3.5941279436437004E-2</v>
      </c>
      <c r="F97" s="2">
        <f>'Moving Avg'!D97</f>
        <v>1.91022</v>
      </c>
      <c r="G97" s="2">
        <f>'Moving Avg'!F97</f>
        <v>2.0119550000000004</v>
      </c>
      <c r="H97" s="2">
        <f>'Moving Avg'!G97</f>
        <v>2.1413360000000008</v>
      </c>
      <c r="I97" s="2">
        <f>'Moving Avg'!H97</f>
        <v>0</v>
      </c>
      <c r="J97" s="5" t="str">
        <f>OBV!F97</f>
        <v>BEARISH</v>
      </c>
      <c r="K97" s="5" t="str">
        <f>OBV!G97</f>
        <v>NEUTRAL</v>
      </c>
      <c r="L97" s="5" t="str">
        <f>OBV!H97</f>
        <v>CONFIRMED BEARISH</v>
      </c>
      <c r="M97" s="7">
        <f t="shared" si="10"/>
        <v>50</v>
      </c>
      <c r="N97" s="7">
        <f t="shared" si="11"/>
        <v>0</v>
      </c>
      <c r="O97" s="7">
        <f t="shared" si="12"/>
        <v>50</v>
      </c>
      <c r="P97" s="7">
        <f t="shared" si="13"/>
        <v>16.5</v>
      </c>
      <c r="Q97" s="8">
        <f t="shared" si="14"/>
        <v>27.475000000000001</v>
      </c>
      <c r="R97" s="8">
        <f t="shared" si="15"/>
        <v>31.625</v>
      </c>
      <c r="S97" s="8">
        <f t="shared" si="16"/>
        <v>27.425000000000001</v>
      </c>
      <c r="T97" s="8">
        <f t="shared" si="17"/>
        <v>29.125</v>
      </c>
      <c r="U97" s="7">
        <f t="shared" si="18"/>
        <v>28.841666666666669</v>
      </c>
      <c r="V97" s="7">
        <f t="shared" si="19"/>
        <v>28.912500000000001</v>
      </c>
    </row>
    <row r="98" spans="1:22" ht="13.5" x14ac:dyDescent="0.25">
      <c r="A98" s="3">
        <f>RSI!A98</f>
        <v>42447</v>
      </c>
      <c r="B98" s="2">
        <f>RSI!B98</f>
        <v>1.9277</v>
      </c>
      <c r="C98" s="2">
        <f>RSI!I98</f>
        <v>33.883724528468036</v>
      </c>
      <c r="D98" s="2">
        <f>MACD!E98</f>
        <v>6.5748929704865233E-2</v>
      </c>
      <c r="E98" s="2">
        <f>MACD!F98</f>
        <v>4.190280949012265E-2</v>
      </c>
      <c r="F98" s="2">
        <f>'Moving Avg'!D98</f>
        <v>1.9160599999999999</v>
      </c>
      <c r="G98" s="2">
        <f>'Moving Avg'!F98</f>
        <v>2.0046500000000003</v>
      </c>
      <c r="H98" s="2">
        <f>'Moving Avg'!G98</f>
        <v>2.1314040000000007</v>
      </c>
      <c r="I98" s="2">
        <f>'Moving Avg'!H98</f>
        <v>0</v>
      </c>
      <c r="J98" s="5" t="str">
        <f>OBV!F98</f>
        <v>BEARISH</v>
      </c>
      <c r="K98" s="5" t="str">
        <f>OBV!G98</f>
        <v>NEUTRAL</v>
      </c>
      <c r="L98" s="5" t="str">
        <f>OBV!H98</f>
        <v>BEARISH DIVERGENCE</v>
      </c>
      <c r="M98" s="7">
        <f t="shared" si="10"/>
        <v>25</v>
      </c>
      <c r="N98" s="7">
        <f t="shared" si="11"/>
        <v>0</v>
      </c>
      <c r="O98" s="7">
        <f t="shared" si="12"/>
        <v>50</v>
      </c>
      <c r="P98" s="7">
        <f t="shared" si="13"/>
        <v>16.5</v>
      </c>
      <c r="Q98" s="8">
        <f t="shared" si="14"/>
        <v>18.725000000000001</v>
      </c>
      <c r="R98" s="8">
        <f t="shared" si="15"/>
        <v>26.625</v>
      </c>
      <c r="S98" s="8">
        <f t="shared" si="16"/>
        <v>23.675000000000001</v>
      </c>
      <c r="T98" s="8">
        <f t="shared" si="17"/>
        <v>22.875</v>
      </c>
      <c r="U98" s="7">
        <f t="shared" si="18"/>
        <v>23.008333333333336</v>
      </c>
      <c r="V98" s="7">
        <f t="shared" si="19"/>
        <v>22.975000000000001</v>
      </c>
    </row>
    <row r="99" spans="1:22" ht="13.5" x14ac:dyDescent="0.25">
      <c r="A99" s="3">
        <f>RSI!A99</f>
        <v>42450</v>
      </c>
      <c r="B99" s="2">
        <f>RSI!B99</f>
        <v>1.9375</v>
      </c>
      <c r="C99" s="2">
        <f>RSI!I99</f>
        <v>36.097832149831618</v>
      </c>
      <c r="D99" s="2">
        <f>MACD!E99</f>
        <v>6.5945700174944388E-2</v>
      </c>
      <c r="E99" s="2">
        <f>MACD!F99</f>
        <v>4.6711387627087E-2</v>
      </c>
      <c r="F99" s="2">
        <f>'Moving Avg'!D99</f>
        <v>1.9160599999999999</v>
      </c>
      <c r="G99" s="2">
        <f>'Moving Avg'!F99</f>
        <v>1.9973500000000004</v>
      </c>
      <c r="H99" s="2">
        <f>'Moving Avg'!G99</f>
        <v>2.121474000000001</v>
      </c>
      <c r="I99" s="2">
        <f>'Moving Avg'!H99</f>
        <v>0</v>
      </c>
      <c r="J99" s="5" t="str">
        <f>OBV!F99</f>
        <v>BEARISH</v>
      </c>
      <c r="K99" s="5" t="str">
        <f>OBV!G99</f>
        <v>NEUTRAL</v>
      </c>
      <c r="L99" s="5" t="str">
        <f>OBV!H99</f>
        <v>NEUTRAL</v>
      </c>
      <c r="M99" s="7">
        <f t="shared" si="10"/>
        <v>25</v>
      </c>
      <c r="N99" s="7">
        <f t="shared" si="11"/>
        <v>0</v>
      </c>
      <c r="O99" s="7">
        <f t="shared" si="12"/>
        <v>50</v>
      </c>
      <c r="P99" s="7">
        <f t="shared" si="13"/>
        <v>16.5</v>
      </c>
      <c r="Q99" s="8">
        <f t="shared" si="14"/>
        <v>18.725000000000001</v>
      </c>
      <c r="R99" s="8">
        <f t="shared" si="15"/>
        <v>26.625</v>
      </c>
      <c r="S99" s="8">
        <f t="shared" si="16"/>
        <v>23.675000000000001</v>
      </c>
      <c r="T99" s="8">
        <f t="shared" si="17"/>
        <v>22.875</v>
      </c>
      <c r="U99" s="7">
        <f t="shared" si="18"/>
        <v>23.008333333333336</v>
      </c>
      <c r="V99" s="7">
        <f t="shared" si="19"/>
        <v>22.975000000000001</v>
      </c>
    </row>
    <row r="100" spans="1:22" ht="13.5" x14ac:dyDescent="0.25">
      <c r="A100" s="3">
        <f>RSI!A100</f>
        <v>42451</v>
      </c>
      <c r="B100" s="2">
        <f>RSI!B100</f>
        <v>1.9375</v>
      </c>
      <c r="C100" s="2">
        <f>RSI!I100</f>
        <v>36.097832149831611</v>
      </c>
      <c r="D100" s="2">
        <f>MACD!E100</f>
        <v>5.7568859942955797E-2</v>
      </c>
      <c r="E100" s="2">
        <f>MACD!F100</f>
        <v>4.888288209026076E-2</v>
      </c>
      <c r="F100" s="2">
        <f>'Moving Avg'!D100</f>
        <v>1.9160600000000003</v>
      </c>
      <c r="G100" s="2">
        <f>'Moving Avg'!F100</f>
        <v>1.9900500000000005</v>
      </c>
      <c r="H100" s="2">
        <f>'Moving Avg'!G100</f>
        <v>2.1115440000000003</v>
      </c>
      <c r="I100" s="2">
        <f>'Moving Avg'!H100</f>
        <v>0</v>
      </c>
      <c r="J100" s="5" t="str">
        <f>OBV!F100</f>
        <v>BEARISH</v>
      </c>
      <c r="K100" s="5" t="str">
        <f>OBV!G100</f>
        <v>NEUTRAL</v>
      </c>
      <c r="L100" s="5" t="str">
        <f>OBV!H100</f>
        <v>NEUTRAL</v>
      </c>
      <c r="M100" s="7">
        <f t="shared" si="10"/>
        <v>25</v>
      </c>
      <c r="N100" s="7">
        <f t="shared" si="11"/>
        <v>0</v>
      </c>
      <c r="O100" s="7">
        <f t="shared" si="12"/>
        <v>50</v>
      </c>
      <c r="P100" s="7">
        <f t="shared" si="13"/>
        <v>16.5</v>
      </c>
      <c r="Q100" s="8">
        <f t="shared" si="14"/>
        <v>18.725000000000001</v>
      </c>
      <c r="R100" s="8">
        <f t="shared" si="15"/>
        <v>26.625</v>
      </c>
      <c r="S100" s="8">
        <f t="shared" si="16"/>
        <v>23.675000000000001</v>
      </c>
      <c r="T100" s="8">
        <f t="shared" si="17"/>
        <v>22.875</v>
      </c>
      <c r="U100" s="7">
        <f t="shared" si="18"/>
        <v>23.008333333333336</v>
      </c>
      <c r="V100" s="7">
        <f t="shared" si="19"/>
        <v>22.975000000000001</v>
      </c>
    </row>
    <row r="101" spans="1:22" ht="13.5" x14ac:dyDescent="0.25">
      <c r="A101" s="3">
        <f>RSI!A101</f>
        <v>42452</v>
      </c>
      <c r="B101" s="2">
        <f>RSI!B101</f>
        <v>1.9375</v>
      </c>
      <c r="C101" s="2">
        <f>RSI!I101</f>
        <v>36.097832149831611</v>
      </c>
      <c r="D101" s="2">
        <f>MACD!E101</f>
        <v>4.1918983864412507E-2</v>
      </c>
      <c r="E101" s="2">
        <f>MACD!F101</f>
        <v>4.7490102445091109E-2</v>
      </c>
      <c r="F101" s="2">
        <f>'Moving Avg'!D101</f>
        <v>1.9258</v>
      </c>
      <c r="G101" s="2">
        <f>'Moving Avg'!F101</f>
        <v>1.98275</v>
      </c>
      <c r="H101" s="2">
        <f>'Moving Avg'!G101</f>
        <v>2.1016140000000005</v>
      </c>
      <c r="I101" s="2">
        <f>'Moving Avg'!H101</f>
        <v>0</v>
      </c>
      <c r="J101" s="5" t="str">
        <f>OBV!F101</f>
        <v>BULLISH</v>
      </c>
      <c r="K101" s="5" t="str">
        <f>OBV!G101</f>
        <v>NEUTRAL</v>
      </c>
      <c r="L101" s="5" t="str">
        <f>OBV!H101</f>
        <v>CONFIRMED BULLISH</v>
      </c>
      <c r="M101" s="7">
        <f t="shared" si="10"/>
        <v>25</v>
      </c>
      <c r="N101" s="7">
        <f t="shared" si="11"/>
        <v>45</v>
      </c>
      <c r="O101" s="7">
        <f t="shared" si="12"/>
        <v>50</v>
      </c>
      <c r="P101" s="7">
        <f t="shared" si="13"/>
        <v>83.5</v>
      </c>
      <c r="Q101" s="8">
        <f t="shared" si="14"/>
        <v>44.524999999999999</v>
      </c>
      <c r="R101" s="8">
        <f t="shared" si="15"/>
        <v>52.375</v>
      </c>
      <c r="S101" s="8">
        <f t="shared" si="16"/>
        <v>60.575000000000003</v>
      </c>
      <c r="T101" s="8">
        <f t="shared" si="17"/>
        <v>50.875</v>
      </c>
      <c r="U101" s="7">
        <f t="shared" si="18"/>
        <v>52.491666666666674</v>
      </c>
      <c r="V101" s="7">
        <f t="shared" si="19"/>
        <v>52.087500000000006</v>
      </c>
    </row>
    <row r="102" spans="1:22" ht="13.5" x14ac:dyDescent="0.25">
      <c r="A102" s="3">
        <f>RSI!A102</f>
        <v>42453</v>
      </c>
      <c r="B102" s="2">
        <f>RSI!B102</f>
        <v>1.9179999999999999</v>
      </c>
      <c r="C102" s="2">
        <f>RSI!I102</f>
        <v>33.324413410257151</v>
      </c>
      <c r="D102" s="2">
        <f>MACD!E102</f>
        <v>2.752812387279735E-2</v>
      </c>
      <c r="E102" s="2">
        <f>MACD!F102</f>
        <v>4.3497706730632364E-2</v>
      </c>
      <c r="F102" s="2">
        <f>'Moving Avg'!D102</f>
        <v>1.9316399999999998</v>
      </c>
      <c r="G102" s="2">
        <f>'Moving Avg'!F102</f>
        <v>1.9754499999999999</v>
      </c>
      <c r="H102" s="2">
        <f>'Moving Avg'!G102</f>
        <v>2.0914880000000009</v>
      </c>
      <c r="I102" s="2">
        <f>'Moving Avg'!H102</f>
        <v>0</v>
      </c>
      <c r="J102" s="5" t="str">
        <f>OBV!F102</f>
        <v>BEARISH</v>
      </c>
      <c r="K102" s="5" t="str">
        <f>OBV!G102</f>
        <v>NEUTRAL</v>
      </c>
      <c r="L102" s="5" t="str">
        <f>OBV!H102</f>
        <v>BEARISH DIVERGENCE</v>
      </c>
      <c r="M102" s="7">
        <f t="shared" si="10"/>
        <v>25</v>
      </c>
      <c r="N102" s="7">
        <f t="shared" si="11"/>
        <v>45</v>
      </c>
      <c r="O102" s="7">
        <f t="shared" si="12"/>
        <v>50</v>
      </c>
      <c r="P102" s="7">
        <f t="shared" si="13"/>
        <v>16.5</v>
      </c>
      <c r="Q102" s="8">
        <f t="shared" si="14"/>
        <v>34.475000000000001</v>
      </c>
      <c r="R102" s="8">
        <f t="shared" si="15"/>
        <v>35.625</v>
      </c>
      <c r="S102" s="8">
        <f t="shared" si="16"/>
        <v>30.425000000000001</v>
      </c>
      <c r="T102" s="8">
        <f t="shared" si="17"/>
        <v>34.125</v>
      </c>
      <c r="U102" s="7">
        <f t="shared" si="18"/>
        <v>33.508333333333333</v>
      </c>
      <c r="V102" s="7">
        <f t="shared" si="19"/>
        <v>33.662499999999994</v>
      </c>
    </row>
    <row r="103" spans="1:22" ht="13.5" x14ac:dyDescent="0.25">
      <c r="A103" s="3">
        <f>RSI!A103</f>
        <v>42454</v>
      </c>
      <c r="B103" s="2">
        <f>RSI!B103</f>
        <v>1.9083000000000001</v>
      </c>
      <c r="C103" s="2">
        <f>RSI!I103</f>
        <v>32.007061122548464</v>
      </c>
      <c r="D103" s="2">
        <f>MACD!E103</f>
        <v>1.5039807652895476E-2</v>
      </c>
      <c r="E103" s="2">
        <f>MACD!F103</f>
        <v>3.7806126915084989E-2</v>
      </c>
      <c r="F103" s="2">
        <f>'Moving Avg'!D103</f>
        <v>1.9277599999999999</v>
      </c>
      <c r="G103" s="2">
        <f>'Moving Avg'!F103</f>
        <v>1.9671749999999999</v>
      </c>
      <c r="H103" s="2">
        <f>'Moving Avg'!G103</f>
        <v>2.0817520000000003</v>
      </c>
      <c r="I103" s="2">
        <f>'Moving Avg'!H103</f>
        <v>0</v>
      </c>
      <c r="J103" s="5" t="str">
        <f>OBV!F103</f>
        <v>BEARISH</v>
      </c>
      <c r="K103" s="5" t="str">
        <f>OBV!G103</f>
        <v>NEUTRAL</v>
      </c>
      <c r="L103" s="5" t="str">
        <f>OBV!H103</f>
        <v>CONFIRMED BEARISH</v>
      </c>
      <c r="M103" s="7">
        <f t="shared" si="10"/>
        <v>25</v>
      </c>
      <c r="N103" s="7">
        <f t="shared" si="11"/>
        <v>100</v>
      </c>
      <c r="O103" s="7">
        <f t="shared" si="12"/>
        <v>50</v>
      </c>
      <c r="P103" s="7">
        <f t="shared" si="13"/>
        <v>16.5</v>
      </c>
      <c r="Q103" s="8">
        <f t="shared" si="14"/>
        <v>53.725000000000001</v>
      </c>
      <c r="R103" s="8">
        <f t="shared" si="15"/>
        <v>46.625</v>
      </c>
      <c r="S103" s="8">
        <f t="shared" si="16"/>
        <v>38.674999999999997</v>
      </c>
      <c r="T103" s="8">
        <f t="shared" si="17"/>
        <v>47.875</v>
      </c>
      <c r="U103" s="7">
        <f t="shared" si="18"/>
        <v>46.341666666666661</v>
      </c>
      <c r="V103" s="7">
        <f t="shared" si="19"/>
        <v>46.724999999999994</v>
      </c>
    </row>
    <row r="104" spans="1:22" ht="13.5" x14ac:dyDescent="0.25">
      <c r="A104" s="3">
        <f>RSI!A104</f>
        <v>42457</v>
      </c>
      <c r="B104" s="2">
        <f>RSI!B104</f>
        <v>1.9179999999999999</v>
      </c>
      <c r="C104" s="2">
        <f>RSI!I104</f>
        <v>34.783459961308623</v>
      </c>
      <c r="D104" s="2">
        <f>MACD!E104</f>
        <v>1.0253921068609229E-2</v>
      </c>
      <c r="E104" s="2">
        <f>MACD!F104</f>
        <v>3.2295685745789837E-2</v>
      </c>
      <c r="F104" s="2">
        <f>'Moving Avg'!D104</f>
        <v>1.9238599999999999</v>
      </c>
      <c r="G104" s="2">
        <f>'Moving Avg'!F104</f>
        <v>1.9593849999999997</v>
      </c>
      <c r="H104" s="2">
        <f>'Moving Avg'!G104</f>
        <v>2.0722100000000001</v>
      </c>
      <c r="I104" s="2">
        <f>'Moving Avg'!H104</f>
        <v>0</v>
      </c>
      <c r="J104" s="5" t="str">
        <f>OBV!F104</f>
        <v>BEARISH</v>
      </c>
      <c r="K104" s="5" t="str">
        <f>OBV!G104</f>
        <v>NEUTRAL</v>
      </c>
      <c r="L104" s="5" t="str">
        <f>OBV!H104</f>
        <v>CONFIRMED BEARISH</v>
      </c>
      <c r="M104" s="7">
        <f t="shared" si="10"/>
        <v>25</v>
      </c>
      <c r="N104" s="7">
        <f t="shared" si="11"/>
        <v>100</v>
      </c>
      <c r="O104" s="7">
        <f t="shared" si="12"/>
        <v>50</v>
      </c>
      <c r="P104" s="7">
        <f t="shared" si="13"/>
        <v>16.5</v>
      </c>
      <c r="Q104" s="8">
        <f t="shared" si="14"/>
        <v>53.725000000000001</v>
      </c>
      <c r="R104" s="8">
        <f t="shared" si="15"/>
        <v>46.625</v>
      </c>
      <c r="S104" s="8">
        <f t="shared" si="16"/>
        <v>38.674999999999997</v>
      </c>
      <c r="T104" s="8">
        <f t="shared" si="17"/>
        <v>47.875</v>
      </c>
      <c r="U104" s="7">
        <f t="shared" si="18"/>
        <v>46.341666666666661</v>
      </c>
      <c r="V104" s="7">
        <f t="shared" si="19"/>
        <v>46.724999999999994</v>
      </c>
    </row>
    <row r="105" spans="1:22" ht="13.5" x14ac:dyDescent="0.25">
      <c r="A105" s="3">
        <f>RSI!A105</f>
        <v>42458</v>
      </c>
      <c r="B105" s="2">
        <f>RSI!B105</f>
        <v>1.9179999999999999</v>
      </c>
      <c r="C105" s="2">
        <f>RSI!I105</f>
        <v>34.783459961308623</v>
      </c>
      <c r="D105" s="2">
        <f>MACD!E105</f>
        <v>6.60966324822998E-3</v>
      </c>
      <c r="E105" s="2">
        <f>MACD!F105</f>
        <v>2.7158481246277864E-2</v>
      </c>
      <c r="F105" s="2">
        <f>'Moving Avg'!D105</f>
        <v>1.9199600000000001</v>
      </c>
      <c r="G105" s="2">
        <f>'Moving Avg'!F105</f>
        <v>1.951595</v>
      </c>
      <c r="H105" s="2">
        <f>'Moving Avg'!G105</f>
        <v>2.0628640000000003</v>
      </c>
      <c r="I105" s="2">
        <f>'Moving Avg'!H105</f>
        <v>0</v>
      </c>
      <c r="J105" s="5" t="str">
        <f>OBV!F105</f>
        <v>BEARISH</v>
      </c>
      <c r="K105" s="5" t="str">
        <f>OBV!G105</f>
        <v>NEUTRAL</v>
      </c>
      <c r="L105" s="5" t="str">
        <f>OBV!H105</f>
        <v>CONFIRMED BEARISH</v>
      </c>
      <c r="M105" s="7">
        <f t="shared" si="10"/>
        <v>25</v>
      </c>
      <c r="N105" s="7">
        <f t="shared" si="11"/>
        <v>100</v>
      </c>
      <c r="O105" s="7">
        <f t="shared" si="12"/>
        <v>50</v>
      </c>
      <c r="P105" s="7">
        <f t="shared" si="13"/>
        <v>16.5</v>
      </c>
      <c r="Q105" s="8">
        <f t="shared" si="14"/>
        <v>53.725000000000001</v>
      </c>
      <c r="R105" s="8">
        <f t="shared" si="15"/>
        <v>46.625</v>
      </c>
      <c r="S105" s="8">
        <f t="shared" si="16"/>
        <v>38.674999999999997</v>
      </c>
      <c r="T105" s="8">
        <f t="shared" si="17"/>
        <v>47.875</v>
      </c>
      <c r="U105" s="7">
        <f t="shared" si="18"/>
        <v>46.341666666666661</v>
      </c>
      <c r="V105" s="7">
        <f t="shared" si="19"/>
        <v>46.724999999999994</v>
      </c>
    </row>
    <row r="106" spans="1:22" ht="13.5" x14ac:dyDescent="0.25">
      <c r="A106" s="3">
        <f>RSI!A106</f>
        <v>42459</v>
      </c>
      <c r="B106" s="2">
        <f>RSI!B106</f>
        <v>1.9083000000000001</v>
      </c>
      <c r="C106" s="2">
        <f>RSI!I106</f>
        <v>33.210689652409314</v>
      </c>
      <c r="D106" s="2">
        <f>MACD!E106</f>
        <v>-2.872415252047178E-3</v>
      </c>
      <c r="E106" s="2">
        <f>MACD!F106</f>
        <v>2.1152301946612859E-2</v>
      </c>
      <c r="F106" s="2">
        <f>'Moving Avg'!D106</f>
        <v>1.91412</v>
      </c>
      <c r="G106" s="2">
        <f>'Moving Avg'!F106</f>
        <v>1.9433199999999995</v>
      </c>
      <c r="H106" s="2">
        <f>'Moving Avg'!G106</f>
        <v>2.0544919999999998</v>
      </c>
      <c r="I106" s="2">
        <f>'Moving Avg'!H106</f>
        <v>0</v>
      </c>
      <c r="J106" s="5" t="str">
        <f>OBV!F106</f>
        <v>BEARISH</v>
      </c>
      <c r="K106" s="5" t="str">
        <f>OBV!G106</f>
        <v>NEUTRAL</v>
      </c>
      <c r="L106" s="5" t="str">
        <f>OBV!H106</f>
        <v>CONFIRMED BEARISH</v>
      </c>
      <c r="M106" s="7">
        <f t="shared" si="10"/>
        <v>25</v>
      </c>
      <c r="N106" s="7">
        <f t="shared" si="11"/>
        <v>100</v>
      </c>
      <c r="O106" s="7">
        <f t="shared" si="12"/>
        <v>50</v>
      </c>
      <c r="P106" s="7">
        <f t="shared" si="13"/>
        <v>16.5</v>
      </c>
      <c r="Q106" s="8">
        <f t="shared" si="14"/>
        <v>53.725000000000001</v>
      </c>
      <c r="R106" s="8">
        <f t="shared" si="15"/>
        <v>46.625</v>
      </c>
      <c r="S106" s="8">
        <f t="shared" si="16"/>
        <v>38.674999999999997</v>
      </c>
      <c r="T106" s="8">
        <f t="shared" si="17"/>
        <v>47.875</v>
      </c>
      <c r="U106" s="7">
        <f t="shared" si="18"/>
        <v>46.341666666666661</v>
      </c>
      <c r="V106" s="7">
        <f t="shared" si="19"/>
        <v>46.724999999999994</v>
      </c>
    </row>
    <row r="107" spans="1:22" ht="13.5" x14ac:dyDescent="0.25">
      <c r="A107" s="3">
        <f>RSI!A107</f>
        <v>42460</v>
      </c>
      <c r="B107" s="2">
        <f>RSI!B107</f>
        <v>1.9083000000000001</v>
      </c>
      <c r="C107" s="2">
        <f>RSI!I107</f>
        <v>33.210689652409329</v>
      </c>
      <c r="D107" s="2">
        <f>MACD!E107</f>
        <v>-1.0490882279306391E-2</v>
      </c>
      <c r="E107" s="2">
        <f>MACD!F107</f>
        <v>1.4823665101429009E-2</v>
      </c>
      <c r="F107" s="2">
        <f>'Moving Avg'!D107</f>
        <v>1.91218</v>
      </c>
      <c r="G107" s="2">
        <f>'Moving Avg'!F107</f>
        <v>1.9350449999999999</v>
      </c>
      <c r="H107" s="2">
        <f>'Moving Avg'!G107</f>
        <v>2.047094</v>
      </c>
      <c r="I107" s="2">
        <f>'Moving Avg'!H107</f>
        <v>0</v>
      </c>
      <c r="J107" s="5" t="str">
        <f>OBV!F107</f>
        <v>BEARISH</v>
      </c>
      <c r="K107" s="5" t="str">
        <f>OBV!G107</f>
        <v>NEUTRAL</v>
      </c>
      <c r="L107" s="5" t="str">
        <f>OBV!H107</f>
        <v>CONFIRMED BEARISH</v>
      </c>
      <c r="M107" s="7">
        <f t="shared" si="10"/>
        <v>25</v>
      </c>
      <c r="N107" s="7">
        <f t="shared" si="11"/>
        <v>100</v>
      </c>
      <c r="O107" s="7">
        <f t="shared" si="12"/>
        <v>50</v>
      </c>
      <c r="P107" s="7">
        <f t="shared" si="13"/>
        <v>16.5</v>
      </c>
      <c r="Q107" s="8">
        <f t="shared" si="14"/>
        <v>53.725000000000001</v>
      </c>
      <c r="R107" s="8">
        <f t="shared" si="15"/>
        <v>46.625</v>
      </c>
      <c r="S107" s="8">
        <f t="shared" si="16"/>
        <v>38.674999999999997</v>
      </c>
      <c r="T107" s="8">
        <f t="shared" si="17"/>
        <v>47.875</v>
      </c>
      <c r="U107" s="7">
        <f t="shared" si="18"/>
        <v>46.341666666666661</v>
      </c>
      <c r="V107" s="7">
        <f t="shared" si="19"/>
        <v>46.724999999999994</v>
      </c>
    </row>
    <row r="108" spans="1:22" ht="13.5" x14ac:dyDescent="0.25">
      <c r="A108" s="3">
        <f>RSI!A108</f>
        <v>42461</v>
      </c>
      <c r="B108" s="2">
        <f>RSI!B108</f>
        <v>1.8595999999999999</v>
      </c>
      <c r="C108" s="2">
        <f>RSI!I108</f>
        <v>26.289238954112733</v>
      </c>
      <c r="D108" s="2">
        <f>MACD!E108</f>
        <v>-6.9704119185629576E-3</v>
      </c>
      <c r="E108" s="2">
        <f>MACD!F108</f>
        <v>1.0464849697430615E-2</v>
      </c>
      <c r="F108" s="2">
        <f>'Moving Avg'!D108</f>
        <v>1.9024399999999999</v>
      </c>
      <c r="G108" s="2">
        <f>'Moving Avg'!F108</f>
        <v>1.9248249999999998</v>
      </c>
      <c r="H108" s="2">
        <f>'Moving Avg'!G108</f>
        <v>2.0387219999999999</v>
      </c>
      <c r="I108" s="2">
        <f>'Moving Avg'!H108</f>
        <v>0</v>
      </c>
      <c r="J108" s="5" t="str">
        <f>OBV!F108</f>
        <v>BEARISH</v>
      </c>
      <c r="K108" s="5" t="str">
        <f>OBV!G108</f>
        <v>NEUTRAL</v>
      </c>
      <c r="L108" s="5" t="str">
        <f>OBV!H108</f>
        <v>CONFIRMED BEARISH</v>
      </c>
      <c r="M108" s="7">
        <f t="shared" si="10"/>
        <v>50</v>
      </c>
      <c r="N108" s="7">
        <f t="shared" si="11"/>
        <v>45</v>
      </c>
      <c r="O108" s="7">
        <f t="shared" si="12"/>
        <v>50</v>
      </c>
      <c r="P108" s="7">
        <f t="shared" si="13"/>
        <v>16.5</v>
      </c>
      <c r="Q108" s="8">
        <f t="shared" si="14"/>
        <v>43.225000000000001</v>
      </c>
      <c r="R108" s="8">
        <f t="shared" si="15"/>
        <v>40.625</v>
      </c>
      <c r="S108" s="8">
        <f t="shared" si="16"/>
        <v>34.174999999999997</v>
      </c>
      <c r="T108" s="8">
        <f t="shared" si="17"/>
        <v>40.375</v>
      </c>
      <c r="U108" s="7">
        <f t="shared" si="18"/>
        <v>39.341666666666661</v>
      </c>
      <c r="V108" s="7">
        <f t="shared" si="19"/>
        <v>39.599999999999994</v>
      </c>
    </row>
    <row r="109" spans="1:22" ht="13.5" x14ac:dyDescent="0.25">
      <c r="A109" s="3">
        <f>RSI!A109</f>
        <v>42464</v>
      </c>
      <c r="B109" s="2">
        <f>RSI!B109</f>
        <v>1.8595999999999999</v>
      </c>
      <c r="C109" s="2">
        <f>RSI!I109</f>
        <v>26.289238954112733</v>
      </c>
      <c r="D109" s="2">
        <f>MACD!E109</f>
        <v>-1.8490130670567595E-3</v>
      </c>
      <c r="E109" s="2">
        <f>MACD!F109</f>
        <v>8.0020771445331405E-3</v>
      </c>
      <c r="F109" s="2">
        <f>'Moving Avg'!D109</f>
        <v>1.8907600000000002</v>
      </c>
      <c r="G109" s="2">
        <f>'Moving Avg'!F109</f>
        <v>1.9155749999999998</v>
      </c>
      <c r="H109" s="2">
        <f>'Moving Avg'!G109</f>
        <v>2.0311279999999998</v>
      </c>
      <c r="I109" s="2">
        <f>'Moving Avg'!H109</f>
        <v>0</v>
      </c>
      <c r="J109" s="5" t="str">
        <f>OBV!F109</f>
        <v>BEARISH</v>
      </c>
      <c r="K109" s="5" t="str">
        <f>OBV!G109</f>
        <v>NEUTRAL</v>
      </c>
      <c r="L109" s="5" t="str">
        <f>OBV!H109</f>
        <v>CONFIRMED BEARISH</v>
      </c>
      <c r="M109" s="7">
        <f t="shared" si="10"/>
        <v>50</v>
      </c>
      <c r="N109" s="7">
        <f t="shared" si="11"/>
        <v>45</v>
      </c>
      <c r="O109" s="7">
        <f t="shared" si="12"/>
        <v>50</v>
      </c>
      <c r="P109" s="7">
        <f t="shared" si="13"/>
        <v>16.5</v>
      </c>
      <c r="Q109" s="8">
        <f t="shared" si="14"/>
        <v>43.225000000000001</v>
      </c>
      <c r="R109" s="8">
        <f t="shared" si="15"/>
        <v>40.625</v>
      </c>
      <c r="S109" s="8">
        <f t="shared" si="16"/>
        <v>34.174999999999997</v>
      </c>
      <c r="T109" s="8">
        <f t="shared" si="17"/>
        <v>40.375</v>
      </c>
      <c r="U109" s="7">
        <f t="shared" si="18"/>
        <v>39.341666666666661</v>
      </c>
      <c r="V109" s="7">
        <f t="shared" si="19"/>
        <v>39.599999999999994</v>
      </c>
    </row>
    <row r="110" spans="1:22" ht="13.5" x14ac:dyDescent="0.25">
      <c r="A110" s="3">
        <f>RSI!A110</f>
        <v>42465</v>
      </c>
      <c r="B110" s="2">
        <f>RSI!B110</f>
        <v>1.8498000000000001</v>
      </c>
      <c r="C110" s="2">
        <f>RSI!I110</f>
        <v>25.069862863885135</v>
      </c>
      <c r="D110" s="2">
        <f>MACD!E110</f>
        <v>3.7982254982777963E-3</v>
      </c>
      <c r="E110" s="2">
        <f>MACD!F110</f>
        <v>7.161306815282072E-3</v>
      </c>
      <c r="F110" s="2">
        <f>'Moving Avg'!D110</f>
        <v>1.8771200000000001</v>
      </c>
      <c r="G110" s="2">
        <f>'Moving Avg'!F110</f>
        <v>1.9087599999999998</v>
      </c>
      <c r="H110" s="2">
        <f>'Moving Avg'!G110</f>
        <v>2.0233380000000003</v>
      </c>
      <c r="I110" s="2">
        <f>'Moving Avg'!H110</f>
        <v>0</v>
      </c>
      <c r="J110" s="5" t="str">
        <f>OBV!F110</f>
        <v>BEARISH</v>
      </c>
      <c r="K110" s="5" t="str">
        <f>OBV!G110</f>
        <v>NEUTRAL</v>
      </c>
      <c r="L110" s="5" t="str">
        <f>OBV!H110</f>
        <v>CONFIRMED BEARISH</v>
      </c>
      <c r="M110" s="7">
        <f t="shared" si="10"/>
        <v>50</v>
      </c>
      <c r="N110" s="7">
        <f t="shared" si="11"/>
        <v>45</v>
      </c>
      <c r="O110" s="7">
        <f t="shared" si="12"/>
        <v>50</v>
      </c>
      <c r="P110" s="7">
        <f t="shared" si="13"/>
        <v>16.5</v>
      </c>
      <c r="Q110" s="8">
        <f t="shared" si="14"/>
        <v>43.225000000000001</v>
      </c>
      <c r="R110" s="8">
        <f t="shared" si="15"/>
        <v>40.625</v>
      </c>
      <c r="S110" s="8">
        <f t="shared" si="16"/>
        <v>34.174999999999997</v>
      </c>
      <c r="T110" s="8">
        <f t="shared" si="17"/>
        <v>40.375</v>
      </c>
      <c r="U110" s="7">
        <f t="shared" si="18"/>
        <v>39.341666666666661</v>
      </c>
      <c r="V110" s="7">
        <f t="shared" si="19"/>
        <v>39.599999999999994</v>
      </c>
    </row>
    <row r="111" spans="1:22" ht="13.5" x14ac:dyDescent="0.25">
      <c r="A111" s="3">
        <f>RSI!A111</f>
        <v>42466</v>
      </c>
      <c r="B111" s="2">
        <f>RSI!B111</f>
        <v>1.8498000000000001</v>
      </c>
      <c r="C111" s="2">
        <f>RSI!I111</f>
        <v>25.069862863885135</v>
      </c>
      <c r="D111" s="2">
        <f>MACD!E111</f>
        <v>9.1788457360950648E-3</v>
      </c>
      <c r="E111" s="2">
        <f>MACD!F111</f>
        <v>7.5648145994446714E-3</v>
      </c>
      <c r="F111" s="2">
        <f>'Moving Avg'!D111</f>
        <v>1.8654199999999999</v>
      </c>
      <c r="G111" s="2">
        <f>'Moving Avg'!F111</f>
        <v>1.9048650000000003</v>
      </c>
      <c r="H111" s="2">
        <f>'Moving Avg'!G111</f>
        <v>2.0157440000000006</v>
      </c>
      <c r="I111" s="2">
        <f>'Moving Avg'!H111</f>
        <v>0</v>
      </c>
      <c r="J111" s="5" t="str">
        <f>OBV!F111</f>
        <v>BEARISH</v>
      </c>
      <c r="K111" s="5" t="str">
        <f>OBV!G111</f>
        <v>NEUTRAL</v>
      </c>
      <c r="L111" s="5" t="str">
        <f>OBV!H111</f>
        <v>CONFIRMED BEARISH</v>
      </c>
      <c r="M111" s="7">
        <f t="shared" si="10"/>
        <v>50</v>
      </c>
      <c r="N111" s="7">
        <f t="shared" si="11"/>
        <v>0</v>
      </c>
      <c r="O111" s="7">
        <f t="shared" si="12"/>
        <v>50</v>
      </c>
      <c r="P111" s="7">
        <f t="shared" si="13"/>
        <v>16.5</v>
      </c>
      <c r="Q111" s="8">
        <f t="shared" si="14"/>
        <v>27.475000000000001</v>
      </c>
      <c r="R111" s="8">
        <f t="shared" si="15"/>
        <v>31.625</v>
      </c>
      <c r="S111" s="8">
        <f t="shared" si="16"/>
        <v>27.425000000000001</v>
      </c>
      <c r="T111" s="8">
        <f t="shared" si="17"/>
        <v>29.125</v>
      </c>
      <c r="U111" s="7">
        <f t="shared" si="18"/>
        <v>28.841666666666669</v>
      </c>
      <c r="V111" s="7">
        <f t="shared" si="19"/>
        <v>28.912500000000001</v>
      </c>
    </row>
    <row r="112" spans="1:22" ht="13.5" x14ac:dyDescent="0.25">
      <c r="A112" s="3">
        <f>RSI!A112</f>
        <v>42467</v>
      </c>
      <c r="B112" s="2">
        <f>RSI!B112</f>
        <v>1.8498000000000001</v>
      </c>
      <c r="C112" s="2">
        <f>RSI!I112</f>
        <v>25.069862863885135</v>
      </c>
      <c r="D112" s="2">
        <f>MACD!E112</f>
        <v>1.1289259361324078E-2</v>
      </c>
      <c r="E112" s="2">
        <f>MACD!F112</f>
        <v>8.3097035518205527E-3</v>
      </c>
      <c r="F112" s="2">
        <f>'Moving Avg'!D112</f>
        <v>1.8537199999999998</v>
      </c>
      <c r="G112" s="2">
        <f>'Moving Avg'!F112</f>
        <v>1.9019400000000002</v>
      </c>
      <c r="H112" s="2">
        <f>'Moving Avg'!G112</f>
        <v>2.0081500000000005</v>
      </c>
      <c r="I112" s="2">
        <f>'Moving Avg'!H112</f>
        <v>0</v>
      </c>
      <c r="J112" s="5" t="str">
        <f>OBV!F112</f>
        <v>BEARISH</v>
      </c>
      <c r="K112" s="5" t="str">
        <f>OBV!G112</f>
        <v>NEUTRAL</v>
      </c>
      <c r="L112" s="5" t="str">
        <f>OBV!H112</f>
        <v>CONFIRMED BEARISH</v>
      </c>
      <c r="M112" s="7">
        <f t="shared" si="10"/>
        <v>50</v>
      </c>
      <c r="N112" s="7">
        <f t="shared" si="11"/>
        <v>0</v>
      </c>
      <c r="O112" s="7">
        <f t="shared" si="12"/>
        <v>50</v>
      </c>
      <c r="P112" s="7">
        <f t="shared" si="13"/>
        <v>16.5</v>
      </c>
      <c r="Q112" s="8">
        <f t="shared" si="14"/>
        <v>27.475000000000001</v>
      </c>
      <c r="R112" s="8">
        <f t="shared" si="15"/>
        <v>31.625</v>
      </c>
      <c r="S112" s="8">
        <f t="shared" si="16"/>
        <v>27.425000000000001</v>
      </c>
      <c r="T112" s="8">
        <f t="shared" si="17"/>
        <v>29.125</v>
      </c>
      <c r="U112" s="7">
        <f t="shared" si="18"/>
        <v>28.841666666666669</v>
      </c>
      <c r="V112" s="7">
        <f t="shared" si="19"/>
        <v>28.912500000000001</v>
      </c>
    </row>
    <row r="113" spans="1:22" ht="13.5" x14ac:dyDescent="0.25">
      <c r="A113" s="3">
        <f>RSI!A113</f>
        <v>42468</v>
      </c>
      <c r="B113" s="2">
        <f>RSI!B113</f>
        <v>1.8498000000000001</v>
      </c>
      <c r="C113" s="2">
        <f>RSI!I113</f>
        <v>25.069862863885135</v>
      </c>
      <c r="D113" s="2">
        <f>MACD!E113</f>
        <v>1.2098965086374314E-2</v>
      </c>
      <c r="E113" s="2">
        <f>MACD!F113</f>
        <v>9.0675558587313063E-3</v>
      </c>
      <c r="F113" s="2">
        <f>'Moving Avg'!D113</f>
        <v>1.8517600000000001</v>
      </c>
      <c r="G113" s="2">
        <f>'Moving Avg'!F113</f>
        <v>1.8995050000000002</v>
      </c>
      <c r="H113" s="2">
        <f>'Moving Avg'!G113</f>
        <v>2.00075</v>
      </c>
      <c r="I113" s="2">
        <f>'Moving Avg'!H113</f>
        <v>0</v>
      </c>
      <c r="J113" s="5" t="str">
        <f>OBV!F113</f>
        <v>BEARISH</v>
      </c>
      <c r="K113" s="5" t="str">
        <f>OBV!G113</f>
        <v>NEUTRAL</v>
      </c>
      <c r="L113" s="5" t="str">
        <f>OBV!H113</f>
        <v>CONFIRMED BEARISH</v>
      </c>
      <c r="M113" s="7">
        <f t="shared" si="10"/>
        <v>50</v>
      </c>
      <c r="N113" s="7">
        <f t="shared" si="11"/>
        <v>0</v>
      </c>
      <c r="O113" s="7">
        <f t="shared" si="12"/>
        <v>50</v>
      </c>
      <c r="P113" s="7">
        <f t="shared" si="13"/>
        <v>16.5</v>
      </c>
      <c r="Q113" s="8">
        <f t="shared" si="14"/>
        <v>27.475000000000001</v>
      </c>
      <c r="R113" s="8">
        <f t="shared" si="15"/>
        <v>31.625</v>
      </c>
      <c r="S113" s="8">
        <f t="shared" si="16"/>
        <v>27.425000000000001</v>
      </c>
      <c r="T113" s="8">
        <f t="shared" si="17"/>
        <v>29.125</v>
      </c>
      <c r="U113" s="7">
        <f t="shared" si="18"/>
        <v>28.841666666666669</v>
      </c>
      <c r="V113" s="7">
        <f t="shared" si="19"/>
        <v>28.912500000000001</v>
      </c>
    </row>
    <row r="114" spans="1:22" ht="13.5" x14ac:dyDescent="0.25">
      <c r="A114" s="3">
        <f>RSI!A114</f>
        <v>42471</v>
      </c>
      <c r="B114" s="2">
        <f>RSI!B114</f>
        <v>1.8304</v>
      </c>
      <c r="C114" s="2">
        <f>RSI!I114</f>
        <v>22.314034594173691</v>
      </c>
      <c r="D114" s="2">
        <f>MACD!E114</f>
        <v>1.6191481365700033E-2</v>
      </c>
      <c r="E114" s="2">
        <f>MACD!F114</f>
        <v>1.0492340960125052E-2</v>
      </c>
      <c r="F114" s="2">
        <f>'Moving Avg'!D114</f>
        <v>1.8459200000000002</v>
      </c>
      <c r="G114" s="2">
        <f>'Moving Avg'!F114</f>
        <v>1.8941500000000002</v>
      </c>
      <c r="H114" s="2">
        <f>'Moving Avg'!G114</f>
        <v>1.9949100000000002</v>
      </c>
      <c r="I114" s="2">
        <f>'Moving Avg'!H114</f>
        <v>0</v>
      </c>
      <c r="J114" s="5" t="str">
        <f>OBV!F114</f>
        <v>BEARISH</v>
      </c>
      <c r="K114" s="5" t="str">
        <f>OBV!G114</f>
        <v>NEUTRAL</v>
      </c>
      <c r="L114" s="5" t="str">
        <f>OBV!H114</f>
        <v>CONFIRMED BEARISH</v>
      </c>
      <c r="M114" s="7">
        <f t="shared" si="10"/>
        <v>50</v>
      </c>
      <c r="N114" s="7">
        <f t="shared" si="11"/>
        <v>0</v>
      </c>
      <c r="O114" s="7">
        <f t="shared" si="12"/>
        <v>50</v>
      </c>
      <c r="P114" s="7">
        <f t="shared" si="13"/>
        <v>16.5</v>
      </c>
      <c r="Q114" s="8">
        <f t="shared" si="14"/>
        <v>27.475000000000001</v>
      </c>
      <c r="R114" s="8">
        <f t="shared" si="15"/>
        <v>31.625</v>
      </c>
      <c r="S114" s="8">
        <f t="shared" si="16"/>
        <v>27.425000000000001</v>
      </c>
      <c r="T114" s="8">
        <f t="shared" si="17"/>
        <v>29.125</v>
      </c>
      <c r="U114" s="7">
        <f t="shared" si="18"/>
        <v>28.841666666666669</v>
      </c>
      <c r="V114" s="7">
        <f t="shared" si="19"/>
        <v>28.912500000000001</v>
      </c>
    </row>
    <row r="115" spans="1:22" ht="13.5" x14ac:dyDescent="0.25">
      <c r="A115" s="3">
        <f>RSI!A115</f>
        <v>42472</v>
      </c>
      <c r="B115" s="2">
        <f>RSI!B115</f>
        <v>1.7817000000000001</v>
      </c>
      <c r="C115" s="2">
        <f>RSI!I115</f>
        <v>17.202024804886705</v>
      </c>
      <c r="D115" s="2">
        <f>MACD!E115</f>
        <v>2.3819048463568304E-2</v>
      </c>
      <c r="E115" s="2">
        <f>MACD!F115</f>
        <v>1.3157682460813704E-2</v>
      </c>
      <c r="F115" s="2">
        <f>'Moving Avg'!D115</f>
        <v>1.8323</v>
      </c>
      <c r="G115" s="2">
        <f>'Moving Avg'!F115</f>
        <v>1.8863600000000003</v>
      </c>
      <c r="H115" s="2">
        <f>'Moving Avg'!G115</f>
        <v>1.9869260000000002</v>
      </c>
      <c r="I115" s="2">
        <f>'Moving Avg'!H115</f>
        <v>0</v>
      </c>
      <c r="J115" s="5" t="str">
        <f>OBV!F115</f>
        <v>BEARISH</v>
      </c>
      <c r="K115" s="5" t="str">
        <f>OBV!G115</f>
        <v>NEUTRAL</v>
      </c>
      <c r="L115" s="5" t="str">
        <f>OBV!H115</f>
        <v>CONFIRMED BEARISH</v>
      </c>
      <c r="M115" s="7">
        <f t="shared" si="10"/>
        <v>50</v>
      </c>
      <c r="N115" s="7">
        <f t="shared" si="11"/>
        <v>0</v>
      </c>
      <c r="O115" s="7">
        <f t="shared" si="12"/>
        <v>50</v>
      </c>
      <c r="P115" s="7">
        <f t="shared" si="13"/>
        <v>16.5</v>
      </c>
      <c r="Q115" s="8">
        <f t="shared" si="14"/>
        <v>27.475000000000001</v>
      </c>
      <c r="R115" s="8">
        <f t="shared" si="15"/>
        <v>31.625</v>
      </c>
      <c r="S115" s="8">
        <f t="shared" si="16"/>
        <v>27.425000000000001</v>
      </c>
      <c r="T115" s="8">
        <f t="shared" si="17"/>
        <v>29.125</v>
      </c>
      <c r="U115" s="7">
        <f t="shared" si="18"/>
        <v>28.841666666666669</v>
      </c>
      <c r="V115" s="7">
        <f t="shared" si="19"/>
        <v>28.912500000000001</v>
      </c>
    </row>
    <row r="116" spans="1:22" ht="13.5" x14ac:dyDescent="0.25">
      <c r="A116" s="3">
        <f>RSI!A116</f>
        <v>42473</v>
      </c>
      <c r="B116" s="2">
        <f>RSI!B116</f>
        <v>1.7524999999999999</v>
      </c>
      <c r="C116" s="2">
        <f>RSI!I116</f>
        <v>14.985274169834568</v>
      </c>
      <c r="D116" s="2">
        <f>MACD!E116</f>
        <v>3.1747552047783678E-2</v>
      </c>
      <c r="E116" s="2">
        <f>MACD!F116</f>
        <v>1.6875656378207701E-2</v>
      </c>
      <c r="F116" s="2">
        <f>'Moving Avg'!D116</f>
        <v>1.81284</v>
      </c>
      <c r="G116" s="2">
        <f>'Moving Avg'!F116</f>
        <v>1.8795450000000002</v>
      </c>
      <c r="H116" s="2">
        <f>'Moving Avg'!G116</f>
        <v>1.9795280000000002</v>
      </c>
      <c r="I116" s="2">
        <f>'Moving Avg'!H116</f>
        <v>0</v>
      </c>
      <c r="J116" s="5" t="str">
        <f>OBV!F116</f>
        <v>BEARISH</v>
      </c>
      <c r="K116" s="5" t="str">
        <f>OBV!G116</f>
        <v>NEUTRAL</v>
      </c>
      <c r="L116" s="5" t="str">
        <f>OBV!H116</f>
        <v>CONFIRMED BEARISH</v>
      </c>
      <c r="M116" s="7">
        <f t="shared" si="10"/>
        <v>50</v>
      </c>
      <c r="N116" s="7">
        <f t="shared" si="11"/>
        <v>0</v>
      </c>
      <c r="O116" s="7">
        <f t="shared" si="12"/>
        <v>50</v>
      </c>
      <c r="P116" s="7">
        <f t="shared" si="13"/>
        <v>16.5</v>
      </c>
      <c r="Q116" s="8">
        <f t="shared" si="14"/>
        <v>27.475000000000001</v>
      </c>
      <c r="R116" s="8">
        <f t="shared" si="15"/>
        <v>31.625</v>
      </c>
      <c r="S116" s="8">
        <f t="shared" si="16"/>
        <v>27.425000000000001</v>
      </c>
      <c r="T116" s="8">
        <f t="shared" si="17"/>
        <v>29.125</v>
      </c>
      <c r="U116" s="7">
        <f t="shared" si="18"/>
        <v>28.841666666666669</v>
      </c>
      <c r="V116" s="7">
        <f t="shared" si="19"/>
        <v>28.912500000000001</v>
      </c>
    </row>
    <row r="117" spans="1:22" ht="13.5" x14ac:dyDescent="0.25">
      <c r="A117" s="3">
        <f>RSI!A117</f>
        <v>42474</v>
      </c>
      <c r="B117" s="2">
        <f>RSI!B117</f>
        <v>1.7426999999999999</v>
      </c>
      <c r="C117" s="2">
        <f>RSI!I117</f>
        <v>14.318376855705907</v>
      </c>
      <c r="D117" s="2">
        <f>MACD!E117</f>
        <v>4.0098971641709946E-2</v>
      </c>
      <c r="E117" s="2">
        <f>MACD!F117</f>
        <v>2.1520319430908152E-2</v>
      </c>
      <c r="F117" s="2">
        <f>'Moving Avg'!D117</f>
        <v>1.7914199999999998</v>
      </c>
      <c r="G117" s="2">
        <f>'Moving Avg'!F117</f>
        <v>1.8722400000000001</v>
      </c>
      <c r="H117" s="2">
        <f>'Moving Avg'!G117</f>
        <v>1.9725180000000002</v>
      </c>
      <c r="I117" s="2">
        <f>'Moving Avg'!H117</f>
        <v>0</v>
      </c>
      <c r="J117" s="5" t="str">
        <f>OBV!F117</f>
        <v>BEARISH</v>
      </c>
      <c r="K117" s="5" t="str">
        <f>OBV!G117</f>
        <v>NEUTRAL</v>
      </c>
      <c r="L117" s="5" t="str">
        <f>OBV!H117</f>
        <v>CONFIRMED BEARISH</v>
      </c>
      <c r="M117" s="7">
        <f t="shared" si="10"/>
        <v>50</v>
      </c>
      <c r="N117" s="7">
        <f t="shared" si="11"/>
        <v>0</v>
      </c>
      <c r="O117" s="7">
        <f t="shared" si="12"/>
        <v>50</v>
      </c>
      <c r="P117" s="7">
        <f t="shared" si="13"/>
        <v>16.5</v>
      </c>
      <c r="Q117" s="8">
        <f t="shared" si="14"/>
        <v>27.475000000000001</v>
      </c>
      <c r="R117" s="8">
        <f t="shared" si="15"/>
        <v>31.625</v>
      </c>
      <c r="S117" s="8">
        <f t="shared" si="16"/>
        <v>27.425000000000001</v>
      </c>
      <c r="T117" s="8">
        <f t="shared" si="17"/>
        <v>29.125</v>
      </c>
      <c r="U117" s="7">
        <f t="shared" si="18"/>
        <v>28.841666666666669</v>
      </c>
      <c r="V117" s="7">
        <f t="shared" si="19"/>
        <v>28.912500000000001</v>
      </c>
    </row>
    <row r="118" spans="1:22" ht="13.5" x14ac:dyDescent="0.25">
      <c r="A118" s="3">
        <f>RSI!A118</f>
        <v>42475</v>
      </c>
      <c r="B118" s="2">
        <f>RSI!B118</f>
        <v>1.7426999999999999</v>
      </c>
      <c r="C118" s="2">
        <f>RSI!I118</f>
        <v>14.318376855705907</v>
      </c>
      <c r="D118" s="2">
        <f>MACD!E118</f>
        <v>4.0580010108270725E-2</v>
      </c>
      <c r="E118" s="2">
        <f>MACD!F118</f>
        <v>2.5332257566380668E-2</v>
      </c>
      <c r="F118" s="2">
        <f>'Moving Avg'!D118</f>
        <v>1.77</v>
      </c>
      <c r="G118" s="2">
        <f>'Moving Avg'!F118</f>
        <v>1.8629899999999999</v>
      </c>
      <c r="H118" s="2">
        <f>'Moving Avg'!G118</f>
        <v>1.9655080000000005</v>
      </c>
      <c r="I118" s="2">
        <f>'Moving Avg'!H118</f>
        <v>0</v>
      </c>
      <c r="J118" s="5" t="str">
        <f>OBV!F118</f>
        <v>BEARISH</v>
      </c>
      <c r="K118" s="5" t="str">
        <f>OBV!G118</f>
        <v>NEUTRAL</v>
      </c>
      <c r="L118" s="5" t="str">
        <f>OBV!H118</f>
        <v>CONFIRMED BEARISH</v>
      </c>
      <c r="M118" s="7">
        <f t="shared" si="10"/>
        <v>50</v>
      </c>
      <c r="N118" s="7">
        <f t="shared" si="11"/>
        <v>0</v>
      </c>
      <c r="O118" s="7">
        <f t="shared" si="12"/>
        <v>50</v>
      </c>
      <c r="P118" s="7">
        <f t="shared" si="13"/>
        <v>16.5</v>
      </c>
      <c r="Q118" s="8">
        <f t="shared" si="14"/>
        <v>27.475000000000001</v>
      </c>
      <c r="R118" s="8">
        <f t="shared" si="15"/>
        <v>31.625</v>
      </c>
      <c r="S118" s="8">
        <f t="shared" si="16"/>
        <v>27.425000000000001</v>
      </c>
      <c r="T118" s="8">
        <f t="shared" si="17"/>
        <v>29.125</v>
      </c>
      <c r="U118" s="7">
        <f t="shared" si="18"/>
        <v>28.841666666666669</v>
      </c>
      <c r="V118" s="7">
        <f t="shared" si="19"/>
        <v>28.912500000000001</v>
      </c>
    </row>
    <row r="119" spans="1:22" ht="13.5" x14ac:dyDescent="0.25">
      <c r="A119" s="3">
        <f>RSI!A119</f>
        <v>42478</v>
      </c>
      <c r="B119" s="2">
        <f>RSI!B119</f>
        <v>1.7426999999999999</v>
      </c>
      <c r="C119" s="2">
        <f>RSI!I119</f>
        <v>14.318376855705907</v>
      </c>
      <c r="D119" s="2">
        <f>MACD!E119</f>
        <v>4.182663557229116E-2</v>
      </c>
      <c r="E119" s="2">
        <f>MACD!F119</f>
        <v>2.8631133167562765E-2</v>
      </c>
      <c r="F119" s="2">
        <f>'Moving Avg'!D119</f>
        <v>1.7524599999999999</v>
      </c>
      <c r="G119" s="2">
        <f>'Moving Avg'!F119</f>
        <v>1.8532500000000003</v>
      </c>
      <c r="H119" s="2">
        <f>'Moving Avg'!G119</f>
        <v>1.9586920000000003</v>
      </c>
      <c r="I119" s="2">
        <f>'Moving Avg'!H119</f>
        <v>0</v>
      </c>
      <c r="J119" s="5" t="str">
        <f>OBV!F119</f>
        <v>BEARISH</v>
      </c>
      <c r="K119" s="5" t="str">
        <f>OBV!G119</f>
        <v>NEUTRAL</v>
      </c>
      <c r="L119" s="5" t="str">
        <f>OBV!H119</f>
        <v>CONFIRMED BEARISH</v>
      </c>
      <c r="M119" s="7">
        <f t="shared" si="10"/>
        <v>50</v>
      </c>
      <c r="N119" s="7">
        <f t="shared" si="11"/>
        <v>0</v>
      </c>
      <c r="O119" s="7">
        <f t="shared" si="12"/>
        <v>50</v>
      </c>
      <c r="P119" s="7">
        <f t="shared" si="13"/>
        <v>16.5</v>
      </c>
      <c r="Q119" s="8">
        <f t="shared" si="14"/>
        <v>27.475000000000001</v>
      </c>
      <c r="R119" s="8">
        <f t="shared" si="15"/>
        <v>31.625</v>
      </c>
      <c r="S119" s="8">
        <f t="shared" si="16"/>
        <v>27.425000000000001</v>
      </c>
      <c r="T119" s="8">
        <f t="shared" si="17"/>
        <v>29.125</v>
      </c>
      <c r="U119" s="7">
        <f t="shared" si="18"/>
        <v>28.841666666666669</v>
      </c>
      <c r="V119" s="7">
        <f t="shared" si="19"/>
        <v>28.912500000000001</v>
      </c>
    </row>
    <row r="120" spans="1:22" ht="13.5" x14ac:dyDescent="0.25">
      <c r="A120" s="3">
        <f>RSI!A120</f>
        <v>42479</v>
      </c>
      <c r="B120" s="2">
        <f>RSI!B120</f>
        <v>1.6940999999999999</v>
      </c>
      <c r="C120" s="2">
        <f>RSI!I120</f>
        <v>11.224374347753766</v>
      </c>
      <c r="D120" s="2">
        <f>MACD!E120</f>
        <v>4.5751181043278244E-2</v>
      </c>
      <c r="E120" s="2">
        <f>MACD!F120</f>
        <v>3.2055142742705864E-2</v>
      </c>
      <c r="F120" s="2">
        <f>'Moving Avg'!D120</f>
        <v>1.7349399999999999</v>
      </c>
      <c r="G120" s="2">
        <f>'Moving Avg'!F120</f>
        <v>1.8410800000000003</v>
      </c>
      <c r="H120" s="2">
        <f>'Moving Avg'!G120</f>
        <v>1.9507100000000002</v>
      </c>
      <c r="I120" s="2">
        <f>'Moving Avg'!H120</f>
        <v>0</v>
      </c>
      <c r="J120" s="5" t="str">
        <f>OBV!F120</f>
        <v>BEARISH</v>
      </c>
      <c r="K120" s="5" t="str">
        <f>OBV!G120</f>
        <v>NEUTRAL</v>
      </c>
      <c r="L120" s="5" t="str">
        <f>OBV!H120</f>
        <v>CONFIRMED BEARISH</v>
      </c>
      <c r="M120" s="7">
        <f t="shared" si="10"/>
        <v>50</v>
      </c>
      <c r="N120" s="7">
        <f t="shared" si="11"/>
        <v>0</v>
      </c>
      <c r="O120" s="7">
        <f t="shared" si="12"/>
        <v>50</v>
      </c>
      <c r="P120" s="7">
        <f t="shared" si="13"/>
        <v>16.5</v>
      </c>
      <c r="Q120" s="8">
        <f t="shared" si="14"/>
        <v>27.475000000000001</v>
      </c>
      <c r="R120" s="8">
        <f t="shared" si="15"/>
        <v>31.625</v>
      </c>
      <c r="S120" s="8">
        <f t="shared" si="16"/>
        <v>27.425000000000001</v>
      </c>
      <c r="T120" s="8">
        <f t="shared" si="17"/>
        <v>29.125</v>
      </c>
      <c r="U120" s="7">
        <f t="shared" si="18"/>
        <v>28.841666666666669</v>
      </c>
      <c r="V120" s="7">
        <f t="shared" si="19"/>
        <v>28.912500000000001</v>
      </c>
    </row>
    <row r="121" spans="1:22" ht="13.5" x14ac:dyDescent="0.25">
      <c r="A121" s="3">
        <f>RSI!A121</f>
        <v>42480</v>
      </c>
      <c r="B121" s="2">
        <f>RSI!B121</f>
        <v>1.6940999999999999</v>
      </c>
      <c r="C121" s="2">
        <f>RSI!I121</f>
        <v>11.224374347753766</v>
      </c>
      <c r="D121" s="2">
        <f>MACD!E121</f>
        <v>5.0078945374754769E-2</v>
      </c>
      <c r="E121" s="2">
        <f>MACD!F121</f>
        <v>3.5659903269115646E-2</v>
      </c>
      <c r="F121" s="2">
        <f>'Moving Avg'!D121</f>
        <v>1.7232599999999998</v>
      </c>
      <c r="G121" s="2">
        <f>'Moving Avg'!F121</f>
        <v>1.82891</v>
      </c>
      <c r="H121" s="2">
        <f>'Moving Avg'!G121</f>
        <v>1.9429220000000003</v>
      </c>
      <c r="I121" s="2">
        <f>'Moving Avg'!H121</f>
        <v>0</v>
      </c>
      <c r="J121" s="5" t="str">
        <f>OBV!F121</f>
        <v>BEARISH</v>
      </c>
      <c r="K121" s="5" t="str">
        <f>OBV!G121</f>
        <v>NEUTRAL</v>
      </c>
      <c r="L121" s="5" t="str">
        <f>OBV!H121</f>
        <v>CONFIRMED BEARISH</v>
      </c>
      <c r="M121" s="7">
        <f t="shared" si="10"/>
        <v>50</v>
      </c>
      <c r="N121" s="7">
        <f t="shared" si="11"/>
        <v>0</v>
      </c>
      <c r="O121" s="7">
        <f t="shared" si="12"/>
        <v>50</v>
      </c>
      <c r="P121" s="7">
        <f t="shared" si="13"/>
        <v>16.5</v>
      </c>
      <c r="Q121" s="8">
        <f t="shared" si="14"/>
        <v>27.475000000000001</v>
      </c>
      <c r="R121" s="8">
        <f t="shared" si="15"/>
        <v>31.625</v>
      </c>
      <c r="S121" s="8">
        <f t="shared" si="16"/>
        <v>27.425000000000001</v>
      </c>
      <c r="T121" s="8">
        <f t="shared" si="17"/>
        <v>29.125</v>
      </c>
      <c r="U121" s="7">
        <f t="shared" si="18"/>
        <v>28.841666666666669</v>
      </c>
      <c r="V121" s="7">
        <f t="shared" si="19"/>
        <v>28.912500000000001</v>
      </c>
    </row>
    <row r="122" spans="1:22" ht="13.5" x14ac:dyDescent="0.25">
      <c r="A122" s="3">
        <f>RSI!A122</f>
        <v>42481</v>
      </c>
      <c r="B122" s="2">
        <f>RSI!B122</f>
        <v>1.7426999999999999</v>
      </c>
      <c r="C122" s="2">
        <f>RSI!I122</f>
        <v>29.014069924012105</v>
      </c>
      <c r="D122" s="2">
        <f>MACD!E122</f>
        <v>5.1073302667224985E-2</v>
      </c>
      <c r="E122" s="2">
        <f>MACD!F122</f>
        <v>3.8742583148737519E-2</v>
      </c>
      <c r="F122" s="2">
        <f>'Moving Avg'!D122</f>
        <v>1.7232599999999998</v>
      </c>
      <c r="G122" s="2">
        <f>'Moving Avg'!F122</f>
        <v>1.8201450000000001</v>
      </c>
      <c r="H122" s="2">
        <f>'Moving Avg'!G122</f>
        <v>1.9361060000000003</v>
      </c>
      <c r="I122" s="2">
        <f>'Moving Avg'!H122</f>
        <v>0</v>
      </c>
      <c r="J122" s="5" t="str">
        <f>OBV!F122</f>
        <v>BEARISH</v>
      </c>
      <c r="K122" s="5" t="str">
        <f>OBV!G122</f>
        <v>NEUTRAL</v>
      </c>
      <c r="L122" s="5" t="str">
        <f>OBV!H122</f>
        <v>NEUTRAL</v>
      </c>
      <c r="M122" s="7">
        <f t="shared" si="10"/>
        <v>50</v>
      </c>
      <c r="N122" s="7">
        <f t="shared" si="11"/>
        <v>0</v>
      </c>
      <c r="O122" s="7">
        <f t="shared" si="12"/>
        <v>50</v>
      </c>
      <c r="P122" s="7">
        <f t="shared" si="13"/>
        <v>16.5</v>
      </c>
      <c r="Q122" s="8">
        <f t="shared" si="14"/>
        <v>27.475000000000001</v>
      </c>
      <c r="R122" s="8">
        <f t="shared" si="15"/>
        <v>31.625</v>
      </c>
      <c r="S122" s="8">
        <f t="shared" si="16"/>
        <v>27.425000000000001</v>
      </c>
      <c r="T122" s="8">
        <f t="shared" si="17"/>
        <v>29.125</v>
      </c>
      <c r="U122" s="7">
        <f t="shared" si="18"/>
        <v>28.841666666666669</v>
      </c>
      <c r="V122" s="7">
        <f t="shared" si="19"/>
        <v>28.912500000000001</v>
      </c>
    </row>
    <row r="123" spans="1:22" ht="13.5" x14ac:dyDescent="0.25">
      <c r="A123" s="3">
        <f>RSI!A123</f>
        <v>42482</v>
      </c>
      <c r="B123" s="2">
        <f>RSI!B123</f>
        <v>1.7426999999999999</v>
      </c>
      <c r="C123" s="2">
        <f>RSI!I123</f>
        <v>29.014069924012105</v>
      </c>
      <c r="D123" s="2">
        <f>MACD!E123</f>
        <v>5.2490838407283302E-2</v>
      </c>
      <c r="E123" s="2">
        <f>MACD!F123</f>
        <v>4.1492234200446676E-2</v>
      </c>
      <c r="F123" s="2">
        <f>'Moving Avg'!D123</f>
        <v>1.7232599999999998</v>
      </c>
      <c r="G123" s="2">
        <f>'Moving Avg'!F123</f>
        <v>1.8118649999999998</v>
      </c>
      <c r="H123" s="2">
        <f>'Moving Avg'!G123</f>
        <v>1.9300679999999999</v>
      </c>
      <c r="I123" s="2">
        <f>'Moving Avg'!H123</f>
        <v>0</v>
      </c>
      <c r="J123" s="5" t="str">
        <f>OBV!F123</f>
        <v>BEARISH</v>
      </c>
      <c r="K123" s="5" t="str">
        <f>OBV!G123</f>
        <v>NEUTRAL</v>
      </c>
      <c r="L123" s="5" t="str">
        <f>OBV!H123</f>
        <v>NEUTRAL</v>
      </c>
      <c r="M123" s="7">
        <f t="shared" si="10"/>
        <v>50</v>
      </c>
      <c r="N123" s="7">
        <f t="shared" si="11"/>
        <v>0</v>
      </c>
      <c r="O123" s="7">
        <f t="shared" si="12"/>
        <v>50</v>
      </c>
      <c r="P123" s="7">
        <f t="shared" si="13"/>
        <v>16.5</v>
      </c>
      <c r="Q123" s="8">
        <f t="shared" si="14"/>
        <v>27.475000000000001</v>
      </c>
      <c r="R123" s="8">
        <f t="shared" si="15"/>
        <v>31.625</v>
      </c>
      <c r="S123" s="8">
        <f t="shared" si="16"/>
        <v>27.425000000000001</v>
      </c>
      <c r="T123" s="8">
        <f t="shared" si="17"/>
        <v>29.125</v>
      </c>
      <c r="U123" s="7">
        <f t="shared" si="18"/>
        <v>28.841666666666669</v>
      </c>
      <c r="V123" s="7">
        <f t="shared" si="19"/>
        <v>28.912500000000001</v>
      </c>
    </row>
    <row r="124" spans="1:22" ht="13.5" x14ac:dyDescent="0.25">
      <c r="A124" s="3">
        <f>RSI!A124</f>
        <v>42485</v>
      </c>
      <c r="B124" s="2">
        <f>RSI!B124</f>
        <v>1.7330000000000001</v>
      </c>
      <c r="C124" s="2">
        <f>RSI!I124</f>
        <v>27.727904993299433</v>
      </c>
      <c r="D124" s="2">
        <f>MACD!E124</f>
        <v>5.1957673093570467E-2</v>
      </c>
      <c r="E124" s="2">
        <f>MACD!F124</f>
        <v>4.3585321979071438E-2</v>
      </c>
      <c r="F124" s="2">
        <f>'Moving Avg'!D124</f>
        <v>1.72132</v>
      </c>
      <c r="G124" s="2">
        <f>'Moving Avg'!F124</f>
        <v>1.8026149999999999</v>
      </c>
      <c r="H124" s="2">
        <f>'Moving Avg'!G124</f>
        <v>1.9230580000000002</v>
      </c>
      <c r="I124" s="2">
        <f>'Moving Avg'!H124</f>
        <v>0</v>
      </c>
      <c r="J124" s="5" t="str">
        <f>OBV!F124</f>
        <v>BEARISH</v>
      </c>
      <c r="K124" s="5" t="str">
        <f>OBV!G124</f>
        <v>NEUTRAL</v>
      </c>
      <c r="L124" s="5" t="str">
        <f>OBV!H124</f>
        <v>CONFIRMED BEARISH</v>
      </c>
      <c r="M124" s="7">
        <f t="shared" si="10"/>
        <v>50</v>
      </c>
      <c r="N124" s="7">
        <f t="shared" si="11"/>
        <v>0</v>
      </c>
      <c r="O124" s="7">
        <f t="shared" si="12"/>
        <v>50</v>
      </c>
      <c r="P124" s="7">
        <f t="shared" si="13"/>
        <v>16.5</v>
      </c>
      <c r="Q124" s="8">
        <f t="shared" si="14"/>
        <v>27.475000000000001</v>
      </c>
      <c r="R124" s="8">
        <f t="shared" si="15"/>
        <v>31.625</v>
      </c>
      <c r="S124" s="8">
        <f t="shared" si="16"/>
        <v>27.425000000000001</v>
      </c>
      <c r="T124" s="8">
        <f t="shared" si="17"/>
        <v>29.125</v>
      </c>
      <c r="U124" s="7">
        <f t="shared" si="18"/>
        <v>28.841666666666669</v>
      </c>
      <c r="V124" s="7">
        <f t="shared" si="19"/>
        <v>28.912500000000001</v>
      </c>
    </row>
    <row r="125" spans="1:22" ht="13.5" x14ac:dyDescent="0.25">
      <c r="A125" s="3">
        <f>RSI!A125</f>
        <v>42486</v>
      </c>
      <c r="B125" s="2">
        <f>RSI!B125</f>
        <v>1.6940999999999999</v>
      </c>
      <c r="C125" s="2">
        <f>RSI!I125</f>
        <v>23.272444784888577</v>
      </c>
      <c r="D125" s="2">
        <f>MACD!E125</f>
        <v>4.7446986046147943E-2</v>
      </c>
      <c r="E125" s="2">
        <f>MACD!F125</f>
        <v>4.4357654792486739E-2</v>
      </c>
      <c r="F125" s="2">
        <f>'Moving Avg'!D125</f>
        <v>1.72132</v>
      </c>
      <c r="G125" s="2">
        <f>'Moving Avg'!F125</f>
        <v>1.7914199999999998</v>
      </c>
      <c r="H125" s="2">
        <f>'Moving Avg'!G125</f>
        <v>1.9144920000000001</v>
      </c>
      <c r="I125" s="2">
        <f>'Moving Avg'!H125</f>
        <v>0</v>
      </c>
      <c r="J125" s="5" t="str">
        <f>OBV!F125</f>
        <v>BEARISH</v>
      </c>
      <c r="K125" s="5" t="str">
        <f>OBV!G125</f>
        <v>NEUTRAL</v>
      </c>
      <c r="L125" s="5" t="str">
        <f>OBV!H125</f>
        <v>NEUTRAL</v>
      </c>
      <c r="M125" s="7">
        <f t="shared" si="10"/>
        <v>50</v>
      </c>
      <c r="N125" s="7">
        <f t="shared" si="11"/>
        <v>0</v>
      </c>
      <c r="O125" s="7">
        <f t="shared" si="12"/>
        <v>50</v>
      </c>
      <c r="P125" s="7">
        <f t="shared" si="13"/>
        <v>16.5</v>
      </c>
      <c r="Q125" s="8">
        <f t="shared" si="14"/>
        <v>27.475000000000001</v>
      </c>
      <c r="R125" s="8">
        <f t="shared" si="15"/>
        <v>31.625</v>
      </c>
      <c r="S125" s="8">
        <f t="shared" si="16"/>
        <v>27.425000000000001</v>
      </c>
      <c r="T125" s="8">
        <f t="shared" si="17"/>
        <v>29.125</v>
      </c>
      <c r="U125" s="7">
        <f t="shared" si="18"/>
        <v>28.841666666666669</v>
      </c>
      <c r="V125" s="7">
        <f t="shared" si="19"/>
        <v>28.912500000000001</v>
      </c>
    </row>
    <row r="126" spans="1:22" ht="13.5" x14ac:dyDescent="0.25">
      <c r="A126" s="3">
        <f>RSI!A126</f>
        <v>42487</v>
      </c>
      <c r="B126" s="2">
        <f>RSI!B126</f>
        <v>1.6842999999999999</v>
      </c>
      <c r="C126" s="2">
        <f>RSI!I126</f>
        <v>22.300264769613534</v>
      </c>
      <c r="D126" s="2">
        <f>MACD!E126</f>
        <v>4.0604174415875161E-2</v>
      </c>
      <c r="E126" s="2">
        <f>MACD!F126</f>
        <v>4.3606958717164426E-2</v>
      </c>
      <c r="F126" s="2">
        <f>'Moving Avg'!D126</f>
        <v>1.71936</v>
      </c>
      <c r="G126" s="2">
        <f>'Moving Avg'!F126</f>
        <v>1.7802199999999995</v>
      </c>
      <c r="H126" s="2">
        <f>'Moving Avg'!G126</f>
        <v>1.9055340000000001</v>
      </c>
      <c r="I126" s="2">
        <f>'Moving Avg'!H126</f>
        <v>0</v>
      </c>
      <c r="J126" s="5" t="str">
        <f>OBV!F126</f>
        <v>BEARISH</v>
      </c>
      <c r="K126" s="5" t="str">
        <f>OBV!G126</f>
        <v>NEUTRAL</v>
      </c>
      <c r="L126" s="5" t="str">
        <f>OBV!H126</f>
        <v>CONFIRMED BEARISH</v>
      </c>
      <c r="M126" s="7">
        <f t="shared" si="10"/>
        <v>50</v>
      </c>
      <c r="N126" s="7">
        <f t="shared" si="11"/>
        <v>45</v>
      </c>
      <c r="O126" s="7">
        <f t="shared" si="12"/>
        <v>50</v>
      </c>
      <c r="P126" s="7">
        <f t="shared" si="13"/>
        <v>16.5</v>
      </c>
      <c r="Q126" s="8">
        <f t="shared" si="14"/>
        <v>43.225000000000001</v>
      </c>
      <c r="R126" s="8">
        <f t="shared" si="15"/>
        <v>40.625</v>
      </c>
      <c r="S126" s="8">
        <f t="shared" si="16"/>
        <v>34.174999999999997</v>
      </c>
      <c r="T126" s="8">
        <f t="shared" si="17"/>
        <v>40.375</v>
      </c>
      <c r="U126" s="7">
        <f t="shared" si="18"/>
        <v>39.341666666666661</v>
      </c>
      <c r="V126" s="7">
        <f t="shared" si="19"/>
        <v>39.599999999999994</v>
      </c>
    </row>
    <row r="127" spans="1:22" ht="13.5" x14ac:dyDescent="0.25">
      <c r="A127" s="3">
        <f>RSI!A127</f>
        <v>42488</v>
      </c>
      <c r="B127" s="2">
        <f>RSI!B127</f>
        <v>1.6842999999999999</v>
      </c>
      <c r="C127" s="2">
        <f>RSI!I127</f>
        <v>22.300264769613534</v>
      </c>
      <c r="D127" s="2">
        <f>MACD!E127</f>
        <v>3.404978724781671E-2</v>
      </c>
      <c r="E127" s="2">
        <f>MACD!F127</f>
        <v>4.1695524423294883E-2</v>
      </c>
      <c r="F127" s="2">
        <f>'Moving Avg'!D127</f>
        <v>1.7076799999999999</v>
      </c>
      <c r="G127" s="2">
        <f>'Moving Avg'!F127</f>
        <v>1.7690199999999998</v>
      </c>
      <c r="H127" s="2">
        <f>'Moving Avg'!G127</f>
        <v>1.8967719999999999</v>
      </c>
      <c r="I127" s="2">
        <f>'Moving Avg'!H127</f>
        <v>0</v>
      </c>
      <c r="J127" s="5" t="str">
        <f>OBV!F127</f>
        <v>BEARISH</v>
      </c>
      <c r="K127" s="5" t="str">
        <f>OBV!G127</f>
        <v>NEUTRAL</v>
      </c>
      <c r="L127" s="5" t="str">
        <f>OBV!H127</f>
        <v>CONFIRMED BEARISH</v>
      </c>
      <c r="M127" s="7">
        <f t="shared" si="10"/>
        <v>50</v>
      </c>
      <c r="N127" s="7">
        <f t="shared" si="11"/>
        <v>45</v>
      </c>
      <c r="O127" s="7">
        <f t="shared" si="12"/>
        <v>50</v>
      </c>
      <c r="P127" s="7">
        <f t="shared" si="13"/>
        <v>16.5</v>
      </c>
      <c r="Q127" s="8">
        <f t="shared" si="14"/>
        <v>43.225000000000001</v>
      </c>
      <c r="R127" s="8">
        <f t="shared" si="15"/>
        <v>40.625</v>
      </c>
      <c r="S127" s="8">
        <f t="shared" si="16"/>
        <v>34.174999999999997</v>
      </c>
      <c r="T127" s="8">
        <f t="shared" si="17"/>
        <v>40.375</v>
      </c>
      <c r="U127" s="7">
        <f t="shared" si="18"/>
        <v>39.341666666666661</v>
      </c>
      <c r="V127" s="7">
        <f t="shared" si="19"/>
        <v>39.599999999999994</v>
      </c>
    </row>
    <row r="128" spans="1:22" ht="13.5" x14ac:dyDescent="0.25">
      <c r="A128" s="3">
        <f>RSI!A128</f>
        <v>42489</v>
      </c>
      <c r="B128" s="2">
        <f>RSI!B128</f>
        <v>1.6649</v>
      </c>
      <c r="C128" s="2">
        <f>RSI!I128</f>
        <v>20.348686053773321</v>
      </c>
      <c r="D128" s="2">
        <f>MACD!E128</f>
        <v>3.0629115965174813E-2</v>
      </c>
      <c r="E128" s="2">
        <f>MACD!F128</f>
        <v>3.948224273167087E-2</v>
      </c>
      <c r="F128" s="2">
        <f>'Moving Avg'!D128</f>
        <v>1.6921199999999998</v>
      </c>
      <c r="G128" s="2">
        <f>'Moving Avg'!F128</f>
        <v>1.7592849999999998</v>
      </c>
      <c r="H128" s="2">
        <f>'Moving Avg'!G128</f>
        <v>1.8885939999999999</v>
      </c>
      <c r="I128" s="2">
        <f>'Moving Avg'!H128</f>
        <v>0</v>
      </c>
      <c r="J128" s="5" t="str">
        <f>OBV!F128</f>
        <v>BEARISH</v>
      </c>
      <c r="K128" s="5" t="str">
        <f>OBV!G128</f>
        <v>NEUTRAL</v>
      </c>
      <c r="L128" s="5" t="str">
        <f>OBV!H128</f>
        <v>CONFIRMED BEARISH</v>
      </c>
      <c r="M128" s="7">
        <f t="shared" si="10"/>
        <v>50</v>
      </c>
      <c r="N128" s="7">
        <f t="shared" si="11"/>
        <v>45</v>
      </c>
      <c r="O128" s="7">
        <f t="shared" si="12"/>
        <v>50</v>
      </c>
      <c r="P128" s="7">
        <f t="shared" si="13"/>
        <v>16.5</v>
      </c>
      <c r="Q128" s="8">
        <f t="shared" si="14"/>
        <v>43.225000000000001</v>
      </c>
      <c r="R128" s="8">
        <f t="shared" si="15"/>
        <v>40.625</v>
      </c>
      <c r="S128" s="8">
        <f t="shared" si="16"/>
        <v>34.174999999999997</v>
      </c>
      <c r="T128" s="8">
        <f t="shared" si="17"/>
        <v>40.375</v>
      </c>
      <c r="U128" s="7">
        <f t="shared" si="18"/>
        <v>39.341666666666661</v>
      </c>
      <c r="V128" s="7">
        <f t="shared" si="19"/>
        <v>39.599999999999994</v>
      </c>
    </row>
    <row r="129" spans="1:22" ht="13.5" x14ac:dyDescent="0.25">
      <c r="A129" s="3">
        <f>RSI!A129</f>
        <v>42492</v>
      </c>
      <c r="B129" s="2">
        <f>RSI!B129</f>
        <v>1.6649</v>
      </c>
      <c r="C129" s="2">
        <f>RSI!I129</f>
        <v>20.348686053773321</v>
      </c>
      <c r="D129" s="2">
        <f>MACD!E129</f>
        <v>2.8486662784014793E-2</v>
      </c>
      <c r="E129" s="2">
        <f>MACD!F129</f>
        <v>3.7283126742139655E-2</v>
      </c>
      <c r="F129" s="2">
        <f>'Moving Avg'!D129</f>
        <v>1.6785000000000001</v>
      </c>
      <c r="G129" s="2">
        <f>'Moving Avg'!F129</f>
        <v>1.7495499999999999</v>
      </c>
      <c r="H129" s="2">
        <f>'Moving Avg'!G129</f>
        <v>1.8802220000000003</v>
      </c>
      <c r="I129" s="2">
        <f>'Moving Avg'!H129</f>
        <v>0</v>
      </c>
      <c r="J129" s="5" t="str">
        <f>OBV!F129</f>
        <v>BEARISH</v>
      </c>
      <c r="K129" s="5" t="str">
        <f>OBV!G129</f>
        <v>NEUTRAL</v>
      </c>
      <c r="L129" s="5" t="str">
        <f>OBV!H129</f>
        <v>CONFIRMED BEARISH</v>
      </c>
      <c r="M129" s="7">
        <f t="shared" si="10"/>
        <v>50</v>
      </c>
      <c r="N129" s="7">
        <f t="shared" si="11"/>
        <v>45</v>
      </c>
      <c r="O129" s="7">
        <f t="shared" si="12"/>
        <v>50</v>
      </c>
      <c r="P129" s="7">
        <f t="shared" si="13"/>
        <v>16.5</v>
      </c>
      <c r="Q129" s="8">
        <f t="shared" si="14"/>
        <v>43.225000000000001</v>
      </c>
      <c r="R129" s="8">
        <f t="shared" si="15"/>
        <v>40.625</v>
      </c>
      <c r="S129" s="8">
        <f t="shared" si="16"/>
        <v>34.174999999999997</v>
      </c>
      <c r="T129" s="8">
        <f t="shared" si="17"/>
        <v>40.375</v>
      </c>
      <c r="U129" s="7">
        <f t="shared" si="18"/>
        <v>39.341666666666661</v>
      </c>
      <c r="V129" s="7">
        <f t="shared" si="19"/>
        <v>39.599999999999994</v>
      </c>
    </row>
    <row r="130" spans="1:22" ht="13.5" x14ac:dyDescent="0.25">
      <c r="A130" s="3">
        <f>RSI!A130</f>
        <v>42493</v>
      </c>
      <c r="B130" s="2">
        <f>RSI!B130</f>
        <v>1.7135</v>
      </c>
      <c r="C130" s="2">
        <f>RSI!I130</f>
        <v>36.495429437102864</v>
      </c>
      <c r="D130" s="2">
        <f>MACD!E130</f>
        <v>1.6293154875310689E-2</v>
      </c>
      <c r="E130" s="2">
        <f>MACD!F130</f>
        <v>3.3085132368773862E-2</v>
      </c>
      <c r="F130" s="2">
        <f>'Moving Avg'!D130</f>
        <v>1.6823800000000002</v>
      </c>
      <c r="G130" s="2">
        <f>'Moving Avg'!F130</f>
        <v>1.7427350000000001</v>
      </c>
      <c r="H130" s="2">
        <f>'Moving Avg'!G130</f>
        <v>1.8728220000000002</v>
      </c>
      <c r="I130" s="2">
        <f>'Moving Avg'!H130</f>
        <v>0</v>
      </c>
      <c r="J130" s="5" t="str">
        <f>OBV!F130</f>
        <v>BEARISH</v>
      </c>
      <c r="K130" s="5" t="str">
        <f>OBV!G130</f>
        <v>NEUTRAL</v>
      </c>
      <c r="L130" s="5" t="str">
        <f>OBV!H130</f>
        <v>BEARISH DIVERGENCE</v>
      </c>
      <c r="M130" s="7">
        <f t="shared" ref="M130:M193" si="20">IF(C130&lt;30,50, IF(C130&gt;70, 0, 25))</f>
        <v>25</v>
      </c>
      <c r="N130" s="7">
        <f t="shared" ref="N130:N193" si="21">IF(E130-D130&gt;0.02, 100, IF(E130-D130&lt;0,0,45))</f>
        <v>45</v>
      </c>
      <c r="O130" s="7">
        <f t="shared" ref="O130:O193" si="22">IF(F130-I130&gt;10,100,IF(F130-I130&gt;5,75, IF(F130-I130&gt;0,50,0)))</f>
        <v>50</v>
      </c>
      <c r="P130" s="7">
        <f t="shared" ref="P130:P193" si="23">IF(L130="confirmed bullish", 34, IF(L130="bullish divergence",17, 0))+IF(J130="bullish",33,IF(J130="bearish",0,16.5))+IF(K130="strong",33,IF(K130="weak",0,16.5))</f>
        <v>16.5</v>
      </c>
      <c r="Q130" s="8">
        <f t="shared" si="14"/>
        <v>34.475000000000001</v>
      </c>
      <c r="R130" s="8">
        <f t="shared" si="15"/>
        <v>35.625</v>
      </c>
      <c r="S130" s="8">
        <f t="shared" si="16"/>
        <v>30.425000000000001</v>
      </c>
      <c r="T130" s="8">
        <f t="shared" si="17"/>
        <v>34.125</v>
      </c>
      <c r="U130" s="7">
        <f t="shared" si="18"/>
        <v>33.508333333333333</v>
      </c>
      <c r="V130" s="7">
        <f t="shared" si="19"/>
        <v>33.662499999999994</v>
      </c>
    </row>
    <row r="131" spans="1:22" ht="13.5" x14ac:dyDescent="0.25">
      <c r="A131" s="3">
        <f>RSI!A131</f>
        <v>42494</v>
      </c>
      <c r="B131" s="2">
        <f>RSI!B131</f>
        <v>1.7135</v>
      </c>
      <c r="C131" s="2">
        <f>RSI!I131</f>
        <v>36.495429437102864</v>
      </c>
      <c r="D131" s="2">
        <f>MACD!E131</f>
        <v>6.3330771135019504E-3</v>
      </c>
      <c r="E131" s="2">
        <f>MACD!F131</f>
        <v>2.7734721317719483E-2</v>
      </c>
      <c r="F131" s="2">
        <f>'Moving Avg'!D131</f>
        <v>1.6882200000000001</v>
      </c>
      <c r="G131" s="2">
        <f>'Moving Avg'!F131</f>
        <v>1.7359200000000001</v>
      </c>
      <c r="H131" s="2">
        <f>'Moving Avg'!G131</f>
        <v>1.8654220000000001</v>
      </c>
      <c r="I131" s="2">
        <f>'Moving Avg'!H131</f>
        <v>0</v>
      </c>
      <c r="J131" s="5" t="str">
        <f>OBV!F131</f>
        <v>BEARISH</v>
      </c>
      <c r="K131" s="5" t="str">
        <f>OBV!G131</f>
        <v>NEUTRAL</v>
      </c>
      <c r="L131" s="5" t="str">
        <f>OBV!H131</f>
        <v>BEARISH DIVERGENCE</v>
      </c>
      <c r="M131" s="7">
        <f t="shared" si="20"/>
        <v>25</v>
      </c>
      <c r="N131" s="7">
        <f t="shared" si="21"/>
        <v>100</v>
      </c>
      <c r="O131" s="7">
        <f t="shared" si="22"/>
        <v>50</v>
      </c>
      <c r="P131" s="7">
        <f t="shared" si="23"/>
        <v>16.5</v>
      </c>
      <c r="Q131" s="8">
        <f t="shared" ref="Q131:Q194" si="24">0.35*M131+N131*0.35+O131*0.15+P131*0.15</f>
        <v>53.725000000000001</v>
      </c>
      <c r="R131" s="8">
        <f t="shared" ref="R131:R194" si="25">M131*0.2+N131*0.2+O131*0.35+P131*0.25</f>
        <v>46.625</v>
      </c>
      <c r="S131" s="8">
        <f t="shared" ref="S131:S194" si="26">M131*0.15+N131*0.15+O131*0.25+P131*0.45</f>
        <v>38.674999999999997</v>
      </c>
      <c r="T131" s="8">
        <f t="shared" ref="T131:T194" si="27">0.25*SUM(M131:P131)</f>
        <v>47.875</v>
      </c>
      <c r="U131" s="7">
        <f t="shared" ref="U131:U194" si="28">SUM(Q131:S131)/3</f>
        <v>46.341666666666661</v>
      </c>
      <c r="V131" s="7">
        <f t="shared" ref="V131:V194" si="29">SUM(Q131:T131)/4</f>
        <v>46.724999999999994</v>
      </c>
    </row>
    <row r="132" spans="1:22" ht="13.5" x14ac:dyDescent="0.25">
      <c r="A132" s="3">
        <f>RSI!A132</f>
        <v>42495</v>
      </c>
      <c r="B132" s="2">
        <f>RSI!B132</f>
        <v>1.7135</v>
      </c>
      <c r="C132" s="2">
        <f>RSI!I132</f>
        <v>36.495429437102878</v>
      </c>
      <c r="D132" s="2">
        <f>MACD!E132</f>
        <v>5.7132660224723519E-3</v>
      </c>
      <c r="E132" s="2">
        <f>MACD!F132</f>
        <v>2.3330430258670057E-2</v>
      </c>
      <c r="F132" s="2">
        <f>'Moving Avg'!D132</f>
        <v>1.6940599999999999</v>
      </c>
      <c r="G132" s="2">
        <f>'Moving Avg'!F132</f>
        <v>1.7291050000000001</v>
      </c>
      <c r="H132" s="2">
        <f>'Moving Avg'!G132</f>
        <v>1.858412</v>
      </c>
      <c r="I132" s="2">
        <f>'Moving Avg'!H132</f>
        <v>0</v>
      </c>
      <c r="J132" s="5" t="str">
        <f>OBV!F132</f>
        <v>BEARISH</v>
      </c>
      <c r="K132" s="5" t="str">
        <f>OBV!G132</f>
        <v>NEUTRAL</v>
      </c>
      <c r="L132" s="5" t="str">
        <f>OBV!H132</f>
        <v>BEARISH DIVERGENCE</v>
      </c>
      <c r="M132" s="7">
        <f t="shared" si="20"/>
        <v>25</v>
      </c>
      <c r="N132" s="7">
        <f t="shared" si="21"/>
        <v>45</v>
      </c>
      <c r="O132" s="7">
        <f t="shared" si="22"/>
        <v>50</v>
      </c>
      <c r="P132" s="7">
        <f t="shared" si="23"/>
        <v>16.5</v>
      </c>
      <c r="Q132" s="8">
        <f t="shared" si="24"/>
        <v>34.475000000000001</v>
      </c>
      <c r="R132" s="8">
        <f t="shared" si="25"/>
        <v>35.625</v>
      </c>
      <c r="S132" s="8">
        <f t="shared" si="26"/>
        <v>30.425000000000001</v>
      </c>
      <c r="T132" s="8">
        <f t="shared" si="27"/>
        <v>34.125</v>
      </c>
      <c r="U132" s="7">
        <f t="shared" si="28"/>
        <v>33.508333333333333</v>
      </c>
      <c r="V132" s="7">
        <f t="shared" si="29"/>
        <v>33.662499999999994</v>
      </c>
    </row>
    <row r="133" spans="1:22" ht="13.5" x14ac:dyDescent="0.25">
      <c r="A133" s="3">
        <f>RSI!A133</f>
        <v>42496</v>
      </c>
      <c r="B133" s="2">
        <f>RSI!B133</f>
        <v>1.7135</v>
      </c>
      <c r="C133" s="2">
        <f>RSI!I133</f>
        <v>36.495429437102878</v>
      </c>
      <c r="D133" s="2">
        <f>MACD!E133</f>
        <v>5.4953141303839548E-3</v>
      </c>
      <c r="E133" s="2">
        <f>MACD!F133</f>
        <v>1.9763407033012839E-2</v>
      </c>
      <c r="F133" s="2">
        <f>'Moving Avg'!D133</f>
        <v>1.7037800000000001</v>
      </c>
      <c r="G133" s="2">
        <f>'Moving Avg'!F133</f>
        <v>1.7222900000000003</v>
      </c>
      <c r="H133" s="2">
        <f>'Moving Avg'!G133</f>
        <v>1.8512059999999999</v>
      </c>
      <c r="I133" s="2">
        <f>'Moving Avg'!H133</f>
        <v>0</v>
      </c>
      <c r="J133" s="5" t="str">
        <f>OBV!F133</f>
        <v>BULLISH</v>
      </c>
      <c r="K133" s="5" t="str">
        <f>OBV!G133</f>
        <v>NEUTRAL</v>
      </c>
      <c r="L133" s="5" t="str">
        <f>OBV!H133</f>
        <v>CONFIRMED BULLISH</v>
      </c>
      <c r="M133" s="7">
        <f t="shared" si="20"/>
        <v>25</v>
      </c>
      <c r="N133" s="7">
        <f t="shared" si="21"/>
        <v>45</v>
      </c>
      <c r="O133" s="7">
        <f t="shared" si="22"/>
        <v>50</v>
      </c>
      <c r="P133" s="7">
        <f t="shared" si="23"/>
        <v>83.5</v>
      </c>
      <c r="Q133" s="8">
        <f t="shared" si="24"/>
        <v>44.524999999999999</v>
      </c>
      <c r="R133" s="8">
        <f t="shared" si="25"/>
        <v>52.375</v>
      </c>
      <c r="S133" s="8">
        <f t="shared" si="26"/>
        <v>60.575000000000003</v>
      </c>
      <c r="T133" s="8">
        <f t="shared" si="27"/>
        <v>50.875</v>
      </c>
      <c r="U133" s="7">
        <f t="shared" si="28"/>
        <v>52.491666666666674</v>
      </c>
      <c r="V133" s="7">
        <f t="shared" si="29"/>
        <v>52.087500000000006</v>
      </c>
    </row>
    <row r="134" spans="1:22" ht="13.5" x14ac:dyDescent="0.25">
      <c r="A134" s="3">
        <f>RSI!A134</f>
        <v>42499</v>
      </c>
      <c r="B134" s="2">
        <f>RSI!B134</f>
        <v>1.7135</v>
      </c>
      <c r="C134" s="2">
        <f>RSI!I134</f>
        <v>36.495429437102878</v>
      </c>
      <c r="D134" s="2">
        <f>MACD!E134</f>
        <v>4.1023852789712212E-3</v>
      </c>
      <c r="E134" s="2">
        <f>MACD!F134</f>
        <v>1.6631202682204516E-2</v>
      </c>
      <c r="F134" s="2">
        <f>'Moving Avg'!D134</f>
        <v>1.7135000000000002</v>
      </c>
      <c r="G134" s="2">
        <f>'Moving Avg'!F134</f>
        <v>1.7164450000000002</v>
      </c>
      <c r="H134" s="2">
        <f>'Moving Avg'!G134</f>
        <v>1.8439999999999999</v>
      </c>
      <c r="I134" s="2">
        <f>'Moving Avg'!H134</f>
        <v>0</v>
      </c>
      <c r="J134" s="5" t="str">
        <f>OBV!F134</f>
        <v>BULLISH</v>
      </c>
      <c r="K134" s="5" t="str">
        <f>OBV!G134</f>
        <v>NEUTRAL</v>
      </c>
      <c r="L134" s="5" t="str">
        <f>OBV!H134</f>
        <v>CONFIRMED BULLISH</v>
      </c>
      <c r="M134" s="7">
        <f t="shared" si="20"/>
        <v>25</v>
      </c>
      <c r="N134" s="7">
        <f t="shared" si="21"/>
        <v>45</v>
      </c>
      <c r="O134" s="7">
        <f t="shared" si="22"/>
        <v>50</v>
      </c>
      <c r="P134" s="7">
        <f t="shared" si="23"/>
        <v>83.5</v>
      </c>
      <c r="Q134" s="8">
        <f t="shared" si="24"/>
        <v>44.524999999999999</v>
      </c>
      <c r="R134" s="8">
        <f t="shared" si="25"/>
        <v>52.375</v>
      </c>
      <c r="S134" s="8">
        <f t="shared" si="26"/>
        <v>60.575000000000003</v>
      </c>
      <c r="T134" s="8">
        <f t="shared" si="27"/>
        <v>50.875</v>
      </c>
      <c r="U134" s="7">
        <f t="shared" si="28"/>
        <v>52.491666666666674</v>
      </c>
      <c r="V134" s="7">
        <f t="shared" si="29"/>
        <v>52.087500000000006</v>
      </c>
    </row>
    <row r="135" spans="1:22" ht="13.5" x14ac:dyDescent="0.25">
      <c r="A135" s="3">
        <f>RSI!A135</f>
        <v>42500</v>
      </c>
      <c r="B135" s="2">
        <f>RSI!B135</f>
        <v>1.7135</v>
      </c>
      <c r="C135" s="2">
        <f>RSI!I135</f>
        <v>36.495429437102878</v>
      </c>
      <c r="D135" s="2">
        <f>MACD!E135</f>
        <v>-2.7980847359985184E-3</v>
      </c>
      <c r="E135" s="2">
        <f>MACD!F135</f>
        <v>1.274534519856391E-2</v>
      </c>
      <c r="F135" s="2">
        <f>'Moving Avg'!D135</f>
        <v>1.7135000000000002</v>
      </c>
      <c r="G135" s="2">
        <f>'Moving Avg'!F135</f>
        <v>1.7130350000000001</v>
      </c>
      <c r="H135" s="2">
        <f>'Moving Avg'!G135</f>
        <v>1.8367939999999998</v>
      </c>
      <c r="I135" s="2">
        <f>'Moving Avg'!H135</f>
        <v>0</v>
      </c>
      <c r="J135" s="5" t="str">
        <f>OBV!F135</f>
        <v>NEUTRAL</v>
      </c>
      <c r="K135" s="5" t="str">
        <f>OBV!G135</f>
        <v>NEUTRAL</v>
      </c>
      <c r="L135" s="5" t="str">
        <f>OBV!H135</f>
        <v>NEUTRAL</v>
      </c>
      <c r="M135" s="7">
        <f t="shared" si="20"/>
        <v>25</v>
      </c>
      <c r="N135" s="7">
        <f t="shared" si="21"/>
        <v>45</v>
      </c>
      <c r="O135" s="7">
        <f t="shared" si="22"/>
        <v>50</v>
      </c>
      <c r="P135" s="7">
        <f t="shared" si="23"/>
        <v>33</v>
      </c>
      <c r="Q135" s="8">
        <f t="shared" si="24"/>
        <v>36.950000000000003</v>
      </c>
      <c r="R135" s="8">
        <f t="shared" si="25"/>
        <v>39.75</v>
      </c>
      <c r="S135" s="8">
        <f t="shared" si="26"/>
        <v>37.85</v>
      </c>
      <c r="T135" s="8">
        <f t="shared" si="27"/>
        <v>38.25</v>
      </c>
      <c r="U135" s="7">
        <f t="shared" si="28"/>
        <v>38.183333333333337</v>
      </c>
      <c r="V135" s="7">
        <f t="shared" si="29"/>
        <v>38.200000000000003</v>
      </c>
    </row>
    <row r="136" spans="1:22" ht="13.5" x14ac:dyDescent="0.25">
      <c r="A136" s="3">
        <f>RSI!A136</f>
        <v>42501</v>
      </c>
      <c r="B136" s="2">
        <f>RSI!B136</f>
        <v>1.6649</v>
      </c>
      <c r="C136" s="2">
        <f>RSI!I136</f>
        <v>27.727288833077083</v>
      </c>
      <c r="D136" s="2">
        <f>MACD!E136</f>
        <v>-6.3013238105646963E-3</v>
      </c>
      <c r="E136" s="2">
        <f>MACD!F136</f>
        <v>8.9360113967381898E-3</v>
      </c>
      <c r="F136" s="2">
        <f>'Moving Avg'!D136</f>
        <v>1.7037800000000001</v>
      </c>
      <c r="G136" s="2">
        <f>'Moving Avg'!F136</f>
        <v>1.7086549999999998</v>
      </c>
      <c r="H136" s="2">
        <f>'Moving Avg'!G136</f>
        <v>1.8286159999999996</v>
      </c>
      <c r="I136" s="2">
        <f>'Moving Avg'!H136</f>
        <v>0</v>
      </c>
      <c r="J136" s="5" t="str">
        <f>OBV!F136</f>
        <v>BEARISH</v>
      </c>
      <c r="K136" s="5" t="str">
        <f>OBV!G136</f>
        <v>NEUTRAL</v>
      </c>
      <c r="L136" s="5" t="str">
        <f>OBV!H136</f>
        <v>CONFIRMED BEARISH</v>
      </c>
      <c r="M136" s="7">
        <f t="shared" si="20"/>
        <v>50</v>
      </c>
      <c r="N136" s="7">
        <f t="shared" si="21"/>
        <v>45</v>
      </c>
      <c r="O136" s="7">
        <f t="shared" si="22"/>
        <v>50</v>
      </c>
      <c r="P136" s="7">
        <f t="shared" si="23"/>
        <v>16.5</v>
      </c>
      <c r="Q136" s="8">
        <f t="shared" si="24"/>
        <v>43.225000000000001</v>
      </c>
      <c r="R136" s="8">
        <f t="shared" si="25"/>
        <v>40.625</v>
      </c>
      <c r="S136" s="8">
        <f t="shared" si="26"/>
        <v>34.174999999999997</v>
      </c>
      <c r="T136" s="8">
        <f t="shared" si="27"/>
        <v>40.375</v>
      </c>
      <c r="U136" s="7">
        <f t="shared" si="28"/>
        <v>39.341666666666661</v>
      </c>
      <c r="V136" s="7">
        <f t="shared" si="29"/>
        <v>39.599999999999994</v>
      </c>
    </row>
    <row r="137" spans="1:22" ht="13.5" x14ac:dyDescent="0.25">
      <c r="A137" s="3">
        <f>RSI!A137</f>
        <v>42502</v>
      </c>
      <c r="B137" s="2">
        <f>RSI!B137</f>
        <v>1.7038</v>
      </c>
      <c r="C137" s="2">
        <f>RSI!I137</f>
        <v>40.12668052453391</v>
      </c>
      <c r="D137" s="2">
        <f>MACD!E137</f>
        <v>-1.1634615691656913E-2</v>
      </c>
      <c r="E137" s="2">
        <f>MACD!F137</f>
        <v>4.8218859790591694E-3</v>
      </c>
      <c r="F137" s="2">
        <f>'Moving Avg'!D137</f>
        <v>1.70184</v>
      </c>
      <c r="G137" s="2">
        <f>'Moving Avg'!F137</f>
        <v>1.7067099999999999</v>
      </c>
      <c r="H137" s="2">
        <f>'Moving Avg'!G137</f>
        <v>1.8212159999999997</v>
      </c>
      <c r="I137" s="2">
        <f>'Moving Avg'!H137</f>
        <v>0</v>
      </c>
      <c r="J137" s="5" t="str">
        <f>OBV!F137</f>
        <v>BULLISH</v>
      </c>
      <c r="K137" s="5" t="str">
        <f>OBV!G137</f>
        <v>NEUTRAL</v>
      </c>
      <c r="L137" s="5" t="str">
        <f>OBV!H137</f>
        <v>BULLISH DIVERGENCE</v>
      </c>
      <c r="M137" s="7">
        <f t="shared" si="20"/>
        <v>25</v>
      </c>
      <c r="N137" s="7">
        <f t="shared" si="21"/>
        <v>45</v>
      </c>
      <c r="O137" s="7">
        <f t="shared" si="22"/>
        <v>50</v>
      </c>
      <c r="P137" s="7">
        <f t="shared" si="23"/>
        <v>66.5</v>
      </c>
      <c r="Q137" s="8">
        <f t="shared" si="24"/>
        <v>41.975000000000001</v>
      </c>
      <c r="R137" s="8">
        <f t="shared" si="25"/>
        <v>48.125</v>
      </c>
      <c r="S137" s="8">
        <f t="shared" si="26"/>
        <v>52.924999999999997</v>
      </c>
      <c r="T137" s="8">
        <f t="shared" si="27"/>
        <v>46.625</v>
      </c>
      <c r="U137" s="7">
        <f t="shared" si="28"/>
        <v>47.67499999999999</v>
      </c>
      <c r="V137" s="7">
        <f t="shared" si="29"/>
        <v>47.412499999999994</v>
      </c>
    </row>
    <row r="138" spans="1:22" ht="13.5" x14ac:dyDescent="0.25">
      <c r="A138" s="3">
        <f>RSI!A138</f>
        <v>42503</v>
      </c>
      <c r="B138" s="2">
        <f>RSI!B138</f>
        <v>1.7038</v>
      </c>
      <c r="C138" s="2">
        <f>RSI!I138</f>
        <v>40.126680524533896</v>
      </c>
      <c r="D138" s="2">
        <f>MACD!E138</f>
        <v>-1.888737012052788E-2</v>
      </c>
      <c r="E138" s="2">
        <f>MACD!F138</f>
        <v>8.0034759141759532E-5</v>
      </c>
      <c r="F138" s="2">
        <f>'Moving Avg'!D138</f>
        <v>1.6999</v>
      </c>
      <c r="G138" s="2">
        <f>'Moving Avg'!F138</f>
        <v>1.7047650000000001</v>
      </c>
      <c r="H138" s="2">
        <f>'Moving Avg'!G138</f>
        <v>1.8140119999999995</v>
      </c>
      <c r="I138" s="2">
        <f>'Moving Avg'!H138</f>
        <v>0</v>
      </c>
      <c r="J138" s="5" t="str">
        <f>OBV!F138</f>
        <v>BULLISH</v>
      </c>
      <c r="K138" s="5" t="str">
        <f>OBV!G138</f>
        <v>NEUTRAL</v>
      </c>
      <c r="L138" s="5" t="str">
        <f>OBV!H138</f>
        <v>BULLISH DIVERGENCE</v>
      </c>
      <c r="M138" s="7">
        <f t="shared" si="20"/>
        <v>25</v>
      </c>
      <c r="N138" s="7">
        <f t="shared" si="21"/>
        <v>45</v>
      </c>
      <c r="O138" s="7">
        <f t="shared" si="22"/>
        <v>50</v>
      </c>
      <c r="P138" s="7">
        <f t="shared" si="23"/>
        <v>66.5</v>
      </c>
      <c r="Q138" s="8">
        <f t="shared" si="24"/>
        <v>41.975000000000001</v>
      </c>
      <c r="R138" s="8">
        <f t="shared" si="25"/>
        <v>48.125</v>
      </c>
      <c r="S138" s="8">
        <f t="shared" si="26"/>
        <v>52.924999999999997</v>
      </c>
      <c r="T138" s="8">
        <f t="shared" si="27"/>
        <v>46.625</v>
      </c>
      <c r="U138" s="7">
        <f t="shared" si="28"/>
        <v>47.67499999999999</v>
      </c>
      <c r="V138" s="7">
        <f t="shared" si="29"/>
        <v>47.412499999999994</v>
      </c>
    </row>
    <row r="139" spans="1:22" ht="13.5" x14ac:dyDescent="0.25">
      <c r="A139" s="3">
        <f>RSI!A139</f>
        <v>42506</v>
      </c>
      <c r="B139" s="2">
        <f>RSI!B139</f>
        <v>1.7038</v>
      </c>
      <c r="C139" s="2">
        <f>RSI!I139</f>
        <v>40.12668052453391</v>
      </c>
      <c r="D139" s="2">
        <f>MACD!E139</f>
        <v>-2.4797791737215968E-2</v>
      </c>
      <c r="E139" s="2">
        <f>MACD!F139</f>
        <v>-4.8955305401297868E-3</v>
      </c>
      <c r="F139" s="2">
        <f>'Moving Avg'!D139</f>
        <v>1.6979600000000001</v>
      </c>
      <c r="G139" s="2">
        <f>'Moving Avg'!F139</f>
        <v>1.7028200000000002</v>
      </c>
      <c r="H139" s="2">
        <f>'Moving Avg'!G139</f>
        <v>1.8071959999999996</v>
      </c>
      <c r="I139" s="2">
        <f>'Moving Avg'!H139</f>
        <v>0</v>
      </c>
      <c r="J139" s="5" t="str">
        <f>OBV!F139</f>
        <v>BULLISH</v>
      </c>
      <c r="K139" s="5" t="str">
        <f>OBV!G139</f>
        <v>NEUTRAL</v>
      </c>
      <c r="L139" s="5" t="str">
        <f>OBV!H139</f>
        <v>BULLISH DIVERGENCE</v>
      </c>
      <c r="M139" s="7">
        <f t="shared" si="20"/>
        <v>25</v>
      </c>
      <c r="N139" s="7">
        <f t="shared" si="21"/>
        <v>45</v>
      </c>
      <c r="O139" s="7">
        <f t="shared" si="22"/>
        <v>50</v>
      </c>
      <c r="P139" s="7">
        <f t="shared" si="23"/>
        <v>66.5</v>
      </c>
      <c r="Q139" s="8">
        <f t="shared" si="24"/>
        <v>41.975000000000001</v>
      </c>
      <c r="R139" s="8">
        <f t="shared" si="25"/>
        <v>48.125</v>
      </c>
      <c r="S139" s="8">
        <f t="shared" si="26"/>
        <v>52.924999999999997</v>
      </c>
      <c r="T139" s="8">
        <f t="shared" si="27"/>
        <v>46.625</v>
      </c>
      <c r="U139" s="7">
        <f t="shared" si="28"/>
        <v>47.67499999999999</v>
      </c>
      <c r="V139" s="7">
        <f t="shared" si="29"/>
        <v>47.412499999999994</v>
      </c>
    </row>
    <row r="140" spans="1:22" ht="13.5" x14ac:dyDescent="0.25">
      <c r="A140" s="3">
        <f>RSI!A140</f>
        <v>42507</v>
      </c>
      <c r="B140" s="2">
        <f>RSI!B140</f>
        <v>1.7038</v>
      </c>
      <c r="C140" s="2">
        <f>RSI!I140</f>
        <v>40.12668052453391</v>
      </c>
      <c r="D140" s="2">
        <f>MACD!E140</f>
        <v>-2.2112249793171168E-2</v>
      </c>
      <c r="E140" s="2">
        <f>MACD!F140</f>
        <v>-8.338874390738063E-3</v>
      </c>
      <c r="F140" s="2">
        <f>'Moving Avg'!D140</f>
        <v>1.6960200000000001</v>
      </c>
      <c r="G140" s="2">
        <f>'Moving Avg'!F140</f>
        <v>1.7033049999999998</v>
      </c>
      <c r="H140" s="2">
        <f>'Moving Avg'!G140</f>
        <v>1.8015499999999995</v>
      </c>
      <c r="I140" s="2">
        <f>'Moving Avg'!H140</f>
        <v>0</v>
      </c>
      <c r="J140" s="5" t="str">
        <f>OBV!F140</f>
        <v>BULLISH</v>
      </c>
      <c r="K140" s="5" t="str">
        <f>OBV!G140</f>
        <v>NEUTRAL</v>
      </c>
      <c r="L140" s="5" t="str">
        <f>OBV!H140</f>
        <v>BULLISH DIVERGENCE</v>
      </c>
      <c r="M140" s="7">
        <f t="shared" si="20"/>
        <v>25</v>
      </c>
      <c r="N140" s="7">
        <f t="shared" si="21"/>
        <v>45</v>
      </c>
      <c r="O140" s="7">
        <f t="shared" si="22"/>
        <v>50</v>
      </c>
      <c r="P140" s="7">
        <f t="shared" si="23"/>
        <v>66.5</v>
      </c>
      <c r="Q140" s="8">
        <f t="shared" si="24"/>
        <v>41.975000000000001</v>
      </c>
      <c r="R140" s="8">
        <f t="shared" si="25"/>
        <v>48.125</v>
      </c>
      <c r="S140" s="8">
        <f t="shared" si="26"/>
        <v>52.924999999999997</v>
      </c>
      <c r="T140" s="8">
        <f t="shared" si="27"/>
        <v>46.625</v>
      </c>
      <c r="U140" s="7">
        <f t="shared" si="28"/>
        <v>47.67499999999999</v>
      </c>
      <c r="V140" s="7">
        <f t="shared" si="29"/>
        <v>47.412499999999994</v>
      </c>
    </row>
    <row r="141" spans="1:22" ht="13.5" x14ac:dyDescent="0.25">
      <c r="A141" s="3">
        <f>RSI!A141</f>
        <v>42508</v>
      </c>
      <c r="B141" s="2">
        <f>RSI!B141</f>
        <v>1.6842999999999999</v>
      </c>
      <c r="C141" s="2">
        <f>RSI!I141</f>
        <v>35.966192806374863</v>
      </c>
      <c r="D141" s="2">
        <f>MACD!E141</f>
        <v>-1.8201215508883539E-2</v>
      </c>
      <c r="E141" s="2">
        <f>MACD!F141</f>
        <v>-1.0311342614367159E-2</v>
      </c>
      <c r="F141" s="2">
        <f>'Moving Avg'!D141</f>
        <v>1.6999</v>
      </c>
      <c r="G141" s="2">
        <f>'Moving Avg'!F141</f>
        <v>1.702815</v>
      </c>
      <c r="H141" s="2">
        <f>'Moving Avg'!G141</f>
        <v>1.7966819999999992</v>
      </c>
      <c r="I141" s="2">
        <f>'Moving Avg'!H141</f>
        <v>0</v>
      </c>
      <c r="J141" s="5" t="str">
        <f>OBV!F141</f>
        <v>BULLISH</v>
      </c>
      <c r="K141" s="5" t="str">
        <f>OBV!G141</f>
        <v>NEUTRAL</v>
      </c>
      <c r="L141" s="5" t="str">
        <f>OBV!H141</f>
        <v>CONFIRMED BULLISH</v>
      </c>
      <c r="M141" s="7">
        <f t="shared" si="20"/>
        <v>25</v>
      </c>
      <c r="N141" s="7">
        <f t="shared" si="21"/>
        <v>45</v>
      </c>
      <c r="O141" s="7">
        <f t="shared" si="22"/>
        <v>50</v>
      </c>
      <c r="P141" s="7">
        <f t="shared" si="23"/>
        <v>83.5</v>
      </c>
      <c r="Q141" s="8">
        <f t="shared" si="24"/>
        <v>44.524999999999999</v>
      </c>
      <c r="R141" s="8">
        <f t="shared" si="25"/>
        <v>52.375</v>
      </c>
      <c r="S141" s="8">
        <f t="shared" si="26"/>
        <v>60.575000000000003</v>
      </c>
      <c r="T141" s="8">
        <f t="shared" si="27"/>
        <v>50.875</v>
      </c>
      <c r="U141" s="7">
        <f t="shared" si="28"/>
        <v>52.491666666666674</v>
      </c>
      <c r="V141" s="7">
        <f t="shared" si="29"/>
        <v>52.087500000000006</v>
      </c>
    </row>
    <row r="142" spans="1:22" ht="13.5" x14ac:dyDescent="0.25">
      <c r="A142" s="3">
        <f>RSI!A142</f>
        <v>42509</v>
      </c>
      <c r="B142" s="2">
        <f>RSI!B142</f>
        <v>1.6842999999999999</v>
      </c>
      <c r="C142" s="2">
        <f>RSI!I142</f>
        <v>35.966192806374892</v>
      </c>
      <c r="D142" s="2">
        <f>MACD!E142</f>
        <v>-1.4596830066676558E-2</v>
      </c>
      <c r="E142" s="2">
        <f>MACD!F142</f>
        <v>-1.116844010482904E-2</v>
      </c>
      <c r="F142" s="2">
        <f>'Moving Avg'!D142</f>
        <v>1.6960000000000002</v>
      </c>
      <c r="G142" s="2">
        <f>'Moving Avg'!F142</f>
        <v>1.6998950000000002</v>
      </c>
      <c r="H142" s="2">
        <f>'Moving Avg'!G142</f>
        <v>1.7922019999999992</v>
      </c>
      <c r="I142" s="2">
        <f>'Moving Avg'!H142</f>
        <v>0</v>
      </c>
      <c r="J142" s="5" t="str">
        <f>OBV!F142</f>
        <v>BEARISH</v>
      </c>
      <c r="K142" s="5" t="str">
        <f>OBV!G142</f>
        <v>NEUTRAL</v>
      </c>
      <c r="L142" s="5" t="str">
        <f>OBV!H142</f>
        <v>CONFIRMED BEARISH</v>
      </c>
      <c r="M142" s="7">
        <f t="shared" si="20"/>
        <v>25</v>
      </c>
      <c r="N142" s="7">
        <f t="shared" si="21"/>
        <v>45</v>
      </c>
      <c r="O142" s="7">
        <f t="shared" si="22"/>
        <v>50</v>
      </c>
      <c r="P142" s="7">
        <f t="shared" si="23"/>
        <v>16.5</v>
      </c>
      <c r="Q142" s="8">
        <f t="shared" si="24"/>
        <v>34.475000000000001</v>
      </c>
      <c r="R142" s="8">
        <f t="shared" si="25"/>
        <v>35.625</v>
      </c>
      <c r="S142" s="8">
        <f t="shared" si="26"/>
        <v>30.425000000000001</v>
      </c>
      <c r="T142" s="8">
        <f t="shared" si="27"/>
        <v>34.125</v>
      </c>
      <c r="U142" s="7">
        <f t="shared" si="28"/>
        <v>33.508333333333333</v>
      </c>
      <c r="V142" s="7">
        <f t="shared" si="29"/>
        <v>33.662499999999994</v>
      </c>
    </row>
    <row r="143" spans="1:22" ht="13.5" x14ac:dyDescent="0.25">
      <c r="A143" s="3">
        <f>RSI!A143</f>
        <v>42510</v>
      </c>
      <c r="B143" s="2">
        <f>RSI!B143</f>
        <v>1.6842999999999999</v>
      </c>
      <c r="C143" s="2">
        <f>RSI!I143</f>
        <v>35.966192806374892</v>
      </c>
      <c r="D143" s="2">
        <f>MACD!E143</f>
        <v>-1.1273772183845843E-2</v>
      </c>
      <c r="E143" s="2">
        <f>MACD!F143</f>
        <v>-1.11895065206324E-2</v>
      </c>
      <c r="F143" s="2">
        <f>'Moving Avg'!D143</f>
        <v>1.6920999999999999</v>
      </c>
      <c r="G143" s="2">
        <f>'Moving Avg'!F143</f>
        <v>1.6969750000000001</v>
      </c>
      <c r="H143" s="2">
        <f>'Moving Avg'!G143</f>
        <v>1.787917999999999</v>
      </c>
      <c r="I143" s="2">
        <f>'Moving Avg'!H143</f>
        <v>0</v>
      </c>
      <c r="J143" s="5" t="str">
        <f>OBV!F143</f>
        <v>BEARISH</v>
      </c>
      <c r="K143" s="5" t="str">
        <f>OBV!G143</f>
        <v>NEUTRAL</v>
      </c>
      <c r="L143" s="5" t="str">
        <f>OBV!H143</f>
        <v>CONFIRMED BEARISH</v>
      </c>
      <c r="M143" s="7">
        <f t="shared" si="20"/>
        <v>25</v>
      </c>
      <c r="N143" s="7">
        <f t="shared" si="21"/>
        <v>45</v>
      </c>
      <c r="O143" s="7">
        <f t="shared" si="22"/>
        <v>50</v>
      </c>
      <c r="P143" s="7">
        <f t="shared" si="23"/>
        <v>16.5</v>
      </c>
      <c r="Q143" s="8">
        <f t="shared" si="24"/>
        <v>34.475000000000001</v>
      </c>
      <c r="R143" s="8">
        <f t="shared" si="25"/>
        <v>35.625</v>
      </c>
      <c r="S143" s="8">
        <f t="shared" si="26"/>
        <v>30.425000000000001</v>
      </c>
      <c r="T143" s="8">
        <f t="shared" si="27"/>
        <v>34.125</v>
      </c>
      <c r="U143" s="7">
        <f t="shared" si="28"/>
        <v>33.508333333333333</v>
      </c>
      <c r="V143" s="7">
        <f t="shared" si="29"/>
        <v>33.662499999999994</v>
      </c>
    </row>
    <row r="144" spans="1:22" ht="13.5" x14ac:dyDescent="0.25">
      <c r="A144" s="3">
        <f>RSI!A144</f>
        <v>42513</v>
      </c>
      <c r="B144" s="2">
        <f>RSI!B144</f>
        <v>1.6842999999999999</v>
      </c>
      <c r="C144" s="2">
        <f>RSI!I144</f>
        <v>35.966192806374877</v>
      </c>
      <c r="D144" s="2">
        <f>MACD!E144</f>
        <v>-8.208997236512916E-3</v>
      </c>
      <c r="E144" s="2">
        <f>MACD!F144</f>
        <v>-1.0593404663808504E-2</v>
      </c>
      <c r="F144" s="2">
        <f>'Moving Avg'!D144</f>
        <v>1.6882000000000001</v>
      </c>
      <c r="G144" s="2">
        <f>'Moving Avg'!F144</f>
        <v>1.6945400000000004</v>
      </c>
      <c r="H144" s="2">
        <f>'Moving Avg'!G144</f>
        <v>1.7828539999999993</v>
      </c>
      <c r="I144" s="2">
        <f>'Moving Avg'!H144</f>
        <v>0</v>
      </c>
      <c r="J144" s="5" t="str">
        <f>OBV!F144</f>
        <v>BEARISH</v>
      </c>
      <c r="K144" s="5" t="str">
        <f>OBV!G144</f>
        <v>NEUTRAL</v>
      </c>
      <c r="L144" s="5" t="str">
        <f>OBV!H144</f>
        <v>CONFIRMED BEARISH</v>
      </c>
      <c r="M144" s="7">
        <f t="shared" si="20"/>
        <v>25</v>
      </c>
      <c r="N144" s="7">
        <f t="shared" si="21"/>
        <v>0</v>
      </c>
      <c r="O144" s="7">
        <f t="shared" si="22"/>
        <v>50</v>
      </c>
      <c r="P144" s="7">
        <f t="shared" si="23"/>
        <v>16.5</v>
      </c>
      <c r="Q144" s="8">
        <f t="shared" si="24"/>
        <v>18.725000000000001</v>
      </c>
      <c r="R144" s="8">
        <f t="shared" si="25"/>
        <v>26.625</v>
      </c>
      <c r="S144" s="8">
        <f t="shared" si="26"/>
        <v>23.675000000000001</v>
      </c>
      <c r="T144" s="8">
        <f t="shared" si="27"/>
        <v>22.875</v>
      </c>
      <c r="U144" s="7">
        <f t="shared" si="28"/>
        <v>23.008333333333336</v>
      </c>
      <c r="V144" s="7">
        <f t="shared" si="29"/>
        <v>22.975000000000001</v>
      </c>
    </row>
    <row r="145" spans="1:22" ht="13.5" x14ac:dyDescent="0.25">
      <c r="A145" s="3">
        <f>RSI!A145</f>
        <v>42514</v>
      </c>
      <c r="B145" s="2">
        <f>RSI!B145</f>
        <v>1.6842999999999999</v>
      </c>
      <c r="C145" s="2">
        <f>RSI!I145</f>
        <v>35.966192806374877</v>
      </c>
      <c r="D145" s="2">
        <f>MACD!E145</f>
        <v>-5.3815069246536673E-3</v>
      </c>
      <c r="E145" s="2">
        <f>MACD!F145</f>
        <v>-9.551025115977536E-3</v>
      </c>
      <c r="F145" s="2">
        <f>'Moving Avg'!D145</f>
        <v>1.6842999999999999</v>
      </c>
      <c r="G145" s="2">
        <f>'Moving Avg'!F145</f>
        <v>1.6940500000000003</v>
      </c>
      <c r="H145" s="2">
        <f>'Moving Avg'!G145</f>
        <v>1.7777899999999991</v>
      </c>
      <c r="I145" s="2">
        <f>'Moving Avg'!H145</f>
        <v>0</v>
      </c>
      <c r="J145" s="5" t="str">
        <f>OBV!F145</f>
        <v>BEARISH</v>
      </c>
      <c r="K145" s="5" t="str">
        <f>OBV!G145</f>
        <v>NEUTRAL</v>
      </c>
      <c r="L145" s="5" t="str">
        <f>OBV!H145</f>
        <v>CONFIRMED BEARISH</v>
      </c>
      <c r="M145" s="7">
        <f t="shared" si="20"/>
        <v>25</v>
      </c>
      <c r="N145" s="7">
        <f t="shared" si="21"/>
        <v>0</v>
      </c>
      <c r="O145" s="7">
        <f t="shared" si="22"/>
        <v>50</v>
      </c>
      <c r="P145" s="7">
        <f t="shared" si="23"/>
        <v>16.5</v>
      </c>
      <c r="Q145" s="8">
        <f t="shared" si="24"/>
        <v>18.725000000000001</v>
      </c>
      <c r="R145" s="8">
        <f t="shared" si="25"/>
        <v>26.625</v>
      </c>
      <c r="S145" s="8">
        <f t="shared" si="26"/>
        <v>23.675000000000001</v>
      </c>
      <c r="T145" s="8">
        <f t="shared" si="27"/>
        <v>22.875</v>
      </c>
      <c r="U145" s="7">
        <f t="shared" si="28"/>
        <v>23.008333333333336</v>
      </c>
      <c r="V145" s="7">
        <f t="shared" si="29"/>
        <v>22.975000000000001</v>
      </c>
    </row>
    <row r="146" spans="1:22" ht="13.5" x14ac:dyDescent="0.25">
      <c r="A146" s="3">
        <f>RSI!A146</f>
        <v>42515</v>
      </c>
      <c r="B146" s="2">
        <f>RSI!B146</f>
        <v>1.6355999999999999</v>
      </c>
      <c r="C146" s="2">
        <f>RSI!I146</f>
        <v>26.155629351335563</v>
      </c>
      <c r="D146" s="2">
        <f>MACD!E146</f>
        <v>-6.6416611598105746E-3</v>
      </c>
      <c r="E146" s="2">
        <f>MACD!F146</f>
        <v>-8.9691523247441441E-3</v>
      </c>
      <c r="F146" s="2">
        <f>'Moving Avg'!D146</f>
        <v>1.67456</v>
      </c>
      <c r="G146" s="2">
        <f>'Moving Avg'!F146</f>
        <v>1.6916150000000001</v>
      </c>
      <c r="H146" s="2">
        <f>'Moving Avg'!G146</f>
        <v>1.7727259999999994</v>
      </c>
      <c r="I146" s="2">
        <f>'Moving Avg'!H146</f>
        <v>0</v>
      </c>
      <c r="J146" s="5" t="str">
        <f>OBV!F146</f>
        <v>BEARISH</v>
      </c>
      <c r="K146" s="5" t="str">
        <f>OBV!G146</f>
        <v>WEAK</v>
      </c>
      <c r="L146" s="5" t="str">
        <f>OBV!H146</f>
        <v>CONFIRMED BEARISH</v>
      </c>
      <c r="M146" s="7">
        <f t="shared" si="20"/>
        <v>50</v>
      </c>
      <c r="N146" s="7">
        <f t="shared" si="21"/>
        <v>0</v>
      </c>
      <c r="O146" s="7">
        <f t="shared" si="22"/>
        <v>50</v>
      </c>
      <c r="P146" s="7">
        <f t="shared" si="23"/>
        <v>0</v>
      </c>
      <c r="Q146" s="8">
        <f t="shared" si="24"/>
        <v>25</v>
      </c>
      <c r="R146" s="8">
        <f t="shared" si="25"/>
        <v>27.5</v>
      </c>
      <c r="S146" s="8">
        <f t="shared" si="26"/>
        <v>20</v>
      </c>
      <c r="T146" s="8">
        <f t="shared" si="27"/>
        <v>25</v>
      </c>
      <c r="U146" s="7">
        <f t="shared" si="28"/>
        <v>24.166666666666668</v>
      </c>
      <c r="V146" s="7">
        <f t="shared" si="29"/>
        <v>24.375</v>
      </c>
    </row>
    <row r="147" spans="1:22" ht="13.5" x14ac:dyDescent="0.25">
      <c r="A147" s="3">
        <f>RSI!A147</f>
        <v>42516</v>
      </c>
      <c r="B147" s="2">
        <f>RSI!B147</f>
        <v>1.6746000000000001</v>
      </c>
      <c r="C147" s="2">
        <f>RSI!I147</f>
        <v>40.218831300167452</v>
      </c>
      <c r="D147" s="2">
        <f>MACD!E147</f>
        <v>-4.1236434106051156E-3</v>
      </c>
      <c r="E147" s="2">
        <f>MACD!F147</f>
        <v>-8.0000505419163398E-3</v>
      </c>
      <c r="F147" s="2">
        <f>'Moving Avg'!D147</f>
        <v>1.6726199999999998</v>
      </c>
      <c r="G147" s="2">
        <f>'Moving Avg'!F147</f>
        <v>1.69113</v>
      </c>
      <c r="H147" s="2">
        <f>'Moving Avg'!G147</f>
        <v>1.7684419999999994</v>
      </c>
      <c r="I147" s="2">
        <f>'Moving Avg'!H147</f>
        <v>0</v>
      </c>
      <c r="J147" s="5" t="str">
        <f>OBV!F147</f>
        <v>BEARISH</v>
      </c>
      <c r="K147" s="5" t="str">
        <f>OBV!G147</f>
        <v>WEAK</v>
      </c>
      <c r="L147" s="5" t="str">
        <f>OBV!H147</f>
        <v>CONFIRMED BEARISH</v>
      </c>
      <c r="M147" s="7">
        <f t="shared" si="20"/>
        <v>25</v>
      </c>
      <c r="N147" s="7">
        <f t="shared" si="21"/>
        <v>0</v>
      </c>
      <c r="O147" s="7">
        <f t="shared" si="22"/>
        <v>50</v>
      </c>
      <c r="P147" s="7">
        <f t="shared" si="23"/>
        <v>0</v>
      </c>
      <c r="Q147" s="8">
        <f t="shared" si="24"/>
        <v>16.25</v>
      </c>
      <c r="R147" s="8">
        <f t="shared" si="25"/>
        <v>22.5</v>
      </c>
      <c r="S147" s="8">
        <f t="shared" si="26"/>
        <v>16.25</v>
      </c>
      <c r="T147" s="8">
        <f t="shared" si="27"/>
        <v>18.75</v>
      </c>
      <c r="U147" s="7">
        <f t="shared" si="28"/>
        <v>18.333333333333332</v>
      </c>
      <c r="V147" s="7">
        <f t="shared" si="29"/>
        <v>18.4375</v>
      </c>
    </row>
    <row r="148" spans="1:22" ht="13.5" x14ac:dyDescent="0.25">
      <c r="A148" s="3">
        <f>RSI!A148</f>
        <v>42517</v>
      </c>
      <c r="B148" s="2">
        <f>RSI!B148</f>
        <v>1.6258999999999999</v>
      </c>
      <c r="C148" s="2">
        <f>RSI!I148</f>
        <v>32.018718848849218</v>
      </c>
      <c r="D148" s="2">
        <f>MACD!E148</f>
        <v>1.8363265457308486E-3</v>
      </c>
      <c r="E148" s="2">
        <f>MACD!F148</f>
        <v>-6.0327751243869025E-3</v>
      </c>
      <c r="F148" s="2">
        <f>'Moving Avg'!D148</f>
        <v>1.6609400000000001</v>
      </c>
      <c r="G148" s="2">
        <f>'Moving Avg'!F148</f>
        <v>1.6891800000000003</v>
      </c>
      <c r="H148" s="2">
        <f>'Moving Avg'!G148</f>
        <v>1.7624059999999995</v>
      </c>
      <c r="I148" s="2">
        <f>'Moving Avg'!H148</f>
        <v>0</v>
      </c>
      <c r="J148" s="5" t="str">
        <f>OBV!F148</f>
        <v>BEARISH</v>
      </c>
      <c r="K148" s="5" t="str">
        <f>OBV!G148</f>
        <v>WEAK</v>
      </c>
      <c r="L148" s="5" t="str">
        <f>OBV!H148</f>
        <v>CONFIRMED BEARISH</v>
      </c>
      <c r="M148" s="7">
        <f t="shared" si="20"/>
        <v>25</v>
      </c>
      <c r="N148" s="7">
        <f t="shared" si="21"/>
        <v>0</v>
      </c>
      <c r="O148" s="7">
        <f t="shared" si="22"/>
        <v>50</v>
      </c>
      <c r="P148" s="7">
        <f t="shared" si="23"/>
        <v>0</v>
      </c>
      <c r="Q148" s="8">
        <f t="shared" si="24"/>
        <v>16.25</v>
      </c>
      <c r="R148" s="8">
        <f t="shared" si="25"/>
        <v>22.5</v>
      </c>
      <c r="S148" s="8">
        <f t="shared" si="26"/>
        <v>16.25</v>
      </c>
      <c r="T148" s="8">
        <f t="shared" si="27"/>
        <v>18.75</v>
      </c>
      <c r="U148" s="7">
        <f t="shared" si="28"/>
        <v>18.333333333333332</v>
      </c>
      <c r="V148" s="7">
        <f t="shared" si="29"/>
        <v>18.4375</v>
      </c>
    </row>
    <row r="149" spans="1:22" ht="13.5" x14ac:dyDescent="0.25">
      <c r="A149" s="3">
        <f>RSI!A149</f>
        <v>42520</v>
      </c>
      <c r="B149" s="2">
        <f>RSI!B149</f>
        <v>1.5771999999999999</v>
      </c>
      <c r="C149" s="2">
        <f>RSI!I149</f>
        <v>26.25408277505646</v>
      </c>
      <c r="D149" s="2">
        <f>MACD!E149</f>
        <v>1.0980048573677959E-2</v>
      </c>
      <c r="E149" s="2">
        <f>MACD!F149</f>
        <v>-2.6302103847739302E-3</v>
      </c>
      <c r="F149" s="2">
        <f>'Moving Avg'!D149</f>
        <v>1.6395199999999999</v>
      </c>
      <c r="G149" s="2">
        <f>'Moving Avg'!F149</f>
        <v>1.684795</v>
      </c>
      <c r="H149" s="2">
        <f>'Moving Avg'!G149</f>
        <v>1.7551999999999999</v>
      </c>
      <c r="I149" s="2">
        <f>'Moving Avg'!H149</f>
        <v>0</v>
      </c>
      <c r="J149" s="5" t="str">
        <f>OBV!F149</f>
        <v>BEARISH</v>
      </c>
      <c r="K149" s="5" t="str">
        <f>OBV!G149</f>
        <v>WEAK</v>
      </c>
      <c r="L149" s="5" t="str">
        <f>OBV!H149</f>
        <v>CONFIRMED BEARISH</v>
      </c>
      <c r="M149" s="7">
        <f t="shared" si="20"/>
        <v>50</v>
      </c>
      <c r="N149" s="7">
        <f t="shared" si="21"/>
        <v>0</v>
      </c>
      <c r="O149" s="7">
        <f t="shared" si="22"/>
        <v>50</v>
      </c>
      <c r="P149" s="7">
        <f t="shared" si="23"/>
        <v>0</v>
      </c>
      <c r="Q149" s="8">
        <f t="shared" si="24"/>
        <v>25</v>
      </c>
      <c r="R149" s="8">
        <f t="shared" si="25"/>
        <v>27.5</v>
      </c>
      <c r="S149" s="8">
        <f t="shared" si="26"/>
        <v>20</v>
      </c>
      <c r="T149" s="8">
        <f t="shared" si="27"/>
        <v>25</v>
      </c>
      <c r="U149" s="7">
        <f t="shared" si="28"/>
        <v>24.166666666666668</v>
      </c>
      <c r="V149" s="7">
        <f t="shared" si="29"/>
        <v>24.375</v>
      </c>
    </row>
    <row r="150" spans="1:22" ht="13.5" x14ac:dyDescent="0.25">
      <c r="A150" s="3">
        <f>RSI!A150</f>
        <v>42521</v>
      </c>
      <c r="B150" s="2">
        <f>RSI!B150</f>
        <v>1.548</v>
      </c>
      <c r="C150" s="2">
        <f>RSI!I150</f>
        <v>23.519818523161618</v>
      </c>
      <c r="D150" s="2">
        <f>MACD!E150</f>
        <v>2.1624502600432249E-2</v>
      </c>
      <c r="E150" s="2">
        <f>MACD!F150</f>
        <v>2.2207322122673057E-3</v>
      </c>
      <c r="F150" s="2">
        <f>'Moving Avg'!D150</f>
        <v>1.6122599999999998</v>
      </c>
      <c r="G150" s="2">
        <f>'Moving Avg'!F150</f>
        <v>1.6765200000000005</v>
      </c>
      <c r="H150" s="2">
        <f>'Moving Avg'!G150</f>
        <v>1.7474099999999999</v>
      </c>
      <c r="I150" s="2">
        <f>'Moving Avg'!H150</f>
        <v>0</v>
      </c>
      <c r="J150" s="5" t="str">
        <f>OBV!F150</f>
        <v>BEARISH</v>
      </c>
      <c r="K150" s="5" t="str">
        <f>OBV!G150</f>
        <v>WEAK</v>
      </c>
      <c r="L150" s="5" t="str">
        <f>OBV!H150</f>
        <v>CONFIRMED BEARISH</v>
      </c>
      <c r="M150" s="7">
        <f t="shared" si="20"/>
        <v>50</v>
      </c>
      <c r="N150" s="7">
        <f t="shared" si="21"/>
        <v>0</v>
      </c>
      <c r="O150" s="7">
        <f t="shared" si="22"/>
        <v>50</v>
      </c>
      <c r="P150" s="7">
        <f t="shared" si="23"/>
        <v>0</v>
      </c>
      <c r="Q150" s="8">
        <f t="shared" si="24"/>
        <v>25</v>
      </c>
      <c r="R150" s="8">
        <f t="shared" si="25"/>
        <v>27.5</v>
      </c>
      <c r="S150" s="8">
        <f t="shared" si="26"/>
        <v>20</v>
      </c>
      <c r="T150" s="8">
        <f t="shared" si="27"/>
        <v>25</v>
      </c>
      <c r="U150" s="7">
        <f t="shared" si="28"/>
        <v>24.166666666666668</v>
      </c>
      <c r="V150" s="7">
        <f t="shared" si="29"/>
        <v>24.375</v>
      </c>
    </row>
    <row r="151" spans="1:22" ht="13.5" x14ac:dyDescent="0.25">
      <c r="A151" s="3">
        <f>RSI!A151</f>
        <v>42522</v>
      </c>
      <c r="B151" s="2">
        <f>RSI!B151</f>
        <v>1.5091000000000001</v>
      </c>
      <c r="C151" s="2">
        <f>RSI!I151</f>
        <v>20.462419935087411</v>
      </c>
      <c r="D151" s="2">
        <f>MACD!E151</f>
        <v>3.1374721537627881E-2</v>
      </c>
      <c r="E151" s="2">
        <f>MACD!F151</f>
        <v>8.0515300773394208E-3</v>
      </c>
      <c r="F151" s="2">
        <f>'Moving Avg'!D151</f>
        <v>1.5869599999999999</v>
      </c>
      <c r="G151" s="2">
        <f>'Moving Avg'!F151</f>
        <v>1.6663000000000003</v>
      </c>
      <c r="H151" s="2">
        <f>'Moving Avg'!G151</f>
        <v>1.738842</v>
      </c>
      <c r="I151" s="2">
        <f>'Moving Avg'!H151</f>
        <v>0</v>
      </c>
      <c r="J151" s="5" t="str">
        <f>OBV!F151</f>
        <v>BEARISH</v>
      </c>
      <c r="K151" s="5" t="str">
        <f>OBV!G151</f>
        <v>NEUTRAL</v>
      </c>
      <c r="L151" s="5" t="str">
        <f>OBV!H151</f>
        <v>CONFIRMED BEARISH</v>
      </c>
      <c r="M151" s="7">
        <f t="shared" si="20"/>
        <v>50</v>
      </c>
      <c r="N151" s="7">
        <f t="shared" si="21"/>
        <v>0</v>
      </c>
      <c r="O151" s="7">
        <f t="shared" si="22"/>
        <v>50</v>
      </c>
      <c r="P151" s="7">
        <f t="shared" si="23"/>
        <v>16.5</v>
      </c>
      <c r="Q151" s="8">
        <f t="shared" si="24"/>
        <v>27.475000000000001</v>
      </c>
      <c r="R151" s="8">
        <f t="shared" si="25"/>
        <v>31.625</v>
      </c>
      <c r="S151" s="8">
        <f t="shared" si="26"/>
        <v>27.425000000000001</v>
      </c>
      <c r="T151" s="8">
        <f t="shared" si="27"/>
        <v>29.125</v>
      </c>
      <c r="U151" s="7">
        <f t="shared" si="28"/>
        <v>28.841666666666669</v>
      </c>
      <c r="V151" s="7">
        <f t="shared" si="29"/>
        <v>28.912500000000001</v>
      </c>
    </row>
    <row r="152" spans="1:22" ht="13.5" x14ac:dyDescent="0.25">
      <c r="A152" s="3">
        <f>RSI!A152</f>
        <v>42523</v>
      </c>
      <c r="B152" s="2">
        <f>RSI!B152</f>
        <v>1.4603999999999999</v>
      </c>
      <c r="C152" s="2">
        <f>RSI!I152</f>
        <v>17.410976840554412</v>
      </c>
      <c r="D152" s="2">
        <f>MACD!E152</f>
        <v>4.426022387830697E-2</v>
      </c>
      <c r="E152" s="2">
        <f>MACD!F152</f>
        <v>1.5293268837532931E-2</v>
      </c>
      <c r="F152" s="2">
        <f>'Moving Avg'!D152</f>
        <v>1.5441199999999999</v>
      </c>
      <c r="G152" s="2">
        <f>'Moving Avg'!F152</f>
        <v>1.6536450000000003</v>
      </c>
      <c r="H152" s="2">
        <f>'Moving Avg'!G152</f>
        <v>1.7296899999999999</v>
      </c>
      <c r="I152" s="2">
        <f>'Moving Avg'!H152</f>
        <v>0</v>
      </c>
      <c r="J152" s="5" t="str">
        <f>OBV!F152</f>
        <v>BEARISH</v>
      </c>
      <c r="K152" s="5" t="str">
        <f>OBV!G152</f>
        <v>WEAK</v>
      </c>
      <c r="L152" s="5" t="str">
        <f>OBV!H152</f>
        <v>CONFIRMED BEARISH</v>
      </c>
      <c r="M152" s="7">
        <f t="shared" si="20"/>
        <v>50</v>
      </c>
      <c r="N152" s="7">
        <f t="shared" si="21"/>
        <v>0</v>
      </c>
      <c r="O152" s="7">
        <f t="shared" si="22"/>
        <v>50</v>
      </c>
      <c r="P152" s="7">
        <f t="shared" si="23"/>
        <v>0</v>
      </c>
      <c r="Q152" s="8">
        <f t="shared" si="24"/>
        <v>25</v>
      </c>
      <c r="R152" s="8">
        <f t="shared" si="25"/>
        <v>27.5</v>
      </c>
      <c r="S152" s="8">
        <f t="shared" si="26"/>
        <v>20</v>
      </c>
      <c r="T152" s="8">
        <f t="shared" si="27"/>
        <v>25</v>
      </c>
      <c r="U152" s="7">
        <f t="shared" si="28"/>
        <v>24.166666666666668</v>
      </c>
      <c r="V152" s="7">
        <f t="shared" si="29"/>
        <v>24.375</v>
      </c>
    </row>
    <row r="153" spans="1:22" ht="13.5" x14ac:dyDescent="0.25">
      <c r="A153" s="3">
        <f>RSI!A153</f>
        <v>42524</v>
      </c>
      <c r="B153" s="2">
        <f>RSI!B153</f>
        <v>1.4993000000000001</v>
      </c>
      <c r="C153" s="2">
        <f>RSI!I153</f>
        <v>26.800848427317959</v>
      </c>
      <c r="D153" s="2">
        <f>MACD!E153</f>
        <v>5.3521398374527962E-2</v>
      </c>
      <c r="E153" s="2">
        <f>MACD!F153</f>
        <v>2.2938894744931937E-2</v>
      </c>
      <c r="F153" s="2">
        <f>'Moving Avg'!D153</f>
        <v>1.5187999999999999</v>
      </c>
      <c r="G153" s="2">
        <f>'Moving Avg'!F153</f>
        <v>1.6429350000000003</v>
      </c>
      <c r="H153" s="2">
        <f>'Moving Avg'!G153</f>
        <v>1.7215100000000001</v>
      </c>
      <c r="I153" s="2">
        <f>'Moving Avg'!H153</f>
        <v>0</v>
      </c>
      <c r="J153" s="5" t="str">
        <f>OBV!F153</f>
        <v>BEARISH</v>
      </c>
      <c r="K153" s="5" t="str">
        <f>OBV!G153</f>
        <v>WEAK</v>
      </c>
      <c r="L153" s="5" t="str">
        <f>OBV!H153</f>
        <v>CONFIRMED BEARISH</v>
      </c>
      <c r="M153" s="7">
        <f t="shared" si="20"/>
        <v>50</v>
      </c>
      <c r="N153" s="7">
        <f t="shared" si="21"/>
        <v>0</v>
      </c>
      <c r="O153" s="7">
        <f t="shared" si="22"/>
        <v>50</v>
      </c>
      <c r="P153" s="7">
        <f t="shared" si="23"/>
        <v>0</v>
      </c>
      <c r="Q153" s="8">
        <f t="shared" si="24"/>
        <v>25</v>
      </c>
      <c r="R153" s="8">
        <f t="shared" si="25"/>
        <v>27.5</v>
      </c>
      <c r="S153" s="8">
        <f t="shared" si="26"/>
        <v>20</v>
      </c>
      <c r="T153" s="8">
        <f t="shared" si="27"/>
        <v>25</v>
      </c>
      <c r="U153" s="7">
        <f t="shared" si="28"/>
        <v>24.166666666666668</v>
      </c>
      <c r="V153" s="7">
        <f t="shared" si="29"/>
        <v>24.375</v>
      </c>
    </row>
    <row r="154" spans="1:22" ht="13.5" x14ac:dyDescent="0.25">
      <c r="A154" s="3">
        <f>RSI!A154</f>
        <v>42527</v>
      </c>
      <c r="B154" s="2">
        <f>RSI!B154</f>
        <v>1.5771999999999999</v>
      </c>
      <c r="C154" s="2">
        <f>RSI!I154</f>
        <v>41.214661528358576</v>
      </c>
      <c r="D154" s="2">
        <f>MACD!E154</f>
        <v>5.6505265590945486E-2</v>
      </c>
      <c r="E154" s="2">
        <f>MACD!F154</f>
        <v>2.965216891413465E-2</v>
      </c>
      <c r="F154" s="2">
        <f>'Moving Avg'!D154</f>
        <v>1.5187999999999999</v>
      </c>
      <c r="G154" s="2">
        <f>'Moving Avg'!F154</f>
        <v>1.6361200000000005</v>
      </c>
      <c r="H154" s="2">
        <f>'Moving Avg'!G154</f>
        <v>1.7146940000000002</v>
      </c>
      <c r="I154" s="2">
        <f>'Moving Avg'!H154</f>
        <v>0</v>
      </c>
      <c r="J154" s="5" t="str">
        <f>OBV!F154</f>
        <v>BEARISH</v>
      </c>
      <c r="K154" s="5" t="str">
        <f>OBV!G154</f>
        <v>WEAK</v>
      </c>
      <c r="L154" s="5" t="str">
        <f>OBV!H154</f>
        <v>NEUTRAL</v>
      </c>
      <c r="M154" s="7">
        <f t="shared" si="20"/>
        <v>25</v>
      </c>
      <c r="N154" s="7">
        <f t="shared" si="21"/>
        <v>0</v>
      </c>
      <c r="O154" s="7">
        <f t="shared" si="22"/>
        <v>50</v>
      </c>
      <c r="P154" s="7">
        <f t="shared" si="23"/>
        <v>0</v>
      </c>
      <c r="Q154" s="8">
        <f t="shared" si="24"/>
        <v>16.25</v>
      </c>
      <c r="R154" s="8">
        <f t="shared" si="25"/>
        <v>22.5</v>
      </c>
      <c r="S154" s="8">
        <f t="shared" si="26"/>
        <v>16.25</v>
      </c>
      <c r="T154" s="8">
        <f t="shared" si="27"/>
        <v>18.75</v>
      </c>
      <c r="U154" s="7">
        <f t="shared" si="28"/>
        <v>18.333333333333332</v>
      </c>
      <c r="V154" s="7">
        <f t="shared" si="29"/>
        <v>18.4375</v>
      </c>
    </row>
    <row r="155" spans="1:22" ht="13.5" x14ac:dyDescent="0.25">
      <c r="A155" s="3">
        <f>RSI!A155</f>
        <v>42528</v>
      </c>
      <c r="B155" s="2">
        <f>RSI!B155</f>
        <v>1.6162000000000001</v>
      </c>
      <c r="C155" s="2">
        <f>RSI!I155</f>
        <v>46.856666500497234</v>
      </c>
      <c r="D155" s="2">
        <f>MACD!E155</f>
        <v>5.6530742577130866E-2</v>
      </c>
      <c r="E155" s="2">
        <f>MACD!F155</f>
        <v>3.5027883646733898E-2</v>
      </c>
      <c r="F155" s="2">
        <f>'Moving Avg'!D155</f>
        <v>1.5324399999999998</v>
      </c>
      <c r="G155" s="2">
        <f>'Moving Avg'!F155</f>
        <v>1.6312550000000006</v>
      </c>
      <c r="H155" s="2">
        <f>'Moving Avg'!G155</f>
        <v>1.7086580000000007</v>
      </c>
      <c r="I155" s="2">
        <f>'Moving Avg'!H155</f>
        <v>0</v>
      </c>
      <c r="J155" s="5" t="str">
        <f>OBV!F155</f>
        <v>BEARISH</v>
      </c>
      <c r="K155" s="5" t="str">
        <f>OBV!G155</f>
        <v>WEAK</v>
      </c>
      <c r="L155" s="5" t="str">
        <f>OBV!H155</f>
        <v>BEARISH DIVERGENCE</v>
      </c>
      <c r="M155" s="7">
        <f t="shared" si="20"/>
        <v>25</v>
      </c>
      <c r="N155" s="7">
        <f t="shared" si="21"/>
        <v>0</v>
      </c>
      <c r="O155" s="7">
        <f t="shared" si="22"/>
        <v>50</v>
      </c>
      <c r="P155" s="7">
        <f t="shared" si="23"/>
        <v>0</v>
      </c>
      <c r="Q155" s="8">
        <f t="shared" si="24"/>
        <v>16.25</v>
      </c>
      <c r="R155" s="8">
        <f t="shared" si="25"/>
        <v>22.5</v>
      </c>
      <c r="S155" s="8">
        <f t="shared" si="26"/>
        <v>16.25</v>
      </c>
      <c r="T155" s="8">
        <f t="shared" si="27"/>
        <v>18.75</v>
      </c>
      <c r="U155" s="7">
        <f t="shared" si="28"/>
        <v>18.333333333333332</v>
      </c>
      <c r="V155" s="7">
        <f t="shared" si="29"/>
        <v>18.4375</v>
      </c>
    </row>
    <row r="156" spans="1:22" ht="13.5" x14ac:dyDescent="0.25">
      <c r="A156" s="3">
        <f>RSI!A156</f>
        <v>42529</v>
      </c>
      <c r="B156" s="2">
        <f>RSI!B156</f>
        <v>1.6551</v>
      </c>
      <c r="C156" s="2">
        <f>RSI!I156</f>
        <v>51.823393867243681</v>
      </c>
      <c r="D156" s="2">
        <f>MACD!E156</f>
        <v>4.6308757394488476E-2</v>
      </c>
      <c r="E156" s="2">
        <f>MACD!F156</f>
        <v>3.7284058396284819E-2</v>
      </c>
      <c r="F156" s="2">
        <f>'Moving Avg'!D156</f>
        <v>1.5616399999999999</v>
      </c>
      <c r="G156" s="2">
        <f>'Moving Avg'!F156</f>
        <v>1.6307650000000002</v>
      </c>
      <c r="H156" s="2">
        <f>'Moving Avg'!G156</f>
        <v>1.7035940000000007</v>
      </c>
      <c r="I156" s="2">
        <f>'Moving Avg'!H156</f>
        <v>0</v>
      </c>
      <c r="J156" s="5" t="str">
        <f>OBV!F156</f>
        <v>BEARISH</v>
      </c>
      <c r="K156" s="5" t="str">
        <f>OBV!G156</f>
        <v>NEUTRAL</v>
      </c>
      <c r="L156" s="5" t="str">
        <f>OBV!H156</f>
        <v>BEARISH DIVERGENCE</v>
      </c>
      <c r="M156" s="7">
        <f t="shared" si="20"/>
        <v>25</v>
      </c>
      <c r="N156" s="7">
        <f t="shared" si="21"/>
        <v>0</v>
      </c>
      <c r="O156" s="7">
        <f t="shared" si="22"/>
        <v>50</v>
      </c>
      <c r="P156" s="7">
        <f t="shared" si="23"/>
        <v>16.5</v>
      </c>
      <c r="Q156" s="8">
        <f t="shared" si="24"/>
        <v>18.725000000000001</v>
      </c>
      <c r="R156" s="8">
        <f t="shared" si="25"/>
        <v>26.625</v>
      </c>
      <c r="S156" s="8">
        <f t="shared" si="26"/>
        <v>23.675000000000001</v>
      </c>
      <c r="T156" s="8">
        <f t="shared" si="27"/>
        <v>22.875</v>
      </c>
      <c r="U156" s="7">
        <f t="shared" si="28"/>
        <v>23.008333333333336</v>
      </c>
      <c r="V156" s="7">
        <f t="shared" si="29"/>
        <v>22.975000000000001</v>
      </c>
    </row>
    <row r="157" spans="1:22" ht="13.5" x14ac:dyDescent="0.25">
      <c r="A157" s="3">
        <f>RSI!A157</f>
        <v>42530</v>
      </c>
      <c r="B157" s="2">
        <f>RSI!B157</f>
        <v>1.6746000000000001</v>
      </c>
      <c r="C157" s="2">
        <f>RSI!I157</f>
        <v>54.137325885845591</v>
      </c>
      <c r="D157" s="2">
        <f>MACD!E157</f>
        <v>4.2105677751170356E-2</v>
      </c>
      <c r="E157" s="2">
        <f>MACD!F157</f>
        <v>3.8248382267261925E-2</v>
      </c>
      <c r="F157" s="2">
        <f>'Moving Avg'!D157</f>
        <v>1.6044800000000001</v>
      </c>
      <c r="G157" s="2">
        <f>'Moving Avg'!F157</f>
        <v>1.6293050000000004</v>
      </c>
      <c r="H157" s="2">
        <f>'Moving Avg'!G157</f>
        <v>1.6989200000000009</v>
      </c>
      <c r="I157" s="2">
        <f>'Moving Avg'!H157</f>
        <v>0</v>
      </c>
      <c r="J157" s="5" t="str">
        <f>OBV!F157</f>
        <v>BULLISH</v>
      </c>
      <c r="K157" s="5" t="str">
        <f>OBV!G157</f>
        <v>STRONG</v>
      </c>
      <c r="L157" s="5" t="str">
        <f>OBV!H157</f>
        <v>CONFIRMED BULLISH</v>
      </c>
      <c r="M157" s="7">
        <f t="shared" si="20"/>
        <v>25</v>
      </c>
      <c r="N157" s="7">
        <f t="shared" si="21"/>
        <v>0</v>
      </c>
      <c r="O157" s="7">
        <f t="shared" si="22"/>
        <v>50</v>
      </c>
      <c r="P157" s="7">
        <f t="shared" si="23"/>
        <v>100</v>
      </c>
      <c r="Q157" s="8">
        <f t="shared" si="24"/>
        <v>31.25</v>
      </c>
      <c r="R157" s="8">
        <f t="shared" si="25"/>
        <v>47.5</v>
      </c>
      <c r="S157" s="8">
        <f t="shared" si="26"/>
        <v>61.25</v>
      </c>
      <c r="T157" s="8">
        <f t="shared" si="27"/>
        <v>43.75</v>
      </c>
      <c r="U157" s="7">
        <f t="shared" si="28"/>
        <v>46.666666666666664</v>
      </c>
      <c r="V157" s="7">
        <f t="shared" si="29"/>
        <v>45.9375</v>
      </c>
    </row>
    <row r="158" spans="1:22" ht="13.5" x14ac:dyDescent="0.25">
      <c r="A158" s="3">
        <f>RSI!A158</f>
        <v>42531</v>
      </c>
      <c r="B158" s="2">
        <f>RSI!B158</f>
        <v>1.6746000000000001</v>
      </c>
      <c r="C158" s="2">
        <f>RSI!I158</f>
        <v>54.137325885845591</v>
      </c>
      <c r="D158" s="2">
        <f>MACD!E158</f>
        <v>3.0840522158813721E-2</v>
      </c>
      <c r="E158" s="2">
        <f>MACD!F158</f>
        <v>3.6766810245572282E-2</v>
      </c>
      <c r="F158" s="2">
        <f>'Moving Avg'!D158</f>
        <v>1.6395399999999998</v>
      </c>
      <c r="G158" s="2">
        <f>'Moving Avg'!F158</f>
        <v>1.6278450000000002</v>
      </c>
      <c r="H158" s="2">
        <f>'Moving Avg'!G158</f>
        <v>1.6952200000000008</v>
      </c>
      <c r="I158" s="2">
        <f>'Moving Avg'!H158</f>
        <v>0</v>
      </c>
      <c r="J158" s="5" t="str">
        <f>OBV!F158</f>
        <v>BULLISH</v>
      </c>
      <c r="K158" s="5" t="str">
        <f>OBV!G158</f>
        <v>STRONG</v>
      </c>
      <c r="L158" s="5" t="str">
        <f>OBV!H158</f>
        <v>CONFIRMED BULLISH</v>
      </c>
      <c r="M158" s="7">
        <f t="shared" si="20"/>
        <v>25</v>
      </c>
      <c r="N158" s="7">
        <f t="shared" si="21"/>
        <v>45</v>
      </c>
      <c r="O158" s="7">
        <f t="shared" si="22"/>
        <v>50</v>
      </c>
      <c r="P158" s="7">
        <f t="shared" si="23"/>
        <v>100</v>
      </c>
      <c r="Q158" s="8">
        <f t="shared" si="24"/>
        <v>47</v>
      </c>
      <c r="R158" s="8">
        <f t="shared" si="25"/>
        <v>56.5</v>
      </c>
      <c r="S158" s="8">
        <f t="shared" si="26"/>
        <v>68</v>
      </c>
      <c r="T158" s="8">
        <f t="shared" si="27"/>
        <v>55</v>
      </c>
      <c r="U158" s="7">
        <f t="shared" si="28"/>
        <v>57.166666666666664</v>
      </c>
      <c r="V158" s="7">
        <f t="shared" si="29"/>
        <v>56.625</v>
      </c>
    </row>
    <row r="159" spans="1:22" ht="13.5" x14ac:dyDescent="0.25">
      <c r="A159" s="3">
        <f>RSI!A159</f>
        <v>42534</v>
      </c>
      <c r="B159" s="2">
        <f>RSI!B159</f>
        <v>1.6842999999999999</v>
      </c>
      <c r="C159" s="2">
        <f>RSI!I159</f>
        <v>55.37387137035747</v>
      </c>
      <c r="D159" s="2">
        <f>MACD!E159</f>
        <v>1.2897274647322599E-2</v>
      </c>
      <c r="E159" s="2">
        <f>MACD!F159</f>
        <v>3.1992903125922345E-2</v>
      </c>
      <c r="F159" s="2">
        <f>'Moving Avg'!D159</f>
        <v>1.66096</v>
      </c>
      <c r="G159" s="2">
        <f>'Moving Avg'!F159</f>
        <v>1.6268700000000003</v>
      </c>
      <c r="H159" s="2">
        <f>'Moving Avg'!G159</f>
        <v>1.6917140000000013</v>
      </c>
      <c r="I159" s="2">
        <f>'Moving Avg'!H159</f>
        <v>0</v>
      </c>
      <c r="J159" s="5" t="str">
        <f>OBV!F159</f>
        <v>BULLISH</v>
      </c>
      <c r="K159" s="5" t="str">
        <f>OBV!G159</f>
        <v>STRONG</v>
      </c>
      <c r="L159" s="5" t="str">
        <f>OBV!H159</f>
        <v>CONFIRMED BULLISH</v>
      </c>
      <c r="M159" s="7">
        <f t="shared" si="20"/>
        <v>25</v>
      </c>
      <c r="N159" s="7">
        <f t="shared" si="21"/>
        <v>45</v>
      </c>
      <c r="O159" s="7">
        <f t="shared" si="22"/>
        <v>50</v>
      </c>
      <c r="P159" s="7">
        <f t="shared" si="23"/>
        <v>100</v>
      </c>
      <c r="Q159" s="8">
        <f t="shared" si="24"/>
        <v>47</v>
      </c>
      <c r="R159" s="8">
        <f t="shared" si="25"/>
        <v>56.5</v>
      </c>
      <c r="S159" s="8">
        <f t="shared" si="26"/>
        <v>68</v>
      </c>
      <c r="T159" s="8">
        <f t="shared" si="27"/>
        <v>55</v>
      </c>
      <c r="U159" s="7">
        <f t="shared" si="28"/>
        <v>57.166666666666664</v>
      </c>
      <c r="V159" s="7">
        <f t="shared" si="29"/>
        <v>56.625</v>
      </c>
    </row>
    <row r="160" spans="1:22" ht="13.5" x14ac:dyDescent="0.25">
      <c r="A160" s="3">
        <f>RSI!A160</f>
        <v>42535</v>
      </c>
      <c r="B160" s="2">
        <f>RSI!B160</f>
        <v>1.6551</v>
      </c>
      <c r="C160" s="2">
        <f>RSI!I160</f>
        <v>50.922854285637314</v>
      </c>
      <c r="D160" s="2">
        <f>MACD!E160</f>
        <v>-4.8576602935588298E-3</v>
      </c>
      <c r="E160" s="2">
        <f>MACD!F160</f>
        <v>2.4622790442026112E-2</v>
      </c>
      <c r="F160" s="2">
        <f>'Moving Avg'!D160</f>
        <v>1.6687399999999997</v>
      </c>
      <c r="G160" s="2">
        <f>'Moving Avg'!F160</f>
        <v>1.6244350000000001</v>
      </c>
      <c r="H160" s="2">
        <f>'Moving Avg'!G160</f>
        <v>1.687820000000001</v>
      </c>
      <c r="I160" s="2">
        <f>'Moving Avg'!H160</f>
        <v>0</v>
      </c>
      <c r="J160" s="5" t="str">
        <f>OBV!F160</f>
        <v>BULLISH</v>
      </c>
      <c r="K160" s="5" t="str">
        <f>OBV!G160</f>
        <v>STRONG</v>
      </c>
      <c r="L160" s="5" t="str">
        <f>OBV!H160</f>
        <v>CONFIRMED BULLISH</v>
      </c>
      <c r="M160" s="7">
        <f t="shared" si="20"/>
        <v>25</v>
      </c>
      <c r="N160" s="7">
        <f t="shared" si="21"/>
        <v>100</v>
      </c>
      <c r="O160" s="7">
        <f t="shared" si="22"/>
        <v>50</v>
      </c>
      <c r="P160" s="7">
        <f t="shared" si="23"/>
        <v>100</v>
      </c>
      <c r="Q160" s="8">
        <f t="shared" si="24"/>
        <v>66.25</v>
      </c>
      <c r="R160" s="8">
        <f t="shared" si="25"/>
        <v>67.5</v>
      </c>
      <c r="S160" s="8">
        <f t="shared" si="26"/>
        <v>76.25</v>
      </c>
      <c r="T160" s="8">
        <f t="shared" si="27"/>
        <v>68.75</v>
      </c>
      <c r="U160" s="7">
        <f t="shared" si="28"/>
        <v>70</v>
      </c>
      <c r="V160" s="7">
        <f t="shared" si="29"/>
        <v>69.6875</v>
      </c>
    </row>
    <row r="161" spans="1:22" ht="13.5" x14ac:dyDescent="0.25">
      <c r="A161" s="3">
        <f>RSI!A161</f>
        <v>42536</v>
      </c>
      <c r="B161" s="2">
        <f>RSI!B161</f>
        <v>1.6551</v>
      </c>
      <c r="C161" s="2">
        <f>RSI!I161</f>
        <v>50.922854285637328</v>
      </c>
      <c r="D161" s="2">
        <f>MACD!E161</f>
        <v>-2.5917992109992349E-2</v>
      </c>
      <c r="E161" s="2">
        <f>MACD!F161</f>
        <v>1.4514633931622422E-2</v>
      </c>
      <c r="F161" s="2">
        <f>'Moving Avg'!D161</f>
        <v>1.6687400000000001</v>
      </c>
      <c r="G161" s="2">
        <f>'Moving Avg'!F161</f>
        <v>1.6229750000000003</v>
      </c>
      <c r="H161" s="2">
        <f>'Moving Avg'!G161</f>
        <v>1.6839260000000007</v>
      </c>
      <c r="I161" s="2">
        <f>'Moving Avg'!H161</f>
        <v>0</v>
      </c>
      <c r="J161" s="5" t="str">
        <f>OBV!F161</f>
        <v>BEARISH</v>
      </c>
      <c r="K161" s="5" t="str">
        <f>OBV!G161</f>
        <v>NEUTRAL</v>
      </c>
      <c r="L161" s="5" t="str">
        <f>OBV!H161</f>
        <v>NEUTRAL</v>
      </c>
      <c r="M161" s="7">
        <f t="shared" si="20"/>
        <v>25</v>
      </c>
      <c r="N161" s="7">
        <f t="shared" si="21"/>
        <v>100</v>
      </c>
      <c r="O161" s="7">
        <f t="shared" si="22"/>
        <v>50</v>
      </c>
      <c r="P161" s="7">
        <f t="shared" si="23"/>
        <v>16.5</v>
      </c>
      <c r="Q161" s="8">
        <f t="shared" si="24"/>
        <v>53.725000000000001</v>
      </c>
      <c r="R161" s="8">
        <f t="shared" si="25"/>
        <v>46.625</v>
      </c>
      <c r="S161" s="8">
        <f t="shared" si="26"/>
        <v>38.674999999999997</v>
      </c>
      <c r="T161" s="8">
        <f t="shared" si="27"/>
        <v>47.875</v>
      </c>
      <c r="U161" s="7">
        <f t="shared" si="28"/>
        <v>46.341666666666661</v>
      </c>
      <c r="V161" s="7">
        <f t="shared" si="29"/>
        <v>46.724999999999994</v>
      </c>
    </row>
    <row r="162" spans="1:22" ht="13.5" x14ac:dyDescent="0.25">
      <c r="A162" s="3">
        <f>RSI!A162</f>
        <v>42537</v>
      </c>
      <c r="B162" s="2">
        <f>RSI!B162</f>
        <v>1.6454</v>
      </c>
      <c r="C162" s="2">
        <f>RSI!I162</f>
        <v>49.393246124006509</v>
      </c>
      <c r="D162" s="2">
        <f>MACD!E162</f>
        <v>-5.0560497184291897E-2</v>
      </c>
      <c r="E162" s="2">
        <f>MACD!F162</f>
        <v>1.4996077084395588E-3</v>
      </c>
      <c r="F162" s="2">
        <f>'Moving Avg'!D162</f>
        <v>1.6629</v>
      </c>
      <c r="G162" s="2">
        <f>'Moving Avg'!F162</f>
        <v>1.6210300000000004</v>
      </c>
      <c r="H162" s="2">
        <f>'Moving Avg'!G162</f>
        <v>1.6798380000000008</v>
      </c>
      <c r="I162" s="2">
        <f>'Moving Avg'!H162</f>
        <v>0</v>
      </c>
      <c r="J162" s="5" t="str">
        <f>OBV!F162</f>
        <v>BEARISH</v>
      </c>
      <c r="K162" s="5" t="str">
        <f>OBV!G162</f>
        <v>NEUTRAL</v>
      </c>
      <c r="L162" s="5" t="str">
        <f>OBV!H162</f>
        <v>CONFIRMED BEARISH</v>
      </c>
      <c r="M162" s="7">
        <f t="shared" si="20"/>
        <v>25</v>
      </c>
      <c r="N162" s="7">
        <f t="shared" si="21"/>
        <v>100</v>
      </c>
      <c r="O162" s="7">
        <f t="shared" si="22"/>
        <v>50</v>
      </c>
      <c r="P162" s="7">
        <f t="shared" si="23"/>
        <v>16.5</v>
      </c>
      <c r="Q162" s="8">
        <f t="shared" si="24"/>
        <v>53.725000000000001</v>
      </c>
      <c r="R162" s="8">
        <f t="shared" si="25"/>
        <v>46.625</v>
      </c>
      <c r="S162" s="8">
        <f t="shared" si="26"/>
        <v>38.674999999999997</v>
      </c>
      <c r="T162" s="8">
        <f t="shared" si="27"/>
        <v>47.875</v>
      </c>
      <c r="U162" s="7">
        <f t="shared" si="28"/>
        <v>46.341666666666661</v>
      </c>
      <c r="V162" s="7">
        <f t="shared" si="29"/>
        <v>46.724999999999994</v>
      </c>
    </row>
    <row r="163" spans="1:22" ht="13.5" x14ac:dyDescent="0.25">
      <c r="A163" s="3">
        <f>RSI!A163</f>
        <v>42538</v>
      </c>
      <c r="B163" s="2">
        <f>RSI!B163</f>
        <v>1.6454</v>
      </c>
      <c r="C163" s="2">
        <f>RSI!I163</f>
        <v>49.393246124006509</v>
      </c>
      <c r="D163" s="2">
        <f>MACD!E163</f>
        <v>-6.5414761875731475E-2</v>
      </c>
      <c r="E163" s="2">
        <f>MACD!F163</f>
        <v>-1.1883266208394649E-2</v>
      </c>
      <c r="F163" s="2">
        <f>'Moving Avg'!D163</f>
        <v>1.6570600000000002</v>
      </c>
      <c r="G163" s="2">
        <f>'Moving Avg'!F163</f>
        <v>1.6190850000000001</v>
      </c>
      <c r="H163" s="2">
        <f>'Moving Avg'!G163</f>
        <v>1.6757500000000005</v>
      </c>
      <c r="I163" s="2">
        <f>'Moving Avg'!H163</f>
        <v>0</v>
      </c>
      <c r="J163" s="5" t="str">
        <f>OBV!F163</f>
        <v>BEARISH</v>
      </c>
      <c r="K163" s="5" t="str">
        <f>OBV!G163</f>
        <v>NEUTRAL</v>
      </c>
      <c r="L163" s="5" t="str">
        <f>OBV!H163</f>
        <v>CONFIRMED BEARISH</v>
      </c>
      <c r="M163" s="7">
        <f t="shared" si="20"/>
        <v>25</v>
      </c>
      <c r="N163" s="7">
        <f t="shared" si="21"/>
        <v>100</v>
      </c>
      <c r="O163" s="7">
        <f t="shared" si="22"/>
        <v>50</v>
      </c>
      <c r="P163" s="7">
        <f t="shared" si="23"/>
        <v>16.5</v>
      </c>
      <c r="Q163" s="8">
        <f t="shared" si="24"/>
        <v>53.725000000000001</v>
      </c>
      <c r="R163" s="8">
        <f t="shared" si="25"/>
        <v>46.625</v>
      </c>
      <c r="S163" s="8">
        <f t="shared" si="26"/>
        <v>38.674999999999997</v>
      </c>
      <c r="T163" s="8">
        <f t="shared" si="27"/>
        <v>47.875</v>
      </c>
      <c r="U163" s="7">
        <f t="shared" si="28"/>
        <v>46.341666666666661</v>
      </c>
      <c r="V163" s="7">
        <f t="shared" si="29"/>
        <v>46.724999999999994</v>
      </c>
    </row>
    <row r="164" spans="1:22" ht="13.5" x14ac:dyDescent="0.25">
      <c r="A164" s="3">
        <f>RSI!A164</f>
        <v>42541</v>
      </c>
      <c r="B164" s="2">
        <f>RSI!B164</f>
        <v>1.6551</v>
      </c>
      <c r="C164" s="2">
        <f>RSI!I164</f>
        <v>51.096869087292028</v>
      </c>
      <c r="D164" s="2">
        <f>MACD!E164</f>
        <v>-6.670611156987083E-2</v>
      </c>
      <c r="E164" s="2">
        <f>MACD!F164</f>
        <v>-2.2847835280689885E-2</v>
      </c>
      <c r="F164" s="2">
        <f>'Moving Avg'!D164</f>
        <v>1.6512199999999999</v>
      </c>
      <c r="G164" s="2">
        <f>'Moving Avg'!F164</f>
        <v>1.6176249999999999</v>
      </c>
      <c r="H164" s="2">
        <f>'Moving Avg'!G164</f>
        <v>1.6722440000000003</v>
      </c>
      <c r="I164" s="2">
        <f>'Moving Avg'!H164</f>
        <v>0</v>
      </c>
      <c r="J164" s="5" t="str">
        <f>OBV!F164</f>
        <v>BEARISH</v>
      </c>
      <c r="K164" s="5" t="str">
        <f>OBV!G164</f>
        <v>NEUTRAL</v>
      </c>
      <c r="L164" s="5" t="str">
        <f>OBV!H164</f>
        <v>CONFIRMED BEARISH</v>
      </c>
      <c r="M164" s="7">
        <f t="shared" si="20"/>
        <v>25</v>
      </c>
      <c r="N164" s="7">
        <f t="shared" si="21"/>
        <v>100</v>
      </c>
      <c r="O164" s="7">
        <f t="shared" si="22"/>
        <v>50</v>
      </c>
      <c r="P164" s="7">
        <f t="shared" si="23"/>
        <v>16.5</v>
      </c>
      <c r="Q164" s="8">
        <f t="shared" si="24"/>
        <v>53.725000000000001</v>
      </c>
      <c r="R164" s="8">
        <f t="shared" si="25"/>
        <v>46.625</v>
      </c>
      <c r="S164" s="8">
        <f t="shared" si="26"/>
        <v>38.674999999999997</v>
      </c>
      <c r="T164" s="8">
        <f t="shared" si="27"/>
        <v>47.875</v>
      </c>
      <c r="U164" s="7">
        <f t="shared" si="28"/>
        <v>46.341666666666661</v>
      </c>
      <c r="V164" s="7">
        <f t="shared" si="29"/>
        <v>46.724999999999994</v>
      </c>
    </row>
    <row r="165" spans="1:22" ht="13.5" x14ac:dyDescent="0.25">
      <c r="A165" s="3">
        <f>RSI!A165</f>
        <v>42542</v>
      </c>
      <c r="B165" s="2">
        <f>RSI!B165</f>
        <v>1.6551</v>
      </c>
      <c r="C165" s="2">
        <f>RSI!I165</f>
        <v>51.096869087292028</v>
      </c>
      <c r="D165" s="2">
        <f>MACD!E165</f>
        <v>-6.1845418463343238E-2</v>
      </c>
      <c r="E165" s="2">
        <f>MACD!F165</f>
        <v>-3.0647351917220556E-2</v>
      </c>
      <c r="F165" s="2">
        <f>'Moving Avg'!D165</f>
        <v>1.6512199999999999</v>
      </c>
      <c r="G165" s="2">
        <f>'Moving Avg'!F165</f>
        <v>1.6161650000000001</v>
      </c>
      <c r="H165" s="2">
        <f>'Moving Avg'!G165</f>
        <v>1.6697120000000003</v>
      </c>
      <c r="I165" s="2">
        <f>'Moving Avg'!H165</f>
        <v>0</v>
      </c>
      <c r="J165" s="5" t="str">
        <f>OBV!F165</f>
        <v>BEARISH</v>
      </c>
      <c r="K165" s="5" t="str">
        <f>OBV!G165</f>
        <v>NEUTRAL</v>
      </c>
      <c r="L165" s="5" t="str">
        <f>OBV!H165</f>
        <v>NEUTRAL</v>
      </c>
      <c r="M165" s="7">
        <f t="shared" si="20"/>
        <v>25</v>
      </c>
      <c r="N165" s="7">
        <f t="shared" si="21"/>
        <v>100</v>
      </c>
      <c r="O165" s="7">
        <f t="shared" si="22"/>
        <v>50</v>
      </c>
      <c r="P165" s="7">
        <f t="shared" si="23"/>
        <v>16.5</v>
      </c>
      <c r="Q165" s="8">
        <f t="shared" si="24"/>
        <v>53.725000000000001</v>
      </c>
      <c r="R165" s="8">
        <f t="shared" si="25"/>
        <v>46.625</v>
      </c>
      <c r="S165" s="8">
        <f t="shared" si="26"/>
        <v>38.674999999999997</v>
      </c>
      <c r="T165" s="8">
        <f t="shared" si="27"/>
        <v>47.875</v>
      </c>
      <c r="U165" s="7">
        <f t="shared" si="28"/>
        <v>46.341666666666661</v>
      </c>
      <c r="V165" s="7">
        <f t="shared" si="29"/>
        <v>46.724999999999994</v>
      </c>
    </row>
    <row r="166" spans="1:22" ht="13.5" x14ac:dyDescent="0.25">
      <c r="A166" s="3">
        <f>RSI!A166</f>
        <v>42543</v>
      </c>
      <c r="B166" s="2">
        <f>RSI!B166</f>
        <v>1.6551</v>
      </c>
      <c r="C166" s="2">
        <f>RSI!I166</f>
        <v>51.096869087292028</v>
      </c>
      <c r="D166" s="2">
        <f>MACD!E166</f>
        <v>-5.1791081488561597E-2</v>
      </c>
      <c r="E166" s="2">
        <f>MACD!F166</f>
        <v>-3.4876097831488762E-2</v>
      </c>
      <c r="F166" s="2">
        <f>'Moving Avg'!D166</f>
        <v>1.6512199999999999</v>
      </c>
      <c r="G166" s="2">
        <f>'Moving Avg'!F166</f>
        <v>1.6171400000000002</v>
      </c>
      <c r="H166" s="2">
        <f>'Moving Avg'!G166</f>
        <v>1.667764</v>
      </c>
      <c r="I166" s="2">
        <f>'Moving Avg'!H166</f>
        <v>0</v>
      </c>
      <c r="J166" s="5" t="str">
        <f>OBV!F166</f>
        <v>BEARISH</v>
      </c>
      <c r="K166" s="5" t="str">
        <f>OBV!G166</f>
        <v>NEUTRAL</v>
      </c>
      <c r="L166" s="5" t="str">
        <f>OBV!H166</f>
        <v>NEUTRAL</v>
      </c>
      <c r="M166" s="7">
        <f t="shared" si="20"/>
        <v>25</v>
      </c>
      <c r="N166" s="7">
        <f t="shared" si="21"/>
        <v>45</v>
      </c>
      <c r="O166" s="7">
        <f t="shared" si="22"/>
        <v>50</v>
      </c>
      <c r="P166" s="7">
        <f t="shared" si="23"/>
        <v>16.5</v>
      </c>
      <c r="Q166" s="8">
        <f t="shared" si="24"/>
        <v>34.475000000000001</v>
      </c>
      <c r="R166" s="8">
        <f t="shared" si="25"/>
        <v>35.625</v>
      </c>
      <c r="S166" s="8">
        <f t="shared" si="26"/>
        <v>30.425000000000001</v>
      </c>
      <c r="T166" s="8">
        <f t="shared" si="27"/>
        <v>34.125</v>
      </c>
      <c r="U166" s="7">
        <f t="shared" si="28"/>
        <v>33.508333333333333</v>
      </c>
      <c r="V166" s="7">
        <f t="shared" si="29"/>
        <v>33.662499999999994</v>
      </c>
    </row>
    <row r="167" spans="1:22" ht="13.5" x14ac:dyDescent="0.25">
      <c r="A167" s="3">
        <f>RSI!A167</f>
        <v>42544</v>
      </c>
      <c r="B167" s="2">
        <f>RSI!B167</f>
        <v>1.6551</v>
      </c>
      <c r="C167" s="2">
        <f>RSI!I167</f>
        <v>51.096869087292028</v>
      </c>
      <c r="D167" s="2">
        <f>MACD!E167</f>
        <v>-4.032354019505946E-2</v>
      </c>
      <c r="E167" s="2">
        <f>MACD!F167</f>
        <v>-3.5965586304202907E-2</v>
      </c>
      <c r="F167" s="2">
        <f>'Moving Avg'!D167</f>
        <v>1.6531600000000002</v>
      </c>
      <c r="G167" s="2">
        <f>'Moving Avg'!F167</f>
        <v>1.6161650000000001</v>
      </c>
      <c r="H167" s="2">
        <f>'Moving Avg'!G167</f>
        <v>1.666012</v>
      </c>
      <c r="I167" s="2">
        <f>'Moving Avg'!H167</f>
        <v>0</v>
      </c>
      <c r="J167" s="5" t="str">
        <f>OBV!F167</f>
        <v>BULLISH</v>
      </c>
      <c r="K167" s="5" t="str">
        <f>OBV!G167</f>
        <v>NEUTRAL</v>
      </c>
      <c r="L167" s="5" t="str">
        <f>OBV!H167</f>
        <v>CONFIRMED BULLISH</v>
      </c>
      <c r="M167" s="7">
        <f t="shared" si="20"/>
        <v>25</v>
      </c>
      <c r="N167" s="7">
        <f t="shared" si="21"/>
        <v>45</v>
      </c>
      <c r="O167" s="7">
        <f t="shared" si="22"/>
        <v>50</v>
      </c>
      <c r="P167" s="7">
        <f t="shared" si="23"/>
        <v>83.5</v>
      </c>
      <c r="Q167" s="8">
        <f t="shared" si="24"/>
        <v>44.524999999999999</v>
      </c>
      <c r="R167" s="8">
        <f t="shared" si="25"/>
        <v>52.375</v>
      </c>
      <c r="S167" s="8">
        <f t="shared" si="26"/>
        <v>60.575000000000003</v>
      </c>
      <c r="T167" s="8">
        <f t="shared" si="27"/>
        <v>50.875</v>
      </c>
      <c r="U167" s="7">
        <f t="shared" si="28"/>
        <v>52.491666666666674</v>
      </c>
      <c r="V167" s="7">
        <f t="shared" si="29"/>
        <v>52.087500000000006</v>
      </c>
    </row>
    <row r="168" spans="1:22" ht="13.5" x14ac:dyDescent="0.25">
      <c r="A168" s="3">
        <f>RSI!A168</f>
        <v>42545</v>
      </c>
      <c r="B168" s="2">
        <f>RSI!B168</f>
        <v>1.6551</v>
      </c>
      <c r="C168" s="2">
        <f>RSI!I168</f>
        <v>51.096869087292028</v>
      </c>
      <c r="D168" s="2">
        <f>MACD!E168</f>
        <v>-3.0657249549779442E-2</v>
      </c>
      <c r="E168" s="2">
        <f>MACD!F168</f>
        <v>-3.4903918953318215E-2</v>
      </c>
      <c r="F168" s="2">
        <f>'Moving Avg'!D168</f>
        <v>1.6551000000000002</v>
      </c>
      <c r="G168" s="2">
        <f>'Moving Avg'!F168</f>
        <v>1.6176249999999999</v>
      </c>
      <c r="H168" s="2">
        <f>'Moving Avg'!G168</f>
        <v>1.6642600000000001</v>
      </c>
      <c r="I168" s="2">
        <f>'Moving Avg'!H168</f>
        <v>0</v>
      </c>
      <c r="J168" s="5" t="str">
        <f>OBV!F168</f>
        <v>BULLISH</v>
      </c>
      <c r="K168" s="5" t="str">
        <f>OBV!G168</f>
        <v>NEUTRAL</v>
      </c>
      <c r="L168" s="5" t="str">
        <f>OBV!H168</f>
        <v>CONFIRMED BULLISH</v>
      </c>
      <c r="M168" s="7">
        <f t="shared" si="20"/>
        <v>25</v>
      </c>
      <c r="N168" s="7">
        <f t="shared" si="21"/>
        <v>0</v>
      </c>
      <c r="O168" s="7">
        <f t="shared" si="22"/>
        <v>50</v>
      </c>
      <c r="P168" s="7">
        <f t="shared" si="23"/>
        <v>83.5</v>
      </c>
      <c r="Q168" s="8">
        <f t="shared" si="24"/>
        <v>28.774999999999999</v>
      </c>
      <c r="R168" s="8">
        <f t="shared" si="25"/>
        <v>43.375</v>
      </c>
      <c r="S168" s="8">
        <f t="shared" si="26"/>
        <v>53.825000000000003</v>
      </c>
      <c r="T168" s="8">
        <f t="shared" si="27"/>
        <v>39.625</v>
      </c>
      <c r="U168" s="7">
        <f t="shared" si="28"/>
        <v>41.991666666666667</v>
      </c>
      <c r="V168" s="7">
        <f t="shared" si="29"/>
        <v>41.400000000000006</v>
      </c>
    </row>
    <row r="169" spans="1:22" ht="13.5" x14ac:dyDescent="0.25">
      <c r="A169" s="3">
        <f>RSI!A169</f>
        <v>42548</v>
      </c>
      <c r="B169" s="2">
        <f>RSI!B169</f>
        <v>1.6551</v>
      </c>
      <c r="C169" s="2">
        <f>RSI!I169</f>
        <v>51.096869087292021</v>
      </c>
      <c r="D169" s="2">
        <f>MACD!E169</f>
        <v>-2.1020044633394352E-2</v>
      </c>
      <c r="E169" s="2">
        <f>MACD!F169</f>
        <v>-3.212714408933344E-2</v>
      </c>
      <c r="F169" s="2">
        <f>'Moving Avg'!D169</f>
        <v>1.6551000000000002</v>
      </c>
      <c r="G169" s="2">
        <f>'Moving Avg'!F169</f>
        <v>1.6215200000000003</v>
      </c>
      <c r="H169" s="2">
        <f>'Moving Avg'!G169</f>
        <v>1.6625080000000003</v>
      </c>
      <c r="I169" s="2">
        <f>'Moving Avg'!H169</f>
        <v>0</v>
      </c>
      <c r="J169" s="5" t="str">
        <f>OBV!F169</f>
        <v>NEUTRAL</v>
      </c>
      <c r="K169" s="5" t="str">
        <f>OBV!G169</f>
        <v>NEUTRAL</v>
      </c>
      <c r="L169" s="5" t="str">
        <f>OBV!H169</f>
        <v>NEUTRAL</v>
      </c>
      <c r="M169" s="7">
        <f t="shared" si="20"/>
        <v>25</v>
      </c>
      <c r="N169" s="7">
        <f t="shared" si="21"/>
        <v>0</v>
      </c>
      <c r="O169" s="7">
        <f t="shared" si="22"/>
        <v>50</v>
      </c>
      <c r="P169" s="7">
        <f t="shared" si="23"/>
        <v>33</v>
      </c>
      <c r="Q169" s="8">
        <f t="shared" si="24"/>
        <v>21.2</v>
      </c>
      <c r="R169" s="8">
        <f t="shared" si="25"/>
        <v>30.75</v>
      </c>
      <c r="S169" s="8">
        <f t="shared" si="26"/>
        <v>31.1</v>
      </c>
      <c r="T169" s="8">
        <f t="shared" si="27"/>
        <v>27</v>
      </c>
      <c r="U169" s="7">
        <f t="shared" si="28"/>
        <v>27.683333333333337</v>
      </c>
      <c r="V169" s="7">
        <f t="shared" si="29"/>
        <v>27.512500000000003</v>
      </c>
    </row>
    <row r="170" spans="1:22" ht="13.5" x14ac:dyDescent="0.25">
      <c r="A170" s="3">
        <f>RSI!A170</f>
        <v>42549</v>
      </c>
      <c r="B170" s="2">
        <f>RSI!B170</f>
        <v>1.6551</v>
      </c>
      <c r="C170" s="2">
        <f>RSI!I170</f>
        <v>51.096869087292028</v>
      </c>
      <c r="D170" s="2">
        <f>MACD!E170</f>
        <v>-1.7389527452370324E-2</v>
      </c>
      <c r="E170" s="2">
        <f>MACD!F170</f>
        <v>-2.9179620761940816E-2</v>
      </c>
      <c r="F170" s="2">
        <f>'Moving Avg'!D170</f>
        <v>1.6551000000000002</v>
      </c>
      <c r="G170" s="2">
        <f>'Moving Avg'!F170</f>
        <v>1.6268750000000001</v>
      </c>
      <c r="H170" s="2">
        <f>'Moving Avg'!G170</f>
        <v>1.6617280000000003</v>
      </c>
      <c r="I170" s="2">
        <f>'Moving Avg'!H170</f>
        <v>0</v>
      </c>
      <c r="J170" s="5" t="str">
        <f>OBV!F170</f>
        <v>NEUTRAL</v>
      </c>
      <c r="K170" s="5" t="str">
        <f>OBV!G170</f>
        <v>NEUTRAL</v>
      </c>
      <c r="L170" s="5" t="str">
        <f>OBV!H170</f>
        <v>NEUTRAL</v>
      </c>
      <c r="M170" s="7">
        <f t="shared" si="20"/>
        <v>25</v>
      </c>
      <c r="N170" s="7">
        <f t="shared" si="21"/>
        <v>0</v>
      </c>
      <c r="O170" s="7">
        <f t="shared" si="22"/>
        <v>50</v>
      </c>
      <c r="P170" s="7">
        <f t="shared" si="23"/>
        <v>33</v>
      </c>
      <c r="Q170" s="8">
        <f t="shared" si="24"/>
        <v>21.2</v>
      </c>
      <c r="R170" s="8">
        <f t="shared" si="25"/>
        <v>30.75</v>
      </c>
      <c r="S170" s="8">
        <f t="shared" si="26"/>
        <v>31.1</v>
      </c>
      <c r="T170" s="8">
        <f t="shared" si="27"/>
        <v>27</v>
      </c>
      <c r="U170" s="7">
        <f t="shared" si="28"/>
        <v>27.683333333333337</v>
      </c>
      <c r="V170" s="7">
        <f t="shared" si="29"/>
        <v>27.512500000000003</v>
      </c>
    </row>
    <row r="171" spans="1:22" ht="13.5" x14ac:dyDescent="0.25">
      <c r="A171" s="3">
        <f>RSI!A171</f>
        <v>42550</v>
      </c>
      <c r="B171" s="2">
        <f>RSI!B171</f>
        <v>1.6454</v>
      </c>
      <c r="C171" s="2">
        <f>RSI!I171</f>
        <v>48.361848019320263</v>
      </c>
      <c r="D171" s="2">
        <f>MACD!E171</f>
        <v>-1.3628415388008186E-2</v>
      </c>
      <c r="E171" s="2">
        <f>MACD!F171</f>
        <v>-2.6069379687154292E-2</v>
      </c>
      <c r="F171" s="2">
        <f>'Moving Avg'!D171</f>
        <v>1.6531600000000002</v>
      </c>
      <c r="G171" s="2">
        <f>'Moving Avg'!F171</f>
        <v>1.6336900000000003</v>
      </c>
      <c r="H171" s="2">
        <f>'Moving Avg'!G171</f>
        <v>1.6607540000000003</v>
      </c>
      <c r="I171" s="2">
        <f>'Moving Avg'!H171</f>
        <v>0</v>
      </c>
      <c r="J171" s="5" t="str">
        <f>OBV!F171</f>
        <v>BEARISH</v>
      </c>
      <c r="K171" s="5" t="str">
        <f>OBV!G171</f>
        <v>NEUTRAL</v>
      </c>
      <c r="L171" s="5" t="str">
        <f>OBV!H171</f>
        <v>CONFIRMED BEARISH</v>
      </c>
      <c r="M171" s="7">
        <f t="shared" si="20"/>
        <v>25</v>
      </c>
      <c r="N171" s="7">
        <f t="shared" si="21"/>
        <v>0</v>
      </c>
      <c r="O171" s="7">
        <f t="shared" si="22"/>
        <v>50</v>
      </c>
      <c r="P171" s="7">
        <f t="shared" si="23"/>
        <v>16.5</v>
      </c>
      <c r="Q171" s="8">
        <f t="shared" si="24"/>
        <v>18.725000000000001</v>
      </c>
      <c r="R171" s="8">
        <f t="shared" si="25"/>
        <v>26.625</v>
      </c>
      <c r="S171" s="8">
        <f t="shared" si="26"/>
        <v>23.675000000000001</v>
      </c>
      <c r="T171" s="8">
        <f t="shared" si="27"/>
        <v>22.875</v>
      </c>
      <c r="U171" s="7">
        <f t="shared" si="28"/>
        <v>23.008333333333336</v>
      </c>
      <c r="V171" s="7">
        <f t="shared" si="29"/>
        <v>22.975000000000001</v>
      </c>
    </row>
    <row r="172" spans="1:22" ht="13.5" x14ac:dyDescent="0.25">
      <c r="A172" s="3">
        <f>RSI!A172</f>
        <v>42551</v>
      </c>
      <c r="B172" s="2">
        <f>RSI!B172</f>
        <v>1.6454</v>
      </c>
      <c r="C172" s="2">
        <f>RSI!I172</f>
        <v>48.361848019320263</v>
      </c>
      <c r="D172" s="2">
        <f>MACD!E172</f>
        <v>-1.1908131971336999E-2</v>
      </c>
      <c r="E172" s="2">
        <f>MACD!F172</f>
        <v>-2.3237130143990835E-2</v>
      </c>
      <c r="F172" s="2">
        <f>'Moving Avg'!D172</f>
        <v>1.6512199999999999</v>
      </c>
      <c r="G172" s="2">
        <f>'Moving Avg'!F172</f>
        <v>1.6429400000000001</v>
      </c>
      <c r="H172" s="2">
        <f>'Moving Avg'!G172</f>
        <v>1.6588079999999998</v>
      </c>
      <c r="I172" s="2">
        <f>'Moving Avg'!H172</f>
        <v>0</v>
      </c>
      <c r="J172" s="5" t="str">
        <f>OBV!F172</f>
        <v>BEARISH</v>
      </c>
      <c r="K172" s="5" t="str">
        <f>OBV!G172</f>
        <v>NEUTRAL</v>
      </c>
      <c r="L172" s="5" t="str">
        <f>OBV!H172</f>
        <v>CONFIRMED BEARISH</v>
      </c>
      <c r="M172" s="7">
        <f t="shared" si="20"/>
        <v>25</v>
      </c>
      <c r="N172" s="7">
        <f t="shared" si="21"/>
        <v>0</v>
      </c>
      <c r="O172" s="7">
        <f t="shared" si="22"/>
        <v>50</v>
      </c>
      <c r="P172" s="7">
        <f t="shared" si="23"/>
        <v>16.5</v>
      </c>
      <c r="Q172" s="8">
        <f t="shared" si="24"/>
        <v>18.725000000000001</v>
      </c>
      <c r="R172" s="8">
        <f t="shared" si="25"/>
        <v>26.625</v>
      </c>
      <c r="S172" s="8">
        <f t="shared" si="26"/>
        <v>23.675000000000001</v>
      </c>
      <c r="T172" s="8">
        <f t="shared" si="27"/>
        <v>22.875</v>
      </c>
      <c r="U172" s="7">
        <f t="shared" si="28"/>
        <v>23.008333333333336</v>
      </c>
      <c r="V172" s="7">
        <f t="shared" si="29"/>
        <v>22.975000000000001</v>
      </c>
    </row>
    <row r="173" spans="1:22" ht="13.5" x14ac:dyDescent="0.25">
      <c r="A173" s="3">
        <f>RSI!A173</f>
        <v>42552</v>
      </c>
      <c r="B173" s="2">
        <f>RSI!B173</f>
        <v>1.6454</v>
      </c>
      <c r="C173" s="2">
        <f>RSI!I173</f>
        <v>48.361848019320263</v>
      </c>
      <c r="D173" s="2">
        <f>MACD!E173</f>
        <v>-1.0424626366009493E-2</v>
      </c>
      <c r="E173" s="2">
        <f>MACD!F173</f>
        <v>-2.067462938839457E-2</v>
      </c>
      <c r="F173" s="2">
        <f>'Moving Avg'!D173</f>
        <v>1.6492800000000003</v>
      </c>
      <c r="G173" s="2">
        <f>'Moving Avg'!F173</f>
        <v>1.6502450000000004</v>
      </c>
      <c r="H173" s="2">
        <f>'Moving Avg'!G173</f>
        <v>1.6568619999999998</v>
      </c>
      <c r="I173" s="2">
        <f>'Moving Avg'!H173</f>
        <v>0</v>
      </c>
      <c r="J173" s="5" t="str">
        <f>OBV!F173</f>
        <v>BEARISH</v>
      </c>
      <c r="K173" s="5" t="str">
        <f>OBV!G173</f>
        <v>NEUTRAL</v>
      </c>
      <c r="L173" s="5" t="str">
        <f>OBV!H173</f>
        <v>CONFIRMED BEARISH</v>
      </c>
      <c r="M173" s="7">
        <f t="shared" si="20"/>
        <v>25</v>
      </c>
      <c r="N173" s="7">
        <f t="shared" si="21"/>
        <v>0</v>
      </c>
      <c r="O173" s="7">
        <f t="shared" si="22"/>
        <v>50</v>
      </c>
      <c r="P173" s="7">
        <f t="shared" si="23"/>
        <v>16.5</v>
      </c>
      <c r="Q173" s="8">
        <f t="shared" si="24"/>
        <v>18.725000000000001</v>
      </c>
      <c r="R173" s="8">
        <f t="shared" si="25"/>
        <v>26.625</v>
      </c>
      <c r="S173" s="8">
        <f t="shared" si="26"/>
        <v>23.675000000000001</v>
      </c>
      <c r="T173" s="8">
        <f t="shared" si="27"/>
        <v>22.875</v>
      </c>
      <c r="U173" s="7">
        <f t="shared" si="28"/>
        <v>23.008333333333336</v>
      </c>
      <c r="V173" s="7">
        <f t="shared" si="29"/>
        <v>22.975000000000001</v>
      </c>
    </row>
    <row r="174" spans="1:22" ht="13.5" x14ac:dyDescent="0.25">
      <c r="A174" s="3">
        <f>RSI!A174</f>
        <v>42555</v>
      </c>
      <c r="B174" s="2">
        <f>RSI!B174</f>
        <v>1.6551</v>
      </c>
      <c r="C174" s="2">
        <f>RSI!I174</f>
        <v>51.597684552338613</v>
      </c>
      <c r="D174" s="2">
        <f>MACD!E174</f>
        <v>-8.3697473149295654E-3</v>
      </c>
      <c r="E174" s="2">
        <f>MACD!F174</f>
        <v>-1.8213652973701571E-2</v>
      </c>
      <c r="F174" s="2">
        <f>'Moving Avg'!D174</f>
        <v>1.6492800000000003</v>
      </c>
      <c r="G174" s="2">
        <f>'Moving Avg'!F174</f>
        <v>1.6541400000000004</v>
      </c>
      <c r="H174" s="2">
        <f>'Moving Avg'!G174</f>
        <v>1.6553040000000001</v>
      </c>
      <c r="I174" s="2">
        <f>'Moving Avg'!H174</f>
        <v>0</v>
      </c>
      <c r="J174" s="5" t="str">
        <f>OBV!F174</f>
        <v>NEUTRAL</v>
      </c>
      <c r="K174" s="5" t="str">
        <f>OBV!G174</f>
        <v>NEUTRAL</v>
      </c>
      <c r="L174" s="5" t="str">
        <f>OBV!H174</f>
        <v>NEUTRAL</v>
      </c>
      <c r="M174" s="7">
        <f t="shared" si="20"/>
        <v>25</v>
      </c>
      <c r="N174" s="7">
        <f t="shared" si="21"/>
        <v>0</v>
      </c>
      <c r="O174" s="7">
        <f t="shared" si="22"/>
        <v>50</v>
      </c>
      <c r="P174" s="7">
        <f t="shared" si="23"/>
        <v>33</v>
      </c>
      <c r="Q174" s="8">
        <f t="shared" si="24"/>
        <v>21.2</v>
      </c>
      <c r="R174" s="8">
        <f t="shared" si="25"/>
        <v>30.75</v>
      </c>
      <c r="S174" s="8">
        <f t="shared" si="26"/>
        <v>31.1</v>
      </c>
      <c r="T174" s="8">
        <f t="shared" si="27"/>
        <v>27</v>
      </c>
      <c r="U174" s="7">
        <f t="shared" si="28"/>
        <v>27.683333333333337</v>
      </c>
      <c r="V174" s="7">
        <f t="shared" si="29"/>
        <v>27.512500000000003</v>
      </c>
    </row>
    <row r="175" spans="1:22" ht="13.5" x14ac:dyDescent="0.25">
      <c r="A175" s="3">
        <f>RSI!A175</f>
        <v>42559</v>
      </c>
      <c r="B175" s="2">
        <f>RSI!B175</f>
        <v>1.6551</v>
      </c>
      <c r="C175" s="2">
        <f>RSI!I175</f>
        <v>51.597684552338613</v>
      </c>
      <c r="D175" s="2">
        <f>MACD!E175</f>
        <v>-6.6644176046539716E-3</v>
      </c>
      <c r="E175" s="2">
        <f>MACD!F175</f>
        <v>-1.5903805899892053E-2</v>
      </c>
      <c r="F175" s="2">
        <f>'Moving Avg'!D175</f>
        <v>1.6492799999999999</v>
      </c>
      <c r="G175" s="2">
        <f>'Moving Avg'!F175</f>
        <v>1.6560850000000003</v>
      </c>
      <c r="H175" s="2">
        <f>'Moving Avg'!G175</f>
        <v>1.6545240000000003</v>
      </c>
      <c r="I175" s="2">
        <f>'Moving Avg'!H175</f>
        <v>0</v>
      </c>
      <c r="J175" s="5" t="str">
        <f>OBV!F175</f>
        <v>NEUTRAL</v>
      </c>
      <c r="K175" s="5" t="str">
        <f>OBV!G175</f>
        <v>NEUTRAL</v>
      </c>
      <c r="L175" s="5" t="str">
        <f>OBV!H175</f>
        <v>NEUTRAL</v>
      </c>
      <c r="M175" s="7">
        <f t="shared" si="20"/>
        <v>25</v>
      </c>
      <c r="N175" s="7">
        <f t="shared" si="21"/>
        <v>0</v>
      </c>
      <c r="O175" s="7">
        <f t="shared" si="22"/>
        <v>50</v>
      </c>
      <c r="P175" s="7">
        <f t="shared" si="23"/>
        <v>33</v>
      </c>
      <c r="Q175" s="8">
        <f t="shared" si="24"/>
        <v>21.2</v>
      </c>
      <c r="R175" s="8">
        <f t="shared" si="25"/>
        <v>30.75</v>
      </c>
      <c r="S175" s="8">
        <f t="shared" si="26"/>
        <v>31.1</v>
      </c>
      <c r="T175" s="8">
        <f t="shared" si="27"/>
        <v>27</v>
      </c>
      <c r="U175" s="7">
        <f t="shared" si="28"/>
        <v>27.683333333333337</v>
      </c>
      <c r="V175" s="7">
        <f t="shared" si="29"/>
        <v>27.512500000000003</v>
      </c>
    </row>
    <row r="176" spans="1:22" ht="13.5" x14ac:dyDescent="0.25">
      <c r="A176" s="3">
        <f>RSI!A176</f>
        <v>42562</v>
      </c>
      <c r="B176" s="2">
        <f>RSI!B176</f>
        <v>1.6551</v>
      </c>
      <c r="C176" s="2">
        <f>RSI!I176</f>
        <v>51.597684552338627</v>
      </c>
      <c r="D176" s="2">
        <f>MACD!E176</f>
        <v>-5.2523852948409555E-3</v>
      </c>
      <c r="E176" s="2">
        <f>MACD!F176</f>
        <v>-1.3773521778881834E-2</v>
      </c>
      <c r="F176" s="2">
        <f>'Moving Avg'!D176</f>
        <v>1.6512199999999999</v>
      </c>
      <c r="G176" s="2">
        <f>'Moving Avg'!F176</f>
        <v>1.6560850000000003</v>
      </c>
      <c r="H176" s="2">
        <f>'Moving Avg'!G176</f>
        <v>1.65394</v>
      </c>
      <c r="I176" s="2">
        <f>'Moving Avg'!H176</f>
        <v>0</v>
      </c>
      <c r="J176" s="5" t="str">
        <f>OBV!F176</f>
        <v>BULLISH</v>
      </c>
      <c r="K176" s="5" t="str">
        <f>OBV!G176</f>
        <v>NEUTRAL</v>
      </c>
      <c r="L176" s="5" t="str">
        <f>OBV!H176</f>
        <v>CONFIRMED BULLISH</v>
      </c>
      <c r="M176" s="7">
        <f t="shared" si="20"/>
        <v>25</v>
      </c>
      <c r="N176" s="7">
        <f t="shared" si="21"/>
        <v>0</v>
      </c>
      <c r="O176" s="7">
        <f t="shared" si="22"/>
        <v>50</v>
      </c>
      <c r="P176" s="7">
        <f t="shared" si="23"/>
        <v>83.5</v>
      </c>
      <c r="Q176" s="8">
        <f t="shared" si="24"/>
        <v>28.774999999999999</v>
      </c>
      <c r="R176" s="8">
        <f t="shared" si="25"/>
        <v>43.375</v>
      </c>
      <c r="S176" s="8">
        <f t="shared" si="26"/>
        <v>53.825000000000003</v>
      </c>
      <c r="T176" s="8">
        <f t="shared" si="27"/>
        <v>39.625</v>
      </c>
      <c r="U176" s="7">
        <f t="shared" si="28"/>
        <v>41.991666666666667</v>
      </c>
      <c r="V176" s="7">
        <f t="shared" si="29"/>
        <v>41.400000000000006</v>
      </c>
    </row>
    <row r="177" spans="1:22" ht="13.5" x14ac:dyDescent="0.25">
      <c r="A177" s="3">
        <f>RSI!A177</f>
        <v>42563</v>
      </c>
      <c r="B177" s="2">
        <f>RSI!B177</f>
        <v>1.6551</v>
      </c>
      <c r="C177" s="2">
        <f>RSI!I177</f>
        <v>51.597684552338627</v>
      </c>
      <c r="D177" s="2">
        <f>MACD!E177</f>
        <v>-4.0862359319406849E-3</v>
      </c>
      <c r="E177" s="2">
        <f>MACD!F177</f>
        <v>-1.1836064609493605E-2</v>
      </c>
      <c r="F177" s="2">
        <f>'Moving Avg'!D177</f>
        <v>1.6531600000000002</v>
      </c>
      <c r="G177" s="2">
        <f>'Moving Avg'!F177</f>
        <v>1.6551100000000001</v>
      </c>
      <c r="H177" s="2">
        <f>'Moving Avg'!G177</f>
        <v>1.6533560000000003</v>
      </c>
      <c r="I177" s="2">
        <f>'Moving Avg'!H177</f>
        <v>0</v>
      </c>
      <c r="J177" s="5" t="str">
        <f>OBV!F177</f>
        <v>BULLISH</v>
      </c>
      <c r="K177" s="5" t="str">
        <f>OBV!G177</f>
        <v>NEUTRAL</v>
      </c>
      <c r="L177" s="5" t="str">
        <f>OBV!H177</f>
        <v>CONFIRMED BULLISH</v>
      </c>
      <c r="M177" s="7">
        <f t="shared" si="20"/>
        <v>25</v>
      </c>
      <c r="N177" s="7">
        <f t="shared" si="21"/>
        <v>0</v>
      </c>
      <c r="O177" s="7">
        <f t="shared" si="22"/>
        <v>50</v>
      </c>
      <c r="P177" s="7">
        <f t="shared" si="23"/>
        <v>83.5</v>
      </c>
      <c r="Q177" s="8">
        <f t="shared" si="24"/>
        <v>28.774999999999999</v>
      </c>
      <c r="R177" s="8">
        <f t="shared" si="25"/>
        <v>43.375</v>
      </c>
      <c r="S177" s="8">
        <f t="shared" si="26"/>
        <v>53.825000000000003</v>
      </c>
      <c r="T177" s="8">
        <f t="shared" si="27"/>
        <v>39.625</v>
      </c>
      <c r="U177" s="7">
        <f t="shared" si="28"/>
        <v>41.991666666666667</v>
      </c>
      <c r="V177" s="7">
        <f t="shared" si="29"/>
        <v>41.400000000000006</v>
      </c>
    </row>
    <row r="178" spans="1:22" ht="13.5" x14ac:dyDescent="0.25">
      <c r="A178" s="3">
        <f>RSI!A178</f>
        <v>42564</v>
      </c>
      <c r="B178" s="2">
        <f>RSI!B178</f>
        <v>1.6454</v>
      </c>
      <c r="C178" s="2">
        <f>RSI!I178</f>
        <v>47.586791858668384</v>
      </c>
      <c r="D178" s="2">
        <f>MACD!E178</f>
        <v>-2.4075008364270456E-3</v>
      </c>
      <c r="E178" s="2">
        <f>MACD!F178</f>
        <v>-9.9503518548802929E-3</v>
      </c>
      <c r="F178" s="2">
        <f>'Moving Avg'!D178</f>
        <v>1.6531600000000002</v>
      </c>
      <c r="G178" s="2">
        <f>'Moving Avg'!F178</f>
        <v>1.6536500000000003</v>
      </c>
      <c r="H178" s="2">
        <f>'Moving Avg'!G178</f>
        <v>1.6529659999999999</v>
      </c>
      <c r="I178" s="2">
        <f>'Moving Avg'!H178</f>
        <v>0</v>
      </c>
      <c r="J178" s="5" t="str">
        <f>OBV!F178</f>
        <v>NEUTRAL</v>
      </c>
      <c r="K178" s="5" t="str">
        <f>OBV!G178</f>
        <v>NEUTRAL</v>
      </c>
      <c r="L178" s="5" t="str">
        <f>OBV!H178</f>
        <v>NEUTRAL</v>
      </c>
      <c r="M178" s="7">
        <f t="shared" si="20"/>
        <v>25</v>
      </c>
      <c r="N178" s="7">
        <f t="shared" si="21"/>
        <v>0</v>
      </c>
      <c r="O178" s="7">
        <f t="shared" si="22"/>
        <v>50</v>
      </c>
      <c r="P178" s="7">
        <f t="shared" si="23"/>
        <v>33</v>
      </c>
      <c r="Q178" s="8">
        <f t="shared" si="24"/>
        <v>21.2</v>
      </c>
      <c r="R178" s="8">
        <f t="shared" si="25"/>
        <v>30.75</v>
      </c>
      <c r="S178" s="8">
        <f t="shared" si="26"/>
        <v>31.1</v>
      </c>
      <c r="T178" s="8">
        <f t="shared" si="27"/>
        <v>27</v>
      </c>
      <c r="U178" s="7">
        <f t="shared" si="28"/>
        <v>27.683333333333337</v>
      </c>
      <c r="V178" s="7">
        <f t="shared" si="29"/>
        <v>27.512500000000003</v>
      </c>
    </row>
    <row r="179" spans="1:22" ht="13.5" x14ac:dyDescent="0.25">
      <c r="A179" s="3">
        <f>RSI!A179</f>
        <v>42565</v>
      </c>
      <c r="B179" s="2">
        <f>RSI!B179</f>
        <v>1.6454</v>
      </c>
      <c r="C179" s="2">
        <f>RSI!I179</f>
        <v>47.586791858668384</v>
      </c>
      <c r="D179" s="2">
        <f>MACD!E179</f>
        <v>-9.5427532471203946E-4</v>
      </c>
      <c r="E179" s="2">
        <f>MACD!F179</f>
        <v>-8.1511365488466415E-3</v>
      </c>
      <c r="F179" s="2">
        <f>'Moving Avg'!D179</f>
        <v>1.6512199999999999</v>
      </c>
      <c r="G179" s="2">
        <f>'Moving Avg'!F179</f>
        <v>1.6517050000000002</v>
      </c>
      <c r="H179" s="2">
        <f>'Moving Avg'!G179</f>
        <v>1.6525759999999996</v>
      </c>
      <c r="I179" s="2">
        <f>'Moving Avg'!H179</f>
        <v>0</v>
      </c>
      <c r="J179" s="5" t="str">
        <f>OBV!F179</f>
        <v>BEARISH</v>
      </c>
      <c r="K179" s="5" t="str">
        <f>OBV!G179</f>
        <v>NEUTRAL</v>
      </c>
      <c r="L179" s="5" t="str">
        <f>OBV!H179</f>
        <v>CONFIRMED BEARISH</v>
      </c>
      <c r="M179" s="7">
        <f t="shared" si="20"/>
        <v>25</v>
      </c>
      <c r="N179" s="7">
        <f t="shared" si="21"/>
        <v>0</v>
      </c>
      <c r="O179" s="7">
        <f t="shared" si="22"/>
        <v>50</v>
      </c>
      <c r="P179" s="7">
        <f t="shared" si="23"/>
        <v>16.5</v>
      </c>
      <c r="Q179" s="8">
        <f t="shared" si="24"/>
        <v>18.725000000000001</v>
      </c>
      <c r="R179" s="8">
        <f t="shared" si="25"/>
        <v>26.625</v>
      </c>
      <c r="S179" s="8">
        <f t="shared" si="26"/>
        <v>23.675000000000001</v>
      </c>
      <c r="T179" s="8">
        <f t="shared" si="27"/>
        <v>22.875</v>
      </c>
      <c r="U179" s="7">
        <f t="shared" si="28"/>
        <v>23.008333333333336</v>
      </c>
      <c r="V179" s="7">
        <f t="shared" si="29"/>
        <v>22.975000000000001</v>
      </c>
    </row>
    <row r="180" spans="1:22" ht="13.5" x14ac:dyDescent="0.25">
      <c r="A180" s="3">
        <f>RSI!A180</f>
        <v>42566</v>
      </c>
      <c r="B180" s="2">
        <f>RSI!B180</f>
        <v>1.6454</v>
      </c>
      <c r="C180" s="2">
        <f>RSI!I180</f>
        <v>47.586791858668384</v>
      </c>
      <c r="D180" s="2">
        <f>MACD!E180</f>
        <v>3.0570791466266733E-4</v>
      </c>
      <c r="E180" s="2">
        <f>MACD!F180</f>
        <v>-6.4597676561447799E-3</v>
      </c>
      <c r="F180" s="2">
        <f>'Moving Avg'!D180</f>
        <v>1.6492800000000003</v>
      </c>
      <c r="G180" s="2">
        <f>'Moving Avg'!F180</f>
        <v>1.6512199999999999</v>
      </c>
      <c r="H180" s="2">
        <f>'Moving Avg'!G180</f>
        <v>1.6512139999999993</v>
      </c>
      <c r="I180" s="2">
        <f>'Moving Avg'!H180</f>
        <v>0</v>
      </c>
      <c r="J180" s="5" t="str">
        <f>OBV!F180</f>
        <v>BEARISH</v>
      </c>
      <c r="K180" s="5" t="str">
        <f>OBV!G180</f>
        <v>NEUTRAL</v>
      </c>
      <c r="L180" s="5" t="str">
        <f>OBV!H180</f>
        <v>CONFIRMED BEARISH</v>
      </c>
      <c r="M180" s="7">
        <f t="shared" si="20"/>
        <v>25</v>
      </c>
      <c r="N180" s="7">
        <f t="shared" si="21"/>
        <v>0</v>
      </c>
      <c r="O180" s="7">
        <f t="shared" si="22"/>
        <v>50</v>
      </c>
      <c r="P180" s="7">
        <f t="shared" si="23"/>
        <v>16.5</v>
      </c>
      <c r="Q180" s="8">
        <f t="shared" si="24"/>
        <v>18.725000000000001</v>
      </c>
      <c r="R180" s="8">
        <f t="shared" si="25"/>
        <v>26.625</v>
      </c>
      <c r="S180" s="8">
        <f t="shared" si="26"/>
        <v>23.675000000000001</v>
      </c>
      <c r="T180" s="8">
        <f t="shared" si="27"/>
        <v>22.875</v>
      </c>
      <c r="U180" s="7">
        <f t="shared" si="28"/>
        <v>23.008333333333336</v>
      </c>
      <c r="V180" s="7">
        <f t="shared" si="29"/>
        <v>22.975000000000001</v>
      </c>
    </row>
    <row r="181" spans="1:22" ht="13.5" x14ac:dyDescent="0.25">
      <c r="A181" s="3">
        <f>RSI!A181</f>
        <v>42569</v>
      </c>
      <c r="B181" s="2">
        <f>RSI!B181</f>
        <v>1.6454</v>
      </c>
      <c r="C181" s="2">
        <f>RSI!I181</f>
        <v>47.586791858668384</v>
      </c>
      <c r="D181" s="2">
        <f>MACD!E181</f>
        <v>-9.2375962347679419E-5</v>
      </c>
      <c r="E181" s="2">
        <f>MACD!F181</f>
        <v>-5.1862893173853595E-3</v>
      </c>
      <c r="F181" s="2">
        <f>'Moving Avg'!D181</f>
        <v>1.6473400000000002</v>
      </c>
      <c r="G181" s="2">
        <f>'Moving Avg'!F181</f>
        <v>1.6507349999999998</v>
      </c>
      <c r="H181" s="2">
        <f>'Moving Avg'!G181</f>
        <v>1.6498519999999994</v>
      </c>
      <c r="I181" s="2">
        <f>'Moving Avg'!H181</f>
        <v>0</v>
      </c>
      <c r="J181" s="5" t="str">
        <f>OBV!F181</f>
        <v>BEARISH</v>
      </c>
      <c r="K181" s="5" t="str">
        <f>OBV!G181</f>
        <v>NEUTRAL</v>
      </c>
      <c r="L181" s="5" t="str">
        <f>OBV!H181</f>
        <v>CONFIRMED BEARISH</v>
      </c>
      <c r="M181" s="7">
        <f t="shared" si="20"/>
        <v>25</v>
      </c>
      <c r="N181" s="7">
        <f t="shared" si="21"/>
        <v>0</v>
      </c>
      <c r="O181" s="7">
        <f t="shared" si="22"/>
        <v>50</v>
      </c>
      <c r="P181" s="7">
        <f t="shared" si="23"/>
        <v>16.5</v>
      </c>
      <c r="Q181" s="8">
        <f t="shared" si="24"/>
        <v>18.725000000000001</v>
      </c>
      <c r="R181" s="8">
        <f t="shared" si="25"/>
        <v>26.625</v>
      </c>
      <c r="S181" s="8">
        <f t="shared" si="26"/>
        <v>23.675000000000001</v>
      </c>
      <c r="T181" s="8">
        <f t="shared" si="27"/>
        <v>22.875</v>
      </c>
      <c r="U181" s="7">
        <f t="shared" si="28"/>
        <v>23.008333333333336</v>
      </c>
      <c r="V181" s="7">
        <f t="shared" si="29"/>
        <v>22.975000000000001</v>
      </c>
    </row>
    <row r="182" spans="1:22" ht="13.5" x14ac:dyDescent="0.25">
      <c r="A182" s="3">
        <f>RSI!A182</f>
        <v>42570</v>
      </c>
      <c r="B182" s="2">
        <f>RSI!B182</f>
        <v>1.6454</v>
      </c>
      <c r="C182" s="2">
        <f>RSI!I182</f>
        <v>47.586791858668384</v>
      </c>
      <c r="D182" s="2">
        <f>MACD!E182</f>
        <v>-4.0321232225770665E-4</v>
      </c>
      <c r="E182" s="2">
        <f>MACD!F182</f>
        <v>-4.2296739183598289E-3</v>
      </c>
      <c r="F182" s="2">
        <f>'Moving Avg'!D182</f>
        <v>1.6454</v>
      </c>
      <c r="G182" s="2">
        <f>'Moving Avg'!F182</f>
        <v>1.6507349999999998</v>
      </c>
      <c r="H182" s="2">
        <f>'Moving Avg'!G182</f>
        <v>1.6484899999999991</v>
      </c>
      <c r="I182" s="2">
        <f>'Moving Avg'!H182</f>
        <v>0</v>
      </c>
      <c r="J182" s="5" t="str">
        <f>OBV!F182</f>
        <v>BEARISH</v>
      </c>
      <c r="K182" s="5" t="str">
        <f>OBV!G182</f>
        <v>NEUTRAL</v>
      </c>
      <c r="L182" s="5" t="str">
        <f>OBV!H182</f>
        <v>CONFIRMED BEARISH</v>
      </c>
      <c r="M182" s="7">
        <f t="shared" si="20"/>
        <v>25</v>
      </c>
      <c r="N182" s="7">
        <f t="shared" si="21"/>
        <v>0</v>
      </c>
      <c r="O182" s="7">
        <f t="shared" si="22"/>
        <v>50</v>
      </c>
      <c r="P182" s="7">
        <f t="shared" si="23"/>
        <v>16.5</v>
      </c>
      <c r="Q182" s="8">
        <f t="shared" si="24"/>
        <v>18.725000000000001</v>
      </c>
      <c r="R182" s="8">
        <f t="shared" si="25"/>
        <v>26.625</v>
      </c>
      <c r="S182" s="8">
        <f t="shared" si="26"/>
        <v>23.675000000000001</v>
      </c>
      <c r="T182" s="8">
        <f t="shared" si="27"/>
        <v>22.875</v>
      </c>
      <c r="U182" s="7">
        <f t="shared" si="28"/>
        <v>23.008333333333336</v>
      </c>
      <c r="V182" s="7">
        <f t="shared" si="29"/>
        <v>22.975000000000001</v>
      </c>
    </row>
    <row r="183" spans="1:22" ht="13.5" x14ac:dyDescent="0.25">
      <c r="A183" s="3">
        <f>RSI!A183</f>
        <v>42571</v>
      </c>
      <c r="B183" s="2">
        <f>RSI!B183</f>
        <v>1.6454</v>
      </c>
      <c r="C183" s="2">
        <f>RSI!I183</f>
        <v>47.586791858668384</v>
      </c>
      <c r="D183" s="2">
        <f>MACD!E183</f>
        <v>-6.4215007065149265E-4</v>
      </c>
      <c r="E183" s="2">
        <f>MACD!F183</f>
        <v>-3.5121691488181621E-3</v>
      </c>
      <c r="F183" s="2">
        <f>'Moving Avg'!D183</f>
        <v>1.6454</v>
      </c>
      <c r="G183" s="2">
        <f>'Moving Avg'!F183</f>
        <v>1.6507349999999998</v>
      </c>
      <c r="H183" s="2">
        <f>'Moving Avg'!G183</f>
        <v>1.6471279999999993</v>
      </c>
      <c r="I183" s="2">
        <f>'Moving Avg'!H183</f>
        <v>0</v>
      </c>
      <c r="J183" s="5" t="str">
        <f>OBV!F183</f>
        <v>NEUTRAL</v>
      </c>
      <c r="K183" s="5" t="str">
        <f>OBV!G183</f>
        <v>NEUTRAL</v>
      </c>
      <c r="L183" s="5" t="str">
        <f>OBV!H183</f>
        <v>NEUTRAL</v>
      </c>
      <c r="M183" s="7">
        <f t="shared" si="20"/>
        <v>25</v>
      </c>
      <c r="N183" s="7">
        <f t="shared" si="21"/>
        <v>0</v>
      </c>
      <c r="O183" s="7">
        <f t="shared" si="22"/>
        <v>50</v>
      </c>
      <c r="P183" s="7">
        <f t="shared" si="23"/>
        <v>33</v>
      </c>
      <c r="Q183" s="8">
        <f t="shared" si="24"/>
        <v>21.2</v>
      </c>
      <c r="R183" s="8">
        <f t="shared" si="25"/>
        <v>30.75</v>
      </c>
      <c r="S183" s="8">
        <f t="shared" si="26"/>
        <v>31.1</v>
      </c>
      <c r="T183" s="8">
        <f t="shared" si="27"/>
        <v>27</v>
      </c>
      <c r="U183" s="7">
        <f t="shared" si="28"/>
        <v>27.683333333333337</v>
      </c>
      <c r="V183" s="7">
        <f t="shared" si="29"/>
        <v>27.512500000000003</v>
      </c>
    </row>
    <row r="184" spans="1:22" ht="13.5" x14ac:dyDescent="0.25">
      <c r="A184" s="3">
        <f>RSI!A184</f>
        <v>42572</v>
      </c>
      <c r="B184" s="2">
        <f>RSI!B184</f>
        <v>1.6454</v>
      </c>
      <c r="C184" s="2">
        <f>RSI!I184</f>
        <v>47.586791858668384</v>
      </c>
      <c r="D184" s="2">
        <f>MACD!E184</f>
        <v>6.7027363155425235E-4</v>
      </c>
      <c r="E184" s="2">
        <f>MACD!F184</f>
        <v>-2.6756805927436794E-3</v>
      </c>
      <c r="F184" s="2">
        <f>'Moving Avg'!D184</f>
        <v>1.6454</v>
      </c>
      <c r="G184" s="2">
        <f>'Moving Avg'!F184</f>
        <v>1.6502499999999998</v>
      </c>
      <c r="H184" s="2">
        <f>'Moving Avg'!G184</f>
        <v>1.6457659999999992</v>
      </c>
      <c r="I184" s="2">
        <f>'Moving Avg'!H184</f>
        <v>0</v>
      </c>
      <c r="J184" s="5" t="str">
        <f>OBV!F184</f>
        <v>NEUTRAL</v>
      </c>
      <c r="K184" s="5" t="str">
        <f>OBV!G184</f>
        <v>NEUTRAL</v>
      </c>
      <c r="L184" s="5" t="str">
        <f>OBV!H184</f>
        <v>NEUTRAL</v>
      </c>
      <c r="M184" s="7">
        <f t="shared" si="20"/>
        <v>25</v>
      </c>
      <c r="N184" s="7">
        <f t="shared" si="21"/>
        <v>0</v>
      </c>
      <c r="O184" s="7">
        <f t="shared" si="22"/>
        <v>50</v>
      </c>
      <c r="P184" s="7">
        <f t="shared" si="23"/>
        <v>33</v>
      </c>
      <c r="Q184" s="8">
        <f t="shared" si="24"/>
        <v>21.2</v>
      </c>
      <c r="R184" s="8">
        <f t="shared" si="25"/>
        <v>30.75</v>
      </c>
      <c r="S184" s="8">
        <f t="shared" si="26"/>
        <v>31.1</v>
      </c>
      <c r="T184" s="8">
        <f t="shared" si="27"/>
        <v>27</v>
      </c>
      <c r="U184" s="7">
        <f t="shared" si="28"/>
        <v>27.683333333333337</v>
      </c>
      <c r="V184" s="7">
        <f t="shared" si="29"/>
        <v>27.512500000000003</v>
      </c>
    </row>
    <row r="185" spans="1:22" ht="13.5" x14ac:dyDescent="0.25">
      <c r="A185" s="3">
        <f>RSI!A185</f>
        <v>42573</v>
      </c>
      <c r="B185" s="2">
        <f>RSI!B185</f>
        <v>1.6454</v>
      </c>
      <c r="C185" s="2">
        <f>RSI!I185</f>
        <v>47.586791858668384</v>
      </c>
      <c r="D185" s="2">
        <f>MACD!E185</f>
        <v>1.8014286844898475E-3</v>
      </c>
      <c r="E185" s="2">
        <f>MACD!F185</f>
        <v>-1.7802587372969742E-3</v>
      </c>
      <c r="F185" s="2">
        <f>'Moving Avg'!D185</f>
        <v>1.6454</v>
      </c>
      <c r="G185" s="2">
        <f>'Moving Avg'!F185</f>
        <v>1.6497649999999997</v>
      </c>
      <c r="H185" s="2">
        <f>'Moving Avg'!G185</f>
        <v>1.6444039999999993</v>
      </c>
      <c r="I185" s="2">
        <f>'Moving Avg'!H185</f>
        <v>0</v>
      </c>
      <c r="J185" s="5" t="str">
        <f>OBV!F185</f>
        <v>NEUTRAL</v>
      </c>
      <c r="K185" s="5" t="str">
        <f>OBV!G185</f>
        <v>NEUTRAL</v>
      </c>
      <c r="L185" s="5" t="str">
        <f>OBV!H185</f>
        <v>NEUTRAL</v>
      </c>
      <c r="M185" s="7">
        <f t="shared" si="20"/>
        <v>25</v>
      </c>
      <c r="N185" s="7">
        <f t="shared" si="21"/>
        <v>0</v>
      </c>
      <c r="O185" s="7">
        <f t="shared" si="22"/>
        <v>50</v>
      </c>
      <c r="P185" s="7">
        <f t="shared" si="23"/>
        <v>33</v>
      </c>
      <c r="Q185" s="8">
        <f t="shared" si="24"/>
        <v>21.2</v>
      </c>
      <c r="R185" s="8">
        <f t="shared" si="25"/>
        <v>30.75</v>
      </c>
      <c r="S185" s="8">
        <f t="shared" si="26"/>
        <v>31.1</v>
      </c>
      <c r="T185" s="8">
        <f t="shared" si="27"/>
        <v>27</v>
      </c>
      <c r="U185" s="7">
        <f t="shared" si="28"/>
        <v>27.683333333333337</v>
      </c>
      <c r="V185" s="7">
        <f t="shared" si="29"/>
        <v>27.512500000000003</v>
      </c>
    </row>
    <row r="186" spans="1:22" ht="13.5" x14ac:dyDescent="0.25">
      <c r="A186" s="3">
        <f>RSI!A186</f>
        <v>42577</v>
      </c>
      <c r="B186" s="2">
        <f>RSI!B186</f>
        <v>1.5967</v>
      </c>
      <c r="C186" s="2">
        <f>RSI!I186</f>
        <v>27.89269679669124</v>
      </c>
      <c r="D186" s="2">
        <f>MACD!E186</f>
        <v>6.3850808919525548E-3</v>
      </c>
      <c r="E186" s="2">
        <f>MACD!F186</f>
        <v>-1.4719081144706834E-4</v>
      </c>
      <c r="F186" s="2">
        <f>'Moving Avg'!D186</f>
        <v>1.6356600000000001</v>
      </c>
      <c r="G186" s="2">
        <f>'Moving Avg'!F186</f>
        <v>1.6468449999999997</v>
      </c>
      <c r="H186" s="2">
        <f>'Moving Avg'!G186</f>
        <v>1.6430399999999992</v>
      </c>
      <c r="I186" s="2">
        <f>'Moving Avg'!H186</f>
        <v>0</v>
      </c>
      <c r="J186" s="5" t="str">
        <f>OBV!F186</f>
        <v>BEARISH</v>
      </c>
      <c r="K186" s="5" t="str">
        <f>OBV!G186</f>
        <v>NEUTRAL</v>
      </c>
      <c r="L186" s="5" t="str">
        <f>OBV!H186</f>
        <v>CONFIRMED BEARISH</v>
      </c>
      <c r="M186" s="7">
        <f t="shared" si="20"/>
        <v>50</v>
      </c>
      <c r="N186" s="7">
        <f t="shared" si="21"/>
        <v>0</v>
      </c>
      <c r="O186" s="7">
        <f t="shared" si="22"/>
        <v>50</v>
      </c>
      <c r="P186" s="7">
        <f t="shared" si="23"/>
        <v>16.5</v>
      </c>
      <c r="Q186" s="8">
        <f t="shared" si="24"/>
        <v>27.475000000000001</v>
      </c>
      <c r="R186" s="8">
        <f t="shared" si="25"/>
        <v>31.625</v>
      </c>
      <c r="S186" s="8">
        <f t="shared" si="26"/>
        <v>27.425000000000001</v>
      </c>
      <c r="T186" s="8">
        <f t="shared" si="27"/>
        <v>29.125</v>
      </c>
      <c r="U186" s="7">
        <f t="shared" si="28"/>
        <v>28.841666666666669</v>
      </c>
      <c r="V186" s="7">
        <f t="shared" si="29"/>
        <v>28.912500000000001</v>
      </c>
    </row>
    <row r="187" spans="1:22" ht="13.5" x14ac:dyDescent="0.25">
      <c r="A187" s="3">
        <f>RSI!A187</f>
        <v>42578</v>
      </c>
      <c r="B187" s="2">
        <f>RSI!B187</f>
        <v>1.6064000000000001</v>
      </c>
      <c r="C187" s="2">
        <f>RSI!I187</f>
        <v>33.771910992268786</v>
      </c>
      <c r="D187" s="2">
        <f>MACD!E187</f>
        <v>9.8505054887740862E-3</v>
      </c>
      <c r="E187" s="2">
        <f>MACD!F187</f>
        <v>1.8523484485971626E-3</v>
      </c>
      <c r="F187" s="2">
        <f>'Moving Avg'!D187</f>
        <v>1.6278600000000001</v>
      </c>
      <c r="G187" s="2">
        <f>'Moving Avg'!F187</f>
        <v>1.6444099999999995</v>
      </c>
      <c r="H187" s="2">
        <f>'Moving Avg'!G187</f>
        <v>1.6410919999999991</v>
      </c>
      <c r="I187" s="2">
        <f>'Moving Avg'!H187</f>
        <v>0</v>
      </c>
      <c r="J187" s="5" t="str">
        <f>OBV!F187</f>
        <v>BEARISH</v>
      </c>
      <c r="K187" s="5" t="str">
        <f>OBV!G187</f>
        <v>NEUTRAL</v>
      </c>
      <c r="L187" s="5" t="str">
        <f>OBV!H187</f>
        <v>CONFIRMED BEARISH</v>
      </c>
      <c r="M187" s="7">
        <f t="shared" si="20"/>
        <v>25</v>
      </c>
      <c r="N187" s="7">
        <f t="shared" si="21"/>
        <v>0</v>
      </c>
      <c r="O187" s="7">
        <f t="shared" si="22"/>
        <v>50</v>
      </c>
      <c r="P187" s="7">
        <f t="shared" si="23"/>
        <v>16.5</v>
      </c>
      <c r="Q187" s="8">
        <f t="shared" si="24"/>
        <v>18.725000000000001</v>
      </c>
      <c r="R187" s="8">
        <f t="shared" si="25"/>
        <v>26.625</v>
      </c>
      <c r="S187" s="8">
        <f t="shared" si="26"/>
        <v>23.675000000000001</v>
      </c>
      <c r="T187" s="8">
        <f t="shared" si="27"/>
        <v>22.875</v>
      </c>
      <c r="U187" s="7">
        <f t="shared" si="28"/>
        <v>23.008333333333336</v>
      </c>
      <c r="V187" s="7">
        <f t="shared" si="29"/>
        <v>22.975000000000001</v>
      </c>
    </row>
    <row r="188" spans="1:22" ht="13.5" x14ac:dyDescent="0.25">
      <c r="A188" s="3">
        <f>RSI!A188</f>
        <v>42579</v>
      </c>
      <c r="B188" s="2">
        <f>RSI!B188</f>
        <v>1.5674999999999999</v>
      </c>
      <c r="C188" s="2">
        <f>RSI!I188</f>
        <v>24.976829178715619</v>
      </c>
      <c r="D188" s="2">
        <f>MACD!E188</f>
        <v>1.4397484811198291E-2</v>
      </c>
      <c r="E188" s="2">
        <f>MACD!F188</f>
        <v>4.3613757211173887E-3</v>
      </c>
      <c r="F188" s="2">
        <f>'Moving Avg'!D188</f>
        <v>1.6122799999999997</v>
      </c>
      <c r="G188" s="2">
        <f>'Moving Avg'!F188</f>
        <v>1.6400299999999999</v>
      </c>
      <c r="H188" s="2">
        <f>'Moving Avg'!G188</f>
        <v>1.6383659999999987</v>
      </c>
      <c r="I188" s="2">
        <f>'Moving Avg'!H188</f>
        <v>0</v>
      </c>
      <c r="J188" s="5" t="str">
        <f>OBV!F188</f>
        <v>BEARISH</v>
      </c>
      <c r="K188" s="5" t="str">
        <f>OBV!G188</f>
        <v>NEUTRAL</v>
      </c>
      <c r="L188" s="5" t="str">
        <f>OBV!H188</f>
        <v>CONFIRMED BEARISH</v>
      </c>
      <c r="M188" s="7">
        <f t="shared" si="20"/>
        <v>50</v>
      </c>
      <c r="N188" s="7">
        <f t="shared" si="21"/>
        <v>0</v>
      </c>
      <c r="O188" s="7">
        <f t="shared" si="22"/>
        <v>50</v>
      </c>
      <c r="P188" s="7">
        <f t="shared" si="23"/>
        <v>16.5</v>
      </c>
      <c r="Q188" s="8">
        <f t="shared" si="24"/>
        <v>27.475000000000001</v>
      </c>
      <c r="R188" s="8">
        <f t="shared" si="25"/>
        <v>31.625</v>
      </c>
      <c r="S188" s="8">
        <f t="shared" si="26"/>
        <v>27.425000000000001</v>
      </c>
      <c r="T188" s="8">
        <f t="shared" si="27"/>
        <v>29.125</v>
      </c>
      <c r="U188" s="7">
        <f t="shared" si="28"/>
        <v>28.841666666666669</v>
      </c>
      <c r="V188" s="7">
        <f t="shared" si="29"/>
        <v>28.912500000000001</v>
      </c>
    </row>
    <row r="189" spans="1:22" ht="13.5" x14ac:dyDescent="0.25">
      <c r="A189" s="3">
        <f>RSI!A189</f>
        <v>42580</v>
      </c>
      <c r="B189" s="2">
        <f>RSI!B189</f>
        <v>1.5674999999999999</v>
      </c>
      <c r="C189" s="2">
        <f>RSI!I189</f>
        <v>24.976829178715619</v>
      </c>
      <c r="D189" s="2">
        <f>MACD!E189</f>
        <v>1.8683608385049677E-2</v>
      </c>
      <c r="E189" s="2">
        <f>MACD!F189</f>
        <v>7.2258222539038474E-3</v>
      </c>
      <c r="F189" s="2">
        <f>'Moving Avg'!D189</f>
        <v>1.5966999999999998</v>
      </c>
      <c r="G189" s="2">
        <f>'Moving Avg'!F189</f>
        <v>1.6356499999999996</v>
      </c>
      <c r="H189" s="2">
        <f>'Moving Avg'!G189</f>
        <v>1.6356399999999989</v>
      </c>
      <c r="I189" s="2">
        <f>'Moving Avg'!H189</f>
        <v>0</v>
      </c>
      <c r="J189" s="5" t="str">
        <f>OBV!F189</f>
        <v>BEARISH</v>
      </c>
      <c r="K189" s="5" t="str">
        <f>OBV!G189</f>
        <v>NEUTRAL</v>
      </c>
      <c r="L189" s="5" t="str">
        <f>OBV!H189</f>
        <v>CONFIRMED BEARISH</v>
      </c>
      <c r="M189" s="7">
        <f t="shared" si="20"/>
        <v>50</v>
      </c>
      <c r="N189" s="7">
        <f t="shared" si="21"/>
        <v>0</v>
      </c>
      <c r="O189" s="7">
        <f t="shared" si="22"/>
        <v>50</v>
      </c>
      <c r="P189" s="7">
        <f t="shared" si="23"/>
        <v>16.5</v>
      </c>
      <c r="Q189" s="8">
        <f t="shared" si="24"/>
        <v>27.475000000000001</v>
      </c>
      <c r="R189" s="8">
        <f t="shared" si="25"/>
        <v>31.625</v>
      </c>
      <c r="S189" s="8">
        <f t="shared" si="26"/>
        <v>27.425000000000001</v>
      </c>
      <c r="T189" s="8">
        <f t="shared" si="27"/>
        <v>29.125</v>
      </c>
      <c r="U189" s="7">
        <f t="shared" si="28"/>
        <v>28.841666666666669</v>
      </c>
      <c r="V189" s="7">
        <f t="shared" si="29"/>
        <v>28.912500000000001</v>
      </c>
    </row>
    <row r="190" spans="1:22" ht="13.5" x14ac:dyDescent="0.25">
      <c r="A190" s="3">
        <f>RSI!A190</f>
        <v>42583</v>
      </c>
      <c r="B190" s="2">
        <f>RSI!B190</f>
        <v>1.6064000000000001</v>
      </c>
      <c r="C190" s="2">
        <f>RSI!I190</f>
        <v>42.379953384374566</v>
      </c>
      <c r="D190" s="2">
        <f>MACD!E190</f>
        <v>1.9835031602340125E-2</v>
      </c>
      <c r="E190" s="2">
        <f>MACD!F190</f>
        <v>9.7476641235911023E-3</v>
      </c>
      <c r="F190" s="2">
        <f>'Moving Avg'!D190</f>
        <v>1.5889</v>
      </c>
      <c r="G190" s="2">
        <f>'Moving Avg'!F190</f>
        <v>1.6332149999999994</v>
      </c>
      <c r="H190" s="2">
        <f>'Moving Avg'!G190</f>
        <v>1.6336919999999986</v>
      </c>
      <c r="I190" s="2">
        <f>'Moving Avg'!H190</f>
        <v>0</v>
      </c>
      <c r="J190" s="5" t="str">
        <f>OBV!F190</f>
        <v>BEARISH</v>
      </c>
      <c r="K190" s="5" t="str">
        <f>OBV!G190</f>
        <v>NEUTRAL</v>
      </c>
      <c r="L190" s="5" t="str">
        <f>OBV!H190</f>
        <v>CONFIRMED BEARISH</v>
      </c>
      <c r="M190" s="7">
        <f t="shared" si="20"/>
        <v>25</v>
      </c>
      <c r="N190" s="7">
        <f t="shared" si="21"/>
        <v>0</v>
      </c>
      <c r="O190" s="7">
        <f t="shared" si="22"/>
        <v>50</v>
      </c>
      <c r="P190" s="7">
        <f t="shared" si="23"/>
        <v>16.5</v>
      </c>
      <c r="Q190" s="8">
        <f t="shared" si="24"/>
        <v>18.725000000000001</v>
      </c>
      <c r="R190" s="8">
        <f t="shared" si="25"/>
        <v>26.625</v>
      </c>
      <c r="S190" s="8">
        <f t="shared" si="26"/>
        <v>23.675000000000001</v>
      </c>
      <c r="T190" s="8">
        <f t="shared" si="27"/>
        <v>22.875</v>
      </c>
      <c r="U190" s="7">
        <f t="shared" si="28"/>
        <v>23.008333333333336</v>
      </c>
      <c r="V190" s="7">
        <f t="shared" si="29"/>
        <v>22.975000000000001</v>
      </c>
    </row>
    <row r="191" spans="1:22" ht="13.5" x14ac:dyDescent="0.25">
      <c r="A191" s="3">
        <f>RSI!A191</f>
        <v>42584</v>
      </c>
      <c r="B191" s="2">
        <f>RSI!B191</f>
        <v>1.6064000000000001</v>
      </c>
      <c r="C191" s="2">
        <f>RSI!I191</f>
        <v>42.379953384374566</v>
      </c>
      <c r="D191" s="2">
        <f>MACD!E191</f>
        <v>2.0955548007882907E-2</v>
      </c>
      <c r="E191" s="2">
        <f>MACD!F191</f>
        <v>1.1989240900449463E-2</v>
      </c>
      <c r="F191" s="2">
        <f>'Moving Avg'!D191</f>
        <v>1.5908399999999998</v>
      </c>
      <c r="G191" s="2">
        <f>'Moving Avg'!F191</f>
        <v>1.6312649999999997</v>
      </c>
      <c r="H191" s="2">
        <f>'Moving Avg'!G191</f>
        <v>1.6321339999999989</v>
      </c>
      <c r="I191" s="2">
        <f>'Moving Avg'!H191</f>
        <v>0</v>
      </c>
      <c r="J191" s="5" t="str">
        <f>OBV!F191</f>
        <v>BULLISH</v>
      </c>
      <c r="K191" s="5" t="str">
        <f>OBV!G191</f>
        <v>NEUTRAL</v>
      </c>
      <c r="L191" s="5" t="str">
        <f>OBV!H191</f>
        <v>CONFIRMED BULLISH</v>
      </c>
      <c r="M191" s="7">
        <f t="shared" si="20"/>
        <v>25</v>
      </c>
      <c r="N191" s="7">
        <f t="shared" si="21"/>
        <v>0</v>
      </c>
      <c r="O191" s="7">
        <f t="shared" si="22"/>
        <v>50</v>
      </c>
      <c r="P191" s="7">
        <f t="shared" si="23"/>
        <v>83.5</v>
      </c>
      <c r="Q191" s="8">
        <f t="shared" si="24"/>
        <v>28.774999999999999</v>
      </c>
      <c r="R191" s="8">
        <f t="shared" si="25"/>
        <v>43.375</v>
      </c>
      <c r="S191" s="8">
        <f t="shared" si="26"/>
        <v>53.825000000000003</v>
      </c>
      <c r="T191" s="8">
        <f t="shared" si="27"/>
        <v>39.625</v>
      </c>
      <c r="U191" s="7">
        <f t="shared" si="28"/>
        <v>41.991666666666667</v>
      </c>
      <c r="V191" s="7">
        <f t="shared" si="29"/>
        <v>41.400000000000006</v>
      </c>
    </row>
    <row r="192" spans="1:22" ht="13.5" x14ac:dyDescent="0.25">
      <c r="A192" s="3">
        <f>RSI!A192</f>
        <v>42585</v>
      </c>
      <c r="B192" s="2">
        <f>RSI!B192</f>
        <v>1.5967</v>
      </c>
      <c r="C192" s="2">
        <f>RSI!I192</f>
        <v>39.715642513106658</v>
      </c>
      <c r="D192" s="2">
        <f>MACD!E192</f>
        <v>2.2757598775668519E-2</v>
      </c>
      <c r="E192" s="2">
        <f>MACD!F192</f>
        <v>1.4142912475493276E-2</v>
      </c>
      <c r="F192" s="2">
        <f>'Moving Avg'!D192</f>
        <v>1.5889</v>
      </c>
      <c r="G192" s="2">
        <f>'Moving Avg'!F192</f>
        <v>1.62883</v>
      </c>
      <c r="H192" s="2">
        <f>'Moving Avg'!G192</f>
        <v>1.6303819999999991</v>
      </c>
      <c r="I192" s="2">
        <f>'Moving Avg'!H192</f>
        <v>0</v>
      </c>
      <c r="J192" s="5" t="str">
        <f>OBV!F192</f>
        <v>BEARISH</v>
      </c>
      <c r="K192" s="5" t="str">
        <f>OBV!G192</f>
        <v>NEUTRAL</v>
      </c>
      <c r="L192" s="5" t="str">
        <f>OBV!H192</f>
        <v>CONFIRMED BEARISH</v>
      </c>
      <c r="M192" s="7">
        <f t="shared" si="20"/>
        <v>25</v>
      </c>
      <c r="N192" s="7">
        <f t="shared" si="21"/>
        <v>0</v>
      </c>
      <c r="O192" s="7">
        <f t="shared" si="22"/>
        <v>50</v>
      </c>
      <c r="P192" s="7">
        <f t="shared" si="23"/>
        <v>16.5</v>
      </c>
      <c r="Q192" s="8">
        <f t="shared" si="24"/>
        <v>18.725000000000001</v>
      </c>
      <c r="R192" s="8">
        <f t="shared" si="25"/>
        <v>26.625</v>
      </c>
      <c r="S192" s="8">
        <f t="shared" si="26"/>
        <v>23.675000000000001</v>
      </c>
      <c r="T192" s="8">
        <f t="shared" si="27"/>
        <v>22.875</v>
      </c>
      <c r="U192" s="7">
        <f t="shared" si="28"/>
        <v>23.008333333333336</v>
      </c>
      <c r="V192" s="7">
        <f t="shared" si="29"/>
        <v>22.975000000000001</v>
      </c>
    </row>
    <row r="193" spans="1:22" ht="13.5" x14ac:dyDescent="0.25">
      <c r="A193" s="3">
        <f>RSI!A193</f>
        <v>42586</v>
      </c>
      <c r="B193" s="2">
        <f>RSI!B193</f>
        <v>1.6064000000000001</v>
      </c>
      <c r="C193" s="2">
        <f>RSI!I193</f>
        <v>43.538280784020564</v>
      </c>
      <c r="D193" s="2">
        <f>MACD!E193</f>
        <v>2.3746583294296242E-2</v>
      </c>
      <c r="E193" s="2">
        <f>MACD!F193</f>
        <v>1.6063646639253869E-2</v>
      </c>
      <c r="F193" s="2">
        <f>'Moving Avg'!D193</f>
        <v>1.5966799999999999</v>
      </c>
      <c r="G193" s="2">
        <f>'Moving Avg'!F193</f>
        <v>1.6268799999999999</v>
      </c>
      <c r="H193" s="2">
        <f>'Moving Avg'!G193</f>
        <v>1.6288239999999987</v>
      </c>
      <c r="I193" s="2">
        <f>'Moving Avg'!H193</f>
        <v>0</v>
      </c>
      <c r="J193" s="5" t="str">
        <f>OBV!F193</f>
        <v>BULLISH</v>
      </c>
      <c r="K193" s="5" t="str">
        <f>OBV!G193</f>
        <v>NEUTRAL</v>
      </c>
      <c r="L193" s="5" t="str">
        <f>OBV!H193</f>
        <v>CONFIRMED BULLISH</v>
      </c>
      <c r="M193" s="7">
        <f t="shared" si="20"/>
        <v>25</v>
      </c>
      <c r="N193" s="7">
        <f t="shared" si="21"/>
        <v>0</v>
      </c>
      <c r="O193" s="7">
        <f t="shared" si="22"/>
        <v>50</v>
      </c>
      <c r="P193" s="7">
        <f t="shared" si="23"/>
        <v>83.5</v>
      </c>
      <c r="Q193" s="8">
        <f t="shared" si="24"/>
        <v>28.774999999999999</v>
      </c>
      <c r="R193" s="8">
        <f t="shared" si="25"/>
        <v>43.375</v>
      </c>
      <c r="S193" s="8">
        <f t="shared" si="26"/>
        <v>53.825000000000003</v>
      </c>
      <c r="T193" s="8">
        <f t="shared" si="27"/>
        <v>39.625</v>
      </c>
      <c r="U193" s="7">
        <f t="shared" si="28"/>
        <v>41.991666666666667</v>
      </c>
      <c r="V193" s="7">
        <f t="shared" si="29"/>
        <v>41.400000000000006</v>
      </c>
    </row>
    <row r="194" spans="1:22" ht="13.5" x14ac:dyDescent="0.25">
      <c r="A194" s="3">
        <f>RSI!A194</f>
        <v>42587</v>
      </c>
      <c r="B194" s="2">
        <f>RSI!B194</f>
        <v>1.5967</v>
      </c>
      <c r="C194" s="2">
        <f>RSI!I194</f>
        <v>40.755197202699328</v>
      </c>
      <c r="D194" s="2">
        <f>MACD!E194</f>
        <v>2.5413775343998468E-2</v>
      </c>
      <c r="E194" s="2">
        <f>MACD!F194</f>
        <v>1.7933672380202791E-2</v>
      </c>
      <c r="F194" s="2">
        <f>'Moving Avg'!D194</f>
        <v>1.6025199999999997</v>
      </c>
      <c r="G194" s="2">
        <f>'Moving Avg'!F194</f>
        <v>1.6239599999999998</v>
      </c>
      <c r="H194" s="2">
        <f>'Moving Avg'!G194</f>
        <v>1.627071999999999</v>
      </c>
      <c r="I194" s="2">
        <f>'Moving Avg'!H194</f>
        <v>0</v>
      </c>
      <c r="J194" s="5" t="str">
        <f>OBV!F194</f>
        <v>BEARISH</v>
      </c>
      <c r="K194" s="5" t="str">
        <f>OBV!G194</f>
        <v>NEUTRAL</v>
      </c>
      <c r="L194" s="5" t="str">
        <f>OBV!H194</f>
        <v>BEARISH DIVERGENCE</v>
      </c>
      <c r="M194" s="7">
        <f t="shared" ref="M194:M257" si="30">IF(C194&lt;30,50, IF(C194&gt;70, 0, 25))</f>
        <v>25</v>
      </c>
      <c r="N194" s="7">
        <f t="shared" ref="N194:N257" si="31">IF(E194-D194&gt;0.02, 100, IF(E194-D194&lt;0,0,45))</f>
        <v>0</v>
      </c>
      <c r="O194" s="7">
        <f t="shared" ref="O194:O257" si="32">IF(F194-I194&gt;10,100,IF(F194-I194&gt;5,75, IF(F194-I194&gt;0,50,0)))</f>
        <v>50</v>
      </c>
      <c r="P194" s="7">
        <f t="shared" ref="P194:P257" si="33">IF(L194="confirmed bullish", 34, IF(L194="bullish divergence",17, 0))+IF(J194="bullish",33,IF(J194="bearish",0,16.5))+IF(K194="strong",33,IF(K194="weak",0,16.5))</f>
        <v>16.5</v>
      </c>
      <c r="Q194" s="8">
        <f t="shared" si="24"/>
        <v>18.725000000000001</v>
      </c>
      <c r="R194" s="8">
        <f t="shared" si="25"/>
        <v>26.625</v>
      </c>
      <c r="S194" s="8">
        <f t="shared" si="26"/>
        <v>23.675000000000001</v>
      </c>
      <c r="T194" s="8">
        <f t="shared" si="27"/>
        <v>22.875</v>
      </c>
      <c r="U194" s="7">
        <f t="shared" si="28"/>
        <v>23.008333333333336</v>
      </c>
      <c r="V194" s="7">
        <f t="shared" si="29"/>
        <v>22.975000000000001</v>
      </c>
    </row>
    <row r="195" spans="1:22" ht="13.5" x14ac:dyDescent="0.25">
      <c r="A195" s="3">
        <f>RSI!A195</f>
        <v>42590</v>
      </c>
      <c r="B195" s="2">
        <f>RSI!B195</f>
        <v>1.6064000000000001</v>
      </c>
      <c r="C195" s="2">
        <f>RSI!I195</f>
        <v>44.570924194656982</v>
      </c>
      <c r="D195" s="2">
        <f>MACD!E195</f>
        <v>2.626683150437481E-2</v>
      </c>
      <c r="E195" s="2">
        <f>MACD!F195</f>
        <v>1.9600304205037195E-2</v>
      </c>
      <c r="F195" s="2">
        <f>'Moving Avg'!D195</f>
        <v>1.6025200000000002</v>
      </c>
      <c r="G195" s="2">
        <f>'Moving Avg'!F195</f>
        <v>1.6215249999999997</v>
      </c>
      <c r="H195" s="2">
        <f>'Moving Avg'!G195</f>
        <v>1.6255139999999992</v>
      </c>
      <c r="I195" s="2">
        <f>'Moving Avg'!H195</f>
        <v>0</v>
      </c>
      <c r="J195" s="5" t="str">
        <f>OBV!F195</f>
        <v>BULLISH</v>
      </c>
      <c r="K195" s="5" t="str">
        <f>OBV!G195</f>
        <v>NEUTRAL</v>
      </c>
      <c r="L195" s="5" t="str">
        <f>OBV!H195</f>
        <v>NEUTRAL</v>
      </c>
      <c r="M195" s="7">
        <f t="shared" si="30"/>
        <v>25</v>
      </c>
      <c r="N195" s="7">
        <f t="shared" si="31"/>
        <v>0</v>
      </c>
      <c r="O195" s="7">
        <f t="shared" si="32"/>
        <v>50</v>
      </c>
      <c r="P195" s="7">
        <f t="shared" si="33"/>
        <v>49.5</v>
      </c>
      <c r="Q195" s="8">
        <f t="shared" ref="Q195:Q258" si="34">0.35*M195+N195*0.35+O195*0.15+P195*0.15</f>
        <v>23.675000000000001</v>
      </c>
      <c r="R195" s="8">
        <f t="shared" ref="R195:R258" si="35">M195*0.2+N195*0.2+O195*0.35+P195*0.25</f>
        <v>34.875</v>
      </c>
      <c r="S195" s="8">
        <f t="shared" ref="S195:S258" si="36">M195*0.15+N195*0.15+O195*0.25+P195*0.45</f>
        <v>38.525000000000006</v>
      </c>
      <c r="T195" s="8">
        <f t="shared" ref="T195:T258" si="37">0.25*SUM(M195:P195)</f>
        <v>31.125</v>
      </c>
      <c r="U195" s="7">
        <f t="shared" ref="U195:U258" si="38">SUM(Q195:S195)/3</f>
        <v>32.358333333333334</v>
      </c>
      <c r="V195" s="7">
        <f t="shared" ref="V195:V258" si="39">SUM(Q195:T195)/4</f>
        <v>32.049999999999997</v>
      </c>
    </row>
    <row r="196" spans="1:22" ht="13.5" x14ac:dyDescent="0.25">
      <c r="A196" s="3">
        <f>RSI!A196</f>
        <v>42591</v>
      </c>
      <c r="B196" s="2">
        <f>RSI!B196</f>
        <v>1.6064000000000001</v>
      </c>
      <c r="C196" s="2">
        <f>RSI!I196</f>
        <v>44.570924194656982</v>
      </c>
      <c r="D196" s="2">
        <f>MACD!E196</f>
        <v>1.9587979988950455E-2</v>
      </c>
      <c r="E196" s="2">
        <f>MACD!F196</f>
        <v>1.9597839361819851E-2</v>
      </c>
      <c r="F196" s="2">
        <f>'Moving Avg'!D196</f>
        <v>1.6025200000000002</v>
      </c>
      <c r="G196" s="2">
        <f>'Moving Avg'!F196</f>
        <v>1.6190899999999999</v>
      </c>
      <c r="H196" s="2">
        <f>'Moving Avg'!G196</f>
        <v>1.6249299999999991</v>
      </c>
      <c r="I196" s="2">
        <f>'Moving Avg'!H196</f>
        <v>0</v>
      </c>
      <c r="J196" s="5" t="str">
        <f>OBV!F196</f>
        <v>BULLISH</v>
      </c>
      <c r="K196" s="5" t="str">
        <f>OBV!G196</f>
        <v>NEUTRAL</v>
      </c>
      <c r="L196" s="5" t="str">
        <f>OBV!H196</f>
        <v>NEUTRAL</v>
      </c>
      <c r="M196" s="7">
        <f t="shared" si="30"/>
        <v>25</v>
      </c>
      <c r="N196" s="7">
        <f t="shared" si="31"/>
        <v>45</v>
      </c>
      <c r="O196" s="7">
        <f t="shared" si="32"/>
        <v>50</v>
      </c>
      <c r="P196" s="7">
        <f t="shared" si="33"/>
        <v>49.5</v>
      </c>
      <c r="Q196" s="8">
        <f t="shared" si="34"/>
        <v>39.424999999999997</v>
      </c>
      <c r="R196" s="8">
        <f t="shared" si="35"/>
        <v>43.875</v>
      </c>
      <c r="S196" s="8">
        <f t="shared" si="36"/>
        <v>45.275000000000006</v>
      </c>
      <c r="T196" s="8">
        <f t="shared" si="37"/>
        <v>42.375</v>
      </c>
      <c r="U196" s="7">
        <f t="shared" si="38"/>
        <v>42.858333333333327</v>
      </c>
      <c r="V196" s="7">
        <f t="shared" si="39"/>
        <v>42.737499999999997</v>
      </c>
    </row>
    <row r="197" spans="1:22" ht="13.5" x14ac:dyDescent="0.25">
      <c r="A197" s="3">
        <f>RSI!A197</f>
        <v>42592</v>
      </c>
      <c r="B197" s="2">
        <f>RSI!B197</f>
        <v>1.5967</v>
      </c>
      <c r="C197" s="2">
        <f>RSI!I197</f>
        <v>41.473059285360691</v>
      </c>
      <c r="D197" s="2">
        <f>MACD!E197</f>
        <v>1.6232321622290824E-2</v>
      </c>
      <c r="E197" s="2">
        <f>MACD!F197</f>
        <v>1.8924735813914049E-2</v>
      </c>
      <c r="F197" s="2">
        <f>'Moving Avg'!D197</f>
        <v>1.6025199999999997</v>
      </c>
      <c r="G197" s="2">
        <f>'Moving Avg'!F197</f>
        <v>1.6161699999999999</v>
      </c>
      <c r="H197" s="2">
        <f>'Moving Avg'!G197</f>
        <v>1.6233719999999991</v>
      </c>
      <c r="I197" s="2">
        <f>'Moving Avg'!H197</f>
        <v>0</v>
      </c>
      <c r="J197" s="5" t="str">
        <f>OBV!F197</f>
        <v>NEUTRAL</v>
      </c>
      <c r="K197" s="5" t="str">
        <f>OBV!G197</f>
        <v>NEUTRAL</v>
      </c>
      <c r="L197" s="5" t="str">
        <f>OBV!H197</f>
        <v>NEUTRAL</v>
      </c>
      <c r="M197" s="7">
        <f t="shared" si="30"/>
        <v>25</v>
      </c>
      <c r="N197" s="7">
        <f t="shared" si="31"/>
        <v>45</v>
      </c>
      <c r="O197" s="7">
        <f t="shared" si="32"/>
        <v>50</v>
      </c>
      <c r="P197" s="7">
        <f t="shared" si="33"/>
        <v>33</v>
      </c>
      <c r="Q197" s="8">
        <f t="shared" si="34"/>
        <v>36.950000000000003</v>
      </c>
      <c r="R197" s="8">
        <f t="shared" si="35"/>
        <v>39.75</v>
      </c>
      <c r="S197" s="8">
        <f t="shared" si="36"/>
        <v>37.85</v>
      </c>
      <c r="T197" s="8">
        <f t="shared" si="37"/>
        <v>38.25</v>
      </c>
      <c r="U197" s="7">
        <f t="shared" si="38"/>
        <v>38.183333333333337</v>
      </c>
      <c r="V197" s="7">
        <f t="shared" si="39"/>
        <v>38.200000000000003</v>
      </c>
    </row>
    <row r="198" spans="1:22" ht="13.5" x14ac:dyDescent="0.25">
      <c r="A198" s="3">
        <f>RSI!A198</f>
        <v>42593</v>
      </c>
      <c r="B198" s="2">
        <f>RSI!B198</f>
        <v>1.5771999999999999</v>
      </c>
      <c r="C198" s="2">
        <f>RSI!I198</f>
        <v>36.048704815706856</v>
      </c>
      <c r="D198" s="2">
        <f>MACD!E198</f>
        <v>8.9886312025742043E-3</v>
      </c>
      <c r="E198" s="2">
        <f>MACD!F198</f>
        <v>1.6937514891646081E-2</v>
      </c>
      <c r="F198" s="2">
        <f>'Moving Avg'!D198</f>
        <v>1.5966799999999999</v>
      </c>
      <c r="G198" s="2">
        <f>'Moving Avg'!F198</f>
        <v>1.6127600000000002</v>
      </c>
      <c r="H198" s="2">
        <f>'Moving Avg'!G198</f>
        <v>1.6223979999999996</v>
      </c>
      <c r="I198" s="2">
        <f>'Moving Avg'!H198</f>
        <v>0</v>
      </c>
      <c r="J198" s="5" t="str">
        <f>OBV!F198</f>
        <v>BEARISH</v>
      </c>
      <c r="K198" s="5" t="str">
        <f>OBV!G198</f>
        <v>NEUTRAL</v>
      </c>
      <c r="L198" s="5" t="str">
        <f>OBV!H198</f>
        <v>CONFIRMED BEARISH</v>
      </c>
      <c r="M198" s="7">
        <f t="shared" si="30"/>
        <v>25</v>
      </c>
      <c r="N198" s="7">
        <f t="shared" si="31"/>
        <v>45</v>
      </c>
      <c r="O198" s="7">
        <f t="shared" si="32"/>
        <v>50</v>
      </c>
      <c r="P198" s="7">
        <f t="shared" si="33"/>
        <v>16.5</v>
      </c>
      <c r="Q198" s="8">
        <f t="shared" si="34"/>
        <v>34.475000000000001</v>
      </c>
      <c r="R198" s="8">
        <f t="shared" si="35"/>
        <v>35.625</v>
      </c>
      <c r="S198" s="8">
        <f t="shared" si="36"/>
        <v>30.425000000000001</v>
      </c>
      <c r="T198" s="8">
        <f t="shared" si="37"/>
        <v>34.125</v>
      </c>
      <c r="U198" s="7">
        <f t="shared" si="38"/>
        <v>33.508333333333333</v>
      </c>
      <c r="V198" s="7">
        <f t="shared" si="39"/>
        <v>33.662499999999994</v>
      </c>
    </row>
    <row r="199" spans="1:22" ht="13.5" x14ac:dyDescent="0.25">
      <c r="A199" s="3">
        <f>RSI!A199</f>
        <v>42594</v>
      </c>
      <c r="B199" s="2">
        <f>RSI!B199</f>
        <v>1.587</v>
      </c>
      <c r="C199" s="2">
        <f>RSI!I199</f>
        <v>40.276404072773232</v>
      </c>
      <c r="D199" s="2">
        <f>MACD!E199</f>
        <v>2.3744733956441166E-3</v>
      </c>
      <c r="E199" s="2">
        <f>MACD!F199</f>
        <v>1.4024906592445688E-2</v>
      </c>
      <c r="F199" s="2">
        <f>'Moving Avg'!D199</f>
        <v>1.5947399999999998</v>
      </c>
      <c r="G199" s="2">
        <f>'Moving Avg'!F199</f>
        <v>1.6098400000000002</v>
      </c>
      <c r="H199" s="2">
        <f>'Moving Avg'!G199</f>
        <v>1.6225939999999996</v>
      </c>
      <c r="I199" s="2">
        <f>'Moving Avg'!H199</f>
        <v>0</v>
      </c>
      <c r="J199" s="5" t="str">
        <f>OBV!F199</f>
        <v>BEARISH</v>
      </c>
      <c r="K199" s="5" t="str">
        <f>OBV!G199</f>
        <v>NEUTRAL</v>
      </c>
      <c r="L199" s="5" t="str">
        <f>OBV!H199</f>
        <v>CONFIRMED BEARISH</v>
      </c>
      <c r="M199" s="7">
        <f t="shared" si="30"/>
        <v>25</v>
      </c>
      <c r="N199" s="7">
        <f t="shared" si="31"/>
        <v>45</v>
      </c>
      <c r="O199" s="7">
        <f t="shared" si="32"/>
        <v>50</v>
      </c>
      <c r="P199" s="7">
        <f t="shared" si="33"/>
        <v>16.5</v>
      </c>
      <c r="Q199" s="8">
        <f t="shared" si="34"/>
        <v>34.475000000000001</v>
      </c>
      <c r="R199" s="8">
        <f t="shared" si="35"/>
        <v>35.625</v>
      </c>
      <c r="S199" s="8">
        <f t="shared" si="36"/>
        <v>30.425000000000001</v>
      </c>
      <c r="T199" s="8">
        <f t="shared" si="37"/>
        <v>34.125</v>
      </c>
      <c r="U199" s="7">
        <f t="shared" si="38"/>
        <v>33.508333333333333</v>
      </c>
      <c r="V199" s="7">
        <f t="shared" si="39"/>
        <v>33.662499999999994</v>
      </c>
    </row>
    <row r="200" spans="1:22" ht="13.5" x14ac:dyDescent="0.25">
      <c r="A200" s="3">
        <f>RSI!A200</f>
        <v>42597</v>
      </c>
      <c r="B200" s="2">
        <f>RSI!B200</f>
        <v>1.587</v>
      </c>
      <c r="C200" s="2">
        <f>RSI!I200</f>
        <v>40.276404072773232</v>
      </c>
      <c r="D200" s="2">
        <f>MACD!E200</f>
        <v>2.9277745623439433E-3</v>
      </c>
      <c r="E200" s="2">
        <f>MACD!F200</f>
        <v>1.1805480186425339E-2</v>
      </c>
      <c r="F200" s="2">
        <f>'Moving Avg'!D200</f>
        <v>1.5908599999999999</v>
      </c>
      <c r="G200" s="2">
        <f>'Moving Avg'!F200</f>
        <v>1.6069200000000001</v>
      </c>
      <c r="H200" s="2">
        <f>'Moving Avg'!G200</f>
        <v>1.6233740000000001</v>
      </c>
      <c r="I200" s="2">
        <f>'Moving Avg'!H200</f>
        <v>0</v>
      </c>
      <c r="J200" s="5" t="str">
        <f>OBV!F200</f>
        <v>BEARISH</v>
      </c>
      <c r="K200" s="5" t="str">
        <f>OBV!G200</f>
        <v>NEUTRAL</v>
      </c>
      <c r="L200" s="5" t="str">
        <f>OBV!H200</f>
        <v>CONFIRMED BEARISH</v>
      </c>
      <c r="M200" s="7">
        <f t="shared" si="30"/>
        <v>25</v>
      </c>
      <c r="N200" s="7">
        <f t="shared" si="31"/>
        <v>45</v>
      </c>
      <c r="O200" s="7">
        <f t="shared" si="32"/>
        <v>50</v>
      </c>
      <c r="P200" s="7">
        <f t="shared" si="33"/>
        <v>16.5</v>
      </c>
      <c r="Q200" s="8">
        <f t="shared" si="34"/>
        <v>34.475000000000001</v>
      </c>
      <c r="R200" s="8">
        <f t="shared" si="35"/>
        <v>35.625</v>
      </c>
      <c r="S200" s="8">
        <f t="shared" si="36"/>
        <v>30.425000000000001</v>
      </c>
      <c r="T200" s="8">
        <f t="shared" si="37"/>
        <v>34.125</v>
      </c>
      <c r="U200" s="7">
        <f t="shared" si="38"/>
        <v>33.508333333333333</v>
      </c>
      <c r="V200" s="7">
        <f t="shared" si="39"/>
        <v>33.662499999999994</v>
      </c>
    </row>
    <row r="201" spans="1:22" ht="13.5" x14ac:dyDescent="0.25">
      <c r="A201" s="3">
        <f>RSI!A201</f>
        <v>42598</v>
      </c>
      <c r="B201" s="2">
        <f>RSI!B201</f>
        <v>1.587</v>
      </c>
      <c r="C201" s="2">
        <f>RSI!I201</f>
        <v>40.276404072773239</v>
      </c>
      <c r="D201" s="2">
        <f>MACD!E201</f>
        <v>3.5489902962273501E-3</v>
      </c>
      <c r="E201" s="2">
        <f>MACD!F201</f>
        <v>1.0154182208385742E-2</v>
      </c>
      <c r="F201" s="2">
        <f>'Moving Avg'!D201</f>
        <v>1.5869799999999998</v>
      </c>
      <c r="G201" s="2">
        <f>'Moving Avg'!F201</f>
        <v>1.6039999999999999</v>
      </c>
      <c r="H201" s="2">
        <f>'Moving Avg'!G201</f>
        <v>1.6249320000000003</v>
      </c>
      <c r="I201" s="2">
        <f>'Moving Avg'!H201</f>
        <v>1.8889279999999999</v>
      </c>
      <c r="J201" s="5" t="str">
        <f>OBV!F201</f>
        <v>BEARISH</v>
      </c>
      <c r="K201" s="5" t="str">
        <f>OBV!G201</f>
        <v>NEUTRAL</v>
      </c>
      <c r="L201" s="5" t="str">
        <f>OBV!H201</f>
        <v>CONFIRMED BEARISH</v>
      </c>
      <c r="M201" s="7">
        <f t="shared" si="30"/>
        <v>25</v>
      </c>
      <c r="N201" s="7">
        <f t="shared" si="31"/>
        <v>45</v>
      </c>
      <c r="O201" s="7">
        <f t="shared" si="32"/>
        <v>0</v>
      </c>
      <c r="P201" s="7">
        <f t="shared" si="33"/>
        <v>16.5</v>
      </c>
      <c r="Q201" s="8">
        <f t="shared" si="34"/>
        <v>26.975000000000001</v>
      </c>
      <c r="R201" s="8">
        <f t="shared" si="35"/>
        <v>18.125</v>
      </c>
      <c r="S201" s="8">
        <f t="shared" si="36"/>
        <v>17.925000000000001</v>
      </c>
      <c r="T201" s="8">
        <f t="shared" si="37"/>
        <v>21.625</v>
      </c>
      <c r="U201" s="7">
        <f t="shared" si="38"/>
        <v>21.008333333333336</v>
      </c>
      <c r="V201" s="7">
        <f t="shared" si="39"/>
        <v>21.162500000000001</v>
      </c>
    </row>
    <row r="202" spans="1:22" ht="13.5" x14ac:dyDescent="0.25">
      <c r="A202" s="3">
        <f>RSI!A202</f>
        <v>42599</v>
      </c>
      <c r="B202" s="2">
        <f>RSI!B202</f>
        <v>1.6258999999999999</v>
      </c>
      <c r="C202" s="2">
        <f>RSI!I202</f>
        <v>55.018679417528375</v>
      </c>
      <c r="D202" s="2">
        <f>MACD!E202</f>
        <v>-1.5745310652759414E-4</v>
      </c>
      <c r="E202" s="2">
        <f>MACD!F202</f>
        <v>8.0918551454030752E-3</v>
      </c>
      <c r="F202" s="2">
        <f>'Moving Avg'!D202</f>
        <v>1.5928199999999999</v>
      </c>
      <c r="G202" s="2">
        <f>'Moving Avg'!F202</f>
        <v>1.6030249999999999</v>
      </c>
      <c r="H202" s="2">
        <f>'Moving Avg'!G202</f>
        <v>1.6282420000000002</v>
      </c>
      <c r="I202" s="2">
        <f>'Moving Avg'!H202</f>
        <v>1.8892200000000003</v>
      </c>
      <c r="J202" s="5" t="str">
        <f>OBV!F202</f>
        <v>BEARISH</v>
      </c>
      <c r="K202" s="5" t="str">
        <f>OBV!G202</f>
        <v>NEUTRAL</v>
      </c>
      <c r="L202" s="5" t="str">
        <f>OBV!H202</f>
        <v>BEARISH DIVERGENCE</v>
      </c>
      <c r="M202" s="7">
        <f t="shared" si="30"/>
        <v>25</v>
      </c>
      <c r="N202" s="7">
        <f t="shared" si="31"/>
        <v>45</v>
      </c>
      <c r="O202" s="7">
        <f t="shared" si="32"/>
        <v>0</v>
      </c>
      <c r="P202" s="7">
        <f t="shared" si="33"/>
        <v>16.5</v>
      </c>
      <c r="Q202" s="8">
        <f t="shared" si="34"/>
        <v>26.975000000000001</v>
      </c>
      <c r="R202" s="8">
        <f t="shared" si="35"/>
        <v>18.125</v>
      </c>
      <c r="S202" s="8">
        <f t="shared" si="36"/>
        <v>17.925000000000001</v>
      </c>
      <c r="T202" s="8">
        <f t="shared" si="37"/>
        <v>21.625</v>
      </c>
      <c r="U202" s="7">
        <f t="shared" si="38"/>
        <v>21.008333333333336</v>
      </c>
      <c r="V202" s="7">
        <f t="shared" si="39"/>
        <v>21.162500000000001</v>
      </c>
    </row>
    <row r="203" spans="1:22" ht="13.5" x14ac:dyDescent="0.25">
      <c r="A203" s="3">
        <f>RSI!A203</f>
        <v>42600</v>
      </c>
      <c r="B203" s="2">
        <f>RSI!B203</f>
        <v>1.6258999999999999</v>
      </c>
      <c r="C203" s="2">
        <f>RSI!I203</f>
        <v>55.018679417528375</v>
      </c>
      <c r="D203" s="2">
        <f>MACD!E203</f>
        <v>-1.9000232584691634E-3</v>
      </c>
      <c r="E203" s="2">
        <f>MACD!F203</f>
        <v>6.0934794646286278E-3</v>
      </c>
      <c r="F203" s="2">
        <f>'Moving Avg'!D203</f>
        <v>1.60256</v>
      </c>
      <c r="G203" s="2">
        <f>'Moving Avg'!F203</f>
        <v>1.6020499999999998</v>
      </c>
      <c r="H203" s="2">
        <f>'Moving Avg'!G203</f>
        <v>1.6307740000000004</v>
      </c>
      <c r="I203" s="2">
        <f>'Moving Avg'!H203</f>
        <v>1.8897065000000004</v>
      </c>
      <c r="J203" s="5" t="str">
        <f>OBV!F203</f>
        <v>BULLISH</v>
      </c>
      <c r="K203" s="5" t="str">
        <f>OBV!G203</f>
        <v>NEUTRAL</v>
      </c>
      <c r="L203" s="5" t="str">
        <f>OBV!H203</f>
        <v>CONFIRMED BULLISH</v>
      </c>
      <c r="M203" s="7">
        <f t="shared" si="30"/>
        <v>25</v>
      </c>
      <c r="N203" s="7">
        <f t="shared" si="31"/>
        <v>45</v>
      </c>
      <c r="O203" s="7">
        <f t="shared" si="32"/>
        <v>0</v>
      </c>
      <c r="P203" s="7">
        <f t="shared" si="33"/>
        <v>83.5</v>
      </c>
      <c r="Q203" s="8">
        <f t="shared" si="34"/>
        <v>37.024999999999999</v>
      </c>
      <c r="R203" s="8">
        <f t="shared" si="35"/>
        <v>34.875</v>
      </c>
      <c r="S203" s="8">
        <f t="shared" si="36"/>
        <v>48.075000000000003</v>
      </c>
      <c r="T203" s="8">
        <f t="shared" si="37"/>
        <v>38.375</v>
      </c>
      <c r="U203" s="7">
        <f t="shared" si="38"/>
        <v>39.991666666666667</v>
      </c>
      <c r="V203" s="7">
        <f t="shared" si="39"/>
        <v>39.587500000000006</v>
      </c>
    </row>
    <row r="204" spans="1:22" ht="13.5" x14ac:dyDescent="0.25">
      <c r="A204" s="3">
        <f>RSI!A204</f>
        <v>42601</v>
      </c>
      <c r="B204" s="2">
        <f>RSI!B204</f>
        <v>1.6551</v>
      </c>
      <c r="C204" s="2">
        <f>RSI!I204</f>
        <v>62.975060019776606</v>
      </c>
      <c r="D204" s="2">
        <f>MACD!E204</f>
        <v>-7.1211249643097219E-3</v>
      </c>
      <c r="E204" s="2">
        <f>MACD!F204</f>
        <v>3.4505585788409581E-3</v>
      </c>
      <c r="F204" s="2">
        <f>'Moving Avg'!D204</f>
        <v>1.6161799999999999</v>
      </c>
      <c r="G204" s="2">
        <f>'Moving Avg'!F204</f>
        <v>1.6025350000000003</v>
      </c>
      <c r="H204" s="2">
        <f>'Moving Avg'!G204</f>
        <v>1.6323320000000008</v>
      </c>
      <c r="I204" s="2">
        <f>'Moving Avg'!H204</f>
        <v>1.8903390000000002</v>
      </c>
      <c r="J204" s="5" t="str">
        <f>OBV!F204</f>
        <v>BULLISH</v>
      </c>
      <c r="K204" s="5" t="str">
        <f>OBV!G204</f>
        <v>NEUTRAL</v>
      </c>
      <c r="L204" s="5" t="str">
        <f>OBV!H204</f>
        <v>CONFIRMED BULLISH</v>
      </c>
      <c r="M204" s="7">
        <f t="shared" si="30"/>
        <v>25</v>
      </c>
      <c r="N204" s="7">
        <f t="shared" si="31"/>
        <v>45</v>
      </c>
      <c r="O204" s="7">
        <f t="shared" si="32"/>
        <v>0</v>
      </c>
      <c r="P204" s="7">
        <f t="shared" si="33"/>
        <v>83.5</v>
      </c>
      <c r="Q204" s="8">
        <f t="shared" si="34"/>
        <v>37.024999999999999</v>
      </c>
      <c r="R204" s="8">
        <f t="shared" si="35"/>
        <v>34.875</v>
      </c>
      <c r="S204" s="8">
        <f t="shared" si="36"/>
        <v>48.075000000000003</v>
      </c>
      <c r="T204" s="8">
        <f t="shared" si="37"/>
        <v>38.375</v>
      </c>
      <c r="U204" s="7">
        <f t="shared" si="38"/>
        <v>39.991666666666667</v>
      </c>
      <c r="V204" s="7">
        <f t="shared" si="39"/>
        <v>39.587500000000006</v>
      </c>
    </row>
    <row r="205" spans="1:22" ht="13.5" x14ac:dyDescent="0.25">
      <c r="A205" s="3">
        <f>RSI!A205</f>
        <v>42604</v>
      </c>
      <c r="B205" s="2">
        <f>RSI!B205</f>
        <v>1.6355999999999999</v>
      </c>
      <c r="C205" s="2">
        <f>RSI!I205</f>
        <v>55.868102595855774</v>
      </c>
      <c r="D205" s="2">
        <f>MACD!E205</f>
        <v>-8.8593542214290277E-3</v>
      </c>
      <c r="E205" s="2">
        <f>MACD!F205</f>
        <v>9.8857601878696104E-4</v>
      </c>
      <c r="F205" s="2">
        <f>'Moving Avg'!D205</f>
        <v>1.6259000000000001</v>
      </c>
      <c r="G205" s="2">
        <f>'Moving Avg'!F205</f>
        <v>1.6020449999999999</v>
      </c>
      <c r="H205" s="2">
        <f>'Moving Avg'!G205</f>
        <v>1.6327200000000004</v>
      </c>
      <c r="I205" s="2">
        <f>'Moving Avg'!H205</f>
        <v>1.8910690000000003</v>
      </c>
      <c r="J205" s="5" t="str">
        <f>OBV!F205</f>
        <v>BULLISH</v>
      </c>
      <c r="K205" s="5" t="str">
        <f>OBV!G205</f>
        <v>NEUTRAL</v>
      </c>
      <c r="L205" s="5" t="str">
        <f>OBV!H205</f>
        <v>CONFIRMED BULLISH</v>
      </c>
      <c r="M205" s="7">
        <f t="shared" si="30"/>
        <v>25</v>
      </c>
      <c r="N205" s="7">
        <f t="shared" si="31"/>
        <v>45</v>
      </c>
      <c r="O205" s="7">
        <f t="shared" si="32"/>
        <v>0</v>
      </c>
      <c r="P205" s="7">
        <f t="shared" si="33"/>
        <v>83.5</v>
      </c>
      <c r="Q205" s="8">
        <f t="shared" si="34"/>
        <v>37.024999999999999</v>
      </c>
      <c r="R205" s="8">
        <f t="shared" si="35"/>
        <v>34.875</v>
      </c>
      <c r="S205" s="8">
        <f t="shared" si="36"/>
        <v>48.075000000000003</v>
      </c>
      <c r="T205" s="8">
        <f t="shared" si="37"/>
        <v>38.375</v>
      </c>
      <c r="U205" s="7">
        <f t="shared" si="38"/>
        <v>39.991666666666667</v>
      </c>
      <c r="V205" s="7">
        <f t="shared" si="39"/>
        <v>39.587500000000006</v>
      </c>
    </row>
    <row r="206" spans="1:22" ht="13.5" x14ac:dyDescent="0.25">
      <c r="A206" s="3">
        <f>RSI!A206</f>
        <v>42605</v>
      </c>
      <c r="B206" s="2">
        <f>RSI!B206</f>
        <v>1.6355999999999999</v>
      </c>
      <c r="C206" s="2">
        <f>RSI!I206</f>
        <v>55.868102595855774</v>
      </c>
      <c r="D206" s="2">
        <f>MACD!E206</f>
        <v>-1.0453016981605945E-2</v>
      </c>
      <c r="E206" s="2">
        <f>MACD!F206</f>
        <v>-1.2997425812916199E-3</v>
      </c>
      <c r="F206" s="2">
        <f>'Moving Avg'!D206</f>
        <v>1.6356200000000001</v>
      </c>
      <c r="G206" s="2">
        <f>'Moving Avg'!F206</f>
        <v>1.6039900000000002</v>
      </c>
      <c r="H206" s="2">
        <f>'Moving Avg'!G206</f>
        <v>1.6323300000000005</v>
      </c>
      <c r="I206" s="2">
        <f>'Moving Avg'!H206</f>
        <v>1.8919935000000003</v>
      </c>
      <c r="J206" s="5" t="str">
        <f>OBV!F206</f>
        <v>BULLISH</v>
      </c>
      <c r="K206" s="5" t="str">
        <f>OBV!G206</f>
        <v>NEUTRAL</v>
      </c>
      <c r="L206" s="5" t="str">
        <f>OBV!H206</f>
        <v>CONFIRMED BULLISH</v>
      </c>
      <c r="M206" s="7">
        <f t="shared" si="30"/>
        <v>25</v>
      </c>
      <c r="N206" s="7">
        <f t="shared" si="31"/>
        <v>45</v>
      </c>
      <c r="O206" s="7">
        <f t="shared" si="32"/>
        <v>0</v>
      </c>
      <c r="P206" s="7">
        <f t="shared" si="33"/>
        <v>83.5</v>
      </c>
      <c r="Q206" s="8">
        <f t="shared" si="34"/>
        <v>37.024999999999999</v>
      </c>
      <c r="R206" s="8">
        <f t="shared" si="35"/>
        <v>34.875</v>
      </c>
      <c r="S206" s="8">
        <f t="shared" si="36"/>
        <v>48.075000000000003</v>
      </c>
      <c r="T206" s="8">
        <f t="shared" si="37"/>
        <v>38.375</v>
      </c>
      <c r="U206" s="7">
        <f t="shared" si="38"/>
        <v>39.991666666666667</v>
      </c>
      <c r="V206" s="7">
        <f t="shared" si="39"/>
        <v>39.587500000000006</v>
      </c>
    </row>
    <row r="207" spans="1:22" ht="13.5" x14ac:dyDescent="0.25">
      <c r="A207" s="3">
        <f>RSI!A207</f>
        <v>42606</v>
      </c>
      <c r="B207" s="2">
        <f>RSI!B207</f>
        <v>1.6355999999999999</v>
      </c>
      <c r="C207" s="2">
        <f>RSI!I207</f>
        <v>55.868102595855781</v>
      </c>
      <c r="D207" s="2">
        <f>MACD!E207</f>
        <v>-1.3407561685657932E-2</v>
      </c>
      <c r="E207" s="2">
        <f>MACD!F207</f>
        <v>-3.7213064021648827E-3</v>
      </c>
      <c r="F207" s="2">
        <f>'Moving Avg'!D207</f>
        <v>1.6375599999999999</v>
      </c>
      <c r="G207" s="2">
        <f>'Moving Avg'!F207</f>
        <v>1.60545</v>
      </c>
      <c r="H207" s="2">
        <f>'Moving Avg'!G207</f>
        <v>1.6315500000000009</v>
      </c>
      <c r="I207" s="2">
        <f>'Moving Avg'!H207</f>
        <v>1.8930640000000003</v>
      </c>
      <c r="J207" s="5" t="str">
        <f>OBV!F207</f>
        <v>NEUTRAL</v>
      </c>
      <c r="K207" s="5" t="str">
        <f>OBV!G207</f>
        <v>NEUTRAL</v>
      </c>
      <c r="L207" s="5" t="str">
        <f>OBV!H207</f>
        <v>NEUTRAL</v>
      </c>
      <c r="M207" s="7">
        <f t="shared" si="30"/>
        <v>25</v>
      </c>
      <c r="N207" s="7">
        <f t="shared" si="31"/>
        <v>45</v>
      </c>
      <c r="O207" s="7">
        <f t="shared" si="32"/>
        <v>0</v>
      </c>
      <c r="P207" s="7">
        <f t="shared" si="33"/>
        <v>33</v>
      </c>
      <c r="Q207" s="8">
        <f t="shared" si="34"/>
        <v>29.45</v>
      </c>
      <c r="R207" s="8">
        <f t="shared" si="35"/>
        <v>22.25</v>
      </c>
      <c r="S207" s="8">
        <f t="shared" si="36"/>
        <v>25.35</v>
      </c>
      <c r="T207" s="8">
        <f t="shared" si="37"/>
        <v>25.75</v>
      </c>
      <c r="U207" s="7">
        <f t="shared" si="38"/>
        <v>25.683333333333337</v>
      </c>
      <c r="V207" s="7">
        <f t="shared" si="39"/>
        <v>25.700000000000003</v>
      </c>
    </row>
    <row r="208" spans="1:22" ht="13.5" x14ac:dyDescent="0.25">
      <c r="A208" s="3">
        <f>RSI!A208</f>
        <v>42607</v>
      </c>
      <c r="B208" s="2">
        <f>RSI!B208</f>
        <v>1.6355999999999999</v>
      </c>
      <c r="C208" s="2">
        <f>RSI!I208</f>
        <v>55.868102595855781</v>
      </c>
      <c r="D208" s="2">
        <f>MACD!E208</f>
        <v>-1.9012888030021768E-2</v>
      </c>
      <c r="E208" s="2">
        <f>MACD!F208</f>
        <v>-6.7796227277362609E-3</v>
      </c>
      <c r="F208" s="2">
        <f>'Moving Avg'!D208</f>
        <v>1.6395</v>
      </c>
      <c r="G208" s="2">
        <f>'Moving Avg'!F208</f>
        <v>1.6088550000000001</v>
      </c>
      <c r="H208" s="2">
        <f>'Moving Avg'!G208</f>
        <v>1.6307700000000005</v>
      </c>
      <c r="I208" s="2">
        <f>'Moving Avg'!H208</f>
        <v>1.8941345000000005</v>
      </c>
      <c r="J208" s="5" t="str">
        <f>OBV!F208</f>
        <v>NEUTRAL</v>
      </c>
      <c r="K208" s="5" t="str">
        <f>OBV!G208</f>
        <v>NEUTRAL</v>
      </c>
      <c r="L208" s="5" t="str">
        <f>OBV!H208</f>
        <v>NEUTRAL</v>
      </c>
      <c r="M208" s="7">
        <f t="shared" si="30"/>
        <v>25</v>
      </c>
      <c r="N208" s="7">
        <f t="shared" si="31"/>
        <v>45</v>
      </c>
      <c r="O208" s="7">
        <f t="shared" si="32"/>
        <v>0</v>
      </c>
      <c r="P208" s="7">
        <f t="shared" si="33"/>
        <v>33</v>
      </c>
      <c r="Q208" s="8">
        <f t="shared" si="34"/>
        <v>29.45</v>
      </c>
      <c r="R208" s="8">
        <f t="shared" si="35"/>
        <v>22.25</v>
      </c>
      <c r="S208" s="8">
        <f t="shared" si="36"/>
        <v>25.35</v>
      </c>
      <c r="T208" s="8">
        <f t="shared" si="37"/>
        <v>25.75</v>
      </c>
      <c r="U208" s="7">
        <f t="shared" si="38"/>
        <v>25.683333333333337</v>
      </c>
      <c r="V208" s="7">
        <f t="shared" si="39"/>
        <v>25.700000000000003</v>
      </c>
    </row>
    <row r="209" spans="1:22" ht="13.5" x14ac:dyDescent="0.25">
      <c r="A209" s="3">
        <f>RSI!A209</f>
        <v>42608</v>
      </c>
      <c r="B209" s="2">
        <f>RSI!B209</f>
        <v>1.6355999999999999</v>
      </c>
      <c r="C209" s="2">
        <f>RSI!I209</f>
        <v>55.868102595855781</v>
      </c>
      <c r="D209" s="2">
        <f>MACD!E209</f>
        <v>-2.2345689148483006E-2</v>
      </c>
      <c r="E209" s="2">
        <f>MACD!F209</f>
        <v>-9.8928360118856092E-3</v>
      </c>
      <c r="F209" s="2">
        <f>'Moving Avg'!D209</f>
        <v>1.6355999999999997</v>
      </c>
      <c r="G209" s="2">
        <f>'Moving Avg'!F209</f>
        <v>1.6122600000000002</v>
      </c>
      <c r="H209" s="2">
        <f>'Moving Avg'!G209</f>
        <v>1.6297960000000002</v>
      </c>
      <c r="I209" s="2">
        <f>'Moving Avg'!H209</f>
        <v>1.8951565000000006</v>
      </c>
      <c r="J209" s="5" t="str">
        <f>OBV!F209</f>
        <v>BEARISH</v>
      </c>
      <c r="K209" s="5" t="str">
        <f>OBV!G209</f>
        <v>NEUTRAL</v>
      </c>
      <c r="L209" s="5" t="str">
        <f>OBV!H209</f>
        <v>CONFIRMED BEARISH</v>
      </c>
      <c r="M209" s="7">
        <f t="shared" si="30"/>
        <v>25</v>
      </c>
      <c r="N209" s="7">
        <f t="shared" si="31"/>
        <v>45</v>
      </c>
      <c r="O209" s="7">
        <f t="shared" si="32"/>
        <v>0</v>
      </c>
      <c r="P209" s="7">
        <f t="shared" si="33"/>
        <v>16.5</v>
      </c>
      <c r="Q209" s="8">
        <f t="shared" si="34"/>
        <v>26.975000000000001</v>
      </c>
      <c r="R209" s="8">
        <f t="shared" si="35"/>
        <v>18.125</v>
      </c>
      <c r="S209" s="8">
        <f t="shared" si="36"/>
        <v>17.925000000000001</v>
      </c>
      <c r="T209" s="8">
        <f t="shared" si="37"/>
        <v>21.625</v>
      </c>
      <c r="U209" s="7">
        <f t="shared" si="38"/>
        <v>21.008333333333336</v>
      </c>
      <c r="V209" s="7">
        <f t="shared" si="39"/>
        <v>21.162500000000001</v>
      </c>
    </row>
    <row r="210" spans="1:22" ht="13.5" x14ac:dyDescent="0.25">
      <c r="A210" s="3">
        <f>RSI!A210</f>
        <v>42611</v>
      </c>
      <c r="B210" s="2">
        <f>RSI!B210</f>
        <v>1.6355999999999999</v>
      </c>
      <c r="C210" s="2">
        <f>RSI!I210</f>
        <v>55.868102595855781</v>
      </c>
      <c r="D210" s="2">
        <f>MACD!E210</f>
        <v>-2.5256052541596796E-2</v>
      </c>
      <c r="E210" s="2">
        <f>MACD!F210</f>
        <v>-1.2965479317827848E-2</v>
      </c>
      <c r="F210" s="2">
        <f>'Moving Avg'!D210</f>
        <v>1.6355999999999997</v>
      </c>
      <c r="G210" s="2">
        <f>'Moving Avg'!F210</f>
        <v>1.6137200000000003</v>
      </c>
      <c r="H210" s="2">
        <f>'Moving Avg'!G210</f>
        <v>1.6294060000000001</v>
      </c>
      <c r="I210" s="2">
        <f>'Moving Avg'!H210</f>
        <v>1.8957890000000004</v>
      </c>
      <c r="J210" s="5" t="str">
        <f>OBV!F210</f>
        <v>NEUTRAL</v>
      </c>
      <c r="K210" s="5" t="str">
        <f>OBV!G210</f>
        <v>NEUTRAL</v>
      </c>
      <c r="L210" s="5" t="str">
        <f>OBV!H210</f>
        <v>NEUTRAL</v>
      </c>
      <c r="M210" s="7">
        <f t="shared" si="30"/>
        <v>25</v>
      </c>
      <c r="N210" s="7">
        <f t="shared" si="31"/>
        <v>45</v>
      </c>
      <c r="O210" s="7">
        <f t="shared" si="32"/>
        <v>0</v>
      </c>
      <c r="P210" s="7">
        <f t="shared" si="33"/>
        <v>33</v>
      </c>
      <c r="Q210" s="8">
        <f t="shared" si="34"/>
        <v>29.45</v>
      </c>
      <c r="R210" s="8">
        <f t="shared" si="35"/>
        <v>22.25</v>
      </c>
      <c r="S210" s="8">
        <f t="shared" si="36"/>
        <v>25.35</v>
      </c>
      <c r="T210" s="8">
        <f t="shared" si="37"/>
        <v>25.75</v>
      </c>
      <c r="U210" s="7">
        <f t="shared" si="38"/>
        <v>25.683333333333337</v>
      </c>
      <c r="V210" s="7">
        <f t="shared" si="39"/>
        <v>25.700000000000003</v>
      </c>
    </row>
    <row r="211" spans="1:22" ht="13.5" x14ac:dyDescent="0.25">
      <c r="A211" s="3">
        <f>RSI!A211</f>
        <v>42612</v>
      </c>
      <c r="B211" s="2">
        <f>RSI!B211</f>
        <v>1.6355999999999999</v>
      </c>
      <c r="C211" s="2">
        <f>RSI!I211</f>
        <v>55.868102595855781</v>
      </c>
      <c r="D211" s="2">
        <f>MACD!E211</f>
        <v>-2.7802279672479724E-2</v>
      </c>
      <c r="E211" s="2">
        <f>MACD!F211</f>
        <v>-1.5932839388758224E-2</v>
      </c>
      <c r="F211" s="2">
        <f>'Moving Avg'!D211</f>
        <v>1.6355999999999997</v>
      </c>
      <c r="G211" s="2">
        <f>'Moving Avg'!F211</f>
        <v>1.6151800000000001</v>
      </c>
      <c r="H211" s="2">
        <f>'Moving Avg'!G211</f>
        <v>1.629016</v>
      </c>
      <c r="I211" s="2">
        <f>'Moving Avg'!H211</f>
        <v>1.8959835000000007</v>
      </c>
      <c r="J211" s="5" t="str">
        <f>OBV!F211</f>
        <v>NEUTRAL</v>
      </c>
      <c r="K211" s="5" t="str">
        <f>OBV!G211</f>
        <v>NEUTRAL</v>
      </c>
      <c r="L211" s="5" t="str">
        <f>OBV!H211</f>
        <v>NEUTRAL</v>
      </c>
      <c r="M211" s="7">
        <f t="shared" si="30"/>
        <v>25</v>
      </c>
      <c r="N211" s="7">
        <f t="shared" si="31"/>
        <v>45</v>
      </c>
      <c r="O211" s="7">
        <f t="shared" si="32"/>
        <v>0</v>
      </c>
      <c r="P211" s="7">
        <f t="shared" si="33"/>
        <v>33</v>
      </c>
      <c r="Q211" s="8">
        <f t="shared" si="34"/>
        <v>29.45</v>
      </c>
      <c r="R211" s="8">
        <f t="shared" si="35"/>
        <v>22.25</v>
      </c>
      <c r="S211" s="8">
        <f t="shared" si="36"/>
        <v>25.35</v>
      </c>
      <c r="T211" s="8">
        <f t="shared" si="37"/>
        <v>25.75</v>
      </c>
      <c r="U211" s="7">
        <f t="shared" si="38"/>
        <v>25.683333333333337</v>
      </c>
      <c r="V211" s="7">
        <f t="shared" si="39"/>
        <v>25.700000000000003</v>
      </c>
    </row>
    <row r="212" spans="1:22" ht="13.5" x14ac:dyDescent="0.25">
      <c r="A212" s="3">
        <f>RSI!A212</f>
        <v>42613</v>
      </c>
      <c r="B212" s="2">
        <f>RSI!B212</f>
        <v>1.6355999999999999</v>
      </c>
      <c r="C212" s="2">
        <f>RSI!I212</f>
        <v>55.868102595855781</v>
      </c>
      <c r="D212" s="2">
        <f>MACD!E212</f>
        <v>-2.404958264200352E-2</v>
      </c>
      <c r="E212" s="2">
        <f>MACD!F212</f>
        <v>-1.7556188039407283E-2</v>
      </c>
      <c r="F212" s="2">
        <f>'Moving Avg'!D212</f>
        <v>1.6355999999999997</v>
      </c>
      <c r="G212" s="2">
        <f>'Moving Avg'!F212</f>
        <v>1.6171250000000001</v>
      </c>
      <c r="H212" s="2">
        <f>'Moving Avg'!G212</f>
        <v>1.6288199999999997</v>
      </c>
      <c r="I212" s="2">
        <f>'Moving Avg'!H212</f>
        <v>1.8958370000000004</v>
      </c>
      <c r="J212" s="5" t="str">
        <f>OBV!F212</f>
        <v>NEUTRAL</v>
      </c>
      <c r="K212" s="5" t="str">
        <f>OBV!G212</f>
        <v>NEUTRAL</v>
      </c>
      <c r="L212" s="5" t="str">
        <f>OBV!H212</f>
        <v>NEUTRAL</v>
      </c>
      <c r="M212" s="7">
        <f t="shared" si="30"/>
        <v>25</v>
      </c>
      <c r="N212" s="7">
        <f t="shared" si="31"/>
        <v>45</v>
      </c>
      <c r="O212" s="7">
        <f t="shared" si="32"/>
        <v>0</v>
      </c>
      <c r="P212" s="7">
        <f t="shared" si="33"/>
        <v>33</v>
      </c>
      <c r="Q212" s="8">
        <f t="shared" si="34"/>
        <v>29.45</v>
      </c>
      <c r="R212" s="8">
        <f t="shared" si="35"/>
        <v>22.25</v>
      </c>
      <c r="S212" s="8">
        <f t="shared" si="36"/>
        <v>25.35</v>
      </c>
      <c r="T212" s="8">
        <f t="shared" si="37"/>
        <v>25.75</v>
      </c>
      <c r="U212" s="7">
        <f t="shared" si="38"/>
        <v>25.683333333333337</v>
      </c>
      <c r="V212" s="7">
        <f t="shared" si="39"/>
        <v>25.700000000000003</v>
      </c>
    </row>
    <row r="213" spans="1:22" ht="13.5" x14ac:dyDescent="0.25">
      <c r="A213" s="3">
        <f>RSI!A213</f>
        <v>42614</v>
      </c>
      <c r="B213" s="2">
        <f>RSI!B213</f>
        <v>1.6355999999999999</v>
      </c>
      <c r="C213" s="2">
        <f>RSI!I213</f>
        <v>55.868102595855781</v>
      </c>
      <c r="D213" s="2">
        <f>MACD!E213</f>
        <v>-2.0945907388587592E-2</v>
      </c>
      <c r="E213" s="2">
        <f>MACD!F213</f>
        <v>-1.8234131909243348E-2</v>
      </c>
      <c r="F213" s="2">
        <f>'Moving Avg'!D213</f>
        <v>1.6355999999999997</v>
      </c>
      <c r="G213" s="2">
        <f>'Moving Avg'!F213</f>
        <v>1.6185849999999999</v>
      </c>
      <c r="H213" s="2">
        <f>'Moving Avg'!G213</f>
        <v>1.6286239999999998</v>
      </c>
      <c r="I213" s="2">
        <f>'Moving Avg'!H213</f>
        <v>1.8953500000000005</v>
      </c>
      <c r="J213" s="5" t="str">
        <f>OBV!F213</f>
        <v>NEUTRAL</v>
      </c>
      <c r="K213" s="5" t="str">
        <f>OBV!G213</f>
        <v>NEUTRAL</v>
      </c>
      <c r="L213" s="5" t="str">
        <f>OBV!H213</f>
        <v>NEUTRAL</v>
      </c>
      <c r="M213" s="7">
        <f t="shared" si="30"/>
        <v>25</v>
      </c>
      <c r="N213" s="7">
        <f t="shared" si="31"/>
        <v>45</v>
      </c>
      <c r="O213" s="7">
        <f t="shared" si="32"/>
        <v>0</v>
      </c>
      <c r="P213" s="7">
        <f t="shared" si="33"/>
        <v>33</v>
      </c>
      <c r="Q213" s="8">
        <f t="shared" si="34"/>
        <v>29.45</v>
      </c>
      <c r="R213" s="8">
        <f t="shared" si="35"/>
        <v>22.25</v>
      </c>
      <c r="S213" s="8">
        <f t="shared" si="36"/>
        <v>25.35</v>
      </c>
      <c r="T213" s="8">
        <f t="shared" si="37"/>
        <v>25.75</v>
      </c>
      <c r="U213" s="7">
        <f t="shared" si="38"/>
        <v>25.683333333333337</v>
      </c>
      <c r="V213" s="7">
        <f t="shared" si="39"/>
        <v>25.700000000000003</v>
      </c>
    </row>
    <row r="214" spans="1:22" ht="13.5" x14ac:dyDescent="0.25">
      <c r="A214" s="3">
        <f>RSI!A214</f>
        <v>42615</v>
      </c>
      <c r="B214" s="2">
        <f>RSI!B214</f>
        <v>1.6355999999999999</v>
      </c>
      <c r="C214" s="2">
        <f>RSI!I214</f>
        <v>55.868102595855781</v>
      </c>
      <c r="D214" s="2">
        <f>MACD!E214</f>
        <v>-1.3893786806696617E-2</v>
      </c>
      <c r="E214" s="2">
        <f>MACD!F214</f>
        <v>-1.7366062888734001E-2</v>
      </c>
      <c r="F214" s="2">
        <f>'Moving Avg'!D214</f>
        <v>1.6355999999999997</v>
      </c>
      <c r="G214" s="2">
        <f>'Moving Avg'!F214</f>
        <v>1.6205299999999998</v>
      </c>
      <c r="H214" s="2">
        <f>'Moving Avg'!G214</f>
        <v>1.6282339999999997</v>
      </c>
      <c r="I214" s="2">
        <f>'Moving Avg'!H214</f>
        <v>1.8944735000000006</v>
      </c>
      <c r="J214" s="5" t="str">
        <f>OBV!F214</f>
        <v>NEUTRAL</v>
      </c>
      <c r="K214" s="5" t="str">
        <f>OBV!G214</f>
        <v>NEUTRAL</v>
      </c>
      <c r="L214" s="5" t="str">
        <f>OBV!H214</f>
        <v>NEUTRAL</v>
      </c>
      <c r="M214" s="7">
        <f t="shared" si="30"/>
        <v>25</v>
      </c>
      <c r="N214" s="7">
        <f t="shared" si="31"/>
        <v>0</v>
      </c>
      <c r="O214" s="7">
        <f t="shared" si="32"/>
        <v>0</v>
      </c>
      <c r="P214" s="7">
        <f t="shared" si="33"/>
        <v>33</v>
      </c>
      <c r="Q214" s="8">
        <f t="shared" si="34"/>
        <v>13.7</v>
      </c>
      <c r="R214" s="8">
        <f t="shared" si="35"/>
        <v>13.25</v>
      </c>
      <c r="S214" s="8">
        <f t="shared" si="36"/>
        <v>18.600000000000001</v>
      </c>
      <c r="T214" s="8">
        <f t="shared" si="37"/>
        <v>14.5</v>
      </c>
      <c r="U214" s="7">
        <f t="shared" si="38"/>
        <v>15.183333333333332</v>
      </c>
      <c r="V214" s="7">
        <f t="shared" si="39"/>
        <v>15.012499999999999</v>
      </c>
    </row>
    <row r="215" spans="1:22" ht="13.5" x14ac:dyDescent="0.25">
      <c r="A215" s="3">
        <f>RSI!A215</f>
        <v>42618</v>
      </c>
      <c r="B215" s="2">
        <f>RSI!B215</f>
        <v>1.6355999999999999</v>
      </c>
      <c r="C215" s="2">
        <f>RSI!I215</f>
        <v>55.868102595855788</v>
      </c>
      <c r="D215" s="2">
        <f>MACD!E215</f>
        <v>-1.0988065133628711E-2</v>
      </c>
      <c r="E215" s="2">
        <f>MACD!F215</f>
        <v>-1.6090463337712944E-2</v>
      </c>
      <c r="F215" s="2">
        <f>'Moving Avg'!D215</f>
        <v>1.6355999999999997</v>
      </c>
      <c r="G215" s="2">
        <f>'Moving Avg'!F215</f>
        <v>1.6219899999999998</v>
      </c>
      <c r="H215" s="2">
        <f>'Moving Avg'!G215</f>
        <v>1.6278439999999994</v>
      </c>
      <c r="I215" s="2">
        <f>'Moving Avg'!H215</f>
        <v>1.8931590000000009</v>
      </c>
      <c r="J215" s="5" t="str">
        <f>OBV!F215</f>
        <v>NEUTRAL</v>
      </c>
      <c r="K215" s="5" t="str">
        <f>OBV!G215</f>
        <v>NEUTRAL</v>
      </c>
      <c r="L215" s="5" t="str">
        <f>OBV!H215</f>
        <v>NEUTRAL</v>
      </c>
      <c r="M215" s="7">
        <f t="shared" si="30"/>
        <v>25</v>
      </c>
      <c r="N215" s="7">
        <f t="shared" si="31"/>
        <v>0</v>
      </c>
      <c r="O215" s="7">
        <f t="shared" si="32"/>
        <v>0</v>
      </c>
      <c r="P215" s="7">
        <f t="shared" si="33"/>
        <v>33</v>
      </c>
      <c r="Q215" s="8">
        <f t="shared" si="34"/>
        <v>13.7</v>
      </c>
      <c r="R215" s="8">
        <f t="shared" si="35"/>
        <v>13.25</v>
      </c>
      <c r="S215" s="8">
        <f t="shared" si="36"/>
        <v>18.600000000000001</v>
      </c>
      <c r="T215" s="8">
        <f t="shared" si="37"/>
        <v>14.5</v>
      </c>
      <c r="U215" s="7">
        <f t="shared" si="38"/>
        <v>15.183333333333332</v>
      </c>
      <c r="V215" s="7">
        <f t="shared" si="39"/>
        <v>15.012499999999999</v>
      </c>
    </row>
    <row r="216" spans="1:22" ht="13.5" x14ac:dyDescent="0.25">
      <c r="A216" s="3">
        <f>RSI!A216</f>
        <v>42619</v>
      </c>
      <c r="B216" s="2">
        <f>RSI!B216</f>
        <v>1.6355999999999999</v>
      </c>
      <c r="C216" s="2">
        <f>RSI!I216</f>
        <v>55.868102595855788</v>
      </c>
      <c r="D216" s="2">
        <f>MACD!E216</f>
        <v>-8.5862824537765725E-3</v>
      </c>
      <c r="E216" s="2">
        <f>MACD!F216</f>
        <v>-1.4589627160925671E-2</v>
      </c>
      <c r="F216" s="2">
        <f>'Moving Avg'!D216</f>
        <v>1.6355999999999997</v>
      </c>
      <c r="G216" s="2">
        <f>'Moving Avg'!F216</f>
        <v>1.6234500000000001</v>
      </c>
      <c r="H216" s="2">
        <f>'Moving Avg'!G216</f>
        <v>1.6274539999999993</v>
      </c>
      <c r="I216" s="2">
        <f>'Moving Avg'!H216</f>
        <v>1.8916495000000009</v>
      </c>
      <c r="J216" s="5" t="str">
        <f>OBV!F216</f>
        <v>NEUTRAL</v>
      </c>
      <c r="K216" s="5" t="str">
        <f>OBV!G216</f>
        <v>NEUTRAL</v>
      </c>
      <c r="L216" s="5" t="str">
        <f>OBV!H216</f>
        <v>NEUTRAL</v>
      </c>
      <c r="M216" s="7">
        <f t="shared" si="30"/>
        <v>25</v>
      </c>
      <c r="N216" s="7">
        <f t="shared" si="31"/>
        <v>0</v>
      </c>
      <c r="O216" s="7">
        <f t="shared" si="32"/>
        <v>0</v>
      </c>
      <c r="P216" s="7">
        <f t="shared" si="33"/>
        <v>33</v>
      </c>
      <c r="Q216" s="8">
        <f t="shared" si="34"/>
        <v>13.7</v>
      </c>
      <c r="R216" s="8">
        <f t="shared" si="35"/>
        <v>13.25</v>
      </c>
      <c r="S216" s="8">
        <f t="shared" si="36"/>
        <v>18.600000000000001</v>
      </c>
      <c r="T216" s="8">
        <f t="shared" si="37"/>
        <v>14.5</v>
      </c>
      <c r="U216" s="7">
        <f t="shared" si="38"/>
        <v>15.183333333333332</v>
      </c>
      <c r="V216" s="7">
        <f t="shared" si="39"/>
        <v>15.012499999999999</v>
      </c>
    </row>
    <row r="217" spans="1:22" ht="13.5" x14ac:dyDescent="0.25">
      <c r="A217" s="3">
        <f>RSI!A217</f>
        <v>42620</v>
      </c>
      <c r="B217" s="2">
        <f>RSI!B217</f>
        <v>1.6355999999999999</v>
      </c>
      <c r="C217" s="2">
        <f>RSI!I217</f>
        <v>55.868102595855788</v>
      </c>
      <c r="D217" s="2">
        <f>MACD!E217</f>
        <v>-6.6066945142480016E-3</v>
      </c>
      <c r="E217" s="2">
        <f>MACD!F217</f>
        <v>-1.2993040631590139E-2</v>
      </c>
      <c r="F217" s="2">
        <f>'Moving Avg'!D217</f>
        <v>1.6355999999999997</v>
      </c>
      <c r="G217" s="2">
        <f>'Moving Avg'!F217</f>
        <v>1.6253949999999999</v>
      </c>
      <c r="H217" s="2">
        <f>'Moving Avg'!G217</f>
        <v>1.6270639999999992</v>
      </c>
      <c r="I217" s="2">
        <f>'Moving Avg'!H217</f>
        <v>1.890140000000001</v>
      </c>
      <c r="J217" s="5" t="str">
        <f>OBV!F217</f>
        <v>NEUTRAL</v>
      </c>
      <c r="K217" s="5" t="str">
        <f>OBV!G217</f>
        <v>NEUTRAL</v>
      </c>
      <c r="L217" s="5" t="str">
        <f>OBV!H217</f>
        <v>NEUTRAL</v>
      </c>
      <c r="M217" s="7">
        <f t="shared" si="30"/>
        <v>25</v>
      </c>
      <c r="N217" s="7">
        <f t="shared" si="31"/>
        <v>0</v>
      </c>
      <c r="O217" s="7">
        <f t="shared" si="32"/>
        <v>0</v>
      </c>
      <c r="P217" s="7">
        <f t="shared" si="33"/>
        <v>33</v>
      </c>
      <c r="Q217" s="8">
        <f t="shared" si="34"/>
        <v>13.7</v>
      </c>
      <c r="R217" s="8">
        <f t="shared" si="35"/>
        <v>13.25</v>
      </c>
      <c r="S217" s="8">
        <f t="shared" si="36"/>
        <v>18.600000000000001</v>
      </c>
      <c r="T217" s="8">
        <f t="shared" si="37"/>
        <v>14.5</v>
      </c>
      <c r="U217" s="7">
        <f t="shared" si="38"/>
        <v>15.183333333333332</v>
      </c>
      <c r="V217" s="7">
        <f t="shared" si="39"/>
        <v>15.012499999999999</v>
      </c>
    </row>
    <row r="218" spans="1:22" ht="13.5" x14ac:dyDescent="0.25">
      <c r="A218" s="3">
        <f>RSI!A218</f>
        <v>42621</v>
      </c>
      <c r="B218" s="2">
        <f>RSI!B218</f>
        <v>1.6355999999999999</v>
      </c>
      <c r="C218" s="2">
        <f>RSI!I218</f>
        <v>55.868102595855781</v>
      </c>
      <c r="D218" s="2">
        <f>MACD!E218</f>
        <v>-4.9804453363921919E-3</v>
      </c>
      <c r="E218" s="2">
        <f>MACD!F218</f>
        <v>-1.1390521572550549E-2</v>
      </c>
      <c r="F218" s="2">
        <f>'Moving Avg'!D218</f>
        <v>1.6355999999999997</v>
      </c>
      <c r="G218" s="2">
        <f>'Moving Avg'!F218</f>
        <v>1.628315</v>
      </c>
      <c r="H218" s="2">
        <f>'Moving Avg'!G218</f>
        <v>1.6266739999999993</v>
      </c>
      <c r="I218" s="2">
        <f>'Moving Avg'!H218</f>
        <v>1.8884360000000009</v>
      </c>
      <c r="J218" s="5" t="str">
        <f>OBV!F218</f>
        <v>NEUTRAL</v>
      </c>
      <c r="K218" s="5" t="str">
        <f>OBV!G218</f>
        <v>NEUTRAL</v>
      </c>
      <c r="L218" s="5" t="str">
        <f>OBV!H218</f>
        <v>NEUTRAL</v>
      </c>
      <c r="M218" s="7">
        <f t="shared" si="30"/>
        <v>25</v>
      </c>
      <c r="N218" s="7">
        <f t="shared" si="31"/>
        <v>0</v>
      </c>
      <c r="O218" s="7">
        <f t="shared" si="32"/>
        <v>0</v>
      </c>
      <c r="P218" s="7">
        <f t="shared" si="33"/>
        <v>33</v>
      </c>
      <c r="Q218" s="8">
        <f t="shared" si="34"/>
        <v>13.7</v>
      </c>
      <c r="R218" s="8">
        <f t="shared" si="35"/>
        <v>13.25</v>
      </c>
      <c r="S218" s="8">
        <f t="shared" si="36"/>
        <v>18.600000000000001</v>
      </c>
      <c r="T218" s="8">
        <f t="shared" si="37"/>
        <v>14.5</v>
      </c>
      <c r="U218" s="7">
        <f t="shared" si="38"/>
        <v>15.183333333333332</v>
      </c>
      <c r="V218" s="7">
        <f t="shared" si="39"/>
        <v>15.012499999999999</v>
      </c>
    </row>
    <row r="219" spans="1:22" ht="13.5" x14ac:dyDescent="0.25">
      <c r="A219" s="3">
        <f>RSI!A219</f>
        <v>42622</v>
      </c>
      <c r="B219" s="2">
        <f>RSI!B219</f>
        <v>1.5674999999999999</v>
      </c>
      <c r="C219" s="2">
        <f>RSI!I219</f>
        <v>26.449223614905435</v>
      </c>
      <c r="D219" s="2">
        <f>MACD!E219</f>
        <v>1.3948831686103613E-3</v>
      </c>
      <c r="E219" s="2">
        <f>MACD!F219</f>
        <v>-8.8334406243183675E-3</v>
      </c>
      <c r="F219" s="2">
        <f>'Moving Avg'!D219</f>
        <v>1.62198</v>
      </c>
      <c r="G219" s="2">
        <f>'Moving Avg'!F219</f>
        <v>1.6273400000000002</v>
      </c>
      <c r="H219" s="2">
        <f>'Moving Avg'!G219</f>
        <v>1.6249219999999991</v>
      </c>
      <c r="I219" s="2">
        <f>'Moving Avg'!H219</f>
        <v>1.8866835000000008</v>
      </c>
      <c r="J219" s="5" t="str">
        <f>OBV!F219</f>
        <v>BEARISH</v>
      </c>
      <c r="K219" s="5" t="str">
        <f>OBV!G219</f>
        <v>NEUTRAL</v>
      </c>
      <c r="L219" s="5" t="str">
        <f>OBV!H219</f>
        <v>CONFIRMED BEARISH</v>
      </c>
      <c r="M219" s="7">
        <f t="shared" si="30"/>
        <v>50</v>
      </c>
      <c r="N219" s="7">
        <f t="shared" si="31"/>
        <v>0</v>
      </c>
      <c r="O219" s="7">
        <f t="shared" si="32"/>
        <v>0</v>
      </c>
      <c r="P219" s="7">
        <f t="shared" si="33"/>
        <v>16.5</v>
      </c>
      <c r="Q219" s="8">
        <f t="shared" si="34"/>
        <v>19.975000000000001</v>
      </c>
      <c r="R219" s="8">
        <f t="shared" si="35"/>
        <v>14.125</v>
      </c>
      <c r="S219" s="8">
        <f t="shared" si="36"/>
        <v>14.925000000000001</v>
      </c>
      <c r="T219" s="8">
        <f t="shared" si="37"/>
        <v>16.625</v>
      </c>
      <c r="U219" s="7">
        <f t="shared" si="38"/>
        <v>16.341666666666669</v>
      </c>
      <c r="V219" s="7">
        <f t="shared" si="39"/>
        <v>16.412500000000001</v>
      </c>
    </row>
    <row r="220" spans="1:22" ht="13.5" x14ac:dyDescent="0.25">
      <c r="A220" s="3">
        <f>RSI!A220</f>
        <v>42627</v>
      </c>
      <c r="B220" s="2">
        <f>RSI!B220</f>
        <v>1.587</v>
      </c>
      <c r="C220" s="2">
        <f>RSI!I220</f>
        <v>36.72402074081505</v>
      </c>
      <c r="D220" s="2">
        <f>MACD!E220</f>
        <v>5.7055264911207715E-3</v>
      </c>
      <c r="E220" s="2">
        <f>MACD!F220</f>
        <v>-5.9256472012305401E-3</v>
      </c>
      <c r="F220" s="2">
        <f>'Moving Avg'!D220</f>
        <v>1.6122599999999998</v>
      </c>
      <c r="G220" s="2">
        <f>'Moving Avg'!F220</f>
        <v>1.6273400000000002</v>
      </c>
      <c r="H220" s="2">
        <f>'Moving Avg'!G220</f>
        <v>1.623559999999999</v>
      </c>
      <c r="I220" s="2">
        <f>'Moving Avg'!H220</f>
        <v>1.884688000000001</v>
      </c>
      <c r="J220" s="5" t="str">
        <f>OBV!F220</f>
        <v>NEUTRAL</v>
      </c>
      <c r="K220" s="5" t="str">
        <f>OBV!G220</f>
        <v>NEUTRAL</v>
      </c>
      <c r="L220" s="5" t="str">
        <f>OBV!H220</f>
        <v>NEUTRAL</v>
      </c>
      <c r="M220" s="7">
        <f t="shared" si="30"/>
        <v>25</v>
      </c>
      <c r="N220" s="7">
        <f t="shared" si="31"/>
        <v>0</v>
      </c>
      <c r="O220" s="7">
        <f t="shared" si="32"/>
        <v>0</v>
      </c>
      <c r="P220" s="7">
        <f t="shared" si="33"/>
        <v>33</v>
      </c>
      <c r="Q220" s="8">
        <f t="shared" si="34"/>
        <v>13.7</v>
      </c>
      <c r="R220" s="8">
        <f t="shared" si="35"/>
        <v>13.25</v>
      </c>
      <c r="S220" s="8">
        <f t="shared" si="36"/>
        <v>18.600000000000001</v>
      </c>
      <c r="T220" s="8">
        <f t="shared" si="37"/>
        <v>14.5</v>
      </c>
      <c r="U220" s="7">
        <f t="shared" si="38"/>
        <v>15.183333333333332</v>
      </c>
      <c r="V220" s="7">
        <f t="shared" si="39"/>
        <v>15.012499999999999</v>
      </c>
    </row>
    <row r="221" spans="1:22" ht="13.5" x14ac:dyDescent="0.25">
      <c r="A221" s="3">
        <f>RSI!A221</f>
        <v>42628</v>
      </c>
      <c r="B221" s="2">
        <f>RSI!B221</f>
        <v>1.6064000000000001</v>
      </c>
      <c r="C221" s="2">
        <f>RSI!I221</f>
        <v>44.96166582973153</v>
      </c>
      <c r="D221" s="2">
        <f>MACD!E221</f>
        <v>8.1346000174056243E-3</v>
      </c>
      <c r="E221" s="2">
        <f>MACD!F221</f>
        <v>-3.1135977575033075E-3</v>
      </c>
      <c r="F221" s="2">
        <f>'Moving Avg'!D221</f>
        <v>1.60642</v>
      </c>
      <c r="G221" s="2">
        <f>'Moving Avg'!F221</f>
        <v>1.6283100000000001</v>
      </c>
      <c r="H221" s="2">
        <f>'Moving Avg'!G221</f>
        <v>1.622779999999999</v>
      </c>
      <c r="I221" s="2">
        <f>'Moving Avg'!H221</f>
        <v>1.882351000000001</v>
      </c>
      <c r="J221" s="5" t="str">
        <f>OBV!F221</f>
        <v>BULLISH</v>
      </c>
      <c r="K221" s="5" t="str">
        <f>OBV!G221</f>
        <v>NEUTRAL</v>
      </c>
      <c r="L221" s="5" t="str">
        <f>OBV!H221</f>
        <v>BULLISH DIVERGENCE</v>
      </c>
      <c r="M221" s="7">
        <f t="shared" si="30"/>
        <v>25</v>
      </c>
      <c r="N221" s="7">
        <f t="shared" si="31"/>
        <v>0</v>
      </c>
      <c r="O221" s="7">
        <f t="shared" si="32"/>
        <v>0</v>
      </c>
      <c r="P221" s="7">
        <f t="shared" si="33"/>
        <v>66.5</v>
      </c>
      <c r="Q221" s="8">
        <f t="shared" si="34"/>
        <v>18.725000000000001</v>
      </c>
      <c r="R221" s="8">
        <f t="shared" si="35"/>
        <v>21.625</v>
      </c>
      <c r="S221" s="8">
        <f t="shared" si="36"/>
        <v>33.674999999999997</v>
      </c>
      <c r="T221" s="8">
        <f t="shared" si="37"/>
        <v>22.875</v>
      </c>
      <c r="U221" s="7">
        <f t="shared" si="38"/>
        <v>24.675000000000001</v>
      </c>
      <c r="V221" s="7">
        <f t="shared" si="39"/>
        <v>24.225000000000001</v>
      </c>
    </row>
    <row r="222" spans="1:22" ht="13.5" x14ac:dyDescent="0.25">
      <c r="A222" s="3">
        <f>RSI!A222</f>
        <v>42629</v>
      </c>
      <c r="B222" s="2">
        <f>RSI!B222</f>
        <v>1.5383</v>
      </c>
      <c r="C222" s="2">
        <f>RSI!I222</f>
        <v>30.132209132762327</v>
      </c>
      <c r="D222" s="2">
        <f>MACD!E222</f>
        <v>1.5322226284239404E-2</v>
      </c>
      <c r="E222" s="2">
        <f>MACD!F222</f>
        <v>5.7356705084523479E-4</v>
      </c>
      <c r="F222" s="2">
        <f>'Moving Avg'!D222</f>
        <v>1.5869599999999999</v>
      </c>
      <c r="G222" s="2">
        <f>'Moving Avg'!F222</f>
        <v>1.6239300000000001</v>
      </c>
      <c r="H222" s="2">
        <f>'Moving Avg'!G222</f>
        <v>1.6206379999999994</v>
      </c>
      <c r="I222" s="2">
        <f>'Moving Avg'!H222</f>
        <v>1.879089500000001</v>
      </c>
      <c r="J222" s="5" t="str">
        <f>OBV!F222</f>
        <v>BULLISH</v>
      </c>
      <c r="K222" s="5" t="str">
        <f>OBV!G222</f>
        <v>NEUTRAL</v>
      </c>
      <c r="L222" s="5" t="str">
        <f>OBV!H222</f>
        <v>BULLISH DIVERGENCE</v>
      </c>
      <c r="M222" s="7">
        <f t="shared" si="30"/>
        <v>25</v>
      </c>
      <c r="N222" s="7">
        <f t="shared" si="31"/>
        <v>0</v>
      </c>
      <c r="O222" s="7">
        <f t="shared" si="32"/>
        <v>0</v>
      </c>
      <c r="P222" s="7">
        <f t="shared" si="33"/>
        <v>66.5</v>
      </c>
      <c r="Q222" s="8">
        <f t="shared" si="34"/>
        <v>18.725000000000001</v>
      </c>
      <c r="R222" s="8">
        <f t="shared" si="35"/>
        <v>21.625</v>
      </c>
      <c r="S222" s="8">
        <f t="shared" si="36"/>
        <v>33.674999999999997</v>
      </c>
      <c r="T222" s="8">
        <f t="shared" si="37"/>
        <v>22.875</v>
      </c>
      <c r="U222" s="7">
        <f t="shared" si="38"/>
        <v>24.675000000000001</v>
      </c>
      <c r="V222" s="7">
        <f t="shared" si="39"/>
        <v>24.225000000000001</v>
      </c>
    </row>
    <row r="223" spans="1:22" ht="13.5" x14ac:dyDescent="0.25">
      <c r="A223" s="3">
        <f>RSI!A223</f>
        <v>42632</v>
      </c>
      <c r="B223" s="2">
        <f>RSI!B223</f>
        <v>1.5383</v>
      </c>
      <c r="C223" s="2">
        <f>RSI!I223</f>
        <v>30.132209132762327</v>
      </c>
      <c r="D223" s="2">
        <f>MACD!E223</f>
        <v>2.1887777048462675E-2</v>
      </c>
      <c r="E223" s="2">
        <f>MACD!F223</f>
        <v>4.8364090503687229E-3</v>
      </c>
      <c r="F223" s="2">
        <f>'Moving Avg'!D223</f>
        <v>1.5674999999999997</v>
      </c>
      <c r="G223" s="2">
        <f>'Moving Avg'!F223</f>
        <v>1.6195499999999998</v>
      </c>
      <c r="H223" s="2">
        <f>'Moving Avg'!G223</f>
        <v>1.6184959999999993</v>
      </c>
      <c r="I223" s="2">
        <f>'Moving Avg'!H223</f>
        <v>1.8758765000000008</v>
      </c>
      <c r="J223" s="5" t="str">
        <f>OBV!F223</f>
        <v>BULLISH</v>
      </c>
      <c r="K223" s="5" t="str">
        <f>OBV!G223</f>
        <v>NEUTRAL</v>
      </c>
      <c r="L223" s="5" t="str">
        <f>OBV!H223</f>
        <v>BULLISH DIVERGENCE</v>
      </c>
      <c r="M223" s="7">
        <f t="shared" si="30"/>
        <v>25</v>
      </c>
      <c r="N223" s="7">
        <f t="shared" si="31"/>
        <v>0</v>
      </c>
      <c r="O223" s="7">
        <f t="shared" si="32"/>
        <v>0</v>
      </c>
      <c r="P223" s="7">
        <f t="shared" si="33"/>
        <v>66.5</v>
      </c>
      <c r="Q223" s="8">
        <f t="shared" si="34"/>
        <v>18.725000000000001</v>
      </c>
      <c r="R223" s="8">
        <f t="shared" si="35"/>
        <v>21.625</v>
      </c>
      <c r="S223" s="8">
        <f t="shared" si="36"/>
        <v>33.674999999999997</v>
      </c>
      <c r="T223" s="8">
        <f t="shared" si="37"/>
        <v>22.875</v>
      </c>
      <c r="U223" s="7">
        <f t="shared" si="38"/>
        <v>24.675000000000001</v>
      </c>
      <c r="V223" s="7">
        <f t="shared" si="39"/>
        <v>24.225000000000001</v>
      </c>
    </row>
    <row r="224" spans="1:22" ht="13.5" x14ac:dyDescent="0.25">
      <c r="A224" s="3">
        <f>RSI!A224</f>
        <v>42633</v>
      </c>
      <c r="B224" s="2">
        <f>RSI!B224</f>
        <v>1.5187999999999999</v>
      </c>
      <c r="C224" s="2">
        <f>RSI!I224</f>
        <v>27.157592633658851</v>
      </c>
      <c r="D224" s="2">
        <f>MACD!E224</f>
        <v>2.9335570074010997E-2</v>
      </c>
      <c r="E224" s="2">
        <f>MACD!F224</f>
        <v>9.7362412550971791E-3</v>
      </c>
      <c r="F224" s="2">
        <f>'Moving Avg'!D224</f>
        <v>1.5577599999999998</v>
      </c>
      <c r="G224" s="2">
        <f>'Moving Avg'!F224</f>
        <v>1.612735</v>
      </c>
      <c r="H224" s="2">
        <f>'Moving Avg'!G224</f>
        <v>1.6157699999999995</v>
      </c>
      <c r="I224" s="2">
        <f>'Moving Avg'!H224</f>
        <v>1.8725660000000011</v>
      </c>
      <c r="J224" s="5" t="str">
        <f>OBV!F224</f>
        <v>BEARISH</v>
      </c>
      <c r="K224" s="5" t="str">
        <f>OBV!G224</f>
        <v>NEUTRAL</v>
      </c>
      <c r="L224" s="5" t="str">
        <f>OBV!H224</f>
        <v>CONFIRMED BEARISH</v>
      </c>
      <c r="M224" s="7">
        <f t="shared" si="30"/>
        <v>50</v>
      </c>
      <c r="N224" s="7">
        <f t="shared" si="31"/>
        <v>0</v>
      </c>
      <c r="O224" s="7">
        <f t="shared" si="32"/>
        <v>0</v>
      </c>
      <c r="P224" s="7">
        <f t="shared" si="33"/>
        <v>16.5</v>
      </c>
      <c r="Q224" s="8">
        <f t="shared" si="34"/>
        <v>19.975000000000001</v>
      </c>
      <c r="R224" s="8">
        <f t="shared" si="35"/>
        <v>14.125</v>
      </c>
      <c r="S224" s="8">
        <f t="shared" si="36"/>
        <v>14.925000000000001</v>
      </c>
      <c r="T224" s="8">
        <f t="shared" si="37"/>
        <v>16.625</v>
      </c>
      <c r="U224" s="7">
        <f t="shared" si="38"/>
        <v>16.341666666666669</v>
      </c>
      <c r="V224" s="7">
        <f t="shared" si="39"/>
        <v>16.412500000000001</v>
      </c>
    </row>
    <row r="225" spans="1:22" ht="13.5" x14ac:dyDescent="0.25">
      <c r="A225" s="3">
        <f>RSI!A225</f>
        <v>42634</v>
      </c>
      <c r="B225" s="2">
        <f>RSI!B225</f>
        <v>1.4799</v>
      </c>
      <c r="C225" s="2">
        <f>RSI!I225</f>
        <v>22.405776007131678</v>
      </c>
      <c r="D225" s="2">
        <f>MACD!E225</f>
        <v>3.9048962671531795E-2</v>
      </c>
      <c r="E225" s="2">
        <f>MACD!F225</f>
        <v>1.5598785538384102E-2</v>
      </c>
      <c r="F225" s="2">
        <f>'Moving Avg'!D225</f>
        <v>1.5363399999999998</v>
      </c>
      <c r="G225" s="2">
        <f>'Moving Avg'!F225</f>
        <v>1.6049499999999999</v>
      </c>
      <c r="H225" s="2">
        <f>'Moving Avg'!G225</f>
        <v>1.6122659999999993</v>
      </c>
      <c r="I225" s="2">
        <f>'Moving Avg'!H225</f>
        <v>1.868915000000001</v>
      </c>
      <c r="J225" s="5" t="str">
        <f>OBV!F225</f>
        <v>BEARISH</v>
      </c>
      <c r="K225" s="5" t="str">
        <f>OBV!G225</f>
        <v>NEUTRAL</v>
      </c>
      <c r="L225" s="5" t="str">
        <f>OBV!H225</f>
        <v>CONFIRMED BEARISH</v>
      </c>
      <c r="M225" s="7">
        <f t="shared" si="30"/>
        <v>50</v>
      </c>
      <c r="N225" s="7">
        <f t="shared" si="31"/>
        <v>0</v>
      </c>
      <c r="O225" s="7">
        <f t="shared" si="32"/>
        <v>0</v>
      </c>
      <c r="P225" s="7">
        <f t="shared" si="33"/>
        <v>16.5</v>
      </c>
      <c r="Q225" s="8">
        <f t="shared" si="34"/>
        <v>19.975000000000001</v>
      </c>
      <c r="R225" s="8">
        <f t="shared" si="35"/>
        <v>14.125</v>
      </c>
      <c r="S225" s="8">
        <f t="shared" si="36"/>
        <v>14.925000000000001</v>
      </c>
      <c r="T225" s="8">
        <f t="shared" si="37"/>
        <v>16.625</v>
      </c>
      <c r="U225" s="7">
        <f t="shared" si="38"/>
        <v>16.341666666666669</v>
      </c>
      <c r="V225" s="7">
        <f t="shared" si="39"/>
        <v>16.412500000000001</v>
      </c>
    </row>
    <row r="226" spans="1:22" ht="13.5" x14ac:dyDescent="0.25">
      <c r="A226" s="3">
        <f>RSI!A226</f>
        <v>42635</v>
      </c>
      <c r="B226" s="2">
        <f>RSI!B226</f>
        <v>1.4799</v>
      </c>
      <c r="C226" s="2">
        <f>RSI!I226</f>
        <v>22.405776007131678</v>
      </c>
      <c r="D226" s="2">
        <f>MACD!E226</f>
        <v>4.7988527097833966E-2</v>
      </c>
      <c r="E226" s="2">
        <f>MACD!F226</f>
        <v>2.2076733850274075E-2</v>
      </c>
      <c r="F226" s="2">
        <f>'Moving Avg'!D226</f>
        <v>1.5110399999999999</v>
      </c>
      <c r="G226" s="2">
        <f>'Moving Avg'!F226</f>
        <v>1.5971649999999999</v>
      </c>
      <c r="H226" s="2">
        <f>'Moving Avg'!G226</f>
        <v>1.6087619999999994</v>
      </c>
      <c r="I226" s="2">
        <f>'Moving Avg'!H226</f>
        <v>1.8651670000000009</v>
      </c>
      <c r="J226" s="5" t="str">
        <f>OBV!F226</f>
        <v>BEARISH</v>
      </c>
      <c r="K226" s="5" t="str">
        <f>OBV!G226</f>
        <v>NEUTRAL</v>
      </c>
      <c r="L226" s="5" t="str">
        <f>OBV!H226</f>
        <v>CONFIRMED BEARISH</v>
      </c>
      <c r="M226" s="7">
        <f t="shared" si="30"/>
        <v>50</v>
      </c>
      <c r="N226" s="7">
        <f t="shared" si="31"/>
        <v>0</v>
      </c>
      <c r="O226" s="7">
        <f t="shared" si="32"/>
        <v>0</v>
      </c>
      <c r="P226" s="7">
        <f t="shared" si="33"/>
        <v>16.5</v>
      </c>
      <c r="Q226" s="8">
        <f t="shared" si="34"/>
        <v>19.975000000000001</v>
      </c>
      <c r="R226" s="8">
        <f t="shared" si="35"/>
        <v>14.125</v>
      </c>
      <c r="S226" s="8">
        <f t="shared" si="36"/>
        <v>14.925000000000001</v>
      </c>
      <c r="T226" s="8">
        <f t="shared" si="37"/>
        <v>16.625</v>
      </c>
      <c r="U226" s="7">
        <f t="shared" si="38"/>
        <v>16.341666666666669</v>
      </c>
      <c r="V226" s="7">
        <f t="shared" si="39"/>
        <v>16.412500000000001</v>
      </c>
    </row>
    <row r="227" spans="1:22" ht="13.5" x14ac:dyDescent="0.25">
      <c r="A227" s="3">
        <f>RSI!A227</f>
        <v>42636</v>
      </c>
      <c r="B227" s="2">
        <f>RSI!B227</f>
        <v>1.4799</v>
      </c>
      <c r="C227" s="2">
        <f>RSI!I227</f>
        <v>22.405776007131678</v>
      </c>
      <c r="D227" s="2">
        <f>MACD!E227</f>
        <v>5.6219940513337674E-2</v>
      </c>
      <c r="E227" s="2">
        <f>MACD!F227</f>
        <v>2.8905375182886793E-2</v>
      </c>
      <c r="F227" s="2">
        <f>'Moving Avg'!D227</f>
        <v>1.4993599999999998</v>
      </c>
      <c r="G227" s="2">
        <f>'Moving Avg'!F227</f>
        <v>1.5893799999999998</v>
      </c>
      <c r="H227" s="2">
        <f>'Moving Avg'!G227</f>
        <v>1.6052579999999994</v>
      </c>
      <c r="I227" s="2">
        <f>'Moving Avg'!H227</f>
        <v>1.8614190000000008</v>
      </c>
      <c r="J227" s="5" t="str">
        <f>OBV!F227</f>
        <v>BEARISH</v>
      </c>
      <c r="K227" s="5" t="str">
        <f>OBV!G227</f>
        <v>NEUTRAL</v>
      </c>
      <c r="L227" s="5" t="str">
        <f>OBV!H227</f>
        <v>CONFIRMED BEARISH</v>
      </c>
      <c r="M227" s="7">
        <f t="shared" si="30"/>
        <v>50</v>
      </c>
      <c r="N227" s="7">
        <f t="shared" si="31"/>
        <v>0</v>
      </c>
      <c r="O227" s="7">
        <f t="shared" si="32"/>
        <v>0</v>
      </c>
      <c r="P227" s="7">
        <f t="shared" si="33"/>
        <v>16.5</v>
      </c>
      <c r="Q227" s="8">
        <f t="shared" si="34"/>
        <v>19.975000000000001</v>
      </c>
      <c r="R227" s="8">
        <f t="shared" si="35"/>
        <v>14.125</v>
      </c>
      <c r="S227" s="8">
        <f t="shared" si="36"/>
        <v>14.925000000000001</v>
      </c>
      <c r="T227" s="8">
        <f t="shared" si="37"/>
        <v>16.625</v>
      </c>
      <c r="U227" s="7">
        <f t="shared" si="38"/>
        <v>16.341666666666669</v>
      </c>
      <c r="V227" s="7">
        <f t="shared" si="39"/>
        <v>16.412500000000001</v>
      </c>
    </row>
    <row r="228" spans="1:22" ht="13.5" x14ac:dyDescent="0.25">
      <c r="A228" s="3">
        <f>RSI!A228</f>
        <v>42639</v>
      </c>
      <c r="B228" s="2">
        <f>RSI!B228</f>
        <v>1.4799</v>
      </c>
      <c r="C228" s="2">
        <f>RSI!I228</f>
        <v>22.405776007131678</v>
      </c>
      <c r="D228" s="2">
        <f>MACD!E228</f>
        <v>6.3802729479748299E-2</v>
      </c>
      <c r="E228" s="2">
        <f>MACD!F228</f>
        <v>3.5884846042259097E-2</v>
      </c>
      <c r="F228" s="2">
        <f>'Moving Avg'!D228</f>
        <v>1.4876799999999999</v>
      </c>
      <c r="G228" s="2">
        <f>'Moving Avg'!F228</f>
        <v>1.5815949999999999</v>
      </c>
      <c r="H228" s="2">
        <f>'Moving Avg'!G228</f>
        <v>1.6019479999999995</v>
      </c>
      <c r="I228" s="2">
        <f>'Moving Avg'!H228</f>
        <v>1.8576710000000007</v>
      </c>
      <c r="J228" s="5" t="str">
        <f>OBV!F228</f>
        <v>BEARISH</v>
      </c>
      <c r="K228" s="5" t="str">
        <f>OBV!G228</f>
        <v>NEUTRAL</v>
      </c>
      <c r="L228" s="5" t="str">
        <f>OBV!H228</f>
        <v>CONFIRMED BEARISH</v>
      </c>
      <c r="M228" s="7">
        <f t="shared" si="30"/>
        <v>50</v>
      </c>
      <c r="N228" s="7">
        <f t="shared" si="31"/>
        <v>0</v>
      </c>
      <c r="O228" s="7">
        <f t="shared" si="32"/>
        <v>0</v>
      </c>
      <c r="P228" s="7">
        <f t="shared" si="33"/>
        <v>16.5</v>
      </c>
      <c r="Q228" s="8">
        <f t="shared" si="34"/>
        <v>19.975000000000001</v>
      </c>
      <c r="R228" s="8">
        <f t="shared" si="35"/>
        <v>14.125</v>
      </c>
      <c r="S228" s="8">
        <f t="shared" si="36"/>
        <v>14.925000000000001</v>
      </c>
      <c r="T228" s="8">
        <f t="shared" si="37"/>
        <v>16.625</v>
      </c>
      <c r="U228" s="7">
        <f t="shared" si="38"/>
        <v>16.341666666666669</v>
      </c>
      <c r="V228" s="7">
        <f t="shared" si="39"/>
        <v>16.412500000000001</v>
      </c>
    </row>
    <row r="229" spans="1:22" ht="13.5" x14ac:dyDescent="0.25">
      <c r="A229" s="3">
        <f>RSI!A229</f>
        <v>42640</v>
      </c>
      <c r="B229" s="2">
        <f>RSI!B229</f>
        <v>1.4799</v>
      </c>
      <c r="C229" s="2">
        <f>RSI!I229</f>
        <v>22.405776007131678</v>
      </c>
      <c r="D229" s="2">
        <f>MACD!E229</f>
        <v>6.0314000271326274E-2</v>
      </c>
      <c r="E229" s="2">
        <f>MACD!F229</f>
        <v>4.0770676888072538E-2</v>
      </c>
      <c r="F229" s="2">
        <f>'Moving Avg'!D229</f>
        <v>1.4799</v>
      </c>
      <c r="G229" s="2">
        <f>'Moving Avg'!F229</f>
        <v>1.5738100000000002</v>
      </c>
      <c r="H229" s="2">
        <f>'Moving Avg'!G229</f>
        <v>1.5986379999999993</v>
      </c>
      <c r="I229" s="2">
        <f>'Moving Avg'!H229</f>
        <v>1.853971500000001</v>
      </c>
      <c r="J229" s="5" t="str">
        <f>OBV!F229</f>
        <v>BEARISH</v>
      </c>
      <c r="K229" s="5" t="str">
        <f>OBV!G229</f>
        <v>NEUTRAL</v>
      </c>
      <c r="L229" s="5" t="str">
        <f>OBV!H229</f>
        <v>CONFIRMED BEARISH</v>
      </c>
      <c r="M229" s="7">
        <f t="shared" si="30"/>
        <v>50</v>
      </c>
      <c r="N229" s="7">
        <f t="shared" si="31"/>
        <v>0</v>
      </c>
      <c r="O229" s="7">
        <f t="shared" si="32"/>
        <v>0</v>
      </c>
      <c r="P229" s="7">
        <f t="shared" si="33"/>
        <v>16.5</v>
      </c>
      <c r="Q229" s="8">
        <f t="shared" si="34"/>
        <v>19.975000000000001</v>
      </c>
      <c r="R229" s="8">
        <f t="shared" si="35"/>
        <v>14.125</v>
      </c>
      <c r="S229" s="8">
        <f t="shared" si="36"/>
        <v>14.925000000000001</v>
      </c>
      <c r="T229" s="8">
        <f t="shared" si="37"/>
        <v>16.625</v>
      </c>
      <c r="U229" s="7">
        <f t="shared" si="38"/>
        <v>16.341666666666669</v>
      </c>
      <c r="V229" s="7">
        <f t="shared" si="39"/>
        <v>16.412500000000001</v>
      </c>
    </row>
    <row r="230" spans="1:22" ht="13.5" x14ac:dyDescent="0.25">
      <c r="A230" s="3">
        <f>RSI!A230</f>
        <v>42641</v>
      </c>
      <c r="B230" s="2">
        <f>RSI!B230</f>
        <v>1.4799</v>
      </c>
      <c r="C230" s="2">
        <f>RSI!I230</f>
        <v>22.405776007131678</v>
      </c>
      <c r="D230" s="2">
        <f>MACD!E230</f>
        <v>6.0891616985282671E-2</v>
      </c>
      <c r="E230" s="2">
        <f>MACD!F230</f>
        <v>4.4794864907514567E-2</v>
      </c>
      <c r="F230" s="2">
        <f>'Moving Avg'!D230</f>
        <v>1.4799</v>
      </c>
      <c r="G230" s="2">
        <f>'Moving Avg'!F230</f>
        <v>1.5660250000000002</v>
      </c>
      <c r="H230" s="2">
        <f>'Moving Avg'!G230</f>
        <v>1.5953279999999994</v>
      </c>
      <c r="I230" s="2">
        <f>'Moving Avg'!H230</f>
        <v>1.8503695000000007</v>
      </c>
      <c r="J230" s="5" t="str">
        <f>OBV!F230</f>
        <v>NEUTRAL</v>
      </c>
      <c r="K230" s="5" t="str">
        <f>OBV!G230</f>
        <v>NEUTRAL</v>
      </c>
      <c r="L230" s="5" t="str">
        <f>OBV!H230</f>
        <v>NEUTRAL</v>
      </c>
      <c r="M230" s="7">
        <f t="shared" si="30"/>
        <v>50</v>
      </c>
      <c r="N230" s="7">
        <f t="shared" si="31"/>
        <v>0</v>
      </c>
      <c r="O230" s="7">
        <f t="shared" si="32"/>
        <v>0</v>
      </c>
      <c r="P230" s="7">
        <f t="shared" si="33"/>
        <v>33</v>
      </c>
      <c r="Q230" s="8">
        <f t="shared" si="34"/>
        <v>22.45</v>
      </c>
      <c r="R230" s="8">
        <f t="shared" si="35"/>
        <v>18.25</v>
      </c>
      <c r="S230" s="8">
        <f t="shared" si="36"/>
        <v>22.35</v>
      </c>
      <c r="T230" s="8">
        <f t="shared" si="37"/>
        <v>20.75</v>
      </c>
      <c r="U230" s="7">
        <f t="shared" si="38"/>
        <v>21.016666666666669</v>
      </c>
      <c r="V230" s="7">
        <f t="shared" si="39"/>
        <v>20.950000000000003</v>
      </c>
    </row>
    <row r="231" spans="1:22" ht="13.5" x14ac:dyDescent="0.25">
      <c r="A231" s="3">
        <f>RSI!A231</f>
        <v>42642</v>
      </c>
      <c r="B231" s="2">
        <f>RSI!B231</f>
        <v>1.4409000000000001</v>
      </c>
      <c r="C231" s="2">
        <f>RSI!I231</f>
        <v>17.591818566619921</v>
      </c>
      <c r="D231" s="2">
        <f>MACD!E231</f>
        <v>6.7744261225729518E-2</v>
      </c>
      <c r="E231" s="2">
        <f>MACD!F231</f>
        <v>4.9384744171157562E-2</v>
      </c>
      <c r="F231" s="2">
        <f>'Moving Avg'!D231</f>
        <v>1.4721</v>
      </c>
      <c r="G231" s="2">
        <f>'Moving Avg'!F231</f>
        <v>1.5562900000000002</v>
      </c>
      <c r="H231" s="2">
        <f>'Moving Avg'!G231</f>
        <v>1.5912379999999993</v>
      </c>
      <c r="I231" s="2">
        <f>'Moving Avg'!H231</f>
        <v>1.8459395000000007</v>
      </c>
      <c r="J231" s="5" t="str">
        <f>OBV!F231</f>
        <v>BEARISH</v>
      </c>
      <c r="K231" s="5" t="str">
        <f>OBV!G231</f>
        <v>NEUTRAL</v>
      </c>
      <c r="L231" s="5" t="str">
        <f>OBV!H231</f>
        <v>CONFIRMED BEARISH</v>
      </c>
      <c r="M231" s="7">
        <f t="shared" si="30"/>
        <v>50</v>
      </c>
      <c r="N231" s="7">
        <f t="shared" si="31"/>
        <v>0</v>
      </c>
      <c r="O231" s="7">
        <f t="shared" si="32"/>
        <v>0</v>
      </c>
      <c r="P231" s="7">
        <f t="shared" si="33"/>
        <v>16.5</v>
      </c>
      <c r="Q231" s="8">
        <f t="shared" si="34"/>
        <v>19.975000000000001</v>
      </c>
      <c r="R231" s="8">
        <f t="shared" si="35"/>
        <v>14.125</v>
      </c>
      <c r="S231" s="8">
        <f t="shared" si="36"/>
        <v>14.925000000000001</v>
      </c>
      <c r="T231" s="8">
        <f t="shared" si="37"/>
        <v>16.625</v>
      </c>
      <c r="U231" s="7">
        <f t="shared" si="38"/>
        <v>16.341666666666669</v>
      </c>
      <c r="V231" s="7">
        <f t="shared" si="39"/>
        <v>16.412500000000001</v>
      </c>
    </row>
    <row r="232" spans="1:22" ht="13.5" x14ac:dyDescent="0.25">
      <c r="A232" s="3">
        <f>RSI!A232</f>
        <v>42643</v>
      </c>
      <c r="B232" s="2">
        <f>RSI!B232</f>
        <v>1.44</v>
      </c>
      <c r="C232" s="2">
        <f>RSI!I232</f>
        <v>17.498385025144543</v>
      </c>
      <c r="D232" s="2">
        <f>MACD!E232</f>
        <v>6.3816911143735222E-2</v>
      </c>
      <c r="E232" s="2">
        <f>MACD!F232</f>
        <v>5.2271177565673101E-2</v>
      </c>
      <c r="F232" s="2">
        <f>'Moving Avg'!D232</f>
        <v>1.4641200000000001</v>
      </c>
      <c r="G232" s="2">
        <f>'Moving Avg'!F232</f>
        <v>1.5465100000000001</v>
      </c>
      <c r="H232" s="2">
        <f>'Moving Avg'!G232</f>
        <v>1.5871299999999993</v>
      </c>
      <c r="I232" s="2">
        <f>'Moving Avg'!H232</f>
        <v>1.8412130000000007</v>
      </c>
      <c r="J232" s="5" t="str">
        <f>OBV!F232</f>
        <v>BEARISH</v>
      </c>
      <c r="K232" s="5" t="str">
        <f>OBV!G232</f>
        <v>NEUTRAL</v>
      </c>
      <c r="L232" s="5" t="str">
        <f>OBV!H232</f>
        <v>CONFIRMED BEARISH</v>
      </c>
      <c r="M232" s="7">
        <f t="shared" si="30"/>
        <v>50</v>
      </c>
      <c r="N232" s="7">
        <f t="shared" si="31"/>
        <v>0</v>
      </c>
      <c r="O232" s="7">
        <f t="shared" si="32"/>
        <v>0</v>
      </c>
      <c r="P232" s="7">
        <f t="shared" si="33"/>
        <v>16.5</v>
      </c>
      <c r="Q232" s="8">
        <f t="shared" si="34"/>
        <v>19.975000000000001</v>
      </c>
      <c r="R232" s="8">
        <f t="shared" si="35"/>
        <v>14.125</v>
      </c>
      <c r="S232" s="8">
        <f t="shared" si="36"/>
        <v>14.925000000000001</v>
      </c>
      <c r="T232" s="8">
        <f t="shared" si="37"/>
        <v>16.625</v>
      </c>
      <c r="U232" s="7">
        <f t="shared" si="38"/>
        <v>16.341666666666669</v>
      </c>
      <c r="V232" s="7">
        <f t="shared" si="39"/>
        <v>16.412500000000001</v>
      </c>
    </row>
    <row r="233" spans="1:22" ht="13.5" x14ac:dyDescent="0.25">
      <c r="A233" s="3">
        <f>RSI!A233</f>
        <v>42647</v>
      </c>
      <c r="B233" s="2">
        <f>RSI!B233</f>
        <v>1.48</v>
      </c>
      <c r="C233" s="2">
        <f>RSI!I233</f>
        <v>34.22030356460759</v>
      </c>
      <c r="D233" s="2">
        <f>MACD!E233</f>
        <v>5.8169934171873772E-2</v>
      </c>
      <c r="E233" s="2">
        <f>MACD!F233</f>
        <v>5.3450928886913239E-2</v>
      </c>
      <c r="F233" s="2">
        <f>'Moving Avg'!D233</f>
        <v>1.46414</v>
      </c>
      <c r="G233" s="2">
        <f>'Moving Avg'!F233</f>
        <v>1.5387300000000002</v>
      </c>
      <c r="H233" s="2">
        <f>'Moving Avg'!G233</f>
        <v>1.5838219999999992</v>
      </c>
      <c r="I233" s="2">
        <f>'Moving Avg'!H233</f>
        <v>1.8365405000000008</v>
      </c>
      <c r="J233" s="5" t="str">
        <f>OBV!F233</f>
        <v>BEARISH</v>
      </c>
      <c r="K233" s="5" t="str">
        <f>OBV!G233</f>
        <v>NEUTRAL</v>
      </c>
      <c r="L233" s="5" t="str">
        <f>OBV!H233</f>
        <v>CONFIRMED BEARISH</v>
      </c>
      <c r="M233" s="7">
        <f t="shared" si="30"/>
        <v>25</v>
      </c>
      <c r="N233" s="7">
        <f t="shared" si="31"/>
        <v>0</v>
      </c>
      <c r="O233" s="7">
        <f t="shared" si="32"/>
        <v>0</v>
      </c>
      <c r="P233" s="7">
        <f t="shared" si="33"/>
        <v>16.5</v>
      </c>
      <c r="Q233" s="8">
        <f t="shared" si="34"/>
        <v>11.225</v>
      </c>
      <c r="R233" s="8">
        <f t="shared" si="35"/>
        <v>9.125</v>
      </c>
      <c r="S233" s="8">
        <f t="shared" si="36"/>
        <v>11.175000000000001</v>
      </c>
      <c r="T233" s="8">
        <f t="shared" si="37"/>
        <v>10.375</v>
      </c>
      <c r="U233" s="7">
        <f t="shared" si="38"/>
        <v>10.508333333333335</v>
      </c>
      <c r="V233" s="7">
        <f t="shared" si="39"/>
        <v>10.475000000000001</v>
      </c>
    </row>
    <row r="234" spans="1:22" ht="13.5" x14ac:dyDescent="0.25">
      <c r="A234" s="3">
        <f>RSI!A234</f>
        <v>42648</v>
      </c>
      <c r="B234" s="2">
        <f>RSI!B234</f>
        <v>1.48</v>
      </c>
      <c r="C234" s="2">
        <f>RSI!I234</f>
        <v>34.22030356460759</v>
      </c>
      <c r="D234" s="2">
        <f>MACD!E234</f>
        <v>5.0747146696234591E-2</v>
      </c>
      <c r="E234" s="2">
        <f>MACD!F234</f>
        <v>5.2910172448777514E-2</v>
      </c>
      <c r="F234" s="2">
        <f>'Moving Avg'!D234</f>
        <v>1.4641600000000001</v>
      </c>
      <c r="G234" s="2">
        <f>'Moving Avg'!F234</f>
        <v>1.5309500000000003</v>
      </c>
      <c r="H234" s="2">
        <f>'Moving Avg'!G234</f>
        <v>1.5805139999999995</v>
      </c>
      <c r="I234" s="2">
        <f>'Moving Avg'!H234</f>
        <v>1.831965000000001</v>
      </c>
      <c r="J234" s="5" t="str">
        <f>OBV!F234</f>
        <v>BEARISH</v>
      </c>
      <c r="K234" s="5" t="str">
        <f>OBV!G234</f>
        <v>NEUTRAL</v>
      </c>
      <c r="L234" s="5" t="str">
        <f>OBV!H234</f>
        <v>CONFIRMED BEARISH</v>
      </c>
      <c r="M234" s="7">
        <f t="shared" si="30"/>
        <v>25</v>
      </c>
      <c r="N234" s="7">
        <f t="shared" si="31"/>
        <v>45</v>
      </c>
      <c r="O234" s="7">
        <f t="shared" si="32"/>
        <v>0</v>
      </c>
      <c r="P234" s="7">
        <f t="shared" si="33"/>
        <v>16.5</v>
      </c>
      <c r="Q234" s="8">
        <f t="shared" si="34"/>
        <v>26.975000000000001</v>
      </c>
      <c r="R234" s="8">
        <f t="shared" si="35"/>
        <v>18.125</v>
      </c>
      <c r="S234" s="8">
        <f t="shared" si="36"/>
        <v>17.925000000000001</v>
      </c>
      <c r="T234" s="8">
        <f t="shared" si="37"/>
        <v>21.625</v>
      </c>
      <c r="U234" s="7">
        <f t="shared" si="38"/>
        <v>21.008333333333336</v>
      </c>
      <c r="V234" s="7">
        <f t="shared" si="39"/>
        <v>21.162500000000001</v>
      </c>
    </row>
    <row r="235" spans="1:22" ht="13.5" x14ac:dyDescent="0.25">
      <c r="A235" s="3">
        <f>RSI!A235</f>
        <v>42649</v>
      </c>
      <c r="B235" s="2">
        <f>RSI!B235</f>
        <v>1.52</v>
      </c>
      <c r="C235" s="2">
        <f>RSI!I235</f>
        <v>46.74000895433803</v>
      </c>
      <c r="D235" s="2">
        <f>MACD!E235</f>
        <v>3.5847844295705311E-2</v>
      </c>
      <c r="E235" s="2">
        <f>MACD!F235</f>
        <v>4.9497706818163081E-2</v>
      </c>
      <c r="F235" s="2">
        <f>'Moving Avg'!D235</f>
        <v>1.4721799999999998</v>
      </c>
      <c r="G235" s="2">
        <f>'Moving Avg'!F235</f>
        <v>1.5251700000000001</v>
      </c>
      <c r="H235" s="2">
        <f>'Moving Avg'!G235</f>
        <v>1.5780059999999991</v>
      </c>
      <c r="I235" s="2">
        <f>'Moving Avg'!H235</f>
        <v>1.8276385000000008</v>
      </c>
      <c r="J235" s="5" t="str">
        <f>OBV!F235</f>
        <v>BEARISH</v>
      </c>
      <c r="K235" s="5" t="str">
        <f>OBV!G235</f>
        <v>NEUTRAL</v>
      </c>
      <c r="L235" s="5" t="str">
        <f>OBV!H235</f>
        <v>NEUTRAL</v>
      </c>
      <c r="M235" s="7">
        <f t="shared" si="30"/>
        <v>25</v>
      </c>
      <c r="N235" s="7">
        <f t="shared" si="31"/>
        <v>45</v>
      </c>
      <c r="O235" s="7">
        <f t="shared" si="32"/>
        <v>0</v>
      </c>
      <c r="P235" s="7">
        <f t="shared" si="33"/>
        <v>16.5</v>
      </c>
      <c r="Q235" s="8">
        <f t="shared" si="34"/>
        <v>26.975000000000001</v>
      </c>
      <c r="R235" s="8">
        <f t="shared" si="35"/>
        <v>18.125</v>
      </c>
      <c r="S235" s="8">
        <f t="shared" si="36"/>
        <v>17.925000000000001</v>
      </c>
      <c r="T235" s="8">
        <f t="shared" si="37"/>
        <v>21.625</v>
      </c>
      <c r="U235" s="7">
        <f t="shared" si="38"/>
        <v>21.008333333333336</v>
      </c>
      <c r="V235" s="7">
        <f t="shared" si="39"/>
        <v>21.162500000000001</v>
      </c>
    </row>
    <row r="236" spans="1:22" ht="13.5" x14ac:dyDescent="0.25">
      <c r="A236" s="3">
        <f>RSI!A236</f>
        <v>42650</v>
      </c>
      <c r="B236" s="2">
        <f>RSI!B236</f>
        <v>1.52</v>
      </c>
      <c r="C236" s="2">
        <f>RSI!I236</f>
        <v>46.74000895433803</v>
      </c>
      <c r="D236" s="2">
        <f>MACD!E236</f>
        <v>2.3309099175111925E-2</v>
      </c>
      <c r="E236" s="2">
        <f>MACD!F236</f>
        <v>4.4259985289552849E-2</v>
      </c>
      <c r="F236" s="2">
        <f>'Moving Avg'!D236</f>
        <v>1.488</v>
      </c>
      <c r="G236" s="2">
        <f>'Moving Avg'!F236</f>
        <v>1.51939</v>
      </c>
      <c r="H236" s="2">
        <f>'Moving Avg'!G236</f>
        <v>1.5764719999999994</v>
      </c>
      <c r="I236" s="2">
        <f>'Moving Avg'!H236</f>
        <v>1.8233120000000007</v>
      </c>
      <c r="J236" s="5" t="str">
        <f>OBV!F236</f>
        <v>BEARISH</v>
      </c>
      <c r="K236" s="5" t="str">
        <f>OBV!G236</f>
        <v>NEUTRAL</v>
      </c>
      <c r="L236" s="5" t="str">
        <f>OBV!H236</f>
        <v>BEARISH DIVERGENCE</v>
      </c>
      <c r="M236" s="7">
        <f t="shared" si="30"/>
        <v>25</v>
      </c>
      <c r="N236" s="7">
        <f t="shared" si="31"/>
        <v>100</v>
      </c>
      <c r="O236" s="7">
        <f t="shared" si="32"/>
        <v>0</v>
      </c>
      <c r="P236" s="7">
        <f t="shared" si="33"/>
        <v>16.5</v>
      </c>
      <c r="Q236" s="8">
        <f t="shared" si="34"/>
        <v>46.225000000000001</v>
      </c>
      <c r="R236" s="8">
        <f t="shared" si="35"/>
        <v>29.125</v>
      </c>
      <c r="S236" s="8">
        <f t="shared" si="36"/>
        <v>26.175000000000001</v>
      </c>
      <c r="T236" s="8">
        <f t="shared" si="37"/>
        <v>35.375</v>
      </c>
      <c r="U236" s="7">
        <f t="shared" si="38"/>
        <v>33.841666666666661</v>
      </c>
      <c r="V236" s="7">
        <f t="shared" si="39"/>
        <v>34.224999999999994</v>
      </c>
    </row>
    <row r="237" spans="1:22" ht="13.5" x14ac:dyDescent="0.25">
      <c r="A237" s="3">
        <f>RSI!A237</f>
        <v>42653</v>
      </c>
      <c r="B237" s="2">
        <f>RSI!B237</f>
        <v>1.56</v>
      </c>
      <c r="C237" s="2">
        <f>RSI!I237</f>
        <v>56.370562039583476</v>
      </c>
      <c r="D237" s="2">
        <f>MACD!E237</f>
        <v>9.7997222381782656E-3</v>
      </c>
      <c r="E237" s="2">
        <f>MACD!F237</f>
        <v>3.7367932679277939E-2</v>
      </c>
      <c r="F237" s="2">
        <f>'Moving Avg'!D237</f>
        <v>1.512</v>
      </c>
      <c r="G237" s="2">
        <f>'Moving Avg'!F237</f>
        <v>1.5156100000000001</v>
      </c>
      <c r="H237" s="2">
        <f>'Moving Avg'!G237</f>
        <v>1.5755439999999994</v>
      </c>
      <c r="I237" s="2">
        <f>'Moving Avg'!H237</f>
        <v>1.8191855000000006</v>
      </c>
      <c r="J237" s="5" t="str">
        <f>OBV!F237</f>
        <v>BULLISH</v>
      </c>
      <c r="K237" s="5" t="str">
        <f>OBV!G237</f>
        <v>NEUTRAL</v>
      </c>
      <c r="L237" s="5" t="str">
        <f>OBV!H237</f>
        <v>CONFIRMED BULLISH</v>
      </c>
      <c r="M237" s="7">
        <f t="shared" si="30"/>
        <v>25</v>
      </c>
      <c r="N237" s="7">
        <f t="shared" si="31"/>
        <v>100</v>
      </c>
      <c r="O237" s="7">
        <f t="shared" si="32"/>
        <v>0</v>
      </c>
      <c r="P237" s="7">
        <f t="shared" si="33"/>
        <v>83.5</v>
      </c>
      <c r="Q237" s="8">
        <f t="shared" si="34"/>
        <v>56.274999999999999</v>
      </c>
      <c r="R237" s="8">
        <f t="shared" si="35"/>
        <v>45.875</v>
      </c>
      <c r="S237" s="8">
        <f t="shared" si="36"/>
        <v>56.325000000000003</v>
      </c>
      <c r="T237" s="8">
        <f t="shared" si="37"/>
        <v>52.125</v>
      </c>
      <c r="U237" s="7">
        <f t="shared" si="38"/>
        <v>52.82500000000001</v>
      </c>
      <c r="V237" s="7">
        <f t="shared" si="39"/>
        <v>52.650000000000006</v>
      </c>
    </row>
    <row r="238" spans="1:22" ht="13.5" x14ac:dyDescent="0.25">
      <c r="A238" s="3">
        <f>RSI!A238</f>
        <v>42654</v>
      </c>
      <c r="B238" s="2">
        <f>RSI!B238</f>
        <v>1.52</v>
      </c>
      <c r="C238" s="2">
        <f>RSI!I238</f>
        <v>47.182644259058378</v>
      </c>
      <c r="D238" s="2">
        <f>MACD!E238</f>
        <v>1.1539172620829152E-3</v>
      </c>
      <c r="E238" s="2">
        <f>MACD!F238</f>
        <v>3.0125129595838934E-2</v>
      </c>
      <c r="F238" s="2">
        <f>'Moving Avg'!D238</f>
        <v>1.52</v>
      </c>
      <c r="G238" s="2">
        <f>'Moving Avg'!F238</f>
        <v>1.50983</v>
      </c>
      <c r="H238" s="2">
        <f>'Moving Avg'!G238</f>
        <v>1.5745939999999994</v>
      </c>
      <c r="I238" s="2">
        <f>'Moving Avg'!H238</f>
        <v>1.8151995000000007</v>
      </c>
      <c r="J238" s="5" t="str">
        <f>OBV!F238</f>
        <v>BEARISH</v>
      </c>
      <c r="K238" s="5" t="str">
        <f>OBV!G238</f>
        <v>NEUTRAL</v>
      </c>
      <c r="L238" s="5" t="str">
        <f>OBV!H238</f>
        <v>BEARISH DIVERGENCE</v>
      </c>
      <c r="M238" s="7">
        <f t="shared" si="30"/>
        <v>25</v>
      </c>
      <c r="N238" s="7">
        <f t="shared" si="31"/>
        <v>100</v>
      </c>
      <c r="O238" s="7">
        <f t="shared" si="32"/>
        <v>0</v>
      </c>
      <c r="P238" s="7">
        <f t="shared" si="33"/>
        <v>16.5</v>
      </c>
      <c r="Q238" s="8">
        <f t="shared" si="34"/>
        <v>46.225000000000001</v>
      </c>
      <c r="R238" s="8">
        <f t="shared" si="35"/>
        <v>29.125</v>
      </c>
      <c r="S238" s="8">
        <f t="shared" si="36"/>
        <v>26.175000000000001</v>
      </c>
      <c r="T238" s="8">
        <f t="shared" si="37"/>
        <v>35.375</v>
      </c>
      <c r="U238" s="7">
        <f t="shared" si="38"/>
        <v>33.841666666666661</v>
      </c>
      <c r="V238" s="7">
        <f t="shared" si="39"/>
        <v>34.224999999999994</v>
      </c>
    </row>
    <row r="239" spans="1:22" ht="13.5" x14ac:dyDescent="0.25">
      <c r="A239" s="3">
        <f>RSI!A239</f>
        <v>42655</v>
      </c>
      <c r="B239" s="2">
        <f>RSI!B239</f>
        <v>1.56</v>
      </c>
      <c r="C239" s="2">
        <f>RSI!I239</f>
        <v>55.069295665920855</v>
      </c>
      <c r="D239" s="2">
        <f>MACD!E239</f>
        <v>-9.0529546395539118E-3</v>
      </c>
      <c r="E239" s="2">
        <f>MACD!F239</f>
        <v>2.2289512748760364E-2</v>
      </c>
      <c r="F239" s="2">
        <f>'Moving Avg'!D239</f>
        <v>1.536</v>
      </c>
      <c r="G239" s="2">
        <f>'Moving Avg'!F239</f>
        <v>1.509455</v>
      </c>
      <c r="H239" s="2">
        <f>'Moving Avg'!G239</f>
        <v>1.5744439999999995</v>
      </c>
      <c r="I239" s="2">
        <f>'Moving Avg'!H239</f>
        <v>1.8113165000000009</v>
      </c>
      <c r="J239" s="5" t="str">
        <f>OBV!F239</f>
        <v>BULLISH</v>
      </c>
      <c r="K239" s="5" t="str">
        <f>OBV!G239</f>
        <v>NEUTRAL</v>
      </c>
      <c r="L239" s="5" t="str">
        <f>OBV!H239</f>
        <v>CONFIRMED BULLISH</v>
      </c>
      <c r="M239" s="7">
        <f t="shared" si="30"/>
        <v>25</v>
      </c>
      <c r="N239" s="7">
        <f t="shared" si="31"/>
        <v>100</v>
      </c>
      <c r="O239" s="7">
        <f t="shared" si="32"/>
        <v>0</v>
      </c>
      <c r="P239" s="7">
        <f t="shared" si="33"/>
        <v>83.5</v>
      </c>
      <c r="Q239" s="8">
        <f t="shared" si="34"/>
        <v>56.274999999999999</v>
      </c>
      <c r="R239" s="8">
        <f t="shared" si="35"/>
        <v>45.875</v>
      </c>
      <c r="S239" s="8">
        <f t="shared" si="36"/>
        <v>56.325000000000003</v>
      </c>
      <c r="T239" s="8">
        <f t="shared" si="37"/>
        <v>52.125</v>
      </c>
      <c r="U239" s="7">
        <f t="shared" si="38"/>
        <v>52.82500000000001</v>
      </c>
      <c r="V239" s="7">
        <f t="shared" si="39"/>
        <v>52.650000000000006</v>
      </c>
    </row>
    <row r="240" spans="1:22" ht="13.5" x14ac:dyDescent="0.25">
      <c r="A240" s="3">
        <f>RSI!A240</f>
        <v>42656</v>
      </c>
      <c r="B240" s="2">
        <f>RSI!B240</f>
        <v>1.64</v>
      </c>
      <c r="C240" s="2">
        <f>RSI!I240</f>
        <v>66.003075037240251</v>
      </c>
      <c r="D240" s="2">
        <f>MACD!E240</f>
        <v>-2.3785370464032285E-2</v>
      </c>
      <c r="E240" s="2">
        <f>MACD!F240</f>
        <v>1.3074536106201833E-2</v>
      </c>
      <c r="F240" s="2">
        <f>'Moving Avg'!D240</f>
        <v>1.56</v>
      </c>
      <c r="G240" s="2">
        <f>'Moving Avg'!F240</f>
        <v>1.512105</v>
      </c>
      <c r="H240" s="2">
        <f>'Moving Avg'!G240</f>
        <v>1.575116</v>
      </c>
      <c r="I240" s="2">
        <f>'Moving Avg'!H240</f>
        <v>1.8073465000000006</v>
      </c>
      <c r="J240" s="5" t="str">
        <f>OBV!F240</f>
        <v>BULLISH</v>
      </c>
      <c r="K240" s="5" t="str">
        <f>OBV!G240</f>
        <v>STRONG</v>
      </c>
      <c r="L240" s="5" t="str">
        <f>OBV!H240</f>
        <v>CONFIRMED BULLISH</v>
      </c>
      <c r="M240" s="7">
        <f t="shared" si="30"/>
        <v>25</v>
      </c>
      <c r="N240" s="7">
        <f t="shared" si="31"/>
        <v>100</v>
      </c>
      <c r="O240" s="7">
        <f t="shared" si="32"/>
        <v>0</v>
      </c>
      <c r="P240" s="7">
        <f t="shared" si="33"/>
        <v>100</v>
      </c>
      <c r="Q240" s="8">
        <f t="shared" si="34"/>
        <v>58.75</v>
      </c>
      <c r="R240" s="8">
        <f t="shared" si="35"/>
        <v>50</v>
      </c>
      <c r="S240" s="8">
        <f t="shared" si="36"/>
        <v>63.75</v>
      </c>
      <c r="T240" s="8">
        <f t="shared" si="37"/>
        <v>56.25</v>
      </c>
      <c r="U240" s="7">
        <f t="shared" si="38"/>
        <v>57.5</v>
      </c>
      <c r="V240" s="7">
        <f t="shared" si="39"/>
        <v>57.1875</v>
      </c>
    </row>
    <row r="241" spans="1:22" ht="13.5" x14ac:dyDescent="0.25">
      <c r="A241" s="3">
        <f>RSI!A241</f>
        <v>42657</v>
      </c>
      <c r="B241" s="2">
        <f>RSI!B241</f>
        <v>1.68</v>
      </c>
      <c r="C241" s="2">
        <f>RSI!I241</f>
        <v>69.941712450795578</v>
      </c>
      <c r="D241" s="2">
        <f>MACD!E241</f>
        <v>-4.5844267529204563E-2</v>
      </c>
      <c r="E241" s="2">
        <f>MACD!F241</f>
        <v>1.2907753791205536E-3</v>
      </c>
      <c r="F241" s="2">
        <f>'Moving Avg'!D241</f>
        <v>1.5920000000000001</v>
      </c>
      <c r="G241" s="2">
        <f>'Moving Avg'!F241</f>
        <v>1.5157849999999999</v>
      </c>
      <c r="H241" s="2">
        <f>'Moving Avg'!G241</f>
        <v>1.5765879999999999</v>
      </c>
      <c r="I241" s="2">
        <f>'Moving Avg'!H241</f>
        <v>1.8035280000000009</v>
      </c>
      <c r="J241" s="5" t="str">
        <f>OBV!F241</f>
        <v>BULLISH</v>
      </c>
      <c r="K241" s="5" t="str">
        <f>OBV!G241</f>
        <v>STRONG</v>
      </c>
      <c r="L241" s="5" t="str">
        <f>OBV!H241</f>
        <v>CONFIRMED BULLISH</v>
      </c>
      <c r="M241" s="7">
        <f t="shared" si="30"/>
        <v>25</v>
      </c>
      <c r="N241" s="7">
        <f t="shared" si="31"/>
        <v>100</v>
      </c>
      <c r="O241" s="7">
        <f t="shared" si="32"/>
        <v>0</v>
      </c>
      <c r="P241" s="7">
        <f t="shared" si="33"/>
        <v>100</v>
      </c>
      <c r="Q241" s="8">
        <f t="shared" si="34"/>
        <v>58.75</v>
      </c>
      <c r="R241" s="8">
        <f t="shared" si="35"/>
        <v>50</v>
      </c>
      <c r="S241" s="8">
        <f t="shared" si="36"/>
        <v>63.75</v>
      </c>
      <c r="T241" s="8">
        <f t="shared" si="37"/>
        <v>56.25</v>
      </c>
      <c r="U241" s="7">
        <f t="shared" si="38"/>
        <v>57.5</v>
      </c>
      <c r="V241" s="7">
        <f t="shared" si="39"/>
        <v>57.1875</v>
      </c>
    </row>
    <row r="242" spans="1:22" ht="13.5" x14ac:dyDescent="0.25">
      <c r="A242" s="3">
        <f>RSI!A242</f>
        <v>42660</v>
      </c>
      <c r="B242" s="2">
        <f>RSI!B242</f>
        <v>1.78</v>
      </c>
      <c r="C242" s="2">
        <f>RSI!I242</f>
        <v>77.088170217549035</v>
      </c>
      <c r="D242" s="2">
        <f>MACD!E242</f>
        <v>-7.2875092665402708E-2</v>
      </c>
      <c r="E242" s="2">
        <f>MACD!F242</f>
        <v>-1.3542398229784099E-2</v>
      </c>
      <c r="F242" s="2">
        <f>'Moving Avg'!D242</f>
        <v>1.6359999999999999</v>
      </c>
      <c r="G242" s="2">
        <f>'Moving Avg'!F242</f>
        <v>1.5278699999999998</v>
      </c>
      <c r="H242" s="2">
        <f>'Moving Avg'!G242</f>
        <v>1.5802539999999998</v>
      </c>
      <c r="I242" s="2">
        <f>'Moving Avg'!H242</f>
        <v>1.8003065000000007</v>
      </c>
      <c r="J242" s="5" t="str">
        <f>OBV!F242</f>
        <v>BULLISH</v>
      </c>
      <c r="K242" s="5" t="str">
        <f>OBV!G242</f>
        <v>STRONG</v>
      </c>
      <c r="L242" s="5" t="str">
        <f>OBV!H242</f>
        <v>CONFIRMED BULLISH</v>
      </c>
      <c r="M242" s="7">
        <f t="shared" si="30"/>
        <v>0</v>
      </c>
      <c r="N242" s="7">
        <f t="shared" si="31"/>
        <v>100</v>
      </c>
      <c r="O242" s="7">
        <f t="shared" si="32"/>
        <v>0</v>
      </c>
      <c r="P242" s="7">
        <f t="shared" si="33"/>
        <v>100</v>
      </c>
      <c r="Q242" s="8">
        <f t="shared" si="34"/>
        <v>50</v>
      </c>
      <c r="R242" s="8">
        <f t="shared" si="35"/>
        <v>45</v>
      </c>
      <c r="S242" s="8">
        <f t="shared" si="36"/>
        <v>60</v>
      </c>
      <c r="T242" s="8">
        <f t="shared" si="37"/>
        <v>50</v>
      </c>
      <c r="U242" s="7">
        <f t="shared" si="38"/>
        <v>51.666666666666664</v>
      </c>
      <c r="V242" s="7">
        <f t="shared" si="39"/>
        <v>51.25</v>
      </c>
    </row>
    <row r="243" spans="1:22" ht="13.5" x14ac:dyDescent="0.25">
      <c r="A243" s="3">
        <f>RSI!A243</f>
        <v>42661</v>
      </c>
      <c r="B243" s="2">
        <f>RSI!B243</f>
        <v>1.83</v>
      </c>
      <c r="C243" s="2">
        <f>RSI!I243</f>
        <v>79.688472672032702</v>
      </c>
      <c r="D243" s="2">
        <f>MACD!E243</f>
        <v>-9.4647105604983572E-2</v>
      </c>
      <c r="E243" s="2">
        <f>MACD!F243</f>
        <v>-2.9763339704823994E-2</v>
      </c>
      <c r="F243" s="2">
        <f>'Moving Avg'!D243</f>
        <v>1.698</v>
      </c>
      <c r="G243" s="2">
        <f>'Moving Avg'!F243</f>
        <v>1.5424549999999999</v>
      </c>
      <c r="H243" s="2">
        <f>'Moving Avg'!G243</f>
        <v>1.5847259999999996</v>
      </c>
      <c r="I243" s="2">
        <f>'Moving Avg'!H243</f>
        <v>1.7971405000000007</v>
      </c>
      <c r="J243" s="5" t="str">
        <f>OBV!F243</f>
        <v>BULLISH</v>
      </c>
      <c r="K243" s="5" t="str">
        <f>OBV!G243</f>
        <v>STRONG</v>
      </c>
      <c r="L243" s="5" t="str">
        <f>OBV!H243</f>
        <v>CONFIRMED BULLISH</v>
      </c>
      <c r="M243" s="7">
        <f t="shared" si="30"/>
        <v>0</v>
      </c>
      <c r="N243" s="7">
        <f t="shared" si="31"/>
        <v>100</v>
      </c>
      <c r="O243" s="7">
        <f t="shared" si="32"/>
        <v>0</v>
      </c>
      <c r="P243" s="7">
        <f t="shared" si="33"/>
        <v>100</v>
      </c>
      <c r="Q243" s="8">
        <f t="shared" si="34"/>
        <v>50</v>
      </c>
      <c r="R243" s="8">
        <f t="shared" si="35"/>
        <v>45</v>
      </c>
      <c r="S243" s="8">
        <f t="shared" si="36"/>
        <v>60</v>
      </c>
      <c r="T243" s="8">
        <f t="shared" si="37"/>
        <v>50</v>
      </c>
      <c r="U243" s="7">
        <f t="shared" si="38"/>
        <v>51.666666666666664</v>
      </c>
      <c r="V243" s="7">
        <f t="shared" si="39"/>
        <v>51.25</v>
      </c>
    </row>
    <row r="244" spans="1:22" ht="13.5" x14ac:dyDescent="0.25">
      <c r="A244" s="3">
        <f>RSI!A244</f>
        <v>42662</v>
      </c>
      <c r="B244" s="2">
        <f>RSI!B244</f>
        <v>1.83</v>
      </c>
      <c r="C244" s="2">
        <f>RSI!I244</f>
        <v>79.688472672032702</v>
      </c>
      <c r="D244" s="2">
        <f>MACD!E244</f>
        <v>-0.11461495499519692</v>
      </c>
      <c r="E244" s="2">
        <f>MACD!F244</f>
        <v>-4.673366276289858E-2</v>
      </c>
      <c r="F244" s="2">
        <f>'Moving Avg'!D244</f>
        <v>1.752</v>
      </c>
      <c r="G244" s="2">
        <f>'Moving Avg'!F244</f>
        <v>1.5580149999999999</v>
      </c>
      <c r="H244" s="2">
        <f>'Moving Avg'!G244</f>
        <v>1.5893919999999997</v>
      </c>
      <c r="I244" s="2">
        <f>'Moving Avg'!H244</f>
        <v>1.7936335000000005</v>
      </c>
      <c r="J244" s="5" t="str">
        <f>OBV!F244</f>
        <v>BULLISH</v>
      </c>
      <c r="K244" s="5" t="str">
        <f>OBV!G244</f>
        <v>STRONG</v>
      </c>
      <c r="L244" s="5" t="str">
        <f>OBV!H244</f>
        <v>CONFIRMED BULLISH</v>
      </c>
      <c r="M244" s="7">
        <f t="shared" si="30"/>
        <v>0</v>
      </c>
      <c r="N244" s="7">
        <f t="shared" si="31"/>
        <v>100</v>
      </c>
      <c r="O244" s="7">
        <f t="shared" si="32"/>
        <v>0</v>
      </c>
      <c r="P244" s="7">
        <f t="shared" si="33"/>
        <v>100</v>
      </c>
      <c r="Q244" s="8">
        <f t="shared" si="34"/>
        <v>50</v>
      </c>
      <c r="R244" s="8">
        <f t="shared" si="35"/>
        <v>45</v>
      </c>
      <c r="S244" s="8">
        <f t="shared" si="36"/>
        <v>60</v>
      </c>
      <c r="T244" s="8">
        <f t="shared" si="37"/>
        <v>50</v>
      </c>
      <c r="U244" s="7">
        <f t="shared" si="38"/>
        <v>51.666666666666664</v>
      </c>
      <c r="V244" s="7">
        <f t="shared" si="39"/>
        <v>51.25</v>
      </c>
    </row>
    <row r="245" spans="1:22" ht="13.5" x14ac:dyDescent="0.25">
      <c r="A245" s="3">
        <f>RSI!A245</f>
        <v>42663</v>
      </c>
      <c r="B245" s="2">
        <f>RSI!B245</f>
        <v>1.83</v>
      </c>
      <c r="C245" s="2">
        <f>RSI!I245</f>
        <v>79.688472672032702</v>
      </c>
      <c r="D245" s="2">
        <f>MACD!E245</f>
        <v>-0.12678788594199975</v>
      </c>
      <c r="E245" s="2">
        <f>MACD!F245</f>
        <v>-6.2744507398718813E-2</v>
      </c>
      <c r="F245" s="2">
        <f>'Moving Avg'!D245</f>
        <v>1.7899999999999998</v>
      </c>
      <c r="G245" s="2">
        <f>'Moving Avg'!F245</f>
        <v>1.5755199999999998</v>
      </c>
      <c r="H245" s="2">
        <f>'Moving Avg'!G245</f>
        <v>1.5938639999999997</v>
      </c>
      <c r="I245" s="2">
        <f>'Moving Avg'!H245</f>
        <v>1.7903215000000006</v>
      </c>
      <c r="J245" s="5" t="str">
        <f>OBV!F245</f>
        <v>BULLISH</v>
      </c>
      <c r="K245" s="5" t="str">
        <f>OBV!G245</f>
        <v>STRONG</v>
      </c>
      <c r="L245" s="5" t="str">
        <f>OBV!H245</f>
        <v>CONFIRMED BULLISH</v>
      </c>
      <c r="M245" s="7">
        <f t="shared" si="30"/>
        <v>0</v>
      </c>
      <c r="N245" s="7">
        <f t="shared" si="31"/>
        <v>100</v>
      </c>
      <c r="O245" s="7">
        <f t="shared" si="32"/>
        <v>0</v>
      </c>
      <c r="P245" s="7">
        <f t="shared" si="33"/>
        <v>100</v>
      </c>
      <c r="Q245" s="8">
        <f t="shared" si="34"/>
        <v>50</v>
      </c>
      <c r="R245" s="8">
        <f t="shared" si="35"/>
        <v>45</v>
      </c>
      <c r="S245" s="8">
        <f t="shared" si="36"/>
        <v>60</v>
      </c>
      <c r="T245" s="8">
        <f t="shared" si="37"/>
        <v>50</v>
      </c>
      <c r="U245" s="7">
        <f t="shared" si="38"/>
        <v>51.666666666666664</v>
      </c>
      <c r="V245" s="7">
        <f t="shared" si="39"/>
        <v>51.25</v>
      </c>
    </row>
    <row r="246" spans="1:22" ht="13.5" x14ac:dyDescent="0.25">
      <c r="A246" s="3">
        <f>RSI!A246</f>
        <v>42664</v>
      </c>
      <c r="B246" s="2">
        <f>RSI!B246</f>
        <v>1.78</v>
      </c>
      <c r="C246" s="2">
        <f>RSI!I246</f>
        <v>69.79512579917666</v>
      </c>
      <c r="D246" s="2">
        <f>MACD!E246</f>
        <v>-0.13470926618873147</v>
      </c>
      <c r="E246" s="2">
        <f>MACD!F246</f>
        <v>-7.713745915672135E-2</v>
      </c>
      <c r="F246" s="2">
        <f>'Moving Avg'!D246</f>
        <v>1.81</v>
      </c>
      <c r="G246" s="2">
        <f>'Moving Avg'!F246</f>
        <v>1.590525</v>
      </c>
      <c r="H246" s="2">
        <f>'Moving Avg'!G246</f>
        <v>1.5973359999999999</v>
      </c>
      <c r="I246" s="2">
        <f>'Moving Avg'!H246</f>
        <v>1.7867595000000005</v>
      </c>
      <c r="J246" s="5" t="str">
        <f>OBV!F246</f>
        <v>BULLISH</v>
      </c>
      <c r="K246" s="5" t="str">
        <f>OBV!G246</f>
        <v>NEUTRAL</v>
      </c>
      <c r="L246" s="5" t="str">
        <f>OBV!H246</f>
        <v>CONFIRMED BULLISH</v>
      </c>
      <c r="M246" s="7">
        <f t="shared" si="30"/>
        <v>25</v>
      </c>
      <c r="N246" s="7">
        <f t="shared" si="31"/>
        <v>100</v>
      </c>
      <c r="O246" s="7">
        <f t="shared" si="32"/>
        <v>50</v>
      </c>
      <c r="P246" s="7">
        <f t="shared" si="33"/>
        <v>83.5</v>
      </c>
      <c r="Q246" s="8">
        <f t="shared" si="34"/>
        <v>63.774999999999999</v>
      </c>
      <c r="R246" s="8">
        <f t="shared" si="35"/>
        <v>63.375</v>
      </c>
      <c r="S246" s="8">
        <f t="shared" si="36"/>
        <v>68.825000000000003</v>
      </c>
      <c r="T246" s="8">
        <f t="shared" si="37"/>
        <v>64.625</v>
      </c>
      <c r="U246" s="7">
        <f t="shared" si="38"/>
        <v>65.325000000000003</v>
      </c>
      <c r="V246" s="7">
        <f t="shared" si="39"/>
        <v>65.150000000000006</v>
      </c>
    </row>
    <row r="247" spans="1:22" ht="13.5" x14ac:dyDescent="0.25">
      <c r="A247" s="3">
        <f>RSI!A247</f>
        <v>42667</v>
      </c>
      <c r="B247" s="2">
        <f>RSI!B247</f>
        <v>1.78</v>
      </c>
      <c r="C247" s="2">
        <f>RSI!I247</f>
        <v>69.795125799176645</v>
      </c>
      <c r="D247" s="2">
        <f>MACD!E247</f>
        <v>-0.13618944426023072</v>
      </c>
      <c r="E247" s="2">
        <f>MACD!F247</f>
        <v>-8.8947856177423235E-2</v>
      </c>
      <c r="F247" s="2">
        <f>'Moving Avg'!D247</f>
        <v>1.81</v>
      </c>
      <c r="G247" s="2">
        <f>'Moving Avg'!F247</f>
        <v>1.6055299999999999</v>
      </c>
      <c r="H247" s="2">
        <f>'Moving Avg'!G247</f>
        <v>1.6010020000000003</v>
      </c>
      <c r="I247" s="2">
        <f>'Moving Avg'!H247</f>
        <v>1.7835380000000001</v>
      </c>
      <c r="J247" s="5" t="str">
        <f>OBV!F247</f>
        <v>BEARISH</v>
      </c>
      <c r="K247" s="5" t="str">
        <f>OBV!G247</f>
        <v>WEAK</v>
      </c>
      <c r="L247" s="5" t="str">
        <f>OBV!H247</f>
        <v>NEUTRAL</v>
      </c>
      <c r="M247" s="7">
        <f t="shared" si="30"/>
        <v>25</v>
      </c>
      <c r="N247" s="7">
        <f t="shared" si="31"/>
        <v>100</v>
      </c>
      <c r="O247" s="7">
        <f t="shared" si="32"/>
        <v>50</v>
      </c>
      <c r="P247" s="7">
        <f t="shared" si="33"/>
        <v>0</v>
      </c>
      <c r="Q247" s="8">
        <f t="shared" si="34"/>
        <v>51.25</v>
      </c>
      <c r="R247" s="8">
        <f t="shared" si="35"/>
        <v>42.5</v>
      </c>
      <c r="S247" s="8">
        <f t="shared" si="36"/>
        <v>31.25</v>
      </c>
      <c r="T247" s="8">
        <f t="shared" si="37"/>
        <v>43.75</v>
      </c>
      <c r="U247" s="7">
        <f t="shared" si="38"/>
        <v>41.666666666666664</v>
      </c>
      <c r="V247" s="7">
        <f t="shared" si="39"/>
        <v>42.1875</v>
      </c>
    </row>
    <row r="248" spans="1:22" ht="13.5" x14ac:dyDescent="0.25">
      <c r="A248" s="3">
        <f>RSI!A248</f>
        <v>42668</v>
      </c>
      <c r="B248" s="2">
        <f>RSI!B248</f>
        <v>1.77</v>
      </c>
      <c r="C248" s="2">
        <f>RSI!I248</f>
        <v>67.841494947802374</v>
      </c>
      <c r="D248" s="2">
        <f>MACD!E248</f>
        <v>-0.14371733939590414</v>
      </c>
      <c r="E248" s="2">
        <f>MACD!F248</f>
        <v>-9.9901752821119419E-2</v>
      </c>
      <c r="F248" s="2">
        <f>'Moving Avg'!D248</f>
        <v>1.798</v>
      </c>
      <c r="G248" s="2">
        <f>'Moving Avg'!F248</f>
        <v>1.6200350000000001</v>
      </c>
      <c r="H248" s="2">
        <f>'Moving Avg'!G248</f>
        <v>1.6048580000000001</v>
      </c>
      <c r="I248" s="2">
        <f>'Moving Avg'!H248</f>
        <v>1.7802665000000002</v>
      </c>
      <c r="J248" s="5" t="str">
        <f>OBV!F248</f>
        <v>BEARISH</v>
      </c>
      <c r="K248" s="5" t="str">
        <f>OBV!G248</f>
        <v>WEAK</v>
      </c>
      <c r="L248" s="5" t="str">
        <f>OBV!H248</f>
        <v>CONFIRMED BEARISH</v>
      </c>
      <c r="M248" s="7">
        <f t="shared" si="30"/>
        <v>25</v>
      </c>
      <c r="N248" s="7">
        <f t="shared" si="31"/>
        <v>100</v>
      </c>
      <c r="O248" s="7">
        <f t="shared" si="32"/>
        <v>50</v>
      </c>
      <c r="P248" s="7">
        <f t="shared" si="33"/>
        <v>0</v>
      </c>
      <c r="Q248" s="8">
        <f t="shared" si="34"/>
        <v>51.25</v>
      </c>
      <c r="R248" s="8">
        <f t="shared" si="35"/>
        <v>42.5</v>
      </c>
      <c r="S248" s="8">
        <f t="shared" si="36"/>
        <v>31.25</v>
      </c>
      <c r="T248" s="8">
        <f t="shared" si="37"/>
        <v>43.75</v>
      </c>
      <c r="U248" s="7">
        <f t="shared" si="38"/>
        <v>41.666666666666664</v>
      </c>
      <c r="V248" s="7">
        <f t="shared" si="39"/>
        <v>42.1875</v>
      </c>
    </row>
    <row r="249" spans="1:22" ht="13.5" x14ac:dyDescent="0.25">
      <c r="A249" s="3">
        <f>RSI!A249</f>
        <v>42669</v>
      </c>
      <c r="B249" s="2">
        <f>RSI!B249</f>
        <v>1.8</v>
      </c>
      <c r="C249" s="2">
        <f>RSI!I249</f>
        <v>70.508479571244692</v>
      </c>
      <c r="D249" s="2">
        <f>MACD!E249</f>
        <v>-0.14689483741506826</v>
      </c>
      <c r="E249" s="2">
        <f>MACD!F249</f>
        <v>-0.10930036973990918</v>
      </c>
      <c r="F249" s="2">
        <f>'Moving Avg'!D249</f>
        <v>1.7920000000000003</v>
      </c>
      <c r="G249" s="2">
        <f>'Moving Avg'!F249</f>
        <v>1.6360399999999999</v>
      </c>
      <c r="H249" s="2">
        <f>'Moving Avg'!G249</f>
        <v>1.6091180000000003</v>
      </c>
      <c r="I249" s="2">
        <f>'Moving Avg'!H249</f>
        <v>1.7770965000000003</v>
      </c>
      <c r="J249" s="5" t="str">
        <f>OBV!F249</f>
        <v>BEARISH</v>
      </c>
      <c r="K249" s="5" t="str">
        <f>OBV!G249</f>
        <v>WEAK</v>
      </c>
      <c r="L249" s="5" t="str">
        <f>OBV!H249</f>
        <v>CONFIRMED BEARISH</v>
      </c>
      <c r="M249" s="7">
        <f t="shared" si="30"/>
        <v>0</v>
      </c>
      <c r="N249" s="7">
        <f t="shared" si="31"/>
        <v>100</v>
      </c>
      <c r="O249" s="7">
        <f t="shared" si="32"/>
        <v>50</v>
      </c>
      <c r="P249" s="7">
        <f t="shared" si="33"/>
        <v>0</v>
      </c>
      <c r="Q249" s="8">
        <f t="shared" si="34"/>
        <v>42.5</v>
      </c>
      <c r="R249" s="8">
        <f t="shared" si="35"/>
        <v>37.5</v>
      </c>
      <c r="S249" s="8">
        <f t="shared" si="36"/>
        <v>27.5</v>
      </c>
      <c r="T249" s="8">
        <f t="shared" si="37"/>
        <v>37.5</v>
      </c>
      <c r="U249" s="7">
        <f t="shared" si="38"/>
        <v>35.833333333333336</v>
      </c>
      <c r="V249" s="7">
        <f t="shared" si="39"/>
        <v>36.25</v>
      </c>
    </row>
    <row r="250" spans="1:22" ht="13.5" x14ac:dyDescent="0.25">
      <c r="A250" s="3">
        <f>RSI!A250</f>
        <v>42670</v>
      </c>
      <c r="B250" s="2">
        <f>RSI!B250</f>
        <v>1.83</v>
      </c>
      <c r="C250" s="2">
        <f>RSI!I250</f>
        <v>72.926468218090719</v>
      </c>
      <c r="D250" s="2">
        <f>MACD!E250</f>
        <v>-0.14035988757350082</v>
      </c>
      <c r="E250" s="2">
        <f>MACD!F250</f>
        <v>-0.11551227330662753</v>
      </c>
      <c r="F250" s="2">
        <f>'Moving Avg'!D250</f>
        <v>1.7920000000000003</v>
      </c>
      <c r="G250" s="2">
        <f>'Moving Avg'!F250</f>
        <v>1.653545</v>
      </c>
      <c r="H250" s="2">
        <f>'Moving Avg'!G250</f>
        <v>1.6139780000000001</v>
      </c>
      <c r="I250" s="2">
        <f>'Moving Avg'!H250</f>
        <v>1.7740765000000003</v>
      </c>
      <c r="J250" s="5" t="str">
        <f>OBV!F250</f>
        <v>BEARISH</v>
      </c>
      <c r="K250" s="5" t="str">
        <f>OBV!G250</f>
        <v>NEUTRAL</v>
      </c>
      <c r="L250" s="5" t="str">
        <f>OBV!H250</f>
        <v>NEUTRAL</v>
      </c>
      <c r="M250" s="7">
        <f t="shared" si="30"/>
        <v>0</v>
      </c>
      <c r="N250" s="7">
        <f t="shared" si="31"/>
        <v>100</v>
      </c>
      <c r="O250" s="7">
        <f t="shared" si="32"/>
        <v>50</v>
      </c>
      <c r="P250" s="7">
        <f t="shared" si="33"/>
        <v>16.5</v>
      </c>
      <c r="Q250" s="8">
        <f t="shared" si="34"/>
        <v>44.975000000000001</v>
      </c>
      <c r="R250" s="8">
        <f t="shared" si="35"/>
        <v>41.625</v>
      </c>
      <c r="S250" s="8">
        <f t="shared" si="36"/>
        <v>34.924999999999997</v>
      </c>
      <c r="T250" s="8">
        <f t="shared" si="37"/>
        <v>41.625</v>
      </c>
      <c r="U250" s="7">
        <f t="shared" si="38"/>
        <v>40.508333333333333</v>
      </c>
      <c r="V250" s="7">
        <f t="shared" si="39"/>
        <v>40.787499999999994</v>
      </c>
    </row>
    <row r="251" spans="1:22" ht="13.5" x14ac:dyDescent="0.25">
      <c r="A251" s="3">
        <f>RSI!A251</f>
        <v>42671</v>
      </c>
      <c r="B251" s="2">
        <f>RSI!B251</f>
        <v>1.88</v>
      </c>
      <c r="C251" s="2">
        <f>RSI!I251</f>
        <v>76.399520730264911</v>
      </c>
      <c r="D251" s="2">
        <f>MACD!E251</f>
        <v>-0.13335546946317312</v>
      </c>
      <c r="E251" s="2">
        <f>MACD!F251</f>
        <v>-0.11908091253793665</v>
      </c>
      <c r="F251" s="2">
        <f>'Moving Avg'!D251</f>
        <v>1.8119999999999998</v>
      </c>
      <c r="G251" s="2">
        <f>'Moving Avg'!F251</f>
        <v>1.6755</v>
      </c>
      <c r="H251" s="2">
        <f>'Moving Avg'!G251</f>
        <v>1.6198379999999997</v>
      </c>
      <c r="I251" s="2">
        <f>'Moving Avg'!H251</f>
        <v>1.7713065000000003</v>
      </c>
      <c r="J251" s="5" t="str">
        <f>OBV!F251</f>
        <v>BULLISH</v>
      </c>
      <c r="K251" s="5" t="str">
        <f>OBV!G251</f>
        <v>STRONG</v>
      </c>
      <c r="L251" s="5" t="str">
        <f>OBV!H251</f>
        <v>CONFIRMED BULLISH</v>
      </c>
      <c r="M251" s="7">
        <f t="shared" si="30"/>
        <v>0</v>
      </c>
      <c r="N251" s="7">
        <f t="shared" si="31"/>
        <v>45</v>
      </c>
      <c r="O251" s="7">
        <f t="shared" si="32"/>
        <v>50</v>
      </c>
      <c r="P251" s="7">
        <f t="shared" si="33"/>
        <v>100</v>
      </c>
      <c r="Q251" s="8">
        <f t="shared" si="34"/>
        <v>38.25</v>
      </c>
      <c r="R251" s="8">
        <f t="shared" si="35"/>
        <v>51.5</v>
      </c>
      <c r="S251" s="8">
        <f t="shared" si="36"/>
        <v>64.25</v>
      </c>
      <c r="T251" s="8">
        <f t="shared" si="37"/>
        <v>48.75</v>
      </c>
      <c r="U251" s="7">
        <f t="shared" si="38"/>
        <v>51.333333333333336</v>
      </c>
      <c r="V251" s="7">
        <f t="shared" si="39"/>
        <v>50.6875</v>
      </c>
    </row>
    <row r="252" spans="1:22" ht="13.5" x14ac:dyDescent="0.25">
      <c r="A252" s="3">
        <f>RSI!A252</f>
        <v>42674</v>
      </c>
      <c r="B252" s="2">
        <f>RSI!B252</f>
        <v>1.93</v>
      </c>
      <c r="C252" s="2">
        <f>RSI!I252</f>
        <v>79.264176293402571</v>
      </c>
      <c r="D252" s="2">
        <f>MACD!E252</f>
        <v>-0.11694624764496009</v>
      </c>
      <c r="E252" s="2">
        <f>MACD!F252</f>
        <v>-0.11865397955934134</v>
      </c>
      <c r="F252" s="2">
        <f>'Moving Avg'!D252</f>
        <v>1.8420000000000001</v>
      </c>
      <c r="G252" s="2">
        <f>'Moving Avg'!F252</f>
        <v>1.7</v>
      </c>
      <c r="H252" s="2">
        <f>'Moving Avg'!G252</f>
        <v>1.62592</v>
      </c>
      <c r="I252" s="2">
        <f>'Moving Avg'!H252</f>
        <v>1.7688350000000002</v>
      </c>
      <c r="J252" s="5" t="str">
        <f>OBV!F252</f>
        <v>BULLISH</v>
      </c>
      <c r="K252" s="5" t="str">
        <f>OBV!G252</f>
        <v>STRONG</v>
      </c>
      <c r="L252" s="5" t="str">
        <f>OBV!H252</f>
        <v>CONFIRMED BULLISH</v>
      </c>
      <c r="M252" s="7">
        <f t="shared" si="30"/>
        <v>0</v>
      </c>
      <c r="N252" s="7">
        <f t="shared" si="31"/>
        <v>0</v>
      </c>
      <c r="O252" s="7">
        <f t="shared" si="32"/>
        <v>50</v>
      </c>
      <c r="P252" s="7">
        <f t="shared" si="33"/>
        <v>100</v>
      </c>
      <c r="Q252" s="8">
        <f t="shared" si="34"/>
        <v>22.5</v>
      </c>
      <c r="R252" s="8">
        <f t="shared" si="35"/>
        <v>42.5</v>
      </c>
      <c r="S252" s="8">
        <f t="shared" si="36"/>
        <v>57.5</v>
      </c>
      <c r="T252" s="8">
        <f t="shared" si="37"/>
        <v>37.5</v>
      </c>
      <c r="U252" s="7">
        <f t="shared" si="38"/>
        <v>40.833333333333336</v>
      </c>
      <c r="V252" s="7">
        <f t="shared" si="39"/>
        <v>40</v>
      </c>
    </row>
    <row r="253" spans="1:22" ht="13.5" x14ac:dyDescent="0.25">
      <c r="A253" s="3">
        <f>RSI!A253</f>
        <v>42675</v>
      </c>
      <c r="B253" s="2">
        <f>RSI!B253</f>
        <v>1.96</v>
      </c>
      <c r="C253" s="2">
        <f>RSI!I253</f>
        <v>80.77222881697756</v>
      </c>
      <c r="D253" s="2">
        <f>MACD!E253</f>
        <v>-9.8996615193140958E-2</v>
      </c>
      <c r="E253" s="2">
        <f>MACD!F253</f>
        <v>-0.11472250668610127</v>
      </c>
      <c r="F253" s="2">
        <f>'Moving Avg'!D253</f>
        <v>1.8799999999999997</v>
      </c>
      <c r="G253" s="2">
        <f>'Moving Avg'!F253</f>
        <v>1.7240000000000002</v>
      </c>
      <c r="H253" s="2">
        <f>'Moving Avg'!G253</f>
        <v>1.6326019999999999</v>
      </c>
      <c r="I253" s="2">
        <f>'Moving Avg'!H253</f>
        <v>1.7666595000000003</v>
      </c>
      <c r="J253" s="5" t="str">
        <f>OBV!F253</f>
        <v>BULLISH</v>
      </c>
      <c r="K253" s="5" t="str">
        <f>OBV!G253</f>
        <v>STRONG</v>
      </c>
      <c r="L253" s="5" t="str">
        <f>OBV!H253</f>
        <v>CONFIRMED BULLISH</v>
      </c>
      <c r="M253" s="7">
        <f t="shared" si="30"/>
        <v>0</v>
      </c>
      <c r="N253" s="7">
        <f t="shared" si="31"/>
        <v>0</v>
      </c>
      <c r="O253" s="7">
        <f t="shared" si="32"/>
        <v>50</v>
      </c>
      <c r="P253" s="7">
        <f t="shared" si="33"/>
        <v>100</v>
      </c>
      <c r="Q253" s="8">
        <f t="shared" si="34"/>
        <v>22.5</v>
      </c>
      <c r="R253" s="8">
        <f t="shared" si="35"/>
        <v>42.5</v>
      </c>
      <c r="S253" s="8">
        <f t="shared" si="36"/>
        <v>57.5</v>
      </c>
      <c r="T253" s="8">
        <f t="shared" si="37"/>
        <v>37.5</v>
      </c>
      <c r="U253" s="7">
        <f t="shared" si="38"/>
        <v>40.833333333333336</v>
      </c>
      <c r="V253" s="7">
        <f t="shared" si="39"/>
        <v>40</v>
      </c>
    </row>
    <row r="254" spans="1:22" ht="13.5" x14ac:dyDescent="0.25">
      <c r="A254" s="3">
        <f>RSI!A254</f>
        <v>42676</v>
      </c>
      <c r="B254" s="2">
        <f>RSI!B254</f>
        <v>2.0099999999999998</v>
      </c>
      <c r="C254" s="2">
        <f>RSI!I254</f>
        <v>82.992332989866355</v>
      </c>
      <c r="D254" s="2">
        <f>MACD!E254</f>
        <v>-8.8990531475127366E-2</v>
      </c>
      <c r="E254" s="2">
        <f>MACD!F254</f>
        <v>-0.1095761116439065</v>
      </c>
      <c r="F254" s="2">
        <f>'Moving Avg'!D254</f>
        <v>1.9219999999999999</v>
      </c>
      <c r="G254" s="2">
        <f>'Moving Avg'!F254</f>
        <v>1.7504999999999995</v>
      </c>
      <c r="H254" s="2">
        <f>'Moving Avg'!G254</f>
        <v>1.6396999999999999</v>
      </c>
      <c r="I254" s="2">
        <f>'Moving Avg'!H254</f>
        <v>1.764734</v>
      </c>
      <c r="J254" s="5" t="str">
        <f>OBV!F254</f>
        <v>BULLISH</v>
      </c>
      <c r="K254" s="5" t="str">
        <f>OBV!G254</f>
        <v>STRONG</v>
      </c>
      <c r="L254" s="5" t="str">
        <f>OBV!H254</f>
        <v>CONFIRMED BULLISH</v>
      </c>
      <c r="M254" s="7">
        <f t="shared" si="30"/>
        <v>0</v>
      </c>
      <c r="N254" s="7">
        <f t="shared" si="31"/>
        <v>0</v>
      </c>
      <c r="O254" s="7">
        <f t="shared" si="32"/>
        <v>50</v>
      </c>
      <c r="P254" s="7">
        <f t="shared" si="33"/>
        <v>100</v>
      </c>
      <c r="Q254" s="8">
        <f t="shared" si="34"/>
        <v>22.5</v>
      </c>
      <c r="R254" s="8">
        <f t="shared" si="35"/>
        <v>42.5</v>
      </c>
      <c r="S254" s="8">
        <f t="shared" si="36"/>
        <v>57.5</v>
      </c>
      <c r="T254" s="8">
        <f t="shared" si="37"/>
        <v>37.5</v>
      </c>
      <c r="U254" s="7">
        <f t="shared" si="38"/>
        <v>40.833333333333336</v>
      </c>
      <c r="V254" s="7">
        <f t="shared" si="39"/>
        <v>40</v>
      </c>
    </row>
    <row r="255" spans="1:22" ht="13.5" x14ac:dyDescent="0.25">
      <c r="A255" s="3">
        <f>RSI!A255</f>
        <v>42677</v>
      </c>
      <c r="B255" s="2">
        <f>RSI!B255</f>
        <v>2.13</v>
      </c>
      <c r="C255" s="2">
        <f>RSI!I255</f>
        <v>86.901345220356035</v>
      </c>
      <c r="D255" s="2">
        <f>MACD!E255</f>
        <v>-9.1077041023975625E-2</v>
      </c>
      <c r="E255" s="2">
        <f>MACD!F255</f>
        <v>-0.10587629751992034</v>
      </c>
      <c r="F255" s="2">
        <f>'Moving Avg'!D255</f>
        <v>1.982</v>
      </c>
      <c r="G255" s="2">
        <f>'Moving Avg'!F255</f>
        <v>1.7810000000000001</v>
      </c>
      <c r="H255" s="2">
        <f>'Moving Avg'!G255</f>
        <v>1.6495879999999996</v>
      </c>
      <c r="I255" s="2">
        <f>'Moving Avg'!H255</f>
        <v>1.7634574999999999</v>
      </c>
      <c r="J255" s="5" t="str">
        <f>OBV!F255</f>
        <v>BULLISH</v>
      </c>
      <c r="K255" s="5" t="str">
        <f>OBV!G255</f>
        <v>STRONG</v>
      </c>
      <c r="L255" s="5" t="str">
        <f>OBV!H255</f>
        <v>CONFIRMED BULLISH</v>
      </c>
      <c r="M255" s="7">
        <f t="shared" si="30"/>
        <v>0</v>
      </c>
      <c r="N255" s="7">
        <f t="shared" si="31"/>
        <v>0</v>
      </c>
      <c r="O255" s="7">
        <f t="shared" si="32"/>
        <v>50</v>
      </c>
      <c r="P255" s="7">
        <f t="shared" si="33"/>
        <v>100</v>
      </c>
      <c r="Q255" s="8">
        <f t="shared" si="34"/>
        <v>22.5</v>
      </c>
      <c r="R255" s="8">
        <f t="shared" si="35"/>
        <v>42.5</v>
      </c>
      <c r="S255" s="8">
        <f t="shared" si="36"/>
        <v>57.5</v>
      </c>
      <c r="T255" s="8">
        <f t="shared" si="37"/>
        <v>37.5</v>
      </c>
      <c r="U255" s="7">
        <f t="shared" si="38"/>
        <v>40.833333333333336</v>
      </c>
      <c r="V255" s="7">
        <f t="shared" si="39"/>
        <v>40</v>
      </c>
    </row>
    <row r="256" spans="1:22" ht="13.5" x14ac:dyDescent="0.25">
      <c r="A256" s="3">
        <f>RSI!A256</f>
        <v>42678</v>
      </c>
      <c r="B256" s="2">
        <f>RSI!B256</f>
        <v>2.19</v>
      </c>
      <c r="C256" s="2">
        <f>RSI!I256</f>
        <v>88.34389386165499</v>
      </c>
      <c r="D256" s="2">
        <f>MACD!E256</f>
        <v>-0.10722941128562069</v>
      </c>
      <c r="E256" s="2">
        <f>MACD!F256</f>
        <v>-0.10614692027306041</v>
      </c>
      <c r="F256" s="2">
        <f>'Moving Avg'!D256</f>
        <v>2.0439999999999996</v>
      </c>
      <c r="G256" s="2">
        <f>'Moving Avg'!F256</f>
        <v>1.8145000000000002</v>
      </c>
      <c r="H256" s="2">
        <f>'Moving Avg'!G256</f>
        <v>1.6606759999999996</v>
      </c>
      <c r="I256" s="2">
        <f>'Moving Avg'!H256</f>
        <v>1.7627729999999997</v>
      </c>
      <c r="J256" s="5" t="str">
        <f>OBV!F256</f>
        <v>BULLISH</v>
      </c>
      <c r="K256" s="5" t="str">
        <f>OBV!G256</f>
        <v>STRONG</v>
      </c>
      <c r="L256" s="5" t="str">
        <f>OBV!H256</f>
        <v>CONFIRMED BULLISH</v>
      </c>
      <c r="M256" s="7">
        <f t="shared" si="30"/>
        <v>0</v>
      </c>
      <c r="N256" s="7">
        <f t="shared" si="31"/>
        <v>45</v>
      </c>
      <c r="O256" s="7">
        <f t="shared" si="32"/>
        <v>50</v>
      </c>
      <c r="P256" s="7">
        <f t="shared" si="33"/>
        <v>100</v>
      </c>
      <c r="Q256" s="8">
        <f t="shared" si="34"/>
        <v>38.25</v>
      </c>
      <c r="R256" s="8">
        <f t="shared" si="35"/>
        <v>51.5</v>
      </c>
      <c r="S256" s="8">
        <f t="shared" si="36"/>
        <v>64.25</v>
      </c>
      <c r="T256" s="8">
        <f t="shared" si="37"/>
        <v>48.75</v>
      </c>
      <c r="U256" s="7">
        <f t="shared" si="38"/>
        <v>51.333333333333336</v>
      </c>
      <c r="V256" s="7">
        <f t="shared" si="39"/>
        <v>50.6875</v>
      </c>
    </row>
    <row r="257" spans="1:22" ht="13.5" x14ac:dyDescent="0.25">
      <c r="A257" s="3">
        <f>RSI!A257</f>
        <v>42681</v>
      </c>
      <c r="B257" s="2">
        <f>RSI!B257</f>
        <v>2.19</v>
      </c>
      <c r="C257" s="2">
        <f>RSI!I257</f>
        <v>88.34389386165499</v>
      </c>
      <c r="D257" s="2">
        <f>MACD!E257</f>
        <v>-0.12333477931072001</v>
      </c>
      <c r="E257" s="2">
        <f>MACD!F257</f>
        <v>-0.10958449208059233</v>
      </c>
      <c r="F257" s="2">
        <f>'Moving Avg'!D257</f>
        <v>2.0959999999999996</v>
      </c>
      <c r="G257" s="2">
        <f>'Moving Avg'!F257</f>
        <v>1.8460000000000001</v>
      </c>
      <c r="H257" s="2">
        <f>'Moving Avg'!G257</f>
        <v>1.6717639999999998</v>
      </c>
      <c r="I257" s="2">
        <f>'Moving Avg'!H257</f>
        <v>1.7623319999999998</v>
      </c>
      <c r="J257" s="5" t="str">
        <f>OBV!F257</f>
        <v>BULLISH</v>
      </c>
      <c r="K257" s="5" t="str">
        <f>OBV!G257</f>
        <v>STRONG</v>
      </c>
      <c r="L257" s="5" t="str">
        <f>OBV!H257</f>
        <v>CONFIRMED BULLISH</v>
      </c>
      <c r="M257" s="7">
        <f t="shared" si="30"/>
        <v>0</v>
      </c>
      <c r="N257" s="7">
        <f t="shared" si="31"/>
        <v>45</v>
      </c>
      <c r="O257" s="7">
        <f t="shared" si="32"/>
        <v>50</v>
      </c>
      <c r="P257" s="7">
        <f t="shared" si="33"/>
        <v>100</v>
      </c>
      <c r="Q257" s="8">
        <f t="shared" si="34"/>
        <v>38.25</v>
      </c>
      <c r="R257" s="8">
        <f t="shared" si="35"/>
        <v>51.5</v>
      </c>
      <c r="S257" s="8">
        <f t="shared" si="36"/>
        <v>64.25</v>
      </c>
      <c r="T257" s="8">
        <f t="shared" si="37"/>
        <v>48.75</v>
      </c>
      <c r="U257" s="7">
        <f t="shared" si="38"/>
        <v>51.333333333333336</v>
      </c>
      <c r="V257" s="7">
        <f t="shared" si="39"/>
        <v>50.6875</v>
      </c>
    </row>
    <row r="258" spans="1:22" ht="13.5" x14ac:dyDescent="0.25">
      <c r="A258" s="3">
        <f>RSI!A258</f>
        <v>42682</v>
      </c>
      <c r="B258" s="2">
        <f>RSI!B258</f>
        <v>2.17</v>
      </c>
      <c r="C258" s="2">
        <f>RSI!I258</f>
        <v>84.736270207873162</v>
      </c>
      <c r="D258" s="2">
        <f>MACD!E258</f>
        <v>-0.13927676532114552</v>
      </c>
      <c r="E258" s="2">
        <f>MACD!F258</f>
        <v>-0.11552294672870297</v>
      </c>
      <c r="F258" s="2">
        <f>'Moving Avg'!D258</f>
        <v>2.1379999999999999</v>
      </c>
      <c r="G258" s="2">
        <f>'Moving Avg'!F258</f>
        <v>1.8785000000000001</v>
      </c>
      <c r="H258" s="2">
        <f>'Moving Avg'!G258</f>
        <v>1.6824519999999998</v>
      </c>
      <c r="I258" s="2">
        <f>'Moving Avg'!H258</f>
        <v>1.7617909999999997</v>
      </c>
      <c r="J258" s="5" t="str">
        <f>OBV!F258</f>
        <v>BULLISH</v>
      </c>
      <c r="K258" s="5" t="str">
        <f>OBV!G258</f>
        <v>STRONG</v>
      </c>
      <c r="L258" s="5" t="str">
        <f>OBV!H258</f>
        <v>CONFIRMED BULLISH</v>
      </c>
      <c r="M258" s="7">
        <f t="shared" ref="M258:M321" si="40">IF(C258&lt;30,50, IF(C258&gt;70, 0, 25))</f>
        <v>0</v>
      </c>
      <c r="N258" s="7">
        <f t="shared" ref="N258:N321" si="41">IF(E258-D258&gt;0.02, 100, IF(E258-D258&lt;0,0,45))</f>
        <v>100</v>
      </c>
      <c r="O258" s="7">
        <f t="shared" ref="O258:O321" si="42">IF(F258-I258&gt;10,100,IF(F258-I258&gt;5,75, IF(F258-I258&gt;0,50,0)))</f>
        <v>50</v>
      </c>
      <c r="P258" s="7">
        <f t="shared" ref="P258:P321" si="43">IF(L258="confirmed bullish", 34, IF(L258="bullish divergence",17, 0))+IF(J258="bullish",33,IF(J258="bearish",0,16.5))+IF(K258="strong",33,IF(K258="weak",0,16.5))</f>
        <v>100</v>
      </c>
      <c r="Q258" s="8">
        <f t="shared" si="34"/>
        <v>57.5</v>
      </c>
      <c r="R258" s="8">
        <f t="shared" si="35"/>
        <v>62.5</v>
      </c>
      <c r="S258" s="8">
        <f t="shared" si="36"/>
        <v>72.5</v>
      </c>
      <c r="T258" s="8">
        <f t="shared" si="37"/>
        <v>62.5</v>
      </c>
      <c r="U258" s="7">
        <f t="shared" si="38"/>
        <v>64.166666666666671</v>
      </c>
      <c r="V258" s="7">
        <f t="shared" si="39"/>
        <v>63.75</v>
      </c>
    </row>
    <row r="259" spans="1:22" ht="13.5" x14ac:dyDescent="0.25">
      <c r="A259" s="3">
        <f>RSI!A259</f>
        <v>42683</v>
      </c>
      <c r="B259" s="2">
        <f>RSI!B259</f>
        <v>2.15</v>
      </c>
      <c r="C259" s="2">
        <f>RSI!I259</f>
        <v>81.166768237333301</v>
      </c>
      <c r="D259" s="2">
        <f>MACD!E259</f>
        <v>-0.14864126415756318</v>
      </c>
      <c r="E259" s="2">
        <f>MACD!F259</f>
        <v>-0.12214661021447502</v>
      </c>
      <c r="F259" s="2">
        <f>'Moving Avg'!D259</f>
        <v>2.1659999999999999</v>
      </c>
      <c r="G259" s="2">
        <f>'Moving Avg'!F259</f>
        <v>1.9079999999999999</v>
      </c>
      <c r="H259" s="2">
        <f>'Moving Avg'!G259</f>
        <v>1.6927399999999999</v>
      </c>
      <c r="I259" s="2">
        <f>'Moving Avg'!H259</f>
        <v>1.7613444999999996</v>
      </c>
      <c r="J259" s="5" t="str">
        <f>OBV!F259</f>
        <v>BULLISH</v>
      </c>
      <c r="K259" s="5" t="str">
        <f>OBV!G259</f>
        <v>NEUTRAL</v>
      </c>
      <c r="L259" s="5" t="str">
        <f>OBV!H259</f>
        <v>CONFIRMED BULLISH</v>
      </c>
      <c r="M259" s="7">
        <f t="shared" si="40"/>
        <v>0</v>
      </c>
      <c r="N259" s="7">
        <f t="shared" si="41"/>
        <v>100</v>
      </c>
      <c r="O259" s="7">
        <f t="shared" si="42"/>
        <v>50</v>
      </c>
      <c r="P259" s="7">
        <f t="shared" si="43"/>
        <v>83.5</v>
      </c>
      <c r="Q259" s="8">
        <f t="shared" ref="Q259:Q322" si="44">0.35*M259+N259*0.35+O259*0.15+P259*0.15</f>
        <v>55.024999999999999</v>
      </c>
      <c r="R259" s="8">
        <f t="shared" ref="R259:R322" si="45">M259*0.2+N259*0.2+O259*0.35+P259*0.25</f>
        <v>58.375</v>
      </c>
      <c r="S259" s="8">
        <f t="shared" ref="S259:S322" si="46">M259*0.15+N259*0.15+O259*0.25+P259*0.45</f>
        <v>65.075000000000003</v>
      </c>
      <c r="T259" s="8">
        <f t="shared" ref="T259:T322" si="47">0.25*SUM(M259:P259)</f>
        <v>58.375</v>
      </c>
      <c r="U259" s="7">
        <f t="shared" ref="U259:U322" si="48">SUM(Q259:S259)/3</f>
        <v>59.491666666666674</v>
      </c>
      <c r="V259" s="7">
        <f t="shared" ref="V259:V322" si="49">SUM(Q259:T259)/4</f>
        <v>59.212500000000006</v>
      </c>
    </row>
    <row r="260" spans="1:22" ht="13.5" x14ac:dyDescent="0.25">
      <c r="A260" s="3">
        <f>RSI!A260</f>
        <v>42684</v>
      </c>
      <c r="B260" s="2">
        <f>RSI!B260</f>
        <v>2.09</v>
      </c>
      <c r="C260" s="2">
        <f>RSI!I260</f>
        <v>71.443604923884635</v>
      </c>
      <c r="D260" s="2">
        <f>MACD!E260</f>
        <v>-0.14921297960880109</v>
      </c>
      <c r="E260" s="2">
        <f>MACD!F260</f>
        <v>-0.12755988409334024</v>
      </c>
      <c r="F260" s="2">
        <f>'Moving Avg'!D260</f>
        <v>2.1579999999999999</v>
      </c>
      <c r="G260" s="2">
        <f>'Moving Avg'!F260</f>
        <v>1.9304999999999999</v>
      </c>
      <c r="H260" s="2">
        <f>'Moving Avg'!G260</f>
        <v>1.7018280000000001</v>
      </c>
      <c r="I260" s="2">
        <f>'Moving Avg'!H260</f>
        <v>1.7605979999999997</v>
      </c>
      <c r="J260" s="5" t="str">
        <f>OBV!F260</f>
        <v>BULLISH</v>
      </c>
      <c r="K260" s="5" t="str">
        <f>OBV!G260</f>
        <v>NEUTRAL</v>
      </c>
      <c r="L260" s="5" t="str">
        <f>OBV!H260</f>
        <v>BULLISH DIVERGENCE</v>
      </c>
      <c r="M260" s="7">
        <f t="shared" si="40"/>
        <v>0</v>
      </c>
      <c r="N260" s="7">
        <f t="shared" si="41"/>
        <v>100</v>
      </c>
      <c r="O260" s="7">
        <f t="shared" si="42"/>
        <v>50</v>
      </c>
      <c r="P260" s="7">
        <f t="shared" si="43"/>
        <v>66.5</v>
      </c>
      <c r="Q260" s="8">
        <f t="shared" si="44"/>
        <v>52.475000000000001</v>
      </c>
      <c r="R260" s="8">
        <f t="shared" si="45"/>
        <v>54.125</v>
      </c>
      <c r="S260" s="8">
        <f t="shared" si="46"/>
        <v>57.424999999999997</v>
      </c>
      <c r="T260" s="8">
        <f t="shared" si="47"/>
        <v>54.125</v>
      </c>
      <c r="U260" s="7">
        <f t="shared" si="48"/>
        <v>54.67499999999999</v>
      </c>
      <c r="V260" s="7">
        <f t="shared" si="49"/>
        <v>54.537499999999994</v>
      </c>
    </row>
    <row r="261" spans="1:22" ht="13.5" x14ac:dyDescent="0.25">
      <c r="A261" s="3">
        <f>RSI!A261</f>
        <v>42685</v>
      </c>
      <c r="B261" s="2">
        <f>RSI!B261</f>
        <v>2.09</v>
      </c>
      <c r="C261" s="2">
        <f>RSI!I261</f>
        <v>71.443604923884635</v>
      </c>
      <c r="D261" s="2">
        <f>MACD!E261</f>
        <v>-0.1432311272744855</v>
      </c>
      <c r="E261" s="2">
        <f>MACD!F261</f>
        <v>-0.13069413272956931</v>
      </c>
      <c r="F261" s="2">
        <f>'Moving Avg'!D261</f>
        <v>2.1379999999999999</v>
      </c>
      <c r="G261" s="2">
        <f>'Moving Avg'!F261</f>
        <v>1.9509999999999998</v>
      </c>
      <c r="H261" s="2">
        <f>'Moving Avg'!G261</f>
        <v>1.7109160000000003</v>
      </c>
      <c r="I261" s="2">
        <f>'Moving Avg'!H261</f>
        <v>1.7599004999999994</v>
      </c>
      <c r="J261" s="5" t="str">
        <f>OBV!F261</f>
        <v>BEARISH</v>
      </c>
      <c r="K261" s="5" t="str">
        <f>OBV!G261</f>
        <v>WEAK</v>
      </c>
      <c r="L261" s="5" t="str">
        <f>OBV!H261</f>
        <v>CONFIRMED BEARISH</v>
      </c>
      <c r="M261" s="7">
        <f t="shared" si="40"/>
        <v>0</v>
      </c>
      <c r="N261" s="7">
        <f t="shared" si="41"/>
        <v>45</v>
      </c>
      <c r="O261" s="7">
        <f t="shared" si="42"/>
        <v>50</v>
      </c>
      <c r="P261" s="7">
        <f t="shared" si="43"/>
        <v>0</v>
      </c>
      <c r="Q261" s="8">
        <f t="shared" si="44"/>
        <v>23.25</v>
      </c>
      <c r="R261" s="8">
        <f t="shared" si="45"/>
        <v>26.5</v>
      </c>
      <c r="S261" s="8">
        <f t="shared" si="46"/>
        <v>19.25</v>
      </c>
      <c r="T261" s="8">
        <f t="shared" si="47"/>
        <v>23.75</v>
      </c>
      <c r="U261" s="7">
        <f t="shared" si="48"/>
        <v>23</v>
      </c>
      <c r="V261" s="7">
        <f t="shared" si="49"/>
        <v>23.1875</v>
      </c>
    </row>
    <row r="262" spans="1:22" ht="13.5" x14ac:dyDescent="0.25">
      <c r="A262" s="3">
        <f>RSI!A262</f>
        <v>42688</v>
      </c>
      <c r="B262" s="2">
        <f>RSI!B262</f>
        <v>2.0299999999999998</v>
      </c>
      <c r="C262" s="2">
        <f>RSI!I262</f>
        <v>62.728659008337353</v>
      </c>
      <c r="D262" s="2">
        <f>MACD!E262</f>
        <v>-0.12716863752794749</v>
      </c>
      <c r="E262" s="2">
        <f>MACD!F262</f>
        <v>-0.12998903368924494</v>
      </c>
      <c r="F262" s="2">
        <f>'Moving Avg'!D262</f>
        <v>2.1059999999999999</v>
      </c>
      <c r="G262" s="2">
        <f>'Moving Avg'!F262</f>
        <v>1.9635000000000005</v>
      </c>
      <c r="H262" s="2">
        <f>'Moving Avg'!G262</f>
        <v>1.7188040000000004</v>
      </c>
      <c r="I262" s="2">
        <f>'Moving Avg'!H262</f>
        <v>1.7589029999999994</v>
      </c>
      <c r="J262" s="5" t="str">
        <f>OBV!F262</f>
        <v>BEARISH</v>
      </c>
      <c r="K262" s="5" t="str">
        <f>OBV!G262</f>
        <v>WEAK</v>
      </c>
      <c r="L262" s="5" t="str">
        <f>OBV!H262</f>
        <v>CONFIRMED BEARISH</v>
      </c>
      <c r="M262" s="7">
        <f t="shared" si="40"/>
        <v>25</v>
      </c>
      <c r="N262" s="7">
        <f t="shared" si="41"/>
        <v>0</v>
      </c>
      <c r="O262" s="7">
        <f t="shared" si="42"/>
        <v>50</v>
      </c>
      <c r="P262" s="7">
        <f t="shared" si="43"/>
        <v>0</v>
      </c>
      <c r="Q262" s="8">
        <f t="shared" si="44"/>
        <v>16.25</v>
      </c>
      <c r="R262" s="8">
        <f t="shared" si="45"/>
        <v>22.5</v>
      </c>
      <c r="S262" s="8">
        <f t="shared" si="46"/>
        <v>16.25</v>
      </c>
      <c r="T262" s="8">
        <f t="shared" si="47"/>
        <v>18.75</v>
      </c>
      <c r="U262" s="7">
        <f t="shared" si="48"/>
        <v>18.333333333333332</v>
      </c>
      <c r="V262" s="7">
        <f t="shared" si="49"/>
        <v>18.4375</v>
      </c>
    </row>
    <row r="263" spans="1:22" ht="13.5" x14ac:dyDescent="0.25">
      <c r="A263" s="3">
        <f>RSI!A263</f>
        <v>42689</v>
      </c>
      <c r="B263" s="2">
        <f>RSI!B263</f>
        <v>2.08</v>
      </c>
      <c r="C263" s="2">
        <f>RSI!I263</f>
        <v>66.406248720595102</v>
      </c>
      <c r="D263" s="2">
        <f>MACD!E263</f>
        <v>-0.11336277077464363</v>
      </c>
      <c r="E263" s="2">
        <f>MACD!F263</f>
        <v>-0.12666378110632467</v>
      </c>
      <c r="F263" s="2">
        <f>'Moving Avg'!D263</f>
        <v>2.0880000000000001</v>
      </c>
      <c r="G263" s="2">
        <f>'Moving Avg'!F263</f>
        <v>1.9759999999999998</v>
      </c>
      <c r="H263" s="2">
        <f>'Moving Avg'!G263</f>
        <v>1.7276920000000004</v>
      </c>
      <c r="I263" s="2">
        <f>'Moving Avg'!H263</f>
        <v>1.7582039999999992</v>
      </c>
      <c r="J263" s="5" t="str">
        <f>OBV!F263</f>
        <v>BEARISH</v>
      </c>
      <c r="K263" s="5" t="str">
        <f>OBV!G263</f>
        <v>NEUTRAL</v>
      </c>
      <c r="L263" s="5" t="str">
        <f>OBV!H263</f>
        <v>CONFIRMED BEARISH</v>
      </c>
      <c r="M263" s="7">
        <f t="shared" si="40"/>
        <v>25</v>
      </c>
      <c r="N263" s="7">
        <f t="shared" si="41"/>
        <v>0</v>
      </c>
      <c r="O263" s="7">
        <f t="shared" si="42"/>
        <v>50</v>
      </c>
      <c r="P263" s="7">
        <f t="shared" si="43"/>
        <v>16.5</v>
      </c>
      <c r="Q263" s="8">
        <f t="shared" si="44"/>
        <v>18.725000000000001</v>
      </c>
      <c r="R263" s="8">
        <f t="shared" si="45"/>
        <v>26.625</v>
      </c>
      <c r="S263" s="8">
        <f t="shared" si="46"/>
        <v>23.675000000000001</v>
      </c>
      <c r="T263" s="8">
        <f t="shared" si="47"/>
        <v>22.875</v>
      </c>
      <c r="U263" s="7">
        <f t="shared" si="48"/>
        <v>23.008333333333336</v>
      </c>
      <c r="V263" s="7">
        <f t="shared" si="49"/>
        <v>22.975000000000001</v>
      </c>
    </row>
    <row r="264" spans="1:22" ht="13.5" x14ac:dyDescent="0.25">
      <c r="A264" s="3">
        <f>RSI!A264</f>
        <v>42690</v>
      </c>
      <c r="B264" s="2">
        <f>RSI!B264</f>
        <v>2.13</v>
      </c>
      <c r="C264" s="2">
        <f>RSI!I264</f>
        <v>69.633062724330969</v>
      </c>
      <c r="D264" s="2">
        <f>MACD!E264</f>
        <v>-9.8633242454822856E-2</v>
      </c>
      <c r="E264" s="2">
        <f>MACD!F264</f>
        <v>-0.12105767337602431</v>
      </c>
      <c r="F264" s="2">
        <f>'Moving Avg'!D264</f>
        <v>2.0839999999999996</v>
      </c>
      <c r="G264" s="2">
        <f>'Moving Avg'!F264</f>
        <v>1.9910000000000001</v>
      </c>
      <c r="H264" s="2">
        <f>'Moving Avg'!G264</f>
        <v>1.7375800000000003</v>
      </c>
      <c r="I264" s="2">
        <f>'Moving Avg'!H264</f>
        <v>1.758241999999999</v>
      </c>
      <c r="J264" s="5" t="str">
        <f>OBV!F264</f>
        <v>BULLISH</v>
      </c>
      <c r="K264" s="5" t="str">
        <f>OBV!G264</f>
        <v>NEUTRAL</v>
      </c>
      <c r="L264" s="5" t="str">
        <f>OBV!H264</f>
        <v>BULLISH DIVERGENCE</v>
      </c>
      <c r="M264" s="7">
        <f t="shared" si="40"/>
        <v>25</v>
      </c>
      <c r="N264" s="7">
        <f t="shared" si="41"/>
        <v>0</v>
      </c>
      <c r="O264" s="7">
        <f t="shared" si="42"/>
        <v>50</v>
      </c>
      <c r="P264" s="7">
        <f t="shared" si="43"/>
        <v>66.5</v>
      </c>
      <c r="Q264" s="8">
        <f t="shared" si="44"/>
        <v>26.225000000000001</v>
      </c>
      <c r="R264" s="8">
        <f t="shared" si="45"/>
        <v>39.125</v>
      </c>
      <c r="S264" s="8">
        <f t="shared" si="46"/>
        <v>46.174999999999997</v>
      </c>
      <c r="T264" s="8">
        <f t="shared" si="47"/>
        <v>35.375</v>
      </c>
      <c r="U264" s="7">
        <f t="shared" si="48"/>
        <v>37.174999999999997</v>
      </c>
      <c r="V264" s="7">
        <f t="shared" si="49"/>
        <v>36.724999999999994</v>
      </c>
    </row>
    <row r="265" spans="1:22" ht="13.5" x14ac:dyDescent="0.25">
      <c r="A265" s="3">
        <f>RSI!A265</f>
        <v>42691</v>
      </c>
      <c r="B265" s="2">
        <f>RSI!B265</f>
        <v>2.13</v>
      </c>
      <c r="C265" s="2">
        <f>RSI!I265</f>
        <v>69.633062724330969</v>
      </c>
      <c r="D265" s="2">
        <f>MACD!E265</f>
        <v>-6.8874971065164603E-2</v>
      </c>
      <c r="E265" s="2">
        <f>MACD!F265</f>
        <v>-0.11062113291385238</v>
      </c>
      <c r="F265" s="2">
        <f>'Moving Avg'!D265</f>
        <v>2.0919999999999996</v>
      </c>
      <c r="G265" s="2">
        <f>'Moving Avg'!F265</f>
        <v>2.0060000000000002</v>
      </c>
      <c r="H265" s="2">
        <f>'Moving Avg'!G265</f>
        <v>1.747468</v>
      </c>
      <c r="I265" s="2">
        <f>'Moving Avg'!H265</f>
        <v>1.7579874999999989</v>
      </c>
      <c r="J265" s="5" t="str">
        <f>OBV!F265</f>
        <v>BULLISH</v>
      </c>
      <c r="K265" s="5" t="str">
        <f>OBV!G265</f>
        <v>NEUTRAL</v>
      </c>
      <c r="L265" s="5" t="str">
        <f>OBV!H265</f>
        <v>CONFIRMED BULLISH</v>
      </c>
      <c r="M265" s="7">
        <f t="shared" si="40"/>
        <v>25</v>
      </c>
      <c r="N265" s="7">
        <f t="shared" si="41"/>
        <v>0</v>
      </c>
      <c r="O265" s="7">
        <f t="shared" si="42"/>
        <v>50</v>
      </c>
      <c r="P265" s="7">
        <f t="shared" si="43"/>
        <v>83.5</v>
      </c>
      <c r="Q265" s="8">
        <f t="shared" si="44"/>
        <v>28.774999999999999</v>
      </c>
      <c r="R265" s="8">
        <f t="shared" si="45"/>
        <v>43.375</v>
      </c>
      <c r="S265" s="8">
        <f t="shared" si="46"/>
        <v>53.825000000000003</v>
      </c>
      <c r="T265" s="8">
        <f t="shared" si="47"/>
        <v>39.625</v>
      </c>
      <c r="U265" s="7">
        <f t="shared" si="48"/>
        <v>41.991666666666667</v>
      </c>
      <c r="V265" s="7">
        <f t="shared" si="49"/>
        <v>41.400000000000006</v>
      </c>
    </row>
    <row r="266" spans="1:22" ht="13.5" x14ac:dyDescent="0.25">
      <c r="A266" s="3">
        <f>RSI!A266</f>
        <v>42692</v>
      </c>
      <c r="B266" s="2">
        <f>RSI!B266</f>
        <v>2.13</v>
      </c>
      <c r="C266" s="2">
        <f>RSI!I266</f>
        <v>69.633062724330969</v>
      </c>
      <c r="D266" s="2">
        <f>MACD!E266</f>
        <v>-3.5544416887339336E-2</v>
      </c>
      <c r="E266" s="2">
        <f>MACD!F266</f>
        <v>-9.5605789708549785E-2</v>
      </c>
      <c r="F266" s="2">
        <f>'Moving Avg'!D266</f>
        <v>2.1</v>
      </c>
      <c r="G266" s="2">
        <f>'Moving Avg'!F266</f>
        <v>2.0235000000000003</v>
      </c>
      <c r="H266" s="2">
        <f>'Moving Avg'!G266</f>
        <v>1.7573560000000001</v>
      </c>
      <c r="I266" s="2">
        <f>'Moving Avg'!H266</f>
        <v>1.7580254999999989</v>
      </c>
      <c r="J266" s="5" t="str">
        <f>OBV!F266</f>
        <v>BULLISH</v>
      </c>
      <c r="K266" s="5" t="str">
        <f>OBV!G266</f>
        <v>NEUTRAL</v>
      </c>
      <c r="L266" s="5" t="str">
        <f>OBV!H266</f>
        <v>CONFIRMED BULLISH</v>
      </c>
      <c r="M266" s="7">
        <f t="shared" si="40"/>
        <v>25</v>
      </c>
      <c r="N266" s="7">
        <f t="shared" si="41"/>
        <v>0</v>
      </c>
      <c r="O266" s="7">
        <f t="shared" si="42"/>
        <v>50</v>
      </c>
      <c r="P266" s="7">
        <f t="shared" si="43"/>
        <v>83.5</v>
      </c>
      <c r="Q266" s="8">
        <f t="shared" si="44"/>
        <v>28.774999999999999</v>
      </c>
      <c r="R266" s="8">
        <f t="shared" si="45"/>
        <v>43.375</v>
      </c>
      <c r="S266" s="8">
        <f t="shared" si="46"/>
        <v>53.825000000000003</v>
      </c>
      <c r="T266" s="8">
        <f t="shared" si="47"/>
        <v>39.625</v>
      </c>
      <c r="U266" s="7">
        <f t="shared" si="48"/>
        <v>41.991666666666667</v>
      </c>
      <c r="V266" s="7">
        <f t="shared" si="49"/>
        <v>41.400000000000006</v>
      </c>
    </row>
    <row r="267" spans="1:22" ht="13.5" x14ac:dyDescent="0.25">
      <c r="A267" s="3">
        <f>RSI!A267</f>
        <v>42695</v>
      </c>
      <c r="B267" s="2">
        <f>RSI!B267</f>
        <v>2.13</v>
      </c>
      <c r="C267" s="2">
        <f>RSI!I267</f>
        <v>69.633062724330969</v>
      </c>
      <c r="D267" s="2">
        <f>MACD!E267</f>
        <v>-8.3419095755123962E-3</v>
      </c>
      <c r="E267" s="2">
        <f>MACD!F267</f>
        <v>-7.8153013681942315E-2</v>
      </c>
      <c r="F267" s="2">
        <f>'Moving Avg'!D267</f>
        <v>2.1199999999999997</v>
      </c>
      <c r="G267" s="2">
        <f>'Moving Avg'!F267</f>
        <v>2.0410000000000008</v>
      </c>
      <c r="H267" s="2">
        <f>'Moving Avg'!G267</f>
        <v>1.767244</v>
      </c>
      <c r="I267" s="2">
        <f>'Moving Avg'!H267</f>
        <v>1.7582094999999986</v>
      </c>
      <c r="J267" s="5" t="str">
        <f>OBV!F267</f>
        <v>BULLISH</v>
      </c>
      <c r="K267" s="5" t="str">
        <f>OBV!G267</f>
        <v>NEUTRAL</v>
      </c>
      <c r="L267" s="5" t="str">
        <f>OBV!H267</f>
        <v>CONFIRMED BULLISH</v>
      </c>
      <c r="M267" s="7">
        <f t="shared" si="40"/>
        <v>25</v>
      </c>
      <c r="N267" s="7">
        <f t="shared" si="41"/>
        <v>0</v>
      </c>
      <c r="O267" s="7">
        <f t="shared" si="42"/>
        <v>50</v>
      </c>
      <c r="P267" s="7">
        <f t="shared" si="43"/>
        <v>83.5</v>
      </c>
      <c r="Q267" s="8">
        <f t="shared" si="44"/>
        <v>28.774999999999999</v>
      </c>
      <c r="R267" s="8">
        <f t="shared" si="45"/>
        <v>43.375</v>
      </c>
      <c r="S267" s="8">
        <f t="shared" si="46"/>
        <v>53.825000000000003</v>
      </c>
      <c r="T267" s="8">
        <f t="shared" si="47"/>
        <v>39.625</v>
      </c>
      <c r="U267" s="7">
        <f t="shared" si="48"/>
        <v>41.991666666666667</v>
      </c>
      <c r="V267" s="7">
        <f t="shared" si="49"/>
        <v>41.400000000000006</v>
      </c>
    </row>
    <row r="268" spans="1:22" ht="13.5" x14ac:dyDescent="0.25">
      <c r="A268" s="3">
        <f>RSI!A268</f>
        <v>42696</v>
      </c>
      <c r="B268" s="2">
        <f>RSI!B268</f>
        <v>2.13</v>
      </c>
      <c r="C268" s="2">
        <f>RSI!I268</f>
        <v>69.633062724330969</v>
      </c>
      <c r="D268" s="2">
        <f>MACD!E268</f>
        <v>1.0672498256551366E-2</v>
      </c>
      <c r="E268" s="2">
        <f>MACD!F268</f>
        <v>-6.0387911294243583E-2</v>
      </c>
      <c r="F268" s="2">
        <f>'Moving Avg'!D268</f>
        <v>2.13</v>
      </c>
      <c r="G268" s="2">
        <f>'Moving Avg'!F268</f>
        <v>2.0590000000000002</v>
      </c>
      <c r="H268" s="2">
        <f>'Moving Avg'!G268</f>
        <v>1.7771319999999997</v>
      </c>
      <c r="I268" s="2">
        <f>'Moving Avg'!H268</f>
        <v>1.7583934999999988</v>
      </c>
      <c r="J268" s="5" t="str">
        <f>OBV!F268</f>
        <v>BULLISH</v>
      </c>
      <c r="K268" s="5" t="str">
        <f>OBV!G268</f>
        <v>NEUTRAL</v>
      </c>
      <c r="L268" s="5" t="str">
        <f>OBV!H268</f>
        <v>CONFIRMED BULLISH</v>
      </c>
      <c r="M268" s="7">
        <f t="shared" si="40"/>
        <v>25</v>
      </c>
      <c r="N268" s="7">
        <f t="shared" si="41"/>
        <v>0</v>
      </c>
      <c r="O268" s="7">
        <f t="shared" si="42"/>
        <v>50</v>
      </c>
      <c r="P268" s="7">
        <f t="shared" si="43"/>
        <v>83.5</v>
      </c>
      <c r="Q268" s="8">
        <f t="shared" si="44"/>
        <v>28.774999999999999</v>
      </c>
      <c r="R268" s="8">
        <f t="shared" si="45"/>
        <v>43.375</v>
      </c>
      <c r="S268" s="8">
        <f t="shared" si="46"/>
        <v>53.825000000000003</v>
      </c>
      <c r="T268" s="8">
        <f t="shared" si="47"/>
        <v>39.625</v>
      </c>
      <c r="U268" s="7">
        <f t="shared" si="48"/>
        <v>41.991666666666667</v>
      </c>
      <c r="V268" s="7">
        <f t="shared" si="49"/>
        <v>41.400000000000006</v>
      </c>
    </row>
    <row r="269" spans="1:22" ht="13.5" x14ac:dyDescent="0.25">
      <c r="A269" s="3">
        <f>RSI!A269</f>
        <v>42697</v>
      </c>
      <c r="B269" s="2">
        <f>RSI!B269</f>
        <v>2.0699999999999998</v>
      </c>
      <c r="C269" s="2">
        <f>RSI!I269</f>
        <v>59.670328944207668</v>
      </c>
      <c r="D269" s="2">
        <f>MACD!E269</f>
        <v>2.7271564241712287E-2</v>
      </c>
      <c r="E269" s="2">
        <f>MACD!F269</f>
        <v>-4.2856016187052412E-2</v>
      </c>
      <c r="F269" s="2">
        <f>'Moving Avg'!D269</f>
        <v>2.1179999999999999</v>
      </c>
      <c r="G269" s="2">
        <f>'Moving Avg'!F269</f>
        <v>2.0725000000000002</v>
      </c>
      <c r="H269" s="2">
        <f>'Moving Avg'!G269</f>
        <v>1.7871819999999996</v>
      </c>
      <c r="I269" s="2">
        <f>'Moving Avg'!H269</f>
        <v>1.7583259999999987</v>
      </c>
      <c r="J269" s="5" t="str">
        <f>OBV!F269</f>
        <v>BEARISH</v>
      </c>
      <c r="K269" s="5" t="str">
        <f>OBV!G269</f>
        <v>NEUTRAL</v>
      </c>
      <c r="L269" s="5" t="str">
        <f>OBV!H269</f>
        <v>CONFIRMED BEARISH</v>
      </c>
      <c r="M269" s="7">
        <f t="shared" si="40"/>
        <v>25</v>
      </c>
      <c r="N269" s="7">
        <f t="shared" si="41"/>
        <v>0</v>
      </c>
      <c r="O269" s="7">
        <f t="shared" si="42"/>
        <v>50</v>
      </c>
      <c r="P269" s="7">
        <f t="shared" si="43"/>
        <v>16.5</v>
      </c>
      <c r="Q269" s="8">
        <f t="shared" si="44"/>
        <v>18.725000000000001</v>
      </c>
      <c r="R269" s="8">
        <f t="shared" si="45"/>
        <v>26.625</v>
      </c>
      <c r="S269" s="8">
        <f t="shared" si="46"/>
        <v>23.675000000000001</v>
      </c>
      <c r="T269" s="8">
        <f t="shared" si="47"/>
        <v>22.875</v>
      </c>
      <c r="U269" s="7">
        <f t="shared" si="48"/>
        <v>23.008333333333336</v>
      </c>
      <c r="V269" s="7">
        <f t="shared" si="49"/>
        <v>22.975000000000001</v>
      </c>
    </row>
    <row r="270" spans="1:22" ht="13.5" x14ac:dyDescent="0.25">
      <c r="A270" s="3">
        <f>RSI!A270</f>
        <v>42698</v>
      </c>
      <c r="B270" s="2">
        <f>RSI!B270</f>
        <v>2.0099999999999998</v>
      </c>
      <c r="C270" s="2">
        <f>RSI!I270</f>
        <v>51.703783534331933</v>
      </c>
      <c r="D270" s="2">
        <f>MACD!E270</f>
        <v>3.6091099537872928E-2</v>
      </c>
      <c r="E270" s="2">
        <f>MACD!F270</f>
        <v>-2.7066593042067346E-2</v>
      </c>
      <c r="F270" s="2">
        <f>'Moving Avg'!D270</f>
        <v>2.0939999999999999</v>
      </c>
      <c r="G270" s="2">
        <f>'Moving Avg'!F270</f>
        <v>2.0815000000000001</v>
      </c>
      <c r="H270" s="2">
        <f>'Moving Avg'!G270</f>
        <v>1.7956419999999997</v>
      </c>
      <c r="I270" s="2">
        <f>'Moving Avg'!H270</f>
        <v>1.7579099999999985</v>
      </c>
      <c r="J270" s="5" t="str">
        <f>OBV!F270</f>
        <v>BEARISH</v>
      </c>
      <c r="K270" s="5" t="str">
        <f>OBV!G270</f>
        <v>NEUTRAL</v>
      </c>
      <c r="L270" s="5" t="str">
        <f>OBV!H270</f>
        <v>CONFIRMED BEARISH</v>
      </c>
      <c r="M270" s="7">
        <f t="shared" si="40"/>
        <v>25</v>
      </c>
      <c r="N270" s="7">
        <f t="shared" si="41"/>
        <v>0</v>
      </c>
      <c r="O270" s="7">
        <f t="shared" si="42"/>
        <v>50</v>
      </c>
      <c r="P270" s="7">
        <f t="shared" si="43"/>
        <v>16.5</v>
      </c>
      <c r="Q270" s="8">
        <f t="shared" si="44"/>
        <v>18.725000000000001</v>
      </c>
      <c r="R270" s="8">
        <f t="shared" si="45"/>
        <v>26.625</v>
      </c>
      <c r="S270" s="8">
        <f t="shared" si="46"/>
        <v>23.675000000000001</v>
      </c>
      <c r="T270" s="8">
        <f t="shared" si="47"/>
        <v>22.875</v>
      </c>
      <c r="U270" s="7">
        <f t="shared" si="48"/>
        <v>23.008333333333336</v>
      </c>
      <c r="V270" s="7">
        <f t="shared" si="49"/>
        <v>22.975000000000001</v>
      </c>
    </row>
    <row r="271" spans="1:22" ht="13.5" x14ac:dyDescent="0.25">
      <c r="A271" s="3">
        <f>RSI!A271</f>
        <v>42699</v>
      </c>
      <c r="B271" s="2">
        <f>RSI!B271</f>
        <v>2.0099999999999998</v>
      </c>
      <c r="C271" s="2">
        <f>RSI!I271</f>
        <v>51.703783534331919</v>
      </c>
      <c r="D271" s="2">
        <f>MACD!E271</f>
        <v>4.350137819397748E-2</v>
      </c>
      <c r="E271" s="2">
        <f>MACD!F271</f>
        <v>-1.2952998794858381E-2</v>
      </c>
      <c r="F271" s="2">
        <f>'Moving Avg'!D271</f>
        <v>2.0699999999999998</v>
      </c>
      <c r="G271" s="2">
        <f>'Moving Avg'!F271</f>
        <v>2.0879999999999996</v>
      </c>
      <c r="H271" s="2">
        <f>'Moving Avg'!G271</f>
        <v>1.8037139999999996</v>
      </c>
      <c r="I271" s="2">
        <f>'Moving Avg'!H271</f>
        <v>1.7575424999999987</v>
      </c>
      <c r="J271" s="5" t="str">
        <f>OBV!F271</f>
        <v>BEARISH</v>
      </c>
      <c r="K271" s="5" t="str">
        <f>OBV!G271</f>
        <v>NEUTRAL</v>
      </c>
      <c r="L271" s="5" t="str">
        <f>OBV!H271</f>
        <v>CONFIRMED BEARISH</v>
      </c>
      <c r="M271" s="7">
        <f t="shared" si="40"/>
        <v>25</v>
      </c>
      <c r="N271" s="7">
        <f t="shared" si="41"/>
        <v>0</v>
      </c>
      <c r="O271" s="7">
        <f t="shared" si="42"/>
        <v>50</v>
      </c>
      <c r="P271" s="7">
        <f t="shared" si="43"/>
        <v>16.5</v>
      </c>
      <c r="Q271" s="8">
        <f t="shared" si="44"/>
        <v>18.725000000000001</v>
      </c>
      <c r="R271" s="8">
        <f t="shared" si="45"/>
        <v>26.625</v>
      </c>
      <c r="S271" s="8">
        <f t="shared" si="46"/>
        <v>23.675000000000001</v>
      </c>
      <c r="T271" s="8">
        <f t="shared" si="47"/>
        <v>22.875</v>
      </c>
      <c r="U271" s="7">
        <f t="shared" si="48"/>
        <v>23.008333333333336</v>
      </c>
      <c r="V271" s="7">
        <f t="shared" si="49"/>
        <v>22.975000000000001</v>
      </c>
    </row>
    <row r="272" spans="1:22" ht="13.5" x14ac:dyDescent="0.25">
      <c r="A272" s="3">
        <f>RSI!A272</f>
        <v>42702</v>
      </c>
      <c r="B272" s="2">
        <f>RSI!B272</f>
        <v>2.0099999999999998</v>
      </c>
      <c r="C272" s="2">
        <f>RSI!I272</f>
        <v>51.703783534331919</v>
      </c>
      <c r="D272" s="2">
        <f>MACD!E272</f>
        <v>4.049232154911353E-2</v>
      </c>
      <c r="E272" s="2">
        <f>MACD!F272</f>
        <v>-2.2639347260639976E-3</v>
      </c>
      <c r="F272" s="2">
        <f>'Moving Avg'!D272</f>
        <v>2.0459999999999998</v>
      </c>
      <c r="G272" s="2">
        <f>'Moving Avg'!F272</f>
        <v>2.0919999999999996</v>
      </c>
      <c r="H272" s="2">
        <f>'Moving Avg'!G272</f>
        <v>1.8131479999999995</v>
      </c>
      <c r="I272" s="2">
        <f>'Moving Avg'!H272</f>
        <v>1.7571749999999986</v>
      </c>
      <c r="J272" s="5" t="str">
        <f>OBV!F272</f>
        <v>BEARISH</v>
      </c>
      <c r="K272" s="5" t="str">
        <f>OBV!G272</f>
        <v>NEUTRAL</v>
      </c>
      <c r="L272" s="5" t="str">
        <f>OBV!H272</f>
        <v>CONFIRMED BEARISH</v>
      </c>
      <c r="M272" s="7">
        <f t="shared" si="40"/>
        <v>25</v>
      </c>
      <c r="N272" s="7">
        <f t="shared" si="41"/>
        <v>0</v>
      </c>
      <c r="O272" s="7">
        <f t="shared" si="42"/>
        <v>50</v>
      </c>
      <c r="P272" s="7">
        <f t="shared" si="43"/>
        <v>16.5</v>
      </c>
      <c r="Q272" s="8">
        <f t="shared" si="44"/>
        <v>18.725000000000001</v>
      </c>
      <c r="R272" s="8">
        <f t="shared" si="45"/>
        <v>26.625</v>
      </c>
      <c r="S272" s="8">
        <f t="shared" si="46"/>
        <v>23.675000000000001</v>
      </c>
      <c r="T272" s="8">
        <f t="shared" si="47"/>
        <v>22.875</v>
      </c>
      <c r="U272" s="7">
        <f t="shared" si="48"/>
        <v>23.008333333333336</v>
      </c>
      <c r="V272" s="7">
        <f t="shared" si="49"/>
        <v>22.975000000000001</v>
      </c>
    </row>
    <row r="273" spans="1:22" ht="13.5" x14ac:dyDescent="0.25">
      <c r="A273" s="3">
        <f>RSI!A273</f>
        <v>42703</v>
      </c>
      <c r="B273" s="2">
        <f>RSI!B273</f>
        <v>2.0099999999999998</v>
      </c>
      <c r="C273" s="2">
        <f>RSI!I273</f>
        <v>51.703783534331919</v>
      </c>
      <c r="D273" s="2">
        <f>MACD!E273</f>
        <v>4.5593575499159211E-2</v>
      </c>
      <c r="E273" s="2">
        <f>MACD!F273</f>
        <v>7.307567318980644E-3</v>
      </c>
      <c r="F273" s="2">
        <f>'Moving Avg'!D273</f>
        <v>2.0219999999999998</v>
      </c>
      <c r="G273" s="2">
        <f>'Moving Avg'!F273</f>
        <v>2.0944999999999991</v>
      </c>
      <c r="H273" s="2">
        <f>'Moving Avg'!G273</f>
        <v>1.8225819999999999</v>
      </c>
      <c r="I273" s="2">
        <f>'Moving Avg'!H273</f>
        <v>1.7570019999999982</v>
      </c>
      <c r="J273" s="5" t="str">
        <f>OBV!F273</f>
        <v>BEARISH</v>
      </c>
      <c r="K273" s="5" t="str">
        <f>OBV!G273</f>
        <v>NEUTRAL</v>
      </c>
      <c r="L273" s="5" t="str">
        <f>OBV!H273</f>
        <v>CONFIRMED BEARISH</v>
      </c>
      <c r="M273" s="7">
        <f t="shared" si="40"/>
        <v>25</v>
      </c>
      <c r="N273" s="7">
        <f t="shared" si="41"/>
        <v>0</v>
      </c>
      <c r="O273" s="7">
        <f t="shared" si="42"/>
        <v>50</v>
      </c>
      <c r="P273" s="7">
        <f t="shared" si="43"/>
        <v>16.5</v>
      </c>
      <c r="Q273" s="8">
        <f t="shared" si="44"/>
        <v>18.725000000000001</v>
      </c>
      <c r="R273" s="8">
        <f t="shared" si="45"/>
        <v>26.625</v>
      </c>
      <c r="S273" s="8">
        <f t="shared" si="46"/>
        <v>23.675000000000001</v>
      </c>
      <c r="T273" s="8">
        <f t="shared" si="47"/>
        <v>22.875</v>
      </c>
      <c r="U273" s="7">
        <f t="shared" si="48"/>
        <v>23.008333333333336</v>
      </c>
      <c r="V273" s="7">
        <f t="shared" si="49"/>
        <v>22.975000000000001</v>
      </c>
    </row>
    <row r="274" spans="1:22" ht="13.5" x14ac:dyDescent="0.25">
      <c r="A274" s="3">
        <f>RSI!A274</f>
        <v>42704</v>
      </c>
      <c r="B274" s="2">
        <f>RSI!B274</f>
        <v>2.0099999999999998</v>
      </c>
      <c r="C274" s="2">
        <f>RSI!I274</f>
        <v>51.703783534331919</v>
      </c>
      <c r="D274" s="2">
        <f>MACD!E274</f>
        <v>5.756072801843537E-2</v>
      </c>
      <c r="E274" s="2">
        <f>MACD!F274</f>
        <v>1.7358199458871591E-2</v>
      </c>
      <c r="F274" s="2">
        <f>'Moving Avg'!D274</f>
        <v>2.0099999999999998</v>
      </c>
      <c r="G274" s="2">
        <f>'Moving Avg'!F274</f>
        <v>2.0944999999999991</v>
      </c>
      <c r="H274" s="2">
        <f>'Moving Avg'!G274</f>
        <v>1.832406</v>
      </c>
      <c r="I274" s="2">
        <f>'Moving Avg'!H274</f>
        <v>1.7566344999999983</v>
      </c>
      <c r="J274" s="5" t="str">
        <f>OBV!F274</f>
        <v>BEARISH</v>
      </c>
      <c r="K274" s="5" t="str">
        <f>OBV!G274</f>
        <v>NEUTRAL</v>
      </c>
      <c r="L274" s="5" t="str">
        <f>OBV!H274</f>
        <v>CONFIRMED BEARISH</v>
      </c>
      <c r="M274" s="7">
        <f t="shared" si="40"/>
        <v>25</v>
      </c>
      <c r="N274" s="7">
        <f t="shared" si="41"/>
        <v>0</v>
      </c>
      <c r="O274" s="7">
        <f t="shared" si="42"/>
        <v>50</v>
      </c>
      <c r="P274" s="7">
        <f t="shared" si="43"/>
        <v>16.5</v>
      </c>
      <c r="Q274" s="8">
        <f t="shared" si="44"/>
        <v>18.725000000000001</v>
      </c>
      <c r="R274" s="8">
        <f t="shared" si="45"/>
        <v>26.625</v>
      </c>
      <c r="S274" s="8">
        <f t="shared" si="46"/>
        <v>23.675000000000001</v>
      </c>
      <c r="T274" s="8">
        <f t="shared" si="47"/>
        <v>22.875</v>
      </c>
      <c r="U274" s="7">
        <f t="shared" si="48"/>
        <v>23.008333333333336</v>
      </c>
      <c r="V274" s="7">
        <f t="shared" si="49"/>
        <v>22.975000000000001</v>
      </c>
    </row>
    <row r="275" spans="1:22" ht="13.5" x14ac:dyDescent="0.25">
      <c r="A275" s="3">
        <f>RSI!A275</f>
        <v>42705</v>
      </c>
      <c r="B275" s="2">
        <f>RSI!B275</f>
        <v>2.0099999999999998</v>
      </c>
      <c r="C275" s="2">
        <f>RSI!I275</f>
        <v>51.703783534331933</v>
      </c>
      <c r="D275" s="2">
        <f>MACD!E275</f>
        <v>6.7648260869509702E-2</v>
      </c>
      <c r="E275" s="2">
        <f>MACD!F275</f>
        <v>2.7416211740999216E-2</v>
      </c>
      <c r="F275" s="2">
        <f>'Moving Avg'!D275</f>
        <v>2.0099999999999998</v>
      </c>
      <c r="G275" s="2">
        <f>'Moving Avg'!F275</f>
        <v>2.0884999999999989</v>
      </c>
      <c r="H275" s="2">
        <f>'Moving Avg'!G275</f>
        <v>1.8430080000000002</v>
      </c>
      <c r="I275" s="2">
        <f>'Moving Avg'!H275</f>
        <v>1.7560724999999981</v>
      </c>
      <c r="J275" s="5" t="str">
        <f>OBV!F275</f>
        <v>NEUTRAL</v>
      </c>
      <c r="K275" s="5" t="str">
        <f>OBV!G275</f>
        <v>NEUTRAL</v>
      </c>
      <c r="L275" s="5" t="str">
        <f>OBV!H275</f>
        <v>NEUTRAL</v>
      </c>
      <c r="M275" s="7">
        <f t="shared" si="40"/>
        <v>25</v>
      </c>
      <c r="N275" s="7">
        <f t="shared" si="41"/>
        <v>0</v>
      </c>
      <c r="O275" s="7">
        <f t="shared" si="42"/>
        <v>50</v>
      </c>
      <c r="P275" s="7">
        <f t="shared" si="43"/>
        <v>33</v>
      </c>
      <c r="Q275" s="8">
        <f t="shared" si="44"/>
        <v>21.2</v>
      </c>
      <c r="R275" s="8">
        <f t="shared" si="45"/>
        <v>30.75</v>
      </c>
      <c r="S275" s="8">
        <f t="shared" si="46"/>
        <v>31.1</v>
      </c>
      <c r="T275" s="8">
        <f t="shared" si="47"/>
        <v>27</v>
      </c>
      <c r="U275" s="7">
        <f t="shared" si="48"/>
        <v>27.683333333333337</v>
      </c>
      <c r="V275" s="7">
        <f t="shared" si="49"/>
        <v>27.512500000000003</v>
      </c>
    </row>
    <row r="276" spans="1:22" ht="13.5" x14ac:dyDescent="0.25">
      <c r="A276" s="3">
        <f>RSI!A276</f>
        <v>42706</v>
      </c>
      <c r="B276" s="2">
        <f>RSI!B276</f>
        <v>1.99</v>
      </c>
      <c r="C276" s="2">
        <f>RSI!I276</f>
        <v>48.347400061854906</v>
      </c>
      <c r="D276" s="2">
        <f>MACD!E276</f>
        <v>7.7629681070556789E-2</v>
      </c>
      <c r="E276" s="2">
        <f>MACD!F276</f>
        <v>3.7458905606910731E-2</v>
      </c>
      <c r="F276" s="2">
        <f>'Moving Avg'!D276</f>
        <v>2.0059999999999998</v>
      </c>
      <c r="G276" s="2">
        <f>'Moving Avg'!F276</f>
        <v>2.0784999999999991</v>
      </c>
      <c r="H276" s="2">
        <f>'Moving Avg'!G276</f>
        <v>1.85321</v>
      </c>
      <c r="I276" s="2">
        <f>'Moving Avg'!H276</f>
        <v>1.7553614999999982</v>
      </c>
      <c r="J276" s="5" t="str">
        <f>OBV!F276</f>
        <v>BEARISH</v>
      </c>
      <c r="K276" s="5" t="str">
        <f>OBV!G276</f>
        <v>NEUTRAL</v>
      </c>
      <c r="L276" s="5" t="str">
        <f>OBV!H276</f>
        <v>CONFIRMED BEARISH</v>
      </c>
      <c r="M276" s="7">
        <f t="shared" si="40"/>
        <v>25</v>
      </c>
      <c r="N276" s="7">
        <f t="shared" si="41"/>
        <v>0</v>
      </c>
      <c r="O276" s="7">
        <f t="shared" si="42"/>
        <v>50</v>
      </c>
      <c r="P276" s="7">
        <f t="shared" si="43"/>
        <v>16.5</v>
      </c>
      <c r="Q276" s="8">
        <f t="shared" si="44"/>
        <v>18.725000000000001</v>
      </c>
      <c r="R276" s="8">
        <f t="shared" si="45"/>
        <v>26.625</v>
      </c>
      <c r="S276" s="8">
        <f t="shared" si="46"/>
        <v>23.675000000000001</v>
      </c>
      <c r="T276" s="8">
        <f t="shared" si="47"/>
        <v>22.875</v>
      </c>
      <c r="U276" s="7">
        <f t="shared" si="48"/>
        <v>23.008333333333336</v>
      </c>
      <c r="V276" s="7">
        <f t="shared" si="49"/>
        <v>22.975000000000001</v>
      </c>
    </row>
    <row r="277" spans="1:22" ht="13.5" x14ac:dyDescent="0.25">
      <c r="A277" s="3">
        <f>RSI!A277</f>
        <v>42709</v>
      </c>
      <c r="B277" s="2">
        <f>RSI!B277</f>
        <v>1.95</v>
      </c>
      <c r="C277" s="2">
        <f>RSI!I277</f>
        <v>42.416761758917303</v>
      </c>
      <c r="D277" s="2">
        <f>MACD!E277</f>
        <v>8.912361791102863E-2</v>
      </c>
      <c r="E277" s="2">
        <f>MACD!F277</f>
        <v>4.7791848067734316E-2</v>
      </c>
      <c r="F277" s="2">
        <f>'Moving Avg'!D277</f>
        <v>1.9939999999999998</v>
      </c>
      <c r="G277" s="2">
        <f>'Moving Avg'!F277</f>
        <v>2.0664999999999996</v>
      </c>
      <c r="H277" s="2">
        <f>'Moving Avg'!G277</f>
        <v>1.8626119999999999</v>
      </c>
      <c r="I277" s="2">
        <f>'Moving Avg'!H277</f>
        <v>1.7544994999999981</v>
      </c>
      <c r="J277" s="5" t="str">
        <f>OBV!F277</f>
        <v>BEARISH</v>
      </c>
      <c r="K277" s="5" t="str">
        <f>OBV!G277</f>
        <v>NEUTRAL</v>
      </c>
      <c r="L277" s="5" t="str">
        <f>OBV!H277</f>
        <v>CONFIRMED BEARISH</v>
      </c>
      <c r="M277" s="7">
        <f t="shared" si="40"/>
        <v>25</v>
      </c>
      <c r="N277" s="7">
        <f t="shared" si="41"/>
        <v>0</v>
      </c>
      <c r="O277" s="7">
        <f t="shared" si="42"/>
        <v>50</v>
      </c>
      <c r="P277" s="7">
        <f t="shared" si="43"/>
        <v>16.5</v>
      </c>
      <c r="Q277" s="8">
        <f t="shared" si="44"/>
        <v>18.725000000000001</v>
      </c>
      <c r="R277" s="8">
        <f t="shared" si="45"/>
        <v>26.625</v>
      </c>
      <c r="S277" s="8">
        <f t="shared" si="46"/>
        <v>23.675000000000001</v>
      </c>
      <c r="T277" s="8">
        <f t="shared" si="47"/>
        <v>22.875</v>
      </c>
      <c r="U277" s="7">
        <f t="shared" si="48"/>
        <v>23.008333333333336</v>
      </c>
      <c r="V277" s="7">
        <f t="shared" si="49"/>
        <v>22.975000000000001</v>
      </c>
    </row>
    <row r="278" spans="1:22" ht="13.5" x14ac:dyDescent="0.25">
      <c r="A278" s="3">
        <f>RSI!A278</f>
        <v>42710</v>
      </c>
      <c r="B278" s="2">
        <f>RSI!B278</f>
        <v>2.0299999999999998</v>
      </c>
      <c r="C278" s="2">
        <f>RSI!I278</f>
        <v>54.451070899415335</v>
      </c>
      <c r="D278" s="2">
        <f>MACD!E278</f>
        <v>9.3238541442326905E-2</v>
      </c>
      <c r="E278" s="2">
        <f>MACD!F278</f>
        <v>5.6881186742652835E-2</v>
      </c>
      <c r="F278" s="2">
        <f>'Moving Avg'!D278</f>
        <v>1.998</v>
      </c>
      <c r="G278" s="2">
        <f>'Moving Avg'!F278</f>
        <v>2.0594999999999994</v>
      </c>
      <c r="H278" s="2">
        <f>'Moving Avg'!G278</f>
        <v>1.8736140000000001</v>
      </c>
      <c r="I278" s="2">
        <f>'Moving Avg'!H278</f>
        <v>1.7542804999999979</v>
      </c>
      <c r="J278" s="5" t="str">
        <f>OBV!F278</f>
        <v>BULLISH</v>
      </c>
      <c r="K278" s="5" t="str">
        <f>OBV!G278</f>
        <v>NEUTRAL</v>
      </c>
      <c r="L278" s="5" t="str">
        <f>OBV!H278</f>
        <v>CONFIRMED BULLISH</v>
      </c>
      <c r="M278" s="7">
        <f t="shared" si="40"/>
        <v>25</v>
      </c>
      <c r="N278" s="7">
        <f t="shared" si="41"/>
        <v>0</v>
      </c>
      <c r="O278" s="7">
        <f t="shared" si="42"/>
        <v>50</v>
      </c>
      <c r="P278" s="7">
        <f t="shared" si="43"/>
        <v>83.5</v>
      </c>
      <c r="Q278" s="8">
        <f t="shared" si="44"/>
        <v>28.774999999999999</v>
      </c>
      <c r="R278" s="8">
        <f t="shared" si="45"/>
        <v>43.375</v>
      </c>
      <c r="S278" s="8">
        <f t="shared" si="46"/>
        <v>53.825000000000003</v>
      </c>
      <c r="T278" s="8">
        <f t="shared" si="47"/>
        <v>39.625</v>
      </c>
      <c r="U278" s="7">
        <f t="shared" si="48"/>
        <v>41.991666666666667</v>
      </c>
      <c r="V278" s="7">
        <f t="shared" si="49"/>
        <v>41.400000000000006</v>
      </c>
    </row>
    <row r="279" spans="1:22" ht="13.5" x14ac:dyDescent="0.25">
      <c r="A279" s="3">
        <f>RSI!A279</f>
        <v>42711</v>
      </c>
      <c r="B279" s="2">
        <f>RSI!B279</f>
        <v>2.09</v>
      </c>
      <c r="C279" s="2">
        <f>RSI!I279</f>
        <v>61.029303088526738</v>
      </c>
      <c r="D279" s="2">
        <f>MACD!E279</f>
        <v>8.2864324363517206E-2</v>
      </c>
      <c r="E279" s="2">
        <f>MACD!F279</f>
        <v>6.2077814266825709E-2</v>
      </c>
      <c r="F279" s="2">
        <f>'Moving Avg'!D279</f>
        <v>2.0140000000000002</v>
      </c>
      <c r="G279" s="2">
        <f>'Moving Avg'!F279</f>
        <v>2.0564999999999998</v>
      </c>
      <c r="H279" s="2">
        <f>'Moving Avg'!G279</f>
        <v>1.8858160000000004</v>
      </c>
      <c r="I279" s="2">
        <f>'Moving Avg'!H279</f>
        <v>1.754312999999998</v>
      </c>
      <c r="J279" s="5" t="str">
        <f>OBV!F279</f>
        <v>BULLISH</v>
      </c>
      <c r="K279" s="5" t="str">
        <f>OBV!G279</f>
        <v>STRONG</v>
      </c>
      <c r="L279" s="5" t="str">
        <f>OBV!H279</f>
        <v>CONFIRMED BULLISH</v>
      </c>
      <c r="M279" s="7">
        <f t="shared" si="40"/>
        <v>25</v>
      </c>
      <c r="N279" s="7">
        <f t="shared" si="41"/>
        <v>0</v>
      </c>
      <c r="O279" s="7">
        <f t="shared" si="42"/>
        <v>50</v>
      </c>
      <c r="P279" s="7">
        <f t="shared" si="43"/>
        <v>100</v>
      </c>
      <c r="Q279" s="8">
        <f t="shared" si="44"/>
        <v>31.25</v>
      </c>
      <c r="R279" s="8">
        <f t="shared" si="45"/>
        <v>47.5</v>
      </c>
      <c r="S279" s="8">
        <f t="shared" si="46"/>
        <v>61.25</v>
      </c>
      <c r="T279" s="8">
        <f t="shared" si="47"/>
        <v>43.75</v>
      </c>
      <c r="U279" s="7">
        <f t="shared" si="48"/>
        <v>46.666666666666664</v>
      </c>
      <c r="V279" s="7">
        <f t="shared" si="49"/>
        <v>45.9375</v>
      </c>
    </row>
    <row r="280" spans="1:22" ht="13.5" x14ac:dyDescent="0.25">
      <c r="A280" s="3">
        <f>RSI!A280</f>
        <v>42712</v>
      </c>
      <c r="B280" s="2">
        <f>RSI!B280</f>
        <v>2.15</v>
      </c>
      <c r="C280" s="2">
        <f>RSI!I280</f>
        <v>66.27462867958485</v>
      </c>
      <c r="D280" s="2">
        <f>MACD!E280</f>
        <v>5.9888919821845743E-2</v>
      </c>
      <c r="E280" s="2">
        <f>MACD!F280</f>
        <v>6.1640035377829722E-2</v>
      </c>
      <c r="F280" s="2">
        <f>'Moving Avg'!D280</f>
        <v>2.0419999999999998</v>
      </c>
      <c r="G280" s="2">
        <f>'Moving Avg'!F280</f>
        <v>2.0594999999999994</v>
      </c>
      <c r="H280" s="2">
        <f>'Moving Avg'!G280</f>
        <v>1.8992180000000005</v>
      </c>
      <c r="I280" s="2">
        <f>'Moving Avg'!H280</f>
        <v>1.7546454999999979</v>
      </c>
      <c r="J280" s="5" t="str">
        <f>OBV!F280</f>
        <v>BULLISH</v>
      </c>
      <c r="K280" s="5" t="str">
        <f>OBV!G280</f>
        <v>STRONG</v>
      </c>
      <c r="L280" s="5" t="str">
        <f>OBV!H280</f>
        <v>CONFIRMED BULLISH</v>
      </c>
      <c r="M280" s="7">
        <f t="shared" si="40"/>
        <v>25</v>
      </c>
      <c r="N280" s="7">
        <f t="shared" si="41"/>
        <v>45</v>
      </c>
      <c r="O280" s="7">
        <f t="shared" si="42"/>
        <v>50</v>
      </c>
      <c r="P280" s="7">
        <f t="shared" si="43"/>
        <v>100</v>
      </c>
      <c r="Q280" s="8">
        <f t="shared" si="44"/>
        <v>47</v>
      </c>
      <c r="R280" s="8">
        <f t="shared" si="45"/>
        <v>56.5</v>
      </c>
      <c r="S280" s="8">
        <f t="shared" si="46"/>
        <v>68</v>
      </c>
      <c r="T280" s="8">
        <f t="shared" si="47"/>
        <v>55</v>
      </c>
      <c r="U280" s="7">
        <f t="shared" si="48"/>
        <v>57.166666666666664</v>
      </c>
      <c r="V280" s="7">
        <f t="shared" si="49"/>
        <v>56.625</v>
      </c>
    </row>
    <row r="281" spans="1:22" ht="13.5" x14ac:dyDescent="0.25">
      <c r="A281" s="3">
        <f>RSI!A281</f>
        <v>42713</v>
      </c>
      <c r="B281" s="2">
        <f>RSI!B281</f>
        <v>2.2599999999999998</v>
      </c>
      <c r="C281" s="2">
        <f>RSI!I281</f>
        <v>73.355258736475562</v>
      </c>
      <c r="D281" s="2">
        <f>MACD!E281</f>
        <v>3.1462162191511656E-2</v>
      </c>
      <c r="E281" s="2">
        <f>MACD!F281</f>
        <v>5.560446074056611E-2</v>
      </c>
      <c r="F281" s="2">
        <f>'Moving Avg'!D281</f>
        <v>2.0959999999999996</v>
      </c>
      <c r="G281" s="2">
        <f>'Moving Avg'!F281</f>
        <v>2.0679999999999992</v>
      </c>
      <c r="H281" s="2">
        <f>'Moving Avg'!G281</f>
        <v>1.9156000000000006</v>
      </c>
      <c r="I281" s="2">
        <f>'Moving Avg'!H281</f>
        <v>1.755527999999998</v>
      </c>
      <c r="J281" s="5" t="str">
        <f>OBV!F281</f>
        <v>BULLISH</v>
      </c>
      <c r="K281" s="5" t="str">
        <f>OBV!G281</f>
        <v>STRONG</v>
      </c>
      <c r="L281" s="5" t="str">
        <f>OBV!H281</f>
        <v>CONFIRMED BULLISH</v>
      </c>
      <c r="M281" s="7">
        <f t="shared" si="40"/>
        <v>0</v>
      </c>
      <c r="N281" s="7">
        <f t="shared" si="41"/>
        <v>100</v>
      </c>
      <c r="O281" s="7">
        <f t="shared" si="42"/>
        <v>50</v>
      </c>
      <c r="P281" s="7">
        <f t="shared" si="43"/>
        <v>100</v>
      </c>
      <c r="Q281" s="8">
        <f t="shared" si="44"/>
        <v>57.5</v>
      </c>
      <c r="R281" s="8">
        <f t="shared" si="45"/>
        <v>62.5</v>
      </c>
      <c r="S281" s="8">
        <f t="shared" si="46"/>
        <v>72.5</v>
      </c>
      <c r="T281" s="8">
        <f t="shared" si="47"/>
        <v>62.5</v>
      </c>
      <c r="U281" s="7">
        <f t="shared" si="48"/>
        <v>64.166666666666671</v>
      </c>
      <c r="V281" s="7">
        <f t="shared" si="49"/>
        <v>63.75</v>
      </c>
    </row>
    <row r="282" spans="1:22" ht="13.5" x14ac:dyDescent="0.25">
      <c r="A282" s="3">
        <f>RSI!A282</f>
        <v>42717</v>
      </c>
      <c r="B282" s="2">
        <f>RSI!B282</f>
        <v>2.2599999999999998</v>
      </c>
      <c r="C282" s="2">
        <f>RSI!I282</f>
        <v>73.355258736475562</v>
      </c>
      <c r="D282" s="2">
        <f>MACD!E282</f>
        <v>5.9829399775295222E-3</v>
      </c>
      <c r="E282" s="2">
        <f>MACD!F282</f>
        <v>4.5680156587958799E-2</v>
      </c>
      <c r="F282" s="2">
        <f>'Moving Avg'!D282</f>
        <v>2.1579999999999999</v>
      </c>
      <c r="G282" s="2">
        <f>'Moving Avg'!F282</f>
        <v>2.079499999999999</v>
      </c>
      <c r="H282" s="2">
        <f>'Moving Avg'!G282</f>
        <v>1.932000000000001</v>
      </c>
      <c r="I282" s="2">
        <f>'Moving Avg'!H282</f>
        <v>1.7565079999999975</v>
      </c>
      <c r="J282" s="5" t="str">
        <f>OBV!F282</f>
        <v>BULLISH</v>
      </c>
      <c r="K282" s="5" t="str">
        <f>OBV!G282</f>
        <v>STRONG</v>
      </c>
      <c r="L282" s="5" t="str">
        <f>OBV!H282</f>
        <v>CONFIRMED BULLISH</v>
      </c>
      <c r="M282" s="7">
        <f t="shared" si="40"/>
        <v>0</v>
      </c>
      <c r="N282" s="7">
        <f t="shared" si="41"/>
        <v>100</v>
      </c>
      <c r="O282" s="7">
        <f t="shared" si="42"/>
        <v>50</v>
      </c>
      <c r="P282" s="7">
        <f t="shared" si="43"/>
        <v>100</v>
      </c>
      <c r="Q282" s="8">
        <f t="shared" si="44"/>
        <v>57.5</v>
      </c>
      <c r="R282" s="8">
        <f t="shared" si="45"/>
        <v>62.5</v>
      </c>
      <c r="S282" s="8">
        <f t="shared" si="46"/>
        <v>72.5</v>
      </c>
      <c r="T282" s="8">
        <f t="shared" si="47"/>
        <v>62.5</v>
      </c>
      <c r="U282" s="7">
        <f t="shared" si="48"/>
        <v>64.166666666666671</v>
      </c>
      <c r="V282" s="7">
        <f t="shared" si="49"/>
        <v>63.75</v>
      </c>
    </row>
    <row r="283" spans="1:22" ht="13.5" x14ac:dyDescent="0.25">
      <c r="A283" s="3">
        <f>RSI!A283</f>
        <v>42718</v>
      </c>
      <c r="B283" s="2">
        <f>RSI!B283</f>
        <v>2.2599999999999998</v>
      </c>
      <c r="C283" s="2">
        <f>RSI!I283</f>
        <v>73.355258736475562</v>
      </c>
      <c r="D283" s="2">
        <f>MACD!E283</f>
        <v>-1.6896598110092143E-2</v>
      </c>
      <c r="E283" s="2">
        <f>MACD!F283</f>
        <v>3.316480564834861E-2</v>
      </c>
      <c r="F283" s="2">
        <f>'Moving Avg'!D283</f>
        <v>2.2039999999999997</v>
      </c>
      <c r="G283" s="2">
        <f>'Moving Avg'!F283</f>
        <v>2.0884999999999989</v>
      </c>
      <c r="H283" s="2">
        <f>'Moving Avg'!G283</f>
        <v>1.9476000000000011</v>
      </c>
      <c r="I283" s="2">
        <f>'Moving Avg'!H283</f>
        <v>1.7574389999999973</v>
      </c>
      <c r="J283" s="5" t="str">
        <f>OBV!F283</f>
        <v>BULLISH</v>
      </c>
      <c r="K283" s="5" t="str">
        <f>OBV!G283</f>
        <v>STRONG</v>
      </c>
      <c r="L283" s="5" t="str">
        <f>OBV!H283</f>
        <v>CONFIRMED BULLISH</v>
      </c>
      <c r="M283" s="7">
        <f t="shared" si="40"/>
        <v>0</v>
      </c>
      <c r="N283" s="7">
        <f t="shared" si="41"/>
        <v>100</v>
      </c>
      <c r="O283" s="7">
        <f t="shared" si="42"/>
        <v>50</v>
      </c>
      <c r="P283" s="7">
        <f t="shared" si="43"/>
        <v>100</v>
      </c>
      <c r="Q283" s="8">
        <f t="shared" si="44"/>
        <v>57.5</v>
      </c>
      <c r="R283" s="8">
        <f t="shared" si="45"/>
        <v>62.5</v>
      </c>
      <c r="S283" s="8">
        <f t="shared" si="46"/>
        <v>72.5</v>
      </c>
      <c r="T283" s="8">
        <f t="shared" si="47"/>
        <v>62.5</v>
      </c>
      <c r="U283" s="7">
        <f t="shared" si="48"/>
        <v>64.166666666666671</v>
      </c>
      <c r="V283" s="7">
        <f t="shared" si="49"/>
        <v>63.75</v>
      </c>
    </row>
    <row r="284" spans="1:22" ht="13.5" x14ac:dyDescent="0.25">
      <c r="A284" s="3">
        <f>RSI!A284</f>
        <v>42719</v>
      </c>
      <c r="B284" s="2">
        <f>RSI!B284</f>
        <v>2.3199999999999998</v>
      </c>
      <c r="C284" s="2">
        <f>RSI!I284</f>
        <v>76.689381431383765</v>
      </c>
      <c r="D284" s="2">
        <f>MACD!E284</f>
        <v>-4.1923055607687054E-2</v>
      </c>
      <c r="E284" s="2">
        <f>MACD!F284</f>
        <v>1.8147233397141478E-2</v>
      </c>
      <c r="F284" s="2">
        <f>'Moving Avg'!D284</f>
        <v>2.25</v>
      </c>
      <c r="G284" s="2">
        <f>'Moving Avg'!F284</f>
        <v>2.0979999999999994</v>
      </c>
      <c r="H284" s="2">
        <f>'Moving Avg'!G284</f>
        <v>1.9644000000000008</v>
      </c>
      <c r="I284" s="2">
        <f>'Moving Avg'!H284</f>
        <v>1.7586699999999977</v>
      </c>
      <c r="J284" s="5" t="str">
        <f>OBV!F284</f>
        <v>BULLISH</v>
      </c>
      <c r="K284" s="5" t="str">
        <f>OBV!G284</f>
        <v>STRONG</v>
      </c>
      <c r="L284" s="5" t="str">
        <f>OBV!H284</f>
        <v>CONFIRMED BULLISH</v>
      </c>
      <c r="M284" s="7">
        <f t="shared" si="40"/>
        <v>0</v>
      </c>
      <c r="N284" s="7">
        <f t="shared" si="41"/>
        <v>100</v>
      </c>
      <c r="O284" s="7">
        <f t="shared" si="42"/>
        <v>50</v>
      </c>
      <c r="P284" s="7">
        <f t="shared" si="43"/>
        <v>100</v>
      </c>
      <c r="Q284" s="8">
        <f t="shared" si="44"/>
        <v>57.5</v>
      </c>
      <c r="R284" s="8">
        <f t="shared" si="45"/>
        <v>62.5</v>
      </c>
      <c r="S284" s="8">
        <f t="shared" si="46"/>
        <v>72.5</v>
      </c>
      <c r="T284" s="8">
        <f t="shared" si="47"/>
        <v>62.5</v>
      </c>
      <c r="U284" s="7">
        <f t="shared" si="48"/>
        <v>64.166666666666671</v>
      </c>
      <c r="V284" s="7">
        <f t="shared" si="49"/>
        <v>63.75</v>
      </c>
    </row>
    <row r="285" spans="1:22" ht="13.5" x14ac:dyDescent="0.25">
      <c r="A285" s="3">
        <f>RSI!A285</f>
        <v>42720</v>
      </c>
      <c r="B285" s="2">
        <f>RSI!B285</f>
        <v>2.2999999999999998</v>
      </c>
      <c r="C285" s="2">
        <f>RSI!I285</f>
        <v>73.392631842444189</v>
      </c>
      <c r="D285" s="2">
        <f>MACD!E285</f>
        <v>-6.3104205435059679E-2</v>
      </c>
      <c r="E285" s="2">
        <f>MACD!F285</f>
        <v>1.896945630701247E-3</v>
      </c>
      <c r="F285" s="2">
        <f>'Moving Avg'!D285</f>
        <v>2.2799999999999998</v>
      </c>
      <c r="G285" s="2">
        <f>'Moving Avg'!F285</f>
        <v>2.1064999999999996</v>
      </c>
      <c r="H285" s="2">
        <f>'Moving Avg'!G285</f>
        <v>1.9800000000000011</v>
      </c>
      <c r="I285" s="2">
        <f>'Moving Avg'!H285</f>
        <v>1.7598009999999977</v>
      </c>
      <c r="J285" s="5" t="str">
        <f>OBV!F285</f>
        <v>BULLISH</v>
      </c>
      <c r="K285" s="5" t="str">
        <f>OBV!G285</f>
        <v>NEUTRAL</v>
      </c>
      <c r="L285" s="5" t="str">
        <f>OBV!H285</f>
        <v>CONFIRMED BULLISH</v>
      </c>
      <c r="M285" s="7">
        <f t="shared" si="40"/>
        <v>0</v>
      </c>
      <c r="N285" s="7">
        <f t="shared" si="41"/>
        <v>100</v>
      </c>
      <c r="O285" s="7">
        <f t="shared" si="42"/>
        <v>50</v>
      </c>
      <c r="P285" s="7">
        <f t="shared" si="43"/>
        <v>83.5</v>
      </c>
      <c r="Q285" s="8">
        <f t="shared" si="44"/>
        <v>55.024999999999999</v>
      </c>
      <c r="R285" s="8">
        <f t="shared" si="45"/>
        <v>58.375</v>
      </c>
      <c r="S285" s="8">
        <f t="shared" si="46"/>
        <v>65.075000000000003</v>
      </c>
      <c r="T285" s="8">
        <f t="shared" si="47"/>
        <v>58.375</v>
      </c>
      <c r="U285" s="7">
        <f t="shared" si="48"/>
        <v>59.491666666666674</v>
      </c>
      <c r="V285" s="7">
        <f t="shared" si="49"/>
        <v>59.212500000000006</v>
      </c>
    </row>
    <row r="286" spans="1:22" ht="13.5" x14ac:dyDescent="0.25">
      <c r="A286" s="3">
        <f>RSI!A286</f>
        <v>42723</v>
      </c>
      <c r="B286" s="2">
        <f>RSI!B286</f>
        <v>2.2999999999999998</v>
      </c>
      <c r="C286" s="2">
        <f>RSI!I286</f>
        <v>73.392631842444189</v>
      </c>
      <c r="D286" s="2">
        <f>MACD!E286</f>
        <v>-8.536175352847053E-2</v>
      </c>
      <c r="E286" s="2">
        <f>MACD!F286</f>
        <v>-1.555479420113311E-2</v>
      </c>
      <c r="F286" s="2">
        <f>'Moving Avg'!D286</f>
        <v>2.2880000000000003</v>
      </c>
      <c r="G286" s="2">
        <f>'Moving Avg'!F286</f>
        <v>2.1149999999999993</v>
      </c>
      <c r="H286" s="2">
        <f>'Moving Avg'!G286</f>
        <v>1.9956000000000012</v>
      </c>
      <c r="I286" s="2">
        <f>'Moving Avg'!H286</f>
        <v>1.7609319999999977</v>
      </c>
      <c r="J286" s="5" t="str">
        <f>OBV!F286</f>
        <v>BEARISH</v>
      </c>
      <c r="K286" s="5" t="str">
        <f>OBV!G286</f>
        <v>NEUTRAL</v>
      </c>
      <c r="L286" s="5" t="str">
        <f>OBV!H286</f>
        <v>BEARISH DIVERGENCE</v>
      </c>
      <c r="M286" s="7">
        <f t="shared" si="40"/>
        <v>0</v>
      </c>
      <c r="N286" s="7">
        <f t="shared" si="41"/>
        <v>100</v>
      </c>
      <c r="O286" s="7">
        <f t="shared" si="42"/>
        <v>50</v>
      </c>
      <c r="P286" s="7">
        <f t="shared" si="43"/>
        <v>16.5</v>
      </c>
      <c r="Q286" s="8">
        <f t="shared" si="44"/>
        <v>44.975000000000001</v>
      </c>
      <c r="R286" s="8">
        <f t="shared" si="45"/>
        <v>41.625</v>
      </c>
      <c r="S286" s="8">
        <f t="shared" si="46"/>
        <v>34.924999999999997</v>
      </c>
      <c r="T286" s="8">
        <f t="shared" si="47"/>
        <v>41.625</v>
      </c>
      <c r="U286" s="7">
        <f t="shared" si="48"/>
        <v>40.508333333333333</v>
      </c>
      <c r="V286" s="7">
        <f t="shared" si="49"/>
        <v>40.787499999999994</v>
      </c>
    </row>
    <row r="287" spans="1:22" ht="13.5" x14ac:dyDescent="0.25">
      <c r="A287" s="3">
        <f>RSI!A287</f>
        <v>42724</v>
      </c>
      <c r="B287" s="2">
        <f>RSI!B287</f>
        <v>2.35</v>
      </c>
      <c r="C287" s="2">
        <f>RSI!I287</f>
        <v>76.341451406887259</v>
      </c>
      <c r="D287" s="2">
        <f>MACD!E287</f>
        <v>-0.11521753333352525</v>
      </c>
      <c r="E287" s="2">
        <f>MACD!F287</f>
        <v>-3.5487342027611543E-2</v>
      </c>
      <c r="F287" s="2">
        <f>'Moving Avg'!D287</f>
        <v>2.306</v>
      </c>
      <c r="G287" s="2">
        <f>'Moving Avg'!F287</f>
        <v>2.1259999999999994</v>
      </c>
      <c r="H287" s="2">
        <f>'Moving Avg'!G287</f>
        <v>2.011400000000001</v>
      </c>
      <c r="I287" s="2">
        <f>'Moving Avg'!H287</f>
        <v>1.762312999999998</v>
      </c>
      <c r="J287" s="5" t="str">
        <f>OBV!F287</f>
        <v>BULLISH</v>
      </c>
      <c r="K287" s="5" t="str">
        <f>OBV!G287</f>
        <v>STRONG</v>
      </c>
      <c r="L287" s="5" t="str">
        <f>OBV!H287</f>
        <v>CONFIRMED BULLISH</v>
      </c>
      <c r="M287" s="7">
        <f t="shared" si="40"/>
        <v>0</v>
      </c>
      <c r="N287" s="7">
        <f t="shared" si="41"/>
        <v>100</v>
      </c>
      <c r="O287" s="7">
        <f t="shared" si="42"/>
        <v>50</v>
      </c>
      <c r="P287" s="7">
        <f t="shared" si="43"/>
        <v>100</v>
      </c>
      <c r="Q287" s="8">
        <f t="shared" si="44"/>
        <v>57.5</v>
      </c>
      <c r="R287" s="8">
        <f t="shared" si="45"/>
        <v>62.5</v>
      </c>
      <c r="S287" s="8">
        <f t="shared" si="46"/>
        <v>72.5</v>
      </c>
      <c r="T287" s="8">
        <f t="shared" si="47"/>
        <v>62.5</v>
      </c>
      <c r="U287" s="7">
        <f t="shared" si="48"/>
        <v>64.166666666666671</v>
      </c>
      <c r="V287" s="7">
        <f t="shared" si="49"/>
        <v>63.75</v>
      </c>
    </row>
    <row r="288" spans="1:22" ht="13.5" x14ac:dyDescent="0.25">
      <c r="A288" s="3">
        <f>RSI!A288</f>
        <v>42725</v>
      </c>
      <c r="B288" s="2">
        <f>RSI!B288</f>
        <v>2.3199999999999998</v>
      </c>
      <c r="C288" s="2">
        <f>RSI!I288</f>
        <v>71.239864395112434</v>
      </c>
      <c r="D288" s="2">
        <f>MACD!E288</f>
        <v>-0.12732428351317138</v>
      </c>
      <c r="E288" s="2">
        <f>MACD!F288</f>
        <v>-5.3854730324723515E-2</v>
      </c>
      <c r="F288" s="2">
        <f>'Moving Avg'!D288</f>
        <v>2.3180000000000001</v>
      </c>
      <c r="G288" s="2">
        <f>'Moving Avg'!F288</f>
        <v>2.1354999999999995</v>
      </c>
      <c r="H288" s="2">
        <f>'Moving Avg'!G288</f>
        <v>2.0274000000000005</v>
      </c>
      <c r="I288" s="2">
        <f>'Moving Avg'!H288</f>
        <v>1.763592999999998</v>
      </c>
      <c r="J288" s="5" t="str">
        <f>OBV!F288</f>
        <v>BEARISH</v>
      </c>
      <c r="K288" s="5" t="str">
        <f>OBV!G288</f>
        <v>NEUTRAL</v>
      </c>
      <c r="L288" s="5" t="str">
        <f>OBV!H288</f>
        <v>BEARISH DIVERGENCE</v>
      </c>
      <c r="M288" s="7">
        <f t="shared" si="40"/>
        <v>0</v>
      </c>
      <c r="N288" s="7">
        <f t="shared" si="41"/>
        <v>100</v>
      </c>
      <c r="O288" s="7">
        <f t="shared" si="42"/>
        <v>50</v>
      </c>
      <c r="P288" s="7">
        <f t="shared" si="43"/>
        <v>16.5</v>
      </c>
      <c r="Q288" s="8">
        <f t="shared" si="44"/>
        <v>44.975000000000001</v>
      </c>
      <c r="R288" s="8">
        <f t="shared" si="45"/>
        <v>41.625</v>
      </c>
      <c r="S288" s="8">
        <f t="shared" si="46"/>
        <v>34.924999999999997</v>
      </c>
      <c r="T288" s="8">
        <f t="shared" si="47"/>
        <v>41.625</v>
      </c>
      <c r="U288" s="7">
        <f t="shared" si="48"/>
        <v>40.508333333333333</v>
      </c>
      <c r="V288" s="7">
        <f t="shared" si="49"/>
        <v>40.787499999999994</v>
      </c>
    </row>
    <row r="289" spans="1:22" ht="13.5" x14ac:dyDescent="0.25">
      <c r="A289" s="3">
        <f>RSI!A289</f>
        <v>42726</v>
      </c>
      <c r="B289" s="2">
        <f>RSI!B289</f>
        <v>2.3199999999999998</v>
      </c>
      <c r="C289" s="2">
        <f>RSI!I289</f>
        <v>71.239864395112434</v>
      </c>
      <c r="D289" s="2">
        <f>MACD!E289</f>
        <v>-0.12943271418368418</v>
      </c>
      <c r="E289" s="2">
        <f>MACD!F289</f>
        <v>-6.8970327096515655E-2</v>
      </c>
      <c r="F289" s="2">
        <f>'Moving Avg'!D289</f>
        <v>2.3180000000000001</v>
      </c>
      <c r="G289" s="2">
        <f>'Moving Avg'!F289</f>
        <v>2.1479999999999992</v>
      </c>
      <c r="H289" s="2">
        <f>'Moving Avg'!G289</f>
        <v>2.0426000000000006</v>
      </c>
      <c r="I289" s="2">
        <f>'Moving Avg'!H289</f>
        <v>1.7649699999999982</v>
      </c>
      <c r="J289" s="5" t="str">
        <f>OBV!F289</f>
        <v>BEARISH</v>
      </c>
      <c r="K289" s="5" t="str">
        <f>OBV!G289</f>
        <v>WEAK</v>
      </c>
      <c r="L289" s="5" t="str">
        <f>OBV!H289</f>
        <v>NEUTRAL</v>
      </c>
      <c r="M289" s="7">
        <f t="shared" si="40"/>
        <v>0</v>
      </c>
      <c r="N289" s="7">
        <f t="shared" si="41"/>
        <v>100</v>
      </c>
      <c r="O289" s="7">
        <f t="shared" si="42"/>
        <v>50</v>
      </c>
      <c r="P289" s="7">
        <f t="shared" si="43"/>
        <v>0</v>
      </c>
      <c r="Q289" s="8">
        <f t="shared" si="44"/>
        <v>42.5</v>
      </c>
      <c r="R289" s="8">
        <f t="shared" si="45"/>
        <v>37.5</v>
      </c>
      <c r="S289" s="8">
        <f t="shared" si="46"/>
        <v>27.5</v>
      </c>
      <c r="T289" s="8">
        <f t="shared" si="47"/>
        <v>37.5</v>
      </c>
      <c r="U289" s="7">
        <f t="shared" si="48"/>
        <v>35.833333333333336</v>
      </c>
      <c r="V289" s="7">
        <f t="shared" si="49"/>
        <v>36.25</v>
      </c>
    </row>
    <row r="290" spans="1:22" ht="13.5" x14ac:dyDescent="0.25">
      <c r="A290" s="3">
        <f>RSI!A290</f>
        <v>42727</v>
      </c>
      <c r="B290" s="2">
        <f>RSI!B290</f>
        <v>2.3199999999999998</v>
      </c>
      <c r="C290" s="2">
        <f>RSI!I290</f>
        <v>71.239864395112434</v>
      </c>
      <c r="D290" s="2">
        <f>MACD!E290</f>
        <v>-0.12299991525962817</v>
      </c>
      <c r="E290" s="2">
        <f>MACD!F290</f>
        <v>-7.9776244729138163E-2</v>
      </c>
      <c r="F290" s="2">
        <f>'Moving Avg'!D290</f>
        <v>2.3220000000000001</v>
      </c>
      <c r="G290" s="2">
        <f>'Moving Avg'!F290</f>
        <v>2.1635</v>
      </c>
      <c r="H290" s="2">
        <f>'Moving Avg'!G290</f>
        <v>2.0562</v>
      </c>
      <c r="I290" s="2">
        <f>'Moving Avg'!H290</f>
        <v>1.7666394999999979</v>
      </c>
      <c r="J290" s="5" t="str">
        <f>OBV!F290</f>
        <v>BULLISH</v>
      </c>
      <c r="K290" s="5" t="str">
        <f>OBV!G290</f>
        <v>NEUTRAL</v>
      </c>
      <c r="L290" s="5" t="str">
        <f>OBV!H290</f>
        <v>CONFIRMED BULLISH</v>
      </c>
      <c r="M290" s="7">
        <f t="shared" si="40"/>
        <v>0</v>
      </c>
      <c r="N290" s="7">
        <f t="shared" si="41"/>
        <v>100</v>
      </c>
      <c r="O290" s="7">
        <f t="shared" si="42"/>
        <v>50</v>
      </c>
      <c r="P290" s="7">
        <f t="shared" si="43"/>
        <v>83.5</v>
      </c>
      <c r="Q290" s="8">
        <f t="shared" si="44"/>
        <v>55.024999999999999</v>
      </c>
      <c r="R290" s="8">
        <f t="shared" si="45"/>
        <v>58.375</v>
      </c>
      <c r="S290" s="8">
        <f t="shared" si="46"/>
        <v>65.075000000000003</v>
      </c>
      <c r="T290" s="8">
        <f t="shared" si="47"/>
        <v>58.375</v>
      </c>
      <c r="U290" s="7">
        <f t="shared" si="48"/>
        <v>59.491666666666674</v>
      </c>
      <c r="V290" s="7">
        <f t="shared" si="49"/>
        <v>59.212500000000006</v>
      </c>
    </row>
    <row r="291" spans="1:22" ht="13.5" x14ac:dyDescent="0.25">
      <c r="A291" s="3">
        <f>RSI!A291</f>
        <v>42730</v>
      </c>
      <c r="B291" s="2">
        <f>RSI!B291</f>
        <v>2.2999999999999998</v>
      </c>
      <c r="C291" s="2">
        <f>RSI!I291</f>
        <v>67.484830690771048</v>
      </c>
      <c r="D291" s="2">
        <f>MACD!E291</f>
        <v>-0.10009102817941784</v>
      </c>
      <c r="E291" s="2">
        <f>MACD!F291</f>
        <v>-8.3839201419194098E-2</v>
      </c>
      <c r="F291" s="2">
        <f>'Moving Avg'!D291</f>
        <v>2.3220000000000001</v>
      </c>
      <c r="G291" s="2">
        <f>'Moving Avg'!F291</f>
        <v>2.1779999999999999</v>
      </c>
      <c r="H291" s="2">
        <f>'Moving Avg'!G291</f>
        <v>2.0686</v>
      </c>
      <c r="I291" s="2">
        <f>'Moving Avg'!H291</f>
        <v>1.7685009999999983</v>
      </c>
      <c r="J291" s="5" t="str">
        <f>OBV!F291</f>
        <v>BEARISH</v>
      </c>
      <c r="K291" s="5" t="str">
        <f>OBV!G291</f>
        <v>WEAK</v>
      </c>
      <c r="L291" s="5" t="str">
        <f>OBV!H291</f>
        <v>NEUTRAL</v>
      </c>
      <c r="M291" s="7">
        <f t="shared" si="40"/>
        <v>25</v>
      </c>
      <c r="N291" s="7">
        <f t="shared" si="41"/>
        <v>45</v>
      </c>
      <c r="O291" s="7">
        <f t="shared" si="42"/>
        <v>50</v>
      </c>
      <c r="P291" s="7">
        <f t="shared" si="43"/>
        <v>0</v>
      </c>
      <c r="Q291" s="8">
        <f t="shared" si="44"/>
        <v>32</v>
      </c>
      <c r="R291" s="8">
        <f t="shared" si="45"/>
        <v>31.5</v>
      </c>
      <c r="S291" s="8">
        <f t="shared" si="46"/>
        <v>23</v>
      </c>
      <c r="T291" s="8">
        <f t="shared" si="47"/>
        <v>30</v>
      </c>
      <c r="U291" s="7">
        <f t="shared" si="48"/>
        <v>28.833333333333332</v>
      </c>
      <c r="V291" s="7">
        <f t="shared" si="49"/>
        <v>29.125</v>
      </c>
    </row>
    <row r="292" spans="1:22" ht="13.5" x14ac:dyDescent="0.25">
      <c r="A292" s="3">
        <f>RSI!A292</f>
        <v>42731</v>
      </c>
      <c r="B292" s="2">
        <f>RSI!B292</f>
        <v>2.34</v>
      </c>
      <c r="C292" s="2">
        <f>RSI!I292</f>
        <v>70.799880534588411</v>
      </c>
      <c r="D292" s="2">
        <f>MACD!E292</f>
        <v>-8.4420634846723797E-2</v>
      </c>
      <c r="E292" s="2">
        <f>MACD!F292</f>
        <v>-8.3955488104700035E-2</v>
      </c>
      <c r="F292" s="2">
        <f>'Moving Avg'!D292</f>
        <v>2.3199999999999994</v>
      </c>
      <c r="G292" s="2">
        <f>'Moving Avg'!F292</f>
        <v>2.1945000000000001</v>
      </c>
      <c r="H292" s="2">
        <f>'Moving Avg'!G292</f>
        <v>2.0798000000000001</v>
      </c>
      <c r="I292" s="2">
        <f>'Moving Avg'!H292</f>
        <v>1.7706594999999985</v>
      </c>
      <c r="J292" s="5" t="str">
        <f>OBV!F292</f>
        <v>BEARISH</v>
      </c>
      <c r="K292" s="5" t="str">
        <f>OBV!G292</f>
        <v>WEAK</v>
      </c>
      <c r="L292" s="5" t="str">
        <f>OBV!H292</f>
        <v>CONFIRMED BEARISH</v>
      </c>
      <c r="M292" s="7">
        <f t="shared" si="40"/>
        <v>0</v>
      </c>
      <c r="N292" s="7">
        <f t="shared" si="41"/>
        <v>45</v>
      </c>
      <c r="O292" s="7">
        <f t="shared" si="42"/>
        <v>50</v>
      </c>
      <c r="P292" s="7">
        <f t="shared" si="43"/>
        <v>0</v>
      </c>
      <c r="Q292" s="8">
        <f t="shared" si="44"/>
        <v>23.25</v>
      </c>
      <c r="R292" s="8">
        <f t="shared" si="45"/>
        <v>26.5</v>
      </c>
      <c r="S292" s="8">
        <f t="shared" si="46"/>
        <v>19.25</v>
      </c>
      <c r="T292" s="8">
        <f t="shared" si="47"/>
        <v>23.75</v>
      </c>
      <c r="U292" s="7">
        <f t="shared" si="48"/>
        <v>23</v>
      </c>
      <c r="V292" s="7">
        <f t="shared" si="49"/>
        <v>23.1875</v>
      </c>
    </row>
    <row r="293" spans="1:22" ht="13.5" x14ac:dyDescent="0.25">
      <c r="A293" s="3">
        <f>RSI!A293</f>
        <v>42732</v>
      </c>
      <c r="B293" s="2">
        <f>RSI!B293</f>
        <v>2.2999999999999998</v>
      </c>
      <c r="C293" s="2">
        <f>RSI!I293</f>
        <v>63.795368632550556</v>
      </c>
      <c r="D293" s="2">
        <f>MACD!E293</f>
        <v>-6.9129920584964033E-2</v>
      </c>
      <c r="E293" s="2">
        <f>MACD!F293</f>
        <v>-8.099037460075284E-2</v>
      </c>
      <c r="F293" s="2">
        <f>'Moving Avg'!D293</f>
        <v>2.3159999999999998</v>
      </c>
      <c r="G293" s="2">
        <f>'Moving Avg'!F293</f>
        <v>2.2089999999999996</v>
      </c>
      <c r="H293" s="2">
        <f>'Moving Avg'!G293</f>
        <v>2.0891999999999995</v>
      </c>
      <c r="I293" s="2">
        <f>'Moving Avg'!H293</f>
        <v>1.7726669999999984</v>
      </c>
      <c r="J293" s="5" t="str">
        <f>OBV!F293</f>
        <v>BEARISH</v>
      </c>
      <c r="K293" s="5" t="str">
        <f>OBV!G293</f>
        <v>WEAK</v>
      </c>
      <c r="L293" s="5" t="str">
        <f>OBV!H293</f>
        <v>CONFIRMED BEARISH</v>
      </c>
      <c r="M293" s="7">
        <f t="shared" si="40"/>
        <v>25</v>
      </c>
      <c r="N293" s="7">
        <f t="shared" si="41"/>
        <v>0</v>
      </c>
      <c r="O293" s="7">
        <f t="shared" si="42"/>
        <v>50</v>
      </c>
      <c r="P293" s="7">
        <f t="shared" si="43"/>
        <v>0</v>
      </c>
      <c r="Q293" s="8">
        <f t="shared" si="44"/>
        <v>16.25</v>
      </c>
      <c r="R293" s="8">
        <f t="shared" si="45"/>
        <v>22.5</v>
      </c>
      <c r="S293" s="8">
        <f t="shared" si="46"/>
        <v>16.25</v>
      </c>
      <c r="T293" s="8">
        <f t="shared" si="47"/>
        <v>18.75</v>
      </c>
      <c r="U293" s="7">
        <f t="shared" si="48"/>
        <v>18.333333333333332</v>
      </c>
      <c r="V293" s="7">
        <f t="shared" si="49"/>
        <v>18.4375</v>
      </c>
    </row>
    <row r="294" spans="1:22" ht="13.5" x14ac:dyDescent="0.25">
      <c r="A294" s="3">
        <f>RSI!A294</f>
        <v>42733</v>
      </c>
      <c r="B294" s="2">
        <f>RSI!B294</f>
        <v>2.2400000000000002</v>
      </c>
      <c r="C294" s="2">
        <f>RSI!I294</f>
        <v>55.004714206057869</v>
      </c>
      <c r="D294" s="2">
        <f>MACD!E294</f>
        <v>-4.314283766666227E-2</v>
      </c>
      <c r="E294" s="2">
        <f>MACD!F294</f>
        <v>-7.3420867213934732E-2</v>
      </c>
      <c r="F294" s="2">
        <f>'Moving Avg'!D294</f>
        <v>2.2999999999999998</v>
      </c>
      <c r="G294" s="2">
        <f>'Moving Avg'!F294</f>
        <v>2.2205000000000004</v>
      </c>
      <c r="H294" s="2">
        <f>'Moving Avg'!G294</f>
        <v>2.0973999999999995</v>
      </c>
      <c r="I294" s="2">
        <f>'Moving Avg'!H294</f>
        <v>1.7741794999999987</v>
      </c>
      <c r="J294" s="5" t="str">
        <f>OBV!F294</f>
        <v>BEARISH</v>
      </c>
      <c r="K294" s="5" t="str">
        <f>OBV!G294</f>
        <v>WEAK</v>
      </c>
      <c r="L294" s="5" t="str">
        <f>OBV!H294</f>
        <v>CONFIRMED BEARISH</v>
      </c>
      <c r="M294" s="7">
        <f t="shared" si="40"/>
        <v>25</v>
      </c>
      <c r="N294" s="7">
        <f t="shared" si="41"/>
        <v>0</v>
      </c>
      <c r="O294" s="7">
        <f t="shared" si="42"/>
        <v>50</v>
      </c>
      <c r="P294" s="7">
        <f t="shared" si="43"/>
        <v>0</v>
      </c>
      <c r="Q294" s="8">
        <f t="shared" si="44"/>
        <v>16.25</v>
      </c>
      <c r="R294" s="8">
        <f t="shared" si="45"/>
        <v>22.5</v>
      </c>
      <c r="S294" s="8">
        <f t="shared" si="46"/>
        <v>16.25</v>
      </c>
      <c r="T294" s="8">
        <f t="shared" si="47"/>
        <v>18.75</v>
      </c>
      <c r="U294" s="7">
        <f t="shared" si="48"/>
        <v>18.333333333333332</v>
      </c>
      <c r="V294" s="7">
        <f t="shared" si="49"/>
        <v>18.4375</v>
      </c>
    </row>
    <row r="295" spans="1:22" ht="13.5" x14ac:dyDescent="0.25">
      <c r="A295" s="3">
        <f>RSI!A295</f>
        <v>42734</v>
      </c>
      <c r="B295" s="2">
        <f>RSI!B295</f>
        <v>2.3199999999999998</v>
      </c>
      <c r="C295" s="2">
        <f>RSI!I295</f>
        <v>62.436904927624781</v>
      </c>
      <c r="D295" s="2">
        <f>MACD!E295</f>
        <v>-3.0382099338458257E-2</v>
      </c>
      <c r="E295" s="2">
        <f>MACD!F295</f>
        <v>-6.4813113638839445E-2</v>
      </c>
      <c r="F295" s="2">
        <f>'Moving Avg'!D295</f>
        <v>2.2999999999999998</v>
      </c>
      <c r="G295" s="2">
        <f>'Moving Avg'!F295</f>
        <v>2.2359999999999998</v>
      </c>
      <c r="H295" s="2">
        <f>'Moving Avg'!G295</f>
        <v>2.1071999999999993</v>
      </c>
      <c r="I295" s="2">
        <f>'Moving Avg'!H295</f>
        <v>1.7760919999999987</v>
      </c>
      <c r="J295" s="5" t="str">
        <f>OBV!F295</f>
        <v>BULLISH</v>
      </c>
      <c r="K295" s="5" t="str">
        <f>OBV!G295</f>
        <v>STRONG</v>
      </c>
      <c r="L295" s="5" t="str">
        <f>OBV!H295</f>
        <v>NEUTRAL</v>
      </c>
      <c r="M295" s="7">
        <f t="shared" si="40"/>
        <v>25</v>
      </c>
      <c r="N295" s="7">
        <f t="shared" si="41"/>
        <v>0</v>
      </c>
      <c r="O295" s="7">
        <f t="shared" si="42"/>
        <v>50</v>
      </c>
      <c r="P295" s="7">
        <f t="shared" si="43"/>
        <v>66</v>
      </c>
      <c r="Q295" s="8">
        <f t="shared" si="44"/>
        <v>26.15</v>
      </c>
      <c r="R295" s="8">
        <f t="shared" si="45"/>
        <v>39</v>
      </c>
      <c r="S295" s="8">
        <f t="shared" si="46"/>
        <v>45.95</v>
      </c>
      <c r="T295" s="8">
        <f t="shared" si="47"/>
        <v>35.25</v>
      </c>
      <c r="U295" s="7">
        <f t="shared" si="48"/>
        <v>37.033333333333339</v>
      </c>
      <c r="V295" s="7">
        <f t="shared" si="49"/>
        <v>36.587500000000006</v>
      </c>
    </row>
    <row r="296" spans="1:22" ht="13.5" x14ac:dyDescent="0.25">
      <c r="A296" s="3">
        <f>RSI!A296</f>
        <v>42737</v>
      </c>
      <c r="B296" s="2">
        <f>RSI!B296</f>
        <v>2.2200000000000002</v>
      </c>
      <c r="C296" s="2">
        <f>RSI!I296</f>
        <v>51.079242089423332</v>
      </c>
      <c r="D296" s="2">
        <f>MACD!E296</f>
        <v>-1.2858647949256508E-2</v>
      </c>
      <c r="E296" s="2">
        <f>MACD!F296</f>
        <v>-5.4422220500922859E-2</v>
      </c>
      <c r="F296" s="2">
        <f>'Moving Avg'!D296</f>
        <v>2.2839999999999998</v>
      </c>
      <c r="G296" s="2">
        <f>'Moving Avg'!F296</f>
        <v>2.2475000000000001</v>
      </c>
      <c r="H296" s="2">
        <f>'Moving Avg'!G296</f>
        <v>2.1159999999999992</v>
      </c>
      <c r="I296" s="2">
        <f>'Moving Avg'!H296</f>
        <v>1.7777479999999992</v>
      </c>
      <c r="J296" s="5" t="str">
        <f>OBV!F296</f>
        <v>BULLISH</v>
      </c>
      <c r="K296" s="5" t="str">
        <f>OBV!G296</f>
        <v>STRONG</v>
      </c>
      <c r="L296" s="5" t="str">
        <f>OBV!H296</f>
        <v>BULLISH DIVERGENCE</v>
      </c>
      <c r="M296" s="7">
        <f t="shared" si="40"/>
        <v>25</v>
      </c>
      <c r="N296" s="7">
        <f t="shared" si="41"/>
        <v>0</v>
      </c>
      <c r="O296" s="7">
        <f t="shared" si="42"/>
        <v>50</v>
      </c>
      <c r="P296" s="7">
        <f t="shared" si="43"/>
        <v>83</v>
      </c>
      <c r="Q296" s="8">
        <f t="shared" si="44"/>
        <v>28.7</v>
      </c>
      <c r="R296" s="8">
        <f t="shared" si="45"/>
        <v>43.25</v>
      </c>
      <c r="S296" s="8">
        <f t="shared" si="46"/>
        <v>53.6</v>
      </c>
      <c r="T296" s="8">
        <f t="shared" si="47"/>
        <v>39.5</v>
      </c>
      <c r="U296" s="7">
        <f t="shared" si="48"/>
        <v>41.85</v>
      </c>
      <c r="V296" s="7">
        <f t="shared" si="49"/>
        <v>41.262500000000003</v>
      </c>
    </row>
    <row r="297" spans="1:22" ht="13.5" x14ac:dyDescent="0.25">
      <c r="A297" s="3">
        <f>RSI!A297</f>
        <v>42738</v>
      </c>
      <c r="B297" s="2">
        <f>RSI!B297</f>
        <v>2.2200000000000002</v>
      </c>
      <c r="C297" s="2">
        <f>RSI!I297</f>
        <v>51.079242089423332</v>
      </c>
      <c r="D297" s="2">
        <f>MACD!E297</f>
        <v>9.6210777596539288E-3</v>
      </c>
      <c r="E297" s="2">
        <f>MACD!F297</f>
        <v>-4.1613560848807504E-2</v>
      </c>
      <c r="F297" s="2">
        <f>'Moving Avg'!D297</f>
        <v>2.2600000000000002</v>
      </c>
      <c r="G297" s="2">
        <f>'Moving Avg'!F297</f>
        <v>2.2610000000000001</v>
      </c>
      <c r="H297" s="2">
        <f>'Moving Avg'!G297</f>
        <v>2.1247999999999996</v>
      </c>
      <c r="I297" s="2">
        <f>'Moving Avg'!H297</f>
        <v>1.7794039999999995</v>
      </c>
      <c r="J297" s="5" t="str">
        <f>OBV!F297</f>
        <v>BULLISH</v>
      </c>
      <c r="K297" s="5" t="str">
        <f>OBV!G297</f>
        <v>STRONG</v>
      </c>
      <c r="L297" s="5" t="str">
        <f>OBV!H297</f>
        <v>BULLISH DIVERGENCE</v>
      </c>
      <c r="M297" s="7">
        <f t="shared" si="40"/>
        <v>25</v>
      </c>
      <c r="N297" s="7">
        <f t="shared" si="41"/>
        <v>0</v>
      </c>
      <c r="O297" s="7">
        <f t="shared" si="42"/>
        <v>50</v>
      </c>
      <c r="P297" s="7">
        <f t="shared" si="43"/>
        <v>83</v>
      </c>
      <c r="Q297" s="8">
        <f t="shared" si="44"/>
        <v>28.7</v>
      </c>
      <c r="R297" s="8">
        <f t="shared" si="45"/>
        <v>43.25</v>
      </c>
      <c r="S297" s="8">
        <f t="shared" si="46"/>
        <v>53.6</v>
      </c>
      <c r="T297" s="8">
        <f t="shared" si="47"/>
        <v>39.5</v>
      </c>
      <c r="U297" s="7">
        <f t="shared" si="48"/>
        <v>41.85</v>
      </c>
      <c r="V297" s="7">
        <f t="shared" si="49"/>
        <v>41.262500000000003</v>
      </c>
    </row>
    <row r="298" spans="1:22" ht="13.5" x14ac:dyDescent="0.25">
      <c r="A298" s="3">
        <f>RSI!A298</f>
        <v>42739</v>
      </c>
      <c r="B298" s="2">
        <f>RSI!B298</f>
        <v>2.13</v>
      </c>
      <c r="C298" s="2">
        <f>RSI!I298</f>
        <v>42.928373114164657</v>
      </c>
      <c r="D298" s="2">
        <f>MACD!E298</f>
        <v>3.0656520092736006E-2</v>
      </c>
      <c r="E298" s="2">
        <f>MACD!F298</f>
        <v>-2.7159544660498802E-2</v>
      </c>
      <c r="F298" s="2">
        <f>'Moving Avg'!D298</f>
        <v>2.2260000000000004</v>
      </c>
      <c r="G298" s="2">
        <f>'Moving Avg'!F298</f>
        <v>2.2660000000000005</v>
      </c>
      <c r="H298" s="2">
        <f>'Moving Avg'!G298</f>
        <v>2.1319999999999992</v>
      </c>
      <c r="I298" s="2">
        <f>'Moving Avg'!H298</f>
        <v>1.7804154999999993</v>
      </c>
      <c r="J298" s="5" t="str">
        <f>OBV!F298</f>
        <v>BULLISH</v>
      </c>
      <c r="K298" s="5" t="str">
        <f>OBV!G298</f>
        <v>STRONG</v>
      </c>
      <c r="L298" s="5" t="str">
        <f>OBV!H298</f>
        <v>BULLISH DIVERGENCE</v>
      </c>
      <c r="M298" s="7">
        <f t="shared" si="40"/>
        <v>25</v>
      </c>
      <c r="N298" s="7">
        <f t="shared" si="41"/>
        <v>0</v>
      </c>
      <c r="O298" s="7">
        <f t="shared" si="42"/>
        <v>50</v>
      </c>
      <c r="P298" s="7">
        <f t="shared" si="43"/>
        <v>83</v>
      </c>
      <c r="Q298" s="8">
        <f t="shared" si="44"/>
        <v>28.7</v>
      </c>
      <c r="R298" s="8">
        <f t="shared" si="45"/>
        <v>43.25</v>
      </c>
      <c r="S298" s="8">
        <f t="shared" si="46"/>
        <v>53.6</v>
      </c>
      <c r="T298" s="8">
        <f t="shared" si="47"/>
        <v>39.5</v>
      </c>
      <c r="U298" s="7">
        <f t="shared" si="48"/>
        <v>41.85</v>
      </c>
      <c r="V298" s="7">
        <f t="shared" si="49"/>
        <v>41.262500000000003</v>
      </c>
    </row>
    <row r="299" spans="1:22" ht="13.5" x14ac:dyDescent="0.25">
      <c r="A299" s="3">
        <f>RSI!A299</f>
        <v>42740</v>
      </c>
      <c r="B299" s="2">
        <f>RSI!B299</f>
        <v>2.13</v>
      </c>
      <c r="C299" s="2">
        <f>RSI!I299</f>
        <v>42.928373114164664</v>
      </c>
      <c r="D299" s="2">
        <f>MACD!E299</f>
        <v>4.895315986831017E-2</v>
      </c>
      <c r="E299" s="2">
        <f>MACD!F299</f>
        <v>-1.1937003754737011E-2</v>
      </c>
      <c r="F299" s="2">
        <f>'Moving Avg'!D299</f>
        <v>2.2039999999999997</v>
      </c>
      <c r="G299" s="2">
        <f>'Moving Avg'!F299</f>
        <v>2.2680000000000002</v>
      </c>
      <c r="H299" s="2">
        <f>'Moving Avg'!G299</f>
        <v>2.1385999999999985</v>
      </c>
      <c r="I299" s="2">
        <f>'Moving Avg'!H299</f>
        <v>1.7813779999999995</v>
      </c>
      <c r="J299" s="5" t="str">
        <f>OBV!F299</f>
        <v>BULLISH</v>
      </c>
      <c r="K299" s="5" t="str">
        <f>OBV!G299</f>
        <v>STRONG</v>
      </c>
      <c r="L299" s="5" t="str">
        <f>OBV!H299</f>
        <v>BULLISH DIVERGENCE</v>
      </c>
      <c r="M299" s="7">
        <f t="shared" si="40"/>
        <v>25</v>
      </c>
      <c r="N299" s="7">
        <f t="shared" si="41"/>
        <v>0</v>
      </c>
      <c r="O299" s="7">
        <f t="shared" si="42"/>
        <v>50</v>
      </c>
      <c r="P299" s="7">
        <f t="shared" si="43"/>
        <v>83</v>
      </c>
      <c r="Q299" s="8">
        <f t="shared" si="44"/>
        <v>28.7</v>
      </c>
      <c r="R299" s="8">
        <f t="shared" si="45"/>
        <v>43.25</v>
      </c>
      <c r="S299" s="8">
        <f t="shared" si="46"/>
        <v>53.6</v>
      </c>
      <c r="T299" s="8">
        <f t="shared" si="47"/>
        <v>39.5</v>
      </c>
      <c r="U299" s="7">
        <f t="shared" si="48"/>
        <v>41.85</v>
      </c>
      <c r="V299" s="7">
        <f t="shared" si="49"/>
        <v>41.262500000000003</v>
      </c>
    </row>
    <row r="300" spans="1:22" ht="13.5" x14ac:dyDescent="0.25">
      <c r="A300" s="3">
        <f>RSI!A300</f>
        <v>42741</v>
      </c>
      <c r="B300" s="2">
        <f>RSI!B300</f>
        <v>2.13</v>
      </c>
      <c r="C300" s="2">
        <f>RSI!I300</f>
        <v>42.928373114164664</v>
      </c>
      <c r="D300" s="2">
        <f>MACD!E300</f>
        <v>6.489550544896483E-2</v>
      </c>
      <c r="E300" s="2">
        <f>MACD!F300</f>
        <v>3.4294980860033568E-3</v>
      </c>
      <c r="F300" s="2">
        <f>'Moving Avg'!D300</f>
        <v>2.1659999999999995</v>
      </c>
      <c r="G300" s="2">
        <f>'Moving Avg'!F300</f>
        <v>2.2670000000000003</v>
      </c>
      <c r="H300" s="2">
        <f>'Moving Avg'!G300</f>
        <v>2.1445999999999987</v>
      </c>
      <c r="I300" s="2">
        <f>'Moving Avg'!H300</f>
        <v>1.7823404999999997</v>
      </c>
      <c r="J300" s="5" t="str">
        <f>OBV!F300</f>
        <v>NEUTRAL</v>
      </c>
      <c r="K300" s="5" t="str">
        <f>OBV!G300</f>
        <v>NEUTRAL</v>
      </c>
      <c r="L300" s="5" t="str">
        <f>OBV!H300</f>
        <v>NEUTRAL</v>
      </c>
      <c r="M300" s="7">
        <f t="shared" si="40"/>
        <v>25</v>
      </c>
      <c r="N300" s="7">
        <f t="shared" si="41"/>
        <v>0</v>
      </c>
      <c r="O300" s="7">
        <f t="shared" si="42"/>
        <v>50</v>
      </c>
      <c r="P300" s="7">
        <f t="shared" si="43"/>
        <v>33</v>
      </c>
      <c r="Q300" s="8">
        <f t="shared" si="44"/>
        <v>21.2</v>
      </c>
      <c r="R300" s="8">
        <f t="shared" si="45"/>
        <v>30.75</v>
      </c>
      <c r="S300" s="8">
        <f t="shared" si="46"/>
        <v>31.1</v>
      </c>
      <c r="T300" s="8">
        <f t="shared" si="47"/>
        <v>27</v>
      </c>
      <c r="U300" s="7">
        <f t="shared" si="48"/>
        <v>27.683333333333337</v>
      </c>
      <c r="V300" s="7">
        <f t="shared" si="49"/>
        <v>27.512500000000003</v>
      </c>
    </row>
    <row r="301" spans="1:22" ht="13.5" x14ac:dyDescent="0.25">
      <c r="A301" s="3">
        <f>RSI!A301</f>
        <v>42744</v>
      </c>
      <c r="B301" s="2">
        <f>RSI!B301</f>
        <v>2.04</v>
      </c>
      <c r="C301" s="2">
        <f>RSI!I301</f>
        <v>35.794439225182131</v>
      </c>
      <c r="D301" s="2">
        <f>MACD!E301</f>
        <v>8.2401382978548821E-2</v>
      </c>
      <c r="E301" s="2">
        <f>MACD!F301</f>
        <v>1.9223875064512452E-2</v>
      </c>
      <c r="F301" s="2">
        <f>'Moving Avg'!D301</f>
        <v>2.13</v>
      </c>
      <c r="G301" s="2">
        <f>'Moving Avg'!F301</f>
        <v>2.2560000000000002</v>
      </c>
      <c r="H301" s="2">
        <f>'Moving Avg'!G301</f>
        <v>2.1477999999999984</v>
      </c>
      <c r="I301" s="2">
        <f>'Moving Avg'!H301</f>
        <v>1.7828529999999998</v>
      </c>
      <c r="J301" s="5" t="str">
        <f>OBV!F301</f>
        <v>NEUTRAL</v>
      </c>
      <c r="K301" s="5" t="str">
        <f>OBV!G301</f>
        <v>NEUTRAL</v>
      </c>
      <c r="L301" s="5" t="str">
        <f>OBV!H301</f>
        <v>NEUTRAL</v>
      </c>
      <c r="M301" s="7">
        <f t="shared" si="40"/>
        <v>25</v>
      </c>
      <c r="N301" s="7">
        <f t="shared" si="41"/>
        <v>0</v>
      </c>
      <c r="O301" s="7">
        <f t="shared" si="42"/>
        <v>50</v>
      </c>
      <c r="P301" s="7">
        <f t="shared" si="43"/>
        <v>33</v>
      </c>
      <c r="Q301" s="8">
        <f t="shared" si="44"/>
        <v>21.2</v>
      </c>
      <c r="R301" s="8">
        <f t="shared" si="45"/>
        <v>30.75</v>
      </c>
      <c r="S301" s="8">
        <f t="shared" si="46"/>
        <v>31.1</v>
      </c>
      <c r="T301" s="8">
        <f t="shared" si="47"/>
        <v>27</v>
      </c>
      <c r="U301" s="7">
        <f t="shared" si="48"/>
        <v>27.683333333333337</v>
      </c>
      <c r="V301" s="7">
        <f t="shared" si="49"/>
        <v>27.512500000000003</v>
      </c>
    </row>
    <row r="302" spans="1:22" ht="13.5" x14ac:dyDescent="0.25">
      <c r="A302" s="3">
        <f>RSI!A302</f>
        <v>42745</v>
      </c>
      <c r="B302" s="2">
        <f>RSI!B302</f>
        <v>1.95</v>
      </c>
      <c r="C302" s="2">
        <f>RSI!I302</f>
        <v>30.360887600338032</v>
      </c>
      <c r="D302" s="2">
        <f>MACD!E302</f>
        <v>0.11096124277547625</v>
      </c>
      <c r="E302" s="2">
        <f>MACD!F302</f>
        <v>3.7571348606705218E-2</v>
      </c>
      <c r="F302" s="2">
        <f>'Moving Avg'!D302</f>
        <v>2.0759999999999996</v>
      </c>
      <c r="G302" s="2">
        <f>'Moving Avg'!F302</f>
        <v>2.2405000000000004</v>
      </c>
      <c r="H302" s="2">
        <f>'Moving Avg'!G302</f>
        <v>2.1481999999999983</v>
      </c>
      <c r="I302" s="2">
        <f>'Moving Avg'!H302</f>
        <v>1.7830129999999997</v>
      </c>
      <c r="J302" s="5" t="str">
        <f>OBV!F302</f>
        <v>NEUTRAL</v>
      </c>
      <c r="K302" s="5" t="str">
        <f>OBV!G302</f>
        <v>NEUTRAL</v>
      </c>
      <c r="L302" s="5" t="str">
        <f>OBV!H302</f>
        <v>NEUTRAL</v>
      </c>
      <c r="M302" s="7">
        <f t="shared" si="40"/>
        <v>25</v>
      </c>
      <c r="N302" s="7">
        <f t="shared" si="41"/>
        <v>0</v>
      </c>
      <c r="O302" s="7">
        <f t="shared" si="42"/>
        <v>50</v>
      </c>
      <c r="P302" s="7">
        <f t="shared" si="43"/>
        <v>33</v>
      </c>
      <c r="Q302" s="8">
        <f t="shared" si="44"/>
        <v>21.2</v>
      </c>
      <c r="R302" s="8">
        <f t="shared" si="45"/>
        <v>30.75</v>
      </c>
      <c r="S302" s="8">
        <f t="shared" si="46"/>
        <v>31.1</v>
      </c>
      <c r="T302" s="8">
        <f t="shared" si="47"/>
        <v>27</v>
      </c>
      <c r="U302" s="7">
        <f t="shared" si="48"/>
        <v>27.683333333333337</v>
      </c>
      <c r="V302" s="7">
        <f t="shared" si="49"/>
        <v>27.512500000000003</v>
      </c>
    </row>
    <row r="303" spans="1:22" ht="13.5" x14ac:dyDescent="0.25">
      <c r="A303" s="3">
        <f>RSI!A303</f>
        <v>42746</v>
      </c>
      <c r="B303" s="2">
        <f>RSI!B303</f>
        <v>1.95</v>
      </c>
      <c r="C303" s="2">
        <f>RSI!I303</f>
        <v>30.360887600338032</v>
      </c>
      <c r="D303" s="2">
        <f>MACD!E303</f>
        <v>0.13036328400924591</v>
      </c>
      <c r="E303" s="2">
        <f>MACD!F303</f>
        <v>5.6129735687213356E-2</v>
      </c>
      <c r="F303" s="2">
        <f>'Moving Avg'!D303</f>
        <v>2.04</v>
      </c>
      <c r="G303" s="2">
        <f>'Moving Avg'!F303</f>
        <v>2.2250000000000005</v>
      </c>
      <c r="H303" s="2">
        <f>'Moving Avg'!G303</f>
        <v>2.1479999999999984</v>
      </c>
      <c r="I303" s="2">
        <f>'Moving Avg'!H303</f>
        <v>1.7832214999999996</v>
      </c>
      <c r="J303" s="5" t="str">
        <f>OBV!F303</f>
        <v>NEUTRAL</v>
      </c>
      <c r="K303" s="5" t="str">
        <f>OBV!G303</f>
        <v>NEUTRAL</v>
      </c>
      <c r="L303" s="5" t="str">
        <f>OBV!H303</f>
        <v>NEUTRAL</v>
      </c>
      <c r="M303" s="7">
        <f t="shared" si="40"/>
        <v>25</v>
      </c>
      <c r="N303" s="7">
        <f t="shared" si="41"/>
        <v>0</v>
      </c>
      <c r="O303" s="7">
        <f t="shared" si="42"/>
        <v>50</v>
      </c>
      <c r="P303" s="7">
        <f t="shared" si="43"/>
        <v>33</v>
      </c>
      <c r="Q303" s="8">
        <f t="shared" si="44"/>
        <v>21.2</v>
      </c>
      <c r="R303" s="8">
        <f t="shared" si="45"/>
        <v>30.75</v>
      </c>
      <c r="S303" s="8">
        <f t="shared" si="46"/>
        <v>31.1</v>
      </c>
      <c r="T303" s="8">
        <f t="shared" si="47"/>
        <v>27</v>
      </c>
      <c r="U303" s="7">
        <f t="shared" si="48"/>
        <v>27.683333333333337</v>
      </c>
      <c r="V303" s="7">
        <f t="shared" si="49"/>
        <v>27.512500000000003</v>
      </c>
    </row>
    <row r="304" spans="1:22" ht="13.5" x14ac:dyDescent="0.25">
      <c r="A304" s="3">
        <f>RSI!A304</f>
        <v>42747</v>
      </c>
      <c r="B304" s="2">
        <f>RSI!B304</f>
        <v>1.87</v>
      </c>
      <c r="C304" s="2">
        <f>RSI!I304</f>
        <v>26.252628123280942</v>
      </c>
      <c r="D304" s="2">
        <f>MACD!E304</f>
        <v>0.14476245267947307</v>
      </c>
      <c r="E304" s="2">
        <f>MACD!F304</f>
        <v>7.3856279085665305E-2</v>
      </c>
      <c r="F304" s="2">
        <f>'Moving Avg'!D304</f>
        <v>1.9880000000000002</v>
      </c>
      <c r="G304" s="2">
        <f>'Moving Avg'!F304</f>
        <v>2.2025000000000001</v>
      </c>
      <c r="H304" s="2">
        <f>'Moving Avg'!G304</f>
        <v>2.1451999999999991</v>
      </c>
      <c r="I304" s="2">
        <f>'Moving Avg'!H304</f>
        <v>1.7829814999999993</v>
      </c>
      <c r="J304" s="5" t="str">
        <f>OBV!F304</f>
        <v>NEUTRAL</v>
      </c>
      <c r="K304" s="5" t="str">
        <f>OBV!G304</f>
        <v>NEUTRAL</v>
      </c>
      <c r="L304" s="5" t="str">
        <f>OBV!H304</f>
        <v>NEUTRAL</v>
      </c>
      <c r="M304" s="7">
        <f t="shared" si="40"/>
        <v>50</v>
      </c>
      <c r="N304" s="7">
        <f t="shared" si="41"/>
        <v>0</v>
      </c>
      <c r="O304" s="7">
        <f t="shared" si="42"/>
        <v>50</v>
      </c>
      <c r="P304" s="7">
        <f t="shared" si="43"/>
        <v>33</v>
      </c>
      <c r="Q304" s="8">
        <f t="shared" si="44"/>
        <v>29.95</v>
      </c>
      <c r="R304" s="8">
        <f t="shared" si="45"/>
        <v>35.75</v>
      </c>
      <c r="S304" s="8">
        <f t="shared" si="46"/>
        <v>34.85</v>
      </c>
      <c r="T304" s="8">
        <f t="shared" si="47"/>
        <v>33.25</v>
      </c>
      <c r="U304" s="7">
        <f t="shared" si="48"/>
        <v>33.516666666666673</v>
      </c>
      <c r="V304" s="7">
        <f t="shared" si="49"/>
        <v>33.450000000000003</v>
      </c>
    </row>
    <row r="305" spans="1:22" ht="13.5" x14ac:dyDescent="0.25">
      <c r="A305" s="3">
        <f>RSI!A305</f>
        <v>42748</v>
      </c>
      <c r="B305" s="2">
        <f>RSI!B305</f>
        <v>1.8</v>
      </c>
      <c r="C305" s="2">
        <f>RSI!I305</f>
        <v>23.283770031030741</v>
      </c>
      <c r="D305" s="2">
        <f>MACD!E305</f>
        <v>0.17610353978373094</v>
      </c>
      <c r="E305" s="2">
        <f>MACD!F305</f>
        <v>9.4305731225278439E-2</v>
      </c>
      <c r="F305" s="2">
        <f>'Moving Avg'!D305</f>
        <v>1.9220000000000002</v>
      </c>
      <c r="G305" s="2">
        <f>'Moving Avg'!F305</f>
        <v>2.1774999999999998</v>
      </c>
      <c r="H305" s="2">
        <f>'Moving Avg'!G305</f>
        <v>2.1385999999999985</v>
      </c>
      <c r="I305" s="2">
        <f>'Moving Avg'!H305</f>
        <v>1.7823914999999997</v>
      </c>
      <c r="J305" s="5" t="str">
        <f>OBV!F305</f>
        <v>BEARISH</v>
      </c>
      <c r="K305" s="5" t="str">
        <f>OBV!G305</f>
        <v>NEUTRAL</v>
      </c>
      <c r="L305" s="5" t="str">
        <f>OBV!H305</f>
        <v>CONFIRMED BEARISH</v>
      </c>
      <c r="M305" s="7">
        <f t="shared" si="40"/>
        <v>50</v>
      </c>
      <c r="N305" s="7">
        <f t="shared" si="41"/>
        <v>0</v>
      </c>
      <c r="O305" s="7">
        <f t="shared" si="42"/>
        <v>50</v>
      </c>
      <c r="P305" s="7">
        <f t="shared" si="43"/>
        <v>16.5</v>
      </c>
      <c r="Q305" s="8">
        <f t="shared" si="44"/>
        <v>27.475000000000001</v>
      </c>
      <c r="R305" s="8">
        <f t="shared" si="45"/>
        <v>31.625</v>
      </c>
      <c r="S305" s="8">
        <f t="shared" si="46"/>
        <v>27.425000000000001</v>
      </c>
      <c r="T305" s="8">
        <f t="shared" si="47"/>
        <v>29.125</v>
      </c>
      <c r="U305" s="7">
        <f t="shared" si="48"/>
        <v>28.841666666666669</v>
      </c>
      <c r="V305" s="7">
        <f t="shared" si="49"/>
        <v>28.912500000000001</v>
      </c>
    </row>
    <row r="306" spans="1:22" ht="13.5" x14ac:dyDescent="0.25">
      <c r="A306" s="3">
        <f>RSI!A306</f>
        <v>42751</v>
      </c>
      <c r="B306" s="2">
        <f>RSI!B306</f>
        <v>1.72</v>
      </c>
      <c r="C306" s="2">
        <f>RSI!I306</f>
        <v>20.438966865083259</v>
      </c>
      <c r="D306" s="2">
        <f>MACD!E306</f>
        <v>0.19511888107870545</v>
      </c>
      <c r="E306" s="2">
        <f>MACD!F306</f>
        <v>0.11446836119596385</v>
      </c>
      <c r="F306" s="2">
        <f>'Moving Avg'!D306</f>
        <v>1.8579999999999999</v>
      </c>
      <c r="G306" s="2">
        <f>'Moving Avg'!F306</f>
        <v>2.1484999999999999</v>
      </c>
      <c r="H306" s="2">
        <f>'Moving Avg'!G306</f>
        <v>2.1291999999999986</v>
      </c>
      <c r="I306" s="2">
        <f>'Moving Avg'!H306</f>
        <v>1.7814499999999998</v>
      </c>
      <c r="J306" s="5" t="str">
        <f>OBV!F306</f>
        <v>BEARISH</v>
      </c>
      <c r="K306" s="5" t="str">
        <f>OBV!G306</f>
        <v>NEUTRAL</v>
      </c>
      <c r="L306" s="5" t="str">
        <f>OBV!H306</f>
        <v>CONFIRMED BEARISH</v>
      </c>
      <c r="M306" s="7">
        <f t="shared" si="40"/>
        <v>50</v>
      </c>
      <c r="N306" s="7">
        <f t="shared" si="41"/>
        <v>0</v>
      </c>
      <c r="O306" s="7">
        <f t="shared" si="42"/>
        <v>50</v>
      </c>
      <c r="P306" s="7">
        <f t="shared" si="43"/>
        <v>16.5</v>
      </c>
      <c r="Q306" s="8">
        <f t="shared" si="44"/>
        <v>27.475000000000001</v>
      </c>
      <c r="R306" s="8">
        <f t="shared" si="45"/>
        <v>31.625</v>
      </c>
      <c r="S306" s="8">
        <f t="shared" si="46"/>
        <v>27.425000000000001</v>
      </c>
      <c r="T306" s="8">
        <f t="shared" si="47"/>
        <v>29.125</v>
      </c>
      <c r="U306" s="7">
        <f t="shared" si="48"/>
        <v>28.841666666666669</v>
      </c>
      <c r="V306" s="7">
        <f t="shared" si="49"/>
        <v>28.912500000000001</v>
      </c>
    </row>
    <row r="307" spans="1:22" ht="13.5" x14ac:dyDescent="0.25">
      <c r="A307" s="3">
        <f>RSI!A307</f>
        <v>42752</v>
      </c>
      <c r="B307" s="2">
        <f>RSI!B307</f>
        <v>1.72</v>
      </c>
      <c r="C307" s="2">
        <f>RSI!I307</f>
        <v>20.438966865083259</v>
      </c>
      <c r="D307" s="2">
        <f>MACD!E307</f>
        <v>0.21349136920350098</v>
      </c>
      <c r="E307" s="2">
        <f>MACD!F307</f>
        <v>0.13427296279747128</v>
      </c>
      <c r="F307" s="2">
        <f>'Moving Avg'!D307</f>
        <v>1.8120000000000001</v>
      </c>
      <c r="G307" s="2">
        <f>'Moving Avg'!F307</f>
        <v>2.1169999999999995</v>
      </c>
      <c r="H307" s="2">
        <f>'Moving Avg'!G307</f>
        <v>2.1197999999999988</v>
      </c>
      <c r="I307" s="2">
        <f>'Moving Avg'!H307</f>
        <v>1.7805085</v>
      </c>
      <c r="J307" s="5" t="str">
        <f>OBV!F307</f>
        <v>BEARISH</v>
      </c>
      <c r="K307" s="5" t="str">
        <f>OBV!G307</f>
        <v>NEUTRAL</v>
      </c>
      <c r="L307" s="5" t="str">
        <f>OBV!H307</f>
        <v>CONFIRMED BEARISH</v>
      </c>
      <c r="M307" s="7">
        <f t="shared" si="40"/>
        <v>50</v>
      </c>
      <c r="N307" s="7">
        <f t="shared" si="41"/>
        <v>0</v>
      </c>
      <c r="O307" s="7">
        <f t="shared" si="42"/>
        <v>50</v>
      </c>
      <c r="P307" s="7">
        <f t="shared" si="43"/>
        <v>16.5</v>
      </c>
      <c r="Q307" s="8">
        <f t="shared" si="44"/>
        <v>27.475000000000001</v>
      </c>
      <c r="R307" s="8">
        <f t="shared" si="45"/>
        <v>31.625</v>
      </c>
      <c r="S307" s="8">
        <f t="shared" si="46"/>
        <v>27.425000000000001</v>
      </c>
      <c r="T307" s="8">
        <f t="shared" si="47"/>
        <v>29.125</v>
      </c>
      <c r="U307" s="7">
        <f t="shared" si="48"/>
        <v>28.841666666666669</v>
      </c>
      <c r="V307" s="7">
        <f t="shared" si="49"/>
        <v>28.912500000000001</v>
      </c>
    </row>
    <row r="308" spans="1:22" ht="13.5" x14ac:dyDescent="0.25">
      <c r="A308" s="3">
        <f>RSI!A308</f>
        <v>42753</v>
      </c>
      <c r="B308" s="2">
        <f>RSI!B308</f>
        <v>1.79</v>
      </c>
      <c r="C308" s="2">
        <f>RSI!I308</f>
        <v>29.215347410654246</v>
      </c>
      <c r="D308" s="2">
        <f>MACD!E308</f>
        <v>0.21211948532174807</v>
      </c>
      <c r="E308" s="2">
        <f>MACD!F308</f>
        <v>0.14984226730232664</v>
      </c>
      <c r="F308" s="2">
        <f>'Moving Avg'!D308</f>
        <v>1.7799999999999998</v>
      </c>
      <c r="G308" s="2">
        <f>'Moving Avg'!F308</f>
        <v>2.0904999999999991</v>
      </c>
      <c r="H308" s="2">
        <f>'Moving Avg'!G308</f>
        <v>2.1121999999999992</v>
      </c>
      <c r="I308" s="2">
        <f>'Moving Avg'!H308</f>
        <v>1.7801605000000003</v>
      </c>
      <c r="J308" s="5" t="str">
        <f>OBV!F308</f>
        <v>BEARISH</v>
      </c>
      <c r="K308" s="5" t="str">
        <f>OBV!G308</f>
        <v>NEUTRAL</v>
      </c>
      <c r="L308" s="5" t="str">
        <f>OBV!H308</f>
        <v>CONFIRMED BEARISH</v>
      </c>
      <c r="M308" s="7">
        <f t="shared" si="40"/>
        <v>50</v>
      </c>
      <c r="N308" s="7">
        <f t="shared" si="41"/>
        <v>0</v>
      </c>
      <c r="O308" s="7">
        <f t="shared" si="42"/>
        <v>0</v>
      </c>
      <c r="P308" s="7">
        <f t="shared" si="43"/>
        <v>16.5</v>
      </c>
      <c r="Q308" s="8">
        <f t="shared" si="44"/>
        <v>19.975000000000001</v>
      </c>
      <c r="R308" s="8">
        <f t="shared" si="45"/>
        <v>14.125</v>
      </c>
      <c r="S308" s="8">
        <f t="shared" si="46"/>
        <v>14.925000000000001</v>
      </c>
      <c r="T308" s="8">
        <f t="shared" si="47"/>
        <v>16.625</v>
      </c>
      <c r="U308" s="7">
        <f t="shared" si="48"/>
        <v>16.341666666666669</v>
      </c>
      <c r="V308" s="7">
        <f t="shared" si="49"/>
        <v>16.412500000000001</v>
      </c>
    </row>
    <row r="309" spans="1:22" ht="13.5" x14ac:dyDescent="0.25">
      <c r="A309" s="3">
        <f>RSI!A309</f>
        <v>42754</v>
      </c>
      <c r="B309" s="2">
        <f>RSI!B309</f>
        <v>1.79</v>
      </c>
      <c r="C309" s="2">
        <f>RSI!I309</f>
        <v>29.215347410654246</v>
      </c>
      <c r="D309" s="2">
        <f>MACD!E309</f>
        <v>0.21250197532525528</v>
      </c>
      <c r="E309" s="2">
        <f>MACD!F309</f>
        <v>0.16237420890691237</v>
      </c>
      <c r="F309" s="2">
        <f>'Moving Avg'!D309</f>
        <v>1.764</v>
      </c>
      <c r="G309" s="2">
        <f>'Moving Avg'!F309</f>
        <v>2.0639999999999992</v>
      </c>
      <c r="H309" s="2">
        <f>'Moving Avg'!G309</f>
        <v>2.1049999999999995</v>
      </c>
      <c r="I309" s="2">
        <f>'Moving Avg'!H309</f>
        <v>1.7798125000000007</v>
      </c>
      <c r="J309" s="5" t="str">
        <f>OBV!F309</f>
        <v>BEARISH</v>
      </c>
      <c r="K309" s="5" t="str">
        <f>OBV!G309</f>
        <v>NEUTRAL</v>
      </c>
      <c r="L309" s="5" t="str">
        <f>OBV!H309</f>
        <v>CONFIRMED BEARISH</v>
      </c>
      <c r="M309" s="7">
        <f t="shared" si="40"/>
        <v>50</v>
      </c>
      <c r="N309" s="7">
        <f t="shared" si="41"/>
        <v>0</v>
      </c>
      <c r="O309" s="7">
        <f t="shared" si="42"/>
        <v>0</v>
      </c>
      <c r="P309" s="7">
        <f t="shared" si="43"/>
        <v>16.5</v>
      </c>
      <c r="Q309" s="8">
        <f t="shared" si="44"/>
        <v>19.975000000000001</v>
      </c>
      <c r="R309" s="8">
        <f t="shared" si="45"/>
        <v>14.125</v>
      </c>
      <c r="S309" s="8">
        <f t="shared" si="46"/>
        <v>14.925000000000001</v>
      </c>
      <c r="T309" s="8">
        <f t="shared" si="47"/>
        <v>16.625</v>
      </c>
      <c r="U309" s="7">
        <f t="shared" si="48"/>
        <v>16.341666666666669</v>
      </c>
      <c r="V309" s="7">
        <f t="shared" si="49"/>
        <v>16.412500000000001</v>
      </c>
    </row>
    <row r="310" spans="1:22" ht="13.5" x14ac:dyDescent="0.25">
      <c r="A310" s="3">
        <f>RSI!A310</f>
        <v>42755</v>
      </c>
      <c r="B310" s="2">
        <f>RSI!B310</f>
        <v>1.75</v>
      </c>
      <c r="C310" s="2">
        <f>RSI!I310</f>
        <v>27.225062563430171</v>
      </c>
      <c r="D310" s="2">
        <f>MACD!E310</f>
        <v>0.21721757888554971</v>
      </c>
      <c r="E310" s="2">
        <f>MACD!F310</f>
        <v>0.17334288290263986</v>
      </c>
      <c r="F310" s="2">
        <f>'Moving Avg'!D310</f>
        <v>1.754</v>
      </c>
      <c r="G310" s="2">
        <f>'Moving Avg'!F310</f>
        <v>2.0354999999999999</v>
      </c>
      <c r="H310" s="2">
        <f>'Moving Avg'!G310</f>
        <v>2.0981999999999994</v>
      </c>
      <c r="I310" s="2">
        <f>'Moving Avg'!H310</f>
        <v>1.7793135000000007</v>
      </c>
      <c r="J310" s="5" t="str">
        <f>OBV!F310</f>
        <v>BEARISH</v>
      </c>
      <c r="K310" s="5" t="str">
        <f>OBV!G310</f>
        <v>NEUTRAL</v>
      </c>
      <c r="L310" s="5" t="str">
        <f>OBV!H310</f>
        <v>CONFIRMED BEARISH</v>
      </c>
      <c r="M310" s="7">
        <f t="shared" si="40"/>
        <v>50</v>
      </c>
      <c r="N310" s="7">
        <f t="shared" si="41"/>
        <v>0</v>
      </c>
      <c r="O310" s="7">
        <f t="shared" si="42"/>
        <v>0</v>
      </c>
      <c r="P310" s="7">
        <f t="shared" si="43"/>
        <v>16.5</v>
      </c>
      <c r="Q310" s="8">
        <f t="shared" si="44"/>
        <v>19.975000000000001</v>
      </c>
      <c r="R310" s="8">
        <f t="shared" si="45"/>
        <v>14.125</v>
      </c>
      <c r="S310" s="8">
        <f t="shared" si="46"/>
        <v>14.925000000000001</v>
      </c>
      <c r="T310" s="8">
        <f t="shared" si="47"/>
        <v>16.625</v>
      </c>
      <c r="U310" s="7">
        <f t="shared" si="48"/>
        <v>16.341666666666669</v>
      </c>
      <c r="V310" s="7">
        <f t="shared" si="49"/>
        <v>16.412500000000001</v>
      </c>
    </row>
    <row r="311" spans="1:22" ht="13.5" x14ac:dyDescent="0.25">
      <c r="A311" s="3">
        <f>RSI!A311</f>
        <v>42758</v>
      </c>
      <c r="B311" s="2">
        <f>RSI!B311</f>
        <v>1.75</v>
      </c>
      <c r="C311" s="2">
        <f>RSI!I311</f>
        <v>27.225062563430171</v>
      </c>
      <c r="D311" s="2">
        <f>MACD!E311</f>
        <v>0.20892105655944926</v>
      </c>
      <c r="E311" s="2">
        <f>MACD!F311</f>
        <v>0.18045851763400175</v>
      </c>
      <c r="F311" s="2">
        <f>'Moving Avg'!D311</f>
        <v>1.7600000000000002</v>
      </c>
      <c r="G311" s="2">
        <f>'Moving Avg'!F311</f>
        <v>2.008</v>
      </c>
      <c r="H311" s="2">
        <f>'Moving Avg'!G311</f>
        <v>2.0913999999999997</v>
      </c>
      <c r="I311" s="2">
        <f>'Moving Avg'!H311</f>
        <v>1.7788145000000009</v>
      </c>
      <c r="J311" s="5" t="str">
        <f>OBV!F311</f>
        <v>BULLISH</v>
      </c>
      <c r="K311" s="5" t="str">
        <f>OBV!G311</f>
        <v>NEUTRAL</v>
      </c>
      <c r="L311" s="5" t="str">
        <f>OBV!H311</f>
        <v>CONFIRMED BULLISH</v>
      </c>
      <c r="M311" s="7">
        <f t="shared" si="40"/>
        <v>50</v>
      </c>
      <c r="N311" s="7">
        <f t="shared" si="41"/>
        <v>0</v>
      </c>
      <c r="O311" s="7">
        <f t="shared" si="42"/>
        <v>0</v>
      </c>
      <c r="P311" s="7">
        <f t="shared" si="43"/>
        <v>83.5</v>
      </c>
      <c r="Q311" s="8">
        <f t="shared" si="44"/>
        <v>30.024999999999999</v>
      </c>
      <c r="R311" s="8">
        <f t="shared" si="45"/>
        <v>30.875</v>
      </c>
      <c r="S311" s="8">
        <f t="shared" si="46"/>
        <v>45.075000000000003</v>
      </c>
      <c r="T311" s="8">
        <f t="shared" si="47"/>
        <v>33.375</v>
      </c>
      <c r="U311" s="7">
        <f t="shared" si="48"/>
        <v>35.324999999999996</v>
      </c>
      <c r="V311" s="7">
        <f t="shared" si="49"/>
        <v>34.837499999999999</v>
      </c>
    </row>
    <row r="312" spans="1:22" ht="13.5" x14ac:dyDescent="0.25">
      <c r="A312" s="3">
        <f>RSI!A312</f>
        <v>42759</v>
      </c>
      <c r="B312" s="2">
        <f>RSI!B312</f>
        <v>1.75</v>
      </c>
      <c r="C312" s="2">
        <f>RSI!I312</f>
        <v>27.225062563430171</v>
      </c>
      <c r="D312" s="2">
        <f>MACD!E312</f>
        <v>0.18949875494715474</v>
      </c>
      <c r="E312" s="2">
        <f>MACD!F312</f>
        <v>0.18226656509663236</v>
      </c>
      <c r="F312" s="2">
        <f>'Moving Avg'!D312</f>
        <v>1.766</v>
      </c>
      <c r="G312" s="2">
        <f>'Moving Avg'!F312</f>
        <v>1.9784999999999997</v>
      </c>
      <c r="H312" s="2">
        <f>'Moving Avg'!G312</f>
        <v>2.0857999999999994</v>
      </c>
      <c r="I312" s="2">
        <f>'Moving Avg'!H312</f>
        <v>1.7783155000000008</v>
      </c>
      <c r="J312" s="5" t="str">
        <f>OBV!F312</f>
        <v>BULLISH</v>
      </c>
      <c r="K312" s="5" t="str">
        <f>OBV!G312</f>
        <v>NEUTRAL</v>
      </c>
      <c r="L312" s="5" t="str">
        <f>OBV!H312</f>
        <v>CONFIRMED BULLISH</v>
      </c>
      <c r="M312" s="7">
        <f t="shared" si="40"/>
        <v>50</v>
      </c>
      <c r="N312" s="7">
        <f t="shared" si="41"/>
        <v>0</v>
      </c>
      <c r="O312" s="7">
        <f t="shared" si="42"/>
        <v>0</v>
      </c>
      <c r="P312" s="7">
        <f t="shared" si="43"/>
        <v>83.5</v>
      </c>
      <c r="Q312" s="8">
        <f t="shared" si="44"/>
        <v>30.024999999999999</v>
      </c>
      <c r="R312" s="8">
        <f t="shared" si="45"/>
        <v>30.875</v>
      </c>
      <c r="S312" s="8">
        <f t="shared" si="46"/>
        <v>45.075000000000003</v>
      </c>
      <c r="T312" s="8">
        <f t="shared" si="47"/>
        <v>33.375</v>
      </c>
      <c r="U312" s="7">
        <f t="shared" si="48"/>
        <v>35.324999999999996</v>
      </c>
      <c r="V312" s="7">
        <f t="shared" si="49"/>
        <v>34.837499999999999</v>
      </c>
    </row>
    <row r="313" spans="1:22" ht="13.5" x14ac:dyDescent="0.25">
      <c r="A313" s="3">
        <f>RSI!A313</f>
        <v>42760</v>
      </c>
      <c r="B313" s="2">
        <f>RSI!B313</f>
        <v>1.74</v>
      </c>
      <c r="C313" s="2">
        <f>RSI!I313</f>
        <v>26.658006613524208</v>
      </c>
      <c r="D313" s="2">
        <f>MACD!E313</f>
        <v>0.17514226502359431</v>
      </c>
      <c r="E313" s="2">
        <f>MACD!F313</f>
        <v>0.18084170508202474</v>
      </c>
      <c r="F313" s="2">
        <f>'Moving Avg'!D313</f>
        <v>1.7559999999999998</v>
      </c>
      <c r="G313" s="2">
        <f>'Moving Avg'!F313</f>
        <v>1.9504999999999999</v>
      </c>
      <c r="H313" s="2">
        <f>'Moving Avg'!G313</f>
        <v>2.0789999999999993</v>
      </c>
      <c r="I313" s="2">
        <f>'Moving Avg'!H313</f>
        <v>1.7777665000000007</v>
      </c>
      <c r="J313" s="5" t="str">
        <f>OBV!F313</f>
        <v>BEARISH</v>
      </c>
      <c r="K313" s="5" t="str">
        <f>OBV!G313</f>
        <v>NEUTRAL</v>
      </c>
      <c r="L313" s="5" t="str">
        <f>OBV!H313</f>
        <v>CONFIRMED BEARISH</v>
      </c>
      <c r="M313" s="7">
        <f t="shared" si="40"/>
        <v>50</v>
      </c>
      <c r="N313" s="7">
        <f t="shared" si="41"/>
        <v>45</v>
      </c>
      <c r="O313" s="7">
        <f t="shared" si="42"/>
        <v>0</v>
      </c>
      <c r="P313" s="7">
        <f t="shared" si="43"/>
        <v>16.5</v>
      </c>
      <c r="Q313" s="8">
        <f t="shared" si="44"/>
        <v>35.725000000000001</v>
      </c>
      <c r="R313" s="8">
        <f t="shared" si="45"/>
        <v>23.125</v>
      </c>
      <c r="S313" s="8">
        <f t="shared" si="46"/>
        <v>21.675000000000001</v>
      </c>
      <c r="T313" s="8">
        <f t="shared" si="47"/>
        <v>27.875</v>
      </c>
      <c r="U313" s="7">
        <f t="shared" si="48"/>
        <v>26.841666666666669</v>
      </c>
      <c r="V313" s="7">
        <f t="shared" si="49"/>
        <v>27.1</v>
      </c>
    </row>
    <row r="314" spans="1:22" ht="13.5" x14ac:dyDescent="0.25">
      <c r="A314" s="3">
        <f>RSI!A314</f>
        <v>42761</v>
      </c>
      <c r="B314" s="2">
        <f>RSI!B314</f>
        <v>1.72</v>
      </c>
      <c r="C314" s="2">
        <f>RSI!I314</f>
        <v>25.513440883896195</v>
      </c>
      <c r="D314" s="2">
        <f>MACD!E314</f>
        <v>0.15346533115159033</v>
      </c>
      <c r="E314" s="2">
        <f>MACD!F314</f>
        <v>0.17536643029593785</v>
      </c>
      <c r="F314" s="2">
        <f>'Moving Avg'!D314</f>
        <v>1.7420000000000002</v>
      </c>
      <c r="G314" s="2">
        <f>'Moving Avg'!F314</f>
        <v>1.9244999999999997</v>
      </c>
      <c r="H314" s="2">
        <f>'Moving Avg'!G314</f>
        <v>2.0707999999999993</v>
      </c>
      <c r="I314" s="2">
        <f>'Moving Avg'!H314</f>
        <v>1.7772145000000006</v>
      </c>
      <c r="J314" s="5" t="str">
        <f>OBV!F314</f>
        <v>BEARISH</v>
      </c>
      <c r="K314" s="5" t="str">
        <f>OBV!G314</f>
        <v>NEUTRAL</v>
      </c>
      <c r="L314" s="5" t="str">
        <f>OBV!H314</f>
        <v>CONFIRMED BEARISH</v>
      </c>
      <c r="M314" s="7">
        <f t="shared" si="40"/>
        <v>50</v>
      </c>
      <c r="N314" s="7">
        <f t="shared" si="41"/>
        <v>100</v>
      </c>
      <c r="O314" s="7">
        <f t="shared" si="42"/>
        <v>0</v>
      </c>
      <c r="P314" s="7">
        <f t="shared" si="43"/>
        <v>16.5</v>
      </c>
      <c r="Q314" s="8">
        <f t="shared" si="44"/>
        <v>54.975000000000001</v>
      </c>
      <c r="R314" s="8">
        <f t="shared" si="45"/>
        <v>34.125</v>
      </c>
      <c r="S314" s="8">
        <f t="shared" si="46"/>
        <v>29.925000000000001</v>
      </c>
      <c r="T314" s="8">
        <f t="shared" si="47"/>
        <v>41.625</v>
      </c>
      <c r="U314" s="7">
        <f t="shared" si="48"/>
        <v>39.674999999999997</v>
      </c>
      <c r="V314" s="7">
        <f t="shared" si="49"/>
        <v>40.162499999999994</v>
      </c>
    </row>
    <row r="315" spans="1:22" ht="13.5" x14ac:dyDescent="0.25">
      <c r="A315" s="3">
        <f>RSI!A315</f>
        <v>42762</v>
      </c>
      <c r="B315" s="2">
        <f>RSI!B315</f>
        <v>1.7</v>
      </c>
      <c r="C315" s="2">
        <f>RSI!I315</f>
        <v>24.385889476617919</v>
      </c>
      <c r="D315" s="2">
        <f>MACD!E315</f>
        <v>0.12715473816182565</v>
      </c>
      <c r="E315" s="2">
        <f>MACD!F315</f>
        <v>0.16572409186911544</v>
      </c>
      <c r="F315" s="2">
        <f>'Moving Avg'!D315</f>
        <v>1.732</v>
      </c>
      <c r="G315" s="2">
        <f>'Moving Avg'!F315</f>
        <v>1.8935</v>
      </c>
      <c r="H315" s="2">
        <f>'Moving Avg'!G315</f>
        <v>2.0621999999999998</v>
      </c>
      <c r="I315" s="2">
        <f>'Moving Avg'!H315</f>
        <v>1.7768060000000006</v>
      </c>
      <c r="J315" s="5" t="str">
        <f>OBV!F315</f>
        <v>BEARISH</v>
      </c>
      <c r="K315" s="5" t="str">
        <f>OBV!G315</f>
        <v>NEUTRAL</v>
      </c>
      <c r="L315" s="5" t="str">
        <f>OBV!H315</f>
        <v>CONFIRMED BEARISH</v>
      </c>
      <c r="M315" s="7">
        <f t="shared" si="40"/>
        <v>50</v>
      </c>
      <c r="N315" s="7">
        <f t="shared" si="41"/>
        <v>100</v>
      </c>
      <c r="O315" s="7">
        <f t="shared" si="42"/>
        <v>0</v>
      </c>
      <c r="P315" s="7">
        <f t="shared" si="43"/>
        <v>16.5</v>
      </c>
      <c r="Q315" s="8">
        <f t="shared" si="44"/>
        <v>54.975000000000001</v>
      </c>
      <c r="R315" s="8">
        <f t="shared" si="45"/>
        <v>34.125</v>
      </c>
      <c r="S315" s="8">
        <f t="shared" si="46"/>
        <v>29.925000000000001</v>
      </c>
      <c r="T315" s="8">
        <f t="shared" si="47"/>
        <v>41.625</v>
      </c>
      <c r="U315" s="7">
        <f t="shared" si="48"/>
        <v>39.674999999999997</v>
      </c>
      <c r="V315" s="7">
        <f t="shared" si="49"/>
        <v>40.162499999999994</v>
      </c>
    </row>
    <row r="316" spans="1:22" ht="13.5" x14ac:dyDescent="0.25">
      <c r="A316" s="3">
        <f>RSI!A316</f>
        <v>42765</v>
      </c>
      <c r="B316" s="2">
        <f>RSI!B316</f>
        <v>1.65</v>
      </c>
      <c r="C316" s="2">
        <f>RSI!I316</f>
        <v>21.792866484761063</v>
      </c>
      <c r="D316" s="2">
        <f>MACD!E316</f>
        <v>9.7627581395920648E-2</v>
      </c>
      <c r="E316" s="2">
        <f>MACD!F316</f>
        <v>0.1521047897744765</v>
      </c>
      <c r="F316" s="2">
        <f>'Moving Avg'!D316</f>
        <v>1.7120000000000002</v>
      </c>
      <c r="G316" s="2">
        <f>'Moving Avg'!F316</f>
        <v>1.8649999999999998</v>
      </c>
      <c r="H316" s="2">
        <f>'Moving Avg'!G316</f>
        <v>2.0526</v>
      </c>
      <c r="I316" s="2">
        <f>'Moving Avg'!H316</f>
        <v>1.7762935000000004</v>
      </c>
      <c r="J316" s="5" t="str">
        <f>OBV!F316</f>
        <v>BEARISH</v>
      </c>
      <c r="K316" s="5" t="str">
        <f>OBV!G316</f>
        <v>NEUTRAL</v>
      </c>
      <c r="L316" s="5" t="str">
        <f>OBV!H316</f>
        <v>CONFIRMED BEARISH</v>
      </c>
      <c r="M316" s="7">
        <f t="shared" si="40"/>
        <v>50</v>
      </c>
      <c r="N316" s="7">
        <f t="shared" si="41"/>
        <v>100</v>
      </c>
      <c r="O316" s="7">
        <f t="shared" si="42"/>
        <v>0</v>
      </c>
      <c r="P316" s="7">
        <f t="shared" si="43"/>
        <v>16.5</v>
      </c>
      <c r="Q316" s="8">
        <f t="shared" si="44"/>
        <v>54.975000000000001</v>
      </c>
      <c r="R316" s="8">
        <f t="shared" si="45"/>
        <v>34.125</v>
      </c>
      <c r="S316" s="8">
        <f t="shared" si="46"/>
        <v>29.925000000000001</v>
      </c>
      <c r="T316" s="8">
        <f t="shared" si="47"/>
        <v>41.625</v>
      </c>
      <c r="U316" s="7">
        <f t="shared" si="48"/>
        <v>39.674999999999997</v>
      </c>
      <c r="V316" s="7">
        <f t="shared" si="49"/>
        <v>40.162499999999994</v>
      </c>
    </row>
    <row r="317" spans="1:22" ht="13.5" x14ac:dyDescent="0.25">
      <c r="A317" s="3">
        <f>RSI!A317</f>
        <v>42766</v>
      </c>
      <c r="B317" s="2">
        <f>RSI!B317</f>
        <v>1.65</v>
      </c>
      <c r="C317" s="2">
        <f>RSI!I317</f>
        <v>21.792866484761063</v>
      </c>
      <c r="D317" s="2">
        <f>MACD!E317</f>
        <v>7.4178924882508879E-2</v>
      </c>
      <c r="E317" s="2">
        <f>MACD!F317</f>
        <v>0.13651961679608299</v>
      </c>
      <c r="F317" s="2">
        <f>'Moving Avg'!D317</f>
        <v>1.6920000000000002</v>
      </c>
      <c r="G317" s="2">
        <f>'Moving Avg'!F317</f>
        <v>1.8364999999999996</v>
      </c>
      <c r="H317" s="2">
        <f>'Moving Avg'!G317</f>
        <v>2.0430000000000001</v>
      </c>
      <c r="I317" s="2">
        <f>'Moving Avg'!H317</f>
        <v>1.7758300000000002</v>
      </c>
      <c r="J317" s="5" t="str">
        <f>OBV!F317</f>
        <v>BEARISH</v>
      </c>
      <c r="K317" s="5" t="str">
        <f>OBV!G317</f>
        <v>NEUTRAL</v>
      </c>
      <c r="L317" s="5" t="str">
        <f>OBV!H317</f>
        <v>CONFIRMED BEARISH</v>
      </c>
      <c r="M317" s="7">
        <f t="shared" si="40"/>
        <v>50</v>
      </c>
      <c r="N317" s="7">
        <f t="shared" si="41"/>
        <v>100</v>
      </c>
      <c r="O317" s="7">
        <f t="shared" si="42"/>
        <v>0</v>
      </c>
      <c r="P317" s="7">
        <f t="shared" si="43"/>
        <v>16.5</v>
      </c>
      <c r="Q317" s="8">
        <f t="shared" si="44"/>
        <v>54.975000000000001</v>
      </c>
      <c r="R317" s="8">
        <f t="shared" si="45"/>
        <v>34.125</v>
      </c>
      <c r="S317" s="8">
        <f t="shared" si="46"/>
        <v>29.925000000000001</v>
      </c>
      <c r="T317" s="8">
        <f t="shared" si="47"/>
        <v>41.625</v>
      </c>
      <c r="U317" s="7">
        <f t="shared" si="48"/>
        <v>39.674999999999997</v>
      </c>
      <c r="V317" s="7">
        <f t="shared" si="49"/>
        <v>40.162499999999994</v>
      </c>
    </row>
    <row r="318" spans="1:22" ht="13.5" x14ac:dyDescent="0.25">
      <c r="A318" s="3">
        <f>RSI!A318</f>
        <v>42767</v>
      </c>
      <c r="B318" s="2">
        <f>RSI!B318</f>
        <v>1.61</v>
      </c>
      <c r="C318" s="2">
        <f>RSI!I318</f>
        <v>19.835917872191374</v>
      </c>
      <c r="D318" s="2">
        <f>MACD!E318</f>
        <v>6.9492041005818628E-2</v>
      </c>
      <c r="E318" s="2">
        <f>MACD!F318</f>
        <v>0.12311410163803012</v>
      </c>
      <c r="F318" s="2">
        <f>'Moving Avg'!D318</f>
        <v>1.6659999999999999</v>
      </c>
      <c r="G318" s="2">
        <f>'Moving Avg'!F318</f>
        <v>1.8104999999999998</v>
      </c>
      <c r="H318" s="2">
        <f>'Moving Avg'!G318</f>
        <v>2.0326</v>
      </c>
      <c r="I318" s="2">
        <f>'Moving Avg'!H318</f>
        <v>1.7751665000000003</v>
      </c>
      <c r="J318" s="5" t="str">
        <f>OBV!F318</f>
        <v>BEARISH</v>
      </c>
      <c r="K318" s="5" t="str">
        <f>OBV!G318</f>
        <v>NEUTRAL</v>
      </c>
      <c r="L318" s="5" t="str">
        <f>OBV!H318</f>
        <v>CONFIRMED BEARISH</v>
      </c>
      <c r="M318" s="7">
        <f t="shared" si="40"/>
        <v>50</v>
      </c>
      <c r="N318" s="7">
        <f t="shared" si="41"/>
        <v>100</v>
      </c>
      <c r="O318" s="7">
        <f t="shared" si="42"/>
        <v>0</v>
      </c>
      <c r="P318" s="7">
        <f t="shared" si="43"/>
        <v>16.5</v>
      </c>
      <c r="Q318" s="8">
        <f t="shared" si="44"/>
        <v>54.975000000000001</v>
      </c>
      <c r="R318" s="8">
        <f t="shared" si="45"/>
        <v>34.125</v>
      </c>
      <c r="S318" s="8">
        <f t="shared" si="46"/>
        <v>29.925000000000001</v>
      </c>
      <c r="T318" s="8">
        <f t="shared" si="47"/>
        <v>41.625</v>
      </c>
      <c r="U318" s="7">
        <f t="shared" si="48"/>
        <v>39.674999999999997</v>
      </c>
      <c r="V318" s="7">
        <f t="shared" si="49"/>
        <v>40.162499999999994</v>
      </c>
    </row>
    <row r="319" spans="1:22" ht="13.5" x14ac:dyDescent="0.25">
      <c r="A319" s="3">
        <f>RSI!A319</f>
        <v>42768</v>
      </c>
      <c r="B319" s="2">
        <f>RSI!B319</f>
        <v>1.61</v>
      </c>
      <c r="C319" s="2">
        <f>RSI!I319</f>
        <v>19.835917872191374</v>
      </c>
      <c r="D319" s="2">
        <f>MACD!E319</f>
        <v>6.707933094851648E-2</v>
      </c>
      <c r="E319" s="2">
        <f>MACD!F319</f>
        <v>0.1119071475001274</v>
      </c>
      <c r="F319" s="2">
        <f>'Moving Avg'!D319</f>
        <v>1.6440000000000001</v>
      </c>
      <c r="G319" s="2">
        <f>'Moving Avg'!F319</f>
        <v>1.7845</v>
      </c>
      <c r="H319" s="2">
        <f>'Moving Avg'!G319</f>
        <v>2.0234000000000005</v>
      </c>
      <c r="I319" s="2">
        <f>'Moving Avg'!H319</f>
        <v>1.7745030000000002</v>
      </c>
      <c r="J319" s="5" t="str">
        <f>OBV!F319</f>
        <v>BEARISH</v>
      </c>
      <c r="K319" s="5" t="str">
        <f>OBV!G319</f>
        <v>NEUTRAL</v>
      </c>
      <c r="L319" s="5" t="str">
        <f>OBV!H319</f>
        <v>CONFIRMED BEARISH</v>
      </c>
      <c r="M319" s="7">
        <f t="shared" si="40"/>
        <v>50</v>
      </c>
      <c r="N319" s="7">
        <f t="shared" si="41"/>
        <v>100</v>
      </c>
      <c r="O319" s="7">
        <f t="shared" si="42"/>
        <v>0</v>
      </c>
      <c r="P319" s="7">
        <f t="shared" si="43"/>
        <v>16.5</v>
      </c>
      <c r="Q319" s="8">
        <f t="shared" si="44"/>
        <v>54.975000000000001</v>
      </c>
      <c r="R319" s="8">
        <f t="shared" si="45"/>
        <v>34.125</v>
      </c>
      <c r="S319" s="8">
        <f t="shared" si="46"/>
        <v>29.925000000000001</v>
      </c>
      <c r="T319" s="8">
        <f t="shared" si="47"/>
        <v>41.625</v>
      </c>
      <c r="U319" s="7">
        <f t="shared" si="48"/>
        <v>39.674999999999997</v>
      </c>
      <c r="V319" s="7">
        <f t="shared" si="49"/>
        <v>40.162499999999994</v>
      </c>
    </row>
    <row r="320" spans="1:22" ht="13.5" x14ac:dyDescent="0.25">
      <c r="A320" s="3">
        <f>RSI!A320</f>
        <v>42769</v>
      </c>
      <c r="B320" s="2">
        <f>RSI!B320</f>
        <v>1.61</v>
      </c>
      <c r="C320" s="2">
        <f>RSI!I320</f>
        <v>19.835917872191374</v>
      </c>
      <c r="D320" s="2">
        <f>MACD!E320</f>
        <v>6.0322030123581394E-2</v>
      </c>
      <c r="E320" s="2">
        <f>MACD!F320</f>
        <v>0.10159012402481821</v>
      </c>
      <c r="F320" s="2">
        <f>'Moving Avg'!D320</f>
        <v>1.6260000000000001</v>
      </c>
      <c r="G320" s="2">
        <f>'Moving Avg'!F320</f>
        <v>1.7584999999999997</v>
      </c>
      <c r="H320" s="2">
        <f>'Moving Avg'!G320</f>
        <v>2.0154000000000005</v>
      </c>
      <c r="I320" s="2">
        <f>'Moving Avg'!H320</f>
        <v>1.7740825</v>
      </c>
      <c r="J320" s="5" t="str">
        <f>OBV!F320</f>
        <v>BEARISH</v>
      </c>
      <c r="K320" s="5" t="str">
        <f>OBV!G320</f>
        <v>NEUTRAL</v>
      </c>
      <c r="L320" s="5" t="str">
        <f>OBV!H320</f>
        <v>CONFIRMED BEARISH</v>
      </c>
      <c r="M320" s="7">
        <f t="shared" si="40"/>
        <v>50</v>
      </c>
      <c r="N320" s="7">
        <f t="shared" si="41"/>
        <v>100</v>
      </c>
      <c r="O320" s="7">
        <f t="shared" si="42"/>
        <v>0</v>
      </c>
      <c r="P320" s="7">
        <f t="shared" si="43"/>
        <v>16.5</v>
      </c>
      <c r="Q320" s="8">
        <f t="shared" si="44"/>
        <v>54.975000000000001</v>
      </c>
      <c r="R320" s="8">
        <f t="shared" si="45"/>
        <v>34.125</v>
      </c>
      <c r="S320" s="8">
        <f t="shared" si="46"/>
        <v>29.925000000000001</v>
      </c>
      <c r="T320" s="8">
        <f t="shared" si="47"/>
        <v>41.625</v>
      </c>
      <c r="U320" s="7">
        <f t="shared" si="48"/>
        <v>39.674999999999997</v>
      </c>
      <c r="V320" s="7">
        <f t="shared" si="49"/>
        <v>40.162499999999994</v>
      </c>
    </row>
    <row r="321" spans="1:22" ht="13.5" x14ac:dyDescent="0.25">
      <c r="A321" s="3">
        <f>RSI!A321</f>
        <v>42772</v>
      </c>
      <c r="B321" s="2">
        <f>RSI!B321</f>
        <v>1.65</v>
      </c>
      <c r="C321" s="2">
        <f>RSI!I321</f>
        <v>27.920053135399968</v>
      </c>
      <c r="D321" s="2">
        <f>MACD!E321</f>
        <v>5.2972896655343771E-2</v>
      </c>
      <c r="E321" s="2">
        <f>MACD!F321</f>
        <v>9.1866678550923314E-2</v>
      </c>
      <c r="F321" s="2">
        <f>'Moving Avg'!D321</f>
        <v>1.6260000000000001</v>
      </c>
      <c r="G321" s="2">
        <f>'Moving Avg'!F321</f>
        <v>1.7389999999999997</v>
      </c>
      <c r="H321" s="2">
        <f>'Moving Avg'!G321</f>
        <v>2.0082000000000004</v>
      </c>
      <c r="I321" s="2">
        <f>'Moving Avg'!H321</f>
        <v>1.7738620000000003</v>
      </c>
      <c r="J321" s="5" t="str">
        <f>OBV!F321</f>
        <v>BEARISH</v>
      </c>
      <c r="K321" s="5" t="str">
        <f>OBV!G321</f>
        <v>NEUTRAL</v>
      </c>
      <c r="L321" s="5" t="str">
        <f>OBV!H321</f>
        <v>NEUTRAL</v>
      </c>
      <c r="M321" s="7">
        <f t="shared" si="40"/>
        <v>50</v>
      </c>
      <c r="N321" s="7">
        <f t="shared" si="41"/>
        <v>100</v>
      </c>
      <c r="O321" s="7">
        <f t="shared" si="42"/>
        <v>0</v>
      </c>
      <c r="P321" s="7">
        <f t="shared" si="43"/>
        <v>16.5</v>
      </c>
      <c r="Q321" s="8">
        <f t="shared" si="44"/>
        <v>54.975000000000001</v>
      </c>
      <c r="R321" s="8">
        <f t="shared" si="45"/>
        <v>34.125</v>
      </c>
      <c r="S321" s="8">
        <f t="shared" si="46"/>
        <v>29.925000000000001</v>
      </c>
      <c r="T321" s="8">
        <f t="shared" si="47"/>
        <v>41.625</v>
      </c>
      <c r="U321" s="7">
        <f t="shared" si="48"/>
        <v>39.674999999999997</v>
      </c>
      <c r="V321" s="7">
        <f t="shared" si="49"/>
        <v>40.162499999999994</v>
      </c>
    </row>
    <row r="322" spans="1:22" ht="13.5" x14ac:dyDescent="0.25">
      <c r="A322" s="3">
        <f>RSI!A322</f>
        <v>42773</v>
      </c>
      <c r="B322" s="2">
        <f>RSI!B322</f>
        <v>1.65</v>
      </c>
      <c r="C322" s="2">
        <f>RSI!I322</f>
        <v>27.920053135399982</v>
      </c>
      <c r="D322" s="2">
        <f>MACD!E322</f>
        <v>4.7750949959085354E-2</v>
      </c>
      <c r="E322" s="2">
        <f>MACD!F322</f>
        <v>8.3043532832555722E-2</v>
      </c>
      <c r="F322" s="2">
        <f>'Moving Avg'!D322</f>
        <v>1.6260000000000001</v>
      </c>
      <c r="G322" s="2">
        <f>'Moving Avg'!F322</f>
        <v>1.7239999999999995</v>
      </c>
      <c r="H322" s="2">
        <f>'Moving Avg'!G322</f>
        <v>2.0010000000000008</v>
      </c>
      <c r="I322" s="2">
        <f>'Moving Avg'!H322</f>
        <v>1.7733985000000001</v>
      </c>
      <c r="J322" s="5" t="str">
        <f>OBV!F322</f>
        <v>BEARISH</v>
      </c>
      <c r="K322" s="5" t="str">
        <f>OBV!G322</f>
        <v>NEUTRAL</v>
      </c>
      <c r="L322" s="5" t="str">
        <f>OBV!H322</f>
        <v>NEUTRAL</v>
      </c>
      <c r="M322" s="7">
        <f t="shared" ref="M322:M385" si="50">IF(C322&lt;30,50, IF(C322&gt;70, 0, 25))</f>
        <v>50</v>
      </c>
      <c r="N322" s="7">
        <f t="shared" ref="N322:N385" si="51">IF(E322-D322&gt;0.02, 100, IF(E322-D322&lt;0,0,45))</f>
        <v>100</v>
      </c>
      <c r="O322" s="7">
        <f t="shared" ref="O322:O385" si="52">IF(F322-I322&gt;10,100,IF(F322-I322&gt;5,75, IF(F322-I322&gt;0,50,0)))</f>
        <v>0</v>
      </c>
      <c r="P322" s="7">
        <f t="shared" ref="P322:P385" si="53">IF(L322="confirmed bullish", 34, IF(L322="bullish divergence",17, 0))+IF(J322="bullish",33,IF(J322="bearish",0,16.5))+IF(K322="strong",33,IF(K322="weak",0,16.5))</f>
        <v>16.5</v>
      </c>
      <c r="Q322" s="8">
        <f t="shared" si="44"/>
        <v>54.975000000000001</v>
      </c>
      <c r="R322" s="8">
        <f t="shared" si="45"/>
        <v>34.125</v>
      </c>
      <c r="S322" s="8">
        <f t="shared" si="46"/>
        <v>29.925000000000001</v>
      </c>
      <c r="T322" s="8">
        <f t="shared" si="47"/>
        <v>41.625</v>
      </c>
      <c r="U322" s="7">
        <f t="shared" si="48"/>
        <v>39.674999999999997</v>
      </c>
      <c r="V322" s="7">
        <f t="shared" si="49"/>
        <v>40.162499999999994</v>
      </c>
    </row>
    <row r="323" spans="1:22" ht="13.5" x14ac:dyDescent="0.25">
      <c r="A323" s="3">
        <f>RSI!A323</f>
        <v>42774</v>
      </c>
      <c r="B323" s="2">
        <f>RSI!B323</f>
        <v>1.65</v>
      </c>
      <c r="C323" s="2">
        <f>RSI!I323</f>
        <v>27.920053135399982</v>
      </c>
      <c r="D323" s="2">
        <f>MACD!E323</f>
        <v>4.2716650411200874E-2</v>
      </c>
      <c r="E323" s="2">
        <f>MACD!F323</f>
        <v>7.4978156348284752E-2</v>
      </c>
      <c r="F323" s="2">
        <f>'Moving Avg'!D323</f>
        <v>1.6339999999999999</v>
      </c>
      <c r="G323" s="2">
        <f>'Moving Avg'!F323</f>
        <v>1.7089999999999992</v>
      </c>
      <c r="H323" s="2">
        <f>'Moving Avg'!G323</f>
        <v>1.9938000000000009</v>
      </c>
      <c r="I323" s="2">
        <f>'Moving Avg'!H323</f>
        <v>1.7729349999999999</v>
      </c>
      <c r="J323" s="5" t="str">
        <f>OBV!F323</f>
        <v>BULLISH</v>
      </c>
      <c r="K323" s="5" t="str">
        <f>OBV!G323</f>
        <v>NEUTRAL</v>
      </c>
      <c r="L323" s="5" t="str">
        <f>OBV!H323</f>
        <v>CONFIRMED BULLISH</v>
      </c>
      <c r="M323" s="7">
        <f t="shared" si="50"/>
        <v>50</v>
      </c>
      <c r="N323" s="7">
        <f t="shared" si="51"/>
        <v>100</v>
      </c>
      <c r="O323" s="7">
        <f t="shared" si="52"/>
        <v>0</v>
      </c>
      <c r="P323" s="7">
        <f t="shared" si="53"/>
        <v>83.5</v>
      </c>
      <c r="Q323" s="8">
        <f t="shared" ref="Q323:Q386" si="54">0.35*M323+N323*0.35+O323*0.15+P323*0.15</f>
        <v>65.025000000000006</v>
      </c>
      <c r="R323" s="8">
        <f t="shared" ref="R323:R386" si="55">M323*0.2+N323*0.2+O323*0.35+P323*0.25</f>
        <v>50.875</v>
      </c>
      <c r="S323" s="8">
        <f t="shared" ref="S323:S386" si="56">M323*0.15+N323*0.15+O323*0.25+P323*0.45</f>
        <v>60.075000000000003</v>
      </c>
      <c r="T323" s="8">
        <f t="shared" ref="T323:T386" si="57">0.25*SUM(M323:P323)</f>
        <v>58.375</v>
      </c>
      <c r="U323" s="7">
        <f t="shared" ref="U323:U386" si="58">SUM(Q323:S323)/3</f>
        <v>58.658333333333339</v>
      </c>
      <c r="V323" s="7">
        <f t="shared" ref="V323:V386" si="59">SUM(Q323:T323)/4</f>
        <v>58.587500000000006</v>
      </c>
    </row>
    <row r="324" spans="1:22" ht="13.5" x14ac:dyDescent="0.25">
      <c r="A324" s="3">
        <f>RSI!A324</f>
        <v>42775</v>
      </c>
      <c r="B324" s="2">
        <f>RSI!B324</f>
        <v>1.58</v>
      </c>
      <c r="C324" s="2">
        <f>RSI!I324</f>
        <v>22.87746264097666</v>
      </c>
      <c r="D324" s="2">
        <f>MACD!E324</f>
        <v>4.1419502327687985E-2</v>
      </c>
      <c r="E324" s="2">
        <f>MACD!F324</f>
        <v>6.8266425544165399E-2</v>
      </c>
      <c r="F324" s="2">
        <f>'Moving Avg'!D324</f>
        <v>1.6280000000000001</v>
      </c>
      <c r="G324" s="2">
        <f>'Moving Avg'!F324</f>
        <v>1.6944999999999997</v>
      </c>
      <c r="H324" s="2">
        <f>'Moving Avg'!G324</f>
        <v>1.985200000000001</v>
      </c>
      <c r="I324" s="2">
        <f>'Moving Avg'!H324</f>
        <v>1.77217</v>
      </c>
      <c r="J324" s="5" t="str">
        <f>OBV!F324</f>
        <v>BULLISH</v>
      </c>
      <c r="K324" s="5" t="str">
        <f>OBV!G324</f>
        <v>NEUTRAL</v>
      </c>
      <c r="L324" s="5" t="str">
        <f>OBV!H324</f>
        <v>BULLISH DIVERGENCE</v>
      </c>
      <c r="M324" s="7">
        <f t="shared" si="50"/>
        <v>50</v>
      </c>
      <c r="N324" s="7">
        <f t="shared" si="51"/>
        <v>100</v>
      </c>
      <c r="O324" s="7">
        <f t="shared" si="52"/>
        <v>0</v>
      </c>
      <c r="P324" s="7">
        <f t="shared" si="53"/>
        <v>66.5</v>
      </c>
      <c r="Q324" s="8">
        <f t="shared" si="54"/>
        <v>62.475000000000001</v>
      </c>
      <c r="R324" s="8">
        <f t="shared" si="55"/>
        <v>46.625</v>
      </c>
      <c r="S324" s="8">
        <f t="shared" si="56"/>
        <v>52.424999999999997</v>
      </c>
      <c r="T324" s="8">
        <f t="shared" si="57"/>
        <v>54.125</v>
      </c>
      <c r="U324" s="7">
        <f t="shared" si="58"/>
        <v>53.841666666666661</v>
      </c>
      <c r="V324" s="7">
        <f t="shared" si="59"/>
        <v>53.912499999999994</v>
      </c>
    </row>
    <row r="325" spans="1:22" ht="13.5" x14ac:dyDescent="0.25">
      <c r="A325" s="3">
        <f>RSI!A325</f>
        <v>42776</v>
      </c>
      <c r="B325" s="2">
        <f>RSI!B325</f>
        <v>1.5</v>
      </c>
      <c r="C325" s="2">
        <f>RSI!I325</f>
        <v>18.71693177723121</v>
      </c>
      <c r="D325" s="2">
        <f>MACD!E325</f>
        <v>4.4375645540574382E-2</v>
      </c>
      <c r="E325" s="2">
        <f>MACD!F325</f>
        <v>6.3488269543447204E-2</v>
      </c>
      <c r="F325" s="2">
        <f>'Moving Avg'!D325</f>
        <v>1.6059999999999999</v>
      </c>
      <c r="G325" s="2">
        <f>'Moving Avg'!F325</f>
        <v>1.6794999999999995</v>
      </c>
      <c r="H325" s="2">
        <f>'Moving Avg'!G325</f>
        <v>1.9750000000000008</v>
      </c>
      <c r="I325" s="2">
        <f>'Moving Avg'!H325</f>
        <v>1.7711994999999998</v>
      </c>
      <c r="J325" s="5" t="str">
        <f>OBV!F325</f>
        <v>BEARISH</v>
      </c>
      <c r="K325" s="5" t="str">
        <f>OBV!G325</f>
        <v>NEUTRAL</v>
      </c>
      <c r="L325" s="5" t="str">
        <f>OBV!H325</f>
        <v>CONFIRMED BEARISH</v>
      </c>
      <c r="M325" s="7">
        <f t="shared" si="50"/>
        <v>50</v>
      </c>
      <c r="N325" s="7">
        <f t="shared" si="51"/>
        <v>45</v>
      </c>
      <c r="O325" s="7">
        <f t="shared" si="52"/>
        <v>0</v>
      </c>
      <c r="P325" s="7">
        <f t="shared" si="53"/>
        <v>16.5</v>
      </c>
      <c r="Q325" s="8">
        <f t="shared" si="54"/>
        <v>35.725000000000001</v>
      </c>
      <c r="R325" s="8">
        <f t="shared" si="55"/>
        <v>23.125</v>
      </c>
      <c r="S325" s="8">
        <f t="shared" si="56"/>
        <v>21.675000000000001</v>
      </c>
      <c r="T325" s="8">
        <f t="shared" si="57"/>
        <v>27.875</v>
      </c>
      <c r="U325" s="7">
        <f t="shared" si="58"/>
        <v>26.841666666666669</v>
      </c>
      <c r="V325" s="7">
        <f t="shared" si="59"/>
        <v>27.1</v>
      </c>
    </row>
    <row r="326" spans="1:22" ht="13.5" x14ac:dyDescent="0.25">
      <c r="A326" s="3">
        <f>RSI!A326</f>
        <v>42779</v>
      </c>
      <c r="B326" s="2">
        <f>RSI!B326</f>
        <v>1.54</v>
      </c>
      <c r="C326" s="2">
        <f>RSI!I326</f>
        <v>25.966678211627325</v>
      </c>
      <c r="D326" s="2">
        <f>MACD!E326</f>
        <v>3.7809938422003198E-2</v>
      </c>
      <c r="E326" s="2">
        <f>MACD!F326</f>
        <v>5.8352603319158404E-2</v>
      </c>
      <c r="F326" s="2">
        <f>'Moving Avg'!D326</f>
        <v>1.5840000000000001</v>
      </c>
      <c r="G326" s="2">
        <f>'Moving Avg'!F326</f>
        <v>1.6704999999999994</v>
      </c>
      <c r="H326" s="2">
        <f>'Moving Avg'!G326</f>
        <v>1.9660000000000011</v>
      </c>
      <c r="I326" s="2">
        <f>'Moving Avg'!H326</f>
        <v>1.770478</v>
      </c>
      <c r="J326" s="5" t="str">
        <f>OBV!F326</f>
        <v>BEARISH</v>
      </c>
      <c r="K326" s="5" t="str">
        <f>OBV!G326</f>
        <v>NEUTRAL</v>
      </c>
      <c r="L326" s="5" t="str">
        <f>OBV!H326</f>
        <v>CONFIRMED BEARISH</v>
      </c>
      <c r="M326" s="7">
        <f t="shared" si="50"/>
        <v>50</v>
      </c>
      <c r="N326" s="7">
        <f t="shared" si="51"/>
        <v>100</v>
      </c>
      <c r="O326" s="7">
        <f t="shared" si="52"/>
        <v>0</v>
      </c>
      <c r="P326" s="7">
        <f t="shared" si="53"/>
        <v>16.5</v>
      </c>
      <c r="Q326" s="8">
        <f t="shared" si="54"/>
        <v>54.975000000000001</v>
      </c>
      <c r="R326" s="8">
        <f t="shared" si="55"/>
        <v>34.125</v>
      </c>
      <c r="S326" s="8">
        <f t="shared" si="56"/>
        <v>29.925000000000001</v>
      </c>
      <c r="T326" s="8">
        <f t="shared" si="57"/>
        <v>41.625</v>
      </c>
      <c r="U326" s="7">
        <f t="shared" si="58"/>
        <v>39.674999999999997</v>
      </c>
      <c r="V326" s="7">
        <f t="shared" si="59"/>
        <v>40.162499999999994</v>
      </c>
    </row>
    <row r="327" spans="1:22" ht="13.5" x14ac:dyDescent="0.25">
      <c r="A327" s="3">
        <f>RSI!A327</f>
        <v>42780</v>
      </c>
      <c r="B327" s="2">
        <f>RSI!B327</f>
        <v>1.54</v>
      </c>
      <c r="C327" s="2">
        <f>RSI!I327</f>
        <v>25.966678211627325</v>
      </c>
      <c r="D327" s="2">
        <f>MACD!E327</f>
        <v>3.3488544657629848E-2</v>
      </c>
      <c r="E327" s="2">
        <f>MACD!F327</f>
        <v>5.3379791586852694E-2</v>
      </c>
      <c r="F327" s="2">
        <f>'Moving Avg'!D327</f>
        <v>1.5620000000000001</v>
      </c>
      <c r="G327" s="2">
        <f>'Moving Avg'!F327</f>
        <v>1.6614999999999995</v>
      </c>
      <c r="H327" s="2">
        <f>'Moving Avg'!G327</f>
        <v>1.9578000000000011</v>
      </c>
      <c r="I327" s="2">
        <f>'Moving Avg'!H327</f>
        <v>1.7697565</v>
      </c>
      <c r="J327" s="5" t="str">
        <f>OBV!F327</f>
        <v>BEARISH</v>
      </c>
      <c r="K327" s="5" t="str">
        <f>OBV!G327</f>
        <v>NEUTRAL</v>
      </c>
      <c r="L327" s="5" t="str">
        <f>OBV!H327</f>
        <v>CONFIRMED BEARISH</v>
      </c>
      <c r="M327" s="7">
        <f t="shared" si="50"/>
        <v>50</v>
      </c>
      <c r="N327" s="7">
        <f t="shared" si="51"/>
        <v>45</v>
      </c>
      <c r="O327" s="7">
        <f t="shared" si="52"/>
        <v>0</v>
      </c>
      <c r="P327" s="7">
        <f t="shared" si="53"/>
        <v>16.5</v>
      </c>
      <c r="Q327" s="8">
        <f t="shared" si="54"/>
        <v>35.725000000000001</v>
      </c>
      <c r="R327" s="8">
        <f t="shared" si="55"/>
        <v>23.125</v>
      </c>
      <c r="S327" s="8">
        <f t="shared" si="56"/>
        <v>21.675000000000001</v>
      </c>
      <c r="T327" s="8">
        <f t="shared" si="57"/>
        <v>27.875</v>
      </c>
      <c r="U327" s="7">
        <f t="shared" si="58"/>
        <v>26.841666666666669</v>
      </c>
      <c r="V327" s="7">
        <f t="shared" si="59"/>
        <v>27.1</v>
      </c>
    </row>
    <row r="328" spans="1:22" ht="13.5" x14ac:dyDescent="0.25">
      <c r="A328" s="3">
        <f>RSI!A328</f>
        <v>42781</v>
      </c>
      <c r="B328" s="2">
        <f>RSI!B328</f>
        <v>1.54</v>
      </c>
      <c r="C328" s="2">
        <f>RSI!I328</f>
        <v>25.966678211627325</v>
      </c>
      <c r="D328" s="2">
        <f>MACD!E328</f>
        <v>2.4820916555540862E-2</v>
      </c>
      <c r="E328" s="2">
        <f>MACD!F328</f>
        <v>4.7668016580590326E-2</v>
      </c>
      <c r="F328" s="2">
        <f>'Moving Avg'!D328</f>
        <v>1.54</v>
      </c>
      <c r="G328" s="2">
        <f>'Moving Avg'!F328</f>
        <v>1.6489999999999996</v>
      </c>
      <c r="H328" s="2">
        <f>'Moving Avg'!G328</f>
        <v>1.9480000000000013</v>
      </c>
      <c r="I328" s="2">
        <f>'Moving Avg'!H328</f>
        <v>1.7691320000000001</v>
      </c>
      <c r="J328" s="5" t="str">
        <f>OBV!F328</f>
        <v>BEARISH</v>
      </c>
      <c r="K328" s="5" t="str">
        <f>OBV!G328</f>
        <v>NEUTRAL</v>
      </c>
      <c r="L328" s="5" t="str">
        <f>OBV!H328</f>
        <v>CONFIRMED BEARISH</v>
      </c>
      <c r="M328" s="7">
        <f t="shared" si="50"/>
        <v>50</v>
      </c>
      <c r="N328" s="7">
        <f t="shared" si="51"/>
        <v>100</v>
      </c>
      <c r="O328" s="7">
        <f t="shared" si="52"/>
        <v>0</v>
      </c>
      <c r="P328" s="7">
        <f t="shared" si="53"/>
        <v>16.5</v>
      </c>
      <c r="Q328" s="8">
        <f t="shared" si="54"/>
        <v>54.975000000000001</v>
      </c>
      <c r="R328" s="8">
        <f t="shared" si="55"/>
        <v>34.125</v>
      </c>
      <c r="S328" s="8">
        <f t="shared" si="56"/>
        <v>29.925000000000001</v>
      </c>
      <c r="T328" s="8">
        <f t="shared" si="57"/>
        <v>41.625</v>
      </c>
      <c r="U328" s="7">
        <f t="shared" si="58"/>
        <v>39.674999999999997</v>
      </c>
      <c r="V328" s="7">
        <f t="shared" si="59"/>
        <v>40.162499999999994</v>
      </c>
    </row>
    <row r="329" spans="1:22" ht="13.5" x14ac:dyDescent="0.25">
      <c r="A329" s="3">
        <f>RSI!A329</f>
        <v>42782</v>
      </c>
      <c r="B329" s="2">
        <f>RSI!B329</f>
        <v>1.54</v>
      </c>
      <c r="C329" s="2">
        <f>RSI!I329</f>
        <v>25.966678211627325</v>
      </c>
      <c r="D329" s="2">
        <f>MACD!E329</f>
        <v>1.8544901187174556E-2</v>
      </c>
      <c r="E329" s="2">
        <f>MACD!F329</f>
        <v>4.1843393501907175E-2</v>
      </c>
      <c r="F329" s="2">
        <f>'Moving Avg'!D329</f>
        <v>1.532</v>
      </c>
      <c r="G329" s="2">
        <f>'Moving Avg'!F329</f>
        <v>1.6364999999999994</v>
      </c>
      <c r="H329" s="2">
        <f>'Moving Avg'!G329</f>
        <v>1.9370000000000009</v>
      </c>
      <c r="I329" s="2">
        <f>'Moving Avg'!H329</f>
        <v>1.7685075000000003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  <c r="M329" s="7">
        <f t="shared" si="50"/>
        <v>50</v>
      </c>
      <c r="N329" s="7">
        <f t="shared" si="51"/>
        <v>100</v>
      </c>
      <c r="O329" s="7">
        <f t="shared" si="52"/>
        <v>0</v>
      </c>
      <c r="P329" s="7">
        <f t="shared" si="53"/>
        <v>16.5</v>
      </c>
      <c r="Q329" s="8">
        <f t="shared" si="54"/>
        <v>54.975000000000001</v>
      </c>
      <c r="R329" s="8">
        <f t="shared" si="55"/>
        <v>34.125</v>
      </c>
      <c r="S329" s="8">
        <f t="shared" si="56"/>
        <v>29.925000000000001</v>
      </c>
      <c r="T329" s="8">
        <f t="shared" si="57"/>
        <v>41.625</v>
      </c>
      <c r="U329" s="7">
        <f t="shared" si="58"/>
        <v>39.674999999999997</v>
      </c>
      <c r="V329" s="7">
        <f t="shared" si="59"/>
        <v>40.162499999999994</v>
      </c>
    </row>
    <row r="330" spans="1:22" ht="13.5" x14ac:dyDescent="0.25">
      <c r="A330" s="3">
        <f>RSI!A330</f>
        <v>42783</v>
      </c>
      <c r="B330" s="2">
        <f>RSI!B330</f>
        <v>1.54</v>
      </c>
      <c r="C330" s="2">
        <f>RSI!I330</f>
        <v>25.966678211627325</v>
      </c>
      <c r="D330" s="2">
        <f>MACD!E330</f>
        <v>1.4214178021791479E-2</v>
      </c>
      <c r="E330" s="2">
        <f>MACD!F330</f>
        <v>3.6317550405884039E-2</v>
      </c>
      <c r="F330" s="2">
        <f>'Moving Avg'!D330</f>
        <v>1.54</v>
      </c>
      <c r="G330" s="2">
        <f>'Moving Avg'!F330</f>
        <v>1.6259999999999994</v>
      </c>
      <c r="H330" s="2">
        <f>'Moving Avg'!G330</f>
        <v>1.924800000000001</v>
      </c>
      <c r="I330" s="2">
        <f>'Moving Avg'!H330</f>
        <v>1.7676400000000003</v>
      </c>
      <c r="J330" s="5" t="str">
        <f>OBV!F330</f>
        <v>NEUTRAL</v>
      </c>
      <c r="K330" s="5" t="str">
        <f>OBV!G330</f>
        <v>NEUTRAL</v>
      </c>
      <c r="L330" s="5" t="str">
        <f>OBV!H330</f>
        <v>NEUTRAL</v>
      </c>
      <c r="M330" s="7">
        <f t="shared" si="50"/>
        <v>50</v>
      </c>
      <c r="N330" s="7">
        <f t="shared" si="51"/>
        <v>100</v>
      </c>
      <c r="O330" s="7">
        <f t="shared" si="52"/>
        <v>0</v>
      </c>
      <c r="P330" s="7">
        <f t="shared" si="53"/>
        <v>33</v>
      </c>
      <c r="Q330" s="8">
        <f t="shared" si="54"/>
        <v>57.45</v>
      </c>
      <c r="R330" s="8">
        <f t="shared" si="55"/>
        <v>38.25</v>
      </c>
      <c r="S330" s="8">
        <f t="shared" si="56"/>
        <v>37.35</v>
      </c>
      <c r="T330" s="8">
        <f t="shared" si="57"/>
        <v>45.75</v>
      </c>
      <c r="U330" s="7">
        <f t="shared" si="58"/>
        <v>44.35</v>
      </c>
      <c r="V330" s="7">
        <f t="shared" si="59"/>
        <v>44.7</v>
      </c>
    </row>
    <row r="331" spans="1:22" ht="13.5" x14ac:dyDescent="0.25">
      <c r="A331" s="3">
        <f>RSI!A331</f>
        <v>42786</v>
      </c>
      <c r="B331" s="2">
        <f>RSI!B331</f>
        <v>1.54</v>
      </c>
      <c r="C331" s="2">
        <f>RSI!I331</f>
        <v>25.966678211627325</v>
      </c>
      <c r="D331" s="2">
        <f>MACD!E331</f>
        <v>1.761074331362189E-2</v>
      </c>
      <c r="E331" s="2">
        <f>MACD!F331</f>
        <v>3.2576188987431615E-2</v>
      </c>
      <c r="F331" s="2">
        <f>'Moving Avg'!D331</f>
        <v>1.54</v>
      </c>
      <c r="G331" s="2">
        <f>'Moving Avg'!F331</f>
        <v>1.6154999999999995</v>
      </c>
      <c r="H331" s="2">
        <f>'Moving Avg'!G331</f>
        <v>1.9104000000000014</v>
      </c>
      <c r="I331" s="2">
        <f>'Moving Avg'!H331</f>
        <v>1.7667725000000005</v>
      </c>
      <c r="J331" s="5" t="str">
        <f>OBV!F331</f>
        <v>NEUTRAL</v>
      </c>
      <c r="K331" s="5" t="str">
        <f>OBV!G331</f>
        <v>NEUTRAL</v>
      </c>
      <c r="L331" s="5" t="str">
        <f>OBV!H331</f>
        <v>NEUTRAL</v>
      </c>
      <c r="M331" s="7">
        <f t="shared" si="50"/>
        <v>50</v>
      </c>
      <c r="N331" s="7">
        <f t="shared" si="51"/>
        <v>45</v>
      </c>
      <c r="O331" s="7">
        <f t="shared" si="52"/>
        <v>0</v>
      </c>
      <c r="P331" s="7">
        <f t="shared" si="53"/>
        <v>33</v>
      </c>
      <c r="Q331" s="8">
        <f t="shared" si="54"/>
        <v>38.200000000000003</v>
      </c>
      <c r="R331" s="8">
        <f t="shared" si="55"/>
        <v>27.25</v>
      </c>
      <c r="S331" s="8">
        <f t="shared" si="56"/>
        <v>29.1</v>
      </c>
      <c r="T331" s="8">
        <f t="shared" si="57"/>
        <v>32</v>
      </c>
      <c r="U331" s="7">
        <f t="shared" si="58"/>
        <v>31.516666666666669</v>
      </c>
      <c r="V331" s="7">
        <f t="shared" si="59"/>
        <v>31.637500000000003</v>
      </c>
    </row>
    <row r="332" spans="1:22" ht="13.5" x14ac:dyDescent="0.25">
      <c r="A332" s="3">
        <f>RSI!A332</f>
        <v>42787</v>
      </c>
      <c r="B332" s="2">
        <f>RSI!B332</f>
        <v>1.5</v>
      </c>
      <c r="C332" s="2">
        <f>RSI!I332</f>
        <v>22.795119843734582</v>
      </c>
      <c r="D332" s="2">
        <f>MACD!E332</f>
        <v>2.4287701951795304E-2</v>
      </c>
      <c r="E332" s="2">
        <f>MACD!F332</f>
        <v>3.0918491580304356E-2</v>
      </c>
      <c r="F332" s="2">
        <f>'Moving Avg'!D332</f>
        <v>1.532</v>
      </c>
      <c r="G332" s="2">
        <f>'Moving Avg'!F332</f>
        <v>1.6029999999999998</v>
      </c>
      <c r="H332" s="2">
        <f>'Moving Avg'!G332</f>
        <v>1.8952000000000013</v>
      </c>
      <c r="I332" s="2">
        <f>'Moving Avg'!H332</f>
        <v>1.7657050000000003</v>
      </c>
      <c r="J332" s="5" t="str">
        <f>OBV!F332</f>
        <v>BEARISH</v>
      </c>
      <c r="K332" s="5" t="str">
        <f>OBV!G332</f>
        <v>NEUTRAL</v>
      </c>
      <c r="L332" s="5" t="str">
        <f>OBV!H332</f>
        <v>CONFIRMED BEARISH</v>
      </c>
      <c r="M332" s="7">
        <f t="shared" si="50"/>
        <v>50</v>
      </c>
      <c r="N332" s="7">
        <f t="shared" si="51"/>
        <v>45</v>
      </c>
      <c r="O332" s="7">
        <f t="shared" si="52"/>
        <v>0</v>
      </c>
      <c r="P332" s="7">
        <f t="shared" si="53"/>
        <v>16.5</v>
      </c>
      <c r="Q332" s="8">
        <f t="shared" si="54"/>
        <v>35.725000000000001</v>
      </c>
      <c r="R332" s="8">
        <f t="shared" si="55"/>
        <v>23.125</v>
      </c>
      <c r="S332" s="8">
        <f t="shared" si="56"/>
        <v>21.675000000000001</v>
      </c>
      <c r="T332" s="8">
        <f t="shared" si="57"/>
        <v>27.875</v>
      </c>
      <c r="U332" s="7">
        <f t="shared" si="58"/>
        <v>26.841666666666669</v>
      </c>
      <c r="V332" s="7">
        <f t="shared" si="59"/>
        <v>27.1</v>
      </c>
    </row>
    <row r="333" spans="1:22" ht="13.5" x14ac:dyDescent="0.25">
      <c r="A333" s="3">
        <f>RSI!A333</f>
        <v>42788</v>
      </c>
      <c r="B333" s="2">
        <f>RSI!B333</f>
        <v>1.46</v>
      </c>
      <c r="C333" s="2">
        <f>RSI!I333</f>
        <v>20.14530869854562</v>
      </c>
      <c r="D333" s="2">
        <f>MACD!E333</f>
        <v>3.3914519096212681E-2</v>
      </c>
      <c r="E333" s="2">
        <f>MACD!F333</f>
        <v>3.1517697083486021E-2</v>
      </c>
      <c r="F333" s="2">
        <f>'Moving Avg'!D333</f>
        <v>1.516</v>
      </c>
      <c r="G333" s="2">
        <f>'Moving Avg'!F333</f>
        <v>1.5889999999999997</v>
      </c>
      <c r="H333" s="2">
        <f>'Moving Avg'!G333</f>
        <v>1.8792000000000013</v>
      </c>
      <c r="I333" s="2">
        <f>'Moving Avg'!H333</f>
        <v>1.7644375000000003</v>
      </c>
      <c r="J333" s="5" t="str">
        <f>OBV!F333</f>
        <v>BEARISH</v>
      </c>
      <c r="K333" s="5" t="str">
        <f>OBV!G333</f>
        <v>NEUTRAL</v>
      </c>
      <c r="L333" s="5" t="str">
        <f>OBV!H333</f>
        <v>CONFIRMED BEARISH</v>
      </c>
      <c r="M333" s="7">
        <f t="shared" si="50"/>
        <v>50</v>
      </c>
      <c r="N333" s="7">
        <f t="shared" si="51"/>
        <v>0</v>
      </c>
      <c r="O333" s="7">
        <f t="shared" si="52"/>
        <v>0</v>
      </c>
      <c r="P333" s="7">
        <f t="shared" si="53"/>
        <v>16.5</v>
      </c>
      <c r="Q333" s="8">
        <f t="shared" si="54"/>
        <v>19.975000000000001</v>
      </c>
      <c r="R333" s="8">
        <f t="shared" si="55"/>
        <v>14.125</v>
      </c>
      <c r="S333" s="8">
        <f t="shared" si="56"/>
        <v>14.925000000000001</v>
      </c>
      <c r="T333" s="8">
        <f t="shared" si="57"/>
        <v>16.625</v>
      </c>
      <c r="U333" s="7">
        <f t="shared" si="58"/>
        <v>16.341666666666669</v>
      </c>
      <c r="V333" s="7">
        <f t="shared" si="59"/>
        <v>16.412500000000001</v>
      </c>
    </row>
    <row r="334" spans="1:22" ht="13.5" x14ac:dyDescent="0.25">
      <c r="A334" s="3">
        <f>RSI!A334</f>
        <v>42789</v>
      </c>
      <c r="B334" s="2">
        <f>RSI!B334</f>
        <v>1.46</v>
      </c>
      <c r="C334" s="2">
        <f>RSI!I334</f>
        <v>20.14530869854562</v>
      </c>
      <c r="D334" s="2">
        <f>MACD!E334</f>
        <v>3.2466418350714177E-2</v>
      </c>
      <c r="E334" s="2">
        <f>MACD!F334</f>
        <v>3.1707441336931652E-2</v>
      </c>
      <c r="F334" s="2">
        <f>'Moving Avg'!D334</f>
        <v>1.5</v>
      </c>
      <c r="G334" s="2">
        <f>'Moving Avg'!F334</f>
        <v>1.5759999999999998</v>
      </c>
      <c r="H334" s="2">
        <f>'Moving Avg'!G334</f>
        <v>1.862000000000001</v>
      </c>
      <c r="I334" s="2">
        <f>'Moving Avg'!H334</f>
        <v>1.7631700000000001</v>
      </c>
      <c r="J334" s="5" t="str">
        <f>OBV!F334</f>
        <v>BEARISH</v>
      </c>
      <c r="K334" s="5" t="str">
        <f>OBV!G334</f>
        <v>NEUTRAL</v>
      </c>
      <c r="L334" s="5" t="str">
        <f>OBV!H334</f>
        <v>CONFIRMED BEARISH</v>
      </c>
      <c r="M334" s="7">
        <f t="shared" si="50"/>
        <v>50</v>
      </c>
      <c r="N334" s="7">
        <f t="shared" si="51"/>
        <v>0</v>
      </c>
      <c r="O334" s="7">
        <f t="shared" si="52"/>
        <v>0</v>
      </c>
      <c r="P334" s="7">
        <f t="shared" si="53"/>
        <v>16.5</v>
      </c>
      <c r="Q334" s="8">
        <f t="shared" si="54"/>
        <v>19.975000000000001</v>
      </c>
      <c r="R334" s="8">
        <f t="shared" si="55"/>
        <v>14.125</v>
      </c>
      <c r="S334" s="8">
        <f t="shared" si="56"/>
        <v>14.925000000000001</v>
      </c>
      <c r="T334" s="8">
        <f t="shared" si="57"/>
        <v>16.625</v>
      </c>
      <c r="U334" s="7">
        <f t="shared" si="58"/>
        <v>16.341666666666669</v>
      </c>
      <c r="V334" s="7">
        <f t="shared" si="59"/>
        <v>16.412500000000001</v>
      </c>
    </row>
    <row r="335" spans="1:22" ht="13.5" x14ac:dyDescent="0.25">
      <c r="A335" s="3">
        <f>RSI!A335</f>
        <v>42790</v>
      </c>
      <c r="B335" s="2">
        <f>RSI!B335</f>
        <v>1.46</v>
      </c>
      <c r="C335" s="2">
        <f>RSI!I335</f>
        <v>20.14530869854562</v>
      </c>
      <c r="D335" s="2">
        <f>MACD!E335</f>
        <v>2.0021707870899297E-2</v>
      </c>
      <c r="E335" s="2">
        <f>MACD!F335</f>
        <v>2.9370294643725182E-2</v>
      </c>
      <c r="F335" s="2">
        <f>'Moving Avg'!D335</f>
        <v>1.484</v>
      </c>
      <c r="G335" s="2">
        <f>'Moving Avg'!F335</f>
        <v>1.5640000000000001</v>
      </c>
      <c r="H335" s="2">
        <f>'Moving Avg'!G335</f>
        <v>1.8452000000000006</v>
      </c>
      <c r="I335" s="2">
        <f>'Moving Avg'!H335</f>
        <v>1.7619024999999999</v>
      </c>
      <c r="J335" s="5" t="str">
        <f>OBV!F335</f>
        <v>BEARISH</v>
      </c>
      <c r="K335" s="5" t="str">
        <f>OBV!G335</f>
        <v>NEUTRAL</v>
      </c>
      <c r="L335" s="5" t="str">
        <f>OBV!H335</f>
        <v>CONFIRMED BEARISH</v>
      </c>
      <c r="M335" s="7">
        <f t="shared" si="50"/>
        <v>50</v>
      </c>
      <c r="N335" s="7">
        <f t="shared" si="51"/>
        <v>45</v>
      </c>
      <c r="O335" s="7">
        <f t="shared" si="52"/>
        <v>0</v>
      </c>
      <c r="P335" s="7">
        <f t="shared" si="53"/>
        <v>16.5</v>
      </c>
      <c r="Q335" s="8">
        <f t="shared" si="54"/>
        <v>35.725000000000001</v>
      </c>
      <c r="R335" s="8">
        <f t="shared" si="55"/>
        <v>23.125</v>
      </c>
      <c r="S335" s="8">
        <f t="shared" si="56"/>
        <v>21.675000000000001</v>
      </c>
      <c r="T335" s="8">
        <f t="shared" si="57"/>
        <v>27.875</v>
      </c>
      <c r="U335" s="7">
        <f t="shared" si="58"/>
        <v>26.841666666666669</v>
      </c>
      <c r="V335" s="7">
        <f t="shared" si="59"/>
        <v>27.1</v>
      </c>
    </row>
    <row r="336" spans="1:22" ht="13.5" x14ac:dyDescent="0.25">
      <c r="A336" s="3">
        <f>RSI!A336</f>
        <v>42793</v>
      </c>
      <c r="B336" s="2">
        <f>RSI!B336</f>
        <v>1.46</v>
      </c>
      <c r="C336" s="2">
        <f>RSI!I336</f>
        <v>20.14530869854562</v>
      </c>
      <c r="D336" s="2">
        <f>MACD!E336</f>
        <v>1.6653097576219356E-2</v>
      </c>
      <c r="E336" s="2">
        <f>MACD!F336</f>
        <v>2.6826855230224021E-2</v>
      </c>
      <c r="F336" s="2">
        <f>'Moving Avg'!D336</f>
        <v>1.468</v>
      </c>
      <c r="G336" s="2">
        <f>'Moving Avg'!F336</f>
        <v>1.5545</v>
      </c>
      <c r="H336" s="2">
        <f>'Moving Avg'!G336</f>
        <v>1.8284000000000007</v>
      </c>
      <c r="I336" s="2">
        <f>'Moving Avg'!H336</f>
        <v>1.7608779999999999</v>
      </c>
      <c r="J336" s="5" t="str">
        <f>OBV!F336</f>
        <v>BEARISH</v>
      </c>
      <c r="K336" s="5" t="str">
        <f>OBV!G336</f>
        <v>NEUTRAL</v>
      </c>
      <c r="L336" s="5" t="str">
        <f>OBV!H336</f>
        <v>CONFIRMED BEARISH</v>
      </c>
      <c r="M336" s="7">
        <f t="shared" si="50"/>
        <v>50</v>
      </c>
      <c r="N336" s="7">
        <f t="shared" si="51"/>
        <v>45</v>
      </c>
      <c r="O336" s="7">
        <f t="shared" si="52"/>
        <v>0</v>
      </c>
      <c r="P336" s="7">
        <f t="shared" si="53"/>
        <v>16.5</v>
      </c>
      <c r="Q336" s="8">
        <f t="shared" si="54"/>
        <v>35.725000000000001</v>
      </c>
      <c r="R336" s="8">
        <f t="shared" si="55"/>
        <v>23.125</v>
      </c>
      <c r="S336" s="8">
        <f t="shared" si="56"/>
        <v>21.675000000000001</v>
      </c>
      <c r="T336" s="8">
        <f t="shared" si="57"/>
        <v>27.875</v>
      </c>
      <c r="U336" s="7">
        <f t="shared" si="58"/>
        <v>26.841666666666669</v>
      </c>
      <c r="V336" s="7">
        <f t="shared" si="59"/>
        <v>27.1</v>
      </c>
    </row>
    <row r="337" spans="1:22" ht="13.5" x14ac:dyDescent="0.25">
      <c r="A337" s="3">
        <f>RSI!A337</f>
        <v>42794</v>
      </c>
      <c r="B337" s="2">
        <f>RSI!B337</f>
        <v>1.4</v>
      </c>
      <c r="C337" s="2">
        <f>RSI!I337</f>
        <v>16.318167953617973</v>
      </c>
      <c r="D337" s="2">
        <f>MACD!E337</f>
        <v>1.9180219452738179E-2</v>
      </c>
      <c r="E337" s="2">
        <f>MACD!F337</f>
        <v>2.5297528074726853E-2</v>
      </c>
      <c r="F337" s="2">
        <f>'Moving Avg'!D337</f>
        <v>1.448</v>
      </c>
      <c r="G337" s="2">
        <f>'Moving Avg'!F337</f>
        <v>1.542</v>
      </c>
      <c r="H337" s="2">
        <f>'Moving Avg'!G337</f>
        <v>1.8094000000000006</v>
      </c>
      <c r="I337" s="2">
        <f>'Moving Avg'!H337</f>
        <v>1.7593589999999995</v>
      </c>
      <c r="J337" s="5" t="str">
        <f>OBV!F337</f>
        <v>BEARISH</v>
      </c>
      <c r="K337" s="5" t="str">
        <f>OBV!G337</f>
        <v>NEUTRAL</v>
      </c>
      <c r="L337" s="5" t="str">
        <f>OBV!H337</f>
        <v>CONFIRMED BEARISH</v>
      </c>
      <c r="M337" s="7">
        <f t="shared" si="50"/>
        <v>50</v>
      </c>
      <c r="N337" s="7">
        <f t="shared" si="51"/>
        <v>45</v>
      </c>
      <c r="O337" s="7">
        <f t="shared" si="52"/>
        <v>0</v>
      </c>
      <c r="P337" s="7">
        <f t="shared" si="53"/>
        <v>16.5</v>
      </c>
      <c r="Q337" s="8">
        <f t="shared" si="54"/>
        <v>35.725000000000001</v>
      </c>
      <c r="R337" s="8">
        <f t="shared" si="55"/>
        <v>23.125</v>
      </c>
      <c r="S337" s="8">
        <f t="shared" si="56"/>
        <v>21.675000000000001</v>
      </c>
      <c r="T337" s="8">
        <f t="shared" si="57"/>
        <v>27.875</v>
      </c>
      <c r="U337" s="7">
        <f t="shared" si="58"/>
        <v>26.841666666666669</v>
      </c>
      <c r="V337" s="7">
        <f t="shared" si="59"/>
        <v>27.1</v>
      </c>
    </row>
    <row r="338" spans="1:22" ht="13.5" x14ac:dyDescent="0.25">
      <c r="A338" s="3">
        <f>RSI!A338</f>
        <v>42795</v>
      </c>
      <c r="B338" s="2">
        <f>RSI!B338</f>
        <v>1.4</v>
      </c>
      <c r="C338" s="2">
        <f>RSI!I338</f>
        <v>16.318167953617973</v>
      </c>
      <c r="D338" s="2">
        <f>MACD!E338</f>
        <v>2.2537021840862925E-2</v>
      </c>
      <c r="E338" s="2">
        <f>MACD!F338</f>
        <v>2.4745426827954071E-2</v>
      </c>
      <c r="F338" s="2">
        <f>'Moving Avg'!D338</f>
        <v>1.4359999999999999</v>
      </c>
      <c r="G338" s="2">
        <f>'Moving Avg'!F338</f>
        <v>1.5314999999999999</v>
      </c>
      <c r="H338" s="2">
        <f>'Moving Avg'!G338</f>
        <v>1.7910000000000001</v>
      </c>
      <c r="I338" s="2">
        <f>'Moving Avg'!H338</f>
        <v>1.7578399999999994</v>
      </c>
      <c r="J338" s="5" t="str">
        <f>OBV!F338</f>
        <v>BEARISH</v>
      </c>
      <c r="K338" s="5" t="str">
        <f>OBV!G338</f>
        <v>NEUTRAL</v>
      </c>
      <c r="L338" s="5" t="str">
        <f>OBV!H338</f>
        <v>CONFIRMED BEARISH</v>
      </c>
      <c r="M338" s="7">
        <f t="shared" si="50"/>
        <v>50</v>
      </c>
      <c r="N338" s="7">
        <f t="shared" si="51"/>
        <v>45</v>
      </c>
      <c r="O338" s="7">
        <f t="shared" si="52"/>
        <v>0</v>
      </c>
      <c r="P338" s="7">
        <f t="shared" si="53"/>
        <v>16.5</v>
      </c>
      <c r="Q338" s="8">
        <f t="shared" si="54"/>
        <v>35.725000000000001</v>
      </c>
      <c r="R338" s="8">
        <f t="shared" si="55"/>
        <v>23.125</v>
      </c>
      <c r="S338" s="8">
        <f t="shared" si="56"/>
        <v>21.675000000000001</v>
      </c>
      <c r="T338" s="8">
        <f t="shared" si="57"/>
        <v>27.875</v>
      </c>
      <c r="U338" s="7">
        <f t="shared" si="58"/>
        <v>26.841666666666669</v>
      </c>
      <c r="V338" s="7">
        <f t="shared" si="59"/>
        <v>27.1</v>
      </c>
    </row>
    <row r="339" spans="1:22" ht="13.5" x14ac:dyDescent="0.25">
      <c r="A339" s="3">
        <f>RSI!A339</f>
        <v>42796</v>
      </c>
      <c r="B339" s="2">
        <f>RSI!B339</f>
        <v>1.4</v>
      </c>
      <c r="C339" s="2">
        <f>RSI!I339</f>
        <v>16.318167953617973</v>
      </c>
      <c r="D339" s="2">
        <f>MACD!E339</f>
        <v>2.6505604659583293E-2</v>
      </c>
      <c r="E339" s="2">
        <f>MACD!F339</f>
        <v>2.5097462394279915E-2</v>
      </c>
      <c r="F339" s="2">
        <f>'Moving Avg'!D339</f>
        <v>1.4240000000000002</v>
      </c>
      <c r="G339" s="2">
        <f>'Moving Avg'!F339</f>
        <v>1.5209999999999997</v>
      </c>
      <c r="H339" s="2">
        <f>'Moving Avg'!G339</f>
        <v>1.7726000000000002</v>
      </c>
      <c r="I339" s="2">
        <f>'Moving Avg'!H339</f>
        <v>1.7563209999999991</v>
      </c>
      <c r="J339" s="5" t="str">
        <f>OBV!F339</f>
        <v>BEARISH</v>
      </c>
      <c r="K339" s="5" t="str">
        <f>OBV!G339</f>
        <v>NEUTRAL</v>
      </c>
      <c r="L339" s="5" t="str">
        <f>OBV!H339</f>
        <v>CONFIRMED BEARISH</v>
      </c>
      <c r="M339" s="7">
        <f t="shared" si="50"/>
        <v>50</v>
      </c>
      <c r="N339" s="7">
        <f t="shared" si="51"/>
        <v>0</v>
      </c>
      <c r="O339" s="7">
        <f t="shared" si="52"/>
        <v>0</v>
      </c>
      <c r="P339" s="7">
        <f t="shared" si="53"/>
        <v>16.5</v>
      </c>
      <c r="Q339" s="8">
        <f t="shared" si="54"/>
        <v>19.975000000000001</v>
      </c>
      <c r="R339" s="8">
        <f t="shared" si="55"/>
        <v>14.125</v>
      </c>
      <c r="S339" s="8">
        <f t="shared" si="56"/>
        <v>14.925000000000001</v>
      </c>
      <c r="T339" s="8">
        <f t="shared" si="57"/>
        <v>16.625</v>
      </c>
      <c r="U339" s="7">
        <f t="shared" si="58"/>
        <v>16.341666666666669</v>
      </c>
      <c r="V339" s="7">
        <f t="shared" si="59"/>
        <v>16.412500000000001</v>
      </c>
    </row>
    <row r="340" spans="1:22" ht="13.5" x14ac:dyDescent="0.25">
      <c r="A340" s="3">
        <f>RSI!A340</f>
        <v>42797</v>
      </c>
      <c r="B340" s="2">
        <f>RSI!B340</f>
        <v>1.4</v>
      </c>
      <c r="C340" s="2">
        <f>RSI!I340</f>
        <v>16.318167953617973</v>
      </c>
      <c r="D340" s="2">
        <f>MACD!E340</f>
        <v>3.0908276615451591E-2</v>
      </c>
      <c r="E340" s="2">
        <f>MACD!F340</f>
        <v>2.6259625238514252E-2</v>
      </c>
      <c r="F340" s="2">
        <f>'Moving Avg'!D340</f>
        <v>1.4120000000000001</v>
      </c>
      <c r="G340" s="2">
        <f>'Moving Avg'!F340</f>
        <v>1.5104999999999997</v>
      </c>
      <c r="H340" s="2">
        <f>'Moving Avg'!G340</f>
        <v>1.7542000000000004</v>
      </c>
      <c r="I340" s="2">
        <f>'Moving Avg'!H340</f>
        <v>1.7548019999999991</v>
      </c>
      <c r="J340" s="5" t="str">
        <f>OBV!F340</f>
        <v>BEARISH</v>
      </c>
      <c r="K340" s="5" t="str">
        <f>OBV!G340</f>
        <v>NEUTRAL</v>
      </c>
      <c r="L340" s="5" t="str">
        <f>OBV!H340</f>
        <v>CONFIRMED BEARISH</v>
      </c>
      <c r="M340" s="7">
        <f t="shared" si="50"/>
        <v>50</v>
      </c>
      <c r="N340" s="7">
        <f t="shared" si="51"/>
        <v>0</v>
      </c>
      <c r="O340" s="7">
        <f t="shared" si="52"/>
        <v>0</v>
      </c>
      <c r="P340" s="7">
        <f t="shared" si="53"/>
        <v>16.5</v>
      </c>
      <c r="Q340" s="8">
        <f t="shared" si="54"/>
        <v>19.975000000000001</v>
      </c>
      <c r="R340" s="8">
        <f t="shared" si="55"/>
        <v>14.125</v>
      </c>
      <c r="S340" s="8">
        <f t="shared" si="56"/>
        <v>14.925000000000001</v>
      </c>
      <c r="T340" s="8">
        <f t="shared" si="57"/>
        <v>16.625</v>
      </c>
      <c r="U340" s="7">
        <f t="shared" si="58"/>
        <v>16.341666666666669</v>
      </c>
      <c r="V340" s="7">
        <f t="shared" si="59"/>
        <v>16.412500000000001</v>
      </c>
    </row>
    <row r="341" spans="1:22" ht="13.5" x14ac:dyDescent="0.25">
      <c r="A341" s="3">
        <f>RSI!A341</f>
        <v>42800</v>
      </c>
      <c r="B341" s="2">
        <f>RSI!B341</f>
        <v>1.38</v>
      </c>
      <c r="C341" s="2">
        <f>RSI!I341</f>
        <v>15.037344870145944</v>
      </c>
      <c r="D341" s="2">
        <f>MACD!E341</f>
        <v>3.7082355479844731E-2</v>
      </c>
      <c r="E341" s="2">
        <f>MACD!F341</f>
        <v>2.8424171286780348E-2</v>
      </c>
      <c r="F341" s="2">
        <f>'Moving Avg'!D341</f>
        <v>1.3959999999999999</v>
      </c>
      <c r="G341" s="2">
        <f>'Moving Avg'!F341</f>
        <v>1.4969999999999997</v>
      </c>
      <c r="H341" s="2">
        <f>'Moving Avg'!G341</f>
        <v>1.7358000000000005</v>
      </c>
      <c r="I341" s="2">
        <f>'Moving Avg'!H341</f>
        <v>1.7532804999999991</v>
      </c>
      <c r="J341" s="5" t="str">
        <f>OBV!F341</f>
        <v>BEARISH</v>
      </c>
      <c r="K341" s="5" t="str">
        <f>OBV!G341</f>
        <v>NEUTRAL</v>
      </c>
      <c r="L341" s="5" t="str">
        <f>OBV!H341</f>
        <v>CONFIRMED BEARISH</v>
      </c>
      <c r="M341" s="7">
        <f t="shared" si="50"/>
        <v>50</v>
      </c>
      <c r="N341" s="7">
        <f t="shared" si="51"/>
        <v>0</v>
      </c>
      <c r="O341" s="7">
        <f t="shared" si="52"/>
        <v>0</v>
      </c>
      <c r="P341" s="7">
        <f t="shared" si="53"/>
        <v>16.5</v>
      </c>
      <c r="Q341" s="8">
        <f t="shared" si="54"/>
        <v>19.975000000000001</v>
      </c>
      <c r="R341" s="8">
        <f t="shared" si="55"/>
        <v>14.125</v>
      </c>
      <c r="S341" s="8">
        <f t="shared" si="56"/>
        <v>14.925000000000001</v>
      </c>
      <c r="T341" s="8">
        <f t="shared" si="57"/>
        <v>16.625</v>
      </c>
      <c r="U341" s="7">
        <f t="shared" si="58"/>
        <v>16.341666666666669</v>
      </c>
      <c r="V341" s="7">
        <f t="shared" si="59"/>
        <v>16.412500000000001</v>
      </c>
    </row>
    <row r="342" spans="1:22" ht="13.5" x14ac:dyDescent="0.25">
      <c r="A342" s="3">
        <f>RSI!A342</f>
        <v>42801</v>
      </c>
      <c r="B342" s="2">
        <f>RSI!B342</f>
        <v>1.38</v>
      </c>
      <c r="C342" s="2">
        <f>RSI!I342</f>
        <v>15.037344870145944</v>
      </c>
      <c r="D342" s="2">
        <f>MACD!E342</f>
        <v>3.7166521479242709E-2</v>
      </c>
      <c r="E342" s="2">
        <f>MACD!F342</f>
        <v>3.0172641325272823E-2</v>
      </c>
      <c r="F342" s="2">
        <f>'Moving Avg'!D342</f>
        <v>1.3919999999999999</v>
      </c>
      <c r="G342" s="2">
        <f>'Moving Avg'!F342</f>
        <v>1.4834999999999998</v>
      </c>
      <c r="H342" s="2">
        <f>'Moving Avg'!G342</f>
        <v>1.7165999999999999</v>
      </c>
      <c r="I342" s="2">
        <f>'Moving Avg'!H342</f>
        <v>1.751758999999999</v>
      </c>
      <c r="J342" s="5" t="str">
        <f>OBV!F342</f>
        <v>BEARISH</v>
      </c>
      <c r="K342" s="5" t="str">
        <f>OBV!G342</f>
        <v>NEUTRAL</v>
      </c>
      <c r="L342" s="5" t="str">
        <f>OBV!H342</f>
        <v>CONFIRMED BEARISH</v>
      </c>
      <c r="M342" s="7">
        <f t="shared" si="50"/>
        <v>50</v>
      </c>
      <c r="N342" s="7">
        <f t="shared" si="51"/>
        <v>0</v>
      </c>
      <c r="O342" s="7">
        <f t="shared" si="52"/>
        <v>0</v>
      </c>
      <c r="P342" s="7">
        <f t="shared" si="53"/>
        <v>16.5</v>
      </c>
      <c r="Q342" s="8">
        <f t="shared" si="54"/>
        <v>19.975000000000001</v>
      </c>
      <c r="R342" s="8">
        <f t="shared" si="55"/>
        <v>14.125</v>
      </c>
      <c r="S342" s="8">
        <f t="shared" si="56"/>
        <v>14.925000000000001</v>
      </c>
      <c r="T342" s="8">
        <f t="shared" si="57"/>
        <v>16.625</v>
      </c>
      <c r="U342" s="7">
        <f t="shared" si="58"/>
        <v>16.341666666666669</v>
      </c>
      <c r="V342" s="7">
        <f t="shared" si="59"/>
        <v>16.412500000000001</v>
      </c>
    </row>
    <row r="343" spans="1:22" ht="13.5" x14ac:dyDescent="0.25">
      <c r="A343" s="3">
        <f>RSI!A343</f>
        <v>42802</v>
      </c>
      <c r="B343" s="2">
        <f>RSI!B343</f>
        <v>1.38</v>
      </c>
      <c r="C343" s="2">
        <f>RSI!I343</f>
        <v>15.037344870145944</v>
      </c>
      <c r="D343" s="2">
        <f>MACD!E343</f>
        <v>3.2022588612910852E-2</v>
      </c>
      <c r="E343" s="2">
        <f>MACD!F343</f>
        <v>3.054263078280043E-2</v>
      </c>
      <c r="F343" s="2">
        <f>'Moving Avg'!D343</f>
        <v>1.3879999999999999</v>
      </c>
      <c r="G343" s="2">
        <f>'Moving Avg'!F343</f>
        <v>1.4699999999999998</v>
      </c>
      <c r="H343" s="2">
        <f>'Moving Avg'!G343</f>
        <v>1.6981999999999997</v>
      </c>
      <c r="I343" s="2">
        <f>'Moving Avg'!H343</f>
        <v>1.750237499999999</v>
      </c>
      <c r="J343" s="5" t="str">
        <f>OBV!F343</f>
        <v>BEARISH</v>
      </c>
      <c r="K343" s="5" t="str">
        <f>OBV!G343</f>
        <v>NEUTRAL</v>
      </c>
      <c r="L343" s="5" t="str">
        <f>OBV!H343</f>
        <v>CONFIRMED BEARISH</v>
      </c>
      <c r="M343" s="7">
        <f t="shared" si="50"/>
        <v>50</v>
      </c>
      <c r="N343" s="7">
        <f t="shared" si="51"/>
        <v>0</v>
      </c>
      <c r="O343" s="7">
        <f t="shared" si="52"/>
        <v>0</v>
      </c>
      <c r="P343" s="7">
        <f t="shared" si="53"/>
        <v>16.5</v>
      </c>
      <c r="Q343" s="8">
        <f t="shared" si="54"/>
        <v>19.975000000000001</v>
      </c>
      <c r="R343" s="8">
        <f t="shared" si="55"/>
        <v>14.125</v>
      </c>
      <c r="S343" s="8">
        <f t="shared" si="56"/>
        <v>14.925000000000001</v>
      </c>
      <c r="T343" s="8">
        <f t="shared" si="57"/>
        <v>16.625</v>
      </c>
      <c r="U343" s="7">
        <f t="shared" si="58"/>
        <v>16.341666666666669</v>
      </c>
      <c r="V343" s="7">
        <f t="shared" si="59"/>
        <v>16.412500000000001</v>
      </c>
    </row>
    <row r="344" spans="1:22" ht="13.5" x14ac:dyDescent="0.25">
      <c r="A344" s="3">
        <f>RSI!A344</f>
        <v>42803</v>
      </c>
      <c r="B344" s="2">
        <f>RSI!B344</f>
        <v>1.38</v>
      </c>
      <c r="C344" s="2">
        <f>RSI!I344</f>
        <v>15.037344870145944</v>
      </c>
      <c r="D344" s="2">
        <f>MACD!E344</f>
        <v>2.8539192907232946E-2</v>
      </c>
      <c r="E344" s="2">
        <f>MACD!F344</f>
        <v>3.0141943207686935E-2</v>
      </c>
      <c r="F344" s="2">
        <f>'Moving Avg'!D344</f>
        <v>1.3839999999999999</v>
      </c>
      <c r="G344" s="2">
        <f>'Moving Avg'!F344</f>
        <v>1.4599999999999995</v>
      </c>
      <c r="H344" s="2">
        <f>'Moving Avg'!G344</f>
        <v>1.6809999999999994</v>
      </c>
      <c r="I344" s="2">
        <f>'Moving Avg'!H344</f>
        <v>1.748715999999999</v>
      </c>
      <c r="J344" s="5" t="str">
        <f>OBV!F344</f>
        <v>BEARISH</v>
      </c>
      <c r="K344" s="5" t="str">
        <f>OBV!G344</f>
        <v>NEUTRAL</v>
      </c>
      <c r="L344" s="5" t="str">
        <f>OBV!H344</f>
        <v>CONFIRMED BEARISH</v>
      </c>
      <c r="M344" s="7">
        <f t="shared" si="50"/>
        <v>50</v>
      </c>
      <c r="N344" s="7">
        <f t="shared" si="51"/>
        <v>45</v>
      </c>
      <c r="O344" s="7">
        <f t="shared" si="52"/>
        <v>0</v>
      </c>
      <c r="P344" s="7">
        <f t="shared" si="53"/>
        <v>16.5</v>
      </c>
      <c r="Q344" s="8">
        <f t="shared" si="54"/>
        <v>35.725000000000001</v>
      </c>
      <c r="R344" s="8">
        <f t="shared" si="55"/>
        <v>23.125</v>
      </c>
      <c r="S344" s="8">
        <f t="shared" si="56"/>
        <v>21.675000000000001</v>
      </c>
      <c r="T344" s="8">
        <f t="shared" si="57"/>
        <v>27.875</v>
      </c>
      <c r="U344" s="7">
        <f t="shared" si="58"/>
        <v>26.841666666666669</v>
      </c>
      <c r="V344" s="7">
        <f t="shared" si="59"/>
        <v>27.1</v>
      </c>
    </row>
    <row r="345" spans="1:22" ht="13.5" x14ac:dyDescent="0.25">
      <c r="A345" s="3">
        <f>RSI!A345</f>
        <v>42804</v>
      </c>
      <c r="B345" s="2">
        <f>RSI!B345</f>
        <v>1.38</v>
      </c>
      <c r="C345" s="2">
        <f>RSI!I345</f>
        <v>15.037344870145944</v>
      </c>
      <c r="D345" s="2">
        <f>MACD!E345</f>
        <v>2.6396484671648013E-2</v>
      </c>
      <c r="E345" s="2">
        <f>MACD!F345</f>
        <v>2.9392851500479152E-2</v>
      </c>
      <c r="F345" s="2">
        <f>'Moving Avg'!D345</f>
        <v>1.38</v>
      </c>
      <c r="G345" s="2">
        <f>'Moving Avg'!F345</f>
        <v>1.4539999999999995</v>
      </c>
      <c r="H345" s="2">
        <f>'Moving Avg'!G345</f>
        <v>1.6621999999999992</v>
      </c>
      <c r="I345" s="2">
        <f>'Moving Avg'!H345</f>
        <v>1.7471944999999991</v>
      </c>
      <c r="J345" s="5" t="str">
        <f>OBV!F345</f>
        <v>BEARISH</v>
      </c>
      <c r="K345" s="5" t="str">
        <f>OBV!G345</f>
        <v>NEUTRAL</v>
      </c>
      <c r="L345" s="5" t="str">
        <f>OBV!H345</f>
        <v>CONFIRMED BEARISH</v>
      </c>
      <c r="M345" s="7">
        <f t="shared" si="50"/>
        <v>50</v>
      </c>
      <c r="N345" s="7">
        <f t="shared" si="51"/>
        <v>45</v>
      </c>
      <c r="O345" s="7">
        <f t="shared" si="52"/>
        <v>0</v>
      </c>
      <c r="P345" s="7">
        <f t="shared" si="53"/>
        <v>16.5</v>
      </c>
      <c r="Q345" s="8">
        <f t="shared" si="54"/>
        <v>35.725000000000001</v>
      </c>
      <c r="R345" s="8">
        <f t="shared" si="55"/>
        <v>23.125</v>
      </c>
      <c r="S345" s="8">
        <f t="shared" si="56"/>
        <v>21.675000000000001</v>
      </c>
      <c r="T345" s="8">
        <f t="shared" si="57"/>
        <v>27.875</v>
      </c>
      <c r="U345" s="7">
        <f t="shared" si="58"/>
        <v>26.841666666666669</v>
      </c>
      <c r="V345" s="7">
        <f t="shared" si="59"/>
        <v>27.1</v>
      </c>
    </row>
    <row r="346" spans="1:22" ht="13.5" x14ac:dyDescent="0.25">
      <c r="A346" s="3">
        <f>RSI!A346</f>
        <v>42807</v>
      </c>
      <c r="B346" s="2">
        <f>RSI!B346</f>
        <v>1.38</v>
      </c>
      <c r="C346" s="2">
        <f>RSI!I346</f>
        <v>15.037344870145944</v>
      </c>
      <c r="D346" s="2">
        <f>MACD!E346</f>
        <v>2.5328590929561301E-2</v>
      </c>
      <c r="E346" s="2">
        <f>MACD!F346</f>
        <v>2.8579999386295584E-2</v>
      </c>
      <c r="F346" s="2">
        <f>'Moving Avg'!D346</f>
        <v>1.38</v>
      </c>
      <c r="G346" s="2">
        <f>'Moving Avg'!F346</f>
        <v>1.4459999999999995</v>
      </c>
      <c r="H346" s="2">
        <f>'Moving Avg'!G346</f>
        <v>1.6453999999999991</v>
      </c>
      <c r="I346" s="2">
        <f>'Moving Avg'!H346</f>
        <v>1.7459164999999992</v>
      </c>
      <c r="J346" s="5" t="str">
        <f>OBV!F346</f>
        <v>NEUTRAL</v>
      </c>
      <c r="K346" s="5" t="str">
        <f>OBV!G346</f>
        <v>NEUTRAL</v>
      </c>
      <c r="L346" s="5" t="str">
        <f>OBV!H346</f>
        <v>NEUTRAL</v>
      </c>
      <c r="M346" s="7">
        <f t="shared" si="50"/>
        <v>50</v>
      </c>
      <c r="N346" s="7">
        <f t="shared" si="51"/>
        <v>45</v>
      </c>
      <c r="O346" s="7">
        <f t="shared" si="52"/>
        <v>0</v>
      </c>
      <c r="P346" s="7">
        <f t="shared" si="53"/>
        <v>33</v>
      </c>
      <c r="Q346" s="8">
        <f t="shared" si="54"/>
        <v>38.200000000000003</v>
      </c>
      <c r="R346" s="8">
        <f t="shared" si="55"/>
        <v>27.25</v>
      </c>
      <c r="S346" s="8">
        <f t="shared" si="56"/>
        <v>29.1</v>
      </c>
      <c r="T346" s="8">
        <f t="shared" si="57"/>
        <v>32</v>
      </c>
      <c r="U346" s="7">
        <f t="shared" si="58"/>
        <v>31.516666666666669</v>
      </c>
      <c r="V346" s="7">
        <f t="shared" si="59"/>
        <v>31.637500000000003</v>
      </c>
    </row>
    <row r="347" spans="1:22" ht="13.5" x14ac:dyDescent="0.25">
      <c r="A347" s="3">
        <f>RSI!A347</f>
        <v>42808</v>
      </c>
      <c r="B347" s="2">
        <f>RSI!B347</f>
        <v>1.32</v>
      </c>
      <c r="C347" s="2">
        <f>RSI!I347</f>
        <v>10.997660656654404</v>
      </c>
      <c r="D347" s="2">
        <f>MACD!E347</f>
        <v>2.0328633257788997E-2</v>
      </c>
      <c r="E347" s="2">
        <f>MACD!F347</f>
        <v>2.6929726160594268E-2</v>
      </c>
      <c r="F347" s="2">
        <f>'Moving Avg'!D347</f>
        <v>1.3679999999999999</v>
      </c>
      <c r="G347" s="2">
        <f>'Moving Avg'!F347</f>
        <v>1.4349999999999998</v>
      </c>
      <c r="H347" s="2">
        <f>'Moving Avg'!G347</f>
        <v>1.6273999999999993</v>
      </c>
      <c r="I347" s="2">
        <f>'Moving Avg'!H347</f>
        <v>1.7441434999999992</v>
      </c>
      <c r="J347" s="5" t="str">
        <f>OBV!F347</f>
        <v>NEUTRAL</v>
      </c>
      <c r="K347" s="5" t="str">
        <f>OBV!G347</f>
        <v>NEUTRAL</v>
      </c>
      <c r="L347" s="5" t="str">
        <f>OBV!H347</f>
        <v>NEUTRAL</v>
      </c>
      <c r="M347" s="7">
        <f t="shared" si="50"/>
        <v>50</v>
      </c>
      <c r="N347" s="7">
        <f t="shared" si="51"/>
        <v>45</v>
      </c>
      <c r="O347" s="7">
        <f t="shared" si="52"/>
        <v>0</v>
      </c>
      <c r="P347" s="7">
        <f t="shared" si="53"/>
        <v>33</v>
      </c>
      <c r="Q347" s="8">
        <f t="shared" si="54"/>
        <v>38.200000000000003</v>
      </c>
      <c r="R347" s="8">
        <f t="shared" si="55"/>
        <v>27.25</v>
      </c>
      <c r="S347" s="8">
        <f t="shared" si="56"/>
        <v>29.1</v>
      </c>
      <c r="T347" s="8">
        <f t="shared" si="57"/>
        <v>32</v>
      </c>
      <c r="U347" s="7">
        <f t="shared" si="58"/>
        <v>31.516666666666669</v>
      </c>
      <c r="V347" s="7">
        <f t="shared" si="59"/>
        <v>31.637500000000003</v>
      </c>
    </row>
    <row r="348" spans="1:22" ht="13.5" x14ac:dyDescent="0.25">
      <c r="A348" s="3">
        <f>RSI!A348</f>
        <v>42809</v>
      </c>
      <c r="B348" s="2">
        <f>RSI!B348</f>
        <v>1.26</v>
      </c>
      <c r="C348" s="2">
        <f>RSI!I348</f>
        <v>8.5298918721454413</v>
      </c>
      <c r="D348" s="2">
        <f>MACD!E348</f>
        <v>2.153574752340548E-2</v>
      </c>
      <c r="E348" s="2">
        <f>MACD!F348</f>
        <v>2.5850930433156512E-2</v>
      </c>
      <c r="F348" s="2">
        <f>'Moving Avg'!D348</f>
        <v>1.3439999999999999</v>
      </c>
      <c r="G348" s="2">
        <f>'Moving Avg'!F348</f>
        <v>1.4209999999999998</v>
      </c>
      <c r="H348" s="2">
        <f>'Moving Avg'!G348</f>
        <v>1.6099999999999994</v>
      </c>
      <c r="I348" s="2">
        <f>'Moving Avg'!H348</f>
        <v>1.7423139999999995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  <c r="M348" s="7">
        <f t="shared" si="50"/>
        <v>50</v>
      </c>
      <c r="N348" s="7">
        <f t="shared" si="51"/>
        <v>45</v>
      </c>
      <c r="O348" s="7">
        <f t="shared" si="52"/>
        <v>0</v>
      </c>
      <c r="P348" s="7">
        <f t="shared" si="53"/>
        <v>16.5</v>
      </c>
      <c r="Q348" s="8">
        <f t="shared" si="54"/>
        <v>35.725000000000001</v>
      </c>
      <c r="R348" s="8">
        <f t="shared" si="55"/>
        <v>23.125</v>
      </c>
      <c r="S348" s="8">
        <f t="shared" si="56"/>
        <v>21.675000000000001</v>
      </c>
      <c r="T348" s="8">
        <f t="shared" si="57"/>
        <v>27.875</v>
      </c>
      <c r="U348" s="7">
        <f t="shared" si="58"/>
        <v>26.841666666666669</v>
      </c>
      <c r="V348" s="7">
        <f t="shared" si="59"/>
        <v>27.1</v>
      </c>
    </row>
    <row r="349" spans="1:22" ht="13.5" x14ac:dyDescent="0.25">
      <c r="A349" s="3">
        <f>RSI!A349</f>
        <v>42810</v>
      </c>
      <c r="B349" s="2">
        <f>RSI!B349</f>
        <v>1.26</v>
      </c>
      <c r="C349" s="2">
        <f>RSI!I349</f>
        <v>8.5298918721454413</v>
      </c>
      <c r="D349" s="2">
        <f>MACD!E349</f>
        <v>2.3831512289647305E-2</v>
      </c>
      <c r="E349" s="2">
        <f>MACD!F349</f>
        <v>2.5447046804454674E-2</v>
      </c>
      <c r="F349" s="2">
        <f>'Moving Avg'!D349</f>
        <v>1.3199999999999998</v>
      </c>
      <c r="G349" s="2">
        <f>'Moving Avg'!F349</f>
        <v>1.407</v>
      </c>
      <c r="H349" s="2">
        <f>'Moving Avg'!G349</f>
        <v>1.5925999999999996</v>
      </c>
      <c r="I349" s="2">
        <f>'Moving Avg'!H349</f>
        <v>1.7407279999999994</v>
      </c>
      <c r="J349" s="5" t="str">
        <f>OBV!F349</f>
        <v>BEARISH</v>
      </c>
      <c r="K349" s="5" t="str">
        <f>OBV!G349</f>
        <v>NEUTRAL</v>
      </c>
      <c r="L349" s="5" t="str">
        <f>OBV!H349</f>
        <v>CONFIRMED BEARISH</v>
      </c>
      <c r="M349" s="7">
        <f t="shared" si="50"/>
        <v>50</v>
      </c>
      <c r="N349" s="7">
        <f t="shared" si="51"/>
        <v>45</v>
      </c>
      <c r="O349" s="7">
        <f t="shared" si="52"/>
        <v>0</v>
      </c>
      <c r="P349" s="7">
        <f t="shared" si="53"/>
        <v>16.5</v>
      </c>
      <c r="Q349" s="8">
        <f t="shared" si="54"/>
        <v>35.725000000000001</v>
      </c>
      <c r="R349" s="8">
        <f t="shared" si="55"/>
        <v>23.125</v>
      </c>
      <c r="S349" s="8">
        <f t="shared" si="56"/>
        <v>21.675000000000001</v>
      </c>
      <c r="T349" s="8">
        <f t="shared" si="57"/>
        <v>27.875</v>
      </c>
      <c r="U349" s="7">
        <f t="shared" si="58"/>
        <v>26.841666666666669</v>
      </c>
      <c r="V349" s="7">
        <f t="shared" si="59"/>
        <v>27.1</v>
      </c>
    </row>
    <row r="350" spans="1:22" ht="13.5" x14ac:dyDescent="0.25">
      <c r="A350" s="3">
        <f>RSI!A350</f>
        <v>42811</v>
      </c>
      <c r="B350" s="2">
        <f>RSI!B350</f>
        <v>1.26</v>
      </c>
      <c r="C350" s="2">
        <f>RSI!I350</f>
        <v>8.5298918721454413</v>
      </c>
      <c r="D350" s="2">
        <f>MACD!E350</f>
        <v>2.6954045798359694E-2</v>
      </c>
      <c r="E350" s="2">
        <f>MACD!F350</f>
        <v>2.5748446603235678E-2</v>
      </c>
      <c r="F350" s="2">
        <f>'Moving Avg'!D350</f>
        <v>1.2959999999999998</v>
      </c>
      <c r="G350" s="2">
        <f>'Moving Avg'!F350</f>
        <v>1.393</v>
      </c>
      <c r="H350" s="2">
        <f>'Moving Avg'!G350</f>
        <v>1.5751999999999993</v>
      </c>
      <c r="I350" s="2">
        <f>'Moving Avg'!H350</f>
        <v>1.7392879999999997</v>
      </c>
      <c r="J350" s="5" t="str">
        <f>OBV!F350</f>
        <v>BEARISH</v>
      </c>
      <c r="K350" s="5" t="str">
        <f>OBV!G350</f>
        <v>NEUTRAL</v>
      </c>
      <c r="L350" s="5" t="str">
        <f>OBV!H350</f>
        <v>CONFIRMED BEARISH</v>
      </c>
      <c r="M350" s="7">
        <f t="shared" si="50"/>
        <v>50</v>
      </c>
      <c r="N350" s="7">
        <f t="shared" si="51"/>
        <v>0</v>
      </c>
      <c r="O350" s="7">
        <f t="shared" si="52"/>
        <v>0</v>
      </c>
      <c r="P350" s="7">
        <f t="shared" si="53"/>
        <v>16.5</v>
      </c>
      <c r="Q350" s="8">
        <f t="shared" si="54"/>
        <v>19.975000000000001</v>
      </c>
      <c r="R350" s="8">
        <f t="shared" si="55"/>
        <v>14.125</v>
      </c>
      <c r="S350" s="8">
        <f t="shared" si="56"/>
        <v>14.925000000000001</v>
      </c>
      <c r="T350" s="8">
        <f t="shared" si="57"/>
        <v>16.625</v>
      </c>
      <c r="U350" s="7">
        <f t="shared" si="58"/>
        <v>16.341666666666669</v>
      </c>
      <c r="V350" s="7">
        <f t="shared" si="59"/>
        <v>16.412500000000001</v>
      </c>
    </row>
    <row r="351" spans="1:22" ht="13.5" x14ac:dyDescent="0.25">
      <c r="A351" s="3">
        <f>RSI!A351</f>
        <v>42815</v>
      </c>
      <c r="B351" s="2">
        <f>RSI!B351</f>
        <v>1.23</v>
      </c>
      <c r="C351" s="2">
        <f>RSI!I351</f>
        <v>7.4815143111960936</v>
      </c>
      <c r="D351" s="2">
        <f>MACD!E351</f>
        <v>2.9834047313181289E-2</v>
      </c>
      <c r="E351" s="2">
        <f>MACD!F351</f>
        <v>2.6565566745224804E-2</v>
      </c>
      <c r="F351" s="2">
        <f>'Moving Avg'!D351</f>
        <v>1.266</v>
      </c>
      <c r="G351" s="2">
        <f>'Moving Avg'!F351</f>
        <v>1.3774999999999999</v>
      </c>
      <c r="H351" s="2">
        <f>'Moving Avg'!G351</f>
        <v>1.5589999999999995</v>
      </c>
      <c r="I351" s="2">
        <f>'Moving Avg'!H351</f>
        <v>1.7378925000000001</v>
      </c>
      <c r="J351" s="5" t="str">
        <f>OBV!F351</f>
        <v>BEARISH</v>
      </c>
      <c r="K351" s="5" t="str">
        <f>OBV!G351</f>
        <v>NEUTRAL</v>
      </c>
      <c r="L351" s="5" t="str">
        <f>OBV!H351</f>
        <v>CONFIRMED BEARISH</v>
      </c>
      <c r="M351" s="7">
        <f t="shared" si="50"/>
        <v>50</v>
      </c>
      <c r="N351" s="7">
        <f t="shared" si="51"/>
        <v>0</v>
      </c>
      <c r="O351" s="7">
        <f t="shared" si="52"/>
        <v>0</v>
      </c>
      <c r="P351" s="7">
        <f t="shared" si="53"/>
        <v>16.5</v>
      </c>
      <c r="Q351" s="8">
        <f t="shared" si="54"/>
        <v>19.975000000000001</v>
      </c>
      <c r="R351" s="8">
        <f t="shared" si="55"/>
        <v>14.125</v>
      </c>
      <c r="S351" s="8">
        <f t="shared" si="56"/>
        <v>14.925000000000001</v>
      </c>
      <c r="T351" s="8">
        <f t="shared" si="57"/>
        <v>16.625</v>
      </c>
      <c r="U351" s="7">
        <f t="shared" si="58"/>
        <v>16.341666666666669</v>
      </c>
      <c r="V351" s="7">
        <f t="shared" si="59"/>
        <v>16.412500000000001</v>
      </c>
    </row>
    <row r="352" spans="1:22" ht="13.5" x14ac:dyDescent="0.25">
      <c r="A352" s="3">
        <f>RSI!A352</f>
        <v>42816</v>
      </c>
      <c r="B352" s="2">
        <f>RSI!B352</f>
        <v>1.2</v>
      </c>
      <c r="C352" s="2">
        <f>RSI!I352</f>
        <v>6.6070066504070013</v>
      </c>
      <c r="D352" s="2">
        <f>MACD!E352</f>
        <v>3.5682093544871618E-2</v>
      </c>
      <c r="E352" s="2">
        <f>MACD!F352</f>
        <v>2.8388872105154166E-2</v>
      </c>
      <c r="F352" s="2">
        <f>'Moving Avg'!D352</f>
        <v>1.242</v>
      </c>
      <c r="G352" s="2">
        <f>'Moving Avg'!F352</f>
        <v>1.3625</v>
      </c>
      <c r="H352" s="2">
        <f>'Moving Avg'!G352</f>
        <v>1.5439999999999996</v>
      </c>
      <c r="I352" s="2">
        <f>'Moving Avg'!H352</f>
        <v>1.7365904999999997</v>
      </c>
      <c r="J352" s="5" t="str">
        <f>OBV!F352</f>
        <v>BEARISH</v>
      </c>
      <c r="K352" s="5" t="str">
        <f>OBV!G352</f>
        <v>NEUTRAL</v>
      </c>
      <c r="L352" s="5" t="str">
        <f>OBV!H352</f>
        <v>CONFIRMED BEARISH</v>
      </c>
      <c r="M352" s="7">
        <f t="shared" si="50"/>
        <v>50</v>
      </c>
      <c r="N352" s="7">
        <f t="shared" si="51"/>
        <v>0</v>
      </c>
      <c r="O352" s="7">
        <f t="shared" si="52"/>
        <v>0</v>
      </c>
      <c r="P352" s="7">
        <f t="shared" si="53"/>
        <v>16.5</v>
      </c>
      <c r="Q352" s="8">
        <f t="shared" si="54"/>
        <v>19.975000000000001</v>
      </c>
      <c r="R352" s="8">
        <f t="shared" si="55"/>
        <v>14.125</v>
      </c>
      <c r="S352" s="8">
        <f t="shared" si="56"/>
        <v>14.925000000000001</v>
      </c>
      <c r="T352" s="8">
        <f t="shared" si="57"/>
        <v>16.625</v>
      </c>
      <c r="U352" s="7">
        <f t="shared" si="58"/>
        <v>16.341666666666669</v>
      </c>
      <c r="V352" s="7">
        <f t="shared" si="59"/>
        <v>16.412500000000001</v>
      </c>
    </row>
    <row r="353" spans="1:22" ht="13.5" x14ac:dyDescent="0.25">
      <c r="A353" s="3">
        <f>RSI!A353</f>
        <v>42817</v>
      </c>
      <c r="B353" s="2">
        <f>RSI!B353</f>
        <v>1.2</v>
      </c>
      <c r="C353" s="2">
        <f>RSI!I353</f>
        <v>6.6070066504070013</v>
      </c>
      <c r="D353" s="2">
        <f>MACD!E353</f>
        <v>4.1908544654658764E-2</v>
      </c>
      <c r="E353" s="2">
        <f>MACD!F353</f>
        <v>3.1092806615055087E-2</v>
      </c>
      <c r="F353" s="2">
        <f>'Moving Avg'!D353</f>
        <v>1.23</v>
      </c>
      <c r="G353" s="2">
        <f>'Moving Avg'!F353</f>
        <v>1.3494999999999999</v>
      </c>
      <c r="H353" s="2">
        <f>'Moving Avg'!G353</f>
        <v>1.5289999999999997</v>
      </c>
      <c r="I353" s="2">
        <f>'Moving Avg'!H353</f>
        <v>1.7350939999999997</v>
      </c>
      <c r="J353" s="5" t="str">
        <f>OBV!F353</f>
        <v>BEARISH</v>
      </c>
      <c r="K353" s="5" t="str">
        <f>OBV!G353</f>
        <v>NEUTRAL</v>
      </c>
      <c r="L353" s="5" t="str">
        <f>OBV!H353</f>
        <v>CONFIRMED BEARISH</v>
      </c>
      <c r="M353" s="7">
        <f t="shared" si="50"/>
        <v>50</v>
      </c>
      <c r="N353" s="7">
        <f t="shared" si="51"/>
        <v>0</v>
      </c>
      <c r="O353" s="7">
        <f t="shared" si="52"/>
        <v>0</v>
      </c>
      <c r="P353" s="7">
        <f t="shared" si="53"/>
        <v>16.5</v>
      </c>
      <c r="Q353" s="8">
        <f t="shared" si="54"/>
        <v>19.975000000000001</v>
      </c>
      <c r="R353" s="8">
        <f t="shared" si="55"/>
        <v>14.125</v>
      </c>
      <c r="S353" s="8">
        <f t="shared" si="56"/>
        <v>14.925000000000001</v>
      </c>
      <c r="T353" s="8">
        <f t="shared" si="57"/>
        <v>16.625</v>
      </c>
      <c r="U353" s="7">
        <f t="shared" si="58"/>
        <v>16.341666666666669</v>
      </c>
      <c r="V353" s="7">
        <f t="shared" si="59"/>
        <v>16.412500000000001</v>
      </c>
    </row>
    <row r="354" spans="1:22" ht="13.5" x14ac:dyDescent="0.25">
      <c r="A354" s="3">
        <f>RSI!A354</f>
        <v>42818</v>
      </c>
      <c r="B354" s="2">
        <f>RSI!B354</f>
        <v>1.2</v>
      </c>
      <c r="C354" s="2">
        <f>RSI!I354</f>
        <v>6.6070066504070013</v>
      </c>
      <c r="D354" s="2">
        <f>MACD!E354</f>
        <v>4.8360510114980437E-2</v>
      </c>
      <c r="E354" s="2">
        <f>MACD!F354</f>
        <v>3.4546347315040159E-2</v>
      </c>
      <c r="F354" s="2">
        <f>'Moving Avg'!D354</f>
        <v>1.2180000000000002</v>
      </c>
      <c r="G354" s="2">
        <f>'Moving Avg'!F354</f>
        <v>1.3365</v>
      </c>
      <c r="H354" s="2">
        <f>'Moving Avg'!G354</f>
        <v>1.5156000000000003</v>
      </c>
      <c r="I354" s="2">
        <f>'Moving Avg'!H354</f>
        <v>1.7332079999999996</v>
      </c>
      <c r="J354" s="5" t="str">
        <f>OBV!F354</f>
        <v>BEARISH</v>
      </c>
      <c r="K354" s="5" t="str">
        <f>OBV!G354</f>
        <v>NEUTRAL</v>
      </c>
      <c r="L354" s="5" t="str">
        <f>OBV!H354</f>
        <v>CONFIRMED BEARISH</v>
      </c>
      <c r="M354" s="7">
        <f t="shared" si="50"/>
        <v>50</v>
      </c>
      <c r="N354" s="7">
        <f t="shared" si="51"/>
        <v>0</v>
      </c>
      <c r="O354" s="7">
        <f t="shared" si="52"/>
        <v>0</v>
      </c>
      <c r="P354" s="7">
        <f t="shared" si="53"/>
        <v>16.5</v>
      </c>
      <c r="Q354" s="8">
        <f t="shared" si="54"/>
        <v>19.975000000000001</v>
      </c>
      <c r="R354" s="8">
        <f t="shared" si="55"/>
        <v>14.125</v>
      </c>
      <c r="S354" s="8">
        <f t="shared" si="56"/>
        <v>14.925000000000001</v>
      </c>
      <c r="T354" s="8">
        <f t="shared" si="57"/>
        <v>16.625</v>
      </c>
      <c r="U354" s="7">
        <f t="shared" si="58"/>
        <v>16.341666666666669</v>
      </c>
      <c r="V354" s="7">
        <f t="shared" si="59"/>
        <v>16.412500000000001</v>
      </c>
    </row>
    <row r="355" spans="1:22" ht="13.5" x14ac:dyDescent="0.25">
      <c r="A355" s="3">
        <f>RSI!A355</f>
        <v>42821</v>
      </c>
      <c r="B355" s="2">
        <f>RSI!B355</f>
        <v>1.2</v>
      </c>
      <c r="C355" s="2">
        <f>RSI!I355</f>
        <v>6.6070066504070013</v>
      </c>
      <c r="D355" s="2">
        <f>MACD!E355</f>
        <v>5.4915633935859187E-2</v>
      </c>
      <c r="E355" s="2">
        <f>MACD!F355</f>
        <v>3.8620204639203966E-2</v>
      </c>
      <c r="F355" s="2">
        <f>'Moving Avg'!D355</f>
        <v>1.206</v>
      </c>
      <c r="G355" s="2">
        <f>'Moving Avg'!F355</f>
        <v>1.3234999999999999</v>
      </c>
      <c r="H355" s="2">
        <f>'Moving Avg'!G355</f>
        <v>1.5036000000000005</v>
      </c>
      <c r="I355" s="2">
        <f>'Moving Avg'!H355</f>
        <v>1.7311269999999996</v>
      </c>
      <c r="J355" s="5" t="str">
        <f>OBV!F355</f>
        <v>BEARISH</v>
      </c>
      <c r="K355" s="5" t="str">
        <f>OBV!G355</f>
        <v>NEUTRAL</v>
      </c>
      <c r="L355" s="5" t="str">
        <f>OBV!H355</f>
        <v>CONFIRMED BEARISH</v>
      </c>
      <c r="M355" s="7">
        <f t="shared" si="50"/>
        <v>50</v>
      </c>
      <c r="N355" s="7">
        <f t="shared" si="51"/>
        <v>0</v>
      </c>
      <c r="O355" s="7">
        <f t="shared" si="52"/>
        <v>0</v>
      </c>
      <c r="P355" s="7">
        <f t="shared" si="53"/>
        <v>16.5</v>
      </c>
      <c r="Q355" s="8">
        <f t="shared" si="54"/>
        <v>19.975000000000001</v>
      </c>
      <c r="R355" s="8">
        <f t="shared" si="55"/>
        <v>14.125</v>
      </c>
      <c r="S355" s="8">
        <f t="shared" si="56"/>
        <v>14.925000000000001</v>
      </c>
      <c r="T355" s="8">
        <f t="shared" si="57"/>
        <v>16.625</v>
      </c>
      <c r="U355" s="7">
        <f t="shared" si="58"/>
        <v>16.341666666666669</v>
      </c>
      <c r="V355" s="7">
        <f t="shared" si="59"/>
        <v>16.412500000000001</v>
      </c>
    </row>
    <row r="356" spans="1:22" ht="13.5" x14ac:dyDescent="0.25">
      <c r="A356" s="3">
        <f>RSI!A356</f>
        <v>42822</v>
      </c>
      <c r="B356" s="2">
        <f>RSI!B356</f>
        <v>1.23</v>
      </c>
      <c r="C356" s="2">
        <f>RSI!I356</f>
        <v>19.295513521910976</v>
      </c>
      <c r="D356" s="2">
        <f>MACD!E356</f>
        <v>5.925465534611063E-2</v>
      </c>
      <c r="E356" s="2">
        <f>MACD!F356</f>
        <v>4.2747094780585304E-2</v>
      </c>
      <c r="F356" s="2">
        <f>'Moving Avg'!D356</f>
        <v>1.206</v>
      </c>
      <c r="G356" s="2">
        <f>'Moving Avg'!F356</f>
        <v>1.3119999999999998</v>
      </c>
      <c r="H356" s="2">
        <f>'Moving Avg'!G356</f>
        <v>1.4938000000000005</v>
      </c>
      <c r="I356" s="2">
        <f>'Moving Avg'!H356</f>
        <v>1.7290014999999996</v>
      </c>
      <c r="J356" s="5" t="str">
        <f>OBV!F356</f>
        <v>BULLISH</v>
      </c>
      <c r="K356" s="5" t="str">
        <f>OBV!G356</f>
        <v>NEUTRAL</v>
      </c>
      <c r="L356" s="5" t="str">
        <f>OBV!H356</f>
        <v>NEUTRAL</v>
      </c>
      <c r="M356" s="7">
        <f t="shared" si="50"/>
        <v>50</v>
      </c>
      <c r="N356" s="7">
        <f t="shared" si="51"/>
        <v>0</v>
      </c>
      <c r="O356" s="7">
        <f t="shared" si="52"/>
        <v>0</v>
      </c>
      <c r="P356" s="7">
        <f t="shared" si="53"/>
        <v>49.5</v>
      </c>
      <c r="Q356" s="8">
        <f t="shared" si="54"/>
        <v>24.925000000000001</v>
      </c>
      <c r="R356" s="8">
        <f t="shared" si="55"/>
        <v>22.375</v>
      </c>
      <c r="S356" s="8">
        <f t="shared" si="56"/>
        <v>29.775000000000002</v>
      </c>
      <c r="T356" s="8">
        <f t="shared" si="57"/>
        <v>24.875</v>
      </c>
      <c r="U356" s="7">
        <f t="shared" si="58"/>
        <v>25.691666666666666</v>
      </c>
      <c r="V356" s="7">
        <f t="shared" si="59"/>
        <v>25.487500000000001</v>
      </c>
    </row>
    <row r="357" spans="1:22" ht="13.5" x14ac:dyDescent="0.25">
      <c r="A357" s="3">
        <f>RSI!A357</f>
        <v>42823</v>
      </c>
      <c r="B357" s="2">
        <f>RSI!B357</f>
        <v>1.2</v>
      </c>
      <c r="C357" s="2">
        <f>RSI!I357</f>
        <v>16.832684361196996</v>
      </c>
      <c r="D357" s="2">
        <f>MACD!E357</f>
        <v>5.6679761518289462E-2</v>
      </c>
      <c r="E357" s="2">
        <f>MACD!F357</f>
        <v>4.5533628128126141E-2</v>
      </c>
      <c r="F357" s="2">
        <f>'Moving Avg'!D357</f>
        <v>1.206</v>
      </c>
      <c r="G357" s="2">
        <f>'Moving Avg'!F357</f>
        <v>1.3019999999999998</v>
      </c>
      <c r="H357" s="2">
        <f>'Moving Avg'!G357</f>
        <v>1.4834000000000005</v>
      </c>
      <c r="I357" s="2">
        <f>'Moving Avg'!H357</f>
        <v>1.7266284999999997</v>
      </c>
      <c r="J357" s="5" t="str">
        <f>OBV!F357</f>
        <v>BULLISH</v>
      </c>
      <c r="K357" s="5" t="str">
        <f>OBV!G357</f>
        <v>NEUTRAL</v>
      </c>
      <c r="L357" s="5" t="str">
        <f>OBV!H357</f>
        <v>NEUTRAL</v>
      </c>
      <c r="M357" s="7">
        <f t="shared" si="50"/>
        <v>50</v>
      </c>
      <c r="N357" s="7">
        <f t="shared" si="51"/>
        <v>0</v>
      </c>
      <c r="O357" s="7">
        <f t="shared" si="52"/>
        <v>0</v>
      </c>
      <c r="P357" s="7">
        <f t="shared" si="53"/>
        <v>49.5</v>
      </c>
      <c r="Q357" s="8">
        <f t="shared" si="54"/>
        <v>24.925000000000001</v>
      </c>
      <c r="R357" s="8">
        <f t="shared" si="55"/>
        <v>22.375</v>
      </c>
      <c r="S357" s="8">
        <f t="shared" si="56"/>
        <v>29.775000000000002</v>
      </c>
      <c r="T357" s="8">
        <f t="shared" si="57"/>
        <v>24.875</v>
      </c>
      <c r="U357" s="7">
        <f t="shared" si="58"/>
        <v>25.691666666666666</v>
      </c>
      <c r="V357" s="7">
        <f t="shared" si="59"/>
        <v>25.487500000000001</v>
      </c>
    </row>
    <row r="358" spans="1:22" ht="13.5" x14ac:dyDescent="0.25">
      <c r="A358" s="3">
        <f>RSI!A358</f>
        <v>42824</v>
      </c>
      <c r="B358" s="2">
        <f>RSI!B358</f>
        <v>1.2</v>
      </c>
      <c r="C358" s="2">
        <f>RSI!I358</f>
        <v>16.832684361196996</v>
      </c>
      <c r="D358" s="2">
        <f>MACD!E358</f>
        <v>4.615322348773665E-2</v>
      </c>
      <c r="E358" s="2">
        <f>MACD!F358</f>
        <v>4.5657547200048242E-2</v>
      </c>
      <c r="F358" s="2">
        <f>'Moving Avg'!D358</f>
        <v>1.206</v>
      </c>
      <c r="G358" s="2">
        <f>'Moving Avg'!F358</f>
        <v>1.2919999999999998</v>
      </c>
      <c r="H358" s="2">
        <f>'Moving Avg'!G358</f>
        <v>1.4716000000000002</v>
      </c>
      <c r="I358" s="2">
        <f>'Moving Avg'!H358</f>
        <v>1.7242554999999995</v>
      </c>
      <c r="J358" s="5" t="str">
        <f>OBV!F358</f>
        <v>BULLISH</v>
      </c>
      <c r="K358" s="5" t="str">
        <f>OBV!G358</f>
        <v>NEUTRAL</v>
      </c>
      <c r="L358" s="5" t="str">
        <f>OBV!H358</f>
        <v>NEUTRAL</v>
      </c>
      <c r="M358" s="7">
        <f t="shared" si="50"/>
        <v>50</v>
      </c>
      <c r="N358" s="7">
        <f t="shared" si="51"/>
        <v>0</v>
      </c>
      <c r="O358" s="7">
        <f t="shared" si="52"/>
        <v>0</v>
      </c>
      <c r="P358" s="7">
        <f t="shared" si="53"/>
        <v>49.5</v>
      </c>
      <c r="Q358" s="8">
        <f t="shared" si="54"/>
        <v>24.925000000000001</v>
      </c>
      <c r="R358" s="8">
        <f t="shared" si="55"/>
        <v>22.375</v>
      </c>
      <c r="S358" s="8">
        <f t="shared" si="56"/>
        <v>29.775000000000002</v>
      </c>
      <c r="T358" s="8">
        <f t="shared" si="57"/>
        <v>24.875</v>
      </c>
      <c r="U358" s="7">
        <f t="shared" si="58"/>
        <v>25.691666666666666</v>
      </c>
      <c r="V358" s="7">
        <f t="shared" si="59"/>
        <v>25.487500000000001</v>
      </c>
    </row>
    <row r="359" spans="1:22" ht="13.5" x14ac:dyDescent="0.25">
      <c r="A359" s="3">
        <f>RSI!A359</f>
        <v>42825</v>
      </c>
      <c r="B359" s="2">
        <f>RSI!B359</f>
        <v>1.2</v>
      </c>
      <c r="C359" s="2">
        <f>RSI!I359</f>
        <v>16.832684361196996</v>
      </c>
      <c r="D359" s="2">
        <f>MACD!E359</f>
        <v>3.8063733879893258E-2</v>
      </c>
      <c r="E359" s="2">
        <f>MACD!F359</f>
        <v>4.4138784536017245E-2</v>
      </c>
      <c r="F359" s="2">
        <f>'Moving Avg'!D359</f>
        <v>1.206</v>
      </c>
      <c r="G359" s="2">
        <f>'Moving Avg'!F359</f>
        <v>1.2819999999999996</v>
      </c>
      <c r="H359" s="2">
        <f>'Moving Avg'!G359</f>
        <v>1.4598000000000002</v>
      </c>
      <c r="I359" s="2">
        <f>'Moving Avg'!H359</f>
        <v>1.7218339999999992</v>
      </c>
      <c r="J359" s="5" t="str">
        <f>OBV!F359</f>
        <v>BULLISH</v>
      </c>
      <c r="K359" s="5" t="str">
        <f>OBV!G359</f>
        <v>NEUTRAL</v>
      </c>
      <c r="L359" s="5" t="str">
        <f>OBV!H359</f>
        <v>NEUTRAL</v>
      </c>
      <c r="M359" s="7">
        <f t="shared" si="50"/>
        <v>50</v>
      </c>
      <c r="N359" s="7">
        <f t="shared" si="51"/>
        <v>45</v>
      </c>
      <c r="O359" s="7">
        <f t="shared" si="52"/>
        <v>0</v>
      </c>
      <c r="P359" s="7">
        <f t="shared" si="53"/>
        <v>49.5</v>
      </c>
      <c r="Q359" s="8">
        <f t="shared" si="54"/>
        <v>40.674999999999997</v>
      </c>
      <c r="R359" s="8">
        <f t="shared" si="55"/>
        <v>31.375</v>
      </c>
      <c r="S359" s="8">
        <f t="shared" si="56"/>
        <v>36.525000000000006</v>
      </c>
      <c r="T359" s="8">
        <f t="shared" si="57"/>
        <v>36.125</v>
      </c>
      <c r="U359" s="7">
        <f t="shared" si="58"/>
        <v>36.19166666666667</v>
      </c>
      <c r="V359" s="7">
        <f t="shared" si="59"/>
        <v>36.174999999999997</v>
      </c>
    </row>
    <row r="360" spans="1:22" ht="13.5" x14ac:dyDescent="0.25">
      <c r="A360" s="3">
        <f>RSI!A360</f>
        <v>42828</v>
      </c>
      <c r="B360" s="2">
        <f>RSI!B360</f>
        <v>1.1499999999999999</v>
      </c>
      <c r="C360" s="2">
        <f>RSI!I360</f>
        <v>13.299180140700429</v>
      </c>
      <c r="D360" s="2">
        <f>MACD!E360</f>
        <v>3.5679504313863353E-2</v>
      </c>
      <c r="E360" s="2">
        <f>MACD!F360</f>
        <v>4.2446928491586468E-2</v>
      </c>
      <c r="F360" s="2">
        <f>'Moving Avg'!D360</f>
        <v>1.1960000000000002</v>
      </c>
      <c r="G360" s="2">
        <f>'Moving Avg'!F360</f>
        <v>1.2694999999999996</v>
      </c>
      <c r="H360" s="2">
        <f>'Moving Avg'!G360</f>
        <v>1.4478000000000002</v>
      </c>
      <c r="I360" s="2">
        <f>'Moving Avg'!H360</f>
        <v>1.719308499999999</v>
      </c>
      <c r="J360" s="5" t="str">
        <f>OBV!F360</f>
        <v>BEARISH</v>
      </c>
      <c r="K360" s="5" t="str">
        <f>OBV!G360</f>
        <v>NEUTRAL</v>
      </c>
      <c r="L360" s="5" t="str">
        <f>OBV!H360</f>
        <v>CONFIRMED BEARISH</v>
      </c>
      <c r="M360" s="7">
        <f t="shared" si="50"/>
        <v>50</v>
      </c>
      <c r="N360" s="7">
        <f t="shared" si="51"/>
        <v>45</v>
      </c>
      <c r="O360" s="7">
        <f t="shared" si="52"/>
        <v>0</v>
      </c>
      <c r="P360" s="7">
        <f t="shared" si="53"/>
        <v>16.5</v>
      </c>
      <c r="Q360" s="8">
        <f t="shared" si="54"/>
        <v>35.725000000000001</v>
      </c>
      <c r="R360" s="8">
        <f t="shared" si="55"/>
        <v>23.125</v>
      </c>
      <c r="S360" s="8">
        <f t="shared" si="56"/>
        <v>21.675000000000001</v>
      </c>
      <c r="T360" s="8">
        <f t="shared" si="57"/>
        <v>27.875</v>
      </c>
      <c r="U360" s="7">
        <f t="shared" si="58"/>
        <v>26.841666666666669</v>
      </c>
      <c r="V360" s="7">
        <f t="shared" si="59"/>
        <v>27.1</v>
      </c>
    </row>
    <row r="361" spans="1:22" ht="13.5" x14ac:dyDescent="0.25">
      <c r="A361" s="3">
        <f>RSI!A361</f>
        <v>42829</v>
      </c>
      <c r="B361" s="2">
        <f>RSI!B361</f>
        <v>1.18</v>
      </c>
      <c r="C361" s="2">
        <f>RSI!I361</f>
        <v>23.654669942764258</v>
      </c>
      <c r="D361" s="2">
        <f>MACD!E361</f>
        <v>2.7820868564821577E-2</v>
      </c>
      <c r="E361" s="2">
        <f>MACD!F361</f>
        <v>3.9521716506233491E-2</v>
      </c>
      <c r="F361" s="2">
        <f>'Moving Avg'!D361</f>
        <v>1.1859999999999999</v>
      </c>
      <c r="G361" s="2">
        <f>'Moving Avg'!F361</f>
        <v>1.2594999999999996</v>
      </c>
      <c r="H361" s="2">
        <f>'Moving Avg'!G361</f>
        <v>1.4364000000000003</v>
      </c>
      <c r="I361" s="2">
        <f>'Moving Avg'!H361</f>
        <v>1.7169329999999992</v>
      </c>
      <c r="J361" s="5" t="str">
        <f>OBV!F361</f>
        <v>BULLISH</v>
      </c>
      <c r="K361" s="5" t="str">
        <f>OBV!G361</f>
        <v>NEUTRAL</v>
      </c>
      <c r="L361" s="5" t="str">
        <f>OBV!H361</f>
        <v>BULLISH DIVERGENCE</v>
      </c>
      <c r="M361" s="7">
        <f t="shared" si="50"/>
        <v>50</v>
      </c>
      <c r="N361" s="7">
        <f t="shared" si="51"/>
        <v>45</v>
      </c>
      <c r="O361" s="7">
        <f t="shared" si="52"/>
        <v>0</v>
      </c>
      <c r="P361" s="7">
        <f t="shared" si="53"/>
        <v>66.5</v>
      </c>
      <c r="Q361" s="8">
        <f t="shared" si="54"/>
        <v>43.225000000000001</v>
      </c>
      <c r="R361" s="8">
        <f t="shared" si="55"/>
        <v>35.625</v>
      </c>
      <c r="S361" s="8">
        <f t="shared" si="56"/>
        <v>44.174999999999997</v>
      </c>
      <c r="T361" s="8">
        <f t="shared" si="57"/>
        <v>40.375</v>
      </c>
      <c r="U361" s="7">
        <f t="shared" si="58"/>
        <v>41.008333333333333</v>
      </c>
      <c r="V361" s="7">
        <f t="shared" si="59"/>
        <v>40.849999999999994</v>
      </c>
    </row>
    <row r="362" spans="1:22" ht="13.5" x14ac:dyDescent="0.25">
      <c r="A362" s="3">
        <f>RSI!A362</f>
        <v>42830</v>
      </c>
      <c r="B362" s="2">
        <f>RSI!B362</f>
        <v>1.18</v>
      </c>
      <c r="C362" s="2">
        <f>RSI!I362</f>
        <v>23.654669942764272</v>
      </c>
      <c r="D362" s="2">
        <f>MACD!E362</f>
        <v>1.7301186783494682E-2</v>
      </c>
      <c r="E362" s="2">
        <f>MACD!F362</f>
        <v>3.5077610561685735E-2</v>
      </c>
      <c r="F362" s="2">
        <f>'Moving Avg'!D362</f>
        <v>1.1819999999999999</v>
      </c>
      <c r="G362" s="2">
        <f>'Moving Avg'!F362</f>
        <v>1.2494999999999998</v>
      </c>
      <c r="H362" s="2">
        <f>'Moving Avg'!G362</f>
        <v>1.4250000000000009</v>
      </c>
      <c r="I362" s="2">
        <f>'Moving Avg'!H362</f>
        <v>1.714605999999999</v>
      </c>
      <c r="J362" s="5" t="str">
        <f>OBV!F362</f>
        <v>BULLISH</v>
      </c>
      <c r="K362" s="5" t="str">
        <f>OBV!G362</f>
        <v>NEUTRAL</v>
      </c>
      <c r="L362" s="5" t="str">
        <f>OBV!H362</f>
        <v>BULLISH DIVERGENCE</v>
      </c>
      <c r="M362" s="7">
        <f t="shared" si="50"/>
        <v>50</v>
      </c>
      <c r="N362" s="7">
        <f t="shared" si="51"/>
        <v>45</v>
      </c>
      <c r="O362" s="7">
        <f t="shared" si="52"/>
        <v>0</v>
      </c>
      <c r="P362" s="7">
        <f t="shared" si="53"/>
        <v>66.5</v>
      </c>
      <c r="Q362" s="8">
        <f t="shared" si="54"/>
        <v>43.225000000000001</v>
      </c>
      <c r="R362" s="8">
        <f t="shared" si="55"/>
        <v>35.625</v>
      </c>
      <c r="S362" s="8">
        <f t="shared" si="56"/>
        <v>44.174999999999997</v>
      </c>
      <c r="T362" s="8">
        <f t="shared" si="57"/>
        <v>40.375</v>
      </c>
      <c r="U362" s="7">
        <f t="shared" si="58"/>
        <v>41.008333333333333</v>
      </c>
      <c r="V362" s="7">
        <f t="shared" si="59"/>
        <v>40.849999999999994</v>
      </c>
    </row>
    <row r="363" spans="1:22" ht="13.5" x14ac:dyDescent="0.25">
      <c r="A363" s="3">
        <f>RSI!A363</f>
        <v>42831</v>
      </c>
      <c r="B363" s="2">
        <f>RSI!B363</f>
        <v>1.2</v>
      </c>
      <c r="C363" s="2">
        <f>RSI!I363</f>
        <v>30.108940584063163</v>
      </c>
      <c r="D363" s="2">
        <f>MACD!E363</f>
        <v>7.6085450826433032E-3</v>
      </c>
      <c r="E363" s="2">
        <f>MACD!F363</f>
        <v>2.9583797465877248E-2</v>
      </c>
      <c r="F363" s="2">
        <f>'Moving Avg'!D363</f>
        <v>1.1819999999999999</v>
      </c>
      <c r="G363" s="2">
        <f>'Moving Avg'!F363</f>
        <v>1.2404999999999995</v>
      </c>
      <c r="H363" s="2">
        <f>'Moving Avg'!G363</f>
        <v>1.4142000000000008</v>
      </c>
      <c r="I363" s="2">
        <f>'Moving Avg'!H363</f>
        <v>1.7123789999999988</v>
      </c>
      <c r="J363" s="5" t="str">
        <f>OBV!F363</f>
        <v>BULLISH</v>
      </c>
      <c r="K363" s="5" t="str">
        <f>OBV!G363</f>
        <v>NEUTRAL</v>
      </c>
      <c r="L363" s="5" t="str">
        <f>OBV!H363</f>
        <v>NEUTRAL</v>
      </c>
      <c r="M363" s="7">
        <f t="shared" si="50"/>
        <v>25</v>
      </c>
      <c r="N363" s="7">
        <f t="shared" si="51"/>
        <v>100</v>
      </c>
      <c r="O363" s="7">
        <f t="shared" si="52"/>
        <v>0</v>
      </c>
      <c r="P363" s="7">
        <f t="shared" si="53"/>
        <v>49.5</v>
      </c>
      <c r="Q363" s="8">
        <f t="shared" si="54"/>
        <v>51.174999999999997</v>
      </c>
      <c r="R363" s="8">
        <f t="shared" si="55"/>
        <v>37.375</v>
      </c>
      <c r="S363" s="8">
        <f t="shared" si="56"/>
        <v>41.025000000000006</v>
      </c>
      <c r="T363" s="8">
        <f t="shared" si="57"/>
        <v>43.625</v>
      </c>
      <c r="U363" s="7">
        <f t="shared" si="58"/>
        <v>43.191666666666663</v>
      </c>
      <c r="V363" s="7">
        <f t="shared" si="59"/>
        <v>43.3</v>
      </c>
    </row>
    <row r="364" spans="1:22" ht="13.5" x14ac:dyDescent="0.25">
      <c r="A364" s="3">
        <f>RSI!A364</f>
        <v>42832</v>
      </c>
      <c r="B364" s="2">
        <f>RSI!B364</f>
        <v>1.25</v>
      </c>
      <c r="C364" s="2">
        <f>RSI!I364</f>
        <v>43.067327863820566</v>
      </c>
      <c r="D364" s="2">
        <f>MACD!E364</f>
        <v>-3.775815738053856E-3</v>
      </c>
      <c r="E364" s="2">
        <f>MACD!F364</f>
        <v>2.2911874825091029E-2</v>
      </c>
      <c r="F364" s="2">
        <f>'Moving Avg'!D364</f>
        <v>1.1919999999999999</v>
      </c>
      <c r="G364" s="2">
        <f>'Moving Avg'!F364</f>
        <v>1.2339999999999995</v>
      </c>
      <c r="H364" s="2">
        <f>'Moving Avg'!G364</f>
        <v>1.4048000000000007</v>
      </c>
      <c r="I364" s="2">
        <f>'Moving Avg'!H364</f>
        <v>1.7103534999999987</v>
      </c>
      <c r="J364" s="5" t="str">
        <f>OBV!F364</f>
        <v>BULLISH</v>
      </c>
      <c r="K364" s="5" t="str">
        <f>OBV!G364</f>
        <v>NEUTRAL</v>
      </c>
      <c r="L364" s="5" t="str">
        <f>OBV!H364</f>
        <v>CONFIRMED BULLISH</v>
      </c>
      <c r="M364" s="7">
        <f t="shared" si="50"/>
        <v>25</v>
      </c>
      <c r="N364" s="7">
        <f t="shared" si="51"/>
        <v>100</v>
      </c>
      <c r="O364" s="7">
        <f t="shared" si="52"/>
        <v>0</v>
      </c>
      <c r="P364" s="7">
        <f t="shared" si="53"/>
        <v>83.5</v>
      </c>
      <c r="Q364" s="8">
        <f t="shared" si="54"/>
        <v>56.274999999999999</v>
      </c>
      <c r="R364" s="8">
        <f t="shared" si="55"/>
        <v>45.875</v>
      </c>
      <c r="S364" s="8">
        <f t="shared" si="56"/>
        <v>56.325000000000003</v>
      </c>
      <c r="T364" s="8">
        <f t="shared" si="57"/>
        <v>52.125</v>
      </c>
      <c r="U364" s="7">
        <f t="shared" si="58"/>
        <v>52.82500000000001</v>
      </c>
      <c r="V364" s="7">
        <f t="shared" si="59"/>
        <v>52.650000000000006</v>
      </c>
    </row>
    <row r="365" spans="1:22" ht="13.5" x14ac:dyDescent="0.25">
      <c r="A365" s="3">
        <f>RSI!A365</f>
        <v>42835</v>
      </c>
      <c r="B365" s="2">
        <f>RSI!B365</f>
        <v>1.32</v>
      </c>
      <c r="C365" s="2">
        <f>RSI!I365</f>
        <v>55.505316879482109</v>
      </c>
      <c r="D365" s="2">
        <f>MACD!E365</f>
        <v>-1.8407143267226367E-2</v>
      </c>
      <c r="E365" s="2">
        <f>MACD!F365</f>
        <v>1.464807120662755E-2</v>
      </c>
      <c r="F365" s="2">
        <f>'Moving Avg'!D365</f>
        <v>1.226</v>
      </c>
      <c r="G365" s="2">
        <f>'Moving Avg'!F365</f>
        <v>1.2309999999999997</v>
      </c>
      <c r="H365" s="2">
        <f>'Moving Avg'!G365</f>
        <v>1.3972000000000007</v>
      </c>
      <c r="I365" s="2">
        <f>'Moving Avg'!H365</f>
        <v>1.7086779999999988</v>
      </c>
      <c r="J365" s="5" t="str">
        <f>OBV!F365</f>
        <v>BULLISH</v>
      </c>
      <c r="K365" s="5" t="str">
        <f>OBV!G365</f>
        <v>NEUTRAL</v>
      </c>
      <c r="L365" s="5" t="str">
        <f>OBV!H365</f>
        <v>CONFIRMED BULLISH</v>
      </c>
      <c r="M365" s="7">
        <f t="shared" si="50"/>
        <v>25</v>
      </c>
      <c r="N365" s="7">
        <f t="shared" si="51"/>
        <v>100</v>
      </c>
      <c r="O365" s="7">
        <f t="shared" si="52"/>
        <v>0</v>
      </c>
      <c r="P365" s="7">
        <f t="shared" si="53"/>
        <v>83.5</v>
      </c>
      <c r="Q365" s="8">
        <f t="shared" si="54"/>
        <v>56.274999999999999</v>
      </c>
      <c r="R365" s="8">
        <f t="shared" si="55"/>
        <v>45.875</v>
      </c>
      <c r="S365" s="8">
        <f t="shared" si="56"/>
        <v>56.325000000000003</v>
      </c>
      <c r="T365" s="8">
        <f t="shared" si="57"/>
        <v>52.125</v>
      </c>
      <c r="U365" s="7">
        <f t="shared" si="58"/>
        <v>52.82500000000001</v>
      </c>
      <c r="V365" s="7">
        <f t="shared" si="59"/>
        <v>52.650000000000006</v>
      </c>
    </row>
    <row r="366" spans="1:22" ht="13.5" x14ac:dyDescent="0.25">
      <c r="A366" s="3">
        <f>RSI!A366</f>
        <v>42836</v>
      </c>
      <c r="B366" s="2">
        <f>RSI!B366</f>
        <v>1.35</v>
      </c>
      <c r="C366" s="2">
        <f>RSI!I366</f>
        <v>59.580843593438189</v>
      </c>
      <c r="D366" s="2">
        <f>MACD!E366</f>
        <v>-2.86350250263534E-2</v>
      </c>
      <c r="E366" s="2">
        <f>MACD!F366</f>
        <v>5.9914519600313618E-3</v>
      </c>
      <c r="F366" s="2">
        <f>'Moving Avg'!D366</f>
        <v>1.2600000000000002</v>
      </c>
      <c r="G366" s="2">
        <f>'Moving Avg'!F366</f>
        <v>1.2294999999999998</v>
      </c>
      <c r="H366" s="2">
        <f>'Moving Avg'!G366</f>
        <v>1.3912000000000004</v>
      </c>
      <c r="I366" s="2">
        <f>'Moving Avg'!H366</f>
        <v>1.7071524999999985</v>
      </c>
      <c r="J366" s="5" t="str">
        <f>OBV!F366</f>
        <v>BULLISH</v>
      </c>
      <c r="K366" s="5" t="str">
        <f>OBV!G366</f>
        <v>NEUTRAL</v>
      </c>
      <c r="L366" s="5" t="str">
        <f>OBV!H366</f>
        <v>CONFIRMED BULLISH</v>
      </c>
      <c r="M366" s="7">
        <f t="shared" si="50"/>
        <v>25</v>
      </c>
      <c r="N366" s="7">
        <f t="shared" si="51"/>
        <v>100</v>
      </c>
      <c r="O366" s="7">
        <f t="shared" si="52"/>
        <v>0</v>
      </c>
      <c r="P366" s="7">
        <f t="shared" si="53"/>
        <v>83.5</v>
      </c>
      <c r="Q366" s="8">
        <f t="shared" si="54"/>
        <v>56.274999999999999</v>
      </c>
      <c r="R366" s="8">
        <f t="shared" si="55"/>
        <v>45.875</v>
      </c>
      <c r="S366" s="8">
        <f t="shared" si="56"/>
        <v>56.325000000000003</v>
      </c>
      <c r="T366" s="8">
        <f t="shared" si="57"/>
        <v>52.125</v>
      </c>
      <c r="U366" s="7">
        <f t="shared" si="58"/>
        <v>52.82500000000001</v>
      </c>
      <c r="V366" s="7">
        <f t="shared" si="59"/>
        <v>52.650000000000006</v>
      </c>
    </row>
    <row r="367" spans="1:22" ht="13.5" x14ac:dyDescent="0.25">
      <c r="A367" s="3">
        <f>RSI!A367</f>
        <v>42837</v>
      </c>
      <c r="B367" s="2">
        <f>RSI!B367</f>
        <v>1.41</v>
      </c>
      <c r="C367" s="2">
        <f>RSI!I367</f>
        <v>66.240941725804561</v>
      </c>
      <c r="D367" s="2">
        <f>MACD!E367</f>
        <v>-4.6749348056707829E-2</v>
      </c>
      <c r="E367" s="2">
        <f>MACD!F367</f>
        <v>-4.5567080433164767E-3</v>
      </c>
      <c r="F367" s="2">
        <f>'Moving Avg'!D367</f>
        <v>1.3060000000000003</v>
      </c>
      <c r="G367" s="2">
        <f>'Moving Avg'!F367</f>
        <v>1.234</v>
      </c>
      <c r="H367" s="2">
        <f>'Moving Avg'!G367</f>
        <v>1.3864000000000001</v>
      </c>
      <c r="I367" s="2">
        <f>'Moving Avg'!H367</f>
        <v>1.7059269999999986</v>
      </c>
      <c r="J367" s="5" t="str">
        <f>OBV!F367</f>
        <v>BULLISH</v>
      </c>
      <c r="K367" s="5" t="str">
        <f>OBV!G367</f>
        <v>NEUTRAL</v>
      </c>
      <c r="L367" s="5" t="str">
        <f>OBV!H367</f>
        <v>CONFIRMED BULLISH</v>
      </c>
      <c r="M367" s="7">
        <f t="shared" si="50"/>
        <v>25</v>
      </c>
      <c r="N367" s="7">
        <f t="shared" si="51"/>
        <v>100</v>
      </c>
      <c r="O367" s="7">
        <f t="shared" si="52"/>
        <v>0</v>
      </c>
      <c r="P367" s="7">
        <f t="shared" si="53"/>
        <v>83.5</v>
      </c>
      <c r="Q367" s="8">
        <f t="shared" si="54"/>
        <v>56.274999999999999</v>
      </c>
      <c r="R367" s="8">
        <f t="shared" si="55"/>
        <v>45.875</v>
      </c>
      <c r="S367" s="8">
        <f t="shared" si="56"/>
        <v>56.325000000000003</v>
      </c>
      <c r="T367" s="8">
        <f t="shared" si="57"/>
        <v>52.125</v>
      </c>
      <c r="U367" s="7">
        <f t="shared" si="58"/>
        <v>52.82500000000001</v>
      </c>
      <c r="V367" s="7">
        <f t="shared" si="59"/>
        <v>52.650000000000006</v>
      </c>
    </row>
    <row r="368" spans="1:22" ht="13.5" x14ac:dyDescent="0.25">
      <c r="A368" s="3">
        <f>RSI!A368</f>
        <v>42838</v>
      </c>
      <c r="B368" s="2">
        <f>RSI!B368</f>
        <v>1.47</v>
      </c>
      <c r="C368" s="2">
        <f>RSI!I368</f>
        <v>71.328689874402443</v>
      </c>
      <c r="D368" s="2">
        <f>MACD!E368</f>
        <v>-6.724633221944476E-2</v>
      </c>
      <c r="E368" s="2">
        <f>MACD!F368</f>
        <v>-1.7094632878542133E-2</v>
      </c>
      <c r="F368" s="2">
        <f>'Moving Avg'!D368</f>
        <v>1.3599999999999999</v>
      </c>
      <c r="G368" s="2">
        <f>'Moving Avg'!F368</f>
        <v>1.2444999999999999</v>
      </c>
      <c r="H368" s="2">
        <f>'Moving Avg'!G368</f>
        <v>1.3836000000000002</v>
      </c>
      <c r="I368" s="2">
        <f>'Moving Avg'!H368</f>
        <v>1.7050014999999985</v>
      </c>
      <c r="J368" s="5" t="str">
        <f>OBV!F368</f>
        <v>BULLISH</v>
      </c>
      <c r="K368" s="5" t="str">
        <f>OBV!G368</f>
        <v>NEUTRAL</v>
      </c>
      <c r="L368" s="5" t="str">
        <f>OBV!H368</f>
        <v>CONFIRMED BULLISH</v>
      </c>
      <c r="M368" s="7">
        <f t="shared" si="50"/>
        <v>0</v>
      </c>
      <c r="N368" s="7">
        <f t="shared" si="51"/>
        <v>100</v>
      </c>
      <c r="O368" s="7">
        <f t="shared" si="52"/>
        <v>0</v>
      </c>
      <c r="P368" s="7">
        <f t="shared" si="53"/>
        <v>83.5</v>
      </c>
      <c r="Q368" s="8">
        <f t="shared" si="54"/>
        <v>47.524999999999999</v>
      </c>
      <c r="R368" s="8">
        <f t="shared" si="55"/>
        <v>40.875</v>
      </c>
      <c r="S368" s="8">
        <f t="shared" si="56"/>
        <v>52.575000000000003</v>
      </c>
      <c r="T368" s="8">
        <f t="shared" si="57"/>
        <v>45.875</v>
      </c>
      <c r="U368" s="7">
        <f t="shared" si="58"/>
        <v>46.991666666666674</v>
      </c>
      <c r="V368" s="7">
        <f t="shared" si="59"/>
        <v>46.712500000000006</v>
      </c>
    </row>
    <row r="369" spans="1:22" ht="13.5" x14ac:dyDescent="0.25">
      <c r="A369" s="3">
        <f>RSI!A369</f>
        <v>42839</v>
      </c>
      <c r="B369" s="2">
        <f>RSI!B369</f>
        <v>1.51</v>
      </c>
      <c r="C369" s="2">
        <f>RSI!I369</f>
        <v>74.128044748097182</v>
      </c>
      <c r="D369" s="2">
        <f>MACD!E369</f>
        <v>-8.8578769016809167E-2</v>
      </c>
      <c r="E369" s="2">
        <f>MACD!F369</f>
        <v>-3.1391460106195541E-2</v>
      </c>
      <c r="F369" s="2">
        <f>'Moving Avg'!D369</f>
        <v>1.4119999999999999</v>
      </c>
      <c r="G369" s="2">
        <f>'Moving Avg'!F369</f>
        <v>1.2570000000000001</v>
      </c>
      <c r="H369" s="2">
        <f>'Moving Avg'!G369</f>
        <v>1.3816000000000002</v>
      </c>
      <c r="I369" s="2">
        <f>'Moving Avg'!H369</f>
        <v>1.7042759999999983</v>
      </c>
      <c r="J369" s="5" t="str">
        <f>OBV!F369</f>
        <v>BULLISH</v>
      </c>
      <c r="K369" s="5" t="str">
        <f>OBV!G369</f>
        <v>NEUTRAL</v>
      </c>
      <c r="L369" s="5" t="str">
        <f>OBV!H369</f>
        <v>CONFIRMED BULLISH</v>
      </c>
      <c r="M369" s="7">
        <f t="shared" si="50"/>
        <v>0</v>
      </c>
      <c r="N369" s="7">
        <f t="shared" si="51"/>
        <v>100</v>
      </c>
      <c r="O369" s="7">
        <f t="shared" si="52"/>
        <v>0</v>
      </c>
      <c r="P369" s="7">
        <f t="shared" si="53"/>
        <v>83.5</v>
      </c>
      <c r="Q369" s="8">
        <f t="shared" si="54"/>
        <v>47.524999999999999</v>
      </c>
      <c r="R369" s="8">
        <f t="shared" si="55"/>
        <v>40.875</v>
      </c>
      <c r="S369" s="8">
        <f t="shared" si="56"/>
        <v>52.575000000000003</v>
      </c>
      <c r="T369" s="8">
        <f t="shared" si="57"/>
        <v>45.875</v>
      </c>
      <c r="U369" s="7">
        <f t="shared" si="58"/>
        <v>46.991666666666674</v>
      </c>
      <c r="V369" s="7">
        <f t="shared" si="59"/>
        <v>46.712500000000006</v>
      </c>
    </row>
    <row r="370" spans="1:22" ht="13.5" x14ac:dyDescent="0.25">
      <c r="A370" s="3">
        <f>RSI!A370</f>
        <v>42842</v>
      </c>
      <c r="B370" s="2">
        <f>RSI!B370</f>
        <v>1.51</v>
      </c>
      <c r="C370" s="2">
        <f>RSI!I370</f>
        <v>74.128044748097182</v>
      </c>
      <c r="D370" s="2">
        <f>MACD!E370</f>
        <v>-0.11550784321398289</v>
      </c>
      <c r="E370" s="2">
        <f>MACD!F370</f>
        <v>-4.8214736727753019E-2</v>
      </c>
      <c r="F370" s="2">
        <f>'Moving Avg'!D370</f>
        <v>1.4499999999999997</v>
      </c>
      <c r="G370" s="2">
        <f>'Moving Avg'!F370</f>
        <v>1.2695000000000001</v>
      </c>
      <c r="H370" s="2">
        <f>'Moving Avg'!G370</f>
        <v>1.3796000000000004</v>
      </c>
      <c r="I370" s="2">
        <f>'Moving Avg'!H370</f>
        <v>1.703550499999998</v>
      </c>
      <c r="J370" s="5" t="str">
        <f>OBV!F370</f>
        <v>BULLISH</v>
      </c>
      <c r="K370" s="5" t="str">
        <f>OBV!G370</f>
        <v>NEUTRAL</v>
      </c>
      <c r="L370" s="5" t="str">
        <f>OBV!H370</f>
        <v>CONFIRMED BULLISH</v>
      </c>
      <c r="M370" s="7">
        <f t="shared" si="50"/>
        <v>0</v>
      </c>
      <c r="N370" s="7">
        <f t="shared" si="51"/>
        <v>100</v>
      </c>
      <c r="O370" s="7">
        <f t="shared" si="52"/>
        <v>0</v>
      </c>
      <c r="P370" s="7">
        <f t="shared" si="53"/>
        <v>83.5</v>
      </c>
      <c r="Q370" s="8">
        <f t="shared" si="54"/>
        <v>47.524999999999999</v>
      </c>
      <c r="R370" s="8">
        <f t="shared" si="55"/>
        <v>40.875</v>
      </c>
      <c r="S370" s="8">
        <f t="shared" si="56"/>
        <v>52.575000000000003</v>
      </c>
      <c r="T370" s="8">
        <f t="shared" si="57"/>
        <v>45.875</v>
      </c>
      <c r="U370" s="7">
        <f t="shared" si="58"/>
        <v>46.991666666666674</v>
      </c>
      <c r="V370" s="7">
        <f t="shared" si="59"/>
        <v>46.712500000000006</v>
      </c>
    </row>
    <row r="371" spans="1:22" ht="13.5" x14ac:dyDescent="0.25">
      <c r="A371" s="3">
        <f>RSI!A371</f>
        <v>42843</v>
      </c>
      <c r="B371" s="2">
        <f>RSI!B371</f>
        <v>1.47</v>
      </c>
      <c r="C371" s="2">
        <f>RSI!I371</f>
        <v>66.587971407554505</v>
      </c>
      <c r="D371" s="2">
        <f>MACD!E371</f>
        <v>-0.13181400854551217</v>
      </c>
      <c r="E371" s="2">
        <f>MACD!F371</f>
        <v>-6.4934591091304852E-2</v>
      </c>
      <c r="F371" s="2">
        <f>'Moving Avg'!D371</f>
        <v>1.4739999999999998</v>
      </c>
      <c r="G371" s="2">
        <f>'Moving Avg'!F371</f>
        <v>1.2814999999999999</v>
      </c>
      <c r="H371" s="2">
        <f>'Moving Avg'!G371</f>
        <v>1.3760000000000006</v>
      </c>
      <c r="I371" s="2">
        <f>'Moving Avg'!H371</f>
        <v>1.7026734999999982</v>
      </c>
      <c r="J371" s="5" t="str">
        <f>OBV!F371</f>
        <v>BULLISH</v>
      </c>
      <c r="K371" s="5" t="str">
        <f>OBV!G371</f>
        <v>NEUTRAL</v>
      </c>
      <c r="L371" s="5" t="str">
        <f>OBV!H371</f>
        <v>CONFIRMED BULLISH</v>
      </c>
      <c r="M371" s="7">
        <f t="shared" si="50"/>
        <v>25</v>
      </c>
      <c r="N371" s="7">
        <f t="shared" si="51"/>
        <v>100</v>
      </c>
      <c r="O371" s="7">
        <f t="shared" si="52"/>
        <v>0</v>
      </c>
      <c r="P371" s="7">
        <f t="shared" si="53"/>
        <v>83.5</v>
      </c>
      <c r="Q371" s="8">
        <f t="shared" si="54"/>
        <v>56.274999999999999</v>
      </c>
      <c r="R371" s="8">
        <f t="shared" si="55"/>
        <v>45.875</v>
      </c>
      <c r="S371" s="8">
        <f t="shared" si="56"/>
        <v>56.325000000000003</v>
      </c>
      <c r="T371" s="8">
        <f t="shared" si="57"/>
        <v>52.125</v>
      </c>
      <c r="U371" s="7">
        <f t="shared" si="58"/>
        <v>52.82500000000001</v>
      </c>
      <c r="V371" s="7">
        <f t="shared" si="59"/>
        <v>52.650000000000006</v>
      </c>
    </row>
    <row r="372" spans="1:22" ht="13.5" x14ac:dyDescent="0.25">
      <c r="A372" s="3">
        <f>RSI!A372</f>
        <v>42844</v>
      </c>
      <c r="B372" s="2">
        <f>RSI!B372</f>
        <v>1.47</v>
      </c>
      <c r="C372" s="2">
        <f>RSI!I372</f>
        <v>66.587971407554505</v>
      </c>
      <c r="D372" s="2">
        <f>MACD!E372</f>
        <v>-0.14639218356542227</v>
      </c>
      <c r="E372" s="2">
        <f>MACD!F372</f>
        <v>-8.1226109586128345E-2</v>
      </c>
      <c r="F372" s="2">
        <f>'Moving Avg'!D372</f>
        <v>1.486</v>
      </c>
      <c r="G372" s="2">
        <f>'Moving Avg'!F372</f>
        <v>1.2949999999999999</v>
      </c>
      <c r="H372" s="2">
        <f>'Moving Avg'!G372</f>
        <v>1.3724000000000001</v>
      </c>
      <c r="I372" s="2">
        <f>'Moving Avg'!H372</f>
        <v>1.7017964999999984</v>
      </c>
      <c r="J372" s="5" t="str">
        <f>OBV!F372</f>
        <v>BULLISH</v>
      </c>
      <c r="K372" s="5" t="str">
        <f>OBV!G372</f>
        <v>NEUTRAL</v>
      </c>
      <c r="L372" s="5" t="str">
        <f>OBV!H372</f>
        <v>CONFIRMED BULLISH</v>
      </c>
      <c r="M372" s="7">
        <f t="shared" si="50"/>
        <v>25</v>
      </c>
      <c r="N372" s="7">
        <f t="shared" si="51"/>
        <v>100</v>
      </c>
      <c r="O372" s="7">
        <f t="shared" si="52"/>
        <v>0</v>
      </c>
      <c r="P372" s="7">
        <f t="shared" si="53"/>
        <v>83.5</v>
      </c>
      <c r="Q372" s="8">
        <f t="shared" si="54"/>
        <v>56.274999999999999</v>
      </c>
      <c r="R372" s="8">
        <f t="shared" si="55"/>
        <v>45.875</v>
      </c>
      <c r="S372" s="8">
        <f t="shared" si="56"/>
        <v>56.325000000000003</v>
      </c>
      <c r="T372" s="8">
        <f t="shared" si="57"/>
        <v>52.125</v>
      </c>
      <c r="U372" s="7">
        <f t="shared" si="58"/>
        <v>52.82500000000001</v>
      </c>
      <c r="V372" s="7">
        <f t="shared" si="59"/>
        <v>52.650000000000006</v>
      </c>
    </row>
    <row r="373" spans="1:22" ht="13.5" x14ac:dyDescent="0.25">
      <c r="A373" s="3">
        <f>RSI!A373</f>
        <v>42845</v>
      </c>
      <c r="B373" s="2">
        <f>RSI!B373</f>
        <v>1.43</v>
      </c>
      <c r="C373" s="2">
        <f>RSI!I373</f>
        <v>59.561634079390892</v>
      </c>
      <c r="D373" s="2">
        <f>MACD!E373</f>
        <v>-0.15341050093355246</v>
      </c>
      <c r="E373" s="2">
        <f>MACD!F373</f>
        <v>-9.5662987855613182E-2</v>
      </c>
      <c r="F373" s="2">
        <f>'Moving Avg'!D373</f>
        <v>1.478</v>
      </c>
      <c r="G373" s="2">
        <f>'Moving Avg'!F373</f>
        <v>1.3065</v>
      </c>
      <c r="H373" s="2">
        <f>'Moving Avg'!G373</f>
        <v>1.3680000000000001</v>
      </c>
      <c r="I373" s="2">
        <f>'Moving Avg'!H373</f>
        <v>1.7007194999999984</v>
      </c>
      <c r="J373" s="5" t="str">
        <f>OBV!F373</f>
        <v>BULLISH</v>
      </c>
      <c r="K373" s="5" t="str">
        <f>OBV!G373</f>
        <v>NEUTRAL</v>
      </c>
      <c r="L373" s="5" t="str">
        <f>OBV!H373</f>
        <v>BULLISH DIVERGENCE</v>
      </c>
      <c r="M373" s="7">
        <f t="shared" si="50"/>
        <v>25</v>
      </c>
      <c r="N373" s="7">
        <f t="shared" si="51"/>
        <v>100</v>
      </c>
      <c r="O373" s="7">
        <f t="shared" si="52"/>
        <v>0</v>
      </c>
      <c r="P373" s="7">
        <f t="shared" si="53"/>
        <v>66.5</v>
      </c>
      <c r="Q373" s="8">
        <f t="shared" si="54"/>
        <v>53.725000000000001</v>
      </c>
      <c r="R373" s="8">
        <f t="shared" si="55"/>
        <v>41.625</v>
      </c>
      <c r="S373" s="8">
        <f t="shared" si="56"/>
        <v>48.674999999999997</v>
      </c>
      <c r="T373" s="8">
        <f t="shared" si="57"/>
        <v>47.875</v>
      </c>
      <c r="U373" s="7">
        <f t="shared" si="58"/>
        <v>48.008333333333326</v>
      </c>
      <c r="V373" s="7">
        <f t="shared" si="59"/>
        <v>47.974999999999994</v>
      </c>
    </row>
    <row r="374" spans="1:22" ht="13.5" x14ac:dyDescent="0.25">
      <c r="A374" s="3">
        <f>RSI!A374</f>
        <v>42846</v>
      </c>
      <c r="B374" s="2">
        <f>RSI!B374</f>
        <v>1.35</v>
      </c>
      <c r="C374" s="2">
        <f>RSI!I374</f>
        <v>48.531690104977493</v>
      </c>
      <c r="D374" s="2">
        <f>MACD!E374</f>
        <v>-0.14616376381817253</v>
      </c>
      <c r="E374" s="2">
        <f>MACD!F374</f>
        <v>-0.10576314304812505</v>
      </c>
      <c r="F374" s="2">
        <f>'Moving Avg'!D374</f>
        <v>1.4460000000000002</v>
      </c>
      <c r="G374" s="2">
        <f>'Moving Avg'!F374</f>
        <v>1.3139999999999998</v>
      </c>
      <c r="H374" s="2">
        <f>'Moving Avg'!G374</f>
        <v>1.3633999999999997</v>
      </c>
      <c r="I374" s="2">
        <f>'Moving Avg'!H374</f>
        <v>1.6991939999999985</v>
      </c>
      <c r="J374" s="5" t="str">
        <f>OBV!F374</f>
        <v>BEARISH</v>
      </c>
      <c r="K374" s="5" t="str">
        <f>OBV!G374</f>
        <v>NEUTRAL</v>
      </c>
      <c r="L374" s="5" t="str">
        <f>OBV!H374</f>
        <v>CONFIRMED BEARISH</v>
      </c>
      <c r="M374" s="7">
        <f t="shared" si="50"/>
        <v>25</v>
      </c>
      <c r="N374" s="7">
        <f t="shared" si="51"/>
        <v>100</v>
      </c>
      <c r="O374" s="7">
        <f t="shared" si="52"/>
        <v>0</v>
      </c>
      <c r="P374" s="7">
        <f t="shared" si="53"/>
        <v>16.5</v>
      </c>
      <c r="Q374" s="8">
        <f t="shared" si="54"/>
        <v>46.225000000000001</v>
      </c>
      <c r="R374" s="8">
        <f t="shared" si="55"/>
        <v>29.125</v>
      </c>
      <c r="S374" s="8">
        <f t="shared" si="56"/>
        <v>26.175000000000001</v>
      </c>
      <c r="T374" s="8">
        <f t="shared" si="57"/>
        <v>35.375</v>
      </c>
      <c r="U374" s="7">
        <f t="shared" si="58"/>
        <v>33.841666666666661</v>
      </c>
      <c r="V374" s="7">
        <f t="shared" si="59"/>
        <v>34.224999999999994</v>
      </c>
    </row>
    <row r="375" spans="1:22" ht="13.5" x14ac:dyDescent="0.25">
      <c r="A375" s="3">
        <f>RSI!A375</f>
        <v>42849</v>
      </c>
      <c r="B375" s="2">
        <f>RSI!B375</f>
        <v>1.39</v>
      </c>
      <c r="C375" s="2">
        <f>RSI!I375</f>
        <v>53.198510284917916</v>
      </c>
      <c r="D375" s="2">
        <f>MACD!E375</f>
        <v>-0.13215377019423435</v>
      </c>
      <c r="E375" s="2">
        <f>MACD!F375</f>
        <v>-0.11104126847734691</v>
      </c>
      <c r="F375" s="2">
        <f>'Moving Avg'!D375</f>
        <v>1.4220000000000002</v>
      </c>
      <c r="G375" s="2">
        <f>'Moving Avg'!F375</f>
        <v>1.3235000000000001</v>
      </c>
      <c r="H375" s="2">
        <f>'Moving Avg'!G375</f>
        <v>1.3611999999999997</v>
      </c>
      <c r="I375" s="2">
        <f>'Moving Avg'!H375</f>
        <v>1.6978684999999984</v>
      </c>
      <c r="J375" s="5" t="str">
        <f>OBV!F375</f>
        <v>BEARISH</v>
      </c>
      <c r="K375" s="5" t="str">
        <f>OBV!G375</f>
        <v>NEUTRAL</v>
      </c>
      <c r="L375" s="5" t="str">
        <f>OBV!H375</f>
        <v>CONFIRMED BEARISH</v>
      </c>
      <c r="M375" s="7">
        <f t="shared" si="50"/>
        <v>25</v>
      </c>
      <c r="N375" s="7">
        <f t="shared" si="51"/>
        <v>100</v>
      </c>
      <c r="O375" s="7">
        <f t="shared" si="52"/>
        <v>0</v>
      </c>
      <c r="P375" s="7">
        <f t="shared" si="53"/>
        <v>16.5</v>
      </c>
      <c r="Q375" s="8">
        <f t="shared" si="54"/>
        <v>46.225000000000001</v>
      </c>
      <c r="R375" s="8">
        <f t="shared" si="55"/>
        <v>29.125</v>
      </c>
      <c r="S375" s="8">
        <f t="shared" si="56"/>
        <v>26.175000000000001</v>
      </c>
      <c r="T375" s="8">
        <f t="shared" si="57"/>
        <v>35.375</v>
      </c>
      <c r="U375" s="7">
        <f t="shared" si="58"/>
        <v>33.841666666666661</v>
      </c>
      <c r="V375" s="7">
        <f t="shared" si="59"/>
        <v>34.224999999999994</v>
      </c>
    </row>
    <row r="376" spans="1:22" ht="13.5" x14ac:dyDescent="0.25">
      <c r="A376" s="3">
        <f>RSI!A376</f>
        <v>42850</v>
      </c>
      <c r="B376" s="2">
        <f>RSI!B376</f>
        <v>1.35</v>
      </c>
      <c r="C376" s="2">
        <f>RSI!I376</f>
        <v>48.465886279863533</v>
      </c>
      <c r="D376" s="2">
        <f>MACD!E376</f>
        <v>-0.11289062681144291</v>
      </c>
      <c r="E376" s="2">
        <f>MACD!F376</f>
        <v>-0.11141114014416612</v>
      </c>
      <c r="F376" s="2">
        <f>'Moving Avg'!D376</f>
        <v>1.3980000000000001</v>
      </c>
      <c r="G376" s="2">
        <f>'Moving Avg'!F376</f>
        <v>1.3295000000000001</v>
      </c>
      <c r="H376" s="2">
        <f>'Moving Avg'!G376</f>
        <v>1.3573999999999997</v>
      </c>
      <c r="I376" s="2">
        <f>'Moving Avg'!H376</f>
        <v>1.6963429999999988</v>
      </c>
      <c r="J376" s="5" t="str">
        <f>OBV!F376</f>
        <v>BEARISH</v>
      </c>
      <c r="K376" s="5" t="str">
        <f>OBV!G376</f>
        <v>NEUTRAL</v>
      </c>
      <c r="L376" s="5" t="str">
        <f>OBV!H376</f>
        <v>CONFIRMED BEARISH</v>
      </c>
      <c r="M376" s="7">
        <f t="shared" si="50"/>
        <v>25</v>
      </c>
      <c r="N376" s="7">
        <f t="shared" si="51"/>
        <v>45</v>
      </c>
      <c r="O376" s="7">
        <f t="shared" si="52"/>
        <v>0</v>
      </c>
      <c r="P376" s="7">
        <f t="shared" si="53"/>
        <v>16.5</v>
      </c>
      <c r="Q376" s="8">
        <f t="shared" si="54"/>
        <v>26.975000000000001</v>
      </c>
      <c r="R376" s="8">
        <f t="shared" si="55"/>
        <v>18.125</v>
      </c>
      <c r="S376" s="8">
        <f t="shared" si="56"/>
        <v>17.925000000000001</v>
      </c>
      <c r="T376" s="8">
        <f t="shared" si="57"/>
        <v>21.625</v>
      </c>
      <c r="U376" s="7">
        <f t="shared" si="58"/>
        <v>21.008333333333336</v>
      </c>
      <c r="V376" s="7">
        <f t="shared" si="59"/>
        <v>21.162500000000001</v>
      </c>
    </row>
    <row r="377" spans="1:22" ht="13.5" x14ac:dyDescent="0.25">
      <c r="A377" s="3">
        <f>RSI!A377</f>
        <v>42851</v>
      </c>
      <c r="B377" s="2">
        <f>RSI!B377</f>
        <v>1.35</v>
      </c>
      <c r="C377" s="2">
        <f>RSI!I377</f>
        <v>48.465886279863533</v>
      </c>
      <c r="D377" s="2">
        <f>MACD!E377</f>
        <v>-8.7281148356988636E-2</v>
      </c>
      <c r="E377" s="2">
        <f>MACD!F377</f>
        <v>-0.10658514178673063</v>
      </c>
      <c r="F377" s="2">
        <f>'Moving Avg'!D377</f>
        <v>1.3739999999999999</v>
      </c>
      <c r="G377" s="2">
        <f>'Moving Avg'!F377</f>
        <v>1.3370000000000002</v>
      </c>
      <c r="H377" s="2">
        <f>'Moving Avg'!G377</f>
        <v>1.3535999999999999</v>
      </c>
      <c r="I377" s="2">
        <f>'Moving Avg'!H377</f>
        <v>1.694817499999999</v>
      </c>
      <c r="J377" s="5" t="str">
        <f>OBV!F377</f>
        <v>BEARISH</v>
      </c>
      <c r="K377" s="5" t="str">
        <f>OBV!G377</f>
        <v>NEUTRAL</v>
      </c>
      <c r="L377" s="5" t="str">
        <f>OBV!H377</f>
        <v>CONFIRMED BEARISH</v>
      </c>
      <c r="M377" s="7">
        <f t="shared" si="50"/>
        <v>25</v>
      </c>
      <c r="N377" s="7">
        <f t="shared" si="51"/>
        <v>0</v>
      </c>
      <c r="O377" s="7">
        <f t="shared" si="52"/>
        <v>0</v>
      </c>
      <c r="P377" s="7">
        <f t="shared" si="53"/>
        <v>16.5</v>
      </c>
      <c r="Q377" s="8">
        <f t="shared" si="54"/>
        <v>11.225</v>
      </c>
      <c r="R377" s="8">
        <f t="shared" si="55"/>
        <v>9.125</v>
      </c>
      <c r="S377" s="8">
        <f t="shared" si="56"/>
        <v>11.175000000000001</v>
      </c>
      <c r="T377" s="8">
        <f t="shared" si="57"/>
        <v>10.375</v>
      </c>
      <c r="U377" s="7">
        <f t="shared" si="58"/>
        <v>10.508333333333335</v>
      </c>
      <c r="V377" s="7">
        <f t="shared" si="59"/>
        <v>10.475000000000001</v>
      </c>
    </row>
    <row r="378" spans="1:22" ht="13.5" x14ac:dyDescent="0.25">
      <c r="A378" s="3">
        <f>RSI!A378</f>
        <v>42852</v>
      </c>
      <c r="B378" s="2">
        <f>RSI!B378</f>
        <v>1.31</v>
      </c>
      <c r="C378" s="2">
        <f>RSI!I378</f>
        <v>43.933114150004052</v>
      </c>
      <c r="D378" s="2">
        <f>MACD!E378</f>
        <v>-5.3344592321652895E-2</v>
      </c>
      <c r="E378" s="2">
        <f>MACD!F378</f>
        <v>-9.593703189371508E-2</v>
      </c>
      <c r="F378" s="2">
        <f>'Moving Avg'!D378</f>
        <v>1.35</v>
      </c>
      <c r="G378" s="2">
        <f>'Moving Avg'!F378</f>
        <v>1.3425</v>
      </c>
      <c r="H378" s="2">
        <f>'Moving Avg'!G378</f>
        <v>1.349</v>
      </c>
      <c r="I378" s="2">
        <f>'Moving Avg'!H378</f>
        <v>1.693140499999999</v>
      </c>
      <c r="J378" s="5" t="str">
        <f>OBV!F378</f>
        <v>BEARISH</v>
      </c>
      <c r="K378" s="5" t="str">
        <f>OBV!G378</f>
        <v>NEUTRAL</v>
      </c>
      <c r="L378" s="5" t="str">
        <f>OBV!H378</f>
        <v>CONFIRMED BEARISH</v>
      </c>
      <c r="M378" s="7">
        <f t="shared" si="50"/>
        <v>25</v>
      </c>
      <c r="N378" s="7">
        <f t="shared" si="51"/>
        <v>0</v>
      </c>
      <c r="O378" s="7">
        <f t="shared" si="52"/>
        <v>0</v>
      </c>
      <c r="P378" s="7">
        <f t="shared" si="53"/>
        <v>16.5</v>
      </c>
      <c r="Q378" s="8">
        <f t="shared" si="54"/>
        <v>11.225</v>
      </c>
      <c r="R378" s="8">
        <f t="shared" si="55"/>
        <v>9.125</v>
      </c>
      <c r="S378" s="8">
        <f t="shared" si="56"/>
        <v>11.175000000000001</v>
      </c>
      <c r="T378" s="8">
        <f t="shared" si="57"/>
        <v>10.375</v>
      </c>
      <c r="U378" s="7">
        <f t="shared" si="58"/>
        <v>10.508333333333335</v>
      </c>
      <c r="V378" s="7">
        <f t="shared" si="59"/>
        <v>10.475000000000001</v>
      </c>
    </row>
    <row r="379" spans="1:22" ht="13.5" x14ac:dyDescent="0.25">
      <c r="A379" s="3">
        <f>RSI!A379</f>
        <v>42853</v>
      </c>
      <c r="B379" s="2">
        <f>RSI!B379</f>
        <v>1.36</v>
      </c>
      <c r="C379" s="2">
        <f>RSI!I379</f>
        <v>50.202563662540996</v>
      </c>
      <c r="D379" s="2">
        <f>MACD!E379</f>
        <v>-2.1874702637880938E-2</v>
      </c>
      <c r="E379" s="2">
        <f>MACD!F379</f>
        <v>-8.1124566042548252E-2</v>
      </c>
      <c r="F379" s="2">
        <f>'Moving Avg'!D379</f>
        <v>1.3520000000000001</v>
      </c>
      <c r="G379" s="2">
        <f>'Moving Avg'!F379</f>
        <v>1.3505</v>
      </c>
      <c r="H379" s="2">
        <f>'Moving Avg'!G379</f>
        <v>1.3454000000000002</v>
      </c>
      <c r="I379" s="2">
        <f>'Moving Avg'!H379</f>
        <v>1.691713499999999</v>
      </c>
      <c r="J379" s="5" t="str">
        <f>OBV!F379</f>
        <v>BEARISH</v>
      </c>
      <c r="K379" s="5" t="str">
        <f>OBV!G379</f>
        <v>NEUTRAL</v>
      </c>
      <c r="L379" s="5" t="str">
        <f>OBV!H379</f>
        <v>BEARISH DIVERGENCE</v>
      </c>
      <c r="M379" s="7">
        <f t="shared" si="50"/>
        <v>25</v>
      </c>
      <c r="N379" s="7">
        <f t="shared" si="51"/>
        <v>0</v>
      </c>
      <c r="O379" s="7">
        <f t="shared" si="52"/>
        <v>0</v>
      </c>
      <c r="P379" s="7">
        <f t="shared" si="53"/>
        <v>16.5</v>
      </c>
      <c r="Q379" s="8">
        <f t="shared" si="54"/>
        <v>11.225</v>
      </c>
      <c r="R379" s="8">
        <f t="shared" si="55"/>
        <v>9.125</v>
      </c>
      <c r="S379" s="8">
        <f t="shared" si="56"/>
        <v>11.175000000000001</v>
      </c>
      <c r="T379" s="8">
        <f t="shared" si="57"/>
        <v>10.375</v>
      </c>
      <c r="U379" s="7">
        <f t="shared" si="58"/>
        <v>10.508333333333335</v>
      </c>
      <c r="V379" s="7">
        <f t="shared" si="59"/>
        <v>10.475000000000001</v>
      </c>
    </row>
    <row r="380" spans="1:22" ht="13.5" x14ac:dyDescent="0.25">
      <c r="A380" s="3">
        <f>RSI!A380</f>
        <v>42857</v>
      </c>
      <c r="B380" s="2">
        <f>RSI!B380</f>
        <v>1.4</v>
      </c>
      <c r="C380" s="2">
        <f>RSI!I380</f>
        <v>54.578390839253458</v>
      </c>
      <c r="D380" s="2">
        <f>MACD!E380</f>
        <v>1.7769169449932676E-3</v>
      </c>
      <c r="E380" s="2">
        <f>MACD!F380</f>
        <v>-6.4544269445039951E-2</v>
      </c>
      <c r="F380" s="2">
        <f>'Moving Avg'!D380</f>
        <v>1.3539999999999999</v>
      </c>
      <c r="G380" s="2">
        <f>'Moving Avg'!F380</f>
        <v>1.363</v>
      </c>
      <c r="H380" s="2">
        <f>'Moving Avg'!G380</f>
        <v>1.3426000000000002</v>
      </c>
      <c r="I380" s="2">
        <f>'Moving Avg'!H380</f>
        <v>1.6904864999999989</v>
      </c>
      <c r="J380" s="5" t="str">
        <f>OBV!F380</f>
        <v>BEARISH</v>
      </c>
      <c r="K380" s="5" t="str">
        <f>OBV!G380</f>
        <v>NEUTRAL</v>
      </c>
      <c r="L380" s="5" t="str">
        <f>OBV!H380</f>
        <v>BEARISH DIVERGENCE</v>
      </c>
      <c r="M380" s="7">
        <f t="shared" si="50"/>
        <v>25</v>
      </c>
      <c r="N380" s="7">
        <f t="shared" si="51"/>
        <v>0</v>
      </c>
      <c r="O380" s="7">
        <f t="shared" si="52"/>
        <v>0</v>
      </c>
      <c r="P380" s="7">
        <f t="shared" si="53"/>
        <v>16.5</v>
      </c>
      <c r="Q380" s="8">
        <f t="shared" si="54"/>
        <v>11.225</v>
      </c>
      <c r="R380" s="8">
        <f t="shared" si="55"/>
        <v>9.125</v>
      </c>
      <c r="S380" s="8">
        <f t="shared" si="56"/>
        <v>11.175000000000001</v>
      </c>
      <c r="T380" s="8">
        <f t="shared" si="57"/>
        <v>10.375</v>
      </c>
      <c r="U380" s="7">
        <f t="shared" si="58"/>
        <v>10.508333333333335</v>
      </c>
      <c r="V380" s="7">
        <f t="shared" si="59"/>
        <v>10.475000000000001</v>
      </c>
    </row>
    <row r="381" spans="1:22" ht="13.5" x14ac:dyDescent="0.25">
      <c r="A381" s="3">
        <f>RSI!A381</f>
        <v>42858</v>
      </c>
      <c r="B381" s="2">
        <f>RSI!B381</f>
        <v>1.44</v>
      </c>
      <c r="C381" s="2">
        <f>RSI!I381</f>
        <v>58.505131769528724</v>
      </c>
      <c r="D381" s="2">
        <f>MACD!E381</f>
        <v>1.2423890499154044E-2</v>
      </c>
      <c r="E381" s="2">
        <f>MACD!F381</f>
        <v>-4.915063745620115E-2</v>
      </c>
      <c r="F381" s="2">
        <f>'Moving Avg'!D381</f>
        <v>1.3719999999999999</v>
      </c>
      <c r="G381" s="2">
        <f>'Moving Avg'!F381</f>
        <v>1.3760000000000003</v>
      </c>
      <c r="H381" s="2">
        <f>'Moving Avg'!G381</f>
        <v>1.3406000000000002</v>
      </c>
      <c r="I381" s="2">
        <f>'Moving Avg'!H381</f>
        <v>1.6894594999999992</v>
      </c>
      <c r="J381" s="5" t="str">
        <f>OBV!F381</f>
        <v>BEARISH</v>
      </c>
      <c r="K381" s="5" t="str">
        <f>OBV!G381</f>
        <v>NEUTRAL</v>
      </c>
      <c r="L381" s="5" t="str">
        <f>OBV!H381</f>
        <v>BEARISH DIVERGENCE</v>
      </c>
      <c r="M381" s="7">
        <f t="shared" si="50"/>
        <v>25</v>
      </c>
      <c r="N381" s="7">
        <f t="shared" si="51"/>
        <v>0</v>
      </c>
      <c r="O381" s="7">
        <f t="shared" si="52"/>
        <v>0</v>
      </c>
      <c r="P381" s="7">
        <f t="shared" si="53"/>
        <v>16.5</v>
      </c>
      <c r="Q381" s="8">
        <f t="shared" si="54"/>
        <v>11.225</v>
      </c>
      <c r="R381" s="8">
        <f t="shared" si="55"/>
        <v>9.125</v>
      </c>
      <c r="S381" s="8">
        <f t="shared" si="56"/>
        <v>11.175000000000001</v>
      </c>
      <c r="T381" s="8">
        <f t="shared" si="57"/>
        <v>10.375</v>
      </c>
      <c r="U381" s="7">
        <f t="shared" si="58"/>
        <v>10.508333333333335</v>
      </c>
      <c r="V381" s="7">
        <f t="shared" si="59"/>
        <v>10.475000000000001</v>
      </c>
    </row>
    <row r="382" spans="1:22" ht="13.5" x14ac:dyDescent="0.25">
      <c r="A382" s="3">
        <f>RSI!A382</f>
        <v>42859</v>
      </c>
      <c r="B382" s="2">
        <f>RSI!B382</f>
        <v>1.44</v>
      </c>
      <c r="C382" s="2">
        <f>RSI!I382</f>
        <v>58.505131769528731</v>
      </c>
      <c r="D382" s="2">
        <f>MACD!E382</f>
        <v>2.0965833990315375E-2</v>
      </c>
      <c r="E382" s="2">
        <f>MACD!F382</f>
        <v>-3.5127343166897848E-2</v>
      </c>
      <c r="F382" s="2">
        <f>'Moving Avg'!D382</f>
        <v>1.39</v>
      </c>
      <c r="G382" s="2">
        <f>'Moving Avg'!F382</f>
        <v>1.3890000000000002</v>
      </c>
      <c r="H382" s="2">
        <f>'Moving Avg'!G382</f>
        <v>1.3393999999999999</v>
      </c>
      <c r="I382" s="2">
        <f>'Moving Avg'!H382</f>
        <v>1.6884324999999993</v>
      </c>
      <c r="J382" s="5" t="str">
        <f>OBV!F382</f>
        <v>BEARISH</v>
      </c>
      <c r="K382" s="5" t="str">
        <f>OBV!G382</f>
        <v>NEUTRAL</v>
      </c>
      <c r="L382" s="5" t="str">
        <f>OBV!H382</f>
        <v>BEARISH DIVERGENCE</v>
      </c>
      <c r="M382" s="7">
        <f t="shared" si="50"/>
        <v>25</v>
      </c>
      <c r="N382" s="7">
        <f t="shared" si="51"/>
        <v>0</v>
      </c>
      <c r="O382" s="7">
        <f t="shared" si="52"/>
        <v>0</v>
      </c>
      <c r="P382" s="7">
        <f t="shared" si="53"/>
        <v>16.5</v>
      </c>
      <c r="Q382" s="8">
        <f t="shared" si="54"/>
        <v>11.225</v>
      </c>
      <c r="R382" s="8">
        <f t="shared" si="55"/>
        <v>9.125</v>
      </c>
      <c r="S382" s="8">
        <f t="shared" si="56"/>
        <v>11.175000000000001</v>
      </c>
      <c r="T382" s="8">
        <f t="shared" si="57"/>
        <v>10.375</v>
      </c>
      <c r="U382" s="7">
        <f t="shared" si="58"/>
        <v>10.508333333333335</v>
      </c>
      <c r="V382" s="7">
        <f t="shared" si="59"/>
        <v>10.475000000000001</v>
      </c>
    </row>
    <row r="383" spans="1:22" ht="13.5" x14ac:dyDescent="0.25">
      <c r="A383" s="3">
        <f>RSI!A383</f>
        <v>42860</v>
      </c>
      <c r="B383" s="2">
        <f>RSI!B383</f>
        <v>1.51</v>
      </c>
      <c r="C383" s="2">
        <f>RSI!I383</f>
        <v>64.699026632791146</v>
      </c>
      <c r="D383" s="2">
        <f>MACD!E383</f>
        <v>1.6422161979227079E-2</v>
      </c>
      <c r="E383" s="2">
        <f>MACD!F383</f>
        <v>-2.4817442137672865E-2</v>
      </c>
      <c r="F383" s="2">
        <f>'Moving Avg'!D383</f>
        <v>1.4299999999999997</v>
      </c>
      <c r="G383" s="2">
        <f>'Moving Avg'!F383</f>
        <v>1.4045000000000001</v>
      </c>
      <c r="H383" s="2">
        <f>'Moving Avg'!G383</f>
        <v>1.3403999999999998</v>
      </c>
      <c r="I383" s="2">
        <f>'Moving Avg'!H383</f>
        <v>1.6877554999999993</v>
      </c>
      <c r="J383" s="5" t="str">
        <f>OBV!F383</f>
        <v>BULLISH</v>
      </c>
      <c r="K383" s="5" t="str">
        <f>OBV!G383</f>
        <v>NEUTRAL</v>
      </c>
      <c r="L383" s="5" t="str">
        <f>OBV!H383</f>
        <v>CONFIRMED BULLISH</v>
      </c>
      <c r="M383" s="7">
        <f t="shared" si="50"/>
        <v>25</v>
      </c>
      <c r="N383" s="7">
        <f t="shared" si="51"/>
        <v>0</v>
      </c>
      <c r="O383" s="7">
        <f t="shared" si="52"/>
        <v>0</v>
      </c>
      <c r="P383" s="7">
        <f t="shared" si="53"/>
        <v>83.5</v>
      </c>
      <c r="Q383" s="8">
        <f t="shared" si="54"/>
        <v>21.274999999999999</v>
      </c>
      <c r="R383" s="8">
        <f t="shared" si="55"/>
        <v>25.875</v>
      </c>
      <c r="S383" s="8">
        <f t="shared" si="56"/>
        <v>41.325000000000003</v>
      </c>
      <c r="T383" s="8">
        <f t="shared" si="57"/>
        <v>27.125</v>
      </c>
      <c r="U383" s="7">
        <f t="shared" si="58"/>
        <v>29.491666666666664</v>
      </c>
      <c r="V383" s="7">
        <f t="shared" si="59"/>
        <v>28.9</v>
      </c>
    </row>
    <row r="384" spans="1:22" ht="13.5" x14ac:dyDescent="0.25">
      <c r="A384" s="3">
        <f>RSI!A384</f>
        <v>42863</v>
      </c>
      <c r="B384" s="2">
        <f>RSI!B384</f>
        <v>1.51</v>
      </c>
      <c r="C384" s="2">
        <f>RSI!I384</f>
        <v>64.699026632791146</v>
      </c>
      <c r="D384" s="2">
        <f>MACD!E384</f>
        <v>-5.4421537395299424E-4</v>
      </c>
      <c r="E384" s="2">
        <f>MACD!F384</f>
        <v>-1.9962796784928891E-2</v>
      </c>
      <c r="F384" s="2">
        <f>'Moving Avg'!D384</f>
        <v>1.4599999999999997</v>
      </c>
      <c r="G384" s="2">
        <f>'Moving Avg'!F384</f>
        <v>1.4175000000000002</v>
      </c>
      <c r="H384" s="2">
        <f>'Moving Avg'!G384</f>
        <v>1.3414000000000001</v>
      </c>
      <c r="I384" s="2">
        <f>'Moving Avg'!H384</f>
        <v>1.6870784999999993</v>
      </c>
      <c r="J384" s="5" t="str">
        <f>OBV!F384</f>
        <v>BULLISH</v>
      </c>
      <c r="K384" s="5" t="str">
        <f>OBV!G384</f>
        <v>NEUTRAL</v>
      </c>
      <c r="L384" s="5" t="str">
        <f>OBV!H384</f>
        <v>CONFIRMED BULLISH</v>
      </c>
      <c r="M384" s="7">
        <f t="shared" si="50"/>
        <v>25</v>
      </c>
      <c r="N384" s="7">
        <f t="shared" si="51"/>
        <v>0</v>
      </c>
      <c r="O384" s="7">
        <f t="shared" si="52"/>
        <v>0</v>
      </c>
      <c r="P384" s="7">
        <f t="shared" si="53"/>
        <v>83.5</v>
      </c>
      <c r="Q384" s="8">
        <f t="shared" si="54"/>
        <v>21.274999999999999</v>
      </c>
      <c r="R384" s="8">
        <f t="shared" si="55"/>
        <v>25.875</v>
      </c>
      <c r="S384" s="8">
        <f t="shared" si="56"/>
        <v>41.325000000000003</v>
      </c>
      <c r="T384" s="8">
        <f t="shared" si="57"/>
        <v>27.125</v>
      </c>
      <c r="U384" s="7">
        <f t="shared" si="58"/>
        <v>29.491666666666664</v>
      </c>
      <c r="V384" s="7">
        <f t="shared" si="59"/>
        <v>28.9</v>
      </c>
    </row>
    <row r="385" spans="1:22" ht="13.5" x14ac:dyDescent="0.25">
      <c r="A385" s="3">
        <f>RSI!A385</f>
        <v>42864</v>
      </c>
      <c r="B385" s="2">
        <f>RSI!B385</f>
        <v>1.51</v>
      </c>
      <c r="C385" s="2">
        <f>RSI!I385</f>
        <v>64.699026632791146</v>
      </c>
      <c r="D385" s="2">
        <f>MACD!E385</f>
        <v>-9.5002749483934501E-3</v>
      </c>
      <c r="E385" s="2">
        <f>MACD!F385</f>
        <v>-1.7870292417621805E-2</v>
      </c>
      <c r="F385" s="2">
        <f>'Moving Avg'!D385</f>
        <v>1.4819999999999998</v>
      </c>
      <c r="G385" s="2">
        <f>'Moving Avg'!F385</f>
        <v>1.427</v>
      </c>
      <c r="H385" s="2">
        <f>'Moving Avg'!G385</f>
        <v>1.3424</v>
      </c>
      <c r="I385" s="2">
        <f>'Moving Avg'!H385</f>
        <v>1.6864014999999992</v>
      </c>
      <c r="J385" s="5" t="str">
        <f>OBV!F385</f>
        <v>BULLISH</v>
      </c>
      <c r="K385" s="5" t="str">
        <f>OBV!G385</f>
        <v>NEUTRAL</v>
      </c>
      <c r="L385" s="5" t="str">
        <f>OBV!H385</f>
        <v>CONFIRMED BULLISH</v>
      </c>
      <c r="M385" s="7">
        <f t="shared" si="50"/>
        <v>25</v>
      </c>
      <c r="N385" s="7">
        <f t="shared" si="51"/>
        <v>0</v>
      </c>
      <c r="O385" s="7">
        <f t="shared" si="52"/>
        <v>0</v>
      </c>
      <c r="P385" s="7">
        <f t="shared" si="53"/>
        <v>83.5</v>
      </c>
      <c r="Q385" s="8">
        <f t="shared" si="54"/>
        <v>21.274999999999999</v>
      </c>
      <c r="R385" s="8">
        <f t="shared" si="55"/>
        <v>25.875</v>
      </c>
      <c r="S385" s="8">
        <f t="shared" si="56"/>
        <v>41.325000000000003</v>
      </c>
      <c r="T385" s="8">
        <f t="shared" si="57"/>
        <v>27.125</v>
      </c>
      <c r="U385" s="7">
        <f t="shared" si="58"/>
        <v>29.491666666666664</v>
      </c>
      <c r="V385" s="7">
        <f t="shared" si="59"/>
        <v>28.9</v>
      </c>
    </row>
    <row r="386" spans="1:22" ht="13.5" x14ac:dyDescent="0.25">
      <c r="A386" s="3">
        <f>RSI!A386</f>
        <v>42865</v>
      </c>
      <c r="B386" s="2">
        <f>RSI!B386</f>
        <v>1.51</v>
      </c>
      <c r="C386" s="2">
        <f>RSI!I386</f>
        <v>64.699026632791146</v>
      </c>
      <c r="D386" s="2">
        <f>MACD!E386</f>
        <v>-2.3930233020124536E-2</v>
      </c>
      <c r="E386" s="2">
        <f>MACD!F386</f>
        <v>-1.9082280538122352E-2</v>
      </c>
      <c r="F386" s="2">
        <f>'Moving Avg'!D386</f>
        <v>1.496</v>
      </c>
      <c r="G386" s="2">
        <f>'Moving Avg'!F386</f>
        <v>1.4350000000000003</v>
      </c>
      <c r="H386" s="2">
        <f>'Moving Avg'!G386</f>
        <v>1.3433999999999999</v>
      </c>
      <c r="I386" s="2">
        <f>'Moving Avg'!H386</f>
        <v>1.6859679999999992</v>
      </c>
      <c r="J386" s="5" t="str">
        <f>OBV!F386</f>
        <v>BULLISH</v>
      </c>
      <c r="K386" s="5" t="str">
        <f>OBV!G386</f>
        <v>NEUTRAL</v>
      </c>
      <c r="L386" s="5" t="str">
        <f>OBV!H386</f>
        <v>CONFIRMED BULLISH</v>
      </c>
      <c r="M386" s="7">
        <f t="shared" ref="M386:M449" si="60">IF(C386&lt;30,50, IF(C386&gt;70, 0, 25))</f>
        <v>25</v>
      </c>
      <c r="N386" s="7">
        <f t="shared" ref="N386:N449" si="61">IF(E386-D386&gt;0.02, 100, IF(E386-D386&lt;0,0,45))</f>
        <v>45</v>
      </c>
      <c r="O386" s="7">
        <f t="shared" ref="O386:O449" si="62">IF(F386-I386&gt;10,100,IF(F386-I386&gt;5,75, IF(F386-I386&gt;0,50,0)))</f>
        <v>0</v>
      </c>
      <c r="P386" s="7">
        <f t="shared" ref="P386:P449" si="63">IF(L386="confirmed bullish", 34, IF(L386="bullish divergence",17, 0))+IF(J386="bullish",33,IF(J386="bearish",0,16.5))+IF(K386="strong",33,IF(K386="weak",0,16.5))</f>
        <v>83.5</v>
      </c>
      <c r="Q386" s="8">
        <f t="shared" si="54"/>
        <v>37.024999999999999</v>
      </c>
      <c r="R386" s="8">
        <f t="shared" si="55"/>
        <v>34.875</v>
      </c>
      <c r="S386" s="8">
        <f t="shared" si="56"/>
        <v>48.075000000000003</v>
      </c>
      <c r="T386" s="8">
        <f t="shared" si="57"/>
        <v>38.375</v>
      </c>
      <c r="U386" s="7">
        <f t="shared" si="58"/>
        <v>39.991666666666667</v>
      </c>
      <c r="V386" s="7">
        <f t="shared" si="59"/>
        <v>39.587500000000006</v>
      </c>
    </row>
    <row r="387" spans="1:22" ht="13.5" x14ac:dyDescent="0.25">
      <c r="A387" s="3">
        <f>RSI!A387</f>
        <v>42866</v>
      </c>
      <c r="B387" s="2">
        <f>RSI!B387</f>
        <v>1.51</v>
      </c>
      <c r="C387" s="2">
        <f>RSI!I387</f>
        <v>64.699026632791146</v>
      </c>
      <c r="D387" s="2">
        <f>MACD!E387</f>
        <v>-3.6786408341052068E-2</v>
      </c>
      <c r="E387" s="2">
        <f>MACD!F387</f>
        <v>-2.2623106098708295E-2</v>
      </c>
      <c r="F387" s="2">
        <f>'Moving Avg'!D387</f>
        <v>1.51</v>
      </c>
      <c r="G387" s="2">
        <f>'Moving Avg'!F387</f>
        <v>1.4400000000000004</v>
      </c>
      <c r="H387" s="2">
        <f>'Moving Avg'!G387</f>
        <v>1.3455999999999997</v>
      </c>
      <c r="I387" s="2">
        <f>'Moving Avg'!H387</f>
        <v>1.6854859999999987</v>
      </c>
      <c r="J387" s="5" t="str">
        <f>OBV!F387</f>
        <v>BULLISH</v>
      </c>
      <c r="K387" s="5" t="str">
        <f>OBV!G387</f>
        <v>NEUTRAL</v>
      </c>
      <c r="L387" s="5" t="str">
        <f>OBV!H387</f>
        <v>CONFIRMED BULLISH</v>
      </c>
      <c r="M387" s="7">
        <f t="shared" si="60"/>
        <v>25</v>
      </c>
      <c r="N387" s="7">
        <f t="shared" si="61"/>
        <v>45</v>
      </c>
      <c r="O387" s="7">
        <f t="shared" si="62"/>
        <v>0</v>
      </c>
      <c r="P387" s="7">
        <f t="shared" si="63"/>
        <v>83.5</v>
      </c>
      <c r="Q387" s="8">
        <f t="shared" ref="Q387:Q450" si="64">0.35*M387+N387*0.35+O387*0.15+P387*0.15</f>
        <v>37.024999999999999</v>
      </c>
      <c r="R387" s="8">
        <f t="shared" ref="R387:R450" si="65">M387*0.2+N387*0.2+O387*0.35+P387*0.25</f>
        <v>34.875</v>
      </c>
      <c r="S387" s="8">
        <f t="shared" ref="S387:S450" si="66">M387*0.15+N387*0.15+O387*0.25+P387*0.45</f>
        <v>48.075000000000003</v>
      </c>
      <c r="T387" s="8">
        <f t="shared" ref="T387:T450" si="67">0.25*SUM(M387:P387)</f>
        <v>38.375</v>
      </c>
      <c r="U387" s="7">
        <f t="shared" ref="U387:U450" si="68">SUM(Q387:S387)/3</f>
        <v>39.991666666666667</v>
      </c>
      <c r="V387" s="7">
        <f t="shared" ref="V387:V450" si="69">SUM(Q387:T387)/4</f>
        <v>39.587500000000006</v>
      </c>
    </row>
    <row r="388" spans="1:22" ht="13.5" x14ac:dyDescent="0.25">
      <c r="A388" s="3">
        <f>RSI!A388</f>
        <v>42867</v>
      </c>
      <c r="B388" s="2">
        <f>RSI!B388</f>
        <v>1.5</v>
      </c>
      <c r="C388" s="2">
        <f>RSI!I388</f>
        <v>62.760459129159443</v>
      </c>
      <c r="D388" s="2">
        <f>MACD!E388</f>
        <v>-5.3676159280912072E-2</v>
      </c>
      <c r="E388" s="2">
        <f>MACD!F388</f>
        <v>-2.8833716735149052E-2</v>
      </c>
      <c r="F388" s="2">
        <f>'Moving Avg'!D388</f>
        <v>1.508</v>
      </c>
      <c r="G388" s="2">
        <f>'Moving Avg'!F388</f>
        <v>1.4415000000000004</v>
      </c>
      <c r="H388" s="2">
        <f>'Moving Avg'!G388</f>
        <v>1.3475999999999997</v>
      </c>
      <c r="I388" s="2">
        <f>'Moving Avg'!H388</f>
        <v>1.6851484999999988</v>
      </c>
      <c r="J388" s="5" t="str">
        <f>OBV!F388</f>
        <v>BEARISH</v>
      </c>
      <c r="K388" s="5" t="str">
        <f>OBV!G388</f>
        <v>NEUTRAL</v>
      </c>
      <c r="L388" s="5" t="str">
        <f>OBV!H388</f>
        <v>CONFIRMED BEARISH</v>
      </c>
      <c r="M388" s="7">
        <f t="shared" si="60"/>
        <v>25</v>
      </c>
      <c r="N388" s="7">
        <f t="shared" si="61"/>
        <v>100</v>
      </c>
      <c r="O388" s="7">
        <f t="shared" si="62"/>
        <v>0</v>
      </c>
      <c r="P388" s="7">
        <f t="shared" si="63"/>
        <v>16.5</v>
      </c>
      <c r="Q388" s="8">
        <f t="shared" si="64"/>
        <v>46.225000000000001</v>
      </c>
      <c r="R388" s="8">
        <f t="shared" si="65"/>
        <v>29.125</v>
      </c>
      <c r="S388" s="8">
        <f t="shared" si="66"/>
        <v>26.175000000000001</v>
      </c>
      <c r="T388" s="8">
        <f t="shared" si="67"/>
        <v>35.375</v>
      </c>
      <c r="U388" s="7">
        <f t="shared" si="68"/>
        <v>33.841666666666661</v>
      </c>
      <c r="V388" s="7">
        <f t="shared" si="69"/>
        <v>34.224999999999994</v>
      </c>
    </row>
    <row r="389" spans="1:22" ht="13.5" x14ac:dyDescent="0.25">
      <c r="A389" s="3">
        <f>RSI!A389</f>
        <v>42870</v>
      </c>
      <c r="B389" s="2">
        <f>RSI!B389</f>
        <v>1.5</v>
      </c>
      <c r="C389" s="2">
        <f>RSI!I389</f>
        <v>62.76045912915945</v>
      </c>
      <c r="D389" s="2">
        <f>MACD!E389</f>
        <v>-6.0770110481304762E-2</v>
      </c>
      <c r="E389" s="2">
        <f>MACD!F389</f>
        <v>-3.5220995484380194E-2</v>
      </c>
      <c r="F389" s="2">
        <f>'Moving Avg'!D389</f>
        <v>1.506</v>
      </c>
      <c r="G389" s="2">
        <f>'Moving Avg'!F389</f>
        <v>1.4410000000000005</v>
      </c>
      <c r="H389" s="2">
        <f>'Moving Avg'!G389</f>
        <v>1.3495999999999995</v>
      </c>
      <c r="I389" s="2">
        <f>'Moving Avg'!H389</f>
        <v>1.6848109999999985</v>
      </c>
      <c r="J389" s="5" t="str">
        <f>OBV!F389</f>
        <v>BEARISH</v>
      </c>
      <c r="K389" s="5" t="str">
        <f>OBV!G389</f>
        <v>NEUTRAL</v>
      </c>
      <c r="L389" s="5" t="str">
        <f>OBV!H389</f>
        <v>CONFIRMED BEARISH</v>
      </c>
      <c r="M389" s="7">
        <f t="shared" si="60"/>
        <v>25</v>
      </c>
      <c r="N389" s="7">
        <f t="shared" si="61"/>
        <v>100</v>
      </c>
      <c r="O389" s="7">
        <f t="shared" si="62"/>
        <v>0</v>
      </c>
      <c r="P389" s="7">
        <f t="shared" si="63"/>
        <v>16.5</v>
      </c>
      <c r="Q389" s="8">
        <f t="shared" si="64"/>
        <v>46.225000000000001</v>
      </c>
      <c r="R389" s="8">
        <f t="shared" si="65"/>
        <v>29.125</v>
      </c>
      <c r="S389" s="8">
        <f t="shared" si="66"/>
        <v>26.175000000000001</v>
      </c>
      <c r="T389" s="8">
        <f t="shared" si="67"/>
        <v>35.375</v>
      </c>
      <c r="U389" s="7">
        <f t="shared" si="68"/>
        <v>33.841666666666661</v>
      </c>
      <c r="V389" s="7">
        <f t="shared" si="69"/>
        <v>34.224999999999994</v>
      </c>
    </row>
    <row r="390" spans="1:22" ht="13.5" x14ac:dyDescent="0.25">
      <c r="A390" s="3">
        <f>RSI!A390</f>
        <v>42871</v>
      </c>
      <c r="B390" s="2">
        <f>RSI!B390</f>
        <v>1.52</v>
      </c>
      <c r="C390" s="2">
        <f>RSI!I390</f>
        <v>65.180408164264406</v>
      </c>
      <c r="D390" s="2">
        <f>MACD!E390</f>
        <v>-6.2558589507466733E-2</v>
      </c>
      <c r="E390" s="2">
        <f>MACD!F390</f>
        <v>-4.0688514288997502E-2</v>
      </c>
      <c r="F390" s="2">
        <f>'Moving Avg'!D390</f>
        <v>1.5079999999999998</v>
      </c>
      <c r="G390" s="2">
        <f>'Moving Avg'!F390</f>
        <v>1.4415000000000004</v>
      </c>
      <c r="H390" s="2">
        <f>'Moving Avg'!G390</f>
        <v>1.3519999999999994</v>
      </c>
      <c r="I390" s="2">
        <f>'Moving Avg'!H390</f>
        <v>1.6843789999999985</v>
      </c>
      <c r="J390" s="5" t="str">
        <f>OBV!F390</f>
        <v>BEARISH</v>
      </c>
      <c r="K390" s="5" t="str">
        <f>OBV!G390</f>
        <v>NEUTRAL</v>
      </c>
      <c r="L390" s="5" t="str">
        <f>OBV!H390</f>
        <v>BEARISH DIVERGENCE</v>
      </c>
      <c r="M390" s="7">
        <f t="shared" si="60"/>
        <v>25</v>
      </c>
      <c r="N390" s="7">
        <f t="shared" si="61"/>
        <v>100</v>
      </c>
      <c r="O390" s="7">
        <f t="shared" si="62"/>
        <v>0</v>
      </c>
      <c r="P390" s="7">
        <f t="shared" si="63"/>
        <v>16.5</v>
      </c>
      <c r="Q390" s="8">
        <f t="shared" si="64"/>
        <v>46.225000000000001</v>
      </c>
      <c r="R390" s="8">
        <f t="shared" si="65"/>
        <v>29.125</v>
      </c>
      <c r="S390" s="8">
        <f t="shared" si="66"/>
        <v>26.175000000000001</v>
      </c>
      <c r="T390" s="8">
        <f t="shared" si="67"/>
        <v>35.375</v>
      </c>
      <c r="U390" s="7">
        <f t="shared" si="68"/>
        <v>33.841666666666661</v>
      </c>
      <c r="V390" s="7">
        <f t="shared" si="69"/>
        <v>34.224999999999994</v>
      </c>
    </row>
    <row r="391" spans="1:22" ht="13.5" x14ac:dyDescent="0.25">
      <c r="A391" s="3">
        <f>RSI!A391</f>
        <v>42872</v>
      </c>
      <c r="B391" s="2">
        <f>RSI!B391</f>
        <v>1.55</v>
      </c>
      <c r="C391" s="2">
        <f>RSI!I391</f>
        <v>68.488288814352231</v>
      </c>
      <c r="D391" s="2">
        <f>MACD!E391</f>
        <v>-6.0682798550670825E-2</v>
      </c>
      <c r="E391" s="2">
        <f>MACD!F391</f>
        <v>-4.4687371141332165E-2</v>
      </c>
      <c r="F391" s="2">
        <f>'Moving Avg'!D391</f>
        <v>1.5159999999999998</v>
      </c>
      <c r="G391" s="2">
        <f>'Moving Avg'!F391</f>
        <v>1.4455000000000005</v>
      </c>
      <c r="H391" s="2">
        <f>'Moving Avg'!G391</f>
        <v>1.3553999999999993</v>
      </c>
      <c r="I391" s="2">
        <f>'Moving Avg'!H391</f>
        <v>1.6840969999999984</v>
      </c>
      <c r="J391" s="5" t="str">
        <f>OBV!F391</f>
        <v>BEARISH</v>
      </c>
      <c r="K391" s="5" t="str">
        <f>OBV!G391</f>
        <v>NEUTRAL</v>
      </c>
      <c r="L391" s="5" t="str">
        <f>OBV!H391</f>
        <v>BEARISH DIVERGENCE</v>
      </c>
      <c r="M391" s="7">
        <f t="shared" si="60"/>
        <v>25</v>
      </c>
      <c r="N391" s="7">
        <f t="shared" si="61"/>
        <v>45</v>
      </c>
      <c r="O391" s="7">
        <f t="shared" si="62"/>
        <v>0</v>
      </c>
      <c r="P391" s="7">
        <f t="shared" si="63"/>
        <v>16.5</v>
      </c>
      <c r="Q391" s="8">
        <f t="shared" si="64"/>
        <v>26.975000000000001</v>
      </c>
      <c r="R391" s="8">
        <f t="shared" si="65"/>
        <v>18.125</v>
      </c>
      <c r="S391" s="8">
        <f t="shared" si="66"/>
        <v>17.925000000000001</v>
      </c>
      <c r="T391" s="8">
        <f t="shared" si="67"/>
        <v>21.625</v>
      </c>
      <c r="U391" s="7">
        <f t="shared" si="68"/>
        <v>21.008333333333336</v>
      </c>
      <c r="V391" s="7">
        <f t="shared" si="69"/>
        <v>21.162500000000001</v>
      </c>
    </row>
    <row r="392" spans="1:22" ht="13.5" x14ac:dyDescent="0.25">
      <c r="A392" s="3">
        <f>RSI!A392</f>
        <v>42873</v>
      </c>
      <c r="B392" s="2">
        <f>RSI!B392</f>
        <v>1.5</v>
      </c>
      <c r="C392" s="2">
        <f>RSI!I392</f>
        <v>58.51130292960201</v>
      </c>
      <c r="D392" s="2">
        <f>MACD!E392</f>
        <v>-5.6071477447190654E-2</v>
      </c>
      <c r="E392" s="2">
        <f>MACD!F392</f>
        <v>-4.6964192402503865E-2</v>
      </c>
      <c r="F392" s="2">
        <f>'Moving Avg'!D392</f>
        <v>1.5139999999999998</v>
      </c>
      <c r="G392" s="2">
        <f>'Moving Avg'!F392</f>
        <v>1.4470000000000003</v>
      </c>
      <c r="H392" s="2">
        <f>'Moving Avg'!G392</f>
        <v>1.3577999999999995</v>
      </c>
      <c r="I392" s="2">
        <f>'Moving Avg'!H392</f>
        <v>1.6836134999999985</v>
      </c>
      <c r="J392" s="5" t="str">
        <f>OBV!F392</f>
        <v>BEARISH</v>
      </c>
      <c r="K392" s="5" t="str">
        <f>OBV!G392</f>
        <v>NEUTRAL</v>
      </c>
      <c r="L392" s="5" t="str">
        <f>OBV!H392</f>
        <v>CONFIRMED BEARISH</v>
      </c>
      <c r="M392" s="7">
        <f t="shared" si="60"/>
        <v>25</v>
      </c>
      <c r="N392" s="7">
        <f t="shared" si="61"/>
        <v>45</v>
      </c>
      <c r="O392" s="7">
        <f t="shared" si="62"/>
        <v>0</v>
      </c>
      <c r="P392" s="7">
        <f t="shared" si="63"/>
        <v>16.5</v>
      </c>
      <c r="Q392" s="8">
        <f t="shared" si="64"/>
        <v>26.975000000000001</v>
      </c>
      <c r="R392" s="8">
        <f t="shared" si="65"/>
        <v>18.125</v>
      </c>
      <c r="S392" s="8">
        <f t="shared" si="66"/>
        <v>17.925000000000001</v>
      </c>
      <c r="T392" s="8">
        <f t="shared" si="67"/>
        <v>21.625</v>
      </c>
      <c r="U392" s="7">
        <f t="shared" si="68"/>
        <v>21.008333333333336</v>
      </c>
      <c r="V392" s="7">
        <f t="shared" si="69"/>
        <v>21.162500000000001</v>
      </c>
    </row>
    <row r="393" spans="1:22" ht="13.5" x14ac:dyDescent="0.25">
      <c r="A393" s="3">
        <f>RSI!A393</f>
        <v>42874</v>
      </c>
      <c r="B393" s="2">
        <f>RSI!B393</f>
        <v>1.48</v>
      </c>
      <c r="C393" s="2">
        <f>RSI!I393</f>
        <v>55.056402411662773</v>
      </c>
      <c r="D393" s="2">
        <f>MACD!E393</f>
        <v>-4.025267626985185E-2</v>
      </c>
      <c r="E393" s="2">
        <f>MACD!F393</f>
        <v>-4.5621889175973464E-2</v>
      </c>
      <c r="F393" s="2">
        <f>'Moving Avg'!D393</f>
        <v>1.5100000000000002</v>
      </c>
      <c r="G393" s="2">
        <f>'Moving Avg'!F393</f>
        <v>1.4495</v>
      </c>
      <c r="H393" s="2">
        <f>'Moving Avg'!G393</f>
        <v>1.3597999999999997</v>
      </c>
      <c r="I393" s="2">
        <f>'Moving Avg'!H393</f>
        <v>1.6829814999999988</v>
      </c>
      <c r="J393" s="5" t="str">
        <f>OBV!F393</f>
        <v>BEARISH</v>
      </c>
      <c r="K393" s="5" t="str">
        <f>OBV!G393</f>
        <v>NEUTRAL</v>
      </c>
      <c r="L393" s="5" t="str">
        <f>OBV!H393</f>
        <v>CONFIRMED BEARISH</v>
      </c>
      <c r="M393" s="7">
        <f t="shared" si="60"/>
        <v>25</v>
      </c>
      <c r="N393" s="7">
        <f t="shared" si="61"/>
        <v>0</v>
      </c>
      <c r="O393" s="7">
        <f t="shared" si="62"/>
        <v>0</v>
      </c>
      <c r="P393" s="7">
        <f t="shared" si="63"/>
        <v>16.5</v>
      </c>
      <c r="Q393" s="8">
        <f t="shared" si="64"/>
        <v>11.225</v>
      </c>
      <c r="R393" s="8">
        <f t="shared" si="65"/>
        <v>9.125</v>
      </c>
      <c r="S393" s="8">
        <f t="shared" si="66"/>
        <v>11.175000000000001</v>
      </c>
      <c r="T393" s="8">
        <f t="shared" si="67"/>
        <v>10.375</v>
      </c>
      <c r="U393" s="7">
        <f t="shared" si="68"/>
        <v>10.508333333333335</v>
      </c>
      <c r="V393" s="7">
        <f t="shared" si="69"/>
        <v>10.475000000000001</v>
      </c>
    </row>
    <row r="394" spans="1:22" ht="13.5" x14ac:dyDescent="0.25">
      <c r="A394" s="3">
        <f>RSI!A394</f>
        <v>42877</v>
      </c>
      <c r="B394" s="2">
        <f>RSI!B394</f>
        <v>1.48</v>
      </c>
      <c r="C394" s="2">
        <f>RSI!I394</f>
        <v>55.056402411662766</v>
      </c>
      <c r="D394" s="2">
        <f>MACD!E394</f>
        <v>-2.7058428324417294E-2</v>
      </c>
      <c r="E394" s="2">
        <f>MACD!F394</f>
        <v>-4.190919700566223E-2</v>
      </c>
      <c r="F394" s="2">
        <f>'Moving Avg'!D394</f>
        <v>1.5060000000000002</v>
      </c>
      <c r="G394" s="2">
        <f>'Moving Avg'!F394</f>
        <v>1.456</v>
      </c>
      <c r="H394" s="2">
        <f>'Moving Avg'!G394</f>
        <v>1.3617999999999997</v>
      </c>
      <c r="I394" s="2">
        <f>'Moving Avg'!H394</f>
        <v>1.6823979999999992</v>
      </c>
      <c r="J394" s="5" t="str">
        <f>OBV!F394</f>
        <v>BEARISH</v>
      </c>
      <c r="K394" s="5" t="str">
        <f>OBV!G394</f>
        <v>NEUTRAL</v>
      </c>
      <c r="L394" s="5" t="str">
        <f>OBV!H394</f>
        <v>CONFIRMED BEARISH</v>
      </c>
      <c r="M394" s="7">
        <f t="shared" si="60"/>
        <v>25</v>
      </c>
      <c r="N394" s="7">
        <f t="shared" si="61"/>
        <v>0</v>
      </c>
      <c r="O394" s="7">
        <f t="shared" si="62"/>
        <v>0</v>
      </c>
      <c r="P394" s="7">
        <f t="shared" si="63"/>
        <v>16.5</v>
      </c>
      <c r="Q394" s="8">
        <f t="shared" si="64"/>
        <v>11.225</v>
      </c>
      <c r="R394" s="8">
        <f t="shared" si="65"/>
        <v>9.125</v>
      </c>
      <c r="S394" s="8">
        <f t="shared" si="66"/>
        <v>11.175000000000001</v>
      </c>
      <c r="T394" s="8">
        <f t="shared" si="67"/>
        <v>10.375</v>
      </c>
      <c r="U394" s="7">
        <f t="shared" si="68"/>
        <v>10.508333333333335</v>
      </c>
      <c r="V394" s="7">
        <f t="shared" si="69"/>
        <v>10.475000000000001</v>
      </c>
    </row>
    <row r="395" spans="1:22" ht="13.5" x14ac:dyDescent="0.25">
      <c r="A395" s="3">
        <f>RSI!A395</f>
        <v>42878</v>
      </c>
      <c r="B395" s="2">
        <f>RSI!B395</f>
        <v>1.45</v>
      </c>
      <c r="C395" s="2">
        <f>RSI!I395</f>
        <v>49.92780213154807</v>
      </c>
      <c r="D395" s="2">
        <f>MACD!E395</f>
        <v>-1.3848593856348401E-2</v>
      </c>
      <c r="E395" s="2">
        <f>MACD!F395</f>
        <v>-3.6297076375799465E-2</v>
      </c>
      <c r="F395" s="2">
        <f>'Moving Avg'!D395</f>
        <v>1.492</v>
      </c>
      <c r="G395" s="2">
        <f>'Moving Avg'!F395</f>
        <v>1.4590000000000001</v>
      </c>
      <c r="H395" s="2">
        <f>'Moving Avg'!G395</f>
        <v>1.3632</v>
      </c>
      <c r="I395" s="2">
        <f>'Moving Avg'!H395</f>
        <v>1.6816159999999993</v>
      </c>
      <c r="J395" s="5" t="str">
        <f>OBV!F395</f>
        <v>BEARISH</v>
      </c>
      <c r="K395" s="5" t="str">
        <f>OBV!G395</f>
        <v>NEUTRAL</v>
      </c>
      <c r="L395" s="5" t="str">
        <f>OBV!H395</f>
        <v>CONFIRMED BEARISH</v>
      </c>
      <c r="M395" s="7">
        <f t="shared" si="60"/>
        <v>25</v>
      </c>
      <c r="N395" s="7">
        <f t="shared" si="61"/>
        <v>0</v>
      </c>
      <c r="O395" s="7">
        <f t="shared" si="62"/>
        <v>0</v>
      </c>
      <c r="P395" s="7">
        <f t="shared" si="63"/>
        <v>16.5</v>
      </c>
      <c r="Q395" s="8">
        <f t="shared" si="64"/>
        <v>11.225</v>
      </c>
      <c r="R395" s="8">
        <f t="shared" si="65"/>
        <v>9.125</v>
      </c>
      <c r="S395" s="8">
        <f t="shared" si="66"/>
        <v>11.175000000000001</v>
      </c>
      <c r="T395" s="8">
        <f t="shared" si="67"/>
        <v>10.375</v>
      </c>
      <c r="U395" s="7">
        <f t="shared" si="68"/>
        <v>10.508333333333335</v>
      </c>
      <c r="V395" s="7">
        <f t="shared" si="69"/>
        <v>10.475000000000001</v>
      </c>
    </row>
    <row r="396" spans="1:22" ht="13.5" x14ac:dyDescent="0.25">
      <c r="A396" s="3">
        <f>RSI!A396</f>
        <v>42879</v>
      </c>
      <c r="B396" s="2">
        <f>RSI!B396</f>
        <v>1.45</v>
      </c>
      <c r="C396" s="2">
        <f>RSI!I396</f>
        <v>49.92780213154807</v>
      </c>
      <c r="D396" s="2">
        <f>MACD!E396</f>
        <v>-2.6574290297263214E-3</v>
      </c>
      <c r="E396" s="2">
        <f>MACD!F396</f>
        <v>-2.9569146906584836E-2</v>
      </c>
      <c r="F396" s="2">
        <f>'Moving Avg'!D396</f>
        <v>1.472</v>
      </c>
      <c r="G396" s="2">
        <f>'Moving Avg'!F396</f>
        <v>1.464</v>
      </c>
      <c r="H396" s="2">
        <f>'Moving Avg'!G396</f>
        <v>1.3645999999999998</v>
      </c>
      <c r="I396" s="2">
        <f>'Moving Avg'!H396</f>
        <v>1.6808339999999993</v>
      </c>
      <c r="J396" s="5" t="str">
        <f>OBV!F396</f>
        <v>BEARISH</v>
      </c>
      <c r="K396" s="5" t="str">
        <f>OBV!G396</f>
        <v>NEUTRAL</v>
      </c>
      <c r="L396" s="5" t="str">
        <f>OBV!H396</f>
        <v>CONFIRMED BEARISH</v>
      </c>
      <c r="M396" s="7">
        <f t="shared" si="60"/>
        <v>25</v>
      </c>
      <c r="N396" s="7">
        <f t="shared" si="61"/>
        <v>0</v>
      </c>
      <c r="O396" s="7">
        <f t="shared" si="62"/>
        <v>0</v>
      </c>
      <c r="P396" s="7">
        <f t="shared" si="63"/>
        <v>16.5</v>
      </c>
      <c r="Q396" s="8">
        <f t="shared" si="64"/>
        <v>11.225</v>
      </c>
      <c r="R396" s="8">
        <f t="shared" si="65"/>
        <v>9.125</v>
      </c>
      <c r="S396" s="8">
        <f t="shared" si="66"/>
        <v>11.175000000000001</v>
      </c>
      <c r="T396" s="8">
        <f t="shared" si="67"/>
        <v>10.375</v>
      </c>
      <c r="U396" s="7">
        <f t="shared" si="68"/>
        <v>10.508333333333335</v>
      </c>
      <c r="V396" s="7">
        <f t="shared" si="69"/>
        <v>10.475000000000001</v>
      </c>
    </row>
    <row r="397" spans="1:22" ht="13.5" x14ac:dyDescent="0.25">
      <c r="A397" s="3">
        <f>RSI!A397</f>
        <v>42880</v>
      </c>
      <c r="B397" s="2">
        <f>RSI!B397</f>
        <v>1.45</v>
      </c>
      <c r="C397" s="2">
        <f>RSI!I397</f>
        <v>49.92780213154807</v>
      </c>
      <c r="D397" s="2">
        <f>MACD!E397</f>
        <v>6.8246223760857205E-3</v>
      </c>
      <c r="E397" s="2">
        <f>MACD!F397</f>
        <v>-2.2290393050050726E-2</v>
      </c>
      <c r="F397" s="2">
        <f>'Moving Avg'!D397</f>
        <v>1.4620000000000002</v>
      </c>
      <c r="G397" s="2">
        <f>'Moving Avg'!F397</f>
        <v>1.4689999999999999</v>
      </c>
      <c r="H397" s="2">
        <f>'Moving Avg'!G397</f>
        <v>1.3672</v>
      </c>
      <c r="I397" s="2">
        <f>'Moving Avg'!H397</f>
        <v>1.6801004999999996</v>
      </c>
      <c r="J397" s="5" t="str">
        <f>OBV!F397</f>
        <v>BEARISH</v>
      </c>
      <c r="K397" s="5" t="str">
        <f>OBV!G397</f>
        <v>NEUTRAL</v>
      </c>
      <c r="L397" s="5" t="str">
        <f>OBV!H397</f>
        <v>CONFIRMED BEARISH</v>
      </c>
      <c r="M397" s="7">
        <f t="shared" si="60"/>
        <v>25</v>
      </c>
      <c r="N397" s="7">
        <f t="shared" si="61"/>
        <v>0</v>
      </c>
      <c r="O397" s="7">
        <f t="shared" si="62"/>
        <v>0</v>
      </c>
      <c r="P397" s="7">
        <f t="shared" si="63"/>
        <v>16.5</v>
      </c>
      <c r="Q397" s="8">
        <f t="shared" si="64"/>
        <v>11.225</v>
      </c>
      <c r="R397" s="8">
        <f t="shared" si="65"/>
        <v>9.125</v>
      </c>
      <c r="S397" s="8">
        <f t="shared" si="66"/>
        <v>11.175000000000001</v>
      </c>
      <c r="T397" s="8">
        <f t="shared" si="67"/>
        <v>10.375</v>
      </c>
      <c r="U397" s="7">
        <f t="shared" si="68"/>
        <v>10.508333333333335</v>
      </c>
      <c r="V397" s="7">
        <f t="shared" si="69"/>
        <v>10.475000000000001</v>
      </c>
    </row>
    <row r="398" spans="1:22" ht="13.5" x14ac:dyDescent="0.25">
      <c r="A398" s="3">
        <f>RSI!A398</f>
        <v>42881</v>
      </c>
      <c r="B398" s="2">
        <f>RSI!B398</f>
        <v>1.41</v>
      </c>
      <c r="C398" s="2">
        <f>RSI!I398</f>
        <v>43.222829591669488</v>
      </c>
      <c r="D398" s="2">
        <f>MACD!E398</f>
        <v>1.6284068664102813E-2</v>
      </c>
      <c r="E398" s="2">
        <f>MACD!F398</f>
        <v>-1.457550070722002E-2</v>
      </c>
      <c r="F398" s="2">
        <f>'Moving Avg'!D398</f>
        <v>1.448</v>
      </c>
      <c r="G398" s="2">
        <f>'Moving Avg'!F398</f>
        <v>1.4739999999999998</v>
      </c>
      <c r="H398" s="2">
        <f>'Moving Avg'!G398</f>
        <v>1.3701999999999999</v>
      </c>
      <c r="I398" s="2">
        <f>'Moving Avg'!H398</f>
        <v>1.6792644999999999</v>
      </c>
      <c r="J398" s="5" t="str">
        <f>OBV!F398</f>
        <v>BEARISH</v>
      </c>
      <c r="K398" s="5" t="str">
        <f>OBV!G398</f>
        <v>NEUTRAL</v>
      </c>
      <c r="L398" s="5" t="str">
        <f>OBV!H398</f>
        <v>CONFIRMED BEARISH</v>
      </c>
      <c r="M398" s="7">
        <f t="shared" si="60"/>
        <v>25</v>
      </c>
      <c r="N398" s="7">
        <f t="shared" si="61"/>
        <v>0</v>
      </c>
      <c r="O398" s="7">
        <f t="shared" si="62"/>
        <v>0</v>
      </c>
      <c r="P398" s="7">
        <f t="shared" si="63"/>
        <v>16.5</v>
      </c>
      <c r="Q398" s="8">
        <f t="shared" si="64"/>
        <v>11.225</v>
      </c>
      <c r="R398" s="8">
        <f t="shared" si="65"/>
        <v>9.125</v>
      </c>
      <c r="S398" s="8">
        <f t="shared" si="66"/>
        <v>11.175000000000001</v>
      </c>
      <c r="T398" s="8">
        <f t="shared" si="67"/>
        <v>10.375</v>
      </c>
      <c r="U398" s="7">
        <f t="shared" si="68"/>
        <v>10.508333333333335</v>
      </c>
      <c r="V398" s="7">
        <f t="shared" si="69"/>
        <v>10.475000000000001</v>
      </c>
    </row>
    <row r="399" spans="1:22" ht="13.5" x14ac:dyDescent="0.25">
      <c r="A399" s="3">
        <f>RSI!A399</f>
        <v>42884</v>
      </c>
      <c r="B399" s="2">
        <f>RSI!B399</f>
        <v>1.37</v>
      </c>
      <c r="C399" s="2">
        <f>RSI!I399</f>
        <v>37.761608885017736</v>
      </c>
      <c r="D399" s="2">
        <f>MACD!E399</f>
        <v>2.7498346312388344E-2</v>
      </c>
      <c r="E399" s="2">
        <f>MACD!F399</f>
        <v>-6.1607313032983483E-3</v>
      </c>
      <c r="F399" s="2">
        <f>'Moving Avg'!D399</f>
        <v>1.4259999999999999</v>
      </c>
      <c r="G399" s="2">
        <f>'Moving Avg'!F399</f>
        <v>1.4744999999999999</v>
      </c>
      <c r="H399" s="2">
        <f>'Moving Avg'!G399</f>
        <v>1.3723999999999998</v>
      </c>
      <c r="I399" s="2">
        <f>'Moving Avg'!H399</f>
        <v>1.6781795000000002</v>
      </c>
      <c r="J399" s="5" t="str">
        <f>OBV!F399</f>
        <v>BEARISH</v>
      </c>
      <c r="K399" s="5" t="str">
        <f>OBV!G399</f>
        <v>NEUTRAL</v>
      </c>
      <c r="L399" s="5" t="str">
        <f>OBV!H399</f>
        <v>CONFIRMED BEARISH</v>
      </c>
      <c r="M399" s="7">
        <f t="shared" si="60"/>
        <v>25</v>
      </c>
      <c r="N399" s="7">
        <f t="shared" si="61"/>
        <v>0</v>
      </c>
      <c r="O399" s="7">
        <f t="shared" si="62"/>
        <v>0</v>
      </c>
      <c r="P399" s="7">
        <f t="shared" si="63"/>
        <v>16.5</v>
      </c>
      <c r="Q399" s="8">
        <f t="shared" si="64"/>
        <v>11.225</v>
      </c>
      <c r="R399" s="8">
        <f t="shared" si="65"/>
        <v>9.125</v>
      </c>
      <c r="S399" s="8">
        <f t="shared" si="66"/>
        <v>11.175000000000001</v>
      </c>
      <c r="T399" s="8">
        <f t="shared" si="67"/>
        <v>10.375</v>
      </c>
      <c r="U399" s="7">
        <f t="shared" si="68"/>
        <v>10.508333333333335</v>
      </c>
      <c r="V399" s="7">
        <f t="shared" si="69"/>
        <v>10.475000000000001</v>
      </c>
    </row>
    <row r="400" spans="1:22" ht="13.5" x14ac:dyDescent="0.25">
      <c r="A400" s="3">
        <f>RSI!A400</f>
        <v>42885</v>
      </c>
      <c r="B400" s="2">
        <f>RSI!B400</f>
        <v>1.34</v>
      </c>
      <c r="C400" s="2">
        <f>RSI!I400</f>
        <v>34.264808879996309</v>
      </c>
      <c r="D400" s="2">
        <f>MACD!E400</f>
        <v>4.2751716591673095E-2</v>
      </c>
      <c r="E400" s="2">
        <f>MACD!F400</f>
        <v>3.6217582756959401E-3</v>
      </c>
      <c r="F400" s="2">
        <f>'Moving Avg'!D400</f>
        <v>1.4039999999999999</v>
      </c>
      <c r="G400" s="2">
        <f>'Moving Avg'!F400</f>
        <v>1.4715</v>
      </c>
      <c r="H400" s="2">
        <f>'Moving Avg'!G400</f>
        <v>1.3739999999999997</v>
      </c>
      <c r="I400" s="2">
        <f>'Moving Avg'!H400</f>
        <v>1.6769445000000003</v>
      </c>
      <c r="J400" s="5" t="str">
        <f>OBV!F400</f>
        <v>BEARISH</v>
      </c>
      <c r="K400" s="5" t="str">
        <f>OBV!G400</f>
        <v>NEUTRAL</v>
      </c>
      <c r="L400" s="5" t="str">
        <f>OBV!H400</f>
        <v>CONFIRMED BEARISH</v>
      </c>
      <c r="M400" s="7">
        <f t="shared" si="60"/>
        <v>25</v>
      </c>
      <c r="N400" s="7">
        <f t="shared" si="61"/>
        <v>0</v>
      </c>
      <c r="O400" s="7">
        <f t="shared" si="62"/>
        <v>0</v>
      </c>
      <c r="P400" s="7">
        <f t="shared" si="63"/>
        <v>16.5</v>
      </c>
      <c r="Q400" s="8">
        <f t="shared" si="64"/>
        <v>11.225</v>
      </c>
      <c r="R400" s="8">
        <f t="shared" si="65"/>
        <v>9.125</v>
      </c>
      <c r="S400" s="8">
        <f t="shared" si="66"/>
        <v>11.175000000000001</v>
      </c>
      <c r="T400" s="8">
        <f t="shared" si="67"/>
        <v>10.375</v>
      </c>
      <c r="U400" s="7">
        <f t="shared" si="68"/>
        <v>10.508333333333335</v>
      </c>
      <c r="V400" s="7">
        <f t="shared" si="69"/>
        <v>10.475000000000001</v>
      </c>
    </row>
    <row r="401" spans="1:22" ht="13.5" x14ac:dyDescent="0.25">
      <c r="A401" s="3">
        <f>RSI!A401</f>
        <v>42886</v>
      </c>
      <c r="B401" s="2">
        <f>RSI!B401</f>
        <v>1.3</v>
      </c>
      <c r="C401" s="2">
        <f>RSI!I401</f>
        <v>30.243431831261134</v>
      </c>
      <c r="D401" s="2">
        <f>MACD!E401</f>
        <v>6.3844793402033861E-2</v>
      </c>
      <c r="E401" s="2">
        <f>MACD!F401</f>
        <v>1.5666365300963526E-2</v>
      </c>
      <c r="F401" s="2">
        <f>'Moving Avg'!D401</f>
        <v>1.3740000000000001</v>
      </c>
      <c r="G401" s="2">
        <f>'Moving Avg'!F401</f>
        <v>1.4645000000000001</v>
      </c>
      <c r="H401" s="2">
        <f>'Moving Avg'!G401</f>
        <v>1.3754</v>
      </c>
      <c r="I401" s="2">
        <f>'Moving Avg'!H401</f>
        <v>1.6755095</v>
      </c>
      <c r="J401" s="5" t="str">
        <f>OBV!F401</f>
        <v>BEARISH</v>
      </c>
      <c r="K401" s="5" t="str">
        <f>OBV!G401</f>
        <v>NEUTRAL</v>
      </c>
      <c r="L401" s="5" t="str">
        <f>OBV!H401</f>
        <v>CONFIRMED BEARISH</v>
      </c>
      <c r="M401" s="7">
        <f t="shared" si="60"/>
        <v>25</v>
      </c>
      <c r="N401" s="7">
        <f t="shared" si="61"/>
        <v>0</v>
      </c>
      <c r="O401" s="7">
        <f t="shared" si="62"/>
        <v>0</v>
      </c>
      <c r="P401" s="7">
        <f t="shared" si="63"/>
        <v>16.5</v>
      </c>
      <c r="Q401" s="8">
        <f t="shared" si="64"/>
        <v>11.225</v>
      </c>
      <c r="R401" s="8">
        <f t="shared" si="65"/>
        <v>9.125</v>
      </c>
      <c r="S401" s="8">
        <f t="shared" si="66"/>
        <v>11.175000000000001</v>
      </c>
      <c r="T401" s="8">
        <f t="shared" si="67"/>
        <v>10.375</v>
      </c>
      <c r="U401" s="7">
        <f t="shared" si="68"/>
        <v>10.508333333333335</v>
      </c>
      <c r="V401" s="7">
        <f t="shared" si="69"/>
        <v>10.475000000000001</v>
      </c>
    </row>
    <row r="402" spans="1:22" ht="13.5" x14ac:dyDescent="0.25">
      <c r="A402" s="3">
        <f>RSI!A402</f>
        <v>42887</v>
      </c>
      <c r="B402" s="2">
        <f>RSI!B402</f>
        <v>1.3</v>
      </c>
      <c r="C402" s="2">
        <f>RSI!I402</f>
        <v>30.243431831261134</v>
      </c>
      <c r="D402" s="2">
        <f>MACD!E402</f>
        <v>7.4799827445455547E-2</v>
      </c>
      <c r="E402" s="2">
        <f>MACD!F402</f>
        <v>2.7493057729861933E-2</v>
      </c>
      <c r="F402" s="2">
        <f>'Moving Avg'!D402</f>
        <v>1.3439999999999999</v>
      </c>
      <c r="G402" s="2">
        <f>'Moving Avg'!F402</f>
        <v>1.4575</v>
      </c>
      <c r="H402" s="2">
        <f>'Moving Avg'!G402</f>
        <v>1.3773999999999997</v>
      </c>
      <c r="I402" s="2">
        <f>'Moving Avg'!H402</f>
        <v>1.6738800000000003</v>
      </c>
      <c r="J402" s="5" t="str">
        <f>OBV!F402</f>
        <v>BEARISH</v>
      </c>
      <c r="K402" s="5" t="str">
        <f>OBV!G402</f>
        <v>NEUTRAL</v>
      </c>
      <c r="L402" s="5" t="str">
        <f>OBV!H402</f>
        <v>CONFIRMED BEARISH</v>
      </c>
      <c r="M402" s="7">
        <f t="shared" si="60"/>
        <v>25</v>
      </c>
      <c r="N402" s="7">
        <f t="shared" si="61"/>
        <v>0</v>
      </c>
      <c r="O402" s="7">
        <f t="shared" si="62"/>
        <v>0</v>
      </c>
      <c r="P402" s="7">
        <f t="shared" si="63"/>
        <v>16.5</v>
      </c>
      <c r="Q402" s="8">
        <f t="shared" si="64"/>
        <v>11.225</v>
      </c>
      <c r="R402" s="8">
        <f t="shared" si="65"/>
        <v>9.125</v>
      </c>
      <c r="S402" s="8">
        <f t="shared" si="66"/>
        <v>11.175000000000001</v>
      </c>
      <c r="T402" s="8">
        <f t="shared" si="67"/>
        <v>10.375</v>
      </c>
      <c r="U402" s="7">
        <f t="shared" si="68"/>
        <v>10.508333333333335</v>
      </c>
      <c r="V402" s="7">
        <f t="shared" si="69"/>
        <v>10.475000000000001</v>
      </c>
    </row>
    <row r="403" spans="1:22" ht="13.5" x14ac:dyDescent="0.25">
      <c r="A403" s="3">
        <f>RSI!A403</f>
        <v>42888</v>
      </c>
      <c r="B403" s="2">
        <f>RSI!B403</f>
        <v>1.3</v>
      </c>
      <c r="C403" s="2">
        <f>RSI!I403</f>
        <v>30.243431831261134</v>
      </c>
      <c r="D403" s="2">
        <f>MACD!E403</f>
        <v>8.1732690841920475E-2</v>
      </c>
      <c r="E403" s="2">
        <f>MACD!F403</f>
        <v>3.8340984352273642E-2</v>
      </c>
      <c r="F403" s="2">
        <f>'Moving Avg'!D403</f>
        <v>1.3219999999999998</v>
      </c>
      <c r="G403" s="2">
        <f>'Moving Avg'!F403</f>
        <v>1.4470000000000001</v>
      </c>
      <c r="H403" s="2">
        <f>'Moving Avg'!G403</f>
        <v>1.3793999999999995</v>
      </c>
      <c r="I403" s="2">
        <f>'Moving Avg'!H403</f>
        <v>1.6722505000000003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  <c r="M403" s="7">
        <f t="shared" si="60"/>
        <v>25</v>
      </c>
      <c r="N403" s="7">
        <f t="shared" si="61"/>
        <v>0</v>
      </c>
      <c r="O403" s="7">
        <f t="shared" si="62"/>
        <v>0</v>
      </c>
      <c r="P403" s="7">
        <f t="shared" si="63"/>
        <v>16.5</v>
      </c>
      <c r="Q403" s="8">
        <f t="shared" si="64"/>
        <v>11.225</v>
      </c>
      <c r="R403" s="8">
        <f t="shared" si="65"/>
        <v>9.125</v>
      </c>
      <c r="S403" s="8">
        <f t="shared" si="66"/>
        <v>11.175000000000001</v>
      </c>
      <c r="T403" s="8">
        <f t="shared" si="67"/>
        <v>10.375</v>
      </c>
      <c r="U403" s="7">
        <f t="shared" si="68"/>
        <v>10.508333333333335</v>
      </c>
      <c r="V403" s="7">
        <f t="shared" si="69"/>
        <v>10.475000000000001</v>
      </c>
    </row>
    <row r="404" spans="1:22" ht="13.5" x14ac:dyDescent="0.25">
      <c r="A404" s="3">
        <f>RSI!A404</f>
        <v>42891</v>
      </c>
      <c r="B404" s="2">
        <f>RSI!B404</f>
        <v>1.3</v>
      </c>
      <c r="C404" s="2">
        <f>RSI!I404</f>
        <v>30.243431831261134</v>
      </c>
      <c r="D404" s="2">
        <f>MACD!E404</f>
        <v>8.8284276798217265E-2</v>
      </c>
      <c r="E404" s="2">
        <f>MACD!F404</f>
        <v>4.8329642841462364E-2</v>
      </c>
      <c r="F404" s="2">
        <f>'Moving Avg'!D404</f>
        <v>1.3080000000000001</v>
      </c>
      <c r="G404" s="2">
        <f>'Moving Avg'!F404</f>
        <v>1.4365000000000001</v>
      </c>
      <c r="H404" s="2">
        <f>'Moving Avg'!G404</f>
        <v>1.3813999999999995</v>
      </c>
      <c r="I404" s="2">
        <f>'Moving Avg'!H404</f>
        <v>1.6704750000000004</v>
      </c>
      <c r="J404" s="5" t="str">
        <f>OBV!F404</f>
        <v>BEARISH</v>
      </c>
      <c r="K404" s="5" t="str">
        <f>OBV!G404</f>
        <v>NEUTRAL</v>
      </c>
      <c r="L404" s="5" t="str">
        <f>OBV!H404</f>
        <v>CONFIRMED BEARISH</v>
      </c>
      <c r="M404" s="7">
        <f t="shared" si="60"/>
        <v>25</v>
      </c>
      <c r="N404" s="7">
        <f t="shared" si="61"/>
        <v>0</v>
      </c>
      <c r="O404" s="7">
        <f t="shared" si="62"/>
        <v>0</v>
      </c>
      <c r="P404" s="7">
        <f t="shared" si="63"/>
        <v>16.5</v>
      </c>
      <c r="Q404" s="8">
        <f t="shared" si="64"/>
        <v>11.225</v>
      </c>
      <c r="R404" s="8">
        <f t="shared" si="65"/>
        <v>9.125</v>
      </c>
      <c r="S404" s="8">
        <f t="shared" si="66"/>
        <v>11.175000000000001</v>
      </c>
      <c r="T404" s="8">
        <f t="shared" si="67"/>
        <v>10.375</v>
      </c>
      <c r="U404" s="7">
        <f t="shared" si="68"/>
        <v>10.508333333333335</v>
      </c>
      <c r="V404" s="7">
        <f t="shared" si="69"/>
        <v>10.475000000000001</v>
      </c>
    </row>
    <row r="405" spans="1:22" ht="13.5" x14ac:dyDescent="0.25">
      <c r="A405" s="3">
        <f>RSI!A405</f>
        <v>42892</v>
      </c>
      <c r="B405" s="2">
        <f>RSI!B405</f>
        <v>1.3</v>
      </c>
      <c r="C405" s="2">
        <f>RSI!I405</f>
        <v>30.243431831261134</v>
      </c>
      <c r="D405" s="2">
        <f>MACD!E405</f>
        <v>8.9847094549752038E-2</v>
      </c>
      <c r="E405" s="2">
        <f>MACD!F405</f>
        <v>5.6633133183120299E-2</v>
      </c>
      <c r="F405" s="2">
        <f>'Moving Avg'!D405</f>
        <v>1.3</v>
      </c>
      <c r="G405" s="2">
        <f>'Moving Avg'!F405</f>
        <v>1.4260000000000002</v>
      </c>
      <c r="H405" s="2">
        <f>'Moving Avg'!G405</f>
        <v>1.3833999999999995</v>
      </c>
      <c r="I405" s="2">
        <f>'Moving Avg'!H405</f>
        <v>1.6687970000000005</v>
      </c>
      <c r="J405" s="5" t="str">
        <f>OBV!F405</f>
        <v>BEARISH</v>
      </c>
      <c r="K405" s="5" t="str">
        <f>OBV!G405</f>
        <v>NEUTRAL</v>
      </c>
      <c r="L405" s="5" t="str">
        <f>OBV!H405</f>
        <v>CONFIRMED BEARISH</v>
      </c>
      <c r="M405" s="7">
        <f t="shared" si="60"/>
        <v>25</v>
      </c>
      <c r="N405" s="7">
        <f t="shared" si="61"/>
        <v>0</v>
      </c>
      <c r="O405" s="7">
        <f t="shared" si="62"/>
        <v>0</v>
      </c>
      <c r="P405" s="7">
        <f t="shared" si="63"/>
        <v>16.5</v>
      </c>
      <c r="Q405" s="8">
        <f t="shared" si="64"/>
        <v>11.225</v>
      </c>
      <c r="R405" s="8">
        <f t="shared" si="65"/>
        <v>9.125</v>
      </c>
      <c r="S405" s="8">
        <f t="shared" si="66"/>
        <v>11.175000000000001</v>
      </c>
      <c r="T405" s="8">
        <f t="shared" si="67"/>
        <v>10.375</v>
      </c>
      <c r="U405" s="7">
        <f t="shared" si="68"/>
        <v>10.508333333333335</v>
      </c>
      <c r="V405" s="7">
        <f t="shared" si="69"/>
        <v>10.475000000000001</v>
      </c>
    </row>
    <row r="406" spans="1:22" ht="13.5" x14ac:dyDescent="0.25">
      <c r="A406" s="3">
        <f>RSI!A406</f>
        <v>42893</v>
      </c>
      <c r="B406" s="2">
        <f>RSI!B406</f>
        <v>1.27</v>
      </c>
      <c r="C406" s="2">
        <f>RSI!I406</f>
        <v>26.823436044708757</v>
      </c>
      <c r="D406" s="2">
        <f>MACD!E406</f>
        <v>9.397924983030248E-2</v>
      </c>
      <c r="E406" s="2">
        <f>MACD!F406</f>
        <v>6.4102356512556746E-2</v>
      </c>
      <c r="F406" s="2">
        <f>'Moving Avg'!D406</f>
        <v>1.294</v>
      </c>
      <c r="G406" s="2">
        <f>'Moving Avg'!F406</f>
        <v>1.4140000000000001</v>
      </c>
      <c r="H406" s="2">
        <f>'Moving Avg'!G406</f>
        <v>1.3841999999999997</v>
      </c>
      <c r="I406" s="2">
        <f>'Moving Avg'!H406</f>
        <v>1.6669690000000004</v>
      </c>
      <c r="J406" s="5" t="str">
        <f>OBV!F406</f>
        <v>NEUTRAL</v>
      </c>
      <c r="K406" s="5" t="str">
        <f>OBV!G406</f>
        <v>NEUTRAL</v>
      </c>
      <c r="L406" s="5" t="str">
        <f>OBV!H406</f>
        <v>NEUTRAL</v>
      </c>
      <c r="M406" s="7">
        <f t="shared" si="60"/>
        <v>50</v>
      </c>
      <c r="N406" s="7">
        <f t="shared" si="61"/>
        <v>0</v>
      </c>
      <c r="O406" s="7">
        <f t="shared" si="62"/>
        <v>0</v>
      </c>
      <c r="P406" s="7">
        <f t="shared" si="63"/>
        <v>33</v>
      </c>
      <c r="Q406" s="8">
        <f t="shared" si="64"/>
        <v>22.45</v>
      </c>
      <c r="R406" s="8">
        <f t="shared" si="65"/>
        <v>18.25</v>
      </c>
      <c r="S406" s="8">
        <f t="shared" si="66"/>
        <v>22.35</v>
      </c>
      <c r="T406" s="8">
        <f t="shared" si="67"/>
        <v>20.75</v>
      </c>
      <c r="U406" s="7">
        <f t="shared" si="68"/>
        <v>21.016666666666669</v>
      </c>
      <c r="V406" s="7">
        <f t="shared" si="69"/>
        <v>20.950000000000003</v>
      </c>
    </row>
    <row r="407" spans="1:22" ht="13.5" x14ac:dyDescent="0.25">
      <c r="A407" s="3">
        <f>RSI!A407</f>
        <v>42894</v>
      </c>
      <c r="B407" s="2">
        <f>RSI!B407</f>
        <v>1.25</v>
      </c>
      <c r="C407" s="2">
        <f>RSI!I407</f>
        <v>24.809241517073005</v>
      </c>
      <c r="D407" s="2">
        <f>MACD!E407</f>
        <v>9.9678468356883876E-2</v>
      </c>
      <c r="E407" s="2">
        <f>MACD!F407</f>
        <v>7.1217578881422175E-2</v>
      </c>
      <c r="F407" s="2">
        <f>'Moving Avg'!D407</f>
        <v>1.284</v>
      </c>
      <c r="G407" s="2">
        <f>'Moving Avg'!F407</f>
        <v>1.401</v>
      </c>
      <c r="H407" s="2">
        <f>'Moving Avg'!G407</f>
        <v>1.3851999999999995</v>
      </c>
      <c r="I407" s="2">
        <f>'Moving Avg'!H407</f>
        <v>1.6650410000000002</v>
      </c>
      <c r="J407" s="5" t="str">
        <f>OBV!F407</f>
        <v>BEARISH</v>
      </c>
      <c r="K407" s="5" t="str">
        <f>OBV!G407</f>
        <v>NEUTRAL</v>
      </c>
      <c r="L407" s="5" t="str">
        <f>OBV!H407</f>
        <v>CONFIRMED BEARISH</v>
      </c>
      <c r="M407" s="7">
        <f t="shared" si="60"/>
        <v>50</v>
      </c>
      <c r="N407" s="7">
        <f t="shared" si="61"/>
        <v>0</v>
      </c>
      <c r="O407" s="7">
        <f t="shared" si="62"/>
        <v>0</v>
      </c>
      <c r="P407" s="7">
        <f t="shared" si="63"/>
        <v>16.5</v>
      </c>
      <c r="Q407" s="8">
        <f t="shared" si="64"/>
        <v>19.975000000000001</v>
      </c>
      <c r="R407" s="8">
        <f t="shared" si="65"/>
        <v>14.125</v>
      </c>
      <c r="S407" s="8">
        <f t="shared" si="66"/>
        <v>14.925000000000001</v>
      </c>
      <c r="T407" s="8">
        <f t="shared" si="67"/>
        <v>16.625</v>
      </c>
      <c r="U407" s="7">
        <f t="shared" si="68"/>
        <v>16.341666666666669</v>
      </c>
      <c r="V407" s="7">
        <f t="shared" si="69"/>
        <v>16.412500000000001</v>
      </c>
    </row>
    <row r="408" spans="1:22" ht="13.5" x14ac:dyDescent="0.25">
      <c r="A408" s="3">
        <f>RSI!A408</f>
        <v>42895</v>
      </c>
      <c r="B408" s="2">
        <f>RSI!B408</f>
        <v>1.25</v>
      </c>
      <c r="C408" s="2">
        <f>RSI!I408</f>
        <v>24.809241517073005</v>
      </c>
      <c r="D408" s="2">
        <f>MACD!E408</f>
        <v>9.9133087221221272E-2</v>
      </c>
      <c r="E408" s="2">
        <f>MACD!F408</f>
        <v>7.6800680549381994E-2</v>
      </c>
      <c r="F408" s="2">
        <f>'Moving Avg'!D408</f>
        <v>1.274</v>
      </c>
      <c r="G408" s="2">
        <f>'Moving Avg'!F408</f>
        <v>1.3885000000000001</v>
      </c>
      <c r="H408" s="2">
        <f>'Moving Avg'!G408</f>
        <v>1.3861999999999994</v>
      </c>
      <c r="I408" s="2">
        <f>'Moving Avg'!H408</f>
        <v>1.6631130000000001</v>
      </c>
      <c r="J408" s="5" t="str">
        <f>OBV!F408</f>
        <v>BEARISH</v>
      </c>
      <c r="K408" s="5" t="str">
        <f>OBV!G408</f>
        <v>NEUTRAL</v>
      </c>
      <c r="L408" s="5" t="str">
        <f>OBV!H408</f>
        <v>CONFIRMED BEARISH</v>
      </c>
      <c r="M408" s="7">
        <f t="shared" si="60"/>
        <v>50</v>
      </c>
      <c r="N408" s="7">
        <f t="shared" si="61"/>
        <v>0</v>
      </c>
      <c r="O408" s="7">
        <f t="shared" si="62"/>
        <v>0</v>
      </c>
      <c r="P408" s="7">
        <f t="shared" si="63"/>
        <v>16.5</v>
      </c>
      <c r="Q408" s="8">
        <f t="shared" si="64"/>
        <v>19.975000000000001</v>
      </c>
      <c r="R408" s="8">
        <f t="shared" si="65"/>
        <v>14.125</v>
      </c>
      <c r="S408" s="8">
        <f t="shared" si="66"/>
        <v>14.925000000000001</v>
      </c>
      <c r="T408" s="8">
        <f t="shared" si="67"/>
        <v>16.625</v>
      </c>
      <c r="U408" s="7">
        <f t="shared" si="68"/>
        <v>16.341666666666669</v>
      </c>
      <c r="V408" s="7">
        <f t="shared" si="69"/>
        <v>16.412500000000001</v>
      </c>
    </row>
    <row r="409" spans="1:22" ht="13.5" x14ac:dyDescent="0.25">
      <c r="A409" s="3">
        <f>RSI!A409</f>
        <v>42898</v>
      </c>
      <c r="B409" s="2">
        <f>RSI!B409</f>
        <v>1.25</v>
      </c>
      <c r="C409" s="2">
        <f>RSI!I409</f>
        <v>24.809241517073005</v>
      </c>
      <c r="D409" s="2">
        <f>MACD!E409</f>
        <v>9.3245588186485762E-2</v>
      </c>
      <c r="E409" s="2">
        <f>MACD!F409</f>
        <v>8.0089662076802751E-2</v>
      </c>
      <c r="F409" s="2">
        <f>'Moving Avg'!D409</f>
        <v>1.264</v>
      </c>
      <c r="G409" s="2">
        <f>'Moving Avg'!F409</f>
        <v>1.3760000000000001</v>
      </c>
      <c r="H409" s="2">
        <f>'Moving Avg'!G409</f>
        <v>1.3871999999999998</v>
      </c>
      <c r="I409" s="2">
        <f>'Moving Avg'!H409</f>
        <v>1.6611850000000004</v>
      </c>
      <c r="J409" s="5" t="str">
        <f>OBV!F409</f>
        <v>BEARISH</v>
      </c>
      <c r="K409" s="5" t="str">
        <f>OBV!G409</f>
        <v>NEUTRAL</v>
      </c>
      <c r="L409" s="5" t="str">
        <f>OBV!H409</f>
        <v>CONFIRMED BEARISH</v>
      </c>
      <c r="M409" s="7">
        <f t="shared" si="60"/>
        <v>50</v>
      </c>
      <c r="N409" s="7">
        <f t="shared" si="61"/>
        <v>0</v>
      </c>
      <c r="O409" s="7">
        <f t="shared" si="62"/>
        <v>0</v>
      </c>
      <c r="P409" s="7">
        <f t="shared" si="63"/>
        <v>16.5</v>
      </c>
      <c r="Q409" s="8">
        <f t="shared" si="64"/>
        <v>19.975000000000001</v>
      </c>
      <c r="R409" s="8">
        <f t="shared" si="65"/>
        <v>14.125</v>
      </c>
      <c r="S409" s="8">
        <f t="shared" si="66"/>
        <v>14.925000000000001</v>
      </c>
      <c r="T409" s="8">
        <f t="shared" si="67"/>
        <v>16.625</v>
      </c>
      <c r="U409" s="7">
        <f t="shared" si="68"/>
        <v>16.341666666666669</v>
      </c>
      <c r="V409" s="7">
        <f t="shared" si="69"/>
        <v>16.412500000000001</v>
      </c>
    </row>
    <row r="410" spans="1:22" ht="13.5" x14ac:dyDescent="0.25">
      <c r="A410" s="3">
        <f>RSI!A410</f>
        <v>42899</v>
      </c>
      <c r="B410" s="2">
        <f>RSI!B410</f>
        <v>1.22</v>
      </c>
      <c r="C410" s="2">
        <f>RSI!I410</f>
        <v>21.749519460206216</v>
      </c>
      <c r="D410" s="2">
        <f>MACD!E410</f>
        <v>8.654460645629114E-2</v>
      </c>
      <c r="E410" s="2">
        <f>MACD!F410</f>
        <v>8.1380650952700431E-2</v>
      </c>
      <c r="F410" s="2">
        <f>'Moving Avg'!D410</f>
        <v>1.2479999999999998</v>
      </c>
      <c r="G410" s="2">
        <f>'Moving Avg'!F410</f>
        <v>1.3610000000000002</v>
      </c>
      <c r="H410" s="2">
        <f>'Moving Avg'!G410</f>
        <v>1.3885999999999996</v>
      </c>
      <c r="I410" s="2">
        <f>'Moving Avg'!H410</f>
        <v>1.6591070000000006</v>
      </c>
      <c r="J410" s="5" t="str">
        <f>OBV!F410</f>
        <v>BEARISH</v>
      </c>
      <c r="K410" s="5" t="str">
        <f>OBV!G410</f>
        <v>NEUTRAL</v>
      </c>
      <c r="L410" s="5" t="str">
        <f>OBV!H410</f>
        <v>CONFIRMED BEARISH</v>
      </c>
      <c r="M410" s="7">
        <f t="shared" si="60"/>
        <v>50</v>
      </c>
      <c r="N410" s="7">
        <f t="shared" si="61"/>
        <v>0</v>
      </c>
      <c r="O410" s="7">
        <f t="shared" si="62"/>
        <v>0</v>
      </c>
      <c r="P410" s="7">
        <f t="shared" si="63"/>
        <v>16.5</v>
      </c>
      <c r="Q410" s="8">
        <f t="shared" si="64"/>
        <v>19.975000000000001</v>
      </c>
      <c r="R410" s="8">
        <f t="shared" si="65"/>
        <v>14.125</v>
      </c>
      <c r="S410" s="8">
        <f t="shared" si="66"/>
        <v>14.925000000000001</v>
      </c>
      <c r="T410" s="8">
        <f t="shared" si="67"/>
        <v>16.625</v>
      </c>
      <c r="U410" s="7">
        <f t="shared" si="68"/>
        <v>16.341666666666669</v>
      </c>
      <c r="V410" s="7">
        <f t="shared" si="69"/>
        <v>16.412500000000001</v>
      </c>
    </row>
    <row r="411" spans="1:22" ht="13.5" x14ac:dyDescent="0.25">
      <c r="A411" s="3">
        <f>RSI!A411</f>
        <v>42900</v>
      </c>
      <c r="B411" s="2">
        <f>RSI!B411</f>
        <v>1.22</v>
      </c>
      <c r="C411" s="2">
        <f>RSI!I411</f>
        <v>21.749519460206216</v>
      </c>
      <c r="D411" s="2">
        <f>MACD!E411</f>
        <v>7.5521961437406082E-2</v>
      </c>
      <c r="E411" s="2">
        <f>MACD!F411</f>
        <v>8.0208913049641561E-2</v>
      </c>
      <c r="F411" s="2">
        <f>'Moving Avg'!D411</f>
        <v>1.238</v>
      </c>
      <c r="G411" s="2">
        <f>'Moving Avg'!F411</f>
        <v>1.3445</v>
      </c>
      <c r="H411" s="2">
        <f>'Moving Avg'!G411</f>
        <v>1.3894</v>
      </c>
      <c r="I411" s="2">
        <f>'Moving Avg'!H411</f>
        <v>1.6570290000000005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  <c r="M411" s="7">
        <f t="shared" si="60"/>
        <v>50</v>
      </c>
      <c r="N411" s="7">
        <f t="shared" si="61"/>
        <v>45</v>
      </c>
      <c r="O411" s="7">
        <f t="shared" si="62"/>
        <v>0</v>
      </c>
      <c r="P411" s="7">
        <f t="shared" si="63"/>
        <v>16.5</v>
      </c>
      <c r="Q411" s="8">
        <f t="shared" si="64"/>
        <v>35.725000000000001</v>
      </c>
      <c r="R411" s="8">
        <f t="shared" si="65"/>
        <v>23.125</v>
      </c>
      <c r="S411" s="8">
        <f t="shared" si="66"/>
        <v>21.675000000000001</v>
      </c>
      <c r="T411" s="8">
        <f t="shared" si="67"/>
        <v>27.875</v>
      </c>
      <c r="U411" s="7">
        <f t="shared" si="68"/>
        <v>26.841666666666669</v>
      </c>
      <c r="V411" s="7">
        <f t="shared" si="69"/>
        <v>27.1</v>
      </c>
    </row>
    <row r="412" spans="1:22" ht="13.5" x14ac:dyDescent="0.25">
      <c r="A412" s="3">
        <f>RSI!A412</f>
        <v>42901</v>
      </c>
      <c r="B412" s="2">
        <f>RSI!B412</f>
        <v>1.22</v>
      </c>
      <c r="C412" s="2">
        <f>RSI!I412</f>
        <v>21.749519460206216</v>
      </c>
      <c r="D412" s="2">
        <f>MACD!E412</f>
        <v>6.6937017773750718E-2</v>
      </c>
      <c r="E412" s="2">
        <f>MACD!F412</f>
        <v>7.7554533994463395E-2</v>
      </c>
      <c r="F412" s="2">
        <f>'Moving Avg'!D412</f>
        <v>1.2319999999999998</v>
      </c>
      <c r="G412" s="2">
        <f>'Moving Avg'!F412</f>
        <v>1.3305</v>
      </c>
      <c r="H412" s="2">
        <f>'Moving Avg'!G412</f>
        <v>1.3901999999999999</v>
      </c>
      <c r="I412" s="2">
        <f>'Moving Avg'!H412</f>
        <v>1.6549510000000007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  <c r="M412" s="7">
        <f t="shared" si="60"/>
        <v>50</v>
      </c>
      <c r="N412" s="7">
        <f t="shared" si="61"/>
        <v>45</v>
      </c>
      <c r="O412" s="7">
        <f t="shared" si="62"/>
        <v>0</v>
      </c>
      <c r="P412" s="7">
        <f t="shared" si="63"/>
        <v>16.5</v>
      </c>
      <c r="Q412" s="8">
        <f t="shared" si="64"/>
        <v>35.725000000000001</v>
      </c>
      <c r="R412" s="8">
        <f t="shared" si="65"/>
        <v>23.125</v>
      </c>
      <c r="S412" s="8">
        <f t="shared" si="66"/>
        <v>21.675000000000001</v>
      </c>
      <c r="T412" s="8">
        <f t="shared" si="67"/>
        <v>27.875</v>
      </c>
      <c r="U412" s="7">
        <f t="shared" si="68"/>
        <v>26.841666666666669</v>
      </c>
      <c r="V412" s="7">
        <f t="shared" si="69"/>
        <v>27.1</v>
      </c>
    </row>
    <row r="413" spans="1:22" ht="13.5" x14ac:dyDescent="0.25">
      <c r="A413" s="3">
        <f>RSI!A413</f>
        <v>42902</v>
      </c>
      <c r="B413" s="2">
        <f>RSI!B413</f>
        <v>1.2</v>
      </c>
      <c r="C413" s="2">
        <f>RSI!I413</f>
        <v>19.724042907974777</v>
      </c>
      <c r="D413" s="2">
        <f>MACD!E413</f>
        <v>6.1841269686570666E-2</v>
      </c>
      <c r="E413" s="2">
        <f>MACD!F413</f>
        <v>7.4411881132884855E-2</v>
      </c>
      <c r="F413" s="2">
        <f>'Moving Avg'!D413</f>
        <v>1.222</v>
      </c>
      <c r="G413" s="2">
        <f>'Moving Avg'!F413</f>
        <v>1.3165</v>
      </c>
      <c r="H413" s="2">
        <f>'Moving Avg'!G413</f>
        <v>1.3901999999999999</v>
      </c>
      <c r="I413" s="2">
        <f>'Moving Avg'!H413</f>
        <v>1.6527730000000007</v>
      </c>
      <c r="J413" s="5" t="str">
        <f>OBV!F413</f>
        <v>BEARISH</v>
      </c>
      <c r="K413" s="5" t="str">
        <f>OBV!G413</f>
        <v>NEUTRAL</v>
      </c>
      <c r="L413" s="5" t="str">
        <f>OBV!H413</f>
        <v>CONFIRMED BEARISH</v>
      </c>
      <c r="M413" s="7">
        <f t="shared" si="60"/>
        <v>50</v>
      </c>
      <c r="N413" s="7">
        <f t="shared" si="61"/>
        <v>45</v>
      </c>
      <c r="O413" s="7">
        <f t="shared" si="62"/>
        <v>0</v>
      </c>
      <c r="P413" s="7">
        <f t="shared" si="63"/>
        <v>16.5</v>
      </c>
      <c r="Q413" s="8">
        <f t="shared" si="64"/>
        <v>35.725000000000001</v>
      </c>
      <c r="R413" s="8">
        <f t="shared" si="65"/>
        <v>23.125</v>
      </c>
      <c r="S413" s="8">
        <f t="shared" si="66"/>
        <v>21.675000000000001</v>
      </c>
      <c r="T413" s="8">
        <f t="shared" si="67"/>
        <v>27.875</v>
      </c>
      <c r="U413" s="7">
        <f t="shared" si="68"/>
        <v>26.841666666666669</v>
      </c>
      <c r="V413" s="7">
        <f t="shared" si="69"/>
        <v>27.1</v>
      </c>
    </row>
    <row r="414" spans="1:22" ht="13.5" x14ac:dyDescent="0.25">
      <c r="A414" s="3">
        <f>RSI!A414</f>
        <v>42905</v>
      </c>
      <c r="B414" s="2">
        <f>RSI!B414</f>
        <v>1.2</v>
      </c>
      <c r="C414" s="2">
        <f>RSI!I414</f>
        <v>19.724042907974777</v>
      </c>
      <c r="D414" s="2">
        <f>MACD!E414</f>
        <v>5.8283731787081461E-2</v>
      </c>
      <c r="E414" s="2">
        <f>MACD!F414</f>
        <v>7.1186251263724187E-2</v>
      </c>
      <c r="F414" s="2">
        <f>'Moving Avg'!D414</f>
        <v>1.2120000000000002</v>
      </c>
      <c r="G414" s="2">
        <f>'Moving Avg'!F414</f>
        <v>1.3025</v>
      </c>
      <c r="H414" s="2">
        <f>'Moving Avg'!G414</f>
        <v>1.3892000000000002</v>
      </c>
      <c r="I414" s="2">
        <f>'Moving Avg'!H414</f>
        <v>1.6505950000000007</v>
      </c>
      <c r="J414" s="5" t="str">
        <f>OBV!F414</f>
        <v>BEARISH</v>
      </c>
      <c r="K414" s="5" t="str">
        <f>OBV!G414</f>
        <v>NEUTRAL</v>
      </c>
      <c r="L414" s="5" t="str">
        <f>OBV!H414</f>
        <v>CONFIRMED BEARISH</v>
      </c>
      <c r="M414" s="7">
        <f t="shared" si="60"/>
        <v>50</v>
      </c>
      <c r="N414" s="7">
        <f t="shared" si="61"/>
        <v>45</v>
      </c>
      <c r="O414" s="7">
        <f t="shared" si="62"/>
        <v>0</v>
      </c>
      <c r="P414" s="7">
        <f t="shared" si="63"/>
        <v>16.5</v>
      </c>
      <c r="Q414" s="8">
        <f t="shared" si="64"/>
        <v>35.725000000000001</v>
      </c>
      <c r="R414" s="8">
        <f t="shared" si="65"/>
        <v>23.125</v>
      </c>
      <c r="S414" s="8">
        <f t="shared" si="66"/>
        <v>21.675000000000001</v>
      </c>
      <c r="T414" s="8">
        <f t="shared" si="67"/>
        <v>27.875</v>
      </c>
      <c r="U414" s="7">
        <f t="shared" si="68"/>
        <v>26.841666666666669</v>
      </c>
      <c r="V414" s="7">
        <f t="shared" si="69"/>
        <v>27.1</v>
      </c>
    </row>
    <row r="415" spans="1:22" ht="13.5" x14ac:dyDescent="0.25">
      <c r="A415" s="3">
        <f>RSI!A415</f>
        <v>42906</v>
      </c>
      <c r="B415" s="2">
        <f>RSI!B415</f>
        <v>1.2</v>
      </c>
      <c r="C415" s="2">
        <f>RSI!I415</f>
        <v>19.724042907974777</v>
      </c>
      <c r="D415" s="2">
        <f>MACD!E415</f>
        <v>5.5971886061987774E-2</v>
      </c>
      <c r="E415" s="2">
        <f>MACD!F415</f>
        <v>6.8143378223376905E-2</v>
      </c>
      <c r="F415" s="2">
        <f>'Moving Avg'!D415</f>
        <v>1.208</v>
      </c>
      <c r="G415" s="2">
        <f>'Moving Avg'!F415</f>
        <v>1.2899999999999998</v>
      </c>
      <c r="H415" s="2">
        <f>'Moving Avg'!G415</f>
        <v>1.3868</v>
      </c>
      <c r="I415" s="2">
        <f>'Moving Avg'!H415</f>
        <v>1.6484170000000007</v>
      </c>
      <c r="J415" s="5" t="str">
        <f>OBV!F415</f>
        <v>BEARISH</v>
      </c>
      <c r="K415" s="5" t="str">
        <f>OBV!G415</f>
        <v>NEUTRAL</v>
      </c>
      <c r="L415" s="5" t="str">
        <f>OBV!H415</f>
        <v>CONFIRMED BEARISH</v>
      </c>
      <c r="M415" s="7">
        <f t="shared" si="60"/>
        <v>50</v>
      </c>
      <c r="N415" s="7">
        <f t="shared" si="61"/>
        <v>45</v>
      </c>
      <c r="O415" s="7">
        <f t="shared" si="62"/>
        <v>0</v>
      </c>
      <c r="P415" s="7">
        <f t="shared" si="63"/>
        <v>16.5</v>
      </c>
      <c r="Q415" s="8">
        <f t="shared" si="64"/>
        <v>35.725000000000001</v>
      </c>
      <c r="R415" s="8">
        <f t="shared" si="65"/>
        <v>23.125</v>
      </c>
      <c r="S415" s="8">
        <f t="shared" si="66"/>
        <v>21.675000000000001</v>
      </c>
      <c r="T415" s="8">
        <f t="shared" si="67"/>
        <v>27.875</v>
      </c>
      <c r="U415" s="7">
        <f t="shared" si="68"/>
        <v>26.841666666666669</v>
      </c>
      <c r="V415" s="7">
        <f t="shared" si="69"/>
        <v>27.1</v>
      </c>
    </row>
    <row r="416" spans="1:22" ht="13.5" x14ac:dyDescent="0.25">
      <c r="A416" s="3">
        <f>RSI!A416</f>
        <v>42907</v>
      </c>
      <c r="B416" s="2">
        <f>RSI!B416</f>
        <v>1.2</v>
      </c>
      <c r="C416" s="2">
        <f>RSI!I416</f>
        <v>19.724042907974777</v>
      </c>
      <c r="D416" s="2">
        <f>MACD!E416</f>
        <v>5.0046971194042777E-2</v>
      </c>
      <c r="E416" s="2">
        <f>MACD!F416</f>
        <v>6.452409681751009E-2</v>
      </c>
      <c r="F416" s="2">
        <f>'Moving Avg'!D416</f>
        <v>1.2040000000000002</v>
      </c>
      <c r="G416" s="2">
        <f>'Moving Avg'!F416</f>
        <v>1.2774999999999999</v>
      </c>
      <c r="H416" s="2">
        <f>'Moving Avg'!G416</f>
        <v>1.3838000000000001</v>
      </c>
      <c r="I416" s="2">
        <f>'Moving Avg'!H416</f>
        <v>1.6462390000000005</v>
      </c>
      <c r="J416" s="5" t="str">
        <f>OBV!F416</f>
        <v>BEARISH</v>
      </c>
      <c r="K416" s="5" t="str">
        <f>OBV!G416</f>
        <v>NEUTRAL</v>
      </c>
      <c r="L416" s="5" t="str">
        <f>OBV!H416</f>
        <v>CONFIRMED BEARISH</v>
      </c>
      <c r="M416" s="7">
        <f t="shared" si="60"/>
        <v>50</v>
      </c>
      <c r="N416" s="7">
        <f t="shared" si="61"/>
        <v>45</v>
      </c>
      <c r="O416" s="7">
        <f t="shared" si="62"/>
        <v>0</v>
      </c>
      <c r="P416" s="7">
        <f t="shared" si="63"/>
        <v>16.5</v>
      </c>
      <c r="Q416" s="8">
        <f t="shared" si="64"/>
        <v>35.725000000000001</v>
      </c>
      <c r="R416" s="8">
        <f t="shared" si="65"/>
        <v>23.125</v>
      </c>
      <c r="S416" s="8">
        <f t="shared" si="66"/>
        <v>21.675000000000001</v>
      </c>
      <c r="T416" s="8">
        <f t="shared" si="67"/>
        <v>27.875</v>
      </c>
      <c r="U416" s="7">
        <f t="shared" si="68"/>
        <v>26.841666666666669</v>
      </c>
      <c r="V416" s="7">
        <f t="shared" si="69"/>
        <v>27.1</v>
      </c>
    </row>
    <row r="417" spans="1:22" ht="13.5" x14ac:dyDescent="0.25">
      <c r="A417" s="3">
        <f>RSI!A417</f>
        <v>42908</v>
      </c>
      <c r="B417" s="2">
        <f>RSI!B417</f>
        <v>1.2</v>
      </c>
      <c r="C417" s="2">
        <f>RSI!I417</f>
        <v>19.724042907974777</v>
      </c>
      <c r="D417" s="2">
        <f>MACD!E417</f>
        <v>4.255540574258676E-2</v>
      </c>
      <c r="E417" s="2">
        <f>MACD!F417</f>
        <v>6.0130358602525427E-2</v>
      </c>
      <c r="F417" s="2">
        <f>'Moving Avg'!D417</f>
        <v>1.2</v>
      </c>
      <c r="G417" s="2">
        <f>'Moving Avg'!F417</f>
        <v>1.2649999999999997</v>
      </c>
      <c r="H417" s="2">
        <f>'Moving Avg'!G417</f>
        <v>1.3796000000000002</v>
      </c>
      <c r="I417" s="2">
        <f>'Moving Avg'!H417</f>
        <v>1.6440610000000007</v>
      </c>
      <c r="J417" s="5" t="str">
        <f>OBV!F417</f>
        <v>BEARISH</v>
      </c>
      <c r="K417" s="5" t="str">
        <f>OBV!G417</f>
        <v>NEUTRAL</v>
      </c>
      <c r="L417" s="5" t="str">
        <f>OBV!H417</f>
        <v>CONFIRMED BEARISH</v>
      </c>
      <c r="M417" s="7">
        <f t="shared" si="60"/>
        <v>50</v>
      </c>
      <c r="N417" s="7">
        <f t="shared" si="61"/>
        <v>45</v>
      </c>
      <c r="O417" s="7">
        <f t="shared" si="62"/>
        <v>0</v>
      </c>
      <c r="P417" s="7">
        <f t="shared" si="63"/>
        <v>16.5</v>
      </c>
      <c r="Q417" s="8">
        <f t="shared" si="64"/>
        <v>35.725000000000001</v>
      </c>
      <c r="R417" s="8">
        <f t="shared" si="65"/>
        <v>23.125</v>
      </c>
      <c r="S417" s="8">
        <f t="shared" si="66"/>
        <v>21.675000000000001</v>
      </c>
      <c r="T417" s="8">
        <f t="shared" si="67"/>
        <v>27.875</v>
      </c>
      <c r="U417" s="7">
        <f t="shared" si="68"/>
        <v>26.841666666666669</v>
      </c>
      <c r="V417" s="7">
        <f t="shared" si="69"/>
        <v>27.1</v>
      </c>
    </row>
    <row r="418" spans="1:22" ht="13.5" x14ac:dyDescent="0.25">
      <c r="A418" s="3">
        <f>RSI!A418</f>
        <v>42909</v>
      </c>
      <c r="B418" s="2">
        <f>RSI!B418</f>
        <v>1.2</v>
      </c>
      <c r="C418" s="2">
        <f>RSI!I418</f>
        <v>19.724042907974777</v>
      </c>
      <c r="D418" s="2">
        <f>MACD!E418</f>
        <v>3.6770784312043281E-2</v>
      </c>
      <c r="E418" s="2">
        <f>MACD!F418</f>
        <v>5.5458443744429001E-2</v>
      </c>
      <c r="F418" s="2">
        <f>'Moving Avg'!D418</f>
        <v>1.2</v>
      </c>
      <c r="G418" s="2">
        <f>'Moving Avg'!F418</f>
        <v>1.2544999999999997</v>
      </c>
      <c r="H418" s="2">
        <f>'Moving Avg'!G418</f>
        <v>1.3742000000000001</v>
      </c>
      <c r="I418" s="2">
        <f>'Moving Avg'!H418</f>
        <v>1.6418830000000002</v>
      </c>
      <c r="J418" s="5" t="str">
        <f>OBV!F418</f>
        <v>NEUTRAL</v>
      </c>
      <c r="K418" s="5" t="str">
        <f>OBV!G418</f>
        <v>NEUTRAL</v>
      </c>
      <c r="L418" s="5" t="str">
        <f>OBV!H418</f>
        <v>NEUTRAL</v>
      </c>
      <c r="M418" s="7">
        <f t="shared" si="60"/>
        <v>50</v>
      </c>
      <c r="N418" s="7">
        <f t="shared" si="61"/>
        <v>45</v>
      </c>
      <c r="O418" s="7">
        <f t="shared" si="62"/>
        <v>0</v>
      </c>
      <c r="P418" s="7">
        <f t="shared" si="63"/>
        <v>33</v>
      </c>
      <c r="Q418" s="8">
        <f t="shared" si="64"/>
        <v>38.200000000000003</v>
      </c>
      <c r="R418" s="8">
        <f t="shared" si="65"/>
        <v>27.25</v>
      </c>
      <c r="S418" s="8">
        <f t="shared" si="66"/>
        <v>29.1</v>
      </c>
      <c r="T418" s="8">
        <f t="shared" si="67"/>
        <v>32</v>
      </c>
      <c r="U418" s="7">
        <f t="shared" si="68"/>
        <v>31.516666666666669</v>
      </c>
      <c r="V418" s="7">
        <f t="shared" si="69"/>
        <v>31.637500000000003</v>
      </c>
    </row>
    <row r="419" spans="1:22" ht="13.5" x14ac:dyDescent="0.25">
      <c r="A419" s="3">
        <f>RSI!A419</f>
        <v>42914</v>
      </c>
      <c r="B419" s="2">
        <f>RSI!B419</f>
        <v>1.2</v>
      </c>
      <c r="C419" s="2">
        <f>RSI!I419</f>
        <v>19.724042907974777</v>
      </c>
      <c r="D419" s="2">
        <f>MACD!E419</f>
        <v>3.2389433797377798E-2</v>
      </c>
      <c r="E419" s="2">
        <f>MACD!F419</f>
        <v>5.0844641755018766E-2</v>
      </c>
      <c r="F419" s="2">
        <f>'Moving Avg'!D419</f>
        <v>1.2</v>
      </c>
      <c r="G419" s="2">
        <f>'Moving Avg'!F419</f>
        <v>1.2459999999999998</v>
      </c>
      <c r="H419" s="2">
        <f>'Moving Avg'!G419</f>
        <v>1.3680000000000003</v>
      </c>
      <c r="I419" s="2">
        <f>'Moving Avg'!H419</f>
        <v>1.6400455000000003</v>
      </c>
      <c r="J419" s="5" t="str">
        <f>OBV!F419</f>
        <v>NEUTRAL</v>
      </c>
      <c r="K419" s="5" t="str">
        <f>OBV!G419</f>
        <v>NEUTRAL</v>
      </c>
      <c r="L419" s="5" t="str">
        <f>OBV!H419</f>
        <v>NEUTRAL</v>
      </c>
      <c r="M419" s="7">
        <f t="shared" si="60"/>
        <v>50</v>
      </c>
      <c r="N419" s="7">
        <f t="shared" si="61"/>
        <v>45</v>
      </c>
      <c r="O419" s="7">
        <f t="shared" si="62"/>
        <v>0</v>
      </c>
      <c r="P419" s="7">
        <f t="shared" si="63"/>
        <v>33</v>
      </c>
      <c r="Q419" s="8">
        <f t="shared" si="64"/>
        <v>38.200000000000003</v>
      </c>
      <c r="R419" s="8">
        <f t="shared" si="65"/>
        <v>27.25</v>
      </c>
      <c r="S419" s="8">
        <f t="shared" si="66"/>
        <v>29.1</v>
      </c>
      <c r="T419" s="8">
        <f t="shared" si="67"/>
        <v>32</v>
      </c>
      <c r="U419" s="7">
        <f t="shared" si="68"/>
        <v>31.516666666666669</v>
      </c>
      <c r="V419" s="7">
        <f t="shared" si="69"/>
        <v>31.637500000000003</v>
      </c>
    </row>
    <row r="420" spans="1:22" ht="13.5" x14ac:dyDescent="0.25">
      <c r="A420" s="3">
        <f>RSI!A420</f>
        <v>42915</v>
      </c>
      <c r="B420" s="2">
        <f>RSI!B420</f>
        <v>1.2</v>
      </c>
      <c r="C420" s="2">
        <f>RSI!I420</f>
        <v>19.724042907974777</v>
      </c>
      <c r="D420" s="2">
        <f>MACD!E420</f>
        <v>2.4542057367968662E-2</v>
      </c>
      <c r="E420" s="2">
        <f>MACD!F420</f>
        <v>4.5584124877608753E-2</v>
      </c>
      <c r="F420" s="2">
        <f>'Moving Avg'!D420</f>
        <v>1.2</v>
      </c>
      <c r="G420" s="2">
        <f>'Moving Avg'!F420</f>
        <v>1.2389999999999999</v>
      </c>
      <c r="H420" s="2">
        <f>'Moving Avg'!G420</f>
        <v>1.3618000000000003</v>
      </c>
      <c r="I420" s="2">
        <f>'Moving Avg'!H420</f>
        <v>1.6381105</v>
      </c>
      <c r="J420" s="5" t="str">
        <f>OBV!F420</f>
        <v>NEUTRAL</v>
      </c>
      <c r="K420" s="5" t="str">
        <f>OBV!G420</f>
        <v>NEUTRAL</v>
      </c>
      <c r="L420" s="5" t="str">
        <f>OBV!H420</f>
        <v>NEUTRAL</v>
      </c>
      <c r="M420" s="7">
        <f t="shared" si="60"/>
        <v>50</v>
      </c>
      <c r="N420" s="7">
        <f t="shared" si="61"/>
        <v>100</v>
      </c>
      <c r="O420" s="7">
        <f t="shared" si="62"/>
        <v>0</v>
      </c>
      <c r="P420" s="7">
        <f t="shared" si="63"/>
        <v>33</v>
      </c>
      <c r="Q420" s="8">
        <f t="shared" si="64"/>
        <v>57.45</v>
      </c>
      <c r="R420" s="8">
        <f t="shared" si="65"/>
        <v>38.25</v>
      </c>
      <c r="S420" s="8">
        <f t="shared" si="66"/>
        <v>37.35</v>
      </c>
      <c r="T420" s="8">
        <f t="shared" si="67"/>
        <v>45.75</v>
      </c>
      <c r="U420" s="7">
        <f t="shared" si="68"/>
        <v>44.35</v>
      </c>
      <c r="V420" s="7">
        <f t="shared" si="69"/>
        <v>44.7</v>
      </c>
    </row>
    <row r="421" spans="1:22" ht="13.5" x14ac:dyDescent="0.25">
      <c r="A421" s="3">
        <f>RSI!A421</f>
        <v>42916</v>
      </c>
      <c r="B421" s="2">
        <f>RSI!B421</f>
        <v>1.19</v>
      </c>
      <c r="C421" s="2">
        <f>RSI!I421</f>
        <v>18.19156218372693</v>
      </c>
      <c r="D421" s="2">
        <f>MACD!E421</f>
        <v>1.9082807374922073E-2</v>
      </c>
      <c r="E421" s="2">
        <f>MACD!F421</f>
        <v>4.028386137707142E-2</v>
      </c>
      <c r="F421" s="2">
        <f>'Moving Avg'!D421</f>
        <v>1.198</v>
      </c>
      <c r="G421" s="2">
        <f>'Moving Avg'!F421</f>
        <v>1.2334999999999998</v>
      </c>
      <c r="H421" s="2">
        <f>'Moving Avg'!G421</f>
        <v>1.3562000000000003</v>
      </c>
      <c r="I421" s="2">
        <f>'Moving Avg'!H421</f>
        <v>1.6360284999999999</v>
      </c>
      <c r="J421" s="5" t="str">
        <f>OBV!F421</f>
        <v>BEARISH</v>
      </c>
      <c r="K421" s="5" t="str">
        <f>OBV!G421</f>
        <v>NEUTRAL</v>
      </c>
      <c r="L421" s="5" t="str">
        <f>OBV!H421</f>
        <v>CONFIRMED BEARISH</v>
      </c>
      <c r="M421" s="7">
        <f t="shared" si="60"/>
        <v>50</v>
      </c>
      <c r="N421" s="7">
        <f t="shared" si="61"/>
        <v>100</v>
      </c>
      <c r="O421" s="7">
        <f t="shared" si="62"/>
        <v>0</v>
      </c>
      <c r="P421" s="7">
        <f t="shared" si="63"/>
        <v>16.5</v>
      </c>
      <c r="Q421" s="8">
        <f t="shared" si="64"/>
        <v>54.975000000000001</v>
      </c>
      <c r="R421" s="8">
        <f t="shared" si="65"/>
        <v>34.125</v>
      </c>
      <c r="S421" s="8">
        <f t="shared" si="66"/>
        <v>29.925000000000001</v>
      </c>
      <c r="T421" s="8">
        <f t="shared" si="67"/>
        <v>41.625</v>
      </c>
      <c r="U421" s="7">
        <f t="shared" si="68"/>
        <v>39.674999999999997</v>
      </c>
      <c r="V421" s="7">
        <f t="shared" si="69"/>
        <v>40.162499999999994</v>
      </c>
    </row>
    <row r="422" spans="1:22" ht="13.5" x14ac:dyDescent="0.25">
      <c r="A422" s="3">
        <f>RSI!A422</f>
        <v>42919</v>
      </c>
      <c r="B422" s="2">
        <f>RSI!B422</f>
        <v>1.18</v>
      </c>
      <c r="C422" s="2">
        <f>RSI!I422</f>
        <v>16.786952593456945</v>
      </c>
      <c r="D422" s="2">
        <f>MACD!E422</f>
        <v>1.5670770401738254E-2</v>
      </c>
      <c r="E422" s="2">
        <f>MACD!F422</f>
        <v>3.5361243182004787E-2</v>
      </c>
      <c r="F422" s="2">
        <f>'Moving Avg'!D422</f>
        <v>1.1939999999999997</v>
      </c>
      <c r="G422" s="2">
        <f>'Moving Avg'!F422</f>
        <v>1.2274999999999998</v>
      </c>
      <c r="H422" s="2">
        <f>'Moving Avg'!G422</f>
        <v>1.3504000000000005</v>
      </c>
      <c r="I422" s="2">
        <f>'Moving Avg'!H422</f>
        <v>1.6342369999999999</v>
      </c>
      <c r="J422" s="5" t="str">
        <f>OBV!F422</f>
        <v>BEARISH</v>
      </c>
      <c r="K422" s="5" t="str">
        <f>OBV!G422</f>
        <v>NEUTRAL</v>
      </c>
      <c r="L422" s="5" t="str">
        <f>OBV!H422</f>
        <v>CONFIRMED BEARISH</v>
      </c>
      <c r="M422" s="7">
        <f t="shared" si="60"/>
        <v>50</v>
      </c>
      <c r="N422" s="7">
        <f t="shared" si="61"/>
        <v>45</v>
      </c>
      <c r="O422" s="7">
        <f t="shared" si="62"/>
        <v>0</v>
      </c>
      <c r="P422" s="7">
        <f t="shared" si="63"/>
        <v>16.5</v>
      </c>
      <c r="Q422" s="8">
        <f t="shared" si="64"/>
        <v>35.725000000000001</v>
      </c>
      <c r="R422" s="8">
        <f t="shared" si="65"/>
        <v>23.125</v>
      </c>
      <c r="S422" s="8">
        <f t="shared" si="66"/>
        <v>21.675000000000001</v>
      </c>
      <c r="T422" s="8">
        <f t="shared" si="67"/>
        <v>27.875</v>
      </c>
      <c r="U422" s="7">
        <f t="shared" si="68"/>
        <v>26.841666666666669</v>
      </c>
      <c r="V422" s="7">
        <f t="shared" si="69"/>
        <v>27.1</v>
      </c>
    </row>
    <row r="423" spans="1:22" ht="13.5" x14ac:dyDescent="0.25">
      <c r="A423" s="3">
        <f>RSI!A423</f>
        <v>42920</v>
      </c>
      <c r="B423" s="2">
        <f>RSI!B423</f>
        <v>1.18</v>
      </c>
      <c r="C423" s="2">
        <f>RSI!I423</f>
        <v>16.786952593456945</v>
      </c>
      <c r="D423" s="2">
        <f>MACD!E423</f>
        <v>1.0197855161759861E-2</v>
      </c>
      <c r="E423" s="2">
        <f>MACD!F423</f>
        <v>3.0328565577955803E-2</v>
      </c>
      <c r="F423" s="2">
        <f>'Moving Avg'!D423</f>
        <v>1.19</v>
      </c>
      <c r="G423" s="2">
        <f>'Moving Avg'!F423</f>
        <v>1.2214999999999998</v>
      </c>
      <c r="H423" s="2">
        <f>'Moving Avg'!G423</f>
        <v>1.3454000000000006</v>
      </c>
      <c r="I423" s="2">
        <f>'Moving Avg'!H423</f>
        <v>1.6324454999999998</v>
      </c>
      <c r="J423" s="5" t="str">
        <f>OBV!F423</f>
        <v>BEARISH</v>
      </c>
      <c r="K423" s="5" t="str">
        <f>OBV!G423</f>
        <v>NEUTRAL</v>
      </c>
      <c r="L423" s="5" t="str">
        <f>OBV!H423</f>
        <v>CONFIRMED BEARISH</v>
      </c>
      <c r="M423" s="7">
        <f t="shared" si="60"/>
        <v>50</v>
      </c>
      <c r="N423" s="7">
        <f t="shared" si="61"/>
        <v>100</v>
      </c>
      <c r="O423" s="7">
        <f t="shared" si="62"/>
        <v>0</v>
      </c>
      <c r="P423" s="7">
        <f t="shared" si="63"/>
        <v>16.5</v>
      </c>
      <c r="Q423" s="8">
        <f t="shared" si="64"/>
        <v>54.975000000000001</v>
      </c>
      <c r="R423" s="8">
        <f t="shared" si="65"/>
        <v>34.125</v>
      </c>
      <c r="S423" s="8">
        <f t="shared" si="66"/>
        <v>29.925000000000001</v>
      </c>
      <c r="T423" s="8">
        <f t="shared" si="67"/>
        <v>41.625</v>
      </c>
      <c r="U423" s="7">
        <f t="shared" si="68"/>
        <v>39.674999999999997</v>
      </c>
      <c r="V423" s="7">
        <f t="shared" si="69"/>
        <v>40.162499999999994</v>
      </c>
    </row>
    <row r="424" spans="1:22" ht="13.5" x14ac:dyDescent="0.25">
      <c r="A424" s="3">
        <f>RSI!A424</f>
        <v>42921</v>
      </c>
      <c r="B424" s="2">
        <f>RSI!B424</f>
        <v>1.1599999999999999</v>
      </c>
      <c r="C424" s="2">
        <f>RSI!I424</f>
        <v>14.237142537812403</v>
      </c>
      <c r="D424" s="2">
        <f>MACD!E424</f>
        <v>7.5031454419844934E-3</v>
      </c>
      <c r="E424" s="2">
        <f>MACD!F424</f>
        <v>2.5763481550761542E-2</v>
      </c>
      <c r="F424" s="2">
        <f>'Moving Avg'!D424</f>
        <v>1.1819999999999999</v>
      </c>
      <c r="G424" s="2">
        <f>'Moving Avg'!F424</f>
        <v>1.2144999999999997</v>
      </c>
      <c r="H424" s="2">
        <f>'Moving Avg'!G424</f>
        <v>1.3416000000000003</v>
      </c>
      <c r="I424" s="2">
        <f>'Moving Avg'!H424</f>
        <v>1.6306514999999997</v>
      </c>
      <c r="J424" s="5" t="str">
        <f>OBV!F424</f>
        <v>BEARISH</v>
      </c>
      <c r="K424" s="5" t="str">
        <f>OBV!G424</f>
        <v>NEUTRAL</v>
      </c>
      <c r="L424" s="5" t="str">
        <f>OBV!H424</f>
        <v>CONFIRMED BEARISH</v>
      </c>
      <c r="M424" s="7">
        <f t="shared" si="60"/>
        <v>50</v>
      </c>
      <c r="N424" s="7">
        <f t="shared" si="61"/>
        <v>45</v>
      </c>
      <c r="O424" s="7">
        <f t="shared" si="62"/>
        <v>0</v>
      </c>
      <c r="P424" s="7">
        <f t="shared" si="63"/>
        <v>16.5</v>
      </c>
      <c r="Q424" s="8">
        <f t="shared" si="64"/>
        <v>35.725000000000001</v>
      </c>
      <c r="R424" s="8">
        <f t="shared" si="65"/>
        <v>23.125</v>
      </c>
      <c r="S424" s="8">
        <f t="shared" si="66"/>
        <v>21.675000000000001</v>
      </c>
      <c r="T424" s="8">
        <f t="shared" si="67"/>
        <v>27.875</v>
      </c>
      <c r="U424" s="7">
        <f t="shared" si="68"/>
        <v>26.841666666666669</v>
      </c>
      <c r="V424" s="7">
        <f t="shared" si="69"/>
        <v>27.1</v>
      </c>
    </row>
    <row r="425" spans="1:22" ht="13.5" x14ac:dyDescent="0.25">
      <c r="A425" s="3">
        <f>RSI!A425</f>
        <v>42922</v>
      </c>
      <c r="B425" s="2">
        <f>RSI!B425</f>
        <v>1.1599999999999999</v>
      </c>
      <c r="C425" s="2">
        <f>RSI!I425</f>
        <v>14.237142537812403</v>
      </c>
      <c r="D425" s="2">
        <f>MACD!E425</f>
        <v>5.7622401579213722E-3</v>
      </c>
      <c r="E425" s="2">
        <f>MACD!F425</f>
        <v>2.1763233272193507E-2</v>
      </c>
      <c r="F425" s="2">
        <f>'Moving Avg'!D425</f>
        <v>1.1739999999999999</v>
      </c>
      <c r="G425" s="2">
        <f>'Moving Avg'!F425</f>
        <v>1.2074999999999998</v>
      </c>
      <c r="H425" s="2">
        <f>'Moving Avg'!G425</f>
        <v>1.337</v>
      </c>
      <c r="I425" s="2">
        <f>'Moving Avg'!H425</f>
        <v>1.6290519999999995</v>
      </c>
      <c r="J425" s="5" t="str">
        <f>OBV!F425</f>
        <v>BEARISH</v>
      </c>
      <c r="K425" s="5" t="str">
        <f>OBV!G425</f>
        <v>NEUTRAL</v>
      </c>
      <c r="L425" s="5" t="str">
        <f>OBV!H425</f>
        <v>CONFIRMED BEARISH</v>
      </c>
      <c r="M425" s="7">
        <f t="shared" si="60"/>
        <v>50</v>
      </c>
      <c r="N425" s="7">
        <f t="shared" si="61"/>
        <v>45</v>
      </c>
      <c r="O425" s="7">
        <f t="shared" si="62"/>
        <v>0</v>
      </c>
      <c r="P425" s="7">
        <f t="shared" si="63"/>
        <v>16.5</v>
      </c>
      <c r="Q425" s="8">
        <f t="shared" si="64"/>
        <v>35.725000000000001</v>
      </c>
      <c r="R425" s="8">
        <f t="shared" si="65"/>
        <v>23.125</v>
      </c>
      <c r="S425" s="8">
        <f t="shared" si="66"/>
        <v>21.675000000000001</v>
      </c>
      <c r="T425" s="8">
        <f t="shared" si="67"/>
        <v>27.875</v>
      </c>
      <c r="U425" s="7">
        <f t="shared" si="68"/>
        <v>26.841666666666669</v>
      </c>
      <c r="V425" s="7">
        <f t="shared" si="69"/>
        <v>27.1</v>
      </c>
    </row>
    <row r="426" spans="1:22" ht="13.5" x14ac:dyDescent="0.25">
      <c r="A426" s="3">
        <f>RSI!A426</f>
        <v>42923</v>
      </c>
      <c r="B426" s="2">
        <f>RSI!B426</f>
        <v>1.1299999999999999</v>
      </c>
      <c r="C426" s="2">
        <f>RSI!I426</f>
        <v>11.261434562663212</v>
      </c>
      <c r="D426" s="2">
        <f>MACD!E426</f>
        <v>7.0106791500894605E-3</v>
      </c>
      <c r="E426" s="2">
        <f>MACD!F426</f>
        <v>1.8812722447772701E-2</v>
      </c>
      <c r="F426" s="2">
        <f>'Moving Avg'!D426</f>
        <v>1.1619999999999999</v>
      </c>
      <c r="G426" s="2">
        <f>'Moving Avg'!F426</f>
        <v>1.2004999999999997</v>
      </c>
      <c r="H426" s="2">
        <f>'Moving Avg'!G426</f>
        <v>1.3326</v>
      </c>
      <c r="I426" s="2">
        <f>'Moving Avg'!H426</f>
        <v>1.6273024999999997</v>
      </c>
      <c r="J426" s="5" t="str">
        <f>OBV!F426</f>
        <v>BEARISH</v>
      </c>
      <c r="K426" s="5" t="str">
        <f>OBV!G426</f>
        <v>NEUTRAL</v>
      </c>
      <c r="L426" s="5" t="str">
        <f>OBV!H426</f>
        <v>CONFIRMED BEARISH</v>
      </c>
      <c r="M426" s="7">
        <f t="shared" si="60"/>
        <v>50</v>
      </c>
      <c r="N426" s="7">
        <f t="shared" si="61"/>
        <v>45</v>
      </c>
      <c r="O426" s="7">
        <f t="shared" si="62"/>
        <v>0</v>
      </c>
      <c r="P426" s="7">
        <f t="shared" si="63"/>
        <v>16.5</v>
      </c>
      <c r="Q426" s="8">
        <f t="shared" si="64"/>
        <v>35.725000000000001</v>
      </c>
      <c r="R426" s="8">
        <f t="shared" si="65"/>
        <v>23.125</v>
      </c>
      <c r="S426" s="8">
        <f t="shared" si="66"/>
        <v>21.675000000000001</v>
      </c>
      <c r="T426" s="8">
        <f t="shared" si="67"/>
        <v>27.875</v>
      </c>
      <c r="U426" s="7">
        <f t="shared" si="68"/>
        <v>26.841666666666669</v>
      </c>
      <c r="V426" s="7">
        <f t="shared" si="69"/>
        <v>27.1</v>
      </c>
    </row>
    <row r="427" spans="1:22" ht="13.5" x14ac:dyDescent="0.25">
      <c r="A427" s="3">
        <f>RSI!A427</f>
        <v>42926</v>
      </c>
      <c r="B427" s="2">
        <f>RSI!B427</f>
        <v>1.08</v>
      </c>
      <c r="C427" s="2">
        <f>RSI!I427</f>
        <v>8.1892616480396043</v>
      </c>
      <c r="D427" s="2">
        <f>MACD!E427</f>
        <v>1.2410331589536305E-2</v>
      </c>
      <c r="E427" s="2">
        <f>MACD!F427</f>
        <v>1.7532244276125424E-2</v>
      </c>
      <c r="F427" s="2">
        <f>'Moving Avg'!D427</f>
        <v>1.1419999999999999</v>
      </c>
      <c r="G427" s="2">
        <f>'Moving Avg'!F427</f>
        <v>1.1919999999999997</v>
      </c>
      <c r="H427" s="2">
        <f>'Moving Avg'!G427</f>
        <v>1.3271999999999999</v>
      </c>
      <c r="I427" s="2">
        <f>'Moving Avg'!H427</f>
        <v>1.6253029999999995</v>
      </c>
      <c r="J427" s="5" t="str">
        <f>OBV!F427</f>
        <v>BEARISH</v>
      </c>
      <c r="K427" s="5" t="str">
        <f>OBV!G427</f>
        <v>NEUTRAL</v>
      </c>
      <c r="L427" s="5" t="str">
        <f>OBV!H427</f>
        <v>CONFIRMED BEARISH</v>
      </c>
      <c r="M427" s="7">
        <f t="shared" si="60"/>
        <v>50</v>
      </c>
      <c r="N427" s="7">
        <f t="shared" si="61"/>
        <v>45</v>
      </c>
      <c r="O427" s="7">
        <f t="shared" si="62"/>
        <v>0</v>
      </c>
      <c r="P427" s="7">
        <f t="shared" si="63"/>
        <v>16.5</v>
      </c>
      <c r="Q427" s="8">
        <f t="shared" si="64"/>
        <v>35.725000000000001</v>
      </c>
      <c r="R427" s="8">
        <f t="shared" si="65"/>
        <v>23.125</v>
      </c>
      <c r="S427" s="8">
        <f t="shared" si="66"/>
        <v>21.675000000000001</v>
      </c>
      <c r="T427" s="8">
        <f t="shared" si="67"/>
        <v>27.875</v>
      </c>
      <c r="U427" s="7">
        <f t="shared" si="68"/>
        <v>26.841666666666669</v>
      </c>
      <c r="V427" s="7">
        <f t="shared" si="69"/>
        <v>27.1</v>
      </c>
    </row>
    <row r="428" spans="1:22" ht="13.5" x14ac:dyDescent="0.25">
      <c r="A428" s="3">
        <f>RSI!A428</f>
        <v>42927</v>
      </c>
      <c r="B428" s="2">
        <f>RSI!B428</f>
        <v>1.08</v>
      </c>
      <c r="C428" s="2">
        <f>RSI!I428</f>
        <v>8.1892616480396043</v>
      </c>
      <c r="D428" s="2">
        <f>MACD!E428</f>
        <v>1.7866921602327501E-2</v>
      </c>
      <c r="E428" s="2">
        <f>MACD!F428</f>
        <v>1.759917974136584E-2</v>
      </c>
      <c r="F428" s="2">
        <f>'Moving Avg'!D428</f>
        <v>1.1219999999999999</v>
      </c>
      <c r="G428" s="2">
        <f>'Moving Avg'!F428</f>
        <v>1.1834999999999998</v>
      </c>
      <c r="H428" s="2">
        <f>'Moving Avg'!G428</f>
        <v>1.3226</v>
      </c>
      <c r="I428" s="2">
        <f>'Moving Avg'!H428</f>
        <v>1.6233034999999989</v>
      </c>
      <c r="J428" s="5" t="str">
        <f>OBV!F428</f>
        <v>BEARISH</v>
      </c>
      <c r="K428" s="5" t="str">
        <f>OBV!G428</f>
        <v>NEUTRAL</v>
      </c>
      <c r="L428" s="5" t="str">
        <f>OBV!H428</f>
        <v>CONFIRMED BEARISH</v>
      </c>
      <c r="M428" s="7">
        <f t="shared" si="60"/>
        <v>50</v>
      </c>
      <c r="N428" s="7">
        <f t="shared" si="61"/>
        <v>0</v>
      </c>
      <c r="O428" s="7">
        <f t="shared" si="62"/>
        <v>0</v>
      </c>
      <c r="P428" s="7">
        <f t="shared" si="63"/>
        <v>16.5</v>
      </c>
      <c r="Q428" s="8">
        <f t="shared" si="64"/>
        <v>19.975000000000001</v>
      </c>
      <c r="R428" s="8">
        <f t="shared" si="65"/>
        <v>14.125</v>
      </c>
      <c r="S428" s="8">
        <f t="shared" si="66"/>
        <v>14.925000000000001</v>
      </c>
      <c r="T428" s="8">
        <f t="shared" si="67"/>
        <v>16.625</v>
      </c>
      <c r="U428" s="7">
        <f t="shared" si="68"/>
        <v>16.341666666666669</v>
      </c>
      <c r="V428" s="7">
        <f t="shared" si="69"/>
        <v>16.412500000000001</v>
      </c>
    </row>
    <row r="429" spans="1:22" ht="13.5" x14ac:dyDescent="0.25">
      <c r="A429" s="3">
        <f>RSI!A429</f>
        <v>42928</v>
      </c>
      <c r="B429" s="2">
        <f>RSI!B429</f>
        <v>1.08</v>
      </c>
      <c r="C429" s="2">
        <f>RSI!I429</f>
        <v>8.1892616480396043</v>
      </c>
      <c r="D429" s="2">
        <f>MACD!E429</f>
        <v>2.3305937463034887E-2</v>
      </c>
      <c r="E429" s="2">
        <f>MACD!F429</f>
        <v>1.8740531285699649E-2</v>
      </c>
      <c r="F429" s="2">
        <f>'Moving Avg'!D429</f>
        <v>1.1060000000000001</v>
      </c>
      <c r="G429" s="2">
        <f>'Moving Avg'!F429</f>
        <v>1.1749999999999996</v>
      </c>
      <c r="H429" s="2">
        <f>'Moving Avg'!G429</f>
        <v>1.3169999999999999</v>
      </c>
      <c r="I429" s="2">
        <f>'Moving Avg'!H429</f>
        <v>1.621303999999999</v>
      </c>
      <c r="J429" s="5" t="str">
        <f>OBV!F429</f>
        <v>BEARISH</v>
      </c>
      <c r="K429" s="5" t="str">
        <f>OBV!G429</f>
        <v>NEUTRAL</v>
      </c>
      <c r="L429" s="5" t="str">
        <f>OBV!H429</f>
        <v>CONFIRMED BEARISH</v>
      </c>
      <c r="M429" s="7">
        <f t="shared" si="60"/>
        <v>50</v>
      </c>
      <c r="N429" s="7">
        <f t="shared" si="61"/>
        <v>0</v>
      </c>
      <c r="O429" s="7">
        <f t="shared" si="62"/>
        <v>0</v>
      </c>
      <c r="P429" s="7">
        <f t="shared" si="63"/>
        <v>16.5</v>
      </c>
      <c r="Q429" s="8">
        <f t="shared" si="64"/>
        <v>19.975000000000001</v>
      </c>
      <c r="R429" s="8">
        <f t="shared" si="65"/>
        <v>14.125</v>
      </c>
      <c r="S429" s="8">
        <f t="shared" si="66"/>
        <v>14.925000000000001</v>
      </c>
      <c r="T429" s="8">
        <f t="shared" si="67"/>
        <v>16.625</v>
      </c>
      <c r="U429" s="7">
        <f t="shared" si="68"/>
        <v>16.341666666666669</v>
      </c>
      <c r="V429" s="7">
        <f t="shared" si="69"/>
        <v>16.412500000000001</v>
      </c>
    </row>
    <row r="430" spans="1:22" ht="13.5" x14ac:dyDescent="0.25">
      <c r="A430" s="3">
        <f>RSI!A430</f>
        <v>42929</v>
      </c>
      <c r="B430" s="2">
        <f>RSI!B430</f>
        <v>1.08</v>
      </c>
      <c r="C430" s="2">
        <f>RSI!I430</f>
        <v>8.1892616480396043</v>
      </c>
      <c r="D430" s="2">
        <f>MACD!E430</f>
        <v>2.866920131443762E-2</v>
      </c>
      <c r="E430" s="2">
        <f>MACD!F430</f>
        <v>2.0726265291447245E-2</v>
      </c>
      <c r="F430" s="2">
        <f>'Moving Avg'!D430</f>
        <v>1.0900000000000001</v>
      </c>
      <c r="G430" s="2">
        <f>'Moving Avg'!F430</f>
        <v>1.1679999999999997</v>
      </c>
      <c r="H430" s="2">
        <f>'Moving Avg'!G430</f>
        <v>1.3106</v>
      </c>
      <c r="I430" s="2">
        <f>'Moving Avg'!H430</f>
        <v>1.619304499999999</v>
      </c>
      <c r="J430" s="5" t="str">
        <f>OBV!F430</f>
        <v>BEARISH</v>
      </c>
      <c r="K430" s="5" t="str">
        <f>OBV!G430</f>
        <v>NEUTRAL</v>
      </c>
      <c r="L430" s="5" t="str">
        <f>OBV!H430</f>
        <v>CONFIRMED BEARISH</v>
      </c>
      <c r="M430" s="7">
        <f t="shared" si="60"/>
        <v>50</v>
      </c>
      <c r="N430" s="7">
        <f t="shared" si="61"/>
        <v>0</v>
      </c>
      <c r="O430" s="7">
        <f t="shared" si="62"/>
        <v>0</v>
      </c>
      <c r="P430" s="7">
        <f t="shared" si="63"/>
        <v>16.5</v>
      </c>
      <c r="Q430" s="8">
        <f t="shared" si="64"/>
        <v>19.975000000000001</v>
      </c>
      <c r="R430" s="8">
        <f t="shared" si="65"/>
        <v>14.125</v>
      </c>
      <c r="S430" s="8">
        <f t="shared" si="66"/>
        <v>14.925000000000001</v>
      </c>
      <c r="T430" s="8">
        <f t="shared" si="67"/>
        <v>16.625</v>
      </c>
      <c r="U430" s="7">
        <f t="shared" si="68"/>
        <v>16.341666666666669</v>
      </c>
      <c r="V430" s="7">
        <f t="shared" si="69"/>
        <v>16.412500000000001</v>
      </c>
    </row>
    <row r="431" spans="1:22" ht="13.5" x14ac:dyDescent="0.25">
      <c r="A431" s="3">
        <f>RSI!A431</f>
        <v>42930</v>
      </c>
      <c r="B431" s="2">
        <f>RSI!B431</f>
        <v>1.08</v>
      </c>
      <c r="C431" s="2">
        <f>RSI!I431</f>
        <v>8.1892616480396043</v>
      </c>
      <c r="D431" s="2">
        <f>MACD!E431</f>
        <v>3.2373533946568722E-2</v>
      </c>
      <c r="E431" s="2">
        <f>MACD!F431</f>
        <v>2.3055719022471541E-2</v>
      </c>
      <c r="F431" s="2">
        <f>'Moving Avg'!D431</f>
        <v>1.08</v>
      </c>
      <c r="G431" s="2">
        <f>'Moving Avg'!F431</f>
        <v>1.1609999999999996</v>
      </c>
      <c r="H431" s="2">
        <f>'Moving Avg'!G431</f>
        <v>1.3034000000000003</v>
      </c>
      <c r="I431" s="2">
        <f>'Moving Avg'!H431</f>
        <v>1.6174999999999988</v>
      </c>
      <c r="J431" s="5" t="str">
        <f>OBV!F431</f>
        <v>BEARISH</v>
      </c>
      <c r="K431" s="5" t="str">
        <f>OBV!G431</f>
        <v>NEUTRAL</v>
      </c>
      <c r="L431" s="5" t="str">
        <f>OBV!H431</f>
        <v>CONFIRMED BEARISH</v>
      </c>
      <c r="M431" s="7">
        <f t="shared" si="60"/>
        <v>50</v>
      </c>
      <c r="N431" s="7">
        <f t="shared" si="61"/>
        <v>0</v>
      </c>
      <c r="O431" s="7">
        <f t="shared" si="62"/>
        <v>0</v>
      </c>
      <c r="P431" s="7">
        <f t="shared" si="63"/>
        <v>16.5</v>
      </c>
      <c r="Q431" s="8">
        <f t="shared" si="64"/>
        <v>19.975000000000001</v>
      </c>
      <c r="R431" s="8">
        <f t="shared" si="65"/>
        <v>14.125</v>
      </c>
      <c r="S431" s="8">
        <f t="shared" si="66"/>
        <v>14.925000000000001</v>
      </c>
      <c r="T431" s="8">
        <f t="shared" si="67"/>
        <v>16.625</v>
      </c>
      <c r="U431" s="7">
        <f t="shared" si="68"/>
        <v>16.341666666666669</v>
      </c>
      <c r="V431" s="7">
        <f t="shared" si="69"/>
        <v>16.412500000000001</v>
      </c>
    </row>
    <row r="432" spans="1:22" ht="13.5" x14ac:dyDescent="0.25">
      <c r="A432" s="3">
        <f>RSI!A432</f>
        <v>42933</v>
      </c>
      <c r="B432" s="2">
        <f>RSI!B432</f>
        <v>1.08</v>
      </c>
      <c r="C432" s="2">
        <f>RSI!I432</f>
        <v>8.1892616480396043</v>
      </c>
      <c r="D432" s="2">
        <f>MACD!E432</f>
        <v>3.4621959411097913E-2</v>
      </c>
      <c r="E432" s="2">
        <f>MACD!F432</f>
        <v>2.5368967100196819E-2</v>
      </c>
      <c r="F432" s="2">
        <f>'Moving Avg'!D432</f>
        <v>1.08</v>
      </c>
      <c r="G432" s="2">
        <f>'Moving Avg'!F432</f>
        <v>1.1539999999999995</v>
      </c>
      <c r="H432" s="2">
        <f>'Moving Avg'!G432</f>
        <v>1.2962000000000002</v>
      </c>
      <c r="I432" s="2">
        <f>'Moving Avg'!H432</f>
        <v>1.615699999999999</v>
      </c>
      <c r="J432" s="5" t="str">
        <f>OBV!F432</f>
        <v>NEUTRAL</v>
      </c>
      <c r="K432" s="5" t="str">
        <f>OBV!G432</f>
        <v>NEUTRAL</v>
      </c>
      <c r="L432" s="5" t="str">
        <f>OBV!H432</f>
        <v>NEUTRAL</v>
      </c>
      <c r="M432" s="7">
        <f t="shared" si="60"/>
        <v>50</v>
      </c>
      <c r="N432" s="7">
        <f t="shared" si="61"/>
        <v>0</v>
      </c>
      <c r="O432" s="7">
        <f t="shared" si="62"/>
        <v>0</v>
      </c>
      <c r="P432" s="7">
        <f t="shared" si="63"/>
        <v>33</v>
      </c>
      <c r="Q432" s="8">
        <f t="shared" si="64"/>
        <v>22.45</v>
      </c>
      <c r="R432" s="8">
        <f t="shared" si="65"/>
        <v>18.25</v>
      </c>
      <c r="S432" s="8">
        <f t="shared" si="66"/>
        <v>22.35</v>
      </c>
      <c r="T432" s="8">
        <f t="shared" si="67"/>
        <v>20.75</v>
      </c>
      <c r="U432" s="7">
        <f t="shared" si="68"/>
        <v>21.016666666666669</v>
      </c>
      <c r="V432" s="7">
        <f t="shared" si="69"/>
        <v>20.950000000000003</v>
      </c>
    </row>
    <row r="433" spans="1:22" ht="13.5" x14ac:dyDescent="0.25">
      <c r="A433" s="3">
        <f>RSI!A433</f>
        <v>42934</v>
      </c>
      <c r="B433" s="2">
        <f>RSI!B433</f>
        <v>1.1000000000000001</v>
      </c>
      <c r="C433" s="2">
        <f>RSI!I433</f>
        <v>21.544284022985579</v>
      </c>
      <c r="D433" s="2">
        <f>MACD!E433</f>
        <v>3.5647113727625523E-2</v>
      </c>
      <c r="E433" s="2">
        <f>MACD!F433</f>
        <v>2.7424596425682561E-2</v>
      </c>
      <c r="F433" s="2">
        <f>'Moving Avg'!D433</f>
        <v>1.0840000000000001</v>
      </c>
      <c r="G433" s="2">
        <f>'Moving Avg'!F433</f>
        <v>1.1489999999999996</v>
      </c>
      <c r="H433" s="2">
        <f>'Moving Avg'!G433</f>
        <v>1.288</v>
      </c>
      <c r="I433" s="2">
        <f>'Moving Avg'!H433</f>
        <v>1.613799999999999</v>
      </c>
      <c r="J433" s="5" t="str">
        <f>OBV!F433</f>
        <v>BULLISH</v>
      </c>
      <c r="K433" s="5" t="str">
        <f>OBV!G433</f>
        <v>NEUTRAL</v>
      </c>
      <c r="L433" s="5" t="str">
        <f>OBV!H433</f>
        <v>CONFIRMED BULLISH</v>
      </c>
      <c r="M433" s="7">
        <f t="shared" si="60"/>
        <v>50</v>
      </c>
      <c r="N433" s="7">
        <f t="shared" si="61"/>
        <v>0</v>
      </c>
      <c r="O433" s="7">
        <f t="shared" si="62"/>
        <v>0</v>
      </c>
      <c r="P433" s="7">
        <f t="shared" si="63"/>
        <v>83.5</v>
      </c>
      <c r="Q433" s="8">
        <f t="shared" si="64"/>
        <v>30.024999999999999</v>
      </c>
      <c r="R433" s="8">
        <f t="shared" si="65"/>
        <v>30.875</v>
      </c>
      <c r="S433" s="8">
        <f t="shared" si="66"/>
        <v>45.075000000000003</v>
      </c>
      <c r="T433" s="8">
        <f t="shared" si="67"/>
        <v>33.375</v>
      </c>
      <c r="U433" s="7">
        <f t="shared" si="68"/>
        <v>35.324999999999996</v>
      </c>
      <c r="V433" s="7">
        <f t="shared" si="69"/>
        <v>34.837499999999999</v>
      </c>
    </row>
    <row r="434" spans="1:22" ht="13.5" x14ac:dyDescent="0.25">
      <c r="A434" s="3">
        <f>RSI!A434</f>
        <v>42935</v>
      </c>
      <c r="B434" s="2">
        <f>RSI!B434</f>
        <v>1.1000000000000001</v>
      </c>
      <c r="C434" s="2">
        <f>RSI!I434</f>
        <v>21.544284022985579</v>
      </c>
      <c r="D434" s="2">
        <f>MACD!E434</f>
        <v>3.3878820229433337E-2</v>
      </c>
      <c r="E434" s="2">
        <f>MACD!F434</f>
        <v>2.8715441186432718E-2</v>
      </c>
      <c r="F434" s="2">
        <f>'Moving Avg'!D434</f>
        <v>1.0879999999999999</v>
      </c>
      <c r="G434" s="2">
        <f>'Moving Avg'!F434</f>
        <v>1.1439999999999997</v>
      </c>
      <c r="H434" s="2">
        <f>'Moving Avg'!G434</f>
        <v>1.2798000000000003</v>
      </c>
      <c r="I434" s="2">
        <f>'Moving Avg'!H434</f>
        <v>1.6118999999999992</v>
      </c>
      <c r="J434" s="5" t="str">
        <f>OBV!F434</f>
        <v>BULLISH</v>
      </c>
      <c r="K434" s="5" t="str">
        <f>OBV!G434</f>
        <v>NEUTRAL</v>
      </c>
      <c r="L434" s="5" t="str">
        <f>OBV!H434</f>
        <v>CONFIRMED BULLISH</v>
      </c>
      <c r="M434" s="7">
        <f t="shared" si="60"/>
        <v>50</v>
      </c>
      <c r="N434" s="7">
        <f t="shared" si="61"/>
        <v>0</v>
      </c>
      <c r="O434" s="7">
        <f t="shared" si="62"/>
        <v>0</v>
      </c>
      <c r="P434" s="7">
        <f t="shared" si="63"/>
        <v>83.5</v>
      </c>
      <c r="Q434" s="8">
        <f t="shared" si="64"/>
        <v>30.024999999999999</v>
      </c>
      <c r="R434" s="8">
        <f t="shared" si="65"/>
        <v>30.875</v>
      </c>
      <c r="S434" s="8">
        <f t="shared" si="66"/>
        <v>45.075000000000003</v>
      </c>
      <c r="T434" s="8">
        <f t="shared" si="67"/>
        <v>33.375</v>
      </c>
      <c r="U434" s="7">
        <f t="shared" si="68"/>
        <v>35.324999999999996</v>
      </c>
      <c r="V434" s="7">
        <f t="shared" si="69"/>
        <v>34.837499999999999</v>
      </c>
    </row>
    <row r="435" spans="1:22" ht="13.5" x14ac:dyDescent="0.25">
      <c r="A435" s="3">
        <f>RSI!A435</f>
        <v>42936</v>
      </c>
      <c r="B435" s="2">
        <f>RSI!B435</f>
        <v>1.1100000000000001</v>
      </c>
      <c r="C435" s="2">
        <f>RSI!I435</f>
        <v>27.647309674585145</v>
      </c>
      <c r="D435" s="2">
        <f>MACD!E435</f>
        <v>3.2050341617124056E-2</v>
      </c>
      <c r="E435" s="2">
        <f>MACD!F435</f>
        <v>2.9382421272570989E-2</v>
      </c>
      <c r="F435" s="2">
        <f>'Moving Avg'!D435</f>
        <v>1.0940000000000001</v>
      </c>
      <c r="G435" s="2">
        <f>'Moving Avg'!F435</f>
        <v>1.1395</v>
      </c>
      <c r="H435" s="2">
        <f>'Moving Avg'!G435</f>
        <v>1.2718000000000003</v>
      </c>
      <c r="I435" s="2">
        <f>'Moving Avg'!H435</f>
        <v>1.6098499999999993</v>
      </c>
      <c r="J435" s="5" t="str">
        <f>OBV!F435</f>
        <v>BULLISH</v>
      </c>
      <c r="K435" s="5" t="str">
        <f>OBV!G435</f>
        <v>NEUTRAL</v>
      </c>
      <c r="L435" s="5" t="str">
        <f>OBV!H435</f>
        <v>CONFIRMED BULLISH</v>
      </c>
      <c r="M435" s="7">
        <f t="shared" si="60"/>
        <v>50</v>
      </c>
      <c r="N435" s="7">
        <f t="shared" si="61"/>
        <v>0</v>
      </c>
      <c r="O435" s="7">
        <f t="shared" si="62"/>
        <v>0</v>
      </c>
      <c r="P435" s="7">
        <f t="shared" si="63"/>
        <v>83.5</v>
      </c>
      <c r="Q435" s="8">
        <f t="shared" si="64"/>
        <v>30.024999999999999</v>
      </c>
      <c r="R435" s="8">
        <f t="shared" si="65"/>
        <v>30.875</v>
      </c>
      <c r="S435" s="8">
        <f t="shared" si="66"/>
        <v>45.075000000000003</v>
      </c>
      <c r="T435" s="8">
        <f t="shared" si="67"/>
        <v>33.375</v>
      </c>
      <c r="U435" s="7">
        <f t="shared" si="68"/>
        <v>35.324999999999996</v>
      </c>
      <c r="V435" s="7">
        <f t="shared" si="69"/>
        <v>34.837499999999999</v>
      </c>
    </row>
    <row r="436" spans="1:22" ht="13.5" x14ac:dyDescent="0.25">
      <c r="A436" s="3">
        <f>RSI!A436</f>
        <v>42937</v>
      </c>
      <c r="B436" s="2">
        <f>RSI!B436</f>
        <v>1.1100000000000001</v>
      </c>
      <c r="C436" s="2">
        <f>RSI!I436</f>
        <v>27.647309674585145</v>
      </c>
      <c r="D436" s="2">
        <f>MACD!E436</f>
        <v>2.6206942799877231E-2</v>
      </c>
      <c r="E436" s="2">
        <f>MACD!F436</f>
        <v>2.8747325578032241E-2</v>
      </c>
      <c r="F436" s="2">
        <f>'Moving Avg'!D436</f>
        <v>1.1000000000000001</v>
      </c>
      <c r="G436" s="2">
        <f>'Moving Avg'!F436</f>
        <v>1.1350000000000002</v>
      </c>
      <c r="H436" s="2">
        <f>'Moving Avg'!G436</f>
        <v>1.2638</v>
      </c>
      <c r="I436" s="2">
        <f>'Moving Avg'!H436</f>
        <v>1.6077999999999995</v>
      </c>
      <c r="J436" s="5" t="str">
        <f>OBV!F436</f>
        <v>BULLISH</v>
      </c>
      <c r="K436" s="5" t="str">
        <f>OBV!G436</f>
        <v>NEUTRAL</v>
      </c>
      <c r="L436" s="5" t="str">
        <f>OBV!H436</f>
        <v>CONFIRMED BULLISH</v>
      </c>
      <c r="M436" s="7">
        <f t="shared" si="60"/>
        <v>50</v>
      </c>
      <c r="N436" s="7">
        <f t="shared" si="61"/>
        <v>45</v>
      </c>
      <c r="O436" s="7">
        <f t="shared" si="62"/>
        <v>0</v>
      </c>
      <c r="P436" s="7">
        <f t="shared" si="63"/>
        <v>83.5</v>
      </c>
      <c r="Q436" s="8">
        <f t="shared" si="64"/>
        <v>45.774999999999999</v>
      </c>
      <c r="R436" s="8">
        <f t="shared" si="65"/>
        <v>39.875</v>
      </c>
      <c r="S436" s="8">
        <f t="shared" si="66"/>
        <v>51.825000000000003</v>
      </c>
      <c r="T436" s="8">
        <f t="shared" si="67"/>
        <v>44.625</v>
      </c>
      <c r="U436" s="7">
        <f t="shared" si="68"/>
        <v>45.82500000000001</v>
      </c>
      <c r="V436" s="7">
        <f t="shared" si="69"/>
        <v>45.525000000000006</v>
      </c>
    </row>
    <row r="437" spans="1:22" ht="13.5" x14ac:dyDescent="0.25">
      <c r="A437" s="3">
        <f>RSI!A437</f>
        <v>42940</v>
      </c>
      <c r="B437" s="2">
        <f>RSI!B437</f>
        <v>1.1200000000000001</v>
      </c>
      <c r="C437" s="2">
        <f>RSI!I437</f>
        <v>33.634617332119262</v>
      </c>
      <c r="D437" s="2">
        <f>MACD!E437</f>
        <v>1.3124998509443264E-2</v>
      </c>
      <c r="E437" s="2">
        <f>MACD!F437</f>
        <v>2.5622860164314448E-2</v>
      </c>
      <c r="F437" s="2">
        <f>'Moving Avg'!D437</f>
        <v>1.1080000000000001</v>
      </c>
      <c r="G437" s="2">
        <f>'Moving Avg'!F437</f>
        <v>1.131</v>
      </c>
      <c r="H437" s="2">
        <f>'Moving Avg'!G437</f>
        <v>1.256</v>
      </c>
      <c r="I437" s="2">
        <f>'Moving Avg'!H437</f>
        <v>1.6055999999999995</v>
      </c>
      <c r="J437" s="5" t="str">
        <f>OBV!F437</f>
        <v>BULLISH</v>
      </c>
      <c r="K437" s="5" t="str">
        <f>OBV!G437</f>
        <v>NEUTRAL</v>
      </c>
      <c r="L437" s="5" t="str">
        <f>OBV!H437</f>
        <v>CONFIRMED BULLISH</v>
      </c>
      <c r="M437" s="7">
        <f t="shared" si="60"/>
        <v>25</v>
      </c>
      <c r="N437" s="7">
        <f t="shared" si="61"/>
        <v>45</v>
      </c>
      <c r="O437" s="7">
        <f t="shared" si="62"/>
        <v>0</v>
      </c>
      <c r="P437" s="7">
        <f t="shared" si="63"/>
        <v>83.5</v>
      </c>
      <c r="Q437" s="8">
        <f t="shared" si="64"/>
        <v>37.024999999999999</v>
      </c>
      <c r="R437" s="8">
        <f t="shared" si="65"/>
        <v>34.875</v>
      </c>
      <c r="S437" s="8">
        <f t="shared" si="66"/>
        <v>48.075000000000003</v>
      </c>
      <c r="T437" s="8">
        <f t="shared" si="67"/>
        <v>38.375</v>
      </c>
      <c r="U437" s="7">
        <f t="shared" si="68"/>
        <v>39.991666666666667</v>
      </c>
      <c r="V437" s="7">
        <f t="shared" si="69"/>
        <v>39.587500000000006</v>
      </c>
    </row>
    <row r="438" spans="1:22" ht="13.5" x14ac:dyDescent="0.25">
      <c r="A438" s="3">
        <f>RSI!A438</f>
        <v>42942</v>
      </c>
      <c r="B438" s="2">
        <f>RSI!B438</f>
        <v>1.1399999999999999</v>
      </c>
      <c r="C438" s="2">
        <f>RSI!I438</f>
        <v>43.673871924872081</v>
      </c>
      <c r="D438" s="2">
        <f>MACD!E438</f>
        <v>7.8871738720098783E-4</v>
      </c>
      <c r="E438" s="2">
        <f>MACD!F438</f>
        <v>2.0656031608891758E-2</v>
      </c>
      <c r="F438" s="2">
        <f>'Moving Avg'!D438</f>
        <v>1.1160000000000001</v>
      </c>
      <c r="G438" s="2">
        <f>'Moving Avg'!F438</f>
        <v>1.1280000000000001</v>
      </c>
      <c r="H438" s="2">
        <f>'Moving Avg'!G438</f>
        <v>1.2488000000000001</v>
      </c>
      <c r="I438" s="2">
        <f>'Moving Avg'!H438</f>
        <v>1.6036999999999995</v>
      </c>
      <c r="J438" s="5" t="str">
        <f>OBV!F438</f>
        <v>BULLISH</v>
      </c>
      <c r="K438" s="5" t="str">
        <f>OBV!G438</f>
        <v>NEUTRAL</v>
      </c>
      <c r="L438" s="5" t="str">
        <f>OBV!H438</f>
        <v>CONFIRMED BULLISH</v>
      </c>
      <c r="M438" s="7">
        <f t="shared" si="60"/>
        <v>25</v>
      </c>
      <c r="N438" s="7">
        <f t="shared" si="61"/>
        <v>45</v>
      </c>
      <c r="O438" s="7">
        <f t="shared" si="62"/>
        <v>0</v>
      </c>
      <c r="P438" s="7">
        <f t="shared" si="63"/>
        <v>83.5</v>
      </c>
      <c r="Q438" s="8">
        <f t="shared" si="64"/>
        <v>37.024999999999999</v>
      </c>
      <c r="R438" s="8">
        <f t="shared" si="65"/>
        <v>34.875</v>
      </c>
      <c r="S438" s="8">
        <f t="shared" si="66"/>
        <v>48.075000000000003</v>
      </c>
      <c r="T438" s="8">
        <f t="shared" si="67"/>
        <v>38.375</v>
      </c>
      <c r="U438" s="7">
        <f t="shared" si="68"/>
        <v>39.991666666666667</v>
      </c>
      <c r="V438" s="7">
        <f t="shared" si="69"/>
        <v>39.587500000000006</v>
      </c>
    </row>
    <row r="439" spans="1:22" ht="13.5" x14ac:dyDescent="0.25">
      <c r="A439" s="3">
        <f>RSI!A439</f>
        <v>42943</v>
      </c>
      <c r="B439" s="2">
        <f>RSI!B439</f>
        <v>1.1100000000000001</v>
      </c>
      <c r="C439" s="2">
        <f>RSI!I439</f>
        <v>35.097366950616703</v>
      </c>
      <c r="D439" s="2">
        <f>MACD!E439</f>
        <v>-7.3469868240967351E-3</v>
      </c>
      <c r="E439" s="2">
        <f>MACD!F439</f>
        <v>1.5055427922294059E-2</v>
      </c>
      <c r="F439" s="2">
        <f>'Moving Avg'!D439</f>
        <v>1.1180000000000001</v>
      </c>
      <c r="G439" s="2">
        <f>'Moving Avg'!F439</f>
        <v>1.1234999999999999</v>
      </c>
      <c r="H439" s="2">
        <f>'Moving Avg'!G439</f>
        <v>1.2410000000000001</v>
      </c>
      <c r="I439" s="2">
        <f>'Moving Avg'!H439</f>
        <v>1.6014499999999992</v>
      </c>
      <c r="J439" s="5" t="str">
        <f>OBV!F439</f>
        <v>BULLISH</v>
      </c>
      <c r="K439" s="5" t="str">
        <f>OBV!G439</f>
        <v>NEUTRAL</v>
      </c>
      <c r="L439" s="5" t="str">
        <f>OBV!H439</f>
        <v>CONFIRMED BULLISH</v>
      </c>
      <c r="M439" s="7">
        <f t="shared" si="60"/>
        <v>25</v>
      </c>
      <c r="N439" s="7">
        <f t="shared" si="61"/>
        <v>100</v>
      </c>
      <c r="O439" s="7">
        <f t="shared" si="62"/>
        <v>0</v>
      </c>
      <c r="P439" s="7">
        <f t="shared" si="63"/>
        <v>83.5</v>
      </c>
      <c r="Q439" s="8">
        <f t="shared" si="64"/>
        <v>56.274999999999999</v>
      </c>
      <c r="R439" s="8">
        <f t="shared" si="65"/>
        <v>45.875</v>
      </c>
      <c r="S439" s="8">
        <f t="shared" si="66"/>
        <v>56.325000000000003</v>
      </c>
      <c r="T439" s="8">
        <f t="shared" si="67"/>
        <v>52.125</v>
      </c>
      <c r="U439" s="7">
        <f t="shared" si="68"/>
        <v>52.82500000000001</v>
      </c>
      <c r="V439" s="7">
        <f t="shared" si="69"/>
        <v>52.650000000000006</v>
      </c>
    </row>
    <row r="440" spans="1:22" ht="13.5" x14ac:dyDescent="0.25">
      <c r="A440" s="3">
        <f>RSI!A440</f>
        <v>42944</v>
      </c>
      <c r="B440" s="2">
        <f>RSI!B440</f>
        <v>1.1100000000000001</v>
      </c>
      <c r="C440" s="2">
        <f>RSI!I440</f>
        <v>35.097366950616703</v>
      </c>
      <c r="D440" s="2">
        <f>MACD!E440</f>
        <v>-1.3979268051476978E-2</v>
      </c>
      <c r="E440" s="2">
        <f>MACD!F440</f>
        <v>9.2484887275398504E-3</v>
      </c>
      <c r="F440" s="2">
        <f>'Moving Avg'!D440</f>
        <v>1.1180000000000001</v>
      </c>
      <c r="G440" s="2">
        <f>'Moving Avg'!F440</f>
        <v>1.119</v>
      </c>
      <c r="H440" s="2">
        <f>'Moving Avg'!G440</f>
        <v>1.2328000000000001</v>
      </c>
      <c r="I440" s="2">
        <f>'Moving Avg'!H440</f>
        <v>1.5987999999999993</v>
      </c>
      <c r="J440" s="5" t="str">
        <f>OBV!F440</f>
        <v>BEARISH</v>
      </c>
      <c r="K440" s="5" t="str">
        <f>OBV!G440</f>
        <v>NEUTRAL</v>
      </c>
      <c r="L440" s="5" t="str">
        <f>OBV!H440</f>
        <v>NEUTRAL</v>
      </c>
      <c r="M440" s="7">
        <f t="shared" si="60"/>
        <v>25</v>
      </c>
      <c r="N440" s="7">
        <f t="shared" si="61"/>
        <v>100</v>
      </c>
      <c r="O440" s="7">
        <f t="shared" si="62"/>
        <v>0</v>
      </c>
      <c r="P440" s="7">
        <f t="shared" si="63"/>
        <v>16.5</v>
      </c>
      <c r="Q440" s="8">
        <f t="shared" si="64"/>
        <v>46.225000000000001</v>
      </c>
      <c r="R440" s="8">
        <f t="shared" si="65"/>
        <v>29.125</v>
      </c>
      <c r="S440" s="8">
        <f t="shared" si="66"/>
        <v>26.175000000000001</v>
      </c>
      <c r="T440" s="8">
        <f t="shared" si="67"/>
        <v>35.375</v>
      </c>
      <c r="U440" s="7">
        <f t="shared" si="68"/>
        <v>33.841666666666661</v>
      </c>
      <c r="V440" s="7">
        <f t="shared" si="69"/>
        <v>34.224999999999994</v>
      </c>
    </row>
    <row r="441" spans="1:22" ht="13.5" x14ac:dyDescent="0.25">
      <c r="A441" s="3">
        <f>RSI!A441</f>
        <v>42947</v>
      </c>
      <c r="B441" s="2">
        <f>RSI!B441</f>
        <v>1.1100000000000001</v>
      </c>
      <c r="C441" s="2">
        <f>RSI!I441</f>
        <v>35.097366950616703</v>
      </c>
      <c r="D441" s="2">
        <f>MACD!E441</f>
        <v>-1.935807222618835E-2</v>
      </c>
      <c r="E441" s="2">
        <f>MACD!F441</f>
        <v>3.5271765367942106E-3</v>
      </c>
      <c r="F441" s="2">
        <f>'Moving Avg'!D441</f>
        <v>1.1180000000000001</v>
      </c>
      <c r="G441" s="2">
        <f>'Moving Avg'!F441</f>
        <v>1.115</v>
      </c>
      <c r="H441" s="2">
        <f>'Moving Avg'!G441</f>
        <v>1.2239999999999998</v>
      </c>
      <c r="I441" s="2">
        <f>'Moving Avg'!H441</f>
        <v>1.5959499999999998</v>
      </c>
      <c r="J441" s="5" t="str">
        <f>OBV!F441</f>
        <v>BEARISH</v>
      </c>
      <c r="K441" s="5" t="str">
        <f>OBV!G441</f>
        <v>NEUTRAL</v>
      </c>
      <c r="L441" s="5" t="str">
        <f>OBV!H441</f>
        <v>NEUTRAL</v>
      </c>
      <c r="M441" s="7">
        <f t="shared" si="60"/>
        <v>25</v>
      </c>
      <c r="N441" s="7">
        <f t="shared" si="61"/>
        <v>100</v>
      </c>
      <c r="O441" s="7">
        <f t="shared" si="62"/>
        <v>0</v>
      </c>
      <c r="P441" s="7">
        <f t="shared" si="63"/>
        <v>16.5</v>
      </c>
      <c r="Q441" s="8">
        <f t="shared" si="64"/>
        <v>46.225000000000001</v>
      </c>
      <c r="R441" s="8">
        <f t="shared" si="65"/>
        <v>29.125</v>
      </c>
      <c r="S441" s="8">
        <f t="shared" si="66"/>
        <v>26.175000000000001</v>
      </c>
      <c r="T441" s="8">
        <f t="shared" si="67"/>
        <v>35.375</v>
      </c>
      <c r="U441" s="7">
        <f t="shared" si="68"/>
        <v>33.841666666666661</v>
      </c>
      <c r="V441" s="7">
        <f t="shared" si="69"/>
        <v>34.224999999999994</v>
      </c>
    </row>
    <row r="442" spans="1:22" ht="13.5" x14ac:dyDescent="0.25">
      <c r="A442" s="3">
        <f>RSI!A442</f>
        <v>42948</v>
      </c>
      <c r="B442" s="2">
        <f>RSI!B442</f>
        <v>1.1100000000000001</v>
      </c>
      <c r="C442" s="2">
        <f>RSI!I442</f>
        <v>35.097366950616703</v>
      </c>
      <c r="D442" s="2">
        <f>MACD!E442</f>
        <v>-2.3693510571318965E-2</v>
      </c>
      <c r="E442" s="2">
        <f>MACD!F442</f>
        <v>-1.916960884828425E-3</v>
      </c>
      <c r="F442" s="2">
        <f>'Moving Avg'!D442</f>
        <v>1.1160000000000001</v>
      </c>
      <c r="G442" s="2">
        <f>'Moving Avg'!F442</f>
        <v>1.1114999999999999</v>
      </c>
      <c r="H442" s="2">
        <f>'Moving Avg'!G442</f>
        <v>1.2161999999999997</v>
      </c>
      <c r="I442" s="2">
        <f>'Moving Avg'!H442</f>
        <v>1.5925999999999996</v>
      </c>
      <c r="J442" s="5" t="str">
        <f>OBV!F442</f>
        <v>BEARISH</v>
      </c>
      <c r="K442" s="5" t="str">
        <f>OBV!G442</f>
        <v>NEUTRAL</v>
      </c>
      <c r="L442" s="5" t="str">
        <f>OBV!H442</f>
        <v>CONFIRMED BEARISH</v>
      </c>
      <c r="M442" s="7">
        <f t="shared" si="60"/>
        <v>25</v>
      </c>
      <c r="N442" s="7">
        <f t="shared" si="61"/>
        <v>100</v>
      </c>
      <c r="O442" s="7">
        <f t="shared" si="62"/>
        <v>0</v>
      </c>
      <c r="P442" s="7">
        <f t="shared" si="63"/>
        <v>16.5</v>
      </c>
      <c r="Q442" s="8">
        <f t="shared" si="64"/>
        <v>46.225000000000001</v>
      </c>
      <c r="R442" s="8">
        <f t="shared" si="65"/>
        <v>29.125</v>
      </c>
      <c r="S442" s="8">
        <f t="shared" si="66"/>
        <v>26.175000000000001</v>
      </c>
      <c r="T442" s="8">
        <f t="shared" si="67"/>
        <v>35.375</v>
      </c>
      <c r="U442" s="7">
        <f t="shared" si="68"/>
        <v>33.841666666666661</v>
      </c>
      <c r="V442" s="7">
        <f t="shared" si="69"/>
        <v>34.224999999999994</v>
      </c>
    </row>
    <row r="443" spans="1:22" ht="13.5" x14ac:dyDescent="0.25">
      <c r="A443" s="3">
        <f>RSI!A443</f>
        <v>42949</v>
      </c>
      <c r="B443" s="2">
        <f>RSI!B443</f>
        <v>1.1399999999999999</v>
      </c>
      <c r="C443" s="2">
        <f>RSI!I443</f>
        <v>48.658498942263442</v>
      </c>
      <c r="D443" s="2">
        <f>MACD!E443</f>
        <v>-2.6307389496178057E-2</v>
      </c>
      <c r="E443" s="2">
        <f>MACD!F443</f>
        <v>-6.7950466070983515E-3</v>
      </c>
      <c r="F443" s="2">
        <f>'Moving Avg'!D443</f>
        <v>1.1160000000000001</v>
      </c>
      <c r="G443" s="2">
        <f>'Moving Avg'!F443</f>
        <v>1.1094999999999999</v>
      </c>
      <c r="H443" s="2">
        <f>'Moving Avg'!G443</f>
        <v>1.2093999999999996</v>
      </c>
      <c r="I443" s="2">
        <f>'Moving Avg'!H443</f>
        <v>1.5891499999999996</v>
      </c>
      <c r="J443" s="5" t="str">
        <f>OBV!F443</f>
        <v>BEARISH</v>
      </c>
      <c r="K443" s="5" t="str">
        <f>OBV!G443</f>
        <v>NEUTRAL</v>
      </c>
      <c r="L443" s="5" t="str">
        <f>OBV!H443</f>
        <v>NEUTRAL</v>
      </c>
      <c r="M443" s="7">
        <f t="shared" si="60"/>
        <v>25</v>
      </c>
      <c r="N443" s="7">
        <f t="shared" si="61"/>
        <v>45</v>
      </c>
      <c r="O443" s="7">
        <f t="shared" si="62"/>
        <v>0</v>
      </c>
      <c r="P443" s="7">
        <f t="shared" si="63"/>
        <v>16.5</v>
      </c>
      <c r="Q443" s="8">
        <f t="shared" si="64"/>
        <v>26.975000000000001</v>
      </c>
      <c r="R443" s="8">
        <f t="shared" si="65"/>
        <v>18.125</v>
      </c>
      <c r="S443" s="8">
        <f t="shared" si="66"/>
        <v>17.925000000000001</v>
      </c>
      <c r="T443" s="8">
        <f t="shared" si="67"/>
        <v>21.625</v>
      </c>
      <c r="U443" s="7">
        <f t="shared" si="68"/>
        <v>21.008333333333336</v>
      </c>
      <c r="V443" s="7">
        <f t="shared" si="69"/>
        <v>21.162500000000001</v>
      </c>
    </row>
    <row r="444" spans="1:22" ht="13.5" x14ac:dyDescent="0.25">
      <c r="A444" s="3">
        <f>RSI!A444</f>
        <v>42950</v>
      </c>
      <c r="B444" s="2">
        <f>RSI!B444</f>
        <v>1.1399999999999999</v>
      </c>
      <c r="C444" s="2">
        <f>RSI!I444</f>
        <v>48.658498942263442</v>
      </c>
      <c r="D444" s="2">
        <f>MACD!E444</f>
        <v>-2.8511341480085717E-2</v>
      </c>
      <c r="E444" s="2">
        <f>MACD!F444</f>
        <v>-1.1138305581695825E-2</v>
      </c>
      <c r="F444" s="2">
        <f>'Moving Avg'!D444</f>
        <v>1.1219999999999999</v>
      </c>
      <c r="G444" s="2">
        <f>'Moving Avg'!F444</f>
        <v>1.1084999999999998</v>
      </c>
      <c r="H444" s="2">
        <f>'Moving Avg'!G444</f>
        <v>1.2025999999999997</v>
      </c>
      <c r="I444" s="2">
        <f>'Moving Avg'!H444</f>
        <v>1.5856999999999994</v>
      </c>
      <c r="J444" s="5" t="str">
        <f>OBV!F444</f>
        <v>BULLISH</v>
      </c>
      <c r="K444" s="5" t="str">
        <f>OBV!G444</f>
        <v>NEUTRAL</v>
      </c>
      <c r="L444" s="5" t="str">
        <f>OBV!H444</f>
        <v>CONFIRMED BULLISH</v>
      </c>
      <c r="M444" s="7">
        <f t="shared" si="60"/>
        <v>25</v>
      </c>
      <c r="N444" s="7">
        <f t="shared" si="61"/>
        <v>45</v>
      </c>
      <c r="O444" s="7">
        <f t="shared" si="62"/>
        <v>0</v>
      </c>
      <c r="P444" s="7">
        <f t="shared" si="63"/>
        <v>83.5</v>
      </c>
      <c r="Q444" s="8">
        <f t="shared" si="64"/>
        <v>37.024999999999999</v>
      </c>
      <c r="R444" s="8">
        <f t="shared" si="65"/>
        <v>34.875</v>
      </c>
      <c r="S444" s="8">
        <f t="shared" si="66"/>
        <v>48.075000000000003</v>
      </c>
      <c r="T444" s="8">
        <f t="shared" si="67"/>
        <v>38.375</v>
      </c>
      <c r="U444" s="7">
        <f t="shared" si="68"/>
        <v>39.991666666666667</v>
      </c>
      <c r="V444" s="7">
        <f t="shared" si="69"/>
        <v>39.587500000000006</v>
      </c>
    </row>
    <row r="445" spans="1:22" ht="13.5" x14ac:dyDescent="0.25">
      <c r="A445" s="3">
        <f>RSI!A445</f>
        <v>42951</v>
      </c>
      <c r="B445" s="2">
        <f>RSI!B445</f>
        <v>1.1399999999999999</v>
      </c>
      <c r="C445" s="2">
        <f>RSI!I445</f>
        <v>48.658498942263442</v>
      </c>
      <c r="D445" s="2">
        <f>MACD!E445</f>
        <v>-2.8830547832377151E-2</v>
      </c>
      <c r="E445" s="2">
        <f>MACD!F445</f>
        <v>-1.4676754031832091E-2</v>
      </c>
      <c r="F445" s="2">
        <f>'Moving Avg'!D445</f>
        <v>1.1279999999999999</v>
      </c>
      <c r="G445" s="2">
        <f>'Moving Avg'!F445</f>
        <v>1.1074999999999999</v>
      </c>
      <c r="H445" s="2">
        <f>'Moving Avg'!G445</f>
        <v>1.1963999999999997</v>
      </c>
      <c r="I445" s="2">
        <f>'Moving Avg'!H445</f>
        <v>1.5822499999999993</v>
      </c>
      <c r="J445" s="5" t="str">
        <f>OBV!F445</f>
        <v>BULLISH</v>
      </c>
      <c r="K445" s="5" t="str">
        <f>OBV!G445</f>
        <v>NEUTRAL</v>
      </c>
      <c r="L445" s="5" t="str">
        <f>OBV!H445</f>
        <v>CONFIRMED BULLISH</v>
      </c>
      <c r="M445" s="7">
        <f t="shared" si="60"/>
        <v>25</v>
      </c>
      <c r="N445" s="7">
        <f t="shared" si="61"/>
        <v>45</v>
      </c>
      <c r="O445" s="7">
        <f t="shared" si="62"/>
        <v>0</v>
      </c>
      <c r="P445" s="7">
        <f t="shared" si="63"/>
        <v>83.5</v>
      </c>
      <c r="Q445" s="8">
        <f t="shared" si="64"/>
        <v>37.024999999999999</v>
      </c>
      <c r="R445" s="8">
        <f t="shared" si="65"/>
        <v>34.875</v>
      </c>
      <c r="S445" s="8">
        <f t="shared" si="66"/>
        <v>48.075000000000003</v>
      </c>
      <c r="T445" s="8">
        <f t="shared" si="67"/>
        <v>38.375</v>
      </c>
      <c r="U445" s="7">
        <f t="shared" si="68"/>
        <v>39.991666666666667</v>
      </c>
      <c r="V445" s="7">
        <f t="shared" si="69"/>
        <v>39.587500000000006</v>
      </c>
    </row>
    <row r="446" spans="1:22" ht="13.5" x14ac:dyDescent="0.25">
      <c r="A446" s="3">
        <f>RSI!A446</f>
        <v>42954</v>
      </c>
      <c r="B446" s="2">
        <f>RSI!B446</f>
        <v>1.1399999999999999</v>
      </c>
      <c r="C446" s="2">
        <f>RSI!I446</f>
        <v>48.658498942263442</v>
      </c>
      <c r="D446" s="2">
        <f>MACD!E446</f>
        <v>-2.909396536955855E-2</v>
      </c>
      <c r="E446" s="2">
        <f>MACD!F446</f>
        <v>-1.7560196299377384E-2</v>
      </c>
      <c r="F446" s="2">
        <f>'Moving Avg'!D446</f>
        <v>1.1339999999999999</v>
      </c>
      <c r="G446" s="2">
        <f>'Moving Avg'!F446</f>
        <v>1.1080000000000001</v>
      </c>
      <c r="H446" s="2">
        <f>'Moving Avg'!G446</f>
        <v>1.1901999999999997</v>
      </c>
      <c r="I446" s="2">
        <f>'Moving Avg'!H446</f>
        <v>1.5790499999999992</v>
      </c>
      <c r="J446" s="5" t="str">
        <f>OBV!F446</f>
        <v>BULLISH</v>
      </c>
      <c r="K446" s="5" t="str">
        <f>OBV!G446</f>
        <v>NEUTRAL</v>
      </c>
      <c r="L446" s="5" t="str">
        <f>OBV!H446</f>
        <v>CONFIRMED BULLISH</v>
      </c>
      <c r="M446" s="7">
        <f t="shared" si="60"/>
        <v>25</v>
      </c>
      <c r="N446" s="7">
        <f t="shared" si="61"/>
        <v>45</v>
      </c>
      <c r="O446" s="7">
        <f t="shared" si="62"/>
        <v>0</v>
      </c>
      <c r="P446" s="7">
        <f t="shared" si="63"/>
        <v>83.5</v>
      </c>
      <c r="Q446" s="8">
        <f t="shared" si="64"/>
        <v>37.024999999999999</v>
      </c>
      <c r="R446" s="8">
        <f t="shared" si="65"/>
        <v>34.875</v>
      </c>
      <c r="S446" s="8">
        <f t="shared" si="66"/>
        <v>48.075000000000003</v>
      </c>
      <c r="T446" s="8">
        <f t="shared" si="67"/>
        <v>38.375</v>
      </c>
      <c r="U446" s="7">
        <f t="shared" si="68"/>
        <v>39.991666666666667</v>
      </c>
      <c r="V446" s="7">
        <f t="shared" si="69"/>
        <v>39.587500000000006</v>
      </c>
    </row>
    <row r="447" spans="1:22" ht="13.5" x14ac:dyDescent="0.25">
      <c r="A447" s="3">
        <f>RSI!A447</f>
        <v>42955</v>
      </c>
      <c r="B447" s="2">
        <f>RSI!B447</f>
        <v>1.1399999999999999</v>
      </c>
      <c r="C447" s="2">
        <f>RSI!I447</f>
        <v>48.658498942263435</v>
      </c>
      <c r="D447" s="2">
        <f>MACD!E447</f>
        <v>-2.7772210273395048E-2</v>
      </c>
      <c r="E447" s="2">
        <f>MACD!F447</f>
        <v>-1.9602599094180918E-2</v>
      </c>
      <c r="F447" s="2">
        <f>'Moving Avg'!D447</f>
        <v>1.1399999999999999</v>
      </c>
      <c r="G447" s="2">
        <f>'Moving Avg'!F447</f>
        <v>1.111</v>
      </c>
      <c r="H447" s="2">
        <f>'Moving Avg'!G447</f>
        <v>1.1839999999999997</v>
      </c>
      <c r="I447" s="2">
        <f>'Moving Avg'!H447</f>
        <v>1.5758499999999993</v>
      </c>
      <c r="J447" s="5" t="str">
        <f>OBV!F447</f>
        <v>BULLISH</v>
      </c>
      <c r="K447" s="5" t="str">
        <f>OBV!G447</f>
        <v>NEUTRAL</v>
      </c>
      <c r="L447" s="5" t="str">
        <f>OBV!H447</f>
        <v>CONFIRMED BULLISH</v>
      </c>
      <c r="M447" s="7">
        <f t="shared" si="60"/>
        <v>25</v>
      </c>
      <c r="N447" s="7">
        <f t="shared" si="61"/>
        <v>45</v>
      </c>
      <c r="O447" s="7">
        <f t="shared" si="62"/>
        <v>0</v>
      </c>
      <c r="P447" s="7">
        <f t="shared" si="63"/>
        <v>83.5</v>
      </c>
      <c r="Q447" s="8">
        <f t="shared" si="64"/>
        <v>37.024999999999999</v>
      </c>
      <c r="R447" s="8">
        <f t="shared" si="65"/>
        <v>34.875</v>
      </c>
      <c r="S447" s="8">
        <f t="shared" si="66"/>
        <v>48.075000000000003</v>
      </c>
      <c r="T447" s="8">
        <f t="shared" si="67"/>
        <v>38.375</v>
      </c>
      <c r="U447" s="7">
        <f t="shared" si="68"/>
        <v>39.991666666666667</v>
      </c>
      <c r="V447" s="7">
        <f t="shared" si="69"/>
        <v>39.587500000000006</v>
      </c>
    </row>
    <row r="448" spans="1:22" ht="13.5" x14ac:dyDescent="0.25">
      <c r="A448" s="3">
        <f>RSI!A448</f>
        <v>42956</v>
      </c>
      <c r="B448" s="2">
        <f>RSI!B448</f>
        <v>1.1399999999999999</v>
      </c>
      <c r="C448" s="2">
        <f>RSI!I448</f>
        <v>48.658498942263435</v>
      </c>
      <c r="D448" s="2">
        <f>MACD!E448</f>
        <v>-2.3571151890094511E-2</v>
      </c>
      <c r="E448" s="2">
        <f>MACD!F448</f>
        <v>-2.0396309653363635E-2</v>
      </c>
      <c r="F448" s="2">
        <f>'Moving Avg'!D448</f>
        <v>1.1399999999999999</v>
      </c>
      <c r="G448" s="2">
        <f>'Moving Avg'!F448</f>
        <v>1.1140000000000001</v>
      </c>
      <c r="H448" s="2">
        <f>'Moving Avg'!G448</f>
        <v>1.1785999999999996</v>
      </c>
      <c r="I448" s="2">
        <f>'Moving Avg'!H448</f>
        <v>1.5726999999999989</v>
      </c>
      <c r="J448" s="5" t="str">
        <f>OBV!F448</f>
        <v>NEUTRAL</v>
      </c>
      <c r="K448" s="5" t="str">
        <f>OBV!G448</f>
        <v>NEUTRAL</v>
      </c>
      <c r="L448" s="5" t="str">
        <f>OBV!H448</f>
        <v>NEUTRAL</v>
      </c>
      <c r="M448" s="7">
        <f t="shared" si="60"/>
        <v>25</v>
      </c>
      <c r="N448" s="7">
        <f t="shared" si="61"/>
        <v>45</v>
      </c>
      <c r="O448" s="7">
        <f t="shared" si="62"/>
        <v>0</v>
      </c>
      <c r="P448" s="7">
        <f t="shared" si="63"/>
        <v>33</v>
      </c>
      <c r="Q448" s="8">
        <f t="shared" si="64"/>
        <v>29.45</v>
      </c>
      <c r="R448" s="8">
        <f t="shared" si="65"/>
        <v>22.25</v>
      </c>
      <c r="S448" s="8">
        <f t="shared" si="66"/>
        <v>25.35</v>
      </c>
      <c r="T448" s="8">
        <f t="shared" si="67"/>
        <v>25.75</v>
      </c>
      <c r="U448" s="7">
        <f t="shared" si="68"/>
        <v>25.683333333333337</v>
      </c>
      <c r="V448" s="7">
        <f t="shared" si="69"/>
        <v>25.700000000000003</v>
      </c>
    </row>
    <row r="449" spans="1:22" ht="13.5" x14ac:dyDescent="0.25">
      <c r="A449" s="3">
        <f>RSI!A449</f>
        <v>42957</v>
      </c>
      <c r="B449" s="2">
        <f>RSI!B449</f>
        <v>1.1399999999999999</v>
      </c>
      <c r="C449" s="2">
        <f>RSI!I449</f>
        <v>48.658498942263442</v>
      </c>
      <c r="D449" s="2">
        <f>MACD!E449</f>
        <v>-2.4626491881638568E-2</v>
      </c>
      <c r="E449" s="2">
        <f>MACD!F449</f>
        <v>-2.1242346099018622E-2</v>
      </c>
      <c r="F449" s="2">
        <f>'Moving Avg'!D449</f>
        <v>1.1399999999999999</v>
      </c>
      <c r="G449" s="2">
        <f>'Moving Avg'!F449</f>
        <v>1.1170000000000002</v>
      </c>
      <c r="H449" s="2">
        <f>'Moving Avg'!G449</f>
        <v>1.1739999999999997</v>
      </c>
      <c r="I449" s="2">
        <f>'Moving Avg'!H449</f>
        <v>1.5693999999999988</v>
      </c>
      <c r="J449" s="5" t="str">
        <f>OBV!F449</f>
        <v>NEUTRAL</v>
      </c>
      <c r="K449" s="5" t="str">
        <f>OBV!G449</f>
        <v>NEUTRAL</v>
      </c>
      <c r="L449" s="5" t="str">
        <f>OBV!H449</f>
        <v>NEUTRAL</v>
      </c>
      <c r="M449" s="7">
        <f t="shared" si="60"/>
        <v>25</v>
      </c>
      <c r="N449" s="7">
        <f t="shared" si="61"/>
        <v>45</v>
      </c>
      <c r="O449" s="7">
        <f t="shared" si="62"/>
        <v>0</v>
      </c>
      <c r="P449" s="7">
        <f t="shared" si="63"/>
        <v>33</v>
      </c>
      <c r="Q449" s="8">
        <f t="shared" si="64"/>
        <v>29.45</v>
      </c>
      <c r="R449" s="8">
        <f t="shared" si="65"/>
        <v>22.25</v>
      </c>
      <c r="S449" s="8">
        <f t="shared" si="66"/>
        <v>25.35</v>
      </c>
      <c r="T449" s="8">
        <f t="shared" si="67"/>
        <v>25.75</v>
      </c>
      <c r="U449" s="7">
        <f t="shared" si="68"/>
        <v>25.683333333333337</v>
      </c>
      <c r="V449" s="7">
        <f t="shared" si="69"/>
        <v>25.700000000000003</v>
      </c>
    </row>
    <row r="450" spans="1:22" ht="13.5" x14ac:dyDescent="0.25">
      <c r="A450" s="3">
        <f>RSI!A450</f>
        <v>42958</v>
      </c>
      <c r="B450" s="2">
        <f>RSI!B450</f>
        <v>1.1399999999999999</v>
      </c>
      <c r="C450" s="2">
        <f>RSI!I450</f>
        <v>48.658498942263442</v>
      </c>
      <c r="D450" s="2">
        <f>MACD!E450</f>
        <v>-2.5514561768100075E-2</v>
      </c>
      <c r="E450" s="2">
        <f>MACD!F450</f>
        <v>-2.2096789232834913E-2</v>
      </c>
      <c r="F450" s="2">
        <f>'Moving Avg'!D450</f>
        <v>1.1399999999999999</v>
      </c>
      <c r="G450" s="2">
        <f>'Moving Avg'!F450</f>
        <v>1.1200000000000001</v>
      </c>
      <c r="H450" s="2">
        <f>'Moving Avg'!G450</f>
        <v>1.17</v>
      </c>
      <c r="I450" s="2">
        <f>'Moving Avg'!H450</f>
        <v>1.5659499999999988</v>
      </c>
      <c r="J450" s="5" t="str">
        <f>OBV!F450</f>
        <v>NEUTRAL</v>
      </c>
      <c r="K450" s="5" t="str">
        <f>OBV!G450</f>
        <v>NEUTRAL</v>
      </c>
      <c r="L450" s="5" t="str">
        <f>OBV!H450</f>
        <v>NEUTRAL</v>
      </c>
      <c r="M450" s="7">
        <f t="shared" ref="M450:M513" si="70">IF(C450&lt;30,50, IF(C450&gt;70, 0, 25))</f>
        <v>25</v>
      </c>
      <c r="N450" s="7">
        <f t="shared" ref="N450:N513" si="71">IF(E450-D450&gt;0.02, 100, IF(E450-D450&lt;0,0,45))</f>
        <v>45</v>
      </c>
      <c r="O450" s="7">
        <f t="shared" ref="O450:O513" si="72">IF(F450-I450&gt;10,100,IF(F450-I450&gt;5,75, IF(F450-I450&gt;0,50,0)))</f>
        <v>0</v>
      </c>
      <c r="P450" s="7">
        <f t="shared" ref="P450:P513" si="73">IF(L450="confirmed bullish", 34, IF(L450="bullish divergence",17, 0))+IF(J450="bullish",33,IF(J450="bearish",0,16.5))+IF(K450="strong",33,IF(K450="weak",0,16.5))</f>
        <v>33</v>
      </c>
      <c r="Q450" s="8">
        <f t="shared" si="64"/>
        <v>29.45</v>
      </c>
      <c r="R450" s="8">
        <f t="shared" si="65"/>
        <v>22.25</v>
      </c>
      <c r="S450" s="8">
        <f t="shared" si="66"/>
        <v>25.35</v>
      </c>
      <c r="T450" s="8">
        <f t="shared" si="67"/>
        <v>25.75</v>
      </c>
      <c r="U450" s="7">
        <f t="shared" si="68"/>
        <v>25.683333333333337</v>
      </c>
      <c r="V450" s="7">
        <f t="shared" si="69"/>
        <v>25.700000000000003</v>
      </c>
    </row>
    <row r="451" spans="1:22" ht="13.5" x14ac:dyDescent="0.25">
      <c r="A451" s="3">
        <f>RSI!A451</f>
        <v>42961</v>
      </c>
      <c r="B451" s="2">
        <f>RSI!B451</f>
        <v>1.1399999999999999</v>
      </c>
      <c r="C451" s="2">
        <f>RSI!I451</f>
        <v>48.658498942263442</v>
      </c>
      <c r="D451" s="2">
        <f>MACD!E451</f>
        <v>-2.6261459123383846E-2</v>
      </c>
      <c r="E451" s="2">
        <f>MACD!F451</f>
        <v>-2.2929723210944702E-2</v>
      </c>
      <c r="F451" s="2">
        <f>'Moving Avg'!D451</f>
        <v>1.1399999999999999</v>
      </c>
      <c r="G451" s="2">
        <f>'Moving Avg'!F451</f>
        <v>1.1230000000000002</v>
      </c>
      <c r="H451" s="2">
        <f>'Moving Avg'!G451</f>
        <v>1.1667999999999998</v>
      </c>
      <c r="I451" s="2">
        <f>'Moving Avg'!H451</f>
        <v>1.5622499999999986</v>
      </c>
      <c r="J451" s="5" t="str">
        <f>OBV!F451</f>
        <v>NEUTRAL</v>
      </c>
      <c r="K451" s="5" t="str">
        <f>OBV!G451</f>
        <v>NEUTRAL</v>
      </c>
      <c r="L451" s="5" t="str">
        <f>OBV!H451</f>
        <v>NEUTRAL</v>
      </c>
      <c r="M451" s="7">
        <f t="shared" si="70"/>
        <v>25</v>
      </c>
      <c r="N451" s="7">
        <f t="shared" si="71"/>
        <v>45</v>
      </c>
      <c r="O451" s="7">
        <f t="shared" si="72"/>
        <v>0</v>
      </c>
      <c r="P451" s="7">
        <f t="shared" si="73"/>
        <v>33</v>
      </c>
      <c r="Q451" s="8">
        <f t="shared" ref="Q451:Q514" si="74">0.35*M451+N451*0.35+O451*0.15+P451*0.15</f>
        <v>29.45</v>
      </c>
      <c r="R451" s="8">
        <f t="shared" ref="R451:R514" si="75">M451*0.2+N451*0.2+O451*0.35+P451*0.25</f>
        <v>22.25</v>
      </c>
      <c r="S451" s="8">
        <f t="shared" ref="S451:S514" si="76">M451*0.15+N451*0.15+O451*0.25+P451*0.45</f>
        <v>25.35</v>
      </c>
      <c r="T451" s="8">
        <f t="shared" ref="T451:T514" si="77">0.25*SUM(M451:P451)</f>
        <v>25.75</v>
      </c>
      <c r="U451" s="7">
        <f t="shared" ref="U451:U514" si="78">SUM(Q451:S451)/3</f>
        <v>25.683333333333337</v>
      </c>
      <c r="V451" s="7">
        <f t="shared" ref="V451:V514" si="79">SUM(Q451:T451)/4</f>
        <v>25.700000000000003</v>
      </c>
    </row>
    <row r="452" spans="1:22" ht="13.5" x14ac:dyDescent="0.25">
      <c r="A452" s="3">
        <f>RSI!A452</f>
        <v>42962</v>
      </c>
      <c r="B452" s="2">
        <f>RSI!B452</f>
        <v>1.1399999999999999</v>
      </c>
      <c r="C452" s="2">
        <f>RSI!I452</f>
        <v>48.658498942263442</v>
      </c>
      <c r="D452" s="2">
        <f>MACD!E452</f>
        <v>-2.6889239568424816E-2</v>
      </c>
      <c r="E452" s="2">
        <f>MACD!F452</f>
        <v>-2.3721626482440725E-2</v>
      </c>
      <c r="F452" s="2">
        <f>'Moving Avg'!D452</f>
        <v>1.1399999999999999</v>
      </c>
      <c r="G452" s="2">
        <f>'Moving Avg'!F452</f>
        <v>1.1260000000000001</v>
      </c>
      <c r="H452" s="2">
        <f>'Moving Avg'!G452</f>
        <v>1.1635999999999997</v>
      </c>
      <c r="I452" s="2">
        <f>'Moving Avg'!H452</f>
        <v>1.5582999999999985</v>
      </c>
      <c r="J452" s="5" t="str">
        <f>OBV!F452</f>
        <v>NEUTRAL</v>
      </c>
      <c r="K452" s="5" t="str">
        <f>OBV!G452</f>
        <v>NEUTRAL</v>
      </c>
      <c r="L452" s="5" t="str">
        <f>OBV!H452</f>
        <v>NEUTRAL</v>
      </c>
      <c r="M452" s="7">
        <f t="shared" si="70"/>
        <v>25</v>
      </c>
      <c r="N452" s="7">
        <f t="shared" si="71"/>
        <v>45</v>
      </c>
      <c r="O452" s="7">
        <f t="shared" si="72"/>
        <v>0</v>
      </c>
      <c r="P452" s="7">
        <f t="shared" si="73"/>
        <v>33</v>
      </c>
      <c r="Q452" s="8">
        <f t="shared" si="74"/>
        <v>29.45</v>
      </c>
      <c r="R452" s="8">
        <f t="shared" si="75"/>
        <v>22.25</v>
      </c>
      <c r="S452" s="8">
        <f t="shared" si="76"/>
        <v>25.35</v>
      </c>
      <c r="T452" s="8">
        <f t="shared" si="77"/>
        <v>25.75</v>
      </c>
      <c r="U452" s="7">
        <f t="shared" si="78"/>
        <v>25.683333333333337</v>
      </c>
      <c r="V452" s="7">
        <f t="shared" si="79"/>
        <v>25.700000000000003</v>
      </c>
    </row>
    <row r="453" spans="1:22" ht="13.5" x14ac:dyDescent="0.25">
      <c r="A453" s="3">
        <f>RSI!A453</f>
        <v>42963</v>
      </c>
      <c r="B453" s="2">
        <f>RSI!B453</f>
        <v>1.1399999999999999</v>
      </c>
      <c r="C453" s="2">
        <f>RSI!I453</f>
        <v>48.658498942263442</v>
      </c>
      <c r="D453" s="2">
        <f>MACD!E453</f>
        <v>-2.2801155990398225E-2</v>
      </c>
      <c r="E453" s="2">
        <f>MACD!F453</f>
        <v>-2.3537532384032226E-2</v>
      </c>
      <c r="F453" s="2">
        <f>'Moving Avg'!D453</f>
        <v>1.1399999999999999</v>
      </c>
      <c r="G453" s="2">
        <f>'Moving Avg'!F453</f>
        <v>1.1280000000000003</v>
      </c>
      <c r="H453" s="2">
        <f>'Moving Avg'!G453</f>
        <v>1.1603999999999999</v>
      </c>
      <c r="I453" s="2">
        <f>'Moving Avg'!H453</f>
        <v>1.5541999999999985</v>
      </c>
      <c r="J453" s="5" t="str">
        <f>OBV!F453</f>
        <v>NEUTRAL</v>
      </c>
      <c r="K453" s="5" t="str">
        <f>OBV!G453</f>
        <v>NEUTRAL</v>
      </c>
      <c r="L453" s="5" t="str">
        <f>OBV!H453</f>
        <v>NEUTRAL</v>
      </c>
      <c r="M453" s="7">
        <f t="shared" si="70"/>
        <v>25</v>
      </c>
      <c r="N453" s="7">
        <f t="shared" si="71"/>
        <v>0</v>
      </c>
      <c r="O453" s="7">
        <f t="shared" si="72"/>
        <v>0</v>
      </c>
      <c r="P453" s="7">
        <f t="shared" si="73"/>
        <v>33</v>
      </c>
      <c r="Q453" s="8">
        <f t="shared" si="74"/>
        <v>13.7</v>
      </c>
      <c r="R453" s="8">
        <f t="shared" si="75"/>
        <v>13.25</v>
      </c>
      <c r="S453" s="8">
        <f t="shared" si="76"/>
        <v>18.600000000000001</v>
      </c>
      <c r="T453" s="8">
        <f t="shared" si="77"/>
        <v>14.5</v>
      </c>
      <c r="U453" s="7">
        <f t="shared" si="78"/>
        <v>15.183333333333332</v>
      </c>
      <c r="V453" s="7">
        <f t="shared" si="79"/>
        <v>15.012499999999999</v>
      </c>
    </row>
    <row r="454" spans="1:22" ht="13.5" x14ac:dyDescent="0.25">
      <c r="A454" s="3">
        <f>RSI!A454</f>
        <v>42964</v>
      </c>
      <c r="B454" s="2">
        <f>RSI!B454</f>
        <v>1.17</v>
      </c>
      <c r="C454" s="2">
        <f>RSI!I454</f>
        <v>65.124434265387322</v>
      </c>
      <c r="D454" s="2">
        <f>MACD!E454</f>
        <v>-2.1560621494902676E-2</v>
      </c>
      <c r="E454" s="2">
        <f>MACD!F454</f>
        <v>-2.3142150206206316E-2</v>
      </c>
      <c r="F454" s="2">
        <f>'Moving Avg'!D454</f>
        <v>1.1459999999999999</v>
      </c>
      <c r="G454" s="2">
        <f>'Moving Avg'!F454</f>
        <v>1.1315000000000004</v>
      </c>
      <c r="H454" s="2">
        <f>'Moving Avg'!G454</f>
        <v>1.1577999999999999</v>
      </c>
      <c r="I454" s="2">
        <f>'Moving Avg'!H454</f>
        <v>1.5499999999999989</v>
      </c>
      <c r="J454" s="5" t="str">
        <f>OBV!F454</f>
        <v>BULLISH</v>
      </c>
      <c r="K454" s="5" t="str">
        <f>OBV!G454</f>
        <v>NEUTRAL</v>
      </c>
      <c r="L454" s="5" t="str">
        <f>OBV!H454</f>
        <v>CONFIRMED BULLISH</v>
      </c>
      <c r="M454" s="7">
        <f t="shared" si="70"/>
        <v>25</v>
      </c>
      <c r="N454" s="7">
        <f t="shared" si="71"/>
        <v>0</v>
      </c>
      <c r="O454" s="7">
        <f t="shared" si="72"/>
        <v>0</v>
      </c>
      <c r="P454" s="7">
        <f t="shared" si="73"/>
        <v>83.5</v>
      </c>
      <c r="Q454" s="8">
        <f t="shared" si="74"/>
        <v>21.274999999999999</v>
      </c>
      <c r="R454" s="8">
        <f t="shared" si="75"/>
        <v>25.875</v>
      </c>
      <c r="S454" s="8">
        <f t="shared" si="76"/>
        <v>41.325000000000003</v>
      </c>
      <c r="T454" s="8">
        <f t="shared" si="77"/>
        <v>27.125</v>
      </c>
      <c r="U454" s="7">
        <f t="shared" si="78"/>
        <v>29.491666666666664</v>
      </c>
      <c r="V454" s="7">
        <f t="shared" si="79"/>
        <v>28.9</v>
      </c>
    </row>
    <row r="455" spans="1:22" ht="13.5" x14ac:dyDescent="0.25">
      <c r="A455" s="3">
        <f>RSI!A455</f>
        <v>42965</v>
      </c>
      <c r="B455" s="2">
        <f>RSI!B455</f>
        <v>1.17</v>
      </c>
      <c r="C455" s="2">
        <f>RSI!I455</f>
        <v>65.124434265387308</v>
      </c>
      <c r="D455" s="2">
        <f>MACD!E455</f>
        <v>-2.0684868012734947E-2</v>
      </c>
      <c r="E455" s="2">
        <f>MACD!F455</f>
        <v>-2.2650693767512043E-2</v>
      </c>
      <c r="F455" s="2">
        <f>'Moving Avg'!D455</f>
        <v>1.1519999999999999</v>
      </c>
      <c r="G455" s="2">
        <f>'Moving Avg'!F455</f>
        <v>1.1345000000000003</v>
      </c>
      <c r="H455" s="2">
        <f>'Moving Avg'!G455</f>
        <v>1.1551999999999998</v>
      </c>
      <c r="I455" s="2">
        <f>'Moving Avg'!H455</f>
        <v>1.545199999999999</v>
      </c>
      <c r="J455" s="5" t="str">
        <f>OBV!F455</f>
        <v>BULLISH</v>
      </c>
      <c r="K455" s="5" t="str">
        <f>OBV!G455</f>
        <v>NEUTRAL</v>
      </c>
      <c r="L455" s="5" t="str">
        <f>OBV!H455</f>
        <v>CONFIRMED BULLISH</v>
      </c>
      <c r="M455" s="7">
        <f t="shared" si="70"/>
        <v>25</v>
      </c>
      <c r="N455" s="7">
        <f t="shared" si="71"/>
        <v>0</v>
      </c>
      <c r="O455" s="7">
        <f t="shared" si="72"/>
        <v>0</v>
      </c>
      <c r="P455" s="7">
        <f t="shared" si="73"/>
        <v>83.5</v>
      </c>
      <c r="Q455" s="8">
        <f t="shared" si="74"/>
        <v>21.274999999999999</v>
      </c>
      <c r="R455" s="8">
        <f t="shared" si="75"/>
        <v>25.875</v>
      </c>
      <c r="S455" s="8">
        <f t="shared" si="76"/>
        <v>41.325000000000003</v>
      </c>
      <c r="T455" s="8">
        <f t="shared" si="77"/>
        <v>27.125</v>
      </c>
      <c r="U455" s="7">
        <f t="shared" si="78"/>
        <v>29.491666666666664</v>
      </c>
      <c r="V455" s="7">
        <f t="shared" si="79"/>
        <v>28.9</v>
      </c>
    </row>
    <row r="456" spans="1:22" ht="13.5" x14ac:dyDescent="0.25">
      <c r="A456" s="3">
        <f>RSI!A456</f>
        <v>42968</v>
      </c>
      <c r="B456" s="2">
        <f>RSI!B456</f>
        <v>1.17</v>
      </c>
      <c r="C456" s="2">
        <f>RSI!I456</f>
        <v>65.124434265387322</v>
      </c>
      <c r="D456" s="2">
        <f>MACD!E456</f>
        <v>-2.0104891717444229E-2</v>
      </c>
      <c r="E456" s="2">
        <f>MACD!F456</f>
        <v>-2.214153335749848E-2</v>
      </c>
      <c r="F456" s="2">
        <f>'Moving Avg'!D456</f>
        <v>1.1579999999999999</v>
      </c>
      <c r="G456" s="2">
        <f>'Moving Avg'!F456</f>
        <v>1.1375000000000004</v>
      </c>
      <c r="H456" s="2">
        <f>'Moving Avg'!G456</f>
        <v>1.1532</v>
      </c>
      <c r="I456" s="2">
        <f>'Moving Avg'!H456</f>
        <v>1.5400999999999987</v>
      </c>
      <c r="J456" s="5" t="str">
        <f>OBV!F456</f>
        <v>BULLISH</v>
      </c>
      <c r="K456" s="5" t="str">
        <f>OBV!G456</f>
        <v>NEUTRAL</v>
      </c>
      <c r="L456" s="5" t="str">
        <f>OBV!H456</f>
        <v>CONFIRMED BULLISH</v>
      </c>
      <c r="M456" s="7">
        <f t="shared" si="70"/>
        <v>25</v>
      </c>
      <c r="N456" s="7">
        <f t="shared" si="71"/>
        <v>0</v>
      </c>
      <c r="O456" s="7">
        <f t="shared" si="72"/>
        <v>0</v>
      </c>
      <c r="P456" s="7">
        <f t="shared" si="73"/>
        <v>83.5</v>
      </c>
      <c r="Q456" s="8">
        <f t="shared" si="74"/>
        <v>21.274999999999999</v>
      </c>
      <c r="R456" s="8">
        <f t="shared" si="75"/>
        <v>25.875</v>
      </c>
      <c r="S456" s="8">
        <f t="shared" si="76"/>
        <v>41.325000000000003</v>
      </c>
      <c r="T456" s="8">
        <f t="shared" si="77"/>
        <v>27.125</v>
      </c>
      <c r="U456" s="7">
        <f t="shared" si="78"/>
        <v>29.491666666666664</v>
      </c>
      <c r="V456" s="7">
        <f t="shared" si="79"/>
        <v>28.9</v>
      </c>
    </row>
    <row r="457" spans="1:22" ht="13.5" x14ac:dyDescent="0.25">
      <c r="A457" s="3">
        <f>RSI!A457</f>
        <v>42969</v>
      </c>
      <c r="B457" s="2">
        <f>RSI!B457</f>
        <v>1.1399999999999999</v>
      </c>
      <c r="C457" s="2">
        <f>RSI!I457</f>
        <v>46.498721372359775</v>
      </c>
      <c r="D457" s="2">
        <f>MACD!E457</f>
        <v>-1.7541036879624494E-2</v>
      </c>
      <c r="E457" s="2">
        <f>MACD!F457</f>
        <v>-2.1221434061923682E-2</v>
      </c>
      <c r="F457" s="2">
        <f>'Moving Avg'!D457</f>
        <v>1.1579999999999999</v>
      </c>
      <c r="G457" s="2">
        <f>'Moving Avg'!F457</f>
        <v>1.1385000000000005</v>
      </c>
      <c r="H457" s="2">
        <f>'Moving Avg'!G457</f>
        <v>1.151</v>
      </c>
      <c r="I457" s="2">
        <f>'Moving Avg'!H457</f>
        <v>1.5348499999999985</v>
      </c>
      <c r="J457" s="5" t="str">
        <f>OBV!F457</f>
        <v>BEARISH</v>
      </c>
      <c r="K457" s="5" t="str">
        <f>OBV!G457</f>
        <v>NEUTRAL</v>
      </c>
      <c r="L457" s="5" t="str">
        <f>OBV!H457</f>
        <v>NEUTRAL</v>
      </c>
      <c r="M457" s="7">
        <f t="shared" si="70"/>
        <v>25</v>
      </c>
      <c r="N457" s="7">
        <f t="shared" si="71"/>
        <v>0</v>
      </c>
      <c r="O457" s="7">
        <f t="shared" si="72"/>
        <v>0</v>
      </c>
      <c r="P457" s="7">
        <f t="shared" si="73"/>
        <v>16.5</v>
      </c>
      <c r="Q457" s="8">
        <f t="shared" si="74"/>
        <v>11.225</v>
      </c>
      <c r="R457" s="8">
        <f t="shared" si="75"/>
        <v>9.125</v>
      </c>
      <c r="S457" s="8">
        <f t="shared" si="76"/>
        <v>11.175000000000001</v>
      </c>
      <c r="T457" s="8">
        <f t="shared" si="77"/>
        <v>10.375</v>
      </c>
      <c r="U457" s="7">
        <f t="shared" si="78"/>
        <v>10.508333333333335</v>
      </c>
      <c r="V457" s="7">
        <f t="shared" si="79"/>
        <v>10.475000000000001</v>
      </c>
    </row>
    <row r="458" spans="1:22" ht="13.5" x14ac:dyDescent="0.25">
      <c r="A458" s="3">
        <f>RSI!A458</f>
        <v>42970</v>
      </c>
      <c r="B458" s="2">
        <f>RSI!B458</f>
        <v>1.1399999999999999</v>
      </c>
      <c r="C458" s="2">
        <f>RSI!I458</f>
        <v>46.498721372359775</v>
      </c>
      <c r="D458" s="2">
        <f>MACD!E458</f>
        <v>-1.5332420845667327E-2</v>
      </c>
      <c r="E458" s="2">
        <f>MACD!F458</f>
        <v>-2.0043631418672412E-2</v>
      </c>
      <c r="F458" s="2">
        <f>'Moving Avg'!D458</f>
        <v>1.1579999999999999</v>
      </c>
      <c r="G458" s="2">
        <f>'Moving Avg'!F458</f>
        <v>1.1385000000000005</v>
      </c>
      <c r="H458" s="2">
        <f>'Moving Avg'!G458</f>
        <v>1.1488</v>
      </c>
      <c r="I458" s="2">
        <f>'Moving Avg'!H458</f>
        <v>1.5296999999999983</v>
      </c>
      <c r="J458" s="5" t="str">
        <f>OBV!F458</f>
        <v>BEARISH</v>
      </c>
      <c r="K458" s="5" t="str">
        <f>OBV!G458</f>
        <v>NEUTRAL</v>
      </c>
      <c r="L458" s="5" t="str">
        <f>OBV!H458</f>
        <v>NEUTRAL</v>
      </c>
      <c r="M458" s="7">
        <f t="shared" si="70"/>
        <v>25</v>
      </c>
      <c r="N458" s="7">
        <f t="shared" si="71"/>
        <v>0</v>
      </c>
      <c r="O458" s="7">
        <f t="shared" si="72"/>
        <v>0</v>
      </c>
      <c r="P458" s="7">
        <f t="shared" si="73"/>
        <v>16.5</v>
      </c>
      <c r="Q458" s="8">
        <f t="shared" si="74"/>
        <v>11.225</v>
      </c>
      <c r="R458" s="8">
        <f t="shared" si="75"/>
        <v>9.125</v>
      </c>
      <c r="S458" s="8">
        <f t="shared" si="76"/>
        <v>11.175000000000001</v>
      </c>
      <c r="T458" s="8">
        <f t="shared" si="77"/>
        <v>10.375</v>
      </c>
      <c r="U458" s="7">
        <f t="shared" si="78"/>
        <v>10.508333333333335</v>
      </c>
      <c r="V458" s="7">
        <f t="shared" si="79"/>
        <v>10.475000000000001</v>
      </c>
    </row>
    <row r="459" spans="1:22" ht="13.5" x14ac:dyDescent="0.25">
      <c r="A459" s="3">
        <f>RSI!A459</f>
        <v>42971</v>
      </c>
      <c r="B459" s="2">
        <f>RSI!B459</f>
        <v>1.1399999999999999</v>
      </c>
      <c r="C459" s="2">
        <f>RSI!I459</f>
        <v>46.498721372359768</v>
      </c>
      <c r="D459" s="2">
        <f>MACD!E459</f>
        <v>-1.3427295225379998E-2</v>
      </c>
      <c r="E459" s="2">
        <f>MACD!F459</f>
        <v>-1.8720364180013931E-2</v>
      </c>
      <c r="F459" s="2">
        <f>'Moving Avg'!D459</f>
        <v>1.1519999999999997</v>
      </c>
      <c r="G459" s="2">
        <f>'Moving Avg'!F459</f>
        <v>1.1400000000000001</v>
      </c>
      <c r="H459" s="2">
        <f>'Moving Avg'!G459</f>
        <v>1.1466000000000001</v>
      </c>
      <c r="I459" s="2">
        <f>'Moving Avg'!H459</f>
        <v>1.5246499999999983</v>
      </c>
      <c r="J459" s="5" t="str">
        <f>OBV!F459</f>
        <v>BEARISH</v>
      </c>
      <c r="K459" s="5" t="str">
        <f>OBV!G459</f>
        <v>NEUTRAL</v>
      </c>
      <c r="L459" s="5" t="str">
        <f>OBV!H459</f>
        <v>CONFIRMED BEARISH</v>
      </c>
      <c r="M459" s="7">
        <f t="shared" si="70"/>
        <v>25</v>
      </c>
      <c r="N459" s="7">
        <f t="shared" si="71"/>
        <v>0</v>
      </c>
      <c r="O459" s="7">
        <f t="shared" si="72"/>
        <v>0</v>
      </c>
      <c r="P459" s="7">
        <f t="shared" si="73"/>
        <v>16.5</v>
      </c>
      <c r="Q459" s="8">
        <f t="shared" si="74"/>
        <v>11.225</v>
      </c>
      <c r="R459" s="8">
        <f t="shared" si="75"/>
        <v>9.125</v>
      </c>
      <c r="S459" s="8">
        <f t="shared" si="76"/>
        <v>11.175000000000001</v>
      </c>
      <c r="T459" s="8">
        <f t="shared" si="77"/>
        <v>10.375</v>
      </c>
      <c r="U459" s="7">
        <f t="shared" si="78"/>
        <v>10.508333333333335</v>
      </c>
      <c r="V459" s="7">
        <f t="shared" si="79"/>
        <v>10.475000000000001</v>
      </c>
    </row>
    <row r="460" spans="1:22" ht="13.5" x14ac:dyDescent="0.25">
      <c r="A460" s="3">
        <f>RSI!A460</f>
        <v>42972</v>
      </c>
      <c r="B460" s="2">
        <f>RSI!B460</f>
        <v>1.1399999999999999</v>
      </c>
      <c r="C460" s="2">
        <f>RSI!I460</f>
        <v>46.498721372359768</v>
      </c>
      <c r="D460" s="2">
        <f>MACD!E460</f>
        <v>-1.1781657827999448E-2</v>
      </c>
      <c r="E460" s="2">
        <f>MACD!F460</f>
        <v>-1.7332622909611035E-2</v>
      </c>
      <c r="F460" s="2">
        <f>'Moving Avg'!D460</f>
        <v>1.1459999999999997</v>
      </c>
      <c r="G460" s="2">
        <f>'Moving Avg'!F460</f>
        <v>1.1415000000000002</v>
      </c>
      <c r="H460" s="2">
        <f>'Moving Avg'!G460</f>
        <v>1.145</v>
      </c>
      <c r="I460" s="2">
        <f>'Moving Avg'!H460</f>
        <v>1.519899999999998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  <c r="M460" s="7">
        <f t="shared" si="70"/>
        <v>25</v>
      </c>
      <c r="N460" s="7">
        <f t="shared" si="71"/>
        <v>0</v>
      </c>
      <c r="O460" s="7">
        <f t="shared" si="72"/>
        <v>0</v>
      </c>
      <c r="P460" s="7">
        <f t="shared" si="73"/>
        <v>16.5</v>
      </c>
      <c r="Q460" s="8">
        <f t="shared" si="74"/>
        <v>11.225</v>
      </c>
      <c r="R460" s="8">
        <f t="shared" si="75"/>
        <v>9.125</v>
      </c>
      <c r="S460" s="8">
        <f t="shared" si="76"/>
        <v>11.175000000000001</v>
      </c>
      <c r="T460" s="8">
        <f t="shared" si="77"/>
        <v>10.375</v>
      </c>
      <c r="U460" s="7">
        <f t="shared" si="78"/>
        <v>10.508333333333335</v>
      </c>
      <c r="V460" s="7">
        <f t="shared" si="79"/>
        <v>10.475000000000001</v>
      </c>
    </row>
    <row r="461" spans="1:22" ht="13.5" x14ac:dyDescent="0.25">
      <c r="A461" s="3">
        <f>RSI!A461</f>
        <v>42975</v>
      </c>
      <c r="B461" s="2">
        <f>RSI!B461</f>
        <v>1.1399999999999999</v>
      </c>
      <c r="C461" s="2">
        <f>RSI!I461</f>
        <v>46.498721372359768</v>
      </c>
      <c r="D461" s="2">
        <f>MACD!E461</f>
        <v>-1.0358076871897826E-2</v>
      </c>
      <c r="E461" s="2">
        <f>MACD!F461</f>
        <v>-1.5937713702068392E-2</v>
      </c>
      <c r="F461" s="2">
        <f>'Moving Avg'!D461</f>
        <v>1.1399999999999999</v>
      </c>
      <c r="G461" s="2">
        <f>'Moving Avg'!F461</f>
        <v>1.1430000000000002</v>
      </c>
      <c r="H461" s="2">
        <f>'Moving Avg'!G461</f>
        <v>1.1434000000000002</v>
      </c>
      <c r="I461" s="2">
        <f>'Moving Avg'!H461</f>
        <v>1.5151499999999982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  <c r="M461" s="7">
        <f t="shared" si="70"/>
        <v>25</v>
      </c>
      <c r="N461" s="7">
        <f t="shared" si="71"/>
        <v>0</v>
      </c>
      <c r="O461" s="7">
        <f t="shared" si="72"/>
        <v>0</v>
      </c>
      <c r="P461" s="7">
        <f t="shared" si="73"/>
        <v>16.5</v>
      </c>
      <c r="Q461" s="8">
        <f t="shared" si="74"/>
        <v>11.225</v>
      </c>
      <c r="R461" s="8">
        <f t="shared" si="75"/>
        <v>9.125</v>
      </c>
      <c r="S461" s="8">
        <f t="shared" si="76"/>
        <v>11.175000000000001</v>
      </c>
      <c r="T461" s="8">
        <f t="shared" si="77"/>
        <v>10.375</v>
      </c>
      <c r="U461" s="7">
        <f t="shared" si="78"/>
        <v>10.508333333333335</v>
      </c>
      <c r="V461" s="7">
        <f t="shared" si="79"/>
        <v>10.475000000000001</v>
      </c>
    </row>
    <row r="462" spans="1:22" ht="13.5" x14ac:dyDescent="0.25">
      <c r="A462" s="3">
        <f>RSI!A462</f>
        <v>42976</v>
      </c>
      <c r="B462" s="2">
        <f>RSI!B462</f>
        <v>1.17</v>
      </c>
      <c r="C462" s="2">
        <f>RSI!I462</f>
        <v>62.170619162923821</v>
      </c>
      <c r="D462" s="2">
        <f>MACD!E462</f>
        <v>-1.1346917127124323E-2</v>
      </c>
      <c r="E462" s="2">
        <f>MACD!F462</f>
        <v>-1.5019554387079579E-2</v>
      </c>
      <c r="F462" s="2">
        <f>'Moving Avg'!D462</f>
        <v>1.1459999999999999</v>
      </c>
      <c r="G462" s="2">
        <f>'Moving Avg'!F462</f>
        <v>1.1460000000000001</v>
      </c>
      <c r="H462" s="2">
        <f>'Moving Avg'!G462</f>
        <v>1.1424000000000003</v>
      </c>
      <c r="I462" s="2">
        <f>'Moving Avg'!H462</f>
        <v>1.510849999999998</v>
      </c>
      <c r="J462" s="5" t="str">
        <f>OBV!F462</f>
        <v>NEUTRAL</v>
      </c>
      <c r="K462" s="5" t="str">
        <f>OBV!G462</f>
        <v>NEUTRAL</v>
      </c>
      <c r="L462" s="5" t="str">
        <f>OBV!H462</f>
        <v>NEUTRAL</v>
      </c>
      <c r="M462" s="7">
        <f t="shared" si="70"/>
        <v>25</v>
      </c>
      <c r="N462" s="7">
        <f t="shared" si="71"/>
        <v>0</v>
      </c>
      <c r="O462" s="7">
        <f t="shared" si="72"/>
        <v>0</v>
      </c>
      <c r="P462" s="7">
        <f t="shared" si="73"/>
        <v>33</v>
      </c>
      <c r="Q462" s="8">
        <f t="shared" si="74"/>
        <v>13.7</v>
      </c>
      <c r="R462" s="8">
        <f t="shared" si="75"/>
        <v>13.25</v>
      </c>
      <c r="S462" s="8">
        <f t="shared" si="76"/>
        <v>18.600000000000001</v>
      </c>
      <c r="T462" s="8">
        <f t="shared" si="77"/>
        <v>14.5</v>
      </c>
      <c r="U462" s="7">
        <f t="shared" si="78"/>
        <v>15.183333333333332</v>
      </c>
      <c r="V462" s="7">
        <f t="shared" si="79"/>
        <v>15.012499999999999</v>
      </c>
    </row>
    <row r="463" spans="1:22" ht="13.5" x14ac:dyDescent="0.25">
      <c r="A463" s="3">
        <f>RSI!A463</f>
        <v>42977</v>
      </c>
      <c r="B463" s="2">
        <f>RSI!B463</f>
        <v>1.17</v>
      </c>
      <c r="C463" s="2">
        <f>RSI!I463</f>
        <v>62.170619162923821</v>
      </c>
      <c r="D463" s="2">
        <f>MACD!E463</f>
        <v>-1.2334220265810325E-2</v>
      </c>
      <c r="E463" s="2">
        <f>MACD!F463</f>
        <v>-1.4482487562825729E-2</v>
      </c>
      <c r="F463" s="2">
        <f>'Moving Avg'!D463</f>
        <v>1.1519999999999999</v>
      </c>
      <c r="G463" s="2">
        <f>'Moving Avg'!F463</f>
        <v>1.1475000000000002</v>
      </c>
      <c r="H463" s="2">
        <f>'Moving Avg'!G463</f>
        <v>1.1418000000000001</v>
      </c>
      <c r="I463" s="2">
        <f>'Moving Avg'!H463</f>
        <v>1.5062999999999982</v>
      </c>
      <c r="J463" s="5" t="str">
        <f>OBV!F463</f>
        <v>NEUTRAL</v>
      </c>
      <c r="K463" s="5" t="str">
        <f>OBV!G463</f>
        <v>NEUTRAL</v>
      </c>
      <c r="L463" s="5" t="str">
        <f>OBV!H463</f>
        <v>NEUTRAL</v>
      </c>
      <c r="M463" s="7">
        <f t="shared" si="70"/>
        <v>25</v>
      </c>
      <c r="N463" s="7">
        <f t="shared" si="71"/>
        <v>0</v>
      </c>
      <c r="O463" s="7">
        <f t="shared" si="72"/>
        <v>0</v>
      </c>
      <c r="P463" s="7">
        <f t="shared" si="73"/>
        <v>33</v>
      </c>
      <c r="Q463" s="8">
        <f t="shared" si="74"/>
        <v>13.7</v>
      </c>
      <c r="R463" s="8">
        <f t="shared" si="75"/>
        <v>13.25</v>
      </c>
      <c r="S463" s="8">
        <f t="shared" si="76"/>
        <v>18.600000000000001</v>
      </c>
      <c r="T463" s="8">
        <f t="shared" si="77"/>
        <v>14.5</v>
      </c>
      <c r="U463" s="7">
        <f t="shared" si="78"/>
        <v>15.183333333333332</v>
      </c>
      <c r="V463" s="7">
        <f t="shared" si="79"/>
        <v>15.012499999999999</v>
      </c>
    </row>
    <row r="464" spans="1:22" ht="13.5" x14ac:dyDescent="0.25">
      <c r="A464" s="3">
        <f>RSI!A464</f>
        <v>42978</v>
      </c>
      <c r="B464" s="2">
        <f>RSI!B464</f>
        <v>1.2</v>
      </c>
      <c r="C464" s="2">
        <f>RSI!I464</f>
        <v>71.763312210508218</v>
      </c>
      <c r="D464" s="2">
        <f>MACD!E464</f>
        <v>-1.091590539992815E-2</v>
      </c>
      <c r="E464" s="2">
        <f>MACD!F464</f>
        <v>-1.3769171130246215E-2</v>
      </c>
      <c r="F464" s="2">
        <f>'Moving Avg'!D464</f>
        <v>1.1639999999999999</v>
      </c>
      <c r="G464" s="2">
        <f>'Moving Avg'!F464</f>
        <v>1.1505000000000001</v>
      </c>
      <c r="H464" s="2">
        <f>'Moving Avg'!G464</f>
        <v>1.1418000000000001</v>
      </c>
      <c r="I464" s="2">
        <f>'Moving Avg'!H464</f>
        <v>1.5016499999999982</v>
      </c>
      <c r="J464" s="5" t="str">
        <f>OBV!F464</f>
        <v>BULLISH</v>
      </c>
      <c r="K464" s="5" t="str">
        <f>OBV!G464</f>
        <v>NEUTRAL</v>
      </c>
      <c r="L464" s="5" t="str">
        <f>OBV!H464</f>
        <v>CONFIRMED BULLISH</v>
      </c>
      <c r="M464" s="7">
        <f t="shared" si="70"/>
        <v>0</v>
      </c>
      <c r="N464" s="7">
        <f t="shared" si="71"/>
        <v>0</v>
      </c>
      <c r="O464" s="7">
        <f t="shared" si="72"/>
        <v>0</v>
      </c>
      <c r="P464" s="7">
        <f t="shared" si="73"/>
        <v>83.5</v>
      </c>
      <c r="Q464" s="8">
        <f t="shared" si="74"/>
        <v>12.525</v>
      </c>
      <c r="R464" s="8">
        <f t="shared" si="75"/>
        <v>20.875</v>
      </c>
      <c r="S464" s="8">
        <f t="shared" si="76"/>
        <v>37.575000000000003</v>
      </c>
      <c r="T464" s="8">
        <f t="shared" si="77"/>
        <v>20.875</v>
      </c>
      <c r="U464" s="7">
        <f t="shared" si="78"/>
        <v>23.658333333333331</v>
      </c>
      <c r="V464" s="7">
        <f t="shared" si="79"/>
        <v>22.962499999999999</v>
      </c>
    </row>
    <row r="465" spans="1:22" ht="13.5" x14ac:dyDescent="0.25">
      <c r="A465" s="3">
        <f>RSI!A465</f>
        <v>42982</v>
      </c>
      <c r="B465" s="2">
        <f>RSI!B465</f>
        <v>1.2</v>
      </c>
      <c r="C465" s="2">
        <f>RSI!I465</f>
        <v>71.763312210508218</v>
      </c>
      <c r="D465" s="2">
        <f>MACD!E465</f>
        <v>-1.0022172608710855E-2</v>
      </c>
      <c r="E465" s="2">
        <f>MACD!F465</f>
        <v>-1.3019771425939144E-2</v>
      </c>
      <c r="F465" s="2">
        <f>'Moving Avg'!D465</f>
        <v>1.1759999999999999</v>
      </c>
      <c r="G465" s="2">
        <f>'Moving Avg'!F465</f>
        <v>1.1535</v>
      </c>
      <c r="H465" s="2">
        <f>'Moving Avg'!G465</f>
        <v>1.1418000000000004</v>
      </c>
      <c r="I465" s="2">
        <f>'Moving Avg'!H465</f>
        <v>1.4969999999999986</v>
      </c>
      <c r="J465" s="5" t="str">
        <f>OBV!F465</f>
        <v>BULLISH</v>
      </c>
      <c r="K465" s="5" t="str">
        <f>OBV!G465</f>
        <v>NEUTRAL</v>
      </c>
      <c r="L465" s="5" t="str">
        <f>OBV!H465</f>
        <v>CONFIRMED BULLISH</v>
      </c>
      <c r="M465" s="7">
        <f t="shared" si="70"/>
        <v>0</v>
      </c>
      <c r="N465" s="7">
        <f t="shared" si="71"/>
        <v>0</v>
      </c>
      <c r="O465" s="7">
        <f t="shared" si="72"/>
        <v>0</v>
      </c>
      <c r="P465" s="7">
        <f t="shared" si="73"/>
        <v>83.5</v>
      </c>
      <c r="Q465" s="8">
        <f t="shared" si="74"/>
        <v>12.525</v>
      </c>
      <c r="R465" s="8">
        <f t="shared" si="75"/>
        <v>20.875</v>
      </c>
      <c r="S465" s="8">
        <f t="shared" si="76"/>
        <v>37.575000000000003</v>
      </c>
      <c r="T465" s="8">
        <f t="shared" si="77"/>
        <v>20.875</v>
      </c>
      <c r="U465" s="7">
        <f t="shared" si="78"/>
        <v>23.658333333333331</v>
      </c>
      <c r="V465" s="7">
        <f t="shared" si="79"/>
        <v>22.962499999999999</v>
      </c>
    </row>
    <row r="466" spans="1:22" ht="13.5" x14ac:dyDescent="0.25">
      <c r="A466" s="3">
        <f>RSI!A466</f>
        <v>42983</v>
      </c>
      <c r="B466" s="2">
        <f>RSI!B466</f>
        <v>1.25</v>
      </c>
      <c r="C466" s="2">
        <f>RSI!I466</f>
        <v>81.051116519131298</v>
      </c>
      <c r="D466" s="2">
        <f>MACD!E466</f>
        <v>-1.3253325862216281E-2</v>
      </c>
      <c r="E466" s="2">
        <f>MACD!F466</f>
        <v>-1.3066482313194572E-2</v>
      </c>
      <c r="F466" s="2">
        <f>'Moving Avg'!D466</f>
        <v>1.198</v>
      </c>
      <c r="G466" s="2">
        <f>'Moving Avg'!F466</f>
        <v>1.159</v>
      </c>
      <c r="H466" s="2">
        <f>'Moving Avg'!G466</f>
        <v>1.1428000000000005</v>
      </c>
      <c r="I466" s="2">
        <f>'Moving Avg'!H466</f>
        <v>1.4925999999999988</v>
      </c>
      <c r="J466" s="5" t="str">
        <f>OBV!F466</f>
        <v>BULLISH</v>
      </c>
      <c r="K466" s="5" t="str">
        <f>OBV!G466</f>
        <v>NEUTRAL</v>
      </c>
      <c r="L466" s="5" t="str">
        <f>OBV!H466</f>
        <v>CONFIRMED BULLISH</v>
      </c>
      <c r="M466" s="7">
        <f t="shared" si="70"/>
        <v>0</v>
      </c>
      <c r="N466" s="7">
        <f t="shared" si="71"/>
        <v>45</v>
      </c>
      <c r="O466" s="7">
        <f t="shared" si="72"/>
        <v>0</v>
      </c>
      <c r="P466" s="7">
        <f t="shared" si="73"/>
        <v>83.5</v>
      </c>
      <c r="Q466" s="8">
        <f t="shared" si="74"/>
        <v>28.274999999999999</v>
      </c>
      <c r="R466" s="8">
        <f t="shared" si="75"/>
        <v>29.875</v>
      </c>
      <c r="S466" s="8">
        <f t="shared" si="76"/>
        <v>44.325000000000003</v>
      </c>
      <c r="T466" s="8">
        <f t="shared" si="77"/>
        <v>32.125</v>
      </c>
      <c r="U466" s="7">
        <f t="shared" si="78"/>
        <v>34.158333333333331</v>
      </c>
      <c r="V466" s="7">
        <f t="shared" si="79"/>
        <v>33.65</v>
      </c>
    </row>
    <row r="467" spans="1:22" ht="13.5" x14ac:dyDescent="0.25">
      <c r="A467" s="3">
        <f>RSI!A467</f>
        <v>42984</v>
      </c>
      <c r="B467" s="2">
        <f>RSI!B467</f>
        <v>1.3</v>
      </c>
      <c r="C467" s="2">
        <f>RSI!I467</f>
        <v>86.007621376783945</v>
      </c>
      <c r="D467" s="2">
        <f>MACD!E467</f>
        <v>-2.4864590367245087E-2</v>
      </c>
      <c r="E467" s="2">
        <f>MACD!F467</f>
        <v>-1.5426103924004675E-2</v>
      </c>
      <c r="F467" s="2">
        <f>'Moving Avg'!D467</f>
        <v>1.224</v>
      </c>
      <c r="G467" s="2">
        <f>'Moving Avg'!F467</f>
        <v>1.167</v>
      </c>
      <c r="H467" s="2">
        <f>'Moving Avg'!G467</f>
        <v>1.1448000000000003</v>
      </c>
      <c r="I467" s="2">
        <f>'Moving Avg'!H467</f>
        <v>1.4884499999999989</v>
      </c>
      <c r="J467" s="5" t="str">
        <f>OBV!F467</f>
        <v>BULLISH</v>
      </c>
      <c r="K467" s="5" t="str">
        <f>OBV!G467</f>
        <v>NEUTRAL</v>
      </c>
      <c r="L467" s="5" t="str">
        <f>OBV!H467</f>
        <v>CONFIRMED BULLISH</v>
      </c>
      <c r="M467" s="7">
        <f t="shared" si="70"/>
        <v>0</v>
      </c>
      <c r="N467" s="7">
        <f t="shared" si="71"/>
        <v>45</v>
      </c>
      <c r="O467" s="7">
        <f t="shared" si="72"/>
        <v>0</v>
      </c>
      <c r="P467" s="7">
        <f t="shared" si="73"/>
        <v>83.5</v>
      </c>
      <c r="Q467" s="8">
        <f t="shared" si="74"/>
        <v>28.274999999999999</v>
      </c>
      <c r="R467" s="8">
        <f t="shared" si="75"/>
        <v>29.875</v>
      </c>
      <c r="S467" s="8">
        <f t="shared" si="76"/>
        <v>44.325000000000003</v>
      </c>
      <c r="T467" s="8">
        <f t="shared" si="77"/>
        <v>32.125</v>
      </c>
      <c r="U467" s="7">
        <f t="shared" si="78"/>
        <v>34.158333333333331</v>
      </c>
      <c r="V467" s="7">
        <f t="shared" si="79"/>
        <v>33.65</v>
      </c>
    </row>
    <row r="468" spans="1:22" ht="13.5" x14ac:dyDescent="0.25">
      <c r="A468" s="3">
        <f>RSI!A468</f>
        <v>42985</v>
      </c>
      <c r="B468" s="2">
        <f>RSI!B468</f>
        <v>1.35</v>
      </c>
      <c r="C468" s="2">
        <f>RSI!I468</f>
        <v>89.082896758612378</v>
      </c>
      <c r="D468" s="2">
        <f>MACD!E468</f>
        <v>-3.9205443294350495E-2</v>
      </c>
      <c r="E468" s="2">
        <f>MACD!F468</f>
        <v>-2.018197179807384E-2</v>
      </c>
      <c r="F468" s="2">
        <f>'Moving Avg'!D468</f>
        <v>1.2600000000000002</v>
      </c>
      <c r="G468" s="2">
        <f>'Moving Avg'!F468</f>
        <v>1.1775</v>
      </c>
      <c r="H468" s="2">
        <f>'Moving Avg'!G468</f>
        <v>1.1478000000000004</v>
      </c>
      <c r="I468" s="2">
        <f>'Moving Avg'!H468</f>
        <v>1.4845499999999989</v>
      </c>
      <c r="J468" s="5" t="str">
        <f>OBV!F468</f>
        <v>BULLISH</v>
      </c>
      <c r="K468" s="5" t="str">
        <f>OBV!G468</f>
        <v>NEUTRAL</v>
      </c>
      <c r="L468" s="5" t="str">
        <f>OBV!H468</f>
        <v>CONFIRMED BULLISH</v>
      </c>
      <c r="M468" s="7">
        <f t="shared" si="70"/>
        <v>0</v>
      </c>
      <c r="N468" s="7">
        <f t="shared" si="71"/>
        <v>45</v>
      </c>
      <c r="O468" s="7">
        <f t="shared" si="72"/>
        <v>0</v>
      </c>
      <c r="P468" s="7">
        <f t="shared" si="73"/>
        <v>83.5</v>
      </c>
      <c r="Q468" s="8">
        <f t="shared" si="74"/>
        <v>28.274999999999999</v>
      </c>
      <c r="R468" s="8">
        <f t="shared" si="75"/>
        <v>29.875</v>
      </c>
      <c r="S468" s="8">
        <f t="shared" si="76"/>
        <v>44.325000000000003</v>
      </c>
      <c r="T468" s="8">
        <f t="shared" si="77"/>
        <v>32.125</v>
      </c>
      <c r="U468" s="7">
        <f t="shared" si="78"/>
        <v>34.158333333333331</v>
      </c>
      <c r="V468" s="7">
        <f t="shared" si="79"/>
        <v>33.65</v>
      </c>
    </row>
    <row r="469" spans="1:22" ht="13.5" x14ac:dyDescent="0.25">
      <c r="A469" s="3">
        <f>RSI!A469</f>
        <v>42986</v>
      </c>
      <c r="B469" s="2">
        <f>RSI!B469</f>
        <v>1.41</v>
      </c>
      <c r="C469" s="2">
        <f>RSI!I469</f>
        <v>91.497756587382398</v>
      </c>
      <c r="D469" s="2">
        <f>MACD!E469</f>
        <v>-5.6831975436163917E-2</v>
      </c>
      <c r="E469" s="2">
        <f>MACD!F469</f>
        <v>-2.7511972525691857E-2</v>
      </c>
      <c r="F469" s="2">
        <f>'Moving Avg'!D469</f>
        <v>1.302</v>
      </c>
      <c r="G469" s="2">
        <f>'Moving Avg'!F469</f>
        <v>1.1910000000000003</v>
      </c>
      <c r="H469" s="2">
        <f>'Moving Avg'!G469</f>
        <v>1.1520000000000004</v>
      </c>
      <c r="I469" s="2">
        <f>'Moving Avg'!H469</f>
        <v>1.4812499999999988</v>
      </c>
      <c r="J469" s="5" t="str">
        <f>OBV!F469</f>
        <v>BULLISH</v>
      </c>
      <c r="K469" s="5" t="str">
        <f>OBV!G469</f>
        <v>NEUTRAL</v>
      </c>
      <c r="L469" s="5" t="str">
        <f>OBV!H469</f>
        <v>CONFIRMED BULLISH</v>
      </c>
      <c r="M469" s="7">
        <f t="shared" si="70"/>
        <v>0</v>
      </c>
      <c r="N469" s="7">
        <f t="shared" si="71"/>
        <v>100</v>
      </c>
      <c r="O469" s="7">
        <f t="shared" si="72"/>
        <v>0</v>
      </c>
      <c r="P469" s="7">
        <f t="shared" si="73"/>
        <v>83.5</v>
      </c>
      <c r="Q469" s="8">
        <f t="shared" si="74"/>
        <v>47.524999999999999</v>
      </c>
      <c r="R469" s="8">
        <f t="shared" si="75"/>
        <v>40.875</v>
      </c>
      <c r="S469" s="8">
        <f t="shared" si="76"/>
        <v>52.575000000000003</v>
      </c>
      <c r="T469" s="8">
        <f t="shared" si="77"/>
        <v>45.875</v>
      </c>
      <c r="U469" s="7">
        <f t="shared" si="78"/>
        <v>46.991666666666674</v>
      </c>
      <c r="V469" s="7">
        <f t="shared" si="79"/>
        <v>46.712500000000006</v>
      </c>
    </row>
    <row r="470" spans="1:22" ht="13.5" x14ac:dyDescent="0.25">
      <c r="A470" s="3">
        <f>RSI!A470</f>
        <v>42989</v>
      </c>
      <c r="B470" s="2">
        <f>RSI!B470</f>
        <v>1.47</v>
      </c>
      <c r="C470" s="2">
        <f>RSI!I470</f>
        <v>93.133467870916363</v>
      </c>
      <c r="D470" s="2">
        <f>MACD!E470</f>
        <v>-7.7515646197571453E-2</v>
      </c>
      <c r="E470" s="2">
        <f>MACD!F470</f>
        <v>-3.7512707260067779E-2</v>
      </c>
      <c r="F470" s="2">
        <f>'Moving Avg'!D470</f>
        <v>1.3559999999999999</v>
      </c>
      <c r="G470" s="2">
        <f>'Moving Avg'!F470</f>
        <v>1.2075</v>
      </c>
      <c r="H470" s="2">
        <f>'Moving Avg'!G470</f>
        <v>1.1574000000000002</v>
      </c>
      <c r="I470" s="2">
        <f>'Moving Avg'!H470</f>
        <v>1.4785499999999991</v>
      </c>
      <c r="J470" s="5" t="str">
        <f>OBV!F470</f>
        <v>BULLISH</v>
      </c>
      <c r="K470" s="5" t="str">
        <f>OBV!G470</f>
        <v>NEUTRAL</v>
      </c>
      <c r="L470" s="5" t="str">
        <f>OBV!H470</f>
        <v>CONFIRMED BULLISH</v>
      </c>
      <c r="M470" s="7">
        <f t="shared" si="70"/>
        <v>0</v>
      </c>
      <c r="N470" s="7">
        <f t="shared" si="71"/>
        <v>100</v>
      </c>
      <c r="O470" s="7">
        <f t="shared" si="72"/>
        <v>0</v>
      </c>
      <c r="P470" s="7">
        <f t="shared" si="73"/>
        <v>83.5</v>
      </c>
      <c r="Q470" s="8">
        <f t="shared" si="74"/>
        <v>47.524999999999999</v>
      </c>
      <c r="R470" s="8">
        <f t="shared" si="75"/>
        <v>40.875</v>
      </c>
      <c r="S470" s="8">
        <f t="shared" si="76"/>
        <v>52.575000000000003</v>
      </c>
      <c r="T470" s="8">
        <f t="shared" si="77"/>
        <v>45.875</v>
      </c>
      <c r="U470" s="7">
        <f t="shared" si="78"/>
        <v>46.991666666666674</v>
      </c>
      <c r="V470" s="7">
        <f t="shared" si="79"/>
        <v>46.712500000000006</v>
      </c>
    </row>
    <row r="471" spans="1:22" ht="13.5" x14ac:dyDescent="0.25">
      <c r="A471" s="3">
        <f>RSI!A471</f>
        <v>42990</v>
      </c>
      <c r="B471" s="2">
        <f>RSI!B471</f>
        <v>1.47</v>
      </c>
      <c r="C471" s="2">
        <f>RSI!I471</f>
        <v>93.133467870916363</v>
      </c>
      <c r="D471" s="2">
        <f>MACD!E471</f>
        <v>-9.6598115925767392E-2</v>
      </c>
      <c r="E471" s="2">
        <f>MACD!F471</f>
        <v>-4.932978899320771E-2</v>
      </c>
      <c r="F471" s="2">
        <f>'Moving Avg'!D471</f>
        <v>1.4</v>
      </c>
      <c r="G471" s="2">
        <f>'Moving Avg'!F471</f>
        <v>1.224</v>
      </c>
      <c r="H471" s="2">
        <f>'Moving Avg'!G471</f>
        <v>1.1630000000000003</v>
      </c>
      <c r="I471" s="2">
        <f>'Moving Avg'!H471</f>
        <v>1.4758499999999992</v>
      </c>
      <c r="J471" s="5" t="str">
        <f>OBV!F471</f>
        <v>BULLISH</v>
      </c>
      <c r="K471" s="5" t="str">
        <f>OBV!G471</f>
        <v>NEUTRAL</v>
      </c>
      <c r="L471" s="5" t="str">
        <f>OBV!H471</f>
        <v>CONFIRMED BULLISH</v>
      </c>
      <c r="M471" s="7">
        <f t="shared" si="70"/>
        <v>0</v>
      </c>
      <c r="N471" s="7">
        <f t="shared" si="71"/>
        <v>100</v>
      </c>
      <c r="O471" s="7">
        <f t="shared" si="72"/>
        <v>0</v>
      </c>
      <c r="P471" s="7">
        <f t="shared" si="73"/>
        <v>83.5</v>
      </c>
      <c r="Q471" s="8">
        <f t="shared" si="74"/>
        <v>47.524999999999999</v>
      </c>
      <c r="R471" s="8">
        <f t="shared" si="75"/>
        <v>40.875</v>
      </c>
      <c r="S471" s="8">
        <f t="shared" si="76"/>
        <v>52.575000000000003</v>
      </c>
      <c r="T471" s="8">
        <f t="shared" si="77"/>
        <v>45.875</v>
      </c>
      <c r="U471" s="7">
        <f t="shared" si="78"/>
        <v>46.991666666666674</v>
      </c>
      <c r="V471" s="7">
        <f t="shared" si="79"/>
        <v>46.712500000000006</v>
      </c>
    </row>
    <row r="472" spans="1:22" ht="13.5" x14ac:dyDescent="0.25">
      <c r="A472" s="3">
        <f>RSI!A472</f>
        <v>42991</v>
      </c>
      <c r="B472" s="2">
        <f>RSI!B472</f>
        <v>1.5</v>
      </c>
      <c r="C472" s="2">
        <f>RSI!I472</f>
        <v>93.822622429418232</v>
      </c>
      <c r="D472" s="2">
        <f>MACD!E472</f>
        <v>-0.11181545698431683</v>
      </c>
      <c r="E472" s="2">
        <f>MACD!F472</f>
        <v>-6.1826922591429537E-2</v>
      </c>
      <c r="F472" s="2">
        <f>'Moving Avg'!D472</f>
        <v>1.44</v>
      </c>
      <c r="G472" s="2">
        <f>'Moving Avg'!F472</f>
        <v>1.2419999999999998</v>
      </c>
      <c r="H472" s="2">
        <f>'Moving Avg'!G472</f>
        <v>1.1694000000000002</v>
      </c>
      <c r="I472" s="2">
        <f>'Moving Avg'!H472</f>
        <v>1.4732999999999992</v>
      </c>
      <c r="J472" s="5" t="str">
        <f>OBV!F472</f>
        <v>BULLISH</v>
      </c>
      <c r="K472" s="5" t="str">
        <f>OBV!G472</f>
        <v>NEUTRAL</v>
      </c>
      <c r="L472" s="5" t="str">
        <f>OBV!H472</f>
        <v>CONFIRMED BULLISH</v>
      </c>
      <c r="M472" s="7">
        <f t="shared" si="70"/>
        <v>0</v>
      </c>
      <c r="N472" s="7">
        <f t="shared" si="71"/>
        <v>100</v>
      </c>
      <c r="O472" s="7">
        <f t="shared" si="72"/>
        <v>0</v>
      </c>
      <c r="P472" s="7">
        <f t="shared" si="73"/>
        <v>83.5</v>
      </c>
      <c r="Q472" s="8">
        <f t="shared" si="74"/>
        <v>47.524999999999999</v>
      </c>
      <c r="R472" s="8">
        <f t="shared" si="75"/>
        <v>40.875</v>
      </c>
      <c r="S472" s="8">
        <f t="shared" si="76"/>
        <v>52.575000000000003</v>
      </c>
      <c r="T472" s="8">
        <f t="shared" si="77"/>
        <v>45.875</v>
      </c>
      <c r="U472" s="7">
        <f t="shared" si="78"/>
        <v>46.991666666666674</v>
      </c>
      <c r="V472" s="7">
        <f t="shared" si="79"/>
        <v>46.712500000000006</v>
      </c>
    </row>
    <row r="473" spans="1:22" ht="13.5" x14ac:dyDescent="0.25">
      <c r="A473" s="3">
        <f>RSI!A473</f>
        <v>42992</v>
      </c>
      <c r="B473" s="2">
        <f>RSI!B473</f>
        <v>1.5</v>
      </c>
      <c r="C473" s="2">
        <f>RSI!I473</f>
        <v>93.822622429418232</v>
      </c>
      <c r="D473" s="2">
        <f>MACD!E473</f>
        <v>-0.12622430873122248</v>
      </c>
      <c r="E473" s="2">
        <f>MACD!F473</f>
        <v>-7.470639981938812E-2</v>
      </c>
      <c r="F473" s="2">
        <f>'Moving Avg'!D473</f>
        <v>1.47</v>
      </c>
      <c r="G473" s="2">
        <f>'Moving Avg'!F473</f>
        <v>1.2599999999999998</v>
      </c>
      <c r="H473" s="2">
        <f>'Moving Avg'!G473</f>
        <v>1.1758000000000002</v>
      </c>
      <c r="I473" s="2">
        <f>'Moving Avg'!H473</f>
        <v>1.4707499999999993</v>
      </c>
      <c r="J473" s="5" t="str">
        <f>OBV!F473</f>
        <v>BULLISH</v>
      </c>
      <c r="K473" s="5" t="str">
        <f>OBV!G473</f>
        <v>NEUTRAL</v>
      </c>
      <c r="L473" s="5" t="str">
        <f>OBV!H473</f>
        <v>CONFIRMED BULLISH</v>
      </c>
      <c r="M473" s="7">
        <f t="shared" si="70"/>
        <v>0</v>
      </c>
      <c r="N473" s="7">
        <f t="shared" si="71"/>
        <v>100</v>
      </c>
      <c r="O473" s="7">
        <f t="shared" si="72"/>
        <v>0</v>
      </c>
      <c r="P473" s="7">
        <f t="shared" si="73"/>
        <v>83.5</v>
      </c>
      <c r="Q473" s="8">
        <f t="shared" si="74"/>
        <v>47.524999999999999</v>
      </c>
      <c r="R473" s="8">
        <f t="shared" si="75"/>
        <v>40.875</v>
      </c>
      <c r="S473" s="8">
        <f t="shared" si="76"/>
        <v>52.575000000000003</v>
      </c>
      <c r="T473" s="8">
        <f t="shared" si="77"/>
        <v>45.875</v>
      </c>
      <c r="U473" s="7">
        <f t="shared" si="78"/>
        <v>46.991666666666674</v>
      </c>
      <c r="V473" s="7">
        <f t="shared" si="79"/>
        <v>46.712500000000006</v>
      </c>
    </row>
    <row r="474" spans="1:22" ht="13.5" x14ac:dyDescent="0.25">
      <c r="A474" s="3">
        <f>RSI!A474</f>
        <v>42993</v>
      </c>
      <c r="B474" s="2">
        <f>RSI!B474</f>
        <v>1.5</v>
      </c>
      <c r="C474" s="2">
        <f>RSI!I474</f>
        <v>93.822622429418232</v>
      </c>
      <c r="D474" s="2">
        <f>MACD!E474</f>
        <v>-0.13522014062716026</v>
      </c>
      <c r="E474" s="2">
        <f>MACD!F474</f>
        <v>-8.6809147980942553E-2</v>
      </c>
      <c r="F474" s="2">
        <f>'Moving Avg'!D474</f>
        <v>1.488</v>
      </c>
      <c r="G474" s="2">
        <f>'Moving Avg'!F474</f>
        <v>1.2765</v>
      </c>
      <c r="H474" s="2">
        <f>'Moving Avg'!G474</f>
        <v>1.1826000000000001</v>
      </c>
      <c r="I474" s="2">
        <f>'Moving Avg'!H474</f>
        <v>1.4681999999999993</v>
      </c>
      <c r="J474" s="5" t="str">
        <f>OBV!F474</f>
        <v>BULLISH</v>
      </c>
      <c r="K474" s="5" t="str">
        <f>OBV!G474</f>
        <v>NEUTRAL</v>
      </c>
      <c r="L474" s="5" t="str">
        <f>OBV!H474</f>
        <v>CONFIRMED BULLISH</v>
      </c>
      <c r="M474" s="7">
        <f t="shared" si="70"/>
        <v>0</v>
      </c>
      <c r="N474" s="7">
        <f t="shared" si="71"/>
        <v>100</v>
      </c>
      <c r="O474" s="7">
        <f t="shared" si="72"/>
        <v>50</v>
      </c>
      <c r="P474" s="7">
        <f t="shared" si="73"/>
        <v>83.5</v>
      </c>
      <c r="Q474" s="8">
        <f t="shared" si="74"/>
        <v>55.024999999999999</v>
      </c>
      <c r="R474" s="8">
        <f t="shared" si="75"/>
        <v>58.375</v>
      </c>
      <c r="S474" s="8">
        <f t="shared" si="76"/>
        <v>65.075000000000003</v>
      </c>
      <c r="T474" s="8">
        <f t="shared" si="77"/>
        <v>58.375</v>
      </c>
      <c r="U474" s="7">
        <f t="shared" si="78"/>
        <v>59.491666666666674</v>
      </c>
      <c r="V474" s="7">
        <f t="shared" si="79"/>
        <v>59.212500000000006</v>
      </c>
    </row>
    <row r="475" spans="1:22" ht="13.5" x14ac:dyDescent="0.25">
      <c r="A475" s="3">
        <f>RSI!A475</f>
        <v>42996</v>
      </c>
      <c r="B475" s="2">
        <f>RSI!B475</f>
        <v>1.46</v>
      </c>
      <c r="C475" s="2">
        <f>RSI!I475</f>
        <v>80.3870001581069</v>
      </c>
      <c r="D475" s="2">
        <f>MACD!E475</f>
        <v>-0.14118302726212928</v>
      </c>
      <c r="E475" s="2">
        <f>MACD!F475</f>
        <v>-9.7683923837179901E-2</v>
      </c>
      <c r="F475" s="2">
        <f>'Moving Avg'!D475</f>
        <v>1.486</v>
      </c>
      <c r="G475" s="2">
        <f>'Moving Avg'!F475</f>
        <v>1.2909999999999999</v>
      </c>
      <c r="H475" s="2">
        <f>'Moving Avg'!G475</f>
        <v>1.1886000000000003</v>
      </c>
      <c r="I475" s="2">
        <f>'Moving Avg'!H475</f>
        <v>1.4654499999999993</v>
      </c>
      <c r="J475" s="5" t="str">
        <f>OBV!F475</f>
        <v>BEARISH</v>
      </c>
      <c r="K475" s="5" t="str">
        <f>OBV!G475</f>
        <v>NEUTRAL</v>
      </c>
      <c r="L475" s="5" t="str">
        <f>OBV!H475</f>
        <v>CONFIRMED BEARISH</v>
      </c>
      <c r="M475" s="7">
        <f t="shared" si="70"/>
        <v>0</v>
      </c>
      <c r="N475" s="7">
        <f t="shared" si="71"/>
        <v>100</v>
      </c>
      <c r="O475" s="7">
        <f t="shared" si="72"/>
        <v>50</v>
      </c>
      <c r="P475" s="7">
        <f t="shared" si="73"/>
        <v>16.5</v>
      </c>
      <c r="Q475" s="8">
        <f t="shared" si="74"/>
        <v>44.975000000000001</v>
      </c>
      <c r="R475" s="8">
        <f t="shared" si="75"/>
        <v>41.625</v>
      </c>
      <c r="S475" s="8">
        <f t="shared" si="76"/>
        <v>34.924999999999997</v>
      </c>
      <c r="T475" s="8">
        <f t="shared" si="77"/>
        <v>41.625</v>
      </c>
      <c r="U475" s="7">
        <f t="shared" si="78"/>
        <v>40.508333333333333</v>
      </c>
      <c r="V475" s="7">
        <f t="shared" si="79"/>
        <v>40.787499999999994</v>
      </c>
    </row>
    <row r="476" spans="1:22" ht="13.5" x14ac:dyDescent="0.25">
      <c r="A476" s="3">
        <f>RSI!A476</f>
        <v>42997</v>
      </c>
      <c r="B476" s="2">
        <f>RSI!B476</f>
        <v>1.46</v>
      </c>
      <c r="C476" s="2">
        <f>RSI!I476</f>
        <v>80.3870001581069</v>
      </c>
      <c r="D476" s="2">
        <f>MACD!E476</f>
        <v>-0.13951653642329154</v>
      </c>
      <c r="E476" s="2">
        <f>MACD!F476</f>
        <v>-0.10605044635440224</v>
      </c>
      <c r="F476" s="2">
        <f>'Moving Avg'!D476</f>
        <v>1.484</v>
      </c>
      <c r="G476" s="2">
        <f>'Moving Avg'!F476</f>
        <v>1.3054999999999999</v>
      </c>
      <c r="H476" s="2">
        <f>'Moving Avg'!G476</f>
        <v>1.1952000000000003</v>
      </c>
      <c r="I476" s="2">
        <f>'Moving Avg'!H476</f>
        <v>1.4627999999999992</v>
      </c>
      <c r="J476" s="5" t="str">
        <f>OBV!F476</f>
        <v>BEARISH</v>
      </c>
      <c r="K476" s="5" t="str">
        <f>OBV!G476</f>
        <v>NEUTRAL</v>
      </c>
      <c r="L476" s="5" t="str">
        <f>OBV!H476</f>
        <v>CONFIRMED BEARISH</v>
      </c>
      <c r="M476" s="7">
        <f t="shared" si="70"/>
        <v>0</v>
      </c>
      <c r="N476" s="7">
        <f t="shared" si="71"/>
        <v>100</v>
      </c>
      <c r="O476" s="7">
        <f t="shared" si="72"/>
        <v>50</v>
      </c>
      <c r="P476" s="7">
        <f t="shared" si="73"/>
        <v>16.5</v>
      </c>
      <c r="Q476" s="8">
        <f t="shared" si="74"/>
        <v>44.975000000000001</v>
      </c>
      <c r="R476" s="8">
        <f t="shared" si="75"/>
        <v>41.625</v>
      </c>
      <c r="S476" s="8">
        <f t="shared" si="76"/>
        <v>34.924999999999997</v>
      </c>
      <c r="T476" s="8">
        <f t="shared" si="77"/>
        <v>41.625</v>
      </c>
      <c r="U476" s="7">
        <f t="shared" si="78"/>
        <v>40.508333333333333</v>
      </c>
      <c r="V476" s="7">
        <f t="shared" si="79"/>
        <v>40.787499999999994</v>
      </c>
    </row>
    <row r="477" spans="1:22" ht="13.5" x14ac:dyDescent="0.25">
      <c r="A477" s="3">
        <f>RSI!A477</f>
        <v>42998</v>
      </c>
      <c r="B477" s="2">
        <f>RSI!B477</f>
        <v>1.46</v>
      </c>
      <c r="C477" s="2">
        <f>RSI!I477</f>
        <v>80.3870001581069</v>
      </c>
      <c r="D477" s="2">
        <f>MACD!E477</f>
        <v>-0.13132180386952097</v>
      </c>
      <c r="E477" s="2">
        <f>MACD!F477</f>
        <v>-0.11110471785742598</v>
      </c>
      <c r="F477" s="2">
        <f>'Moving Avg'!D477</f>
        <v>1.476</v>
      </c>
      <c r="G477" s="2">
        <f>'Moving Avg'!F477</f>
        <v>1.3214999999999999</v>
      </c>
      <c r="H477" s="2">
        <f>'Moving Avg'!G477</f>
        <v>1.2028000000000003</v>
      </c>
      <c r="I477" s="2">
        <f>'Moving Avg'!H477</f>
        <v>1.4603499999999991</v>
      </c>
      <c r="J477" s="5" t="str">
        <f>OBV!F477</f>
        <v>BEARISH</v>
      </c>
      <c r="K477" s="5" t="str">
        <f>OBV!G477</f>
        <v>NEUTRAL</v>
      </c>
      <c r="L477" s="5" t="str">
        <f>OBV!H477</f>
        <v>CONFIRMED BEARISH</v>
      </c>
      <c r="M477" s="7">
        <f t="shared" si="70"/>
        <v>0</v>
      </c>
      <c r="N477" s="7">
        <f t="shared" si="71"/>
        <v>100</v>
      </c>
      <c r="O477" s="7">
        <f t="shared" si="72"/>
        <v>50</v>
      </c>
      <c r="P477" s="7">
        <f t="shared" si="73"/>
        <v>16.5</v>
      </c>
      <c r="Q477" s="8">
        <f t="shared" si="74"/>
        <v>44.975000000000001</v>
      </c>
      <c r="R477" s="8">
        <f t="shared" si="75"/>
        <v>41.625</v>
      </c>
      <c r="S477" s="8">
        <f t="shared" si="76"/>
        <v>34.924999999999997</v>
      </c>
      <c r="T477" s="8">
        <f t="shared" si="77"/>
        <v>41.625</v>
      </c>
      <c r="U477" s="7">
        <f t="shared" si="78"/>
        <v>40.508333333333333</v>
      </c>
      <c r="V477" s="7">
        <f t="shared" si="79"/>
        <v>40.787499999999994</v>
      </c>
    </row>
    <row r="478" spans="1:22" ht="13.5" x14ac:dyDescent="0.25">
      <c r="A478" s="3">
        <f>RSI!A478</f>
        <v>43000</v>
      </c>
      <c r="B478" s="2">
        <f>RSI!B478</f>
        <v>1.46</v>
      </c>
      <c r="C478" s="2">
        <f>RSI!I478</f>
        <v>80.3870001581069</v>
      </c>
      <c r="D478" s="2">
        <f>MACD!E478</f>
        <v>-0.11753593871919343</v>
      </c>
      <c r="E478" s="2">
        <f>MACD!F478</f>
        <v>-0.11239096202977948</v>
      </c>
      <c r="F478" s="2">
        <f>'Moving Avg'!D478</f>
        <v>1.468</v>
      </c>
      <c r="G478" s="2">
        <f>'Moving Avg'!F478</f>
        <v>1.3375000000000001</v>
      </c>
      <c r="H478" s="2">
        <f>'Moving Avg'!G478</f>
        <v>1.2104000000000004</v>
      </c>
      <c r="I478" s="2">
        <f>'Moving Avg'!H478</f>
        <v>1.4574999999999991</v>
      </c>
      <c r="J478" s="5" t="str">
        <f>OBV!F478</f>
        <v>BEARISH</v>
      </c>
      <c r="K478" s="5" t="str">
        <f>OBV!G478</f>
        <v>NEUTRAL</v>
      </c>
      <c r="L478" s="5" t="str">
        <f>OBV!H478</f>
        <v>CONFIRMED BEARISH</v>
      </c>
      <c r="M478" s="7">
        <f t="shared" si="70"/>
        <v>0</v>
      </c>
      <c r="N478" s="7">
        <f t="shared" si="71"/>
        <v>45</v>
      </c>
      <c r="O478" s="7">
        <f t="shared" si="72"/>
        <v>50</v>
      </c>
      <c r="P478" s="7">
        <f t="shared" si="73"/>
        <v>16.5</v>
      </c>
      <c r="Q478" s="8">
        <f t="shared" si="74"/>
        <v>25.725000000000001</v>
      </c>
      <c r="R478" s="8">
        <f t="shared" si="75"/>
        <v>30.625</v>
      </c>
      <c r="S478" s="8">
        <f t="shared" si="76"/>
        <v>26.675000000000001</v>
      </c>
      <c r="T478" s="8">
        <f t="shared" si="77"/>
        <v>27.875</v>
      </c>
      <c r="U478" s="7">
        <f t="shared" si="78"/>
        <v>27.675000000000001</v>
      </c>
      <c r="V478" s="7">
        <f t="shared" si="79"/>
        <v>27.725000000000001</v>
      </c>
    </row>
    <row r="479" spans="1:22" ht="13.5" x14ac:dyDescent="0.25">
      <c r="A479" s="3">
        <f>RSI!A479</f>
        <v>43003</v>
      </c>
      <c r="B479" s="2">
        <f>RSI!B479</f>
        <v>1.46</v>
      </c>
      <c r="C479" s="2">
        <f>RSI!I479</f>
        <v>80.3870001581069</v>
      </c>
      <c r="D479" s="2">
        <f>MACD!E479</f>
        <v>-9.7418398345356039E-2</v>
      </c>
      <c r="E479" s="2">
        <f>MACD!F479</f>
        <v>-0.1093964492928948</v>
      </c>
      <c r="F479" s="2">
        <f>'Moving Avg'!D479</f>
        <v>1.46</v>
      </c>
      <c r="G479" s="2">
        <f>'Moving Avg'!F479</f>
        <v>1.3535000000000004</v>
      </c>
      <c r="H479" s="2">
        <f>'Moving Avg'!G479</f>
        <v>1.2180000000000004</v>
      </c>
      <c r="I479" s="2">
        <f>'Moving Avg'!H479</f>
        <v>1.4543499999999991</v>
      </c>
      <c r="J479" s="5" t="str">
        <f>OBV!F479</f>
        <v>BEARISH</v>
      </c>
      <c r="K479" s="5" t="str">
        <f>OBV!G479</f>
        <v>NEUTRAL</v>
      </c>
      <c r="L479" s="5" t="str">
        <f>OBV!H479</f>
        <v>CONFIRMED BEARISH</v>
      </c>
      <c r="M479" s="7">
        <f t="shared" si="70"/>
        <v>0</v>
      </c>
      <c r="N479" s="7">
        <f t="shared" si="71"/>
        <v>0</v>
      </c>
      <c r="O479" s="7">
        <f t="shared" si="72"/>
        <v>50</v>
      </c>
      <c r="P479" s="7">
        <f t="shared" si="73"/>
        <v>16.5</v>
      </c>
      <c r="Q479" s="8">
        <f t="shared" si="74"/>
        <v>9.9749999999999996</v>
      </c>
      <c r="R479" s="8">
        <f t="shared" si="75"/>
        <v>21.625</v>
      </c>
      <c r="S479" s="8">
        <f t="shared" si="76"/>
        <v>19.925000000000001</v>
      </c>
      <c r="T479" s="8">
        <f t="shared" si="77"/>
        <v>16.625</v>
      </c>
      <c r="U479" s="7">
        <f t="shared" si="78"/>
        <v>17.175000000000001</v>
      </c>
      <c r="V479" s="7">
        <f t="shared" si="79"/>
        <v>17.037500000000001</v>
      </c>
    </row>
    <row r="480" spans="1:22" ht="13.5" x14ac:dyDescent="0.25">
      <c r="A480" s="3">
        <f>RSI!A480</f>
        <v>43004</v>
      </c>
      <c r="B480" s="2">
        <f>RSI!B480</f>
        <v>1.46</v>
      </c>
      <c r="C480" s="2">
        <f>RSI!I480</f>
        <v>80.3870001581069</v>
      </c>
      <c r="D480" s="2">
        <f>MACD!E480</f>
        <v>-7.1885642800664673E-2</v>
      </c>
      <c r="E480" s="2">
        <f>MACD!F480</f>
        <v>-0.10189428799444877</v>
      </c>
      <c r="F480" s="2">
        <f>'Moving Avg'!D480</f>
        <v>1.46</v>
      </c>
      <c r="G480" s="2">
        <f>'Moving Avg'!F480</f>
        <v>1.3695000000000004</v>
      </c>
      <c r="H480" s="2">
        <f>'Moving Avg'!G480</f>
        <v>1.2256000000000002</v>
      </c>
      <c r="I480" s="2">
        <f>'Moving Avg'!H480</f>
        <v>1.450899999999999</v>
      </c>
      <c r="J480" s="5" t="str">
        <f>OBV!F480</f>
        <v>NEUTRAL</v>
      </c>
      <c r="K480" s="5" t="str">
        <f>OBV!G480</f>
        <v>NEUTRAL</v>
      </c>
      <c r="L480" s="5" t="str">
        <f>OBV!H480</f>
        <v>NEUTRAL</v>
      </c>
      <c r="M480" s="7">
        <f t="shared" si="70"/>
        <v>0</v>
      </c>
      <c r="N480" s="7">
        <f t="shared" si="71"/>
        <v>0</v>
      </c>
      <c r="O480" s="7">
        <f t="shared" si="72"/>
        <v>50</v>
      </c>
      <c r="P480" s="7">
        <f t="shared" si="73"/>
        <v>33</v>
      </c>
      <c r="Q480" s="8">
        <f t="shared" si="74"/>
        <v>12.45</v>
      </c>
      <c r="R480" s="8">
        <f t="shared" si="75"/>
        <v>25.75</v>
      </c>
      <c r="S480" s="8">
        <f t="shared" si="76"/>
        <v>27.35</v>
      </c>
      <c r="T480" s="8">
        <f t="shared" si="77"/>
        <v>20.75</v>
      </c>
      <c r="U480" s="7">
        <f t="shared" si="78"/>
        <v>21.850000000000005</v>
      </c>
      <c r="V480" s="7">
        <f t="shared" si="79"/>
        <v>21.575000000000003</v>
      </c>
    </row>
    <row r="481" spans="1:22" ht="13.5" x14ac:dyDescent="0.25">
      <c r="A481" s="3">
        <f>RSI!A481</f>
        <v>43005</v>
      </c>
      <c r="B481" s="2">
        <f>RSI!B481</f>
        <v>1.46</v>
      </c>
      <c r="C481" s="2">
        <f>RSI!I481</f>
        <v>80.3870001581069</v>
      </c>
      <c r="D481" s="2">
        <f>MACD!E481</f>
        <v>-5.0948177427465824E-2</v>
      </c>
      <c r="E481" s="2">
        <f>MACD!F481</f>
        <v>-9.1705065881052192E-2</v>
      </c>
      <c r="F481" s="2">
        <f>'Moving Avg'!D481</f>
        <v>1.46</v>
      </c>
      <c r="G481" s="2">
        <f>'Moving Avg'!F481</f>
        <v>1.3855000000000004</v>
      </c>
      <c r="H481" s="2">
        <f>'Moving Avg'!G481</f>
        <v>1.2332000000000003</v>
      </c>
      <c r="I481" s="2">
        <f>'Moving Avg'!H481</f>
        <v>1.4468999999999987</v>
      </c>
      <c r="J481" s="5" t="str">
        <f>OBV!F481</f>
        <v>NEUTRAL</v>
      </c>
      <c r="K481" s="5" t="str">
        <f>OBV!G481</f>
        <v>NEUTRAL</v>
      </c>
      <c r="L481" s="5" t="str">
        <f>OBV!H481</f>
        <v>NEUTRAL</v>
      </c>
      <c r="M481" s="7">
        <f t="shared" si="70"/>
        <v>0</v>
      </c>
      <c r="N481" s="7">
        <f t="shared" si="71"/>
        <v>0</v>
      </c>
      <c r="O481" s="7">
        <f t="shared" si="72"/>
        <v>50</v>
      </c>
      <c r="P481" s="7">
        <f t="shared" si="73"/>
        <v>33</v>
      </c>
      <c r="Q481" s="8">
        <f t="shared" si="74"/>
        <v>12.45</v>
      </c>
      <c r="R481" s="8">
        <f t="shared" si="75"/>
        <v>25.75</v>
      </c>
      <c r="S481" s="8">
        <f t="shared" si="76"/>
        <v>27.35</v>
      </c>
      <c r="T481" s="8">
        <f t="shared" si="77"/>
        <v>20.75</v>
      </c>
      <c r="U481" s="7">
        <f t="shared" si="78"/>
        <v>21.850000000000005</v>
      </c>
      <c r="V481" s="7">
        <f t="shared" si="79"/>
        <v>21.575000000000003</v>
      </c>
    </row>
    <row r="482" spans="1:22" ht="13.5" x14ac:dyDescent="0.25">
      <c r="A482" s="3">
        <f>RSI!A482</f>
        <v>43006</v>
      </c>
      <c r="B482" s="2">
        <f>RSI!B482</f>
        <v>1.42</v>
      </c>
      <c r="C482" s="2">
        <f>RSI!I482</f>
        <v>64.798395191100767</v>
      </c>
      <c r="D482" s="2">
        <f>MACD!E482</f>
        <v>-2.6271266637324819E-2</v>
      </c>
      <c r="E482" s="2">
        <f>MACD!F482</f>
        <v>-7.8618306032306712E-2</v>
      </c>
      <c r="F482" s="2">
        <f>'Moving Avg'!D482</f>
        <v>1.452</v>
      </c>
      <c r="G482" s="2">
        <f>'Moving Avg'!F482</f>
        <v>1.3980000000000004</v>
      </c>
      <c r="H482" s="2">
        <f>'Moving Avg'!G482</f>
        <v>1.2400000000000004</v>
      </c>
      <c r="I482" s="2">
        <f>'Moving Avg'!H482</f>
        <v>1.442699999999999</v>
      </c>
      <c r="J482" s="5" t="str">
        <f>OBV!F482</f>
        <v>NEUTRAL</v>
      </c>
      <c r="K482" s="5" t="str">
        <f>OBV!G482</f>
        <v>NEUTRAL</v>
      </c>
      <c r="L482" s="5" t="str">
        <f>OBV!H482</f>
        <v>NEUTRAL</v>
      </c>
      <c r="M482" s="7">
        <f t="shared" si="70"/>
        <v>25</v>
      </c>
      <c r="N482" s="7">
        <f t="shared" si="71"/>
        <v>0</v>
      </c>
      <c r="O482" s="7">
        <f t="shared" si="72"/>
        <v>50</v>
      </c>
      <c r="P482" s="7">
        <f t="shared" si="73"/>
        <v>33</v>
      </c>
      <c r="Q482" s="8">
        <f t="shared" si="74"/>
        <v>21.2</v>
      </c>
      <c r="R482" s="8">
        <f t="shared" si="75"/>
        <v>30.75</v>
      </c>
      <c r="S482" s="8">
        <f t="shared" si="76"/>
        <v>31.1</v>
      </c>
      <c r="T482" s="8">
        <f t="shared" si="77"/>
        <v>27</v>
      </c>
      <c r="U482" s="7">
        <f t="shared" si="78"/>
        <v>27.683333333333337</v>
      </c>
      <c r="V482" s="7">
        <f t="shared" si="79"/>
        <v>27.512500000000003</v>
      </c>
    </row>
    <row r="483" spans="1:22" ht="13.5" x14ac:dyDescent="0.25">
      <c r="A483" s="3">
        <f>RSI!A483</f>
        <v>43007</v>
      </c>
      <c r="B483" s="2">
        <f>RSI!B483</f>
        <v>1.36</v>
      </c>
      <c r="C483" s="2">
        <f>RSI!I483</f>
        <v>49.341839901974694</v>
      </c>
      <c r="D483" s="2">
        <f>MACD!E483</f>
        <v>-1.2819916121449282E-3</v>
      </c>
      <c r="E483" s="2">
        <f>MACD!F483</f>
        <v>-6.3151043148274369E-2</v>
      </c>
      <c r="F483" s="2">
        <f>'Moving Avg'!D483</f>
        <v>1.4319999999999999</v>
      </c>
      <c r="G483" s="2">
        <f>'Moving Avg'!F483</f>
        <v>1.4075000000000002</v>
      </c>
      <c r="H483" s="2">
        <f>'Moving Avg'!G483</f>
        <v>1.2452000000000003</v>
      </c>
      <c r="I483" s="2">
        <f>'Moving Avg'!H483</f>
        <v>1.438199999999999</v>
      </c>
      <c r="J483" s="5" t="str">
        <f>OBV!F483</f>
        <v>NEUTRAL</v>
      </c>
      <c r="K483" s="5" t="str">
        <f>OBV!G483</f>
        <v>NEUTRAL</v>
      </c>
      <c r="L483" s="5" t="str">
        <f>OBV!H483</f>
        <v>NEUTRAL</v>
      </c>
      <c r="M483" s="7">
        <f t="shared" si="70"/>
        <v>25</v>
      </c>
      <c r="N483" s="7">
        <f t="shared" si="71"/>
        <v>0</v>
      </c>
      <c r="O483" s="7">
        <f t="shared" si="72"/>
        <v>0</v>
      </c>
      <c r="P483" s="7">
        <f t="shared" si="73"/>
        <v>33</v>
      </c>
      <c r="Q483" s="8">
        <f t="shared" si="74"/>
        <v>13.7</v>
      </c>
      <c r="R483" s="8">
        <f t="shared" si="75"/>
        <v>13.25</v>
      </c>
      <c r="S483" s="8">
        <f t="shared" si="76"/>
        <v>18.600000000000001</v>
      </c>
      <c r="T483" s="8">
        <f t="shared" si="77"/>
        <v>14.5</v>
      </c>
      <c r="U483" s="7">
        <f t="shared" si="78"/>
        <v>15.183333333333332</v>
      </c>
      <c r="V483" s="7">
        <f t="shared" si="79"/>
        <v>15.012499999999999</v>
      </c>
    </row>
    <row r="484" spans="1:22" ht="13.5" x14ac:dyDescent="0.25">
      <c r="A484" s="3">
        <f>RSI!A484</f>
        <v>43010</v>
      </c>
      <c r="B484" s="2">
        <f>RSI!B484</f>
        <v>1.3</v>
      </c>
      <c r="C484" s="2">
        <f>RSI!I484</f>
        <v>39.257346500357777</v>
      </c>
      <c r="D484" s="2">
        <f>MACD!E484</f>
        <v>2.4350995847607138E-2</v>
      </c>
      <c r="E484" s="2">
        <f>MACD!F484</f>
        <v>-4.5650635349098065E-2</v>
      </c>
      <c r="F484" s="2">
        <f>'Moving Avg'!D484</f>
        <v>1.4</v>
      </c>
      <c r="G484" s="2">
        <f>'Moving Avg'!F484</f>
        <v>1.4125000000000001</v>
      </c>
      <c r="H484" s="2">
        <f>'Moving Avg'!G484</f>
        <v>1.2492000000000005</v>
      </c>
      <c r="I484" s="2">
        <f>'Moving Avg'!H484</f>
        <v>1.4330999999999989</v>
      </c>
      <c r="J484" s="5" t="str">
        <f>OBV!F484</f>
        <v>NEUTRAL</v>
      </c>
      <c r="K484" s="5" t="str">
        <f>OBV!G484</f>
        <v>NEUTRAL</v>
      </c>
      <c r="L484" s="5" t="str">
        <f>OBV!H484</f>
        <v>NEUTRAL</v>
      </c>
      <c r="M484" s="7">
        <f t="shared" si="70"/>
        <v>25</v>
      </c>
      <c r="N484" s="7">
        <f t="shared" si="71"/>
        <v>0</v>
      </c>
      <c r="O484" s="7">
        <f t="shared" si="72"/>
        <v>0</v>
      </c>
      <c r="P484" s="7">
        <f t="shared" si="73"/>
        <v>33</v>
      </c>
      <c r="Q484" s="8">
        <f t="shared" si="74"/>
        <v>13.7</v>
      </c>
      <c r="R484" s="8">
        <f t="shared" si="75"/>
        <v>13.25</v>
      </c>
      <c r="S484" s="8">
        <f t="shared" si="76"/>
        <v>18.600000000000001</v>
      </c>
      <c r="T484" s="8">
        <f t="shared" si="77"/>
        <v>14.5</v>
      </c>
      <c r="U484" s="7">
        <f t="shared" si="78"/>
        <v>15.183333333333332</v>
      </c>
      <c r="V484" s="7">
        <f t="shared" si="79"/>
        <v>15.012499999999999</v>
      </c>
    </row>
    <row r="485" spans="1:22" ht="13.5" x14ac:dyDescent="0.25">
      <c r="A485" s="3">
        <f>RSI!A485</f>
        <v>43011</v>
      </c>
      <c r="B485" s="2">
        <f>RSI!B485</f>
        <v>1.25</v>
      </c>
      <c r="C485" s="2">
        <f>RSI!I485</f>
        <v>33.172846176665544</v>
      </c>
      <c r="D485" s="2">
        <f>MACD!E485</f>
        <v>4.3985376383337771E-2</v>
      </c>
      <c r="E485" s="2">
        <f>MACD!F485</f>
        <v>-2.77234330026109E-2</v>
      </c>
      <c r="F485" s="2">
        <f>'Moving Avg'!D485</f>
        <v>1.3580000000000001</v>
      </c>
      <c r="G485" s="2">
        <f>'Moving Avg'!F485</f>
        <v>1.4150000000000005</v>
      </c>
      <c r="H485" s="2">
        <f>'Moving Avg'!G485</f>
        <v>1.2520000000000002</v>
      </c>
      <c r="I485" s="2">
        <f>'Moving Avg'!H485</f>
        <v>1.4278499999999987</v>
      </c>
      <c r="J485" s="5" t="str">
        <f>OBV!F485</f>
        <v>BEARISH</v>
      </c>
      <c r="K485" s="5" t="str">
        <f>OBV!G485</f>
        <v>NEUTRAL</v>
      </c>
      <c r="L485" s="5" t="str">
        <f>OBV!H485</f>
        <v>CONFIRMED BEARISH</v>
      </c>
      <c r="M485" s="7">
        <f t="shared" si="70"/>
        <v>25</v>
      </c>
      <c r="N485" s="7">
        <f t="shared" si="71"/>
        <v>0</v>
      </c>
      <c r="O485" s="7">
        <f t="shared" si="72"/>
        <v>0</v>
      </c>
      <c r="P485" s="7">
        <f t="shared" si="73"/>
        <v>16.5</v>
      </c>
      <c r="Q485" s="8">
        <f t="shared" si="74"/>
        <v>11.225</v>
      </c>
      <c r="R485" s="8">
        <f t="shared" si="75"/>
        <v>9.125</v>
      </c>
      <c r="S485" s="8">
        <f t="shared" si="76"/>
        <v>11.175000000000001</v>
      </c>
      <c r="T485" s="8">
        <f t="shared" si="77"/>
        <v>10.375</v>
      </c>
      <c r="U485" s="7">
        <f t="shared" si="78"/>
        <v>10.508333333333335</v>
      </c>
      <c r="V485" s="7">
        <f t="shared" si="79"/>
        <v>10.475000000000001</v>
      </c>
    </row>
    <row r="486" spans="1:22" ht="13.5" x14ac:dyDescent="0.25">
      <c r="A486" s="3">
        <f>RSI!A486</f>
        <v>43012</v>
      </c>
      <c r="B486" s="2">
        <f>RSI!B486</f>
        <v>1.3</v>
      </c>
      <c r="C486" s="2">
        <f>RSI!I486</f>
        <v>42.731645899259071</v>
      </c>
      <c r="D486" s="2">
        <f>MACD!E486</f>
        <v>5.755663889556728E-2</v>
      </c>
      <c r="E486" s="2">
        <f>MACD!F486</f>
        <v>-1.0667418622975267E-2</v>
      </c>
      <c r="F486" s="2">
        <f>'Moving Avg'!D486</f>
        <v>1.3260000000000001</v>
      </c>
      <c r="G486" s="2">
        <f>'Moving Avg'!F486</f>
        <v>1.4175000000000004</v>
      </c>
      <c r="H486" s="2">
        <f>'Moving Avg'!G486</f>
        <v>1.2558</v>
      </c>
      <c r="I486" s="2">
        <f>'Moving Avg'!H486</f>
        <v>1.4228499999999991</v>
      </c>
      <c r="J486" s="5" t="str">
        <f>OBV!F486</f>
        <v>BEARISH</v>
      </c>
      <c r="K486" s="5" t="str">
        <f>OBV!G486</f>
        <v>NEUTRAL</v>
      </c>
      <c r="L486" s="5" t="str">
        <f>OBV!H486</f>
        <v>CONFIRMED BEARISH</v>
      </c>
      <c r="M486" s="7">
        <f t="shared" si="70"/>
        <v>25</v>
      </c>
      <c r="N486" s="7">
        <f t="shared" si="71"/>
        <v>0</v>
      </c>
      <c r="O486" s="7">
        <f t="shared" si="72"/>
        <v>0</v>
      </c>
      <c r="P486" s="7">
        <f t="shared" si="73"/>
        <v>16.5</v>
      </c>
      <c r="Q486" s="8">
        <f t="shared" si="74"/>
        <v>11.225</v>
      </c>
      <c r="R486" s="8">
        <f t="shared" si="75"/>
        <v>9.125</v>
      </c>
      <c r="S486" s="8">
        <f t="shared" si="76"/>
        <v>11.175000000000001</v>
      </c>
      <c r="T486" s="8">
        <f t="shared" si="77"/>
        <v>10.375</v>
      </c>
      <c r="U486" s="7">
        <f t="shared" si="78"/>
        <v>10.508333333333335</v>
      </c>
      <c r="V486" s="7">
        <f t="shared" si="79"/>
        <v>10.475000000000001</v>
      </c>
    </row>
    <row r="487" spans="1:22" ht="13.5" x14ac:dyDescent="0.25">
      <c r="A487" s="3">
        <f>RSI!A487</f>
        <v>43013</v>
      </c>
      <c r="B487" s="2">
        <f>RSI!B487</f>
        <v>1.3</v>
      </c>
      <c r="C487" s="2">
        <f>RSI!I487</f>
        <v>42.731645899259071</v>
      </c>
      <c r="D487" s="2">
        <f>MACD!E487</f>
        <v>6.935684013568344E-2</v>
      </c>
      <c r="E487" s="2">
        <f>MACD!F487</f>
        <v>5.337433128756475E-3</v>
      </c>
      <c r="F487" s="2">
        <f>'Moving Avg'!D487</f>
        <v>1.302</v>
      </c>
      <c r="G487" s="2">
        <f>'Moving Avg'!F487</f>
        <v>1.4175000000000002</v>
      </c>
      <c r="H487" s="2">
        <f>'Moving Avg'!G487</f>
        <v>1.2594000000000001</v>
      </c>
      <c r="I487" s="2">
        <f>'Moving Avg'!H487</f>
        <v>1.4175999999999991</v>
      </c>
      <c r="J487" s="5" t="str">
        <f>OBV!F487</f>
        <v>BEARISH</v>
      </c>
      <c r="K487" s="5" t="str">
        <f>OBV!G487</f>
        <v>NEUTRAL</v>
      </c>
      <c r="L487" s="5" t="str">
        <f>OBV!H487</f>
        <v>CONFIRMED BEARISH</v>
      </c>
      <c r="M487" s="7">
        <f t="shared" si="70"/>
        <v>25</v>
      </c>
      <c r="N487" s="7">
        <f t="shared" si="71"/>
        <v>0</v>
      </c>
      <c r="O487" s="7">
        <f t="shared" si="72"/>
        <v>0</v>
      </c>
      <c r="P487" s="7">
        <f t="shared" si="73"/>
        <v>16.5</v>
      </c>
      <c r="Q487" s="8">
        <f t="shared" si="74"/>
        <v>11.225</v>
      </c>
      <c r="R487" s="8">
        <f t="shared" si="75"/>
        <v>9.125</v>
      </c>
      <c r="S487" s="8">
        <f t="shared" si="76"/>
        <v>11.175000000000001</v>
      </c>
      <c r="T487" s="8">
        <f t="shared" si="77"/>
        <v>10.375</v>
      </c>
      <c r="U487" s="7">
        <f t="shared" si="78"/>
        <v>10.508333333333335</v>
      </c>
      <c r="V487" s="7">
        <f t="shared" si="79"/>
        <v>10.475000000000001</v>
      </c>
    </row>
    <row r="488" spans="1:22" ht="13.5" x14ac:dyDescent="0.25">
      <c r="A488" s="3">
        <f>RSI!A488</f>
        <v>43014</v>
      </c>
      <c r="B488" s="2">
        <f>RSI!B488</f>
        <v>1.35</v>
      </c>
      <c r="C488" s="2">
        <f>RSI!I488</f>
        <v>50.880132420755587</v>
      </c>
      <c r="D488" s="2">
        <f>MACD!E488</f>
        <v>7.5931278826536053E-2</v>
      </c>
      <c r="E488" s="2">
        <f>MACD!F488</f>
        <v>1.9456202268312392E-2</v>
      </c>
      <c r="F488" s="2">
        <f>'Moving Avg'!D488</f>
        <v>1.3</v>
      </c>
      <c r="G488" s="2">
        <f>'Moving Avg'!F488</f>
        <v>1.4175000000000002</v>
      </c>
      <c r="H488" s="2">
        <f>'Moving Avg'!G488</f>
        <v>1.2636000000000001</v>
      </c>
      <c r="I488" s="2">
        <f>'Moving Avg'!H488</f>
        <v>1.4127499999999986</v>
      </c>
      <c r="J488" s="5" t="str">
        <f>OBV!F488</f>
        <v>BEARISH</v>
      </c>
      <c r="K488" s="5" t="str">
        <f>OBV!G488</f>
        <v>NEUTRAL</v>
      </c>
      <c r="L488" s="5" t="str">
        <f>OBV!H488</f>
        <v>CONFIRMED BEARISH</v>
      </c>
      <c r="M488" s="7">
        <f t="shared" si="70"/>
        <v>25</v>
      </c>
      <c r="N488" s="7">
        <f t="shared" si="71"/>
        <v>0</v>
      </c>
      <c r="O488" s="7">
        <f t="shared" si="72"/>
        <v>0</v>
      </c>
      <c r="P488" s="7">
        <f t="shared" si="73"/>
        <v>16.5</v>
      </c>
      <c r="Q488" s="8">
        <f t="shared" si="74"/>
        <v>11.225</v>
      </c>
      <c r="R488" s="8">
        <f t="shared" si="75"/>
        <v>9.125</v>
      </c>
      <c r="S488" s="8">
        <f t="shared" si="76"/>
        <v>11.175000000000001</v>
      </c>
      <c r="T488" s="8">
        <f t="shared" si="77"/>
        <v>10.375</v>
      </c>
      <c r="U488" s="7">
        <f t="shared" si="78"/>
        <v>10.508333333333335</v>
      </c>
      <c r="V488" s="7">
        <f t="shared" si="79"/>
        <v>10.475000000000001</v>
      </c>
    </row>
    <row r="489" spans="1:22" ht="13.5" x14ac:dyDescent="0.25">
      <c r="A489" s="3">
        <f>RSI!A489</f>
        <v>43017</v>
      </c>
      <c r="B489" s="2">
        <f>RSI!B489</f>
        <v>1.35</v>
      </c>
      <c r="C489" s="2">
        <f>RSI!I489</f>
        <v>50.880132420755587</v>
      </c>
      <c r="D489" s="2">
        <f>MACD!E489</f>
        <v>8.1470439865505506E-2</v>
      </c>
      <c r="E489" s="2">
        <f>MACD!F489</f>
        <v>3.1859049787751018E-2</v>
      </c>
      <c r="F489" s="2">
        <f>'Moving Avg'!D489</f>
        <v>1.3099999999999998</v>
      </c>
      <c r="G489" s="2">
        <f>'Moving Avg'!F489</f>
        <v>1.4145000000000005</v>
      </c>
      <c r="H489" s="2">
        <f>'Moving Avg'!G489</f>
        <v>1.2684</v>
      </c>
      <c r="I489" s="2">
        <f>'Moving Avg'!H489</f>
        <v>1.4078999999999988</v>
      </c>
      <c r="J489" s="5" t="str">
        <f>OBV!F489</f>
        <v>BEARISH</v>
      </c>
      <c r="K489" s="5" t="str">
        <f>OBV!G489</f>
        <v>NEUTRAL</v>
      </c>
      <c r="L489" s="5" t="str">
        <f>OBV!H489</f>
        <v>BEARISH DIVERGENCE</v>
      </c>
      <c r="M489" s="7">
        <f t="shared" si="70"/>
        <v>25</v>
      </c>
      <c r="N489" s="7">
        <f t="shared" si="71"/>
        <v>0</v>
      </c>
      <c r="O489" s="7">
        <f t="shared" si="72"/>
        <v>0</v>
      </c>
      <c r="P489" s="7">
        <f t="shared" si="73"/>
        <v>16.5</v>
      </c>
      <c r="Q489" s="8">
        <f t="shared" si="74"/>
        <v>11.225</v>
      </c>
      <c r="R489" s="8">
        <f t="shared" si="75"/>
        <v>9.125</v>
      </c>
      <c r="S489" s="8">
        <f t="shared" si="76"/>
        <v>11.175000000000001</v>
      </c>
      <c r="T489" s="8">
        <f t="shared" si="77"/>
        <v>10.375</v>
      </c>
      <c r="U489" s="7">
        <f t="shared" si="78"/>
        <v>10.508333333333335</v>
      </c>
      <c r="V489" s="7">
        <f t="shared" si="79"/>
        <v>10.475000000000001</v>
      </c>
    </row>
    <row r="490" spans="1:22" ht="13.5" x14ac:dyDescent="0.25">
      <c r="A490" s="3">
        <f>RSI!A490</f>
        <v>43018</v>
      </c>
      <c r="B490" s="2">
        <f>RSI!B490</f>
        <v>1.35</v>
      </c>
      <c r="C490" s="2">
        <f>RSI!I490</f>
        <v>50.880132420755587</v>
      </c>
      <c r="D490" s="2">
        <f>MACD!E490</f>
        <v>8.61353615927265E-2</v>
      </c>
      <c r="E490" s="2">
        <f>MACD!F490</f>
        <v>4.2714312148746117E-2</v>
      </c>
      <c r="F490" s="2">
        <f>'Moving Avg'!D490</f>
        <v>1.33</v>
      </c>
      <c r="G490" s="2">
        <f>'Moving Avg'!F490</f>
        <v>1.4085000000000005</v>
      </c>
      <c r="H490" s="2">
        <f>'Moving Avg'!G490</f>
        <v>1.2732000000000001</v>
      </c>
      <c r="I490" s="2">
        <f>'Moving Avg'!H490</f>
        <v>1.4030499999999986</v>
      </c>
      <c r="J490" s="5" t="str">
        <f>OBV!F490</f>
        <v>NEUTRAL</v>
      </c>
      <c r="K490" s="5" t="str">
        <f>OBV!G490</f>
        <v>NEUTRAL</v>
      </c>
      <c r="L490" s="5" t="str">
        <f>OBV!H490</f>
        <v>NEUTRAL</v>
      </c>
      <c r="M490" s="7">
        <f t="shared" si="70"/>
        <v>25</v>
      </c>
      <c r="N490" s="7">
        <f t="shared" si="71"/>
        <v>0</v>
      </c>
      <c r="O490" s="7">
        <f t="shared" si="72"/>
        <v>0</v>
      </c>
      <c r="P490" s="7">
        <f t="shared" si="73"/>
        <v>33</v>
      </c>
      <c r="Q490" s="8">
        <f t="shared" si="74"/>
        <v>13.7</v>
      </c>
      <c r="R490" s="8">
        <f t="shared" si="75"/>
        <v>13.25</v>
      </c>
      <c r="S490" s="8">
        <f t="shared" si="76"/>
        <v>18.600000000000001</v>
      </c>
      <c r="T490" s="8">
        <f t="shared" si="77"/>
        <v>14.5</v>
      </c>
      <c r="U490" s="7">
        <f t="shared" si="78"/>
        <v>15.183333333333332</v>
      </c>
      <c r="V490" s="7">
        <f t="shared" si="79"/>
        <v>15.012499999999999</v>
      </c>
    </row>
    <row r="491" spans="1:22" ht="13.5" x14ac:dyDescent="0.25">
      <c r="A491" s="3">
        <f>RSI!A491</f>
        <v>43019</v>
      </c>
      <c r="B491" s="2">
        <f>RSI!B491</f>
        <v>1.35</v>
      </c>
      <c r="C491" s="2">
        <f>RSI!I491</f>
        <v>50.880132420755587</v>
      </c>
      <c r="D491" s="2">
        <f>MACD!E491</f>
        <v>9.0062176489065227E-2</v>
      </c>
      <c r="E491" s="2">
        <f>MACD!F491</f>
        <v>5.2183885016809942E-2</v>
      </c>
      <c r="F491" s="2">
        <f>'Moving Avg'!D491</f>
        <v>1.3399999999999999</v>
      </c>
      <c r="G491" s="2">
        <f>'Moving Avg'!F491</f>
        <v>1.4025000000000003</v>
      </c>
      <c r="H491" s="2">
        <f>'Moving Avg'!G491</f>
        <v>1.278</v>
      </c>
      <c r="I491" s="2">
        <f>'Moving Avg'!H491</f>
        <v>1.398299999999999</v>
      </c>
      <c r="J491" s="5" t="str">
        <f>OBV!F491</f>
        <v>NEUTRAL</v>
      </c>
      <c r="K491" s="5" t="str">
        <f>OBV!G491</f>
        <v>NEUTRAL</v>
      </c>
      <c r="L491" s="5" t="str">
        <f>OBV!H491</f>
        <v>NEUTRAL</v>
      </c>
      <c r="M491" s="7">
        <f t="shared" si="70"/>
        <v>25</v>
      </c>
      <c r="N491" s="7">
        <f t="shared" si="71"/>
        <v>0</v>
      </c>
      <c r="O491" s="7">
        <f t="shared" si="72"/>
        <v>0</v>
      </c>
      <c r="P491" s="7">
        <f t="shared" si="73"/>
        <v>33</v>
      </c>
      <c r="Q491" s="8">
        <f t="shared" si="74"/>
        <v>13.7</v>
      </c>
      <c r="R491" s="8">
        <f t="shared" si="75"/>
        <v>13.25</v>
      </c>
      <c r="S491" s="8">
        <f t="shared" si="76"/>
        <v>18.600000000000001</v>
      </c>
      <c r="T491" s="8">
        <f t="shared" si="77"/>
        <v>14.5</v>
      </c>
      <c r="U491" s="7">
        <f t="shared" si="78"/>
        <v>15.183333333333332</v>
      </c>
      <c r="V491" s="7">
        <f t="shared" si="79"/>
        <v>15.012499999999999</v>
      </c>
    </row>
    <row r="492" spans="1:22" ht="13.5" x14ac:dyDescent="0.25">
      <c r="A492" s="3">
        <f>RSI!A492</f>
        <v>43020</v>
      </c>
      <c r="B492" s="2">
        <f>RSI!B492</f>
        <v>1.35</v>
      </c>
      <c r="C492" s="2">
        <f>RSI!I492</f>
        <v>50.880132420755587</v>
      </c>
      <c r="D492" s="2">
        <f>MACD!E492</f>
        <v>8.7212106376634679E-2</v>
      </c>
      <c r="E492" s="2">
        <f>MACD!F492</f>
        <v>5.9189529288774897E-2</v>
      </c>
      <c r="F492" s="2">
        <f>'Moving Avg'!D492</f>
        <v>1.35</v>
      </c>
      <c r="G492" s="2">
        <f>'Moving Avg'!F492</f>
        <v>1.3950000000000007</v>
      </c>
      <c r="H492" s="2">
        <f>'Moving Avg'!G492</f>
        <v>1.2827999999999999</v>
      </c>
      <c r="I492" s="2">
        <f>'Moving Avg'!H492</f>
        <v>1.3933499999999992</v>
      </c>
      <c r="J492" s="5" t="str">
        <f>OBV!F492</f>
        <v>NEUTRAL</v>
      </c>
      <c r="K492" s="5" t="str">
        <f>OBV!G492</f>
        <v>NEUTRAL</v>
      </c>
      <c r="L492" s="5" t="str">
        <f>OBV!H492</f>
        <v>NEUTRAL</v>
      </c>
      <c r="M492" s="7">
        <f t="shared" si="70"/>
        <v>25</v>
      </c>
      <c r="N492" s="7">
        <f t="shared" si="71"/>
        <v>0</v>
      </c>
      <c r="O492" s="7">
        <f t="shared" si="72"/>
        <v>0</v>
      </c>
      <c r="P492" s="7">
        <f t="shared" si="73"/>
        <v>33</v>
      </c>
      <c r="Q492" s="8">
        <f t="shared" si="74"/>
        <v>13.7</v>
      </c>
      <c r="R492" s="8">
        <f t="shared" si="75"/>
        <v>13.25</v>
      </c>
      <c r="S492" s="8">
        <f t="shared" si="76"/>
        <v>18.600000000000001</v>
      </c>
      <c r="T492" s="8">
        <f t="shared" si="77"/>
        <v>14.5</v>
      </c>
      <c r="U492" s="7">
        <f t="shared" si="78"/>
        <v>15.183333333333332</v>
      </c>
      <c r="V492" s="7">
        <f t="shared" si="79"/>
        <v>15.012499999999999</v>
      </c>
    </row>
    <row r="493" spans="1:22" ht="13.5" x14ac:dyDescent="0.25">
      <c r="A493" s="3">
        <f>RSI!A493</f>
        <v>43021</v>
      </c>
      <c r="B493" s="2">
        <f>RSI!B493</f>
        <v>1.35</v>
      </c>
      <c r="C493" s="2">
        <f>RSI!I493</f>
        <v>50.880132420755587</v>
      </c>
      <c r="D493" s="2">
        <f>MACD!E493</f>
        <v>7.5552226871150596E-2</v>
      </c>
      <c r="E493" s="2">
        <f>MACD!F493</f>
        <v>6.2462068805250043E-2</v>
      </c>
      <c r="F493" s="2">
        <f>'Moving Avg'!D493</f>
        <v>1.35</v>
      </c>
      <c r="G493" s="2">
        <f>'Moving Avg'!F493</f>
        <v>1.3875000000000006</v>
      </c>
      <c r="H493" s="2">
        <f>'Moving Avg'!G493</f>
        <v>1.2870000000000001</v>
      </c>
      <c r="I493" s="2">
        <f>'Moving Avg'!H493</f>
        <v>1.3885999999999996</v>
      </c>
      <c r="J493" s="5" t="str">
        <f>OBV!F493</f>
        <v>NEUTRAL</v>
      </c>
      <c r="K493" s="5" t="str">
        <f>OBV!G493</f>
        <v>NEUTRAL</v>
      </c>
      <c r="L493" s="5" t="str">
        <f>OBV!H493</f>
        <v>NEUTRAL</v>
      </c>
      <c r="M493" s="7">
        <f t="shared" si="70"/>
        <v>25</v>
      </c>
      <c r="N493" s="7">
        <f t="shared" si="71"/>
        <v>0</v>
      </c>
      <c r="O493" s="7">
        <f t="shared" si="72"/>
        <v>0</v>
      </c>
      <c r="P493" s="7">
        <f t="shared" si="73"/>
        <v>33</v>
      </c>
      <c r="Q493" s="8">
        <f t="shared" si="74"/>
        <v>13.7</v>
      </c>
      <c r="R493" s="8">
        <f t="shared" si="75"/>
        <v>13.25</v>
      </c>
      <c r="S493" s="8">
        <f t="shared" si="76"/>
        <v>18.600000000000001</v>
      </c>
      <c r="T493" s="8">
        <f t="shared" si="77"/>
        <v>14.5</v>
      </c>
      <c r="U493" s="7">
        <f t="shared" si="78"/>
        <v>15.183333333333332</v>
      </c>
      <c r="V493" s="7">
        <f t="shared" si="79"/>
        <v>15.012499999999999</v>
      </c>
    </row>
    <row r="494" spans="1:22" ht="13.5" x14ac:dyDescent="0.25">
      <c r="A494" s="3">
        <f>RSI!A494</f>
        <v>43024</v>
      </c>
      <c r="B494" s="2">
        <f>RSI!B494</f>
        <v>1.35</v>
      </c>
      <c r="C494" s="2">
        <f>RSI!I494</f>
        <v>50.880132420755587</v>
      </c>
      <c r="D494" s="2">
        <f>MACD!E494</f>
        <v>5.6439190485131352E-2</v>
      </c>
      <c r="E494" s="2">
        <f>MACD!F494</f>
        <v>6.1257493141226305E-2</v>
      </c>
      <c r="F494" s="2">
        <f>'Moving Avg'!D494</f>
        <v>1.35</v>
      </c>
      <c r="G494" s="2">
        <f>'Moving Avg'!F494</f>
        <v>1.3800000000000003</v>
      </c>
      <c r="H494" s="2">
        <f>'Moving Avg'!G494</f>
        <v>1.2912000000000001</v>
      </c>
      <c r="I494" s="2">
        <f>'Moving Avg'!H494</f>
        <v>1.3841499999999995</v>
      </c>
      <c r="J494" s="5" t="str">
        <f>OBV!F494</f>
        <v>NEUTRAL</v>
      </c>
      <c r="K494" s="5" t="str">
        <f>OBV!G494</f>
        <v>NEUTRAL</v>
      </c>
      <c r="L494" s="5" t="str">
        <f>OBV!H494</f>
        <v>NEUTRAL</v>
      </c>
      <c r="M494" s="7">
        <f t="shared" si="70"/>
        <v>25</v>
      </c>
      <c r="N494" s="7">
        <f t="shared" si="71"/>
        <v>45</v>
      </c>
      <c r="O494" s="7">
        <f t="shared" si="72"/>
        <v>0</v>
      </c>
      <c r="P494" s="7">
        <f t="shared" si="73"/>
        <v>33</v>
      </c>
      <c r="Q494" s="8">
        <f t="shared" si="74"/>
        <v>29.45</v>
      </c>
      <c r="R494" s="8">
        <f t="shared" si="75"/>
        <v>22.25</v>
      </c>
      <c r="S494" s="8">
        <f t="shared" si="76"/>
        <v>25.35</v>
      </c>
      <c r="T494" s="8">
        <f t="shared" si="77"/>
        <v>25.75</v>
      </c>
      <c r="U494" s="7">
        <f t="shared" si="78"/>
        <v>25.683333333333337</v>
      </c>
      <c r="V494" s="7">
        <f t="shared" si="79"/>
        <v>25.700000000000003</v>
      </c>
    </row>
    <row r="495" spans="1:22" ht="13.5" x14ac:dyDescent="0.25">
      <c r="A495" s="3">
        <f>RSI!A495</f>
        <v>43025</v>
      </c>
      <c r="B495" s="2">
        <f>RSI!B495</f>
        <v>1.33</v>
      </c>
      <c r="C495" s="2">
        <f>RSI!I495</f>
        <v>46.439894427295378</v>
      </c>
      <c r="D495" s="2">
        <f>MACD!E495</f>
        <v>3.4040780889416755E-2</v>
      </c>
      <c r="E495" s="2">
        <f>MACD!F495</f>
        <v>5.5814150690864393E-2</v>
      </c>
      <c r="F495" s="2">
        <f>'Moving Avg'!D495</f>
        <v>1.3460000000000001</v>
      </c>
      <c r="G495" s="2">
        <f>'Moving Avg'!F495</f>
        <v>1.3735000000000006</v>
      </c>
      <c r="H495" s="2">
        <f>'Moving Avg'!G495</f>
        <v>1.2950000000000004</v>
      </c>
      <c r="I495" s="2">
        <f>'Moving Avg'!H495</f>
        <v>1.3792</v>
      </c>
      <c r="J495" s="5" t="str">
        <f>OBV!F495</f>
        <v>BEARISH</v>
      </c>
      <c r="K495" s="5" t="str">
        <f>OBV!G495</f>
        <v>NEUTRAL</v>
      </c>
      <c r="L495" s="5" t="str">
        <f>OBV!H495</f>
        <v>CONFIRMED BEARISH</v>
      </c>
      <c r="M495" s="7">
        <f t="shared" si="70"/>
        <v>25</v>
      </c>
      <c r="N495" s="7">
        <f t="shared" si="71"/>
        <v>100</v>
      </c>
      <c r="O495" s="7">
        <f t="shared" si="72"/>
        <v>0</v>
      </c>
      <c r="P495" s="7">
        <f t="shared" si="73"/>
        <v>16.5</v>
      </c>
      <c r="Q495" s="8">
        <f t="shared" si="74"/>
        <v>46.225000000000001</v>
      </c>
      <c r="R495" s="8">
        <f t="shared" si="75"/>
        <v>29.125</v>
      </c>
      <c r="S495" s="8">
        <f t="shared" si="76"/>
        <v>26.175000000000001</v>
      </c>
      <c r="T495" s="8">
        <f t="shared" si="77"/>
        <v>35.375</v>
      </c>
      <c r="U495" s="7">
        <f t="shared" si="78"/>
        <v>33.841666666666661</v>
      </c>
      <c r="V495" s="7">
        <f t="shared" si="79"/>
        <v>34.224999999999994</v>
      </c>
    </row>
    <row r="496" spans="1:22" ht="13.5" x14ac:dyDescent="0.25">
      <c r="A496" s="3">
        <f>RSI!A496</f>
        <v>43026</v>
      </c>
      <c r="B496" s="2">
        <f>RSI!B496</f>
        <v>1.33</v>
      </c>
      <c r="C496" s="2">
        <f>RSI!I496</f>
        <v>46.439894427295371</v>
      </c>
      <c r="D496" s="2">
        <f>MACD!E496</f>
        <v>2.2884867036484735E-2</v>
      </c>
      <c r="E496" s="2">
        <f>MACD!F496</f>
        <v>4.9228293959988463E-2</v>
      </c>
      <c r="F496" s="2">
        <f>'Moving Avg'!D496</f>
        <v>1.3420000000000001</v>
      </c>
      <c r="G496" s="2">
        <f>'Moving Avg'!F496</f>
        <v>1.3670000000000004</v>
      </c>
      <c r="H496" s="2">
        <f>'Moving Avg'!G496</f>
        <v>1.2988000000000002</v>
      </c>
      <c r="I496" s="2">
        <f>'Moving Avg'!H496</f>
        <v>1.3747499999999999</v>
      </c>
      <c r="J496" s="5" t="str">
        <f>OBV!F496</f>
        <v>BEARISH</v>
      </c>
      <c r="K496" s="5" t="str">
        <f>OBV!G496</f>
        <v>NEUTRAL</v>
      </c>
      <c r="L496" s="5" t="str">
        <f>OBV!H496</f>
        <v>CONFIRMED BEARISH</v>
      </c>
      <c r="M496" s="7">
        <f t="shared" si="70"/>
        <v>25</v>
      </c>
      <c r="N496" s="7">
        <f t="shared" si="71"/>
        <v>100</v>
      </c>
      <c r="O496" s="7">
        <f t="shared" si="72"/>
        <v>0</v>
      </c>
      <c r="P496" s="7">
        <f t="shared" si="73"/>
        <v>16.5</v>
      </c>
      <c r="Q496" s="8">
        <f t="shared" si="74"/>
        <v>46.225000000000001</v>
      </c>
      <c r="R496" s="8">
        <f t="shared" si="75"/>
        <v>29.125</v>
      </c>
      <c r="S496" s="8">
        <f t="shared" si="76"/>
        <v>26.175000000000001</v>
      </c>
      <c r="T496" s="8">
        <f t="shared" si="77"/>
        <v>35.375</v>
      </c>
      <c r="U496" s="7">
        <f t="shared" si="78"/>
        <v>33.841666666666661</v>
      </c>
      <c r="V496" s="7">
        <f t="shared" si="79"/>
        <v>34.224999999999994</v>
      </c>
    </row>
    <row r="497" spans="1:22" ht="13.5" x14ac:dyDescent="0.25">
      <c r="A497" s="3">
        <f>RSI!A497</f>
        <v>43027</v>
      </c>
      <c r="B497" s="2">
        <f>RSI!B497</f>
        <v>1.33</v>
      </c>
      <c r="C497" s="2">
        <f>RSI!I497</f>
        <v>46.439894427295371</v>
      </c>
      <c r="D497" s="2">
        <f>MACD!E497</f>
        <v>1.3541802142746029E-2</v>
      </c>
      <c r="E497" s="2">
        <f>MACD!F497</f>
        <v>4.2090995596539976E-2</v>
      </c>
      <c r="F497" s="2">
        <f>'Moving Avg'!D497</f>
        <v>1.3380000000000001</v>
      </c>
      <c r="G497" s="2">
        <f>'Moving Avg'!F497</f>
        <v>1.3605000000000005</v>
      </c>
      <c r="H497" s="2">
        <f>'Moving Avg'!G497</f>
        <v>1.3026000000000002</v>
      </c>
      <c r="I497" s="2">
        <f>'Moving Avg'!H497</f>
        <v>1.3702999999999996</v>
      </c>
      <c r="J497" s="5" t="str">
        <f>OBV!F497</f>
        <v>BEARISH</v>
      </c>
      <c r="K497" s="5" t="str">
        <f>OBV!G497</f>
        <v>NEUTRAL</v>
      </c>
      <c r="L497" s="5" t="str">
        <f>OBV!H497</f>
        <v>CONFIRMED BEARISH</v>
      </c>
      <c r="M497" s="7">
        <f t="shared" si="70"/>
        <v>25</v>
      </c>
      <c r="N497" s="7">
        <f t="shared" si="71"/>
        <v>100</v>
      </c>
      <c r="O497" s="7">
        <f t="shared" si="72"/>
        <v>0</v>
      </c>
      <c r="P497" s="7">
        <f t="shared" si="73"/>
        <v>16.5</v>
      </c>
      <c r="Q497" s="8">
        <f t="shared" si="74"/>
        <v>46.225000000000001</v>
      </c>
      <c r="R497" s="8">
        <f t="shared" si="75"/>
        <v>29.125</v>
      </c>
      <c r="S497" s="8">
        <f t="shared" si="76"/>
        <v>26.175000000000001</v>
      </c>
      <c r="T497" s="8">
        <f t="shared" si="77"/>
        <v>35.375</v>
      </c>
      <c r="U497" s="7">
        <f t="shared" si="78"/>
        <v>33.841666666666661</v>
      </c>
      <c r="V497" s="7">
        <f t="shared" si="79"/>
        <v>34.224999999999994</v>
      </c>
    </row>
    <row r="498" spans="1:22" ht="13.5" x14ac:dyDescent="0.25">
      <c r="A498" s="3">
        <f>RSI!A498</f>
        <v>43028</v>
      </c>
      <c r="B498" s="2">
        <f>RSI!B498</f>
        <v>1.33</v>
      </c>
      <c r="C498" s="2">
        <f>RSI!I498</f>
        <v>46.439894427295378</v>
      </c>
      <c r="D498" s="2">
        <f>MACD!E498</f>
        <v>1.3417841873945013E-2</v>
      </c>
      <c r="E498" s="2">
        <f>MACD!F498</f>
        <v>3.6356364852020984E-2</v>
      </c>
      <c r="F498" s="2">
        <f>'Moving Avg'!D498</f>
        <v>1.3340000000000001</v>
      </c>
      <c r="G498" s="2">
        <f>'Moving Avg'!F498</f>
        <v>1.3540000000000003</v>
      </c>
      <c r="H498" s="2">
        <f>'Moving Avg'!G498</f>
        <v>1.3064000000000002</v>
      </c>
      <c r="I498" s="2">
        <f>'Moving Avg'!H498</f>
        <v>1.3662999999999996</v>
      </c>
      <c r="J498" s="5" t="str">
        <f>OBV!F498</f>
        <v>BEARISH</v>
      </c>
      <c r="K498" s="5" t="str">
        <f>OBV!G498</f>
        <v>NEUTRAL</v>
      </c>
      <c r="L498" s="5" t="str">
        <f>OBV!H498</f>
        <v>CONFIRMED BEARISH</v>
      </c>
      <c r="M498" s="7">
        <f t="shared" si="70"/>
        <v>25</v>
      </c>
      <c r="N498" s="7">
        <f t="shared" si="71"/>
        <v>100</v>
      </c>
      <c r="O498" s="7">
        <f t="shared" si="72"/>
        <v>0</v>
      </c>
      <c r="P498" s="7">
        <f t="shared" si="73"/>
        <v>16.5</v>
      </c>
      <c r="Q498" s="8">
        <f t="shared" si="74"/>
        <v>46.225000000000001</v>
      </c>
      <c r="R498" s="8">
        <f t="shared" si="75"/>
        <v>29.125</v>
      </c>
      <c r="S498" s="8">
        <f t="shared" si="76"/>
        <v>26.175000000000001</v>
      </c>
      <c r="T498" s="8">
        <f t="shared" si="77"/>
        <v>35.375</v>
      </c>
      <c r="U498" s="7">
        <f t="shared" si="78"/>
        <v>33.841666666666661</v>
      </c>
      <c r="V498" s="7">
        <f t="shared" si="79"/>
        <v>34.224999999999994</v>
      </c>
    </row>
    <row r="499" spans="1:22" ht="13.5" x14ac:dyDescent="0.25">
      <c r="A499" s="3">
        <f>RSI!A499</f>
        <v>43031</v>
      </c>
      <c r="B499" s="2">
        <f>RSI!B499</f>
        <v>1.3</v>
      </c>
      <c r="C499" s="2">
        <f>RSI!I499</f>
        <v>39.487319717683299</v>
      </c>
      <c r="D499" s="2">
        <f>MACD!E499</f>
        <v>1.5617954576463422E-2</v>
      </c>
      <c r="E499" s="2">
        <f>MACD!F499</f>
        <v>3.2208682796909471E-2</v>
      </c>
      <c r="F499" s="2">
        <f>'Moving Avg'!D499</f>
        <v>1.3240000000000001</v>
      </c>
      <c r="G499" s="2">
        <f>'Moving Avg'!F499</f>
        <v>1.3459999999999999</v>
      </c>
      <c r="H499" s="2">
        <f>'Moving Avg'!G499</f>
        <v>1.3096000000000001</v>
      </c>
      <c r="I499" s="2">
        <f>'Moving Avg'!H499</f>
        <v>1.36215</v>
      </c>
      <c r="J499" s="5" t="str">
        <f>OBV!F499</f>
        <v>BEARISH</v>
      </c>
      <c r="K499" s="5" t="str">
        <f>OBV!G499</f>
        <v>NEUTRAL</v>
      </c>
      <c r="L499" s="5" t="str">
        <f>OBV!H499</f>
        <v>CONFIRMED BEARISH</v>
      </c>
      <c r="M499" s="7">
        <f t="shared" si="70"/>
        <v>25</v>
      </c>
      <c r="N499" s="7">
        <f t="shared" si="71"/>
        <v>45</v>
      </c>
      <c r="O499" s="7">
        <f t="shared" si="72"/>
        <v>0</v>
      </c>
      <c r="P499" s="7">
        <f t="shared" si="73"/>
        <v>16.5</v>
      </c>
      <c r="Q499" s="8">
        <f t="shared" si="74"/>
        <v>26.975000000000001</v>
      </c>
      <c r="R499" s="8">
        <f t="shared" si="75"/>
        <v>18.125</v>
      </c>
      <c r="S499" s="8">
        <f t="shared" si="76"/>
        <v>17.925000000000001</v>
      </c>
      <c r="T499" s="8">
        <f t="shared" si="77"/>
        <v>21.625</v>
      </c>
      <c r="U499" s="7">
        <f t="shared" si="78"/>
        <v>21.008333333333336</v>
      </c>
      <c r="V499" s="7">
        <f t="shared" si="79"/>
        <v>21.162500000000001</v>
      </c>
    </row>
    <row r="500" spans="1:22" ht="13.5" x14ac:dyDescent="0.25">
      <c r="A500" s="3">
        <f>RSI!A500</f>
        <v>43032</v>
      </c>
      <c r="B500" s="2">
        <f>RSI!B500</f>
        <v>1.3</v>
      </c>
      <c r="C500" s="2">
        <f>RSI!I500</f>
        <v>39.487319717683299</v>
      </c>
      <c r="D500" s="2">
        <f>MACD!E500</f>
        <v>1.7733507781268809E-2</v>
      </c>
      <c r="E500" s="2">
        <f>MACD!F500</f>
        <v>2.9313647793781341E-2</v>
      </c>
      <c r="F500" s="2">
        <f>'Moving Avg'!D500</f>
        <v>1.3180000000000001</v>
      </c>
      <c r="G500" s="2">
        <f>'Moving Avg'!F500</f>
        <v>1.3379999999999999</v>
      </c>
      <c r="H500" s="2">
        <f>'Moving Avg'!G500</f>
        <v>1.3128</v>
      </c>
      <c r="I500" s="2">
        <f>'Moving Avg'!H500</f>
        <v>1.3579999999999999</v>
      </c>
      <c r="J500" s="5" t="str">
        <f>OBV!F500</f>
        <v>BEARISH</v>
      </c>
      <c r="K500" s="5" t="str">
        <f>OBV!G500</f>
        <v>NEUTRAL</v>
      </c>
      <c r="L500" s="5" t="str">
        <f>OBV!H500</f>
        <v>CONFIRMED BEARISH</v>
      </c>
      <c r="M500" s="7">
        <f t="shared" si="70"/>
        <v>25</v>
      </c>
      <c r="N500" s="7">
        <f t="shared" si="71"/>
        <v>45</v>
      </c>
      <c r="O500" s="7">
        <f t="shared" si="72"/>
        <v>0</v>
      </c>
      <c r="P500" s="7">
        <f t="shared" si="73"/>
        <v>16.5</v>
      </c>
      <c r="Q500" s="8">
        <f t="shared" si="74"/>
        <v>26.975000000000001</v>
      </c>
      <c r="R500" s="8">
        <f t="shared" si="75"/>
        <v>18.125</v>
      </c>
      <c r="S500" s="8">
        <f t="shared" si="76"/>
        <v>17.925000000000001</v>
      </c>
      <c r="T500" s="8">
        <f t="shared" si="77"/>
        <v>21.625</v>
      </c>
      <c r="U500" s="7">
        <f t="shared" si="78"/>
        <v>21.008333333333336</v>
      </c>
      <c r="V500" s="7">
        <f t="shared" si="79"/>
        <v>21.162500000000001</v>
      </c>
    </row>
    <row r="501" spans="1:22" ht="13.5" x14ac:dyDescent="0.25">
      <c r="A501" s="3">
        <f>RSI!A501</f>
        <v>43033</v>
      </c>
      <c r="B501" s="2">
        <f>RSI!B501</f>
        <v>1.3</v>
      </c>
      <c r="C501" s="2">
        <f>RSI!I501</f>
        <v>39.487319717683299</v>
      </c>
      <c r="D501" s="2">
        <f>MACD!E501</f>
        <v>1.9758701798922251E-2</v>
      </c>
      <c r="E501" s="2">
        <f>MACD!F501</f>
        <v>2.7402658594809524E-2</v>
      </c>
      <c r="F501" s="2">
        <f>'Moving Avg'!D501</f>
        <v>1.3119999999999998</v>
      </c>
      <c r="G501" s="2">
        <f>'Moving Avg'!F501</f>
        <v>1.3299999999999998</v>
      </c>
      <c r="H501" s="2">
        <f>'Moving Avg'!G501</f>
        <v>1.3159999999999998</v>
      </c>
      <c r="I501" s="2">
        <f>'Moving Avg'!H501</f>
        <v>1.3542999999999998</v>
      </c>
      <c r="J501" s="5" t="str">
        <f>OBV!F501</f>
        <v>BEARISH</v>
      </c>
      <c r="K501" s="5" t="str">
        <f>OBV!G501</f>
        <v>NEUTRAL</v>
      </c>
      <c r="L501" s="5" t="str">
        <f>OBV!H501</f>
        <v>CONFIRMED BEARISH</v>
      </c>
      <c r="M501" s="7">
        <f t="shared" si="70"/>
        <v>25</v>
      </c>
      <c r="N501" s="7">
        <f t="shared" si="71"/>
        <v>45</v>
      </c>
      <c r="O501" s="7">
        <f t="shared" si="72"/>
        <v>0</v>
      </c>
      <c r="P501" s="7">
        <f t="shared" si="73"/>
        <v>16.5</v>
      </c>
      <c r="Q501" s="8">
        <f t="shared" si="74"/>
        <v>26.975000000000001</v>
      </c>
      <c r="R501" s="8">
        <f t="shared" si="75"/>
        <v>18.125</v>
      </c>
      <c r="S501" s="8">
        <f t="shared" si="76"/>
        <v>17.925000000000001</v>
      </c>
      <c r="T501" s="8">
        <f t="shared" si="77"/>
        <v>21.625</v>
      </c>
      <c r="U501" s="7">
        <f t="shared" si="78"/>
        <v>21.008333333333336</v>
      </c>
      <c r="V501" s="7">
        <f t="shared" si="79"/>
        <v>21.162500000000001</v>
      </c>
    </row>
    <row r="502" spans="1:22" ht="13.5" x14ac:dyDescent="0.25">
      <c r="A502" s="3">
        <f>RSI!A502</f>
        <v>43034</v>
      </c>
      <c r="B502" s="2">
        <f>RSI!B502</f>
        <v>1.3</v>
      </c>
      <c r="C502" s="2">
        <f>RSI!I502</f>
        <v>39.487319717683292</v>
      </c>
      <c r="D502" s="2">
        <f>MACD!E502</f>
        <v>2.1690022447523383E-2</v>
      </c>
      <c r="E502" s="2">
        <f>MACD!F502</f>
        <v>2.6260131365352296E-2</v>
      </c>
      <c r="F502" s="2">
        <f>'Moving Avg'!D502</f>
        <v>1.3059999999999998</v>
      </c>
      <c r="G502" s="2">
        <f>'Moving Avg'!F502</f>
        <v>1.3239999999999998</v>
      </c>
      <c r="H502" s="2">
        <f>'Moving Avg'!G502</f>
        <v>1.3191999999999999</v>
      </c>
      <c r="I502" s="2">
        <f>'Moving Avg'!H502</f>
        <v>1.3510499999999996</v>
      </c>
      <c r="J502" s="5" t="str">
        <f>OBV!F502</f>
        <v>BEARISH</v>
      </c>
      <c r="K502" s="5" t="str">
        <f>OBV!G502</f>
        <v>NEUTRAL</v>
      </c>
      <c r="L502" s="5" t="str">
        <f>OBV!H502</f>
        <v>CONFIRMED BEARISH</v>
      </c>
      <c r="M502" s="7">
        <f t="shared" si="70"/>
        <v>25</v>
      </c>
      <c r="N502" s="7">
        <f t="shared" si="71"/>
        <v>45</v>
      </c>
      <c r="O502" s="7">
        <f t="shared" si="72"/>
        <v>0</v>
      </c>
      <c r="P502" s="7">
        <f t="shared" si="73"/>
        <v>16.5</v>
      </c>
      <c r="Q502" s="8">
        <f t="shared" si="74"/>
        <v>26.975000000000001</v>
      </c>
      <c r="R502" s="8">
        <f t="shared" si="75"/>
        <v>18.125</v>
      </c>
      <c r="S502" s="8">
        <f t="shared" si="76"/>
        <v>17.925000000000001</v>
      </c>
      <c r="T502" s="8">
        <f t="shared" si="77"/>
        <v>21.625</v>
      </c>
      <c r="U502" s="7">
        <f t="shared" si="78"/>
        <v>21.008333333333336</v>
      </c>
      <c r="V502" s="7">
        <f t="shared" si="79"/>
        <v>21.162500000000001</v>
      </c>
    </row>
    <row r="503" spans="1:22" ht="13.5" x14ac:dyDescent="0.25">
      <c r="A503" s="3">
        <f>RSI!A503</f>
        <v>43035</v>
      </c>
      <c r="B503" s="2">
        <f>RSI!B503</f>
        <v>1.3</v>
      </c>
      <c r="C503" s="2">
        <f>RSI!I503</f>
        <v>39.487319717683299</v>
      </c>
      <c r="D503" s="2">
        <f>MACD!E503</f>
        <v>2.3525786232638124E-2</v>
      </c>
      <c r="E503" s="2">
        <f>MACD!F503</f>
        <v>2.5713262338809464E-2</v>
      </c>
      <c r="F503" s="2">
        <f>'Moving Avg'!D503</f>
        <v>1.3</v>
      </c>
      <c r="G503" s="2">
        <f>'Moving Avg'!F503</f>
        <v>1.321</v>
      </c>
      <c r="H503" s="2">
        <f>'Moving Avg'!G503</f>
        <v>1.3223999999999998</v>
      </c>
      <c r="I503" s="2">
        <f>'Moving Avg'!H503</f>
        <v>1.3477999999999994</v>
      </c>
      <c r="J503" s="5" t="str">
        <f>OBV!F503</f>
        <v>BEARISH</v>
      </c>
      <c r="K503" s="5" t="str">
        <f>OBV!G503</f>
        <v>NEUTRAL</v>
      </c>
      <c r="L503" s="5" t="str">
        <f>OBV!H503</f>
        <v>CONFIRMED BEARISH</v>
      </c>
      <c r="M503" s="7">
        <f t="shared" si="70"/>
        <v>25</v>
      </c>
      <c r="N503" s="7">
        <f t="shared" si="71"/>
        <v>45</v>
      </c>
      <c r="O503" s="7">
        <f t="shared" si="72"/>
        <v>0</v>
      </c>
      <c r="P503" s="7">
        <f t="shared" si="73"/>
        <v>16.5</v>
      </c>
      <c r="Q503" s="8">
        <f t="shared" si="74"/>
        <v>26.975000000000001</v>
      </c>
      <c r="R503" s="8">
        <f t="shared" si="75"/>
        <v>18.125</v>
      </c>
      <c r="S503" s="8">
        <f t="shared" si="76"/>
        <v>17.925000000000001</v>
      </c>
      <c r="T503" s="8">
        <f t="shared" si="77"/>
        <v>21.625</v>
      </c>
      <c r="U503" s="7">
        <f t="shared" si="78"/>
        <v>21.008333333333336</v>
      </c>
      <c r="V503" s="7">
        <f t="shared" si="79"/>
        <v>21.162500000000001</v>
      </c>
    </row>
    <row r="504" spans="1:22" ht="13.5" x14ac:dyDescent="0.25">
      <c r="A504" s="3">
        <f>RSI!A504</f>
        <v>43038</v>
      </c>
      <c r="B504" s="2">
        <f>RSI!B504</f>
        <v>1.3</v>
      </c>
      <c r="C504" s="2">
        <f>RSI!I504</f>
        <v>39.487319717683292</v>
      </c>
      <c r="D504" s="2">
        <f>MACD!E504</f>
        <v>2.5265763144250775E-2</v>
      </c>
      <c r="E504" s="2">
        <f>MACD!F504</f>
        <v>2.5623762499897725E-2</v>
      </c>
      <c r="F504" s="2">
        <f>'Moving Avg'!D504</f>
        <v>1.3</v>
      </c>
      <c r="G504" s="2">
        <f>'Moving Avg'!F504</f>
        <v>1.3210000000000002</v>
      </c>
      <c r="H504" s="2">
        <f>'Moving Avg'!G504</f>
        <v>1.3249999999999997</v>
      </c>
      <c r="I504" s="2">
        <f>'Moving Avg'!H504</f>
        <v>1.3449499999999994</v>
      </c>
      <c r="J504" s="5" t="str">
        <f>OBV!F504</f>
        <v>NEUTRAL</v>
      </c>
      <c r="K504" s="5" t="str">
        <f>OBV!G504</f>
        <v>NEUTRAL</v>
      </c>
      <c r="L504" s="5" t="str">
        <f>OBV!H504</f>
        <v>NEUTRAL</v>
      </c>
      <c r="M504" s="7">
        <f t="shared" si="70"/>
        <v>25</v>
      </c>
      <c r="N504" s="7">
        <f t="shared" si="71"/>
        <v>45</v>
      </c>
      <c r="O504" s="7">
        <f t="shared" si="72"/>
        <v>0</v>
      </c>
      <c r="P504" s="7">
        <f t="shared" si="73"/>
        <v>33</v>
      </c>
      <c r="Q504" s="8">
        <f t="shared" si="74"/>
        <v>29.45</v>
      </c>
      <c r="R504" s="8">
        <f t="shared" si="75"/>
        <v>22.25</v>
      </c>
      <c r="S504" s="8">
        <f t="shared" si="76"/>
        <v>25.35</v>
      </c>
      <c r="T504" s="8">
        <f t="shared" si="77"/>
        <v>25.75</v>
      </c>
      <c r="U504" s="7">
        <f t="shared" si="78"/>
        <v>25.683333333333337</v>
      </c>
      <c r="V504" s="7">
        <f t="shared" si="79"/>
        <v>25.700000000000003</v>
      </c>
    </row>
    <row r="505" spans="1:22" ht="13.5" x14ac:dyDescent="0.25">
      <c r="A505" s="3">
        <f>RSI!A505</f>
        <v>43039</v>
      </c>
      <c r="B505" s="2">
        <f>RSI!B505</f>
        <v>1.3</v>
      </c>
      <c r="C505" s="2">
        <f>RSI!I505</f>
        <v>39.487319717683292</v>
      </c>
      <c r="D505" s="2">
        <f>MACD!E505</f>
        <v>2.3833941486462784E-2</v>
      </c>
      <c r="E505" s="2">
        <f>MACD!F505</f>
        <v>2.5265798297210738E-2</v>
      </c>
      <c r="F505" s="2">
        <f>'Moving Avg'!D505</f>
        <v>1.3</v>
      </c>
      <c r="G505" s="2">
        <f>'Moving Avg'!F505</f>
        <v>1.3235000000000001</v>
      </c>
      <c r="H505" s="2">
        <f>'Moving Avg'!G505</f>
        <v>1.3275999999999997</v>
      </c>
      <c r="I505" s="2">
        <f>'Moving Avg'!H505</f>
        <v>1.3424499999999997</v>
      </c>
      <c r="J505" s="5" t="str">
        <f>OBV!F505</f>
        <v>NEUTRAL</v>
      </c>
      <c r="K505" s="5" t="str">
        <f>OBV!G505</f>
        <v>NEUTRAL</v>
      </c>
      <c r="L505" s="5" t="str">
        <f>OBV!H505</f>
        <v>NEUTRAL</v>
      </c>
      <c r="M505" s="7">
        <f t="shared" si="70"/>
        <v>25</v>
      </c>
      <c r="N505" s="7">
        <f t="shared" si="71"/>
        <v>45</v>
      </c>
      <c r="O505" s="7">
        <f t="shared" si="72"/>
        <v>0</v>
      </c>
      <c r="P505" s="7">
        <f t="shared" si="73"/>
        <v>33</v>
      </c>
      <c r="Q505" s="8">
        <f t="shared" si="74"/>
        <v>29.45</v>
      </c>
      <c r="R505" s="8">
        <f t="shared" si="75"/>
        <v>22.25</v>
      </c>
      <c r="S505" s="8">
        <f t="shared" si="76"/>
        <v>25.35</v>
      </c>
      <c r="T505" s="8">
        <f t="shared" si="77"/>
        <v>25.75</v>
      </c>
      <c r="U505" s="7">
        <f t="shared" si="78"/>
        <v>25.683333333333337</v>
      </c>
      <c r="V505" s="7">
        <f t="shared" si="79"/>
        <v>25.700000000000003</v>
      </c>
    </row>
    <row r="506" spans="1:22" ht="13.5" x14ac:dyDescent="0.25">
      <c r="A506" s="3">
        <f>RSI!A506</f>
        <v>43040</v>
      </c>
      <c r="B506" s="2">
        <f>RSI!B506</f>
        <v>1.3</v>
      </c>
      <c r="C506" s="2">
        <f>RSI!I506</f>
        <v>39.487319717683299</v>
      </c>
      <c r="D506" s="2">
        <f>MACD!E506</f>
        <v>2.278241236441847E-2</v>
      </c>
      <c r="E506" s="2">
        <f>MACD!F506</f>
        <v>2.4769121110652288E-2</v>
      </c>
      <c r="F506" s="2">
        <f>'Moving Avg'!D506</f>
        <v>1.3</v>
      </c>
      <c r="G506" s="2">
        <f>'Moving Avg'!F506</f>
        <v>1.3235000000000003</v>
      </c>
      <c r="H506" s="2">
        <f>'Moving Avg'!G506</f>
        <v>1.3301999999999996</v>
      </c>
      <c r="I506" s="2">
        <f>'Moving Avg'!H506</f>
        <v>1.3403499999999999</v>
      </c>
      <c r="J506" s="5" t="str">
        <f>OBV!F506</f>
        <v>NEUTRAL</v>
      </c>
      <c r="K506" s="5" t="str">
        <f>OBV!G506</f>
        <v>NEUTRAL</v>
      </c>
      <c r="L506" s="5" t="str">
        <f>OBV!H506</f>
        <v>NEUTRAL</v>
      </c>
      <c r="M506" s="7">
        <f t="shared" si="70"/>
        <v>25</v>
      </c>
      <c r="N506" s="7">
        <f t="shared" si="71"/>
        <v>45</v>
      </c>
      <c r="O506" s="7">
        <f t="shared" si="72"/>
        <v>0</v>
      </c>
      <c r="P506" s="7">
        <f t="shared" si="73"/>
        <v>33</v>
      </c>
      <c r="Q506" s="8">
        <f t="shared" si="74"/>
        <v>29.45</v>
      </c>
      <c r="R506" s="8">
        <f t="shared" si="75"/>
        <v>22.25</v>
      </c>
      <c r="S506" s="8">
        <f t="shared" si="76"/>
        <v>25.35</v>
      </c>
      <c r="T506" s="8">
        <f t="shared" si="77"/>
        <v>25.75</v>
      </c>
      <c r="U506" s="7">
        <f t="shared" si="78"/>
        <v>25.683333333333337</v>
      </c>
      <c r="V506" s="7">
        <f t="shared" si="79"/>
        <v>25.700000000000003</v>
      </c>
    </row>
    <row r="507" spans="1:22" ht="13.5" x14ac:dyDescent="0.25">
      <c r="A507" s="3">
        <f>RSI!A507</f>
        <v>43041</v>
      </c>
      <c r="B507" s="2">
        <f>RSI!B507</f>
        <v>1.3</v>
      </c>
      <c r="C507" s="2">
        <f>RSI!I507</f>
        <v>39.487319717683292</v>
      </c>
      <c r="D507" s="2">
        <f>MACD!E507</f>
        <v>2.2040816472624014E-2</v>
      </c>
      <c r="E507" s="2">
        <f>MACD!F507</f>
        <v>2.4223460183046636E-2</v>
      </c>
      <c r="F507" s="2">
        <f>'Moving Avg'!D507</f>
        <v>1.3</v>
      </c>
      <c r="G507" s="2">
        <f>'Moving Avg'!F507</f>
        <v>1.3235000000000003</v>
      </c>
      <c r="H507" s="2">
        <f>'Moving Avg'!G507</f>
        <v>1.3333999999999995</v>
      </c>
      <c r="I507" s="2">
        <f>'Moving Avg'!H507</f>
        <v>1.3382500000000002</v>
      </c>
      <c r="J507" s="5" t="str">
        <f>OBV!F507</f>
        <v>NEUTRAL</v>
      </c>
      <c r="K507" s="5" t="str">
        <f>OBV!G507</f>
        <v>NEUTRAL</v>
      </c>
      <c r="L507" s="5" t="str">
        <f>OBV!H507</f>
        <v>NEUTRAL</v>
      </c>
      <c r="M507" s="7">
        <f t="shared" si="70"/>
        <v>25</v>
      </c>
      <c r="N507" s="7">
        <f t="shared" si="71"/>
        <v>45</v>
      </c>
      <c r="O507" s="7">
        <f t="shared" si="72"/>
        <v>0</v>
      </c>
      <c r="P507" s="7">
        <f t="shared" si="73"/>
        <v>33</v>
      </c>
      <c r="Q507" s="8">
        <f t="shared" si="74"/>
        <v>29.45</v>
      </c>
      <c r="R507" s="8">
        <f t="shared" si="75"/>
        <v>22.25</v>
      </c>
      <c r="S507" s="8">
        <f t="shared" si="76"/>
        <v>25.35</v>
      </c>
      <c r="T507" s="8">
        <f t="shared" si="77"/>
        <v>25.75</v>
      </c>
      <c r="U507" s="7">
        <f t="shared" si="78"/>
        <v>25.683333333333337</v>
      </c>
      <c r="V507" s="7">
        <f t="shared" si="79"/>
        <v>25.700000000000003</v>
      </c>
    </row>
    <row r="508" spans="1:22" ht="13.5" x14ac:dyDescent="0.25">
      <c r="A508" s="3">
        <f>RSI!A508</f>
        <v>43042</v>
      </c>
      <c r="B508" s="2">
        <f>RSI!B508</f>
        <v>1.3</v>
      </c>
      <c r="C508" s="2">
        <f>RSI!I508</f>
        <v>39.487319717683292</v>
      </c>
      <c r="D508" s="2">
        <f>MACD!E508</f>
        <v>2.1550496996458834E-2</v>
      </c>
      <c r="E508" s="2">
        <f>MACD!F508</f>
        <v>2.3688867545729079E-2</v>
      </c>
      <c r="F508" s="2">
        <f>'Moving Avg'!D508</f>
        <v>1.3</v>
      </c>
      <c r="G508" s="2">
        <f>'Moving Avg'!F508</f>
        <v>1.3210000000000002</v>
      </c>
      <c r="H508" s="2">
        <f>'Moving Avg'!G508</f>
        <v>1.3365999999999993</v>
      </c>
      <c r="I508" s="2">
        <f>'Moving Avg'!H508</f>
        <v>1.3358000000000003</v>
      </c>
      <c r="J508" s="5" t="str">
        <f>OBV!F508</f>
        <v>NEUTRAL</v>
      </c>
      <c r="K508" s="5" t="str">
        <f>OBV!G508</f>
        <v>NEUTRAL</v>
      </c>
      <c r="L508" s="5" t="str">
        <f>OBV!H508</f>
        <v>NEUTRAL</v>
      </c>
      <c r="M508" s="7">
        <f t="shared" si="70"/>
        <v>25</v>
      </c>
      <c r="N508" s="7">
        <f t="shared" si="71"/>
        <v>45</v>
      </c>
      <c r="O508" s="7">
        <f t="shared" si="72"/>
        <v>0</v>
      </c>
      <c r="P508" s="7">
        <f t="shared" si="73"/>
        <v>33</v>
      </c>
      <c r="Q508" s="8">
        <f t="shared" si="74"/>
        <v>29.45</v>
      </c>
      <c r="R508" s="8">
        <f t="shared" si="75"/>
        <v>22.25</v>
      </c>
      <c r="S508" s="8">
        <f t="shared" si="76"/>
        <v>25.35</v>
      </c>
      <c r="T508" s="8">
        <f t="shared" si="77"/>
        <v>25.75</v>
      </c>
      <c r="U508" s="7">
        <f t="shared" si="78"/>
        <v>25.683333333333337</v>
      </c>
      <c r="V508" s="7">
        <f t="shared" si="79"/>
        <v>25.700000000000003</v>
      </c>
    </row>
    <row r="509" spans="1:22" ht="13.5" x14ac:dyDescent="0.25">
      <c r="A509" s="3">
        <f>RSI!A509</f>
        <v>43045</v>
      </c>
      <c r="B509" s="2">
        <f>RSI!B509</f>
        <v>1.3</v>
      </c>
      <c r="C509" s="2">
        <f>RSI!I509</f>
        <v>39.487319717683285</v>
      </c>
      <c r="D509" s="2">
        <f>MACD!E509</f>
        <v>1.6647249577851131E-2</v>
      </c>
      <c r="E509" s="2">
        <f>MACD!F509</f>
        <v>2.2280543952153491E-2</v>
      </c>
      <c r="F509" s="2">
        <f>'Moving Avg'!D509</f>
        <v>1.3</v>
      </c>
      <c r="G509" s="2">
        <f>'Moving Avg'!F509</f>
        <v>1.3185000000000004</v>
      </c>
      <c r="H509" s="2">
        <f>'Moving Avg'!G509</f>
        <v>1.3397999999999997</v>
      </c>
      <c r="I509" s="2">
        <f>'Moving Avg'!H509</f>
        <v>1.3333500000000003</v>
      </c>
      <c r="J509" s="5" t="str">
        <f>OBV!F509</f>
        <v>NEUTRAL</v>
      </c>
      <c r="K509" s="5" t="str">
        <f>OBV!G509</f>
        <v>NEUTRAL</v>
      </c>
      <c r="L509" s="5" t="str">
        <f>OBV!H509</f>
        <v>NEUTRAL</v>
      </c>
      <c r="M509" s="7">
        <f t="shared" si="70"/>
        <v>25</v>
      </c>
      <c r="N509" s="7">
        <f t="shared" si="71"/>
        <v>45</v>
      </c>
      <c r="O509" s="7">
        <f t="shared" si="72"/>
        <v>0</v>
      </c>
      <c r="P509" s="7">
        <f t="shared" si="73"/>
        <v>33</v>
      </c>
      <c r="Q509" s="8">
        <f t="shared" si="74"/>
        <v>29.45</v>
      </c>
      <c r="R509" s="8">
        <f t="shared" si="75"/>
        <v>22.25</v>
      </c>
      <c r="S509" s="8">
        <f t="shared" si="76"/>
        <v>25.35</v>
      </c>
      <c r="T509" s="8">
        <f t="shared" si="77"/>
        <v>25.75</v>
      </c>
      <c r="U509" s="7">
        <f t="shared" si="78"/>
        <v>25.683333333333337</v>
      </c>
      <c r="V509" s="7">
        <f t="shared" si="79"/>
        <v>25.700000000000003</v>
      </c>
    </row>
    <row r="510" spans="1:22" ht="13.5" x14ac:dyDescent="0.25">
      <c r="A510" s="3">
        <f>RSI!A510</f>
        <v>43046</v>
      </c>
      <c r="B510" s="2">
        <f>RSI!B510</f>
        <v>1.3</v>
      </c>
      <c r="C510" s="2">
        <f>RSI!I510</f>
        <v>39.487319717683285</v>
      </c>
      <c r="D510" s="2">
        <f>MACD!E510</f>
        <v>1.2615961719080637E-2</v>
      </c>
      <c r="E510" s="2">
        <f>MACD!F510</f>
        <v>2.0347627505538923E-2</v>
      </c>
      <c r="F510" s="2">
        <f>'Moving Avg'!D510</f>
        <v>1.3</v>
      </c>
      <c r="G510" s="2">
        <f>'Moving Avg'!F510</f>
        <v>1.3160000000000003</v>
      </c>
      <c r="H510" s="2">
        <f>'Moving Avg'!G510</f>
        <v>1.3429999999999995</v>
      </c>
      <c r="I510" s="2">
        <f>'Moving Avg'!H510</f>
        <v>1.3311000000000004</v>
      </c>
      <c r="J510" s="5" t="str">
        <f>OBV!F510</f>
        <v>NEUTRAL</v>
      </c>
      <c r="K510" s="5" t="str">
        <f>OBV!G510</f>
        <v>NEUTRAL</v>
      </c>
      <c r="L510" s="5" t="str">
        <f>OBV!H510</f>
        <v>NEUTRAL</v>
      </c>
      <c r="M510" s="7">
        <f t="shared" si="70"/>
        <v>25</v>
      </c>
      <c r="N510" s="7">
        <f t="shared" si="71"/>
        <v>45</v>
      </c>
      <c r="O510" s="7">
        <f t="shared" si="72"/>
        <v>0</v>
      </c>
      <c r="P510" s="7">
        <f t="shared" si="73"/>
        <v>33</v>
      </c>
      <c r="Q510" s="8">
        <f t="shared" si="74"/>
        <v>29.45</v>
      </c>
      <c r="R510" s="8">
        <f t="shared" si="75"/>
        <v>22.25</v>
      </c>
      <c r="S510" s="8">
        <f t="shared" si="76"/>
        <v>25.35</v>
      </c>
      <c r="T510" s="8">
        <f t="shared" si="77"/>
        <v>25.75</v>
      </c>
      <c r="U510" s="7">
        <f t="shared" si="78"/>
        <v>25.683333333333337</v>
      </c>
      <c r="V510" s="7">
        <f t="shared" si="79"/>
        <v>25.700000000000003</v>
      </c>
    </row>
    <row r="511" spans="1:22" ht="13.5" x14ac:dyDescent="0.25">
      <c r="A511" s="3">
        <f>RSI!A511</f>
        <v>43047</v>
      </c>
      <c r="B511" s="2">
        <f>RSI!B511</f>
        <v>1.3</v>
      </c>
      <c r="C511" s="2">
        <f>RSI!I511</f>
        <v>39.487319717683292</v>
      </c>
      <c r="D511" s="2">
        <f>MACD!E511</f>
        <v>9.3137736619914868E-3</v>
      </c>
      <c r="E511" s="2">
        <f>MACD!F511</f>
        <v>1.8140856736829435E-2</v>
      </c>
      <c r="F511" s="2">
        <f>'Moving Avg'!D511</f>
        <v>1.3</v>
      </c>
      <c r="G511" s="2">
        <f>'Moving Avg'!F511</f>
        <v>1.3135000000000006</v>
      </c>
      <c r="H511" s="2">
        <f>'Moving Avg'!G511</f>
        <v>1.3461999999999994</v>
      </c>
      <c r="I511" s="2">
        <f>'Moving Avg'!H511</f>
        <v>1.3288500000000005</v>
      </c>
      <c r="J511" s="5" t="str">
        <f>OBV!F511</f>
        <v>NEUTRAL</v>
      </c>
      <c r="K511" s="5" t="str">
        <f>OBV!G511</f>
        <v>NEUTRAL</v>
      </c>
      <c r="L511" s="5" t="str">
        <f>OBV!H511</f>
        <v>NEUTRAL</v>
      </c>
      <c r="M511" s="7">
        <f t="shared" si="70"/>
        <v>25</v>
      </c>
      <c r="N511" s="7">
        <f t="shared" si="71"/>
        <v>45</v>
      </c>
      <c r="O511" s="7">
        <f t="shared" si="72"/>
        <v>0</v>
      </c>
      <c r="P511" s="7">
        <f t="shared" si="73"/>
        <v>33</v>
      </c>
      <c r="Q511" s="8">
        <f t="shared" si="74"/>
        <v>29.45</v>
      </c>
      <c r="R511" s="8">
        <f t="shared" si="75"/>
        <v>22.25</v>
      </c>
      <c r="S511" s="8">
        <f t="shared" si="76"/>
        <v>25.35</v>
      </c>
      <c r="T511" s="8">
        <f t="shared" si="77"/>
        <v>25.75</v>
      </c>
      <c r="U511" s="7">
        <f t="shared" si="78"/>
        <v>25.683333333333337</v>
      </c>
      <c r="V511" s="7">
        <f t="shared" si="79"/>
        <v>25.700000000000003</v>
      </c>
    </row>
    <row r="512" spans="1:22" ht="13.5" x14ac:dyDescent="0.25">
      <c r="A512" s="3">
        <f>RSI!A512</f>
        <v>43048</v>
      </c>
      <c r="B512" s="2">
        <f>RSI!B512</f>
        <v>1.3</v>
      </c>
      <c r="C512" s="2">
        <f>RSI!I512</f>
        <v>39.487319717683292</v>
      </c>
      <c r="D512" s="2">
        <f>MACD!E512</f>
        <v>6.6204494159873839E-3</v>
      </c>
      <c r="E512" s="2">
        <f>MACD!F512</f>
        <v>1.5836775272661027E-2</v>
      </c>
      <c r="F512" s="2">
        <f>'Moving Avg'!D512</f>
        <v>1.3</v>
      </c>
      <c r="G512" s="2">
        <f>'Moving Avg'!F512</f>
        <v>1.3110000000000004</v>
      </c>
      <c r="H512" s="2">
        <f>'Moving Avg'!G512</f>
        <v>1.3487999999999993</v>
      </c>
      <c r="I512" s="2">
        <f>'Moving Avg'!H512</f>
        <v>1.3266000000000004</v>
      </c>
      <c r="J512" s="5" t="str">
        <f>OBV!F512</f>
        <v>NEUTRAL</v>
      </c>
      <c r="K512" s="5" t="str">
        <f>OBV!G512</f>
        <v>NEUTRAL</v>
      </c>
      <c r="L512" s="5" t="str">
        <f>OBV!H512</f>
        <v>NEUTRAL</v>
      </c>
      <c r="M512" s="7">
        <f t="shared" si="70"/>
        <v>25</v>
      </c>
      <c r="N512" s="7">
        <f t="shared" si="71"/>
        <v>45</v>
      </c>
      <c r="O512" s="7">
        <f t="shared" si="72"/>
        <v>0</v>
      </c>
      <c r="P512" s="7">
        <f t="shared" si="73"/>
        <v>33</v>
      </c>
      <c r="Q512" s="8">
        <f t="shared" si="74"/>
        <v>29.45</v>
      </c>
      <c r="R512" s="8">
        <f t="shared" si="75"/>
        <v>22.25</v>
      </c>
      <c r="S512" s="8">
        <f t="shared" si="76"/>
        <v>25.35</v>
      </c>
      <c r="T512" s="8">
        <f t="shared" si="77"/>
        <v>25.75</v>
      </c>
      <c r="U512" s="7">
        <f t="shared" si="78"/>
        <v>25.683333333333337</v>
      </c>
      <c r="V512" s="7">
        <f t="shared" si="79"/>
        <v>25.700000000000003</v>
      </c>
    </row>
    <row r="513" spans="1:22" ht="13.5" x14ac:dyDescent="0.25">
      <c r="A513" s="3">
        <f>RSI!A513</f>
        <v>43049</v>
      </c>
      <c r="B513" s="2">
        <f>RSI!B513</f>
        <v>1.3</v>
      </c>
      <c r="C513" s="2">
        <f>RSI!I513</f>
        <v>39.487319717683292</v>
      </c>
      <c r="D513" s="2">
        <f>MACD!E513</f>
        <v>4.4348483752036927E-3</v>
      </c>
      <c r="E513" s="2">
        <f>MACD!F513</f>
        <v>1.3556389893169559E-2</v>
      </c>
      <c r="F513" s="2">
        <f>'Moving Avg'!D513</f>
        <v>1.3</v>
      </c>
      <c r="G513" s="2">
        <f>'Moving Avg'!F513</f>
        <v>1.3085000000000004</v>
      </c>
      <c r="H513" s="2">
        <f>'Moving Avg'!G513</f>
        <v>1.3513999999999993</v>
      </c>
      <c r="I513" s="2">
        <f>'Moving Avg'!H513</f>
        <v>1.3244000000000002</v>
      </c>
      <c r="J513" s="5" t="str">
        <f>OBV!F513</f>
        <v>NEUTRAL</v>
      </c>
      <c r="K513" s="5" t="str">
        <f>OBV!G513</f>
        <v>NEUTRAL</v>
      </c>
      <c r="L513" s="5" t="str">
        <f>OBV!H513</f>
        <v>NEUTRAL</v>
      </c>
      <c r="M513" s="7">
        <f t="shared" si="70"/>
        <v>25</v>
      </c>
      <c r="N513" s="7">
        <f t="shared" si="71"/>
        <v>45</v>
      </c>
      <c r="O513" s="7">
        <f t="shared" si="72"/>
        <v>0</v>
      </c>
      <c r="P513" s="7">
        <f t="shared" si="73"/>
        <v>33</v>
      </c>
      <c r="Q513" s="8">
        <f t="shared" si="74"/>
        <v>29.45</v>
      </c>
      <c r="R513" s="8">
        <f t="shared" si="75"/>
        <v>22.25</v>
      </c>
      <c r="S513" s="8">
        <f t="shared" si="76"/>
        <v>25.35</v>
      </c>
      <c r="T513" s="8">
        <f t="shared" si="77"/>
        <v>25.75</v>
      </c>
      <c r="U513" s="7">
        <f t="shared" si="78"/>
        <v>25.683333333333337</v>
      </c>
      <c r="V513" s="7">
        <f t="shared" si="79"/>
        <v>25.700000000000003</v>
      </c>
    </row>
    <row r="514" spans="1:22" ht="13.5" x14ac:dyDescent="0.25">
      <c r="A514" s="3">
        <f>RSI!A514</f>
        <v>43052</v>
      </c>
      <c r="B514" s="2">
        <f>RSI!B514</f>
        <v>1.3</v>
      </c>
      <c r="C514" s="2">
        <f>RSI!I514</f>
        <v>39.487319717683292</v>
      </c>
      <c r="D514" s="2">
        <f>MACD!E514</f>
        <v>2.6719433047868169E-3</v>
      </c>
      <c r="E514" s="2">
        <f>MACD!F514</f>
        <v>1.1379500575493012E-2</v>
      </c>
      <c r="F514" s="2">
        <f>'Moving Avg'!D514</f>
        <v>1.3</v>
      </c>
      <c r="G514" s="2">
        <f>'Moving Avg'!F514</f>
        <v>1.3060000000000005</v>
      </c>
      <c r="H514" s="2">
        <f>'Moving Avg'!G514</f>
        <v>1.3533999999999993</v>
      </c>
      <c r="I514" s="2">
        <f>'Moving Avg'!H514</f>
        <v>1.3223000000000005</v>
      </c>
      <c r="J514" s="5" t="str">
        <f>OBV!F514</f>
        <v>NEUTRAL</v>
      </c>
      <c r="K514" s="5" t="str">
        <f>OBV!G514</f>
        <v>NEUTRAL</v>
      </c>
      <c r="L514" s="5" t="str">
        <f>OBV!H514</f>
        <v>NEUTRAL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45</v>
      </c>
      <c r="O514" s="7">
        <f t="shared" ref="O514:O577" si="82">IF(F514-I514&gt;10,100,IF(F514-I514&gt;5,75, IF(F514-I514&gt;0,50,0)))</f>
        <v>0</v>
      </c>
      <c r="P514" s="7">
        <f t="shared" ref="P514:P577" si="83">IF(L514="confirmed bullish", 34, IF(L514="bullish divergence",17, 0))+IF(J514="bullish",33,IF(J514="bearish",0,16.5))+IF(K514="strong",33,IF(K514="weak",0,16.5))</f>
        <v>33</v>
      </c>
      <c r="Q514" s="8">
        <f t="shared" si="74"/>
        <v>29.45</v>
      </c>
      <c r="R514" s="8">
        <f t="shared" si="75"/>
        <v>22.25</v>
      </c>
      <c r="S514" s="8">
        <f t="shared" si="76"/>
        <v>25.35</v>
      </c>
      <c r="T514" s="8">
        <f t="shared" si="77"/>
        <v>25.75</v>
      </c>
      <c r="U514" s="7">
        <f t="shared" si="78"/>
        <v>25.683333333333337</v>
      </c>
      <c r="V514" s="7">
        <f t="shared" si="79"/>
        <v>25.700000000000003</v>
      </c>
    </row>
    <row r="515" spans="1:22" ht="13.5" x14ac:dyDescent="0.25">
      <c r="A515" s="3">
        <f>RSI!A515</f>
        <v>43053</v>
      </c>
      <c r="B515" s="2">
        <f>RSI!B515</f>
        <v>1.3</v>
      </c>
      <c r="C515" s="2">
        <f>RSI!I515</f>
        <v>39.487319717683292</v>
      </c>
      <c r="D515" s="2">
        <f>MACD!E515</f>
        <v>1.2603003771975985E-3</v>
      </c>
      <c r="E515" s="2">
        <f>MACD!F515</f>
        <v>9.3556605358339293E-3</v>
      </c>
      <c r="F515" s="2">
        <f>'Moving Avg'!D515</f>
        <v>1.3</v>
      </c>
      <c r="G515" s="2">
        <f>'Moving Avg'!F515</f>
        <v>1.3045000000000004</v>
      </c>
      <c r="H515" s="2">
        <f>'Moving Avg'!G515</f>
        <v>1.3553999999999993</v>
      </c>
      <c r="I515" s="2">
        <f>'Moving Avg'!H515</f>
        <v>1.3203000000000003</v>
      </c>
      <c r="J515" s="5" t="str">
        <f>OBV!F515</f>
        <v>NEUTRAL</v>
      </c>
      <c r="K515" s="5" t="str">
        <f>OBV!G515</f>
        <v>NEUTRAL</v>
      </c>
      <c r="L515" s="5" t="str">
        <f>OBV!H515</f>
        <v>NEUTRAL</v>
      </c>
      <c r="M515" s="7">
        <f t="shared" si="80"/>
        <v>25</v>
      </c>
      <c r="N515" s="7">
        <f t="shared" si="81"/>
        <v>45</v>
      </c>
      <c r="O515" s="7">
        <f t="shared" si="82"/>
        <v>0</v>
      </c>
      <c r="P515" s="7">
        <f t="shared" si="83"/>
        <v>33</v>
      </c>
      <c r="Q515" s="8">
        <f t="shared" ref="Q515:Q578" si="84">0.35*M515+N515*0.35+O515*0.15+P515*0.15</f>
        <v>29.45</v>
      </c>
      <c r="R515" s="8">
        <f t="shared" ref="R515:R578" si="85">M515*0.2+N515*0.2+O515*0.35+P515*0.25</f>
        <v>22.25</v>
      </c>
      <c r="S515" s="8">
        <f t="shared" ref="S515:S578" si="86">M515*0.15+N515*0.15+O515*0.25+P515*0.45</f>
        <v>25.35</v>
      </c>
      <c r="T515" s="8">
        <f t="shared" ref="T515:T578" si="87">0.25*SUM(M515:P515)</f>
        <v>25.75</v>
      </c>
      <c r="U515" s="7">
        <f t="shared" ref="U515:U578" si="88">SUM(Q515:S515)/3</f>
        <v>25.683333333333337</v>
      </c>
      <c r="V515" s="7">
        <f t="shared" ref="V515:V578" si="89">SUM(Q515:T515)/4</f>
        <v>25.700000000000003</v>
      </c>
    </row>
    <row r="516" spans="1:22" ht="13.5" x14ac:dyDescent="0.25">
      <c r="A516" s="3">
        <f>RSI!A516</f>
        <v>43054</v>
      </c>
      <c r="B516" s="2">
        <f>RSI!B516</f>
        <v>1.3</v>
      </c>
      <c r="C516" s="2">
        <f>RSI!I516</f>
        <v>39.487319717683285</v>
      </c>
      <c r="D516" s="2">
        <f>MACD!E516</f>
        <v>1.3994993105548303E-4</v>
      </c>
      <c r="E516" s="2">
        <f>MACD!F516</f>
        <v>7.5125184148782404E-3</v>
      </c>
      <c r="F516" s="2">
        <f>'Moving Avg'!D516</f>
        <v>1.3</v>
      </c>
      <c r="G516" s="2">
        <f>'Moving Avg'!F516</f>
        <v>1.3030000000000004</v>
      </c>
      <c r="H516" s="2">
        <f>'Moving Avg'!G516</f>
        <v>1.3563999999999994</v>
      </c>
      <c r="I516" s="2">
        <f>'Moving Avg'!H516</f>
        <v>1.3185500000000001</v>
      </c>
      <c r="J516" s="5" t="str">
        <f>OBV!F516</f>
        <v>NEUTRAL</v>
      </c>
      <c r="K516" s="5" t="str">
        <f>OBV!G516</f>
        <v>NEUTRAL</v>
      </c>
      <c r="L516" s="5" t="str">
        <f>OBV!H516</f>
        <v>NEUTRAL</v>
      </c>
      <c r="M516" s="7">
        <f t="shared" si="80"/>
        <v>25</v>
      </c>
      <c r="N516" s="7">
        <f t="shared" si="81"/>
        <v>45</v>
      </c>
      <c r="O516" s="7">
        <f t="shared" si="82"/>
        <v>0</v>
      </c>
      <c r="P516" s="7">
        <f t="shared" si="83"/>
        <v>33</v>
      </c>
      <c r="Q516" s="8">
        <f t="shared" si="84"/>
        <v>29.45</v>
      </c>
      <c r="R516" s="8">
        <f t="shared" si="85"/>
        <v>22.25</v>
      </c>
      <c r="S516" s="8">
        <f t="shared" si="86"/>
        <v>25.35</v>
      </c>
      <c r="T516" s="8">
        <f t="shared" si="87"/>
        <v>25.75</v>
      </c>
      <c r="U516" s="7">
        <f t="shared" si="88"/>
        <v>25.683333333333337</v>
      </c>
      <c r="V516" s="7">
        <f t="shared" si="89"/>
        <v>25.700000000000003</v>
      </c>
    </row>
    <row r="517" spans="1:22" ht="13.5" x14ac:dyDescent="0.25">
      <c r="A517" s="3">
        <f>RSI!A517</f>
        <v>43055</v>
      </c>
      <c r="B517" s="2">
        <f>RSI!B517</f>
        <v>1.27</v>
      </c>
      <c r="C517" s="2">
        <f>RSI!I517</f>
        <v>25.178399517782196</v>
      </c>
      <c r="D517" s="2">
        <f>MACD!E517</f>
        <v>1.4828098387100752E-3</v>
      </c>
      <c r="E517" s="2">
        <f>MACD!F517</f>
        <v>6.3065766996446074E-3</v>
      </c>
      <c r="F517" s="2">
        <f>'Moving Avg'!D517</f>
        <v>1.294</v>
      </c>
      <c r="G517" s="2">
        <f>'Moving Avg'!F517</f>
        <v>1.3000000000000003</v>
      </c>
      <c r="H517" s="2">
        <f>'Moving Avg'!G517</f>
        <v>1.355799999999999</v>
      </c>
      <c r="I517" s="2">
        <f>'Moving Avg'!H517</f>
        <v>1.3166500000000001</v>
      </c>
      <c r="J517" s="5" t="str">
        <f>OBV!F517</f>
        <v>NEUTRAL</v>
      </c>
      <c r="K517" s="5" t="str">
        <f>OBV!G517</f>
        <v>NEUTRAL</v>
      </c>
      <c r="L517" s="5" t="str">
        <f>OBV!H517</f>
        <v>NEUTRAL</v>
      </c>
      <c r="M517" s="7">
        <f t="shared" si="80"/>
        <v>50</v>
      </c>
      <c r="N517" s="7">
        <f t="shared" si="81"/>
        <v>45</v>
      </c>
      <c r="O517" s="7">
        <f t="shared" si="82"/>
        <v>0</v>
      </c>
      <c r="P517" s="7">
        <f t="shared" si="83"/>
        <v>33</v>
      </c>
      <c r="Q517" s="8">
        <f t="shared" si="84"/>
        <v>38.200000000000003</v>
      </c>
      <c r="R517" s="8">
        <f t="shared" si="85"/>
        <v>27.25</v>
      </c>
      <c r="S517" s="8">
        <f t="shared" si="86"/>
        <v>29.1</v>
      </c>
      <c r="T517" s="8">
        <f t="shared" si="87"/>
        <v>32</v>
      </c>
      <c r="U517" s="7">
        <f t="shared" si="88"/>
        <v>31.516666666666669</v>
      </c>
      <c r="V517" s="7">
        <f t="shared" si="89"/>
        <v>31.637500000000003</v>
      </c>
    </row>
    <row r="518" spans="1:22" ht="13.5" x14ac:dyDescent="0.25">
      <c r="A518" s="3">
        <f>RSI!A518</f>
        <v>43056</v>
      </c>
      <c r="B518" s="2">
        <f>RSI!B518</f>
        <v>1.22</v>
      </c>
      <c r="C518" s="2">
        <f>RSI!I518</f>
        <v>15.255908508711229</v>
      </c>
      <c r="D518" s="2">
        <f>MACD!E518</f>
        <v>6.5635939847217273E-3</v>
      </c>
      <c r="E518" s="2">
        <f>MACD!F518</f>
        <v>6.3579801566600322E-3</v>
      </c>
      <c r="F518" s="2">
        <f>'Moving Avg'!D518</f>
        <v>1.278</v>
      </c>
      <c r="G518" s="2">
        <f>'Moving Avg'!F518</f>
        <v>1.2945000000000002</v>
      </c>
      <c r="H518" s="2">
        <f>'Moving Avg'!G518</f>
        <v>1.3531999999999991</v>
      </c>
      <c r="I518" s="2">
        <f>'Moving Avg'!H518</f>
        <v>1.3147000000000002</v>
      </c>
      <c r="J518" s="5" t="str">
        <f>OBV!F518</f>
        <v>BEARISH</v>
      </c>
      <c r="K518" s="5" t="str">
        <f>OBV!G518</f>
        <v>NEUTRAL</v>
      </c>
      <c r="L518" s="5" t="str">
        <f>OBV!H518</f>
        <v>CONFIRMED BEARISH</v>
      </c>
      <c r="M518" s="7">
        <f t="shared" si="80"/>
        <v>50</v>
      </c>
      <c r="N518" s="7">
        <f t="shared" si="81"/>
        <v>0</v>
      </c>
      <c r="O518" s="7">
        <f t="shared" si="82"/>
        <v>0</v>
      </c>
      <c r="P518" s="7">
        <f t="shared" si="83"/>
        <v>16.5</v>
      </c>
      <c r="Q518" s="8">
        <f t="shared" si="84"/>
        <v>19.975000000000001</v>
      </c>
      <c r="R518" s="8">
        <f t="shared" si="85"/>
        <v>14.125</v>
      </c>
      <c r="S518" s="8">
        <f t="shared" si="86"/>
        <v>14.925000000000001</v>
      </c>
      <c r="T518" s="8">
        <f t="shared" si="87"/>
        <v>16.625</v>
      </c>
      <c r="U518" s="7">
        <f t="shared" si="88"/>
        <v>16.341666666666669</v>
      </c>
      <c r="V518" s="7">
        <f t="shared" si="89"/>
        <v>16.412500000000001</v>
      </c>
    </row>
    <row r="519" spans="1:22" ht="13.5" x14ac:dyDescent="0.25">
      <c r="A519" s="3">
        <f>RSI!A519</f>
        <v>43059</v>
      </c>
      <c r="B519" s="2">
        <f>RSI!B519</f>
        <v>1.22</v>
      </c>
      <c r="C519" s="2">
        <f>RSI!I519</f>
        <v>15.255908508711229</v>
      </c>
      <c r="D519" s="2">
        <f>MACD!E519</f>
        <v>1.1381147444021966E-2</v>
      </c>
      <c r="E519" s="2">
        <f>MACD!F519</f>
        <v>7.362613614132419E-3</v>
      </c>
      <c r="F519" s="2">
        <f>'Moving Avg'!D519</f>
        <v>1.262</v>
      </c>
      <c r="G519" s="2">
        <f>'Moving Avg'!F519</f>
        <v>1.2905000000000002</v>
      </c>
      <c r="H519" s="2">
        <f>'Moving Avg'!G519</f>
        <v>1.349399999999999</v>
      </c>
      <c r="I519" s="2">
        <f>'Moving Avg'!H519</f>
        <v>1.3127500000000005</v>
      </c>
      <c r="J519" s="5" t="str">
        <f>OBV!F519</f>
        <v>BEARISH</v>
      </c>
      <c r="K519" s="5" t="str">
        <f>OBV!G519</f>
        <v>NEUTRAL</v>
      </c>
      <c r="L519" s="5" t="str">
        <f>OBV!H519</f>
        <v>CONFIRMED BEARISH</v>
      </c>
      <c r="M519" s="7">
        <f t="shared" si="80"/>
        <v>50</v>
      </c>
      <c r="N519" s="7">
        <f t="shared" si="81"/>
        <v>0</v>
      </c>
      <c r="O519" s="7">
        <f t="shared" si="82"/>
        <v>0</v>
      </c>
      <c r="P519" s="7">
        <f t="shared" si="83"/>
        <v>16.5</v>
      </c>
      <c r="Q519" s="8">
        <f t="shared" si="84"/>
        <v>19.975000000000001</v>
      </c>
      <c r="R519" s="8">
        <f t="shared" si="85"/>
        <v>14.125</v>
      </c>
      <c r="S519" s="8">
        <f t="shared" si="86"/>
        <v>14.925000000000001</v>
      </c>
      <c r="T519" s="8">
        <f t="shared" si="87"/>
        <v>16.625</v>
      </c>
      <c r="U519" s="7">
        <f t="shared" si="88"/>
        <v>16.341666666666669</v>
      </c>
      <c r="V519" s="7">
        <f t="shared" si="89"/>
        <v>16.412500000000001</v>
      </c>
    </row>
    <row r="520" spans="1:22" ht="13.5" x14ac:dyDescent="0.25">
      <c r="A520" s="3">
        <f>RSI!A520</f>
        <v>43060</v>
      </c>
      <c r="B520" s="2">
        <f>RSI!B520</f>
        <v>1.22</v>
      </c>
      <c r="C520" s="2">
        <f>RSI!I520</f>
        <v>15.255908508711229</v>
      </c>
      <c r="D520" s="2">
        <f>MACD!E520</f>
        <v>1.5937565140692778E-2</v>
      </c>
      <c r="E520" s="2">
        <f>MACD!F520</f>
        <v>9.0776039194444911E-3</v>
      </c>
      <c r="F520" s="2">
        <f>'Moving Avg'!D520</f>
        <v>1.246</v>
      </c>
      <c r="G520" s="2">
        <f>'Moving Avg'!F520</f>
        <v>1.2865</v>
      </c>
      <c r="H520" s="2">
        <f>'Moving Avg'!G520</f>
        <v>1.3443999999999992</v>
      </c>
      <c r="I520" s="2">
        <f>'Moving Avg'!H520</f>
        <v>1.3108000000000006</v>
      </c>
      <c r="J520" s="5" t="str">
        <f>OBV!F520</f>
        <v>BEARISH</v>
      </c>
      <c r="K520" s="5" t="str">
        <f>OBV!G520</f>
        <v>NEUTRAL</v>
      </c>
      <c r="L520" s="5" t="str">
        <f>OBV!H520</f>
        <v>CONFIRMED BEARISH</v>
      </c>
      <c r="M520" s="7">
        <f t="shared" si="80"/>
        <v>50</v>
      </c>
      <c r="N520" s="7">
        <f t="shared" si="81"/>
        <v>0</v>
      </c>
      <c r="O520" s="7">
        <f t="shared" si="82"/>
        <v>0</v>
      </c>
      <c r="P520" s="7">
        <f t="shared" si="83"/>
        <v>16.5</v>
      </c>
      <c r="Q520" s="8">
        <f t="shared" si="84"/>
        <v>19.975000000000001</v>
      </c>
      <c r="R520" s="8">
        <f t="shared" si="85"/>
        <v>14.125</v>
      </c>
      <c r="S520" s="8">
        <f t="shared" si="86"/>
        <v>14.925000000000001</v>
      </c>
      <c r="T520" s="8">
        <f t="shared" si="87"/>
        <v>16.625</v>
      </c>
      <c r="U520" s="7">
        <f t="shared" si="88"/>
        <v>16.341666666666669</v>
      </c>
      <c r="V520" s="7">
        <f t="shared" si="89"/>
        <v>16.412500000000001</v>
      </c>
    </row>
    <row r="521" spans="1:22" ht="13.5" x14ac:dyDescent="0.25">
      <c r="A521" s="3">
        <f>RSI!A521</f>
        <v>43061</v>
      </c>
      <c r="B521" s="2">
        <f>RSI!B521</f>
        <v>1.25</v>
      </c>
      <c r="C521" s="2">
        <f>RSI!I521</f>
        <v>34.576886389475078</v>
      </c>
      <c r="D521" s="2">
        <f>MACD!E521</f>
        <v>1.8015242080925642E-2</v>
      </c>
      <c r="E521" s="2">
        <f>MACD!F521</f>
        <v>1.0865131551740723E-2</v>
      </c>
      <c r="F521" s="2">
        <f>'Moving Avg'!D521</f>
        <v>1.236</v>
      </c>
      <c r="G521" s="2">
        <f>'Moving Avg'!F521</f>
        <v>1.284</v>
      </c>
      <c r="H521" s="2">
        <f>'Moving Avg'!G521</f>
        <v>1.3399999999999992</v>
      </c>
      <c r="I521" s="2">
        <f>'Moving Avg'!H521</f>
        <v>1.3088000000000009</v>
      </c>
      <c r="J521" s="5" t="str">
        <f>OBV!F521</f>
        <v>BEARISH</v>
      </c>
      <c r="K521" s="5" t="str">
        <f>OBV!G521</f>
        <v>NEUTRAL</v>
      </c>
      <c r="L521" s="5" t="str">
        <f>OBV!H521</f>
        <v>CONFIRMED BEARISH</v>
      </c>
      <c r="M521" s="7">
        <f t="shared" si="80"/>
        <v>25</v>
      </c>
      <c r="N521" s="7">
        <f t="shared" si="81"/>
        <v>0</v>
      </c>
      <c r="O521" s="7">
        <f t="shared" si="82"/>
        <v>0</v>
      </c>
      <c r="P521" s="7">
        <f t="shared" si="83"/>
        <v>16.5</v>
      </c>
      <c r="Q521" s="8">
        <f t="shared" si="84"/>
        <v>11.225</v>
      </c>
      <c r="R521" s="8">
        <f t="shared" si="85"/>
        <v>9.125</v>
      </c>
      <c r="S521" s="8">
        <f t="shared" si="86"/>
        <v>11.175000000000001</v>
      </c>
      <c r="T521" s="8">
        <f t="shared" si="87"/>
        <v>10.375</v>
      </c>
      <c r="U521" s="7">
        <f t="shared" si="88"/>
        <v>10.508333333333335</v>
      </c>
      <c r="V521" s="7">
        <f t="shared" si="89"/>
        <v>10.475000000000001</v>
      </c>
    </row>
    <row r="522" spans="1:22" ht="13.5" x14ac:dyDescent="0.25">
      <c r="A522" s="3">
        <f>RSI!A522</f>
        <v>43062</v>
      </c>
      <c r="B522" s="2">
        <f>RSI!B522</f>
        <v>1.3</v>
      </c>
      <c r="C522" s="2">
        <f>RSI!I522</f>
        <v>53.574830515311895</v>
      </c>
      <c r="D522" s="2">
        <f>MACD!E522</f>
        <v>1.6303846611524841E-2</v>
      </c>
      <c r="E522" s="2">
        <f>MACD!F522</f>
        <v>1.1952874563697546E-2</v>
      </c>
      <c r="F522" s="2">
        <f>'Moving Avg'!D522</f>
        <v>1.242</v>
      </c>
      <c r="G522" s="2">
        <f>'Moving Avg'!F522</f>
        <v>1.284</v>
      </c>
      <c r="H522" s="2">
        <f>'Moving Avg'!G522</f>
        <v>1.3359999999999992</v>
      </c>
      <c r="I522" s="2">
        <f>'Moving Avg'!H522</f>
        <v>1.3070500000000009</v>
      </c>
      <c r="J522" s="5" t="str">
        <f>OBV!F522</f>
        <v>BEARISH</v>
      </c>
      <c r="K522" s="5" t="str">
        <f>OBV!G522</f>
        <v>NEUTRAL</v>
      </c>
      <c r="L522" s="5" t="str">
        <f>OBV!H522</f>
        <v>BEARISH DIVERGENCE</v>
      </c>
      <c r="M522" s="7">
        <f t="shared" si="80"/>
        <v>25</v>
      </c>
      <c r="N522" s="7">
        <f t="shared" si="81"/>
        <v>0</v>
      </c>
      <c r="O522" s="7">
        <f t="shared" si="82"/>
        <v>0</v>
      </c>
      <c r="P522" s="7">
        <f t="shared" si="83"/>
        <v>16.5</v>
      </c>
      <c r="Q522" s="8">
        <f t="shared" si="84"/>
        <v>11.225</v>
      </c>
      <c r="R522" s="8">
        <f t="shared" si="85"/>
        <v>9.125</v>
      </c>
      <c r="S522" s="8">
        <f t="shared" si="86"/>
        <v>11.175000000000001</v>
      </c>
      <c r="T522" s="8">
        <f t="shared" si="87"/>
        <v>10.375</v>
      </c>
      <c r="U522" s="7">
        <f t="shared" si="88"/>
        <v>10.508333333333335</v>
      </c>
      <c r="V522" s="7">
        <f t="shared" si="89"/>
        <v>10.475000000000001</v>
      </c>
    </row>
    <row r="523" spans="1:22" ht="13.5" x14ac:dyDescent="0.25">
      <c r="A523" s="3">
        <f>RSI!A523</f>
        <v>43063</v>
      </c>
      <c r="B523" s="2">
        <f>RSI!B523</f>
        <v>1.34</v>
      </c>
      <c r="C523" s="2">
        <f>RSI!I523</f>
        <v>62.865168685711986</v>
      </c>
      <c r="D523" s="2">
        <f>MACD!E523</f>
        <v>1.1814247920552523E-2</v>
      </c>
      <c r="E523" s="2">
        <f>MACD!F523</f>
        <v>1.1925149235068542E-2</v>
      </c>
      <c r="F523" s="2">
        <f>'Moving Avg'!D523</f>
        <v>1.266</v>
      </c>
      <c r="G523" s="2">
        <f>'Moving Avg'!F523</f>
        <v>1.286</v>
      </c>
      <c r="H523" s="2">
        <f>'Moving Avg'!G523</f>
        <v>1.3327999999999991</v>
      </c>
      <c r="I523" s="2">
        <f>'Moving Avg'!H523</f>
        <v>1.3055000000000008</v>
      </c>
      <c r="J523" s="5" t="str">
        <f>OBV!F523</f>
        <v>BULLISH</v>
      </c>
      <c r="K523" s="5" t="str">
        <f>OBV!G523</f>
        <v>NEUTRAL</v>
      </c>
      <c r="L523" s="5" t="str">
        <f>OBV!H523</f>
        <v>CONFIRMED BULLISH</v>
      </c>
      <c r="M523" s="7">
        <f t="shared" si="80"/>
        <v>25</v>
      </c>
      <c r="N523" s="7">
        <f t="shared" si="81"/>
        <v>45</v>
      </c>
      <c r="O523" s="7">
        <f t="shared" si="82"/>
        <v>0</v>
      </c>
      <c r="P523" s="7">
        <f t="shared" si="83"/>
        <v>83.5</v>
      </c>
      <c r="Q523" s="8">
        <f t="shared" si="84"/>
        <v>37.024999999999999</v>
      </c>
      <c r="R523" s="8">
        <f t="shared" si="85"/>
        <v>34.875</v>
      </c>
      <c r="S523" s="8">
        <f t="shared" si="86"/>
        <v>48.075000000000003</v>
      </c>
      <c r="T523" s="8">
        <f t="shared" si="87"/>
        <v>38.375</v>
      </c>
      <c r="U523" s="7">
        <f t="shared" si="88"/>
        <v>39.991666666666667</v>
      </c>
      <c r="V523" s="7">
        <f t="shared" si="89"/>
        <v>39.587500000000006</v>
      </c>
    </row>
    <row r="524" spans="1:22" ht="13.5" x14ac:dyDescent="0.25">
      <c r="A524" s="3">
        <f>RSI!A524</f>
        <v>43066</v>
      </c>
      <c r="B524" s="2">
        <f>RSI!B524</f>
        <v>1.38</v>
      </c>
      <c r="C524" s="2">
        <f>RSI!I524</f>
        <v>69.44911777678108</v>
      </c>
      <c r="D524" s="2">
        <f>MACD!E524</f>
        <v>4.7433173459097144E-3</v>
      </c>
      <c r="E524" s="2">
        <f>MACD!F524</f>
        <v>1.0488782857236777E-2</v>
      </c>
      <c r="F524" s="2">
        <f>'Moving Avg'!D524</f>
        <v>1.2979999999999998</v>
      </c>
      <c r="G524" s="2">
        <f>'Moving Avg'!F524</f>
        <v>1.29</v>
      </c>
      <c r="H524" s="2">
        <f>'Moving Avg'!G524</f>
        <v>1.3303999999999987</v>
      </c>
      <c r="I524" s="2">
        <f>'Moving Avg'!H524</f>
        <v>1.3045000000000004</v>
      </c>
      <c r="J524" s="5" t="str">
        <f>OBV!F524</f>
        <v>BULLISH</v>
      </c>
      <c r="K524" s="5" t="str">
        <f>OBV!G524</f>
        <v>NEUTRAL</v>
      </c>
      <c r="L524" s="5" t="str">
        <f>OBV!H524</f>
        <v>CONFIRMED BULLISH</v>
      </c>
      <c r="M524" s="7">
        <f t="shared" si="80"/>
        <v>25</v>
      </c>
      <c r="N524" s="7">
        <f t="shared" si="81"/>
        <v>45</v>
      </c>
      <c r="O524" s="7">
        <f t="shared" si="82"/>
        <v>0</v>
      </c>
      <c r="P524" s="7">
        <f t="shared" si="83"/>
        <v>83.5</v>
      </c>
      <c r="Q524" s="8">
        <f t="shared" si="84"/>
        <v>37.024999999999999</v>
      </c>
      <c r="R524" s="8">
        <f t="shared" si="85"/>
        <v>34.875</v>
      </c>
      <c r="S524" s="8">
        <f t="shared" si="86"/>
        <v>48.075000000000003</v>
      </c>
      <c r="T524" s="8">
        <f t="shared" si="87"/>
        <v>38.375</v>
      </c>
      <c r="U524" s="7">
        <f t="shared" si="88"/>
        <v>39.991666666666667</v>
      </c>
      <c r="V524" s="7">
        <f t="shared" si="89"/>
        <v>39.587500000000006</v>
      </c>
    </row>
    <row r="525" spans="1:22" ht="13.5" x14ac:dyDescent="0.25">
      <c r="A525" s="3">
        <f>RSI!A525</f>
        <v>43067</v>
      </c>
      <c r="B525" s="2">
        <f>RSI!B525</f>
        <v>1.44</v>
      </c>
      <c r="C525" s="2">
        <f>RSI!I525</f>
        <v>76.250965555646289</v>
      </c>
      <c r="D525" s="2">
        <f>MACD!E525</f>
        <v>-6.2067657806157417E-3</v>
      </c>
      <c r="E525" s="2">
        <f>MACD!F525</f>
        <v>7.149673129666273E-3</v>
      </c>
      <c r="F525" s="2">
        <f>'Moving Avg'!D525</f>
        <v>1.3419999999999999</v>
      </c>
      <c r="G525" s="2">
        <f>'Moving Avg'!F525</f>
        <v>1.2970000000000002</v>
      </c>
      <c r="H525" s="2">
        <f>'Moving Avg'!G525</f>
        <v>1.3299999999999992</v>
      </c>
      <c r="I525" s="2">
        <f>'Moving Avg'!H525</f>
        <v>1.3042000000000007</v>
      </c>
      <c r="J525" s="5" t="str">
        <f>OBV!F525</f>
        <v>BULLISH</v>
      </c>
      <c r="K525" s="5" t="str">
        <f>OBV!G525</f>
        <v>NEUTRAL</v>
      </c>
      <c r="L525" s="5" t="str">
        <f>OBV!H525</f>
        <v>CONFIRMED BULLISH</v>
      </c>
      <c r="M525" s="7">
        <f t="shared" si="80"/>
        <v>0</v>
      </c>
      <c r="N525" s="7">
        <f t="shared" si="81"/>
        <v>45</v>
      </c>
      <c r="O525" s="7">
        <f t="shared" si="82"/>
        <v>50</v>
      </c>
      <c r="P525" s="7">
        <f t="shared" si="83"/>
        <v>83.5</v>
      </c>
      <c r="Q525" s="8">
        <f t="shared" si="84"/>
        <v>35.774999999999999</v>
      </c>
      <c r="R525" s="8">
        <f t="shared" si="85"/>
        <v>47.375</v>
      </c>
      <c r="S525" s="8">
        <f t="shared" si="86"/>
        <v>56.825000000000003</v>
      </c>
      <c r="T525" s="8">
        <f t="shared" si="87"/>
        <v>44.625</v>
      </c>
      <c r="U525" s="7">
        <f t="shared" si="88"/>
        <v>46.658333333333339</v>
      </c>
      <c r="V525" s="7">
        <f t="shared" si="89"/>
        <v>46.150000000000006</v>
      </c>
    </row>
    <row r="526" spans="1:22" ht="13.5" x14ac:dyDescent="0.25">
      <c r="A526" s="3">
        <f>RSI!A526</f>
        <v>43068</v>
      </c>
      <c r="B526" s="2">
        <f>RSI!B526</f>
        <v>1.48</v>
      </c>
      <c r="C526" s="2">
        <f>RSI!I526</f>
        <v>79.5239423130391</v>
      </c>
      <c r="D526" s="2">
        <f>MACD!E526</f>
        <v>-1.9273562922131449E-2</v>
      </c>
      <c r="E526" s="2">
        <f>MACD!F526</f>
        <v>1.865025919306729E-3</v>
      </c>
      <c r="F526" s="2">
        <f>'Moving Avg'!D526</f>
        <v>1.3879999999999999</v>
      </c>
      <c r="G526" s="2">
        <f>'Moving Avg'!F526</f>
        <v>1.306</v>
      </c>
      <c r="H526" s="2">
        <f>'Moving Avg'!G526</f>
        <v>1.3303999999999994</v>
      </c>
      <c r="I526" s="2">
        <f>'Moving Avg'!H526</f>
        <v>1.3039000000000009</v>
      </c>
      <c r="J526" s="5" t="str">
        <f>OBV!F526</f>
        <v>BULLISH</v>
      </c>
      <c r="K526" s="5" t="str">
        <f>OBV!G526</f>
        <v>NEUTRAL</v>
      </c>
      <c r="L526" s="5" t="str">
        <f>OBV!H526</f>
        <v>CONFIRMED BULLISH</v>
      </c>
      <c r="M526" s="7">
        <f t="shared" si="80"/>
        <v>0</v>
      </c>
      <c r="N526" s="7">
        <f t="shared" si="81"/>
        <v>100</v>
      </c>
      <c r="O526" s="7">
        <f t="shared" si="82"/>
        <v>50</v>
      </c>
      <c r="P526" s="7">
        <f t="shared" si="83"/>
        <v>83.5</v>
      </c>
      <c r="Q526" s="8">
        <f t="shared" si="84"/>
        <v>55.024999999999999</v>
      </c>
      <c r="R526" s="8">
        <f t="shared" si="85"/>
        <v>58.375</v>
      </c>
      <c r="S526" s="8">
        <f t="shared" si="86"/>
        <v>65.075000000000003</v>
      </c>
      <c r="T526" s="8">
        <f t="shared" si="87"/>
        <v>58.375</v>
      </c>
      <c r="U526" s="7">
        <f t="shared" si="88"/>
        <v>59.491666666666674</v>
      </c>
      <c r="V526" s="7">
        <f t="shared" si="89"/>
        <v>59.212500000000006</v>
      </c>
    </row>
    <row r="527" spans="1:22" ht="13.5" x14ac:dyDescent="0.25">
      <c r="A527" s="3">
        <f>RSI!A527</f>
        <v>43069</v>
      </c>
      <c r="B527" s="2">
        <f>RSI!B527</f>
        <v>1.48</v>
      </c>
      <c r="C527" s="2">
        <f>RSI!I527</f>
        <v>79.5239423130391</v>
      </c>
      <c r="D527" s="2">
        <f>MACD!E527</f>
        <v>-3.5958106974063542E-2</v>
      </c>
      <c r="E527" s="2">
        <f>MACD!F527</f>
        <v>-5.6996006593673255E-3</v>
      </c>
      <c r="F527" s="2">
        <f>'Moving Avg'!D527</f>
        <v>1.4240000000000002</v>
      </c>
      <c r="G527" s="2">
        <f>'Moving Avg'!F527</f>
        <v>1.3150000000000002</v>
      </c>
      <c r="H527" s="2">
        <f>'Moving Avg'!G527</f>
        <v>1.3307999999999993</v>
      </c>
      <c r="I527" s="2">
        <f>'Moving Avg'!H527</f>
        <v>1.3036000000000012</v>
      </c>
      <c r="J527" s="5" t="str">
        <f>OBV!F527</f>
        <v>BULLISH</v>
      </c>
      <c r="K527" s="5" t="str">
        <f>OBV!G527</f>
        <v>NEUTRAL</v>
      </c>
      <c r="L527" s="5" t="str">
        <f>OBV!H527</f>
        <v>CONFIRMED BULLISH</v>
      </c>
      <c r="M527" s="7">
        <f t="shared" si="80"/>
        <v>0</v>
      </c>
      <c r="N527" s="7">
        <f t="shared" si="81"/>
        <v>100</v>
      </c>
      <c r="O527" s="7">
        <f t="shared" si="82"/>
        <v>50</v>
      </c>
      <c r="P527" s="7">
        <f t="shared" si="83"/>
        <v>83.5</v>
      </c>
      <c r="Q527" s="8">
        <f t="shared" si="84"/>
        <v>55.024999999999999</v>
      </c>
      <c r="R527" s="8">
        <f t="shared" si="85"/>
        <v>58.375</v>
      </c>
      <c r="S527" s="8">
        <f t="shared" si="86"/>
        <v>65.075000000000003</v>
      </c>
      <c r="T527" s="8">
        <f t="shared" si="87"/>
        <v>58.375</v>
      </c>
      <c r="U527" s="7">
        <f t="shared" si="88"/>
        <v>59.491666666666674</v>
      </c>
      <c r="V527" s="7">
        <f t="shared" si="89"/>
        <v>59.212500000000006</v>
      </c>
    </row>
    <row r="528" spans="1:22" ht="13.5" x14ac:dyDescent="0.25">
      <c r="A528" s="3">
        <f>RSI!A528</f>
        <v>43073</v>
      </c>
      <c r="B528" s="2">
        <f>RSI!B528</f>
        <v>1.5</v>
      </c>
      <c r="C528" s="2">
        <f>RSI!I528</f>
        <v>81.039220988624436</v>
      </c>
      <c r="D528" s="2">
        <f>MACD!E528</f>
        <v>-6.0187215767183888E-2</v>
      </c>
      <c r="E528" s="2">
        <f>MACD!F528</f>
        <v>-1.659712368093064E-2</v>
      </c>
      <c r="F528" s="2">
        <f>'Moving Avg'!D528</f>
        <v>1.456</v>
      </c>
      <c r="G528" s="2">
        <f>'Moving Avg'!F528</f>
        <v>1.3250000000000002</v>
      </c>
      <c r="H528" s="2">
        <f>'Moving Avg'!G528</f>
        <v>1.3315999999999995</v>
      </c>
      <c r="I528" s="2">
        <f>'Moving Avg'!H528</f>
        <v>1.3034000000000012</v>
      </c>
      <c r="J528" s="5" t="str">
        <f>OBV!F528</f>
        <v>BULLISH</v>
      </c>
      <c r="K528" s="5" t="str">
        <f>OBV!G528</f>
        <v>NEUTRAL</v>
      </c>
      <c r="L528" s="5" t="str">
        <f>OBV!H528</f>
        <v>CONFIRMED BULLISH</v>
      </c>
      <c r="M528" s="7">
        <f t="shared" si="80"/>
        <v>0</v>
      </c>
      <c r="N528" s="7">
        <f t="shared" si="81"/>
        <v>100</v>
      </c>
      <c r="O528" s="7">
        <f t="shared" si="82"/>
        <v>50</v>
      </c>
      <c r="P528" s="7">
        <f t="shared" si="83"/>
        <v>83.5</v>
      </c>
      <c r="Q528" s="8">
        <f t="shared" si="84"/>
        <v>55.024999999999999</v>
      </c>
      <c r="R528" s="8">
        <f t="shared" si="85"/>
        <v>58.375</v>
      </c>
      <c r="S528" s="8">
        <f t="shared" si="86"/>
        <v>65.075000000000003</v>
      </c>
      <c r="T528" s="8">
        <f t="shared" si="87"/>
        <v>58.375</v>
      </c>
      <c r="U528" s="7">
        <f t="shared" si="88"/>
        <v>59.491666666666674</v>
      </c>
      <c r="V528" s="7">
        <f t="shared" si="89"/>
        <v>59.212500000000006</v>
      </c>
    </row>
    <row r="529" spans="1:22" ht="13.5" x14ac:dyDescent="0.25">
      <c r="A529" s="3">
        <f>RSI!A529</f>
        <v>43074</v>
      </c>
      <c r="B529" s="2">
        <f>RSI!B529</f>
        <v>1.52</v>
      </c>
      <c r="C529" s="2">
        <f>RSI!I529</f>
        <v>82.43876304425406</v>
      </c>
      <c r="D529" s="2">
        <f>MACD!E529</f>
        <v>-8.3156606237381414E-2</v>
      </c>
      <c r="E529" s="2">
        <f>MACD!F529</f>
        <v>-2.9909020192220796E-2</v>
      </c>
      <c r="F529" s="2">
        <f>'Moving Avg'!D529</f>
        <v>1.484</v>
      </c>
      <c r="G529" s="2">
        <f>'Moving Avg'!F529</f>
        <v>1.3360000000000001</v>
      </c>
      <c r="H529" s="2">
        <f>'Moving Avg'!G529</f>
        <v>1.3327999999999989</v>
      </c>
      <c r="I529" s="2">
        <f>'Moving Avg'!H529</f>
        <v>1.303300000000001</v>
      </c>
      <c r="J529" s="5" t="str">
        <f>OBV!F529</f>
        <v>BULLISH</v>
      </c>
      <c r="K529" s="5" t="str">
        <f>OBV!G529</f>
        <v>NEUTRAL</v>
      </c>
      <c r="L529" s="5" t="str">
        <f>OBV!H529</f>
        <v>CONFIRMED BULLISH</v>
      </c>
      <c r="M529" s="7">
        <f t="shared" si="80"/>
        <v>0</v>
      </c>
      <c r="N529" s="7">
        <f t="shared" si="81"/>
        <v>100</v>
      </c>
      <c r="O529" s="7">
        <f t="shared" si="82"/>
        <v>50</v>
      </c>
      <c r="P529" s="7">
        <f t="shared" si="83"/>
        <v>83.5</v>
      </c>
      <c r="Q529" s="8">
        <f t="shared" si="84"/>
        <v>55.024999999999999</v>
      </c>
      <c r="R529" s="8">
        <f t="shared" si="85"/>
        <v>58.375</v>
      </c>
      <c r="S529" s="8">
        <f t="shared" si="86"/>
        <v>65.075000000000003</v>
      </c>
      <c r="T529" s="8">
        <f t="shared" si="87"/>
        <v>58.375</v>
      </c>
      <c r="U529" s="7">
        <f t="shared" si="88"/>
        <v>59.491666666666674</v>
      </c>
      <c r="V529" s="7">
        <f t="shared" si="89"/>
        <v>59.212500000000006</v>
      </c>
    </row>
    <row r="530" spans="1:22" ht="13.5" x14ac:dyDescent="0.25">
      <c r="A530" s="3">
        <f>RSI!A530</f>
        <v>43075</v>
      </c>
      <c r="B530" s="2">
        <f>RSI!B530</f>
        <v>1.54</v>
      </c>
      <c r="C530" s="2">
        <f>RSI!I530</f>
        <v>83.731918674465589</v>
      </c>
      <c r="D530" s="2">
        <f>MACD!E530</f>
        <v>-0.10510519869993074</v>
      </c>
      <c r="E530" s="2">
        <f>MACD!F530</f>
        <v>-4.4948255893762785E-2</v>
      </c>
      <c r="F530" s="2">
        <f>'Moving Avg'!D530</f>
        <v>1.504</v>
      </c>
      <c r="G530" s="2">
        <f>'Moving Avg'!F530</f>
        <v>1.3480000000000003</v>
      </c>
      <c r="H530" s="2">
        <f>'Moving Avg'!G530</f>
        <v>1.3343999999999994</v>
      </c>
      <c r="I530" s="2">
        <f>'Moving Avg'!H530</f>
        <v>1.303300000000001</v>
      </c>
      <c r="J530" s="5" t="str">
        <f>OBV!F530</f>
        <v>BULLISH</v>
      </c>
      <c r="K530" s="5" t="str">
        <f>OBV!G530</f>
        <v>NEUTRAL</v>
      </c>
      <c r="L530" s="5" t="str">
        <f>OBV!H530</f>
        <v>CONFIRMED BULLISH</v>
      </c>
      <c r="M530" s="7">
        <f t="shared" si="80"/>
        <v>0</v>
      </c>
      <c r="N530" s="7">
        <f t="shared" si="81"/>
        <v>100</v>
      </c>
      <c r="O530" s="7">
        <f t="shared" si="82"/>
        <v>50</v>
      </c>
      <c r="P530" s="7">
        <f t="shared" si="83"/>
        <v>83.5</v>
      </c>
      <c r="Q530" s="8">
        <f t="shared" si="84"/>
        <v>55.024999999999999</v>
      </c>
      <c r="R530" s="8">
        <f t="shared" si="85"/>
        <v>58.375</v>
      </c>
      <c r="S530" s="8">
        <f t="shared" si="86"/>
        <v>65.075000000000003</v>
      </c>
      <c r="T530" s="8">
        <f t="shared" si="87"/>
        <v>58.375</v>
      </c>
      <c r="U530" s="7">
        <f t="shared" si="88"/>
        <v>59.491666666666674</v>
      </c>
      <c r="V530" s="7">
        <f t="shared" si="89"/>
        <v>59.212500000000006</v>
      </c>
    </row>
    <row r="531" spans="1:22" ht="13.5" x14ac:dyDescent="0.25">
      <c r="A531" s="3">
        <f>RSI!A531</f>
        <v>43076</v>
      </c>
      <c r="B531" s="2">
        <f>RSI!B531</f>
        <v>1.59</v>
      </c>
      <c r="C531" s="2">
        <f>RSI!I531</f>
        <v>86.423503628906346</v>
      </c>
      <c r="D531" s="2">
        <f>MACD!E531</f>
        <v>-0.12383865206859546</v>
      </c>
      <c r="E531" s="2">
        <f>MACD!F531</f>
        <v>-6.0726335128729325E-2</v>
      </c>
      <c r="F531" s="2">
        <f>'Moving Avg'!D531</f>
        <v>1.526</v>
      </c>
      <c r="G531" s="2">
        <f>'Moving Avg'!F531</f>
        <v>1.3625000000000003</v>
      </c>
      <c r="H531" s="2">
        <f>'Moving Avg'!G531</f>
        <v>1.3369999999999995</v>
      </c>
      <c r="I531" s="2">
        <f>'Moving Avg'!H531</f>
        <v>1.3035500000000007</v>
      </c>
      <c r="J531" s="5" t="str">
        <f>OBV!F531</f>
        <v>BULLISH</v>
      </c>
      <c r="K531" s="5" t="str">
        <f>OBV!G531</f>
        <v>NEUTRAL</v>
      </c>
      <c r="L531" s="5" t="str">
        <f>OBV!H531</f>
        <v>CONFIRMED BULLISH</v>
      </c>
      <c r="M531" s="7">
        <f t="shared" si="80"/>
        <v>0</v>
      </c>
      <c r="N531" s="7">
        <f t="shared" si="81"/>
        <v>100</v>
      </c>
      <c r="O531" s="7">
        <f t="shared" si="82"/>
        <v>50</v>
      </c>
      <c r="P531" s="7">
        <f t="shared" si="83"/>
        <v>83.5</v>
      </c>
      <c r="Q531" s="8">
        <f t="shared" si="84"/>
        <v>55.024999999999999</v>
      </c>
      <c r="R531" s="8">
        <f t="shared" si="85"/>
        <v>58.375</v>
      </c>
      <c r="S531" s="8">
        <f t="shared" si="86"/>
        <v>65.075000000000003</v>
      </c>
      <c r="T531" s="8">
        <f t="shared" si="87"/>
        <v>58.375</v>
      </c>
      <c r="U531" s="7">
        <f t="shared" si="88"/>
        <v>59.491666666666674</v>
      </c>
      <c r="V531" s="7">
        <f t="shared" si="89"/>
        <v>59.212500000000006</v>
      </c>
    </row>
    <row r="532" spans="1:22" ht="13.5" x14ac:dyDescent="0.25">
      <c r="A532" s="3">
        <f>RSI!A532</f>
        <v>43077</v>
      </c>
      <c r="B532" s="2">
        <f>RSI!B532</f>
        <v>1.59</v>
      </c>
      <c r="C532" s="2">
        <f>RSI!I532</f>
        <v>86.423503628906346</v>
      </c>
      <c r="D532" s="2">
        <f>MACD!E532</f>
        <v>-0.13328692861591285</v>
      </c>
      <c r="E532" s="2">
        <f>MACD!F532</f>
        <v>-7.5238453826166035E-2</v>
      </c>
      <c r="F532" s="2">
        <f>'Moving Avg'!D532</f>
        <v>1.548</v>
      </c>
      <c r="G532" s="2">
        <f>'Moving Avg'!F532</f>
        <v>1.3770000000000002</v>
      </c>
      <c r="H532" s="2">
        <f>'Moving Avg'!G532</f>
        <v>1.3403999999999994</v>
      </c>
      <c r="I532" s="2">
        <f>'Moving Avg'!H532</f>
        <v>1.3040000000000007</v>
      </c>
      <c r="J532" s="5" t="str">
        <f>OBV!F532</f>
        <v>BULLISH</v>
      </c>
      <c r="K532" s="5" t="str">
        <f>OBV!G532</f>
        <v>NEUTRAL</v>
      </c>
      <c r="L532" s="5" t="str">
        <f>OBV!H532</f>
        <v>CONFIRMED BULLISH</v>
      </c>
      <c r="M532" s="7">
        <f t="shared" si="80"/>
        <v>0</v>
      </c>
      <c r="N532" s="7">
        <f t="shared" si="81"/>
        <v>100</v>
      </c>
      <c r="O532" s="7">
        <f t="shared" si="82"/>
        <v>50</v>
      </c>
      <c r="P532" s="7">
        <f t="shared" si="83"/>
        <v>83.5</v>
      </c>
      <c r="Q532" s="8">
        <f t="shared" si="84"/>
        <v>55.024999999999999</v>
      </c>
      <c r="R532" s="8">
        <f t="shared" si="85"/>
        <v>58.375</v>
      </c>
      <c r="S532" s="8">
        <f t="shared" si="86"/>
        <v>65.075000000000003</v>
      </c>
      <c r="T532" s="8">
        <f t="shared" si="87"/>
        <v>58.375</v>
      </c>
      <c r="U532" s="7">
        <f t="shared" si="88"/>
        <v>59.491666666666674</v>
      </c>
      <c r="V532" s="7">
        <f t="shared" si="89"/>
        <v>59.212500000000006</v>
      </c>
    </row>
    <row r="533" spans="1:22" ht="13.5" x14ac:dyDescent="0.25">
      <c r="A533" s="3">
        <f>RSI!A533</f>
        <v>43080</v>
      </c>
      <c r="B533" s="2">
        <f>RSI!B533</f>
        <v>1.6</v>
      </c>
      <c r="C533" s="2">
        <f>RSI!I533</f>
        <v>86.925272556596539</v>
      </c>
      <c r="D533" s="2">
        <f>MACD!E533</f>
        <v>-0.13706222302060977</v>
      </c>
      <c r="E533" s="2">
        <f>MACD!F533</f>
        <v>-8.7603207665054778E-2</v>
      </c>
      <c r="F533" s="2">
        <f>'Moving Avg'!D533</f>
        <v>1.5680000000000001</v>
      </c>
      <c r="G533" s="2">
        <f>'Moving Avg'!F533</f>
        <v>1.3919999999999999</v>
      </c>
      <c r="H533" s="2">
        <f>'Moving Avg'!G533</f>
        <v>1.3451999999999995</v>
      </c>
      <c r="I533" s="2">
        <f>'Moving Avg'!H533</f>
        <v>1.3047000000000006</v>
      </c>
      <c r="J533" s="5" t="str">
        <f>OBV!F533</f>
        <v>BULLISH</v>
      </c>
      <c r="K533" s="5" t="str">
        <f>OBV!G533</f>
        <v>NEUTRAL</v>
      </c>
      <c r="L533" s="5" t="str">
        <f>OBV!H533</f>
        <v>CONFIRMED BULLISH</v>
      </c>
      <c r="M533" s="7">
        <f t="shared" si="80"/>
        <v>0</v>
      </c>
      <c r="N533" s="7">
        <f t="shared" si="81"/>
        <v>100</v>
      </c>
      <c r="O533" s="7">
        <f t="shared" si="82"/>
        <v>50</v>
      </c>
      <c r="P533" s="7">
        <f t="shared" si="83"/>
        <v>83.5</v>
      </c>
      <c r="Q533" s="8">
        <f t="shared" si="84"/>
        <v>55.024999999999999</v>
      </c>
      <c r="R533" s="8">
        <f t="shared" si="85"/>
        <v>58.375</v>
      </c>
      <c r="S533" s="8">
        <f t="shared" si="86"/>
        <v>65.075000000000003</v>
      </c>
      <c r="T533" s="8">
        <f t="shared" si="87"/>
        <v>58.375</v>
      </c>
      <c r="U533" s="7">
        <f t="shared" si="88"/>
        <v>59.491666666666674</v>
      </c>
      <c r="V533" s="7">
        <f t="shared" si="89"/>
        <v>59.212500000000006</v>
      </c>
    </row>
    <row r="534" spans="1:22" ht="13.5" x14ac:dyDescent="0.25">
      <c r="A534" s="3">
        <f>RSI!A534</f>
        <v>43081</v>
      </c>
      <c r="B534" s="2">
        <f>RSI!B534</f>
        <v>1.62</v>
      </c>
      <c r="C534" s="2">
        <f>RSI!I534</f>
        <v>87.889321761595895</v>
      </c>
      <c r="D534" s="2">
        <f>MACD!E534</f>
        <v>-0.13674871039727421</v>
      </c>
      <c r="E534" s="2">
        <f>MACD!F534</f>
        <v>-9.7432308211498661E-2</v>
      </c>
      <c r="F534" s="2">
        <f>'Moving Avg'!D534</f>
        <v>1.5880000000000001</v>
      </c>
      <c r="G534" s="2">
        <f>'Moving Avg'!F534</f>
        <v>1.4079999999999999</v>
      </c>
      <c r="H534" s="2">
        <f>'Moving Avg'!G534</f>
        <v>1.3515999999999997</v>
      </c>
      <c r="I534" s="2">
        <f>'Moving Avg'!H534</f>
        <v>1.3055000000000003</v>
      </c>
      <c r="J534" s="5" t="str">
        <f>OBV!F534</f>
        <v>BULLISH</v>
      </c>
      <c r="K534" s="5" t="str">
        <f>OBV!G534</f>
        <v>NEUTRAL</v>
      </c>
      <c r="L534" s="5" t="str">
        <f>OBV!H534</f>
        <v>CONFIRMED BULLISH</v>
      </c>
      <c r="M534" s="7">
        <f t="shared" si="80"/>
        <v>0</v>
      </c>
      <c r="N534" s="7">
        <f t="shared" si="81"/>
        <v>100</v>
      </c>
      <c r="O534" s="7">
        <f t="shared" si="82"/>
        <v>50</v>
      </c>
      <c r="P534" s="7">
        <f t="shared" si="83"/>
        <v>83.5</v>
      </c>
      <c r="Q534" s="8">
        <f t="shared" si="84"/>
        <v>55.024999999999999</v>
      </c>
      <c r="R534" s="8">
        <f t="shared" si="85"/>
        <v>58.375</v>
      </c>
      <c r="S534" s="8">
        <f t="shared" si="86"/>
        <v>65.075000000000003</v>
      </c>
      <c r="T534" s="8">
        <f t="shared" si="87"/>
        <v>58.375</v>
      </c>
      <c r="U534" s="7">
        <f t="shared" si="88"/>
        <v>59.491666666666674</v>
      </c>
      <c r="V534" s="7">
        <f t="shared" si="89"/>
        <v>59.212500000000006</v>
      </c>
    </row>
    <row r="535" spans="1:22" ht="13.5" x14ac:dyDescent="0.25">
      <c r="A535" s="3">
        <f>RSI!A535</f>
        <v>43082</v>
      </c>
      <c r="B535" s="2">
        <f>RSI!B535</f>
        <v>1.64</v>
      </c>
      <c r="C535" s="2">
        <f>RSI!I535</f>
        <v>88.780234217397194</v>
      </c>
      <c r="D535" s="2">
        <f>MACD!E535</f>
        <v>-0.12993044597275483</v>
      </c>
      <c r="E535" s="2">
        <f>MACD!F535</f>
        <v>-0.1039319357637499</v>
      </c>
      <c r="F535" s="2">
        <f>'Moving Avg'!D535</f>
        <v>1.6080000000000001</v>
      </c>
      <c r="G535" s="2">
        <f>'Moving Avg'!F535</f>
        <v>1.425</v>
      </c>
      <c r="H535" s="2">
        <f>'Moving Avg'!G535</f>
        <v>1.3593999999999999</v>
      </c>
      <c r="I535" s="2">
        <f>'Moving Avg'!H535</f>
        <v>1.3064000000000004</v>
      </c>
      <c r="J535" s="5" t="str">
        <f>OBV!F535</f>
        <v>BULLISH</v>
      </c>
      <c r="K535" s="5" t="str">
        <f>OBV!G535</f>
        <v>NEUTRAL</v>
      </c>
      <c r="L535" s="5" t="str">
        <f>OBV!H535</f>
        <v>CONFIRMED BULLISH</v>
      </c>
      <c r="M535" s="7">
        <f t="shared" si="80"/>
        <v>0</v>
      </c>
      <c r="N535" s="7">
        <f t="shared" si="81"/>
        <v>100</v>
      </c>
      <c r="O535" s="7">
        <f t="shared" si="82"/>
        <v>50</v>
      </c>
      <c r="P535" s="7">
        <f t="shared" si="83"/>
        <v>83.5</v>
      </c>
      <c r="Q535" s="8">
        <f t="shared" si="84"/>
        <v>55.024999999999999</v>
      </c>
      <c r="R535" s="8">
        <f t="shared" si="85"/>
        <v>58.375</v>
      </c>
      <c r="S535" s="8">
        <f t="shared" si="86"/>
        <v>65.075000000000003</v>
      </c>
      <c r="T535" s="8">
        <f t="shared" si="87"/>
        <v>58.375</v>
      </c>
      <c r="U535" s="7">
        <f t="shared" si="88"/>
        <v>59.491666666666674</v>
      </c>
      <c r="V535" s="7">
        <f t="shared" si="89"/>
        <v>59.212500000000006</v>
      </c>
    </row>
    <row r="536" spans="1:22" ht="13.5" x14ac:dyDescent="0.25">
      <c r="A536" s="3">
        <f>RSI!A536</f>
        <v>43083</v>
      </c>
      <c r="B536" s="2">
        <f>RSI!B536</f>
        <v>1.72</v>
      </c>
      <c r="C536" s="2">
        <f>RSI!I536</f>
        <v>91.48011681697713</v>
      </c>
      <c r="D536" s="2">
        <f>MACD!E536</f>
        <v>-0.1251590941190972</v>
      </c>
      <c r="E536" s="2">
        <f>MACD!F536</f>
        <v>-0.10817736743481937</v>
      </c>
      <c r="F536" s="2">
        <f>'Moving Avg'!D536</f>
        <v>1.6339999999999999</v>
      </c>
      <c r="G536" s="2">
        <f>'Moving Avg'!F536</f>
        <v>1.4460000000000002</v>
      </c>
      <c r="H536" s="2">
        <f>'Moving Avg'!G536</f>
        <v>1.3677999999999999</v>
      </c>
      <c r="I536" s="2">
        <f>'Moving Avg'!H536</f>
        <v>1.3077000000000008</v>
      </c>
      <c r="J536" s="5" t="str">
        <f>OBV!F536</f>
        <v>BULLISH</v>
      </c>
      <c r="K536" s="5" t="str">
        <f>OBV!G536</f>
        <v>NEUTRAL</v>
      </c>
      <c r="L536" s="5" t="str">
        <f>OBV!H536</f>
        <v>CONFIRMED BULLISH</v>
      </c>
      <c r="M536" s="7">
        <f t="shared" si="80"/>
        <v>0</v>
      </c>
      <c r="N536" s="7">
        <f t="shared" si="81"/>
        <v>45</v>
      </c>
      <c r="O536" s="7">
        <f t="shared" si="82"/>
        <v>50</v>
      </c>
      <c r="P536" s="7">
        <f t="shared" si="83"/>
        <v>83.5</v>
      </c>
      <c r="Q536" s="8">
        <f t="shared" si="84"/>
        <v>35.774999999999999</v>
      </c>
      <c r="R536" s="8">
        <f t="shared" si="85"/>
        <v>47.375</v>
      </c>
      <c r="S536" s="8">
        <f t="shared" si="86"/>
        <v>56.825000000000003</v>
      </c>
      <c r="T536" s="8">
        <f t="shared" si="87"/>
        <v>44.625</v>
      </c>
      <c r="U536" s="7">
        <f t="shared" si="88"/>
        <v>46.658333333333339</v>
      </c>
      <c r="V536" s="7">
        <f t="shared" si="89"/>
        <v>46.150000000000006</v>
      </c>
    </row>
    <row r="537" spans="1:22" ht="13.5" x14ac:dyDescent="0.25">
      <c r="A537" s="3">
        <f>RSI!A537</f>
        <v>43084</v>
      </c>
      <c r="B537" s="2">
        <f>RSI!B537</f>
        <v>1.82</v>
      </c>
      <c r="C537" s="2">
        <f>RSI!I537</f>
        <v>93.564719407827212</v>
      </c>
      <c r="D537" s="2">
        <f>MACD!E537</f>
        <v>-0.13013699116686839</v>
      </c>
      <c r="E537" s="2">
        <f>MACD!F537</f>
        <v>-0.11256929218122917</v>
      </c>
      <c r="F537" s="2">
        <f>'Moving Avg'!D537</f>
        <v>1.6800000000000002</v>
      </c>
      <c r="G537" s="2">
        <f>'Moving Avg'!F537</f>
        <v>1.4735</v>
      </c>
      <c r="H537" s="2">
        <f>'Moving Avg'!G537</f>
        <v>1.3781999999999996</v>
      </c>
      <c r="I537" s="2">
        <f>'Moving Avg'!H537</f>
        <v>1.3098000000000001</v>
      </c>
      <c r="J537" s="5" t="str">
        <f>OBV!F537</f>
        <v>BULLISH</v>
      </c>
      <c r="K537" s="5" t="str">
        <f>OBV!G537</f>
        <v>NEUTRAL</v>
      </c>
      <c r="L537" s="5" t="str">
        <f>OBV!H537</f>
        <v>CONFIRMED BULLISH</v>
      </c>
      <c r="M537" s="7">
        <f t="shared" si="80"/>
        <v>0</v>
      </c>
      <c r="N537" s="7">
        <f t="shared" si="81"/>
        <v>45</v>
      </c>
      <c r="O537" s="7">
        <f t="shared" si="82"/>
        <v>50</v>
      </c>
      <c r="P537" s="7">
        <f t="shared" si="83"/>
        <v>83.5</v>
      </c>
      <c r="Q537" s="8">
        <f t="shared" si="84"/>
        <v>35.774999999999999</v>
      </c>
      <c r="R537" s="8">
        <f t="shared" si="85"/>
        <v>47.375</v>
      </c>
      <c r="S537" s="8">
        <f t="shared" si="86"/>
        <v>56.825000000000003</v>
      </c>
      <c r="T537" s="8">
        <f t="shared" si="87"/>
        <v>44.625</v>
      </c>
      <c r="U537" s="7">
        <f t="shared" si="88"/>
        <v>46.658333333333339</v>
      </c>
      <c r="V537" s="7">
        <f t="shared" si="89"/>
        <v>46.150000000000006</v>
      </c>
    </row>
    <row r="538" spans="1:22" ht="13.5" x14ac:dyDescent="0.25">
      <c r="A538" s="3">
        <f>RSI!A538</f>
        <v>43087</v>
      </c>
      <c r="B538" s="2">
        <f>RSI!B538</f>
        <v>1.87</v>
      </c>
      <c r="C538" s="2">
        <f>RSI!I538</f>
        <v>94.313857773470005</v>
      </c>
      <c r="D538" s="2">
        <f>MACD!E538</f>
        <v>-0.13705543482347671</v>
      </c>
      <c r="E538" s="2">
        <f>MACD!F538</f>
        <v>-0.11746652070967868</v>
      </c>
      <c r="F538" s="2">
        <f>'Moving Avg'!D538</f>
        <v>1.734</v>
      </c>
      <c r="G538" s="2">
        <f>'Moving Avg'!F538</f>
        <v>1.5060000000000002</v>
      </c>
      <c r="H538" s="2">
        <f>'Moving Avg'!G538</f>
        <v>1.3885999999999998</v>
      </c>
      <c r="I538" s="2">
        <f>'Moving Avg'!H538</f>
        <v>1.3121500000000004</v>
      </c>
      <c r="J538" s="5" t="str">
        <f>OBV!F538</f>
        <v>BULLISH</v>
      </c>
      <c r="K538" s="5" t="str">
        <f>OBV!G538</f>
        <v>NEUTRAL</v>
      </c>
      <c r="L538" s="5" t="str">
        <f>OBV!H538</f>
        <v>CONFIRMED BULLISH</v>
      </c>
      <c r="M538" s="7">
        <f t="shared" si="80"/>
        <v>0</v>
      </c>
      <c r="N538" s="7">
        <f t="shared" si="81"/>
        <v>45</v>
      </c>
      <c r="O538" s="7">
        <f t="shared" si="82"/>
        <v>50</v>
      </c>
      <c r="P538" s="7">
        <f t="shared" si="83"/>
        <v>83.5</v>
      </c>
      <c r="Q538" s="8">
        <f t="shared" si="84"/>
        <v>35.774999999999999</v>
      </c>
      <c r="R538" s="8">
        <f t="shared" si="85"/>
        <v>47.375</v>
      </c>
      <c r="S538" s="8">
        <f t="shared" si="86"/>
        <v>56.825000000000003</v>
      </c>
      <c r="T538" s="8">
        <f t="shared" si="87"/>
        <v>44.625</v>
      </c>
      <c r="U538" s="7">
        <f t="shared" si="88"/>
        <v>46.658333333333339</v>
      </c>
      <c r="V538" s="7">
        <f t="shared" si="89"/>
        <v>46.150000000000006</v>
      </c>
    </row>
    <row r="539" spans="1:22" ht="13.5" x14ac:dyDescent="0.25">
      <c r="A539" s="3">
        <f>RSI!A539</f>
        <v>43088</v>
      </c>
      <c r="B539" s="2">
        <f>RSI!B539</f>
        <v>1.97</v>
      </c>
      <c r="C539" s="2">
        <f>RSI!I539</f>
        <v>95.453747381946812</v>
      </c>
      <c r="D539" s="2">
        <f>MACD!E539</f>
        <v>-0.14946099113764633</v>
      </c>
      <c r="E539" s="2">
        <f>MACD!F539</f>
        <v>-0.12386541479527222</v>
      </c>
      <c r="F539" s="2">
        <f>'Moving Avg'!D539</f>
        <v>1.8039999999999998</v>
      </c>
      <c r="G539" s="2">
        <f>'Moving Avg'!F539</f>
        <v>1.5435000000000001</v>
      </c>
      <c r="H539" s="2">
        <f>'Moving Avg'!G539</f>
        <v>1.4010000000000002</v>
      </c>
      <c r="I539" s="2">
        <f>'Moving Avg'!H539</f>
        <v>1.3150000000000004</v>
      </c>
      <c r="J539" s="5" t="str">
        <f>OBV!F539</f>
        <v>BULLISH</v>
      </c>
      <c r="K539" s="5" t="str">
        <f>OBV!G539</f>
        <v>STRONG</v>
      </c>
      <c r="L539" s="5" t="str">
        <f>OBV!H539</f>
        <v>CONFIRMED BULLISH</v>
      </c>
      <c r="M539" s="7">
        <f t="shared" si="80"/>
        <v>0</v>
      </c>
      <c r="N539" s="7">
        <f t="shared" si="81"/>
        <v>100</v>
      </c>
      <c r="O539" s="7">
        <f t="shared" si="82"/>
        <v>50</v>
      </c>
      <c r="P539" s="7">
        <f t="shared" si="83"/>
        <v>100</v>
      </c>
      <c r="Q539" s="8">
        <f t="shared" si="84"/>
        <v>57.5</v>
      </c>
      <c r="R539" s="8">
        <f t="shared" si="85"/>
        <v>62.5</v>
      </c>
      <c r="S539" s="8">
        <f t="shared" si="86"/>
        <v>72.5</v>
      </c>
      <c r="T539" s="8">
        <f t="shared" si="87"/>
        <v>62.5</v>
      </c>
      <c r="U539" s="7">
        <f t="shared" si="88"/>
        <v>64.166666666666671</v>
      </c>
      <c r="V539" s="7">
        <f t="shared" si="89"/>
        <v>63.75</v>
      </c>
    </row>
    <row r="540" spans="1:22" ht="13.5" x14ac:dyDescent="0.25">
      <c r="A540" s="3">
        <f>RSI!A540</f>
        <v>43089</v>
      </c>
      <c r="B540" s="2">
        <f>RSI!B540</f>
        <v>2.08</v>
      </c>
      <c r="C540" s="2">
        <f>RSI!I540</f>
        <v>96.326193675740186</v>
      </c>
      <c r="D540" s="2">
        <f>MACD!E540</f>
        <v>-0.16767661513150944</v>
      </c>
      <c r="E540" s="2">
        <f>MACD!F540</f>
        <v>-0.13262765486251968</v>
      </c>
      <c r="F540" s="2">
        <f>'Moving Avg'!D540</f>
        <v>1.8920000000000001</v>
      </c>
      <c r="G540" s="2">
        <f>'Moving Avg'!F540</f>
        <v>1.5865000000000002</v>
      </c>
      <c r="H540" s="2">
        <f>'Moving Avg'!G540</f>
        <v>1.4156</v>
      </c>
      <c r="I540" s="2">
        <f>'Moving Avg'!H540</f>
        <v>1.3184</v>
      </c>
      <c r="J540" s="5" t="str">
        <f>OBV!F540</f>
        <v>BULLISH</v>
      </c>
      <c r="K540" s="5" t="str">
        <f>OBV!G540</f>
        <v>STRONG</v>
      </c>
      <c r="L540" s="5" t="str">
        <f>OBV!H540</f>
        <v>CONFIRMED BULLISH</v>
      </c>
      <c r="M540" s="7">
        <f t="shared" si="80"/>
        <v>0</v>
      </c>
      <c r="N540" s="7">
        <f t="shared" si="81"/>
        <v>100</v>
      </c>
      <c r="O540" s="7">
        <f t="shared" si="82"/>
        <v>50</v>
      </c>
      <c r="P540" s="7">
        <f t="shared" si="83"/>
        <v>100</v>
      </c>
      <c r="Q540" s="8">
        <f t="shared" si="84"/>
        <v>57.5</v>
      </c>
      <c r="R540" s="8">
        <f t="shared" si="85"/>
        <v>62.5</v>
      </c>
      <c r="S540" s="8">
        <f t="shared" si="86"/>
        <v>72.5</v>
      </c>
      <c r="T540" s="8">
        <f t="shared" si="87"/>
        <v>62.5</v>
      </c>
      <c r="U540" s="7">
        <f t="shared" si="88"/>
        <v>64.166666666666671</v>
      </c>
      <c r="V540" s="7">
        <f t="shared" si="89"/>
        <v>63.75</v>
      </c>
    </row>
    <row r="541" spans="1:22" ht="13.5" x14ac:dyDescent="0.25">
      <c r="A541" s="3">
        <f>RSI!A541</f>
        <v>43090</v>
      </c>
      <c r="B541" s="2">
        <f>RSI!B541</f>
        <v>2.2000000000000002</v>
      </c>
      <c r="C541" s="2">
        <f>RSI!I541</f>
        <v>97.002086048263322</v>
      </c>
      <c r="D541" s="2">
        <f>MACD!E541</f>
        <v>-0.18738769814514589</v>
      </c>
      <c r="E541" s="2">
        <f>MACD!F541</f>
        <v>-0.14357966351904494</v>
      </c>
      <c r="F541" s="2">
        <f>'Moving Avg'!D541</f>
        <v>1.9880000000000002</v>
      </c>
      <c r="G541" s="2">
        <f>'Moving Avg'!F541</f>
        <v>1.6340000000000003</v>
      </c>
      <c r="H541" s="2">
        <f>'Moving Avg'!G541</f>
        <v>1.4326000000000001</v>
      </c>
      <c r="I541" s="2">
        <f>'Moving Avg'!H541</f>
        <v>1.3225</v>
      </c>
      <c r="J541" s="5" t="str">
        <f>OBV!F541</f>
        <v>BULLISH</v>
      </c>
      <c r="K541" s="5" t="str">
        <f>OBV!G541</f>
        <v>STRONG</v>
      </c>
      <c r="L541" s="5" t="str">
        <f>OBV!H541</f>
        <v>CONFIRMED BULLISH</v>
      </c>
      <c r="M541" s="7">
        <f t="shared" si="80"/>
        <v>0</v>
      </c>
      <c r="N541" s="7">
        <f t="shared" si="81"/>
        <v>100</v>
      </c>
      <c r="O541" s="7">
        <f t="shared" si="82"/>
        <v>50</v>
      </c>
      <c r="P541" s="7">
        <f t="shared" si="83"/>
        <v>100</v>
      </c>
      <c r="Q541" s="8">
        <f t="shared" si="84"/>
        <v>57.5</v>
      </c>
      <c r="R541" s="8">
        <f t="shared" si="85"/>
        <v>62.5</v>
      </c>
      <c r="S541" s="8">
        <f t="shared" si="86"/>
        <v>72.5</v>
      </c>
      <c r="T541" s="8">
        <f t="shared" si="87"/>
        <v>62.5</v>
      </c>
      <c r="U541" s="7">
        <f t="shared" si="88"/>
        <v>64.166666666666671</v>
      </c>
      <c r="V541" s="7">
        <f t="shared" si="89"/>
        <v>63.75</v>
      </c>
    </row>
    <row r="542" spans="1:22" ht="13.5" x14ac:dyDescent="0.25">
      <c r="A542" s="3">
        <f>RSI!A542</f>
        <v>43091</v>
      </c>
      <c r="B542" s="2">
        <f>RSI!B542</f>
        <v>2.2599999999999998</v>
      </c>
      <c r="C542" s="2">
        <f>RSI!I542</f>
        <v>97.272302723326732</v>
      </c>
      <c r="D542" s="2">
        <f>MACD!E542</f>
        <v>-0.21209139340488781</v>
      </c>
      <c r="E542" s="2">
        <f>MACD!F542</f>
        <v>-0.15728200949621352</v>
      </c>
      <c r="F542" s="2">
        <f>'Moving Avg'!D542</f>
        <v>2.0760000000000001</v>
      </c>
      <c r="G542" s="2">
        <f>'Moving Avg'!F542</f>
        <v>1.6819999999999999</v>
      </c>
      <c r="H542" s="2">
        <f>'Moving Avg'!G542</f>
        <v>1.4508000000000003</v>
      </c>
      <c r="I542" s="2">
        <f>'Moving Avg'!H542</f>
        <v>1.3268999999999997</v>
      </c>
      <c r="J542" s="5" t="str">
        <f>OBV!F542</f>
        <v>BULLISH</v>
      </c>
      <c r="K542" s="5" t="str">
        <f>OBV!G542</f>
        <v>STRONG</v>
      </c>
      <c r="L542" s="5" t="str">
        <f>OBV!H542</f>
        <v>CONFIRMED BULLISH</v>
      </c>
      <c r="M542" s="7">
        <f t="shared" si="80"/>
        <v>0</v>
      </c>
      <c r="N542" s="7">
        <f t="shared" si="81"/>
        <v>100</v>
      </c>
      <c r="O542" s="7">
        <f t="shared" si="82"/>
        <v>50</v>
      </c>
      <c r="P542" s="7">
        <f t="shared" si="83"/>
        <v>100</v>
      </c>
      <c r="Q542" s="8">
        <f t="shared" si="84"/>
        <v>57.5</v>
      </c>
      <c r="R542" s="8">
        <f t="shared" si="85"/>
        <v>62.5</v>
      </c>
      <c r="S542" s="8">
        <f t="shared" si="86"/>
        <v>72.5</v>
      </c>
      <c r="T542" s="8">
        <f t="shared" si="87"/>
        <v>62.5</v>
      </c>
      <c r="U542" s="7">
        <f t="shared" si="88"/>
        <v>64.166666666666671</v>
      </c>
      <c r="V542" s="7">
        <f t="shared" si="89"/>
        <v>63.75</v>
      </c>
    </row>
    <row r="543" spans="1:22" ht="13.5" x14ac:dyDescent="0.25">
      <c r="A543" s="3">
        <f>RSI!A543</f>
        <v>43094</v>
      </c>
      <c r="B543" s="2">
        <f>RSI!B543</f>
        <v>2.2599999999999998</v>
      </c>
      <c r="C543" s="2">
        <f>RSI!I543</f>
        <v>97.272302723326732</v>
      </c>
      <c r="D543" s="2">
        <f>MACD!E543</f>
        <v>-0.23512601056388927</v>
      </c>
      <c r="E543" s="2">
        <f>MACD!F543</f>
        <v>-0.17285080970974867</v>
      </c>
      <c r="F543" s="2">
        <f>'Moving Avg'!D543</f>
        <v>2.1539999999999999</v>
      </c>
      <c r="G543" s="2">
        <f>'Moving Avg'!F543</f>
        <v>1.7279999999999998</v>
      </c>
      <c r="H543" s="2">
        <f>'Moving Avg'!G543</f>
        <v>1.4690000000000003</v>
      </c>
      <c r="I543" s="2">
        <f>'Moving Avg'!H543</f>
        <v>1.3312999999999997</v>
      </c>
      <c r="J543" s="5" t="str">
        <f>OBV!F543</f>
        <v>BULLISH</v>
      </c>
      <c r="K543" s="5" t="str">
        <f>OBV!G543</f>
        <v>STRONG</v>
      </c>
      <c r="L543" s="5" t="str">
        <f>OBV!H543</f>
        <v>CONFIRMED BULLISH</v>
      </c>
      <c r="M543" s="7">
        <f t="shared" si="80"/>
        <v>0</v>
      </c>
      <c r="N543" s="7">
        <f t="shared" si="81"/>
        <v>100</v>
      </c>
      <c r="O543" s="7">
        <f t="shared" si="82"/>
        <v>50</v>
      </c>
      <c r="P543" s="7">
        <f t="shared" si="83"/>
        <v>100</v>
      </c>
      <c r="Q543" s="8">
        <f t="shared" si="84"/>
        <v>57.5</v>
      </c>
      <c r="R543" s="8">
        <f t="shared" si="85"/>
        <v>62.5</v>
      </c>
      <c r="S543" s="8">
        <f t="shared" si="86"/>
        <v>72.5</v>
      </c>
      <c r="T543" s="8">
        <f t="shared" si="87"/>
        <v>62.5</v>
      </c>
      <c r="U543" s="7">
        <f t="shared" si="88"/>
        <v>64.166666666666671</v>
      </c>
      <c r="V543" s="7">
        <f t="shared" si="89"/>
        <v>63.75</v>
      </c>
    </row>
    <row r="544" spans="1:22" ht="13.5" x14ac:dyDescent="0.25">
      <c r="A544" s="3">
        <f>RSI!A544</f>
        <v>43095</v>
      </c>
      <c r="B544" s="2">
        <f>RSI!B544</f>
        <v>2.29</v>
      </c>
      <c r="C544" s="2">
        <f>RSI!I544</f>
        <v>97.407791192386455</v>
      </c>
      <c r="D544" s="2">
        <f>MACD!E544</f>
        <v>-0.25716024326038434</v>
      </c>
      <c r="E544" s="2">
        <f>MACD!F544</f>
        <v>-0.18971269641987581</v>
      </c>
      <c r="F544" s="2">
        <f>'Moving Avg'!D544</f>
        <v>2.218</v>
      </c>
      <c r="G544" s="2">
        <f>'Moving Avg'!F544</f>
        <v>1.7734999999999999</v>
      </c>
      <c r="H544" s="2">
        <f>'Moving Avg'!G544</f>
        <v>1.4878000000000007</v>
      </c>
      <c r="I544" s="2">
        <f>'Moving Avg'!H544</f>
        <v>1.3358499999999998</v>
      </c>
      <c r="J544" s="5" t="str">
        <f>OBV!F544</f>
        <v>BULLISH</v>
      </c>
      <c r="K544" s="5" t="str">
        <f>OBV!G544</f>
        <v>STRONG</v>
      </c>
      <c r="L544" s="5" t="str">
        <f>OBV!H544</f>
        <v>CONFIRMED BULLISH</v>
      </c>
      <c r="M544" s="7">
        <f t="shared" si="80"/>
        <v>0</v>
      </c>
      <c r="N544" s="7">
        <f t="shared" si="81"/>
        <v>100</v>
      </c>
      <c r="O544" s="7">
        <f t="shared" si="82"/>
        <v>50</v>
      </c>
      <c r="P544" s="7">
        <f t="shared" si="83"/>
        <v>100</v>
      </c>
      <c r="Q544" s="8">
        <f t="shared" si="84"/>
        <v>57.5</v>
      </c>
      <c r="R544" s="8">
        <f t="shared" si="85"/>
        <v>62.5</v>
      </c>
      <c r="S544" s="8">
        <f t="shared" si="86"/>
        <v>72.5</v>
      </c>
      <c r="T544" s="8">
        <f t="shared" si="87"/>
        <v>62.5</v>
      </c>
      <c r="U544" s="7">
        <f t="shared" si="88"/>
        <v>64.166666666666671</v>
      </c>
      <c r="V544" s="7">
        <f t="shared" si="89"/>
        <v>63.75</v>
      </c>
    </row>
    <row r="545" spans="1:22" ht="13.5" x14ac:dyDescent="0.25">
      <c r="A545" s="3">
        <f>RSI!A545</f>
        <v>43096</v>
      </c>
      <c r="B545" s="2">
        <f>RSI!B545</f>
        <v>2.35</v>
      </c>
      <c r="C545" s="2">
        <f>RSI!I545</f>
        <v>97.658315164003781</v>
      </c>
      <c r="D545" s="2">
        <f>MACD!E545</f>
        <v>-0.28049577892561106</v>
      </c>
      <c r="E545" s="2">
        <f>MACD!F545</f>
        <v>-0.2078693129210229</v>
      </c>
      <c r="F545" s="2">
        <f>'Moving Avg'!D545</f>
        <v>2.2719999999999998</v>
      </c>
      <c r="G545" s="2">
        <f>'Moving Avg'!F545</f>
        <v>1.8190000000000002</v>
      </c>
      <c r="H545" s="2">
        <f>'Moving Avg'!G545</f>
        <v>1.5082000000000004</v>
      </c>
      <c r="I545" s="2">
        <f>'Moving Avg'!H545</f>
        <v>1.3407000000000002</v>
      </c>
      <c r="J545" s="5" t="str">
        <f>OBV!F545</f>
        <v>BULLISH</v>
      </c>
      <c r="K545" s="5" t="str">
        <f>OBV!G545</f>
        <v>STRONG</v>
      </c>
      <c r="L545" s="5" t="str">
        <f>OBV!H545</f>
        <v>CONFIRMED BULLISH</v>
      </c>
      <c r="M545" s="7">
        <f t="shared" si="80"/>
        <v>0</v>
      </c>
      <c r="N545" s="7">
        <f t="shared" si="81"/>
        <v>100</v>
      </c>
      <c r="O545" s="7">
        <f t="shared" si="82"/>
        <v>50</v>
      </c>
      <c r="P545" s="7">
        <f t="shared" si="83"/>
        <v>100</v>
      </c>
      <c r="Q545" s="8">
        <f t="shared" si="84"/>
        <v>57.5</v>
      </c>
      <c r="R545" s="8">
        <f t="shared" si="85"/>
        <v>62.5</v>
      </c>
      <c r="S545" s="8">
        <f t="shared" si="86"/>
        <v>72.5</v>
      </c>
      <c r="T545" s="8">
        <f t="shared" si="87"/>
        <v>62.5</v>
      </c>
      <c r="U545" s="7">
        <f t="shared" si="88"/>
        <v>64.166666666666671</v>
      </c>
      <c r="V545" s="7">
        <f t="shared" si="89"/>
        <v>63.75</v>
      </c>
    </row>
    <row r="546" spans="1:22" ht="13.5" x14ac:dyDescent="0.25">
      <c r="A546" s="3">
        <f>RSI!A546</f>
        <v>43097</v>
      </c>
      <c r="B546" s="2">
        <f>RSI!B546</f>
        <v>2.35</v>
      </c>
      <c r="C546" s="2">
        <f>RSI!I546</f>
        <v>97.658315164003781</v>
      </c>
      <c r="D546" s="2">
        <f>MACD!E546</f>
        <v>-0.29136554870405829</v>
      </c>
      <c r="E546" s="2">
        <f>MACD!F546</f>
        <v>-0.22456856007762999</v>
      </c>
      <c r="F546" s="2">
        <f>'Moving Avg'!D546</f>
        <v>2.302</v>
      </c>
      <c r="G546" s="2">
        <f>'Moving Avg'!F546</f>
        <v>1.8625</v>
      </c>
      <c r="H546" s="2">
        <f>'Moving Avg'!G546</f>
        <v>1.5286000000000002</v>
      </c>
      <c r="I546" s="2">
        <f>'Moving Avg'!H546</f>
        <v>1.3455500000000002</v>
      </c>
      <c r="J546" s="5" t="str">
        <f>OBV!F546</f>
        <v>BULLISH</v>
      </c>
      <c r="K546" s="5" t="str">
        <f>OBV!G546</f>
        <v>STRONG</v>
      </c>
      <c r="L546" s="5" t="str">
        <f>OBV!H546</f>
        <v>CONFIRMED BULLISH</v>
      </c>
      <c r="M546" s="7">
        <f t="shared" si="80"/>
        <v>0</v>
      </c>
      <c r="N546" s="7">
        <f t="shared" si="81"/>
        <v>100</v>
      </c>
      <c r="O546" s="7">
        <f t="shared" si="82"/>
        <v>50</v>
      </c>
      <c r="P546" s="7">
        <f t="shared" si="83"/>
        <v>100</v>
      </c>
      <c r="Q546" s="8">
        <f t="shared" si="84"/>
        <v>57.5</v>
      </c>
      <c r="R546" s="8">
        <f t="shared" si="85"/>
        <v>62.5</v>
      </c>
      <c r="S546" s="8">
        <f t="shared" si="86"/>
        <v>72.5</v>
      </c>
      <c r="T546" s="8">
        <f t="shared" si="87"/>
        <v>62.5</v>
      </c>
      <c r="U546" s="7">
        <f t="shared" si="88"/>
        <v>64.166666666666671</v>
      </c>
      <c r="V546" s="7">
        <f t="shared" si="89"/>
        <v>63.75</v>
      </c>
    </row>
    <row r="547" spans="1:22" ht="13.5" x14ac:dyDescent="0.25">
      <c r="A547" s="3">
        <f>RSI!A547</f>
        <v>43098</v>
      </c>
      <c r="B547" s="2">
        <f>RSI!B547</f>
        <v>2.4900000000000002</v>
      </c>
      <c r="C547" s="2">
        <f>RSI!I547</f>
        <v>98.143777455232765</v>
      </c>
      <c r="D547" s="2">
        <f>MACD!E547</f>
        <v>-0.29872658714923417</v>
      </c>
      <c r="E547" s="2">
        <f>MACD!F547</f>
        <v>-0.23940016549195084</v>
      </c>
      <c r="F547" s="2">
        <f>'Moving Avg'!D547</f>
        <v>2.3479999999999999</v>
      </c>
      <c r="G547" s="2">
        <f>'Moving Avg'!F547</f>
        <v>1.9130000000000003</v>
      </c>
      <c r="H547" s="2">
        <f>'Moving Avg'!G547</f>
        <v>1.5518000000000001</v>
      </c>
      <c r="I547" s="2">
        <f>'Moving Avg'!H547</f>
        <v>1.3514000000000008</v>
      </c>
      <c r="J547" s="5" t="str">
        <f>OBV!F547</f>
        <v>BULLISH</v>
      </c>
      <c r="K547" s="5" t="str">
        <f>OBV!G547</f>
        <v>STRONG</v>
      </c>
      <c r="L547" s="5" t="str">
        <f>OBV!H547</f>
        <v>CONFIRMED BULLISH</v>
      </c>
      <c r="M547" s="7">
        <f t="shared" si="80"/>
        <v>0</v>
      </c>
      <c r="N547" s="7">
        <f t="shared" si="81"/>
        <v>100</v>
      </c>
      <c r="O547" s="7">
        <f t="shared" si="82"/>
        <v>50</v>
      </c>
      <c r="P547" s="7">
        <f t="shared" si="83"/>
        <v>100</v>
      </c>
      <c r="Q547" s="8">
        <f t="shared" si="84"/>
        <v>57.5</v>
      </c>
      <c r="R547" s="8">
        <f t="shared" si="85"/>
        <v>62.5</v>
      </c>
      <c r="S547" s="8">
        <f t="shared" si="86"/>
        <v>72.5</v>
      </c>
      <c r="T547" s="8">
        <f t="shared" si="87"/>
        <v>62.5</v>
      </c>
      <c r="U547" s="7">
        <f t="shared" si="88"/>
        <v>64.166666666666671</v>
      </c>
      <c r="V547" s="7">
        <f t="shared" si="89"/>
        <v>63.75</v>
      </c>
    </row>
    <row r="548" spans="1:22" ht="13.5" x14ac:dyDescent="0.25">
      <c r="A548" s="3">
        <f>RSI!A548</f>
        <v>43102</v>
      </c>
      <c r="B548" s="2">
        <f>RSI!B548</f>
        <v>2.4900000000000002</v>
      </c>
      <c r="C548" s="2">
        <f>RSI!I548</f>
        <v>98.143777455232765</v>
      </c>
      <c r="D548" s="2">
        <f>MACD!E548</f>
        <v>-0.3010325108638392</v>
      </c>
      <c r="E548" s="2">
        <f>MACD!F548</f>
        <v>-0.25172663456632854</v>
      </c>
      <c r="F548" s="2">
        <f>'Moving Avg'!D548</f>
        <v>2.3940000000000001</v>
      </c>
      <c r="G548" s="2">
        <f>'Moving Avg'!F548</f>
        <v>1.9625000000000004</v>
      </c>
      <c r="H548" s="2">
        <f>'Moving Avg'!G548</f>
        <v>1.575</v>
      </c>
      <c r="I548" s="2">
        <f>'Moving Avg'!H548</f>
        <v>1.3575500000000007</v>
      </c>
      <c r="J548" s="5" t="str">
        <f>OBV!F548</f>
        <v>BULLISH</v>
      </c>
      <c r="K548" s="5" t="str">
        <f>OBV!G548</f>
        <v>STRONG</v>
      </c>
      <c r="L548" s="5" t="str">
        <f>OBV!H548</f>
        <v>CONFIRMED BULLISH</v>
      </c>
      <c r="M548" s="7">
        <f t="shared" si="80"/>
        <v>0</v>
      </c>
      <c r="N548" s="7">
        <f t="shared" si="81"/>
        <v>100</v>
      </c>
      <c r="O548" s="7">
        <f t="shared" si="82"/>
        <v>50</v>
      </c>
      <c r="P548" s="7">
        <f t="shared" si="83"/>
        <v>100</v>
      </c>
      <c r="Q548" s="8">
        <f t="shared" si="84"/>
        <v>57.5</v>
      </c>
      <c r="R548" s="8">
        <f t="shared" si="85"/>
        <v>62.5</v>
      </c>
      <c r="S548" s="8">
        <f t="shared" si="86"/>
        <v>72.5</v>
      </c>
      <c r="T548" s="8">
        <f t="shared" si="87"/>
        <v>62.5</v>
      </c>
      <c r="U548" s="7">
        <f t="shared" si="88"/>
        <v>64.166666666666671</v>
      </c>
      <c r="V548" s="7">
        <f t="shared" si="89"/>
        <v>63.75</v>
      </c>
    </row>
    <row r="549" spans="1:22" ht="13.5" x14ac:dyDescent="0.25">
      <c r="A549" s="3">
        <f>RSI!A549</f>
        <v>43103</v>
      </c>
      <c r="B549" s="2">
        <f>RSI!B549</f>
        <v>2.4900000000000002</v>
      </c>
      <c r="C549" s="2">
        <f>RSI!I549</f>
        <v>98.143777455232765</v>
      </c>
      <c r="D549" s="2">
        <f>MACD!E549</f>
        <v>-0.29108948800931245</v>
      </c>
      <c r="E549" s="2">
        <f>MACD!F549</f>
        <v>-0.2595992052549253</v>
      </c>
      <c r="F549" s="2">
        <f>'Moving Avg'!D549</f>
        <v>2.4340000000000002</v>
      </c>
      <c r="G549" s="2">
        <f>'Moving Avg'!F549</f>
        <v>2.0110000000000001</v>
      </c>
      <c r="H549" s="2">
        <f>'Moving Avg'!G549</f>
        <v>1.5987999999999998</v>
      </c>
      <c r="I549" s="2">
        <f>'Moving Avg'!H549</f>
        <v>1.3637000000000008</v>
      </c>
      <c r="J549" s="5" t="str">
        <f>OBV!F549</f>
        <v>BULLISH</v>
      </c>
      <c r="K549" s="5" t="str">
        <f>OBV!G549</f>
        <v>STRONG</v>
      </c>
      <c r="L549" s="5" t="str">
        <f>OBV!H549</f>
        <v>CONFIRMED BULLISH</v>
      </c>
      <c r="M549" s="7">
        <f t="shared" si="80"/>
        <v>0</v>
      </c>
      <c r="N549" s="7">
        <f t="shared" si="81"/>
        <v>100</v>
      </c>
      <c r="O549" s="7">
        <f t="shared" si="82"/>
        <v>50</v>
      </c>
      <c r="P549" s="7">
        <f t="shared" si="83"/>
        <v>100</v>
      </c>
      <c r="Q549" s="8">
        <f t="shared" si="84"/>
        <v>57.5</v>
      </c>
      <c r="R549" s="8">
        <f t="shared" si="85"/>
        <v>62.5</v>
      </c>
      <c r="S549" s="8">
        <f t="shared" si="86"/>
        <v>72.5</v>
      </c>
      <c r="T549" s="8">
        <f t="shared" si="87"/>
        <v>62.5</v>
      </c>
      <c r="U549" s="7">
        <f t="shared" si="88"/>
        <v>64.166666666666671</v>
      </c>
      <c r="V549" s="7">
        <f t="shared" si="89"/>
        <v>63.75</v>
      </c>
    </row>
    <row r="550" spans="1:22" ht="13.5" x14ac:dyDescent="0.25">
      <c r="A550" s="3">
        <f>RSI!A550</f>
        <v>43104</v>
      </c>
      <c r="B550" s="2">
        <f>RSI!B550</f>
        <v>2.4900000000000002</v>
      </c>
      <c r="C550" s="2">
        <f>RSI!I550</f>
        <v>98.143777455232765</v>
      </c>
      <c r="D550" s="2">
        <f>MACD!E550</f>
        <v>-0.26898496026848018</v>
      </c>
      <c r="E550" s="2">
        <f>MACD!F550</f>
        <v>-0.26147635625763632</v>
      </c>
      <c r="F550" s="2">
        <f>'Moving Avg'!D550</f>
        <v>2.4620000000000002</v>
      </c>
      <c r="G550" s="2">
        <f>'Moving Avg'!F550</f>
        <v>2.0585000000000004</v>
      </c>
      <c r="H550" s="2">
        <f>'Moving Avg'!G550</f>
        <v>1.6225999999999994</v>
      </c>
      <c r="I550" s="2">
        <f>'Moving Avg'!H550</f>
        <v>1.3698500000000009</v>
      </c>
      <c r="J550" s="5" t="str">
        <f>OBV!F550</f>
        <v>BULLISH</v>
      </c>
      <c r="K550" s="5" t="str">
        <f>OBV!G550</f>
        <v>NEUTRAL</v>
      </c>
      <c r="L550" s="5" t="str">
        <f>OBV!H550</f>
        <v>CONFIRMED BULLISH</v>
      </c>
      <c r="M550" s="7">
        <f t="shared" si="80"/>
        <v>0</v>
      </c>
      <c r="N550" s="7">
        <f t="shared" si="81"/>
        <v>45</v>
      </c>
      <c r="O550" s="7">
        <f t="shared" si="82"/>
        <v>50</v>
      </c>
      <c r="P550" s="7">
        <f t="shared" si="83"/>
        <v>83.5</v>
      </c>
      <c r="Q550" s="8">
        <f t="shared" si="84"/>
        <v>35.774999999999999</v>
      </c>
      <c r="R550" s="8">
        <f t="shared" si="85"/>
        <v>47.375</v>
      </c>
      <c r="S550" s="8">
        <f t="shared" si="86"/>
        <v>56.825000000000003</v>
      </c>
      <c r="T550" s="8">
        <f t="shared" si="87"/>
        <v>44.625</v>
      </c>
      <c r="U550" s="7">
        <f t="shared" si="88"/>
        <v>46.658333333333339</v>
      </c>
      <c r="V550" s="7">
        <f t="shared" si="89"/>
        <v>46.150000000000006</v>
      </c>
    </row>
    <row r="551" spans="1:22" ht="13.5" x14ac:dyDescent="0.25">
      <c r="A551" s="3">
        <f>RSI!A551</f>
        <v>43105</v>
      </c>
      <c r="B551" s="2">
        <f>RSI!B551</f>
        <v>2.4900000000000002</v>
      </c>
      <c r="C551" s="2">
        <f>RSI!I551</f>
        <v>98.143777455232765</v>
      </c>
      <c r="D551" s="2">
        <f>MACD!E551</f>
        <v>-0.23481206861662018</v>
      </c>
      <c r="E551" s="2">
        <f>MACD!F551</f>
        <v>-0.25614349872943309</v>
      </c>
      <c r="F551" s="2">
        <f>'Moving Avg'!D551</f>
        <v>2.4900000000000002</v>
      </c>
      <c r="G551" s="2">
        <f>'Moving Avg'!F551</f>
        <v>2.1035000000000004</v>
      </c>
      <c r="H551" s="2">
        <f>'Moving Avg'!G551</f>
        <v>1.6463999999999992</v>
      </c>
      <c r="I551" s="2">
        <f>'Moving Avg'!H551</f>
        <v>1.3761500000000009</v>
      </c>
      <c r="J551" s="5" t="str">
        <f>OBV!F551</f>
        <v>BULLISH</v>
      </c>
      <c r="K551" s="5" t="str">
        <f>OBV!G551</f>
        <v>NEUTRAL</v>
      </c>
      <c r="L551" s="5" t="str">
        <f>OBV!H551</f>
        <v>CONFIRMED BULLISH</v>
      </c>
      <c r="M551" s="7">
        <f t="shared" si="80"/>
        <v>0</v>
      </c>
      <c r="N551" s="7">
        <f t="shared" si="81"/>
        <v>0</v>
      </c>
      <c r="O551" s="7">
        <f t="shared" si="82"/>
        <v>50</v>
      </c>
      <c r="P551" s="7">
        <f t="shared" si="83"/>
        <v>83.5</v>
      </c>
      <c r="Q551" s="8">
        <f t="shared" si="84"/>
        <v>20.024999999999999</v>
      </c>
      <c r="R551" s="8">
        <f t="shared" si="85"/>
        <v>38.375</v>
      </c>
      <c r="S551" s="8">
        <f t="shared" si="86"/>
        <v>50.075000000000003</v>
      </c>
      <c r="T551" s="8">
        <f t="shared" si="87"/>
        <v>33.375</v>
      </c>
      <c r="U551" s="7">
        <f t="shared" si="88"/>
        <v>36.158333333333331</v>
      </c>
      <c r="V551" s="7">
        <f t="shared" si="89"/>
        <v>35.462499999999999</v>
      </c>
    </row>
    <row r="552" spans="1:22" ht="13.5" x14ac:dyDescent="0.25">
      <c r="A552" s="3">
        <f>RSI!A552</f>
        <v>43108</v>
      </c>
      <c r="B552" s="2">
        <f>RSI!B552</f>
        <v>2.4900000000000002</v>
      </c>
      <c r="C552" s="2">
        <f>RSI!I552</f>
        <v>98.143777455232765</v>
      </c>
      <c r="D552" s="2">
        <f>MACD!E552</f>
        <v>-0.19943658862024449</v>
      </c>
      <c r="E552" s="2">
        <f>MACD!F552</f>
        <v>-0.24480211670759539</v>
      </c>
      <c r="F552" s="2">
        <f>'Moving Avg'!D552</f>
        <v>2.4900000000000002</v>
      </c>
      <c r="G552" s="2">
        <f>'Moving Avg'!F552</f>
        <v>2.1485000000000007</v>
      </c>
      <c r="H552" s="2">
        <f>'Moving Avg'!G552</f>
        <v>1.6701999999999992</v>
      </c>
      <c r="I552" s="2">
        <f>'Moving Avg'!H552</f>
        <v>1.3826000000000009</v>
      </c>
      <c r="J552" s="5" t="str">
        <f>OBV!F552</f>
        <v>NEUTRAL</v>
      </c>
      <c r="K552" s="5" t="str">
        <f>OBV!G552</f>
        <v>NEUTRAL</v>
      </c>
      <c r="L552" s="5" t="str">
        <f>OBV!H552</f>
        <v>NEUTRAL</v>
      </c>
      <c r="M552" s="7">
        <f t="shared" si="80"/>
        <v>0</v>
      </c>
      <c r="N552" s="7">
        <f t="shared" si="81"/>
        <v>0</v>
      </c>
      <c r="O552" s="7">
        <f t="shared" si="82"/>
        <v>50</v>
      </c>
      <c r="P552" s="7">
        <f t="shared" si="83"/>
        <v>33</v>
      </c>
      <c r="Q552" s="8">
        <f t="shared" si="84"/>
        <v>12.45</v>
      </c>
      <c r="R552" s="8">
        <f t="shared" si="85"/>
        <v>25.75</v>
      </c>
      <c r="S552" s="8">
        <f t="shared" si="86"/>
        <v>27.35</v>
      </c>
      <c r="T552" s="8">
        <f t="shared" si="87"/>
        <v>20.75</v>
      </c>
      <c r="U552" s="7">
        <f t="shared" si="88"/>
        <v>21.850000000000005</v>
      </c>
      <c r="V552" s="7">
        <f t="shared" si="89"/>
        <v>21.575000000000003</v>
      </c>
    </row>
    <row r="553" spans="1:22" ht="13.5" x14ac:dyDescent="0.25">
      <c r="A553" s="3">
        <f>RSI!A553</f>
        <v>43109</v>
      </c>
      <c r="B553" s="2">
        <f>RSI!B553</f>
        <v>2.4900000000000002</v>
      </c>
      <c r="C553" s="2">
        <f>RSI!I553</f>
        <v>98.143777455232765</v>
      </c>
      <c r="D553" s="2">
        <f>MACD!E553</f>
        <v>-0.17206905769863701</v>
      </c>
      <c r="E553" s="2">
        <f>MACD!F553</f>
        <v>-0.23025550490580371</v>
      </c>
      <c r="F553" s="2">
        <f>'Moving Avg'!D553</f>
        <v>2.4900000000000002</v>
      </c>
      <c r="G553" s="2">
        <f>'Moving Avg'!F553</f>
        <v>2.1930000000000005</v>
      </c>
      <c r="H553" s="2">
        <f>'Moving Avg'!G553</f>
        <v>1.6939999999999993</v>
      </c>
      <c r="I553" s="2">
        <f>'Moving Avg'!H553</f>
        <v>1.3890500000000008</v>
      </c>
      <c r="J553" s="5" t="str">
        <f>OBV!F553</f>
        <v>NEUTRAL</v>
      </c>
      <c r="K553" s="5" t="str">
        <f>OBV!G553</f>
        <v>NEUTRAL</v>
      </c>
      <c r="L553" s="5" t="str">
        <f>OBV!H553</f>
        <v>NEUTRAL</v>
      </c>
      <c r="M553" s="7">
        <f t="shared" si="80"/>
        <v>0</v>
      </c>
      <c r="N553" s="7">
        <f t="shared" si="81"/>
        <v>0</v>
      </c>
      <c r="O553" s="7">
        <f t="shared" si="82"/>
        <v>50</v>
      </c>
      <c r="P553" s="7">
        <f t="shared" si="83"/>
        <v>33</v>
      </c>
      <c r="Q553" s="8">
        <f t="shared" si="84"/>
        <v>12.45</v>
      </c>
      <c r="R553" s="8">
        <f t="shared" si="85"/>
        <v>25.75</v>
      </c>
      <c r="S553" s="8">
        <f t="shared" si="86"/>
        <v>27.35</v>
      </c>
      <c r="T553" s="8">
        <f t="shared" si="87"/>
        <v>20.75</v>
      </c>
      <c r="U553" s="7">
        <f t="shared" si="88"/>
        <v>21.850000000000005</v>
      </c>
      <c r="V553" s="7">
        <f t="shared" si="89"/>
        <v>21.575000000000003</v>
      </c>
    </row>
    <row r="554" spans="1:22" ht="13.5" x14ac:dyDescent="0.25">
      <c r="A554" s="3">
        <f>RSI!A554</f>
        <v>43110</v>
      </c>
      <c r="B554" s="2">
        <f>RSI!B554</f>
        <v>2.4900000000000002</v>
      </c>
      <c r="C554" s="2">
        <f>RSI!I554</f>
        <v>98.143777455232765</v>
      </c>
      <c r="D554" s="2">
        <f>MACD!E554</f>
        <v>-0.14667205703129582</v>
      </c>
      <c r="E554" s="2">
        <f>MACD!F554</f>
        <v>-0.21353881533090216</v>
      </c>
      <c r="F554" s="2">
        <f>'Moving Avg'!D554</f>
        <v>2.4900000000000002</v>
      </c>
      <c r="G554" s="2">
        <f>'Moving Avg'!F554</f>
        <v>2.2365000000000008</v>
      </c>
      <c r="H554" s="2">
        <f>'Moving Avg'!G554</f>
        <v>1.7177999999999991</v>
      </c>
      <c r="I554" s="2">
        <f>'Moving Avg'!H554</f>
        <v>1.3955000000000011</v>
      </c>
      <c r="J554" s="5" t="str">
        <f>OBV!F554</f>
        <v>NEUTRAL</v>
      </c>
      <c r="K554" s="5" t="str">
        <f>OBV!G554</f>
        <v>NEUTRAL</v>
      </c>
      <c r="L554" s="5" t="str">
        <f>OBV!H554</f>
        <v>NEUTRAL</v>
      </c>
      <c r="M554" s="7">
        <f t="shared" si="80"/>
        <v>0</v>
      </c>
      <c r="N554" s="7">
        <f t="shared" si="81"/>
        <v>0</v>
      </c>
      <c r="O554" s="7">
        <f t="shared" si="82"/>
        <v>50</v>
      </c>
      <c r="P554" s="7">
        <f t="shared" si="83"/>
        <v>33</v>
      </c>
      <c r="Q554" s="8">
        <f t="shared" si="84"/>
        <v>12.45</v>
      </c>
      <c r="R554" s="8">
        <f t="shared" si="85"/>
        <v>25.75</v>
      </c>
      <c r="S554" s="8">
        <f t="shared" si="86"/>
        <v>27.35</v>
      </c>
      <c r="T554" s="8">
        <f t="shared" si="87"/>
        <v>20.75</v>
      </c>
      <c r="U554" s="7">
        <f t="shared" si="88"/>
        <v>21.850000000000005</v>
      </c>
      <c r="V554" s="7">
        <f t="shared" si="89"/>
        <v>21.575000000000003</v>
      </c>
    </row>
    <row r="555" spans="1:22" ht="13.5" x14ac:dyDescent="0.25">
      <c r="A555" s="3">
        <f>RSI!A555</f>
        <v>43111</v>
      </c>
      <c r="B555" s="2">
        <f>RSI!B555</f>
        <v>2.38</v>
      </c>
      <c r="C555" s="2">
        <f>RSI!I555</f>
        <v>75.804697077614634</v>
      </c>
      <c r="D555" s="2">
        <f>MACD!E555</f>
        <v>-0.11000293050239573</v>
      </c>
      <c r="E555" s="2">
        <f>MACD!F555</f>
        <v>-0.19283163836520087</v>
      </c>
      <c r="F555" s="2">
        <f>'Moving Avg'!D555</f>
        <v>2.468</v>
      </c>
      <c r="G555" s="2">
        <f>'Moving Avg'!F555</f>
        <v>2.2735000000000012</v>
      </c>
      <c r="H555" s="2">
        <f>'Moving Avg'!G555</f>
        <v>1.7393999999999992</v>
      </c>
      <c r="I555" s="2">
        <f>'Moving Avg'!H555</f>
        <v>1.4014000000000011</v>
      </c>
      <c r="J555" s="5" t="str">
        <f>OBV!F555</f>
        <v>NEUTRAL</v>
      </c>
      <c r="K555" s="5" t="str">
        <f>OBV!G555</f>
        <v>NEUTRAL</v>
      </c>
      <c r="L555" s="5" t="str">
        <f>OBV!H555</f>
        <v>NEUTRAL</v>
      </c>
      <c r="M555" s="7">
        <f t="shared" si="80"/>
        <v>0</v>
      </c>
      <c r="N555" s="7">
        <f t="shared" si="81"/>
        <v>0</v>
      </c>
      <c r="O555" s="7">
        <f t="shared" si="82"/>
        <v>50</v>
      </c>
      <c r="P555" s="7">
        <f t="shared" si="83"/>
        <v>33</v>
      </c>
      <c r="Q555" s="8">
        <f t="shared" si="84"/>
        <v>12.45</v>
      </c>
      <c r="R555" s="8">
        <f t="shared" si="85"/>
        <v>25.75</v>
      </c>
      <c r="S555" s="8">
        <f t="shared" si="86"/>
        <v>27.35</v>
      </c>
      <c r="T555" s="8">
        <f t="shared" si="87"/>
        <v>20.75</v>
      </c>
      <c r="U555" s="7">
        <f t="shared" si="88"/>
        <v>21.850000000000005</v>
      </c>
      <c r="V555" s="7">
        <f t="shared" si="89"/>
        <v>21.575000000000003</v>
      </c>
    </row>
    <row r="556" spans="1:22" ht="13.5" x14ac:dyDescent="0.25">
      <c r="A556" s="3">
        <f>RSI!A556</f>
        <v>43112</v>
      </c>
      <c r="B556" s="2">
        <f>RSI!B556</f>
        <v>2.38</v>
      </c>
      <c r="C556" s="2">
        <f>RSI!I556</f>
        <v>75.804697077614634</v>
      </c>
      <c r="D556" s="2">
        <f>MACD!E556</f>
        <v>-8.0361843558073076E-2</v>
      </c>
      <c r="E556" s="2">
        <f>MACD!F556</f>
        <v>-0.17033767940377531</v>
      </c>
      <c r="F556" s="2">
        <f>'Moving Avg'!D556</f>
        <v>2.4460000000000002</v>
      </c>
      <c r="G556" s="2">
        <f>'Moving Avg'!F556</f>
        <v>2.3065000000000011</v>
      </c>
      <c r="H556" s="2">
        <f>'Moving Avg'!G556</f>
        <v>1.760999999999999</v>
      </c>
      <c r="I556" s="2">
        <f>'Moving Avg'!H556</f>
        <v>1.4071500000000012</v>
      </c>
      <c r="J556" s="5" t="str">
        <f>OBV!F556</f>
        <v>NEUTRAL</v>
      </c>
      <c r="K556" s="5" t="str">
        <f>OBV!G556</f>
        <v>NEUTRAL</v>
      </c>
      <c r="L556" s="5" t="str">
        <f>OBV!H556</f>
        <v>NEUTRAL</v>
      </c>
      <c r="M556" s="7">
        <f t="shared" si="80"/>
        <v>0</v>
      </c>
      <c r="N556" s="7">
        <f t="shared" si="81"/>
        <v>0</v>
      </c>
      <c r="O556" s="7">
        <f t="shared" si="82"/>
        <v>50</v>
      </c>
      <c r="P556" s="7">
        <f t="shared" si="83"/>
        <v>33</v>
      </c>
      <c r="Q556" s="8">
        <f t="shared" si="84"/>
        <v>12.45</v>
      </c>
      <c r="R556" s="8">
        <f t="shared" si="85"/>
        <v>25.75</v>
      </c>
      <c r="S556" s="8">
        <f t="shared" si="86"/>
        <v>27.35</v>
      </c>
      <c r="T556" s="8">
        <f t="shared" si="87"/>
        <v>20.75</v>
      </c>
      <c r="U556" s="7">
        <f t="shared" si="88"/>
        <v>21.850000000000005</v>
      </c>
      <c r="V556" s="7">
        <f t="shared" si="89"/>
        <v>21.575000000000003</v>
      </c>
    </row>
    <row r="557" spans="1:22" ht="13.5" x14ac:dyDescent="0.25">
      <c r="A557" s="3">
        <f>RSI!A557</f>
        <v>43115</v>
      </c>
      <c r="B557" s="2">
        <f>RSI!B557</f>
        <v>2.2799999999999998</v>
      </c>
      <c r="C557" s="2">
        <f>RSI!I557</f>
        <v>61.133693089628068</v>
      </c>
      <c r="D557" s="2">
        <f>MACD!E557</f>
        <v>-2.761897665231583E-2</v>
      </c>
      <c r="E557" s="2">
        <f>MACD!F557</f>
        <v>-0.1417939388534834</v>
      </c>
      <c r="F557" s="2">
        <f>'Moving Avg'!D557</f>
        <v>2.4039999999999999</v>
      </c>
      <c r="G557" s="2">
        <f>'Moving Avg'!F557</f>
        <v>2.3295000000000012</v>
      </c>
      <c r="H557" s="2">
        <f>'Moving Avg'!G557</f>
        <v>1.7805999999999991</v>
      </c>
      <c r="I557" s="2">
        <f>'Moving Avg'!H557</f>
        <v>1.4125500000000009</v>
      </c>
      <c r="J557" s="5" t="str">
        <f>OBV!F557</f>
        <v>NEUTRAL</v>
      </c>
      <c r="K557" s="5" t="str">
        <f>OBV!G557</f>
        <v>NEUTRAL</v>
      </c>
      <c r="L557" s="5" t="str">
        <f>OBV!H557</f>
        <v>NEUTRAL</v>
      </c>
      <c r="M557" s="7">
        <f t="shared" si="80"/>
        <v>25</v>
      </c>
      <c r="N557" s="7">
        <f t="shared" si="81"/>
        <v>0</v>
      </c>
      <c r="O557" s="7">
        <f t="shared" si="82"/>
        <v>50</v>
      </c>
      <c r="P557" s="7">
        <f t="shared" si="83"/>
        <v>33</v>
      </c>
      <c r="Q557" s="8">
        <f t="shared" si="84"/>
        <v>21.2</v>
      </c>
      <c r="R557" s="8">
        <f t="shared" si="85"/>
        <v>30.75</v>
      </c>
      <c r="S557" s="8">
        <f t="shared" si="86"/>
        <v>31.1</v>
      </c>
      <c r="T557" s="8">
        <f t="shared" si="87"/>
        <v>27</v>
      </c>
      <c r="U557" s="7">
        <f t="shared" si="88"/>
        <v>27.683333333333337</v>
      </c>
      <c r="V557" s="7">
        <f t="shared" si="89"/>
        <v>27.512500000000003</v>
      </c>
    </row>
    <row r="558" spans="1:22" ht="13.5" x14ac:dyDescent="0.25">
      <c r="A558" s="3">
        <f>RSI!A558</f>
        <v>43116</v>
      </c>
      <c r="B558" s="2">
        <f>RSI!B558</f>
        <v>2.27</v>
      </c>
      <c r="C558" s="2">
        <f>RSI!I558</f>
        <v>59.885532917127428</v>
      </c>
      <c r="D558" s="2">
        <f>MACD!E558</f>
        <v>1.7152431626010767E-2</v>
      </c>
      <c r="E558" s="2">
        <f>MACD!F558</f>
        <v>-0.11000466475758458</v>
      </c>
      <c r="F558" s="2">
        <f>'Moving Avg'!D558</f>
        <v>2.36</v>
      </c>
      <c r="G558" s="2">
        <f>'Moving Avg'!F558</f>
        <v>2.3495000000000013</v>
      </c>
      <c r="H558" s="2">
        <f>'Moving Avg'!G558</f>
        <v>1.7999999999999992</v>
      </c>
      <c r="I558" s="2">
        <f>'Moving Avg'!H558</f>
        <v>1.4179000000000008</v>
      </c>
      <c r="J558" s="5" t="str">
        <f>OBV!F558</f>
        <v>BEARISH</v>
      </c>
      <c r="K558" s="5" t="str">
        <f>OBV!G558</f>
        <v>NEUTRAL</v>
      </c>
      <c r="L558" s="5" t="str">
        <f>OBV!H558</f>
        <v>CONFIRMED BEARISH</v>
      </c>
      <c r="M558" s="7">
        <f t="shared" si="80"/>
        <v>25</v>
      </c>
      <c r="N558" s="7">
        <f t="shared" si="81"/>
        <v>0</v>
      </c>
      <c r="O558" s="7">
        <f t="shared" si="82"/>
        <v>50</v>
      </c>
      <c r="P558" s="7">
        <f t="shared" si="83"/>
        <v>16.5</v>
      </c>
      <c r="Q558" s="8">
        <f t="shared" si="84"/>
        <v>18.725000000000001</v>
      </c>
      <c r="R558" s="8">
        <f t="shared" si="85"/>
        <v>26.625</v>
      </c>
      <c r="S558" s="8">
        <f t="shared" si="86"/>
        <v>23.675000000000001</v>
      </c>
      <c r="T558" s="8">
        <f t="shared" si="87"/>
        <v>22.875</v>
      </c>
      <c r="U558" s="7">
        <f t="shared" si="88"/>
        <v>23.008333333333336</v>
      </c>
      <c r="V558" s="7">
        <f t="shared" si="89"/>
        <v>22.975000000000001</v>
      </c>
    </row>
    <row r="559" spans="1:22" ht="13.5" x14ac:dyDescent="0.25">
      <c r="A559" s="3">
        <f>RSI!A559</f>
        <v>43117</v>
      </c>
      <c r="B559" s="2">
        <f>RSI!B559</f>
        <v>2.27</v>
      </c>
      <c r="C559" s="2">
        <f>RSI!I559</f>
        <v>59.885532917127435</v>
      </c>
      <c r="D559" s="2">
        <f>MACD!E559</f>
        <v>5.45413990050303E-2</v>
      </c>
      <c r="E559" s="2">
        <f>MACD!F559</f>
        <v>-7.7095452005061613E-2</v>
      </c>
      <c r="F559" s="2">
        <f>'Moving Avg'!D559</f>
        <v>2.3159999999999998</v>
      </c>
      <c r="G559" s="2">
        <f>'Moving Avg'!F559</f>
        <v>2.3645000000000014</v>
      </c>
      <c r="H559" s="2">
        <f>'Moving Avg'!G559</f>
        <v>1.8193999999999988</v>
      </c>
      <c r="I559" s="2">
        <f>'Moving Avg'!H559</f>
        <v>1.423250000000001</v>
      </c>
      <c r="J559" s="5" t="str">
        <f>OBV!F559</f>
        <v>BEARISH</v>
      </c>
      <c r="K559" s="5" t="str">
        <f>OBV!G559</f>
        <v>NEUTRAL</v>
      </c>
      <c r="L559" s="5" t="str">
        <f>OBV!H559</f>
        <v>CONFIRMED BEARISH</v>
      </c>
      <c r="M559" s="7">
        <f t="shared" si="80"/>
        <v>25</v>
      </c>
      <c r="N559" s="7">
        <f t="shared" si="81"/>
        <v>0</v>
      </c>
      <c r="O559" s="7">
        <f t="shared" si="82"/>
        <v>50</v>
      </c>
      <c r="P559" s="7">
        <f t="shared" si="83"/>
        <v>16.5</v>
      </c>
      <c r="Q559" s="8">
        <f t="shared" si="84"/>
        <v>18.725000000000001</v>
      </c>
      <c r="R559" s="8">
        <f t="shared" si="85"/>
        <v>26.625</v>
      </c>
      <c r="S559" s="8">
        <f t="shared" si="86"/>
        <v>23.675000000000001</v>
      </c>
      <c r="T559" s="8">
        <f t="shared" si="87"/>
        <v>22.875</v>
      </c>
      <c r="U559" s="7">
        <f t="shared" si="88"/>
        <v>23.008333333333336</v>
      </c>
      <c r="V559" s="7">
        <f t="shared" si="89"/>
        <v>22.975000000000001</v>
      </c>
    </row>
    <row r="560" spans="1:22" ht="13.5" x14ac:dyDescent="0.25">
      <c r="A560" s="3">
        <f>RSI!A560</f>
        <v>43118</v>
      </c>
      <c r="B560" s="2">
        <f>RSI!B560</f>
        <v>2.2400000000000002</v>
      </c>
      <c r="C560" s="2">
        <f>RSI!I560</f>
        <v>55.913635352240263</v>
      </c>
      <c r="D560" s="2">
        <f>MACD!E560</f>
        <v>8.7942539840387024E-2</v>
      </c>
      <c r="E560" s="2">
        <f>MACD!F560</f>
        <v>-4.4087853635971889E-2</v>
      </c>
      <c r="F560" s="2">
        <f>'Moving Avg'!D560</f>
        <v>2.2879999999999998</v>
      </c>
      <c r="G560" s="2">
        <f>'Moving Avg'!F560</f>
        <v>2.3725000000000014</v>
      </c>
      <c r="H560" s="2">
        <f>'Moving Avg'!G560</f>
        <v>1.8381999999999992</v>
      </c>
      <c r="I560" s="2">
        <f>'Moving Avg'!H560</f>
        <v>1.428700000000001</v>
      </c>
      <c r="J560" s="5" t="str">
        <f>OBV!F560</f>
        <v>BEARISH</v>
      </c>
      <c r="K560" s="5" t="str">
        <f>OBV!G560</f>
        <v>NEUTRAL</v>
      </c>
      <c r="L560" s="5" t="str">
        <f>OBV!H560</f>
        <v>CONFIRMED BEARISH</v>
      </c>
      <c r="M560" s="7">
        <f t="shared" si="80"/>
        <v>25</v>
      </c>
      <c r="N560" s="7">
        <f t="shared" si="81"/>
        <v>0</v>
      </c>
      <c r="O560" s="7">
        <f t="shared" si="82"/>
        <v>50</v>
      </c>
      <c r="P560" s="7">
        <f t="shared" si="83"/>
        <v>16.5</v>
      </c>
      <c r="Q560" s="8">
        <f t="shared" si="84"/>
        <v>18.725000000000001</v>
      </c>
      <c r="R560" s="8">
        <f t="shared" si="85"/>
        <v>26.625</v>
      </c>
      <c r="S560" s="8">
        <f t="shared" si="86"/>
        <v>23.675000000000001</v>
      </c>
      <c r="T560" s="8">
        <f t="shared" si="87"/>
        <v>22.875</v>
      </c>
      <c r="U560" s="7">
        <f t="shared" si="88"/>
        <v>23.008333333333336</v>
      </c>
      <c r="V560" s="7">
        <f t="shared" si="89"/>
        <v>22.975000000000001</v>
      </c>
    </row>
    <row r="561" spans="1:22" ht="13.5" x14ac:dyDescent="0.25">
      <c r="A561" s="3">
        <f>RSI!A561</f>
        <v>43119</v>
      </c>
      <c r="B561" s="2">
        <f>RSI!B561</f>
        <v>2.21</v>
      </c>
      <c r="C561" s="2">
        <f>RSI!I561</f>
        <v>52.186149062955998</v>
      </c>
      <c r="D561" s="2">
        <f>MACD!E561</f>
        <v>0.11818055571036323</v>
      </c>
      <c r="E561" s="2">
        <f>MACD!F561</f>
        <v>-1.1634171766704865E-2</v>
      </c>
      <c r="F561" s="2">
        <f>'Moving Avg'!D561</f>
        <v>2.254</v>
      </c>
      <c r="G561" s="2">
        <f>'Moving Avg'!F561</f>
        <v>2.3730000000000016</v>
      </c>
      <c r="H561" s="2">
        <f>'Moving Avg'!G561</f>
        <v>1.8563999999999989</v>
      </c>
      <c r="I561" s="2">
        <f>'Moving Avg'!H561</f>
        <v>1.433850000000001</v>
      </c>
      <c r="J561" s="5" t="str">
        <f>OBV!F561</f>
        <v>BEARISH</v>
      </c>
      <c r="K561" s="5" t="str">
        <f>OBV!G561</f>
        <v>NEUTRAL</v>
      </c>
      <c r="L561" s="5" t="str">
        <f>OBV!H561</f>
        <v>CONFIRMED BEARISH</v>
      </c>
      <c r="M561" s="7">
        <f t="shared" si="80"/>
        <v>25</v>
      </c>
      <c r="N561" s="7">
        <f t="shared" si="81"/>
        <v>0</v>
      </c>
      <c r="O561" s="7">
        <f t="shared" si="82"/>
        <v>50</v>
      </c>
      <c r="P561" s="7">
        <f t="shared" si="83"/>
        <v>16.5</v>
      </c>
      <c r="Q561" s="8">
        <f t="shared" si="84"/>
        <v>18.725000000000001</v>
      </c>
      <c r="R561" s="8">
        <f t="shared" si="85"/>
        <v>26.625</v>
      </c>
      <c r="S561" s="8">
        <f t="shared" si="86"/>
        <v>23.675000000000001</v>
      </c>
      <c r="T561" s="8">
        <f t="shared" si="87"/>
        <v>22.875</v>
      </c>
      <c r="U561" s="7">
        <f t="shared" si="88"/>
        <v>23.008333333333336</v>
      </c>
      <c r="V561" s="7">
        <f t="shared" si="89"/>
        <v>22.975000000000001</v>
      </c>
    </row>
    <row r="562" spans="1:22" ht="13.5" x14ac:dyDescent="0.25">
      <c r="A562" s="3">
        <f>RSI!A562</f>
        <v>43122</v>
      </c>
      <c r="B562" s="2">
        <f>RSI!B562</f>
        <v>2.15</v>
      </c>
      <c r="C562" s="2">
        <f>RSI!I562</f>
        <v>45.633765525891491</v>
      </c>
      <c r="D562" s="2">
        <f>MACD!E562</f>
        <v>0.14815984956051098</v>
      </c>
      <c r="E562" s="2">
        <f>MACD!F562</f>
        <v>2.0324632498738303E-2</v>
      </c>
      <c r="F562" s="2">
        <f>'Moving Avg'!D562</f>
        <v>2.2280000000000002</v>
      </c>
      <c r="G562" s="2">
        <f>'Moving Avg'!F562</f>
        <v>2.3675000000000006</v>
      </c>
      <c r="H562" s="2">
        <f>'Moving Avg'!G562</f>
        <v>1.8733999999999993</v>
      </c>
      <c r="I562" s="2">
        <f>'Moving Avg'!H562</f>
        <v>1.438700000000001</v>
      </c>
      <c r="J562" s="5" t="str">
        <f>OBV!F562</f>
        <v>BEARISH</v>
      </c>
      <c r="K562" s="5" t="str">
        <f>OBV!G562</f>
        <v>NEUTRAL</v>
      </c>
      <c r="L562" s="5" t="str">
        <f>OBV!H562</f>
        <v>CONFIRMED BEARISH</v>
      </c>
      <c r="M562" s="7">
        <f t="shared" si="80"/>
        <v>25</v>
      </c>
      <c r="N562" s="7">
        <f t="shared" si="81"/>
        <v>0</v>
      </c>
      <c r="O562" s="7">
        <f t="shared" si="82"/>
        <v>50</v>
      </c>
      <c r="P562" s="7">
        <f t="shared" si="83"/>
        <v>16.5</v>
      </c>
      <c r="Q562" s="8">
        <f t="shared" si="84"/>
        <v>18.725000000000001</v>
      </c>
      <c r="R562" s="8">
        <f t="shared" si="85"/>
        <v>26.625</v>
      </c>
      <c r="S562" s="8">
        <f t="shared" si="86"/>
        <v>23.675000000000001</v>
      </c>
      <c r="T562" s="8">
        <f t="shared" si="87"/>
        <v>22.875</v>
      </c>
      <c r="U562" s="7">
        <f t="shared" si="88"/>
        <v>23.008333333333336</v>
      </c>
      <c r="V562" s="7">
        <f t="shared" si="89"/>
        <v>22.975000000000001</v>
      </c>
    </row>
    <row r="563" spans="1:22" ht="13.5" x14ac:dyDescent="0.25">
      <c r="A563" s="3">
        <f>RSI!A563</f>
        <v>43123</v>
      </c>
      <c r="B563" s="2">
        <f>RSI!B563</f>
        <v>2.15</v>
      </c>
      <c r="C563" s="2">
        <f>RSI!I563</f>
        <v>45.633765525891491</v>
      </c>
      <c r="D563" s="2">
        <f>MACD!E563</f>
        <v>0.17383411283842731</v>
      </c>
      <c r="E563" s="2">
        <f>MACD!F563</f>
        <v>5.102652856667611E-2</v>
      </c>
      <c r="F563" s="2">
        <f>'Moving Avg'!D563</f>
        <v>2.2039999999999997</v>
      </c>
      <c r="G563" s="2">
        <f>'Moving Avg'!F563</f>
        <v>2.362000000000001</v>
      </c>
      <c r="H563" s="2">
        <f>'Moving Avg'!G563</f>
        <v>1.8903999999999994</v>
      </c>
      <c r="I563" s="2">
        <f>'Moving Avg'!H563</f>
        <v>1.4434500000000008</v>
      </c>
      <c r="J563" s="5" t="str">
        <f>OBV!F563</f>
        <v>BEARISH</v>
      </c>
      <c r="K563" s="5" t="str">
        <f>OBV!G563</f>
        <v>NEUTRAL</v>
      </c>
      <c r="L563" s="5" t="str">
        <f>OBV!H563</f>
        <v>CONFIRMED BEARISH</v>
      </c>
      <c r="M563" s="7">
        <f t="shared" si="80"/>
        <v>25</v>
      </c>
      <c r="N563" s="7">
        <f t="shared" si="81"/>
        <v>0</v>
      </c>
      <c r="O563" s="7">
        <f t="shared" si="82"/>
        <v>50</v>
      </c>
      <c r="P563" s="7">
        <f t="shared" si="83"/>
        <v>16.5</v>
      </c>
      <c r="Q563" s="8">
        <f t="shared" si="84"/>
        <v>18.725000000000001</v>
      </c>
      <c r="R563" s="8">
        <f t="shared" si="85"/>
        <v>26.625</v>
      </c>
      <c r="S563" s="8">
        <f t="shared" si="86"/>
        <v>23.675000000000001</v>
      </c>
      <c r="T563" s="8">
        <f t="shared" si="87"/>
        <v>22.875</v>
      </c>
      <c r="U563" s="7">
        <f t="shared" si="88"/>
        <v>23.008333333333336</v>
      </c>
      <c r="V563" s="7">
        <f t="shared" si="89"/>
        <v>22.975000000000001</v>
      </c>
    </row>
    <row r="564" spans="1:22" ht="13.5" x14ac:dyDescent="0.25">
      <c r="A564" s="3">
        <f>RSI!A564</f>
        <v>43124</v>
      </c>
      <c r="B564" s="2">
        <f>RSI!B564</f>
        <v>2.15</v>
      </c>
      <c r="C564" s="2">
        <f>RSI!I564</f>
        <v>45.633765525891498</v>
      </c>
      <c r="D564" s="2">
        <f>MACD!E564</f>
        <v>0.19584290471897825</v>
      </c>
      <c r="E564" s="2">
        <f>MACD!F564</f>
        <v>7.9989803797136549E-2</v>
      </c>
      <c r="F564" s="2">
        <f>'Moving Avg'!D564</f>
        <v>2.1800000000000002</v>
      </c>
      <c r="G564" s="2">
        <f>'Moving Avg'!F564</f>
        <v>2.3550000000000004</v>
      </c>
      <c r="H564" s="2">
        <f>'Moving Avg'!G564</f>
        <v>1.9073999999999995</v>
      </c>
      <c r="I564" s="2">
        <f>'Moving Avg'!H564</f>
        <v>1.447950000000001</v>
      </c>
      <c r="J564" s="5" t="str">
        <f>OBV!F564</f>
        <v>BEARISH</v>
      </c>
      <c r="K564" s="5" t="str">
        <f>OBV!G564</f>
        <v>NEUTRAL</v>
      </c>
      <c r="L564" s="5" t="str">
        <f>OBV!H564</f>
        <v>CONFIRMED BEARISH</v>
      </c>
      <c r="M564" s="7">
        <f t="shared" si="80"/>
        <v>25</v>
      </c>
      <c r="N564" s="7">
        <f t="shared" si="81"/>
        <v>0</v>
      </c>
      <c r="O564" s="7">
        <f t="shared" si="82"/>
        <v>50</v>
      </c>
      <c r="P564" s="7">
        <f t="shared" si="83"/>
        <v>16.5</v>
      </c>
      <c r="Q564" s="8">
        <f t="shared" si="84"/>
        <v>18.725000000000001</v>
      </c>
      <c r="R564" s="8">
        <f t="shared" si="85"/>
        <v>26.625</v>
      </c>
      <c r="S564" s="8">
        <f t="shared" si="86"/>
        <v>23.675000000000001</v>
      </c>
      <c r="T564" s="8">
        <f t="shared" si="87"/>
        <v>22.875</v>
      </c>
      <c r="U564" s="7">
        <f t="shared" si="88"/>
        <v>23.008333333333336</v>
      </c>
      <c r="V564" s="7">
        <f t="shared" si="89"/>
        <v>22.975000000000001</v>
      </c>
    </row>
    <row r="565" spans="1:22" ht="13.5" x14ac:dyDescent="0.25">
      <c r="A565" s="3">
        <f>RSI!A565</f>
        <v>43125</v>
      </c>
      <c r="B565" s="2">
        <f>RSI!B565</f>
        <v>2.15</v>
      </c>
      <c r="C565" s="2">
        <f>RSI!I565</f>
        <v>45.633765525891498</v>
      </c>
      <c r="D565" s="2">
        <f>MACD!E565</f>
        <v>0.19780599915850949</v>
      </c>
      <c r="E565" s="2">
        <f>MACD!F565</f>
        <v>0.10355304286941114</v>
      </c>
      <c r="F565" s="2">
        <f>'Moving Avg'!D565</f>
        <v>2.1619999999999999</v>
      </c>
      <c r="G565" s="2">
        <f>'Moving Avg'!F565</f>
        <v>2.3449999999999998</v>
      </c>
      <c r="H565" s="2">
        <f>'Moving Avg'!G565</f>
        <v>1.9243999999999997</v>
      </c>
      <c r="I565" s="2">
        <f>'Moving Avg'!H565</f>
        <v>1.4521000000000006</v>
      </c>
      <c r="J565" s="5" t="str">
        <f>OBV!F565</f>
        <v>BEARISH</v>
      </c>
      <c r="K565" s="5" t="str">
        <f>OBV!G565</f>
        <v>NEUTRAL</v>
      </c>
      <c r="L565" s="5" t="str">
        <f>OBV!H565</f>
        <v>CONFIRMED BEARISH</v>
      </c>
      <c r="M565" s="7">
        <f t="shared" si="80"/>
        <v>25</v>
      </c>
      <c r="N565" s="7">
        <f t="shared" si="81"/>
        <v>0</v>
      </c>
      <c r="O565" s="7">
        <f t="shared" si="82"/>
        <v>50</v>
      </c>
      <c r="P565" s="7">
        <f t="shared" si="83"/>
        <v>16.5</v>
      </c>
      <c r="Q565" s="8">
        <f t="shared" si="84"/>
        <v>18.725000000000001</v>
      </c>
      <c r="R565" s="8">
        <f t="shared" si="85"/>
        <v>26.625</v>
      </c>
      <c r="S565" s="8">
        <f t="shared" si="86"/>
        <v>23.675000000000001</v>
      </c>
      <c r="T565" s="8">
        <f t="shared" si="87"/>
        <v>22.875</v>
      </c>
      <c r="U565" s="7">
        <f t="shared" si="88"/>
        <v>23.008333333333336</v>
      </c>
      <c r="V565" s="7">
        <f t="shared" si="89"/>
        <v>22.975000000000001</v>
      </c>
    </row>
    <row r="566" spans="1:22" ht="13.5" x14ac:dyDescent="0.25">
      <c r="A566" s="3">
        <f>RSI!A566</f>
        <v>43126</v>
      </c>
      <c r="B566" s="2">
        <f>RSI!B566</f>
        <v>2.15</v>
      </c>
      <c r="C566" s="2">
        <f>RSI!I566</f>
        <v>45.633765525891491</v>
      </c>
      <c r="D566" s="2">
        <f>MACD!E566</f>
        <v>0.19971091931303064</v>
      </c>
      <c r="E566" s="2">
        <f>MACD!F566</f>
        <v>0.12278461815813504</v>
      </c>
      <c r="F566" s="2">
        <f>'Moving Avg'!D566</f>
        <v>2.15</v>
      </c>
      <c r="G566" s="2">
        <f>'Moving Avg'!F566</f>
        <v>2.335</v>
      </c>
      <c r="H566" s="2">
        <f>'Moving Avg'!G566</f>
        <v>1.9413999999999998</v>
      </c>
      <c r="I566" s="2">
        <f>'Moving Avg'!H566</f>
        <v>1.4561000000000006</v>
      </c>
      <c r="J566" s="5" t="str">
        <f>OBV!F566</f>
        <v>BEARISH</v>
      </c>
      <c r="K566" s="5" t="str">
        <f>OBV!G566</f>
        <v>NEUTRAL</v>
      </c>
      <c r="L566" s="5" t="str">
        <f>OBV!H566</f>
        <v>CONFIRMED BEARISH</v>
      </c>
      <c r="M566" s="7">
        <f t="shared" si="80"/>
        <v>25</v>
      </c>
      <c r="N566" s="7">
        <f t="shared" si="81"/>
        <v>0</v>
      </c>
      <c r="O566" s="7">
        <f t="shared" si="82"/>
        <v>50</v>
      </c>
      <c r="P566" s="7">
        <f t="shared" si="83"/>
        <v>16.5</v>
      </c>
      <c r="Q566" s="8">
        <f t="shared" si="84"/>
        <v>18.725000000000001</v>
      </c>
      <c r="R566" s="8">
        <f t="shared" si="85"/>
        <v>26.625</v>
      </c>
      <c r="S566" s="8">
        <f t="shared" si="86"/>
        <v>23.675000000000001</v>
      </c>
      <c r="T566" s="8">
        <f t="shared" si="87"/>
        <v>22.875</v>
      </c>
      <c r="U566" s="7">
        <f t="shared" si="88"/>
        <v>23.008333333333336</v>
      </c>
      <c r="V566" s="7">
        <f t="shared" si="89"/>
        <v>22.975000000000001</v>
      </c>
    </row>
    <row r="567" spans="1:22" ht="13.5" x14ac:dyDescent="0.25">
      <c r="A567" s="3">
        <f>RSI!A567</f>
        <v>43129</v>
      </c>
      <c r="B567" s="2">
        <f>RSI!B567</f>
        <v>2.06</v>
      </c>
      <c r="C567" s="2">
        <f>RSI!I567</f>
        <v>35.852798474147235</v>
      </c>
      <c r="D567" s="2">
        <f>MACD!E567</f>
        <v>0.19283060411428821</v>
      </c>
      <c r="E567" s="2">
        <f>MACD!F567</f>
        <v>0.13679381534936569</v>
      </c>
      <c r="F567" s="2">
        <f>'Moving Avg'!D567</f>
        <v>2.1320000000000001</v>
      </c>
      <c r="G567" s="2">
        <f>'Moving Avg'!F567</f>
        <v>2.3134999999999999</v>
      </c>
      <c r="H567" s="2">
        <f>'Moving Avg'!G567</f>
        <v>1.9572000000000001</v>
      </c>
      <c r="I567" s="2">
        <f>'Moving Avg'!H567</f>
        <v>1.4593500000000006</v>
      </c>
      <c r="J567" s="5" t="str">
        <f>OBV!F567</f>
        <v>NEUTRAL</v>
      </c>
      <c r="K567" s="5" t="str">
        <f>OBV!G567</f>
        <v>NEUTRAL</v>
      </c>
      <c r="L567" s="5" t="str">
        <f>OBV!H567</f>
        <v>NEUTRAL</v>
      </c>
      <c r="M567" s="7">
        <f t="shared" si="80"/>
        <v>25</v>
      </c>
      <c r="N567" s="7">
        <f t="shared" si="81"/>
        <v>0</v>
      </c>
      <c r="O567" s="7">
        <f t="shared" si="82"/>
        <v>50</v>
      </c>
      <c r="P567" s="7">
        <f t="shared" si="83"/>
        <v>33</v>
      </c>
      <c r="Q567" s="8">
        <f t="shared" si="84"/>
        <v>21.2</v>
      </c>
      <c r="R567" s="8">
        <f t="shared" si="85"/>
        <v>30.75</v>
      </c>
      <c r="S567" s="8">
        <f t="shared" si="86"/>
        <v>31.1</v>
      </c>
      <c r="T567" s="8">
        <f t="shared" si="87"/>
        <v>27</v>
      </c>
      <c r="U567" s="7">
        <f t="shared" si="88"/>
        <v>27.683333333333337</v>
      </c>
      <c r="V567" s="7">
        <f t="shared" si="89"/>
        <v>27.512500000000003</v>
      </c>
    </row>
    <row r="568" spans="1:22" ht="13.5" x14ac:dyDescent="0.25">
      <c r="A568" s="3">
        <f>RSI!A568</f>
        <v>43130</v>
      </c>
      <c r="B568" s="2">
        <f>RSI!B568</f>
        <v>1.97</v>
      </c>
      <c r="C568" s="2">
        <f>RSI!I568</f>
        <v>29.129112452415029</v>
      </c>
      <c r="D568" s="2">
        <f>MACD!E568</f>
        <v>0.19287787164673409</v>
      </c>
      <c r="E568" s="2">
        <f>MACD!F568</f>
        <v>0.14801062660883937</v>
      </c>
      <c r="F568" s="2">
        <f>'Moving Avg'!D568</f>
        <v>2.0960000000000001</v>
      </c>
      <c r="G568" s="2">
        <f>'Moving Avg'!F568</f>
        <v>2.2874999999999996</v>
      </c>
      <c r="H568" s="2">
        <f>'Moving Avg'!G568</f>
        <v>1.9722000000000002</v>
      </c>
      <c r="I568" s="2">
        <f>'Moving Avg'!H568</f>
        <v>1.461850000000001</v>
      </c>
      <c r="J568" s="5" t="str">
        <f>OBV!F568</f>
        <v>NEUTRAL</v>
      </c>
      <c r="K568" s="5" t="str">
        <f>OBV!G568</f>
        <v>NEUTRAL</v>
      </c>
      <c r="L568" s="5" t="str">
        <f>OBV!H568</f>
        <v>NEUTRAL</v>
      </c>
      <c r="M568" s="7">
        <f t="shared" si="80"/>
        <v>50</v>
      </c>
      <c r="N568" s="7">
        <f t="shared" si="81"/>
        <v>0</v>
      </c>
      <c r="O568" s="7">
        <f t="shared" si="82"/>
        <v>50</v>
      </c>
      <c r="P568" s="7">
        <f t="shared" si="83"/>
        <v>33</v>
      </c>
      <c r="Q568" s="8">
        <f t="shared" si="84"/>
        <v>29.95</v>
      </c>
      <c r="R568" s="8">
        <f t="shared" si="85"/>
        <v>35.75</v>
      </c>
      <c r="S568" s="8">
        <f t="shared" si="86"/>
        <v>34.85</v>
      </c>
      <c r="T568" s="8">
        <f t="shared" si="87"/>
        <v>33.25</v>
      </c>
      <c r="U568" s="7">
        <f t="shared" si="88"/>
        <v>33.516666666666673</v>
      </c>
      <c r="V568" s="7">
        <f t="shared" si="89"/>
        <v>33.450000000000003</v>
      </c>
    </row>
    <row r="569" spans="1:22" ht="13.5" x14ac:dyDescent="0.25">
      <c r="A569" s="3">
        <f>RSI!A569</f>
        <v>43131</v>
      </c>
      <c r="B569" s="2">
        <f>RSI!B569</f>
        <v>1.97</v>
      </c>
      <c r="C569" s="2">
        <f>RSI!I569</f>
        <v>29.129112452415043</v>
      </c>
      <c r="D569" s="2">
        <f>MACD!E569</f>
        <v>0.19413566960922912</v>
      </c>
      <c r="E569" s="2">
        <f>MACD!F569</f>
        <v>0.15723563520891734</v>
      </c>
      <c r="F569" s="2">
        <f>'Moving Avg'!D569</f>
        <v>2.06</v>
      </c>
      <c r="G569" s="2">
        <f>'Moving Avg'!F569</f>
        <v>2.2614999999999998</v>
      </c>
      <c r="H569" s="2">
        <f>'Moving Avg'!G569</f>
        <v>1.9872000000000003</v>
      </c>
      <c r="I569" s="2">
        <f>'Moving Avg'!H569</f>
        <v>1.464150000000001</v>
      </c>
      <c r="J569" s="5" t="str">
        <f>OBV!F569</f>
        <v>NEUTRAL</v>
      </c>
      <c r="K569" s="5" t="str">
        <f>OBV!G569</f>
        <v>NEUTRAL</v>
      </c>
      <c r="L569" s="5" t="str">
        <f>OBV!H569</f>
        <v>NEUTRAL</v>
      </c>
      <c r="M569" s="7">
        <f t="shared" si="80"/>
        <v>50</v>
      </c>
      <c r="N569" s="7">
        <f t="shared" si="81"/>
        <v>0</v>
      </c>
      <c r="O569" s="7">
        <f t="shared" si="82"/>
        <v>50</v>
      </c>
      <c r="P569" s="7">
        <f t="shared" si="83"/>
        <v>33</v>
      </c>
      <c r="Q569" s="8">
        <f t="shared" si="84"/>
        <v>29.95</v>
      </c>
      <c r="R569" s="8">
        <f t="shared" si="85"/>
        <v>35.75</v>
      </c>
      <c r="S569" s="8">
        <f t="shared" si="86"/>
        <v>34.85</v>
      </c>
      <c r="T569" s="8">
        <f t="shared" si="87"/>
        <v>33.25</v>
      </c>
      <c r="U569" s="7">
        <f t="shared" si="88"/>
        <v>33.516666666666673</v>
      </c>
      <c r="V569" s="7">
        <f t="shared" si="89"/>
        <v>33.450000000000003</v>
      </c>
    </row>
    <row r="570" spans="1:22" ht="13.5" x14ac:dyDescent="0.25">
      <c r="A570" s="3">
        <f>RSI!A570</f>
        <v>43132</v>
      </c>
      <c r="B570" s="2">
        <f>RSI!B570</f>
        <v>1.89</v>
      </c>
      <c r="C570" s="2">
        <f>RSI!I570</f>
        <v>24.409921123176318</v>
      </c>
      <c r="D570" s="2">
        <f>MACD!E570</f>
        <v>0.19763809627945461</v>
      </c>
      <c r="E570" s="2">
        <f>MACD!F570</f>
        <v>0.16531612742302482</v>
      </c>
      <c r="F570" s="2">
        <f>'Moving Avg'!D570</f>
        <v>2.008</v>
      </c>
      <c r="G570" s="2">
        <f>'Moving Avg'!F570</f>
        <v>2.2314999999999996</v>
      </c>
      <c r="H570" s="2">
        <f>'Moving Avg'!G570</f>
        <v>2.0006000000000004</v>
      </c>
      <c r="I570" s="2">
        <f>'Moving Avg'!H570</f>
        <v>1.4660500000000007</v>
      </c>
      <c r="J570" s="5" t="str">
        <f>OBV!F570</f>
        <v>NEUTRAL</v>
      </c>
      <c r="K570" s="5" t="str">
        <f>OBV!G570</f>
        <v>NEUTRAL</v>
      </c>
      <c r="L570" s="5" t="str">
        <f>OBV!H570</f>
        <v>NEUTRAL</v>
      </c>
      <c r="M570" s="7">
        <f t="shared" si="80"/>
        <v>50</v>
      </c>
      <c r="N570" s="7">
        <f t="shared" si="81"/>
        <v>0</v>
      </c>
      <c r="O570" s="7">
        <f t="shared" si="82"/>
        <v>50</v>
      </c>
      <c r="P570" s="7">
        <f t="shared" si="83"/>
        <v>33</v>
      </c>
      <c r="Q570" s="8">
        <f t="shared" si="84"/>
        <v>29.95</v>
      </c>
      <c r="R570" s="8">
        <f t="shared" si="85"/>
        <v>35.75</v>
      </c>
      <c r="S570" s="8">
        <f t="shared" si="86"/>
        <v>34.85</v>
      </c>
      <c r="T570" s="8">
        <f t="shared" si="87"/>
        <v>33.25</v>
      </c>
      <c r="U570" s="7">
        <f t="shared" si="88"/>
        <v>33.516666666666673</v>
      </c>
      <c r="V570" s="7">
        <f t="shared" si="89"/>
        <v>33.450000000000003</v>
      </c>
    </row>
    <row r="571" spans="1:22" ht="13.5" x14ac:dyDescent="0.25">
      <c r="A571" s="3">
        <f>RSI!A571</f>
        <v>43133</v>
      </c>
      <c r="B571" s="2">
        <f>RSI!B571</f>
        <v>1.88</v>
      </c>
      <c r="C571" s="2">
        <f>RSI!I571</f>
        <v>23.888928352101132</v>
      </c>
      <c r="D571" s="2">
        <f>MACD!E571</f>
        <v>0.19824383687544955</v>
      </c>
      <c r="E571" s="2">
        <f>MACD!F571</f>
        <v>0.17190166931350975</v>
      </c>
      <c r="F571" s="2">
        <f>'Moving Avg'!D571</f>
        <v>1.954</v>
      </c>
      <c r="G571" s="2">
        <f>'Moving Avg'!F571</f>
        <v>2.2009999999999996</v>
      </c>
      <c r="H571" s="2">
        <f>'Moving Avg'!G571</f>
        <v>2.0132000000000003</v>
      </c>
      <c r="I571" s="2">
        <f>'Moving Avg'!H571</f>
        <v>1.4681000000000008</v>
      </c>
      <c r="J571" s="5" t="str">
        <f>OBV!F571</f>
        <v>BEARISH</v>
      </c>
      <c r="K571" s="5" t="str">
        <f>OBV!G571</f>
        <v>NEUTRAL</v>
      </c>
      <c r="L571" s="5" t="str">
        <f>OBV!H571</f>
        <v>CONFIRMED BEARISH</v>
      </c>
      <c r="M571" s="7">
        <f t="shared" si="80"/>
        <v>50</v>
      </c>
      <c r="N571" s="7">
        <f t="shared" si="81"/>
        <v>0</v>
      </c>
      <c r="O571" s="7">
        <f t="shared" si="82"/>
        <v>50</v>
      </c>
      <c r="P571" s="7">
        <f t="shared" si="83"/>
        <v>16.5</v>
      </c>
      <c r="Q571" s="8">
        <f t="shared" si="84"/>
        <v>27.475000000000001</v>
      </c>
      <c r="R571" s="8">
        <f t="shared" si="85"/>
        <v>31.625</v>
      </c>
      <c r="S571" s="8">
        <f t="shared" si="86"/>
        <v>27.425000000000001</v>
      </c>
      <c r="T571" s="8">
        <f t="shared" si="87"/>
        <v>29.125</v>
      </c>
      <c r="U571" s="7">
        <f t="shared" si="88"/>
        <v>28.841666666666669</v>
      </c>
      <c r="V571" s="7">
        <f t="shared" si="89"/>
        <v>28.912500000000001</v>
      </c>
    </row>
    <row r="572" spans="1:22" ht="13.5" x14ac:dyDescent="0.25">
      <c r="A572" s="3">
        <f>RSI!A572</f>
        <v>43136</v>
      </c>
      <c r="B572" s="2">
        <f>RSI!B572</f>
        <v>1.88</v>
      </c>
      <c r="C572" s="2">
        <f>RSI!I572</f>
        <v>23.888928352101132</v>
      </c>
      <c r="D572" s="2">
        <f>MACD!E572</f>
        <v>0.19098914546917278</v>
      </c>
      <c r="E572" s="2">
        <f>MACD!F572</f>
        <v>0.17571916454464237</v>
      </c>
      <c r="F572" s="2">
        <f>'Moving Avg'!D572</f>
        <v>1.9179999999999999</v>
      </c>
      <c r="G572" s="2">
        <f>'Moving Avg'!F572</f>
        <v>2.1704999999999997</v>
      </c>
      <c r="H572" s="2">
        <f>'Moving Avg'!G572</f>
        <v>2.0248000000000004</v>
      </c>
      <c r="I572" s="2">
        <f>'Moving Avg'!H572</f>
        <v>1.470150000000001</v>
      </c>
      <c r="J572" s="5" t="str">
        <f>OBV!F572</f>
        <v>BEARISH</v>
      </c>
      <c r="K572" s="5" t="str">
        <f>OBV!G572</f>
        <v>NEUTRAL</v>
      </c>
      <c r="L572" s="5" t="str">
        <f>OBV!H572</f>
        <v>CONFIRMED BEARISH</v>
      </c>
      <c r="M572" s="7">
        <f t="shared" si="80"/>
        <v>50</v>
      </c>
      <c r="N572" s="7">
        <f t="shared" si="81"/>
        <v>0</v>
      </c>
      <c r="O572" s="7">
        <f t="shared" si="82"/>
        <v>50</v>
      </c>
      <c r="P572" s="7">
        <f t="shared" si="83"/>
        <v>16.5</v>
      </c>
      <c r="Q572" s="8">
        <f t="shared" si="84"/>
        <v>27.475000000000001</v>
      </c>
      <c r="R572" s="8">
        <f t="shared" si="85"/>
        <v>31.625</v>
      </c>
      <c r="S572" s="8">
        <f t="shared" si="86"/>
        <v>27.425000000000001</v>
      </c>
      <c r="T572" s="8">
        <f t="shared" si="87"/>
        <v>29.125</v>
      </c>
      <c r="U572" s="7">
        <f t="shared" si="88"/>
        <v>28.841666666666669</v>
      </c>
      <c r="V572" s="7">
        <f t="shared" si="89"/>
        <v>28.912500000000001</v>
      </c>
    </row>
    <row r="573" spans="1:22" ht="13.5" x14ac:dyDescent="0.25">
      <c r="A573" s="3">
        <f>RSI!A573</f>
        <v>43137</v>
      </c>
      <c r="B573" s="2">
        <f>RSI!B573</f>
        <v>1.88</v>
      </c>
      <c r="C573" s="2">
        <f>RSI!I573</f>
        <v>23.888928352101132</v>
      </c>
      <c r="D573" s="2">
        <f>MACD!E573</f>
        <v>0.1862056790344071</v>
      </c>
      <c r="E573" s="2">
        <f>MACD!F573</f>
        <v>0.17781646744259533</v>
      </c>
      <c r="F573" s="2">
        <f>'Moving Avg'!D573</f>
        <v>1.9</v>
      </c>
      <c r="G573" s="2">
        <f>'Moving Avg'!F573</f>
        <v>2.1399999999999997</v>
      </c>
      <c r="H573" s="2">
        <f>'Moving Avg'!G573</f>
        <v>2.0356000000000005</v>
      </c>
      <c r="I573" s="2">
        <f>'Moving Avg'!H573</f>
        <v>1.472400000000001</v>
      </c>
      <c r="J573" s="5" t="str">
        <f>OBV!F573</f>
        <v>BEARISH</v>
      </c>
      <c r="K573" s="5" t="str">
        <f>OBV!G573</f>
        <v>NEUTRAL</v>
      </c>
      <c r="L573" s="5" t="str">
        <f>OBV!H573</f>
        <v>CONFIRMED BEARISH</v>
      </c>
      <c r="M573" s="7">
        <f t="shared" si="80"/>
        <v>50</v>
      </c>
      <c r="N573" s="7">
        <f t="shared" si="81"/>
        <v>0</v>
      </c>
      <c r="O573" s="7">
        <f t="shared" si="82"/>
        <v>50</v>
      </c>
      <c r="P573" s="7">
        <f t="shared" si="83"/>
        <v>16.5</v>
      </c>
      <c r="Q573" s="8">
        <f t="shared" si="84"/>
        <v>27.475000000000001</v>
      </c>
      <c r="R573" s="8">
        <f t="shared" si="85"/>
        <v>31.625</v>
      </c>
      <c r="S573" s="8">
        <f t="shared" si="86"/>
        <v>27.425000000000001</v>
      </c>
      <c r="T573" s="8">
        <f t="shared" si="87"/>
        <v>29.125</v>
      </c>
      <c r="U573" s="7">
        <f t="shared" si="88"/>
        <v>28.841666666666669</v>
      </c>
      <c r="V573" s="7">
        <f t="shared" si="89"/>
        <v>28.912500000000001</v>
      </c>
    </row>
    <row r="574" spans="1:22" ht="13.5" x14ac:dyDescent="0.25">
      <c r="A574" s="3">
        <f>RSI!A574</f>
        <v>43138</v>
      </c>
      <c r="B574" s="2">
        <f>RSI!B574</f>
        <v>1.88</v>
      </c>
      <c r="C574" s="2">
        <f>RSI!I574</f>
        <v>23.888928352101132</v>
      </c>
      <c r="D574" s="2">
        <f>MACD!E574</f>
        <v>0.18341286995834372</v>
      </c>
      <c r="E574" s="2">
        <f>MACD!F574</f>
        <v>0.17893574794574502</v>
      </c>
      <c r="F574" s="2">
        <f>'Moving Avg'!D574</f>
        <v>1.8820000000000001</v>
      </c>
      <c r="G574" s="2">
        <f>'Moving Avg'!F574</f>
        <v>2.1094999999999997</v>
      </c>
      <c r="H574" s="2">
        <f>'Moving Avg'!G574</f>
        <v>2.0456000000000003</v>
      </c>
      <c r="I574" s="2">
        <f>'Moving Avg'!H574</f>
        <v>1.4750500000000009</v>
      </c>
      <c r="J574" s="5" t="str">
        <f>OBV!F574</f>
        <v>BEARISH</v>
      </c>
      <c r="K574" s="5" t="str">
        <f>OBV!G574</f>
        <v>NEUTRAL</v>
      </c>
      <c r="L574" s="5" t="str">
        <f>OBV!H574</f>
        <v>CONFIRMED BEARISH</v>
      </c>
      <c r="M574" s="7">
        <f t="shared" si="80"/>
        <v>50</v>
      </c>
      <c r="N574" s="7">
        <f t="shared" si="81"/>
        <v>0</v>
      </c>
      <c r="O574" s="7">
        <f t="shared" si="82"/>
        <v>50</v>
      </c>
      <c r="P574" s="7">
        <f t="shared" si="83"/>
        <v>16.5</v>
      </c>
      <c r="Q574" s="8">
        <f t="shared" si="84"/>
        <v>27.475000000000001</v>
      </c>
      <c r="R574" s="8">
        <f t="shared" si="85"/>
        <v>31.625</v>
      </c>
      <c r="S574" s="8">
        <f t="shared" si="86"/>
        <v>27.425000000000001</v>
      </c>
      <c r="T574" s="8">
        <f t="shared" si="87"/>
        <v>29.125</v>
      </c>
      <c r="U574" s="7">
        <f t="shared" si="88"/>
        <v>28.841666666666669</v>
      </c>
      <c r="V574" s="7">
        <f t="shared" si="89"/>
        <v>28.912500000000001</v>
      </c>
    </row>
    <row r="575" spans="1:22" ht="13.5" x14ac:dyDescent="0.25">
      <c r="A575" s="3">
        <f>RSI!A575</f>
        <v>43139</v>
      </c>
      <c r="B575" s="2">
        <f>RSI!B575</f>
        <v>1.88</v>
      </c>
      <c r="C575" s="2">
        <f>RSI!I575</f>
        <v>23.888928352101132</v>
      </c>
      <c r="D575" s="2">
        <f>MACD!E575</f>
        <v>0.18221151960007909</v>
      </c>
      <c r="E575" s="2">
        <f>MACD!F575</f>
        <v>0.17959090227661184</v>
      </c>
      <c r="F575" s="2">
        <f>'Moving Avg'!D575</f>
        <v>1.8799999999999997</v>
      </c>
      <c r="G575" s="2">
        <f>'Moving Avg'!F575</f>
        <v>2.0845000000000002</v>
      </c>
      <c r="H575" s="2">
        <f>'Moving Avg'!G575</f>
        <v>2.0544000000000002</v>
      </c>
      <c r="I575" s="2">
        <f>'Moving Avg'!H575</f>
        <v>1.4775000000000005</v>
      </c>
      <c r="J575" s="5" t="str">
        <f>OBV!F575</f>
        <v>BEARISH</v>
      </c>
      <c r="K575" s="5" t="str">
        <f>OBV!G575</f>
        <v>NEUTRAL</v>
      </c>
      <c r="L575" s="5" t="str">
        <f>OBV!H575</f>
        <v>CONFIRMED BEARISH</v>
      </c>
      <c r="M575" s="7">
        <f t="shared" si="80"/>
        <v>50</v>
      </c>
      <c r="N575" s="7">
        <f t="shared" si="81"/>
        <v>0</v>
      </c>
      <c r="O575" s="7">
        <f t="shared" si="82"/>
        <v>50</v>
      </c>
      <c r="P575" s="7">
        <f t="shared" si="83"/>
        <v>16.5</v>
      </c>
      <c r="Q575" s="8">
        <f t="shared" si="84"/>
        <v>27.475000000000001</v>
      </c>
      <c r="R575" s="8">
        <f t="shared" si="85"/>
        <v>31.625</v>
      </c>
      <c r="S575" s="8">
        <f t="shared" si="86"/>
        <v>27.425000000000001</v>
      </c>
      <c r="T575" s="8">
        <f t="shared" si="87"/>
        <v>29.125</v>
      </c>
      <c r="U575" s="7">
        <f t="shared" si="88"/>
        <v>28.841666666666669</v>
      </c>
      <c r="V575" s="7">
        <f t="shared" si="89"/>
        <v>28.912500000000001</v>
      </c>
    </row>
    <row r="576" spans="1:22" ht="13.5" x14ac:dyDescent="0.25">
      <c r="A576" s="3">
        <f>RSI!A576</f>
        <v>43140</v>
      </c>
      <c r="B576" s="2">
        <f>RSI!B576</f>
        <v>1.88</v>
      </c>
      <c r="C576" s="2">
        <f>RSI!I576</f>
        <v>23.888928352101132</v>
      </c>
      <c r="D576" s="2">
        <f>MACD!E576</f>
        <v>0.18227072920998477</v>
      </c>
      <c r="E576" s="2">
        <f>MACD!F576</f>
        <v>0.18012686766328645</v>
      </c>
      <c r="F576" s="2">
        <f>'Moving Avg'!D576</f>
        <v>1.8799999999999997</v>
      </c>
      <c r="G576" s="2">
        <f>'Moving Avg'!F576</f>
        <v>2.0595000000000003</v>
      </c>
      <c r="H576" s="2">
        <f>'Moving Avg'!G576</f>
        <v>2.0624000000000002</v>
      </c>
      <c r="I576" s="2">
        <f>'Moving Avg'!H576</f>
        <v>1.4801500000000005</v>
      </c>
      <c r="J576" s="5" t="str">
        <f>OBV!F576</f>
        <v>NEUTRAL</v>
      </c>
      <c r="K576" s="5" t="str">
        <f>OBV!G576</f>
        <v>NEUTRAL</v>
      </c>
      <c r="L576" s="5" t="str">
        <f>OBV!H576</f>
        <v>NEUTRAL</v>
      </c>
      <c r="M576" s="7">
        <f t="shared" si="80"/>
        <v>50</v>
      </c>
      <c r="N576" s="7">
        <f t="shared" si="81"/>
        <v>0</v>
      </c>
      <c r="O576" s="7">
        <f t="shared" si="82"/>
        <v>50</v>
      </c>
      <c r="P576" s="7">
        <f t="shared" si="83"/>
        <v>33</v>
      </c>
      <c r="Q576" s="8">
        <f t="shared" si="84"/>
        <v>29.95</v>
      </c>
      <c r="R576" s="8">
        <f t="shared" si="85"/>
        <v>35.75</v>
      </c>
      <c r="S576" s="8">
        <f t="shared" si="86"/>
        <v>34.85</v>
      </c>
      <c r="T576" s="8">
        <f t="shared" si="87"/>
        <v>33.25</v>
      </c>
      <c r="U576" s="7">
        <f t="shared" si="88"/>
        <v>33.516666666666673</v>
      </c>
      <c r="V576" s="7">
        <f t="shared" si="89"/>
        <v>33.450000000000003</v>
      </c>
    </row>
    <row r="577" spans="1:22" ht="13.5" x14ac:dyDescent="0.25">
      <c r="A577" s="3">
        <f>RSI!A577</f>
        <v>43143</v>
      </c>
      <c r="B577" s="2">
        <f>RSI!B577</f>
        <v>1.88</v>
      </c>
      <c r="C577" s="2">
        <f>RSI!I577</f>
        <v>23.888928352101132</v>
      </c>
      <c r="D577" s="2">
        <f>MACD!E577</f>
        <v>0.16947072842902777</v>
      </c>
      <c r="E577" s="2">
        <f>MACD!F577</f>
        <v>0.17799563981643474</v>
      </c>
      <c r="F577" s="2">
        <f>'Moving Avg'!D577</f>
        <v>1.8799999999999997</v>
      </c>
      <c r="G577" s="2">
        <f>'Moving Avg'!F577</f>
        <v>2.0395000000000003</v>
      </c>
      <c r="H577" s="2">
        <f>'Moving Avg'!G577</f>
        <v>2.0704000000000002</v>
      </c>
      <c r="I577" s="2">
        <f>'Moving Avg'!H577</f>
        <v>1.4828000000000006</v>
      </c>
      <c r="J577" s="5" t="str">
        <f>OBV!F577</f>
        <v>NEUTRAL</v>
      </c>
      <c r="K577" s="5" t="str">
        <f>OBV!G577</f>
        <v>NEUTRAL</v>
      </c>
      <c r="L577" s="5" t="str">
        <f>OBV!H577</f>
        <v>NEUTRAL</v>
      </c>
      <c r="M577" s="7">
        <f t="shared" si="80"/>
        <v>50</v>
      </c>
      <c r="N577" s="7">
        <f t="shared" si="81"/>
        <v>45</v>
      </c>
      <c r="O577" s="7">
        <f t="shared" si="82"/>
        <v>50</v>
      </c>
      <c r="P577" s="7">
        <f t="shared" si="83"/>
        <v>33</v>
      </c>
      <c r="Q577" s="8">
        <f t="shared" si="84"/>
        <v>45.7</v>
      </c>
      <c r="R577" s="8">
        <f t="shared" si="85"/>
        <v>44.75</v>
      </c>
      <c r="S577" s="8">
        <f t="shared" si="86"/>
        <v>41.6</v>
      </c>
      <c r="T577" s="8">
        <f t="shared" si="87"/>
        <v>44.5</v>
      </c>
      <c r="U577" s="7">
        <f t="shared" si="88"/>
        <v>44.016666666666673</v>
      </c>
      <c r="V577" s="7">
        <f t="shared" si="89"/>
        <v>44.137500000000003</v>
      </c>
    </row>
    <row r="578" spans="1:22" ht="13.5" x14ac:dyDescent="0.25">
      <c r="A578" s="3">
        <f>RSI!A578</f>
        <v>43144</v>
      </c>
      <c r="B578" s="2">
        <f>RSI!B578</f>
        <v>1.88</v>
      </c>
      <c r="C578" s="2">
        <f>RSI!I578</f>
        <v>23.888928352101132</v>
      </c>
      <c r="D578" s="2">
        <f>MACD!E578</f>
        <v>0.14571607564133737</v>
      </c>
      <c r="E578" s="2">
        <f>MACD!F578</f>
        <v>0.17153972698141529</v>
      </c>
      <c r="F578" s="2">
        <f>'Moving Avg'!D578</f>
        <v>1.8799999999999997</v>
      </c>
      <c r="G578" s="2">
        <f>'Moving Avg'!F578</f>
        <v>2.0200000000000005</v>
      </c>
      <c r="H578" s="2">
        <f>'Moving Avg'!G578</f>
        <v>2.0780000000000003</v>
      </c>
      <c r="I578" s="2">
        <f>'Moving Avg'!H578</f>
        <v>1.4856500000000006</v>
      </c>
      <c r="J578" s="5" t="str">
        <f>OBV!F578</f>
        <v>NEUTRAL</v>
      </c>
      <c r="K578" s="5" t="str">
        <f>OBV!G578</f>
        <v>NEUTRAL</v>
      </c>
      <c r="L578" s="5" t="str">
        <f>OBV!H578</f>
        <v>NEUTRAL</v>
      </c>
      <c r="M578" s="7">
        <f t="shared" ref="M578:M641" si="90">IF(C578&lt;30,50, IF(C578&gt;70, 0, 25))</f>
        <v>50</v>
      </c>
      <c r="N578" s="7">
        <f t="shared" ref="N578:N641" si="91">IF(E578-D578&gt;0.02, 100, IF(E578-D578&lt;0,0,45))</f>
        <v>100</v>
      </c>
      <c r="O578" s="7">
        <f t="shared" ref="O578:O641" si="92">IF(F578-I578&gt;10,100,IF(F578-I578&gt;5,75, IF(F578-I578&gt;0,50,0)))</f>
        <v>50</v>
      </c>
      <c r="P578" s="7">
        <f t="shared" ref="P578:P641" si="93">IF(L578="confirmed bullish", 34, IF(L578="bullish divergence",17, 0))+IF(J578="bullish",33,IF(J578="bearish",0,16.5))+IF(K578="strong",33,IF(K578="weak",0,16.5))</f>
        <v>33</v>
      </c>
      <c r="Q578" s="8">
        <f t="shared" si="84"/>
        <v>64.95</v>
      </c>
      <c r="R578" s="8">
        <f t="shared" si="85"/>
        <v>55.75</v>
      </c>
      <c r="S578" s="8">
        <f t="shared" si="86"/>
        <v>49.85</v>
      </c>
      <c r="T578" s="8">
        <f t="shared" si="87"/>
        <v>58.25</v>
      </c>
      <c r="U578" s="7">
        <f t="shared" si="88"/>
        <v>56.85</v>
      </c>
      <c r="V578" s="7">
        <f t="shared" si="89"/>
        <v>57.2</v>
      </c>
    </row>
    <row r="579" spans="1:22" ht="13.5" x14ac:dyDescent="0.25">
      <c r="A579" s="3">
        <f>RSI!A579</f>
        <v>43145</v>
      </c>
      <c r="B579" s="2">
        <f>RSI!B579</f>
        <v>1.88</v>
      </c>
      <c r="C579" s="2">
        <f>RSI!I579</f>
        <v>23.888928352101132</v>
      </c>
      <c r="D579" s="2">
        <f>MACD!E579</f>
        <v>0.12646993940435669</v>
      </c>
      <c r="E579" s="2">
        <f>MACD!F579</f>
        <v>0.16252576946600358</v>
      </c>
      <c r="F579" s="2">
        <f>'Moving Avg'!D579</f>
        <v>1.8799999999999997</v>
      </c>
      <c r="G579" s="2">
        <f>'Moving Avg'!F579</f>
        <v>2.0005000000000002</v>
      </c>
      <c r="H579" s="2">
        <f>'Moving Avg'!G579</f>
        <v>2.0851999999999999</v>
      </c>
      <c r="I579" s="2">
        <f>'Moving Avg'!H579</f>
        <v>1.4882500000000005</v>
      </c>
      <c r="J579" s="5" t="str">
        <f>OBV!F579</f>
        <v>NEUTRAL</v>
      </c>
      <c r="K579" s="5" t="str">
        <f>OBV!G579</f>
        <v>NEUTRAL</v>
      </c>
      <c r="L579" s="5" t="str">
        <f>OBV!H579</f>
        <v>NEUTRAL</v>
      </c>
      <c r="M579" s="7">
        <f t="shared" si="90"/>
        <v>50</v>
      </c>
      <c r="N579" s="7">
        <f t="shared" si="91"/>
        <v>100</v>
      </c>
      <c r="O579" s="7">
        <f t="shared" si="92"/>
        <v>50</v>
      </c>
      <c r="P579" s="7">
        <f t="shared" si="93"/>
        <v>33</v>
      </c>
      <c r="Q579" s="8">
        <f t="shared" ref="Q579:Q642" si="94">0.35*M579+N579*0.35+O579*0.15+P579*0.15</f>
        <v>64.95</v>
      </c>
      <c r="R579" s="8">
        <f t="shared" ref="R579:R642" si="95">M579*0.2+N579*0.2+O579*0.35+P579*0.25</f>
        <v>55.75</v>
      </c>
      <c r="S579" s="8">
        <f t="shared" ref="S579:S642" si="96">M579*0.15+N579*0.15+O579*0.25+P579*0.45</f>
        <v>49.85</v>
      </c>
      <c r="T579" s="8">
        <f t="shared" ref="T579:T642" si="97">0.25*SUM(M579:P579)</f>
        <v>58.25</v>
      </c>
      <c r="U579" s="7">
        <f t="shared" ref="U579:U642" si="98">SUM(Q579:S579)/3</f>
        <v>56.85</v>
      </c>
      <c r="V579" s="7">
        <f t="shared" ref="V579:V642" si="99">SUM(Q579:T579)/4</f>
        <v>57.2</v>
      </c>
    </row>
    <row r="580" spans="1:22" ht="13.5" x14ac:dyDescent="0.25">
      <c r="A580" s="3">
        <f>RSI!A580</f>
        <v>43146</v>
      </c>
      <c r="B580" s="2">
        <f>RSI!B580</f>
        <v>1.88</v>
      </c>
      <c r="C580" s="2">
        <f>RSI!I580</f>
        <v>23.888928352101132</v>
      </c>
      <c r="D580" s="2">
        <f>MACD!E580</f>
        <v>9.8667753584450679E-2</v>
      </c>
      <c r="E580" s="2">
        <f>MACD!F580</f>
        <v>0.14975416628969301</v>
      </c>
      <c r="F580" s="2">
        <f>'Moving Avg'!D580</f>
        <v>1.8799999999999997</v>
      </c>
      <c r="G580" s="2">
        <f>'Moving Avg'!F580</f>
        <v>1.9825000000000004</v>
      </c>
      <c r="H580" s="2">
        <f>'Moving Avg'!G580</f>
        <v>2.0920000000000001</v>
      </c>
      <c r="I580" s="2">
        <f>'Moving Avg'!H580</f>
        <v>1.4906500000000005</v>
      </c>
      <c r="J580" s="5" t="str">
        <f>OBV!F580</f>
        <v>NEUTRAL</v>
      </c>
      <c r="K580" s="5" t="str">
        <f>OBV!G580</f>
        <v>NEUTRAL</v>
      </c>
      <c r="L580" s="5" t="str">
        <f>OBV!H580</f>
        <v>NEUTRAL</v>
      </c>
      <c r="M580" s="7">
        <f t="shared" si="90"/>
        <v>50</v>
      </c>
      <c r="N580" s="7">
        <f t="shared" si="91"/>
        <v>100</v>
      </c>
      <c r="O580" s="7">
        <f t="shared" si="92"/>
        <v>50</v>
      </c>
      <c r="P580" s="7">
        <f t="shared" si="93"/>
        <v>33</v>
      </c>
      <c r="Q580" s="8">
        <f t="shared" si="94"/>
        <v>64.95</v>
      </c>
      <c r="R580" s="8">
        <f t="shared" si="95"/>
        <v>55.75</v>
      </c>
      <c r="S580" s="8">
        <f t="shared" si="96"/>
        <v>49.85</v>
      </c>
      <c r="T580" s="8">
        <f t="shared" si="97"/>
        <v>58.25</v>
      </c>
      <c r="U580" s="7">
        <f t="shared" si="98"/>
        <v>56.85</v>
      </c>
      <c r="V580" s="7">
        <f t="shared" si="99"/>
        <v>57.2</v>
      </c>
    </row>
    <row r="581" spans="1:22" ht="13.5" x14ac:dyDescent="0.25">
      <c r="A581" s="3">
        <f>RSI!A581</f>
        <v>43147</v>
      </c>
      <c r="B581" s="2">
        <f>RSI!B581</f>
        <v>1.88</v>
      </c>
      <c r="C581" s="2">
        <f>RSI!I581</f>
        <v>23.888928352101132</v>
      </c>
      <c r="D581" s="2">
        <f>MACD!E581</f>
        <v>7.4336493998091946E-2</v>
      </c>
      <c r="E581" s="2">
        <f>MACD!F581</f>
        <v>0.13467063183137282</v>
      </c>
      <c r="F581" s="2">
        <f>'Moving Avg'!D581</f>
        <v>1.8799999999999997</v>
      </c>
      <c r="G581" s="2">
        <f>'Moving Avg'!F581</f>
        <v>1.966</v>
      </c>
      <c r="H581" s="2">
        <f>'Moving Avg'!G581</f>
        <v>2.0977999999999999</v>
      </c>
      <c r="I581" s="2">
        <f>'Moving Avg'!H581</f>
        <v>1.4928500000000005</v>
      </c>
      <c r="J581" s="5" t="str">
        <f>OBV!F581</f>
        <v>NEUTRAL</v>
      </c>
      <c r="K581" s="5" t="str">
        <f>OBV!G581</f>
        <v>NEUTRAL</v>
      </c>
      <c r="L581" s="5" t="str">
        <f>OBV!H581</f>
        <v>NEUTRAL</v>
      </c>
      <c r="M581" s="7">
        <f t="shared" si="90"/>
        <v>50</v>
      </c>
      <c r="N581" s="7">
        <f t="shared" si="91"/>
        <v>100</v>
      </c>
      <c r="O581" s="7">
        <f t="shared" si="92"/>
        <v>50</v>
      </c>
      <c r="P581" s="7">
        <f t="shared" si="93"/>
        <v>33</v>
      </c>
      <c r="Q581" s="8">
        <f t="shared" si="94"/>
        <v>64.95</v>
      </c>
      <c r="R581" s="8">
        <f t="shared" si="95"/>
        <v>55.75</v>
      </c>
      <c r="S581" s="8">
        <f t="shared" si="96"/>
        <v>49.85</v>
      </c>
      <c r="T581" s="8">
        <f t="shared" si="97"/>
        <v>58.25</v>
      </c>
      <c r="U581" s="7">
        <f t="shared" si="98"/>
        <v>56.85</v>
      </c>
      <c r="V581" s="7">
        <f t="shared" si="99"/>
        <v>57.2</v>
      </c>
    </row>
    <row r="582" spans="1:22" ht="13.5" x14ac:dyDescent="0.25">
      <c r="A582" s="3">
        <f>RSI!A582</f>
        <v>43150</v>
      </c>
      <c r="B582" s="2">
        <f>RSI!B582</f>
        <v>1.83</v>
      </c>
      <c r="C582" s="2">
        <f>RSI!I582</f>
        <v>19.247590238856702</v>
      </c>
      <c r="D582" s="2">
        <f>MACD!E582</f>
        <v>5.8130105501678742E-2</v>
      </c>
      <c r="E582" s="2">
        <f>MACD!F582</f>
        <v>0.11936252656543402</v>
      </c>
      <c r="F582" s="2">
        <f>'Moving Avg'!D582</f>
        <v>1.8699999999999999</v>
      </c>
      <c r="G582" s="2">
        <f>'Moving Avg'!F582</f>
        <v>1.95</v>
      </c>
      <c r="H582" s="2">
        <f>'Moving Avg'!G582</f>
        <v>2.1026000000000002</v>
      </c>
      <c r="I582" s="2">
        <f>'Moving Avg'!H582</f>
        <v>1.4948000000000008</v>
      </c>
      <c r="J582" s="5" t="str">
        <f>OBV!F582</f>
        <v>NEUTRAL</v>
      </c>
      <c r="K582" s="5" t="str">
        <f>OBV!G582</f>
        <v>NEUTRAL</v>
      </c>
      <c r="L582" s="5" t="str">
        <f>OBV!H582</f>
        <v>NEUTRAL</v>
      </c>
      <c r="M582" s="7">
        <f t="shared" si="90"/>
        <v>50</v>
      </c>
      <c r="N582" s="7">
        <f t="shared" si="91"/>
        <v>100</v>
      </c>
      <c r="O582" s="7">
        <f t="shared" si="92"/>
        <v>50</v>
      </c>
      <c r="P582" s="7">
        <f t="shared" si="93"/>
        <v>33</v>
      </c>
      <c r="Q582" s="8">
        <f t="shared" si="94"/>
        <v>64.95</v>
      </c>
      <c r="R582" s="8">
        <f t="shared" si="95"/>
        <v>55.75</v>
      </c>
      <c r="S582" s="8">
        <f t="shared" si="96"/>
        <v>49.85</v>
      </c>
      <c r="T582" s="8">
        <f t="shared" si="97"/>
        <v>58.25</v>
      </c>
      <c r="U582" s="7">
        <f t="shared" si="98"/>
        <v>56.85</v>
      </c>
      <c r="V582" s="7">
        <f t="shared" si="99"/>
        <v>57.2</v>
      </c>
    </row>
    <row r="583" spans="1:22" ht="13.5" x14ac:dyDescent="0.25">
      <c r="A583" s="3">
        <f>RSI!A583</f>
        <v>43151</v>
      </c>
      <c r="B583" s="2">
        <f>RSI!B583</f>
        <v>1.79</v>
      </c>
      <c r="C583" s="2">
        <f>RSI!I583</f>
        <v>16.487757289538422</v>
      </c>
      <c r="D583" s="2">
        <f>MACD!E583</f>
        <v>4.8303104765153426E-2</v>
      </c>
      <c r="E583" s="2">
        <f>MACD!F583</f>
        <v>0.10515064220537791</v>
      </c>
      <c r="F583" s="2">
        <f>'Moving Avg'!D583</f>
        <v>1.8519999999999999</v>
      </c>
      <c r="G583" s="2">
        <f>'Moving Avg'!F583</f>
        <v>1.9319999999999997</v>
      </c>
      <c r="H583" s="2">
        <f>'Moving Avg'!G583</f>
        <v>2.1064000000000003</v>
      </c>
      <c r="I583" s="2">
        <f>'Moving Avg'!H583</f>
        <v>1.4962000000000006</v>
      </c>
      <c r="J583" s="5" t="str">
        <f>OBV!F583</f>
        <v>BEARISH</v>
      </c>
      <c r="K583" s="5" t="str">
        <f>OBV!G583</f>
        <v>NEUTRAL</v>
      </c>
      <c r="L583" s="5" t="str">
        <f>OBV!H583</f>
        <v>CONFIRMED BEARISH</v>
      </c>
      <c r="M583" s="7">
        <f t="shared" si="90"/>
        <v>50</v>
      </c>
      <c r="N583" s="7">
        <f t="shared" si="91"/>
        <v>100</v>
      </c>
      <c r="O583" s="7">
        <f t="shared" si="92"/>
        <v>50</v>
      </c>
      <c r="P583" s="7">
        <f t="shared" si="93"/>
        <v>16.5</v>
      </c>
      <c r="Q583" s="8">
        <f t="shared" si="94"/>
        <v>62.475000000000001</v>
      </c>
      <c r="R583" s="8">
        <f t="shared" si="95"/>
        <v>51.625</v>
      </c>
      <c r="S583" s="8">
        <f t="shared" si="96"/>
        <v>42.424999999999997</v>
      </c>
      <c r="T583" s="8">
        <f t="shared" si="97"/>
        <v>54.125</v>
      </c>
      <c r="U583" s="7">
        <f t="shared" si="98"/>
        <v>52.17499999999999</v>
      </c>
      <c r="V583" s="7">
        <f t="shared" si="99"/>
        <v>52.662499999999994</v>
      </c>
    </row>
    <row r="584" spans="1:22" ht="13.5" x14ac:dyDescent="0.25">
      <c r="A584" s="3">
        <f>RSI!A584</f>
        <v>43152</v>
      </c>
      <c r="B584" s="2">
        <f>RSI!B584</f>
        <v>1.79</v>
      </c>
      <c r="C584" s="2">
        <f>RSI!I584</f>
        <v>16.487757289538422</v>
      </c>
      <c r="D584" s="2">
        <f>MACD!E584</f>
        <v>4.107906595716182E-2</v>
      </c>
      <c r="E584" s="2">
        <f>MACD!F584</f>
        <v>9.2336326955734696E-2</v>
      </c>
      <c r="F584" s="2">
        <f>'Moving Avg'!D584</f>
        <v>1.8340000000000001</v>
      </c>
      <c r="G584" s="2">
        <f>'Moving Avg'!F584</f>
        <v>1.9139999999999993</v>
      </c>
      <c r="H584" s="2">
        <f>'Moving Avg'!G584</f>
        <v>2.1098000000000003</v>
      </c>
      <c r="I584" s="2">
        <f>'Moving Avg'!H584</f>
        <v>1.4976000000000007</v>
      </c>
      <c r="J584" s="5" t="str">
        <f>OBV!F584</f>
        <v>BEARISH</v>
      </c>
      <c r="K584" s="5" t="str">
        <f>OBV!G584</f>
        <v>NEUTRAL</v>
      </c>
      <c r="L584" s="5" t="str">
        <f>OBV!H584</f>
        <v>CONFIRMED BEARISH</v>
      </c>
      <c r="M584" s="7">
        <f t="shared" si="90"/>
        <v>50</v>
      </c>
      <c r="N584" s="7">
        <f t="shared" si="91"/>
        <v>100</v>
      </c>
      <c r="O584" s="7">
        <f t="shared" si="92"/>
        <v>50</v>
      </c>
      <c r="P584" s="7">
        <f t="shared" si="93"/>
        <v>16.5</v>
      </c>
      <c r="Q584" s="8">
        <f t="shared" si="94"/>
        <v>62.475000000000001</v>
      </c>
      <c r="R584" s="8">
        <f t="shared" si="95"/>
        <v>51.625</v>
      </c>
      <c r="S584" s="8">
        <f t="shared" si="96"/>
        <v>42.424999999999997</v>
      </c>
      <c r="T584" s="8">
        <f t="shared" si="97"/>
        <v>54.125</v>
      </c>
      <c r="U584" s="7">
        <f t="shared" si="98"/>
        <v>52.17499999999999</v>
      </c>
      <c r="V584" s="7">
        <f t="shared" si="99"/>
        <v>52.662499999999994</v>
      </c>
    </row>
    <row r="585" spans="1:22" ht="13.5" x14ac:dyDescent="0.25">
      <c r="A585" s="3">
        <f>RSI!A585</f>
        <v>43153</v>
      </c>
      <c r="B585" s="2">
        <f>RSI!B585</f>
        <v>1.79</v>
      </c>
      <c r="C585" s="2">
        <f>RSI!I585</f>
        <v>16.487757289538422</v>
      </c>
      <c r="D585" s="2">
        <f>MACD!E585</f>
        <v>3.5976710014066882E-2</v>
      </c>
      <c r="E585" s="2">
        <f>MACD!F585</f>
        <v>8.1064403567401147E-2</v>
      </c>
      <c r="F585" s="2">
        <f>'Moving Avg'!D585</f>
        <v>1.8160000000000001</v>
      </c>
      <c r="G585" s="2">
        <f>'Moving Avg'!F585</f>
        <v>1.8959999999999995</v>
      </c>
      <c r="H585" s="2">
        <f>'Moving Avg'!G585</f>
        <v>2.1128000000000005</v>
      </c>
      <c r="I585" s="2">
        <f>'Moving Avg'!H585</f>
        <v>1.4990000000000012</v>
      </c>
      <c r="J585" s="5" t="str">
        <f>OBV!F585</f>
        <v>BEARISH</v>
      </c>
      <c r="K585" s="5" t="str">
        <f>OBV!G585</f>
        <v>NEUTRAL</v>
      </c>
      <c r="L585" s="5" t="str">
        <f>OBV!H585</f>
        <v>CONFIRMED BEARISH</v>
      </c>
      <c r="M585" s="7">
        <f t="shared" si="90"/>
        <v>50</v>
      </c>
      <c r="N585" s="7">
        <f t="shared" si="91"/>
        <v>100</v>
      </c>
      <c r="O585" s="7">
        <f t="shared" si="92"/>
        <v>50</v>
      </c>
      <c r="P585" s="7">
        <f t="shared" si="93"/>
        <v>16.5</v>
      </c>
      <c r="Q585" s="8">
        <f t="shared" si="94"/>
        <v>62.475000000000001</v>
      </c>
      <c r="R585" s="8">
        <f t="shared" si="95"/>
        <v>51.625</v>
      </c>
      <c r="S585" s="8">
        <f t="shared" si="96"/>
        <v>42.424999999999997</v>
      </c>
      <c r="T585" s="8">
        <f t="shared" si="97"/>
        <v>54.125</v>
      </c>
      <c r="U585" s="7">
        <f t="shared" si="98"/>
        <v>52.17499999999999</v>
      </c>
      <c r="V585" s="7">
        <f t="shared" si="99"/>
        <v>52.662499999999994</v>
      </c>
    </row>
    <row r="586" spans="1:22" ht="13.5" x14ac:dyDescent="0.25">
      <c r="A586" s="3">
        <f>RSI!A586</f>
        <v>43154</v>
      </c>
      <c r="B586" s="2">
        <f>RSI!B586</f>
        <v>1.71</v>
      </c>
      <c r="C586" s="2">
        <f>RSI!I586</f>
        <v>12.139676606603444</v>
      </c>
      <c r="D586" s="2">
        <f>MACD!E586</f>
        <v>3.8520713648233729E-2</v>
      </c>
      <c r="E586" s="2">
        <f>MACD!F586</f>
        <v>7.2555665583567658E-2</v>
      </c>
      <c r="F586" s="2">
        <f>'Moving Avg'!D586</f>
        <v>1.782</v>
      </c>
      <c r="G586" s="2">
        <f>'Moving Avg'!F586</f>
        <v>1.8739999999999994</v>
      </c>
      <c r="H586" s="2">
        <f>'Moving Avg'!G586</f>
        <v>2.1126</v>
      </c>
      <c r="I586" s="2">
        <f>'Moving Avg'!H586</f>
        <v>1.5000000000000009</v>
      </c>
      <c r="J586" s="5" t="str">
        <f>OBV!F586</f>
        <v>BEARISH</v>
      </c>
      <c r="K586" s="5" t="str">
        <f>OBV!G586</f>
        <v>NEUTRAL</v>
      </c>
      <c r="L586" s="5" t="str">
        <f>OBV!H586</f>
        <v>CONFIRMED BEARISH</v>
      </c>
      <c r="M586" s="7">
        <f t="shared" si="90"/>
        <v>50</v>
      </c>
      <c r="N586" s="7">
        <f t="shared" si="91"/>
        <v>100</v>
      </c>
      <c r="O586" s="7">
        <f t="shared" si="92"/>
        <v>50</v>
      </c>
      <c r="P586" s="7">
        <f t="shared" si="93"/>
        <v>16.5</v>
      </c>
      <c r="Q586" s="8">
        <f t="shared" si="94"/>
        <v>62.475000000000001</v>
      </c>
      <c r="R586" s="8">
        <f t="shared" si="95"/>
        <v>51.625</v>
      </c>
      <c r="S586" s="8">
        <f t="shared" si="96"/>
        <v>42.424999999999997</v>
      </c>
      <c r="T586" s="8">
        <f t="shared" si="97"/>
        <v>54.125</v>
      </c>
      <c r="U586" s="7">
        <f t="shared" si="98"/>
        <v>52.17499999999999</v>
      </c>
      <c r="V586" s="7">
        <f t="shared" si="99"/>
        <v>52.662499999999994</v>
      </c>
    </row>
    <row r="587" spans="1:22" ht="13.5" x14ac:dyDescent="0.25">
      <c r="A587" s="3">
        <f>RSI!A587</f>
        <v>43157</v>
      </c>
      <c r="B587" s="2">
        <f>RSI!B587</f>
        <v>1.64</v>
      </c>
      <c r="C587" s="2">
        <f>RSI!I587</f>
        <v>9.7233988960040989</v>
      </c>
      <c r="D587" s="2">
        <f>MACD!E587</f>
        <v>4.7197403519467329E-2</v>
      </c>
      <c r="E587" s="2">
        <f>MACD!F587</f>
        <v>6.7484013170747592E-2</v>
      </c>
      <c r="F587" s="2">
        <f>'Moving Avg'!D587</f>
        <v>1.7440000000000002</v>
      </c>
      <c r="G587" s="2">
        <f>'Moving Avg'!F587</f>
        <v>1.8529999999999993</v>
      </c>
      <c r="H587" s="2">
        <f>'Moving Avg'!G587</f>
        <v>2.109</v>
      </c>
      <c r="I587" s="2">
        <f>'Moving Avg'!H587</f>
        <v>1.5006500000000011</v>
      </c>
      <c r="J587" s="5" t="str">
        <f>OBV!F587</f>
        <v>BEARISH</v>
      </c>
      <c r="K587" s="5" t="str">
        <f>OBV!G587</f>
        <v>NEUTRAL</v>
      </c>
      <c r="L587" s="5" t="str">
        <f>OBV!H587</f>
        <v>CONFIRMED BEARISH</v>
      </c>
      <c r="M587" s="7">
        <f t="shared" si="90"/>
        <v>50</v>
      </c>
      <c r="N587" s="7">
        <f t="shared" si="91"/>
        <v>100</v>
      </c>
      <c r="O587" s="7">
        <f t="shared" si="92"/>
        <v>50</v>
      </c>
      <c r="P587" s="7">
        <f t="shared" si="93"/>
        <v>16.5</v>
      </c>
      <c r="Q587" s="8">
        <f t="shared" si="94"/>
        <v>62.475000000000001</v>
      </c>
      <c r="R587" s="8">
        <f t="shared" si="95"/>
        <v>51.625</v>
      </c>
      <c r="S587" s="8">
        <f t="shared" si="96"/>
        <v>42.424999999999997</v>
      </c>
      <c r="T587" s="8">
        <f t="shared" si="97"/>
        <v>54.125</v>
      </c>
      <c r="U587" s="7">
        <f t="shared" si="98"/>
        <v>52.17499999999999</v>
      </c>
      <c r="V587" s="7">
        <f t="shared" si="99"/>
        <v>52.662499999999994</v>
      </c>
    </row>
    <row r="588" spans="1:22" ht="13.5" x14ac:dyDescent="0.25">
      <c r="A588" s="3">
        <f>RSI!A588</f>
        <v>43158</v>
      </c>
      <c r="B588" s="2">
        <f>RSI!B588</f>
        <v>1.56</v>
      </c>
      <c r="C588" s="2">
        <f>RSI!I588</f>
        <v>7.8101349114966325</v>
      </c>
      <c r="D588" s="2">
        <f>MACD!E588</f>
        <v>6.2118486426906872E-2</v>
      </c>
      <c r="E588" s="2">
        <f>MACD!F588</f>
        <v>6.6410907821979448E-2</v>
      </c>
      <c r="F588" s="2">
        <f>'Moving Avg'!D588</f>
        <v>1.698</v>
      </c>
      <c r="G588" s="2">
        <f>'Moving Avg'!F588</f>
        <v>1.8324999999999996</v>
      </c>
      <c r="H588" s="2">
        <f>'Moving Avg'!G588</f>
        <v>2.1027999999999998</v>
      </c>
      <c r="I588" s="2">
        <f>'Moving Avg'!H588</f>
        <v>1.5009500000000011</v>
      </c>
      <c r="J588" s="5" t="str">
        <f>OBV!F588</f>
        <v>BEARISH</v>
      </c>
      <c r="K588" s="5" t="str">
        <f>OBV!G588</f>
        <v>NEUTRAL</v>
      </c>
      <c r="L588" s="5" t="str">
        <f>OBV!H588</f>
        <v>CONFIRMED BEARISH</v>
      </c>
      <c r="M588" s="7">
        <f t="shared" si="90"/>
        <v>50</v>
      </c>
      <c r="N588" s="7">
        <f t="shared" si="91"/>
        <v>45</v>
      </c>
      <c r="O588" s="7">
        <f t="shared" si="92"/>
        <v>50</v>
      </c>
      <c r="P588" s="7">
        <f t="shared" si="93"/>
        <v>16.5</v>
      </c>
      <c r="Q588" s="8">
        <f t="shared" si="94"/>
        <v>43.225000000000001</v>
      </c>
      <c r="R588" s="8">
        <f t="shared" si="95"/>
        <v>40.625</v>
      </c>
      <c r="S588" s="8">
        <f t="shared" si="96"/>
        <v>34.174999999999997</v>
      </c>
      <c r="T588" s="8">
        <f t="shared" si="97"/>
        <v>40.375</v>
      </c>
      <c r="U588" s="7">
        <f t="shared" si="98"/>
        <v>39.341666666666661</v>
      </c>
      <c r="V588" s="7">
        <f t="shared" si="99"/>
        <v>39.599999999999994</v>
      </c>
    </row>
    <row r="589" spans="1:22" ht="13.5" x14ac:dyDescent="0.25">
      <c r="A589" s="3">
        <f>RSI!A589</f>
        <v>43159</v>
      </c>
      <c r="B589" s="2">
        <f>RSI!B589</f>
        <v>1.55</v>
      </c>
      <c r="C589" s="2">
        <f>RSI!I589</f>
        <v>7.6085973083385028</v>
      </c>
      <c r="D589" s="2">
        <f>MACD!E589</f>
        <v>7.7488354956360972E-2</v>
      </c>
      <c r="E589" s="2">
        <f>MACD!F589</f>
        <v>6.8626397248855747E-2</v>
      </c>
      <c r="F589" s="2">
        <f>'Moving Avg'!D589</f>
        <v>1.65</v>
      </c>
      <c r="G589" s="2">
        <f>'Moving Avg'!F589</f>
        <v>1.8114999999999994</v>
      </c>
      <c r="H589" s="2">
        <f>'Moving Avg'!G589</f>
        <v>2.0943999999999998</v>
      </c>
      <c r="I589" s="2">
        <f>'Moving Avg'!H589</f>
        <v>1.5012000000000014</v>
      </c>
      <c r="J589" s="5" t="str">
        <f>OBV!F589</f>
        <v>BEARISH</v>
      </c>
      <c r="K589" s="5" t="str">
        <f>OBV!G589</f>
        <v>NEUTRAL</v>
      </c>
      <c r="L589" s="5" t="str">
        <f>OBV!H589</f>
        <v>CONFIRMED BEARISH</v>
      </c>
      <c r="M589" s="7">
        <f t="shared" si="90"/>
        <v>50</v>
      </c>
      <c r="N589" s="7">
        <f t="shared" si="91"/>
        <v>0</v>
      </c>
      <c r="O589" s="7">
        <f t="shared" si="92"/>
        <v>50</v>
      </c>
      <c r="P589" s="7">
        <f t="shared" si="93"/>
        <v>16.5</v>
      </c>
      <c r="Q589" s="8">
        <f t="shared" si="94"/>
        <v>27.475000000000001</v>
      </c>
      <c r="R589" s="8">
        <f t="shared" si="95"/>
        <v>31.625</v>
      </c>
      <c r="S589" s="8">
        <f t="shared" si="96"/>
        <v>27.425000000000001</v>
      </c>
      <c r="T589" s="8">
        <f t="shared" si="97"/>
        <v>29.125</v>
      </c>
      <c r="U589" s="7">
        <f t="shared" si="98"/>
        <v>28.841666666666669</v>
      </c>
      <c r="V589" s="7">
        <f t="shared" si="99"/>
        <v>28.912500000000001</v>
      </c>
    </row>
    <row r="590" spans="1:22" ht="13.5" x14ac:dyDescent="0.25">
      <c r="A590" s="3">
        <f>RSI!A590</f>
        <v>43160</v>
      </c>
      <c r="B590" s="2">
        <f>RSI!B590</f>
        <v>1.61</v>
      </c>
      <c r="C590" s="2">
        <f>RSI!I590</f>
        <v>20.812182206272894</v>
      </c>
      <c r="D590" s="2">
        <f>MACD!E590</f>
        <v>8.7963455884493058E-2</v>
      </c>
      <c r="E590" s="2">
        <f>MACD!F590</f>
        <v>7.2493808975983218E-2</v>
      </c>
      <c r="F590" s="2">
        <f>'Moving Avg'!D590</f>
        <v>1.6140000000000001</v>
      </c>
      <c r="G590" s="2">
        <f>'Moving Avg'!F590</f>
        <v>1.7974999999999994</v>
      </c>
      <c r="H590" s="2">
        <f>'Moving Avg'!G590</f>
        <v>2.0849999999999995</v>
      </c>
      <c r="I590" s="2">
        <f>'Moving Avg'!H590</f>
        <v>1.5016500000000013</v>
      </c>
      <c r="J590" s="5" t="str">
        <f>OBV!F590</f>
        <v>BEARISH</v>
      </c>
      <c r="K590" s="5" t="str">
        <f>OBV!G590</f>
        <v>NEUTRAL</v>
      </c>
      <c r="L590" s="5" t="str">
        <f>OBV!H590</f>
        <v>CONFIRMED BEARISH</v>
      </c>
      <c r="M590" s="7">
        <f t="shared" si="90"/>
        <v>50</v>
      </c>
      <c r="N590" s="7">
        <f t="shared" si="91"/>
        <v>0</v>
      </c>
      <c r="O590" s="7">
        <f t="shared" si="92"/>
        <v>50</v>
      </c>
      <c r="P590" s="7">
        <f t="shared" si="93"/>
        <v>16.5</v>
      </c>
      <c r="Q590" s="8">
        <f t="shared" si="94"/>
        <v>27.475000000000001</v>
      </c>
      <c r="R590" s="8">
        <f t="shared" si="95"/>
        <v>31.625</v>
      </c>
      <c r="S590" s="8">
        <f t="shared" si="96"/>
        <v>27.425000000000001</v>
      </c>
      <c r="T590" s="8">
        <f t="shared" si="97"/>
        <v>29.125</v>
      </c>
      <c r="U590" s="7">
        <f t="shared" si="98"/>
        <v>28.841666666666669</v>
      </c>
      <c r="V590" s="7">
        <f t="shared" si="99"/>
        <v>28.912500000000001</v>
      </c>
    </row>
    <row r="591" spans="1:22" ht="13.5" x14ac:dyDescent="0.25">
      <c r="A591" s="3">
        <f>RSI!A591</f>
        <v>43161</v>
      </c>
      <c r="B591" s="2">
        <f>RSI!B591</f>
        <v>1.65</v>
      </c>
      <c r="C591" s="2">
        <f>RSI!I591</f>
        <v>28.180927085300681</v>
      </c>
      <c r="D591" s="2">
        <f>MACD!E591</f>
        <v>9.5281971359417073E-2</v>
      </c>
      <c r="E591" s="2">
        <f>MACD!F591</f>
        <v>7.7051441452669983E-2</v>
      </c>
      <c r="F591" s="2">
        <f>'Moving Avg'!D591</f>
        <v>1.6019999999999999</v>
      </c>
      <c r="G591" s="2">
        <f>'Moving Avg'!F591</f>
        <v>1.7859999999999996</v>
      </c>
      <c r="H591" s="2">
        <f>'Moving Avg'!G591</f>
        <v>2.0739999999999998</v>
      </c>
      <c r="I591" s="2">
        <f>'Moving Avg'!H591</f>
        <v>1.5021500000000012</v>
      </c>
      <c r="J591" s="5" t="str">
        <f>OBV!F591</f>
        <v>BEARISH</v>
      </c>
      <c r="K591" s="5" t="str">
        <f>OBV!G591</f>
        <v>NEUTRAL</v>
      </c>
      <c r="L591" s="5" t="str">
        <f>OBV!H591</f>
        <v>CONFIRMED BEARISH</v>
      </c>
      <c r="M591" s="7">
        <f t="shared" si="90"/>
        <v>50</v>
      </c>
      <c r="N591" s="7">
        <f t="shared" si="91"/>
        <v>0</v>
      </c>
      <c r="O591" s="7">
        <f t="shared" si="92"/>
        <v>50</v>
      </c>
      <c r="P591" s="7">
        <f t="shared" si="93"/>
        <v>16.5</v>
      </c>
      <c r="Q591" s="8">
        <f t="shared" si="94"/>
        <v>27.475000000000001</v>
      </c>
      <c r="R591" s="8">
        <f t="shared" si="95"/>
        <v>31.625</v>
      </c>
      <c r="S591" s="8">
        <f t="shared" si="96"/>
        <v>27.425000000000001</v>
      </c>
      <c r="T591" s="8">
        <f t="shared" si="97"/>
        <v>29.125</v>
      </c>
      <c r="U591" s="7">
        <f t="shared" si="98"/>
        <v>28.841666666666669</v>
      </c>
      <c r="V591" s="7">
        <f t="shared" si="99"/>
        <v>28.912500000000001</v>
      </c>
    </row>
    <row r="592" spans="1:22" ht="13.5" x14ac:dyDescent="0.25">
      <c r="A592" s="3">
        <f>RSI!A592</f>
        <v>43164</v>
      </c>
      <c r="B592" s="2">
        <f>RSI!B592</f>
        <v>1.65</v>
      </c>
      <c r="C592" s="2">
        <f>RSI!I592</f>
        <v>28.180927085300681</v>
      </c>
      <c r="D592" s="2">
        <f>MACD!E592</f>
        <v>9.4858791502341333E-2</v>
      </c>
      <c r="E592" s="2">
        <f>MACD!F592</f>
        <v>8.0612911462604256E-2</v>
      </c>
      <c r="F592" s="2">
        <f>'Moving Avg'!D592</f>
        <v>1.6040000000000003</v>
      </c>
      <c r="G592" s="2">
        <f>'Moving Avg'!F592</f>
        <v>1.7744999999999993</v>
      </c>
      <c r="H592" s="2">
        <f>'Moving Avg'!G592</f>
        <v>2.0617999999999999</v>
      </c>
      <c r="I592" s="2">
        <f>'Moving Avg'!H592</f>
        <v>1.502900000000001</v>
      </c>
      <c r="J592" s="5" t="str">
        <f>OBV!F592</f>
        <v>BEARISH</v>
      </c>
      <c r="K592" s="5" t="str">
        <f>OBV!G592</f>
        <v>NEUTRAL</v>
      </c>
      <c r="L592" s="5" t="str">
        <f>OBV!H592</f>
        <v>BEARISH DIVERGENCE</v>
      </c>
      <c r="M592" s="7">
        <f t="shared" si="90"/>
        <v>50</v>
      </c>
      <c r="N592" s="7">
        <f t="shared" si="91"/>
        <v>0</v>
      </c>
      <c r="O592" s="7">
        <f t="shared" si="92"/>
        <v>50</v>
      </c>
      <c r="P592" s="7">
        <f t="shared" si="93"/>
        <v>16.5</v>
      </c>
      <c r="Q592" s="8">
        <f t="shared" si="94"/>
        <v>27.475000000000001</v>
      </c>
      <c r="R592" s="8">
        <f t="shared" si="95"/>
        <v>31.625</v>
      </c>
      <c r="S592" s="8">
        <f t="shared" si="96"/>
        <v>27.425000000000001</v>
      </c>
      <c r="T592" s="8">
        <f t="shared" si="97"/>
        <v>29.125</v>
      </c>
      <c r="U592" s="7">
        <f t="shared" si="98"/>
        <v>28.841666666666669</v>
      </c>
      <c r="V592" s="7">
        <f t="shared" si="99"/>
        <v>28.912500000000001</v>
      </c>
    </row>
    <row r="593" spans="1:22" ht="13.5" x14ac:dyDescent="0.25">
      <c r="A593" s="3">
        <f>RSI!A593</f>
        <v>43165</v>
      </c>
      <c r="B593" s="2">
        <f>RSI!B593</f>
        <v>1.64</v>
      </c>
      <c r="C593" s="2">
        <f>RSI!I593</f>
        <v>27.440575955398316</v>
      </c>
      <c r="D593" s="2">
        <f>MACD!E593</f>
        <v>9.0084405101471976E-2</v>
      </c>
      <c r="E593" s="2">
        <f>MACD!F593</f>
        <v>8.2507210190377794E-2</v>
      </c>
      <c r="F593" s="2">
        <f>'Moving Avg'!D593</f>
        <v>1.6200000000000003</v>
      </c>
      <c r="G593" s="2">
        <f>'Moving Avg'!F593</f>
        <v>1.7624999999999997</v>
      </c>
      <c r="H593" s="2">
        <f>'Moving Avg'!G593</f>
        <v>2.0493999999999999</v>
      </c>
      <c r="I593" s="2">
        <f>'Moving Avg'!H593</f>
        <v>1.5037000000000007</v>
      </c>
      <c r="J593" s="5" t="str">
        <f>OBV!F593</f>
        <v>BULLISH</v>
      </c>
      <c r="K593" s="5" t="str">
        <f>OBV!G593</f>
        <v>NEUTRAL</v>
      </c>
      <c r="L593" s="5" t="str">
        <f>OBV!H593</f>
        <v>CONFIRMED BULLISH</v>
      </c>
      <c r="M593" s="7">
        <f t="shared" si="90"/>
        <v>50</v>
      </c>
      <c r="N593" s="7">
        <f t="shared" si="91"/>
        <v>0</v>
      </c>
      <c r="O593" s="7">
        <f t="shared" si="92"/>
        <v>50</v>
      </c>
      <c r="P593" s="7">
        <f t="shared" si="93"/>
        <v>83.5</v>
      </c>
      <c r="Q593" s="8">
        <f t="shared" si="94"/>
        <v>37.524999999999999</v>
      </c>
      <c r="R593" s="8">
        <f t="shared" si="95"/>
        <v>48.375</v>
      </c>
      <c r="S593" s="8">
        <f t="shared" si="96"/>
        <v>57.575000000000003</v>
      </c>
      <c r="T593" s="8">
        <f t="shared" si="97"/>
        <v>45.875</v>
      </c>
      <c r="U593" s="7">
        <f t="shared" si="98"/>
        <v>47.82500000000001</v>
      </c>
      <c r="V593" s="7">
        <f t="shared" si="99"/>
        <v>47.337500000000006</v>
      </c>
    </row>
    <row r="594" spans="1:22" ht="13.5" x14ac:dyDescent="0.25">
      <c r="A594" s="3">
        <f>RSI!A594</f>
        <v>43166</v>
      </c>
      <c r="B594" s="2">
        <f>RSI!B594</f>
        <v>1.64</v>
      </c>
      <c r="C594" s="2">
        <f>RSI!I594</f>
        <v>27.440575955398316</v>
      </c>
      <c r="D594" s="2">
        <f>MACD!E594</f>
        <v>8.7026587777697006E-2</v>
      </c>
      <c r="E594" s="2">
        <f>MACD!F594</f>
        <v>8.3411085707841642E-2</v>
      </c>
      <c r="F594" s="2">
        <f>'Moving Avg'!D594</f>
        <v>1.6379999999999999</v>
      </c>
      <c r="G594" s="2">
        <f>'Moving Avg'!F594</f>
        <v>1.7504999999999995</v>
      </c>
      <c r="H594" s="2">
        <f>'Moving Avg'!G594</f>
        <v>2.0364</v>
      </c>
      <c r="I594" s="2">
        <f>'Moving Avg'!H594</f>
        <v>1.5045000000000004</v>
      </c>
      <c r="J594" s="5" t="str">
        <f>OBV!F594</f>
        <v>BULLISH</v>
      </c>
      <c r="K594" s="5" t="str">
        <f>OBV!G594</f>
        <v>NEUTRAL</v>
      </c>
      <c r="L594" s="5" t="str">
        <f>OBV!H594</f>
        <v>CONFIRMED BULLISH</v>
      </c>
      <c r="M594" s="7">
        <f t="shared" si="90"/>
        <v>50</v>
      </c>
      <c r="N594" s="7">
        <f t="shared" si="91"/>
        <v>0</v>
      </c>
      <c r="O594" s="7">
        <f t="shared" si="92"/>
        <v>50</v>
      </c>
      <c r="P594" s="7">
        <f t="shared" si="93"/>
        <v>83.5</v>
      </c>
      <c r="Q594" s="8">
        <f t="shared" si="94"/>
        <v>37.524999999999999</v>
      </c>
      <c r="R594" s="8">
        <f t="shared" si="95"/>
        <v>48.375</v>
      </c>
      <c r="S594" s="8">
        <f t="shared" si="96"/>
        <v>57.575000000000003</v>
      </c>
      <c r="T594" s="8">
        <f t="shared" si="97"/>
        <v>45.875</v>
      </c>
      <c r="U594" s="7">
        <f t="shared" si="98"/>
        <v>47.82500000000001</v>
      </c>
      <c r="V594" s="7">
        <f t="shared" si="99"/>
        <v>47.337500000000006</v>
      </c>
    </row>
    <row r="595" spans="1:22" ht="13.5" x14ac:dyDescent="0.25">
      <c r="A595" s="3">
        <f>RSI!A595</f>
        <v>43167</v>
      </c>
      <c r="B595" s="2">
        <f>RSI!B595</f>
        <v>1.58</v>
      </c>
      <c r="C595" s="2">
        <f>RSI!I595</f>
        <v>23.199453279277265</v>
      </c>
      <c r="D595" s="2">
        <f>MACD!E595</f>
        <v>8.9792952122002001E-2</v>
      </c>
      <c r="E595" s="2">
        <f>MACD!F595</f>
        <v>8.4687458990673717E-2</v>
      </c>
      <c r="F595" s="2">
        <f>'Moving Avg'!D595</f>
        <v>1.6320000000000001</v>
      </c>
      <c r="G595" s="2">
        <f>'Moving Avg'!F595</f>
        <v>1.7354999999999996</v>
      </c>
      <c r="H595" s="2">
        <f>'Moving Avg'!G595</f>
        <v>2.0209999999999999</v>
      </c>
      <c r="I595" s="2">
        <f>'Moving Avg'!H595</f>
        <v>1.5051500000000004</v>
      </c>
      <c r="J595" s="5" t="str">
        <f>OBV!F595</f>
        <v>BEARISH</v>
      </c>
      <c r="K595" s="5" t="str">
        <f>OBV!G595</f>
        <v>NEUTRAL</v>
      </c>
      <c r="L595" s="5" t="str">
        <f>OBV!H595</f>
        <v>CONFIRMED BEARISH</v>
      </c>
      <c r="M595" s="7">
        <f t="shared" si="90"/>
        <v>50</v>
      </c>
      <c r="N595" s="7">
        <f t="shared" si="91"/>
        <v>0</v>
      </c>
      <c r="O595" s="7">
        <f t="shared" si="92"/>
        <v>50</v>
      </c>
      <c r="P595" s="7">
        <f t="shared" si="93"/>
        <v>16.5</v>
      </c>
      <c r="Q595" s="8">
        <f t="shared" si="94"/>
        <v>27.475000000000001</v>
      </c>
      <c r="R595" s="8">
        <f t="shared" si="95"/>
        <v>31.625</v>
      </c>
      <c r="S595" s="8">
        <f t="shared" si="96"/>
        <v>27.425000000000001</v>
      </c>
      <c r="T595" s="8">
        <f t="shared" si="97"/>
        <v>29.125</v>
      </c>
      <c r="U595" s="7">
        <f t="shared" si="98"/>
        <v>28.841666666666669</v>
      </c>
      <c r="V595" s="7">
        <f t="shared" si="99"/>
        <v>28.912500000000001</v>
      </c>
    </row>
    <row r="596" spans="1:22" ht="13.5" x14ac:dyDescent="0.25">
      <c r="A596" s="3">
        <f>RSI!A596</f>
        <v>43168</v>
      </c>
      <c r="B596" s="2">
        <f>RSI!B596</f>
        <v>1.59</v>
      </c>
      <c r="C596" s="2">
        <f>RSI!I596</f>
        <v>25.272464740838473</v>
      </c>
      <c r="D596" s="2">
        <f>MACD!E596</f>
        <v>8.0281779433101663E-2</v>
      </c>
      <c r="E596" s="2">
        <f>MACD!F596</f>
        <v>8.3806323079159306E-2</v>
      </c>
      <c r="F596" s="2">
        <f>'Moving Avg'!D596</f>
        <v>1.6199999999999999</v>
      </c>
      <c r="G596" s="2">
        <f>'Moving Avg'!F596</f>
        <v>1.7210000000000001</v>
      </c>
      <c r="H596" s="2">
        <f>'Moving Avg'!G596</f>
        <v>2.0058000000000002</v>
      </c>
      <c r="I596" s="2">
        <f>'Moving Avg'!H596</f>
        <v>1.5058500000000001</v>
      </c>
      <c r="J596" s="5" t="str">
        <f>OBV!F596</f>
        <v>BEARISH</v>
      </c>
      <c r="K596" s="5" t="str">
        <f>OBV!G596</f>
        <v>NEUTRAL</v>
      </c>
      <c r="L596" s="5" t="str">
        <f>OBV!H596</f>
        <v>CONFIRMED BEARISH</v>
      </c>
      <c r="M596" s="7">
        <f t="shared" si="90"/>
        <v>50</v>
      </c>
      <c r="N596" s="7">
        <f t="shared" si="91"/>
        <v>45</v>
      </c>
      <c r="O596" s="7">
        <f t="shared" si="92"/>
        <v>50</v>
      </c>
      <c r="P596" s="7">
        <f t="shared" si="93"/>
        <v>16.5</v>
      </c>
      <c r="Q596" s="8">
        <f t="shared" si="94"/>
        <v>43.225000000000001</v>
      </c>
      <c r="R596" s="8">
        <f t="shared" si="95"/>
        <v>40.625</v>
      </c>
      <c r="S596" s="8">
        <f t="shared" si="96"/>
        <v>34.174999999999997</v>
      </c>
      <c r="T596" s="8">
        <f t="shared" si="97"/>
        <v>40.375</v>
      </c>
      <c r="U596" s="7">
        <f t="shared" si="98"/>
        <v>39.341666666666661</v>
      </c>
      <c r="V596" s="7">
        <f t="shared" si="99"/>
        <v>39.599999999999994</v>
      </c>
    </row>
    <row r="597" spans="1:22" ht="13.5" x14ac:dyDescent="0.25">
      <c r="A597" s="3">
        <f>RSI!A597</f>
        <v>43171</v>
      </c>
      <c r="B597" s="2">
        <f>RSI!B597</f>
        <v>1.55</v>
      </c>
      <c r="C597" s="2">
        <f>RSI!I597</f>
        <v>22.64002212276425</v>
      </c>
      <c r="D597" s="2">
        <f>MACD!E597</f>
        <v>6.5476367446833939E-2</v>
      </c>
      <c r="E597" s="2">
        <f>MACD!F597</f>
        <v>8.0140331952694238E-2</v>
      </c>
      <c r="F597" s="2">
        <f>'Moving Avg'!D597</f>
        <v>1.5999999999999999</v>
      </c>
      <c r="G597" s="2">
        <f>'Moving Avg'!F597</f>
        <v>1.7044999999999999</v>
      </c>
      <c r="H597" s="2">
        <f>'Moving Avg'!G597</f>
        <v>1.9870000000000001</v>
      </c>
      <c r="I597" s="2">
        <f>'Moving Avg'!H597</f>
        <v>1.5063500000000003</v>
      </c>
      <c r="J597" s="5" t="str">
        <f>OBV!F597</f>
        <v>BEARISH</v>
      </c>
      <c r="K597" s="5" t="str">
        <f>OBV!G597</f>
        <v>NEUTRAL</v>
      </c>
      <c r="L597" s="5" t="str">
        <f>OBV!H597</f>
        <v>CONFIRMED BEARISH</v>
      </c>
      <c r="M597" s="7">
        <f t="shared" si="90"/>
        <v>50</v>
      </c>
      <c r="N597" s="7">
        <f t="shared" si="91"/>
        <v>45</v>
      </c>
      <c r="O597" s="7">
        <f t="shared" si="92"/>
        <v>50</v>
      </c>
      <c r="P597" s="7">
        <f t="shared" si="93"/>
        <v>16.5</v>
      </c>
      <c r="Q597" s="8">
        <f t="shared" si="94"/>
        <v>43.225000000000001</v>
      </c>
      <c r="R597" s="8">
        <f t="shared" si="95"/>
        <v>40.625</v>
      </c>
      <c r="S597" s="8">
        <f t="shared" si="96"/>
        <v>34.174999999999997</v>
      </c>
      <c r="T597" s="8">
        <f t="shared" si="97"/>
        <v>40.375</v>
      </c>
      <c r="U597" s="7">
        <f t="shared" si="98"/>
        <v>39.341666666666661</v>
      </c>
      <c r="V597" s="7">
        <f t="shared" si="99"/>
        <v>39.599999999999994</v>
      </c>
    </row>
    <row r="598" spans="1:22" ht="13.5" x14ac:dyDescent="0.25">
      <c r="A598" s="3">
        <f>RSI!A598</f>
        <v>43172</v>
      </c>
      <c r="B598" s="2">
        <f>RSI!B598</f>
        <v>1.55</v>
      </c>
      <c r="C598" s="2">
        <f>RSI!I598</f>
        <v>22.64002212276425</v>
      </c>
      <c r="D598" s="2">
        <f>MACD!E598</f>
        <v>4.1848464979566069E-2</v>
      </c>
      <c r="E598" s="2">
        <f>MACD!F598</f>
        <v>7.2481958558068604E-2</v>
      </c>
      <c r="F598" s="2">
        <f>'Moving Avg'!D598</f>
        <v>1.5819999999999999</v>
      </c>
      <c r="G598" s="2">
        <f>'Moving Avg'!F598</f>
        <v>1.6879999999999999</v>
      </c>
      <c r="H598" s="2">
        <f>'Moving Avg'!G598</f>
        <v>1.9682000000000002</v>
      </c>
      <c r="I598" s="2">
        <f>'Moving Avg'!H598</f>
        <v>1.5070500000000002</v>
      </c>
      <c r="J598" s="5" t="str">
        <f>OBV!F598</f>
        <v>BEARISH</v>
      </c>
      <c r="K598" s="5" t="str">
        <f>OBV!G598</f>
        <v>NEUTRAL</v>
      </c>
      <c r="L598" s="5" t="str">
        <f>OBV!H598</f>
        <v>CONFIRMED BEARISH</v>
      </c>
      <c r="M598" s="7">
        <f t="shared" si="90"/>
        <v>50</v>
      </c>
      <c r="N598" s="7">
        <f t="shared" si="91"/>
        <v>100</v>
      </c>
      <c r="O598" s="7">
        <f t="shared" si="92"/>
        <v>50</v>
      </c>
      <c r="P598" s="7">
        <f t="shared" si="93"/>
        <v>16.5</v>
      </c>
      <c r="Q598" s="8">
        <f t="shared" si="94"/>
        <v>62.475000000000001</v>
      </c>
      <c r="R598" s="8">
        <f t="shared" si="95"/>
        <v>51.625</v>
      </c>
      <c r="S598" s="8">
        <f t="shared" si="96"/>
        <v>42.424999999999997</v>
      </c>
      <c r="T598" s="8">
        <f t="shared" si="97"/>
        <v>54.125</v>
      </c>
      <c r="U598" s="7">
        <f t="shared" si="98"/>
        <v>52.17499999999999</v>
      </c>
      <c r="V598" s="7">
        <f t="shared" si="99"/>
        <v>52.662499999999994</v>
      </c>
    </row>
    <row r="599" spans="1:22" ht="13.5" x14ac:dyDescent="0.25">
      <c r="A599" s="3">
        <f>RSI!A599</f>
        <v>43173</v>
      </c>
      <c r="B599" s="2">
        <f>RSI!B599</f>
        <v>1.52</v>
      </c>
      <c r="C599" s="2">
        <f>RSI!I599</f>
        <v>20.759180809611365</v>
      </c>
      <c r="D599" s="2">
        <f>MACD!E599</f>
        <v>2.3657390796042232E-2</v>
      </c>
      <c r="E599" s="2">
        <f>MACD!F599</f>
        <v>6.271704500566333E-2</v>
      </c>
      <c r="F599" s="2">
        <f>'Moving Avg'!D599</f>
        <v>1.5579999999999998</v>
      </c>
      <c r="G599" s="2">
        <f>'Moving Avg'!F599</f>
        <v>1.67</v>
      </c>
      <c r="H599" s="2">
        <f>'Moving Avg'!G599</f>
        <v>1.9488000000000005</v>
      </c>
      <c r="I599" s="2">
        <f>'Moving Avg'!H599</f>
        <v>1.5078</v>
      </c>
      <c r="J599" s="5" t="str">
        <f>OBV!F599</f>
        <v>BEARISH</v>
      </c>
      <c r="K599" s="5" t="str">
        <f>OBV!G599</f>
        <v>NEUTRAL</v>
      </c>
      <c r="L599" s="5" t="str">
        <f>OBV!H599</f>
        <v>CONFIRMED BEARISH</v>
      </c>
      <c r="M599" s="7">
        <f t="shared" si="90"/>
        <v>50</v>
      </c>
      <c r="N599" s="7">
        <f t="shared" si="91"/>
        <v>100</v>
      </c>
      <c r="O599" s="7">
        <f t="shared" si="92"/>
        <v>50</v>
      </c>
      <c r="P599" s="7">
        <f t="shared" si="93"/>
        <v>16.5</v>
      </c>
      <c r="Q599" s="8">
        <f t="shared" si="94"/>
        <v>62.475000000000001</v>
      </c>
      <c r="R599" s="8">
        <f t="shared" si="95"/>
        <v>51.625</v>
      </c>
      <c r="S599" s="8">
        <f t="shared" si="96"/>
        <v>42.424999999999997</v>
      </c>
      <c r="T599" s="8">
        <f t="shared" si="97"/>
        <v>54.125</v>
      </c>
      <c r="U599" s="7">
        <f t="shared" si="98"/>
        <v>52.17499999999999</v>
      </c>
      <c r="V599" s="7">
        <f t="shared" si="99"/>
        <v>52.662499999999994</v>
      </c>
    </row>
    <row r="600" spans="1:22" ht="13.5" x14ac:dyDescent="0.25">
      <c r="A600" s="3">
        <f>RSI!A600</f>
        <v>43174</v>
      </c>
      <c r="B600" s="2">
        <f>RSI!B600</f>
        <v>1.55</v>
      </c>
      <c r="C600" s="2">
        <f>RSI!I600</f>
        <v>27.266395049823657</v>
      </c>
      <c r="D600" s="2">
        <f>MACD!E600</f>
        <v>1.6485952153155514E-2</v>
      </c>
      <c r="E600" s="2">
        <f>MACD!F600</f>
        <v>5.3470826435161774E-2</v>
      </c>
      <c r="F600" s="2">
        <f>'Moving Avg'!D600</f>
        <v>1.552</v>
      </c>
      <c r="G600" s="2">
        <f>'Moving Avg'!F600</f>
        <v>1.6535</v>
      </c>
      <c r="H600" s="2">
        <f>'Moving Avg'!G600</f>
        <v>1.9300000000000006</v>
      </c>
      <c r="I600" s="2">
        <f>'Moving Avg'!H600</f>
        <v>1.5088499999999998</v>
      </c>
      <c r="J600" s="5" t="str">
        <f>OBV!F600</f>
        <v>BEARISH</v>
      </c>
      <c r="K600" s="5" t="str">
        <f>OBV!G600</f>
        <v>NEUTRAL</v>
      </c>
      <c r="L600" s="5" t="str">
        <f>OBV!H600</f>
        <v>CONFIRMED BEARISH</v>
      </c>
      <c r="M600" s="7">
        <f t="shared" si="90"/>
        <v>50</v>
      </c>
      <c r="N600" s="7">
        <f t="shared" si="91"/>
        <v>100</v>
      </c>
      <c r="O600" s="7">
        <f t="shared" si="92"/>
        <v>50</v>
      </c>
      <c r="P600" s="7">
        <f t="shared" si="93"/>
        <v>16.5</v>
      </c>
      <c r="Q600" s="8">
        <f t="shared" si="94"/>
        <v>62.475000000000001</v>
      </c>
      <c r="R600" s="8">
        <f t="shared" si="95"/>
        <v>51.625</v>
      </c>
      <c r="S600" s="8">
        <f t="shared" si="96"/>
        <v>42.424999999999997</v>
      </c>
      <c r="T600" s="8">
        <f t="shared" si="97"/>
        <v>54.125</v>
      </c>
      <c r="U600" s="7">
        <f t="shared" si="98"/>
        <v>52.17499999999999</v>
      </c>
      <c r="V600" s="7">
        <f t="shared" si="99"/>
        <v>52.662499999999994</v>
      </c>
    </row>
    <row r="601" spans="1:22" ht="13.5" x14ac:dyDescent="0.25">
      <c r="A601" s="3">
        <f>RSI!A601</f>
        <v>43175</v>
      </c>
      <c r="B601" s="2">
        <f>RSI!B601</f>
        <v>1.55</v>
      </c>
      <c r="C601" s="2">
        <f>RSI!I601</f>
        <v>27.266395049823657</v>
      </c>
      <c r="D601" s="2">
        <f>MACD!E601</f>
        <v>1.751703638276636E-2</v>
      </c>
      <c r="E601" s="2">
        <f>MACD!F601</f>
        <v>4.6280068424682692E-2</v>
      </c>
      <c r="F601" s="2">
        <f>'Moving Avg'!D601</f>
        <v>1.544</v>
      </c>
      <c r="G601" s="2">
        <f>'Moving Avg'!F601</f>
        <v>1.637</v>
      </c>
      <c r="H601" s="2">
        <f>'Moving Avg'!G601</f>
        <v>1.9112000000000007</v>
      </c>
      <c r="I601" s="2">
        <f>'Moving Avg'!H601</f>
        <v>1.5101</v>
      </c>
      <c r="J601" s="5" t="str">
        <f>OBV!F601</f>
        <v>BEARISH</v>
      </c>
      <c r="K601" s="5" t="str">
        <f>OBV!G601</f>
        <v>NEUTRAL</v>
      </c>
      <c r="L601" s="5" t="str">
        <f>OBV!H601</f>
        <v>CONFIRMED BEARISH</v>
      </c>
      <c r="M601" s="7">
        <f t="shared" si="90"/>
        <v>50</v>
      </c>
      <c r="N601" s="7">
        <f t="shared" si="91"/>
        <v>100</v>
      </c>
      <c r="O601" s="7">
        <f t="shared" si="92"/>
        <v>50</v>
      </c>
      <c r="P601" s="7">
        <f t="shared" si="93"/>
        <v>16.5</v>
      </c>
      <c r="Q601" s="8">
        <f t="shared" si="94"/>
        <v>62.475000000000001</v>
      </c>
      <c r="R601" s="8">
        <f t="shared" si="95"/>
        <v>51.625</v>
      </c>
      <c r="S601" s="8">
        <f t="shared" si="96"/>
        <v>42.424999999999997</v>
      </c>
      <c r="T601" s="8">
        <f t="shared" si="97"/>
        <v>54.125</v>
      </c>
      <c r="U601" s="7">
        <f t="shared" si="98"/>
        <v>52.17499999999999</v>
      </c>
      <c r="V601" s="7">
        <f t="shared" si="99"/>
        <v>52.662499999999994</v>
      </c>
    </row>
    <row r="602" spans="1:22" ht="13.5" x14ac:dyDescent="0.25">
      <c r="A602" s="3">
        <f>RSI!A602</f>
        <v>43178</v>
      </c>
      <c r="B602" s="2">
        <f>RSI!B602</f>
        <v>1.55</v>
      </c>
      <c r="C602" s="2">
        <f>RSI!I602</f>
        <v>27.266395049823657</v>
      </c>
      <c r="D602" s="2">
        <f>MACD!E602</f>
        <v>1.926484270074913E-2</v>
      </c>
      <c r="E602" s="2">
        <f>MACD!F602</f>
        <v>4.087702327989598E-2</v>
      </c>
      <c r="F602" s="2">
        <f>'Moving Avg'!D602</f>
        <v>1.544</v>
      </c>
      <c r="G602" s="2">
        <f>'Moving Avg'!F602</f>
        <v>1.623</v>
      </c>
      <c r="H602" s="2">
        <f>'Moving Avg'!G602</f>
        <v>1.8924000000000003</v>
      </c>
      <c r="I602" s="2">
        <f>'Moving Avg'!H602</f>
        <v>1.51135</v>
      </c>
      <c r="J602" s="5" t="str">
        <f>OBV!F602</f>
        <v>BEARISH</v>
      </c>
      <c r="K602" s="5" t="str">
        <f>OBV!G602</f>
        <v>NEUTRAL</v>
      </c>
      <c r="L602" s="5" t="str">
        <f>OBV!H602</f>
        <v>NEUTRAL</v>
      </c>
      <c r="M602" s="7">
        <f t="shared" si="90"/>
        <v>50</v>
      </c>
      <c r="N602" s="7">
        <f t="shared" si="91"/>
        <v>100</v>
      </c>
      <c r="O602" s="7">
        <f t="shared" si="92"/>
        <v>50</v>
      </c>
      <c r="P602" s="7">
        <f t="shared" si="93"/>
        <v>16.5</v>
      </c>
      <c r="Q602" s="8">
        <f t="shared" si="94"/>
        <v>62.475000000000001</v>
      </c>
      <c r="R602" s="8">
        <f t="shared" si="95"/>
        <v>51.625</v>
      </c>
      <c r="S602" s="8">
        <f t="shared" si="96"/>
        <v>42.424999999999997</v>
      </c>
      <c r="T602" s="8">
        <f t="shared" si="97"/>
        <v>54.125</v>
      </c>
      <c r="U602" s="7">
        <f t="shared" si="98"/>
        <v>52.17499999999999</v>
      </c>
      <c r="V602" s="7">
        <f t="shared" si="99"/>
        <v>52.662499999999994</v>
      </c>
    </row>
    <row r="603" spans="1:22" ht="13.5" x14ac:dyDescent="0.25">
      <c r="A603" s="3">
        <f>RSI!A603</f>
        <v>43180</v>
      </c>
      <c r="B603" s="2">
        <f>RSI!B603</f>
        <v>1.51</v>
      </c>
      <c r="C603" s="2">
        <f>RSI!I603</f>
        <v>23.986195234386514</v>
      </c>
      <c r="D603" s="2">
        <f>MACD!E603</f>
        <v>2.2978766822237207E-2</v>
      </c>
      <c r="E603" s="2">
        <f>MACD!F603</f>
        <v>3.7297371988364227E-2</v>
      </c>
      <c r="F603" s="2">
        <f>'Moving Avg'!D603</f>
        <v>1.536</v>
      </c>
      <c r="G603" s="2">
        <f>'Moving Avg'!F603</f>
        <v>1.6090000000000004</v>
      </c>
      <c r="H603" s="2">
        <f>'Moving Avg'!G603</f>
        <v>1.8728000000000002</v>
      </c>
      <c r="I603" s="2">
        <f>'Moving Avg'!H603</f>
        <v>1.5123999999999997</v>
      </c>
      <c r="J603" s="5" t="str">
        <f>OBV!F603</f>
        <v>BEARISH</v>
      </c>
      <c r="K603" s="5" t="str">
        <f>OBV!G603</f>
        <v>NEUTRAL</v>
      </c>
      <c r="L603" s="5" t="str">
        <f>OBV!H603</f>
        <v>CONFIRMED BEARISH</v>
      </c>
      <c r="M603" s="7">
        <f t="shared" si="90"/>
        <v>50</v>
      </c>
      <c r="N603" s="7">
        <f t="shared" si="91"/>
        <v>45</v>
      </c>
      <c r="O603" s="7">
        <f t="shared" si="92"/>
        <v>50</v>
      </c>
      <c r="P603" s="7">
        <f t="shared" si="93"/>
        <v>16.5</v>
      </c>
      <c r="Q603" s="8">
        <f t="shared" si="94"/>
        <v>43.225000000000001</v>
      </c>
      <c r="R603" s="8">
        <f t="shared" si="95"/>
        <v>40.625</v>
      </c>
      <c r="S603" s="8">
        <f t="shared" si="96"/>
        <v>34.174999999999997</v>
      </c>
      <c r="T603" s="8">
        <f t="shared" si="97"/>
        <v>40.375</v>
      </c>
      <c r="U603" s="7">
        <f t="shared" si="98"/>
        <v>39.341666666666661</v>
      </c>
      <c r="V603" s="7">
        <f t="shared" si="99"/>
        <v>39.599999999999994</v>
      </c>
    </row>
    <row r="604" spans="1:22" ht="13.5" x14ac:dyDescent="0.25">
      <c r="A604" s="3">
        <f>RSI!A604</f>
        <v>43181</v>
      </c>
      <c r="B604" s="2">
        <f>RSI!B604</f>
        <v>1.51</v>
      </c>
      <c r="C604" s="2">
        <f>RSI!I604</f>
        <v>23.986195234386514</v>
      </c>
      <c r="D604" s="2">
        <f>MACD!E604</f>
        <v>2.7108151625998556E-2</v>
      </c>
      <c r="E604" s="2">
        <f>MACD!F604</f>
        <v>3.5259527915891098E-2</v>
      </c>
      <c r="F604" s="2">
        <f>'Moving Avg'!D604</f>
        <v>1.534</v>
      </c>
      <c r="G604" s="2">
        <f>'Moving Avg'!F604</f>
        <v>1.5950000000000004</v>
      </c>
      <c r="H604" s="2">
        <f>'Moving Avg'!G604</f>
        <v>1.8532000000000002</v>
      </c>
      <c r="I604" s="2">
        <f>'Moving Avg'!H604</f>
        <v>1.5134499999999997</v>
      </c>
      <c r="J604" s="5" t="str">
        <f>OBV!F604</f>
        <v>BEARISH</v>
      </c>
      <c r="K604" s="5" t="str">
        <f>OBV!G604</f>
        <v>NEUTRAL</v>
      </c>
      <c r="L604" s="5" t="str">
        <f>OBV!H604</f>
        <v>CONFIRMED BEARISH</v>
      </c>
      <c r="M604" s="7">
        <f t="shared" si="90"/>
        <v>50</v>
      </c>
      <c r="N604" s="7">
        <f t="shared" si="91"/>
        <v>45</v>
      </c>
      <c r="O604" s="7">
        <f t="shared" si="92"/>
        <v>50</v>
      </c>
      <c r="P604" s="7">
        <f t="shared" si="93"/>
        <v>16.5</v>
      </c>
      <c r="Q604" s="8">
        <f t="shared" si="94"/>
        <v>43.225000000000001</v>
      </c>
      <c r="R604" s="8">
        <f t="shared" si="95"/>
        <v>40.625</v>
      </c>
      <c r="S604" s="8">
        <f t="shared" si="96"/>
        <v>34.174999999999997</v>
      </c>
      <c r="T604" s="8">
        <f t="shared" si="97"/>
        <v>40.375</v>
      </c>
      <c r="U604" s="7">
        <f t="shared" si="98"/>
        <v>39.341666666666661</v>
      </c>
      <c r="V604" s="7">
        <f t="shared" si="99"/>
        <v>39.599999999999994</v>
      </c>
    </row>
    <row r="605" spans="1:22" ht="13.5" x14ac:dyDescent="0.25">
      <c r="A605" s="3">
        <f>RSI!A605</f>
        <v>43182</v>
      </c>
      <c r="B605" s="2">
        <f>RSI!B605</f>
        <v>1.51</v>
      </c>
      <c r="C605" s="2">
        <f>RSI!I605</f>
        <v>23.986195234386514</v>
      </c>
      <c r="D605" s="2">
        <f>MACD!E605</f>
        <v>2.2285212066256221E-2</v>
      </c>
      <c r="E605" s="2">
        <f>MACD!F605</f>
        <v>3.2664664745964127E-2</v>
      </c>
      <c r="F605" s="2">
        <f>'Moving Avg'!D605</f>
        <v>1.526</v>
      </c>
      <c r="G605" s="2">
        <f>'Moving Avg'!F605</f>
        <v>1.5810000000000006</v>
      </c>
      <c r="H605" s="2">
        <f>'Moving Avg'!G605</f>
        <v>1.8358000000000003</v>
      </c>
      <c r="I605" s="2">
        <f>'Moving Avg'!H605</f>
        <v>1.5144999999999995</v>
      </c>
      <c r="J605" s="5" t="str">
        <f>OBV!F605</f>
        <v>BEARISH</v>
      </c>
      <c r="K605" s="5" t="str">
        <f>OBV!G605</f>
        <v>NEUTRAL</v>
      </c>
      <c r="L605" s="5" t="str">
        <f>OBV!H605</f>
        <v>CONFIRMED BEARISH</v>
      </c>
      <c r="M605" s="7">
        <f t="shared" si="90"/>
        <v>50</v>
      </c>
      <c r="N605" s="7">
        <f t="shared" si="91"/>
        <v>45</v>
      </c>
      <c r="O605" s="7">
        <f t="shared" si="92"/>
        <v>50</v>
      </c>
      <c r="P605" s="7">
        <f t="shared" si="93"/>
        <v>16.5</v>
      </c>
      <c r="Q605" s="8">
        <f t="shared" si="94"/>
        <v>43.225000000000001</v>
      </c>
      <c r="R605" s="8">
        <f t="shared" si="95"/>
        <v>40.625</v>
      </c>
      <c r="S605" s="8">
        <f t="shared" si="96"/>
        <v>34.174999999999997</v>
      </c>
      <c r="T605" s="8">
        <f t="shared" si="97"/>
        <v>40.375</v>
      </c>
      <c r="U605" s="7">
        <f t="shared" si="98"/>
        <v>39.341666666666661</v>
      </c>
      <c r="V605" s="7">
        <f t="shared" si="99"/>
        <v>39.599999999999994</v>
      </c>
    </row>
    <row r="606" spans="1:22" ht="13.5" x14ac:dyDescent="0.25">
      <c r="A606" s="3">
        <f>RSI!A606</f>
        <v>43185</v>
      </c>
      <c r="B606" s="2">
        <f>RSI!B606</f>
        <v>1.51</v>
      </c>
      <c r="C606" s="2">
        <f>RSI!I606</f>
        <v>23.986195234386514</v>
      </c>
      <c r="D606" s="2">
        <f>MACD!E606</f>
        <v>2.0588775521543479E-2</v>
      </c>
      <c r="E606" s="2">
        <f>MACD!F606</f>
        <v>3.0249486901080001E-2</v>
      </c>
      <c r="F606" s="2">
        <f>'Moving Avg'!D606</f>
        <v>1.518</v>
      </c>
      <c r="G606" s="2">
        <f>'Moving Avg'!F606</f>
        <v>1.5710000000000006</v>
      </c>
      <c r="H606" s="2">
        <f>'Moving Avg'!G606</f>
        <v>1.8184000000000007</v>
      </c>
      <c r="I606" s="2">
        <f>'Moving Avg'!H606</f>
        <v>1.5156999999999996</v>
      </c>
      <c r="J606" s="5" t="str">
        <f>OBV!F606</f>
        <v>BEARISH</v>
      </c>
      <c r="K606" s="5" t="str">
        <f>OBV!G606</f>
        <v>NEUTRAL</v>
      </c>
      <c r="L606" s="5" t="str">
        <f>OBV!H606</f>
        <v>CONFIRMED BEARISH</v>
      </c>
      <c r="M606" s="7">
        <f t="shared" si="90"/>
        <v>50</v>
      </c>
      <c r="N606" s="7">
        <f t="shared" si="91"/>
        <v>45</v>
      </c>
      <c r="O606" s="7">
        <f t="shared" si="92"/>
        <v>50</v>
      </c>
      <c r="P606" s="7">
        <f t="shared" si="93"/>
        <v>16.5</v>
      </c>
      <c r="Q606" s="8">
        <f t="shared" si="94"/>
        <v>43.225000000000001</v>
      </c>
      <c r="R606" s="8">
        <f t="shared" si="95"/>
        <v>40.625</v>
      </c>
      <c r="S606" s="8">
        <f t="shared" si="96"/>
        <v>34.174999999999997</v>
      </c>
      <c r="T606" s="8">
        <f t="shared" si="97"/>
        <v>40.375</v>
      </c>
      <c r="U606" s="7">
        <f t="shared" si="98"/>
        <v>39.341666666666661</v>
      </c>
      <c r="V606" s="7">
        <f t="shared" si="99"/>
        <v>39.599999999999994</v>
      </c>
    </row>
    <row r="607" spans="1:22" ht="13.5" x14ac:dyDescent="0.25">
      <c r="A607" s="3">
        <f>RSI!A607</f>
        <v>43186</v>
      </c>
      <c r="B607" s="2">
        <f>RSI!B607</f>
        <v>1.51</v>
      </c>
      <c r="C607" s="2">
        <f>RSI!I607</f>
        <v>23.986195234386514</v>
      </c>
      <c r="D607" s="2">
        <f>MACD!E607</f>
        <v>1.3782863407918899E-2</v>
      </c>
      <c r="E607" s="2">
        <f>MACD!F607</f>
        <v>2.6956162202447783E-2</v>
      </c>
      <c r="F607" s="2">
        <f>'Moving Avg'!D607</f>
        <v>1.51</v>
      </c>
      <c r="G607" s="2">
        <f>'Moving Avg'!F607</f>
        <v>1.5645000000000007</v>
      </c>
      <c r="H607" s="2">
        <f>'Moving Avg'!G607</f>
        <v>1.8030000000000006</v>
      </c>
      <c r="I607" s="2">
        <f>'Moving Avg'!H607</f>
        <v>1.5169999999999992</v>
      </c>
      <c r="J607" s="5" t="str">
        <f>OBV!F607</f>
        <v>BEARISH</v>
      </c>
      <c r="K607" s="5" t="str">
        <f>OBV!G607</f>
        <v>NEUTRAL</v>
      </c>
      <c r="L607" s="5" t="str">
        <f>OBV!H607</f>
        <v>CONFIRMED BEARISH</v>
      </c>
      <c r="M607" s="7">
        <f t="shared" si="90"/>
        <v>50</v>
      </c>
      <c r="N607" s="7">
        <f t="shared" si="91"/>
        <v>45</v>
      </c>
      <c r="O607" s="7">
        <f t="shared" si="92"/>
        <v>0</v>
      </c>
      <c r="P607" s="7">
        <f t="shared" si="93"/>
        <v>16.5</v>
      </c>
      <c r="Q607" s="8">
        <f t="shared" si="94"/>
        <v>35.725000000000001</v>
      </c>
      <c r="R607" s="8">
        <f t="shared" si="95"/>
        <v>23.125</v>
      </c>
      <c r="S607" s="8">
        <f t="shared" si="96"/>
        <v>21.675000000000001</v>
      </c>
      <c r="T607" s="8">
        <f t="shared" si="97"/>
        <v>27.875</v>
      </c>
      <c r="U607" s="7">
        <f t="shared" si="98"/>
        <v>26.841666666666669</v>
      </c>
      <c r="V607" s="7">
        <f t="shared" si="99"/>
        <v>27.1</v>
      </c>
    </row>
    <row r="608" spans="1:22" ht="13.5" x14ac:dyDescent="0.25">
      <c r="A608" s="3">
        <f>RSI!A608</f>
        <v>43187</v>
      </c>
      <c r="B608" s="2">
        <f>RSI!B608</f>
        <v>1.47</v>
      </c>
      <c r="C608" s="2">
        <f>RSI!I608</f>
        <v>20.426659595480402</v>
      </c>
      <c r="D608" s="2">
        <f>MACD!E608</f>
        <v>1.1712329832766821E-2</v>
      </c>
      <c r="E608" s="2">
        <f>MACD!F608</f>
        <v>2.3907395728511593E-2</v>
      </c>
      <c r="F608" s="2">
        <f>'Moving Avg'!D608</f>
        <v>1.502</v>
      </c>
      <c r="G608" s="2">
        <f>'Moving Avg'!F608</f>
        <v>1.5600000000000005</v>
      </c>
      <c r="H608" s="2">
        <f>'Moving Avg'!G608</f>
        <v>1.7870000000000004</v>
      </c>
      <c r="I608" s="2">
        <f>'Moving Avg'!H608</f>
        <v>1.5180999999999996</v>
      </c>
      <c r="J608" s="5" t="str">
        <f>OBV!F608</f>
        <v>NEUTRAL</v>
      </c>
      <c r="K608" s="5" t="str">
        <f>OBV!G608</f>
        <v>NEUTRAL</v>
      </c>
      <c r="L608" s="5" t="str">
        <f>OBV!H608</f>
        <v>NEUTRAL</v>
      </c>
      <c r="M608" s="7">
        <f t="shared" si="90"/>
        <v>50</v>
      </c>
      <c r="N608" s="7">
        <f t="shared" si="91"/>
        <v>45</v>
      </c>
      <c r="O608" s="7">
        <f t="shared" si="92"/>
        <v>0</v>
      </c>
      <c r="P608" s="7">
        <f t="shared" si="93"/>
        <v>33</v>
      </c>
      <c r="Q608" s="8">
        <f t="shared" si="94"/>
        <v>38.200000000000003</v>
      </c>
      <c r="R608" s="8">
        <f t="shared" si="95"/>
        <v>27.25</v>
      </c>
      <c r="S608" s="8">
        <f t="shared" si="96"/>
        <v>29.1</v>
      </c>
      <c r="T608" s="8">
        <f t="shared" si="97"/>
        <v>32</v>
      </c>
      <c r="U608" s="7">
        <f t="shared" si="98"/>
        <v>31.516666666666669</v>
      </c>
      <c r="V608" s="7">
        <f t="shared" si="99"/>
        <v>31.637500000000003</v>
      </c>
    </row>
    <row r="609" spans="1:22" ht="13.5" x14ac:dyDescent="0.25">
      <c r="A609" s="3">
        <f>RSI!A609</f>
        <v>43188</v>
      </c>
      <c r="B609" s="2">
        <f>RSI!B609</f>
        <v>1.47</v>
      </c>
      <c r="C609" s="2">
        <f>RSI!I609</f>
        <v>20.426659595480402</v>
      </c>
      <c r="D609" s="2">
        <f>MACD!E609</f>
        <v>6.2529393698098623E-3</v>
      </c>
      <c r="E609" s="2">
        <f>MACD!F609</f>
        <v>2.0376504456771249E-2</v>
      </c>
      <c r="F609" s="2">
        <f>'Moving Avg'!D609</f>
        <v>1.494</v>
      </c>
      <c r="G609" s="2">
        <f>'Moving Avg'!F609</f>
        <v>1.5560000000000005</v>
      </c>
      <c r="H609" s="2">
        <f>'Moving Avg'!G609</f>
        <v>1.7710000000000001</v>
      </c>
      <c r="I609" s="2">
        <f>'Moving Avg'!H609</f>
        <v>1.5191999999999997</v>
      </c>
      <c r="J609" s="5" t="str">
        <f>OBV!F609</f>
        <v>NEUTRAL</v>
      </c>
      <c r="K609" s="5" t="str">
        <f>OBV!G609</f>
        <v>NEUTRAL</v>
      </c>
      <c r="L609" s="5" t="str">
        <f>OBV!H609</f>
        <v>NEUTRAL</v>
      </c>
      <c r="M609" s="7">
        <f t="shared" si="90"/>
        <v>50</v>
      </c>
      <c r="N609" s="7">
        <f t="shared" si="91"/>
        <v>45</v>
      </c>
      <c r="O609" s="7">
        <f t="shared" si="92"/>
        <v>0</v>
      </c>
      <c r="P609" s="7">
        <f t="shared" si="93"/>
        <v>33</v>
      </c>
      <c r="Q609" s="8">
        <f t="shared" si="94"/>
        <v>38.200000000000003</v>
      </c>
      <c r="R609" s="8">
        <f t="shared" si="95"/>
        <v>27.25</v>
      </c>
      <c r="S609" s="8">
        <f t="shared" si="96"/>
        <v>29.1</v>
      </c>
      <c r="T609" s="8">
        <f t="shared" si="97"/>
        <v>32</v>
      </c>
      <c r="U609" s="7">
        <f t="shared" si="98"/>
        <v>31.516666666666669</v>
      </c>
      <c r="V609" s="7">
        <f t="shared" si="99"/>
        <v>31.637500000000003</v>
      </c>
    </row>
    <row r="610" spans="1:22" ht="13.5" x14ac:dyDescent="0.25">
      <c r="A610" s="3">
        <f>RSI!A610</f>
        <v>43189</v>
      </c>
      <c r="B610" s="2">
        <f>RSI!B610</f>
        <v>1.45</v>
      </c>
      <c r="C610" s="2">
        <f>RSI!I610</f>
        <v>18.808142609979825</v>
      </c>
      <c r="D610" s="2">
        <f>MACD!E610</f>
        <v>8.571047247894148E-3</v>
      </c>
      <c r="E610" s="2">
        <f>MACD!F610</f>
        <v>1.8015413014995832E-2</v>
      </c>
      <c r="F610" s="2">
        <f>'Moving Avg'!D610</f>
        <v>1.482</v>
      </c>
      <c r="G610" s="2">
        <f>'Moving Avg'!F610</f>
        <v>1.5480000000000005</v>
      </c>
      <c r="H610" s="2">
        <f>'Moving Avg'!G610</f>
        <v>1.7552000000000003</v>
      </c>
      <c r="I610" s="2">
        <f>'Moving Avg'!H610</f>
        <v>1.5203499999999994</v>
      </c>
      <c r="J610" s="5" t="str">
        <f>OBV!F610</f>
        <v>BEARISH</v>
      </c>
      <c r="K610" s="5" t="str">
        <f>OBV!G610</f>
        <v>NEUTRAL</v>
      </c>
      <c r="L610" s="5" t="str">
        <f>OBV!H610</f>
        <v>CONFIRMED BEARISH</v>
      </c>
      <c r="M610" s="7">
        <f t="shared" si="90"/>
        <v>50</v>
      </c>
      <c r="N610" s="7">
        <f t="shared" si="91"/>
        <v>45</v>
      </c>
      <c r="O610" s="7">
        <f t="shared" si="92"/>
        <v>0</v>
      </c>
      <c r="P610" s="7">
        <f t="shared" si="93"/>
        <v>16.5</v>
      </c>
      <c r="Q610" s="8">
        <f t="shared" si="94"/>
        <v>35.725000000000001</v>
      </c>
      <c r="R610" s="8">
        <f t="shared" si="95"/>
        <v>23.125</v>
      </c>
      <c r="S610" s="8">
        <f t="shared" si="96"/>
        <v>21.675000000000001</v>
      </c>
      <c r="T610" s="8">
        <f t="shared" si="97"/>
        <v>27.875</v>
      </c>
      <c r="U610" s="7">
        <f t="shared" si="98"/>
        <v>26.841666666666669</v>
      </c>
      <c r="V610" s="7">
        <f t="shared" si="99"/>
        <v>27.1</v>
      </c>
    </row>
    <row r="611" spans="1:22" ht="13.5" x14ac:dyDescent="0.25">
      <c r="A611" s="3">
        <f>RSI!A611</f>
        <v>43192</v>
      </c>
      <c r="B611" s="2">
        <f>RSI!B611</f>
        <v>1.45</v>
      </c>
      <c r="C611" s="2">
        <f>RSI!I611</f>
        <v>18.808142609979825</v>
      </c>
      <c r="D611" s="2">
        <f>MACD!E611</f>
        <v>1.1429154021346033E-2</v>
      </c>
      <c r="E611" s="2">
        <f>MACD!F611</f>
        <v>1.6698161216265873E-2</v>
      </c>
      <c r="F611" s="2">
        <f>'Moving Avg'!D611</f>
        <v>1.4700000000000002</v>
      </c>
      <c r="G611" s="2">
        <f>'Moving Avg'!F611</f>
        <v>1.5380000000000003</v>
      </c>
      <c r="H611" s="2">
        <f>'Moving Avg'!G611</f>
        <v>1.74</v>
      </c>
      <c r="I611" s="2">
        <f>'Moving Avg'!H611</f>
        <v>1.5214999999999994</v>
      </c>
      <c r="J611" s="5" t="str">
        <f>OBV!F611</f>
        <v>BEARISH</v>
      </c>
      <c r="K611" s="5" t="str">
        <f>OBV!G611</f>
        <v>NEUTRAL</v>
      </c>
      <c r="L611" s="5" t="str">
        <f>OBV!H611</f>
        <v>CONFIRMED BEARISH</v>
      </c>
      <c r="M611" s="7">
        <f t="shared" si="90"/>
        <v>50</v>
      </c>
      <c r="N611" s="7">
        <f t="shared" si="91"/>
        <v>45</v>
      </c>
      <c r="O611" s="7">
        <f t="shared" si="92"/>
        <v>0</v>
      </c>
      <c r="P611" s="7">
        <f t="shared" si="93"/>
        <v>16.5</v>
      </c>
      <c r="Q611" s="8">
        <f t="shared" si="94"/>
        <v>35.725000000000001</v>
      </c>
      <c r="R611" s="8">
        <f t="shared" si="95"/>
        <v>23.125</v>
      </c>
      <c r="S611" s="8">
        <f t="shared" si="96"/>
        <v>21.675000000000001</v>
      </c>
      <c r="T611" s="8">
        <f t="shared" si="97"/>
        <v>27.875</v>
      </c>
      <c r="U611" s="7">
        <f t="shared" si="98"/>
        <v>26.841666666666669</v>
      </c>
      <c r="V611" s="7">
        <f t="shared" si="99"/>
        <v>27.1</v>
      </c>
    </row>
    <row r="612" spans="1:22" ht="13.5" x14ac:dyDescent="0.25">
      <c r="A612" s="3">
        <f>RSI!A612</f>
        <v>43193</v>
      </c>
      <c r="B612" s="2">
        <f>RSI!B612</f>
        <v>1.45</v>
      </c>
      <c r="C612" s="2">
        <f>RSI!I612</f>
        <v>18.808142609979825</v>
      </c>
      <c r="D612" s="2">
        <f>MACD!E612</f>
        <v>1.4677765835060752E-2</v>
      </c>
      <c r="E612" s="2">
        <f>MACD!F612</f>
        <v>1.6294082140024851E-2</v>
      </c>
      <c r="F612" s="2">
        <f>'Moving Avg'!D612</f>
        <v>1.458</v>
      </c>
      <c r="G612" s="2">
        <f>'Moving Avg'!F612</f>
        <v>1.528</v>
      </c>
      <c r="H612" s="2">
        <f>'Moving Avg'!G612</f>
        <v>1.7260000000000002</v>
      </c>
      <c r="I612" s="2">
        <f>'Moving Avg'!H612</f>
        <v>1.5226499999999994</v>
      </c>
      <c r="J612" s="5" t="str">
        <f>OBV!F612</f>
        <v>BEARISH</v>
      </c>
      <c r="K612" s="5" t="str">
        <f>OBV!G612</f>
        <v>NEUTRAL</v>
      </c>
      <c r="L612" s="5" t="str">
        <f>OBV!H612</f>
        <v>CONFIRMED BEARISH</v>
      </c>
      <c r="M612" s="7">
        <f t="shared" si="90"/>
        <v>50</v>
      </c>
      <c r="N612" s="7">
        <f t="shared" si="91"/>
        <v>45</v>
      </c>
      <c r="O612" s="7">
        <f t="shared" si="92"/>
        <v>0</v>
      </c>
      <c r="P612" s="7">
        <f t="shared" si="93"/>
        <v>16.5</v>
      </c>
      <c r="Q612" s="8">
        <f t="shared" si="94"/>
        <v>35.725000000000001</v>
      </c>
      <c r="R612" s="8">
        <f t="shared" si="95"/>
        <v>23.125</v>
      </c>
      <c r="S612" s="8">
        <f t="shared" si="96"/>
        <v>21.675000000000001</v>
      </c>
      <c r="T612" s="8">
        <f t="shared" si="97"/>
        <v>27.875</v>
      </c>
      <c r="U612" s="7">
        <f t="shared" si="98"/>
        <v>26.841666666666669</v>
      </c>
      <c r="V612" s="7">
        <f t="shared" si="99"/>
        <v>27.1</v>
      </c>
    </row>
    <row r="613" spans="1:22" ht="13.5" x14ac:dyDescent="0.25">
      <c r="A613" s="3">
        <f>RSI!A613</f>
        <v>43194</v>
      </c>
      <c r="B613" s="2">
        <f>RSI!B613</f>
        <v>1.45</v>
      </c>
      <c r="C613" s="2">
        <f>RSI!I613</f>
        <v>18.808142609979825</v>
      </c>
      <c r="D613" s="2">
        <f>MACD!E613</f>
        <v>1.2041461520050367E-2</v>
      </c>
      <c r="E613" s="2">
        <f>MACD!F613</f>
        <v>1.5443558016029955E-2</v>
      </c>
      <c r="F613" s="2">
        <f>'Moving Avg'!D613</f>
        <v>1.4540000000000002</v>
      </c>
      <c r="G613" s="2">
        <f>'Moving Avg'!F613</f>
        <v>1.5185</v>
      </c>
      <c r="H613" s="2">
        <f>'Moving Avg'!G613</f>
        <v>1.7120000000000002</v>
      </c>
      <c r="I613" s="2">
        <f>'Moving Avg'!H613</f>
        <v>1.5238999999999989</v>
      </c>
      <c r="J613" s="5" t="str">
        <f>OBV!F613</f>
        <v>BEARISH</v>
      </c>
      <c r="K613" s="5" t="str">
        <f>OBV!G613</f>
        <v>NEUTRAL</v>
      </c>
      <c r="L613" s="5" t="str">
        <f>OBV!H613</f>
        <v>CONFIRMED BEARISH</v>
      </c>
      <c r="M613" s="7">
        <f t="shared" si="90"/>
        <v>50</v>
      </c>
      <c r="N613" s="7">
        <f t="shared" si="91"/>
        <v>45</v>
      </c>
      <c r="O613" s="7">
        <f t="shared" si="92"/>
        <v>0</v>
      </c>
      <c r="P613" s="7">
        <f t="shared" si="93"/>
        <v>16.5</v>
      </c>
      <c r="Q613" s="8">
        <f t="shared" si="94"/>
        <v>35.725000000000001</v>
      </c>
      <c r="R613" s="8">
        <f t="shared" si="95"/>
        <v>23.125</v>
      </c>
      <c r="S613" s="8">
        <f t="shared" si="96"/>
        <v>21.675000000000001</v>
      </c>
      <c r="T613" s="8">
        <f t="shared" si="97"/>
        <v>27.875</v>
      </c>
      <c r="U613" s="7">
        <f t="shared" si="98"/>
        <v>26.841666666666669</v>
      </c>
      <c r="V613" s="7">
        <f t="shared" si="99"/>
        <v>27.1</v>
      </c>
    </row>
    <row r="614" spans="1:22" ht="13.5" x14ac:dyDescent="0.25">
      <c r="A614" s="3">
        <f>RSI!A614</f>
        <v>43195</v>
      </c>
      <c r="B614" s="2">
        <f>RSI!B614</f>
        <v>1.45</v>
      </c>
      <c r="C614" s="2">
        <f>RSI!I614</f>
        <v>18.808142609979825</v>
      </c>
      <c r="D614" s="2">
        <f>MACD!E614</f>
        <v>1.0522516982420571E-2</v>
      </c>
      <c r="E614" s="2">
        <f>MACD!F614</f>
        <v>1.4459349809308079E-2</v>
      </c>
      <c r="F614" s="2">
        <f>'Moving Avg'!D614</f>
        <v>1.45</v>
      </c>
      <c r="G614" s="2">
        <f>'Moving Avg'!F614</f>
        <v>1.5089999999999999</v>
      </c>
      <c r="H614" s="2">
        <f>'Moving Avg'!G614</f>
        <v>1.6980000000000004</v>
      </c>
      <c r="I614" s="2">
        <f>'Moving Avg'!H614</f>
        <v>1.5251499999999991</v>
      </c>
      <c r="J614" s="5" t="str">
        <f>OBV!F614</f>
        <v>BEARISH</v>
      </c>
      <c r="K614" s="5" t="str">
        <f>OBV!G614</f>
        <v>NEUTRAL</v>
      </c>
      <c r="L614" s="5" t="str">
        <f>OBV!H614</f>
        <v>CONFIRMED BEARISH</v>
      </c>
      <c r="M614" s="7">
        <f t="shared" si="90"/>
        <v>50</v>
      </c>
      <c r="N614" s="7">
        <f t="shared" si="91"/>
        <v>45</v>
      </c>
      <c r="O614" s="7">
        <f t="shared" si="92"/>
        <v>0</v>
      </c>
      <c r="P614" s="7">
        <f t="shared" si="93"/>
        <v>16.5</v>
      </c>
      <c r="Q614" s="8">
        <f t="shared" si="94"/>
        <v>35.725000000000001</v>
      </c>
      <c r="R614" s="8">
        <f t="shared" si="95"/>
        <v>23.125</v>
      </c>
      <c r="S614" s="8">
        <f t="shared" si="96"/>
        <v>21.675000000000001</v>
      </c>
      <c r="T614" s="8">
        <f t="shared" si="97"/>
        <v>27.875</v>
      </c>
      <c r="U614" s="7">
        <f t="shared" si="98"/>
        <v>26.841666666666669</v>
      </c>
      <c r="V614" s="7">
        <f t="shared" si="99"/>
        <v>27.1</v>
      </c>
    </row>
    <row r="615" spans="1:22" ht="13.5" x14ac:dyDescent="0.25">
      <c r="A615" s="3">
        <f>RSI!A615</f>
        <v>43196</v>
      </c>
      <c r="B615" s="2">
        <f>RSI!B615</f>
        <v>1.45</v>
      </c>
      <c r="C615" s="2">
        <f>RSI!I615</f>
        <v>18.808142609979825</v>
      </c>
      <c r="D615" s="2">
        <f>MACD!E615</f>
        <v>9.8963066810591194E-3</v>
      </c>
      <c r="E615" s="2">
        <f>MACD!F615</f>
        <v>1.3546741183658288E-2</v>
      </c>
      <c r="F615" s="2">
        <f>'Moving Avg'!D615</f>
        <v>1.45</v>
      </c>
      <c r="G615" s="2">
        <f>'Moving Avg'!F615</f>
        <v>1.5024999999999999</v>
      </c>
      <c r="H615" s="2">
        <f>'Moving Avg'!G615</f>
        <v>1.6840000000000004</v>
      </c>
      <c r="I615" s="2">
        <f>'Moving Avg'!H615</f>
        <v>1.5263999999999986</v>
      </c>
      <c r="J615" s="5" t="str">
        <f>OBV!F615</f>
        <v>NEUTRAL</v>
      </c>
      <c r="K615" s="5" t="str">
        <f>OBV!G615</f>
        <v>NEUTRAL</v>
      </c>
      <c r="L615" s="5" t="str">
        <f>OBV!H615</f>
        <v>NEUTRAL</v>
      </c>
      <c r="M615" s="7">
        <f t="shared" si="90"/>
        <v>50</v>
      </c>
      <c r="N615" s="7">
        <f t="shared" si="91"/>
        <v>45</v>
      </c>
      <c r="O615" s="7">
        <f t="shared" si="92"/>
        <v>0</v>
      </c>
      <c r="P615" s="7">
        <f t="shared" si="93"/>
        <v>33</v>
      </c>
      <c r="Q615" s="8">
        <f t="shared" si="94"/>
        <v>38.200000000000003</v>
      </c>
      <c r="R615" s="8">
        <f t="shared" si="95"/>
        <v>27.25</v>
      </c>
      <c r="S615" s="8">
        <f t="shared" si="96"/>
        <v>29.1</v>
      </c>
      <c r="T615" s="8">
        <f t="shared" si="97"/>
        <v>32</v>
      </c>
      <c r="U615" s="7">
        <f t="shared" si="98"/>
        <v>31.516666666666669</v>
      </c>
      <c r="V615" s="7">
        <f t="shared" si="99"/>
        <v>31.637500000000003</v>
      </c>
    </row>
    <row r="616" spans="1:22" ht="13.5" x14ac:dyDescent="0.25">
      <c r="A616" s="3">
        <f>RSI!A616</f>
        <v>43200</v>
      </c>
      <c r="B616" s="2">
        <f>RSI!B616</f>
        <v>1.45</v>
      </c>
      <c r="C616" s="2">
        <f>RSI!I616</f>
        <v>18.808142609979825</v>
      </c>
      <c r="D616" s="2">
        <f>MACD!E616</f>
        <v>9.9766683346242946E-3</v>
      </c>
      <c r="E616" s="2">
        <f>MACD!F616</f>
        <v>1.283272661385149E-2</v>
      </c>
      <c r="F616" s="2">
        <f>'Moving Avg'!D616</f>
        <v>1.45</v>
      </c>
      <c r="G616" s="2">
        <f>'Moving Avg'!F616</f>
        <v>1.4954999999999996</v>
      </c>
      <c r="H616" s="2">
        <f>'Moving Avg'!G616</f>
        <v>1.6700000000000004</v>
      </c>
      <c r="I616" s="2">
        <f>'Moving Avg'!H616</f>
        <v>1.5276499999999986</v>
      </c>
      <c r="J616" s="5" t="str">
        <f>OBV!F616</f>
        <v>NEUTRAL</v>
      </c>
      <c r="K616" s="5" t="str">
        <f>OBV!G616</f>
        <v>NEUTRAL</v>
      </c>
      <c r="L616" s="5" t="str">
        <f>OBV!H616</f>
        <v>NEUTRAL</v>
      </c>
      <c r="M616" s="7">
        <f t="shared" si="90"/>
        <v>50</v>
      </c>
      <c r="N616" s="7">
        <f t="shared" si="91"/>
        <v>45</v>
      </c>
      <c r="O616" s="7">
        <f t="shared" si="92"/>
        <v>0</v>
      </c>
      <c r="P616" s="7">
        <f t="shared" si="93"/>
        <v>33</v>
      </c>
      <c r="Q616" s="8">
        <f t="shared" si="94"/>
        <v>38.200000000000003</v>
      </c>
      <c r="R616" s="8">
        <f t="shared" si="95"/>
        <v>27.25</v>
      </c>
      <c r="S616" s="8">
        <f t="shared" si="96"/>
        <v>29.1</v>
      </c>
      <c r="T616" s="8">
        <f t="shared" si="97"/>
        <v>32</v>
      </c>
      <c r="U616" s="7">
        <f t="shared" si="98"/>
        <v>31.516666666666669</v>
      </c>
      <c r="V616" s="7">
        <f t="shared" si="99"/>
        <v>31.637500000000003</v>
      </c>
    </row>
    <row r="617" spans="1:22" ht="13.5" x14ac:dyDescent="0.25">
      <c r="A617" s="3">
        <f>RSI!A617</f>
        <v>43201</v>
      </c>
      <c r="B617" s="2">
        <f>RSI!B617</f>
        <v>1.44</v>
      </c>
      <c r="C617" s="2">
        <f>RSI!I617</f>
        <v>17.634474713321907</v>
      </c>
      <c r="D617" s="2">
        <f>MACD!E617</f>
        <v>1.1350436942578312E-2</v>
      </c>
      <c r="E617" s="2">
        <f>MACD!F617</f>
        <v>1.2536268679596856E-2</v>
      </c>
      <c r="F617" s="2">
        <f>'Moving Avg'!D617</f>
        <v>1.448</v>
      </c>
      <c r="G617" s="2">
        <f>'Moving Avg'!F617</f>
        <v>1.4899999999999998</v>
      </c>
      <c r="H617" s="2">
        <f>'Moving Avg'!G617</f>
        <v>1.6576</v>
      </c>
      <c r="I617" s="2">
        <f>'Moving Avg'!H617</f>
        <v>1.5288499999999985</v>
      </c>
      <c r="J617" s="5" t="str">
        <f>OBV!F617</f>
        <v>BEARISH</v>
      </c>
      <c r="K617" s="5" t="str">
        <f>OBV!G617</f>
        <v>NEUTRAL</v>
      </c>
      <c r="L617" s="5" t="str">
        <f>OBV!H617</f>
        <v>CONFIRMED BEARISH</v>
      </c>
      <c r="M617" s="7">
        <f t="shared" si="90"/>
        <v>50</v>
      </c>
      <c r="N617" s="7">
        <f t="shared" si="91"/>
        <v>45</v>
      </c>
      <c r="O617" s="7">
        <f t="shared" si="92"/>
        <v>0</v>
      </c>
      <c r="P617" s="7">
        <f t="shared" si="93"/>
        <v>16.5</v>
      </c>
      <c r="Q617" s="8">
        <f t="shared" si="94"/>
        <v>35.725000000000001</v>
      </c>
      <c r="R617" s="8">
        <f t="shared" si="95"/>
        <v>23.125</v>
      </c>
      <c r="S617" s="8">
        <f t="shared" si="96"/>
        <v>21.675000000000001</v>
      </c>
      <c r="T617" s="8">
        <f t="shared" si="97"/>
        <v>27.875</v>
      </c>
      <c r="U617" s="7">
        <f t="shared" si="98"/>
        <v>26.841666666666669</v>
      </c>
      <c r="V617" s="7">
        <f t="shared" si="99"/>
        <v>27.1</v>
      </c>
    </row>
    <row r="618" spans="1:22" ht="13.5" x14ac:dyDescent="0.25">
      <c r="A618" s="3">
        <f>RSI!A618</f>
        <v>43202</v>
      </c>
      <c r="B618" s="2">
        <f>RSI!B618</f>
        <v>1.44</v>
      </c>
      <c r="C618" s="2">
        <f>RSI!I618</f>
        <v>17.634474713321907</v>
      </c>
      <c r="D618" s="2">
        <f>MACD!E618</f>
        <v>6.9412763141367684E-3</v>
      </c>
      <c r="E618" s="2">
        <f>MACD!F618</f>
        <v>1.1417270206504839E-2</v>
      </c>
      <c r="F618" s="2">
        <f>'Moving Avg'!D618</f>
        <v>1.4459999999999997</v>
      </c>
      <c r="G618" s="2">
        <f>'Moving Avg'!F618</f>
        <v>1.4844999999999999</v>
      </c>
      <c r="H618" s="2">
        <f>'Moving Avg'!G618</f>
        <v>1.6469999999999998</v>
      </c>
      <c r="I618" s="2">
        <f>'Moving Avg'!H618</f>
        <v>1.5300499999999986</v>
      </c>
      <c r="J618" s="5" t="str">
        <f>OBV!F618</f>
        <v>BEARISH</v>
      </c>
      <c r="K618" s="5" t="str">
        <f>OBV!G618</f>
        <v>NEUTRAL</v>
      </c>
      <c r="L618" s="5" t="str">
        <f>OBV!H618</f>
        <v>CONFIRMED BEARISH</v>
      </c>
      <c r="M618" s="7">
        <f t="shared" si="90"/>
        <v>50</v>
      </c>
      <c r="N618" s="7">
        <f t="shared" si="91"/>
        <v>45</v>
      </c>
      <c r="O618" s="7">
        <f t="shared" si="92"/>
        <v>0</v>
      </c>
      <c r="P618" s="7">
        <f t="shared" si="93"/>
        <v>16.5</v>
      </c>
      <c r="Q618" s="8">
        <f t="shared" si="94"/>
        <v>35.725000000000001</v>
      </c>
      <c r="R618" s="8">
        <f t="shared" si="95"/>
        <v>23.125</v>
      </c>
      <c r="S618" s="8">
        <f t="shared" si="96"/>
        <v>21.675000000000001</v>
      </c>
      <c r="T618" s="8">
        <f t="shared" si="97"/>
        <v>27.875</v>
      </c>
      <c r="U618" s="7">
        <f t="shared" si="98"/>
        <v>26.841666666666669</v>
      </c>
      <c r="V618" s="7">
        <f t="shared" si="99"/>
        <v>27.1</v>
      </c>
    </row>
    <row r="619" spans="1:22" ht="13.5" x14ac:dyDescent="0.25">
      <c r="A619" s="3">
        <f>RSI!A619</f>
        <v>43203</v>
      </c>
      <c r="B619" s="2">
        <f>RSI!B619</f>
        <v>1.44</v>
      </c>
      <c r="C619" s="2">
        <f>RSI!I619</f>
        <v>17.634474713321907</v>
      </c>
      <c r="D619" s="2">
        <f>MACD!E619</f>
        <v>3.7495832141996033E-3</v>
      </c>
      <c r="E619" s="2">
        <f>MACD!F619</f>
        <v>9.8837328080437926E-3</v>
      </c>
      <c r="F619" s="2">
        <f>'Moving Avg'!D619</f>
        <v>1.4439999999999997</v>
      </c>
      <c r="G619" s="2">
        <f>'Moving Avg'!F619</f>
        <v>1.4804999999999999</v>
      </c>
      <c r="H619" s="2">
        <f>'Moving Avg'!G619</f>
        <v>1.6363999999999996</v>
      </c>
      <c r="I619" s="2">
        <f>'Moving Avg'!H619</f>
        <v>1.5312499999999987</v>
      </c>
      <c r="J619" s="5" t="str">
        <f>OBV!F619</f>
        <v>BEARISH</v>
      </c>
      <c r="K619" s="5" t="str">
        <f>OBV!G619</f>
        <v>NEUTRAL</v>
      </c>
      <c r="L619" s="5" t="str">
        <f>OBV!H619</f>
        <v>CONFIRMED BEARISH</v>
      </c>
      <c r="M619" s="7">
        <f t="shared" si="90"/>
        <v>50</v>
      </c>
      <c r="N619" s="7">
        <f t="shared" si="91"/>
        <v>45</v>
      </c>
      <c r="O619" s="7">
        <f t="shared" si="92"/>
        <v>0</v>
      </c>
      <c r="P619" s="7">
        <f t="shared" si="93"/>
        <v>16.5</v>
      </c>
      <c r="Q619" s="8">
        <f t="shared" si="94"/>
        <v>35.725000000000001</v>
      </c>
      <c r="R619" s="8">
        <f t="shared" si="95"/>
        <v>23.125</v>
      </c>
      <c r="S619" s="8">
        <f t="shared" si="96"/>
        <v>21.675000000000001</v>
      </c>
      <c r="T619" s="8">
        <f t="shared" si="97"/>
        <v>27.875</v>
      </c>
      <c r="U619" s="7">
        <f t="shared" si="98"/>
        <v>26.841666666666669</v>
      </c>
      <c r="V619" s="7">
        <f t="shared" si="99"/>
        <v>27.1</v>
      </c>
    </row>
    <row r="620" spans="1:22" ht="13.5" x14ac:dyDescent="0.25">
      <c r="A620" s="3">
        <f>RSI!A620</f>
        <v>43206</v>
      </c>
      <c r="B620" s="2">
        <f>RSI!B620</f>
        <v>1.38</v>
      </c>
      <c r="C620" s="2">
        <f>RSI!I620</f>
        <v>12.015593559745398</v>
      </c>
      <c r="D620" s="2">
        <f>MACD!E620</f>
        <v>2.9156403784744711E-3</v>
      </c>
      <c r="E620" s="2">
        <f>MACD!F620</f>
        <v>8.4901143221299286E-3</v>
      </c>
      <c r="F620" s="2">
        <f>'Moving Avg'!D620</f>
        <v>1.43</v>
      </c>
      <c r="G620" s="2">
        <f>'Moving Avg'!F620</f>
        <v>1.472</v>
      </c>
      <c r="H620" s="2">
        <f>'Moving Avg'!G620</f>
        <v>1.6261999999999994</v>
      </c>
      <c r="I620" s="2">
        <f>'Moving Avg'!H620</f>
        <v>1.5321499999999986</v>
      </c>
      <c r="J620" s="5" t="str">
        <f>OBV!F620</f>
        <v>BEARISH</v>
      </c>
      <c r="K620" s="5" t="str">
        <f>OBV!G620</f>
        <v>NEUTRAL</v>
      </c>
      <c r="L620" s="5" t="str">
        <f>OBV!H620</f>
        <v>CONFIRMED BEARISH</v>
      </c>
      <c r="M620" s="7">
        <f t="shared" si="90"/>
        <v>50</v>
      </c>
      <c r="N620" s="7">
        <f t="shared" si="91"/>
        <v>45</v>
      </c>
      <c r="O620" s="7">
        <f t="shared" si="92"/>
        <v>0</v>
      </c>
      <c r="P620" s="7">
        <f t="shared" si="93"/>
        <v>16.5</v>
      </c>
      <c r="Q620" s="8">
        <f t="shared" si="94"/>
        <v>35.725000000000001</v>
      </c>
      <c r="R620" s="8">
        <f t="shared" si="95"/>
        <v>23.125</v>
      </c>
      <c r="S620" s="8">
        <f t="shared" si="96"/>
        <v>21.675000000000001</v>
      </c>
      <c r="T620" s="8">
        <f t="shared" si="97"/>
        <v>27.875</v>
      </c>
      <c r="U620" s="7">
        <f t="shared" si="98"/>
        <v>26.841666666666669</v>
      </c>
      <c r="V620" s="7">
        <f t="shared" si="99"/>
        <v>27.1</v>
      </c>
    </row>
    <row r="621" spans="1:22" ht="13.5" x14ac:dyDescent="0.25">
      <c r="A621" s="3">
        <f>RSI!A621</f>
        <v>43207</v>
      </c>
      <c r="B621" s="2">
        <f>RSI!B621</f>
        <v>1.4</v>
      </c>
      <c r="C621" s="2">
        <f>RSI!I621</f>
        <v>21.046328166287296</v>
      </c>
      <c r="D621" s="2">
        <f>MACD!E621</f>
        <v>1.5452790071404099E-3</v>
      </c>
      <c r="E621" s="2">
        <f>MACD!F621</f>
        <v>7.1011472591320252E-3</v>
      </c>
      <c r="F621" s="2">
        <f>'Moving Avg'!D621</f>
        <v>1.42</v>
      </c>
      <c r="G621" s="2">
        <f>'Moving Avg'!F621</f>
        <v>1.4644999999999999</v>
      </c>
      <c r="H621" s="2">
        <f>'Moving Avg'!G621</f>
        <v>1.6165999999999996</v>
      </c>
      <c r="I621" s="2">
        <f>'Moving Avg'!H621</f>
        <v>1.5331999999999986</v>
      </c>
      <c r="J621" s="5" t="str">
        <f>OBV!F621</f>
        <v>BULLISH</v>
      </c>
      <c r="K621" s="5" t="str">
        <f>OBV!G621</f>
        <v>NEUTRAL</v>
      </c>
      <c r="L621" s="5" t="str">
        <f>OBV!H621</f>
        <v>BULLISH DIVERGENCE</v>
      </c>
      <c r="M621" s="7">
        <f t="shared" si="90"/>
        <v>50</v>
      </c>
      <c r="N621" s="7">
        <f t="shared" si="91"/>
        <v>45</v>
      </c>
      <c r="O621" s="7">
        <f t="shared" si="92"/>
        <v>0</v>
      </c>
      <c r="P621" s="7">
        <f t="shared" si="93"/>
        <v>66.5</v>
      </c>
      <c r="Q621" s="8">
        <f t="shared" si="94"/>
        <v>43.225000000000001</v>
      </c>
      <c r="R621" s="8">
        <f t="shared" si="95"/>
        <v>35.625</v>
      </c>
      <c r="S621" s="8">
        <f t="shared" si="96"/>
        <v>44.174999999999997</v>
      </c>
      <c r="T621" s="8">
        <f t="shared" si="97"/>
        <v>40.375</v>
      </c>
      <c r="U621" s="7">
        <f t="shared" si="98"/>
        <v>41.008333333333333</v>
      </c>
      <c r="V621" s="7">
        <f t="shared" si="99"/>
        <v>40.849999999999994</v>
      </c>
    </row>
    <row r="622" spans="1:22" ht="13.5" x14ac:dyDescent="0.25">
      <c r="A622" s="3">
        <f>RSI!A622</f>
        <v>43208</v>
      </c>
      <c r="B622" s="2">
        <f>RSI!B622</f>
        <v>1.44</v>
      </c>
      <c r="C622" s="2">
        <f>RSI!I622</f>
        <v>35.340645378262991</v>
      </c>
      <c r="D622" s="2">
        <f>MACD!E622</f>
        <v>-1.9391383522484595E-3</v>
      </c>
      <c r="E622" s="2">
        <f>MACD!F622</f>
        <v>5.2930901368559288E-3</v>
      </c>
      <c r="F622" s="2">
        <f>'Moving Avg'!D622</f>
        <v>1.42</v>
      </c>
      <c r="G622" s="2">
        <f>'Moving Avg'!F622</f>
        <v>1.4590000000000001</v>
      </c>
      <c r="H622" s="2">
        <f>'Moving Avg'!G622</f>
        <v>1.6077999999999995</v>
      </c>
      <c r="I622" s="2">
        <f>'Moving Avg'!H622</f>
        <v>1.5344999999999984</v>
      </c>
      <c r="J622" s="5" t="str">
        <f>OBV!F622</f>
        <v>BULLISH</v>
      </c>
      <c r="K622" s="5" t="str">
        <f>OBV!G622</f>
        <v>NEUTRAL</v>
      </c>
      <c r="L622" s="5" t="str">
        <f>OBV!H622</f>
        <v>NEUTRAL</v>
      </c>
      <c r="M622" s="7">
        <f t="shared" si="90"/>
        <v>25</v>
      </c>
      <c r="N622" s="7">
        <f t="shared" si="91"/>
        <v>45</v>
      </c>
      <c r="O622" s="7">
        <f t="shared" si="92"/>
        <v>0</v>
      </c>
      <c r="P622" s="7">
        <f t="shared" si="93"/>
        <v>49.5</v>
      </c>
      <c r="Q622" s="8">
        <f t="shared" si="94"/>
        <v>31.925000000000001</v>
      </c>
      <c r="R622" s="8">
        <f t="shared" si="95"/>
        <v>26.375</v>
      </c>
      <c r="S622" s="8">
        <f t="shared" si="96"/>
        <v>32.775000000000006</v>
      </c>
      <c r="T622" s="8">
        <f t="shared" si="97"/>
        <v>29.875</v>
      </c>
      <c r="U622" s="7">
        <f t="shared" si="98"/>
        <v>30.358333333333334</v>
      </c>
      <c r="V622" s="7">
        <f t="shared" si="99"/>
        <v>30.237500000000001</v>
      </c>
    </row>
    <row r="623" spans="1:22" ht="13.5" x14ac:dyDescent="0.25">
      <c r="A623" s="3">
        <f>RSI!A623</f>
        <v>43209</v>
      </c>
      <c r="B623" s="2">
        <f>RSI!B623</f>
        <v>1.44</v>
      </c>
      <c r="C623" s="2">
        <f>RSI!I623</f>
        <v>35.340645378262991</v>
      </c>
      <c r="D623" s="2">
        <f>MACD!E623</f>
        <v>-4.5330364161315639E-3</v>
      </c>
      <c r="E623" s="2">
        <f>MACD!F623</f>
        <v>3.32786482625843E-3</v>
      </c>
      <c r="F623" s="2">
        <f>'Moving Avg'!D623</f>
        <v>1.42</v>
      </c>
      <c r="G623" s="2">
        <f>'Moving Avg'!F623</f>
        <v>1.4555</v>
      </c>
      <c r="H623" s="2">
        <f>'Moving Avg'!G623</f>
        <v>1.5989999999999995</v>
      </c>
      <c r="I623" s="2">
        <f>'Moving Avg'!H623</f>
        <v>1.5357999999999985</v>
      </c>
      <c r="J623" s="5" t="str">
        <f>OBV!F623</f>
        <v>BULLISH</v>
      </c>
      <c r="K623" s="5" t="str">
        <f>OBV!G623</f>
        <v>NEUTRAL</v>
      </c>
      <c r="L623" s="5" t="str">
        <f>OBV!H623</f>
        <v>NEUTRAL</v>
      </c>
      <c r="M623" s="7">
        <f t="shared" si="90"/>
        <v>25</v>
      </c>
      <c r="N623" s="7">
        <f t="shared" si="91"/>
        <v>45</v>
      </c>
      <c r="O623" s="7">
        <f t="shared" si="92"/>
        <v>0</v>
      </c>
      <c r="P623" s="7">
        <f t="shared" si="93"/>
        <v>49.5</v>
      </c>
      <c r="Q623" s="8">
        <f t="shared" si="94"/>
        <v>31.925000000000001</v>
      </c>
      <c r="R623" s="8">
        <f t="shared" si="95"/>
        <v>26.375</v>
      </c>
      <c r="S623" s="8">
        <f t="shared" si="96"/>
        <v>32.775000000000006</v>
      </c>
      <c r="T623" s="8">
        <f t="shared" si="97"/>
        <v>29.875</v>
      </c>
      <c r="U623" s="7">
        <f t="shared" si="98"/>
        <v>30.358333333333334</v>
      </c>
      <c r="V623" s="7">
        <f t="shared" si="99"/>
        <v>30.237500000000001</v>
      </c>
    </row>
    <row r="624" spans="1:22" ht="13.5" x14ac:dyDescent="0.25">
      <c r="A624" s="3">
        <f>RSI!A624</f>
        <v>43210</v>
      </c>
      <c r="B624" s="2">
        <f>RSI!B624</f>
        <v>1.4</v>
      </c>
      <c r="C624" s="2">
        <f>RSI!I624</f>
        <v>29.207831735013883</v>
      </c>
      <c r="D624" s="2">
        <f>MACD!E624</f>
        <v>-3.436711122408509E-3</v>
      </c>
      <c r="E624" s="2">
        <f>MACD!F624</f>
        <v>1.974949636525042E-3</v>
      </c>
      <c r="F624" s="2">
        <f>'Moving Avg'!D624</f>
        <v>1.4120000000000001</v>
      </c>
      <c r="G624" s="2">
        <f>'Moving Avg'!F624</f>
        <v>1.45</v>
      </c>
      <c r="H624" s="2">
        <f>'Moving Avg'!G624</f>
        <v>1.5893999999999997</v>
      </c>
      <c r="I624" s="2">
        <f>'Moving Avg'!H624</f>
        <v>1.5369999999999984</v>
      </c>
      <c r="J624" s="5" t="str">
        <f>OBV!F624</f>
        <v>BULLISH</v>
      </c>
      <c r="K624" s="5" t="str">
        <f>OBV!G624</f>
        <v>NEUTRAL</v>
      </c>
      <c r="L624" s="5" t="str">
        <f>OBV!H624</f>
        <v>BULLISH DIVERGENCE</v>
      </c>
      <c r="M624" s="7">
        <f t="shared" si="90"/>
        <v>50</v>
      </c>
      <c r="N624" s="7">
        <f t="shared" si="91"/>
        <v>45</v>
      </c>
      <c r="O624" s="7">
        <f t="shared" si="92"/>
        <v>0</v>
      </c>
      <c r="P624" s="7">
        <f t="shared" si="93"/>
        <v>66.5</v>
      </c>
      <c r="Q624" s="8">
        <f t="shared" si="94"/>
        <v>43.225000000000001</v>
      </c>
      <c r="R624" s="8">
        <f t="shared" si="95"/>
        <v>35.625</v>
      </c>
      <c r="S624" s="8">
        <f t="shared" si="96"/>
        <v>44.174999999999997</v>
      </c>
      <c r="T624" s="8">
        <f t="shared" si="97"/>
        <v>40.375</v>
      </c>
      <c r="U624" s="7">
        <f t="shared" si="98"/>
        <v>41.008333333333333</v>
      </c>
      <c r="V624" s="7">
        <f t="shared" si="99"/>
        <v>40.849999999999994</v>
      </c>
    </row>
    <row r="625" spans="1:22" ht="13.5" x14ac:dyDescent="0.25">
      <c r="A625" s="3">
        <f>RSI!A625</f>
        <v>43213</v>
      </c>
      <c r="B625" s="2">
        <f>RSI!B625</f>
        <v>1.4</v>
      </c>
      <c r="C625" s="2">
        <f>RSI!I625</f>
        <v>29.207831735013869</v>
      </c>
      <c r="D625" s="2">
        <f>MACD!E625</f>
        <v>-1.9688014350482952E-3</v>
      </c>
      <c r="E625" s="2">
        <f>MACD!F625</f>
        <v>1.1861994222103747E-3</v>
      </c>
      <c r="F625" s="2">
        <f>'Moving Avg'!D625</f>
        <v>1.4159999999999999</v>
      </c>
      <c r="G625" s="2">
        <f>'Moving Avg'!F625</f>
        <v>1.4444999999999999</v>
      </c>
      <c r="H625" s="2">
        <f>'Moving Avg'!G625</f>
        <v>1.5797999999999999</v>
      </c>
      <c r="I625" s="2">
        <f>'Moving Avg'!H625</f>
        <v>1.5381999999999985</v>
      </c>
      <c r="J625" s="5" t="str">
        <f>OBV!F625</f>
        <v>BULLISH</v>
      </c>
      <c r="K625" s="5" t="str">
        <f>OBV!G625</f>
        <v>NEUTRAL</v>
      </c>
      <c r="L625" s="5" t="str">
        <f>OBV!H625</f>
        <v>CONFIRMED BULLISH</v>
      </c>
      <c r="M625" s="7">
        <f t="shared" si="90"/>
        <v>50</v>
      </c>
      <c r="N625" s="7">
        <f t="shared" si="91"/>
        <v>45</v>
      </c>
      <c r="O625" s="7">
        <f t="shared" si="92"/>
        <v>0</v>
      </c>
      <c r="P625" s="7">
        <f t="shared" si="93"/>
        <v>83.5</v>
      </c>
      <c r="Q625" s="8">
        <f t="shared" si="94"/>
        <v>45.774999999999999</v>
      </c>
      <c r="R625" s="8">
        <f t="shared" si="95"/>
        <v>39.875</v>
      </c>
      <c r="S625" s="8">
        <f t="shared" si="96"/>
        <v>51.825000000000003</v>
      </c>
      <c r="T625" s="8">
        <f t="shared" si="97"/>
        <v>44.625</v>
      </c>
      <c r="U625" s="7">
        <f t="shared" si="98"/>
        <v>45.82500000000001</v>
      </c>
      <c r="V625" s="7">
        <f t="shared" si="99"/>
        <v>45.525000000000006</v>
      </c>
    </row>
    <row r="626" spans="1:22" ht="13.5" x14ac:dyDescent="0.25">
      <c r="A626" s="3">
        <f>RSI!A626</f>
        <v>43214</v>
      </c>
      <c r="B626" s="2">
        <f>RSI!B626</f>
        <v>1.4</v>
      </c>
      <c r="C626" s="2">
        <f>RSI!I626</f>
        <v>29.207831735013869</v>
      </c>
      <c r="D626" s="2">
        <f>MACD!E626</f>
        <v>-2.264926892809882E-4</v>
      </c>
      <c r="E626" s="2">
        <f>MACD!F626</f>
        <v>9.0366099991210215E-4</v>
      </c>
      <c r="F626" s="2">
        <f>'Moving Avg'!D626</f>
        <v>1.4159999999999999</v>
      </c>
      <c r="G626" s="2">
        <f>'Moving Avg'!F626</f>
        <v>1.4389999999999998</v>
      </c>
      <c r="H626" s="2">
        <f>'Moving Avg'!G626</f>
        <v>1.5702</v>
      </c>
      <c r="I626" s="2">
        <f>'Moving Avg'!H626</f>
        <v>1.5395499999999984</v>
      </c>
      <c r="J626" s="5" t="str">
        <f>OBV!F626</f>
        <v>BEARISH</v>
      </c>
      <c r="K626" s="5" t="str">
        <f>OBV!G626</f>
        <v>NEUTRAL</v>
      </c>
      <c r="L626" s="5" t="str">
        <f>OBV!H626</f>
        <v>NEUTRAL</v>
      </c>
      <c r="M626" s="7">
        <f t="shared" si="90"/>
        <v>50</v>
      </c>
      <c r="N626" s="7">
        <f t="shared" si="91"/>
        <v>45</v>
      </c>
      <c r="O626" s="7">
        <f t="shared" si="92"/>
        <v>0</v>
      </c>
      <c r="P626" s="7">
        <f t="shared" si="93"/>
        <v>16.5</v>
      </c>
      <c r="Q626" s="8">
        <f t="shared" si="94"/>
        <v>35.725000000000001</v>
      </c>
      <c r="R626" s="8">
        <f t="shared" si="95"/>
        <v>23.125</v>
      </c>
      <c r="S626" s="8">
        <f t="shared" si="96"/>
        <v>21.675000000000001</v>
      </c>
      <c r="T626" s="8">
        <f t="shared" si="97"/>
        <v>27.875</v>
      </c>
      <c r="U626" s="7">
        <f t="shared" si="98"/>
        <v>26.841666666666669</v>
      </c>
      <c r="V626" s="7">
        <f t="shared" si="99"/>
        <v>27.1</v>
      </c>
    </row>
    <row r="627" spans="1:22" ht="13.5" x14ac:dyDescent="0.25">
      <c r="A627" s="3">
        <f>RSI!A627</f>
        <v>43215</v>
      </c>
      <c r="B627" s="2">
        <f>RSI!B627</f>
        <v>1.37</v>
      </c>
      <c r="C627" s="2">
        <f>RSI!I627</f>
        <v>25.123825684045997</v>
      </c>
      <c r="D627" s="2">
        <f>MACD!E627</f>
        <v>2.3947063871947449E-3</v>
      </c>
      <c r="E627" s="2">
        <f>MACD!F627</f>
        <v>1.2018700773686309E-3</v>
      </c>
      <c r="F627" s="2">
        <f>'Moving Avg'!D627</f>
        <v>1.4020000000000001</v>
      </c>
      <c r="G627" s="2">
        <f>'Moving Avg'!F627</f>
        <v>1.4319999999999997</v>
      </c>
      <c r="H627" s="2">
        <f>'Moving Avg'!G627</f>
        <v>1.5600000000000003</v>
      </c>
      <c r="I627" s="2">
        <f>'Moving Avg'!H627</f>
        <v>1.5409999999999986</v>
      </c>
      <c r="J627" s="5" t="str">
        <f>OBV!F627</f>
        <v>BEARISH</v>
      </c>
      <c r="K627" s="5" t="str">
        <f>OBV!G627</f>
        <v>NEUTRAL</v>
      </c>
      <c r="L627" s="5" t="str">
        <f>OBV!H627</f>
        <v>CONFIRMED BEARISH</v>
      </c>
      <c r="M627" s="7">
        <f t="shared" si="90"/>
        <v>50</v>
      </c>
      <c r="N627" s="7">
        <f t="shared" si="91"/>
        <v>0</v>
      </c>
      <c r="O627" s="7">
        <f t="shared" si="92"/>
        <v>0</v>
      </c>
      <c r="P627" s="7">
        <f t="shared" si="93"/>
        <v>16.5</v>
      </c>
      <c r="Q627" s="8">
        <f t="shared" si="94"/>
        <v>19.975000000000001</v>
      </c>
      <c r="R627" s="8">
        <f t="shared" si="95"/>
        <v>14.125</v>
      </c>
      <c r="S627" s="8">
        <f t="shared" si="96"/>
        <v>14.925000000000001</v>
      </c>
      <c r="T627" s="8">
        <f t="shared" si="97"/>
        <v>16.625</v>
      </c>
      <c r="U627" s="7">
        <f t="shared" si="98"/>
        <v>16.341666666666669</v>
      </c>
      <c r="V627" s="7">
        <f t="shared" si="99"/>
        <v>16.412500000000001</v>
      </c>
    </row>
    <row r="628" spans="1:22" ht="13.5" x14ac:dyDescent="0.25">
      <c r="A628" s="3">
        <f>RSI!A628</f>
        <v>43216</v>
      </c>
      <c r="B628" s="2">
        <f>RSI!B628</f>
        <v>1.37</v>
      </c>
      <c r="C628" s="2">
        <f>RSI!I628</f>
        <v>25.123825684045997</v>
      </c>
      <c r="D628" s="2">
        <f>MACD!E628</f>
        <v>5.2187830837246985E-3</v>
      </c>
      <c r="E628" s="2">
        <f>MACD!F628</f>
        <v>2.0052526786398443E-3</v>
      </c>
      <c r="F628" s="2">
        <f>'Moving Avg'!D628</f>
        <v>1.3879999999999999</v>
      </c>
      <c r="G628" s="2">
        <f>'Moving Avg'!F628</f>
        <v>1.4269999999999998</v>
      </c>
      <c r="H628" s="2">
        <f>'Moving Avg'!G628</f>
        <v>1.5498000000000005</v>
      </c>
      <c r="I628" s="2">
        <f>'Moving Avg'!H628</f>
        <v>1.542449999999999</v>
      </c>
      <c r="J628" s="5" t="str">
        <f>OBV!F628</f>
        <v>BEARISH</v>
      </c>
      <c r="K628" s="5" t="str">
        <f>OBV!G628</f>
        <v>NEUTRAL</v>
      </c>
      <c r="L628" s="5" t="str">
        <f>OBV!H628</f>
        <v>CONFIRMED BEARISH</v>
      </c>
      <c r="M628" s="7">
        <f t="shared" si="90"/>
        <v>50</v>
      </c>
      <c r="N628" s="7">
        <f t="shared" si="91"/>
        <v>0</v>
      </c>
      <c r="O628" s="7">
        <f t="shared" si="92"/>
        <v>0</v>
      </c>
      <c r="P628" s="7">
        <f t="shared" si="93"/>
        <v>16.5</v>
      </c>
      <c r="Q628" s="8">
        <f t="shared" si="94"/>
        <v>19.975000000000001</v>
      </c>
      <c r="R628" s="8">
        <f t="shared" si="95"/>
        <v>14.125</v>
      </c>
      <c r="S628" s="8">
        <f t="shared" si="96"/>
        <v>14.925000000000001</v>
      </c>
      <c r="T628" s="8">
        <f t="shared" si="97"/>
        <v>16.625</v>
      </c>
      <c r="U628" s="7">
        <f t="shared" si="98"/>
        <v>16.341666666666669</v>
      </c>
      <c r="V628" s="7">
        <f t="shared" si="99"/>
        <v>16.412500000000001</v>
      </c>
    </row>
    <row r="629" spans="1:22" ht="13.5" x14ac:dyDescent="0.25">
      <c r="A629" s="3">
        <f>RSI!A629</f>
        <v>43217</v>
      </c>
      <c r="B629" s="2">
        <f>RSI!B629</f>
        <v>1.35</v>
      </c>
      <c r="C629" s="2">
        <f>RSI!I629</f>
        <v>22.67268559911254</v>
      </c>
      <c r="D629" s="2">
        <f>MACD!E629</f>
        <v>9.6511077538410373E-3</v>
      </c>
      <c r="E629" s="2">
        <f>MACD!F629</f>
        <v>3.5344236936800831E-3</v>
      </c>
      <c r="F629" s="2">
        <f>'Moving Avg'!D629</f>
        <v>1.3780000000000001</v>
      </c>
      <c r="G629" s="2">
        <f>'Moving Avg'!F629</f>
        <v>1.4209999999999998</v>
      </c>
      <c r="H629" s="2">
        <f>'Moving Avg'!G629</f>
        <v>1.5392000000000001</v>
      </c>
      <c r="I629" s="2">
        <f>'Moving Avg'!H629</f>
        <v>1.5437999999999987</v>
      </c>
      <c r="J629" s="5" t="str">
        <f>OBV!F629</f>
        <v>BEARISH</v>
      </c>
      <c r="K629" s="5" t="str">
        <f>OBV!G629</f>
        <v>NEUTRAL</v>
      </c>
      <c r="L629" s="5" t="str">
        <f>OBV!H629</f>
        <v>CONFIRMED BEARISH</v>
      </c>
      <c r="M629" s="7">
        <f t="shared" si="90"/>
        <v>50</v>
      </c>
      <c r="N629" s="7">
        <f t="shared" si="91"/>
        <v>0</v>
      </c>
      <c r="O629" s="7">
        <f t="shared" si="92"/>
        <v>0</v>
      </c>
      <c r="P629" s="7">
        <f t="shared" si="93"/>
        <v>16.5</v>
      </c>
      <c r="Q629" s="8">
        <f t="shared" si="94"/>
        <v>19.975000000000001</v>
      </c>
      <c r="R629" s="8">
        <f t="shared" si="95"/>
        <v>14.125</v>
      </c>
      <c r="S629" s="8">
        <f t="shared" si="96"/>
        <v>14.925000000000001</v>
      </c>
      <c r="T629" s="8">
        <f t="shared" si="97"/>
        <v>16.625</v>
      </c>
      <c r="U629" s="7">
        <f t="shared" si="98"/>
        <v>16.341666666666669</v>
      </c>
      <c r="V629" s="7">
        <f t="shared" si="99"/>
        <v>16.412500000000001</v>
      </c>
    </row>
    <row r="630" spans="1:22" ht="13.5" x14ac:dyDescent="0.25">
      <c r="A630" s="3">
        <f>RSI!A630</f>
        <v>43220</v>
      </c>
      <c r="B630" s="2">
        <f>RSI!B630</f>
        <v>1.35</v>
      </c>
      <c r="C630" s="2">
        <f>RSI!I630</f>
        <v>22.67268559911254</v>
      </c>
      <c r="D630" s="2">
        <f>MACD!E630</f>
        <v>4.8086144583043833E-3</v>
      </c>
      <c r="E630" s="2">
        <f>MACD!F630</f>
        <v>3.7892618466049432E-3</v>
      </c>
      <c r="F630" s="2">
        <f>'Moving Avg'!D630</f>
        <v>1.3679999999999999</v>
      </c>
      <c r="G630" s="2">
        <f>'Moving Avg'!F630</f>
        <v>1.4159999999999999</v>
      </c>
      <c r="H630" s="2">
        <f>'Moving Avg'!G630</f>
        <v>1.5286000000000002</v>
      </c>
      <c r="I630" s="2">
        <f>'Moving Avg'!H630</f>
        <v>1.5451499999999989</v>
      </c>
      <c r="J630" s="5" t="str">
        <f>OBV!F630</f>
        <v>BEARISH</v>
      </c>
      <c r="K630" s="5" t="str">
        <f>OBV!G630</f>
        <v>NEUTRAL</v>
      </c>
      <c r="L630" s="5" t="str">
        <f>OBV!H630</f>
        <v>CONFIRMED BEARISH</v>
      </c>
      <c r="M630" s="7">
        <f t="shared" si="90"/>
        <v>50</v>
      </c>
      <c r="N630" s="7">
        <f t="shared" si="91"/>
        <v>0</v>
      </c>
      <c r="O630" s="7">
        <f t="shared" si="92"/>
        <v>0</v>
      </c>
      <c r="P630" s="7">
        <f t="shared" si="93"/>
        <v>16.5</v>
      </c>
      <c r="Q630" s="8">
        <f t="shared" si="94"/>
        <v>19.975000000000001</v>
      </c>
      <c r="R630" s="8">
        <f t="shared" si="95"/>
        <v>14.125</v>
      </c>
      <c r="S630" s="8">
        <f t="shared" si="96"/>
        <v>14.925000000000001</v>
      </c>
      <c r="T630" s="8">
        <f t="shared" si="97"/>
        <v>16.625</v>
      </c>
      <c r="U630" s="7">
        <f t="shared" si="98"/>
        <v>16.341666666666669</v>
      </c>
      <c r="V630" s="7">
        <f t="shared" si="99"/>
        <v>16.412500000000001</v>
      </c>
    </row>
    <row r="631" spans="1:22" ht="13.5" x14ac:dyDescent="0.25">
      <c r="A631" s="3">
        <f>RSI!A631</f>
        <v>43222</v>
      </c>
      <c r="B631" s="2">
        <f>RSI!B631</f>
        <v>1.37</v>
      </c>
      <c r="C631" s="2">
        <f>RSI!I631</f>
        <v>30.532843162414025</v>
      </c>
      <c r="D631" s="2">
        <f>MACD!E631</f>
        <v>2.8971611417638599E-3</v>
      </c>
      <c r="E631" s="2">
        <f>MACD!F631</f>
        <v>3.6108417056367266E-3</v>
      </c>
      <c r="F631" s="2">
        <f>'Moving Avg'!D631</f>
        <v>1.3619999999999999</v>
      </c>
      <c r="G631" s="2">
        <f>'Moving Avg'!F631</f>
        <v>1.4120000000000001</v>
      </c>
      <c r="H631" s="2">
        <f>'Moving Avg'!G631</f>
        <v>1.5184000000000004</v>
      </c>
      <c r="I631" s="2">
        <f>'Moving Avg'!H631</f>
        <v>1.5465999999999991</v>
      </c>
      <c r="J631" s="5" t="str">
        <f>OBV!F631</f>
        <v>BEARISH</v>
      </c>
      <c r="K631" s="5" t="str">
        <f>OBV!G631</f>
        <v>NEUTRAL</v>
      </c>
      <c r="L631" s="5" t="str">
        <f>OBV!H631</f>
        <v>CONFIRMED BEARISH</v>
      </c>
      <c r="M631" s="7">
        <f t="shared" si="90"/>
        <v>25</v>
      </c>
      <c r="N631" s="7">
        <f t="shared" si="91"/>
        <v>45</v>
      </c>
      <c r="O631" s="7">
        <f t="shared" si="92"/>
        <v>0</v>
      </c>
      <c r="P631" s="7">
        <f t="shared" si="93"/>
        <v>16.5</v>
      </c>
      <c r="Q631" s="8">
        <f t="shared" si="94"/>
        <v>26.975000000000001</v>
      </c>
      <c r="R631" s="8">
        <f t="shared" si="95"/>
        <v>18.125</v>
      </c>
      <c r="S631" s="8">
        <f t="shared" si="96"/>
        <v>17.925000000000001</v>
      </c>
      <c r="T631" s="8">
        <f t="shared" si="97"/>
        <v>21.625</v>
      </c>
      <c r="U631" s="7">
        <f t="shared" si="98"/>
        <v>21.008333333333336</v>
      </c>
      <c r="V631" s="7">
        <f t="shared" si="99"/>
        <v>21.162500000000001</v>
      </c>
    </row>
    <row r="632" spans="1:22" ht="13.5" x14ac:dyDescent="0.25">
      <c r="A632" s="3">
        <f>RSI!A632</f>
        <v>43223</v>
      </c>
      <c r="B632" s="2">
        <f>RSI!B632</f>
        <v>1.41</v>
      </c>
      <c r="C632" s="2">
        <f>RSI!I632</f>
        <v>43.009906345948842</v>
      </c>
      <c r="D632" s="2">
        <f>MACD!E632</f>
        <v>4.8993312083858154E-3</v>
      </c>
      <c r="E632" s="2">
        <f>MACD!F632</f>
        <v>3.8685396061865444E-3</v>
      </c>
      <c r="F632" s="2">
        <f>'Moving Avg'!D632</f>
        <v>1.37</v>
      </c>
      <c r="G632" s="2">
        <f>'Moving Avg'!F632</f>
        <v>1.4100000000000001</v>
      </c>
      <c r="H632" s="2">
        <f>'Moving Avg'!G632</f>
        <v>1.5100000000000002</v>
      </c>
      <c r="I632" s="2">
        <f>'Moving Avg'!H632</f>
        <v>1.5482499999999992</v>
      </c>
      <c r="J632" s="5" t="str">
        <f>OBV!F632</f>
        <v>BEARISH</v>
      </c>
      <c r="K632" s="5" t="str">
        <f>OBV!G632</f>
        <v>NEUTRAL</v>
      </c>
      <c r="L632" s="5" t="str">
        <f>OBV!H632</f>
        <v>BEARISH DIVERGENCE</v>
      </c>
      <c r="M632" s="7">
        <f t="shared" si="90"/>
        <v>25</v>
      </c>
      <c r="N632" s="7">
        <f t="shared" si="91"/>
        <v>0</v>
      </c>
      <c r="O632" s="7">
        <f t="shared" si="92"/>
        <v>0</v>
      </c>
      <c r="P632" s="7">
        <f t="shared" si="93"/>
        <v>16.5</v>
      </c>
      <c r="Q632" s="8">
        <f t="shared" si="94"/>
        <v>11.225</v>
      </c>
      <c r="R632" s="8">
        <f t="shared" si="95"/>
        <v>9.125</v>
      </c>
      <c r="S632" s="8">
        <f t="shared" si="96"/>
        <v>11.175000000000001</v>
      </c>
      <c r="T632" s="8">
        <f t="shared" si="97"/>
        <v>10.375</v>
      </c>
      <c r="U632" s="7">
        <f t="shared" si="98"/>
        <v>10.508333333333335</v>
      </c>
      <c r="V632" s="7">
        <f t="shared" si="99"/>
        <v>10.475000000000001</v>
      </c>
    </row>
    <row r="633" spans="1:22" ht="13.5" x14ac:dyDescent="0.25">
      <c r="A633" s="3">
        <f>RSI!A633</f>
        <v>43224</v>
      </c>
      <c r="B633" s="2">
        <f>RSI!B633</f>
        <v>1.47</v>
      </c>
      <c r="C633" s="2">
        <f>RSI!I633</f>
        <v>55.82645397951552</v>
      </c>
      <c r="D633" s="2">
        <f>MACD!E633</f>
        <v>2.3095860331363571E-3</v>
      </c>
      <c r="E633" s="2">
        <f>MACD!F633</f>
        <v>3.5567488915765068E-3</v>
      </c>
      <c r="F633" s="2">
        <f>'Moving Avg'!D633</f>
        <v>1.3900000000000001</v>
      </c>
      <c r="G633" s="2">
        <f>'Moving Avg'!F633</f>
        <v>1.411</v>
      </c>
      <c r="H633" s="2">
        <f>'Moving Avg'!G633</f>
        <v>1.5036</v>
      </c>
      <c r="I633" s="2">
        <f>'Moving Avg'!H633</f>
        <v>1.5500999999999996</v>
      </c>
      <c r="J633" s="5" t="str">
        <f>OBV!F633</f>
        <v>BEARISH</v>
      </c>
      <c r="K633" s="5" t="str">
        <f>OBV!G633</f>
        <v>NEUTRAL</v>
      </c>
      <c r="L633" s="5" t="str">
        <f>OBV!H633</f>
        <v>BEARISH DIVERGENCE</v>
      </c>
      <c r="M633" s="7">
        <f t="shared" si="90"/>
        <v>25</v>
      </c>
      <c r="N633" s="7">
        <f t="shared" si="91"/>
        <v>45</v>
      </c>
      <c r="O633" s="7">
        <f t="shared" si="92"/>
        <v>0</v>
      </c>
      <c r="P633" s="7">
        <f t="shared" si="93"/>
        <v>16.5</v>
      </c>
      <c r="Q633" s="8">
        <f t="shared" si="94"/>
        <v>26.975000000000001</v>
      </c>
      <c r="R633" s="8">
        <f t="shared" si="95"/>
        <v>18.125</v>
      </c>
      <c r="S633" s="8">
        <f t="shared" si="96"/>
        <v>17.925000000000001</v>
      </c>
      <c r="T633" s="8">
        <f t="shared" si="97"/>
        <v>21.625</v>
      </c>
      <c r="U633" s="7">
        <f t="shared" si="98"/>
        <v>21.008333333333336</v>
      </c>
      <c r="V633" s="7">
        <f t="shared" si="99"/>
        <v>21.162500000000001</v>
      </c>
    </row>
    <row r="634" spans="1:22" ht="13.5" x14ac:dyDescent="0.25">
      <c r="A634" s="3">
        <f>RSI!A634</f>
        <v>43227</v>
      </c>
      <c r="B634" s="2">
        <f>RSI!B634</f>
        <v>1.43</v>
      </c>
      <c r="C634" s="2">
        <f>RSI!I634</f>
        <v>48.065754390601732</v>
      </c>
      <c r="D634" s="2">
        <f>MACD!E634</f>
        <v>-3.2785001985620177E-3</v>
      </c>
      <c r="E634" s="2">
        <f>MACD!F634</f>
        <v>2.1896990735488023E-3</v>
      </c>
      <c r="F634" s="2">
        <f>'Moving Avg'!D634</f>
        <v>1.4059999999999999</v>
      </c>
      <c r="G634" s="2">
        <f>'Moving Avg'!F634</f>
        <v>1.4100000000000001</v>
      </c>
      <c r="H634" s="2">
        <f>'Moving Avg'!G634</f>
        <v>1.4964000000000002</v>
      </c>
      <c r="I634" s="2">
        <f>'Moving Avg'!H634</f>
        <v>1.5517499999999995</v>
      </c>
      <c r="J634" s="5" t="str">
        <f>OBV!F634</f>
        <v>BULLISH</v>
      </c>
      <c r="K634" s="5" t="str">
        <f>OBV!G634</f>
        <v>NEUTRAL</v>
      </c>
      <c r="L634" s="5" t="str">
        <f>OBV!H634</f>
        <v>CONFIRMED BULLISH</v>
      </c>
      <c r="M634" s="7">
        <f t="shared" si="90"/>
        <v>25</v>
      </c>
      <c r="N634" s="7">
        <f t="shared" si="91"/>
        <v>45</v>
      </c>
      <c r="O634" s="7">
        <f t="shared" si="92"/>
        <v>0</v>
      </c>
      <c r="P634" s="7">
        <f t="shared" si="93"/>
        <v>83.5</v>
      </c>
      <c r="Q634" s="8">
        <f t="shared" si="94"/>
        <v>37.024999999999999</v>
      </c>
      <c r="R634" s="8">
        <f t="shared" si="95"/>
        <v>34.875</v>
      </c>
      <c r="S634" s="8">
        <f t="shared" si="96"/>
        <v>48.075000000000003</v>
      </c>
      <c r="T634" s="8">
        <f t="shared" si="97"/>
        <v>38.375</v>
      </c>
      <c r="U634" s="7">
        <f t="shared" si="98"/>
        <v>39.991666666666667</v>
      </c>
      <c r="V634" s="7">
        <f t="shared" si="99"/>
        <v>39.587500000000006</v>
      </c>
    </row>
    <row r="635" spans="1:22" ht="13.5" x14ac:dyDescent="0.25">
      <c r="A635" s="3">
        <f>RSI!A635</f>
        <v>43228</v>
      </c>
      <c r="B635" s="2">
        <f>RSI!B635</f>
        <v>1.44</v>
      </c>
      <c r="C635" s="2">
        <f>RSI!I635</f>
        <v>49.939375557932017</v>
      </c>
      <c r="D635" s="2">
        <f>MACD!E635</f>
        <v>-8.7018896940687096E-3</v>
      </c>
      <c r="E635" s="2">
        <f>MACD!F635</f>
        <v>1.1381320025299858E-5</v>
      </c>
      <c r="F635" s="2">
        <f>'Moving Avg'!D635</f>
        <v>1.4239999999999999</v>
      </c>
      <c r="G635" s="2">
        <f>'Moving Avg'!F635</f>
        <v>1.4095000000000002</v>
      </c>
      <c r="H635" s="2">
        <f>'Moving Avg'!G635</f>
        <v>1.4894000000000001</v>
      </c>
      <c r="I635" s="2">
        <f>'Moving Avg'!H635</f>
        <v>1.5533999999999994</v>
      </c>
      <c r="J635" s="5" t="str">
        <f>OBV!F635</f>
        <v>BULLISH</v>
      </c>
      <c r="K635" s="5" t="str">
        <f>OBV!G635</f>
        <v>NEUTRAL</v>
      </c>
      <c r="L635" s="5" t="str">
        <f>OBV!H635</f>
        <v>CONFIRMED BULLISH</v>
      </c>
      <c r="M635" s="7">
        <f t="shared" si="90"/>
        <v>25</v>
      </c>
      <c r="N635" s="7">
        <f t="shared" si="91"/>
        <v>45</v>
      </c>
      <c r="O635" s="7">
        <f t="shared" si="92"/>
        <v>0</v>
      </c>
      <c r="P635" s="7">
        <f t="shared" si="93"/>
        <v>83.5</v>
      </c>
      <c r="Q635" s="8">
        <f t="shared" si="94"/>
        <v>37.024999999999999</v>
      </c>
      <c r="R635" s="8">
        <f t="shared" si="95"/>
        <v>34.875</v>
      </c>
      <c r="S635" s="8">
        <f t="shared" si="96"/>
        <v>48.075000000000003</v>
      </c>
      <c r="T635" s="8">
        <f t="shared" si="97"/>
        <v>38.375</v>
      </c>
      <c r="U635" s="7">
        <f t="shared" si="98"/>
        <v>39.991666666666667</v>
      </c>
      <c r="V635" s="7">
        <f t="shared" si="99"/>
        <v>39.587500000000006</v>
      </c>
    </row>
    <row r="636" spans="1:22" ht="13.5" x14ac:dyDescent="0.25">
      <c r="A636" s="3">
        <f>RSI!A636</f>
        <v>43229</v>
      </c>
      <c r="B636" s="2">
        <f>RSI!B636</f>
        <v>1.5</v>
      </c>
      <c r="C636" s="2">
        <f>RSI!I636</f>
        <v>59.403005917924588</v>
      </c>
      <c r="D636" s="2">
        <f>MACD!E636</f>
        <v>-1.7752102094319433E-2</v>
      </c>
      <c r="E636" s="2">
        <f>MACD!F636</f>
        <v>-3.5413153628436468E-3</v>
      </c>
      <c r="F636" s="2">
        <f>'Moving Avg'!D636</f>
        <v>1.45</v>
      </c>
      <c r="G636" s="2">
        <f>'Moving Avg'!F636</f>
        <v>1.4120000000000004</v>
      </c>
      <c r="H636" s="2">
        <f>'Moving Avg'!G636</f>
        <v>1.4852000000000001</v>
      </c>
      <c r="I636" s="2">
        <f>'Moving Avg'!H636</f>
        <v>1.5553499999999993</v>
      </c>
      <c r="J636" s="5" t="str">
        <f>OBV!F636</f>
        <v>BULLISH</v>
      </c>
      <c r="K636" s="5" t="str">
        <f>OBV!G636</f>
        <v>NEUTRAL</v>
      </c>
      <c r="L636" s="5" t="str">
        <f>OBV!H636</f>
        <v>CONFIRMED BULLISH</v>
      </c>
      <c r="M636" s="7">
        <f t="shared" si="90"/>
        <v>25</v>
      </c>
      <c r="N636" s="7">
        <f t="shared" si="91"/>
        <v>45</v>
      </c>
      <c r="O636" s="7">
        <f t="shared" si="92"/>
        <v>0</v>
      </c>
      <c r="P636" s="7">
        <f t="shared" si="93"/>
        <v>83.5</v>
      </c>
      <c r="Q636" s="8">
        <f t="shared" si="94"/>
        <v>37.024999999999999</v>
      </c>
      <c r="R636" s="8">
        <f t="shared" si="95"/>
        <v>34.875</v>
      </c>
      <c r="S636" s="8">
        <f t="shared" si="96"/>
        <v>48.075000000000003</v>
      </c>
      <c r="T636" s="8">
        <f t="shared" si="97"/>
        <v>38.375</v>
      </c>
      <c r="U636" s="7">
        <f t="shared" si="98"/>
        <v>39.991666666666667</v>
      </c>
      <c r="V636" s="7">
        <f t="shared" si="99"/>
        <v>39.587500000000006</v>
      </c>
    </row>
    <row r="637" spans="1:22" ht="13.5" x14ac:dyDescent="0.25">
      <c r="A637" s="3">
        <f>RSI!A637</f>
        <v>43230</v>
      </c>
      <c r="B637" s="2">
        <f>RSI!B637</f>
        <v>1.5</v>
      </c>
      <c r="C637" s="2">
        <f>RSI!I637</f>
        <v>59.403005917924588</v>
      </c>
      <c r="D637" s="2">
        <f>MACD!E637</f>
        <v>-3.0395406942443692E-2</v>
      </c>
      <c r="E637" s="2">
        <f>MACD!F637</f>
        <v>-8.9121336787636556E-3</v>
      </c>
      <c r="F637" s="2">
        <f>'Moving Avg'!D637</f>
        <v>1.468</v>
      </c>
      <c r="G637" s="2">
        <f>'Moving Avg'!F637</f>
        <v>1.4150000000000003</v>
      </c>
      <c r="H637" s="2">
        <f>'Moving Avg'!G637</f>
        <v>1.4824000000000004</v>
      </c>
      <c r="I637" s="2">
        <f>'Moving Avg'!H637</f>
        <v>1.5572499999999996</v>
      </c>
      <c r="J637" s="5" t="str">
        <f>OBV!F637</f>
        <v>BULLISH</v>
      </c>
      <c r="K637" s="5" t="str">
        <f>OBV!G637</f>
        <v>NEUTRAL</v>
      </c>
      <c r="L637" s="5" t="str">
        <f>OBV!H637</f>
        <v>CONFIRMED BULLISH</v>
      </c>
      <c r="M637" s="7">
        <f t="shared" si="90"/>
        <v>25</v>
      </c>
      <c r="N637" s="7">
        <f t="shared" si="91"/>
        <v>100</v>
      </c>
      <c r="O637" s="7">
        <f t="shared" si="92"/>
        <v>0</v>
      </c>
      <c r="P637" s="7">
        <f t="shared" si="93"/>
        <v>83.5</v>
      </c>
      <c r="Q637" s="8">
        <f t="shared" si="94"/>
        <v>56.274999999999999</v>
      </c>
      <c r="R637" s="8">
        <f t="shared" si="95"/>
        <v>45.875</v>
      </c>
      <c r="S637" s="8">
        <f t="shared" si="96"/>
        <v>56.325000000000003</v>
      </c>
      <c r="T637" s="8">
        <f t="shared" si="97"/>
        <v>52.125</v>
      </c>
      <c r="U637" s="7">
        <f t="shared" si="98"/>
        <v>52.82500000000001</v>
      </c>
      <c r="V637" s="7">
        <f t="shared" si="99"/>
        <v>52.650000000000006</v>
      </c>
    </row>
    <row r="638" spans="1:22" ht="13.5" x14ac:dyDescent="0.25">
      <c r="A638" s="3">
        <f>RSI!A638</f>
        <v>43231</v>
      </c>
      <c r="B638" s="2">
        <f>RSI!B638</f>
        <v>1.5</v>
      </c>
      <c r="C638" s="2">
        <f>RSI!I638</f>
        <v>59.403005917924588</v>
      </c>
      <c r="D638" s="2">
        <f>MACD!E638</f>
        <v>-4.143622519163026E-2</v>
      </c>
      <c r="E638" s="2">
        <f>MACD!F638</f>
        <v>-1.5416951981336979E-2</v>
      </c>
      <c r="F638" s="2">
        <f>'Moving Avg'!D638</f>
        <v>1.474</v>
      </c>
      <c r="G638" s="2">
        <f>'Moving Avg'!F638</f>
        <v>1.4180000000000001</v>
      </c>
      <c r="H638" s="2">
        <f>'Moving Avg'!G638</f>
        <v>1.4812000000000003</v>
      </c>
      <c r="I638" s="2">
        <f>'Moving Avg'!H638</f>
        <v>1.5590499999999998</v>
      </c>
      <c r="J638" s="5" t="str">
        <f>OBV!F638</f>
        <v>BULLISH</v>
      </c>
      <c r="K638" s="5" t="str">
        <f>OBV!G638</f>
        <v>NEUTRAL</v>
      </c>
      <c r="L638" s="5" t="str">
        <f>OBV!H638</f>
        <v>CONFIRMED BULLISH</v>
      </c>
      <c r="M638" s="7">
        <f t="shared" si="90"/>
        <v>25</v>
      </c>
      <c r="N638" s="7">
        <f t="shared" si="91"/>
        <v>100</v>
      </c>
      <c r="O638" s="7">
        <f t="shared" si="92"/>
        <v>0</v>
      </c>
      <c r="P638" s="7">
        <f t="shared" si="93"/>
        <v>83.5</v>
      </c>
      <c r="Q638" s="8">
        <f t="shared" si="94"/>
        <v>56.274999999999999</v>
      </c>
      <c r="R638" s="8">
        <f t="shared" si="95"/>
        <v>45.875</v>
      </c>
      <c r="S638" s="8">
        <f t="shared" si="96"/>
        <v>56.325000000000003</v>
      </c>
      <c r="T638" s="8">
        <f t="shared" si="97"/>
        <v>52.125</v>
      </c>
      <c r="U638" s="7">
        <f t="shared" si="98"/>
        <v>52.82500000000001</v>
      </c>
      <c r="V638" s="7">
        <f t="shared" si="99"/>
        <v>52.650000000000006</v>
      </c>
    </row>
    <row r="639" spans="1:22" ht="13.5" x14ac:dyDescent="0.25">
      <c r="A639" s="3">
        <f>RSI!A639</f>
        <v>43234</v>
      </c>
      <c r="B639" s="2">
        <f>RSI!B639</f>
        <v>1.5</v>
      </c>
      <c r="C639" s="2">
        <f>RSI!I639</f>
        <v>59.403005917924588</v>
      </c>
      <c r="D639" s="2">
        <f>MACD!E639</f>
        <v>-5.417263578353837E-2</v>
      </c>
      <c r="E639" s="2">
        <f>MACD!F639</f>
        <v>-2.3168088741777258E-2</v>
      </c>
      <c r="F639" s="2">
        <f>'Moving Avg'!D639</f>
        <v>1.488</v>
      </c>
      <c r="G639" s="2">
        <f>'Moving Avg'!F639</f>
        <v>1.421</v>
      </c>
      <c r="H639" s="2">
        <f>'Moving Avg'!G639</f>
        <v>1.4802000000000002</v>
      </c>
      <c r="I639" s="2">
        <f>'Moving Avg'!H639</f>
        <v>1.5609999999999997</v>
      </c>
      <c r="J639" s="5" t="str">
        <f>OBV!F639</f>
        <v>BULLISH</v>
      </c>
      <c r="K639" s="5" t="str">
        <f>OBV!G639</f>
        <v>NEUTRAL</v>
      </c>
      <c r="L639" s="5" t="str">
        <f>OBV!H639</f>
        <v>CONFIRMED BULLISH</v>
      </c>
      <c r="M639" s="7">
        <f t="shared" si="90"/>
        <v>25</v>
      </c>
      <c r="N639" s="7">
        <f t="shared" si="91"/>
        <v>100</v>
      </c>
      <c r="O639" s="7">
        <f t="shared" si="92"/>
        <v>0</v>
      </c>
      <c r="P639" s="7">
        <f t="shared" si="93"/>
        <v>83.5</v>
      </c>
      <c r="Q639" s="8">
        <f t="shared" si="94"/>
        <v>56.274999999999999</v>
      </c>
      <c r="R639" s="8">
        <f t="shared" si="95"/>
        <v>45.875</v>
      </c>
      <c r="S639" s="8">
        <f t="shared" si="96"/>
        <v>56.325000000000003</v>
      </c>
      <c r="T639" s="8">
        <f t="shared" si="97"/>
        <v>52.125</v>
      </c>
      <c r="U639" s="7">
        <f t="shared" si="98"/>
        <v>52.82500000000001</v>
      </c>
      <c r="V639" s="7">
        <f t="shared" si="99"/>
        <v>52.650000000000006</v>
      </c>
    </row>
    <row r="640" spans="1:22" ht="13.5" x14ac:dyDescent="0.25">
      <c r="A640" s="3">
        <f>RSI!A640</f>
        <v>43235</v>
      </c>
      <c r="B640" s="2">
        <f>RSI!B640</f>
        <v>1.5</v>
      </c>
      <c r="C640" s="2">
        <f>RSI!I640</f>
        <v>59.403005917924588</v>
      </c>
      <c r="D640" s="2">
        <f>MACD!E640</f>
        <v>-6.5243354785363472E-2</v>
      </c>
      <c r="E640" s="2">
        <f>MACD!F640</f>
        <v>-3.1583141950494505E-2</v>
      </c>
      <c r="F640" s="2">
        <f>'Moving Avg'!D640</f>
        <v>1.5</v>
      </c>
      <c r="G640" s="2">
        <f>'Moving Avg'!F640</f>
        <v>1.427</v>
      </c>
      <c r="H640" s="2">
        <f>'Moving Avg'!G640</f>
        <v>1.4780000000000002</v>
      </c>
      <c r="I640" s="2">
        <f>'Moving Avg'!H640</f>
        <v>1.5629499999999998</v>
      </c>
      <c r="J640" s="5" t="str">
        <f>OBV!F640</f>
        <v>NEUTRAL</v>
      </c>
      <c r="K640" s="5" t="str">
        <f>OBV!G640</f>
        <v>NEUTRAL</v>
      </c>
      <c r="L640" s="5" t="str">
        <f>OBV!H640</f>
        <v>NEUTRAL</v>
      </c>
      <c r="M640" s="7">
        <f t="shared" si="90"/>
        <v>25</v>
      </c>
      <c r="N640" s="7">
        <f t="shared" si="91"/>
        <v>100</v>
      </c>
      <c r="O640" s="7">
        <f t="shared" si="92"/>
        <v>0</v>
      </c>
      <c r="P640" s="7">
        <f t="shared" si="93"/>
        <v>33</v>
      </c>
      <c r="Q640" s="8">
        <f t="shared" si="94"/>
        <v>48.7</v>
      </c>
      <c r="R640" s="8">
        <f t="shared" si="95"/>
        <v>33.25</v>
      </c>
      <c r="S640" s="8">
        <f t="shared" si="96"/>
        <v>33.6</v>
      </c>
      <c r="T640" s="8">
        <f t="shared" si="97"/>
        <v>39.5</v>
      </c>
      <c r="U640" s="7">
        <f t="shared" si="98"/>
        <v>38.516666666666673</v>
      </c>
      <c r="V640" s="7">
        <f t="shared" si="99"/>
        <v>38.762500000000003</v>
      </c>
    </row>
    <row r="641" spans="1:22" ht="13.5" x14ac:dyDescent="0.25">
      <c r="A641" s="3">
        <f>RSI!A641</f>
        <v>43236</v>
      </c>
      <c r="B641" s="2">
        <f>RSI!B641</f>
        <v>1.5</v>
      </c>
      <c r="C641" s="2">
        <f>RSI!I641</f>
        <v>59.403005917924588</v>
      </c>
      <c r="D641" s="2">
        <f>MACD!E641</f>
        <v>-7.1805959646789264E-2</v>
      </c>
      <c r="E641" s="2">
        <f>MACD!F641</f>
        <v>-3.9627705489753459E-2</v>
      </c>
      <c r="F641" s="2">
        <f>'Moving Avg'!D641</f>
        <v>1.5</v>
      </c>
      <c r="G641" s="2">
        <f>'Moving Avg'!F641</f>
        <v>1.4319999999999999</v>
      </c>
      <c r="H641" s="2">
        <f>'Moving Avg'!G641</f>
        <v>1.4750000000000001</v>
      </c>
      <c r="I641" s="2">
        <f>'Moving Avg'!H641</f>
        <v>1.5648999999999997</v>
      </c>
      <c r="J641" s="5" t="str">
        <f>OBV!F641</f>
        <v>NEUTRAL</v>
      </c>
      <c r="K641" s="5" t="str">
        <f>OBV!G641</f>
        <v>NEUTRAL</v>
      </c>
      <c r="L641" s="5" t="str">
        <f>OBV!H641</f>
        <v>NEUTRAL</v>
      </c>
      <c r="M641" s="7">
        <f t="shared" si="90"/>
        <v>25</v>
      </c>
      <c r="N641" s="7">
        <f t="shared" si="91"/>
        <v>100</v>
      </c>
      <c r="O641" s="7">
        <f t="shared" si="92"/>
        <v>0</v>
      </c>
      <c r="P641" s="7">
        <f t="shared" si="93"/>
        <v>33</v>
      </c>
      <c r="Q641" s="8">
        <f t="shared" si="94"/>
        <v>48.7</v>
      </c>
      <c r="R641" s="8">
        <f t="shared" si="95"/>
        <v>33.25</v>
      </c>
      <c r="S641" s="8">
        <f t="shared" si="96"/>
        <v>33.6</v>
      </c>
      <c r="T641" s="8">
        <f t="shared" si="97"/>
        <v>39.5</v>
      </c>
      <c r="U641" s="7">
        <f t="shared" si="98"/>
        <v>38.516666666666673</v>
      </c>
      <c r="V641" s="7">
        <f t="shared" si="99"/>
        <v>38.762500000000003</v>
      </c>
    </row>
    <row r="642" spans="1:22" ht="13.5" x14ac:dyDescent="0.25">
      <c r="A642" s="3">
        <f>RSI!A642</f>
        <v>43237</v>
      </c>
      <c r="B642" s="2">
        <f>RSI!B642</f>
        <v>1.5</v>
      </c>
      <c r="C642" s="2">
        <f>RSI!I642</f>
        <v>59.403005917924588</v>
      </c>
      <c r="D642" s="2">
        <f>MACD!E642</f>
        <v>-7.1456935425435741E-2</v>
      </c>
      <c r="E642" s="2">
        <f>MACD!F642</f>
        <v>-4.5993551476889917E-2</v>
      </c>
      <c r="F642" s="2">
        <f>'Moving Avg'!D642</f>
        <v>1.5</v>
      </c>
      <c r="G642" s="2">
        <f>'Moving Avg'!F642</f>
        <v>1.4350000000000001</v>
      </c>
      <c r="H642" s="2">
        <f>'Moving Avg'!G642</f>
        <v>1.472</v>
      </c>
      <c r="I642" s="2">
        <f>'Moving Avg'!H642</f>
        <v>1.5668500000000001</v>
      </c>
      <c r="J642" s="5" t="str">
        <f>OBV!F642</f>
        <v>NEUTRAL</v>
      </c>
      <c r="K642" s="5" t="str">
        <f>OBV!G642</f>
        <v>NEUTRAL</v>
      </c>
      <c r="L642" s="5" t="str">
        <f>OBV!H642</f>
        <v>NEUTRAL</v>
      </c>
      <c r="M642" s="7">
        <f t="shared" ref="M642:M705" si="100">IF(C642&lt;30,50, IF(C642&gt;70, 0, 25))</f>
        <v>25</v>
      </c>
      <c r="N642" s="7">
        <f t="shared" ref="N642:N705" si="101">IF(E642-D642&gt;0.02, 100, IF(E642-D642&lt;0,0,45))</f>
        <v>100</v>
      </c>
      <c r="O642" s="7">
        <f t="shared" ref="O642:O705" si="102">IF(F642-I642&gt;10,100,IF(F642-I642&gt;5,75, IF(F642-I642&gt;0,50,0)))</f>
        <v>0</v>
      </c>
      <c r="P642" s="7">
        <f t="shared" ref="P642:P705" si="103">IF(L642="confirmed bullish", 34, IF(L642="bullish divergence",17, 0))+IF(J642="bullish",33,IF(J642="bearish",0,16.5))+IF(K642="strong",33,IF(K642="weak",0,16.5))</f>
        <v>33</v>
      </c>
      <c r="Q642" s="8">
        <f t="shared" si="94"/>
        <v>48.7</v>
      </c>
      <c r="R642" s="8">
        <f t="shared" si="95"/>
        <v>33.25</v>
      </c>
      <c r="S642" s="8">
        <f t="shared" si="96"/>
        <v>33.6</v>
      </c>
      <c r="T642" s="8">
        <f t="shared" si="97"/>
        <v>39.5</v>
      </c>
      <c r="U642" s="7">
        <f t="shared" si="98"/>
        <v>38.516666666666673</v>
      </c>
      <c r="V642" s="7">
        <f t="shared" si="99"/>
        <v>38.762500000000003</v>
      </c>
    </row>
    <row r="643" spans="1:22" ht="13.5" x14ac:dyDescent="0.25">
      <c r="A643" s="3">
        <f>RSI!A643</f>
        <v>43238</v>
      </c>
      <c r="B643" s="2">
        <f>RSI!B643</f>
        <v>1.5</v>
      </c>
      <c r="C643" s="2">
        <f>RSI!I643</f>
        <v>59.403005917924581</v>
      </c>
      <c r="D643" s="2">
        <f>MACD!E643</f>
        <v>-6.216403114459812E-2</v>
      </c>
      <c r="E643" s="2">
        <f>MACD!F643</f>
        <v>-4.9227647410431556E-2</v>
      </c>
      <c r="F643" s="2">
        <f>'Moving Avg'!D643</f>
        <v>1.5</v>
      </c>
      <c r="G643" s="2">
        <f>'Moving Avg'!F643</f>
        <v>1.4379999999999999</v>
      </c>
      <c r="H643" s="2">
        <f>'Moving Avg'!G643</f>
        <v>1.4691999999999996</v>
      </c>
      <c r="I643" s="2">
        <f>'Moving Avg'!H643</f>
        <v>1.5686500000000001</v>
      </c>
      <c r="J643" s="5" t="str">
        <f>OBV!F643</f>
        <v>NEUTRAL</v>
      </c>
      <c r="K643" s="5" t="str">
        <f>OBV!G643</f>
        <v>NEUTRAL</v>
      </c>
      <c r="L643" s="5" t="str">
        <f>OBV!H643</f>
        <v>NEUTRAL</v>
      </c>
      <c r="M643" s="7">
        <f t="shared" si="100"/>
        <v>25</v>
      </c>
      <c r="N643" s="7">
        <f t="shared" si="101"/>
        <v>45</v>
      </c>
      <c r="O643" s="7">
        <f t="shared" si="102"/>
        <v>0</v>
      </c>
      <c r="P643" s="7">
        <f t="shared" si="103"/>
        <v>33</v>
      </c>
      <c r="Q643" s="8">
        <f t="shared" ref="Q643:Q706" si="104">0.35*M643+N643*0.35+O643*0.15+P643*0.15</f>
        <v>29.45</v>
      </c>
      <c r="R643" s="8">
        <f t="shared" ref="R643:R706" si="105">M643*0.2+N643*0.2+O643*0.35+P643*0.25</f>
        <v>22.25</v>
      </c>
      <c r="S643" s="8">
        <f t="shared" ref="S643:S706" si="106">M643*0.15+N643*0.15+O643*0.25+P643*0.45</f>
        <v>25.35</v>
      </c>
      <c r="T643" s="8">
        <f t="shared" ref="T643:T706" si="107">0.25*SUM(M643:P643)</f>
        <v>25.75</v>
      </c>
      <c r="U643" s="7">
        <f t="shared" ref="U643:U706" si="108">SUM(Q643:S643)/3</f>
        <v>25.683333333333337</v>
      </c>
      <c r="V643" s="7">
        <f t="shared" ref="V643:V706" si="109">SUM(Q643:T643)/4</f>
        <v>25.700000000000003</v>
      </c>
    </row>
    <row r="644" spans="1:22" ht="13.5" x14ac:dyDescent="0.25">
      <c r="A644" s="3">
        <f>RSI!A644</f>
        <v>43241</v>
      </c>
      <c r="B644" s="2">
        <f>RSI!B644</f>
        <v>1.5</v>
      </c>
      <c r="C644" s="2">
        <f>RSI!I644</f>
        <v>59.403005917924574</v>
      </c>
      <c r="D644" s="2">
        <f>MACD!E644</f>
        <v>-6.0670570170784144E-2</v>
      </c>
      <c r="E644" s="2">
        <f>MACD!F644</f>
        <v>-5.1516231962502081E-2</v>
      </c>
      <c r="F644" s="2">
        <f>'Moving Avg'!D644</f>
        <v>1.5</v>
      </c>
      <c r="G644" s="2">
        <f>'Moving Avg'!F644</f>
        <v>1.4430000000000001</v>
      </c>
      <c r="H644" s="2">
        <f>'Moving Avg'!G644</f>
        <v>1.4663999999999993</v>
      </c>
      <c r="I644" s="2">
        <f>'Moving Avg'!H644</f>
        <v>1.5704499999999999</v>
      </c>
      <c r="J644" s="5" t="str">
        <f>OBV!F644</f>
        <v>NEUTRAL</v>
      </c>
      <c r="K644" s="5" t="str">
        <f>OBV!G644</f>
        <v>NEUTRAL</v>
      </c>
      <c r="L644" s="5" t="str">
        <f>OBV!H644</f>
        <v>NEUTRAL</v>
      </c>
      <c r="M644" s="7">
        <f t="shared" si="100"/>
        <v>25</v>
      </c>
      <c r="N644" s="7">
        <f t="shared" si="101"/>
        <v>45</v>
      </c>
      <c r="O644" s="7">
        <f t="shared" si="102"/>
        <v>0</v>
      </c>
      <c r="P644" s="7">
        <f t="shared" si="103"/>
        <v>33</v>
      </c>
      <c r="Q644" s="8">
        <f t="shared" si="104"/>
        <v>29.45</v>
      </c>
      <c r="R644" s="8">
        <f t="shared" si="105"/>
        <v>22.25</v>
      </c>
      <c r="S644" s="8">
        <f t="shared" si="106"/>
        <v>25.35</v>
      </c>
      <c r="T644" s="8">
        <f t="shared" si="107"/>
        <v>25.75</v>
      </c>
      <c r="U644" s="7">
        <f t="shared" si="108"/>
        <v>25.683333333333337</v>
      </c>
      <c r="V644" s="7">
        <f t="shared" si="109"/>
        <v>25.700000000000003</v>
      </c>
    </row>
    <row r="645" spans="1:22" ht="13.5" x14ac:dyDescent="0.25">
      <c r="A645" s="3">
        <f>RSI!A645</f>
        <v>43242</v>
      </c>
      <c r="B645" s="2">
        <f>RSI!B645</f>
        <v>1.5</v>
      </c>
      <c r="C645" s="2">
        <f>RSI!I645</f>
        <v>59.403005917924581</v>
      </c>
      <c r="D645" s="2">
        <f>MACD!E645</f>
        <v>-5.8068336414425437E-2</v>
      </c>
      <c r="E645" s="2">
        <f>MACD!F645</f>
        <v>-5.2826652852886749E-2</v>
      </c>
      <c r="F645" s="2">
        <f>'Moving Avg'!D645</f>
        <v>1.5</v>
      </c>
      <c r="G645" s="2">
        <f>'Moving Avg'!F645</f>
        <v>1.448</v>
      </c>
      <c r="H645" s="2">
        <f>'Moving Avg'!G645</f>
        <v>1.4647999999999997</v>
      </c>
      <c r="I645" s="2">
        <f>'Moving Avg'!H645</f>
        <v>1.5722499999999999</v>
      </c>
      <c r="J645" s="5" t="str">
        <f>OBV!F645</f>
        <v>NEUTRAL</v>
      </c>
      <c r="K645" s="5" t="str">
        <f>OBV!G645</f>
        <v>NEUTRAL</v>
      </c>
      <c r="L645" s="5" t="str">
        <f>OBV!H645</f>
        <v>NEUTRAL</v>
      </c>
      <c r="M645" s="7">
        <f t="shared" si="100"/>
        <v>25</v>
      </c>
      <c r="N645" s="7">
        <f t="shared" si="101"/>
        <v>45</v>
      </c>
      <c r="O645" s="7">
        <f t="shared" si="102"/>
        <v>0</v>
      </c>
      <c r="P645" s="7">
        <f t="shared" si="103"/>
        <v>33</v>
      </c>
      <c r="Q645" s="8">
        <f t="shared" si="104"/>
        <v>29.45</v>
      </c>
      <c r="R645" s="8">
        <f t="shared" si="105"/>
        <v>22.25</v>
      </c>
      <c r="S645" s="8">
        <f t="shared" si="106"/>
        <v>25.35</v>
      </c>
      <c r="T645" s="8">
        <f t="shared" si="107"/>
        <v>25.75</v>
      </c>
      <c r="U645" s="7">
        <f t="shared" si="108"/>
        <v>25.683333333333337</v>
      </c>
      <c r="V645" s="7">
        <f t="shared" si="109"/>
        <v>25.700000000000003</v>
      </c>
    </row>
    <row r="646" spans="1:22" ht="13.5" x14ac:dyDescent="0.25">
      <c r="A646" s="3">
        <f>RSI!A646</f>
        <v>43243</v>
      </c>
      <c r="B646" s="2">
        <f>RSI!B646</f>
        <v>1.5</v>
      </c>
      <c r="C646" s="2">
        <f>RSI!I646</f>
        <v>59.403005917924581</v>
      </c>
      <c r="D646" s="2">
        <f>MACD!E646</f>
        <v>-4.682079331284017E-2</v>
      </c>
      <c r="E646" s="2">
        <f>MACD!F646</f>
        <v>-5.1625480944877435E-2</v>
      </c>
      <c r="F646" s="2">
        <f>'Moving Avg'!D646</f>
        <v>1.5</v>
      </c>
      <c r="G646" s="2">
        <f>'Moving Avg'!F646</f>
        <v>1.4529999999999998</v>
      </c>
      <c r="H646" s="2">
        <f>'Moving Avg'!G646</f>
        <v>1.4629999999999996</v>
      </c>
      <c r="I646" s="2">
        <f>'Moving Avg'!H646</f>
        <v>1.5740499999999999</v>
      </c>
      <c r="J646" s="5" t="str">
        <f>OBV!F646</f>
        <v>NEUTRAL</v>
      </c>
      <c r="K646" s="5" t="str">
        <f>OBV!G646</f>
        <v>NEUTRAL</v>
      </c>
      <c r="L646" s="5" t="str">
        <f>OBV!H646</f>
        <v>NEUTRAL</v>
      </c>
      <c r="M646" s="7">
        <f t="shared" si="100"/>
        <v>25</v>
      </c>
      <c r="N646" s="7">
        <f t="shared" si="101"/>
        <v>0</v>
      </c>
      <c r="O646" s="7">
        <f t="shared" si="102"/>
        <v>0</v>
      </c>
      <c r="P646" s="7">
        <f t="shared" si="103"/>
        <v>33</v>
      </c>
      <c r="Q646" s="8">
        <f t="shared" si="104"/>
        <v>13.7</v>
      </c>
      <c r="R646" s="8">
        <f t="shared" si="105"/>
        <v>13.25</v>
      </c>
      <c r="S646" s="8">
        <f t="shared" si="106"/>
        <v>18.600000000000001</v>
      </c>
      <c r="T646" s="8">
        <f t="shared" si="107"/>
        <v>14.5</v>
      </c>
      <c r="U646" s="7">
        <f t="shared" si="108"/>
        <v>15.183333333333332</v>
      </c>
      <c r="V646" s="7">
        <f t="shared" si="109"/>
        <v>15.012499999999999</v>
      </c>
    </row>
    <row r="647" spans="1:22" ht="13.5" x14ac:dyDescent="0.25">
      <c r="A647" s="3">
        <f>RSI!A647</f>
        <v>43244</v>
      </c>
      <c r="B647" s="2">
        <f>RSI!B647</f>
        <v>1.54</v>
      </c>
      <c r="C647" s="2">
        <f>RSI!I647</f>
        <v>68.401474128910777</v>
      </c>
      <c r="D647" s="2">
        <f>MACD!E647</f>
        <v>-4.043800833794764E-2</v>
      </c>
      <c r="E647" s="2">
        <f>MACD!F647</f>
        <v>-4.9387986423491473E-2</v>
      </c>
      <c r="F647" s="2">
        <f>'Moving Avg'!D647</f>
        <v>1.508</v>
      </c>
      <c r="G647" s="2">
        <f>'Moving Avg'!F647</f>
        <v>1.4614999999999998</v>
      </c>
      <c r="H647" s="2">
        <f>'Moving Avg'!G647</f>
        <v>1.4627999999999994</v>
      </c>
      <c r="I647" s="2">
        <f>'Moving Avg'!H647</f>
        <v>1.5760500000000002</v>
      </c>
      <c r="J647" s="5" t="str">
        <f>OBV!F647</f>
        <v>BULLISH</v>
      </c>
      <c r="K647" s="5" t="str">
        <f>OBV!G647</f>
        <v>NEUTRAL</v>
      </c>
      <c r="L647" s="5" t="str">
        <f>OBV!H647</f>
        <v>CONFIRMED BULLISH</v>
      </c>
      <c r="M647" s="7">
        <f t="shared" si="100"/>
        <v>25</v>
      </c>
      <c r="N647" s="7">
        <f t="shared" si="101"/>
        <v>0</v>
      </c>
      <c r="O647" s="7">
        <f t="shared" si="102"/>
        <v>0</v>
      </c>
      <c r="P647" s="7">
        <f t="shared" si="103"/>
        <v>83.5</v>
      </c>
      <c r="Q647" s="8">
        <f t="shared" si="104"/>
        <v>21.274999999999999</v>
      </c>
      <c r="R647" s="8">
        <f t="shared" si="105"/>
        <v>25.875</v>
      </c>
      <c r="S647" s="8">
        <f t="shared" si="106"/>
        <v>41.325000000000003</v>
      </c>
      <c r="T647" s="8">
        <f t="shared" si="107"/>
        <v>27.125</v>
      </c>
      <c r="U647" s="7">
        <f t="shared" si="108"/>
        <v>29.491666666666664</v>
      </c>
      <c r="V647" s="7">
        <f t="shared" si="109"/>
        <v>28.9</v>
      </c>
    </row>
    <row r="648" spans="1:22" ht="13.5" x14ac:dyDescent="0.25">
      <c r="A648" s="3">
        <f>RSI!A648</f>
        <v>43245</v>
      </c>
      <c r="B648" s="2">
        <f>RSI!B648</f>
        <v>1.6</v>
      </c>
      <c r="C648" s="2">
        <f>RSI!I648</f>
        <v>76.732526700841078</v>
      </c>
      <c r="D648" s="2">
        <f>MACD!E648</f>
        <v>-3.9876703775419742E-2</v>
      </c>
      <c r="E648" s="2">
        <f>MACD!F648</f>
        <v>-4.7485729893877129E-2</v>
      </c>
      <c r="F648" s="2">
        <f>'Moving Avg'!D648</f>
        <v>1.528</v>
      </c>
      <c r="G648" s="2">
        <f>'Moving Avg'!F648</f>
        <v>1.4730000000000001</v>
      </c>
      <c r="H648" s="2">
        <f>'Moving Avg'!G648</f>
        <v>1.4637999999999998</v>
      </c>
      <c r="I648" s="2">
        <f>'Moving Avg'!H648</f>
        <v>1.5783500000000004</v>
      </c>
      <c r="J648" s="5" t="str">
        <f>OBV!F648</f>
        <v>BULLISH</v>
      </c>
      <c r="K648" s="5" t="str">
        <f>OBV!G648</f>
        <v>NEUTRAL</v>
      </c>
      <c r="L648" s="5" t="str">
        <f>OBV!H648</f>
        <v>CONFIRMED BULLISH</v>
      </c>
      <c r="M648" s="7">
        <f t="shared" si="100"/>
        <v>0</v>
      </c>
      <c r="N648" s="7">
        <f t="shared" si="101"/>
        <v>0</v>
      </c>
      <c r="O648" s="7">
        <f t="shared" si="102"/>
        <v>0</v>
      </c>
      <c r="P648" s="7">
        <f t="shared" si="103"/>
        <v>83.5</v>
      </c>
      <c r="Q648" s="8">
        <f t="shared" si="104"/>
        <v>12.525</v>
      </c>
      <c r="R648" s="8">
        <f t="shared" si="105"/>
        <v>20.875</v>
      </c>
      <c r="S648" s="8">
        <f t="shared" si="106"/>
        <v>37.575000000000003</v>
      </c>
      <c r="T648" s="8">
        <f t="shared" si="107"/>
        <v>20.875</v>
      </c>
      <c r="U648" s="7">
        <f t="shared" si="108"/>
        <v>23.658333333333331</v>
      </c>
      <c r="V648" s="7">
        <f t="shared" si="109"/>
        <v>22.962499999999999</v>
      </c>
    </row>
    <row r="649" spans="1:22" ht="13.5" x14ac:dyDescent="0.25">
      <c r="A649" s="3">
        <f>RSI!A649</f>
        <v>43248</v>
      </c>
      <c r="B649" s="2">
        <f>RSI!B649</f>
        <v>1.59</v>
      </c>
      <c r="C649" s="2">
        <f>RSI!I649</f>
        <v>73.265432792307422</v>
      </c>
      <c r="D649" s="2">
        <f>MACD!E649</f>
        <v>-3.9381360271725008E-2</v>
      </c>
      <c r="E649" s="2">
        <f>MACD!F649</f>
        <v>-4.5864855969446713E-2</v>
      </c>
      <c r="F649" s="2">
        <f>'Moving Avg'!D649</f>
        <v>1.546</v>
      </c>
      <c r="G649" s="2">
        <f>'Moving Avg'!F649</f>
        <v>1.4849999999999999</v>
      </c>
      <c r="H649" s="2">
        <f>'Moving Avg'!G649</f>
        <v>1.4651999999999996</v>
      </c>
      <c r="I649" s="2">
        <f>'Moving Avg'!H649</f>
        <v>1.5806</v>
      </c>
      <c r="J649" s="5" t="str">
        <f>OBV!F649</f>
        <v>BULLISH</v>
      </c>
      <c r="K649" s="5" t="str">
        <f>OBV!G649</f>
        <v>NEUTRAL</v>
      </c>
      <c r="L649" s="5" t="str">
        <f>OBV!H649</f>
        <v>CONFIRMED BULLISH</v>
      </c>
      <c r="M649" s="7">
        <f t="shared" si="100"/>
        <v>0</v>
      </c>
      <c r="N649" s="7">
        <f t="shared" si="101"/>
        <v>0</v>
      </c>
      <c r="O649" s="7">
        <f t="shared" si="102"/>
        <v>0</v>
      </c>
      <c r="P649" s="7">
        <f t="shared" si="103"/>
        <v>83.5</v>
      </c>
      <c r="Q649" s="8">
        <f t="shared" si="104"/>
        <v>12.525</v>
      </c>
      <c r="R649" s="8">
        <f t="shared" si="105"/>
        <v>20.875</v>
      </c>
      <c r="S649" s="8">
        <f t="shared" si="106"/>
        <v>37.575000000000003</v>
      </c>
      <c r="T649" s="8">
        <f t="shared" si="107"/>
        <v>20.875</v>
      </c>
      <c r="U649" s="7">
        <f t="shared" si="108"/>
        <v>23.658333333333331</v>
      </c>
      <c r="V649" s="7">
        <f t="shared" si="109"/>
        <v>22.962499999999999</v>
      </c>
    </row>
    <row r="650" spans="1:22" ht="13.5" x14ac:dyDescent="0.25">
      <c r="A650" s="3">
        <f>RSI!A650</f>
        <v>43249</v>
      </c>
      <c r="B650" s="2">
        <f>RSI!B650</f>
        <v>1.59</v>
      </c>
      <c r="C650" s="2">
        <f>RSI!I650</f>
        <v>73.265432792307422</v>
      </c>
      <c r="D650" s="2">
        <f>MACD!E650</f>
        <v>-3.9570121227272104E-2</v>
      </c>
      <c r="E650" s="2">
        <f>MACD!F650</f>
        <v>-4.4605909021011789E-2</v>
      </c>
      <c r="F650" s="2">
        <f>'Moving Avg'!D650</f>
        <v>1.5640000000000001</v>
      </c>
      <c r="G650" s="2">
        <f>'Moving Avg'!F650</f>
        <v>1.4969999999999999</v>
      </c>
      <c r="H650" s="2">
        <f>'Moving Avg'!G650</f>
        <v>1.466</v>
      </c>
      <c r="I650" s="2">
        <f>'Moving Avg'!H650</f>
        <v>1.5828499999999999</v>
      </c>
      <c r="J650" s="5" t="str">
        <f>OBV!F650</f>
        <v>BULLISH</v>
      </c>
      <c r="K650" s="5" t="str">
        <f>OBV!G650</f>
        <v>NEUTRAL</v>
      </c>
      <c r="L650" s="5" t="str">
        <f>OBV!H650</f>
        <v>CONFIRMED BULLISH</v>
      </c>
      <c r="M650" s="7">
        <f t="shared" si="100"/>
        <v>0</v>
      </c>
      <c r="N650" s="7">
        <f t="shared" si="101"/>
        <v>0</v>
      </c>
      <c r="O650" s="7">
        <f t="shared" si="102"/>
        <v>0</v>
      </c>
      <c r="P650" s="7">
        <f t="shared" si="103"/>
        <v>83.5</v>
      </c>
      <c r="Q650" s="8">
        <f t="shared" si="104"/>
        <v>12.525</v>
      </c>
      <c r="R650" s="8">
        <f t="shared" si="105"/>
        <v>20.875</v>
      </c>
      <c r="S650" s="8">
        <f t="shared" si="106"/>
        <v>37.575000000000003</v>
      </c>
      <c r="T650" s="8">
        <f t="shared" si="107"/>
        <v>20.875</v>
      </c>
      <c r="U650" s="7">
        <f t="shared" si="108"/>
        <v>23.658333333333331</v>
      </c>
      <c r="V650" s="7">
        <f t="shared" si="109"/>
        <v>22.962499999999999</v>
      </c>
    </row>
    <row r="651" spans="1:22" ht="13.5" x14ac:dyDescent="0.25">
      <c r="A651" s="3">
        <f>RSI!A651</f>
        <v>43250</v>
      </c>
      <c r="B651" s="2">
        <f>RSI!B651</f>
        <v>1.53</v>
      </c>
      <c r="C651" s="2">
        <f>RSI!I651</f>
        <v>55.73984847251328</v>
      </c>
      <c r="D651" s="2">
        <f>MACD!E651</f>
        <v>-3.5848265893558162E-2</v>
      </c>
      <c r="E651" s="2">
        <f>MACD!F651</f>
        <v>-4.2854380395521065E-2</v>
      </c>
      <c r="F651" s="2">
        <f>'Moving Avg'!D651</f>
        <v>1.57</v>
      </c>
      <c r="G651" s="2">
        <f>'Moving Avg'!F651</f>
        <v>1.5050000000000001</v>
      </c>
      <c r="H651" s="2">
        <f>'Moving Avg'!G651</f>
        <v>1.4655999999999998</v>
      </c>
      <c r="I651" s="2">
        <f>'Moving Avg'!H651</f>
        <v>1.5847999999999995</v>
      </c>
      <c r="J651" s="5" t="str">
        <f>OBV!F651</f>
        <v>BULLISH</v>
      </c>
      <c r="K651" s="5" t="str">
        <f>OBV!G651</f>
        <v>NEUTRAL</v>
      </c>
      <c r="L651" s="5" t="str">
        <f>OBV!H651</f>
        <v>CONFIRMED BULLISH</v>
      </c>
      <c r="M651" s="7">
        <f t="shared" si="100"/>
        <v>25</v>
      </c>
      <c r="N651" s="7">
        <f t="shared" si="101"/>
        <v>0</v>
      </c>
      <c r="O651" s="7">
        <f t="shared" si="102"/>
        <v>0</v>
      </c>
      <c r="P651" s="7">
        <f t="shared" si="103"/>
        <v>83.5</v>
      </c>
      <c r="Q651" s="8">
        <f t="shared" si="104"/>
        <v>21.274999999999999</v>
      </c>
      <c r="R651" s="8">
        <f t="shared" si="105"/>
        <v>25.875</v>
      </c>
      <c r="S651" s="8">
        <f t="shared" si="106"/>
        <v>41.325000000000003</v>
      </c>
      <c r="T651" s="8">
        <f t="shared" si="107"/>
        <v>27.125</v>
      </c>
      <c r="U651" s="7">
        <f t="shared" si="108"/>
        <v>29.491666666666664</v>
      </c>
      <c r="V651" s="7">
        <f t="shared" si="109"/>
        <v>28.9</v>
      </c>
    </row>
    <row r="652" spans="1:22" ht="13.5" x14ac:dyDescent="0.25">
      <c r="A652" s="3">
        <f>RSI!A652</f>
        <v>43251</v>
      </c>
      <c r="B652" s="2">
        <f>RSI!B652</f>
        <v>1.47</v>
      </c>
      <c r="C652" s="2">
        <f>RSI!I652</f>
        <v>44.322143306290577</v>
      </c>
      <c r="D652" s="2">
        <f>MACD!E652</f>
        <v>-2.842119102077878E-2</v>
      </c>
      <c r="E652" s="2">
        <f>MACD!F652</f>
        <v>-3.9967742520572606E-2</v>
      </c>
      <c r="F652" s="2">
        <f>'Moving Avg'!D652</f>
        <v>1.556</v>
      </c>
      <c r="G652" s="2">
        <f>'Moving Avg'!F652</f>
        <v>1.508</v>
      </c>
      <c r="H652" s="2">
        <f>'Moving Avg'!G652</f>
        <v>1.4639999999999997</v>
      </c>
      <c r="I652" s="2">
        <f>'Moving Avg'!H652</f>
        <v>1.5864499999999999</v>
      </c>
      <c r="J652" s="5" t="str">
        <f>OBV!F652</f>
        <v>BULLISH</v>
      </c>
      <c r="K652" s="5" t="str">
        <f>OBV!G652</f>
        <v>NEUTRAL</v>
      </c>
      <c r="L652" s="5" t="str">
        <f>OBV!H652</f>
        <v>BULLISH DIVERGENCE</v>
      </c>
      <c r="M652" s="7">
        <f t="shared" si="100"/>
        <v>25</v>
      </c>
      <c r="N652" s="7">
        <f t="shared" si="101"/>
        <v>0</v>
      </c>
      <c r="O652" s="7">
        <f t="shared" si="102"/>
        <v>0</v>
      </c>
      <c r="P652" s="7">
        <f t="shared" si="103"/>
        <v>66.5</v>
      </c>
      <c r="Q652" s="8">
        <f t="shared" si="104"/>
        <v>18.725000000000001</v>
      </c>
      <c r="R652" s="8">
        <f t="shared" si="105"/>
        <v>21.625</v>
      </c>
      <c r="S652" s="8">
        <f t="shared" si="106"/>
        <v>33.674999999999997</v>
      </c>
      <c r="T652" s="8">
        <f t="shared" si="107"/>
        <v>22.875</v>
      </c>
      <c r="U652" s="7">
        <f t="shared" si="108"/>
        <v>24.675000000000001</v>
      </c>
      <c r="V652" s="7">
        <f t="shared" si="109"/>
        <v>24.225000000000001</v>
      </c>
    </row>
    <row r="653" spans="1:22" ht="13.5" x14ac:dyDescent="0.25">
      <c r="A653" s="3">
        <f>RSI!A653</f>
        <v>43252</v>
      </c>
      <c r="B653" s="2">
        <f>RSI!B653</f>
        <v>1.43</v>
      </c>
      <c r="C653" s="2">
        <f>RSI!I653</f>
        <v>38.639641834043509</v>
      </c>
      <c r="D653" s="2">
        <f>MACD!E653</f>
        <v>-1.8973526194290269E-2</v>
      </c>
      <c r="E653" s="2">
        <f>MACD!F653</f>
        <v>-3.5768899255316143E-2</v>
      </c>
      <c r="F653" s="2">
        <f>'Moving Avg'!D653</f>
        <v>1.5219999999999998</v>
      </c>
      <c r="G653" s="2">
        <f>'Moving Avg'!F653</f>
        <v>1.506</v>
      </c>
      <c r="H653" s="2">
        <f>'Moving Avg'!G653</f>
        <v>1.4623999999999997</v>
      </c>
      <c r="I653" s="2">
        <f>'Moving Avg'!H653</f>
        <v>1.5878999999999999</v>
      </c>
      <c r="J653" s="5" t="str">
        <f>OBV!F653</f>
        <v>BEARISH</v>
      </c>
      <c r="K653" s="5" t="str">
        <f>OBV!G653</f>
        <v>NEUTRAL</v>
      </c>
      <c r="L653" s="5" t="str">
        <f>OBV!H653</f>
        <v>CONFIRMED BEARISH</v>
      </c>
      <c r="M653" s="7">
        <f t="shared" si="100"/>
        <v>25</v>
      </c>
      <c r="N653" s="7">
        <f t="shared" si="101"/>
        <v>0</v>
      </c>
      <c r="O653" s="7">
        <f t="shared" si="102"/>
        <v>0</v>
      </c>
      <c r="P653" s="7">
        <f t="shared" si="103"/>
        <v>16.5</v>
      </c>
      <c r="Q653" s="8">
        <f t="shared" si="104"/>
        <v>11.225</v>
      </c>
      <c r="R653" s="8">
        <f t="shared" si="105"/>
        <v>9.125</v>
      </c>
      <c r="S653" s="8">
        <f t="shared" si="106"/>
        <v>11.175000000000001</v>
      </c>
      <c r="T653" s="8">
        <f t="shared" si="107"/>
        <v>10.375</v>
      </c>
      <c r="U653" s="7">
        <f t="shared" si="108"/>
        <v>10.508333333333335</v>
      </c>
      <c r="V653" s="7">
        <f t="shared" si="109"/>
        <v>10.475000000000001</v>
      </c>
    </row>
    <row r="654" spans="1:22" ht="13.5" x14ac:dyDescent="0.25">
      <c r="A654" s="3">
        <f>RSI!A654</f>
        <v>43255</v>
      </c>
      <c r="B654" s="2">
        <f>RSI!B654</f>
        <v>1.41</v>
      </c>
      <c r="C654" s="2">
        <f>RSI!I654</f>
        <v>36.144389961263386</v>
      </c>
      <c r="D654" s="2">
        <f>MACD!E654</f>
        <v>-9.0760847924056254E-3</v>
      </c>
      <c r="E654" s="2">
        <f>MACD!F654</f>
        <v>-3.0430336362734043E-2</v>
      </c>
      <c r="F654" s="2">
        <f>'Moving Avg'!D654</f>
        <v>1.486</v>
      </c>
      <c r="G654" s="2">
        <f>'Moving Avg'!F654</f>
        <v>1.5049999999999999</v>
      </c>
      <c r="H654" s="2">
        <f>'Moving Avg'!G654</f>
        <v>1.4603999999999999</v>
      </c>
      <c r="I654" s="2">
        <f>'Moving Avg'!H654</f>
        <v>1.5891000000000002</v>
      </c>
      <c r="J654" s="5" t="str">
        <f>OBV!F654</f>
        <v>BEARISH</v>
      </c>
      <c r="K654" s="5" t="str">
        <f>OBV!G654</f>
        <v>NEUTRAL</v>
      </c>
      <c r="L654" s="5" t="str">
        <f>OBV!H654</f>
        <v>CONFIRMED BEARISH</v>
      </c>
      <c r="M654" s="7">
        <f t="shared" si="100"/>
        <v>25</v>
      </c>
      <c r="N654" s="7">
        <f t="shared" si="101"/>
        <v>0</v>
      </c>
      <c r="O654" s="7">
        <f t="shared" si="102"/>
        <v>0</v>
      </c>
      <c r="P654" s="7">
        <f t="shared" si="103"/>
        <v>16.5</v>
      </c>
      <c r="Q654" s="8">
        <f t="shared" si="104"/>
        <v>11.225</v>
      </c>
      <c r="R654" s="8">
        <f t="shared" si="105"/>
        <v>9.125</v>
      </c>
      <c r="S654" s="8">
        <f t="shared" si="106"/>
        <v>11.175000000000001</v>
      </c>
      <c r="T654" s="8">
        <f t="shared" si="107"/>
        <v>10.375</v>
      </c>
      <c r="U654" s="7">
        <f t="shared" si="108"/>
        <v>10.508333333333335</v>
      </c>
      <c r="V654" s="7">
        <f t="shared" si="109"/>
        <v>10.475000000000001</v>
      </c>
    </row>
    <row r="655" spans="1:22" ht="13.5" x14ac:dyDescent="0.25">
      <c r="A655" s="3">
        <f>RSI!A655</f>
        <v>43256</v>
      </c>
      <c r="B655" s="2">
        <f>RSI!B655</f>
        <v>1.37</v>
      </c>
      <c r="C655" s="2">
        <f>RSI!I655</f>
        <v>31.730933683730754</v>
      </c>
      <c r="D655" s="2">
        <f>MACD!E655</f>
        <v>2.7703560186711496E-3</v>
      </c>
      <c r="E655" s="2">
        <f>MACD!F655</f>
        <v>-2.3790197886453004E-2</v>
      </c>
      <c r="F655" s="2">
        <f>'Moving Avg'!D655</f>
        <v>1.4419999999999999</v>
      </c>
      <c r="G655" s="2">
        <f>'Moving Avg'!F655</f>
        <v>1.5015000000000001</v>
      </c>
      <c r="H655" s="2">
        <f>'Moving Avg'!G655</f>
        <v>1.4576</v>
      </c>
      <c r="I655" s="2">
        <f>'Moving Avg'!H655</f>
        <v>1.5901000000000003</v>
      </c>
      <c r="J655" s="5" t="str">
        <f>OBV!F655</f>
        <v>BEARISH</v>
      </c>
      <c r="K655" s="5" t="str">
        <f>OBV!G655</f>
        <v>NEUTRAL</v>
      </c>
      <c r="L655" s="5" t="str">
        <f>OBV!H655</f>
        <v>CONFIRMED BEARISH</v>
      </c>
      <c r="M655" s="7">
        <f t="shared" si="100"/>
        <v>25</v>
      </c>
      <c r="N655" s="7">
        <f t="shared" si="101"/>
        <v>0</v>
      </c>
      <c r="O655" s="7">
        <f t="shared" si="102"/>
        <v>0</v>
      </c>
      <c r="P655" s="7">
        <f t="shared" si="103"/>
        <v>16.5</v>
      </c>
      <c r="Q655" s="8">
        <f t="shared" si="104"/>
        <v>11.225</v>
      </c>
      <c r="R655" s="8">
        <f t="shared" si="105"/>
        <v>9.125</v>
      </c>
      <c r="S655" s="8">
        <f t="shared" si="106"/>
        <v>11.175000000000001</v>
      </c>
      <c r="T655" s="8">
        <f t="shared" si="107"/>
        <v>10.375</v>
      </c>
      <c r="U655" s="7">
        <f t="shared" si="108"/>
        <v>10.508333333333335</v>
      </c>
      <c r="V655" s="7">
        <f t="shared" si="109"/>
        <v>10.475000000000001</v>
      </c>
    </row>
    <row r="656" spans="1:22" ht="13.5" x14ac:dyDescent="0.25">
      <c r="A656" s="3">
        <f>RSI!A656</f>
        <v>43257</v>
      </c>
      <c r="B656" s="2">
        <f>RSI!B656</f>
        <v>1.35</v>
      </c>
      <c r="C656" s="2">
        <f>RSI!I656</f>
        <v>29.77335007065237</v>
      </c>
      <c r="D656" s="2">
        <f>MACD!E656</f>
        <v>1.4983147468732083E-2</v>
      </c>
      <c r="E656" s="2">
        <f>MACD!F656</f>
        <v>-1.6035528815415988E-2</v>
      </c>
      <c r="F656" s="2">
        <f>'Moving Avg'!D656</f>
        <v>1.4059999999999999</v>
      </c>
      <c r="G656" s="2">
        <f>'Moving Avg'!F656</f>
        <v>1.4940000000000002</v>
      </c>
      <c r="H656" s="2">
        <f>'Moving Avg'!G656</f>
        <v>1.4543999999999999</v>
      </c>
      <c r="I656" s="2">
        <f>'Moving Avg'!H656</f>
        <v>1.5910000000000002</v>
      </c>
      <c r="J656" s="5" t="str">
        <f>OBV!F656</f>
        <v>BEARISH</v>
      </c>
      <c r="K656" s="5" t="str">
        <f>OBV!G656</f>
        <v>NEUTRAL</v>
      </c>
      <c r="L656" s="5" t="str">
        <f>OBV!H656</f>
        <v>CONFIRMED BEARISH</v>
      </c>
      <c r="M656" s="7">
        <f t="shared" si="100"/>
        <v>50</v>
      </c>
      <c r="N656" s="7">
        <f t="shared" si="101"/>
        <v>0</v>
      </c>
      <c r="O656" s="7">
        <f t="shared" si="102"/>
        <v>0</v>
      </c>
      <c r="P656" s="7">
        <f t="shared" si="103"/>
        <v>16.5</v>
      </c>
      <c r="Q656" s="8">
        <f t="shared" si="104"/>
        <v>19.975000000000001</v>
      </c>
      <c r="R656" s="8">
        <f t="shared" si="105"/>
        <v>14.125</v>
      </c>
      <c r="S656" s="8">
        <f t="shared" si="106"/>
        <v>14.925000000000001</v>
      </c>
      <c r="T656" s="8">
        <f t="shared" si="107"/>
        <v>16.625</v>
      </c>
      <c r="U656" s="7">
        <f t="shared" si="108"/>
        <v>16.341666666666669</v>
      </c>
      <c r="V656" s="7">
        <f t="shared" si="109"/>
        <v>16.412500000000001</v>
      </c>
    </row>
    <row r="657" spans="1:22" ht="13.5" x14ac:dyDescent="0.25">
      <c r="A657" s="3">
        <f>RSI!A657</f>
        <v>43258</v>
      </c>
      <c r="B657" s="2">
        <f>RSI!B657</f>
        <v>1.32</v>
      </c>
      <c r="C657" s="2">
        <f>RSI!I657</f>
        <v>27.075092744825696</v>
      </c>
      <c r="D657" s="2">
        <f>MACD!E657</f>
        <v>3.4466295784663314E-2</v>
      </c>
      <c r="E657" s="2">
        <f>MACD!F657</f>
        <v>-5.9351638954001276E-3</v>
      </c>
      <c r="F657" s="2">
        <f>'Moving Avg'!D657</f>
        <v>1.3760000000000001</v>
      </c>
      <c r="G657" s="2">
        <f>'Moving Avg'!F657</f>
        <v>1.4850000000000001</v>
      </c>
      <c r="H657" s="2">
        <f>'Moving Avg'!G657</f>
        <v>1.4505999999999997</v>
      </c>
      <c r="I657" s="2">
        <f>'Moving Avg'!H657</f>
        <v>1.5919000000000003</v>
      </c>
      <c r="J657" s="5" t="str">
        <f>OBV!F657</f>
        <v>BEARISH</v>
      </c>
      <c r="K657" s="5" t="str">
        <f>OBV!G657</f>
        <v>NEUTRAL</v>
      </c>
      <c r="L657" s="5" t="str">
        <f>OBV!H657</f>
        <v>CONFIRMED BEARISH</v>
      </c>
      <c r="M657" s="7">
        <f t="shared" si="100"/>
        <v>50</v>
      </c>
      <c r="N657" s="7">
        <f t="shared" si="101"/>
        <v>0</v>
      </c>
      <c r="O657" s="7">
        <f t="shared" si="102"/>
        <v>0</v>
      </c>
      <c r="P657" s="7">
        <f t="shared" si="103"/>
        <v>16.5</v>
      </c>
      <c r="Q657" s="8">
        <f t="shared" si="104"/>
        <v>19.975000000000001</v>
      </c>
      <c r="R657" s="8">
        <f t="shared" si="105"/>
        <v>14.125</v>
      </c>
      <c r="S657" s="8">
        <f t="shared" si="106"/>
        <v>14.925000000000001</v>
      </c>
      <c r="T657" s="8">
        <f t="shared" si="107"/>
        <v>16.625</v>
      </c>
      <c r="U657" s="7">
        <f t="shared" si="108"/>
        <v>16.341666666666669</v>
      </c>
      <c r="V657" s="7">
        <f t="shared" si="109"/>
        <v>16.412500000000001</v>
      </c>
    </row>
    <row r="658" spans="1:22" ht="13.5" x14ac:dyDescent="0.25">
      <c r="A658" s="3">
        <f>RSI!A658</f>
        <v>43259</v>
      </c>
      <c r="B658" s="2">
        <f>RSI!B658</f>
        <v>1.31</v>
      </c>
      <c r="C658" s="2">
        <f>RSI!I658</f>
        <v>26.222021584194366</v>
      </c>
      <c r="D658" s="2">
        <f>MACD!E658</f>
        <v>6.1816724855154437E-2</v>
      </c>
      <c r="E658" s="2">
        <f>MACD!F658</f>
        <v>7.6152138547107857E-3</v>
      </c>
      <c r="F658" s="2">
        <f>'Moving Avg'!D658</f>
        <v>1.3520000000000003</v>
      </c>
      <c r="G658" s="2">
        <f>'Moving Avg'!F658</f>
        <v>1.4755</v>
      </c>
      <c r="H658" s="2">
        <f>'Moving Avg'!G658</f>
        <v>1.4474</v>
      </c>
      <c r="I658" s="2">
        <f>'Moving Avg'!H658</f>
        <v>1.5927500000000001</v>
      </c>
      <c r="J658" s="5" t="str">
        <f>OBV!F658</f>
        <v>BEARISH</v>
      </c>
      <c r="K658" s="5" t="str">
        <f>OBV!G658</f>
        <v>NEUTRAL</v>
      </c>
      <c r="L658" s="5" t="str">
        <f>OBV!H658</f>
        <v>CONFIRMED BEARISH</v>
      </c>
      <c r="M658" s="7">
        <f t="shared" si="100"/>
        <v>50</v>
      </c>
      <c r="N658" s="7">
        <f t="shared" si="101"/>
        <v>0</v>
      </c>
      <c r="O658" s="7">
        <f t="shared" si="102"/>
        <v>0</v>
      </c>
      <c r="P658" s="7">
        <f t="shared" si="103"/>
        <v>16.5</v>
      </c>
      <c r="Q658" s="8">
        <f t="shared" si="104"/>
        <v>19.975000000000001</v>
      </c>
      <c r="R658" s="8">
        <f t="shared" si="105"/>
        <v>14.125</v>
      </c>
      <c r="S658" s="8">
        <f t="shared" si="106"/>
        <v>14.925000000000001</v>
      </c>
      <c r="T658" s="8">
        <f t="shared" si="107"/>
        <v>16.625</v>
      </c>
      <c r="U658" s="7">
        <f t="shared" si="108"/>
        <v>16.341666666666669</v>
      </c>
      <c r="V658" s="7">
        <f t="shared" si="109"/>
        <v>16.412500000000001</v>
      </c>
    </row>
    <row r="659" spans="1:22" ht="13.5" x14ac:dyDescent="0.25">
      <c r="A659" s="3">
        <f>RSI!A659</f>
        <v>43262</v>
      </c>
      <c r="B659" s="2">
        <f>RSI!B659</f>
        <v>1.31</v>
      </c>
      <c r="C659" s="2">
        <f>RSI!I659</f>
        <v>26.222021584194366</v>
      </c>
      <c r="D659" s="2">
        <f>MACD!E659</f>
        <v>8.4307041365024649E-2</v>
      </c>
      <c r="E659" s="2">
        <f>MACD!F659</f>
        <v>2.2953579356773557E-2</v>
      </c>
      <c r="F659" s="2">
        <f>'Moving Avg'!D659</f>
        <v>1.3320000000000001</v>
      </c>
      <c r="G659" s="2">
        <f>'Moving Avg'!F659</f>
        <v>1.466</v>
      </c>
      <c r="H659" s="2">
        <f>'Moving Avg'!G659</f>
        <v>1.4441999999999999</v>
      </c>
      <c r="I659" s="2">
        <f>'Moving Avg'!H659</f>
        <v>1.5936000000000001</v>
      </c>
      <c r="J659" s="5" t="str">
        <f>OBV!F659</f>
        <v>BEARISH</v>
      </c>
      <c r="K659" s="5" t="str">
        <f>OBV!G659</f>
        <v>NEUTRAL</v>
      </c>
      <c r="L659" s="5" t="str">
        <f>OBV!H659</f>
        <v>CONFIRMED BEARISH</v>
      </c>
      <c r="M659" s="7">
        <f t="shared" si="100"/>
        <v>50</v>
      </c>
      <c r="N659" s="7">
        <f t="shared" si="101"/>
        <v>0</v>
      </c>
      <c r="O659" s="7">
        <f t="shared" si="102"/>
        <v>0</v>
      </c>
      <c r="P659" s="7">
        <f t="shared" si="103"/>
        <v>16.5</v>
      </c>
      <c r="Q659" s="8">
        <f t="shared" si="104"/>
        <v>19.975000000000001</v>
      </c>
      <c r="R659" s="8">
        <f t="shared" si="105"/>
        <v>14.125</v>
      </c>
      <c r="S659" s="8">
        <f t="shared" si="106"/>
        <v>14.925000000000001</v>
      </c>
      <c r="T659" s="8">
        <f t="shared" si="107"/>
        <v>16.625</v>
      </c>
      <c r="U659" s="7">
        <f t="shared" si="108"/>
        <v>16.341666666666669</v>
      </c>
      <c r="V659" s="7">
        <f t="shared" si="109"/>
        <v>16.412500000000001</v>
      </c>
    </row>
    <row r="660" spans="1:22" ht="13.5" x14ac:dyDescent="0.25">
      <c r="A660" s="3">
        <f>RSI!A660</f>
        <v>43263</v>
      </c>
      <c r="B660" s="2">
        <f>RSI!B660</f>
        <v>1.31</v>
      </c>
      <c r="C660" s="2">
        <f>RSI!I660</f>
        <v>26.222021584194366</v>
      </c>
      <c r="D660" s="2">
        <f>MACD!E660</f>
        <v>0.10415777889993683</v>
      </c>
      <c r="E660" s="2">
        <f>MACD!F660</f>
        <v>3.9194419265406219E-2</v>
      </c>
      <c r="F660" s="2">
        <f>'Moving Avg'!D660</f>
        <v>1.3199999999999998</v>
      </c>
      <c r="G660" s="2">
        <f>'Moving Avg'!F660</f>
        <v>1.4564999999999997</v>
      </c>
      <c r="H660" s="2">
        <f>'Moving Avg'!G660</f>
        <v>1.4414000000000002</v>
      </c>
      <c r="I660" s="2">
        <f>'Moving Avg'!H660</f>
        <v>1.5944500000000001</v>
      </c>
      <c r="J660" s="5" t="str">
        <f>OBV!F660</f>
        <v>BEARISH</v>
      </c>
      <c r="K660" s="5" t="str">
        <f>OBV!G660</f>
        <v>NEUTRAL</v>
      </c>
      <c r="L660" s="5" t="str">
        <f>OBV!H660</f>
        <v>CONFIRMED BEARISH</v>
      </c>
      <c r="M660" s="7">
        <f t="shared" si="100"/>
        <v>50</v>
      </c>
      <c r="N660" s="7">
        <f t="shared" si="101"/>
        <v>0</v>
      </c>
      <c r="O660" s="7">
        <f t="shared" si="102"/>
        <v>0</v>
      </c>
      <c r="P660" s="7">
        <f t="shared" si="103"/>
        <v>16.5</v>
      </c>
      <c r="Q660" s="8">
        <f t="shared" si="104"/>
        <v>19.975000000000001</v>
      </c>
      <c r="R660" s="8">
        <f t="shared" si="105"/>
        <v>14.125</v>
      </c>
      <c r="S660" s="8">
        <f t="shared" si="106"/>
        <v>14.925000000000001</v>
      </c>
      <c r="T660" s="8">
        <f t="shared" si="107"/>
        <v>16.625</v>
      </c>
      <c r="U660" s="7">
        <f t="shared" si="108"/>
        <v>16.341666666666669</v>
      </c>
      <c r="V660" s="7">
        <f t="shared" si="109"/>
        <v>16.412500000000001</v>
      </c>
    </row>
    <row r="661" spans="1:22" ht="13.5" x14ac:dyDescent="0.25">
      <c r="A661" s="3">
        <f>RSI!A661</f>
        <v>43264</v>
      </c>
      <c r="B661" s="2">
        <f>RSI!B661</f>
        <v>1.3</v>
      </c>
      <c r="C661" s="2">
        <f>RSI!I661</f>
        <v>25.229196422126606</v>
      </c>
      <c r="D661" s="2">
        <f>MACD!E661</f>
        <v>0.11322422250820208</v>
      </c>
      <c r="E661" s="2">
        <f>MACD!F661</f>
        <v>5.4000379913965391E-2</v>
      </c>
      <c r="F661" s="2">
        <f>'Moving Avg'!D661</f>
        <v>1.31</v>
      </c>
      <c r="G661" s="2">
        <f>'Moving Avg'!F661</f>
        <v>1.4464999999999999</v>
      </c>
      <c r="H661" s="2">
        <f>'Moving Avg'!G661</f>
        <v>1.4384000000000001</v>
      </c>
      <c r="I661" s="2">
        <f>'Moving Avg'!H661</f>
        <v>1.5952500000000003</v>
      </c>
      <c r="J661" s="5" t="str">
        <f>OBV!F661</f>
        <v>BEARISH</v>
      </c>
      <c r="K661" s="5" t="str">
        <f>OBV!G661</f>
        <v>NEUTRAL</v>
      </c>
      <c r="L661" s="5" t="str">
        <f>OBV!H661</f>
        <v>CONFIRMED BEARISH</v>
      </c>
      <c r="M661" s="7">
        <f t="shared" si="100"/>
        <v>50</v>
      </c>
      <c r="N661" s="7">
        <f t="shared" si="101"/>
        <v>0</v>
      </c>
      <c r="O661" s="7">
        <f t="shared" si="102"/>
        <v>0</v>
      </c>
      <c r="P661" s="7">
        <f t="shared" si="103"/>
        <v>16.5</v>
      </c>
      <c r="Q661" s="8">
        <f t="shared" si="104"/>
        <v>19.975000000000001</v>
      </c>
      <c r="R661" s="8">
        <f t="shared" si="105"/>
        <v>14.125</v>
      </c>
      <c r="S661" s="8">
        <f t="shared" si="106"/>
        <v>14.925000000000001</v>
      </c>
      <c r="T661" s="8">
        <f t="shared" si="107"/>
        <v>16.625</v>
      </c>
      <c r="U661" s="7">
        <f t="shared" si="108"/>
        <v>16.341666666666669</v>
      </c>
      <c r="V661" s="7">
        <f t="shared" si="109"/>
        <v>16.412500000000001</v>
      </c>
    </row>
    <row r="662" spans="1:22" ht="13.5" x14ac:dyDescent="0.25">
      <c r="A662" s="3">
        <f>RSI!A662</f>
        <v>43265</v>
      </c>
      <c r="B662" s="2">
        <f>RSI!B662</f>
        <v>1.3</v>
      </c>
      <c r="C662" s="2">
        <f>RSI!I662</f>
        <v>25.229196422126606</v>
      </c>
      <c r="D662" s="2">
        <f>MACD!E662</f>
        <v>0.11242757037783213</v>
      </c>
      <c r="E662" s="2">
        <f>MACD!F662</f>
        <v>6.5685818006738741E-2</v>
      </c>
      <c r="F662" s="2">
        <f>'Moving Avg'!D662</f>
        <v>1.306</v>
      </c>
      <c r="G662" s="2">
        <f>'Moving Avg'!F662</f>
        <v>1.4365000000000001</v>
      </c>
      <c r="H662" s="2">
        <f>'Moving Avg'!G662</f>
        <v>1.4354</v>
      </c>
      <c r="I662" s="2">
        <f>'Moving Avg'!H662</f>
        <v>1.5959000000000003</v>
      </c>
      <c r="J662" s="5" t="str">
        <f>OBV!F662</f>
        <v>BEARISH</v>
      </c>
      <c r="K662" s="5" t="str">
        <f>OBV!G662</f>
        <v>NEUTRAL</v>
      </c>
      <c r="L662" s="5" t="str">
        <f>OBV!H662</f>
        <v>CONFIRMED BEARISH</v>
      </c>
      <c r="M662" s="7">
        <f t="shared" si="100"/>
        <v>50</v>
      </c>
      <c r="N662" s="7">
        <f t="shared" si="101"/>
        <v>0</v>
      </c>
      <c r="O662" s="7">
        <f t="shared" si="102"/>
        <v>0</v>
      </c>
      <c r="P662" s="7">
        <f t="shared" si="103"/>
        <v>16.5</v>
      </c>
      <c r="Q662" s="8">
        <f t="shared" si="104"/>
        <v>19.975000000000001</v>
      </c>
      <c r="R662" s="8">
        <f t="shared" si="105"/>
        <v>14.125</v>
      </c>
      <c r="S662" s="8">
        <f t="shared" si="106"/>
        <v>14.925000000000001</v>
      </c>
      <c r="T662" s="8">
        <f t="shared" si="107"/>
        <v>16.625</v>
      </c>
      <c r="U662" s="7">
        <f t="shared" si="108"/>
        <v>16.341666666666669</v>
      </c>
      <c r="V662" s="7">
        <f t="shared" si="109"/>
        <v>16.412500000000001</v>
      </c>
    </row>
    <row r="663" spans="1:22" ht="13.5" x14ac:dyDescent="0.25">
      <c r="A663" s="3">
        <f>RSI!A663</f>
        <v>43269</v>
      </c>
      <c r="B663" s="2">
        <f>RSI!B663</f>
        <v>1.33</v>
      </c>
      <c r="C663" s="2">
        <f>RSI!I663</f>
        <v>33.932517129196199</v>
      </c>
      <c r="D663" s="2">
        <f>MACD!E663</f>
        <v>0.10408344041383488</v>
      </c>
      <c r="E663" s="2">
        <f>MACD!F663</f>
        <v>7.3365342488157972E-2</v>
      </c>
      <c r="F663" s="2">
        <f>'Moving Avg'!D663</f>
        <v>1.31</v>
      </c>
      <c r="G663" s="2">
        <f>'Moving Avg'!F663</f>
        <v>1.4280000000000002</v>
      </c>
      <c r="H663" s="2">
        <f>'Moving Avg'!G663</f>
        <v>1.4330000000000001</v>
      </c>
      <c r="I663" s="2">
        <f>'Moving Avg'!H663</f>
        <v>1.5967000000000002</v>
      </c>
      <c r="J663" s="5" t="str">
        <f>OBV!F663</f>
        <v>BULLISH</v>
      </c>
      <c r="K663" s="5" t="str">
        <f>OBV!G663</f>
        <v>NEUTRAL</v>
      </c>
      <c r="L663" s="5" t="str">
        <f>OBV!H663</f>
        <v>CONFIRMED BULLISH</v>
      </c>
      <c r="M663" s="7">
        <f t="shared" si="100"/>
        <v>25</v>
      </c>
      <c r="N663" s="7">
        <f t="shared" si="101"/>
        <v>0</v>
      </c>
      <c r="O663" s="7">
        <f t="shared" si="102"/>
        <v>0</v>
      </c>
      <c r="P663" s="7">
        <f t="shared" si="103"/>
        <v>83.5</v>
      </c>
      <c r="Q663" s="8">
        <f t="shared" si="104"/>
        <v>21.274999999999999</v>
      </c>
      <c r="R663" s="8">
        <f t="shared" si="105"/>
        <v>25.875</v>
      </c>
      <c r="S663" s="8">
        <f t="shared" si="106"/>
        <v>41.325000000000003</v>
      </c>
      <c r="T663" s="8">
        <f t="shared" si="107"/>
        <v>27.125</v>
      </c>
      <c r="U663" s="7">
        <f t="shared" si="108"/>
        <v>29.491666666666664</v>
      </c>
      <c r="V663" s="7">
        <f t="shared" si="109"/>
        <v>28.9</v>
      </c>
    </row>
    <row r="664" spans="1:22" ht="13.5" x14ac:dyDescent="0.25">
      <c r="A664" s="3">
        <f>RSI!A664</f>
        <v>43270</v>
      </c>
      <c r="B664" s="2">
        <f>RSI!B664</f>
        <v>1.38</v>
      </c>
      <c r="C664" s="2">
        <f>RSI!I664</f>
        <v>45.350134164851312</v>
      </c>
      <c r="D664" s="2">
        <f>MACD!E664</f>
        <v>9.0718854938750759E-2</v>
      </c>
      <c r="E664" s="2">
        <f>MACD!F664</f>
        <v>7.6836044978276535E-2</v>
      </c>
      <c r="F664" s="2">
        <f>'Moving Avg'!D664</f>
        <v>1.3240000000000001</v>
      </c>
      <c r="G664" s="2">
        <f>'Moving Avg'!F664</f>
        <v>1.4220000000000002</v>
      </c>
      <c r="H664" s="2">
        <f>'Moving Avg'!G664</f>
        <v>1.4316</v>
      </c>
      <c r="I664" s="2">
        <f>'Moving Avg'!H664</f>
        <v>1.5976000000000001</v>
      </c>
      <c r="J664" s="5" t="str">
        <f>OBV!F664</f>
        <v>BULLISH</v>
      </c>
      <c r="K664" s="5" t="str">
        <f>OBV!G664</f>
        <v>NEUTRAL</v>
      </c>
      <c r="L664" s="5" t="str">
        <f>OBV!H664</f>
        <v>CONFIRMED BULLISH</v>
      </c>
      <c r="M664" s="7">
        <f t="shared" si="100"/>
        <v>25</v>
      </c>
      <c r="N664" s="7">
        <f t="shared" si="101"/>
        <v>0</v>
      </c>
      <c r="O664" s="7">
        <f t="shared" si="102"/>
        <v>0</v>
      </c>
      <c r="P664" s="7">
        <f t="shared" si="103"/>
        <v>83.5</v>
      </c>
      <c r="Q664" s="8">
        <f t="shared" si="104"/>
        <v>21.274999999999999</v>
      </c>
      <c r="R664" s="8">
        <f t="shared" si="105"/>
        <v>25.875</v>
      </c>
      <c r="S664" s="8">
        <f t="shared" si="106"/>
        <v>41.325000000000003</v>
      </c>
      <c r="T664" s="8">
        <f t="shared" si="107"/>
        <v>27.125</v>
      </c>
      <c r="U664" s="7">
        <f t="shared" si="108"/>
        <v>29.491666666666664</v>
      </c>
      <c r="V664" s="7">
        <f t="shared" si="109"/>
        <v>28.9</v>
      </c>
    </row>
    <row r="665" spans="1:22" ht="13.5" x14ac:dyDescent="0.25">
      <c r="A665" s="3">
        <f>RSI!A665</f>
        <v>43271</v>
      </c>
      <c r="B665" s="2">
        <f>RSI!B665</f>
        <v>1.46</v>
      </c>
      <c r="C665" s="2">
        <f>RSI!I665</f>
        <v>57.889660236768414</v>
      </c>
      <c r="D665" s="2">
        <f>MACD!E665</f>
        <v>6.7476301020223062E-2</v>
      </c>
      <c r="E665" s="2">
        <f>MACD!F665</f>
        <v>7.4964096186665843E-2</v>
      </c>
      <c r="F665" s="2">
        <f>'Moving Avg'!D665</f>
        <v>1.3540000000000001</v>
      </c>
      <c r="G665" s="2">
        <f>'Moving Avg'!F665</f>
        <v>1.4200000000000002</v>
      </c>
      <c r="H665" s="2">
        <f>'Moving Avg'!G665</f>
        <v>1.4317999999999997</v>
      </c>
      <c r="I665" s="2">
        <f>'Moving Avg'!H665</f>
        <v>1.5988999999999998</v>
      </c>
      <c r="J665" s="5" t="str">
        <f>OBV!F665</f>
        <v>BULLISH</v>
      </c>
      <c r="K665" s="5" t="str">
        <f>OBV!G665</f>
        <v>NEUTRAL</v>
      </c>
      <c r="L665" s="5" t="str">
        <f>OBV!H665</f>
        <v>CONFIRMED BULLISH</v>
      </c>
      <c r="M665" s="7">
        <f t="shared" si="100"/>
        <v>25</v>
      </c>
      <c r="N665" s="7">
        <f t="shared" si="101"/>
        <v>45</v>
      </c>
      <c r="O665" s="7">
        <f t="shared" si="102"/>
        <v>0</v>
      </c>
      <c r="P665" s="7">
        <f t="shared" si="103"/>
        <v>83.5</v>
      </c>
      <c r="Q665" s="8">
        <f t="shared" si="104"/>
        <v>37.024999999999999</v>
      </c>
      <c r="R665" s="8">
        <f t="shared" si="105"/>
        <v>34.875</v>
      </c>
      <c r="S665" s="8">
        <f t="shared" si="106"/>
        <v>48.075000000000003</v>
      </c>
      <c r="T665" s="8">
        <f t="shared" si="107"/>
        <v>38.375</v>
      </c>
      <c r="U665" s="7">
        <f t="shared" si="108"/>
        <v>39.991666666666667</v>
      </c>
      <c r="V665" s="7">
        <f t="shared" si="109"/>
        <v>39.587500000000006</v>
      </c>
    </row>
    <row r="666" spans="1:22" ht="13.5" x14ac:dyDescent="0.25">
      <c r="A666" s="3">
        <f>RSI!A666</f>
        <v>43272</v>
      </c>
      <c r="B666" s="2">
        <f>RSI!B666</f>
        <v>1.46</v>
      </c>
      <c r="C666" s="2">
        <f>RSI!I666</f>
        <v>57.889660236768414</v>
      </c>
      <c r="D666" s="2">
        <f>MACD!E666</f>
        <v>4.4394798080975351E-2</v>
      </c>
      <c r="E666" s="2">
        <f>MACD!F666</f>
        <v>6.8850236565527745E-2</v>
      </c>
      <c r="F666" s="2">
        <f>'Moving Avg'!D666</f>
        <v>1.3859999999999999</v>
      </c>
      <c r="G666" s="2">
        <f>'Moving Avg'!F666</f>
        <v>1.4179999999999997</v>
      </c>
      <c r="H666" s="2">
        <f>'Moving Avg'!G666</f>
        <v>1.4319999999999999</v>
      </c>
      <c r="I666" s="2">
        <f>'Moving Avg'!H666</f>
        <v>1.59995</v>
      </c>
      <c r="J666" s="5" t="str">
        <f>OBV!F666</f>
        <v>BULLISH</v>
      </c>
      <c r="K666" s="5" t="str">
        <f>OBV!G666</f>
        <v>NEUTRAL</v>
      </c>
      <c r="L666" s="5" t="str">
        <f>OBV!H666</f>
        <v>CONFIRMED BULLISH</v>
      </c>
      <c r="M666" s="7">
        <f t="shared" si="100"/>
        <v>25</v>
      </c>
      <c r="N666" s="7">
        <f t="shared" si="101"/>
        <v>100</v>
      </c>
      <c r="O666" s="7">
        <f t="shared" si="102"/>
        <v>0</v>
      </c>
      <c r="P666" s="7">
        <f t="shared" si="103"/>
        <v>83.5</v>
      </c>
      <c r="Q666" s="8">
        <f t="shared" si="104"/>
        <v>56.274999999999999</v>
      </c>
      <c r="R666" s="8">
        <f t="shared" si="105"/>
        <v>45.875</v>
      </c>
      <c r="S666" s="8">
        <f t="shared" si="106"/>
        <v>56.325000000000003</v>
      </c>
      <c r="T666" s="8">
        <f t="shared" si="107"/>
        <v>52.125</v>
      </c>
      <c r="U666" s="7">
        <f t="shared" si="108"/>
        <v>52.82500000000001</v>
      </c>
      <c r="V666" s="7">
        <f t="shared" si="109"/>
        <v>52.650000000000006</v>
      </c>
    </row>
    <row r="667" spans="1:22" ht="13.5" x14ac:dyDescent="0.25">
      <c r="A667" s="3">
        <f>RSI!A667</f>
        <v>43273</v>
      </c>
      <c r="B667" s="2">
        <f>RSI!B667</f>
        <v>1.52</v>
      </c>
      <c r="C667" s="2">
        <f>RSI!I667</f>
        <v>64.895839488692147</v>
      </c>
      <c r="D667" s="2">
        <f>MACD!E667</f>
        <v>1.5491685543604916E-2</v>
      </c>
      <c r="E667" s="2">
        <f>MACD!F667</f>
        <v>5.8178526361143179E-2</v>
      </c>
      <c r="F667" s="2">
        <f>'Moving Avg'!D667</f>
        <v>1.4300000000000002</v>
      </c>
      <c r="G667" s="2">
        <f>'Moving Avg'!F667</f>
        <v>1.4170000000000003</v>
      </c>
      <c r="H667" s="2">
        <f>'Moving Avg'!G667</f>
        <v>1.4335999999999998</v>
      </c>
      <c r="I667" s="2">
        <f>'Moving Avg'!H667</f>
        <v>1.6010499999999999</v>
      </c>
      <c r="J667" s="5" t="str">
        <f>OBV!F667</f>
        <v>BULLISH</v>
      </c>
      <c r="K667" s="5" t="str">
        <f>OBV!G667</f>
        <v>NEUTRAL</v>
      </c>
      <c r="L667" s="5" t="str">
        <f>OBV!H667</f>
        <v>CONFIRMED BULLISH</v>
      </c>
      <c r="M667" s="7">
        <f t="shared" si="100"/>
        <v>25</v>
      </c>
      <c r="N667" s="7">
        <f t="shared" si="101"/>
        <v>100</v>
      </c>
      <c r="O667" s="7">
        <f t="shared" si="102"/>
        <v>0</v>
      </c>
      <c r="P667" s="7">
        <f t="shared" si="103"/>
        <v>83.5</v>
      </c>
      <c r="Q667" s="8">
        <f t="shared" si="104"/>
        <v>56.274999999999999</v>
      </c>
      <c r="R667" s="8">
        <f t="shared" si="105"/>
        <v>45.875</v>
      </c>
      <c r="S667" s="8">
        <f t="shared" si="106"/>
        <v>56.325000000000003</v>
      </c>
      <c r="T667" s="8">
        <f t="shared" si="107"/>
        <v>52.125</v>
      </c>
      <c r="U667" s="7">
        <f t="shared" si="108"/>
        <v>52.82500000000001</v>
      </c>
      <c r="V667" s="7">
        <f t="shared" si="109"/>
        <v>52.650000000000006</v>
      </c>
    </row>
    <row r="668" spans="1:22" ht="13.5" x14ac:dyDescent="0.25">
      <c r="A668" s="3">
        <f>RSI!A668</f>
        <v>43276</v>
      </c>
      <c r="B668" s="2">
        <f>RSI!B668</f>
        <v>1.52</v>
      </c>
      <c r="C668" s="2">
        <f>RSI!I668</f>
        <v>64.895839488692147</v>
      </c>
      <c r="D668" s="2">
        <f>MACD!E668</f>
        <v>-1.1147410439162675E-2</v>
      </c>
      <c r="E668" s="2">
        <f>MACD!F668</f>
        <v>4.431333900108201E-2</v>
      </c>
      <c r="F668" s="2">
        <f>'Moving Avg'!D668</f>
        <v>1.468</v>
      </c>
      <c r="G668" s="2">
        <f>'Moving Avg'!F668</f>
        <v>1.413</v>
      </c>
      <c r="H668" s="2">
        <f>'Moving Avg'!G668</f>
        <v>1.4351999999999996</v>
      </c>
      <c r="I668" s="2">
        <f>'Moving Avg'!H668</f>
        <v>1.6018999999999997</v>
      </c>
      <c r="J668" s="5" t="str">
        <f>OBV!F668</f>
        <v>BULLISH</v>
      </c>
      <c r="K668" s="5" t="str">
        <f>OBV!G668</f>
        <v>NEUTRAL</v>
      </c>
      <c r="L668" s="5" t="str">
        <f>OBV!H668</f>
        <v>CONFIRMED BULLISH</v>
      </c>
      <c r="M668" s="7">
        <f t="shared" si="100"/>
        <v>25</v>
      </c>
      <c r="N668" s="7">
        <f t="shared" si="101"/>
        <v>100</v>
      </c>
      <c r="O668" s="7">
        <f t="shared" si="102"/>
        <v>0</v>
      </c>
      <c r="P668" s="7">
        <f t="shared" si="103"/>
        <v>83.5</v>
      </c>
      <c r="Q668" s="8">
        <f t="shared" si="104"/>
        <v>56.274999999999999</v>
      </c>
      <c r="R668" s="8">
        <f t="shared" si="105"/>
        <v>45.875</v>
      </c>
      <c r="S668" s="8">
        <f t="shared" si="106"/>
        <v>56.325000000000003</v>
      </c>
      <c r="T668" s="8">
        <f t="shared" si="107"/>
        <v>52.125</v>
      </c>
      <c r="U668" s="7">
        <f t="shared" si="108"/>
        <v>52.82500000000001</v>
      </c>
      <c r="V668" s="7">
        <f t="shared" si="109"/>
        <v>52.650000000000006</v>
      </c>
    </row>
    <row r="669" spans="1:22" ht="13.5" x14ac:dyDescent="0.25">
      <c r="A669" s="3">
        <f>RSI!A669</f>
        <v>43277</v>
      </c>
      <c r="B669" s="2">
        <f>RSI!B669</f>
        <v>1.48</v>
      </c>
      <c r="C669" s="2">
        <f>RSI!I669</f>
        <v>57.499230826258341</v>
      </c>
      <c r="D669" s="2">
        <f>MACD!E669</f>
        <v>-3.1321660449146416E-2</v>
      </c>
      <c r="E669" s="2">
        <f>MACD!F669</f>
        <v>2.9186339111036328E-2</v>
      </c>
      <c r="F669" s="2">
        <f>'Moving Avg'!D669</f>
        <v>1.488</v>
      </c>
      <c r="G669" s="2">
        <f>'Moving Avg'!F669</f>
        <v>1.4075000000000002</v>
      </c>
      <c r="H669" s="2">
        <f>'Moving Avg'!G669</f>
        <v>1.4359999999999997</v>
      </c>
      <c r="I669" s="2">
        <f>'Moving Avg'!H669</f>
        <v>1.60225</v>
      </c>
      <c r="J669" s="5" t="str">
        <f>OBV!F669</f>
        <v>BULLISH</v>
      </c>
      <c r="K669" s="5" t="str">
        <f>OBV!G669</f>
        <v>NEUTRAL</v>
      </c>
      <c r="L669" s="5" t="str">
        <f>OBV!H669</f>
        <v>CONFIRMED BULLISH</v>
      </c>
      <c r="M669" s="7">
        <f t="shared" si="100"/>
        <v>25</v>
      </c>
      <c r="N669" s="7">
        <f t="shared" si="101"/>
        <v>100</v>
      </c>
      <c r="O669" s="7">
        <f t="shared" si="102"/>
        <v>0</v>
      </c>
      <c r="P669" s="7">
        <f t="shared" si="103"/>
        <v>83.5</v>
      </c>
      <c r="Q669" s="8">
        <f t="shared" si="104"/>
        <v>56.274999999999999</v>
      </c>
      <c r="R669" s="8">
        <f t="shared" si="105"/>
        <v>45.875</v>
      </c>
      <c r="S669" s="8">
        <f t="shared" si="106"/>
        <v>56.325000000000003</v>
      </c>
      <c r="T669" s="8">
        <f t="shared" si="107"/>
        <v>52.125</v>
      </c>
      <c r="U669" s="7">
        <f t="shared" si="108"/>
        <v>52.82500000000001</v>
      </c>
      <c r="V669" s="7">
        <f t="shared" si="109"/>
        <v>52.650000000000006</v>
      </c>
    </row>
    <row r="670" spans="1:22" ht="13.5" x14ac:dyDescent="0.25">
      <c r="A670" s="3">
        <f>RSI!A670</f>
        <v>43278</v>
      </c>
      <c r="B670" s="2">
        <f>RSI!B670</f>
        <v>1.48</v>
      </c>
      <c r="C670" s="2">
        <f>RSI!I670</f>
        <v>57.499230826258341</v>
      </c>
      <c r="D670" s="2">
        <f>MACD!E670</f>
        <v>-4.8708076719656379E-2</v>
      </c>
      <c r="E670" s="2">
        <f>MACD!F670</f>
        <v>1.3607455944897788E-2</v>
      </c>
      <c r="F670" s="2">
        <f>'Moving Avg'!D670</f>
        <v>1.4920000000000002</v>
      </c>
      <c r="G670" s="2">
        <f>'Moving Avg'!F670</f>
        <v>1.4020000000000001</v>
      </c>
      <c r="H670" s="2">
        <f>'Moving Avg'!G670</f>
        <v>1.4380000000000002</v>
      </c>
      <c r="I670" s="2">
        <f>'Moving Avg'!H670</f>
        <v>1.6023000000000003</v>
      </c>
      <c r="J670" s="5" t="str">
        <f>OBV!F670</f>
        <v>BEARISH</v>
      </c>
      <c r="K670" s="5" t="str">
        <f>OBV!G670</f>
        <v>NEUTRAL</v>
      </c>
      <c r="L670" s="5" t="str">
        <f>OBV!H670</f>
        <v>BEARISH DIVERGENCE</v>
      </c>
      <c r="M670" s="7">
        <f t="shared" si="100"/>
        <v>25</v>
      </c>
      <c r="N670" s="7">
        <f t="shared" si="101"/>
        <v>100</v>
      </c>
      <c r="O670" s="7">
        <f t="shared" si="102"/>
        <v>0</v>
      </c>
      <c r="P670" s="7">
        <f t="shared" si="103"/>
        <v>16.5</v>
      </c>
      <c r="Q670" s="8">
        <f t="shared" si="104"/>
        <v>46.225000000000001</v>
      </c>
      <c r="R670" s="8">
        <f t="shared" si="105"/>
        <v>29.125</v>
      </c>
      <c r="S670" s="8">
        <f t="shared" si="106"/>
        <v>26.175000000000001</v>
      </c>
      <c r="T670" s="8">
        <f t="shared" si="107"/>
        <v>35.375</v>
      </c>
      <c r="U670" s="7">
        <f t="shared" si="108"/>
        <v>33.841666666666661</v>
      </c>
      <c r="V670" s="7">
        <f t="shared" si="109"/>
        <v>34.224999999999994</v>
      </c>
    </row>
    <row r="671" spans="1:22" ht="13.5" x14ac:dyDescent="0.25">
      <c r="A671" s="3">
        <f>RSI!A671</f>
        <v>43279</v>
      </c>
      <c r="B671" s="2">
        <f>RSI!B671</f>
        <v>1.48</v>
      </c>
      <c r="C671" s="2">
        <f>RSI!I671</f>
        <v>57.499230826258341</v>
      </c>
      <c r="D671" s="2">
        <f>MACD!E671</f>
        <v>-6.5250618507438629E-2</v>
      </c>
      <c r="E671" s="2">
        <f>MACD!F671</f>
        <v>-2.1641589455694953E-3</v>
      </c>
      <c r="F671" s="2">
        <f>'Moving Avg'!D671</f>
        <v>1.496</v>
      </c>
      <c r="G671" s="2">
        <f>'Moving Avg'!F671</f>
        <v>1.3995000000000002</v>
      </c>
      <c r="H671" s="2">
        <f>'Moving Avg'!G671</f>
        <v>1.4396</v>
      </c>
      <c r="I671" s="2">
        <f>'Moving Avg'!H671</f>
        <v>1.6023500000000002</v>
      </c>
      <c r="J671" s="5" t="str">
        <f>OBV!F671</f>
        <v>BEARISH</v>
      </c>
      <c r="K671" s="5" t="str">
        <f>OBV!G671</f>
        <v>NEUTRAL</v>
      </c>
      <c r="L671" s="5" t="str">
        <f>OBV!H671</f>
        <v>BEARISH DIVERGENCE</v>
      </c>
      <c r="M671" s="7">
        <f t="shared" si="100"/>
        <v>25</v>
      </c>
      <c r="N671" s="7">
        <f t="shared" si="101"/>
        <v>100</v>
      </c>
      <c r="O671" s="7">
        <f t="shared" si="102"/>
        <v>0</v>
      </c>
      <c r="P671" s="7">
        <f t="shared" si="103"/>
        <v>16.5</v>
      </c>
      <c r="Q671" s="8">
        <f t="shared" si="104"/>
        <v>46.225000000000001</v>
      </c>
      <c r="R671" s="8">
        <f t="shared" si="105"/>
        <v>29.125</v>
      </c>
      <c r="S671" s="8">
        <f t="shared" si="106"/>
        <v>26.175000000000001</v>
      </c>
      <c r="T671" s="8">
        <f t="shared" si="107"/>
        <v>35.375</v>
      </c>
      <c r="U671" s="7">
        <f t="shared" si="108"/>
        <v>33.841666666666661</v>
      </c>
      <c r="V671" s="7">
        <f t="shared" si="109"/>
        <v>34.224999999999994</v>
      </c>
    </row>
    <row r="672" spans="1:22" ht="13.5" x14ac:dyDescent="0.25">
      <c r="A672" s="3">
        <f>RSI!A672</f>
        <v>43280</v>
      </c>
      <c r="B672" s="2">
        <f>RSI!B672</f>
        <v>1.48</v>
      </c>
      <c r="C672" s="2">
        <f>RSI!I672</f>
        <v>57.499230826258341</v>
      </c>
      <c r="D672" s="2">
        <f>MACD!E672</f>
        <v>-7.9518984654476821E-2</v>
      </c>
      <c r="E672" s="2">
        <f>MACD!F672</f>
        <v>-1.7635124087350962E-2</v>
      </c>
      <c r="F672" s="2">
        <f>'Moving Avg'!D672</f>
        <v>1.4880000000000002</v>
      </c>
      <c r="G672" s="2">
        <f>'Moving Avg'!F672</f>
        <v>1.4000000000000004</v>
      </c>
      <c r="H672" s="2">
        <f>'Moving Avg'!G672</f>
        <v>1.4404000000000006</v>
      </c>
      <c r="I672" s="2">
        <f>'Moving Avg'!H672</f>
        <v>1.6022500000000002</v>
      </c>
      <c r="J672" s="5" t="str">
        <f>OBV!F672</f>
        <v>BEARISH</v>
      </c>
      <c r="K672" s="5" t="str">
        <f>OBV!G672</f>
        <v>NEUTRAL</v>
      </c>
      <c r="L672" s="5" t="str">
        <f>OBV!H672</f>
        <v>CONFIRMED BEARISH</v>
      </c>
      <c r="M672" s="7">
        <f t="shared" si="100"/>
        <v>25</v>
      </c>
      <c r="N672" s="7">
        <f t="shared" si="101"/>
        <v>100</v>
      </c>
      <c r="O672" s="7">
        <f t="shared" si="102"/>
        <v>0</v>
      </c>
      <c r="P672" s="7">
        <f t="shared" si="103"/>
        <v>16.5</v>
      </c>
      <c r="Q672" s="8">
        <f t="shared" si="104"/>
        <v>46.225000000000001</v>
      </c>
      <c r="R672" s="8">
        <f t="shared" si="105"/>
        <v>29.125</v>
      </c>
      <c r="S672" s="8">
        <f t="shared" si="106"/>
        <v>26.175000000000001</v>
      </c>
      <c r="T672" s="8">
        <f t="shared" si="107"/>
        <v>35.375</v>
      </c>
      <c r="U672" s="7">
        <f t="shared" si="108"/>
        <v>33.841666666666661</v>
      </c>
      <c r="V672" s="7">
        <f t="shared" si="109"/>
        <v>34.224999999999994</v>
      </c>
    </row>
    <row r="673" spans="1:22" ht="13.5" x14ac:dyDescent="0.25">
      <c r="A673" s="3">
        <f>RSI!A673</f>
        <v>43283</v>
      </c>
      <c r="B673" s="2">
        <f>RSI!B673</f>
        <v>1.51</v>
      </c>
      <c r="C673" s="2">
        <f>RSI!I673</f>
        <v>61.88197548263696</v>
      </c>
      <c r="D673" s="2">
        <f>MACD!E673</f>
        <v>-8.9449824403244893E-2</v>
      </c>
      <c r="E673" s="2">
        <f>MACD!F673</f>
        <v>-3.1998064150529748E-2</v>
      </c>
      <c r="F673" s="2">
        <f>'Moving Avg'!D673</f>
        <v>1.486</v>
      </c>
      <c r="G673" s="2">
        <f>'Moving Avg'!F673</f>
        <v>1.4040000000000004</v>
      </c>
      <c r="H673" s="2">
        <f>'Moving Avg'!G673</f>
        <v>1.4418000000000006</v>
      </c>
      <c r="I673" s="2">
        <f>'Moving Avg'!H673</f>
        <v>1.6023000000000003</v>
      </c>
      <c r="J673" s="5" t="str">
        <f>OBV!F673</f>
        <v>BEARISH</v>
      </c>
      <c r="K673" s="5" t="str">
        <f>OBV!G673</f>
        <v>NEUTRAL</v>
      </c>
      <c r="L673" s="5" t="str">
        <f>OBV!H673</f>
        <v>CONFIRMED BEARISH</v>
      </c>
      <c r="M673" s="7">
        <f t="shared" si="100"/>
        <v>25</v>
      </c>
      <c r="N673" s="7">
        <f t="shared" si="101"/>
        <v>100</v>
      </c>
      <c r="O673" s="7">
        <f t="shared" si="102"/>
        <v>0</v>
      </c>
      <c r="P673" s="7">
        <f t="shared" si="103"/>
        <v>16.5</v>
      </c>
      <c r="Q673" s="8">
        <f t="shared" si="104"/>
        <v>46.225000000000001</v>
      </c>
      <c r="R673" s="8">
        <f t="shared" si="105"/>
        <v>29.125</v>
      </c>
      <c r="S673" s="8">
        <f t="shared" si="106"/>
        <v>26.175000000000001</v>
      </c>
      <c r="T673" s="8">
        <f t="shared" si="107"/>
        <v>35.375</v>
      </c>
      <c r="U673" s="7">
        <f t="shared" si="108"/>
        <v>33.841666666666661</v>
      </c>
      <c r="V673" s="7">
        <f t="shared" si="109"/>
        <v>34.224999999999994</v>
      </c>
    </row>
    <row r="674" spans="1:22" ht="13.5" x14ac:dyDescent="0.25">
      <c r="A674" s="3">
        <f>RSI!A674</f>
        <v>43284</v>
      </c>
      <c r="B674" s="2">
        <f>RSI!B674</f>
        <v>1.51</v>
      </c>
      <c r="C674" s="2">
        <f>RSI!I674</f>
        <v>61.881975482636953</v>
      </c>
      <c r="D674" s="2">
        <f>MACD!E674</f>
        <v>-9.0569999996687356E-2</v>
      </c>
      <c r="E674" s="2">
        <f>MACD!F674</f>
        <v>-4.3712451319761272E-2</v>
      </c>
      <c r="F674" s="2">
        <f>'Moving Avg'!D674</f>
        <v>1.4919999999999998</v>
      </c>
      <c r="G674" s="2">
        <f>'Moving Avg'!F674</f>
        <v>1.4090000000000003</v>
      </c>
      <c r="H674" s="2">
        <f>'Moving Avg'!G674</f>
        <v>1.4440000000000006</v>
      </c>
      <c r="I674" s="2">
        <f>'Moving Avg'!H674</f>
        <v>1.6023499999999999</v>
      </c>
      <c r="J674" s="5" t="str">
        <f>OBV!F674</f>
        <v>BULLISH</v>
      </c>
      <c r="K674" s="5" t="str">
        <f>OBV!G674</f>
        <v>NEUTRAL</v>
      </c>
      <c r="L674" s="5" t="str">
        <f>OBV!H674</f>
        <v>CONFIRMED BULLISH</v>
      </c>
      <c r="M674" s="7">
        <f t="shared" si="100"/>
        <v>25</v>
      </c>
      <c r="N674" s="7">
        <f t="shared" si="101"/>
        <v>100</v>
      </c>
      <c r="O674" s="7">
        <f t="shared" si="102"/>
        <v>0</v>
      </c>
      <c r="P674" s="7">
        <f t="shared" si="103"/>
        <v>83.5</v>
      </c>
      <c r="Q674" s="8">
        <f t="shared" si="104"/>
        <v>56.274999999999999</v>
      </c>
      <c r="R674" s="8">
        <f t="shared" si="105"/>
        <v>45.875</v>
      </c>
      <c r="S674" s="8">
        <f t="shared" si="106"/>
        <v>56.325000000000003</v>
      </c>
      <c r="T674" s="8">
        <f t="shared" si="107"/>
        <v>52.125</v>
      </c>
      <c r="U674" s="7">
        <f t="shared" si="108"/>
        <v>52.82500000000001</v>
      </c>
      <c r="V674" s="7">
        <f t="shared" si="109"/>
        <v>52.650000000000006</v>
      </c>
    </row>
    <row r="675" spans="1:22" ht="13.5" x14ac:dyDescent="0.25">
      <c r="A675" s="3">
        <f>RSI!A675</f>
        <v>43285</v>
      </c>
      <c r="B675" s="2">
        <f>RSI!B675</f>
        <v>1.54</v>
      </c>
      <c r="C675" s="2">
        <f>RSI!I675</f>
        <v>65.953786088126989</v>
      </c>
      <c r="D675" s="2">
        <f>MACD!E675</f>
        <v>-8.1811505091302195E-2</v>
      </c>
      <c r="E675" s="2">
        <f>MACD!F675</f>
        <v>-5.1332262074069462E-2</v>
      </c>
      <c r="F675" s="2">
        <f>'Moving Avg'!D675</f>
        <v>1.504</v>
      </c>
      <c r="G675" s="2">
        <f>'Moving Avg'!F675</f>
        <v>1.4175000000000002</v>
      </c>
      <c r="H675" s="2">
        <f>'Moving Avg'!G675</f>
        <v>1.4468000000000005</v>
      </c>
      <c r="I675" s="2">
        <f>'Moving Avg'!H675</f>
        <v>1.6027500000000001</v>
      </c>
      <c r="J675" s="5" t="str">
        <f>OBV!F675</f>
        <v>BULLISH</v>
      </c>
      <c r="K675" s="5" t="str">
        <f>OBV!G675</f>
        <v>NEUTRAL</v>
      </c>
      <c r="L675" s="5" t="str">
        <f>OBV!H675</f>
        <v>CONFIRMED BULLISH</v>
      </c>
      <c r="M675" s="7">
        <f t="shared" si="100"/>
        <v>25</v>
      </c>
      <c r="N675" s="7">
        <f t="shared" si="101"/>
        <v>100</v>
      </c>
      <c r="O675" s="7">
        <f t="shared" si="102"/>
        <v>0</v>
      </c>
      <c r="P675" s="7">
        <f t="shared" si="103"/>
        <v>83.5</v>
      </c>
      <c r="Q675" s="8">
        <f t="shared" si="104"/>
        <v>56.274999999999999</v>
      </c>
      <c r="R675" s="8">
        <f t="shared" si="105"/>
        <v>45.875</v>
      </c>
      <c r="S675" s="8">
        <f t="shared" si="106"/>
        <v>56.325000000000003</v>
      </c>
      <c r="T675" s="8">
        <f t="shared" si="107"/>
        <v>52.125</v>
      </c>
      <c r="U675" s="7">
        <f t="shared" si="108"/>
        <v>52.82500000000001</v>
      </c>
      <c r="V675" s="7">
        <f t="shared" si="109"/>
        <v>52.650000000000006</v>
      </c>
    </row>
    <row r="676" spans="1:22" ht="13.5" x14ac:dyDescent="0.25">
      <c r="A676" s="3">
        <f>RSI!A676</f>
        <v>43286</v>
      </c>
      <c r="B676" s="2">
        <f>RSI!B676</f>
        <v>1.54</v>
      </c>
      <c r="C676" s="2">
        <f>RSI!I676</f>
        <v>65.953786088126975</v>
      </c>
      <c r="D676" s="2">
        <f>MACD!E676</f>
        <v>-7.4928792500572383E-2</v>
      </c>
      <c r="E676" s="2">
        <f>MACD!F676</f>
        <v>-5.6051568159370055E-2</v>
      </c>
      <c r="F676" s="2">
        <f>'Moving Avg'!D676</f>
        <v>1.516</v>
      </c>
      <c r="G676" s="2">
        <f>'Moving Avg'!F676</f>
        <v>1.427</v>
      </c>
      <c r="H676" s="2">
        <f>'Moving Avg'!G676</f>
        <v>1.4496000000000007</v>
      </c>
      <c r="I676" s="2">
        <f>'Moving Avg'!H676</f>
        <v>1.6031500000000001</v>
      </c>
      <c r="J676" s="5" t="str">
        <f>OBV!F676</f>
        <v>BULLISH</v>
      </c>
      <c r="K676" s="5" t="str">
        <f>OBV!G676</f>
        <v>NEUTRAL</v>
      </c>
      <c r="L676" s="5" t="str">
        <f>OBV!H676</f>
        <v>CONFIRMED BULLISH</v>
      </c>
      <c r="M676" s="7">
        <f t="shared" si="100"/>
        <v>25</v>
      </c>
      <c r="N676" s="7">
        <f t="shared" si="101"/>
        <v>45</v>
      </c>
      <c r="O676" s="7">
        <f t="shared" si="102"/>
        <v>0</v>
      </c>
      <c r="P676" s="7">
        <f t="shared" si="103"/>
        <v>83.5</v>
      </c>
      <c r="Q676" s="8">
        <f t="shared" si="104"/>
        <v>37.024999999999999</v>
      </c>
      <c r="R676" s="8">
        <f t="shared" si="105"/>
        <v>34.875</v>
      </c>
      <c r="S676" s="8">
        <f t="shared" si="106"/>
        <v>48.075000000000003</v>
      </c>
      <c r="T676" s="8">
        <f t="shared" si="107"/>
        <v>38.375</v>
      </c>
      <c r="U676" s="7">
        <f t="shared" si="108"/>
        <v>39.991666666666667</v>
      </c>
      <c r="V676" s="7">
        <f t="shared" si="109"/>
        <v>39.587500000000006</v>
      </c>
    </row>
    <row r="677" spans="1:22" ht="13.5" x14ac:dyDescent="0.25">
      <c r="A677" s="3">
        <f>RSI!A677</f>
        <v>43287</v>
      </c>
      <c r="B677" s="2">
        <f>RSI!B677</f>
        <v>1.54</v>
      </c>
      <c r="C677" s="2">
        <f>RSI!I677</f>
        <v>65.953786088126975</v>
      </c>
      <c r="D677" s="2">
        <f>MACD!E677</f>
        <v>-6.0363376168797611E-2</v>
      </c>
      <c r="E677" s="2">
        <f>MACD!F677</f>
        <v>-5.6913929761255568E-2</v>
      </c>
      <c r="F677" s="2">
        <f>'Moving Avg'!D677</f>
        <v>1.528</v>
      </c>
      <c r="G677" s="2">
        <f>'Moving Avg'!F677</f>
        <v>1.4380000000000002</v>
      </c>
      <c r="H677" s="2">
        <f>'Moving Avg'!G677</f>
        <v>1.4530000000000007</v>
      </c>
      <c r="I677" s="2">
        <f>'Moving Avg'!H677</f>
        <v>1.6035499999999998</v>
      </c>
      <c r="J677" s="5" t="str">
        <f>OBV!F677</f>
        <v>BULLISH</v>
      </c>
      <c r="K677" s="5" t="str">
        <f>OBV!G677</f>
        <v>NEUTRAL</v>
      </c>
      <c r="L677" s="5" t="str">
        <f>OBV!H677</f>
        <v>CONFIRMED BULLISH</v>
      </c>
      <c r="M677" s="7">
        <f t="shared" si="100"/>
        <v>25</v>
      </c>
      <c r="N677" s="7">
        <f t="shared" si="101"/>
        <v>45</v>
      </c>
      <c r="O677" s="7">
        <f t="shared" si="102"/>
        <v>0</v>
      </c>
      <c r="P677" s="7">
        <f t="shared" si="103"/>
        <v>83.5</v>
      </c>
      <c r="Q677" s="8">
        <f t="shared" si="104"/>
        <v>37.024999999999999</v>
      </c>
      <c r="R677" s="8">
        <f t="shared" si="105"/>
        <v>34.875</v>
      </c>
      <c r="S677" s="8">
        <f t="shared" si="106"/>
        <v>48.075000000000003</v>
      </c>
      <c r="T677" s="8">
        <f t="shared" si="107"/>
        <v>38.375</v>
      </c>
      <c r="U677" s="7">
        <f t="shared" si="108"/>
        <v>39.991666666666667</v>
      </c>
      <c r="V677" s="7">
        <f t="shared" si="109"/>
        <v>39.587500000000006</v>
      </c>
    </row>
    <row r="678" spans="1:22" ht="13.5" x14ac:dyDescent="0.25">
      <c r="A678" s="3">
        <f>RSI!A678</f>
        <v>43290</v>
      </c>
      <c r="B678" s="2">
        <f>RSI!B678</f>
        <v>1.5</v>
      </c>
      <c r="C678" s="2">
        <f>RSI!I678</f>
        <v>55.993192882457365</v>
      </c>
      <c r="D678" s="2">
        <f>MACD!E678</f>
        <v>-4.5528780738845587E-2</v>
      </c>
      <c r="E678" s="2">
        <f>MACD!F678</f>
        <v>-5.4636899956773573E-2</v>
      </c>
      <c r="F678" s="2">
        <f>'Moving Avg'!D678</f>
        <v>1.526</v>
      </c>
      <c r="G678" s="2">
        <f>'Moving Avg'!F678</f>
        <v>1.4475000000000002</v>
      </c>
      <c r="H678" s="2">
        <f>'Moving Avg'!G678</f>
        <v>1.4556000000000002</v>
      </c>
      <c r="I678" s="2">
        <f>'Moving Avg'!H678</f>
        <v>1.6037499999999998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  <c r="M678" s="7">
        <f t="shared" si="100"/>
        <v>25</v>
      </c>
      <c r="N678" s="7">
        <f t="shared" si="101"/>
        <v>0</v>
      </c>
      <c r="O678" s="7">
        <f t="shared" si="102"/>
        <v>0</v>
      </c>
      <c r="P678" s="7">
        <f t="shared" si="103"/>
        <v>16.5</v>
      </c>
      <c r="Q678" s="8">
        <f t="shared" si="104"/>
        <v>11.225</v>
      </c>
      <c r="R678" s="8">
        <f t="shared" si="105"/>
        <v>9.125</v>
      </c>
      <c r="S678" s="8">
        <f t="shared" si="106"/>
        <v>11.175000000000001</v>
      </c>
      <c r="T678" s="8">
        <f t="shared" si="107"/>
        <v>10.375</v>
      </c>
      <c r="U678" s="7">
        <f t="shared" si="108"/>
        <v>10.508333333333335</v>
      </c>
      <c r="V678" s="7">
        <f t="shared" si="109"/>
        <v>10.475000000000001</v>
      </c>
    </row>
    <row r="679" spans="1:22" ht="13.5" x14ac:dyDescent="0.25">
      <c r="A679" s="3">
        <f>RSI!A679</f>
        <v>43291</v>
      </c>
      <c r="B679" s="2">
        <f>RSI!B679</f>
        <v>1.5</v>
      </c>
      <c r="C679" s="2">
        <f>RSI!I679</f>
        <v>55.993192882457365</v>
      </c>
      <c r="D679" s="2">
        <f>MACD!E679</f>
        <v>-3.9313313883597045E-2</v>
      </c>
      <c r="E679" s="2">
        <f>MACD!F679</f>
        <v>-5.1572182742138269E-2</v>
      </c>
      <c r="F679" s="2">
        <f>'Moving Avg'!D679</f>
        <v>1.524</v>
      </c>
      <c r="G679" s="2">
        <f>'Moving Avg'!F679</f>
        <v>1.4570000000000001</v>
      </c>
      <c r="H679" s="2">
        <f>'Moving Avg'!G679</f>
        <v>1.4586000000000001</v>
      </c>
      <c r="I679" s="2">
        <f>'Moving Avg'!H679</f>
        <v>1.6039499999999998</v>
      </c>
      <c r="J679" s="5" t="str">
        <f>OBV!F679</f>
        <v>BEARISH</v>
      </c>
      <c r="K679" s="5" t="str">
        <f>OBV!G679</f>
        <v>NEUTRAL</v>
      </c>
      <c r="L679" s="5" t="str">
        <f>OBV!H679</f>
        <v>CONFIRMED BEARISH</v>
      </c>
      <c r="M679" s="7">
        <f t="shared" si="100"/>
        <v>25</v>
      </c>
      <c r="N679" s="7">
        <f t="shared" si="101"/>
        <v>0</v>
      </c>
      <c r="O679" s="7">
        <f t="shared" si="102"/>
        <v>0</v>
      </c>
      <c r="P679" s="7">
        <f t="shared" si="103"/>
        <v>16.5</v>
      </c>
      <c r="Q679" s="8">
        <f t="shared" si="104"/>
        <v>11.225</v>
      </c>
      <c r="R679" s="8">
        <f t="shared" si="105"/>
        <v>9.125</v>
      </c>
      <c r="S679" s="8">
        <f t="shared" si="106"/>
        <v>11.175000000000001</v>
      </c>
      <c r="T679" s="8">
        <f t="shared" si="107"/>
        <v>10.375</v>
      </c>
      <c r="U679" s="7">
        <f t="shared" si="108"/>
        <v>10.508333333333335</v>
      </c>
      <c r="V679" s="7">
        <f t="shared" si="109"/>
        <v>10.475000000000001</v>
      </c>
    </row>
    <row r="680" spans="1:22" ht="13.5" x14ac:dyDescent="0.25">
      <c r="A680" s="3">
        <f>RSI!A680</f>
        <v>43292</v>
      </c>
      <c r="B680" s="2">
        <f>RSI!B680</f>
        <v>1.48</v>
      </c>
      <c r="C680" s="2">
        <f>RSI!I680</f>
        <v>51.48439796269227</v>
      </c>
      <c r="D680" s="2">
        <f>MACD!E680</f>
        <v>-3.2742069892919723E-2</v>
      </c>
      <c r="E680" s="2">
        <f>MACD!F680</f>
        <v>-4.7806160172294561E-2</v>
      </c>
      <c r="F680" s="2">
        <f>'Moving Avg'!D680</f>
        <v>1.512</v>
      </c>
      <c r="G680" s="2">
        <f>'Moving Avg'!F680</f>
        <v>1.4655</v>
      </c>
      <c r="H680" s="2">
        <f>'Moving Avg'!G680</f>
        <v>1.4612000000000001</v>
      </c>
      <c r="I680" s="2">
        <f>'Moving Avg'!H680</f>
        <v>1.60405</v>
      </c>
      <c r="J680" s="5" t="str">
        <f>OBV!F680</f>
        <v>BEARISH</v>
      </c>
      <c r="K680" s="5" t="str">
        <f>OBV!G680</f>
        <v>NEUTRAL</v>
      </c>
      <c r="L680" s="5" t="str">
        <f>OBV!H680</f>
        <v>CONFIRMED BEARISH</v>
      </c>
      <c r="M680" s="7">
        <f t="shared" si="100"/>
        <v>25</v>
      </c>
      <c r="N680" s="7">
        <f t="shared" si="101"/>
        <v>0</v>
      </c>
      <c r="O680" s="7">
        <f t="shared" si="102"/>
        <v>0</v>
      </c>
      <c r="P680" s="7">
        <f t="shared" si="103"/>
        <v>16.5</v>
      </c>
      <c r="Q680" s="8">
        <f t="shared" si="104"/>
        <v>11.225</v>
      </c>
      <c r="R680" s="8">
        <f t="shared" si="105"/>
        <v>9.125</v>
      </c>
      <c r="S680" s="8">
        <f t="shared" si="106"/>
        <v>11.175000000000001</v>
      </c>
      <c r="T680" s="8">
        <f t="shared" si="107"/>
        <v>10.375</v>
      </c>
      <c r="U680" s="7">
        <f t="shared" si="108"/>
        <v>10.508333333333335</v>
      </c>
      <c r="V680" s="7">
        <f t="shared" si="109"/>
        <v>10.475000000000001</v>
      </c>
    </row>
    <row r="681" spans="1:22" ht="13.5" x14ac:dyDescent="0.25">
      <c r="A681" s="3">
        <f>RSI!A681</f>
        <v>43293</v>
      </c>
      <c r="B681" s="2">
        <f>RSI!B681</f>
        <v>1.48</v>
      </c>
      <c r="C681" s="2">
        <f>RSI!I681</f>
        <v>51.48439796269227</v>
      </c>
      <c r="D681" s="2">
        <f>MACD!E681</f>
        <v>-2.7220530357284556E-2</v>
      </c>
      <c r="E681" s="2">
        <f>MACD!F681</f>
        <v>-4.3689034209292564E-2</v>
      </c>
      <c r="F681" s="2">
        <f>'Moving Avg'!D681</f>
        <v>1.5</v>
      </c>
      <c r="G681" s="2">
        <f>'Moving Avg'!F681</f>
        <v>1.4745000000000001</v>
      </c>
      <c r="H681" s="2">
        <f>'Moving Avg'!G681</f>
        <v>1.4634000000000003</v>
      </c>
      <c r="I681" s="2">
        <f>'Moving Avg'!H681</f>
        <v>1.60415</v>
      </c>
      <c r="J681" s="5" t="str">
        <f>OBV!F681</f>
        <v>BEARISH</v>
      </c>
      <c r="K681" s="5" t="str">
        <f>OBV!G681</f>
        <v>NEUTRAL</v>
      </c>
      <c r="L681" s="5" t="str">
        <f>OBV!H681</f>
        <v>CONFIRMED BEARISH</v>
      </c>
      <c r="M681" s="7">
        <f t="shared" si="100"/>
        <v>25</v>
      </c>
      <c r="N681" s="7">
        <f t="shared" si="101"/>
        <v>0</v>
      </c>
      <c r="O681" s="7">
        <f t="shared" si="102"/>
        <v>0</v>
      </c>
      <c r="P681" s="7">
        <f t="shared" si="103"/>
        <v>16.5</v>
      </c>
      <c r="Q681" s="8">
        <f t="shared" si="104"/>
        <v>11.225</v>
      </c>
      <c r="R681" s="8">
        <f t="shared" si="105"/>
        <v>9.125</v>
      </c>
      <c r="S681" s="8">
        <f t="shared" si="106"/>
        <v>11.175000000000001</v>
      </c>
      <c r="T681" s="8">
        <f t="shared" si="107"/>
        <v>10.375</v>
      </c>
      <c r="U681" s="7">
        <f t="shared" si="108"/>
        <v>10.508333333333335</v>
      </c>
      <c r="V681" s="7">
        <f t="shared" si="109"/>
        <v>10.475000000000001</v>
      </c>
    </row>
    <row r="682" spans="1:22" ht="13.5" x14ac:dyDescent="0.25">
      <c r="A682" s="3">
        <f>RSI!A682</f>
        <v>43294</v>
      </c>
      <c r="B682" s="2">
        <f>RSI!B682</f>
        <v>1.42</v>
      </c>
      <c r="C682" s="2">
        <f>RSI!I682</f>
        <v>40.216961330970854</v>
      </c>
      <c r="D682" s="2">
        <f>MACD!E682</f>
        <v>-1.813988792500898E-2</v>
      </c>
      <c r="E682" s="2">
        <f>MACD!F682</f>
        <v>-3.8579204952435844E-2</v>
      </c>
      <c r="F682" s="2">
        <f>'Moving Avg'!D682</f>
        <v>1.4760000000000002</v>
      </c>
      <c r="G682" s="2">
        <f>'Moving Avg'!F682</f>
        <v>1.4804999999999999</v>
      </c>
      <c r="H682" s="2">
        <f>'Moving Avg'!G682</f>
        <v>1.4636000000000002</v>
      </c>
      <c r="I682" s="2">
        <f>'Moving Avg'!H682</f>
        <v>1.60415</v>
      </c>
      <c r="J682" s="5" t="str">
        <f>OBV!F682</f>
        <v>BEARISH</v>
      </c>
      <c r="K682" s="5" t="str">
        <f>OBV!G682</f>
        <v>NEUTRAL</v>
      </c>
      <c r="L682" s="5" t="str">
        <f>OBV!H682</f>
        <v>CONFIRMED BEARISH</v>
      </c>
      <c r="M682" s="7">
        <f t="shared" si="100"/>
        <v>25</v>
      </c>
      <c r="N682" s="7">
        <f t="shared" si="101"/>
        <v>0</v>
      </c>
      <c r="O682" s="7">
        <f t="shared" si="102"/>
        <v>0</v>
      </c>
      <c r="P682" s="7">
        <f t="shared" si="103"/>
        <v>16.5</v>
      </c>
      <c r="Q682" s="8">
        <f t="shared" si="104"/>
        <v>11.225</v>
      </c>
      <c r="R682" s="8">
        <f t="shared" si="105"/>
        <v>9.125</v>
      </c>
      <c r="S682" s="8">
        <f t="shared" si="106"/>
        <v>11.175000000000001</v>
      </c>
      <c r="T682" s="8">
        <f t="shared" si="107"/>
        <v>10.375</v>
      </c>
      <c r="U682" s="7">
        <f t="shared" si="108"/>
        <v>10.508333333333335</v>
      </c>
      <c r="V682" s="7">
        <f t="shared" si="109"/>
        <v>10.475000000000001</v>
      </c>
    </row>
    <row r="683" spans="1:22" ht="13.5" x14ac:dyDescent="0.25">
      <c r="A683" s="3">
        <f>RSI!A683</f>
        <v>43297</v>
      </c>
      <c r="B683" s="2">
        <f>RSI!B683</f>
        <v>1.48</v>
      </c>
      <c r="C683" s="2">
        <f>RSI!I683</f>
        <v>51.61956305534941</v>
      </c>
      <c r="D683" s="2">
        <f>MACD!E683</f>
        <v>-9.9640012567014935E-3</v>
      </c>
      <c r="E683" s="2">
        <f>MACD!F683</f>
        <v>-3.2856164213288977E-2</v>
      </c>
      <c r="F683" s="2">
        <f>'Moving Avg'!D683</f>
        <v>1.472</v>
      </c>
      <c r="G683" s="2">
        <f>'Moving Avg'!F683</f>
        <v>1.488</v>
      </c>
      <c r="H683" s="2">
        <f>'Moving Avg'!G683</f>
        <v>1.4638000000000002</v>
      </c>
      <c r="I683" s="2">
        <f>'Moving Avg'!H683</f>
        <v>1.6047500000000001</v>
      </c>
      <c r="J683" s="5" t="str">
        <f>OBV!F683</f>
        <v>BEARISH</v>
      </c>
      <c r="K683" s="5" t="str">
        <f>OBV!G683</f>
        <v>NEUTRAL</v>
      </c>
      <c r="L683" s="5" t="str">
        <f>OBV!H683</f>
        <v>CONFIRMED BEARISH</v>
      </c>
      <c r="M683" s="7">
        <f t="shared" si="100"/>
        <v>25</v>
      </c>
      <c r="N683" s="7">
        <f t="shared" si="101"/>
        <v>0</v>
      </c>
      <c r="O683" s="7">
        <f t="shared" si="102"/>
        <v>0</v>
      </c>
      <c r="P683" s="7">
        <f t="shared" si="103"/>
        <v>16.5</v>
      </c>
      <c r="Q683" s="8">
        <f t="shared" si="104"/>
        <v>11.225</v>
      </c>
      <c r="R683" s="8">
        <f t="shared" si="105"/>
        <v>9.125</v>
      </c>
      <c r="S683" s="8">
        <f t="shared" si="106"/>
        <v>11.175000000000001</v>
      </c>
      <c r="T683" s="8">
        <f t="shared" si="107"/>
        <v>10.375</v>
      </c>
      <c r="U683" s="7">
        <f t="shared" si="108"/>
        <v>10.508333333333335</v>
      </c>
      <c r="V683" s="7">
        <f t="shared" si="109"/>
        <v>10.475000000000001</v>
      </c>
    </row>
    <row r="684" spans="1:22" ht="13.5" x14ac:dyDescent="0.25">
      <c r="A684" s="3">
        <f>RSI!A684</f>
        <v>43298</v>
      </c>
      <c r="B684" s="2">
        <f>RSI!B684</f>
        <v>1.48</v>
      </c>
      <c r="C684" s="2">
        <f>RSI!I684</f>
        <v>51.619563055349403</v>
      </c>
      <c r="D684" s="2">
        <f>MACD!E684</f>
        <v>-3.102961829888562E-3</v>
      </c>
      <c r="E684" s="2">
        <f>MACD!F684</f>
        <v>-2.6905523736608896E-2</v>
      </c>
      <c r="F684" s="2">
        <f>'Moving Avg'!D684</f>
        <v>1.468</v>
      </c>
      <c r="G684" s="2">
        <f>'Moving Avg'!F684</f>
        <v>1.4929999999999999</v>
      </c>
      <c r="H684" s="2">
        <f>'Moving Avg'!G684</f>
        <v>1.4648000000000001</v>
      </c>
      <c r="I684" s="2">
        <f>'Moving Avg'!H684</f>
        <v>1.60565</v>
      </c>
      <c r="J684" s="5" t="str">
        <f>OBV!F684</f>
        <v>BEARISH</v>
      </c>
      <c r="K684" s="5" t="str">
        <f>OBV!G684</f>
        <v>NEUTRAL</v>
      </c>
      <c r="L684" s="5" t="str">
        <f>OBV!H684</f>
        <v>CONFIRMED BEARISH</v>
      </c>
      <c r="M684" s="7">
        <f t="shared" si="100"/>
        <v>25</v>
      </c>
      <c r="N684" s="7">
        <f t="shared" si="101"/>
        <v>0</v>
      </c>
      <c r="O684" s="7">
        <f t="shared" si="102"/>
        <v>0</v>
      </c>
      <c r="P684" s="7">
        <f t="shared" si="103"/>
        <v>16.5</v>
      </c>
      <c r="Q684" s="8">
        <f t="shared" si="104"/>
        <v>11.225</v>
      </c>
      <c r="R684" s="8">
        <f t="shared" si="105"/>
        <v>9.125</v>
      </c>
      <c r="S684" s="8">
        <f t="shared" si="106"/>
        <v>11.175000000000001</v>
      </c>
      <c r="T684" s="8">
        <f t="shared" si="107"/>
        <v>10.375</v>
      </c>
      <c r="U684" s="7">
        <f t="shared" si="108"/>
        <v>10.508333333333335</v>
      </c>
      <c r="V684" s="7">
        <f t="shared" si="109"/>
        <v>10.475000000000001</v>
      </c>
    </row>
    <row r="685" spans="1:22" ht="13.5" x14ac:dyDescent="0.25">
      <c r="A685" s="3">
        <f>RSI!A685</f>
        <v>43299</v>
      </c>
      <c r="B685" s="2">
        <f>RSI!B685</f>
        <v>1.47</v>
      </c>
      <c r="C685" s="2">
        <f>RSI!I685</f>
        <v>49.784144432385091</v>
      </c>
      <c r="D685" s="2">
        <f>MACD!E685</f>
        <v>8.0058634968727116E-3</v>
      </c>
      <c r="E685" s="2">
        <f>MACD!F685</f>
        <v>-1.9923246289912575E-2</v>
      </c>
      <c r="F685" s="2">
        <f>'Moving Avg'!D685</f>
        <v>1.4659999999999997</v>
      </c>
      <c r="G685" s="2">
        <f>'Moving Avg'!F685</f>
        <v>1.4934999999999998</v>
      </c>
      <c r="H685" s="2">
        <f>'Moving Avg'!G685</f>
        <v>1.4654000000000003</v>
      </c>
      <c r="I685" s="2">
        <f>'Moving Avg'!H685</f>
        <v>1.6067500000000001</v>
      </c>
      <c r="J685" s="5" t="str">
        <f>OBV!F685</f>
        <v>BEARISH</v>
      </c>
      <c r="K685" s="5" t="str">
        <f>OBV!G685</f>
        <v>NEUTRAL</v>
      </c>
      <c r="L685" s="5" t="str">
        <f>OBV!H685</f>
        <v>CONFIRMED BEARISH</v>
      </c>
      <c r="M685" s="7">
        <f t="shared" si="100"/>
        <v>25</v>
      </c>
      <c r="N685" s="7">
        <f t="shared" si="101"/>
        <v>0</v>
      </c>
      <c r="O685" s="7">
        <f t="shared" si="102"/>
        <v>0</v>
      </c>
      <c r="P685" s="7">
        <f t="shared" si="103"/>
        <v>16.5</v>
      </c>
      <c r="Q685" s="8">
        <f t="shared" si="104"/>
        <v>11.225</v>
      </c>
      <c r="R685" s="8">
        <f t="shared" si="105"/>
        <v>9.125</v>
      </c>
      <c r="S685" s="8">
        <f t="shared" si="106"/>
        <v>11.175000000000001</v>
      </c>
      <c r="T685" s="8">
        <f t="shared" si="107"/>
        <v>10.375</v>
      </c>
      <c r="U685" s="7">
        <f t="shared" si="108"/>
        <v>10.508333333333335</v>
      </c>
      <c r="V685" s="7">
        <f t="shared" si="109"/>
        <v>10.475000000000001</v>
      </c>
    </row>
    <row r="686" spans="1:22" ht="13.5" x14ac:dyDescent="0.25">
      <c r="A686" s="3">
        <f>RSI!A686</f>
        <v>43300</v>
      </c>
      <c r="B686" s="2">
        <f>RSI!B686</f>
        <v>1.47</v>
      </c>
      <c r="C686" s="2">
        <f>RSI!I686</f>
        <v>49.784144432385091</v>
      </c>
      <c r="D686" s="2">
        <f>MACD!E686</f>
        <v>1.7415845009328024E-2</v>
      </c>
      <c r="E686" s="2">
        <f>MACD!F686</f>
        <v>-1.2455428030064457E-2</v>
      </c>
      <c r="F686" s="2">
        <f>'Moving Avg'!D686</f>
        <v>1.464</v>
      </c>
      <c r="G686" s="2">
        <f>'Moving Avg'!F686</f>
        <v>1.4939999999999998</v>
      </c>
      <c r="H686" s="2">
        <f>'Moving Avg'!G686</f>
        <v>1.4648000000000001</v>
      </c>
      <c r="I686" s="2">
        <f>'Moving Avg'!H686</f>
        <v>1.6076000000000006</v>
      </c>
      <c r="J686" s="5" t="str">
        <f>OBV!F686</f>
        <v>BEARISH</v>
      </c>
      <c r="K686" s="5" t="str">
        <f>OBV!G686</f>
        <v>NEUTRAL</v>
      </c>
      <c r="L686" s="5" t="str">
        <f>OBV!H686</f>
        <v>CONFIRMED BEARISH</v>
      </c>
      <c r="M686" s="7">
        <f t="shared" si="100"/>
        <v>25</v>
      </c>
      <c r="N686" s="7">
        <f t="shared" si="101"/>
        <v>0</v>
      </c>
      <c r="O686" s="7">
        <f t="shared" si="102"/>
        <v>0</v>
      </c>
      <c r="P686" s="7">
        <f t="shared" si="103"/>
        <v>16.5</v>
      </c>
      <c r="Q686" s="8">
        <f t="shared" si="104"/>
        <v>11.225</v>
      </c>
      <c r="R686" s="8">
        <f t="shared" si="105"/>
        <v>9.125</v>
      </c>
      <c r="S686" s="8">
        <f t="shared" si="106"/>
        <v>11.175000000000001</v>
      </c>
      <c r="T686" s="8">
        <f t="shared" si="107"/>
        <v>10.375</v>
      </c>
      <c r="U686" s="7">
        <f t="shared" si="108"/>
        <v>10.508333333333335</v>
      </c>
      <c r="V686" s="7">
        <f t="shared" si="109"/>
        <v>10.475000000000001</v>
      </c>
    </row>
    <row r="687" spans="1:22" ht="13.5" x14ac:dyDescent="0.25">
      <c r="A687" s="3">
        <f>RSI!A687</f>
        <v>43301</v>
      </c>
      <c r="B687" s="2">
        <f>RSI!B687</f>
        <v>1.47</v>
      </c>
      <c r="C687" s="2">
        <f>RSI!I687</f>
        <v>49.784144432385091</v>
      </c>
      <c r="D687" s="2">
        <f>MACD!E687</f>
        <v>2.5387587276815005E-2</v>
      </c>
      <c r="E687" s="2">
        <f>MACD!F687</f>
        <v>-4.8868249686885648E-3</v>
      </c>
      <c r="F687" s="2">
        <f>'Moving Avg'!D687</f>
        <v>1.4739999999999998</v>
      </c>
      <c r="G687" s="2">
        <f>'Moving Avg'!F687</f>
        <v>1.4914999999999998</v>
      </c>
      <c r="H687" s="2">
        <f>'Moving Avg'!G687</f>
        <v>1.4641999999999999</v>
      </c>
      <c r="I687" s="2">
        <f>'Moving Avg'!H687</f>
        <v>1.6084500000000006</v>
      </c>
      <c r="J687" s="5" t="str">
        <f>OBV!F687</f>
        <v>BEARISH</v>
      </c>
      <c r="K687" s="5" t="str">
        <f>OBV!G687</f>
        <v>NEUTRAL</v>
      </c>
      <c r="L687" s="5" t="str">
        <f>OBV!H687</f>
        <v>BEARISH DIVERGENCE</v>
      </c>
      <c r="M687" s="7">
        <f t="shared" si="100"/>
        <v>25</v>
      </c>
      <c r="N687" s="7">
        <f t="shared" si="101"/>
        <v>0</v>
      </c>
      <c r="O687" s="7">
        <f t="shared" si="102"/>
        <v>0</v>
      </c>
      <c r="P687" s="7">
        <f t="shared" si="103"/>
        <v>16.5</v>
      </c>
      <c r="Q687" s="8">
        <f t="shared" si="104"/>
        <v>11.225</v>
      </c>
      <c r="R687" s="8">
        <f t="shared" si="105"/>
        <v>9.125</v>
      </c>
      <c r="S687" s="8">
        <f t="shared" si="106"/>
        <v>11.175000000000001</v>
      </c>
      <c r="T687" s="8">
        <f t="shared" si="107"/>
        <v>10.375</v>
      </c>
      <c r="U687" s="7">
        <f t="shared" si="108"/>
        <v>10.508333333333335</v>
      </c>
      <c r="V687" s="7">
        <f t="shared" si="109"/>
        <v>10.475000000000001</v>
      </c>
    </row>
    <row r="688" spans="1:22" ht="13.5" x14ac:dyDescent="0.25">
      <c r="A688" s="3">
        <f>RSI!A688</f>
        <v>43304</v>
      </c>
      <c r="B688" s="2">
        <f>RSI!B688</f>
        <v>1.47</v>
      </c>
      <c r="C688" s="2">
        <f>RSI!I688</f>
        <v>49.784144432385091</v>
      </c>
      <c r="D688" s="2">
        <f>MACD!E688</f>
        <v>2.5987811705452168E-2</v>
      </c>
      <c r="E688" s="2">
        <f>MACD!F688</f>
        <v>1.2881023661395815E-3</v>
      </c>
      <c r="F688" s="2">
        <f>'Moving Avg'!D688</f>
        <v>1.472</v>
      </c>
      <c r="G688" s="2">
        <f>'Moving Avg'!F688</f>
        <v>1.4889999999999997</v>
      </c>
      <c r="H688" s="2">
        <f>'Moving Avg'!G688</f>
        <v>1.4635999999999996</v>
      </c>
      <c r="I688" s="2">
        <f>'Moving Avg'!H688</f>
        <v>1.6090500000000008</v>
      </c>
      <c r="J688" s="5" t="str">
        <f>OBV!F688</f>
        <v>BEARISH</v>
      </c>
      <c r="K688" s="5" t="str">
        <f>OBV!G688</f>
        <v>NEUTRAL</v>
      </c>
      <c r="L688" s="5" t="str">
        <f>OBV!H688</f>
        <v>CONFIRMED BEARISH</v>
      </c>
      <c r="M688" s="7">
        <f t="shared" si="100"/>
        <v>25</v>
      </c>
      <c r="N688" s="7">
        <f t="shared" si="101"/>
        <v>0</v>
      </c>
      <c r="O688" s="7">
        <f t="shared" si="102"/>
        <v>0</v>
      </c>
      <c r="P688" s="7">
        <f t="shared" si="103"/>
        <v>16.5</v>
      </c>
      <c r="Q688" s="8">
        <f t="shared" si="104"/>
        <v>11.225</v>
      </c>
      <c r="R688" s="8">
        <f t="shared" si="105"/>
        <v>9.125</v>
      </c>
      <c r="S688" s="8">
        <f t="shared" si="106"/>
        <v>11.175000000000001</v>
      </c>
      <c r="T688" s="8">
        <f t="shared" si="107"/>
        <v>10.375</v>
      </c>
      <c r="U688" s="7">
        <f t="shared" si="108"/>
        <v>10.508333333333335</v>
      </c>
      <c r="V688" s="7">
        <f t="shared" si="109"/>
        <v>10.475000000000001</v>
      </c>
    </row>
    <row r="689" spans="1:22" ht="13.5" x14ac:dyDescent="0.25">
      <c r="A689" s="3">
        <f>RSI!A689</f>
        <v>43305</v>
      </c>
      <c r="B689" s="2">
        <f>RSI!B689</f>
        <v>1.47</v>
      </c>
      <c r="C689" s="2">
        <f>RSI!I689</f>
        <v>49.784144432385091</v>
      </c>
      <c r="D689" s="2">
        <f>MACD!E689</f>
        <v>2.6503795953467746E-2</v>
      </c>
      <c r="E689" s="2">
        <f>MACD!F689</f>
        <v>6.3312410836052152E-3</v>
      </c>
      <c r="F689" s="2">
        <f>'Moving Avg'!D689</f>
        <v>1.47</v>
      </c>
      <c r="G689" s="2">
        <f>'Moving Avg'!F689</f>
        <v>1.4884999999999997</v>
      </c>
      <c r="H689" s="2">
        <f>'Moving Avg'!G689</f>
        <v>1.4629999999999996</v>
      </c>
      <c r="I689" s="2">
        <f>'Moving Avg'!H689</f>
        <v>1.6096500000000009</v>
      </c>
      <c r="J689" s="5" t="str">
        <f>OBV!F689</f>
        <v>BEARISH</v>
      </c>
      <c r="K689" s="5" t="str">
        <f>OBV!G689</f>
        <v>NEUTRAL</v>
      </c>
      <c r="L689" s="5" t="str">
        <f>OBV!H689</f>
        <v>CONFIRMED BEARISH</v>
      </c>
      <c r="M689" s="7">
        <f t="shared" si="100"/>
        <v>25</v>
      </c>
      <c r="N689" s="7">
        <f t="shared" si="101"/>
        <v>0</v>
      </c>
      <c r="O689" s="7">
        <f t="shared" si="102"/>
        <v>0</v>
      </c>
      <c r="P689" s="7">
        <f t="shared" si="103"/>
        <v>16.5</v>
      </c>
      <c r="Q689" s="8">
        <f t="shared" si="104"/>
        <v>11.225</v>
      </c>
      <c r="R689" s="8">
        <f t="shared" si="105"/>
        <v>9.125</v>
      </c>
      <c r="S689" s="8">
        <f t="shared" si="106"/>
        <v>11.175000000000001</v>
      </c>
      <c r="T689" s="8">
        <f t="shared" si="107"/>
        <v>10.375</v>
      </c>
      <c r="U689" s="7">
        <f t="shared" si="108"/>
        <v>10.508333333333335</v>
      </c>
      <c r="V689" s="7">
        <f t="shared" si="109"/>
        <v>10.475000000000001</v>
      </c>
    </row>
    <row r="690" spans="1:22" ht="13.5" x14ac:dyDescent="0.25">
      <c r="A690" s="3">
        <f>RSI!A690</f>
        <v>43307</v>
      </c>
      <c r="B690" s="2">
        <f>RSI!B690</f>
        <v>1.47</v>
      </c>
      <c r="C690" s="2">
        <f>RSI!I690</f>
        <v>49.784144432385091</v>
      </c>
      <c r="D690" s="2">
        <f>MACD!E690</f>
        <v>2.3870976820676626E-2</v>
      </c>
      <c r="E690" s="2">
        <f>MACD!F690</f>
        <v>9.8391882310194974E-3</v>
      </c>
      <c r="F690" s="2">
        <f>'Moving Avg'!D690</f>
        <v>1.47</v>
      </c>
      <c r="G690" s="2">
        <f>'Moving Avg'!F690</f>
        <v>1.4879999999999995</v>
      </c>
      <c r="H690" s="2">
        <f>'Moving Avg'!G690</f>
        <v>1.4623999999999995</v>
      </c>
      <c r="I690" s="2">
        <f>'Moving Avg'!H690</f>
        <v>1.6102500000000008</v>
      </c>
      <c r="J690" s="5" t="str">
        <f>OBV!F690</f>
        <v>NEUTRAL</v>
      </c>
      <c r="K690" s="5" t="str">
        <f>OBV!G690</f>
        <v>NEUTRAL</v>
      </c>
      <c r="L690" s="5" t="str">
        <f>OBV!H690</f>
        <v>NEUTRAL</v>
      </c>
      <c r="M690" s="7">
        <f t="shared" si="100"/>
        <v>25</v>
      </c>
      <c r="N690" s="7">
        <f t="shared" si="101"/>
        <v>0</v>
      </c>
      <c r="O690" s="7">
        <f t="shared" si="102"/>
        <v>0</v>
      </c>
      <c r="P690" s="7">
        <f t="shared" si="103"/>
        <v>33</v>
      </c>
      <c r="Q690" s="8">
        <f t="shared" si="104"/>
        <v>13.7</v>
      </c>
      <c r="R690" s="8">
        <f t="shared" si="105"/>
        <v>13.25</v>
      </c>
      <c r="S690" s="8">
        <f t="shared" si="106"/>
        <v>18.600000000000001</v>
      </c>
      <c r="T690" s="8">
        <f t="shared" si="107"/>
        <v>14.5</v>
      </c>
      <c r="U690" s="7">
        <f t="shared" si="108"/>
        <v>15.183333333333332</v>
      </c>
      <c r="V690" s="7">
        <f t="shared" si="109"/>
        <v>15.012499999999999</v>
      </c>
    </row>
    <row r="691" spans="1:22" ht="13.5" x14ac:dyDescent="0.25">
      <c r="A691" s="3">
        <f>RSI!A691</f>
        <v>43308</v>
      </c>
      <c r="B691" s="2">
        <f>RSI!B691</f>
        <v>1.49</v>
      </c>
      <c r="C691" s="2">
        <f>RSI!I691</f>
        <v>54.798464936809701</v>
      </c>
      <c r="D691" s="2">
        <f>MACD!E691</f>
        <v>2.0168671496459289E-2</v>
      </c>
      <c r="E691" s="2">
        <f>MACD!F691</f>
        <v>1.1905084884107457E-2</v>
      </c>
      <c r="F691" s="2">
        <f>'Moving Avg'!D691</f>
        <v>1.474</v>
      </c>
      <c r="G691" s="2">
        <f>'Moving Avg'!F691</f>
        <v>1.4884999999999997</v>
      </c>
      <c r="H691" s="2">
        <f>'Moving Avg'!G691</f>
        <v>1.4621999999999995</v>
      </c>
      <c r="I691" s="2">
        <f>'Moving Avg'!H691</f>
        <v>1.6109500000000012</v>
      </c>
      <c r="J691" s="5" t="str">
        <f>OBV!F691</f>
        <v>BULLISH</v>
      </c>
      <c r="K691" s="5" t="str">
        <f>OBV!G691</f>
        <v>NEUTRAL</v>
      </c>
      <c r="L691" s="5" t="str">
        <f>OBV!H691</f>
        <v>CONFIRMED BULLISH</v>
      </c>
      <c r="M691" s="7">
        <f t="shared" si="100"/>
        <v>25</v>
      </c>
      <c r="N691" s="7">
        <f t="shared" si="101"/>
        <v>0</v>
      </c>
      <c r="O691" s="7">
        <f t="shared" si="102"/>
        <v>0</v>
      </c>
      <c r="P691" s="7">
        <f t="shared" si="103"/>
        <v>83.5</v>
      </c>
      <c r="Q691" s="8">
        <f t="shared" si="104"/>
        <v>21.274999999999999</v>
      </c>
      <c r="R691" s="8">
        <f t="shared" si="105"/>
        <v>25.875</v>
      </c>
      <c r="S691" s="8">
        <f t="shared" si="106"/>
        <v>41.325000000000003</v>
      </c>
      <c r="T691" s="8">
        <f t="shared" si="107"/>
        <v>27.125</v>
      </c>
      <c r="U691" s="7">
        <f t="shared" si="108"/>
        <v>29.491666666666664</v>
      </c>
      <c r="V691" s="7">
        <f t="shared" si="109"/>
        <v>28.9</v>
      </c>
    </row>
    <row r="692" spans="1:22" ht="13.5" x14ac:dyDescent="0.25">
      <c r="A692" s="3">
        <f>RSI!A692</f>
        <v>43311</v>
      </c>
      <c r="B692" s="2">
        <f>RSI!B692</f>
        <v>1.45</v>
      </c>
      <c r="C692" s="2">
        <f>RSI!I692</f>
        <v>45.098907417036671</v>
      </c>
      <c r="D692" s="2">
        <f>MACD!E692</f>
        <v>1.0656396139919089E-2</v>
      </c>
      <c r="E692" s="2">
        <f>MACD!F692</f>
        <v>1.1655347135269783E-2</v>
      </c>
      <c r="F692" s="2">
        <f>'Moving Avg'!D692</f>
        <v>1.4700000000000002</v>
      </c>
      <c r="G692" s="2">
        <f>'Moving Avg'!F692</f>
        <v>1.4869999999999997</v>
      </c>
      <c r="H692" s="2">
        <f>'Moving Avg'!G692</f>
        <v>1.4611999999999994</v>
      </c>
      <c r="I692" s="2">
        <f>'Moving Avg'!H692</f>
        <v>1.6114500000000009</v>
      </c>
      <c r="J692" s="5" t="str">
        <f>OBV!F692</f>
        <v>BULLISH</v>
      </c>
      <c r="K692" s="5" t="str">
        <f>OBV!G692</f>
        <v>NEUTRAL</v>
      </c>
      <c r="L692" s="5" t="str">
        <f>OBV!H692</f>
        <v>BULLISH DIVERGENCE</v>
      </c>
      <c r="M692" s="7">
        <f t="shared" si="100"/>
        <v>25</v>
      </c>
      <c r="N692" s="7">
        <f t="shared" si="101"/>
        <v>45</v>
      </c>
      <c r="O692" s="7">
        <f t="shared" si="102"/>
        <v>0</v>
      </c>
      <c r="P692" s="7">
        <f t="shared" si="103"/>
        <v>66.5</v>
      </c>
      <c r="Q692" s="8">
        <f t="shared" si="104"/>
        <v>34.475000000000001</v>
      </c>
      <c r="R692" s="8">
        <f t="shared" si="105"/>
        <v>30.625</v>
      </c>
      <c r="S692" s="8">
        <f t="shared" si="106"/>
        <v>40.424999999999997</v>
      </c>
      <c r="T692" s="8">
        <f t="shared" si="107"/>
        <v>34.125</v>
      </c>
      <c r="U692" s="7">
        <f t="shared" si="108"/>
        <v>35.174999999999997</v>
      </c>
      <c r="V692" s="7">
        <f t="shared" si="109"/>
        <v>34.912499999999994</v>
      </c>
    </row>
    <row r="693" spans="1:22" ht="13.5" x14ac:dyDescent="0.25">
      <c r="A693" s="3">
        <f>RSI!A693</f>
        <v>43312</v>
      </c>
      <c r="B693" s="2">
        <f>RSI!B693</f>
        <v>1.45</v>
      </c>
      <c r="C693" s="2">
        <f>RSI!I693</f>
        <v>45.098907417036664</v>
      </c>
      <c r="D693" s="2">
        <f>MACD!E693</f>
        <v>1.1971207229354297E-2</v>
      </c>
      <c r="E693" s="2">
        <f>MACD!F693</f>
        <v>1.1718519154086686E-2</v>
      </c>
      <c r="F693" s="2">
        <f>'Moving Avg'!D693</f>
        <v>1.466</v>
      </c>
      <c r="G693" s="2">
        <f>'Moving Avg'!F693</f>
        <v>1.4839999999999995</v>
      </c>
      <c r="H693" s="2">
        <f>'Moving Avg'!G693</f>
        <v>1.4601999999999995</v>
      </c>
      <c r="I693" s="2">
        <f>'Moving Avg'!H693</f>
        <v>1.6119500000000009</v>
      </c>
      <c r="J693" s="5" t="str">
        <f>OBV!F693</f>
        <v>BULLISH</v>
      </c>
      <c r="K693" s="5" t="str">
        <f>OBV!G693</f>
        <v>NEUTRAL</v>
      </c>
      <c r="L693" s="5" t="str">
        <f>OBV!H693</f>
        <v>BULLISH DIVERGENCE</v>
      </c>
      <c r="M693" s="7">
        <f t="shared" si="100"/>
        <v>25</v>
      </c>
      <c r="N693" s="7">
        <f t="shared" si="101"/>
        <v>0</v>
      </c>
      <c r="O693" s="7">
        <f t="shared" si="102"/>
        <v>0</v>
      </c>
      <c r="P693" s="7">
        <f t="shared" si="103"/>
        <v>66.5</v>
      </c>
      <c r="Q693" s="8">
        <f t="shared" si="104"/>
        <v>18.725000000000001</v>
      </c>
      <c r="R693" s="8">
        <f t="shared" si="105"/>
        <v>21.625</v>
      </c>
      <c r="S693" s="8">
        <f t="shared" si="106"/>
        <v>33.674999999999997</v>
      </c>
      <c r="T693" s="8">
        <f t="shared" si="107"/>
        <v>22.875</v>
      </c>
      <c r="U693" s="7">
        <f t="shared" si="108"/>
        <v>24.675000000000001</v>
      </c>
      <c r="V693" s="7">
        <f t="shared" si="109"/>
        <v>24.225000000000001</v>
      </c>
    </row>
    <row r="694" spans="1:22" ht="13.5" x14ac:dyDescent="0.25">
      <c r="A694" s="3">
        <f>RSI!A694</f>
        <v>43313</v>
      </c>
      <c r="B694" s="2">
        <f>RSI!B694</f>
        <v>1.39</v>
      </c>
      <c r="C694" s="2">
        <f>RSI!I694</f>
        <v>34.481278999978471</v>
      </c>
      <c r="D694" s="2">
        <f>MACD!E694</f>
        <v>1.7651230650087335E-2</v>
      </c>
      <c r="E694" s="2">
        <f>MACD!F694</f>
        <v>1.2905061453286817E-2</v>
      </c>
      <c r="F694" s="2">
        <f>'Moving Avg'!D694</f>
        <v>1.45</v>
      </c>
      <c r="G694" s="2">
        <f>'Moving Avg'!F694</f>
        <v>1.4779999999999995</v>
      </c>
      <c r="H694" s="2">
        <f>'Moving Avg'!G694</f>
        <v>1.4579999999999995</v>
      </c>
      <c r="I694" s="2">
        <f>'Moving Avg'!H694</f>
        <v>1.6121500000000009</v>
      </c>
      <c r="J694" s="5" t="str">
        <f>OBV!F694</f>
        <v>BULLISH</v>
      </c>
      <c r="K694" s="5" t="str">
        <f>OBV!G694</f>
        <v>NEUTRAL</v>
      </c>
      <c r="L694" s="5" t="str">
        <f>OBV!H694</f>
        <v>BULLISH DIVERGENCE</v>
      </c>
      <c r="M694" s="7">
        <f t="shared" si="100"/>
        <v>25</v>
      </c>
      <c r="N694" s="7">
        <f t="shared" si="101"/>
        <v>0</v>
      </c>
      <c r="O694" s="7">
        <f t="shared" si="102"/>
        <v>0</v>
      </c>
      <c r="P694" s="7">
        <f t="shared" si="103"/>
        <v>66.5</v>
      </c>
      <c r="Q694" s="8">
        <f t="shared" si="104"/>
        <v>18.725000000000001</v>
      </c>
      <c r="R694" s="8">
        <f t="shared" si="105"/>
        <v>21.625</v>
      </c>
      <c r="S694" s="8">
        <f t="shared" si="106"/>
        <v>33.674999999999997</v>
      </c>
      <c r="T694" s="8">
        <f t="shared" si="107"/>
        <v>22.875</v>
      </c>
      <c r="U694" s="7">
        <f t="shared" si="108"/>
        <v>24.675000000000001</v>
      </c>
      <c r="V694" s="7">
        <f t="shared" si="109"/>
        <v>24.225000000000001</v>
      </c>
    </row>
    <row r="695" spans="1:22" ht="13.5" x14ac:dyDescent="0.25">
      <c r="A695" s="3">
        <f>RSI!A695</f>
        <v>43314</v>
      </c>
      <c r="B695" s="2">
        <f>RSI!B695</f>
        <v>1.39</v>
      </c>
      <c r="C695" s="2">
        <f>RSI!I695</f>
        <v>34.481278999978471</v>
      </c>
      <c r="D695" s="2">
        <f>MACD!E695</f>
        <v>2.1387417311344636E-2</v>
      </c>
      <c r="E695" s="2">
        <f>MACD!F695</f>
        <v>1.460153262489838E-2</v>
      </c>
      <c r="F695" s="2">
        <f>'Moving Avg'!D695</f>
        <v>1.4339999999999997</v>
      </c>
      <c r="G695" s="2">
        <f>'Moving Avg'!F695</f>
        <v>1.4704999999999999</v>
      </c>
      <c r="H695" s="2">
        <f>'Moving Avg'!G695</f>
        <v>1.4557999999999995</v>
      </c>
      <c r="I695" s="2">
        <f>'Moving Avg'!H695</f>
        <v>1.6124500000000008</v>
      </c>
      <c r="J695" s="5" t="str">
        <f>OBV!F695</f>
        <v>BULLISH</v>
      </c>
      <c r="K695" s="5" t="str">
        <f>OBV!G695</f>
        <v>NEUTRAL</v>
      </c>
      <c r="L695" s="5" t="str">
        <f>OBV!H695</f>
        <v>BULLISH DIVERGENCE</v>
      </c>
      <c r="M695" s="7">
        <f t="shared" si="100"/>
        <v>25</v>
      </c>
      <c r="N695" s="7">
        <f t="shared" si="101"/>
        <v>0</v>
      </c>
      <c r="O695" s="7">
        <f t="shared" si="102"/>
        <v>0</v>
      </c>
      <c r="P695" s="7">
        <f t="shared" si="103"/>
        <v>66.5</v>
      </c>
      <c r="Q695" s="8">
        <f t="shared" si="104"/>
        <v>18.725000000000001</v>
      </c>
      <c r="R695" s="8">
        <f t="shared" si="105"/>
        <v>21.625</v>
      </c>
      <c r="S695" s="8">
        <f t="shared" si="106"/>
        <v>33.674999999999997</v>
      </c>
      <c r="T695" s="8">
        <f t="shared" si="107"/>
        <v>22.875</v>
      </c>
      <c r="U695" s="7">
        <f t="shared" si="108"/>
        <v>24.675000000000001</v>
      </c>
      <c r="V695" s="7">
        <f t="shared" si="109"/>
        <v>24.225000000000001</v>
      </c>
    </row>
    <row r="696" spans="1:22" ht="13.5" x14ac:dyDescent="0.25">
      <c r="A696" s="3">
        <f>RSI!A696</f>
        <v>43315</v>
      </c>
      <c r="B696" s="2">
        <f>RSI!B696</f>
        <v>1.39</v>
      </c>
      <c r="C696" s="2">
        <f>RSI!I696</f>
        <v>34.481278999978471</v>
      </c>
      <c r="D696" s="2">
        <f>MACD!E696</f>
        <v>2.4982578743254491E-2</v>
      </c>
      <c r="E696" s="2">
        <f>MACD!F696</f>
        <v>1.6677741848569603E-2</v>
      </c>
      <c r="F696" s="2">
        <f>'Moving Avg'!D696</f>
        <v>1.4139999999999999</v>
      </c>
      <c r="G696" s="2">
        <f>'Moving Avg'!F696</f>
        <v>1.4629999999999999</v>
      </c>
      <c r="H696" s="2">
        <f>'Moving Avg'!G696</f>
        <v>1.4535999999999993</v>
      </c>
      <c r="I696" s="2">
        <f>'Moving Avg'!H696</f>
        <v>1.6127500000000006</v>
      </c>
      <c r="J696" s="5" t="str">
        <f>OBV!F696</f>
        <v>BEARISH</v>
      </c>
      <c r="K696" s="5" t="str">
        <f>OBV!G696</f>
        <v>NEUTRAL</v>
      </c>
      <c r="L696" s="5" t="str">
        <f>OBV!H696</f>
        <v>CONFIRMED BEARISH</v>
      </c>
      <c r="M696" s="7">
        <f t="shared" si="100"/>
        <v>25</v>
      </c>
      <c r="N696" s="7">
        <f t="shared" si="101"/>
        <v>0</v>
      </c>
      <c r="O696" s="7">
        <f t="shared" si="102"/>
        <v>0</v>
      </c>
      <c r="P696" s="7">
        <f t="shared" si="103"/>
        <v>16.5</v>
      </c>
      <c r="Q696" s="8">
        <f t="shared" si="104"/>
        <v>11.225</v>
      </c>
      <c r="R696" s="8">
        <f t="shared" si="105"/>
        <v>9.125</v>
      </c>
      <c r="S696" s="8">
        <f t="shared" si="106"/>
        <v>11.175000000000001</v>
      </c>
      <c r="T696" s="8">
        <f t="shared" si="107"/>
        <v>10.375</v>
      </c>
      <c r="U696" s="7">
        <f t="shared" si="108"/>
        <v>10.508333333333335</v>
      </c>
      <c r="V696" s="7">
        <f t="shared" si="109"/>
        <v>10.475000000000001</v>
      </c>
    </row>
    <row r="697" spans="1:22" ht="13.5" x14ac:dyDescent="0.25">
      <c r="A697" s="3">
        <f>RSI!A697</f>
        <v>43318</v>
      </c>
      <c r="B697" s="2">
        <f>RSI!B697</f>
        <v>1.39</v>
      </c>
      <c r="C697" s="2">
        <f>RSI!I697</f>
        <v>34.481278999978471</v>
      </c>
      <c r="D697" s="2">
        <f>MACD!E697</f>
        <v>2.8426279822462819E-2</v>
      </c>
      <c r="E697" s="2">
        <f>MACD!F697</f>
        <v>1.9027449443348249E-2</v>
      </c>
      <c r="F697" s="2">
        <f>'Moving Avg'!D697</f>
        <v>1.4019999999999997</v>
      </c>
      <c r="G697" s="2">
        <f>'Moving Avg'!F697</f>
        <v>1.4555</v>
      </c>
      <c r="H697" s="2">
        <f>'Moving Avg'!G697</f>
        <v>1.4505999999999994</v>
      </c>
      <c r="I697" s="2">
        <f>'Moving Avg'!H697</f>
        <v>1.613050000000001</v>
      </c>
      <c r="J697" s="5" t="str">
        <f>OBV!F697</f>
        <v>BEARISH</v>
      </c>
      <c r="K697" s="5" t="str">
        <f>OBV!G697</f>
        <v>NEUTRAL</v>
      </c>
      <c r="L697" s="5" t="str">
        <f>OBV!H697</f>
        <v>CONFIRMED BEARISH</v>
      </c>
      <c r="M697" s="7">
        <f t="shared" si="100"/>
        <v>25</v>
      </c>
      <c r="N697" s="7">
        <f t="shared" si="101"/>
        <v>0</v>
      </c>
      <c r="O697" s="7">
        <f t="shared" si="102"/>
        <v>0</v>
      </c>
      <c r="P697" s="7">
        <f t="shared" si="103"/>
        <v>16.5</v>
      </c>
      <c r="Q697" s="8">
        <f t="shared" si="104"/>
        <v>11.225</v>
      </c>
      <c r="R697" s="8">
        <f t="shared" si="105"/>
        <v>9.125</v>
      </c>
      <c r="S697" s="8">
        <f t="shared" si="106"/>
        <v>11.175000000000001</v>
      </c>
      <c r="T697" s="8">
        <f t="shared" si="107"/>
        <v>10.375</v>
      </c>
      <c r="U697" s="7">
        <f t="shared" si="108"/>
        <v>10.508333333333335</v>
      </c>
      <c r="V697" s="7">
        <f t="shared" si="109"/>
        <v>10.475000000000001</v>
      </c>
    </row>
    <row r="698" spans="1:22" ht="13.5" x14ac:dyDescent="0.25">
      <c r="A698" s="3">
        <f>RSI!A698</f>
        <v>43319</v>
      </c>
      <c r="B698" s="2">
        <f>RSI!B698</f>
        <v>1.39</v>
      </c>
      <c r="C698" s="2">
        <f>RSI!I698</f>
        <v>34.481278999978471</v>
      </c>
      <c r="D698" s="2">
        <f>MACD!E698</f>
        <v>3.1712070926430025E-2</v>
      </c>
      <c r="E698" s="2">
        <f>MACD!F698</f>
        <v>2.1564373739964605E-2</v>
      </c>
      <c r="F698" s="2">
        <f>'Moving Avg'!D698</f>
        <v>1.39</v>
      </c>
      <c r="G698" s="2">
        <f>'Moving Avg'!F698</f>
        <v>1.45</v>
      </c>
      <c r="H698" s="2">
        <f>'Moving Avg'!G698</f>
        <v>1.4463999999999997</v>
      </c>
      <c r="I698" s="2">
        <f>'Moving Avg'!H698</f>
        <v>1.6133500000000007</v>
      </c>
      <c r="J698" s="5" t="str">
        <f>OBV!F698</f>
        <v>BEARISH</v>
      </c>
      <c r="K698" s="5" t="str">
        <f>OBV!G698</f>
        <v>NEUTRAL</v>
      </c>
      <c r="L698" s="5" t="str">
        <f>OBV!H698</f>
        <v>CONFIRMED BEARISH</v>
      </c>
      <c r="M698" s="7">
        <f t="shared" si="100"/>
        <v>25</v>
      </c>
      <c r="N698" s="7">
        <f t="shared" si="101"/>
        <v>0</v>
      </c>
      <c r="O698" s="7">
        <f t="shared" si="102"/>
        <v>0</v>
      </c>
      <c r="P698" s="7">
        <f t="shared" si="103"/>
        <v>16.5</v>
      </c>
      <c r="Q698" s="8">
        <f t="shared" si="104"/>
        <v>11.225</v>
      </c>
      <c r="R698" s="8">
        <f t="shared" si="105"/>
        <v>9.125</v>
      </c>
      <c r="S698" s="8">
        <f t="shared" si="106"/>
        <v>11.175000000000001</v>
      </c>
      <c r="T698" s="8">
        <f t="shared" si="107"/>
        <v>10.375</v>
      </c>
      <c r="U698" s="7">
        <f t="shared" si="108"/>
        <v>10.508333333333335</v>
      </c>
      <c r="V698" s="7">
        <f t="shared" si="109"/>
        <v>10.475000000000001</v>
      </c>
    </row>
    <row r="699" spans="1:22" ht="13.5" x14ac:dyDescent="0.25">
      <c r="A699" s="3">
        <f>RSI!A699</f>
        <v>43320</v>
      </c>
      <c r="B699" s="2">
        <f>RSI!B699</f>
        <v>1.31</v>
      </c>
      <c r="C699" s="2">
        <f>RSI!I699</f>
        <v>23.703382991362801</v>
      </c>
      <c r="D699" s="2">
        <f>MACD!E699</f>
        <v>4.0762624401886383E-2</v>
      </c>
      <c r="E699" s="2">
        <f>MACD!F699</f>
        <v>2.5404023872348962E-2</v>
      </c>
      <c r="F699" s="2">
        <f>'Moving Avg'!D699</f>
        <v>1.3739999999999999</v>
      </c>
      <c r="G699" s="2">
        <f>'Moving Avg'!F699</f>
        <v>1.4405000000000001</v>
      </c>
      <c r="H699" s="2">
        <f>'Moving Avg'!G699</f>
        <v>1.4407999999999999</v>
      </c>
      <c r="I699" s="2">
        <f>'Moving Avg'!H699</f>
        <v>1.6134000000000006</v>
      </c>
      <c r="J699" s="5" t="str">
        <f>OBV!F699</f>
        <v>BEARISH</v>
      </c>
      <c r="K699" s="5" t="str">
        <f>OBV!G699</f>
        <v>NEUTRAL</v>
      </c>
      <c r="L699" s="5" t="str">
        <f>OBV!H699</f>
        <v>CONFIRMED BEARISH</v>
      </c>
      <c r="M699" s="7">
        <f t="shared" si="100"/>
        <v>50</v>
      </c>
      <c r="N699" s="7">
        <f t="shared" si="101"/>
        <v>0</v>
      </c>
      <c r="O699" s="7">
        <f t="shared" si="102"/>
        <v>0</v>
      </c>
      <c r="P699" s="7">
        <f t="shared" si="103"/>
        <v>16.5</v>
      </c>
      <c r="Q699" s="8">
        <f t="shared" si="104"/>
        <v>19.975000000000001</v>
      </c>
      <c r="R699" s="8">
        <f t="shared" si="105"/>
        <v>14.125</v>
      </c>
      <c r="S699" s="8">
        <f t="shared" si="106"/>
        <v>14.925000000000001</v>
      </c>
      <c r="T699" s="8">
        <f t="shared" si="107"/>
        <v>16.625</v>
      </c>
      <c r="U699" s="7">
        <f t="shared" si="108"/>
        <v>16.341666666666669</v>
      </c>
      <c r="V699" s="7">
        <f t="shared" si="109"/>
        <v>16.412500000000001</v>
      </c>
    </row>
    <row r="700" spans="1:22" ht="13.5" x14ac:dyDescent="0.25">
      <c r="A700" s="3">
        <f>RSI!A700</f>
        <v>43321</v>
      </c>
      <c r="B700" s="2">
        <f>RSI!B700</f>
        <v>1.31</v>
      </c>
      <c r="C700" s="2">
        <f>RSI!I700</f>
        <v>23.703382991362801</v>
      </c>
      <c r="D700" s="2">
        <f>MACD!E700</f>
        <v>4.9212344368105621E-2</v>
      </c>
      <c r="E700" s="2">
        <f>MACD!F700</f>
        <v>3.0165687971500293E-2</v>
      </c>
      <c r="F700" s="2">
        <f>'Moving Avg'!D700</f>
        <v>1.3580000000000001</v>
      </c>
      <c r="G700" s="2">
        <f>'Moving Avg'!F700</f>
        <v>1.4319999999999999</v>
      </c>
      <c r="H700" s="2">
        <f>'Moving Avg'!G700</f>
        <v>1.4351999999999998</v>
      </c>
      <c r="I700" s="2">
        <f>'Moving Avg'!H700</f>
        <v>1.6134500000000005</v>
      </c>
      <c r="J700" s="5" t="str">
        <f>OBV!F700</f>
        <v>BEARISH</v>
      </c>
      <c r="K700" s="5" t="str">
        <f>OBV!G700</f>
        <v>NEUTRAL</v>
      </c>
      <c r="L700" s="5" t="str">
        <f>OBV!H700</f>
        <v>CONFIRMED BEARISH</v>
      </c>
      <c r="M700" s="7">
        <f t="shared" si="100"/>
        <v>50</v>
      </c>
      <c r="N700" s="7">
        <f t="shared" si="101"/>
        <v>0</v>
      </c>
      <c r="O700" s="7">
        <f t="shared" si="102"/>
        <v>0</v>
      </c>
      <c r="P700" s="7">
        <f t="shared" si="103"/>
        <v>16.5</v>
      </c>
      <c r="Q700" s="8">
        <f t="shared" si="104"/>
        <v>19.975000000000001</v>
      </c>
      <c r="R700" s="8">
        <f t="shared" si="105"/>
        <v>14.125</v>
      </c>
      <c r="S700" s="8">
        <f t="shared" si="106"/>
        <v>14.925000000000001</v>
      </c>
      <c r="T700" s="8">
        <f t="shared" si="107"/>
        <v>16.625</v>
      </c>
      <c r="U700" s="7">
        <f t="shared" si="108"/>
        <v>16.341666666666669</v>
      </c>
      <c r="V700" s="7">
        <f t="shared" si="109"/>
        <v>16.412500000000001</v>
      </c>
    </row>
    <row r="701" spans="1:22" ht="13.5" x14ac:dyDescent="0.25">
      <c r="A701" s="3">
        <f>RSI!A701</f>
        <v>43322</v>
      </c>
      <c r="B701" s="2">
        <f>RSI!B701</f>
        <v>1.34</v>
      </c>
      <c r="C701" s="2">
        <f>RSI!I701</f>
        <v>32.834011394843159</v>
      </c>
      <c r="D701" s="2">
        <f>MACD!E701</f>
        <v>5.794973357960953E-2</v>
      </c>
      <c r="E701" s="2">
        <f>MACD!F701</f>
        <v>3.5722497093122141E-2</v>
      </c>
      <c r="F701" s="2">
        <f>'Moving Avg'!D701</f>
        <v>1.3480000000000001</v>
      </c>
      <c r="G701" s="2">
        <f>'Moving Avg'!F701</f>
        <v>1.425</v>
      </c>
      <c r="H701" s="2">
        <f>'Moving Avg'!G701</f>
        <v>1.4313999999999998</v>
      </c>
      <c r="I701" s="2">
        <f>'Moving Avg'!H701</f>
        <v>1.6136500000000005</v>
      </c>
      <c r="J701" s="5" t="str">
        <f>OBV!F701</f>
        <v>BEARISH</v>
      </c>
      <c r="K701" s="5" t="str">
        <f>OBV!G701</f>
        <v>NEUTRAL</v>
      </c>
      <c r="L701" s="5" t="str">
        <f>OBV!H701</f>
        <v>CONFIRMED BEARISH</v>
      </c>
      <c r="M701" s="7">
        <f t="shared" si="100"/>
        <v>25</v>
      </c>
      <c r="N701" s="7">
        <f t="shared" si="101"/>
        <v>0</v>
      </c>
      <c r="O701" s="7">
        <f t="shared" si="102"/>
        <v>0</v>
      </c>
      <c r="P701" s="7">
        <f t="shared" si="103"/>
        <v>16.5</v>
      </c>
      <c r="Q701" s="8">
        <f t="shared" si="104"/>
        <v>11.225</v>
      </c>
      <c r="R701" s="8">
        <f t="shared" si="105"/>
        <v>9.125</v>
      </c>
      <c r="S701" s="8">
        <f t="shared" si="106"/>
        <v>11.175000000000001</v>
      </c>
      <c r="T701" s="8">
        <f t="shared" si="107"/>
        <v>10.375</v>
      </c>
      <c r="U701" s="7">
        <f t="shared" si="108"/>
        <v>10.508333333333335</v>
      </c>
      <c r="V701" s="7">
        <f t="shared" si="109"/>
        <v>10.475000000000001</v>
      </c>
    </row>
    <row r="702" spans="1:22" ht="13.5" x14ac:dyDescent="0.25">
      <c r="A702" s="3">
        <f>RSI!A702</f>
        <v>43326</v>
      </c>
      <c r="B702" s="2">
        <f>RSI!B702</f>
        <v>1.38</v>
      </c>
      <c r="C702" s="2">
        <f>RSI!I702</f>
        <v>42.68320557890879</v>
      </c>
      <c r="D702" s="2">
        <f>MACD!E702</f>
        <v>5.6727463205949125E-2</v>
      </c>
      <c r="E702" s="2">
        <f>MACD!F702</f>
        <v>3.9923490315687538E-2</v>
      </c>
      <c r="F702" s="2">
        <f>'Moving Avg'!D702</f>
        <v>1.3459999999999999</v>
      </c>
      <c r="G702" s="2">
        <f>'Moving Avg'!F702</f>
        <v>1.423</v>
      </c>
      <c r="H702" s="2">
        <f>'Moving Avg'!G702</f>
        <v>1.4296</v>
      </c>
      <c r="I702" s="2">
        <f>'Moving Avg'!H702</f>
        <v>1.6140500000000002</v>
      </c>
      <c r="J702" s="5" t="str">
        <f>OBV!F702</f>
        <v>BEARISH</v>
      </c>
      <c r="K702" s="5" t="str">
        <f>OBV!G702</f>
        <v>NEUTRAL</v>
      </c>
      <c r="L702" s="5" t="str">
        <f>OBV!H702</f>
        <v>CONFIRMED BEARISH</v>
      </c>
      <c r="M702" s="7">
        <f t="shared" si="100"/>
        <v>25</v>
      </c>
      <c r="N702" s="7">
        <f t="shared" si="101"/>
        <v>0</v>
      </c>
      <c r="O702" s="7">
        <f t="shared" si="102"/>
        <v>0</v>
      </c>
      <c r="P702" s="7">
        <f t="shared" si="103"/>
        <v>16.5</v>
      </c>
      <c r="Q702" s="8">
        <f t="shared" si="104"/>
        <v>11.225</v>
      </c>
      <c r="R702" s="8">
        <f t="shared" si="105"/>
        <v>9.125</v>
      </c>
      <c r="S702" s="8">
        <f t="shared" si="106"/>
        <v>11.175000000000001</v>
      </c>
      <c r="T702" s="8">
        <f t="shared" si="107"/>
        <v>10.375</v>
      </c>
      <c r="U702" s="7">
        <f t="shared" si="108"/>
        <v>10.508333333333335</v>
      </c>
      <c r="V702" s="7">
        <f t="shared" si="109"/>
        <v>10.475000000000001</v>
      </c>
    </row>
    <row r="703" spans="1:22" ht="13.5" x14ac:dyDescent="0.25">
      <c r="A703" s="3">
        <f>RSI!A703</f>
        <v>43327</v>
      </c>
      <c r="B703" s="2">
        <f>RSI!B703</f>
        <v>1.38</v>
      </c>
      <c r="C703" s="2">
        <f>RSI!I703</f>
        <v>42.68320557890879</v>
      </c>
      <c r="D703" s="2">
        <f>MACD!E703</f>
        <v>5.5921097947885245E-2</v>
      </c>
      <c r="E703" s="2">
        <f>MACD!F703</f>
        <v>4.3123011842127079E-2</v>
      </c>
      <c r="F703" s="2">
        <f>'Moving Avg'!D703</f>
        <v>1.3439999999999999</v>
      </c>
      <c r="G703" s="2">
        <f>'Moving Avg'!F703</f>
        <v>1.4179999999999997</v>
      </c>
      <c r="H703" s="2">
        <f>'Moving Avg'!G703</f>
        <v>1.4285999999999999</v>
      </c>
      <c r="I703" s="2">
        <f>'Moving Avg'!H703</f>
        <v>1.6144500000000002</v>
      </c>
      <c r="J703" s="5" t="str">
        <f>OBV!F703</f>
        <v>BEARISH</v>
      </c>
      <c r="K703" s="5" t="str">
        <f>OBV!G703</f>
        <v>NEUTRAL</v>
      </c>
      <c r="L703" s="5" t="str">
        <f>OBV!H703</f>
        <v>CONFIRMED BEARISH</v>
      </c>
      <c r="M703" s="7">
        <f t="shared" si="100"/>
        <v>25</v>
      </c>
      <c r="N703" s="7">
        <f t="shared" si="101"/>
        <v>0</v>
      </c>
      <c r="O703" s="7">
        <f t="shared" si="102"/>
        <v>0</v>
      </c>
      <c r="P703" s="7">
        <f t="shared" si="103"/>
        <v>16.5</v>
      </c>
      <c r="Q703" s="8">
        <f t="shared" si="104"/>
        <v>11.225</v>
      </c>
      <c r="R703" s="8">
        <f t="shared" si="105"/>
        <v>9.125</v>
      </c>
      <c r="S703" s="8">
        <f t="shared" si="106"/>
        <v>11.175000000000001</v>
      </c>
      <c r="T703" s="8">
        <f t="shared" si="107"/>
        <v>10.375</v>
      </c>
      <c r="U703" s="7">
        <f t="shared" si="108"/>
        <v>10.508333333333335</v>
      </c>
      <c r="V703" s="7">
        <f t="shared" si="109"/>
        <v>10.475000000000001</v>
      </c>
    </row>
    <row r="704" spans="1:22" ht="13.5" x14ac:dyDescent="0.25">
      <c r="A704" s="3">
        <f>RSI!A704</f>
        <v>43328</v>
      </c>
      <c r="B704" s="2">
        <f>RSI!B704</f>
        <v>1.39</v>
      </c>
      <c r="C704" s="2">
        <f>RSI!I704</f>
        <v>45.020747947223981</v>
      </c>
      <c r="D704" s="2">
        <f>MACD!E704</f>
        <v>4.5478263652275031E-2</v>
      </c>
      <c r="E704" s="2">
        <f>MACD!F704</f>
        <v>4.3594062204156667E-2</v>
      </c>
      <c r="F704" s="2">
        <f>'Moving Avg'!D704</f>
        <v>1.3599999999999999</v>
      </c>
      <c r="G704" s="2">
        <f>'Moving Avg'!F704</f>
        <v>1.4134999999999998</v>
      </c>
      <c r="H704" s="2">
        <f>'Moving Avg'!G704</f>
        <v>1.4281999999999999</v>
      </c>
      <c r="I704" s="2">
        <f>'Moving Avg'!H704</f>
        <v>1.6149</v>
      </c>
      <c r="J704" s="5" t="str">
        <f>OBV!F704</f>
        <v>BULLISH</v>
      </c>
      <c r="K704" s="5" t="str">
        <f>OBV!G704</f>
        <v>NEUTRAL</v>
      </c>
      <c r="L704" s="5" t="str">
        <f>OBV!H704</f>
        <v>CONFIRMED BULLISH</v>
      </c>
      <c r="M704" s="7">
        <f t="shared" si="100"/>
        <v>25</v>
      </c>
      <c r="N704" s="7">
        <f t="shared" si="101"/>
        <v>0</v>
      </c>
      <c r="O704" s="7">
        <f t="shared" si="102"/>
        <v>0</v>
      </c>
      <c r="P704" s="7">
        <f t="shared" si="103"/>
        <v>83.5</v>
      </c>
      <c r="Q704" s="8">
        <f t="shared" si="104"/>
        <v>21.274999999999999</v>
      </c>
      <c r="R704" s="8">
        <f t="shared" si="105"/>
        <v>25.875</v>
      </c>
      <c r="S704" s="8">
        <f t="shared" si="106"/>
        <v>41.325000000000003</v>
      </c>
      <c r="T704" s="8">
        <f t="shared" si="107"/>
        <v>27.125</v>
      </c>
      <c r="U704" s="7">
        <f t="shared" si="108"/>
        <v>29.491666666666664</v>
      </c>
      <c r="V704" s="7">
        <f t="shared" si="109"/>
        <v>28.9</v>
      </c>
    </row>
    <row r="705" spans="1:22" ht="13.5" x14ac:dyDescent="0.25">
      <c r="A705" s="3">
        <f>RSI!A705</f>
        <v>43329</v>
      </c>
      <c r="B705" s="2">
        <f>RSI!B705</f>
        <v>1.39</v>
      </c>
      <c r="C705" s="2">
        <f>RSI!I705</f>
        <v>45.020747947223981</v>
      </c>
      <c r="D705" s="2">
        <f>MACD!E705</f>
        <v>3.6778285059962057E-2</v>
      </c>
      <c r="E705" s="2">
        <f>MACD!F705</f>
        <v>4.2230906775317753E-2</v>
      </c>
      <c r="F705" s="2">
        <f>'Moving Avg'!D705</f>
        <v>1.3759999999999999</v>
      </c>
      <c r="G705" s="2">
        <f>'Moving Avg'!F705</f>
        <v>1.4095</v>
      </c>
      <c r="H705" s="2">
        <f>'Moving Avg'!G705</f>
        <v>1.4285999999999999</v>
      </c>
      <c r="I705" s="2">
        <f>'Moving Avg'!H705</f>
        <v>1.6153500000000001</v>
      </c>
      <c r="J705" s="5" t="str">
        <f>OBV!F705</f>
        <v>BULLISH</v>
      </c>
      <c r="K705" s="5" t="str">
        <f>OBV!G705</f>
        <v>NEUTRAL</v>
      </c>
      <c r="L705" s="5" t="str">
        <f>OBV!H705</f>
        <v>CONFIRMED BULLISH</v>
      </c>
      <c r="M705" s="7">
        <f t="shared" si="100"/>
        <v>25</v>
      </c>
      <c r="N705" s="7">
        <f t="shared" si="101"/>
        <v>45</v>
      </c>
      <c r="O705" s="7">
        <f t="shared" si="102"/>
        <v>0</v>
      </c>
      <c r="P705" s="7">
        <f t="shared" si="103"/>
        <v>83.5</v>
      </c>
      <c r="Q705" s="8">
        <f t="shared" si="104"/>
        <v>37.024999999999999</v>
      </c>
      <c r="R705" s="8">
        <f t="shared" si="105"/>
        <v>34.875</v>
      </c>
      <c r="S705" s="8">
        <f t="shared" si="106"/>
        <v>48.075000000000003</v>
      </c>
      <c r="T705" s="8">
        <f t="shared" si="107"/>
        <v>38.375</v>
      </c>
      <c r="U705" s="7">
        <f t="shared" si="108"/>
        <v>39.991666666666667</v>
      </c>
      <c r="V705" s="7">
        <f t="shared" si="109"/>
        <v>39.587500000000006</v>
      </c>
    </row>
    <row r="706" spans="1:22" ht="13.5" x14ac:dyDescent="0.25">
      <c r="A706" s="3">
        <f>RSI!A706</f>
        <v>43332</v>
      </c>
      <c r="B706" s="2">
        <f>RSI!B706</f>
        <v>1.39</v>
      </c>
      <c r="C706" s="2">
        <f>RSI!I706</f>
        <v>45.020747947223981</v>
      </c>
      <c r="D706" s="2">
        <f>MACD!E706</f>
        <v>2.954293676045805E-2</v>
      </c>
      <c r="E706" s="2">
        <f>MACD!F706</f>
        <v>3.9693312772345814E-2</v>
      </c>
      <c r="F706" s="2">
        <f>'Moving Avg'!D706</f>
        <v>1.3859999999999997</v>
      </c>
      <c r="G706" s="2">
        <f>'Moving Avg'!F706</f>
        <v>1.4055</v>
      </c>
      <c r="H706" s="2">
        <f>'Moving Avg'!G706</f>
        <v>1.4293999999999998</v>
      </c>
      <c r="I706" s="2">
        <f>'Moving Avg'!H706</f>
        <v>1.6158000000000001</v>
      </c>
      <c r="J706" s="5" t="str">
        <f>OBV!F706</f>
        <v>BULLISH</v>
      </c>
      <c r="K706" s="5" t="str">
        <f>OBV!G706</f>
        <v>NEUTRAL</v>
      </c>
      <c r="L706" s="5" t="str">
        <f>OBV!H706</f>
        <v>CONFIRMED BULLISH</v>
      </c>
      <c r="M706" s="7">
        <f t="shared" ref="M706:M769" si="110">IF(C706&lt;30,50, IF(C706&gt;70, 0, 25))</f>
        <v>25</v>
      </c>
      <c r="N706" s="7">
        <f t="shared" ref="N706:N769" si="111">IF(E706-D706&gt;0.02, 100, IF(E706-D706&lt;0,0,45))</f>
        <v>45</v>
      </c>
      <c r="O706" s="7">
        <f t="shared" ref="O706:O769" si="112">IF(F706-I706&gt;10,100,IF(F706-I706&gt;5,75, IF(F706-I706&gt;0,50,0)))</f>
        <v>0</v>
      </c>
      <c r="P706" s="7">
        <f t="shared" ref="P706:P769" si="113">IF(L706="confirmed bullish", 34, IF(L706="bullish divergence",17, 0))+IF(J706="bullish",33,IF(J706="bearish",0,16.5))+IF(K706="strong",33,IF(K706="weak",0,16.5))</f>
        <v>83.5</v>
      </c>
      <c r="Q706" s="8">
        <f t="shared" si="104"/>
        <v>37.024999999999999</v>
      </c>
      <c r="R706" s="8">
        <f t="shared" si="105"/>
        <v>34.875</v>
      </c>
      <c r="S706" s="8">
        <f t="shared" si="106"/>
        <v>48.075000000000003</v>
      </c>
      <c r="T706" s="8">
        <f t="shared" si="107"/>
        <v>38.375</v>
      </c>
      <c r="U706" s="7">
        <f t="shared" si="108"/>
        <v>39.991666666666667</v>
      </c>
      <c r="V706" s="7">
        <f t="shared" si="109"/>
        <v>39.587500000000006</v>
      </c>
    </row>
    <row r="707" spans="1:22" ht="13.5" x14ac:dyDescent="0.25">
      <c r="A707" s="3">
        <f>RSI!A707</f>
        <v>43335</v>
      </c>
      <c r="B707" s="2">
        <f>RSI!B707</f>
        <v>1.4</v>
      </c>
      <c r="C707" s="2">
        <f>RSI!I707</f>
        <v>47.685482025717313</v>
      </c>
      <c r="D707" s="2">
        <f>MACD!E707</f>
        <v>2.2796804198049303E-2</v>
      </c>
      <c r="E707" s="2">
        <f>MACD!F707</f>
        <v>3.6314011057486509E-2</v>
      </c>
      <c r="F707" s="2">
        <f>'Moving Avg'!D707</f>
        <v>1.39</v>
      </c>
      <c r="G707" s="2">
        <f>'Moving Avg'!F707</f>
        <v>1.4019999999999999</v>
      </c>
      <c r="H707" s="2">
        <f>'Moving Avg'!G707</f>
        <v>1.4310000000000003</v>
      </c>
      <c r="I707" s="2">
        <f>'Moving Avg'!H707</f>
        <v>1.6162999999999998</v>
      </c>
      <c r="J707" s="5" t="str">
        <f>OBV!F707</f>
        <v>BULLISH</v>
      </c>
      <c r="K707" s="5" t="str">
        <f>OBV!G707</f>
        <v>NEUTRAL</v>
      </c>
      <c r="L707" s="5" t="str">
        <f>OBV!H707</f>
        <v>CONFIRMED BULLISH</v>
      </c>
      <c r="M707" s="7">
        <f t="shared" si="110"/>
        <v>25</v>
      </c>
      <c r="N707" s="7">
        <f t="shared" si="111"/>
        <v>45</v>
      </c>
      <c r="O707" s="7">
        <f t="shared" si="112"/>
        <v>0</v>
      </c>
      <c r="P707" s="7">
        <f t="shared" si="113"/>
        <v>83.5</v>
      </c>
      <c r="Q707" s="8">
        <f t="shared" ref="Q707:Q770" si="114">0.35*M707+N707*0.35+O707*0.15+P707*0.15</f>
        <v>37.024999999999999</v>
      </c>
      <c r="R707" s="8">
        <f t="shared" ref="R707:R770" si="115">M707*0.2+N707*0.2+O707*0.35+P707*0.25</f>
        <v>34.875</v>
      </c>
      <c r="S707" s="8">
        <f t="shared" ref="S707:S770" si="116">M707*0.15+N707*0.15+O707*0.25+P707*0.45</f>
        <v>48.075000000000003</v>
      </c>
      <c r="T707" s="8">
        <f t="shared" ref="T707:T770" si="117">0.25*SUM(M707:P707)</f>
        <v>38.375</v>
      </c>
      <c r="U707" s="7">
        <f t="shared" ref="U707:U770" si="118">SUM(Q707:S707)/3</f>
        <v>39.991666666666667</v>
      </c>
      <c r="V707" s="7">
        <f t="shared" ref="V707:V770" si="119">SUM(Q707:T707)/4</f>
        <v>39.587500000000006</v>
      </c>
    </row>
    <row r="708" spans="1:22" ht="13.5" x14ac:dyDescent="0.25">
      <c r="A708" s="3">
        <f>RSI!A708</f>
        <v>43336</v>
      </c>
      <c r="B708" s="2">
        <f>RSI!B708</f>
        <v>1.4</v>
      </c>
      <c r="C708" s="2">
        <f>RSI!I708</f>
        <v>47.685482025717313</v>
      </c>
      <c r="D708" s="2">
        <f>MACD!E708</f>
        <v>1.713761994889107E-2</v>
      </c>
      <c r="E708" s="2">
        <f>MACD!F708</f>
        <v>3.2478732835767424E-2</v>
      </c>
      <c r="F708" s="2">
        <f>'Moving Avg'!D708</f>
        <v>1.3940000000000001</v>
      </c>
      <c r="G708" s="2">
        <f>'Moving Avg'!F708</f>
        <v>1.3984999999999999</v>
      </c>
      <c r="H708" s="2">
        <f>'Moving Avg'!G708</f>
        <v>1.4328000000000005</v>
      </c>
      <c r="I708" s="2">
        <f>'Moving Avg'!H708</f>
        <v>1.6167999999999998</v>
      </c>
      <c r="J708" s="5" t="str">
        <f>OBV!F708</f>
        <v>BULLISH</v>
      </c>
      <c r="K708" s="5" t="str">
        <f>OBV!G708</f>
        <v>NEUTRAL</v>
      </c>
      <c r="L708" s="5" t="str">
        <f>OBV!H708</f>
        <v>CONFIRMED BULLISH</v>
      </c>
      <c r="M708" s="7">
        <f t="shared" si="110"/>
        <v>25</v>
      </c>
      <c r="N708" s="7">
        <f t="shared" si="111"/>
        <v>45</v>
      </c>
      <c r="O708" s="7">
        <f t="shared" si="112"/>
        <v>0</v>
      </c>
      <c r="P708" s="7">
        <f t="shared" si="113"/>
        <v>83.5</v>
      </c>
      <c r="Q708" s="8">
        <f t="shared" si="114"/>
        <v>37.024999999999999</v>
      </c>
      <c r="R708" s="8">
        <f t="shared" si="115"/>
        <v>34.875</v>
      </c>
      <c r="S708" s="8">
        <f t="shared" si="116"/>
        <v>48.075000000000003</v>
      </c>
      <c r="T708" s="8">
        <f t="shared" si="117"/>
        <v>38.375</v>
      </c>
      <c r="U708" s="7">
        <f t="shared" si="118"/>
        <v>39.991666666666667</v>
      </c>
      <c r="V708" s="7">
        <f t="shared" si="119"/>
        <v>39.587500000000006</v>
      </c>
    </row>
    <row r="709" spans="1:22" ht="13.5" x14ac:dyDescent="0.25">
      <c r="A709" s="3">
        <f>RSI!A709</f>
        <v>43339</v>
      </c>
      <c r="B709" s="2">
        <f>RSI!B709</f>
        <v>1.4</v>
      </c>
      <c r="C709" s="2">
        <f>RSI!I709</f>
        <v>47.68548202571732</v>
      </c>
      <c r="D709" s="2">
        <f>MACD!E709</f>
        <v>8.6833201557556805E-5</v>
      </c>
      <c r="E709" s="2">
        <f>MACD!F709</f>
        <v>2.600035290892545E-2</v>
      </c>
      <c r="F709" s="2">
        <f>'Moving Avg'!D709</f>
        <v>1.3960000000000001</v>
      </c>
      <c r="G709" s="2">
        <f>'Moving Avg'!F709</f>
        <v>1.395</v>
      </c>
      <c r="H709" s="2">
        <f>'Moving Avg'!G709</f>
        <v>1.4346000000000005</v>
      </c>
      <c r="I709" s="2">
        <f>'Moving Avg'!H709</f>
        <v>1.6173</v>
      </c>
      <c r="J709" s="5" t="str">
        <f>OBV!F709</f>
        <v>BULLISH</v>
      </c>
      <c r="K709" s="5" t="str">
        <f>OBV!G709</f>
        <v>NEUTRAL</v>
      </c>
      <c r="L709" s="5" t="str">
        <f>OBV!H709</f>
        <v>CONFIRMED BULLISH</v>
      </c>
      <c r="M709" s="7">
        <f t="shared" si="110"/>
        <v>25</v>
      </c>
      <c r="N709" s="7">
        <f t="shared" si="111"/>
        <v>100</v>
      </c>
      <c r="O709" s="7">
        <f t="shared" si="112"/>
        <v>0</v>
      </c>
      <c r="P709" s="7">
        <f t="shared" si="113"/>
        <v>83.5</v>
      </c>
      <c r="Q709" s="8">
        <f t="shared" si="114"/>
        <v>56.274999999999999</v>
      </c>
      <c r="R709" s="8">
        <f t="shared" si="115"/>
        <v>45.875</v>
      </c>
      <c r="S709" s="8">
        <f t="shared" si="116"/>
        <v>56.325000000000003</v>
      </c>
      <c r="T709" s="8">
        <f t="shared" si="117"/>
        <v>52.125</v>
      </c>
      <c r="U709" s="7">
        <f t="shared" si="118"/>
        <v>52.82500000000001</v>
      </c>
      <c r="V709" s="7">
        <f t="shared" si="119"/>
        <v>52.650000000000006</v>
      </c>
    </row>
    <row r="710" spans="1:22" ht="13.5" x14ac:dyDescent="0.25">
      <c r="A710" s="3">
        <f>RSI!A710</f>
        <v>43340</v>
      </c>
      <c r="B710" s="2">
        <f>RSI!B710</f>
        <v>1.4</v>
      </c>
      <c r="C710" s="2">
        <f>RSI!I710</f>
        <v>47.68548202571732</v>
      </c>
      <c r="D710" s="2">
        <f>MACD!E710</f>
        <v>-1.4298675881983858E-2</v>
      </c>
      <c r="E710" s="2">
        <f>MACD!F710</f>
        <v>1.7940547150743589E-2</v>
      </c>
      <c r="F710" s="2">
        <f>'Moving Avg'!D710</f>
        <v>1.3980000000000001</v>
      </c>
      <c r="G710" s="2">
        <f>'Moving Avg'!F710</f>
        <v>1.3914999999999997</v>
      </c>
      <c r="H710" s="2">
        <f>'Moving Avg'!G710</f>
        <v>1.4364000000000008</v>
      </c>
      <c r="I710" s="2">
        <f>'Moving Avg'!H710</f>
        <v>1.6177999999999999</v>
      </c>
      <c r="J710" s="5" t="str">
        <f>OBV!F710</f>
        <v>BULLISH</v>
      </c>
      <c r="K710" s="5" t="str">
        <f>OBV!G710</f>
        <v>NEUTRAL</v>
      </c>
      <c r="L710" s="5" t="str">
        <f>OBV!H710</f>
        <v>CONFIRMED BULLISH</v>
      </c>
      <c r="M710" s="7">
        <f t="shared" si="110"/>
        <v>25</v>
      </c>
      <c r="N710" s="7">
        <f t="shared" si="111"/>
        <v>100</v>
      </c>
      <c r="O710" s="7">
        <f t="shared" si="112"/>
        <v>0</v>
      </c>
      <c r="P710" s="7">
        <f t="shared" si="113"/>
        <v>83.5</v>
      </c>
      <c r="Q710" s="8">
        <f t="shared" si="114"/>
        <v>56.274999999999999</v>
      </c>
      <c r="R710" s="8">
        <f t="shared" si="115"/>
        <v>45.875</v>
      </c>
      <c r="S710" s="8">
        <f t="shared" si="116"/>
        <v>56.325000000000003</v>
      </c>
      <c r="T710" s="8">
        <f t="shared" si="117"/>
        <v>52.125</v>
      </c>
      <c r="U710" s="7">
        <f t="shared" si="118"/>
        <v>52.82500000000001</v>
      </c>
      <c r="V710" s="7">
        <f t="shared" si="119"/>
        <v>52.650000000000006</v>
      </c>
    </row>
    <row r="711" spans="1:22" ht="13.5" x14ac:dyDescent="0.25">
      <c r="A711" s="3">
        <f>RSI!A711</f>
        <v>43341</v>
      </c>
      <c r="B711" s="2">
        <f>RSI!B711</f>
        <v>1.4</v>
      </c>
      <c r="C711" s="2">
        <f>RSI!I711</f>
        <v>47.685482025717327</v>
      </c>
      <c r="D711" s="2">
        <f>MACD!E711</f>
        <v>-2.1816682418866806E-2</v>
      </c>
      <c r="E711" s="2">
        <f>MACD!F711</f>
        <v>9.9891012368215105E-3</v>
      </c>
      <c r="F711" s="2">
        <f>'Moving Avg'!D711</f>
        <v>1.4</v>
      </c>
      <c r="G711" s="2">
        <f>'Moving Avg'!F711</f>
        <v>1.3869999999999998</v>
      </c>
      <c r="H711" s="2">
        <f>'Moving Avg'!G711</f>
        <v>1.4384000000000008</v>
      </c>
      <c r="I711" s="2">
        <f>'Moving Avg'!H711</f>
        <v>1.6182999999999998</v>
      </c>
      <c r="J711" s="5" t="str">
        <f>OBV!F711</f>
        <v>BULLISH</v>
      </c>
      <c r="K711" s="5" t="str">
        <f>OBV!G711</f>
        <v>NEUTRAL</v>
      </c>
      <c r="L711" s="5" t="str">
        <f>OBV!H711</f>
        <v>CONFIRMED BULLISH</v>
      </c>
      <c r="M711" s="7">
        <f t="shared" si="110"/>
        <v>25</v>
      </c>
      <c r="N711" s="7">
        <f t="shared" si="111"/>
        <v>100</v>
      </c>
      <c r="O711" s="7">
        <f t="shared" si="112"/>
        <v>0</v>
      </c>
      <c r="P711" s="7">
        <f t="shared" si="113"/>
        <v>83.5</v>
      </c>
      <c r="Q711" s="8">
        <f t="shared" si="114"/>
        <v>56.274999999999999</v>
      </c>
      <c r="R711" s="8">
        <f t="shared" si="115"/>
        <v>45.875</v>
      </c>
      <c r="S711" s="8">
        <f t="shared" si="116"/>
        <v>56.325000000000003</v>
      </c>
      <c r="T711" s="8">
        <f t="shared" si="117"/>
        <v>52.125</v>
      </c>
      <c r="U711" s="7">
        <f t="shared" si="118"/>
        <v>52.82500000000001</v>
      </c>
      <c r="V711" s="7">
        <f t="shared" si="119"/>
        <v>52.650000000000006</v>
      </c>
    </row>
    <row r="712" spans="1:22" ht="13.5" x14ac:dyDescent="0.25">
      <c r="A712" s="3">
        <f>RSI!A712</f>
        <v>43342</v>
      </c>
      <c r="B712" s="2">
        <f>RSI!B712</f>
        <v>1.4</v>
      </c>
      <c r="C712" s="2">
        <f>RSI!I712</f>
        <v>47.685482025717327</v>
      </c>
      <c r="D712" s="2">
        <f>MACD!E712</f>
        <v>-2.1988149848973126E-2</v>
      </c>
      <c r="E712" s="2">
        <f>MACD!F712</f>
        <v>3.593651019662583E-3</v>
      </c>
      <c r="F712" s="2">
        <f>'Moving Avg'!D712</f>
        <v>1.4</v>
      </c>
      <c r="G712" s="2">
        <f>'Moving Avg'!F712</f>
        <v>1.3844999999999996</v>
      </c>
      <c r="H712" s="2">
        <f>'Moving Avg'!G712</f>
        <v>1.440400000000001</v>
      </c>
      <c r="I712" s="2">
        <f>'Moving Avg'!H712</f>
        <v>1.6188</v>
      </c>
      <c r="J712" s="5" t="str">
        <f>OBV!F712</f>
        <v>NEUTRAL</v>
      </c>
      <c r="K712" s="5" t="str">
        <f>OBV!G712</f>
        <v>NEUTRAL</v>
      </c>
      <c r="L712" s="5" t="str">
        <f>OBV!H712</f>
        <v>NEUTRAL</v>
      </c>
      <c r="M712" s="7">
        <f t="shared" si="110"/>
        <v>25</v>
      </c>
      <c r="N712" s="7">
        <f t="shared" si="111"/>
        <v>100</v>
      </c>
      <c r="O712" s="7">
        <f t="shared" si="112"/>
        <v>0</v>
      </c>
      <c r="P712" s="7">
        <f t="shared" si="113"/>
        <v>33</v>
      </c>
      <c r="Q712" s="8">
        <f t="shared" si="114"/>
        <v>48.7</v>
      </c>
      <c r="R712" s="8">
        <f t="shared" si="115"/>
        <v>33.25</v>
      </c>
      <c r="S712" s="8">
        <f t="shared" si="116"/>
        <v>33.6</v>
      </c>
      <c r="T712" s="8">
        <f t="shared" si="117"/>
        <v>39.5</v>
      </c>
      <c r="U712" s="7">
        <f t="shared" si="118"/>
        <v>38.516666666666673</v>
      </c>
      <c r="V712" s="7">
        <f t="shared" si="119"/>
        <v>38.762500000000003</v>
      </c>
    </row>
    <row r="713" spans="1:22" ht="13.5" x14ac:dyDescent="0.25">
      <c r="A713" s="3">
        <f>RSI!A713</f>
        <v>43343</v>
      </c>
      <c r="B713" s="2">
        <f>RSI!B713</f>
        <v>1.4</v>
      </c>
      <c r="C713" s="2">
        <f>RSI!I713</f>
        <v>47.685482025717327</v>
      </c>
      <c r="D713" s="2">
        <f>MACD!E713</f>
        <v>-2.2099833449780393E-2</v>
      </c>
      <c r="E713" s="2">
        <f>MACD!F713</f>
        <v>-1.545045874226012E-3</v>
      </c>
      <c r="F713" s="2">
        <f>'Moving Avg'!D713</f>
        <v>1.4</v>
      </c>
      <c r="G713" s="2">
        <f>'Moving Avg'!F713</f>
        <v>1.3819999999999995</v>
      </c>
      <c r="H713" s="2">
        <f>'Moving Avg'!G713</f>
        <v>1.4418000000000009</v>
      </c>
      <c r="I713" s="2">
        <f>'Moving Avg'!H713</f>
        <v>1.6192999999999997</v>
      </c>
      <c r="J713" s="5" t="str">
        <f>OBV!F713</f>
        <v>NEUTRAL</v>
      </c>
      <c r="K713" s="5" t="str">
        <f>OBV!G713</f>
        <v>NEUTRAL</v>
      </c>
      <c r="L713" s="5" t="str">
        <f>OBV!H713</f>
        <v>NEUTRAL</v>
      </c>
      <c r="M713" s="7">
        <f t="shared" si="110"/>
        <v>25</v>
      </c>
      <c r="N713" s="7">
        <f t="shared" si="111"/>
        <v>100</v>
      </c>
      <c r="O713" s="7">
        <f t="shared" si="112"/>
        <v>0</v>
      </c>
      <c r="P713" s="7">
        <f t="shared" si="113"/>
        <v>33</v>
      </c>
      <c r="Q713" s="8">
        <f t="shared" si="114"/>
        <v>48.7</v>
      </c>
      <c r="R713" s="8">
        <f t="shared" si="115"/>
        <v>33.25</v>
      </c>
      <c r="S713" s="8">
        <f t="shared" si="116"/>
        <v>33.6</v>
      </c>
      <c r="T713" s="8">
        <f t="shared" si="117"/>
        <v>39.5</v>
      </c>
      <c r="U713" s="7">
        <f t="shared" si="118"/>
        <v>38.516666666666673</v>
      </c>
      <c r="V713" s="7">
        <f t="shared" si="119"/>
        <v>38.762500000000003</v>
      </c>
    </row>
    <row r="714" spans="1:22" ht="13.5" x14ac:dyDescent="0.25">
      <c r="A714" s="3">
        <f>RSI!A714</f>
        <v>43346</v>
      </c>
      <c r="B714" s="2">
        <f>RSI!B714</f>
        <v>1.44</v>
      </c>
      <c r="C714" s="2">
        <f>RSI!I714</f>
        <v>60.537970889460077</v>
      </c>
      <c r="D714" s="2">
        <f>MACD!E714</f>
        <v>-2.3587906545002202E-2</v>
      </c>
      <c r="E714" s="2">
        <f>MACD!F714</f>
        <v>-5.9536180083812505E-3</v>
      </c>
      <c r="F714" s="2">
        <f>'Moving Avg'!D714</f>
        <v>1.4079999999999999</v>
      </c>
      <c r="G714" s="2">
        <f>'Moving Avg'!F714</f>
        <v>1.3844999999999996</v>
      </c>
      <c r="H714" s="2">
        <f>'Moving Avg'!G714</f>
        <v>1.4430000000000007</v>
      </c>
      <c r="I714" s="2">
        <f>'Moving Avg'!H714</f>
        <v>1.62</v>
      </c>
      <c r="J714" s="5" t="str">
        <f>OBV!F714</f>
        <v>BULLISH</v>
      </c>
      <c r="K714" s="5" t="str">
        <f>OBV!G714</f>
        <v>NEUTRAL</v>
      </c>
      <c r="L714" s="5" t="str">
        <f>OBV!H714</f>
        <v>CONFIRMED BULLISH</v>
      </c>
      <c r="M714" s="7">
        <f t="shared" si="110"/>
        <v>25</v>
      </c>
      <c r="N714" s="7">
        <f t="shared" si="111"/>
        <v>45</v>
      </c>
      <c r="O714" s="7">
        <f t="shared" si="112"/>
        <v>0</v>
      </c>
      <c r="P714" s="7">
        <f t="shared" si="113"/>
        <v>83.5</v>
      </c>
      <c r="Q714" s="8">
        <f t="shared" si="114"/>
        <v>37.024999999999999</v>
      </c>
      <c r="R714" s="8">
        <f t="shared" si="115"/>
        <v>34.875</v>
      </c>
      <c r="S714" s="8">
        <f t="shared" si="116"/>
        <v>48.075000000000003</v>
      </c>
      <c r="T714" s="8">
        <f t="shared" si="117"/>
        <v>38.375</v>
      </c>
      <c r="U714" s="7">
        <f t="shared" si="118"/>
        <v>39.991666666666667</v>
      </c>
      <c r="V714" s="7">
        <f t="shared" si="119"/>
        <v>39.587500000000006</v>
      </c>
    </row>
    <row r="715" spans="1:22" ht="13.5" x14ac:dyDescent="0.25">
      <c r="A715" s="3">
        <f>RSI!A715</f>
        <v>43347</v>
      </c>
      <c r="B715" s="2">
        <f>RSI!B715</f>
        <v>1.44</v>
      </c>
      <c r="C715" s="2">
        <f>RSI!I715</f>
        <v>60.537970889460077</v>
      </c>
      <c r="D715" s="2">
        <f>MACD!E715</f>
        <v>-2.5054768297156249E-2</v>
      </c>
      <c r="E715" s="2">
        <f>MACD!F715</f>
        <v>-9.7738480661362509E-3</v>
      </c>
      <c r="F715" s="2">
        <f>'Moving Avg'!D715</f>
        <v>1.4159999999999997</v>
      </c>
      <c r="G715" s="2">
        <f>'Moving Avg'!F715</f>
        <v>1.3869999999999998</v>
      </c>
      <c r="H715" s="2">
        <f>'Moving Avg'!G715</f>
        <v>1.4426000000000005</v>
      </c>
      <c r="I715" s="2">
        <f>'Moving Avg'!H715</f>
        <v>1.6207</v>
      </c>
      <c r="J715" s="5" t="str">
        <f>OBV!F715</f>
        <v>BULLISH</v>
      </c>
      <c r="K715" s="5" t="str">
        <f>OBV!G715</f>
        <v>NEUTRAL</v>
      </c>
      <c r="L715" s="5" t="str">
        <f>OBV!H715</f>
        <v>CONFIRMED BULLISH</v>
      </c>
      <c r="M715" s="7">
        <f t="shared" si="110"/>
        <v>25</v>
      </c>
      <c r="N715" s="7">
        <f t="shared" si="111"/>
        <v>45</v>
      </c>
      <c r="O715" s="7">
        <f t="shared" si="112"/>
        <v>0</v>
      </c>
      <c r="P715" s="7">
        <f t="shared" si="113"/>
        <v>83.5</v>
      </c>
      <c r="Q715" s="8">
        <f t="shared" si="114"/>
        <v>37.024999999999999</v>
      </c>
      <c r="R715" s="8">
        <f t="shared" si="115"/>
        <v>34.875</v>
      </c>
      <c r="S715" s="8">
        <f t="shared" si="116"/>
        <v>48.075000000000003</v>
      </c>
      <c r="T715" s="8">
        <f t="shared" si="117"/>
        <v>38.375</v>
      </c>
      <c r="U715" s="7">
        <f t="shared" si="118"/>
        <v>39.991666666666667</v>
      </c>
      <c r="V715" s="7">
        <f t="shared" si="119"/>
        <v>39.587500000000006</v>
      </c>
    </row>
    <row r="716" spans="1:22" ht="13.5" x14ac:dyDescent="0.25">
      <c r="A716" s="3">
        <f>RSI!A716</f>
        <v>43348</v>
      </c>
      <c r="B716" s="2">
        <f>RSI!B716</f>
        <v>1.5</v>
      </c>
      <c r="C716" s="2">
        <f>RSI!I716</f>
        <v>72.353740496668195</v>
      </c>
      <c r="D716" s="2">
        <f>MACD!E716</f>
        <v>-3.0932739546881916E-2</v>
      </c>
      <c r="E716" s="2">
        <f>MACD!F716</f>
        <v>-1.4005626362285384E-2</v>
      </c>
      <c r="F716" s="2">
        <f>'Moving Avg'!D716</f>
        <v>1.4359999999999999</v>
      </c>
      <c r="G716" s="2">
        <f>'Moving Avg'!F716</f>
        <v>1.3924999999999998</v>
      </c>
      <c r="H716" s="2">
        <f>'Moving Avg'!G716</f>
        <v>1.4434000000000002</v>
      </c>
      <c r="I716" s="2">
        <f>'Moving Avg'!H716</f>
        <v>1.6216999999999999</v>
      </c>
      <c r="J716" s="5" t="str">
        <f>OBV!F716</f>
        <v>BULLISH</v>
      </c>
      <c r="K716" s="5" t="str">
        <f>OBV!G716</f>
        <v>NEUTRAL</v>
      </c>
      <c r="L716" s="5" t="str">
        <f>OBV!H716</f>
        <v>CONFIRMED BULLISH</v>
      </c>
      <c r="M716" s="7">
        <f t="shared" si="110"/>
        <v>0</v>
      </c>
      <c r="N716" s="7">
        <f t="shared" si="111"/>
        <v>45</v>
      </c>
      <c r="O716" s="7">
        <f t="shared" si="112"/>
        <v>0</v>
      </c>
      <c r="P716" s="7">
        <f t="shared" si="113"/>
        <v>83.5</v>
      </c>
      <c r="Q716" s="8">
        <f t="shared" si="114"/>
        <v>28.274999999999999</v>
      </c>
      <c r="R716" s="8">
        <f t="shared" si="115"/>
        <v>29.875</v>
      </c>
      <c r="S716" s="8">
        <f t="shared" si="116"/>
        <v>44.325000000000003</v>
      </c>
      <c r="T716" s="8">
        <f t="shared" si="117"/>
        <v>32.125</v>
      </c>
      <c r="U716" s="7">
        <f t="shared" si="118"/>
        <v>34.158333333333331</v>
      </c>
      <c r="V716" s="7">
        <f t="shared" si="119"/>
        <v>33.65</v>
      </c>
    </row>
    <row r="717" spans="1:22" ht="13.5" x14ac:dyDescent="0.25">
      <c r="A717" s="3">
        <f>RSI!A717</f>
        <v>43349</v>
      </c>
      <c r="B717" s="2">
        <f>RSI!B717</f>
        <v>1.51</v>
      </c>
      <c r="C717" s="2">
        <f>RSI!I717</f>
        <v>73.763736921926252</v>
      </c>
      <c r="D717" s="2">
        <f>MACD!E717</f>
        <v>-3.564131828046313E-2</v>
      </c>
      <c r="E717" s="2">
        <f>MACD!F717</f>
        <v>-1.8332764745920934E-2</v>
      </c>
      <c r="F717" s="2">
        <f>'Moving Avg'!D717</f>
        <v>1.4579999999999997</v>
      </c>
      <c r="G717" s="2">
        <f>'Moving Avg'!F717</f>
        <v>1.3984999999999999</v>
      </c>
      <c r="H717" s="2">
        <f>'Moving Avg'!G717</f>
        <v>1.4432000000000005</v>
      </c>
      <c r="I717" s="2">
        <f>'Moving Avg'!H717</f>
        <v>1.6229</v>
      </c>
      <c r="J717" s="5" t="str">
        <f>OBV!F717</f>
        <v>BULLISH</v>
      </c>
      <c r="K717" s="5" t="str">
        <f>OBV!G717</f>
        <v>NEUTRAL</v>
      </c>
      <c r="L717" s="5" t="str">
        <f>OBV!H717</f>
        <v>CONFIRMED BULLISH</v>
      </c>
      <c r="M717" s="7">
        <f t="shared" si="110"/>
        <v>0</v>
      </c>
      <c r="N717" s="7">
        <f t="shared" si="111"/>
        <v>45</v>
      </c>
      <c r="O717" s="7">
        <f t="shared" si="112"/>
        <v>0</v>
      </c>
      <c r="P717" s="7">
        <f t="shared" si="113"/>
        <v>83.5</v>
      </c>
      <c r="Q717" s="8">
        <f t="shared" si="114"/>
        <v>28.274999999999999</v>
      </c>
      <c r="R717" s="8">
        <f t="shared" si="115"/>
        <v>29.875</v>
      </c>
      <c r="S717" s="8">
        <f t="shared" si="116"/>
        <v>44.325000000000003</v>
      </c>
      <c r="T717" s="8">
        <f t="shared" si="117"/>
        <v>32.125</v>
      </c>
      <c r="U717" s="7">
        <f t="shared" si="118"/>
        <v>34.158333333333331</v>
      </c>
      <c r="V717" s="7">
        <f t="shared" si="119"/>
        <v>33.65</v>
      </c>
    </row>
    <row r="718" spans="1:22" ht="13.5" x14ac:dyDescent="0.25">
      <c r="A718" s="3">
        <f>RSI!A718</f>
        <v>43350</v>
      </c>
      <c r="B718" s="2">
        <f>RSI!B718</f>
        <v>1.51</v>
      </c>
      <c r="C718" s="2">
        <f>RSI!I718</f>
        <v>73.763736921926252</v>
      </c>
      <c r="D718" s="2">
        <f>MACD!E718</f>
        <v>-4.0177768077081399E-2</v>
      </c>
      <c r="E718" s="2">
        <f>MACD!F718</f>
        <v>-2.2701765412153026E-2</v>
      </c>
      <c r="F718" s="2">
        <f>'Moving Avg'!D718</f>
        <v>1.48</v>
      </c>
      <c r="G718" s="2">
        <f>'Moving Avg'!F718</f>
        <v>1.4045000000000001</v>
      </c>
      <c r="H718" s="2">
        <f>'Moving Avg'!G718</f>
        <v>1.4430000000000005</v>
      </c>
      <c r="I718" s="2">
        <f>'Moving Avg'!H718</f>
        <v>1.6243499999999997</v>
      </c>
      <c r="J718" s="5" t="str">
        <f>OBV!F718</f>
        <v>BULLISH</v>
      </c>
      <c r="K718" s="5" t="str">
        <f>OBV!G718</f>
        <v>NEUTRAL</v>
      </c>
      <c r="L718" s="5" t="str">
        <f>OBV!H718</f>
        <v>CONFIRMED BULLISH</v>
      </c>
      <c r="M718" s="7">
        <f t="shared" si="110"/>
        <v>0</v>
      </c>
      <c r="N718" s="7">
        <f t="shared" si="111"/>
        <v>45</v>
      </c>
      <c r="O718" s="7">
        <f t="shared" si="112"/>
        <v>0</v>
      </c>
      <c r="P718" s="7">
        <f t="shared" si="113"/>
        <v>83.5</v>
      </c>
      <c r="Q718" s="8">
        <f t="shared" si="114"/>
        <v>28.274999999999999</v>
      </c>
      <c r="R718" s="8">
        <f t="shared" si="115"/>
        <v>29.875</v>
      </c>
      <c r="S718" s="8">
        <f t="shared" si="116"/>
        <v>44.325000000000003</v>
      </c>
      <c r="T718" s="8">
        <f t="shared" si="117"/>
        <v>32.125</v>
      </c>
      <c r="U718" s="7">
        <f t="shared" si="118"/>
        <v>34.158333333333331</v>
      </c>
      <c r="V718" s="7">
        <f t="shared" si="119"/>
        <v>33.65</v>
      </c>
    </row>
    <row r="719" spans="1:22" ht="13.5" x14ac:dyDescent="0.25">
      <c r="A719" s="3">
        <f>RSI!A719</f>
        <v>43353</v>
      </c>
      <c r="B719" s="2">
        <f>RSI!B719</f>
        <v>1.51</v>
      </c>
      <c r="C719" s="2">
        <f>RSI!I719</f>
        <v>73.763736921926252</v>
      </c>
      <c r="D719" s="2">
        <f>MACD!E719</f>
        <v>-4.4527661586374112E-2</v>
      </c>
      <c r="E719" s="2">
        <f>MACD!F719</f>
        <v>-2.7066944646997243E-2</v>
      </c>
      <c r="F719" s="2">
        <f>'Moving Avg'!D719</f>
        <v>1.494</v>
      </c>
      <c r="G719" s="2">
        <f>'Moving Avg'!F719</f>
        <v>1.4145000000000003</v>
      </c>
      <c r="H719" s="2">
        <f>'Moving Avg'!G719</f>
        <v>1.4436000000000004</v>
      </c>
      <c r="I719" s="2">
        <f>'Moving Avg'!H719</f>
        <v>1.6257999999999995</v>
      </c>
      <c r="J719" s="5" t="str">
        <f>OBV!F719</f>
        <v>BULLISH</v>
      </c>
      <c r="K719" s="5" t="str">
        <f>OBV!G719</f>
        <v>NEUTRAL</v>
      </c>
      <c r="L719" s="5" t="str">
        <f>OBV!H719</f>
        <v>CONFIRMED BULLISH</v>
      </c>
      <c r="M719" s="7">
        <f t="shared" si="110"/>
        <v>0</v>
      </c>
      <c r="N719" s="7">
        <f t="shared" si="111"/>
        <v>45</v>
      </c>
      <c r="O719" s="7">
        <f t="shared" si="112"/>
        <v>0</v>
      </c>
      <c r="P719" s="7">
        <f t="shared" si="113"/>
        <v>83.5</v>
      </c>
      <c r="Q719" s="8">
        <f t="shared" si="114"/>
        <v>28.274999999999999</v>
      </c>
      <c r="R719" s="8">
        <f t="shared" si="115"/>
        <v>29.875</v>
      </c>
      <c r="S719" s="8">
        <f t="shared" si="116"/>
        <v>44.325000000000003</v>
      </c>
      <c r="T719" s="8">
        <f t="shared" si="117"/>
        <v>32.125</v>
      </c>
      <c r="U719" s="7">
        <f t="shared" si="118"/>
        <v>34.158333333333331</v>
      </c>
      <c r="V719" s="7">
        <f t="shared" si="119"/>
        <v>33.65</v>
      </c>
    </row>
    <row r="720" spans="1:22" ht="13.5" x14ac:dyDescent="0.25">
      <c r="A720" s="3">
        <f>RSI!A720</f>
        <v>43355</v>
      </c>
      <c r="B720" s="2">
        <f>RSI!B720</f>
        <v>1.57</v>
      </c>
      <c r="C720" s="2">
        <f>RSI!I720</f>
        <v>81.018430230959922</v>
      </c>
      <c r="D720" s="2">
        <f>MACD!E720</f>
        <v>-5.3126265770732983E-2</v>
      </c>
      <c r="E720" s="2">
        <f>MACD!F720</f>
        <v>-3.2278808871744391E-2</v>
      </c>
      <c r="F720" s="2">
        <f>'Moving Avg'!D720</f>
        <v>1.52</v>
      </c>
      <c r="G720" s="2">
        <f>'Moving Avg'!F720</f>
        <v>1.4275000000000004</v>
      </c>
      <c r="H720" s="2">
        <f>'Moving Avg'!G720</f>
        <v>1.4454000000000002</v>
      </c>
      <c r="I720" s="2">
        <f>'Moving Avg'!H720</f>
        <v>1.6275499999999996</v>
      </c>
      <c r="J720" s="5" t="str">
        <f>OBV!F720</f>
        <v>BULLISH</v>
      </c>
      <c r="K720" s="5" t="str">
        <f>OBV!G720</f>
        <v>NEUTRAL</v>
      </c>
      <c r="L720" s="5" t="str">
        <f>OBV!H720</f>
        <v>CONFIRMED BULLISH</v>
      </c>
      <c r="M720" s="7">
        <f t="shared" si="110"/>
        <v>0</v>
      </c>
      <c r="N720" s="7">
        <f t="shared" si="111"/>
        <v>100</v>
      </c>
      <c r="O720" s="7">
        <f t="shared" si="112"/>
        <v>0</v>
      </c>
      <c r="P720" s="7">
        <f t="shared" si="113"/>
        <v>83.5</v>
      </c>
      <c r="Q720" s="8">
        <f t="shared" si="114"/>
        <v>47.524999999999999</v>
      </c>
      <c r="R720" s="8">
        <f t="shared" si="115"/>
        <v>40.875</v>
      </c>
      <c r="S720" s="8">
        <f t="shared" si="116"/>
        <v>52.575000000000003</v>
      </c>
      <c r="T720" s="8">
        <f t="shared" si="117"/>
        <v>45.875</v>
      </c>
      <c r="U720" s="7">
        <f t="shared" si="118"/>
        <v>46.991666666666674</v>
      </c>
      <c r="V720" s="7">
        <f t="shared" si="119"/>
        <v>46.712500000000006</v>
      </c>
    </row>
    <row r="721" spans="1:22" ht="13.5" x14ac:dyDescent="0.25">
      <c r="A721" s="3">
        <f>RSI!A721</f>
        <v>43356</v>
      </c>
      <c r="B721" s="2">
        <f>RSI!B721</f>
        <v>1.57</v>
      </c>
      <c r="C721" s="2">
        <f>RSI!I721</f>
        <v>81.018430230959922</v>
      </c>
      <c r="D721" s="2">
        <f>MACD!E721</f>
        <v>-6.1194958328042892E-2</v>
      </c>
      <c r="E721" s="2">
        <f>MACD!F721</f>
        <v>-3.8062038763004097E-2</v>
      </c>
      <c r="F721" s="2">
        <f>'Moving Avg'!D721</f>
        <v>1.5340000000000003</v>
      </c>
      <c r="G721" s="2">
        <f>'Moving Avg'!F721</f>
        <v>1.4390000000000005</v>
      </c>
      <c r="H721" s="2">
        <f>'Moving Avg'!G721</f>
        <v>1.4472</v>
      </c>
      <c r="I721" s="2">
        <f>'Moving Avg'!H721</f>
        <v>1.6291499999999997</v>
      </c>
      <c r="J721" s="5" t="str">
        <f>OBV!F721</f>
        <v>BULLISH</v>
      </c>
      <c r="K721" s="5" t="str">
        <f>OBV!G721</f>
        <v>NEUTRAL</v>
      </c>
      <c r="L721" s="5" t="str">
        <f>OBV!H721</f>
        <v>CONFIRMED BULLISH</v>
      </c>
      <c r="M721" s="7">
        <f t="shared" si="110"/>
        <v>0</v>
      </c>
      <c r="N721" s="7">
        <f t="shared" si="111"/>
        <v>100</v>
      </c>
      <c r="O721" s="7">
        <f t="shared" si="112"/>
        <v>0</v>
      </c>
      <c r="P721" s="7">
        <f t="shared" si="113"/>
        <v>83.5</v>
      </c>
      <c r="Q721" s="8">
        <f t="shared" si="114"/>
        <v>47.524999999999999</v>
      </c>
      <c r="R721" s="8">
        <f t="shared" si="115"/>
        <v>40.875</v>
      </c>
      <c r="S721" s="8">
        <f t="shared" si="116"/>
        <v>52.575000000000003</v>
      </c>
      <c r="T721" s="8">
        <f t="shared" si="117"/>
        <v>45.875</v>
      </c>
      <c r="U721" s="7">
        <f t="shared" si="118"/>
        <v>46.991666666666674</v>
      </c>
      <c r="V721" s="7">
        <f t="shared" si="119"/>
        <v>46.712500000000006</v>
      </c>
    </row>
    <row r="722" spans="1:22" ht="13.5" x14ac:dyDescent="0.25">
      <c r="A722" s="3">
        <f>RSI!A722</f>
        <v>43357</v>
      </c>
      <c r="B722" s="2">
        <f>RSI!B722</f>
        <v>1.57</v>
      </c>
      <c r="C722" s="2">
        <f>RSI!I722</f>
        <v>81.018430230959922</v>
      </c>
      <c r="D722" s="2">
        <f>MACD!E722</f>
        <v>-6.8756527045843452E-2</v>
      </c>
      <c r="E722" s="2">
        <f>MACD!F722</f>
        <v>-4.4200936419571971E-2</v>
      </c>
      <c r="F722" s="2">
        <f>'Moving Avg'!D722</f>
        <v>1.546</v>
      </c>
      <c r="G722" s="2">
        <f>'Moving Avg'!F722</f>
        <v>1.4485000000000006</v>
      </c>
      <c r="H722" s="2">
        <f>'Moving Avg'!G722</f>
        <v>1.4489999999999998</v>
      </c>
      <c r="I722" s="2">
        <f>'Moving Avg'!H722</f>
        <v>1.6304999999999996</v>
      </c>
      <c r="J722" s="5" t="str">
        <f>OBV!F722</f>
        <v>BULLISH</v>
      </c>
      <c r="K722" s="5" t="str">
        <f>OBV!G722</f>
        <v>NEUTRAL</v>
      </c>
      <c r="L722" s="5" t="str">
        <f>OBV!H722</f>
        <v>CONFIRMED BULLISH</v>
      </c>
      <c r="M722" s="7">
        <f t="shared" si="110"/>
        <v>0</v>
      </c>
      <c r="N722" s="7">
        <f t="shared" si="111"/>
        <v>100</v>
      </c>
      <c r="O722" s="7">
        <f t="shared" si="112"/>
        <v>0</v>
      </c>
      <c r="P722" s="7">
        <f t="shared" si="113"/>
        <v>83.5</v>
      </c>
      <c r="Q722" s="8">
        <f t="shared" si="114"/>
        <v>47.524999999999999</v>
      </c>
      <c r="R722" s="8">
        <f t="shared" si="115"/>
        <v>40.875</v>
      </c>
      <c r="S722" s="8">
        <f t="shared" si="116"/>
        <v>52.575000000000003</v>
      </c>
      <c r="T722" s="8">
        <f t="shared" si="117"/>
        <v>45.875</v>
      </c>
      <c r="U722" s="7">
        <f t="shared" si="118"/>
        <v>46.991666666666674</v>
      </c>
      <c r="V722" s="7">
        <f t="shared" si="119"/>
        <v>46.712500000000006</v>
      </c>
    </row>
    <row r="723" spans="1:22" ht="13.5" x14ac:dyDescent="0.25">
      <c r="A723" s="3">
        <f>RSI!A723</f>
        <v>43360</v>
      </c>
      <c r="B723" s="2">
        <f>RSI!B723</f>
        <v>1.53</v>
      </c>
      <c r="C723" s="2">
        <f>RSI!I723</f>
        <v>65.855818240598012</v>
      </c>
      <c r="D723" s="2">
        <f>MACD!E723</f>
        <v>-7.2871641829922451E-2</v>
      </c>
      <c r="E723" s="2">
        <f>MACD!F723</f>
        <v>-4.9935077501642069E-2</v>
      </c>
      <c r="F723" s="2">
        <f>'Moving Avg'!D723</f>
        <v>1.5500000000000003</v>
      </c>
      <c r="G723" s="2">
        <f>'Moving Avg'!F723</f>
        <v>1.4560000000000004</v>
      </c>
      <c r="H723" s="2">
        <f>'Moving Avg'!G723</f>
        <v>1.4493999999999994</v>
      </c>
      <c r="I723" s="2">
        <f>'Moving Avg'!H723</f>
        <v>1.6314499999999992</v>
      </c>
      <c r="J723" s="5" t="str">
        <f>OBV!F723</f>
        <v>BEARISH</v>
      </c>
      <c r="K723" s="5" t="str">
        <f>OBV!G723</f>
        <v>NEUTRAL</v>
      </c>
      <c r="L723" s="5" t="str">
        <f>OBV!H723</f>
        <v>BEARISH DIVERGENCE</v>
      </c>
      <c r="M723" s="7">
        <f t="shared" si="110"/>
        <v>25</v>
      </c>
      <c r="N723" s="7">
        <f t="shared" si="111"/>
        <v>100</v>
      </c>
      <c r="O723" s="7">
        <f t="shared" si="112"/>
        <v>0</v>
      </c>
      <c r="P723" s="7">
        <f t="shared" si="113"/>
        <v>16.5</v>
      </c>
      <c r="Q723" s="8">
        <f t="shared" si="114"/>
        <v>46.225000000000001</v>
      </c>
      <c r="R723" s="8">
        <f t="shared" si="115"/>
        <v>29.125</v>
      </c>
      <c r="S723" s="8">
        <f t="shared" si="116"/>
        <v>26.175000000000001</v>
      </c>
      <c r="T723" s="8">
        <f t="shared" si="117"/>
        <v>35.375</v>
      </c>
      <c r="U723" s="7">
        <f t="shared" si="118"/>
        <v>33.841666666666661</v>
      </c>
      <c r="V723" s="7">
        <f t="shared" si="119"/>
        <v>34.224999999999994</v>
      </c>
    </row>
    <row r="724" spans="1:22" ht="13.5" x14ac:dyDescent="0.25">
      <c r="A724" s="3">
        <f>RSI!A724</f>
        <v>43361</v>
      </c>
      <c r="B724" s="2">
        <f>RSI!B724</f>
        <v>1.57</v>
      </c>
      <c r="C724" s="2">
        <f>RSI!I724</f>
        <v>71.583133260801446</v>
      </c>
      <c r="D724" s="2">
        <f>MACD!E724</f>
        <v>-7.3555886839330453E-2</v>
      </c>
      <c r="E724" s="2">
        <f>MACD!F724</f>
        <v>-5.4659239369179748E-2</v>
      </c>
      <c r="F724" s="2">
        <f>'Moving Avg'!D724</f>
        <v>1.5620000000000001</v>
      </c>
      <c r="G724" s="2">
        <f>'Moving Avg'!F724</f>
        <v>1.4650000000000003</v>
      </c>
      <c r="H724" s="2">
        <f>'Moving Avg'!G724</f>
        <v>1.4505999999999992</v>
      </c>
      <c r="I724" s="2">
        <f>'Moving Avg'!H724</f>
        <v>1.6323999999999992</v>
      </c>
      <c r="J724" s="5" t="str">
        <f>OBV!F724</f>
        <v>BEARISH</v>
      </c>
      <c r="K724" s="5" t="str">
        <f>OBV!G724</f>
        <v>NEUTRAL</v>
      </c>
      <c r="L724" s="5" t="str">
        <f>OBV!H724</f>
        <v>BEARISH DIVERGENCE</v>
      </c>
      <c r="M724" s="7">
        <f t="shared" si="110"/>
        <v>0</v>
      </c>
      <c r="N724" s="7">
        <f t="shared" si="111"/>
        <v>45</v>
      </c>
      <c r="O724" s="7">
        <f t="shared" si="112"/>
        <v>0</v>
      </c>
      <c r="P724" s="7">
        <f t="shared" si="113"/>
        <v>16.5</v>
      </c>
      <c r="Q724" s="8">
        <f t="shared" si="114"/>
        <v>18.224999999999998</v>
      </c>
      <c r="R724" s="8">
        <f t="shared" si="115"/>
        <v>13.125</v>
      </c>
      <c r="S724" s="8">
        <f t="shared" si="116"/>
        <v>14.175000000000001</v>
      </c>
      <c r="T724" s="8">
        <f t="shared" si="117"/>
        <v>15.375</v>
      </c>
      <c r="U724" s="7">
        <f t="shared" si="118"/>
        <v>15.174999999999999</v>
      </c>
      <c r="V724" s="7">
        <f t="shared" si="119"/>
        <v>15.225</v>
      </c>
    </row>
    <row r="725" spans="1:22" ht="13.5" x14ac:dyDescent="0.25">
      <c r="A725" s="3">
        <f>RSI!A725</f>
        <v>43362</v>
      </c>
      <c r="B725" s="2">
        <f>RSI!B725</f>
        <v>1.57</v>
      </c>
      <c r="C725" s="2">
        <f>RSI!I725</f>
        <v>71.583133260801446</v>
      </c>
      <c r="D725" s="2">
        <f>MACD!E725</f>
        <v>-7.4735213990982263E-2</v>
      </c>
      <c r="E725" s="2">
        <f>MACD!F725</f>
        <v>-5.8674434293540252E-2</v>
      </c>
      <c r="F725" s="2">
        <f>'Moving Avg'!D725</f>
        <v>1.5620000000000001</v>
      </c>
      <c r="G725" s="2">
        <f>'Moving Avg'!F725</f>
        <v>1.4740000000000004</v>
      </c>
      <c r="H725" s="2">
        <f>'Moving Avg'!G725</f>
        <v>1.4511999999999992</v>
      </c>
      <c r="I725" s="2">
        <f>'Moving Avg'!H725</f>
        <v>1.633049999999999</v>
      </c>
      <c r="J725" s="5" t="str">
        <f>OBV!F725</f>
        <v>BEARISH</v>
      </c>
      <c r="K725" s="5" t="str">
        <f>OBV!G725</f>
        <v>NEUTRAL</v>
      </c>
      <c r="L725" s="5" t="str">
        <f>OBV!H725</f>
        <v>NEUTRAL</v>
      </c>
      <c r="M725" s="7">
        <f t="shared" si="110"/>
        <v>0</v>
      </c>
      <c r="N725" s="7">
        <f t="shared" si="111"/>
        <v>45</v>
      </c>
      <c r="O725" s="7">
        <f t="shared" si="112"/>
        <v>0</v>
      </c>
      <c r="P725" s="7">
        <f t="shared" si="113"/>
        <v>16.5</v>
      </c>
      <c r="Q725" s="8">
        <f t="shared" si="114"/>
        <v>18.224999999999998</v>
      </c>
      <c r="R725" s="8">
        <f t="shared" si="115"/>
        <v>13.125</v>
      </c>
      <c r="S725" s="8">
        <f t="shared" si="116"/>
        <v>14.175000000000001</v>
      </c>
      <c r="T725" s="8">
        <f t="shared" si="117"/>
        <v>15.375</v>
      </c>
      <c r="U725" s="7">
        <f t="shared" si="118"/>
        <v>15.174999999999999</v>
      </c>
      <c r="V725" s="7">
        <f t="shared" si="119"/>
        <v>15.225</v>
      </c>
    </row>
    <row r="726" spans="1:22" ht="13.5" x14ac:dyDescent="0.25">
      <c r="A726" s="3">
        <f>RSI!A726</f>
        <v>43363</v>
      </c>
      <c r="B726" s="2">
        <f>RSI!B726</f>
        <v>1.61</v>
      </c>
      <c r="C726" s="2">
        <f>RSI!I726</f>
        <v>76.210991703213438</v>
      </c>
      <c r="D726" s="2">
        <f>MACD!E726</f>
        <v>-7.0021180118447379E-2</v>
      </c>
      <c r="E726" s="2">
        <f>MACD!F726</f>
        <v>-6.094378345852168E-2</v>
      </c>
      <c r="F726" s="2">
        <f>'Moving Avg'!D726</f>
        <v>1.57</v>
      </c>
      <c r="G726" s="2">
        <f>'Moving Avg'!F726</f>
        <v>1.4850000000000001</v>
      </c>
      <c r="H726" s="2">
        <f>'Moving Avg'!G726</f>
        <v>1.4525999999999994</v>
      </c>
      <c r="I726" s="2">
        <f>'Moving Avg'!H726</f>
        <v>1.6336999999999988</v>
      </c>
      <c r="J726" s="5" t="str">
        <f>OBV!F726</f>
        <v>BEARISH</v>
      </c>
      <c r="K726" s="5" t="str">
        <f>OBV!G726</f>
        <v>NEUTRAL</v>
      </c>
      <c r="L726" s="5" t="str">
        <f>OBV!H726</f>
        <v>BEARISH DIVERGENCE</v>
      </c>
      <c r="M726" s="7">
        <f t="shared" si="110"/>
        <v>0</v>
      </c>
      <c r="N726" s="7">
        <f t="shared" si="111"/>
        <v>45</v>
      </c>
      <c r="O726" s="7">
        <f t="shared" si="112"/>
        <v>0</v>
      </c>
      <c r="P726" s="7">
        <f t="shared" si="113"/>
        <v>16.5</v>
      </c>
      <c r="Q726" s="8">
        <f t="shared" si="114"/>
        <v>18.224999999999998</v>
      </c>
      <c r="R726" s="8">
        <f t="shared" si="115"/>
        <v>13.125</v>
      </c>
      <c r="S726" s="8">
        <f t="shared" si="116"/>
        <v>14.175000000000001</v>
      </c>
      <c r="T726" s="8">
        <f t="shared" si="117"/>
        <v>15.375</v>
      </c>
      <c r="U726" s="7">
        <f t="shared" si="118"/>
        <v>15.174999999999999</v>
      </c>
      <c r="V726" s="7">
        <f t="shared" si="119"/>
        <v>15.225</v>
      </c>
    </row>
    <row r="727" spans="1:22" ht="13.5" x14ac:dyDescent="0.25">
      <c r="A727" s="3">
        <f>RSI!A727</f>
        <v>43364</v>
      </c>
      <c r="B727" s="2">
        <f>RSI!B727</f>
        <v>1.63</v>
      </c>
      <c r="C727" s="2">
        <f>RSI!I727</f>
        <v>78.128905487902614</v>
      </c>
      <c r="D727" s="2">
        <f>MACD!E727</f>
        <v>-6.6726467766821118E-2</v>
      </c>
      <c r="E727" s="2">
        <f>MACD!F727</f>
        <v>-6.2100320320181569E-2</v>
      </c>
      <c r="F727" s="2">
        <f>'Moving Avg'!D727</f>
        <v>1.5820000000000001</v>
      </c>
      <c r="G727" s="2">
        <f>'Moving Avg'!F727</f>
        <v>1.4964999999999999</v>
      </c>
      <c r="H727" s="2">
        <f>'Moving Avg'!G727</f>
        <v>1.4543999999999995</v>
      </c>
      <c r="I727" s="2">
        <f>'Moving Avg'!H727</f>
        <v>1.6344499999999991</v>
      </c>
      <c r="J727" s="5" t="str">
        <f>OBV!F727</f>
        <v>BEARISH</v>
      </c>
      <c r="K727" s="5" t="str">
        <f>OBV!G727</f>
        <v>NEUTRAL</v>
      </c>
      <c r="L727" s="5" t="str">
        <f>OBV!H727</f>
        <v>BEARISH DIVERGENCE</v>
      </c>
      <c r="M727" s="7">
        <f t="shared" si="110"/>
        <v>0</v>
      </c>
      <c r="N727" s="7">
        <f t="shared" si="111"/>
        <v>45</v>
      </c>
      <c r="O727" s="7">
        <f t="shared" si="112"/>
        <v>0</v>
      </c>
      <c r="P727" s="7">
        <f t="shared" si="113"/>
        <v>16.5</v>
      </c>
      <c r="Q727" s="8">
        <f t="shared" si="114"/>
        <v>18.224999999999998</v>
      </c>
      <c r="R727" s="8">
        <f t="shared" si="115"/>
        <v>13.125</v>
      </c>
      <c r="S727" s="8">
        <f t="shared" si="116"/>
        <v>14.175000000000001</v>
      </c>
      <c r="T727" s="8">
        <f t="shared" si="117"/>
        <v>15.375</v>
      </c>
      <c r="U727" s="7">
        <f t="shared" si="118"/>
        <v>15.174999999999999</v>
      </c>
      <c r="V727" s="7">
        <f t="shared" si="119"/>
        <v>15.225</v>
      </c>
    </row>
    <row r="728" spans="1:22" ht="13.5" x14ac:dyDescent="0.25">
      <c r="A728" s="3">
        <f>RSI!A728</f>
        <v>43367</v>
      </c>
      <c r="B728" s="2">
        <f>RSI!B728</f>
        <v>1.65</v>
      </c>
      <c r="C728" s="2">
        <f>RSI!I728</f>
        <v>79.876130797511365</v>
      </c>
      <c r="D728" s="2">
        <f>MACD!E728</f>
        <v>-6.6233727687719846E-2</v>
      </c>
      <c r="E728" s="2">
        <f>MACD!F728</f>
        <v>-6.2927001793689222E-2</v>
      </c>
      <c r="F728" s="2">
        <f>'Moving Avg'!D728</f>
        <v>1.6059999999999999</v>
      </c>
      <c r="G728" s="2">
        <f>'Moving Avg'!F728</f>
        <v>1.5089999999999999</v>
      </c>
      <c r="H728" s="2">
        <f>'Moving Avg'!G728</f>
        <v>1.4573999999999996</v>
      </c>
      <c r="I728" s="2">
        <f>'Moving Avg'!H728</f>
        <v>1.6351999999999987</v>
      </c>
      <c r="J728" s="5" t="str">
        <f>OBV!F728</f>
        <v>BULLISH</v>
      </c>
      <c r="K728" s="5" t="str">
        <f>OBV!G728</f>
        <v>NEUTRAL</v>
      </c>
      <c r="L728" s="5" t="str">
        <f>OBV!H728</f>
        <v>CONFIRMED BULLISH</v>
      </c>
      <c r="M728" s="7">
        <f t="shared" si="110"/>
        <v>0</v>
      </c>
      <c r="N728" s="7">
        <f t="shared" si="111"/>
        <v>45</v>
      </c>
      <c r="O728" s="7">
        <f t="shared" si="112"/>
        <v>0</v>
      </c>
      <c r="P728" s="7">
        <f t="shared" si="113"/>
        <v>83.5</v>
      </c>
      <c r="Q728" s="8">
        <f t="shared" si="114"/>
        <v>28.274999999999999</v>
      </c>
      <c r="R728" s="8">
        <f t="shared" si="115"/>
        <v>29.875</v>
      </c>
      <c r="S728" s="8">
        <f t="shared" si="116"/>
        <v>44.325000000000003</v>
      </c>
      <c r="T728" s="8">
        <f t="shared" si="117"/>
        <v>32.125</v>
      </c>
      <c r="U728" s="7">
        <f t="shared" si="118"/>
        <v>34.158333333333331</v>
      </c>
      <c r="V728" s="7">
        <f t="shared" si="119"/>
        <v>33.65</v>
      </c>
    </row>
    <row r="729" spans="1:22" ht="13.5" x14ac:dyDescent="0.25">
      <c r="A729" s="3">
        <f>RSI!A729</f>
        <v>43368</v>
      </c>
      <c r="B729" s="2">
        <f>RSI!B729</f>
        <v>1.65</v>
      </c>
      <c r="C729" s="2">
        <f>RSI!I729</f>
        <v>79.876130797511365</v>
      </c>
      <c r="D729" s="2">
        <f>MACD!E729</f>
        <v>-6.6688319048108236E-2</v>
      </c>
      <c r="E729" s="2">
        <f>MACD!F729</f>
        <v>-6.3679265244573027E-2</v>
      </c>
      <c r="F729" s="2">
        <f>'Moving Avg'!D729</f>
        <v>1.6220000000000003</v>
      </c>
      <c r="G729" s="2">
        <f>'Moving Avg'!F729</f>
        <v>1.5214999999999999</v>
      </c>
      <c r="H729" s="2">
        <f>'Moving Avg'!G729</f>
        <v>1.4603999999999997</v>
      </c>
      <c r="I729" s="2">
        <f>'Moving Avg'!H729</f>
        <v>1.6358499999999987</v>
      </c>
      <c r="J729" s="5" t="str">
        <f>OBV!F729</f>
        <v>BULLISH</v>
      </c>
      <c r="K729" s="5" t="str">
        <f>OBV!G729</f>
        <v>NEUTRAL</v>
      </c>
      <c r="L729" s="5" t="str">
        <f>OBV!H729</f>
        <v>CONFIRMED BULLISH</v>
      </c>
      <c r="M729" s="7">
        <f t="shared" si="110"/>
        <v>0</v>
      </c>
      <c r="N729" s="7">
        <f t="shared" si="111"/>
        <v>45</v>
      </c>
      <c r="O729" s="7">
        <f t="shared" si="112"/>
        <v>0</v>
      </c>
      <c r="P729" s="7">
        <f t="shared" si="113"/>
        <v>83.5</v>
      </c>
      <c r="Q729" s="8">
        <f t="shared" si="114"/>
        <v>28.274999999999999</v>
      </c>
      <c r="R729" s="8">
        <f t="shared" si="115"/>
        <v>29.875</v>
      </c>
      <c r="S729" s="8">
        <f t="shared" si="116"/>
        <v>44.325000000000003</v>
      </c>
      <c r="T729" s="8">
        <f t="shared" si="117"/>
        <v>32.125</v>
      </c>
      <c r="U729" s="7">
        <f t="shared" si="118"/>
        <v>34.158333333333331</v>
      </c>
      <c r="V729" s="7">
        <f t="shared" si="119"/>
        <v>33.65</v>
      </c>
    </row>
    <row r="730" spans="1:22" ht="13.5" x14ac:dyDescent="0.25">
      <c r="A730" s="3">
        <f>RSI!A730</f>
        <v>43369</v>
      </c>
      <c r="B730" s="2">
        <f>RSI!B730</f>
        <v>1.65</v>
      </c>
      <c r="C730" s="2">
        <f>RSI!I730</f>
        <v>79.876130797511365</v>
      </c>
      <c r="D730" s="2">
        <f>MACD!E730</f>
        <v>-5.8649171891169249E-2</v>
      </c>
      <c r="E730" s="2">
        <f>MACD!F730</f>
        <v>-6.2673246573892283E-2</v>
      </c>
      <c r="F730" s="2">
        <f>'Moving Avg'!D730</f>
        <v>1.6380000000000003</v>
      </c>
      <c r="G730" s="2">
        <f>'Moving Avg'!F730</f>
        <v>1.5339999999999996</v>
      </c>
      <c r="H730" s="2">
        <f>'Moving Avg'!G730</f>
        <v>1.4638</v>
      </c>
      <c r="I730" s="2">
        <f>'Moving Avg'!H730</f>
        <v>1.6363999999999985</v>
      </c>
      <c r="J730" s="5" t="str">
        <f>OBV!F730</f>
        <v>BULLISH</v>
      </c>
      <c r="K730" s="5" t="str">
        <f>OBV!G730</f>
        <v>NEUTRAL</v>
      </c>
      <c r="L730" s="5" t="str">
        <f>OBV!H730</f>
        <v>CONFIRMED BULLISH</v>
      </c>
      <c r="M730" s="7">
        <f t="shared" si="110"/>
        <v>0</v>
      </c>
      <c r="N730" s="7">
        <f t="shared" si="111"/>
        <v>0</v>
      </c>
      <c r="O730" s="7">
        <f t="shared" si="112"/>
        <v>50</v>
      </c>
      <c r="P730" s="7">
        <f t="shared" si="113"/>
        <v>83.5</v>
      </c>
      <c r="Q730" s="8">
        <f t="shared" si="114"/>
        <v>20.024999999999999</v>
      </c>
      <c r="R730" s="8">
        <f t="shared" si="115"/>
        <v>38.375</v>
      </c>
      <c r="S730" s="8">
        <f t="shared" si="116"/>
        <v>50.075000000000003</v>
      </c>
      <c r="T730" s="8">
        <f t="shared" si="117"/>
        <v>33.375</v>
      </c>
      <c r="U730" s="7">
        <f t="shared" si="118"/>
        <v>36.158333333333331</v>
      </c>
      <c r="V730" s="7">
        <f t="shared" si="119"/>
        <v>35.462499999999999</v>
      </c>
    </row>
    <row r="731" spans="1:22" ht="13.5" x14ac:dyDescent="0.25">
      <c r="A731" s="3">
        <f>RSI!A731</f>
        <v>43370</v>
      </c>
      <c r="B731" s="2">
        <f>RSI!B731</f>
        <v>1.65</v>
      </c>
      <c r="C731" s="2">
        <f>RSI!I731</f>
        <v>79.876130797511365</v>
      </c>
      <c r="D731" s="2">
        <f>MACD!E731</f>
        <v>-5.2594009054351742E-2</v>
      </c>
      <c r="E731" s="2">
        <f>MACD!F731</f>
        <v>-6.0657399069984179E-2</v>
      </c>
      <c r="F731" s="2">
        <f>'Moving Avg'!D731</f>
        <v>1.6460000000000001</v>
      </c>
      <c r="G731" s="2">
        <f>'Moving Avg'!F731</f>
        <v>1.5464999999999995</v>
      </c>
      <c r="H731" s="2">
        <f>'Moving Avg'!G731</f>
        <v>1.4672000000000001</v>
      </c>
      <c r="I731" s="2">
        <f>'Moving Avg'!H731</f>
        <v>1.6366999999999983</v>
      </c>
      <c r="J731" s="5" t="str">
        <f>OBV!F731</f>
        <v>BULLISH</v>
      </c>
      <c r="K731" s="5" t="str">
        <f>OBV!G731</f>
        <v>NEUTRAL</v>
      </c>
      <c r="L731" s="5" t="str">
        <f>OBV!H731</f>
        <v>CONFIRMED BULLISH</v>
      </c>
      <c r="M731" s="7">
        <f t="shared" si="110"/>
        <v>0</v>
      </c>
      <c r="N731" s="7">
        <f t="shared" si="111"/>
        <v>0</v>
      </c>
      <c r="O731" s="7">
        <f t="shared" si="112"/>
        <v>50</v>
      </c>
      <c r="P731" s="7">
        <f t="shared" si="113"/>
        <v>83.5</v>
      </c>
      <c r="Q731" s="8">
        <f t="shared" si="114"/>
        <v>20.024999999999999</v>
      </c>
      <c r="R731" s="8">
        <f t="shared" si="115"/>
        <v>38.375</v>
      </c>
      <c r="S731" s="8">
        <f t="shared" si="116"/>
        <v>50.075000000000003</v>
      </c>
      <c r="T731" s="8">
        <f t="shared" si="117"/>
        <v>33.375</v>
      </c>
      <c r="U731" s="7">
        <f t="shared" si="118"/>
        <v>36.158333333333331</v>
      </c>
      <c r="V731" s="7">
        <f t="shared" si="119"/>
        <v>35.462499999999999</v>
      </c>
    </row>
    <row r="732" spans="1:22" ht="13.5" x14ac:dyDescent="0.25">
      <c r="A732" s="3">
        <f>RSI!A732</f>
        <v>43371</v>
      </c>
      <c r="B732" s="2">
        <f>RSI!B732</f>
        <v>1.65</v>
      </c>
      <c r="C732" s="2">
        <f>RSI!I732</f>
        <v>79.876130797511365</v>
      </c>
      <c r="D732" s="2">
        <f>MACD!E732</f>
        <v>-4.8162254591838316E-2</v>
      </c>
      <c r="E732" s="2">
        <f>MACD!F732</f>
        <v>-5.8158370174355004E-2</v>
      </c>
      <c r="F732" s="2">
        <f>'Moving Avg'!D732</f>
        <v>1.65</v>
      </c>
      <c r="G732" s="2">
        <f>'Moving Avg'!F732</f>
        <v>1.5589999999999997</v>
      </c>
      <c r="H732" s="2">
        <f>'Moving Avg'!G732</f>
        <v>1.4718</v>
      </c>
      <c r="I732" s="2">
        <f>'Moving Avg'!H732</f>
        <v>1.6369999999999978</v>
      </c>
      <c r="J732" s="5" t="str">
        <f>OBV!F732</f>
        <v>BULLISH</v>
      </c>
      <c r="K732" s="5" t="str">
        <f>OBV!G732</f>
        <v>NEUTRAL</v>
      </c>
      <c r="L732" s="5" t="str">
        <f>OBV!H732</f>
        <v>CONFIRMED BULLISH</v>
      </c>
      <c r="M732" s="7">
        <f t="shared" si="110"/>
        <v>0</v>
      </c>
      <c r="N732" s="7">
        <f t="shared" si="111"/>
        <v>0</v>
      </c>
      <c r="O732" s="7">
        <f t="shared" si="112"/>
        <v>50</v>
      </c>
      <c r="P732" s="7">
        <f t="shared" si="113"/>
        <v>83.5</v>
      </c>
      <c r="Q732" s="8">
        <f t="shared" si="114"/>
        <v>20.024999999999999</v>
      </c>
      <c r="R732" s="8">
        <f t="shared" si="115"/>
        <v>38.375</v>
      </c>
      <c r="S732" s="8">
        <f t="shared" si="116"/>
        <v>50.075000000000003</v>
      </c>
      <c r="T732" s="8">
        <f t="shared" si="117"/>
        <v>33.375</v>
      </c>
      <c r="U732" s="7">
        <f t="shared" si="118"/>
        <v>36.158333333333331</v>
      </c>
      <c r="V732" s="7">
        <f t="shared" si="119"/>
        <v>35.462499999999999</v>
      </c>
    </row>
    <row r="733" spans="1:22" ht="13.5" x14ac:dyDescent="0.25">
      <c r="A733" s="3">
        <f>RSI!A733</f>
        <v>43374</v>
      </c>
      <c r="B733" s="2">
        <f>RSI!B733</f>
        <v>1.69</v>
      </c>
      <c r="C733" s="2">
        <f>RSI!I733</f>
        <v>83.658215750869445</v>
      </c>
      <c r="D733" s="2">
        <f>MACD!E733</f>
        <v>-5.4169714718451889E-2</v>
      </c>
      <c r="E733" s="2">
        <f>MACD!F733</f>
        <v>-5.7360639083174389E-2</v>
      </c>
      <c r="F733" s="2">
        <f>'Moving Avg'!D733</f>
        <v>1.6579999999999999</v>
      </c>
      <c r="G733" s="2">
        <f>'Moving Avg'!F733</f>
        <v>1.5734999999999997</v>
      </c>
      <c r="H733" s="2">
        <f>'Moving Avg'!G733</f>
        <v>1.476</v>
      </c>
      <c r="I733" s="2">
        <f>'Moving Avg'!H733</f>
        <v>1.6374499999999979</v>
      </c>
      <c r="J733" s="5" t="str">
        <f>OBV!F733</f>
        <v>NEUTRAL</v>
      </c>
      <c r="K733" s="5" t="str">
        <f>OBV!G733</f>
        <v>NEUTRAL</v>
      </c>
      <c r="L733" s="5" t="str">
        <f>OBV!H733</f>
        <v>NEUTRAL</v>
      </c>
      <c r="M733" s="7">
        <f t="shared" si="110"/>
        <v>0</v>
      </c>
      <c r="N733" s="7">
        <f t="shared" si="111"/>
        <v>0</v>
      </c>
      <c r="O733" s="7">
        <f t="shared" si="112"/>
        <v>50</v>
      </c>
      <c r="P733" s="7">
        <f t="shared" si="113"/>
        <v>33</v>
      </c>
      <c r="Q733" s="8">
        <f t="shared" si="114"/>
        <v>12.45</v>
      </c>
      <c r="R733" s="8">
        <f t="shared" si="115"/>
        <v>25.75</v>
      </c>
      <c r="S733" s="8">
        <f t="shared" si="116"/>
        <v>27.35</v>
      </c>
      <c r="T733" s="8">
        <f t="shared" si="117"/>
        <v>20.75</v>
      </c>
      <c r="U733" s="7">
        <f t="shared" si="118"/>
        <v>21.850000000000005</v>
      </c>
      <c r="V733" s="7">
        <f t="shared" si="119"/>
        <v>21.575000000000003</v>
      </c>
    </row>
    <row r="734" spans="1:22" ht="13.5" x14ac:dyDescent="0.25">
      <c r="A734" s="3">
        <f>RSI!A734</f>
        <v>43375</v>
      </c>
      <c r="B734" s="2">
        <f>RSI!B734</f>
        <v>1.65</v>
      </c>
      <c r="C734" s="2">
        <f>RSI!I734</f>
        <v>69.576190374370213</v>
      </c>
      <c r="D734" s="2">
        <f>MACD!E734</f>
        <v>-5.0965648268152863E-2</v>
      </c>
      <c r="E734" s="2">
        <f>MACD!F734</f>
        <v>-5.6081640920170088E-2</v>
      </c>
      <c r="F734" s="2">
        <f>'Moving Avg'!D734</f>
        <v>1.6579999999999999</v>
      </c>
      <c r="G734" s="2">
        <f>'Moving Avg'!F734</f>
        <v>1.5839999999999994</v>
      </c>
      <c r="H734" s="2">
        <f>'Moving Avg'!G734</f>
        <v>1.4794000000000003</v>
      </c>
      <c r="I734" s="2">
        <f>'Moving Avg'!H734</f>
        <v>1.6375999999999973</v>
      </c>
      <c r="J734" s="5" t="str">
        <f>OBV!F734</f>
        <v>BEARISH</v>
      </c>
      <c r="K734" s="5" t="str">
        <f>OBV!G734</f>
        <v>NEUTRAL</v>
      </c>
      <c r="L734" s="5" t="str">
        <f>OBV!H734</f>
        <v>NEUTRAL</v>
      </c>
      <c r="M734" s="7">
        <f t="shared" si="110"/>
        <v>25</v>
      </c>
      <c r="N734" s="7">
        <f t="shared" si="111"/>
        <v>0</v>
      </c>
      <c r="O734" s="7">
        <f t="shared" si="112"/>
        <v>50</v>
      </c>
      <c r="P734" s="7">
        <f t="shared" si="113"/>
        <v>16.5</v>
      </c>
      <c r="Q734" s="8">
        <f t="shared" si="114"/>
        <v>18.725000000000001</v>
      </c>
      <c r="R734" s="8">
        <f t="shared" si="115"/>
        <v>26.625</v>
      </c>
      <c r="S734" s="8">
        <f t="shared" si="116"/>
        <v>23.675000000000001</v>
      </c>
      <c r="T734" s="8">
        <f t="shared" si="117"/>
        <v>22.875</v>
      </c>
      <c r="U734" s="7">
        <f t="shared" si="118"/>
        <v>23.008333333333336</v>
      </c>
      <c r="V734" s="7">
        <f t="shared" si="119"/>
        <v>22.975000000000001</v>
      </c>
    </row>
    <row r="735" spans="1:22" ht="13.5" x14ac:dyDescent="0.25">
      <c r="A735" s="3">
        <f>RSI!A735</f>
        <v>43376</v>
      </c>
      <c r="B735" s="2">
        <f>RSI!B735</f>
        <v>1.65</v>
      </c>
      <c r="C735" s="2">
        <f>RSI!I735</f>
        <v>69.576190374370213</v>
      </c>
      <c r="D735" s="2">
        <f>MACD!E735</f>
        <v>-4.8786215598908278E-2</v>
      </c>
      <c r="E735" s="2">
        <f>MACD!F735</f>
        <v>-5.4622555855917729E-2</v>
      </c>
      <c r="F735" s="2">
        <f>'Moving Avg'!D735</f>
        <v>1.6580000000000001</v>
      </c>
      <c r="G735" s="2">
        <f>'Moving Avg'!F735</f>
        <v>1.5944999999999996</v>
      </c>
      <c r="H735" s="2">
        <f>'Moving Avg'!G735</f>
        <v>1.4830000000000001</v>
      </c>
      <c r="I735" s="2">
        <f>'Moving Avg'!H735</f>
        <v>1.6376499999999969</v>
      </c>
      <c r="J735" s="5" t="str">
        <f>OBV!F735</f>
        <v>BEARISH</v>
      </c>
      <c r="K735" s="5" t="str">
        <f>OBV!G735</f>
        <v>NEUTRAL</v>
      </c>
      <c r="L735" s="5" t="str">
        <f>OBV!H735</f>
        <v>NEUTRAL</v>
      </c>
      <c r="M735" s="7">
        <f t="shared" si="110"/>
        <v>25</v>
      </c>
      <c r="N735" s="7">
        <f t="shared" si="111"/>
        <v>0</v>
      </c>
      <c r="O735" s="7">
        <f t="shared" si="112"/>
        <v>50</v>
      </c>
      <c r="P735" s="7">
        <f t="shared" si="113"/>
        <v>16.5</v>
      </c>
      <c r="Q735" s="8">
        <f t="shared" si="114"/>
        <v>18.725000000000001</v>
      </c>
      <c r="R735" s="8">
        <f t="shared" si="115"/>
        <v>26.625</v>
      </c>
      <c r="S735" s="8">
        <f t="shared" si="116"/>
        <v>23.675000000000001</v>
      </c>
      <c r="T735" s="8">
        <f t="shared" si="117"/>
        <v>22.875</v>
      </c>
      <c r="U735" s="7">
        <f t="shared" si="118"/>
        <v>23.008333333333336</v>
      </c>
      <c r="V735" s="7">
        <f t="shared" si="119"/>
        <v>22.975000000000001</v>
      </c>
    </row>
    <row r="736" spans="1:22" ht="13.5" x14ac:dyDescent="0.25">
      <c r="A736" s="3">
        <f>RSI!A736</f>
        <v>43377</v>
      </c>
      <c r="B736" s="2">
        <f>RSI!B736</f>
        <v>1.65</v>
      </c>
      <c r="C736" s="2">
        <f>RSI!I736</f>
        <v>69.576190374370213</v>
      </c>
      <c r="D736" s="2">
        <f>MACD!E736</f>
        <v>-4.1280549369740349E-2</v>
      </c>
      <c r="E736" s="2">
        <f>MACD!F736</f>
        <v>-5.1954154558682256E-2</v>
      </c>
      <c r="F736" s="2">
        <f>'Moving Avg'!D736</f>
        <v>1.6580000000000001</v>
      </c>
      <c r="G736" s="2">
        <f>'Moving Avg'!F736</f>
        <v>1.6019999999999996</v>
      </c>
      <c r="H736" s="2">
        <f>'Moving Avg'!G736</f>
        <v>1.4866000000000001</v>
      </c>
      <c r="I736" s="2">
        <f>'Moving Avg'!H736</f>
        <v>1.6372999999999964</v>
      </c>
      <c r="J736" s="5" t="str">
        <f>OBV!F736</f>
        <v>BEARISH</v>
      </c>
      <c r="K736" s="5" t="str">
        <f>OBV!G736</f>
        <v>NEUTRAL</v>
      </c>
      <c r="L736" s="5" t="str">
        <f>OBV!H736</f>
        <v>NEUTRAL</v>
      </c>
      <c r="M736" s="7">
        <f t="shared" si="110"/>
        <v>25</v>
      </c>
      <c r="N736" s="7">
        <f t="shared" si="111"/>
        <v>0</v>
      </c>
      <c r="O736" s="7">
        <f t="shared" si="112"/>
        <v>50</v>
      </c>
      <c r="P736" s="7">
        <f t="shared" si="113"/>
        <v>16.5</v>
      </c>
      <c r="Q736" s="8">
        <f t="shared" si="114"/>
        <v>18.725000000000001</v>
      </c>
      <c r="R736" s="8">
        <f t="shared" si="115"/>
        <v>26.625</v>
      </c>
      <c r="S736" s="8">
        <f t="shared" si="116"/>
        <v>23.675000000000001</v>
      </c>
      <c r="T736" s="8">
        <f t="shared" si="117"/>
        <v>22.875</v>
      </c>
      <c r="U736" s="7">
        <f t="shared" si="118"/>
        <v>23.008333333333336</v>
      </c>
      <c r="V736" s="7">
        <f t="shared" si="119"/>
        <v>22.975000000000001</v>
      </c>
    </row>
    <row r="737" spans="1:22" ht="13.5" x14ac:dyDescent="0.25">
      <c r="A737" s="3">
        <f>RSI!A737</f>
        <v>43378</v>
      </c>
      <c r="B737" s="2">
        <f>RSI!B737</f>
        <v>1.65</v>
      </c>
      <c r="C737" s="2">
        <f>RSI!I737</f>
        <v>69.576190374370213</v>
      </c>
      <c r="D737" s="2">
        <f>MACD!E737</f>
        <v>-3.2308525408201838E-2</v>
      </c>
      <c r="E737" s="2">
        <f>MACD!F737</f>
        <v>-4.8025028728586175E-2</v>
      </c>
      <c r="F737" s="2">
        <f>'Moving Avg'!D737</f>
        <v>1.6580000000000001</v>
      </c>
      <c r="G737" s="2">
        <f>'Moving Avg'!F737</f>
        <v>1.6089999999999995</v>
      </c>
      <c r="H737" s="2">
        <f>'Moving Avg'!G737</f>
        <v>1.4902000000000002</v>
      </c>
      <c r="I737" s="2">
        <f>'Moving Avg'!H737</f>
        <v>1.6364499999999962</v>
      </c>
      <c r="J737" s="5" t="str">
        <f>OBV!F737</f>
        <v>BEARISH</v>
      </c>
      <c r="K737" s="5" t="str">
        <f>OBV!G737</f>
        <v>NEUTRAL</v>
      </c>
      <c r="L737" s="5" t="str">
        <f>OBV!H737</f>
        <v>NEUTRAL</v>
      </c>
      <c r="M737" s="7">
        <f t="shared" si="110"/>
        <v>25</v>
      </c>
      <c r="N737" s="7">
        <f t="shared" si="111"/>
        <v>0</v>
      </c>
      <c r="O737" s="7">
        <f t="shared" si="112"/>
        <v>50</v>
      </c>
      <c r="P737" s="7">
        <f t="shared" si="113"/>
        <v>16.5</v>
      </c>
      <c r="Q737" s="8">
        <f t="shared" si="114"/>
        <v>18.725000000000001</v>
      </c>
      <c r="R737" s="8">
        <f t="shared" si="115"/>
        <v>26.625</v>
      </c>
      <c r="S737" s="8">
        <f t="shared" si="116"/>
        <v>23.675000000000001</v>
      </c>
      <c r="T737" s="8">
        <f t="shared" si="117"/>
        <v>22.875</v>
      </c>
      <c r="U737" s="7">
        <f t="shared" si="118"/>
        <v>23.008333333333336</v>
      </c>
      <c r="V737" s="7">
        <f t="shared" si="119"/>
        <v>22.975000000000001</v>
      </c>
    </row>
    <row r="738" spans="1:22" ht="13.5" x14ac:dyDescent="0.25">
      <c r="A738" s="3">
        <f>RSI!A738</f>
        <v>43381</v>
      </c>
      <c r="B738" s="2">
        <f>RSI!B738</f>
        <v>1.71</v>
      </c>
      <c r="C738" s="2">
        <f>RSI!I738</f>
        <v>77.289134730772176</v>
      </c>
      <c r="D738" s="2">
        <f>MACD!E738</f>
        <v>-2.6506415177273146E-2</v>
      </c>
      <c r="E738" s="2">
        <f>MACD!F738</f>
        <v>-4.3721306018323573E-2</v>
      </c>
      <c r="F738" s="2">
        <f>'Moving Avg'!D738</f>
        <v>1.6619999999999997</v>
      </c>
      <c r="G738" s="2">
        <f>'Moving Avg'!F738</f>
        <v>1.6189999999999993</v>
      </c>
      <c r="H738" s="2">
        <f>'Moving Avg'!G738</f>
        <v>1.4950000000000001</v>
      </c>
      <c r="I738" s="2">
        <f>'Moving Avg'!H738</f>
        <v>1.6356499999999956</v>
      </c>
      <c r="J738" s="5" t="str">
        <f>OBV!F738</f>
        <v>BEARISH</v>
      </c>
      <c r="K738" s="5" t="str">
        <f>OBV!G738</f>
        <v>NEUTRAL</v>
      </c>
      <c r="L738" s="5" t="str">
        <f>OBV!H738</f>
        <v>BEARISH DIVERGENCE</v>
      </c>
      <c r="M738" s="7">
        <f t="shared" si="110"/>
        <v>0</v>
      </c>
      <c r="N738" s="7">
        <f t="shared" si="111"/>
        <v>0</v>
      </c>
      <c r="O738" s="7">
        <f t="shared" si="112"/>
        <v>50</v>
      </c>
      <c r="P738" s="7">
        <f t="shared" si="113"/>
        <v>16.5</v>
      </c>
      <c r="Q738" s="8">
        <f t="shared" si="114"/>
        <v>9.9749999999999996</v>
      </c>
      <c r="R738" s="8">
        <f t="shared" si="115"/>
        <v>21.625</v>
      </c>
      <c r="S738" s="8">
        <f t="shared" si="116"/>
        <v>19.925000000000001</v>
      </c>
      <c r="T738" s="8">
        <f t="shared" si="117"/>
        <v>16.625</v>
      </c>
      <c r="U738" s="7">
        <f t="shared" si="118"/>
        <v>17.175000000000001</v>
      </c>
      <c r="V738" s="7">
        <f t="shared" si="119"/>
        <v>17.037500000000001</v>
      </c>
    </row>
    <row r="739" spans="1:22" ht="13.5" x14ac:dyDescent="0.25">
      <c r="A739" s="3">
        <f>RSI!A739</f>
        <v>43382</v>
      </c>
      <c r="B739" s="2">
        <f>RSI!B739</f>
        <v>1.71</v>
      </c>
      <c r="C739" s="2">
        <f>RSI!I739</f>
        <v>77.289134730772176</v>
      </c>
      <c r="D739" s="2">
        <f>MACD!E739</f>
        <v>-2.2342295592616468E-2</v>
      </c>
      <c r="E739" s="2">
        <f>MACD!F739</f>
        <v>-3.9445503933182156E-2</v>
      </c>
      <c r="F739" s="2">
        <f>'Moving Avg'!D739</f>
        <v>1.6739999999999999</v>
      </c>
      <c r="G739" s="2">
        <f>'Moving Avg'!F739</f>
        <v>1.6289999999999996</v>
      </c>
      <c r="H739" s="2">
        <f>'Moving Avg'!G739</f>
        <v>1.4997999999999998</v>
      </c>
      <c r="I739" s="2">
        <f>'Moving Avg'!H739</f>
        <v>1.6343499999999958</v>
      </c>
      <c r="J739" s="5" t="str">
        <f>OBV!F739</f>
        <v>BULLISH</v>
      </c>
      <c r="K739" s="5" t="str">
        <f>OBV!G739</f>
        <v>NEUTRAL</v>
      </c>
      <c r="L739" s="5" t="str">
        <f>OBV!H739</f>
        <v>CONFIRMED BULLISH</v>
      </c>
      <c r="M739" s="7">
        <f t="shared" si="110"/>
        <v>0</v>
      </c>
      <c r="N739" s="7">
        <f t="shared" si="111"/>
        <v>0</v>
      </c>
      <c r="O739" s="7">
        <f t="shared" si="112"/>
        <v>50</v>
      </c>
      <c r="P739" s="7">
        <f t="shared" si="113"/>
        <v>83.5</v>
      </c>
      <c r="Q739" s="8">
        <f t="shared" si="114"/>
        <v>20.024999999999999</v>
      </c>
      <c r="R739" s="8">
        <f t="shared" si="115"/>
        <v>38.375</v>
      </c>
      <c r="S739" s="8">
        <f t="shared" si="116"/>
        <v>50.075000000000003</v>
      </c>
      <c r="T739" s="8">
        <f t="shared" si="117"/>
        <v>33.375</v>
      </c>
      <c r="U739" s="7">
        <f t="shared" si="118"/>
        <v>36.158333333333331</v>
      </c>
      <c r="V739" s="7">
        <f t="shared" si="119"/>
        <v>35.462499999999999</v>
      </c>
    </row>
    <row r="740" spans="1:22" ht="13.5" x14ac:dyDescent="0.25">
      <c r="A740" s="3">
        <f>RSI!A740</f>
        <v>43383</v>
      </c>
      <c r="B740" s="2">
        <f>RSI!B740</f>
        <v>1.76</v>
      </c>
      <c r="C740" s="2">
        <f>RSI!I740</f>
        <v>81.758577879676835</v>
      </c>
      <c r="D740" s="2">
        <f>MACD!E740</f>
        <v>-2.3212660070818458E-2</v>
      </c>
      <c r="E740" s="2">
        <f>MACD!F740</f>
        <v>-3.6198935160709413E-2</v>
      </c>
      <c r="F740" s="2">
        <f>'Moving Avg'!D740</f>
        <v>1.6960000000000002</v>
      </c>
      <c r="G740" s="2">
        <f>'Moving Avg'!F740</f>
        <v>1.6384999999999998</v>
      </c>
      <c r="H740" s="2">
        <f>'Moving Avg'!G740</f>
        <v>1.5055999999999998</v>
      </c>
      <c r="I740" s="2">
        <f>'Moving Avg'!H740</f>
        <v>1.6327499999999961</v>
      </c>
      <c r="J740" s="5" t="str">
        <f>OBV!F740</f>
        <v>BULLISH</v>
      </c>
      <c r="K740" s="5" t="str">
        <f>OBV!G740</f>
        <v>NEUTRAL</v>
      </c>
      <c r="L740" s="5" t="str">
        <f>OBV!H740</f>
        <v>CONFIRMED BULLISH</v>
      </c>
      <c r="M740" s="7">
        <f t="shared" si="110"/>
        <v>0</v>
      </c>
      <c r="N740" s="7">
        <f t="shared" si="111"/>
        <v>0</v>
      </c>
      <c r="O740" s="7">
        <f t="shared" si="112"/>
        <v>50</v>
      </c>
      <c r="P740" s="7">
        <f t="shared" si="113"/>
        <v>83.5</v>
      </c>
      <c r="Q740" s="8">
        <f t="shared" si="114"/>
        <v>20.024999999999999</v>
      </c>
      <c r="R740" s="8">
        <f t="shared" si="115"/>
        <v>38.375</v>
      </c>
      <c r="S740" s="8">
        <f t="shared" si="116"/>
        <v>50.075000000000003</v>
      </c>
      <c r="T740" s="8">
        <f t="shared" si="117"/>
        <v>33.375</v>
      </c>
      <c r="U740" s="7">
        <f t="shared" si="118"/>
        <v>36.158333333333331</v>
      </c>
      <c r="V740" s="7">
        <f t="shared" si="119"/>
        <v>35.462499999999999</v>
      </c>
    </row>
    <row r="741" spans="1:22" ht="13.5" x14ac:dyDescent="0.25">
      <c r="A741" s="3">
        <f>RSI!A741</f>
        <v>43384</v>
      </c>
      <c r="B741" s="2">
        <f>RSI!B741</f>
        <v>1.76</v>
      </c>
      <c r="C741" s="2">
        <f>RSI!I741</f>
        <v>81.758577879676835</v>
      </c>
      <c r="D741" s="2">
        <f>MACD!E741</f>
        <v>-2.4883599077149654E-2</v>
      </c>
      <c r="E741" s="2">
        <f>MACD!F741</f>
        <v>-3.3935867943997465E-2</v>
      </c>
      <c r="F741" s="2">
        <f>'Moving Avg'!D741</f>
        <v>1.718</v>
      </c>
      <c r="G741" s="2">
        <f>'Moving Avg'!F741</f>
        <v>1.6480000000000001</v>
      </c>
      <c r="H741" s="2">
        <f>'Moving Avg'!G741</f>
        <v>1.5109999999999999</v>
      </c>
      <c r="I741" s="2">
        <f>'Moving Avg'!H741</f>
        <v>1.6305499999999962</v>
      </c>
      <c r="J741" s="5" t="str">
        <f>OBV!F741</f>
        <v>BULLISH</v>
      </c>
      <c r="K741" s="5" t="str">
        <f>OBV!G741</f>
        <v>NEUTRAL</v>
      </c>
      <c r="L741" s="5" t="str">
        <f>OBV!H741</f>
        <v>CONFIRMED BULLISH</v>
      </c>
      <c r="M741" s="7">
        <f t="shared" si="110"/>
        <v>0</v>
      </c>
      <c r="N741" s="7">
        <f t="shared" si="111"/>
        <v>0</v>
      </c>
      <c r="O741" s="7">
        <f t="shared" si="112"/>
        <v>50</v>
      </c>
      <c r="P741" s="7">
        <f t="shared" si="113"/>
        <v>83.5</v>
      </c>
      <c r="Q741" s="8">
        <f t="shared" si="114"/>
        <v>20.024999999999999</v>
      </c>
      <c r="R741" s="8">
        <f t="shared" si="115"/>
        <v>38.375</v>
      </c>
      <c r="S741" s="8">
        <f t="shared" si="116"/>
        <v>50.075000000000003</v>
      </c>
      <c r="T741" s="8">
        <f t="shared" si="117"/>
        <v>33.375</v>
      </c>
      <c r="U741" s="7">
        <f t="shared" si="118"/>
        <v>36.158333333333331</v>
      </c>
      <c r="V741" s="7">
        <f t="shared" si="119"/>
        <v>35.462499999999999</v>
      </c>
    </row>
    <row r="742" spans="1:22" ht="13.5" x14ac:dyDescent="0.25">
      <c r="A742" s="3">
        <f>RSI!A742</f>
        <v>43385</v>
      </c>
      <c r="B742" s="2">
        <f>RSI!B742</f>
        <v>1.79</v>
      </c>
      <c r="C742" s="2">
        <f>RSI!I742</f>
        <v>83.955730841579495</v>
      </c>
      <c r="D742" s="2">
        <f>MACD!E742</f>
        <v>-2.9384949021401763E-2</v>
      </c>
      <c r="E742" s="2">
        <f>MACD!F742</f>
        <v>-3.3025684159478326E-2</v>
      </c>
      <c r="F742" s="2">
        <f>'Moving Avg'!D742</f>
        <v>1.746</v>
      </c>
      <c r="G742" s="2">
        <f>'Moving Avg'!F742</f>
        <v>1.659</v>
      </c>
      <c r="H742" s="2">
        <f>'Moving Avg'!G742</f>
        <v>1.5177999999999998</v>
      </c>
      <c r="I742" s="2">
        <f>'Moving Avg'!H742</f>
        <v>1.6281999999999963</v>
      </c>
      <c r="J742" s="5" t="str">
        <f>OBV!F742</f>
        <v>BULLISH</v>
      </c>
      <c r="K742" s="5" t="str">
        <f>OBV!G742</f>
        <v>NEUTRAL</v>
      </c>
      <c r="L742" s="5" t="str">
        <f>OBV!H742</f>
        <v>CONFIRMED BULLISH</v>
      </c>
      <c r="M742" s="7">
        <f t="shared" si="110"/>
        <v>0</v>
      </c>
      <c r="N742" s="7">
        <f t="shared" si="111"/>
        <v>0</v>
      </c>
      <c r="O742" s="7">
        <f t="shared" si="112"/>
        <v>50</v>
      </c>
      <c r="P742" s="7">
        <f t="shared" si="113"/>
        <v>83.5</v>
      </c>
      <c r="Q742" s="8">
        <f t="shared" si="114"/>
        <v>20.024999999999999</v>
      </c>
      <c r="R742" s="8">
        <f t="shared" si="115"/>
        <v>38.375</v>
      </c>
      <c r="S742" s="8">
        <f t="shared" si="116"/>
        <v>50.075000000000003</v>
      </c>
      <c r="T742" s="8">
        <f t="shared" si="117"/>
        <v>33.375</v>
      </c>
      <c r="U742" s="7">
        <f t="shared" si="118"/>
        <v>36.158333333333331</v>
      </c>
      <c r="V742" s="7">
        <f t="shared" si="119"/>
        <v>35.462499999999999</v>
      </c>
    </row>
    <row r="743" spans="1:22" ht="13.5" x14ac:dyDescent="0.25">
      <c r="A743" s="3">
        <f>RSI!A743</f>
        <v>43389</v>
      </c>
      <c r="B743" s="2">
        <f>RSI!B743</f>
        <v>1.85</v>
      </c>
      <c r="C743" s="2">
        <f>RSI!I743</f>
        <v>87.260666358589475</v>
      </c>
      <c r="D743" s="2">
        <f>MACD!E743</f>
        <v>-3.2462816367794245E-2</v>
      </c>
      <c r="E743" s="2">
        <f>MACD!F743</f>
        <v>-3.2913110601141507E-2</v>
      </c>
      <c r="F743" s="2">
        <f>'Moving Avg'!D743</f>
        <v>1.7739999999999998</v>
      </c>
      <c r="G743" s="2">
        <f>'Moving Avg'!F743</f>
        <v>1.675</v>
      </c>
      <c r="H743" s="2">
        <f>'Moving Avg'!G743</f>
        <v>1.5257999999999998</v>
      </c>
      <c r="I743" s="2">
        <f>'Moving Avg'!H743</f>
        <v>1.6261499999999962</v>
      </c>
      <c r="J743" s="5" t="str">
        <f>OBV!F743</f>
        <v>BULLISH</v>
      </c>
      <c r="K743" s="5" t="str">
        <f>OBV!G743</f>
        <v>NEUTRAL</v>
      </c>
      <c r="L743" s="5" t="str">
        <f>OBV!H743</f>
        <v>CONFIRMED BULLISH</v>
      </c>
      <c r="M743" s="7">
        <f t="shared" si="110"/>
        <v>0</v>
      </c>
      <c r="N743" s="7">
        <f t="shared" si="111"/>
        <v>0</v>
      </c>
      <c r="O743" s="7">
        <f t="shared" si="112"/>
        <v>50</v>
      </c>
      <c r="P743" s="7">
        <f t="shared" si="113"/>
        <v>83.5</v>
      </c>
      <c r="Q743" s="8">
        <f t="shared" si="114"/>
        <v>20.024999999999999</v>
      </c>
      <c r="R743" s="8">
        <f t="shared" si="115"/>
        <v>38.375</v>
      </c>
      <c r="S743" s="8">
        <f t="shared" si="116"/>
        <v>50.075000000000003</v>
      </c>
      <c r="T743" s="8">
        <f t="shared" si="117"/>
        <v>33.375</v>
      </c>
      <c r="U743" s="7">
        <f t="shared" si="118"/>
        <v>36.158333333333331</v>
      </c>
      <c r="V743" s="7">
        <f t="shared" si="119"/>
        <v>35.462499999999999</v>
      </c>
    </row>
    <row r="744" spans="1:22" ht="13.5" x14ac:dyDescent="0.25">
      <c r="A744" s="3">
        <f>RSI!A744</f>
        <v>43390</v>
      </c>
      <c r="B744" s="2">
        <f>RSI!B744</f>
        <v>1.85</v>
      </c>
      <c r="C744" s="2">
        <f>RSI!I744</f>
        <v>87.260666358589475</v>
      </c>
      <c r="D744" s="2">
        <f>MACD!E744</f>
        <v>-4.2481512250377662E-2</v>
      </c>
      <c r="E744" s="2">
        <f>MACD!F744</f>
        <v>-3.4826790930988741E-2</v>
      </c>
      <c r="F744" s="2">
        <f>'Moving Avg'!D744</f>
        <v>1.802</v>
      </c>
      <c r="G744" s="2">
        <f>'Moving Avg'!F744</f>
        <v>1.6890000000000001</v>
      </c>
      <c r="H744" s="2">
        <f>'Moving Avg'!G744</f>
        <v>1.5349999999999995</v>
      </c>
      <c r="I744" s="2">
        <f>'Moving Avg'!H744</f>
        <v>1.6239499999999965</v>
      </c>
      <c r="J744" s="5" t="str">
        <f>OBV!F744</f>
        <v>BULLISH</v>
      </c>
      <c r="K744" s="5" t="str">
        <f>OBV!G744</f>
        <v>NEUTRAL</v>
      </c>
      <c r="L744" s="5" t="str">
        <f>OBV!H744</f>
        <v>CONFIRMED BULLISH</v>
      </c>
      <c r="M744" s="7">
        <f t="shared" si="110"/>
        <v>0</v>
      </c>
      <c r="N744" s="7">
        <f t="shared" si="111"/>
        <v>45</v>
      </c>
      <c r="O744" s="7">
        <f t="shared" si="112"/>
        <v>50</v>
      </c>
      <c r="P744" s="7">
        <f t="shared" si="113"/>
        <v>83.5</v>
      </c>
      <c r="Q744" s="8">
        <f t="shared" si="114"/>
        <v>35.774999999999999</v>
      </c>
      <c r="R744" s="8">
        <f t="shared" si="115"/>
        <v>47.375</v>
      </c>
      <c r="S744" s="8">
        <f t="shared" si="116"/>
        <v>56.825000000000003</v>
      </c>
      <c r="T744" s="8">
        <f t="shared" si="117"/>
        <v>44.625</v>
      </c>
      <c r="U744" s="7">
        <f t="shared" si="118"/>
        <v>46.658333333333339</v>
      </c>
      <c r="V744" s="7">
        <f t="shared" si="119"/>
        <v>46.150000000000006</v>
      </c>
    </row>
    <row r="745" spans="1:22" ht="13.5" x14ac:dyDescent="0.25">
      <c r="A745" s="3">
        <f>RSI!A745</f>
        <v>43391</v>
      </c>
      <c r="B745" s="2">
        <f>RSI!B745</f>
        <v>1.85</v>
      </c>
      <c r="C745" s="2">
        <f>RSI!I745</f>
        <v>87.260666358589475</v>
      </c>
      <c r="D745" s="2">
        <f>MACD!E745</f>
        <v>-5.2126000337867628E-2</v>
      </c>
      <c r="E745" s="2">
        <f>MACD!F745</f>
        <v>-3.8286632812364524E-2</v>
      </c>
      <c r="F745" s="2">
        <f>'Moving Avg'!D745</f>
        <v>1.8199999999999998</v>
      </c>
      <c r="G745" s="2">
        <f>'Moving Avg'!F745</f>
        <v>1.7030000000000001</v>
      </c>
      <c r="H745" s="2">
        <f>'Moving Avg'!G745</f>
        <v>1.5441999999999996</v>
      </c>
      <c r="I745" s="2">
        <f>'Moving Avg'!H745</f>
        <v>1.6214499999999969</v>
      </c>
      <c r="J745" s="5" t="str">
        <f>OBV!F745</f>
        <v>BULLISH</v>
      </c>
      <c r="K745" s="5" t="str">
        <f>OBV!G745</f>
        <v>NEUTRAL</v>
      </c>
      <c r="L745" s="5" t="str">
        <f>OBV!H745</f>
        <v>CONFIRMED BULLISH</v>
      </c>
      <c r="M745" s="7">
        <f t="shared" si="110"/>
        <v>0</v>
      </c>
      <c r="N745" s="7">
        <f t="shared" si="111"/>
        <v>45</v>
      </c>
      <c r="O745" s="7">
        <f t="shared" si="112"/>
        <v>50</v>
      </c>
      <c r="P745" s="7">
        <f t="shared" si="113"/>
        <v>83.5</v>
      </c>
      <c r="Q745" s="8">
        <f t="shared" si="114"/>
        <v>35.774999999999999</v>
      </c>
      <c r="R745" s="8">
        <f t="shared" si="115"/>
        <v>47.375</v>
      </c>
      <c r="S745" s="8">
        <f t="shared" si="116"/>
        <v>56.825000000000003</v>
      </c>
      <c r="T745" s="8">
        <f t="shared" si="117"/>
        <v>44.625</v>
      </c>
      <c r="U745" s="7">
        <f t="shared" si="118"/>
        <v>46.658333333333339</v>
      </c>
      <c r="V745" s="7">
        <f t="shared" si="119"/>
        <v>46.150000000000006</v>
      </c>
    </row>
    <row r="746" spans="1:22" ht="13.5" x14ac:dyDescent="0.25">
      <c r="A746" s="3">
        <f>RSI!A746</f>
        <v>43392</v>
      </c>
      <c r="B746" s="2">
        <f>RSI!B746</f>
        <v>1.85</v>
      </c>
      <c r="C746" s="2">
        <f>RSI!I746</f>
        <v>87.260666358589475</v>
      </c>
      <c r="D746" s="2">
        <f>MACD!E746</f>
        <v>-6.1367396983759814E-2</v>
      </c>
      <c r="E746" s="2">
        <f>MACD!F746</f>
        <v>-4.2902785646643585E-2</v>
      </c>
      <c r="F746" s="2">
        <f>'Moving Avg'!D746</f>
        <v>1.8379999999999999</v>
      </c>
      <c r="G746" s="2">
        <f>'Moving Avg'!F746</f>
        <v>1.7150000000000003</v>
      </c>
      <c r="H746" s="2">
        <f>'Moving Avg'!G746</f>
        <v>1.5533999999999997</v>
      </c>
      <c r="I746" s="2">
        <f>'Moving Avg'!H746</f>
        <v>1.6189499999999972</v>
      </c>
      <c r="J746" s="5" t="str">
        <f>OBV!F746</f>
        <v>BULLISH</v>
      </c>
      <c r="K746" s="5" t="str">
        <f>OBV!G746</f>
        <v>NEUTRAL</v>
      </c>
      <c r="L746" s="5" t="str">
        <f>OBV!H746</f>
        <v>CONFIRMED BULLISH</v>
      </c>
      <c r="M746" s="7">
        <f t="shared" si="110"/>
        <v>0</v>
      </c>
      <c r="N746" s="7">
        <f t="shared" si="111"/>
        <v>45</v>
      </c>
      <c r="O746" s="7">
        <f t="shared" si="112"/>
        <v>50</v>
      </c>
      <c r="P746" s="7">
        <f t="shared" si="113"/>
        <v>83.5</v>
      </c>
      <c r="Q746" s="8">
        <f t="shared" si="114"/>
        <v>35.774999999999999</v>
      </c>
      <c r="R746" s="8">
        <f t="shared" si="115"/>
        <v>47.375</v>
      </c>
      <c r="S746" s="8">
        <f t="shared" si="116"/>
        <v>56.825000000000003</v>
      </c>
      <c r="T746" s="8">
        <f t="shared" si="117"/>
        <v>44.625</v>
      </c>
      <c r="U746" s="7">
        <f t="shared" si="118"/>
        <v>46.658333333333339</v>
      </c>
      <c r="V746" s="7">
        <f t="shared" si="119"/>
        <v>46.150000000000006</v>
      </c>
    </row>
    <row r="747" spans="1:22" ht="13.5" x14ac:dyDescent="0.25">
      <c r="A747" s="3">
        <f>RSI!A747</f>
        <v>43395</v>
      </c>
      <c r="B747" s="2">
        <f>RSI!B747</f>
        <v>1.85</v>
      </c>
      <c r="C747" s="2">
        <f>RSI!I747</f>
        <v>87.260666358589475</v>
      </c>
      <c r="D747" s="2">
        <f>MACD!E747</f>
        <v>-7.0187666185142605E-2</v>
      </c>
      <c r="E747" s="2">
        <f>MACD!F747</f>
        <v>-4.8359761754343387E-2</v>
      </c>
      <c r="F747" s="2">
        <f>'Moving Avg'!D747</f>
        <v>1.85</v>
      </c>
      <c r="G747" s="2">
        <f>'Moving Avg'!F747</f>
        <v>1.7260000000000004</v>
      </c>
      <c r="H747" s="2">
        <f>'Moving Avg'!G747</f>
        <v>1.5625999999999995</v>
      </c>
      <c r="I747" s="2">
        <f>'Moving Avg'!H747</f>
        <v>1.6157499999999974</v>
      </c>
      <c r="J747" s="5" t="str">
        <f>OBV!F747</f>
        <v>BULLISH</v>
      </c>
      <c r="K747" s="5" t="str">
        <f>OBV!G747</f>
        <v>NEUTRAL</v>
      </c>
      <c r="L747" s="5" t="str">
        <f>OBV!H747</f>
        <v>CONFIRMED BULLISH</v>
      </c>
      <c r="M747" s="7">
        <f t="shared" si="110"/>
        <v>0</v>
      </c>
      <c r="N747" s="7">
        <f t="shared" si="111"/>
        <v>100</v>
      </c>
      <c r="O747" s="7">
        <f t="shared" si="112"/>
        <v>50</v>
      </c>
      <c r="P747" s="7">
        <f t="shared" si="113"/>
        <v>83.5</v>
      </c>
      <c r="Q747" s="8">
        <f t="shared" si="114"/>
        <v>55.024999999999999</v>
      </c>
      <c r="R747" s="8">
        <f t="shared" si="115"/>
        <v>58.375</v>
      </c>
      <c r="S747" s="8">
        <f t="shared" si="116"/>
        <v>65.075000000000003</v>
      </c>
      <c r="T747" s="8">
        <f t="shared" si="117"/>
        <v>58.375</v>
      </c>
      <c r="U747" s="7">
        <f t="shared" si="118"/>
        <v>59.491666666666674</v>
      </c>
      <c r="V747" s="7">
        <f t="shared" si="119"/>
        <v>59.212500000000006</v>
      </c>
    </row>
    <row r="748" spans="1:22" ht="13.5" x14ac:dyDescent="0.25">
      <c r="A748" s="3">
        <f>RSI!A748</f>
        <v>43396</v>
      </c>
      <c r="B748" s="2">
        <f>RSI!B748</f>
        <v>1.85</v>
      </c>
      <c r="C748" s="2">
        <f>RSI!I748</f>
        <v>87.260666358589475</v>
      </c>
      <c r="D748" s="2">
        <f>MACD!E748</f>
        <v>-6.9346707112891259E-2</v>
      </c>
      <c r="E748" s="2">
        <f>MACD!F748</f>
        <v>-5.2557150826052966E-2</v>
      </c>
      <c r="F748" s="2">
        <f>'Moving Avg'!D748</f>
        <v>1.85</v>
      </c>
      <c r="G748" s="2">
        <f>'Moving Avg'!F748</f>
        <v>1.7360000000000007</v>
      </c>
      <c r="H748" s="2">
        <f>'Moving Avg'!G748</f>
        <v>1.5717999999999992</v>
      </c>
      <c r="I748" s="2">
        <f>'Moving Avg'!H748</f>
        <v>1.6125499999999977</v>
      </c>
      <c r="J748" s="5" t="str">
        <f>OBV!F748</f>
        <v>NEUTRAL</v>
      </c>
      <c r="K748" s="5" t="str">
        <f>OBV!G748</f>
        <v>NEUTRAL</v>
      </c>
      <c r="L748" s="5" t="str">
        <f>OBV!H748</f>
        <v>NEUTRAL</v>
      </c>
      <c r="M748" s="7">
        <f t="shared" si="110"/>
        <v>0</v>
      </c>
      <c r="N748" s="7">
        <f t="shared" si="111"/>
        <v>45</v>
      </c>
      <c r="O748" s="7">
        <f t="shared" si="112"/>
        <v>50</v>
      </c>
      <c r="P748" s="7">
        <f t="shared" si="113"/>
        <v>33</v>
      </c>
      <c r="Q748" s="8">
        <f t="shared" si="114"/>
        <v>28.2</v>
      </c>
      <c r="R748" s="8">
        <f t="shared" si="115"/>
        <v>34.75</v>
      </c>
      <c r="S748" s="8">
        <f t="shared" si="116"/>
        <v>34.1</v>
      </c>
      <c r="T748" s="8">
        <f t="shared" si="117"/>
        <v>32</v>
      </c>
      <c r="U748" s="7">
        <f t="shared" si="118"/>
        <v>32.35</v>
      </c>
      <c r="V748" s="7">
        <f t="shared" si="119"/>
        <v>32.262500000000003</v>
      </c>
    </row>
    <row r="749" spans="1:22" ht="13.5" x14ac:dyDescent="0.25">
      <c r="A749" s="3">
        <f>RSI!A749</f>
        <v>43397</v>
      </c>
      <c r="B749" s="2">
        <f>RSI!B749</f>
        <v>1.85</v>
      </c>
      <c r="C749" s="2">
        <f>RSI!I749</f>
        <v>87.260666358589475</v>
      </c>
      <c r="D749" s="2">
        <f>MACD!E749</f>
        <v>-6.9493001775795094E-2</v>
      </c>
      <c r="E749" s="2">
        <f>MACD!F749</f>
        <v>-5.5944321016001393E-2</v>
      </c>
      <c r="F749" s="2">
        <f>'Moving Avg'!D749</f>
        <v>1.85</v>
      </c>
      <c r="G749" s="2">
        <f>'Moving Avg'!F749</f>
        <v>1.7460000000000004</v>
      </c>
      <c r="H749" s="2">
        <f>'Moving Avg'!G749</f>
        <v>1.5825999999999993</v>
      </c>
      <c r="I749" s="2">
        <f>'Moving Avg'!H749</f>
        <v>1.6093499999999981</v>
      </c>
      <c r="J749" s="5" t="str">
        <f>OBV!F749</f>
        <v>NEUTRAL</v>
      </c>
      <c r="K749" s="5" t="str">
        <f>OBV!G749</f>
        <v>NEUTRAL</v>
      </c>
      <c r="L749" s="5" t="str">
        <f>OBV!H749</f>
        <v>NEUTRAL</v>
      </c>
      <c r="M749" s="7">
        <f t="shared" si="110"/>
        <v>0</v>
      </c>
      <c r="N749" s="7">
        <f t="shared" si="111"/>
        <v>45</v>
      </c>
      <c r="O749" s="7">
        <f t="shared" si="112"/>
        <v>50</v>
      </c>
      <c r="P749" s="7">
        <f t="shared" si="113"/>
        <v>33</v>
      </c>
      <c r="Q749" s="8">
        <f t="shared" si="114"/>
        <v>28.2</v>
      </c>
      <c r="R749" s="8">
        <f t="shared" si="115"/>
        <v>34.75</v>
      </c>
      <c r="S749" s="8">
        <f t="shared" si="116"/>
        <v>34.1</v>
      </c>
      <c r="T749" s="8">
        <f t="shared" si="117"/>
        <v>32</v>
      </c>
      <c r="U749" s="7">
        <f t="shared" si="118"/>
        <v>32.35</v>
      </c>
      <c r="V749" s="7">
        <f t="shared" si="119"/>
        <v>32.262500000000003</v>
      </c>
    </row>
    <row r="750" spans="1:22" ht="13.5" x14ac:dyDescent="0.25">
      <c r="A750" s="3">
        <f>RSI!A750</f>
        <v>43398</v>
      </c>
      <c r="B750" s="2">
        <f>RSI!B750</f>
        <v>1.85</v>
      </c>
      <c r="C750" s="2">
        <f>RSI!I750</f>
        <v>87.260666358589475</v>
      </c>
      <c r="D750" s="2">
        <f>MACD!E750</f>
        <v>-6.271881096438614E-2</v>
      </c>
      <c r="E750" s="2">
        <f>MACD!F750</f>
        <v>-5.7299219005678345E-2</v>
      </c>
      <c r="F750" s="2">
        <f>'Moving Avg'!D750</f>
        <v>1.85</v>
      </c>
      <c r="G750" s="2">
        <f>'Moving Avg'!F750</f>
        <v>1.7560000000000007</v>
      </c>
      <c r="H750" s="2">
        <f>'Moving Avg'!G750</f>
        <v>1.5933999999999988</v>
      </c>
      <c r="I750" s="2">
        <f>'Moving Avg'!H750</f>
        <v>1.6061499999999984</v>
      </c>
      <c r="J750" s="5" t="str">
        <f>OBV!F750</f>
        <v>NEUTRAL</v>
      </c>
      <c r="K750" s="5" t="str">
        <f>OBV!G750</f>
        <v>NEUTRAL</v>
      </c>
      <c r="L750" s="5" t="str">
        <f>OBV!H750</f>
        <v>NEUTRAL</v>
      </c>
      <c r="M750" s="7">
        <f t="shared" si="110"/>
        <v>0</v>
      </c>
      <c r="N750" s="7">
        <f t="shared" si="111"/>
        <v>45</v>
      </c>
      <c r="O750" s="7">
        <f t="shared" si="112"/>
        <v>50</v>
      </c>
      <c r="P750" s="7">
        <f t="shared" si="113"/>
        <v>33</v>
      </c>
      <c r="Q750" s="8">
        <f t="shared" si="114"/>
        <v>28.2</v>
      </c>
      <c r="R750" s="8">
        <f t="shared" si="115"/>
        <v>34.75</v>
      </c>
      <c r="S750" s="8">
        <f t="shared" si="116"/>
        <v>34.1</v>
      </c>
      <c r="T750" s="8">
        <f t="shared" si="117"/>
        <v>32</v>
      </c>
      <c r="U750" s="7">
        <f t="shared" si="118"/>
        <v>32.35</v>
      </c>
      <c r="V750" s="7">
        <f t="shared" si="119"/>
        <v>32.262500000000003</v>
      </c>
    </row>
    <row r="751" spans="1:22" ht="13.5" x14ac:dyDescent="0.25">
      <c r="A751" s="3">
        <f>RSI!A751</f>
        <v>43399</v>
      </c>
      <c r="B751" s="2">
        <f>RSI!B751</f>
        <v>1.8</v>
      </c>
      <c r="C751" s="2">
        <f>RSI!I751</f>
        <v>66.582959758043614</v>
      </c>
      <c r="D751" s="2">
        <f>MACD!E751</f>
        <v>-5.4018589548445739E-2</v>
      </c>
      <c r="E751" s="2">
        <f>MACD!F751</f>
        <v>-5.6643093114231824E-2</v>
      </c>
      <c r="F751" s="2">
        <f>'Moving Avg'!D751</f>
        <v>1.8400000000000003</v>
      </c>
      <c r="G751" s="2">
        <f>'Moving Avg'!F751</f>
        <v>1.7635000000000005</v>
      </c>
      <c r="H751" s="2">
        <f>'Moving Avg'!G751</f>
        <v>1.6025999999999991</v>
      </c>
      <c r="I751" s="2">
        <f>'Moving Avg'!H751</f>
        <v>1.6026999999999987</v>
      </c>
      <c r="J751" s="5" t="str">
        <f>OBV!F751</f>
        <v>BEARISH</v>
      </c>
      <c r="K751" s="5" t="str">
        <f>OBV!G751</f>
        <v>NEUTRAL</v>
      </c>
      <c r="L751" s="5" t="str">
        <f>OBV!H751</f>
        <v>CONFIRMED BEARISH</v>
      </c>
      <c r="M751" s="7">
        <f t="shared" si="110"/>
        <v>25</v>
      </c>
      <c r="N751" s="7">
        <f t="shared" si="111"/>
        <v>0</v>
      </c>
      <c r="O751" s="7">
        <f t="shared" si="112"/>
        <v>50</v>
      </c>
      <c r="P751" s="7">
        <f t="shared" si="113"/>
        <v>16.5</v>
      </c>
      <c r="Q751" s="8">
        <f t="shared" si="114"/>
        <v>18.725000000000001</v>
      </c>
      <c r="R751" s="8">
        <f t="shared" si="115"/>
        <v>26.625</v>
      </c>
      <c r="S751" s="8">
        <f t="shared" si="116"/>
        <v>23.675000000000001</v>
      </c>
      <c r="T751" s="8">
        <f t="shared" si="117"/>
        <v>22.875</v>
      </c>
      <c r="U751" s="7">
        <f t="shared" si="118"/>
        <v>23.008333333333336</v>
      </c>
      <c r="V751" s="7">
        <f t="shared" si="119"/>
        <v>22.975000000000001</v>
      </c>
    </row>
    <row r="752" spans="1:22" ht="13.5" x14ac:dyDescent="0.25">
      <c r="A752" s="3">
        <f>RSI!A752</f>
        <v>43402</v>
      </c>
      <c r="B752" s="2">
        <f>RSI!B752</f>
        <v>1.79</v>
      </c>
      <c r="C752" s="2">
        <f>RSI!I752</f>
        <v>63.349682374562676</v>
      </c>
      <c r="D752" s="2">
        <f>MACD!E752</f>
        <v>-4.1686295395803485E-2</v>
      </c>
      <c r="E752" s="2">
        <f>MACD!F752</f>
        <v>-5.3651733570546159E-2</v>
      </c>
      <c r="F752" s="2">
        <f>'Moving Avg'!D752</f>
        <v>1.8280000000000001</v>
      </c>
      <c r="G752" s="2">
        <f>'Moving Avg'!F752</f>
        <v>1.7705000000000006</v>
      </c>
      <c r="H752" s="2">
        <f>'Moving Avg'!G752</f>
        <v>1.6107999999999993</v>
      </c>
      <c r="I752" s="2">
        <f>'Moving Avg'!H752</f>
        <v>1.5991999999999991</v>
      </c>
      <c r="J752" s="5" t="str">
        <f>OBV!F752</f>
        <v>BEARISH</v>
      </c>
      <c r="K752" s="5" t="str">
        <f>OBV!G752</f>
        <v>NEUTRAL</v>
      </c>
      <c r="L752" s="5" t="str">
        <f>OBV!H752</f>
        <v>CONFIRMED BEARISH</v>
      </c>
      <c r="M752" s="7">
        <f t="shared" si="110"/>
        <v>25</v>
      </c>
      <c r="N752" s="7">
        <f t="shared" si="111"/>
        <v>0</v>
      </c>
      <c r="O752" s="7">
        <f t="shared" si="112"/>
        <v>50</v>
      </c>
      <c r="P752" s="7">
        <f t="shared" si="113"/>
        <v>16.5</v>
      </c>
      <c r="Q752" s="8">
        <f t="shared" si="114"/>
        <v>18.725000000000001</v>
      </c>
      <c r="R752" s="8">
        <f t="shared" si="115"/>
        <v>26.625</v>
      </c>
      <c r="S752" s="8">
        <f t="shared" si="116"/>
        <v>23.675000000000001</v>
      </c>
      <c r="T752" s="8">
        <f t="shared" si="117"/>
        <v>22.875</v>
      </c>
      <c r="U752" s="7">
        <f t="shared" si="118"/>
        <v>23.008333333333336</v>
      </c>
      <c r="V752" s="7">
        <f t="shared" si="119"/>
        <v>22.975000000000001</v>
      </c>
    </row>
    <row r="753" spans="1:22" ht="13.5" x14ac:dyDescent="0.25">
      <c r="A753" s="3">
        <f>RSI!A753</f>
        <v>43403</v>
      </c>
      <c r="B753" s="2">
        <f>RSI!B753</f>
        <v>1.79</v>
      </c>
      <c r="C753" s="2">
        <f>RSI!I753</f>
        <v>63.349682374562676</v>
      </c>
      <c r="D753" s="2">
        <f>MACD!E753</f>
        <v>-2.2318414844350931E-2</v>
      </c>
      <c r="E753" s="2">
        <f>MACD!F753</f>
        <v>-4.7385069825307116E-2</v>
      </c>
      <c r="F753" s="2">
        <f>'Moving Avg'!D753</f>
        <v>1.8160000000000001</v>
      </c>
      <c r="G753" s="2">
        <f>'Moving Avg'!F753</f>
        <v>1.7755000000000005</v>
      </c>
      <c r="H753" s="2">
        <f>'Moving Avg'!G753</f>
        <v>1.6189999999999991</v>
      </c>
      <c r="I753" s="2">
        <f>'Moving Avg'!H753</f>
        <v>1.5956999999999988</v>
      </c>
      <c r="J753" s="5" t="str">
        <f>OBV!F753</f>
        <v>BEARISH</v>
      </c>
      <c r="K753" s="5" t="str">
        <f>OBV!G753</f>
        <v>NEUTRAL</v>
      </c>
      <c r="L753" s="5" t="str">
        <f>OBV!H753</f>
        <v>CONFIRMED BEARISH</v>
      </c>
      <c r="M753" s="7">
        <f t="shared" si="110"/>
        <v>25</v>
      </c>
      <c r="N753" s="7">
        <f t="shared" si="111"/>
        <v>0</v>
      </c>
      <c r="O753" s="7">
        <f t="shared" si="112"/>
        <v>50</v>
      </c>
      <c r="P753" s="7">
        <f t="shared" si="113"/>
        <v>16.5</v>
      </c>
      <c r="Q753" s="8">
        <f t="shared" si="114"/>
        <v>18.725000000000001</v>
      </c>
      <c r="R753" s="8">
        <f t="shared" si="115"/>
        <v>26.625</v>
      </c>
      <c r="S753" s="8">
        <f t="shared" si="116"/>
        <v>23.675000000000001</v>
      </c>
      <c r="T753" s="8">
        <f t="shared" si="117"/>
        <v>22.875</v>
      </c>
      <c r="U753" s="7">
        <f t="shared" si="118"/>
        <v>23.008333333333336</v>
      </c>
      <c r="V753" s="7">
        <f t="shared" si="119"/>
        <v>22.975000000000001</v>
      </c>
    </row>
    <row r="754" spans="1:22" ht="13.5" x14ac:dyDescent="0.25">
      <c r="A754" s="3">
        <f>RSI!A754</f>
        <v>43404</v>
      </c>
      <c r="B754" s="2">
        <f>RSI!B754</f>
        <v>1.74</v>
      </c>
      <c r="C754" s="2">
        <f>RSI!I754</f>
        <v>49.430487065840801</v>
      </c>
      <c r="D754" s="2">
        <f>MACD!E754</f>
        <v>-2.5023441576645933E-3</v>
      </c>
      <c r="E754" s="2">
        <f>MACD!F754</f>
        <v>-3.8408524691778613E-2</v>
      </c>
      <c r="F754" s="2">
        <f>'Moving Avg'!D754</f>
        <v>1.794</v>
      </c>
      <c r="G754" s="2">
        <f>'Moving Avg'!F754</f>
        <v>1.7800000000000005</v>
      </c>
      <c r="H754" s="2">
        <f>'Moving Avg'!G754</f>
        <v>1.6259999999999994</v>
      </c>
      <c r="I754" s="2">
        <f>'Moving Avg'!H754</f>
        <v>1.5919499999999991</v>
      </c>
      <c r="J754" s="5" t="str">
        <f>OBV!F754</f>
        <v>BEARISH</v>
      </c>
      <c r="K754" s="5" t="str">
        <f>OBV!G754</f>
        <v>NEUTRAL</v>
      </c>
      <c r="L754" s="5" t="str">
        <f>OBV!H754</f>
        <v>CONFIRMED BEARISH</v>
      </c>
      <c r="M754" s="7">
        <f t="shared" si="110"/>
        <v>25</v>
      </c>
      <c r="N754" s="7">
        <f t="shared" si="111"/>
        <v>0</v>
      </c>
      <c r="O754" s="7">
        <f t="shared" si="112"/>
        <v>50</v>
      </c>
      <c r="P754" s="7">
        <f t="shared" si="113"/>
        <v>16.5</v>
      </c>
      <c r="Q754" s="8">
        <f t="shared" si="114"/>
        <v>18.725000000000001</v>
      </c>
      <c r="R754" s="8">
        <f t="shared" si="115"/>
        <v>26.625</v>
      </c>
      <c r="S754" s="8">
        <f t="shared" si="116"/>
        <v>23.675000000000001</v>
      </c>
      <c r="T754" s="8">
        <f t="shared" si="117"/>
        <v>22.875</v>
      </c>
      <c r="U754" s="7">
        <f t="shared" si="118"/>
        <v>23.008333333333336</v>
      </c>
      <c r="V754" s="7">
        <f t="shared" si="119"/>
        <v>22.975000000000001</v>
      </c>
    </row>
    <row r="755" spans="1:22" ht="13.5" x14ac:dyDescent="0.25">
      <c r="A755" s="3">
        <f>RSI!A755</f>
        <v>43405</v>
      </c>
      <c r="B755" s="2">
        <f>RSI!B755</f>
        <v>1.77</v>
      </c>
      <c r="C755" s="2">
        <f>RSI!I755</f>
        <v>55.71741631237645</v>
      </c>
      <c r="D755" s="2">
        <f>MACD!E755</f>
        <v>1.2082923122874734E-2</v>
      </c>
      <c r="E755" s="2">
        <f>MACD!F755</f>
        <v>-2.8310235128847946E-2</v>
      </c>
      <c r="F755" s="2">
        <f>'Moving Avg'!D755</f>
        <v>1.778</v>
      </c>
      <c r="G755" s="2">
        <f>'Moving Avg'!F755</f>
        <v>1.7860000000000007</v>
      </c>
      <c r="H755" s="2">
        <f>'Moving Avg'!G755</f>
        <v>1.6335999999999993</v>
      </c>
      <c r="I755" s="2">
        <f>'Moving Avg'!H755</f>
        <v>1.5888999999999991</v>
      </c>
      <c r="J755" s="5" t="str">
        <f>OBV!F755</f>
        <v>BEARISH</v>
      </c>
      <c r="K755" s="5" t="str">
        <f>OBV!G755</f>
        <v>NEUTRAL</v>
      </c>
      <c r="L755" s="5" t="str">
        <f>OBV!H755</f>
        <v>CONFIRMED BEARISH</v>
      </c>
      <c r="M755" s="7">
        <f t="shared" si="110"/>
        <v>25</v>
      </c>
      <c r="N755" s="7">
        <f t="shared" si="111"/>
        <v>0</v>
      </c>
      <c r="O755" s="7">
        <f t="shared" si="112"/>
        <v>50</v>
      </c>
      <c r="P755" s="7">
        <f t="shared" si="113"/>
        <v>16.5</v>
      </c>
      <c r="Q755" s="8">
        <f t="shared" si="114"/>
        <v>18.725000000000001</v>
      </c>
      <c r="R755" s="8">
        <f t="shared" si="115"/>
        <v>26.625</v>
      </c>
      <c r="S755" s="8">
        <f t="shared" si="116"/>
        <v>23.675000000000001</v>
      </c>
      <c r="T755" s="8">
        <f t="shared" si="117"/>
        <v>22.875</v>
      </c>
      <c r="U755" s="7">
        <f t="shared" si="118"/>
        <v>23.008333333333336</v>
      </c>
      <c r="V755" s="7">
        <f t="shared" si="119"/>
        <v>22.975000000000001</v>
      </c>
    </row>
    <row r="756" spans="1:22" ht="13.5" x14ac:dyDescent="0.25">
      <c r="A756" s="3">
        <f>RSI!A756</f>
        <v>43406</v>
      </c>
      <c r="B756" s="2">
        <f>RSI!B756</f>
        <v>1.72</v>
      </c>
      <c r="C756" s="2">
        <f>RSI!I756</f>
        <v>45.552659887176354</v>
      </c>
      <c r="D756" s="2">
        <f>MACD!E756</f>
        <v>2.798781431847841E-2</v>
      </c>
      <c r="E756" s="2">
        <f>MACD!F756</f>
        <v>-1.7050625239382677E-2</v>
      </c>
      <c r="F756" s="2">
        <f>'Moving Avg'!D756</f>
        <v>1.762</v>
      </c>
      <c r="G756" s="2">
        <f>'Moving Avg'!F756</f>
        <v>1.7895000000000003</v>
      </c>
      <c r="H756" s="2">
        <f>'Moving Avg'!G756</f>
        <v>1.6401999999999994</v>
      </c>
      <c r="I756" s="2">
        <f>'Moving Avg'!H756</f>
        <v>1.5855999999999992</v>
      </c>
      <c r="J756" s="5" t="str">
        <f>OBV!F756</f>
        <v>BEARISH</v>
      </c>
      <c r="K756" s="5" t="str">
        <f>OBV!G756</f>
        <v>NEUTRAL</v>
      </c>
      <c r="L756" s="5" t="str">
        <f>OBV!H756</f>
        <v>CONFIRMED BEARISH</v>
      </c>
      <c r="M756" s="7">
        <f t="shared" si="110"/>
        <v>25</v>
      </c>
      <c r="N756" s="7">
        <f t="shared" si="111"/>
        <v>0</v>
      </c>
      <c r="O756" s="7">
        <f t="shared" si="112"/>
        <v>50</v>
      </c>
      <c r="P756" s="7">
        <f t="shared" si="113"/>
        <v>16.5</v>
      </c>
      <c r="Q756" s="8">
        <f t="shared" si="114"/>
        <v>18.725000000000001</v>
      </c>
      <c r="R756" s="8">
        <f t="shared" si="115"/>
        <v>26.625</v>
      </c>
      <c r="S756" s="8">
        <f t="shared" si="116"/>
        <v>23.675000000000001</v>
      </c>
      <c r="T756" s="8">
        <f t="shared" si="117"/>
        <v>22.875</v>
      </c>
      <c r="U756" s="7">
        <f t="shared" si="118"/>
        <v>23.008333333333336</v>
      </c>
      <c r="V756" s="7">
        <f t="shared" si="119"/>
        <v>22.975000000000001</v>
      </c>
    </row>
    <row r="757" spans="1:22" ht="13.5" x14ac:dyDescent="0.25">
      <c r="A757" s="3">
        <f>RSI!A757</f>
        <v>43409</v>
      </c>
      <c r="B757" s="2">
        <f>RSI!B757</f>
        <v>1.63</v>
      </c>
      <c r="C757" s="2">
        <f>RSI!I757</f>
        <v>33.651938621863266</v>
      </c>
      <c r="D757" s="2">
        <f>MACD!E757</f>
        <v>4.827811010627614E-2</v>
      </c>
      <c r="E757" s="2">
        <f>MACD!F757</f>
        <v>-3.9848781702509131E-3</v>
      </c>
      <c r="F757" s="2">
        <f>'Moving Avg'!D757</f>
        <v>1.73</v>
      </c>
      <c r="G757" s="2">
        <f>'Moving Avg'!F757</f>
        <v>1.7885000000000002</v>
      </c>
      <c r="H757" s="2">
        <f>'Moving Avg'!G757</f>
        <v>1.6447999999999994</v>
      </c>
      <c r="I757" s="2">
        <f>'Moving Avg'!H757</f>
        <v>1.582349999999999</v>
      </c>
      <c r="J757" s="5" t="str">
        <f>OBV!F757</f>
        <v>BEARISH</v>
      </c>
      <c r="K757" s="5" t="str">
        <f>OBV!G757</f>
        <v>NEUTRAL</v>
      </c>
      <c r="L757" s="5" t="str">
        <f>OBV!H757</f>
        <v>CONFIRMED BEARISH</v>
      </c>
      <c r="M757" s="7">
        <f t="shared" si="110"/>
        <v>25</v>
      </c>
      <c r="N757" s="7">
        <f t="shared" si="111"/>
        <v>0</v>
      </c>
      <c r="O757" s="7">
        <f t="shared" si="112"/>
        <v>50</v>
      </c>
      <c r="P757" s="7">
        <f t="shared" si="113"/>
        <v>16.5</v>
      </c>
      <c r="Q757" s="8">
        <f t="shared" si="114"/>
        <v>18.725000000000001</v>
      </c>
      <c r="R757" s="8">
        <f t="shared" si="115"/>
        <v>26.625</v>
      </c>
      <c r="S757" s="8">
        <f t="shared" si="116"/>
        <v>23.675000000000001</v>
      </c>
      <c r="T757" s="8">
        <f t="shared" si="117"/>
        <v>22.875</v>
      </c>
      <c r="U757" s="7">
        <f t="shared" si="118"/>
        <v>23.008333333333336</v>
      </c>
      <c r="V757" s="7">
        <f t="shared" si="119"/>
        <v>22.975000000000001</v>
      </c>
    </row>
    <row r="758" spans="1:22" ht="13.5" x14ac:dyDescent="0.25">
      <c r="A758" s="3">
        <f>RSI!A758</f>
        <v>43410</v>
      </c>
      <c r="B758" s="2">
        <f>RSI!B758</f>
        <v>1.7</v>
      </c>
      <c r="C758" s="2">
        <f>RSI!I758</f>
        <v>45.563978376341886</v>
      </c>
      <c r="D758" s="2">
        <f>MACD!E758</f>
        <v>6.0946824924564824E-2</v>
      </c>
      <c r="E758" s="2">
        <f>MACD!F758</f>
        <v>9.001462448712234E-3</v>
      </c>
      <c r="F758" s="2">
        <f>'Moving Avg'!D758</f>
        <v>1.7119999999999997</v>
      </c>
      <c r="G758" s="2">
        <f>'Moving Avg'!F758</f>
        <v>1.7880000000000003</v>
      </c>
      <c r="H758" s="2">
        <f>'Moving Avg'!G758</f>
        <v>1.6507999999999996</v>
      </c>
      <c r="I758" s="2">
        <f>'Moving Avg'!H758</f>
        <v>1.579499999999999</v>
      </c>
      <c r="J758" s="5" t="str">
        <f>OBV!F758</f>
        <v>BEARISH</v>
      </c>
      <c r="K758" s="5" t="str">
        <f>OBV!G758</f>
        <v>NEUTRAL</v>
      </c>
      <c r="L758" s="5" t="str">
        <f>OBV!H758</f>
        <v>CONFIRMED BEARISH</v>
      </c>
      <c r="M758" s="7">
        <f t="shared" si="110"/>
        <v>25</v>
      </c>
      <c r="N758" s="7">
        <f t="shared" si="111"/>
        <v>0</v>
      </c>
      <c r="O758" s="7">
        <f t="shared" si="112"/>
        <v>50</v>
      </c>
      <c r="P758" s="7">
        <f t="shared" si="113"/>
        <v>16.5</v>
      </c>
      <c r="Q758" s="8">
        <f t="shared" si="114"/>
        <v>18.725000000000001</v>
      </c>
      <c r="R758" s="8">
        <f t="shared" si="115"/>
        <v>26.625</v>
      </c>
      <c r="S758" s="8">
        <f t="shared" si="116"/>
        <v>23.675000000000001</v>
      </c>
      <c r="T758" s="8">
        <f t="shared" si="117"/>
        <v>22.875</v>
      </c>
      <c r="U758" s="7">
        <f t="shared" si="118"/>
        <v>23.008333333333336</v>
      </c>
      <c r="V758" s="7">
        <f t="shared" si="119"/>
        <v>22.975000000000001</v>
      </c>
    </row>
    <row r="759" spans="1:22" ht="13.5" x14ac:dyDescent="0.25">
      <c r="A759" s="3">
        <f>RSI!A759</f>
        <v>43411</v>
      </c>
      <c r="B759" s="2">
        <f>RSI!B759</f>
        <v>1.61</v>
      </c>
      <c r="C759" s="2">
        <f>RSI!I759</f>
        <v>36.492289273631755</v>
      </c>
      <c r="D759" s="2">
        <f>MACD!E759</f>
        <v>7.8553973857132142E-2</v>
      </c>
      <c r="E759" s="2">
        <f>MACD!F759</f>
        <v>2.2911964730396216E-2</v>
      </c>
      <c r="F759" s="2">
        <f>'Moving Avg'!D759</f>
        <v>1.6859999999999999</v>
      </c>
      <c r="G759" s="2">
        <f>'Moving Avg'!F759</f>
        <v>1.7830000000000001</v>
      </c>
      <c r="H759" s="2">
        <f>'Moving Avg'!G759</f>
        <v>1.6549999999999998</v>
      </c>
      <c r="I759" s="2">
        <f>'Moving Avg'!H759</f>
        <v>1.5761999999999992</v>
      </c>
      <c r="J759" s="5" t="str">
        <f>OBV!F759</f>
        <v>BEARISH</v>
      </c>
      <c r="K759" s="5" t="str">
        <f>OBV!G759</f>
        <v>NEUTRAL</v>
      </c>
      <c r="L759" s="5" t="str">
        <f>OBV!H759</f>
        <v>CONFIRMED BEARISH</v>
      </c>
      <c r="M759" s="7">
        <f t="shared" si="110"/>
        <v>25</v>
      </c>
      <c r="N759" s="7">
        <f t="shared" si="111"/>
        <v>0</v>
      </c>
      <c r="O759" s="7">
        <f t="shared" si="112"/>
        <v>50</v>
      </c>
      <c r="P759" s="7">
        <f t="shared" si="113"/>
        <v>16.5</v>
      </c>
      <c r="Q759" s="8">
        <f t="shared" si="114"/>
        <v>18.725000000000001</v>
      </c>
      <c r="R759" s="8">
        <f t="shared" si="115"/>
        <v>26.625</v>
      </c>
      <c r="S759" s="8">
        <f t="shared" si="116"/>
        <v>23.675000000000001</v>
      </c>
      <c r="T759" s="8">
        <f t="shared" si="117"/>
        <v>22.875</v>
      </c>
      <c r="U759" s="7">
        <f t="shared" si="118"/>
        <v>23.008333333333336</v>
      </c>
      <c r="V759" s="7">
        <f t="shared" si="119"/>
        <v>22.975000000000001</v>
      </c>
    </row>
    <row r="760" spans="1:22" ht="13.5" x14ac:dyDescent="0.25">
      <c r="A760" s="3">
        <f>RSI!A760</f>
        <v>43412</v>
      </c>
      <c r="B760" s="2">
        <f>RSI!B760</f>
        <v>1.61</v>
      </c>
      <c r="C760" s="2">
        <f>RSI!I760</f>
        <v>36.492289273631748</v>
      </c>
      <c r="D760" s="2">
        <f>MACD!E760</f>
        <v>9.4188589415614921E-2</v>
      </c>
      <c r="E760" s="2">
        <f>MACD!F760</f>
        <v>3.7167289667439957E-2</v>
      </c>
      <c r="F760" s="2">
        <f>'Moving Avg'!D760</f>
        <v>1.6539999999999999</v>
      </c>
      <c r="G760" s="2">
        <f>'Moving Avg'!F760</f>
        <v>1.7754999999999999</v>
      </c>
      <c r="H760" s="2">
        <f>'Moving Avg'!G760</f>
        <v>1.6591999999999996</v>
      </c>
      <c r="I760" s="2">
        <f>'Moving Avg'!H760</f>
        <v>1.5730499999999992</v>
      </c>
      <c r="J760" s="5" t="str">
        <f>OBV!F760</f>
        <v>BEARISH</v>
      </c>
      <c r="K760" s="5" t="str">
        <f>OBV!G760</f>
        <v>NEUTRAL</v>
      </c>
      <c r="L760" s="5" t="str">
        <f>OBV!H760</f>
        <v>CONFIRMED BEARISH</v>
      </c>
      <c r="M760" s="7">
        <f t="shared" si="110"/>
        <v>25</v>
      </c>
      <c r="N760" s="7">
        <f t="shared" si="111"/>
        <v>0</v>
      </c>
      <c r="O760" s="7">
        <f t="shared" si="112"/>
        <v>50</v>
      </c>
      <c r="P760" s="7">
        <f t="shared" si="113"/>
        <v>16.5</v>
      </c>
      <c r="Q760" s="8">
        <f t="shared" si="114"/>
        <v>18.725000000000001</v>
      </c>
      <c r="R760" s="8">
        <f t="shared" si="115"/>
        <v>26.625</v>
      </c>
      <c r="S760" s="8">
        <f t="shared" si="116"/>
        <v>23.675000000000001</v>
      </c>
      <c r="T760" s="8">
        <f t="shared" si="117"/>
        <v>22.875</v>
      </c>
      <c r="U760" s="7">
        <f t="shared" si="118"/>
        <v>23.008333333333336</v>
      </c>
      <c r="V760" s="7">
        <f t="shared" si="119"/>
        <v>22.975000000000001</v>
      </c>
    </row>
    <row r="761" spans="1:22" ht="13.5" x14ac:dyDescent="0.25">
      <c r="A761" s="3">
        <f>RSI!A761</f>
        <v>43413</v>
      </c>
      <c r="B761" s="2">
        <f>RSI!B761</f>
        <v>1.67</v>
      </c>
      <c r="C761" s="2">
        <f>RSI!I761</f>
        <v>44.964344398608162</v>
      </c>
      <c r="D761" s="2">
        <f>MACD!E761</f>
        <v>9.5962848449576255E-2</v>
      </c>
      <c r="E761" s="2">
        <f>MACD!F761</f>
        <v>4.892640142386722E-2</v>
      </c>
      <c r="F761" s="2">
        <f>'Moving Avg'!D761</f>
        <v>1.6440000000000001</v>
      </c>
      <c r="G761" s="2">
        <f>'Moving Avg'!F761</f>
        <v>1.7709999999999997</v>
      </c>
      <c r="H761" s="2">
        <f>'Moving Avg'!G761</f>
        <v>1.6645999999999999</v>
      </c>
      <c r="I761" s="2">
        <f>'Moving Avg'!H761</f>
        <v>1.570349999999999</v>
      </c>
      <c r="J761" s="5" t="str">
        <f>OBV!F761</f>
        <v>BEARISH</v>
      </c>
      <c r="K761" s="5" t="str">
        <f>OBV!G761</f>
        <v>NEUTRAL</v>
      </c>
      <c r="L761" s="5" t="str">
        <f>OBV!H761</f>
        <v>CONFIRMED BEARISH</v>
      </c>
      <c r="M761" s="7">
        <f t="shared" si="110"/>
        <v>25</v>
      </c>
      <c r="N761" s="7">
        <f t="shared" si="111"/>
        <v>0</v>
      </c>
      <c r="O761" s="7">
        <f t="shared" si="112"/>
        <v>50</v>
      </c>
      <c r="P761" s="7">
        <f t="shared" si="113"/>
        <v>16.5</v>
      </c>
      <c r="Q761" s="8">
        <f t="shared" si="114"/>
        <v>18.725000000000001</v>
      </c>
      <c r="R761" s="8">
        <f t="shared" si="115"/>
        <v>26.625</v>
      </c>
      <c r="S761" s="8">
        <f t="shared" si="116"/>
        <v>23.675000000000001</v>
      </c>
      <c r="T761" s="8">
        <f t="shared" si="117"/>
        <v>22.875</v>
      </c>
      <c r="U761" s="7">
        <f t="shared" si="118"/>
        <v>23.008333333333336</v>
      </c>
      <c r="V761" s="7">
        <f t="shared" si="119"/>
        <v>22.975000000000001</v>
      </c>
    </row>
    <row r="762" spans="1:22" ht="13.5" x14ac:dyDescent="0.25">
      <c r="A762" s="3">
        <f>RSI!A762</f>
        <v>43416</v>
      </c>
      <c r="B762" s="2">
        <f>RSI!B762</f>
        <v>1.58</v>
      </c>
      <c r="C762" s="2">
        <f>RSI!I762</f>
        <v>36.992603796189826</v>
      </c>
      <c r="D762" s="2">
        <f>MACD!E762</f>
        <v>0.10286903033145922</v>
      </c>
      <c r="E762" s="2">
        <f>MACD!F762</f>
        <v>5.9714927205385626E-2</v>
      </c>
      <c r="F762" s="2">
        <f>'Moving Avg'!D762</f>
        <v>1.6339999999999999</v>
      </c>
      <c r="G762" s="2">
        <f>'Moving Avg'!F762</f>
        <v>1.7604999999999993</v>
      </c>
      <c r="H762" s="2">
        <f>'Moving Avg'!G762</f>
        <v>1.6681999999999999</v>
      </c>
      <c r="I762" s="2">
        <f>'Moving Avg'!H762</f>
        <v>1.5674999999999994</v>
      </c>
      <c r="J762" s="5" t="str">
        <f>OBV!F762</f>
        <v>BEARISH</v>
      </c>
      <c r="K762" s="5" t="str">
        <f>OBV!G762</f>
        <v>NEUTRAL</v>
      </c>
      <c r="L762" s="5" t="str">
        <f>OBV!H762</f>
        <v>CONFIRMED BEARISH</v>
      </c>
      <c r="M762" s="7">
        <f t="shared" si="110"/>
        <v>25</v>
      </c>
      <c r="N762" s="7">
        <f t="shared" si="111"/>
        <v>0</v>
      </c>
      <c r="O762" s="7">
        <f t="shared" si="112"/>
        <v>50</v>
      </c>
      <c r="P762" s="7">
        <f t="shared" si="113"/>
        <v>16.5</v>
      </c>
      <c r="Q762" s="8">
        <f t="shared" si="114"/>
        <v>18.725000000000001</v>
      </c>
      <c r="R762" s="8">
        <f t="shared" si="115"/>
        <v>26.625</v>
      </c>
      <c r="S762" s="8">
        <f t="shared" si="116"/>
        <v>23.675000000000001</v>
      </c>
      <c r="T762" s="8">
        <f t="shared" si="117"/>
        <v>22.875</v>
      </c>
      <c r="U762" s="7">
        <f t="shared" si="118"/>
        <v>23.008333333333336</v>
      </c>
      <c r="V762" s="7">
        <f t="shared" si="119"/>
        <v>22.975000000000001</v>
      </c>
    </row>
    <row r="763" spans="1:22" ht="13.5" x14ac:dyDescent="0.25">
      <c r="A763" s="3">
        <f>RSI!A763</f>
        <v>43417</v>
      </c>
      <c r="B763" s="2">
        <f>RSI!B763</f>
        <v>1.65</v>
      </c>
      <c r="C763" s="2">
        <f>RSI!I763</f>
        <v>45.13938052396832</v>
      </c>
      <c r="D763" s="2">
        <f>MACD!E763</f>
        <v>0.10431553715821718</v>
      </c>
      <c r="E763" s="2">
        <f>MACD!F763</f>
        <v>6.8635049195951939E-2</v>
      </c>
      <c r="F763" s="2">
        <f>'Moving Avg'!D763</f>
        <v>1.6240000000000001</v>
      </c>
      <c r="G763" s="2">
        <f>'Moving Avg'!F763</f>
        <v>1.7504999999999995</v>
      </c>
      <c r="H763" s="2">
        <f>'Moving Avg'!G763</f>
        <v>1.6732</v>
      </c>
      <c r="I763" s="2">
        <f>'Moving Avg'!H763</f>
        <v>1.5649999999999995</v>
      </c>
      <c r="J763" s="5" t="str">
        <f>OBV!F763</f>
        <v>BEARISH</v>
      </c>
      <c r="K763" s="5" t="str">
        <f>OBV!G763</f>
        <v>NEUTRAL</v>
      </c>
      <c r="L763" s="5" t="str">
        <f>OBV!H763</f>
        <v>CONFIRMED BEARISH</v>
      </c>
      <c r="M763" s="7">
        <f t="shared" si="110"/>
        <v>25</v>
      </c>
      <c r="N763" s="7">
        <f t="shared" si="111"/>
        <v>0</v>
      </c>
      <c r="O763" s="7">
        <f t="shared" si="112"/>
        <v>50</v>
      </c>
      <c r="P763" s="7">
        <f t="shared" si="113"/>
        <v>16.5</v>
      </c>
      <c r="Q763" s="8">
        <f t="shared" si="114"/>
        <v>18.725000000000001</v>
      </c>
      <c r="R763" s="8">
        <f t="shared" si="115"/>
        <v>26.625</v>
      </c>
      <c r="S763" s="8">
        <f t="shared" si="116"/>
        <v>23.675000000000001</v>
      </c>
      <c r="T763" s="8">
        <f t="shared" si="117"/>
        <v>22.875</v>
      </c>
      <c r="U763" s="7">
        <f t="shared" si="118"/>
        <v>23.008333333333336</v>
      </c>
      <c r="V763" s="7">
        <f t="shared" si="119"/>
        <v>22.975000000000001</v>
      </c>
    </row>
    <row r="764" spans="1:22" ht="13.5" x14ac:dyDescent="0.25">
      <c r="A764" s="3">
        <f>RSI!A764</f>
        <v>43418</v>
      </c>
      <c r="B764" s="2">
        <f>RSI!B764</f>
        <v>1.67</v>
      </c>
      <c r="C764" s="2">
        <f>RSI!I764</f>
        <v>47.238457682295675</v>
      </c>
      <c r="D764" s="2">
        <f>MACD!E764</f>
        <v>9.6681711599030828E-2</v>
      </c>
      <c r="E764" s="2">
        <f>MACD!F764</f>
        <v>7.4244381676567717E-2</v>
      </c>
      <c r="F764" s="2">
        <f>'Moving Avg'!D764</f>
        <v>1.6359999999999999</v>
      </c>
      <c r="G764" s="2">
        <f>'Moving Avg'!F764</f>
        <v>1.7414999999999996</v>
      </c>
      <c r="H764" s="2">
        <f>'Moving Avg'!G764</f>
        <v>1.6777999999999997</v>
      </c>
      <c r="I764" s="2">
        <f>'Moving Avg'!H764</f>
        <v>1.5625999999999995</v>
      </c>
      <c r="J764" s="5" t="str">
        <f>OBV!F764</f>
        <v>BULLISH</v>
      </c>
      <c r="K764" s="5" t="str">
        <f>OBV!G764</f>
        <v>NEUTRAL</v>
      </c>
      <c r="L764" s="5" t="str">
        <f>OBV!H764</f>
        <v>CONFIRMED BULLISH</v>
      </c>
      <c r="M764" s="7">
        <f t="shared" si="110"/>
        <v>25</v>
      </c>
      <c r="N764" s="7">
        <f t="shared" si="111"/>
        <v>0</v>
      </c>
      <c r="O764" s="7">
        <f t="shared" si="112"/>
        <v>50</v>
      </c>
      <c r="P764" s="7">
        <f t="shared" si="113"/>
        <v>83.5</v>
      </c>
      <c r="Q764" s="8">
        <f t="shared" si="114"/>
        <v>28.774999999999999</v>
      </c>
      <c r="R764" s="8">
        <f t="shared" si="115"/>
        <v>43.375</v>
      </c>
      <c r="S764" s="8">
        <f t="shared" si="116"/>
        <v>53.825000000000003</v>
      </c>
      <c r="T764" s="8">
        <f t="shared" si="117"/>
        <v>39.625</v>
      </c>
      <c r="U764" s="7">
        <f t="shared" si="118"/>
        <v>41.991666666666667</v>
      </c>
      <c r="V764" s="7">
        <f t="shared" si="119"/>
        <v>41.400000000000006</v>
      </c>
    </row>
    <row r="765" spans="1:22" ht="13.5" x14ac:dyDescent="0.25">
      <c r="A765" s="3">
        <f>RSI!A765</f>
        <v>43419</v>
      </c>
      <c r="B765" s="2">
        <f>RSI!B765</f>
        <v>1.74</v>
      </c>
      <c r="C765" s="2">
        <f>RSI!I765</f>
        <v>53.888570448189604</v>
      </c>
      <c r="D765" s="2">
        <f>MACD!E765</f>
        <v>8.982692847888174E-2</v>
      </c>
      <c r="E765" s="2">
        <f>MACD!F765</f>
        <v>7.7360891037030532E-2</v>
      </c>
      <c r="F765" s="2">
        <f>'Moving Avg'!D765</f>
        <v>1.6620000000000001</v>
      </c>
      <c r="G765" s="2">
        <f>'Moving Avg'!F765</f>
        <v>1.7359999999999995</v>
      </c>
      <c r="H765" s="2">
        <f>'Moving Avg'!G765</f>
        <v>1.6837999999999997</v>
      </c>
      <c r="I765" s="2">
        <f>'Moving Avg'!H765</f>
        <v>1.5605500000000001</v>
      </c>
      <c r="J765" s="5" t="str">
        <f>OBV!F765</f>
        <v>BULLISH</v>
      </c>
      <c r="K765" s="5" t="str">
        <f>OBV!G765</f>
        <v>NEUTRAL</v>
      </c>
      <c r="L765" s="5" t="str">
        <f>OBV!H765</f>
        <v>CONFIRMED BULLISH</v>
      </c>
      <c r="M765" s="7">
        <f t="shared" si="110"/>
        <v>25</v>
      </c>
      <c r="N765" s="7">
        <f t="shared" si="111"/>
        <v>0</v>
      </c>
      <c r="O765" s="7">
        <f t="shared" si="112"/>
        <v>50</v>
      </c>
      <c r="P765" s="7">
        <f t="shared" si="113"/>
        <v>83.5</v>
      </c>
      <c r="Q765" s="8">
        <f t="shared" si="114"/>
        <v>28.774999999999999</v>
      </c>
      <c r="R765" s="8">
        <f t="shared" si="115"/>
        <v>43.375</v>
      </c>
      <c r="S765" s="8">
        <f t="shared" si="116"/>
        <v>53.825000000000003</v>
      </c>
      <c r="T765" s="8">
        <f t="shared" si="117"/>
        <v>39.625</v>
      </c>
      <c r="U765" s="7">
        <f t="shared" si="118"/>
        <v>41.991666666666667</v>
      </c>
      <c r="V765" s="7">
        <f t="shared" si="119"/>
        <v>41.400000000000006</v>
      </c>
    </row>
    <row r="766" spans="1:22" ht="13.5" x14ac:dyDescent="0.25">
      <c r="A766" s="3">
        <f>RSI!A766</f>
        <v>43420</v>
      </c>
      <c r="B766" s="2">
        <f>RSI!B766</f>
        <v>1.81</v>
      </c>
      <c r="C766" s="2">
        <f>RSI!I766</f>
        <v>59.399530540466259</v>
      </c>
      <c r="D766" s="2">
        <f>MACD!E766</f>
        <v>7.0897090667039864E-2</v>
      </c>
      <c r="E766" s="2">
        <f>MACD!F766</f>
        <v>7.6068130963032402E-2</v>
      </c>
      <c r="F766" s="2">
        <f>'Moving Avg'!D766</f>
        <v>1.6900000000000002</v>
      </c>
      <c r="G766" s="2">
        <f>'Moving Avg'!F766</f>
        <v>1.734</v>
      </c>
      <c r="H766" s="2">
        <f>'Moving Avg'!G766</f>
        <v>1.6899999999999997</v>
      </c>
      <c r="I766" s="2">
        <f>'Moving Avg'!H766</f>
        <v>1.5588499999999998</v>
      </c>
      <c r="J766" s="5" t="str">
        <f>OBV!F766</f>
        <v>BULLISH</v>
      </c>
      <c r="K766" s="5" t="str">
        <f>OBV!G766</f>
        <v>NEUTRAL</v>
      </c>
      <c r="L766" s="5" t="str">
        <f>OBV!H766</f>
        <v>CONFIRMED BULLISH</v>
      </c>
      <c r="M766" s="7">
        <f t="shared" si="110"/>
        <v>25</v>
      </c>
      <c r="N766" s="7">
        <f t="shared" si="111"/>
        <v>45</v>
      </c>
      <c r="O766" s="7">
        <f t="shared" si="112"/>
        <v>50</v>
      </c>
      <c r="P766" s="7">
        <f t="shared" si="113"/>
        <v>83.5</v>
      </c>
      <c r="Q766" s="8">
        <f t="shared" si="114"/>
        <v>44.524999999999999</v>
      </c>
      <c r="R766" s="8">
        <f t="shared" si="115"/>
        <v>52.375</v>
      </c>
      <c r="S766" s="8">
        <f t="shared" si="116"/>
        <v>60.575000000000003</v>
      </c>
      <c r="T766" s="8">
        <f t="shared" si="117"/>
        <v>50.875</v>
      </c>
      <c r="U766" s="7">
        <f t="shared" si="118"/>
        <v>52.491666666666674</v>
      </c>
      <c r="V766" s="7">
        <f t="shared" si="119"/>
        <v>52.087500000000006</v>
      </c>
    </row>
    <row r="767" spans="1:22" ht="13.5" x14ac:dyDescent="0.25">
      <c r="A767" s="3">
        <f>RSI!A767</f>
        <v>43423</v>
      </c>
      <c r="B767" s="2">
        <f>RSI!B767</f>
        <v>1.81</v>
      </c>
      <c r="C767" s="2">
        <f>RSI!I767</f>
        <v>59.399530540466259</v>
      </c>
      <c r="D767" s="2">
        <f>MACD!E767</f>
        <v>4.0386282231356763E-2</v>
      </c>
      <c r="E767" s="2">
        <f>MACD!F767</f>
        <v>6.8931761216697279E-2</v>
      </c>
      <c r="F767" s="2">
        <f>'Moving Avg'!D767</f>
        <v>1.736</v>
      </c>
      <c r="G767" s="2">
        <f>'Moving Avg'!F767</f>
        <v>1.7319999999999998</v>
      </c>
      <c r="H767" s="2">
        <f>'Moving Avg'!G767</f>
        <v>1.696</v>
      </c>
      <c r="I767" s="2">
        <f>'Moving Avg'!H767</f>
        <v>1.5576000000000001</v>
      </c>
      <c r="J767" s="5" t="str">
        <f>OBV!F767</f>
        <v>BULLISH</v>
      </c>
      <c r="K767" s="5" t="str">
        <f>OBV!G767</f>
        <v>NEUTRAL</v>
      </c>
      <c r="L767" s="5" t="str">
        <f>OBV!H767</f>
        <v>CONFIRMED BULLISH</v>
      </c>
      <c r="M767" s="7">
        <f t="shared" si="110"/>
        <v>25</v>
      </c>
      <c r="N767" s="7">
        <f t="shared" si="111"/>
        <v>100</v>
      </c>
      <c r="O767" s="7">
        <f t="shared" si="112"/>
        <v>50</v>
      </c>
      <c r="P767" s="7">
        <f t="shared" si="113"/>
        <v>83.5</v>
      </c>
      <c r="Q767" s="8">
        <f t="shared" si="114"/>
        <v>63.774999999999999</v>
      </c>
      <c r="R767" s="8">
        <f t="shared" si="115"/>
        <v>63.375</v>
      </c>
      <c r="S767" s="8">
        <f t="shared" si="116"/>
        <v>68.825000000000003</v>
      </c>
      <c r="T767" s="8">
        <f t="shared" si="117"/>
        <v>64.625</v>
      </c>
      <c r="U767" s="7">
        <f t="shared" si="118"/>
        <v>65.325000000000003</v>
      </c>
      <c r="V767" s="7">
        <f t="shared" si="119"/>
        <v>65.150000000000006</v>
      </c>
    </row>
    <row r="768" spans="1:22" ht="13.5" x14ac:dyDescent="0.25">
      <c r="A768" s="3">
        <f>RSI!A768</f>
        <v>43425</v>
      </c>
      <c r="B768" s="2">
        <f>RSI!B768</f>
        <v>1.81</v>
      </c>
      <c r="C768" s="2">
        <f>RSI!I768</f>
        <v>59.399530540466252</v>
      </c>
      <c r="D768" s="2">
        <f>MACD!E768</f>
        <v>2.4739508873128147E-2</v>
      </c>
      <c r="E768" s="2">
        <f>MACD!F768</f>
        <v>6.0093310747983457E-2</v>
      </c>
      <c r="F768" s="2">
        <f>'Moving Avg'!D768</f>
        <v>1.7680000000000002</v>
      </c>
      <c r="G768" s="2">
        <f>'Moving Avg'!F768</f>
        <v>1.73</v>
      </c>
      <c r="H768" s="2">
        <f>'Moving Avg'!G768</f>
        <v>1.7020000000000002</v>
      </c>
      <c r="I768" s="2">
        <f>'Moving Avg'!H768</f>
        <v>1.5568000000000004</v>
      </c>
      <c r="J768" s="5" t="str">
        <f>OBV!F768</f>
        <v>BULLISH</v>
      </c>
      <c r="K768" s="5" t="str">
        <f>OBV!G768</f>
        <v>NEUTRAL</v>
      </c>
      <c r="L768" s="5" t="str">
        <f>OBV!H768</f>
        <v>CONFIRMED BULLISH</v>
      </c>
      <c r="M768" s="7">
        <f t="shared" si="110"/>
        <v>25</v>
      </c>
      <c r="N768" s="7">
        <f t="shared" si="111"/>
        <v>100</v>
      </c>
      <c r="O768" s="7">
        <f t="shared" si="112"/>
        <v>50</v>
      </c>
      <c r="P768" s="7">
        <f t="shared" si="113"/>
        <v>83.5</v>
      </c>
      <c r="Q768" s="8">
        <f t="shared" si="114"/>
        <v>63.774999999999999</v>
      </c>
      <c r="R768" s="8">
        <f t="shared" si="115"/>
        <v>63.375</v>
      </c>
      <c r="S768" s="8">
        <f t="shared" si="116"/>
        <v>68.825000000000003</v>
      </c>
      <c r="T768" s="8">
        <f t="shared" si="117"/>
        <v>64.625</v>
      </c>
      <c r="U768" s="7">
        <f t="shared" si="118"/>
        <v>65.325000000000003</v>
      </c>
      <c r="V768" s="7">
        <f t="shared" si="119"/>
        <v>65.150000000000006</v>
      </c>
    </row>
    <row r="769" spans="1:22" ht="13.5" x14ac:dyDescent="0.25">
      <c r="A769" s="3">
        <f>RSI!A769</f>
        <v>43426</v>
      </c>
      <c r="B769" s="2">
        <f>RSI!B769</f>
        <v>1.83</v>
      </c>
      <c r="C769" s="2">
        <f>RSI!I769</f>
        <v>61.060255757177202</v>
      </c>
      <c r="D769" s="2">
        <f>MACD!E769</f>
        <v>-4.3824874488245236E-3</v>
      </c>
      <c r="E769" s="2">
        <f>MACD!F769</f>
        <v>4.7198151108621862E-2</v>
      </c>
      <c r="F769" s="2">
        <f>'Moving Avg'!D769</f>
        <v>1.8</v>
      </c>
      <c r="G769" s="2">
        <f>'Moving Avg'!F769</f>
        <v>1.7289999999999996</v>
      </c>
      <c r="H769" s="2">
        <f>'Moving Avg'!G769</f>
        <v>1.7084000000000001</v>
      </c>
      <c r="I769" s="2">
        <f>'Moving Avg'!H769</f>
        <v>1.5561000000000005</v>
      </c>
      <c r="J769" s="5" t="str">
        <f>OBV!F769</f>
        <v>BULLISH</v>
      </c>
      <c r="K769" s="5" t="str">
        <f>OBV!G769</f>
        <v>NEUTRAL</v>
      </c>
      <c r="L769" s="5" t="str">
        <f>OBV!H769</f>
        <v>CONFIRMED BULLISH</v>
      </c>
      <c r="M769" s="7">
        <f t="shared" si="110"/>
        <v>25</v>
      </c>
      <c r="N769" s="7">
        <f t="shared" si="111"/>
        <v>100</v>
      </c>
      <c r="O769" s="7">
        <f t="shared" si="112"/>
        <v>50</v>
      </c>
      <c r="P769" s="7">
        <f t="shared" si="113"/>
        <v>83.5</v>
      </c>
      <c r="Q769" s="8">
        <f t="shared" si="114"/>
        <v>63.774999999999999</v>
      </c>
      <c r="R769" s="8">
        <f t="shared" si="115"/>
        <v>63.375</v>
      </c>
      <c r="S769" s="8">
        <f t="shared" si="116"/>
        <v>68.825000000000003</v>
      </c>
      <c r="T769" s="8">
        <f t="shared" si="117"/>
        <v>64.625</v>
      </c>
      <c r="U769" s="7">
        <f t="shared" si="118"/>
        <v>65.325000000000003</v>
      </c>
      <c r="V769" s="7">
        <f t="shared" si="119"/>
        <v>65.150000000000006</v>
      </c>
    </row>
    <row r="770" spans="1:22" ht="13.5" x14ac:dyDescent="0.25">
      <c r="A770" s="3">
        <f>RSI!A770</f>
        <v>43427</v>
      </c>
      <c r="B770" s="2">
        <f>RSI!B770</f>
        <v>1.83</v>
      </c>
      <c r="C770" s="2">
        <f>RSI!I770</f>
        <v>61.060255757177202</v>
      </c>
      <c r="D770" s="2">
        <f>MACD!E770</f>
        <v>-2.9656045963758038E-2</v>
      </c>
      <c r="E770" s="2">
        <f>MACD!F770</f>
        <v>3.1827311694145884E-2</v>
      </c>
      <c r="F770" s="2">
        <f>'Moving Avg'!D770</f>
        <v>1.8180000000000001</v>
      </c>
      <c r="G770" s="2">
        <f>'Moving Avg'!F770</f>
        <v>1.7279999999999993</v>
      </c>
      <c r="H770" s="2">
        <f>'Moving Avg'!G770</f>
        <v>1.7136000000000002</v>
      </c>
      <c r="I770" s="2">
        <f>'Moving Avg'!H770</f>
        <v>1.5558000000000005</v>
      </c>
      <c r="J770" s="5" t="str">
        <f>OBV!F770</f>
        <v>BULLISH</v>
      </c>
      <c r="K770" s="5" t="str">
        <f>OBV!G770</f>
        <v>NEUTRAL</v>
      </c>
      <c r="L770" s="5" t="str">
        <f>OBV!H770</f>
        <v>CONFIRMED BULLISH</v>
      </c>
      <c r="M770" s="7">
        <f t="shared" ref="M770:M833" si="120">IF(C770&lt;30,50, IF(C770&gt;70, 0, 25))</f>
        <v>25</v>
      </c>
      <c r="N770" s="7">
        <f t="shared" ref="N770:N833" si="121">IF(E770-D770&gt;0.02, 100, IF(E770-D770&lt;0,0,45))</f>
        <v>100</v>
      </c>
      <c r="O770" s="7">
        <f t="shared" ref="O770:O833" si="122">IF(F770-I770&gt;10,100,IF(F770-I770&gt;5,75, IF(F770-I770&gt;0,50,0)))</f>
        <v>50</v>
      </c>
      <c r="P770" s="7">
        <f t="shared" ref="P770:P833" si="123">IF(L770="confirmed bullish", 34, IF(L770="bullish divergence",17, 0))+IF(J770="bullish",33,IF(J770="bearish",0,16.5))+IF(K770="strong",33,IF(K770="weak",0,16.5))</f>
        <v>83.5</v>
      </c>
      <c r="Q770" s="8">
        <f t="shared" si="114"/>
        <v>63.774999999999999</v>
      </c>
      <c r="R770" s="8">
        <f t="shared" si="115"/>
        <v>63.375</v>
      </c>
      <c r="S770" s="8">
        <f t="shared" si="116"/>
        <v>68.825000000000003</v>
      </c>
      <c r="T770" s="8">
        <f t="shared" si="117"/>
        <v>64.625</v>
      </c>
      <c r="U770" s="7">
        <f t="shared" si="118"/>
        <v>65.325000000000003</v>
      </c>
      <c r="V770" s="7">
        <f t="shared" si="119"/>
        <v>65.150000000000006</v>
      </c>
    </row>
    <row r="771" spans="1:22" ht="13.5" x14ac:dyDescent="0.25">
      <c r="A771" s="3">
        <f>RSI!A771</f>
        <v>43430</v>
      </c>
      <c r="B771" s="2">
        <f>RSI!B771</f>
        <v>1.83</v>
      </c>
      <c r="C771" s="2">
        <f>RSI!I771</f>
        <v>61.060255757177202</v>
      </c>
      <c r="D771" s="2">
        <f>MACD!E771</f>
        <v>-4.2395659661056406E-2</v>
      </c>
      <c r="E771" s="2">
        <f>MACD!F771</f>
        <v>1.6982717423105427E-2</v>
      </c>
      <c r="F771" s="2">
        <f>'Moving Avg'!D771</f>
        <v>1.8219999999999998</v>
      </c>
      <c r="G771" s="2">
        <f>'Moving Avg'!F771</f>
        <v>1.7294999999999994</v>
      </c>
      <c r="H771" s="2">
        <f>'Moving Avg'!G771</f>
        <v>1.7188000000000005</v>
      </c>
      <c r="I771" s="2">
        <f>'Moving Avg'!H771</f>
        <v>1.5555500000000007</v>
      </c>
      <c r="J771" s="5" t="str">
        <f>OBV!F771</f>
        <v>BULLISH</v>
      </c>
      <c r="K771" s="5" t="str">
        <f>OBV!G771</f>
        <v>NEUTRAL</v>
      </c>
      <c r="L771" s="5" t="str">
        <f>OBV!H771</f>
        <v>CONFIRMED BULLISH</v>
      </c>
      <c r="M771" s="7">
        <f t="shared" si="120"/>
        <v>25</v>
      </c>
      <c r="N771" s="7">
        <f t="shared" si="121"/>
        <v>100</v>
      </c>
      <c r="O771" s="7">
        <f t="shared" si="122"/>
        <v>50</v>
      </c>
      <c r="P771" s="7">
        <f t="shared" si="123"/>
        <v>83.5</v>
      </c>
      <c r="Q771" s="8">
        <f t="shared" ref="Q771:Q834" si="124">0.35*M771+N771*0.35+O771*0.15+P771*0.15</f>
        <v>63.774999999999999</v>
      </c>
      <c r="R771" s="8">
        <f t="shared" ref="R771:R834" si="125">M771*0.2+N771*0.2+O771*0.35+P771*0.25</f>
        <v>63.375</v>
      </c>
      <c r="S771" s="8">
        <f t="shared" ref="S771:S834" si="126">M771*0.15+N771*0.15+O771*0.25+P771*0.45</f>
        <v>68.825000000000003</v>
      </c>
      <c r="T771" s="8">
        <f t="shared" ref="T771:T834" si="127">0.25*SUM(M771:P771)</f>
        <v>64.625</v>
      </c>
      <c r="U771" s="7">
        <f t="shared" ref="U771:U834" si="128">SUM(Q771:S771)/3</f>
        <v>65.325000000000003</v>
      </c>
      <c r="V771" s="7">
        <f t="shared" ref="V771:V834" si="129">SUM(Q771:T771)/4</f>
        <v>65.150000000000006</v>
      </c>
    </row>
    <row r="772" spans="1:22" ht="13.5" x14ac:dyDescent="0.25">
      <c r="A772" s="3">
        <f>RSI!A772</f>
        <v>43431</v>
      </c>
      <c r="B772" s="2">
        <f>RSI!B772</f>
        <v>1.85</v>
      </c>
      <c r="C772" s="2">
        <f>RSI!I772</f>
        <v>62.952924895794709</v>
      </c>
      <c r="D772" s="2">
        <f>MACD!E772</f>
        <v>-6.9044694214084323E-2</v>
      </c>
      <c r="E772" s="2">
        <f>MACD!F772</f>
        <v>-2.2276490433252236E-4</v>
      </c>
      <c r="F772" s="2">
        <f>'Moving Avg'!D772</f>
        <v>1.83</v>
      </c>
      <c r="G772" s="2">
        <f>'Moving Avg'!F772</f>
        <v>1.7324999999999995</v>
      </c>
      <c r="H772" s="2">
        <f>'Moving Avg'!G772</f>
        <v>1.7244000000000002</v>
      </c>
      <c r="I772" s="2">
        <f>'Moving Avg'!H772</f>
        <v>1.5554000000000006</v>
      </c>
      <c r="J772" s="5" t="str">
        <f>OBV!F772</f>
        <v>BULLISH</v>
      </c>
      <c r="K772" s="5" t="str">
        <f>OBV!G772</f>
        <v>NEUTRAL</v>
      </c>
      <c r="L772" s="5" t="str">
        <f>OBV!H772</f>
        <v>CONFIRMED BULLISH</v>
      </c>
      <c r="M772" s="7">
        <f t="shared" si="120"/>
        <v>25</v>
      </c>
      <c r="N772" s="7">
        <f t="shared" si="121"/>
        <v>100</v>
      </c>
      <c r="O772" s="7">
        <f t="shared" si="122"/>
        <v>50</v>
      </c>
      <c r="P772" s="7">
        <f t="shared" si="123"/>
        <v>83.5</v>
      </c>
      <c r="Q772" s="8">
        <f t="shared" si="124"/>
        <v>63.774999999999999</v>
      </c>
      <c r="R772" s="8">
        <f t="shared" si="125"/>
        <v>63.375</v>
      </c>
      <c r="S772" s="8">
        <f t="shared" si="126"/>
        <v>68.825000000000003</v>
      </c>
      <c r="T772" s="8">
        <f t="shared" si="127"/>
        <v>64.625</v>
      </c>
      <c r="U772" s="7">
        <f t="shared" si="128"/>
        <v>65.325000000000003</v>
      </c>
      <c r="V772" s="7">
        <f t="shared" si="129"/>
        <v>65.150000000000006</v>
      </c>
    </row>
    <row r="773" spans="1:22" ht="13.5" x14ac:dyDescent="0.25">
      <c r="A773" s="3">
        <f>RSI!A773</f>
        <v>43432</v>
      </c>
      <c r="B773" s="2">
        <f>RSI!B773</f>
        <v>1.9</v>
      </c>
      <c r="C773" s="2">
        <f>RSI!I773</f>
        <v>67.23990484741293</v>
      </c>
      <c r="D773" s="2">
        <f>MACD!E773</f>
        <v>-8.5148129328689315E-2</v>
      </c>
      <c r="E773" s="2">
        <f>MACD!F773</f>
        <v>-1.7207837789203879E-2</v>
      </c>
      <c r="F773" s="2">
        <f>'Moving Avg'!D773</f>
        <v>1.8480000000000001</v>
      </c>
      <c r="G773" s="2">
        <f>'Moving Avg'!F773</f>
        <v>1.7379999999999991</v>
      </c>
      <c r="H773" s="2">
        <f>'Moving Avg'!G773</f>
        <v>1.7318000000000005</v>
      </c>
      <c r="I773" s="2">
        <f>'Moving Avg'!H773</f>
        <v>1.5555000000000003</v>
      </c>
      <c r="J773" s="5" t="str">
        <f>OBV!F773</f>
        <v>BULLISH</v>
      </c>
      <c r="K773" s="5" t="str">
        <f>OBV!G773</f>
        <v>NEUTRAL</v>
      </c>
      <c r="L773" s="5" t="str">
        <f>OBV!H773</f>
        <v>CONFIRMED BULLISH</v>
      </c>
      <c r="M773" s="7">
        <f t="shared" si="120"/>
        <v>25</v>
      </c>
      <c r="N773" s="7">
        <f t="shared" si="121"/>
        <v>100</v>
      </c>
      <c r="O773" s="7">
        <f t="shared" si="122"/>
        <v>50</v>
      </c>
      <c r="P773" s="7">
        <f t="shared" si="123"/>
        <v>83.5</v>
      </c>
      <c r="Q773" s="8">
        <f t="shared" si="124"/>
        <v>63.774999999999999</v>
      </c>
      <c r="R773" s="8">
        <f t="shared" si="125"/>
        <v>63.375</v>
      </c>
      <c r="S773" s="8">
        <f t="shared" si="126"/>
        <v>68.825000000000003</v>
      </c>
      <c r="T773" s="8">
        <f t="shared" si="127"/>
        <v>64.625</v>
      </c>
      <c r="U773" s="7">
        <f t="shared" si="128"/>
        <v>65.325000000000003</v>
      </c>
      <c r="V773" s="7">
        <f t="shared" si="129"/>
        <v>65.150000000000006</v>
      </c>
    </row>
    <row r="774" spans="1:22" ht="13.5" x14ac:dyDescent="0.25">
      <c r="A774" s="3">
        <f>RSI!A774</f>
        <v>43433</v>
      </c>
      <c r="B774" s="2">
        <f>RSI!B774</f>
        <v>1.91</v>
      </c>
      <c r="C774" s="2">
        <f>RSI!I774</f>
        <v>68.036551676904168</v>
      </c>
      <c r="D774" s="2">
        <f>MACD!E774</f>
        <v>-9.7307252232397667E-2</v>
      </c>
      <c r="E774" s="2">
        <f>MACD!F774</f>
        <v>-3.3227720677842638E-2</v>
      </c>
      <c r="F774" s="2">
        <f>'Moving Avg'!D774</f>
        <v>1.8640000000000001</v>
      </c>
      <c r="G774" s="2">
        <f>'Moving Avg'!F774</f>
        <v>1.7464999999999993</v>
      </c>
      <c r="H774" s="2">
        <f>'Moving Avg'!G774</f>
        <v>1.7386000000000004</v>
      </c>
      <c r="I774" s="2">
        <f>'Moving Avg'!H774</f>
        <v>1.5556500000000002</v>
      </c>
      <c r="J774" s="5" t="str">
        <f>OBV!F774</f>
        <v>BULLISH</v>
      </c>
      <c r="K774" s="5" t="str">
        <f>OBV!G774</f>
        <v>NEUTRAL</v>
      </c>
      <c r="L774" s="5" t="str">
        <f>OBV!H774</f>
        <v>CONFIRMED BULLISH</v>
      </c>
      <c r="M774" s="7">
        <f t="shared" si="120"/>
        <v>25</v>
      </c>
      <c r="N774" s="7">
        <f t="shared" si="121"/>
        <v>100</v>
      </c>
      <c r="O774" s="7">
        <f t="shared" si="122"/>
        <v>50</v>
      </c>
      <c r="P774" s="7">
        <f t="shared" si="123"/>
        <v>83.5</v>
      </c>
      <c r="Q774" s="8">
        <f t="shared" si="124"/>
        <v>63.774999999999999</v>
      </c>
      <c r="R774" s="8">
        <f t="shared" si="125"/>
        <v>63.375</v>
      </c>
      <c r="S774" s="8">
        <f t="shared" si="126"/>
        <v>68.825000000000003</v>
      </c>
      <c r="T774" s="8">
        <f t="shared" si="127"/>
        <v>64.625</v>
      </c>
      <c r="U774" s="7">
        <f t="shared" si="128"/>
        <v>65.325000000000003</v>
      </c>
      <c r="V774" s="7">
        <f t="shared" si="129"/>
        <v>65.150000000000006</v>
      </c>
    </row>
    <row r="775" spans="1:22" ht="13.5" x14ac:dyDescent="0.25">
      <c r="A775" s="3">
        <f>RSI!A775</f>
        <v>43434</v>
      </c>
      <c r="B775" s="2">
        <f>RSI!B775</f>
        <v>1.91</v>
      </c>
      <c r="C775" s="2">
        <f>RSI!I775</f>
        <v>68.036551676904168</v>
      </c>
      <c r="D775" s="2">
        <f>MACD!E775</f>
        <v>-9.7690527986215914E-2</v>
      </c>
      <c r="E775" s="2">
        <f>MACD!F775</f>
        <v>-4.6120282139517299E-2</v>
      </c>
      <c r="F775" s="2">
        <f>'Moving Avg'!D775</f>
        <v>1.8800000000000001</v>
      </c>
      <c r="G775" s="2">
        <f>'Moving Avg'!F775</f>
        <v>1.7534999999999994</v>
      </c>
      <c r="H775" s="2">
        <f>'Moving Avg'!G775</f>
        <v>1.7454000000000003</v>
      </c>
      <c r="I775" s="2">
        <f>'Moving Avg'!H775</f>
        <v>1.5558000000000005</v>
      </c>
      <c r="J775" s="5" t="str">
        <f>OBV!F775</f>
        <v>BULLISH</v>
      </c>
      <c r="K775" s="5" t="str">
        <f>OBV!G775</f>
        <v>NEUTRAL</v>
      </c>
      <c r="L775" s="5" t="str">
        <f>OBV!H775</f>
        <v>CONFIRMED BULLISH</v>
      </c>
      <c r="M775" s="7">
        <f t="shared" si="120"/>
        <v>25</v>
      </c>
      <c r="N775" s="7">
        <f t="shared" si="121"/>
        <v>100</v>
      </c>
      <c r="O775" s="7">
        <f t="shared" si="122"/>
        <v>50</v>
      </c>
      <c r="P775" s="7">
        <f t="shared" si="123"/>
        <v>83.5</v>
      </c>
      <c r="Q775" s="8">
        <f t="shared" si="124"/>
        <v>63.774999999999999</v>
      </c>
      <c r="R775" s="8">
        <f t="shared" si="125"/>
        <v>63.375</v>
      </c>
      <c r="S775" s="8">
        <f t="shared" si="126"/>
        <v>68.825000000000003</v>
      </c>
      <c r="T775" s="8">
        <f t="shared" si="127"/>
        <v>64.625</v>
      </c>
      <c r="U775" s="7">
        <f t="shared" si="128"/>
        <v>65.325000000000003</v>
      </c>
      <c r="V775" s="7">
        <f t="shared" si="129"/>
        <v>65.150000000000006</v>
      </c>
    </row>
    <row r="776" spans="1:22" ht="13.5" x14ac:dyDescent="0.25">
      <c r="A776" s="3">
        <f>RSI!A776</f>
        <v>43437</v>
      </c>
      <c r="B776" s="2">
        <f>RSI!B776</f>
        <v>1.93</v>
      </c>
      <c r="C776" s="2">
        <f>RSI!I776</f>
        <v>69.743196265816678</v>
      </c>
      <c r="D776" s="2">
        <f>MACD!E776</f>
        <v>-8.9527105537085205E-2</v>
      </c>
      <c r="E776" s="2">
        <f>MACD!F776</f>
        <v>-5.480164681903088E-2</v>
      </c>
      <c r="F776" s="2">
        <f>'Moving Avg'!D776</f>
        <v>1.9</v>
      </c>
      <c r="G776" s="2">
        <f>'Moving Avg'!F776</f>
        <v>1.7639999999999998</v>
      </c>
      <c r="H776" s="2">
        <f>'Moving Avg'!G776</f>
        <v>1.7518</v>
      </c>
      <c r="I776" s="2">
        <f>'Moving Avg'!H776</f>
        <v>1.5560500000000002</v>
      </c>
      <c r="J776" s="5" t="str">
        <f>OBV!F776</f>
        <v>BULLISH</v>
      </c>
      <c r="K776" s="5" t="str">
        <f>OBV!G776</f>
        <v>NEUTRAL</v>
      </c>
      <c r="L776" s="5" t="str">
        <f>OBV!H776</f>
        <v>CONFIRMED BULLISH</v>
      </c>
      <c r="M776" s="7">
        <f t="shared" si="120"/>
        <v>25</v>
      </c>
      <c r="N776" s="7">
        <f t="shared" si="121"/>
        <v>100</v>
      </c>
      <c r="O776" s="7">
        <f t="shared" si="122"/>
        <v>50</v>
      </c>
      <c r="P776" s="7">
        <f t="shared" si="123"/>
        <v>83.5</v>
      </c>
      <c r="Q776" s="8">
        <f t="shared" si="124"/>
        <v>63.774999999999999</v>
      </c>
      <c r="R776" s="8">
        <f t="shared" si="125"/>
        <v>63.375</v>
      </c>
      <c r="S776" s="8">
        <f t="shared" si="126"/>
        <v>68.825000000000003</v>
      </c>
      <c r="T776" s="8">
        <f t="shared" si="127"/>
        <v>64.625</v>
      </c>
      <c r="U776" s="7">
        <f t="shared" si="128"/>
        <v>65.325000000000003</v>
      </c>
      <c r="V776" s="7">
        <f t="shared" si="129"/>
        <v>65.150000000000006</v>
      </c>
    </row>
    <row r="777" spans="1:22" ht="13.5" x14ac:dyDescent="0.25">
      <c r="A777" s="3">
        <f>RSI!A777</f>
        <v>43438</v>
      </c>
      <c r="B777" s="2">
        <f>RSI!B777</f>
        <v>1.85</v>
      </c>
      <c r="C777" s="2">
        <f>RSI!I777</f>
        <v>56.701631762547365</v>
      </c>
      <c r="D777" s="2">
        <f>MACD!E777</f>
        <v>-7.7552605264551655E-2</v>
      </c>
      <c r="E777" s="2">
        <f>MACD!F777</f>
        <v>-5.9351838508135038E-2</v>
      </c>
      <c r="F777" s="2">
        <f>'Moving Avg'!D777</f>
        <v>1.9</v>
      </c>
      <c r="G777" s="2">
        <f>'Moving Avg'!F777</f>
        <v>1.7749999999999999</v>
      </c>
      <c r="H777" s="2">
        <f>'Moving Avg'!G777</f>
        <v>1.7562000000000004</v>
      </c>
      <c r="I777" s="2">
        <f>'Moving Avg'!H777</f>
        <v>1.5559000000000001</v>
      </c>
      <c r="J777" s="5" t="str">
        <f>OBV!F777</f>
        <v>BEARISH</v>
      </c>
      <c r="K777" s="5" t="str">
        <f>OBV!G777</f>
        <v>NEUTRAL</v>
      </c>
      <c r="L777" s="5" t="str">
        <f>OBV!H777</f>
        <v>NEUTRAL</v>
      </c>
      <c r="M777" s="7">
        <f t="shared" si="120"/>
        <v>25</v>
      </c>
      <c r="N777" s="7">
        <f t="shared" si="121"/>
        <v>45</v>
      </c>
      <c r="O777" s="7">
        <f t="shared" si="122"/>
        <v>50</v>
      </c>
      <c r="P777" s="7">
        <f t="shared" si="123"/>
        <v>16.5</v>
      </c>
      <c r="Q777" s="8">
        <f t="shared" si="124"/>
        <v>34.475000000000001</v>
      </c>
      <c r="R777" s="8">
        <f t="shared" si="125"/>
        <v>35.625</v>
      </c>
      <c r="S777" s="8">
        <f t="shared" si="126"/>
        <v>30.425000000000001</v>
      </c>
      <c r="T777" s="8">
        <f t="shared" si="127"/>
        <v>34.125</v>
      </c>
      <c r="U777" s="7">
        <f t="shared" si="128"/>
        <v>33.508333333333333</v>
      </c>
      <c r="V777" s="7">
        <f t="shared" si="129"/>
        <v>33.662499999999994</v>
      </c>
    </row>
    <row r="778" spans="1:22" ht="13.5" x14ac:dyDescent="0.25">
      <c r="A778" s="3">
        <f>RSI!A778</f>
        <v>43439</v>
      </c>
      <c r="B778" s="2">
        <f>RSI!B778</f>
        <v>1.93</v>
      </c>
      <c r="C778" s="2">
        <f>RSI!I778</f>
        <v>63.959420128316765</v>
      </c>
      <c r="D778" s="2">
        <f>MACD!E778</f>
        <v>-7.3668850290178556E-2</v>
      </c>
      <c r="E778" s="2">
        <f>MACD!F778</f>
        <v>-6.2215240864543747E-2</v>
      </c>
      <c r="F778" s="2">
        <f>'Moving Avg'!D778</f>
        <v>1.9059999999999999</v>
      </c>
      <c r="G778" s="2">
        <f>'Moving Avg'!F778</f>
        <v>1.7864999999999998</v>
      </c>
      <c r="H778" s="2">
        <f>'Moving Avg'!G778</f>
        <v>1.7618000000000003</v>
      </c>
      <c r="I778" s="2">
        <f>'Moving Avg'!H778</f>
        <v>1.5561500000000001</v>
      </c>
      <c r="J778" s="5" t="str">
        <f>OBV!F778</f>
        <v>BEARISH</v>
      </c>
      <c r="K778" s="5" t="str">
        <f>OBV!G778</f>
        <v>NEUTRAL</v>
      </c>
      <c r="L778" s="5" t="str">
        <f>OBV!H778</f>
        <v>BEARISH DIVERGENCE</v>
      </c>
      <c r="M778" s="7">
        <f t="shared" si="120"/>
        <v>25</v>
      </c>
      <c r="N778" s="7">
        <f t="shared" si="121"/>
        <v>45</v>
      </c>
      <c r="O778" s="7">
        <f t="shared" si="122"/>
        <v>50</v>
      </c>
      <c r="P778" s="7">
        <f t="shared" si="123"/>
        <v>16.5</v>
      </c>
      <c r="Q778" s="8">
        <f t="shared" si="124"/>
        <v>34.475000000000001</v>
      </c>
      <c r="R778" s="8">
        <f t="shared" si="125"/>
        <v>35.625</v>
      </c>
      <c r="S778" s="8">
        <f t="shared" si="126"/>
        <v>30.425000000000001</v>
      </c>
      <c r="T778" s="8">
        <f t="shared" si="127"/>
        <v>34.125</v>
      </c>
      <c r="U778" s="7">
        <f t="shared" si="128"/>
        <v>33.508333333333333</v>
      </c>
      <c r="V778" s="7">
        <f t="shared" si="129"/>
        <v>33.662499999999994</v>
      </c>
    </row>
    <row r="779" spans="1:22" ht="13.5" x14ac:dyDescent="0.25">
      <c r="A779" s="3">
        <f>RSI!A779</f>
        <v>43440</v>
      </c>
      <c r="B779" s="2">
        <f>RSI!B779</f>
        <v>1.93</v>
      </c>
      <c r="C779" s="2">
        <f>RSI!I779</f>
        <v>63.959420128316765</v>
      </c>
      <c r="D779" s="2">
        <f>MACD!E779</f>
        <v>-6.807708955196401E-2</v>
      </c>
      <c r="E779" s="2">
        <f>MACD!F779</f>
        <v>-6.33876106020278E-2</v>
      </c>
      <c r="F779" s="2">
        <f>'Moving Avg'!D779</f>
        <v>1.9099999999999997</v>
      </c>
      <c r="G779" s="2">
        <f>'Moving Avg'!F779</f>
        <v>1.8024999999999998</v>
      </c>
      <c r="H779" s="2">
        <f>'Moving Avg'!G779</f>
        <v>1.7674000000000003</v>
      </c>
      <c r="I779" s="2">
        <f>'Moving Avg'!H779</f>
        <v>1.5563999999999996</v>
      </c>
      <c r="J779" s="5" t="str">
        <f>OBV!F779</f>
        <v>BEARISH</v>
      </c>
      <c r="K779" s="5" t="str">
        <f>OBV!G779</f>
        <v>NEUTRAL</v>
      </c>
      <c r="L779" s="5" t="str">
        <f>OBV!H779</f>
        <v>BEARISH DIVERGENCE</v>
      </c>
      <c r="M779" s="7">
        <f t="shared" si="120"/>
        <v>25</v>
      </c>
      <c r="N779" s="7">
        <f t="shared" si="121"/>
        <v>45</v>
      </c>
      <c r="O779" s="7">
        <f t="shared" si="122"/>
        <v>50</v>
      </c>
      <c r="P779" s="7">
        <f t="shared" si="123"/>
        <v>16.5</v>
      </c>
      <c r="Q779" s="8">
        <f t="shared" si="124"/>
        <v>34.475000000000001</v>
      </c>
      <c r="R779" s="8">
        <f t="shared" si="125"/>
        <v>35.625</v>
      </c>
      <c r="S779" s="8">
        <f t="shared" si="126"/>
        <v>30.425000000000001</v>
      </c>
      <c r="T779" s="8">
        <f t="shared" si="127"/>
        <v>34.125</v>
      </c>
      <c r="U779" s="7">
        <f t="shared" si="128"/>
        <v>33.508333333333333</v>
      </c>
      <c r="V779" s="7">
        <f t="shared" si="129"/>
        <v>33.662499999999994</v>
      </c>
    </row>
    <row r="780" spans="1:22" ht="13.5" x14ac:dyDescent="0.25">
      <c r="A780" s="3">
        <f>RSI!A780</f>
        <v>43441</v>
      </c>
      <c r="B780" s="2">
        <f>RSI!B780</f>
        <v>1.92</v>
      </c>
      <c r="C780" s="2">
        <f>RSI!I780</f>
        <v>62.442057596480801</v>
      </c>
      <c r="D780" s="2">
        <f>MACD!E780</f>
        <v>-6.331913353710128E-2</v>
      </c>
      <c r="E780" s="2">
        <f>MACD!F780</f>
        <v>-6.3373915189042507E-2</v>
      </c>
      <c r="F780" s="2">
        <f>'Moving Avg'!D780</f>
        <v>1.9119999999999997</v>
      </c>
      <c r="G780" s="2">
        <f>'Moving Avg'!F780</f>
        <v>1.8180000000000003</v>
      </c>
      <c r="H780" s="2">
        <f>'Moving Avg'!G780</f>
        <v>1.7728000000000006</v>
      </c>
      <c r="I780" s="2">
        <f>'Moving Avg'!H780</f>
        <v>1.5565999999999993</v>
      </c>
      <c r="J780" s="5" t="str">
        <f>OBV!F780</f>
        <v>BEARISH</v>
      </c>
      <c r="K780" s="5" t="str">
        <f>OBV!G780</f>
        <v>NEUTRAL</v>
      </c>
      <c r="L780" s="5" t="str">
        <f>OBV!H780</f>
        <v>BEARISH DIVERGENCE</v>
      </c>
      <c r="M780" s="7">
        <f t="shared" si="120"/>
        <v>25</v>
      </c>
      <c r="N780" s="7">
        <f t="shared" si="121"/>
        <v>0</v>
      </c>
      <c r="O780" s="7">
        <f t="shared" si="122"/>
        <v>50</v>
      </c>
      <c r="P780" s="7">
        <f t="shared" si="123"/>
        <v>16.5</v>
      </c>
      <c r="Q780" s="8">
        <f t="shared" si="124"/>
        <v>18.725000000000001</v>
      </c>
      <c r="R780" s="8">
        <f t="shared" si="125"/>
        <v>26.625</v>
      </c>
      <c r="S780" s="8">
        <f t="shared" si="126"/>
        <v>23.675000000000001</v>
      </c>
      <c r="T780" s="8">
        <f t="shared" si="127"/>
        <v>22.875</v>
      </c>
      <c r="U780" s="7">
        <f t="shared" si="128"/>
        <v>23.008333333333336</v>
      </c>
      <c r="V780" s="7">
        <f t="shared" si="129"/>
        <v>22.975000000000001</v>
      </c>
    </row>
    <row r="781" spans="1:22" ht="13.5" x14ac:dyDescent="0.25">
      <c r="A781" s="3">
        <f>RSI!A781</f>
        <v>43444</v>
      </c>
      <c r="B781" s="2">
        <f>RSI!B781</f>
        <v>1.92</v>
      </c>
      <c r="C781" s="2">
        <f>RSI!I781</f>
        <v>62.442057596480794</v>
      </c>
      <c r="D781" s="2">
        <f>MACD!E781</f>
        <v>-5.9895445678880055E-2</v>
      </c>
      <c r="E781" s="2">
        <f>MACD!F781</f>
        <v>-6.2678221287010019E-2</v>
      </c>
      <c r="F781" s="2">
        <f>'Moving Avg'!D781</f>
        <v>1.9100000000000001</v>
      </c>
      <c r="G781" s="2">
        <f>'Moving Avg'!F781</f>
        <v>1.8305000000000002</v>
      </c>
      <c r="H781" s="2">
        <f>'Moving Avg'!G781</f>
        <v>1.7782000000000004</v>
      </c>
      <c r="I781" s="2">
        <f>'Moving Avg'!H781</f>
        <v>1.5567999999999995</v>
      </c>
      <c r="J781" s="5" t="str">
        <f>OBV!F781</f>
        <v>BEARISH</v>
      </c>
      <c r="K781" s="5" t="str">
        <f>OBV!G781</f>
        <v>NEUTRAL</v>
      </c>
      <c r="L781" s="5" t="str">
        <f>OBV!H781</f>
        <v>CONFIRMED BEARISH</v>
      </c>
      <c r="M781" s="7">
        <f t="shared" si="120"/>
        <v>25</v>
      </c>
      <c r="N781" s="7">
        <f t="shared" si="121"/>
        <v>0</v>
      </c>
      <c r="O781" s="7">
        <f t="shared" si="122"/>
        <v>50</v>
      </c>
      <c r="P781" s="7">
        <f t="shared" si="123"/>
        <v>16.5</v>
      </c>
      <c r="Q781" s="8">
        <f t="shared" si="124"/>
        <v>18.725000000000001</v>
      </c>
      <c r="R781" s="8">
        <f t="shared" si="125"/>
        <v>26.625</v>
      </c>
      <c r="S781" s="8">
        <f t="shared" si="126"/>
        <v>23.675000000000001</v>
      </c>
      <c r="T781" s="8">
        <f t="shared" si="127"/>
        <v>22.875</v>
      </c>
      <c r="U781" s="7">
        <f t="shared" si="128"/>
        <v>23.008333333333336</v>
      </c>
      <c r="V781" s="7">
        <f t="shared" si="129"/>
        <v>22.975000000000001</v>
      </c>
    </row>
    <row r="782" spans="1:22" ht="13.5" x14ac:dyDescent="0.25">
      <c r="A782" s="3">
        <f>RSI!A782</f>
        <v>43445</v>
      </c>
      <c r="B782" s="2">
        <f>RSI!B782</f>
        <v>1.87</v>
      </c>
      <c r="C782" s="2">
        <f>RSI!I782</f>
        <v>54.890731462686745</v>
      </c>
      <c r="D782" s="2">
        <f>MACD!E782</f>
        <v>-5.0775514215271933E-2</v>
      </c>
      <c r="E782" s="2">
        <f>MACD!F782</f>
        <v>-6.0297679872662407E-2</v>
      </c>
      <c r="F782" s="2">
        <f>'Moving Avg'!D782</f>
        <v>1.9140000000000001</v>
      </c>
      <c r="G782" s="2">
        <f>'Moving Avg'!F782</f>
        <v>1.845</v>
      </c>
      <c r="H782" s="2">
        <f>'Moving Avg'!G782</f>
        <v>1.7826000000000009</v>
      </c>
      <c r="I782" s="2">
        <f>'Moving Avg'!H782</f>
        <v>1.5569999999999993</v>
      </c>
      <c r="J782" s="5" t="str">
        <f>OBV!F782</f>
        <v>BEARISH</v>
      </c>
      <c r="K782" s="5" t="str">
        <f>OBV!G782</f>
        <v>NEUTRAL</v>
      </c>
      <c r="L782" s="5" t="str">
        <f>OBV!H782</f>
        <v>BEARISH DIVERGENCE</v>
      </c>
      <c r="M782" s="7">
        <f t="shared" si="120"/>
        <v>25</v>
      </c>
      <c r="N782" s="7">
        <f t="shared" si="121"/>
        <v>0</v>
      </c>
      <c r="O782" s="7">
        <f t="shared" si="122"/>
        <v>50</v>
      </c>
      <c r="P782" s="7">
        <f t="shared" si="123"/>
        <v>16.5</v>
      </c>
      <c r="Q782" s="8">
        <f t="shared" si="124"/>
        <v>18.725000000000001</v>
      </c>
      <c r="R782" s="8">
        <f t="shared" si="125"/>
        <v>26.625</v>
      </c>
      <c r="S782" s="8">
        <f t="shared" si="126"/>
        <v>23.675000000000001</v>
      </c>
      <c r="T782" s="8">
        <f t="shared" si="127"/>
        <v>22.875</v>
      </c>
      <c r="U782" s="7">
        <f t="shared" si="128"/>
        <v>23.008333333333336</v>
      </c>
      <c r="V782" s="7">
        <f t="shared" si="129"/>
        <v>22.975000000000001</v>
      </c>
    </row>
    <row r="783" spans="1:22" ht="13.5" x14ac:dyDescent="0.25">
      <c r="A783" s="3">
        <f>RSI!A783</f>
        <v>43446</v>
      </c>
      <c r="B783" s="2">
        <f>RSI!B783</f>
        <v>1.9</v>
      </c>
      <c r="C783" s="2">
        <f>RSI!I783</f>
        <v>58.160160849253622</v>
      </c>
      <c r="D783" s="2">
        <f>MACD!E783</f>
        <v>-3.7809465185775437E-2</v>
      </c>
      <c r="E783" s="2">
        <f>MACD!F783</f>
        <v>-5.5800036935285013E-2</v>
      </c>
      <c r="F783" s="2">
        <f>'Moving Avg'!D783</f>
        <v>1.9079999999999999</v>
      </c>
      <c r="G783" s="2">
        <f>'Moving Avg'!F783</f>
        <v>1.8574999999999999</v>
      </c>
      <c r="H783" s="2">
        <f>'Moving Avg'!G783</f>
        <v>1.7868000000000008</v>
      </c>
      <c r="I783" s="2">
        <f>'Moving Avg'!H783</f>
        <v>1.5575499999999991</v>
      </c>
      <c r="J783" s="5" t="str">
        <f>OBV!F783</f>
        <v>BULLISH</v>
      </c>
      <c r="K783" s="5" t="str">
        <f>OBV!G783</f>
        <v>NEUTRAL</v>
      </c>
      <c r="L783" s="5" t="str">
        <f>OBV!H783</f>
        <v>BULLISH DIVERGENCE</v>
      </c>
      <c r="M783" s="7">
        <f t="shared" si="120"/>
        <v>25</v>
      </c>
      <c r="N783" s="7">
        <f t="shared" si="121"/>
        <v>0</v>
      </c>
      <c r="O783" s="7">
        <f t="shared" si="122"/>
        <v>50</v>
      </c>
      <c r="P783" s="7">
        <f t="shared" si="123"/>
        <v>66.5</v>
      </c>
      <c r="Q783" s="8">
        <f t="shared" si="124"/>
        <v>26.225000000000001</v>
      </c>
      <c r="R783" s="8">
        <f t="shared" si="125"/>
        <v>39.125</v>
      </c>
      <c r="S783" s="8">
        <f t="shared" si="126"/>
        <v>46.174999999999997</v>
      </c>
      <c r="T783" s="8">
        <f t="shared" si="127"/>
        <v>35.375</v>
      </c>
      <c r="U783" s="7">
        <f t="shared" si="128"/>
        <v>37.174999999999997</v>
      </c>
      <c r="V783" s="7">
        <f t="shared" si="129"/>
        <v>36.724999999999994</v>
      </c>
    </row>
    <row r="784" spans="1:22" ht="13.5" x14ac:dyDescent="0.25">
      <c r="A784" s="3">
        <f>RSI!A784</f>
        <v>43447</v>
      </c>
      <c r="B784" s="2">
        <f>RSI!B784</f>
        <v>1.94</v>
      </c>
      <c r="C784" s="2">
        <f>RSI!I784</f>
        <v>62.104031047154947</v>
      </c>
      <c r="D784" s="2">
        <f>MACD!E784</f>
        <v>-2.864450409217234E-2</v>
      </c>
      <c r="E784" s="2">
        <f>MACD!F784</f>
        <v>-5.0368930366662484E-2</v>
      </c>
      <c r="F784" s="2">
        <f>'Moving Avg'!D784</f>
        <v>1.9099999999999997</v>
      </c>
      <c r="G784" s="2">
        <f>'Moving Avg'!F784</f>
        <v>1.8709999999999998</v>
      </c>
      <c r="H784" s="2">
        <f>'Moving Avg'!G784</f>
        <v>1.7926000000000009</v>
      </c>
      <c r="I784" s="2">
        <f>'Moving Avg'!H784</f>
        <v>1.5582999999999989</v>
      </c>
      <c r="J784" s="5" t="str">
        <f>OBV!F784</f>
        <v>BULLISH</v>
      </c>
      <c r="K784" s="5" t="str">
        <f>OBV!G784</f>
        <v>NEUTRAL</v>
      </c>
      <c r="L784" s="5" t="str">
        <f>OBV!H784</f>
        <v>CONFIRMED BULLISH</v>
      </c>
      <c r="M784" s="7">
        <f t="shared" si="120"/>
        <v>25</v>
      </c>
      <c r="N784" s="7">
        <f t="shared" si="121"/>
        <v>0</v>
      </c>
      <c r="O784" s="7">
        <f t="shared" si="122"/>
        <v>50</v>
      </c>
      <c r="P784" s="7">
        <f t="shared" si="123"/>
        <v>83.5</v>
      </c>
      <c r="Q784" s="8">
        <f t="shared" si="124"/>
        <v>28.774999999999999</v>
      </c>
      <c r="R784" s="8">
        <f t="shared" si="125"/>
        <v>43.375</v>
      </c>
      <c r="S784" s="8">
        <f t="shared" si="126"/>
        <v>53.825000000000003</v>
      </c>
      <c r="T784" s="8">
        <f t="shared" si="127"/>
        <v>39.625</v>
      </c>
      <c r="U784" s="7">
        <f t="shared" si="128"/>
        <v>41.991666666666667</v>
      </c>
      <c r="V784" s="7">
        <f t="shared" si="129"/>
        <v>41.400000000000006</v>
      </c>
    </row>
    <row r="785" spans="1:22" ht="13.5" x14ac:dyDescent="0.25">
      <c r="A785" s="3">
        <f>RSI!A785</f>
        <v>43448</v>
      </c>
      <c r="B785" s="2">
        <f>RSI!B785</f>
        <v>2</v>
      </c>
      <c r="C785" s="2">
        <f>RSI!I785</f>
        <v>67.111843736391364</v>
      </c>
      <c r="D785" s="2">
        <f>MACD!E785</f>
        <v>-2.5923870710093944E-2</v>
      </c>
      <c r="E785" s="2">
        <f>MACD!F785</f>
        <v>-4.5479918435348779E-2</v>
      </c>
      <c r="F785" s="2">
        <f>'Moving Avg'!D785</f>
        <v>1.9259999999999997</v>
      </c>
      <c r="G785" s="2">
        <f>'Moving Avg'!F785</f>
        <v>1.8839999999999999</v>
      </c>
      <c r="H785" s="2">
        <f>'Moving Avg'!G785</f>
        <v>1.799600000000001</v>
      </c>
      <c r="I785" s="2">
        <f>'Moving Avg'!H785</f>
        <v>1.5593499999999991</v>
      </c>
      <c r="J785" s="5" t="str">
        <f>OBV!F785</f>
        <v>BULLISH</v>
      </c>
      <c r="K785" s="5" t="str">
        <f>OBV!G785</f>
        <v>NEUTRAL</v>
      </c>
      <c r="L785" s="5" t="str">
        <f>OBV!H785</f>
        <v>CONFIRMED BULLISH</v>
      </c>
      <c r="M785" s="7">
        <f t="shared" si="120"/>
        <v>25</v>
      </c>
      <c r="N785" s="7">
        <f t="shared" si="121"/>
        <v>0</v>
      </c>
      <c r="O785" s="7">
        <f t="shared" si="122"/>
        <v>50</v>
      </c>
      <c r="P785" s="7">
        <f t="shared" si="123"/>
        <v>83.5</v>
      </c>
      <c r="Q785" s="8">
        <f t="shared" si="124"/>
        <v>28.774999999999999</v>
      </c>
      <c r="R785" s="8">
        <f t="shared" si="125"/>
        <v>43.375</v>
      </c>
      <c r="S785" s="8">
        <f t="shared" si="126"/>
        <v>53.825000000000003</v>
      </c>
      <c r="T785" s="8">
        <f t="shared" si="127"/>
        <v>39.625</v>
      </c>
      <c r="U785" s="7">
        <f t="shared" si="128"/>
        <v>41.991666666666667</v>
      </c>
      <c r="V785" s="7">
        <f t="shared" si="129"/>
        <v>41.400000000000006</v>
      </c>
    </row>
    <row r="786" spans="1:22" ht="13.5" x14ac:dyDescent="0.25">
      <c r="A786" s="3">
        <f>RSI!A786</f>
        <v>43451</v>
      </c>
      <c r="B786" s="2">
        <f>RSI!B786</f>
        <v>2.02</v>
      </c>
      <c r="C786" s="2">
        <f>RSI!I786</f>
        <v>68.601307862413563</v>
      </c>
      <c r="D786" s="2">
        <f>MACD!E786</f>
        <v>-2.2927091043678072E-2</v>
      </c>
      <c r="E786" s="2">
        <f>MACD!F786</f>
        <v>-4.0969352957014635E-2</v>
      </c>
      <c r="F786" s="2">
        <f>'Moving Avg'!D786</f>
        <v>1.9460000000000002</v>
      </c>
      <c r="G786" s="2">
        <f>'Moving Avg'!F786</f>
        <v>1.8945000000000003</v>
      </c>
      <c r="H786" s="2">
        <f>'Moving Avg'!G786</f>
        <v>1.8070000000000008</v>
      </c>
      <c r="I786" s="2">
        <f>'Moving Avg'!H786</f>
        <v>1.5608999999999993</v>
      </c>
      <c r="J786" s="5" t="str">
        <f>OBV!F786</f>
        <v>BULLISH</v>
      </c>
      <c r="K786" s="5" t="str">
        <f>OBV!G786</f>
        <v>NEUTRAL</v>
      </c>
      <c r="L786" s="5" t="str">
        <f>OBV!H786</f>
        <v>CONFIRMED BULLISH</v>
      </c>
      <c r="M786" s="7">
        <f t="shared" si="120"/>
        <v>25</v>
      </c>
      <c r="N786" s="7">
        <f t="shared" si="121"/>
        <v>0</v>
      </c>
      <c r="O786" s="7">
        <f t="shared" si="122"/>
        <v>50</v>
      </c>
      <c r="P786" s="7">
        <f t="shared" si="123"/>
        <v>83.5</v>
      </c>
      <c r="Q786" s="8">
        <f t="shared" si="124"/>
        <v>28.774999999999999</v>
      </c>
      <c r="R786" s="8">
        <f t="shared" si="125"/>
        <v>43.375</v>
      </c>
      <c r="S786" s="8">
        <f t="shared" si="126"/>
        <v>53.825000000000003</v>
      </c>
      <c r="T786" s="8">
        <f t="shared" si="127"/>
        <v>39.625</v>
      </c>
      <c r="U786" s="7">
        <f t="shared" si="128"/>
        <v>41.991666666666667</v>
      </c>
      <c r="V786" s="7">
        <f t="shared" si="129"/>
        <v>41.400000000000006</v>
      </c>
    </row>
    <row r="787" spans="1:22" ht="13.5" x14ac:dyDescent="0.25">
      <c r="A787" s="3">
        <f>RSI!A787</f>
        <v>43452</v>
      </c>
      <c r="B787" s="2">
        <f>RSI!B787</f>
        <v>2</v>
      </c>
      <c r="C787" s="2">
        <f>RSI!I787</f>
        <v>65.411046240882385</v>
      </c>
      <c r="D787" s="2">
        <f>MACD!E787</f>
        <v>-3.2169761207669456E-2</v>
      </c>
      <c r="E787" s="2">
        <f>MACD!F787</f>
        <v>-3.9209434607145599E-2</v>
      </c>
      <c r="F787" s="2">
        <f>'Moving Avg'!D787</f>
        <v>1.972</v>
      </c>
      <c r="G787" s="2">
        <f>'Moving Avg'!F787</f>
        <v>1.9040000000000004</v>
      </c>
      <c r="H787" s="2">
        <f>'Moving Avg'!G787</f>
        <v>1.8140000000000007</v>
      </c>
      <c r="I787" s="2">
        <f>'Moving Avg'!H787</f>
        <v>1.5626999999999995</v>
      </c>
      <c r="J787" s="5" t="str">
        <f>OBV!F787</f>
        <v>BULLISH</v>
      </c>
      <c r="K787" s="5" t="str">
        <f>OBV!G787</f>
        <v>NEUTRAL</v>
      </c>
      <c r="L787" s="5" t="str">
        <f>OBV!H787</f>
        <v>CONFIRMED BULLISH</v>
      </c>
      <c r="M787" s="7">
        <f t="shared" si="120"/>
        <v>25</v>
      </c>
      <c r="N787" s="7">
        <f t="shared" si="121"/>
        <v>0</v>
      </c>
      <c r="O787" s="7">
        <f t="shared" si="122"/>
        <v>50</v>
      </c>
      <c r="P787" s="7">
        <f t="shared" si="123"/>
        <v>83.5</v>
      </c>
      <c r="Q787" s="8">
        <f t="shared" si="124"/>
        <v>28.774999999999999</v>
      </c>
      <c r="R787" s="8">
        <f t="shared" si="125"/>
        <v>43.375</v>
      </c>
      <c r="S787" s="8">
        <f t="shared" si="126"/>
        <v>53.825000000000003</v>
      </c>
      <c r="T787" s="8">
        <f t="shared" si="127"/>
        <v>39.625</v>
      </c>
      <c r="U787" s="7">
        <f t="shared" si="128"/>
        <v>41.991666666666667</v>
      </c>
      <c r="V787" s="7">
        <f t="shared" si="129"/>
        <v>41.400000000000006</v>
      </c>
    </row>
    <row r="788" spans="1:22" ht="13.5" x14ac:dyDescent="0.25">
      <c r="A788" s="3">
        <f>RSI!A788</f>
        <v>43453</v>
      </c>
      <c r="B788" s="2">
        <f>RSI!B788</f>
        <v>2.06</v>
      </c>
      <c r="C788" s="2">
        <f>RSI!I788</f>
        <v>69.929053641324032</v>
      </c>
      <c r="D788" s="2">
        <f>MACD!E788</f>
        <v>-3.2890716336634984E-2</v>
      </c>
      <c r="E788" s="2">
        <f>MACD!F788</f>
        <v>-3.7945690953043475E-2</v>
      </c>
      <c r="F788" s="2">
        <f>'Moving Avg'!D788</f>
        <v>2.004</v>
      </c>
      <c r="G788" s="2">
        <f>'Moving Avg'!F788</f>
        <v>1.9165000000000003</v>
      </c>
      <c r="H788" s="2">
        <f>'Moving Avg'!G788</f>
        <v>1.8210000000000006</v>
      </c>
      <c r="I788" s="2">
        <f>'Moving Avg'!H788</f>
        <v>1.5651999999999995</v>
      </c>
      <c r="J788" s="5" t="str">
        <f>OBV!F788</f>
        <v>BULLISH</v>
      </c>
      <c r="K788" s="5" t="str">
        <f>OBV!G788</f>
        <v>NEUTRAL</v>
      </c>
      <c r="L788" s="5" t="str">
        <f>OBV!H788</f>
        <v>CONFIRMED BULLISH</v>
      </c>
      <c r="M788" s="7">
        <f t="shared" si="120"/>
        <v>25</v>
      </c>
      <c r="N788" s="7">
        <f t="shared" si="121"/>
        <v>0</v>
      </c>
      <c r="O788" s="7">
        <f t="shared" si="122"/>
        <v>50</v>
      </c>
      <c r="P788" s="7">
        <f t="shared" si="123"/>
        <v>83.5</v>
      </c>
      <c r="Q788" s="8">
        <f t="shared" si="124"/>
        <v>28.774999999999999</v>
      </c>
      <c r="R788" s="8">
        <f t="shared" si="125"/>
        <v>43.375</v>
      </c>
      <c r="S788" s="8">
        <f t="shared" si="126"/>
        <v>53.825000000000003</v>
      </c>
      <c r="T788" s="8">
        <f t="shared" si="127"/>
        <v>39.625</v>
      </c>
      <c r="U788" s="7">
        <f t="shared" si="128"/>
        <v>41.991666666666667</v>
      </c>
      <c r="V788" s="7">
        <f t="shared" si="129"/>
        <v>41.400000000000006</v>
      </c>
    </row>
    <row r="789" spans="1:22" ht="13.5" x14ac:dyDescent="0.25">
      <c r="A789" s="3">
        <f>RSI!A789</f>
        <v>43454</v>
      </c>
      <c r="B789" s="2">
        <f>RSI!B789</f>
        <v>2.06</v>
      </c>
      <c r="C789" s="2">
        <f>RSI!I789</f>
        <v>69.929053641324032</v>
      </c>
      <c r="D789" s="2">
        <f>MACD!E789</f>
        <v>-3.4562225724438678E-2</v>
      </c>
      <c r="E789" s="2">
        <f>MACD!F789</f>
        <v>-3.7268997907322514E-2</v>
      </c>
      <c r="F789" s="2">
        <f>'Moving Avg'!D789</f>
        <v>2.028</v>
      </c>
      <c r="G789" s="2">
        <f>'Moving Avg'!F789</f>
        <v>1.9280000000000004</v>
      </c>
      <c r="H789" s="2">
        <f>'Moving Avg'!G789</f>
        <v>1.8280000000000007</v>
      </c>
      <c r="I789" s="2">
        <f>'Moving Avg'!H789</f>
        <v>1.5677499999999995</v>
      </c>
      <c r="J789" s="5" t="str">
        <f>OBV!F789</f>
        <v>BULLISH</v>
      </c>
      <c r="K789" s="5" t="str">
        <f>OBV!G789</f>
        <v>NEUTRAL</v>
      </c>
      <c r="L789" s="5" t="str">
        <f>OBV!H789</f>
        <v>CONFIRMED BULLISH</v>
      </c>
      <c r="M789" s="7">
        <f t="shared" si="120"/>
        <v>25</v>
      </c>
      <c r="N789" s="7">
        <f t="shared" si="121"/>
        <v>0</v>
      </c>
      <c r="O789" s="7">
        <f t="shared" si="122"/>
        <v>50</v>
      </c>
      <c r="P789" s="7">
        <f t="shared" si="123"/>
        <v>83.5</v>
      </c>
      <c r="Q789" s="8">
        <f t="shared" si="124"/>
        <v>28.774999999999999</v>
      </c>
      <c r="R789" s="8">
        <f t="shared" si="125"/>
        <v>43.375</v>
      </c>
      <c r="S789" s="8">
        <f t="shared" si="126"/>
        <v>53.825000000000003</v>
      </c>
      <c r="T789" s="8">
        <f t="shared" si="127"/>
        <v>39.625</v>
      </c>
      <c r="U789" s="7">
        <f t="shared" si="128"/>
        <v>41.991666666666667</v>
      </c>
      <c r="V789" s="7">
        <f t="shared" si="129"/>
        <v>41.400000000000006</v>
      </c>
    </row>
    <row r="790" spans="1:22" ht="13.5" x14ac:dyDescent="0.25">
      <c r="A790" s="3">
        <f>RSI!A790</f>
        <v>43455</v>
      </c>
      <c r="B790" s="2">
        <f>RSI!B790</f>
        <v>2.1</v>
      </c>
      <c r="C790" s="2">
        <f>RSI!I790</f>
        <v>72.687410763097915</v>
      </c>
      <c r="D790" s="2">
        <f>MACD!E790</f>
        <v>-4.1460847316314053E-2</v>
      </c>
      <c r="E790" s="2">
        <f>MACD!F790</f>
        <v>-3.810736778912082E-2</v>
      </c>
      <c r="F790" s="2">
        <f>'Moving Avg'!D790</f>
        <v>2.048</v>
      </c>
      <c r="G790" s="2">
        <f>'Moving Avg'!F790</f>
        <v>1.9415000000000002</v>
      </c>
      <c r="H790" s="2">
        <f>'Moving Avg'!G790</f>
        <v>1.8348000000000002</v>
      </c>
      <c r="I790" s="2">
        <f>'Moving Avg'!H790</f>
        <v>1.5701999999999996</v>
      </c>
      <c r="J790" s="5" t="str">
        <f>OBV!F790</f>
        <v>BULLISH</v>
      </c>
      <c r="K790" s="5" t="str">
        <f>OBV!G790</f>
        <v>NEUTRAL</v>
      </c>
      <c r="L790" s="5" t="str">
        <f>OBV!H790</f>
        <v>CONFIRMED BULLISH</v>
      </c>
      <c r="M790" s="7">
        <f t="shared" si="120"/>
        <v>0</v>
      </c>
      <c r="N790" s="7">
        <f t="shared" si="121"/>
        <v>45</v>
      </c>
      <c r="O790" s="7">
        <f t="shared" si="122"/>
        <v>50</v>
      </c>
      <c r="P790" s="7">
        <f t="shared" si="123"/>
        <v>83.5</v>
      </c>
      <c r="Q790" s="8">
        <f t="shared" si="124"/>
        <v>35.774999999999999</v>
      </c>
      <c r="R790" s="8">
        <f t="shared" si="125"/>
        <v>47.375</v>
      </c>
      <c r="S790" s="8">
        <f t="shared" si="126"/>
        <v>56.825000000000003</v>
      </c>
      <c r="T790" s="8">
        <f t="shared" si="127"/>
        <v>44.625</v>
      </c>
      <c r="U790" s="7">
        <f t="shared" si="128"/>
        <v>46.658333333333339</v>
      </c>
      <c r="V790" s="7">
        <f t="shared" si="129"/>
        <v>46.150000000000006</v>
      </c>
    </row>
    <row r="791" spans="1:22" ht="13.5" x14ac:dyDescent="0.25">
      <c r="A791" s="3">
        <f>RSI!A791</f>
        <v>43458</v>
      </c>
      <c r="B791" s="2">
        <f>RSI!B791</f>
        <v>2.14</v>
      </c>
      <c r="C791" s="2">
        <f>RSI!I791</f>
        <v>75.142902599784435</v>
      </c>
      <c r="D791" s="2">
        <f>MACD!E791</f>
        <v>-5.1407506998651487E-2</v>
      </c>
      <c r="E791" s="2">
        <f>MACD!F791</f>
        <v>-4.0767395631026958E-2</v>
      </c>
      <c r="F791" s="2">
        <f>'Moving Avg'!D791</f>
        <v>2.0720000000000001</v>
      </c>
      <c r="G791" s="2">
        <f>'Moving Avg'!F791</f>
        <v>1.9570000000000001</v>
      </c>
      <c r="H791" s="2">
        <f>'Moving Avg'!G791</f>
        <v>1.8424</v>
      </c>
      <c r="I791" s="2">
        <f>'Moving Avg'!H791</f>
        <v>1.5726499999999997</v>
      </c>
      <c r="J791" s="5" t="str">
        <f>OBV!F791</f>
        <v>BULLISH</v>
      </c>
      <c r="K791" s="5" t="str">
        <f>OBV!G791</f>
        <v>NEUTRAL</v>
      </c>
      <c r="L791" s="5" t="str">
        <f>OBV!H791</f>
        <v>CONFIRMED BULLISH</v>
      </c>
      <c r="M791" s="7">
        <f t="shared" si="120"/>
        <v>0</v>
      </c>
      <c r="N791" s="7">
        <f t="shared" si="121"/>
        <v>45</v>
      </c>
      <c r="O791" s="7">
        <f t="shared" si="122"/>
        <v>50</v>
      </c>
      <c r="P791" s="7">
        <f t="shared" si="123"/>
        <v>83.5</v>
      </c>
      <c r="Q791" s="8">
        <f t="shared" si="124"/>
        <v>35.774999999999999</v>
      </c>
      <c r="R791" s="8">
        <f t="shared" si="125"/>
        <v>47.375</v>
      </c>
      <c r="S791" s="8">
        <f t="shared" si="126"/>
        <v>56.825000000000003</v>
      </c>
      <c r="T791" s="8">
        <f t="shared" si="127"/>
        <v>44.625</v>
      </c>
      <c r="U791" s="7">
        <f t="shared" si="128"/>
        <v>46.658333333333339</v>
      </c>
      <c r="V791" s="7">
        <f t="shared" si="129"/>
        <v>46.150000000000006</v>
      </c>
    </row>
    <row r="792" spans="1:22" ht="13.5" x14ac:dyDescent="0.25">
      <c r="A792" s="3">
        <f>RSI!A792</f>
        <v>43459</v>
      </c>
      <c r="B792" s="2">
        <f>RSI!B792</f>
        <v>2.08</v>
      </c>
      <c r="C792" s="2">
        <f>RSI!I792</f>
        <v>65.613900559975406</v>
      </c>
      <c r="D792" s="2">
        <f>MACD!E792</f>
        <v>-6.4369619205626227E-2</v>
      </c>
      <c r="E792" s="2">
        <f>MACD!F792</f>
        <v>-4.5487840345946814E-2</v>
      </c>
      <c r="F792" s="2">
        <f>'Moving Avg'!D792</f>
        <v>2.0880000000000001</v>
      </c>
      <c r="G792" s="2">
        <f>'Moving Avg'!F792</f>
        <v>1.9684999999999999</v>
      </c>
      <c r="H792" s="2">
        <f>'Moving Avg'!G792</f>
        <v>1.8481999999999998</v>
      </c>
      <c r="I792" s="2">
        <f>'Moving Avg'!H792</f>
        <v>1.5747999999999993</v>
      </c>
      <c r="J792" s="5" t="str">
        <f>OBV!F792</f>
        <v>BULLISH</v>
      </c>
      <c r="K792" s="5" t="str">
        <f>OBV!G792</f>
        <v>NEUTRAL</v>
      </c>
      <c r="L792" s="5" t="str">
        <f>OBV!H792</f>
        <v>CONFIRMED BULLISH</v>
      </c>
      <c r="M792" s="7">
        <f t="shared" si="120"/>
        <v>25</v>
      </c>
      <c r="N792" s="7">
        <f t="shared" si="121"/>
        <v>45</v>
      </c>
      <c r="O792" s="7">
        <f t="shared" si="122"/>
        <v>50</v>
      </c>
      <c r="P792" s="7">
        <f t="shared" si="123"/>
        <v>83.5</v>
      </c>
      <c r="Q792" s="8">
        <f t="shared" si="124"/>
        <v>44.524999999999999</v>
      </c>
      <c r="R792" s="8">
        <f t="shared" si="125"/>
        <v>52.375</v>
      </c>
      <c r="S792" s="8">
        <f t="shared" si="126"/>
        <v>60.575000000000003</v>
      </c>
      <c r="T792" s="8">
        <f t="shared" si="127"/>
        <v>50.875</v>
      </c>
      <c r="U792" s="7">
        <f t="shared" si="128"/>
        <v>52.491666666666674</v>
      </c>
      <c r="V792" s="7">
        <f t="shared" si="129"/>
        <v>52.087500000000006</v>
      </c>
    </row>
    <row r="793" spans="1:22" ht="13.5" x14ac:dyDescent="0.25">
      <c r="A793" s="3">
        <f>RSI!A793</f>
        <v>43460</v>
      </c>
      <c r="B793" s="2">
        <f>RSI!B793</f>
        <v>2.09</v>
      </c>
      <c r="C793" s="2">
        <f>RSI!I793</f>
        <v>66.379147509837352</v>
      </c>
      <c r="D793" s="2">
        <f>MACD!E793</f>
        <v>-7.2310081826981065E-2</v>
      </c>
      <c r="E793" s="2">
        <f>MACD!F793</f>
        <v>-5.0852288642153666E-2</v>
      </c>
      <c r="F793" s="2">
        <f>'Moving Avg'!D793</f>
        <v>2.0940000000000003</v>
      </c>
      <c r="G793" s="2">
        <f>'Moving Avg'!F793</f>
        <v>1.9779999999999993</v>
      </c>
      <c r="H793" s="2">
        <f>'Moving Avg'!G793</f>
        <v>1.8530000000000002</v>
      </c>
      <c r="I793" s="2">
        <f>'Moving Avg'!H793</f>
        <v>1.5770499999999992</v>
      </c>
      <c r="J793" s="5" t="str">
        <f>OBV!F793</f>
        <v>BULLISH</v>
      </c>
      <c r="K793" s="5" t="str">
        <f>OBV!G793</f>
        <v>NEUTRAL</v>
      </c>
      <c r="L793" s="5" t="str">
        <f>OBV!H793</f>
        <v>CONFIRMED BULLISH</v>
      </c>
      <c r="M793" s="7">
        <f t="shared" si="120"/>
        <v>25</v>
      </c>
      <c r="N793" s="7">
        <f t="shared" si="121"/>
        <v>100</v>
      </c>
      <c r="O793" s="7">
        <f t="shared" si="122"/>
        <v>50</v>
      </c>
      <c r="P793" s="7">
        <f t="shared" si="123"/>
        <v>83.5</v>
      </c>
      <c r="Q793" s="8">
        <f t="shared" si="124"/>
        <v>63.774999999999999</v>
      </c>
      <c r="R793" s="8">
        <f t="shared" si="125"/>
        <v>63.375</v>
      </c>
      <c r="S793" s="8">
        <f t="shared" si="126"/>
        <v>68.825000000000003</v>
      </c>
      <c r="T793" s="8">
        <f t="shared" si="127"/>
        <v>64.625</v>
      </c>
      <c r="U793" s="7">
        <f t="shared" si="128"/>
        <v>65.325000000000003</v>
      </c>
      <c r="V793" s="7">
        <f t="shared" si="129"/>
        <v>65.150000000000006</v>
      </c>
    </row>
    <row r="794" spans="1:22" ht="13.5" x14ac:dyDescent="0.25">
      <c r="A794" s="3">
        <f>RSI!A794</f>
        <v>43461</v>
      </c>
      <c r="B794" s="2">
        <f>RSI!B794</f>
        <v>2.0299999999999998</v>
      </c>
      <c r="C794" s="2">
        <f>RSI!I794</f>
        <v>58.033947687228263</v>
      </c>
      <c r="D794" s="2">
        <f>MACD!E794</f>
        <v>-6.9274147050812029E-2</v>
      </c>
      <c r="E794" s="2">
        <f>MACD!F794</f>
        <v>-5.4536660323885336E-2</v>
      </c>
      <c r="F794" s="2">
        <f>'Moving Avg'!D794</f>
        <v>2.0880000000000001</v>
      </c>
      <c r="G794" s="2">
        <f>'Moving Avg'!F794</f>
        <v>1.9839999999999995</v>
      </c>
      <c r="H794" s="2">
        <f>'Moving Avg'!G794</f>
        <v>1.8566</v>
      </c>
      <c r="I794" s="2">
        <f>'Moving Avg'!H794</f>
        <v>1.5789999999999993</v>
      </c>
      <c r="J794" s="5" t="str">
        <f>OBV!F794</f>
        <v>BULLISH</v>
      </c>
      <c r="K794" s="5" t="str">
        <f>OBV!G794</f>
        <v>NEUTRAL</v>
      </c>
      <c r="L794" s="5" t="str">
        <f>OBV!H794</f>
        <v>BULLISH DIVERGENCE</v>
      </c>
      <c r="M794" s="7">
        <f t="shared" si="120"/>
        <v>25</v>
      </c>
      <c r="N794" s="7">
        <f t="shared" si="121"/>
        <v>45</v>
      </c>
      <c r="O794" s="7">
        <f t="shared" si="122"/>
        <v>50</v>
      </c>
      <c r="P794" s="7">
        <f t="shared" si="123"/>
        <v>66.5</v>
      </c>
      <c r="Q794" s="8">
        <f t="shared" si="124"/>
        <v>41.975000000000001</v>
      </c>
      <c r="R794" s="8">
        <f t="shared" si="125"/>
        <v>48.125</v>
      </c>
      <c r="S794" s="8">
        <f t="shared" si="126"/>
        <v>52.924999999999997</v>
      </c>
      <c r="T794" s="8">
        <f t="shared" si="127"/>
        <v>46.625</v>
      </c>
      <c r="U794" s="7">
        <f t="shared" si="128"/>
        <v>47.67499999999999</v>
      </c>
      <c r="V794" s="7">
        <f t="shared" si="129"/>
        <v>47.412499999999994</v>
      </c>
    </row>
    <row r="795" spans="1:22" ht="13.5" x14ac:dyDescent="0.25">
      <c r="A795" s="3">
        <f>RSI!A795</f>
        <v>43462</v>
      </c>
      <c r="B795" s="2">
        <f>RSI!B795</f>
        <v>1.96</v>
      </c>
      <c r="C795" s="2">
        <f>RSI!I795</f>
        <v>50.117569336196105</v>
      </c>
      <c r="D795" s="2">
        <f>MACD!E795</f>
        <v>-5.2715803313918119E-2</v>
      </c>
      <c r="E795" s="2">
        <f>MACD!F795</f>
        <v>-5.4172488921891894E-2</v>
      </c>
      <c r="F795" s="2">
        <f>'Moving Avg'!D795</f>
        <v>2.06</v>
      </c>
      <c r="G795" s="2">
        <f>'Moving Avg'!F795</f>
        <v>1.9864999999999999</v>
      </c>
      <c r="H795" s="2">
        <f>'Moving Avg'!G795</f>
        <v>1.8587999999999996</v>
      </c>
      <c r="I795" s="2">
        <f>'Moving Avg'!H795</f>
        <v>1.5808999999999991</v>
      </c>
      <c r="J795" s="5" t="str">
        <f>OBV!F795</f>
        <v>BEARISH</v>
      </c>
      <c r="K795" s="5" t="str">
        <f>OBV!G795</f>
        <v>NEUTRAL</v>
      </c>
      <c r="L795" s="5" t="str">
        <f>OBV!H795</f>
        <v>CONFIRMED BEARISH</v>
      </c>
      <c r="M795" s="7">
        <f t="shared" si="120"/>
        <v>25</v>
      </c>
      <c r="N795" s="7">
        <f t="shared" si="121"/>
        <v>0</v>
      </c>
      <c r="O795" s="7">
        <f t="shared" si="122"/>
        <v>50</v>
      </c>
      <c r="P795" s="7">
        <f t="shared" si="123"/>
        <v>16.5</v>
      </c>
      <c r="Q795" s="8">
        <f t="shared" si="124"/>
        <v>18.725000000000001</v>
      </c>
      <c r="R795" s="8">
        <f t="shared" si="125"/>
        <v>26.625</v>
      </c>
      <c r="S795" s="8">
        <f t="shared" si="126"/>
        <v>23.675000000000001</v>
      </c>
      <c r="T795" s="8">
        <f t="shared" si="127"/>
        <v>22.875</v>
      </c>
      <c r="U795" s="7">
        <f t="shared" si="128"/>
        <v>23.008333333333336</v>
      </c>
      <c r="V795" s="7">
        <f t="shared" si="129"/>
        <v>22.975000000000001</v>
      </c>
    </row>
    <row r="796" spans="1:22" ht="13.5" x14ac:dyDescent="0.25">
      <c r="A796" s="3">
        <f>RSI!A796</f>
        <v>43465</v>
      </c>
      <c r="B796" s="2">
        <f>RSI!B796</f>
        <v>2.04</v>
      </c>
      <c r="C796" s="2">
        <f>RSI!I796</f>
        <v>57.288363702583602</v>
      </c>
      <c r="D796" s="2">
        <f>MACD!E796</f>
        <v>-4.1535154479441116E-2</v>
      </c>
      <c r="E796" s="2">
        <f>MACD!F796</f>
        <v>-5.1645022033401745E-2</v>
      </c>
      <c r="F796" s="2">
        <f>'Moving Avg'!D796</f>
        <v>2.04</v>
      </c>
      <c r="G796" s="2">
        <f>'Moving Avg'!F796</f>
        <v>1.9920000000000002</v>
      </c>
      <c r="H796" s="2">
        <f>'Moving Avg'!G796</f>
        <v>1.8625999999999998</v>
      </c>
      <c r="I796" s="2">
        <f>'Moving Avg'!H796</f>
        <v>1.5831499999999994</v>
      </c>
      <c r="J796" s="5" t="str">
        <f>OBV!F796</f>
        <v>BULLISH</v>
      </c>
      <c r="K796" s="5" t="str">
        <f>OBV!G796</f>
        <v>NEUTRAL</v>
      </c>
      <c r="L796" s="5" t="str">
        <f>OBV!H796</f>
        <v>BULLISH DIVERGENCE</v>
      </c>
      <c r="M796" s="7">
        <f t="shared" si="120"/>
        <v>25</v>
      </c>
      <c r="N796" s="7">
        <f t="shared" si="121"/>
        <v>0</v>
      </c>
      <c r="O796" s="7">
        <f t="shared" si="122"/>
        <v>50</v>
      </c>
      <c r="P796" s="7">
        <f t="shared" si="123"/>
        <v>66.5</v>
      </c>
      <c r="Q796" s="8">
        <f t="shared" si="124"/>
        <v>26.225000000000001</v>
      </c>
      <c r="R796" s="8">
        <f t="shared" si="125"/>
        <v>39.125</v>
      </c>
      <c r="S796" s="8">
        <f t="shared" si="126"/>
        <v>46.174999999999997</v>
      </c>
      <c r="T796" s="8">
        <f t="shared" si="127"/>
        <v>35.375</v>
      </c>
      <c r="U796" s="7">
        <f t="shared" si="128"/>
        <v>37.174999999999997</v>
      </c>
      <c r="V796" s="7">
        <f t="shared" si="129"/>
        <v>36.724999999999994</v>
      </c>
    </row>
    <row r="797" spans="1:22" ht="13.5" x14ac:dyDescent="0.25">
      <c r="A797" s="3">
        <f>RSI!A797</f>
        <v>43467</v>
      </c>
      <c r="B797" s="2">
        <f>RSI!B797</f>
        <v>2.04</v>
      </c>
      <c r="C797" s="2">
        <f>RSI!I797</f>
        <v>57.288363702583602</v>
      </c>
      <c r="D797" s="2">
        <f>MACD!E797</f>
        <v>-3.5606895085142254E-2</v>
      </c>
      <c r="E797" s="2">
        <f>MACD!F797</f>
        <v>-4.8437396643749853E-2</v>
      </c>
      <c r="F797" s="2">
        <f>'Moving Avg'!D797</f>
        <v>2.032</v>
      </c>
      <c r="G797" s="2">
        <f>'Moving Avg'!F797</f>
        <v>2.0014999999999996</v>
      </c>
      <c r="H797" s="2">
        <f>'Moving Avg'!G797</f>
        <v>1.8663999999999998</v>
      </c>
      <c r="I797" s="2">
        <f>'Moving Avg'!H797</f>
        <v>1.5855999999999995</v>
      </c>
      <c r="J797" s="5" t="str">
        <f>OBV!F797</f>
        <v>BULLISH</v>
      </c>
      <c r="K797" s="5" t="str">
        <f>OBV!G797</f>
        <v>NEUTRAL</v>
      </c>
      <c r="L797" s="5" t="str">
        <f>OBV!H797</f>
        <v>BULLISH DIVERGENCE</v>
      </c>
      <c r="M797" s="7">
        <f t="shared" si="120"/>
        <v>25</v>
      </c>
      <c r="N797" s="7">
        <f t="shared" si="121"/>
        <v>0</v>
      </c>
      <c r="O797" s="7">
        <f t="shared" si="122"/>
        <v>50</v>
      </c>
      <c r="P797" s="7">
        <f t="shared" si="123"/>
        <v>66.5</v>
      </c>
      <c r="Q797" s="8">
        <f t="shared" si="124"/>
        <v>26.225000000000001</v>
      </c>
      <c r="R797" s="8">
        <f t="shared" si="125"/>
        <v>39.125</v>
      </c>
      <c r="S797" s="8">
        <f t="shared" si="126"/>
        <v>46.174999999999997</v>
      </c>
      <c r="T797" s="8">
        <f t="shared" si="127"/>
        <v>35.375</v>
      </c>
      <c r="U797" s="7">
        <f t="shared" si="128"/>
        <v>37.174999999999997</v>
      </c>
      <c r="V797" s="7">
        <f t="shared" si="129"/>
        <v>36.724999999999994</v>
      </c>
    </row>
    <row r="798" spans="1:22" ht="13.5" x14ac:dyDescent="0.25">
      <c r="A798" s="3">
        <f>RSI!A798</f>
        <v>43468</v>
      </c>
      <c r="B798" s="2">
        <f>RSI!B798</f>
        <v>2.04</v>
      </c>
      <c r="C798" s="2">
        <f>RSI!I798</f>
        <v>57.288363702583602</v>
      </c>
      <c r="D798" s="2">
        <f>MACD!E798</f>
        <v>-2.1781542054450709E-2</v>
      </c>
      <c r="E798" s="2">
        <f>MACD!F798</f>
        <v>-4.3106225725890027E-2</v>
      </c>
      <c r="F798" s="2">
        <f>'Moving Avg'!D798</f>
        <v>2.0219999999999998</v>
      </c>
      <c r="G798" s="2">
        <f>'Moving Avg'!F798</f>
        <v>2.0069999999999997</v>
      </c>
      <c r="H798" s="2">
        <f>'Moving Avg'!G798</f>
        <v>1.8702000000000001</v>
      </c>
      <c r="I798" s="2">
        <f>'Moving Avg'!H798</f>
        <v>1.5880499999999995</v>
      </c>
      <c r="J798" s="5" t="str">
        <f>OBV!F798</f>
        <v>BEARISH</v>
      </c>
      <c r="K798" s="5" t="str">
        <f>OBV!G798</f>
        <v>NEUTRAL</v>
      </c>
      <c r="L798" s="5" t="str">
        <f>OBV!H798</f>
        <v>CONFIRMED BEARISH</v>
      </c>
      <c r="M798" s="7">
        <f t="shared" si="120"/>
        <v>25</v>
      </c>
      <c r="N798" s="7">
        <f t="shared" si="121"/>
        <v>0</v>
      </c>
      <c r="O798" s="7">
        <f t="shared" si="122"/>
        <v>50</v>
      </c>
      <c r="P798" s="7">
        <f t="shared" si="123"/>
        <v>16.5</v>
      </c>
      <c r="Q798" s="8">
        <f t="shared" si="124"/>
        <v>18.725000000000001</v>
      </c>
      <c r="R798" s="8">
        <f t="shared" si="125"/>
        <v>26.625</v>
      </c>
      <c r="S798" s="8">
        <f t="shared" si="126"/>
        <v>23.675000000000001</v>
      </c>
      <c r="T798" s="8">
        <f t="shared" si="127"/>
        <v>22.875</v>
      </c>
      <c r="U798" s="7">
        <f t="shared" si="128"/>
        <v>23.008333333333336</v>
      </c>
      <c r="V798" s="7">
        <f t="shared" si="129"/>
        <v>22.975000000000001</v>
      </c>
    </row>
    <row r="799" spans="1:22" ht="13.5" x14ac:dyDescent="0.25">
      <c r="A799" s="3">
        <f>RSI!A799</f>
        <v>43469</v>
      </c>
      <c r="B799" s="2">
        <f>RSI!B799</f>
        <v>2.04</v>
      </c>
      <c r="C799" s="2">
        <f>RSI!I799</f>
        <v>57.288363702583602</v>
      </c>
      <c r="D799" s="2">
        <f>MACD!E799</f>
        <v>-1.0473569827504692E-2</v>
      </c>
      <c r="E799" s="2">
        <f>MACD!F799</f>
        <v>-3.6579694546212967E-2</v>
      </c>
      <c r="F799" s="2">
        <f>'Moving Avg'!D799</f>
        <v>2.024</v>
      </c>
      <c r="G799" s="2">
        <f>'Moving Avg'!F799</f>
        <v>2.0124999999999997</v>
      </c>
      <c r="H799" s="2">
        <f>'Moving Avg'!G799</f>
        <v>1.8739999999999997</v>
      </c>
      <c r="I799" s="2">
        <f>'Moving Avg'!H799</f>
        <v>1.5906499999999997</v>
      </c>
      <c r="J799" s="5" t="str">
        <f>OBV!F799</f>
        <v>BULLISH</v>
      </c>
      <c r="K799" s="5" t="str">
        <f>OBV!G799</f>
        <v>NEUTRAL</v>
      </c>
      <c r="L799" s="5" t="str">
        <f>OBV!H799</f>
        <v>CONFIRMED BULLISH</v>
      </c>
      <c r="M799" s="7">
        <f t="shared" si="120"/>
        <v>25</v>
      </c>
      <c r="N799" s="7">
        <f t="shared" si="121"/>
        <v>0</v>
      </c>
      <c r="O799" s="7">
        <f t="shared" si="122"/>
        <v>50</v>
      </c>
      <c r="P799" s="7">
        <f t="shared" si="123"/>
        <v>83.5</v>
      </c>
      <c r="Q799" s="8">
        <f t="shared" si="124"/>
        <v>28.774999999999999</v>
      </c>
      <c r="R799" s="8">
        <f t="shared" si="125"/>
        <v>43.375</v>
      </c>
      <c r="S799" s="8">
        <f t="shared" si="126"/>
        <v>53.825000000000003</v>
      </c>
      <c r="T799" s="8">
        <f t="shared" si="127"/>
        <v>39.625</v>
      </c>
      <c r="U799" s="7">
        <f t="shared" si="128"/>
        <v>41.991666666666667</v>
      </c>
      <c r="V799" s="7">
        <f t="shared" si="129"/>
        <v>41.400000000000006</v>
      </c>
    </row>
    <row r="800" spans="1:22" ht="13.5" x14ac:dyDescent="0.25">
      <c r="A800" s="3">
        <f>RSI!A800</f>
        <v>43472</v>
      </c>
      <c r="B800" s="2">
        <f>RSI!B800</f>
        <v>2.04</v>
      </c>
      <c r="C800" s="2">
        <f>RSI!I800</f>
        <v>57.288363702583602</v>
      </c>
      <c r="D800" s="2">
        <f>MACD!E800</f>
        <v>4.8870758754018251E-3</v>
      </c>
      <c r="E800" s="2">
        <f>MACD!F800</f>
        <v>-2.8286340461890009E-2</v>
      </c>
      <c r="F800" s="2">
        <f>'Moving Avg'!D800</f>
        <v>2.04</v>
      </c>
      <c r="G800" s="2">
        <f>'Moving Avg'!F800</f>
        <v>2.0185000000000004</v>
      </c>
      <c r="H800" s="2">
        <f>'Moving Avg'!G800</f>
        <v>1.8777999999999999</v>
      </c>
      <c r="I800" s="2">
        <f>'Moving Avg'!H800</f>
        <v>1.5931</v>
      </c>
      <c r="J800" s="5" t="str">
        <f>OBV!F800</f>
        <v>BULLISH</v>
      </c>
      <c r="K800" s="5" t="str">
        <f>OBV!G800</f>
        <v>NEUTRAL</v>
      </c>
      <c r="L800" s="5" t="str">
        <f>OBV!H800</f>
        <v>CONFIRMED BULLISH</v>
      </c>
      <c r="M800" s="7">
        <f t="shared" si="120"/>
        <v>25</v>
      </c>
      <c r="N800" s="7">
        <f t="shared" si="121"/>
        <v>0</v>
      </c>
      <c r="O800" s="7">
        <f t="shared" si="122"/>
        <v>50</v>
      </c>
      <c r="P800" s="7">
        <f t="shared" si="123"/>
        <v>83.5</v>
      </c>
      <c r="Q800" s="8">
        <f t="shared" si="124"/>
        <v>28.774999999999999</v>
      </c>
      <c r="R800" s="8">
        <f t="shared" si="125"/>
        <v>43.375</v>
      </c>
      <c r="S800" s="8">
        <f t="shared" si="126"/>
        <v>53.825000000000003</v>
      </c>
      <c r="T800" s="8">
        <f t="shared" si="127"/>
        <v>39.625</v>
      </c>
      <c r="U800" s="7">
        <f t="shared" si="128"/>
        <v>41.991666666666667</v>
      </c>
      <c r="V800" s="7">
        <f t="shared" si="129"/>
        <v>41.400000000000006</v>
      </c>
    </row>
    <row r="801" spans="1:22" ht="13.5" x14ac:dyDescent="0.25">
      <c r="A801" s="3">
        <f>RSI!A801</f>
        <v>43473</v>
      </c>
      <c r="B801" s="2">
        <f>RSI!B801</f>
        <v>2.04</v>
      </c>
      <c r="C801" s="2">
        <f>RSI!I801</f>
        <v>57.288363702583602</v>
      </c>
      <c r="D801" s="2">
        <f>MACD!E801</f>
        <v>2.3703683467418024E-2</v>
      </c>
      <c r="E801" s="2">
        <f>MACD!F801</f>
        <v>-1.7888335676028402E-2</v>
      </c>
      <c r="F801" s="2">
        <f>'Moving Avg'!D801</f>
        <v>2.04</v>
      </c>
      <c r="G801" s="2">
        <f>'Moving Avg'!F801</f>
        <v>2.0245000000000002</v>
      </c>
      <c r="H801" s="2">
        <f>'Moving Avg'!G801</f>
        <v>1.8826000000000003</v>
      </c>
      <c r="I801" s="2">
        <f>'Moving Avg'!H801</f>
        <v>1.59555</v>
      </c>
      <c r="J801" s="5" t="str">
        <f>OBV!F801</f>
        <v>NEUTRAL</v>
      </c>
      <c r="K801" s="5" t="str">
        <f>OBV!G801</f>
        <v>NEUTRAL</v>
      </c>
      <c r="L801" s="5" t="str">
        <f>OBV!H801</f>
        <v>NEUTRAL</v>
      </c>
      <c r="M801" s="7">
        <f t="shared" si="120"/>
        <v>25</v>
      </c>
      <c r="N801" s="7">
        <f t="shared" si="121"/>
        <v>0</v>
      </c>
      <c r="O801" s="7">
        <f t="shared" si="122"/>
        <v>50</v>
      </c>
      <c r="P801" s="7">
        <f t="shared" si="123"/>
        <v>33</v>
      </c>
      <c r="Q801" s="8">
        <f t="shared" si="124"/>
        <v>21.2</v>
      </c>
      <c r="R801" s="8">
        <f t="shared" si="125"/>
        <v>30.75</v>
      </c>
      <c r="S801" s="8">
        <f t="shared" si="126"/>
        <v>31.1</v>
      </c>
      <c r="T801" s="8">
        <f t="shared" si="127"/>
        <v>27</v>
      </c>
      <c r="U801" s="7">
        <f t="shared" si="128"/>
        <v>27.683333333333337</v>
      </c>
      <c r="V801" s="7">
        <f t="shared" si="129"/>
        <v>27.512500000000003</v>
      </c>
    </row>
    <row r="802" spans="1:22" ht="13.5" x14ac:dyDescent="0.25">
      <c r="A802" s="3">
        <f>RSI!A802</f>
        <v>43474</v>
      </c>
      <c r="B802" s="2">
        <f>RSI!B802</f>
        <v>2.04</v>
      </c>
      <c r="C802" s="2">
        <f>RSI!I802</f>
        <v>57.288363702583602</v>
      </c>
      <c r="D802" s="2">
        <f>MACD!E802</f>
        <v>3.0084744304838873E-2</v>
      </c>
      <c r="E802" s="2">
        <f>MACD!F802</f>
        <v>-8.2937196798549481E-3</v>
      </c>
      <c r="F802" s="2">
        <f>'Moving Avg'!D802</f>
        <v>2.04</v>
      </c>
      <c r="G802" s="2">
        <f>'Moving Avg'!F802</f>
        <v>2.0330000000000004</v>
      </c>
      <c r="H802" s="2">
        <f>'Moving Avg'!G802</f>
        <v>1.8876000000000004</v>
      </c>
      <c r="I802" s="2">
        <f>'Moving Avg'!H802</f>
        <v>1.5980000000000003</v>
      </c>
      <c r="J802" s="5" t="str">
        <f>OBV!F802</f>
        <v>NEUTRAL</v>
      </c>
      <c r="K802" s="5" t="str">
        <f>OBV!G802</f>
        <v>NEUTRAL</v>
      </c>
      <c r="L802" s="5" t="str">
        <f>OBV!H802</f>
        <v>NEUTRAL</v>
      </c>
      <c r="M802" s="7">
        <f t="shared" si="120"/>
        <v>25</v>
      </c>
      <c r="N802" s="7">
        <f t="shared" si="121"/>
        <v>0</v>
      </c>
      <c r="O802" s="7">
        <f t="shared" si="122"/>
        <v>50</v>
      </c>
      <c r="P802" s="7">
        <f t="shared" si="123"/>
        <v>33</v>
      </c>
      <c r="Q802" s="8">
        <f t="shared" si="124"/>
        <v>21.2</v>
      </c>
      <c r="R802" s="8">
        <f t="shared" si="125"/>
        <v>30.75</v>
      </c>
      <c r="S802" s="8">
        <f t="shared" si="126"/>
        <v>31.1</v>
      </c>
      <c r="T802" s="8">
        <f t="shared" si="127"/>
        <v>27</v>
      </c>
      <c r="U802" s="7">
        <f t="shared" si="128"/>
        <v>27.683333333333337</v>
      </c>
      <c r="V802" s="7">
        <f t="shared" si="129"/>
        <v>27.512500000000003</v>
      </c>
    </row>
    <row r="803" spans="1:22" ht="13.5" x14ac:dyDescent="0.25">
      <c r="A803" s="3">
        <f>RSI!A803</f>
        <v>43475</v>
      </c>
      <c r="B803" s="2">
        <f>RSI!B803</f>
        <v>2.04</v>
      </c>
      <c r="C803" s="2">
        <f>RSI!I803</f>
        <v>57.288363702583595</v>
      </c>
      <c r="D803" s="2">
        <f>MACD!E803</f>
        <v>3.6735606849201519E-2</v>
      </c>
      <c r="E803" s="2">
        <f>MACD!F803</f>
        <v>7.1214562595634488E-4</v>
      </c>
      <c r="F803" s="2">
        <f>'Moving Avg'!D803</f>
        <v>2.04</v>
      </c>
      <c r="G803" s="2">
        <f>'Moving Avg'!F803</f>
        <v>2.04</v>
      </c>
      <c r="H803" s="2">
        <f>'Moving Avg'!G803</f>
        <v>1.8926000000000005</v>
      </c>
      <c r="I803" s="2">
        <f>'Moving Avg'!H803</f>
        <v>1.6006500000000006</v>
      </c>
      <c r="J803" s="5" t="str">
        <f>OBV!F803</f>
        <v>NEUTRAL</v>
      </c>
      <c r="K803" s="5" t="str">
        <f>OBV!G803</f>
        <v>NEUTRAL</v>
      </c>
      <c r="L803" s="5" t="str">
        <f>OBV!H803</f>
        <v>NEUTRAL</v>
      </c>
      <c r="M803" s="7">
        <f t="shared" si="120"/>
        <v>25</v>
      </c>
      <c r="N803" s="7">
        <f t="shared" si="121"/>
        <v>0</v>
      </c>
      <c r="O803" s="7">
        <f t="shared" si="122"/>
        <v>50</v>
      </c>
      <c r="P803" s="7">
        <f t="shared" si="123"/>
        <v>33</v>
      </c>
      <c r="Q803" s="8">
        <f t="shared" si="124"/>
        <v>21.2</v>
      </c>
      <c r="R803" s="8">
        <f t="shared" si="125"/>
        <v>30.75</v>
      </c>
      <c r="S803" s="8">
        <f t="shared" si="126"/>
        <v>31.1</v>
      </c>
      <c r="T803" s="8">
        <f t="shared" si="127"/>
        <v>27</v>
      </c>
      <c r="U803" s="7">
        <f t="shared" si="128"/>
        <v>27.683333333333337</v>
      </c>
      <c r="V803" s="7">
        <f t="shared" si="129"/>
        <v>27.512500000000003</v>
      </c>
    </row>
    <row r="804" spans="1:22" ht="13.5" x14ac:dyDescent="0.25">
      <c r="A804" s="3">
        <f>RSI!A804</f>
        <v>43476</v>
      </c>
      <c r="B804" s="2">
        <f>RSI!B804</f>
        <v>2.04</v>
      </c>
      <c r="C804" s="2">
        <f>RSI!I804</f>
        <v>57.288363702583595</v>
      </c>
      <c r="D804" s="2">
        <f>MACD!E804</f>
        <v>3.2866788536674463E-2</v>
      </c>
      <c r="E804" s="2">
        <f>MACD!F804</f>
        <v>7.1430742080999688E-3</v>
      </c>
      <c r="F804" s="2">
        <f>'Moving Avg'!D804</f>
        <v>2.04</v>
      </c>
      <c r="G804" s="2">
        <f>'Moving Avg'!F804</f>
        <v>2.0449999999999999</v>
      </c>
      <c r="H804" s="2">
        <f>'Moving Avg'!G804</f>
        <v>1.8986000000000007</v>
      </c>
      <c r="I804" s="2">
        <f>'Moving Avg'!H804</f>
        <v>1.6033000000000006</v>
      </c>
      <c r="J804" s="5" t="str">
        <f>OBV!F804</f>
        <v>NEUTRAL</v>
      </c>
      <c r="K804" s="5" t="str">
        <f>OBV!G804</f>
        <v>NEUTRAL</v>
      </c>
      <c r="L804" s="5" t="str">
        <f>OBV!H804</f>
        <v>NEUTRAL</v>
      </c>
      <c r="M804" s="7">
        <f t="shared" si="120"/>
        <v>25</v>
      </c>
      <c r="N804" s="7">
        <f t="shared" si="121"/>
        <v>0</v>
      </c>
      <c r="O804" s="7">
        <f t="shared" si="122"/>
        <v>50</v>
      </c>
      <c r="P804" s="7">
        <f t="shared" si="123"/>
        <v>33</v>
      </c>
      <c r="Q804" s="8">
        <f t="shared" si="124"/>
        <v>21.2</v>
      </c>
      <c r="R804" s="8">
        <f t="shared" si="125"/>
        <v>30.75</v>
      </c>
      <c r="S804" s="8">
        <f t="shared" si="126"/>
        <v>31.1</v>
      </c>
      <c r="T804" s="8">
        <f t="shared" si="127"/>
        <v>27</v>
      </c>
      <c r="U804" s="7">
        <f t="shared" si="128"/>
        <v>27.683333333333337</v>
      </c>
      <c r="V804" s="7">
        <f t="shared" si="129"/>
        <v>27.512500000000003</v>
      </c>
    </row>
    <row r="805" spans="1:22" ht="13.5" x14ac:dyDescent="0.25">
      <c r="A805" s="3">
        <f>RSI!A805</f>
        <v>43480</v>
      </c>
      <c r="B805" s="2">
        <f>RSI!B805</f>
        <v>2.04</v>
      </c>
      <c r="C805" s="2">
        <f>RSI!I805</f>
        <v>57.288363702583595</v>
      </c>
      <c r="D805" s="2">
        <f>MACD!E805</f>
        <v>1.8577921898236927E-2</v>
      </c>
      <c r="E805" s="2">
        <f>MACD!F805</f>
        <v>9.4300437461273603E-3</v>
      </c>
      <c r="F805" s="2">
        <f>'Moving Avg'!D805</f>
        <v>2.04</v>
      </c>
      <c r="G805" s="2">
        <f>'Moving Avg'!F805</f>
        <v>2.0469999999999997</v>
      </c>
      <c r="H805" s="2">
        <f>'Moving Avg'!G805</f>
        <v>1.9040000000000008</v>
      </c>
      <c r="I805" s="2">
        <f>'Moving Avg'!H805</f>
        <v>1.6059500000000009</v>
      </c>
      <c r="J805" s="5" t="str">
        <f>OBV!F805</f>
        <v>NEUTRAL</v>
      </c>
      <c r="K805" s="5" t="str">
        <f>OBV!G805</f>
        <v>NEUTRAL</v>
      </c>
      <c r="L805" s="5" t="str">
        <f>OBV!H805</f>
        <v>NEUTRAL</v>
      </c>
      <c r="M805" s="7">
        <f t="shared" si="120"/>
        <v>25</v>
      </c>
      <c r="N805" s="7">
        <f t="shared" si="121"/>
        <v>0</v>
      </c>
      <c r="O805" s="7">
        <f t="shared" si="122"/>
        <v>50</v>
      </c>
      <c r="P805" s="7">
        <f t="shared" si="123"/>
        <v>33</v>
      </c>
      <c r="Q805" s="8">
        <f t="shared" si="124"/>
        <v>21.2</v>
      </c>
      <c r="R805" s="8">
        <f t="shared" si="125"/>
        <v>30.75</v>
      </c>
      <c r="S805" s="8">
        <f t="shared" si="126"/>
        <v>31.1</v>
      </c>
      <c r="T805" s="8">
        <f t="shared" si="127"/>
        <v>27</v>
      </c>
      <c r="U805" s="7">
        <f t="shared" si="128"/>
        <v>27.683333333333337</v>
      </c>
      <c r="V805" s="7">
        <f t="shared" si="129"/>
        <v>27.512500000000003</v>
      </c>
    </row>
    <row r="806" spans="1:22" ht="13.5" x14ac:dyDescent="0.25">
      <c r="A806" s="3">
        <f>RSI!A806</f>
        <v>43481</v>
      </c>
      <c r="B806" s="2">
        <f>RSI!B806</f>
        <v>2.04</v>
      </c>
      <c r="C806" s="2">
        <f>RSI!I806</f>
        <v>57.288363702583595</v>
      </c>
      <c r="D806" s="2">
        <f>MACD!E806</f>
        <v>1.8567238100050787E-2</v>
      </c>
      <c r="E806" s="2">
        <f>MACD!F806</f>
        <v>1.1257482616912047E-2</v>
      </c>
      <c r="F806" s="2">
        <f>'Moving Avg'!D806</f>
        <v>2.04</v>
      </c>
      <c r="G806" s="2">
        <f>'Moving Avg'!F806</f>
        <v>2.0479999999999996</v>
      </c>
      <c r="H806" s="2">
        <f>'Moving Avg'!G806</f>
        <v>1.9104000000000014</v>
      </c>
      <c r="I806" s="2">
        <f>'Moving Avg'!H806</f>
        <v>1.6086000000000009</v>
      </c>
      <c r="J806" s="5" t="str">
        <f>OBV!F806</f>
        <v>NEUTRAL</v>
      </c>
      <c r="K806" s="5" t="str">
        <f>OBV!G806</f>
        <v>NEUTRAL</v>
      </c>
      <c r="L806" s="5" t="str">
        <f>OBV!H806</f>
        <v>NEUTRAL</v>
      </c>
      <c r="M806" s="7">
        <f t="shared" si="120"/>
        <v>25</v>
      </c>
      <c r="N806" s="7">
        <f t="shared" si="121"/>
        <v>0</v>
      </c>
      <c r="O806" s="7">
        <f t="shared" si="122"/>
        <v>50</v>
      </c>
      <c r="P806" s="7">
        <f t="shared" si="123"/>
        <v>33</v>
      </c>
      <c r="Q806" s="8">
        <f t="shared" si="124"/>
        <v>21.2</v>
      </c>
      <c r="R806" s="8">
        <f t="shared" si="125"/>
        <v>30.75</v>
      </c>
      <c r="S806" s="8">
        <f t="shared" si="126"/>
        <v>31.1</v>
      </c>
      <c r="T806" s="8">
        <f t="shared" si="127"/>
        <v>27</v>
      </c>
      <c r="U806" s="7">
        <f t="shared" si="128"/>
        <v>27.683333333333337</v>
      </c>
      <c r="V806" s="7">
        <f t="shared" si="129"/>
        <v>27.512500000000003</v>
      </c>
    </row>
    <row r="807" spans="1:22" ht="13.5" x14ac:dyDescent="0.25">
      <c r="A807" s="3">
        <f>RSI!A807</f>
        <v>43482</v>
      </c>
      <c r="B807" s="2">
        <f>RSI!B807</f>
        <v>2.04</v>
      </c>
      <c r="C807" s="2">
        <f>RSI!I807</f>
        <v>57.288363702583595</v>
      </c>
      <c r="D807" s="2">
        <f>MACD!E807</f>
        <v>1.834727514591572E-2</v>
      </c>
      <c r="E807" s="2">
        <f>MACD!F807</f>
        <v>1.2675441122712782E-2</v>
      </c>
      <c r="F807" s="2">
        <f>'Moving Avg'!D807</f>
        <v>2.04</v>
      </c>
      <c r="G807" s="2">
        <f>'Moving Avg'!F807</f>
        <v>2.0499999999999998</v>
      </c>
      <c r="H807" s="2">
        <f>'Moving Avg'!G807</f>
        <v>1.9186000000000016</v>
      </c>
      <c r="I807" s="2">
        <f>'Moving Avg'!H807</f>
        <v>1.6112500000000012</v>
      </c>
      <c r="J807" s="5" t="str">
        <f>OBV!F807</f>
        <v>NEUTRAL</v>
      </c>
      <c r="K807" s="5" t="str">
        <f>OBV!G807</f>
        <v>NEUTRAL</v>
      </c>
      <c r="L807" s="5" t="str">
        <f>OBV!H807</f>
        <v>NEUTRAL</v>
      </c>
      <c r="M807" s="7">
        <f t="shared" si="120"/>
        <v>25</v>
      </c>
      <c r="N807" s="7">
        <f t="shared" si="121"/>
        <v>0</v>
      </c>
      <c r="O807" s="7">
        <f t="shared" si="122"/>
        <v>50</v>
      </c>
      <c r="P807" s="7">
        <f t="shared" si="123"/>
        <v>33</v>
      </c>
      <c r="Q807" s="8">
        <f t="shared" si="124"/>
        <v>21.2</v>
      </c>
      <c r="R807" s="8">
        <f t="shared" si="125"/>
        <v>30.75</v>
      </c>
      <c r="S807" s="8">
        <f t="shared" si="126"/>
        <v>31.1</v>
      </c>
      <c r="T807" s="8">
        <f t="shared" si="127"/>
        <v>27</v>
      </c>
      <c r="U807" s="7">
        <f t="shared" si="128"/>
        <v>27.683333333333337</v>
      </c>
      <c r="V807" s="7">
        <f t="shared" si="129"/>
        <v>27.512500000000003</v>
      </c>
    </row>
    <row r="808" spans="1:22" ht="13.5" x14ac:dyDescent="0.25">
      <c r="A808" s="3">
        <f>RSI!A808</f>
        <v>43483</v>
      </c>
      <c r="B808" s="2">
        <f>RSI!B808</f>
        <v>2.04</v>
      </c>
      <c r="C808" s="2">
        <f>RSI!I808</f>
        <v>57.288363702583595</v>
      </c>
      <c r="D808" s="2">
        <f>MACD!E808</f>
        <v>1.7965853741440441E-2</v>
      </c>
      <c r="E808" s="2">
        <f>MACD!F808</f>
        <v>1.3733523646458315E-2</v>
      </c>
      <c r="F808" s="2">
        <f>'Moving Avg'!D808</f>
        <v>2.04</v>
      </c>
      <c r="G808" s="2">
        <f>'Moving Avg'!F808</f>
        <v>2.0489999999999995</v>
      </c>
      <c r="H808" s="2">
        <f>'Moving Avg'!G808</f>
        <v>1.9254000000000016</v>
      </c>
      <c r="I808" s="2">
        <f>'Moving Avg'!H808</f>
        <v>1.6141000000000014</v>
      </c>
      <c r="J808" s="5" t="str">
        <f>OBV!F808</f>
        <v>NEUTRAL</v>
      </c>
      <c r="K808" s="5" t="str">
        <f>OBV!G808</f>
        <v>NEUTRAL</v>
      </c>
      <c r="L808" s="5" t="str">
        <f>OBV!H808</f>
        <v>NEUTRAL</v>
      </c>
      <c r="M808" s="7">
        <f t="shared" si="120"/>
        <v>25</v>
      </c>
      <c r="N808" s="7">
        <f t="shared" si="121"/>
        <v>0</v>
      </c>
      <c r="O808" s="7">
        <f t="shared" si="122"/>
        <v>50</v>
      </c>
      <c r="P808" s="7">
        <f t="shared" si="123"/>
        <v>33</v>
      </c>
      <c r="Q808" s="8">
        <f t="shared" si="124"/>
        <v>21.2</v>
      </c>
      <c r="R808" s="8">
        <f t="shared" si="125"/>
        <v>30.75</v>
      </c>
      <c r="S808" s="8">
        <f t="shared" si="126"/>
        <v>31.1</v>
      </c>
      <c r="T808" s="8">
        <f t="shared" si="127"/>
        <v>27</v>
      </c>
      <c r="U808" s="7">
        <f t="shared" si="128"/>
        <v>27.683333333333337</v>
      </c>
      <c r="V808" s="7">
        <f t="shared" si="129"/>
        <v>27.512500000000003</v>
      </c>
    </row>
    <row r="809" spans="1:22" ht="13.5" x14ac:dyDescent="0.25">
      <c r="A809" s="3">
        <f>RSI!A809</f>
        <v>43486</v>
      </c>
      <c r="B809" s="2">
        <f>RSI!B809</f>
        <v>2.04</v>
      </c>
      <c r="C809" s="2">
        <f>RSI!I809</f>
        <v>57.288363702583595</v>
      </c>
      <c r="D809" s="2">
        <f>MACD!E809</f>
        <v>1.7462280233758065E-2</v>
      </c>
      <c r="E809" s="2">
        <f>MACD!F809</f>
        <v>1.4479274963918265E-2</v>
      </c>
      <c r="F809" s="2">
        <f>'Moving Avg'!D809</f>
        <v>2.04</v>
      </c>
      <c r="G809" s="2">
        <f>'Moving Avg'!F809</f>
        <v>2.0479999999999992</v>
      </c>
      <c r="H809" s="2">
        <f>'Moving Avg'!G809</f>
        <v>1.9340000000000017</v>
      </c>
      <c r="I809" s="2">
        <f>'Moving Avg'!H809</f>
        <v>1.6169500000000014</v>
      </c>
      <c r="J809" s="5" t="str">
        <f>OBV!F809</f>
        <v>NEUTRAL</v>
      </c>
      <c r="K809" s="5" t="str">
        <f>OBV!G809</f>
        <v>NEUTRAL</v>
      </c>
      <c r="L809" s="5" t="str">
        <f>OBV!H809</f>
        <v>NEUTRAL</v>
      </c>
      <c r="M809" s="7">
        <f t="shared" si="120"/>
        <v>25</v>
      </c>
      <c r="N809" s="7">
        <f t="shared" si="121"/>
        <v>0</v>
      </c>
      <c r="O809" s="7">
        <f t="shared" si="122"/>
        <v>50</v>
      </c>
      <c r="P809" s="7">
        <f t="shared" si="123"/>
        <v>33</v>
      </c>
      <c r="Q809" s="8">
        <f t="shared" si="124"/>
        <v>21.2</v>
      </c>
      <c r="R809" s="8">
        <f t="shared" si="125"/>
        <v>30.75</v>
      </c>
      <c r="S809" s="8">
        <f t="shared" si="126"/>
        <v>31.1</v>
      </c>
      <c r="T809" s="8">
        <f t="shared" si="127"/>
        <v>27</v>
      </c>
      <c r="U809" s="7">
        <f t="shared" si="128"/>
        <v>27.683333333333337</v>
      </c>
      <c r="V809" s="7">
        <f t="shared" si="129"/>
        <v>27.512500000000003</v>
      </c>
    </row>
    <row r="810" spans="1:22" ht="13.5" x14ac:dyDescent="0.25">
      <c r="A810" s="3">
        <f>RSI!A810</f>
        <v>43487</v>
      </c>
      <c r="B810" s="2">
        <f>RSI!B810</f>
        <v>2.04</v>
      </c>
      <c r="C810" s="2">
        <f>RSI!I810</f>
        <v>57.288363702583581</v>
      </c>
      <c r="D810" s="2">
        <f>MACD!E810</f>
        <v>1.6868742240744972E-2</v>
      </c>
      <c r="E810" s="2">
        <f>MACD!F810</f>
        <v>1.4957168419283608E-2</v>
      </c>
      <c r="F810" s="2">
        <f>'Moving Avg'!D810</f>
        <v>2.04</v>
      </c>
      <c r="G810" s="2">
        <f>'Moving Avg'!F810</f>
        <v>2.0449999999999995</v>
      </c>
      <c r="H810" s="2">
        <f>'Moving Avg'!G810</f>
        <v>1.9426000000000019</v>
      </c>
      <c r="I810" s="2">
        <f>'Moving Avg'!H810</f>
        <v>1.6199000000000014</v>
      </c>
      <c r="J810" s="5" t="str">
        <f>OBV!F810</f>
        <v>NEUTRAL</v>
      </c>
      <c r="K810" s="5" t="str">
        <f>OBV!G810</f>
        <v>NEUTRAL</v>
      </c>
      <c r="L810" s="5" t="str">
        <f>OBV!H810</f>
        <v>NEUTRAL</v>
      </c>
      <c r="M810" s="7">
        <f t="shared" si="120"/>
        <v>25</v>
      </c>
      <c r="N810" s="7">
        <f t="shared" si="121"/>
        <v>0</v>
      </c>
      <c r="O810" s="7">
        <f t="shared" si="122"/>
        <v>50</v>
      </c>
      <c r="P810" s="7">
        <f t="shared" si="123"/>
        <v>33</v>
      </c>
      <c r="Q810" s="8">
        <f t="shared" si="124"/>
        <v>21.2</v>
      </c>
      <c r="R810" s="8">
        <f t="shared" si="125"/>
        <v>30.75</v>
      </c>
      <c r="S810" s="8">
        <f t="shared" si="126"/>
        <v>31.1</v>
      </c>
      <c r="T810" s="8">
        <f t="shared" si="127"/>
        <v>27</v>
      </c>
      <c r="U810" s="7">
        <f t="shared" si="128"/>
        <v>27.683333333333337</v>
      </c>
      <c r="V810" s="7">
        <f t="shared" si="129"/>
        <v>27.512500000000003</v>
      </c>
    </row>
    <row r="811" spans="1:22" ht="13.5" x14ac:dyDescent="0.25">
      <c r="A811" s="3">
        <f>RSI!A811</f>
        <v>43488</v>
      </c>
      <c r="B811" s="2">
        <f>RSI!B811</f>
        <v>2.04</v>
      </c>
      <c r="C811" s="2">
        <f>RSI!I811</f>
        <v>57.288363702583595</v>
      </c>
      <c r="D811" s="2">
        <f>MACD!E811</f>
        <v>1.6211483217834388E-2</v>
      </c>
      <c r="E811" s="2">
        <f>MACD!F811</f>
        <v>1.5208031378993764E-2</v>
      </c>
      <c r="F811" s="2">
        <f>'Moving Avg'!D811</f>
        <v>2.04</v>
      </c>
      <c r="G811" s="2">
        <f>'Moving Avg'!F811</f>
        <v>2.0399999999999996</v>
      </c>
      <c r="H811" s="2">
        <f>'Moving Avg'!G811</f>
        <v>1.950000000000002</v>
      </c>
      <c r="I811" s="2">
        <f>'Moving Avg'!H811</f>
        <v>1.6228500000000015</v>
      </c>
      <c r="J811" s="5" t="str">
        <f>OBV!F811</f>
        <v>NEUTRAL</v>
      </c>
      <c r="K811" s="5" t="str">
        <f>OBV!G811</f>
        <v>NEUTRAL</v>
      </c>
      <c r="L811" s="5" t="str">
        <f>OBV!H811</f>
        <v>NEUTRAL</v>
      </c>
      <c r="M811" s="7">
        <f t="shared" si="120"/>
        <v>25</v>
      </c>
      <c r="N811" s="7">
        <f t="shared" si="121"/>
        <v>0</v>
      </c>
      <c r="O811" s="7">
        <f t="shared" si="122"/>
        <v>50</v>
      </c>
      <c r="P811" s="7">
        <f t="shared" si="123"/>
        <v>33</v>
      </c>
      <c r="Q811" s="8">
        <f t="shared" si="124"/>
        <v>21.2</v>
      </c>
      <c r="R811" s="8">
        <f t="shared" si="125"/>
        <v>30.75</v>
      </c>
      <c r="S811" s="8">
        <f t="shared" si="126"/>
        <v>31.1</v>
      </c>
      <c r="T811" s="8">
        <f t="shared" si="127"/>
        <v>27</v>
      </c>
      <c r="U811" s="7">
        <f t="shared" si="128"/>
        <v>27.683333333333337</v>
      </c>
      <c r="V811" s="7">
        <f t="shared" si="129"/>
        <v>27.512500000000003</v>
      </c>
    </row>
    <row r="812" spans="1:22" ht="13.5" x14ac:dyDescent="0.25">
      <c r="A812" s="3">
        <f>RSI!A812</f>
        <v>43489</v>
      </c>
      <c r="B812" s="2">
        <f>RSI!B812</f>
        <v>2.04</v>
      </c>
      <c r="C812" s="2">
        <f>RSI!I812</f>
        <v>57.288363702583581</v>
      </c>
      <c r="D812" s="2">
        <f>MACD!E812</f>
        <v>1.5511790442416462E-2</v>
      </c>
      <c r="E812" s="2">
        <f>MACD!F812</f>
        <v>1.5268783191678304E-2</v>
      </c>
      <c r="F812" s="2">
        <f>'Moving Avg'!D812</f>
        <v>2.04</v>
      </c>
      <c r="G812" s="2">
        <f>'Moving Avg'!F812</f>
        <v>2.0379999999999994</v>
      </c>
      <c r="H812" s="2">
        <f>'Moving Avg'!G812</f>
        <v>1.9592000000000021</v>
      </c>
      <c r="I812" s="2">
        <f>'Moving Avg'!H812</f>
        <v>1.6258000000000015</v>
      </c>
      <c r="J812" s="5" t="str">
        <f>OBV!F812</f>
        <v>NEUTRAL</v>
      </c>
      <c r="K812" s="5" t="str">
        <f>OBV!G812</f>
        <v>NEUTRAL</v>
      </c>
      <c r="L812" s="5" t="str">
        <f>OBV!H812</f>
        <v>NEUTRAL</v>
      </c>
      <c r="M812" s="7">
        <f t="shared" si="120"/>
        <v>25</v>
      </c>
      <c r="N812" s="7">
        <f t="shared" si="121"/>
        <v>0</v>
      </c>
      <c r="O812" s="7">
        <f t="shared" si="122"/>
        <v>50</v>
      </c>
      <c r="P812" s="7">
        <f t="shared" si="123"/>
        <v>33</v>
      </c>
      <c r="Q812" s="8">
        <f t="shared" si="124"/>
        <v>21.2</v>
      </c>
      <c r="R812" s="8">
        <f t="shared" si="125"/>
        <v>30.75</v>
      </c>
      <c r="S812" s="8">
        <f t="shared" si="126"/>
        <v>31.1</v>
      </c>
      <c r="T812" s="8">
        <f t="shared" si="127"/>
        <v>27</v>
      </c>
      <c r="U812" s="7">
        <f t="shared" si="128"/>
        <v>27.683333333333337</v>
      </c>
      <c r="V812" s="7">
        <f t="shared" si="129"/>
        <v>27.512500000000003</v>
      </c>
    </row>
    <row r="813" spans="1:22" ht="13.5" x14ac:dyDescent="0.25">
      <c r="A813" s="3">
        <f>RSI!A813</f>
        <v>43490</v>
      </c>
      <c r="B813" s="2">
        <f>RSI!B813</f>
        <v>2.04</v>
      </c>
      <c r="C813" s="2">
        <f>RSI!I813</f>
        <v>57.288363702583581</v>
      </c>
      <c r="D813" s="2">
        <f>MACD!E813</f>
        <v>1.478682555634947E-2</v>
      </c>
      <c r="E813" s="2">
        <f>MACD!F813</f>
        <v>1.5172391664612539E-2</v>
      </c>
      <c r="F813" s="2">
        <f>'Moving Avg'!D813</f>
        <v>2.04</v>
      </c>
      <c r="G813" s="2">
        <f>'Moving Avg'!F813</f>
        <v>2.0354999999999994</v>
      </c>
      <c r="H813" s="2">
        <f>'Moving Avg'!G813</f>
        <v>1.9670000000000021</v>
      </c>
      <c r="I813" s="2">
        <f>'Moving Avg'!H813</f>
        <v>1.6287500000000017</v>
      </c>
      <c r="J813" s="5" t="str">
        <f>OBV!F813</f>
        <v>NEUTRAL</v>
      </c>
      <c r="K813" s="5" t="str">
        <f>OBV!G813</f>
        <v>NEUTRAL</v>
      </c>
      <c r="L813" s="5" t="str">
        <f>OBV!H813</f>
        <v>NEUTRAL</v>
      </c>
      <c r="M813" s="7">
        <f t="shared" si="120"/>
        <v>25</v>
      </c>
      <c r="N813" s="7">
        <f t="shared" si="121"/>
        <v>45</v>
      </c>
      <c r="O813" s="7">
        <f t="shared" si="122"/>
        <v>50</v>
      </c>
      <c r="P813" s="7">
        <f t="shared" si="123"/>
        <v>33</v>
      </c>
      <c r="Q813" s="8">
        <f t="shared" si="124"/>
        <v>36.950000000000003</v>
      </c>
      <c r="R813" s="8">
        <f t="shared" si="125"/>
        <v>39.75</v>
      </c>
      <c r="S813" s="8">
        <f t="shared" si="126"/>
        <v>37.85</v>
      </c>
      <c r="T813" s="8">
        <f t="shared" si="127"/>
        <v>38.25</v>
      </c>
      <c r="U813" s="7">
        <f t="shared" si="128"/>
        <v>38.183333333333337</v>
      </c>
      <c r="V813" s="7">
        <f t="shared" si="129"/>
        <v>38.200000000000003</v>
      </c>
    </row>
    <row r="814" spans="1:22" ht="13.5" x14ac:dyDescent="0.25">
      <c r="A814" s="3">
        <f>RSI!A814</f>
        <v>43493</v>
      </c>
      <c r="B814" s="2">
        <f>RSI!B814</f>
        <v>1.98</v>
      </c>
      <c r="C814" s="2">
        <f>RSI!I814</f>
        <v>40.651218879637817</v>
      </c>
      <c r="D814" s="2">
        <f>MACD!E814</f>
        <v>1.8494766736139034E-2</v>
      </c>
      <c r="E814" s="2">
        <f>MACD!F814</f>
        <v>1.5836866678917837E-2</v>
      </c>
      <c r="F814" s="2">
        <f>'Moving Avg'!D814</f>
        <v>2.028</v>
      </c>
      <c r="G814" s="2">
        <f>'Moving Avg'!F814</f>
        <v>2.0329999999999995</v>
      </c>
      <c r="H814" s="2">
        <f>'Moving Avg'!G814</f>
        <v>1.9732000000000023</v>
      </c>
      <c r="I814" s="2">
        <f>'Moving Avg'!H814</f>
        <v>1.631400000000002</v>
      </c>
      <c r="J814" s="5" t="str">
        <f>OBV!F814</f>
        <v>BEARISH</v>
      </c>
      <c r="K814" s="5" t="str">
        <f>OBV!G814</f>
        <v>NEUTRAL</v>
      </c>
      <c r="L814" s="5" t="str">
        <f>OBV!H814</f>
        <v>CONFIRMED BEARISH</v>
      </c>
      <c r="M814" s="7">
        <f t="shared" si="120"/>
        <v>25</v>
      </c>
      <c r="N814" s="7">
        <f t="shared" si="121"/>
        <v>0</v>
      </c>
      <c r="O814" s="7">
        <f t="shared" si="122"/>
        <v>50</v>
      </c>
      <c r="P814" s="7">
        <f t="shared" si="123"/>
        <v>16.5</v>
      </c>
      <c r="Q814" s="8">
        <f t="shared" si="124"/>
        <v>18.725000000000001</v>
      </c>
      <c r="R814" s="8">
        <f t="shared" si="125"/>
        <v>26.625</v>
      </c>
      <c r="S814" s="8">
        <f t="shared" si="126"/>
        <v>23.675000000000001</v>
      </c>
      <c r="T814" s="8">
        <f t="shared" si="127"/>
        <v>22.875</v>
      </c>
      <c r="U814" s="7">
        <f t="shared" si="128"/>
        <v>23.008333333333336</v>
      </c>
      <c r="V814" s="7">
        <f t="shared" si="129"/>
        <v>22.975000000000001</v>
      </c>
    </row>
    <row r="815" spans="1:22" ht="13.5" x14ac:dyDescent="0.25">
      <c r="A815" s="3">
        <f>RSI!A815</f>
        <v>43494</v>
      </c>
      <c r="B815" s="2">
        <f>RSI!B815</f>
        <v>1.98</v>
      </c>
      <c r="C815" s="2">
        <f>RSI!I815</f>
        <v>40.651218879637817</v>
      </c>
      <c r="D815" s="2">
        <f>MACD!E815</f>
        <v>2.1872842968325923E-2</v>
      </c>
      <c r="E815" s="2">
        <f>MACD!F815</f>
        <v>1.7044061936799453E-2</v>
      </c>
      <c r="F815" s="2">
        <f>'Moving Avg'!D815</f>
        <v>2.016</v>
      </c>
      <c r="G815" s="2">
        <f>'Moving Avg'!F815</f>
        <v>2.0339999999999994</v>
      </c>
      <c r="H815" s="2">
        <f>'Moving Avg'!G815</f>
        <v>1.9780000000000022</v>
      </c>
      <c r="I815" s="2">
        <f>'Moving Avg'!H815</f>
        <v>1.6340500000000018</v>
      </c>
      <c r="J815" s="5" t="str">
        <f>OBV!F815</f>
        <v>BEARISH</v>
      </c>
      <c r="K815" s="5" t="str">
        <f>OBV!G815</f>
        <v>NEUTRAL</v>
      </c>
      <c r="L815" s="5" t="str">
        <f>OBV!H815</f>
        <v>CONFIRMED BEARISH</v>
      </c>
      <c r="M815" s="7">
        <f t="shared" si="120"/>
        <v>25</v>
      </c>
      <c r="N815" s="7">
        <f t="shared" si="121"/>
        <v>0</v>
      </c>
      <c r="O815" s="7">
        <f t="shared" si="122"/>
        <v>50</v>
      </c>
      <c r="P815" s="7">
        <f t="shared" si="123"/>
        <v>16.5</v>
      </c>
      <c r="Q815" s="8">
        <f t="shared" si="124"/>
        <v>18.725000000000001</v>
      </c>
      <c r="R815" s="8">
        <f t="shared" si="125"/>
        <v>26.625</v>
      </c>
      <c r="S815" s="8">
        <f t="shared" si="126"/>
        <v>23.675000000000001</v>
      </c>
      <c r="T815" s="8">
        <f t="shared" si="127"/>
        <v>22.875</v>
      </c>
      <c r="U815" s="7">
        <f t="shared" si="128"/>
        <v>23.008333333333336</v>
      </c>
      <c r="V815" s="7">
        <f t="shared" si="129"/>
        <v>22.975000000000001</v>
      </c>
    </row>
    <row r="816" spans="1:22" ht="13.5" x14ac:dyDescent="0.25">
      <c r="A816" s="3">
        <f>RSI!A816</f>
        <v>43495</v>
      </c>
      <c r="B816" s="2">
        <f>RSI!B816</f>
        <v>1.98</v>
      </c>
      <c r="C816" s="2">
        <f>RSI!I816</f>
        <v>40.651218879637817</v>
      </c>
      <c r="D816" s="2">
        <f>MACD!E816</f>
        <v>2.4953981407009884E-2</v>
      </c>
      <c r="E816" s="2">
        <f>MACD!F816</f>
        <v>1.8626045830841542E-2</v>
      </c>
      <c r="F816" s="2">
        <f>'Moving Avg'!D816</f>
        <v>2.0040000000000004</v>
      </c>
      <c r="G816" s="2">
        <f>'Moving Avg'!F816</f>
        <v>2.0309999999999993</v>
      </c>
      <c r="H816" s="2">
        <f>'Moving Avg'!G816</f>
        <v>1.9814000000000025</v>
      </c>
      <c r="I816" s="2">
        <f>'Moving Avg'!H816</f>
        <v>1.6367000000000018</v>
      </c>
      <c r="J816" s="5" t="str">
        <f>OBV!F816</f>
        <v>BEARISH</v>
      </c>
      <c r="K816" s="5" t="str">
        <f>OBV!G816</f>
        <v>NEUTRAL</v>
      </c>
      <c r="L816" s="5" t="str">
        <f>OBV!H816</f>
        <v>CONFIRMED BEARISH</v>
      </c>
      <c r="M816" s="7">
        <f t="shared" si="120"/>
        <v>25</v>
      </c>
      <c r="N816" s="7">
        <f t="shared" si="121"/>
        <v>0</v>
      </c>
      <c r="O816" s="7">
        <f t="shared" si="122"/>
        <v>50</v>
      </c>
      <c r="P816" s="7">
        <f t="shared" si="123"/>
        <v>16.5</v>
      </c>
      <c r="Q816" s="8">
        <f t="shared" si="124"/>
        <v>18.725000000000001</v>
      </c>
      <c r="R816" s="8">
        <f t="shared" si="125"/>
        <v>26.625</v>
      </c>
      <c r="S816" s="8">
        <f t="shared" si="126"/>
        <v>23.675000000000001</v>
      </c>
      <c r="T816" s="8">
        <f t="shared" si="127"/>
        <v>22.875</v>
      </c>
      <c r="U816" s="7">
        <f t="shared" si="128"/>
        <v>23.008333333333336</v>
      </c>
      <c r="V816" s="7">
        <f t="shared" si="129"/>
        <v>22.975000000000001</v>
      </c>
    </row>
    <row r="817" spans="1:22" ht="13.5" x14ac:dyDescent="0.25">
      <c r="A817" s="3">
        <f>RSI!A817</f>
        <v>43496</v>
      </c>
      <c r="B817" s="2">
        <f>RSI!B817</f>
        <v>1.98</v>
      </c>
      <c r="C817" s="2">
        <f>RSI!I817</f>
        <v>40.651218879637817</v>
      </c>
      <c r="D817" s="2">
        <f>MACD!E817</f>
        <v>2.7767363586525651E-2</v>
      </c>
      <c r="E817" s="2">
        <f>MACD!F817</f>
        <v>2.0454309381978363E-2</v>
      </c>
      <c r="F817" s="2">
        <f>'Moving Avg'!D817</f>
        <v>1.9920000000000002</v>
      </c>
      <c r="G817" s="2">
        <f>'Moving Avg'!F817</f>
        <v>2.0279999999999991</v>
      </c>
      <c r="H817" s="2">
        <f>'Moving Avg'!G817</f>
        <v>1.9848000000000021</v>
      </c>
      <c r="I817" s="2">
        <f>'Moving Avg'!H817</f>
        <v>1.639400000000002</v>
      </c>
      <c r="J817" s="5" t="str">
        <f>OBV!F817</f>
        <v>BEARISH</v>
      </c>
      <c r="K817" s="5" t="str">
        <f>OBV!G817</f>
        <v>NEUTRAL</v>
      </c>
      <c r="L817" s="5" t="str">
        <f>OBV!H817</f>
        <v>CONFIRMED BEARISH</v>
      </c>
      <c r="M817" s="7">
        <f t="shared" si="120"/>
        <v>25</v>
      </c>
      <c r="N817" s="7">
        <f t="shared" si="121"/>
        <v>0</v>
      </c>
      <c r="O817" s="7">
        <f t="shared" si="122"/>
        <v>50</v>
      </c>
      <c r="P817" s="7">
        <f t="shared" si="123"/>
        <v>16.5</v>
      </c>
      <c r="Q817" s="8">
        <f t="shared" si="124"/>
        <v>18.725000000000001</v>
      </c>
      <c r="R817" s="8">
        <f t="shared" si="125"/>
        <v>26.625</v>
      </c>
      <c r="S817" s="8">
        <f t="shared" si="126"/>
        <v>23.675000000000001</v>
      </c>
      <c r="T817" s="8">
        <f t="shared" si="127"/>
        <v>22.875</v>
      </c>
      <c r="U817" s="7">
        <f t="shared" si="128"/>
        <v>23.008333333333336</v>
      </c>
      <c r="V817" s="7">
        <f t="shared" si="129"/>
        <v>22.975000000000001</v>
      </c>
    </row>
    <row r="818" spans="1:22" ht="13.5" x14ac:dyDescent="0.25">
      <c r="A818" s="3">
        <f>RSI!A818</f>
        <v>43497</v>
      </c>
      <c r="B818" s="2">
        <f>RSI!B818</f>
        <v>1.98</v>
      </c>
      <c r="C818" s="2">
        <f>RSI!I818</f>
        <v>40.651218879637817</v>
      </c>
      <c r="D818" s="2">
        <f>MACD!E818</f>
        <v>3.033890388573024E-2</v>
      </c>
      <c r="E818" s="2">
        <f>MACD!F818</f>
        <v>2.2431228282728737E-2</v>
      </c>
      <c r="F818" s="2">
        <f>'Moving Avg'!D818</f>
        <v>1.98</v>
      </c>
      <c r="G818" s="2">
        <f>'Moving Avg'!F818</f>
        <v>2.024999999999999</v>
      </c>
      <c r="H818" s="2">
        <f>'Moving Avg'!G818</f>
        <v>1.9882000000000022</v>
      </c>
      <c r="I818" s="2">
        <f>'Moving Avg'!H818</f>
        <v>1.6421000000000021</v>
      </c>
      <c r="J818" s="5" t="str">
        <f>OBV!F818</f>
        <v>BEARISH</v>
      </c>
      <c r="K818" s="5" t="str">
        <f>OBV!G818</f>
        <v>NEUTRAL</v>
      </c>
      <c r="L818" s="5" t="str">
        <f>OBV!H818</f>
        <v>CONFIRMED BEARISH</v>
      </c>
      <c r="M818" s="7">
        <f t="shared" si="120"/>
        <v>25</v>
      </c>
      <c r="N818" s="7">
        <f t="shared" si="121"/>
        <v>0</v>
      </c>
      <c r="O818" s="7">
        <f t="shared" si="122"/>
        <v>50</v>
      </c>
      <c r="P818" s="7">
        <f t="shared" si="123"/>
        <v>16.5</v>
      </c>
      <c r="Q818" s="8">
        <f t="shared" si="124"/>
        <v>18.725000000000001</v>
      </c>
      <c r="R818" s="8">
        <f t="shared" si="125"/>
        <v>26.625</v>
      </c>
      <c r="S818" s="8">
        <f t="shared" si="126"/>
        <v>23.675000000000001</v>
      </c>
      <c r="T818" s="8">
        <f t="shared" si="127"/>
        <v>22.875</v>
      </c>
      <c r="U818" s="7">
        <f t="shared" si="128"/>
        <v>23.008333333333336</v>
      </c>
      <c r="V818" s="7">
        <f t="shared" si="129"/>
        <v>22.975000000000001</v>
      </c>
    </row>
    <row r="819" spans="1:22" ht="13.5" x14ac:dyDescent="0.25">
      <c r="A819" s="3">
        <f>RSI!A819</f>
        <v>43500</v>
      </c>
      <c r="B819" s="2">
        <f>RSI!B819</f>
        <v>1.98</v>
      </c>
      <c r="C819" s="2">
        <f>RSI!I819</f>
        <v>40.651218879637817</v>
      </c>
      <c r="D819" s="2">
        <f>MACD!E819</f>
        <v>3.2691661625725121E-2</v>
      </c>
      <c r="E819" s="2">
        <f>MACD!F819</f>
        <v>2.4483314951328015E-2</v>
      </c>
      <c r="F819" s="2">
        <f>'Moving Avg'!D819</f>
        <v>1.98</v>
      </c>
      <c r="G819" s="2">
        <f>'Moving Avg'!F819</f>
        <v>2.0219999999999989</v>
      </c>
      <c r="H819" s="2">
        <f>'Moving Avg'!G819</f>
        <v>1.9912000000000021</v>
      </c>
      <c r="I819" s="2">
        <f>'Moving Avg'!H819</f>
        <v>1.6448000000000025</v>
      </c>
      <c r="J819" s="5" t="str">
        <f>OBV!F819</f>
        <v>NEUTRAL</v>
      </c>
      <c r="K819" s="5" t="str">
        <f>OBV!G819</f>
        <v>NEUTRAL</v>
      </c>
      <c r="L819" s="5" t="str">
        <f>OBV!H819</f>
        <v>NEUTRAL</v>
      </c>
      <c r="M819" s="7">
        <f t="shared" si="120"/>
        <v>25</v>
      </c>
      <c r="N819" s="7">
        <f t="shared" si="121"/>
        <v>0</v>
      </c>
      <c r="O819" s="7">
        <f t="shared" si="122"/>
        <v>50</v>
      </c>
      <c r="P819" s="7">
        <f t="shared" si="123"/>
        <v>33</v>
      </c>
      <c r="Q819" s="8">
        <f t="shared" si="124"/>
        <v>21.2</v>
      </c>
      <c r="R819" s="8">
        <f t="shared" si="125"/>
        <v>30.75</v>
      </c>
      <c r="S819" s="8">
        <f t="shared" si="126"/>
        <v>31.1</v>
      </c>
      <c r="T819" s="8">
        <f t="shared" si="127"/>
        <v>27</v>
      </c>
      <c r="U819" s="7">
        <f t="shared" si="128"/>
        <v>27.683333333333337</v>
      </c>
      <c r="V819" s="7">
        <f t="shared" si="129"/>
        <v>27.512500000000003</v>
      </c>
    </row>
    <row r="820" spans="1:22" ht="13.5" x14ac:dyDescent="0.25">
      <c r="A820" s="3">
        <f>RSI!A820</f>
        <v>43501</v>
      </c>
      <c r="B820" s="2">
        <f>RSI!B820</f>
        <v>1.93</v>
      </c>
      <c r="C820" s="2">
        <f>RSI!I820</f>
        <v>29.510451849150556</v>
      </c>
      <c r="D820" s="2">
        <f>MACD!E820</f>
        <v>3.8549900178419527E-2</v>
      </c>
      <c r="E820" s="2">
        <f>MACD!F820</f>
        <v>2.7296631996746319E-2</v>
      </c>
      <c r="F820" s="2">
        <f>'Moving Avg'!D820</f>
        <v>1.97</v>
      </c>
      <c r="G820" s="2">
        <f>'Moving Avg'!F820</f>
        <v>2.0164999999999993</v>
      </c>
      <c r="H820" s="2">
        <f>'Moving Avg'!G820</f>
        <v>1.9932000000000019</v>
      </c>
      <c r="I820" s="2">
        <f>'Moving Avg'!H820</f>
        <v>1.6475500000000025</v>
      </c>
      <c r="J820" s="5" t="str">
        <f>OBV!F820</f>
        <v>NEUTRAL</v>
      </c>
      <c r="K820" s="5" t="str">
        <f>OBV!G820</f>
        <v>NEUTRAL</v>
      </c>
      <c r="L820" s="5" t="str">
        <f>OBV!H820</f>
        <v>NEUTRAL</v>
      </c>
      <c r="M820" s="7">
        <f t="shared" si="120"/>
        <v>50</v>
      </c>
      <c r="N820" s="7">
        <f t="shared" si="121"/>
        <v>0</v>
      </c>
      <c r="O820" s="7">
        <f t="shared" si="122"/>
        <v>50</v>
      </c>
      <c r="P820" s="7">
        <f t="shared" si="123"/>
        <v>33</v>
      </c>
      <c r="Q820" s="8">
        <f t="shared" si="124"/>
        <v>29.95</v>
      </c>
      <c r="R820" s="8">
        <f t="shared" si="125"/>
        <v>35.75</v>
      </c>
      <c r="S820" s="8">
        <f t="shared" si="126"/>
        <v>34.85</v>
      </c>
      <c r="T820" s="8">
        <f t="shared" si="127"/>
        <v>33.25</v>
      </c>
      <c r="U820" s="7">
        <f t="shared" si="128"/>
        <v>33.516666666666673</v>
      </c>
      <c r="V820" s="7">
        <f t="shared" si="129"/>
        <v>33.450000000000003</v>
      </c>
    </row>
    <row r="821" spans="1:22" ht="13.5" x14ac:dyDescent="0.25">
      <c r="A821" s="3">
        <f>RSI!A821</f>
        <v>43502</v>
      </c>
      <c r="B821" s="2">
        <f>RSI!B821</f>
        <v>1.93</v>
      </c>
      <c r="C821" s="2">
        <f>RSI!I821</f>
        <v>29.510451849150556</v>
      </c>
      <c r="D821" s="2">
        <f>MACD!E821</f>
        <v>4.3953934370092984E-2</v>
      </c>
      <c r="E821" s="2">
        <f>MACD!F821</f>
        <v>3.0628092471415652E-2</v>
      </c>
      <c r="F821" s="2">
        <f>'Moving Avg'!D821</f>
        <v>1.9599999999999997</v>
      </c>
      <c r="G821" s="2">
        <f>'Moving Avg'!F821</f>
        <v>2.0109999999999992</v>
      </c>
      <c r="H821" s="2">
        <f>'Moving Avg'!G821</f>
        <v>1.9952000000000019</v>
      </c>
      <c r="I821" s="2">
        <f>'Moving Avg'!H821</f>
        <v>1.6502000000000023</v>
      </c>
      <c r="J821" s="5" t="str">
        <f>OBV!F821</f>
        <v>NEUTRAL</v>
      </c>
      <c r="K821" s="5" t="str">
        <f>OBV!G821</f>
        <v>NEUTRAL</v>
      </c>
      <c r="L821" s="5" t="str">
        <f>OBV!H821</f>
        <v>NEUTRAL</v>
      </c>
      <c r="M821" s="7">
        <f t="shared" si="120"/>
        <v>50</v>
      </c>
      <c r="N821" s="7">
        <f t="shared" si="121"/>
        <v>0</v>
      </c>
      <c r="O821" s="7">
        <f t="shared" si="122"/>
        <v>50</v>
      </c>
      <c r="P821" s="7">
        <f t="shared" si="123"/>
        <v>33</v>
      </c>
      <c r="Q821" s="8">
        <f t="shared" si="124"/>
        <v>29.95</v>
      </c>
      <c r="R821" s="8">
        <f t="shared" si="125"/>
        <v>35.75</v>
      </c>
      <c r="S821" s="8">
        <f t="shared" si="126"/>
        <v>34.85</v>
      </c>
      <c r="T821" s="8">
        <f t="shared" si="127"/>
        <v>33.25</v>
      </c>
      <c r="U821" s="7">
        <f t="shared" si="128"/>
        <v>33.516666666666673</v>
      </c>
      <c r="V821" s="7">
        <f t="shared" si="129"/>
        <v>33.450000000000003</v>
      </c>
    </row>
    <row r="822" spans="1:22" ht="13.5" x14ac:dyDescent="0.25">
      <c r="A822" s="3">
        <f>RSI!A822</f>
        <v>43503</v>
      </c>
      <c r="B822" s="2">
        <f>RSI!B822</f>
        <v>1.93</v>
      </c>
      <c r="C822" s="2">
        <f>RSI!I822</f>
        <v>29.510451849150542</v>
      </c>
      <c r="D822" s="2">
        <f>MACD!E822</f>
        <v>4.8940526008924401E-2</v>
      </c>
      <c r="E822" s="2">
        <f>MACD!F822</f>
        <v>3.4290579178917403E-2</v>
      </c>
      <c r="F822" s="2">
        <f>'Moving Avg'!D822</f>
        <v>1.95</v>
      </c>
      <c r="G822" s="2">
        <f>'Moving Avg'!F822</f>
        <v>2.0054999999999996</v>
      </c>
      <c r="H822" s="2">
        <f>'Moving Avg'!G822</f>
        <v>1.9968000000000017</v>
      </c>
      <c r="I822" s="2">
        <f>'Moving Avg'!H822</f>
        <v>1.6526500000000026</v>
      </c>
      <c r="J822" s="5" t="str">
        <f>OBV!F822</f>
        <v>NEUTRAL</v>
      </c>
      <c r="K822" s="5" t="str">
        <f>OBV!G822</f>
        <v>NEUTRAL</v>
      </c>
      <c r="L822" s="5" t="str">
        <f>OBV!H822</f>
        <v>NEUTRAL</v>
      </c>
      <c r="M822" s="7">
        <f t="shared" si="120"/>
        <v>50</v>
      </c>
      <c r="N822" s="7">
        <f t="shared" si="121"/>
        <v>0</v>
      </c>
      <c r="O822" s="7">
        <f t="shared" si="122"/>
        <v>50</v>
      </c>
      <c r="P822" s="7">
        <f t="shared" si="123"/>
        <v>33</v>
      </c>
      <c r="Q822" s="8">
        <f t="shared" si="124"/>
        <v>29.95</v>
      </c>
      <c r="R822" s="8">
        <f t="shared" si="125"/>
        <v>35.75</v>
      </c>
      <c r="S822" s="8">
        <f t="shared" si="126"/>
        <v>34.85</v>
      </c>
      <c r="T822" s="8">
        <f t="shared" si="127"/>
        <v>33.25</v>
      </c>
      <c r="U822" s="7">
        <f t="shared" si="128"/>
        <v>33.516666666666673</v>
      </c>
      <c r="V822" s="7">
        <f t="shared" si="129"/>
        <v>33.450000000000003</v>
      </c>
    </row>
    <row r="823" spans="1:22" ht="13.5" x14ac:dyDescent="0.25">
      <c r="A823" s="3">
        <f>RSI!A823</f>
        <v>43504</v>
      </c>
      <c r="B823" s="2">
        <f>RSI!B823</f>
        <v>1.88</v>
      </c>
      <c r="C823" s="2">
        <f>RSI!I823</f>
        <v>21.985136069420918</v>
      </c>
      <c r="D823" s="2">
        <f>MACD!E823</f>
        <v>5.7246937965171663E-2</v>
      </c>
      <c r="E823" s="2">
        <f>MACD!F823</f>
        <v>3.8881850936168257E-2</v>
      </c>
      <c r="F823" s="2">
        <f>'Moving Avg'!D823</f>
        <v>1.9299999999999997</v>
      </c>
      <c r="G823" s="2">
        <f>'Moving Avg'!F823</f>
        <v>1.9974999999999998</v>
      </c>
      <c r="H823" s="2">
        <f>'Moving Avg'!G823</f>
        <v>1.9964000000000013</v>
      </c>
      <c r="I823" s="2">
        <f>'Moving Avg'!H823</f>
        <v>1.6548500000000026</v>
      </c>
      <c r="J823" s="5" t="str">
        <f>OBV!F823</f>
        <v>NEUTRAL</v>
      </c>
      <c r="K823" s="5" t="str">
        <f>OBV!G823</f>
        <v>NEUTRAL</v>
      </c>
      <c r="L823" s="5" t="str">
        <f>OBV!H823</f>
        <v>NEUTRAL</v>
      </c>
      <c r="M823" s="7">
        <f t="shared" si="120"/>
        <v>50</v>
      </c>
      <c r="N823" s="7">
        <f t="shared" si="121"/>
        <v>0</v>
      </c>
      <c r="O823" s="7">
        <f t="shared" si="122"/>
        <v>50</v>
      </c>
      <c r="P823" s="7">
        <f t="shared" si="123"/>
        <v>33</v>
      </c>
      <c r="Q823" s="8">
        <f t="shared" si="124"/>
        <v>29.95</v>
      </c>
      <c r="R823" s="8">
        <f t="shared" si="125"/>
        <v>35.75</v>
      </c>
      <c r="S823" s="8">
        <f t="shared" si="126"/>
        <v>34.85</v>
      </c>
      <c r="T823" s="8">
        <f t="shared" si="127"/>
        <v>33.25</v>
      </c>
      <c r="U823" s="7">
        <f t="shared" si="128"/>
        <v>33.516666666666673</v>
      </c>
      <c r="V823" s="7">
        <f t="shared" si="129"/>
        <v>33.450000000000003</v>
      </c>
    </row>
    <row r="824" spans="1:22" ht="13.5" x14ac:dyDescent="0.25">
      <c r="A824" s="3">
        <f>RSI!A824</f>
        <v>43507</v>
      </c>
      <c r="B824" s="2">
        <f>RSI!B824</f>
        <v>1.88</v>
      </c>
      <c r="C824" s="2">
        <f>RSI!I824</f>
        <v>21.985136069420918</v>
      </c>
      <c r="D824" s="2">
        <f>MACD!E824</f>
        <v>5.5695016415620024E-2</v>
      </c>
      <c r="E824" s="2">
        <f>MACD!F824</f>
        <v>4.2244484032058612E-2</v>
      </c>
      <c r="F824" s="2">
        <f>'Moving Avg'!D824</f>
        <v>1.9100000000000001</v>
      </c>
      <c r="G824" s="2">
        <f>'Moving Avg'!F824</f>
        <v>1.9895000000000003</v>
      </c>
      <c r="H824" s="2">
        <f>'Moving Avg'!G824</f>
        <v>1.9958000000000014</v>
      </c>
      <c r="I824" s="2">
        <f>'Moving Avg'!H824</f>
        <v>1.6572500000000026</v>
      </c>
      <c r="J824" s="5" t="str">
        <f>OBV!F824</f>
        <v>NEUTRAL</v>
      </c>
      <c r="K824" s="5" t="str">
        <f>OBV!G824</f>
        <v>NEUTRAL</v>
      </c>
      <c r="L824" s="5" t="str">
        <f>OBV!H824</f>
        <v>NEUTRAL</v>
      </c>
      <c r="M824" s="7">
        <f t="shared" si="120"/>
        <v>50</v>
      </c>
      <c r="N824" s="7">
        <f t="shared" si="121"/>
        <v>0</v>
      </c>
      <c r="O824" s="7">
        <f t="shared" si="122"/>
        <v>50</v>
      </c>
      <c r="P824" s="7">
        <f t="shared" si="123"/>
        <v>33</v>
      </c>
      <c r="Q824" s="8">
        <f t="shared" si="124"/>
        <v>29.95</v>
      </c>
      <c r="R824" s="8">
        <f t="shared" si="125"/>
        <v>35.75</v>
      </c>
      <c r="S824" s="8">
        <f t="shared" si="126"/>
        <v>34.85</v>
      </c>
      <c r="T824" s="8">
        <f t="shared" si="127"/>
        <v>33.25</v>
      </c>
      <c r="U824" s="7">
        <f t="shared" si="128"/>
        <v>33.516666666666673</v>
      </c>
      <c r="V824" s="7">
        <f t="shared" si="129"/>
        <v>33.450000000000003</v>
      </c>
    </row>
    <row r="825" spans="1:22" ht="13.5" x14ac:dyDescent="0.25">
      <c r="A825" s="3">
        <f>RSI!A825</f>
        <v>43508</v>
      </c>
      <c r="B825" s="2">
        <f>RSI!B825</f>
        <v>1.88</v>
      </c>
      <c r="C825" s="2">
        <f>RSI!I825</f>
        <v>21.985136069420918</v>
      </c>
      <c r="D825" s="2">
        <f>MACD!E825</f>
        <v>5.498402356151999E-2</v>
      </c>
      <c r="E825" s="2">
        <f>MACD!F825</f>
        <v>4.4792391937950891E-2</v>
      </c>
      <c r="F825" s="2">
        <f>'Moving Avg'!D825</f>
        <v>1.9</v>
      </c>
      <c r="G825" s="2">
        <f>'Moving Avg'!F825</f>
        <v>1.9815000000000005</v>
      </c>
      <c r="H825" s="2">
        <f>'Moving Avg'!G825</f>
        <v>1.9952000000000012</v>
      </c>
      <c r="I825" s="2">
        <f>'Moving Avg'!H825</f>
        <v>1.6596500000000025</v>
      </c>
      <c r="J825" s="5" t="str">
        <f>OBV!F825</f>
        <v>NEUTRAL</v>
      </c>
      <c r="K825" s="5" t="str">
        <f>OBV!G825</f>
        <v>NEUTRAL</v>
      </c>
      <c r="L825" s="5" t="str">
        <f>OBV!H825</f>
        <v>NEUTRAL</v>
      </c>
      <c r="M825" s="7">
        <f t="shared" si="120"/>
        <v>50</v>
      </c>
      <c r="N825" s="7">
        <f t="shared" si="121"/>
        <v>0</v>
      </c>
      <c r="O825" s="7">
        <f t="shared" si="122"/>
        <v>50</v>
      </c>
      <c r="P825" s="7">
        <f t="shared" si="123"/>
        <v>33</v>
      </c>
      <c r="Q825" s="8">
        <f t="shared" si="124"/>
        <v>29.95</v>
      </c>
      <c r="R825" s="8">
        <f t="shared" si="125"/>
        <v>35.75</v>
      </c>
      <c r="S825" s="8">
        <f t="shared" si="126"/>
        <v>34.85</v>
      </c>
      <c r="T825" s="8">
        <f t="shared" si="127"/>
        <v>33.25</v>
      </c>
      <c r="U825" s="7">
        <f t="shared" si="128"/>
        <v>33.516666666666673</v>
      </c>
      <c r="V825" s="7">
        <f t="shared" si="129"/>
        <v>33.450000000000003</v>
      </c>
    </row>
    <row r="826" spans="1:22" ht="13.5" x14ac:dyDescent="0.25">
      <c r="A826" s="3">
        <f>RSI!A826</f>
        <v>43509</v>
      </c>
      <c r="B826" s="2">
        <f>RSI!B826</f>
        <v>1.88</v>
      </c>
      <c r="C826" s="2">
        <f>RSI!I826</f>
        <v>21.985136069420918</v>
      </c>
      <c r="D826" s="2">
        <f>MACD!E826</f>
        <v>5.4939980458603932E-2</v>
      </c>
      <c r="E826" s="2">
        <f>MACD!F826</f>
        <v>4.6821909642081508E-2</v>
      </c>
      <c r="F826" s="2">
        <f>'Moving Avg'!D826</f>
        <v>1.89</v>
      </c>
      <c r="G826" s="2">
        <f>'Moving Avg'!F826</f>
        <v>1.9735000000000003</v>
      </c>
      <c r="H826" s="2">
        <f>'Moving Avg'!G826</f>
        <v>1.9942000000000011</v>
      </c>
      <c r="I826" s="2">
        <f>'Moving Avg'!H826</f>
        <v>1.6620500000000025</v>
      </c>
      <c r="J826" s="5" t="str">
        <f>OBV!F826</f>
        <v>NEUTRAL</v>
      </c>
      <c r="K826" s="5" t="str">
        <f>OBV!G826</f>
        <v>NEUTRAL</v>
      </c>
      <c r="L826" s="5" t="str">
        <f>OBV!H826</f>
        <v>NEUTRAL</v>
      </c>
      <c r="M826" s="7">
        <f t="shared" si="120"/>
        <v>50</v>
      </c>
      <c r="N826" s="7">
        <f t="shared" si="121"/>
        <v>0</v>
      </c>
      <c r="O826" s="7">
        <f t="shared" si="122"/>
        <v>50</v>
      </c>
      <c r="P826" s="7">
        <f t="shared" si="123"/>
        <v>33</v>
      </c>
      <c r="Q826" s="8">
        <f t="shared" si="124"/>
        <v>29.95</v>
      </c>
      <c r="R826" s="8">
        <f t="shared" si="125"/>
        <v>35.75</v>
      </c>
      <c r="S826" s="8">
        <f t="shared" si="126"/>
        <v>34.85</v>
      </c>
      <c r="T826" s="8">
        <f t="shared" si="127"/>
        <v>33.25</v>
      </c>
      <c r="U826" s="7">
        <f t="shared" si="128"/>
        <v>33.516666666666673</v>
      </c>
      <c r="V826" s="7">
        <f t="shared" si="129"/>
        <v>33.450000000000003</v>
      </c>
    </row>
    <row r="827" spans="1:22" ht="13.5" x14ac:dyDescent="0.25">
      <c r="A827" s="3">
        <f>RSI!A827</f>
        <v>43510</v>
      </c>
      <c r="B827" s="2">
        <f>RSI!B827</f>
        <v>1.88</v>
      </c>
      <c r="C827" s="2">
        <f>RSI!I827</f>
        <v>21.985136069420903</v>
      </c>
      <c r="D827" s="2">
        <f>MACD!E827</f>
        <v>5.5418978250238338E-2</v>
      </c>
      <c r="E827" s="2">
        <f>MACD!F827</f>
        <v>4.8541323363712877E-2</v>
      </c>
      <c r="F827" s="2">
        <f>'Moving Avg'!D827</f>
        <v>1.8799999999999997</v>
      </c>
      <c r="G827" s="2">
        <f>'Moving Avg'!F827</f>
        <v>1.9655000000000005</v>
      </c>
      <c r="H827" s="2">
        <f>'Moving Avg'!G827</f>
        <v>1.9948000000000008</v>
      </c>
      <c r="I827" s="2">
        <f>'Moving Avg'!H827</f>
        <v>1.6646000000000023</v>
      </c>
      <c r="J827" s="5" t="str">
        <f>OBV!F827</f>
        <v>NEUTRAL</v>
      </c>
      <c r="K827" s="5" t="str">
        <f>OBV!G827</f>
        <v>NEUTRAL</v>
      </c>
      <c r="L827" s="5" t="str">
        <f>OBV!H827</f>
        <v>NEUTRAL</v>
      </c>
      <c r="M827" s="7">
        <f t="shared" si="120"/>
        <v>50</v>
      </c>
      <c r="N827" s="7">
        <f t="shared" si="121"/>
        <v>0</v>
      </c>
      <c r="O827" s="7">
        <f t="shared" si="122"/>
        <v>50</v>
      </c>
      <c r="P827" s="7">
        <f t="shared" si="123"/>
        <v>33</v>
      </c>
      <c r="Q827" s="8">
        <f t="shared" si="124"/>
        <v>29.95</v>
      </c>
      <c r="R827" s="8">
        <f t="shared" si="125"/>
        <v>35.75</v>
      </c>
      <c r="S827" s="8">
        <f t="shared" si="126"/>
        <v>34.85</v>
      </c>
      <c r="T827" s="8">
        <f t="shared" si="127"/>
        <v>33.25</v>
      </c>
      <c r="U827" s="7">
        <f t="shared" si="128"/>
        <v>33.516666666666673</v>
      </c>
      <c r="V827" s="7">
        <f t="shared" si="129"/>
        <v>33.450000000000003</v>
      </c>
    </row>
    <row r="828" spans="1:22" ht="13.5" x14ac:dyDescent="0.25">
      <c r="A828" s="3">
        <f>RSI!A828</f>
        <v>43511</v>
      </c>
      <c r="B828" s="2">
        <f>RSI!B828</f>
        <v>1.88</v>
      </c>
      <c r="C828" s="2">
        <f>RSI!I828</f>
        <v>21.985136069420903</v>
      </c>
      <c r="D828" s="2">
        <f>MACD!E828</f>
        <v>5.6302307252228179E-2</v>
      </c>
      <c r="E828" s="2">
        <f>MACD!F828</f>
        <v>5.0093520141415944E-2</v>
      </c>
      <c r="F828" s="2">
        <f>'Moving Avg'!D828</f>
        <v>1.8799999999999997</v>
      </c>
      <c r="G828" s="2">
        <f>'Moving Avg'!F828</f>
        <v>1.9575000000000002</v>
      </c>
      <c r="H828" s="2">
        <f>'Moving Avg'!G828</f>
        <v>1.9938000000000005</v>
      </c>
      <c r="I828" s="2">
        <f>'Moving Avg'!H828</f>
        <v>1.6671500000000024</v>
      </c>
      <c r="J828" s="5" t="str">
        <f>OBV!F828</f>
        <v>NEUTRAL</v>
      </c>
      <c r="K828" s="5" t="str">
        <f>OBV!G828</f>
        <v>NEUTRAL</v>
      </c>
      <c r="L828" s="5" t="str">
        <f>OBV!H828</f>
        <v>NEUTRAL</v>
      </c>
      <c r="M828" s="7">
        <f t="shared" si="120"/>
        <v>50</v>
      </c>
      <c r="N828" s="7">
        <f t="shared" si="121"/>
        <v>0</v>
      </c>
      <c r="O828" s="7">
        <f t="shared" si="122"/>
        <v>50</v>
      </c>
      <c r="P828" s="7">
        <f t="shared" si="123"/>
        <v>33</v>
      </c>
      <c r="Q828" s="8">
        <f t="shared" si="124"/>
        <v>29.95</v>
      </c>
      <c r="R828" s="8">
        <f t="shared" si="125"/>
        <v>35.75</v>
      </c>
      <c r="S828" s="8">
        <f t="shared" si="126"/>
        <v>34.85</v>
      </c>
      <c r="T828" s="8">
        <f t="shared" si="127"/>
        <v>33.25</v>
      </c>
      <c r="U828" s="7">
        <f t="shared" si="128"/>
        <v>33.516666666666673</v>
      </c>
      <c r="V828" s="7">
        <f t="shared" si="129"/>
        <v>33.450000000000003</v>
      </c>
    </row>
    <row r="829" spans="1:22" ht="13.5" x14ac:dyDescent="0.25">
      <c r="A829" s="3">
        <f>RSI!A829</f>
        <v>43514</v>
      </c>
      <c r="B829" s="2">
        <f>RSI!B829</f>
        <v>1.83</v>
      </c>
      <c r="C829" s="2">
        <f>RSI!I829</f>
        <v>15.728465140337804</v>
      </c>
      <c r="D829" s="2">
        <f>MACD!E829</f>
        <v>6.119605724236532E-2</v>
      </c>
      <c r="E829" s="2">
        <f>MACD!F829</f>
        <v>5.2314027561605823E-2</v>
      </c>
      <c r="F829" s="2">
        <f>'Moving Avg'!D829</f>
        <v>1.8699999999999999</v>
      </c>
      <c r="G829" s="2">
        <f>'Moving Avg'!F829</f>
        <v>1.9470000000000003</v>
      </c>
      <c r="H829" s="2">
        <f>'Moving Avg'!G829</f>
        <v>1.9918000000000005</v>
      </c>
      <c r="I829" s="2">
        <f>'Moving Avg'!H829</f>
        <v>1.6695500000000023</v>
      </c>
      <c r="J829" s="5" t="str">
        <f>OBV!F829</f>
        <v>BEARISH</v>
      </c>
      <c r="K829" s="5" t="str">
        <f>OBV!G829</f>
        <v>NEUTRAL</v>
      </c>
      <c r="L829" s="5" t="str">
        <f>OBV!H829</f>
        <v>CONFIRMED BEARISH</v>
      </c>
      <c r="M829" s="7">
        <f t="shared" si="120"/>
        <v>50</v>
      </c>
      <c r="N829" s="7">
        <f t="shared" si="121"/>
        <v>0</v>
      </c>
      <c r="O829" s="7">
        <f t="shared" si="122"/>
        <v>50</v>
      </c>
      <c r="P829" s="7">
        <f t="shared" si="123"/>
        <v>16.5</v>
      </c>
      <c r="Q829" s="8">
        <f t="shared" si="124"/>
        <v>27.475000000000001</v>
      </c>
      <c r="R829" s="8">
        <f t="shared" si="125"/>
        <v>31.625</v>
      </c>
      <c r="S829" s="8">
        <f t="shared" si="126"/>
        <v>27.425000000000001</v>
      </c>
      <c r="T829" s="8">
        <f t="shared" si="127"/>
        <v>29.125</v>
      </c>
      <c r="U829" s="7">
        <f t="shared" si="128"/>
        <v>28.841666666666669</v>
      </c>
      <c r="V829" s="7">
        <f t="shared" si="129"/>
        <v>28.912500000000001</v>
      </c>
    </row>
    <row r="830" spans="1:22" ht="13.5" x14ac:dyDescent="0.25">
      <c r="A830" s="3">
        <f>RSI!A830</f>
        <v>43515</v>
      </c>
      <c r="B830" s="2">
        <f>RSI!B830</f>
        <v>1.78</v>
      </c>
      <c r="C830" s="2">
        <f>RSI!I830</f>
        <v>12.038831955951281</v>
      </c>
      <c r="D830" s="2">
        <f>MACD!E830</f>
        <v>6.2053598605095628E-2</v>
      </c>
      <c r="E830" s="2">
        <f>MACD!F830</f>
        <v>5.4261941770303787E-2</v>
      </c>
      <c r="F830" s="2">
        <f>'Moving Avg'!D830</f>
        <v>1.85</v>
      </c>
      <c r="G830" s="2">
        <f>'Moving Avg'!F830</f>
        <v>1.9339999999999999</v>
      </c>
      <c r="H830" s="2">
        <f>'Moving Avg'!G830</f>
        <v>1.9890000000000003</v>
      </c>
      <c r="I830" s="2">
        <f>'Moving Avg'!H830</f>
        <v>1.6717000000000022</v>
      </c>
      <c r="J830" s="5" t="str">
        <f>OBV!F830</f>
        <v>BEARISH</v>
      </c>
      <c r="K830" s="5" t="str">
        <f>OBV!G830</f>
        <v>NEUTRAL</v>
      </c>
      <c r="L830" s="5" t="str">
        <f>OBV!H830</f>
        <v>CONFIRMED BEARISH</v>
      </c>
      <c r="M830" s="7">
        <f t="shared" si="120"/>
        <v>50</v>
      </c>
      <c r="N830" s="7">
        <f t="shared" si="121"/>
        <v>0</v>
      </c>
      <c r="O830" s="7">
        <f t="shared" si="122"/>
        <v>50</v>
      </c>
      <c r="P830" s="7">
        <f t="shared" si="123"/>
        <v>16.5</v>
      </c>
      <c r="Q830" s="8">
        <f t="shared" si="124"/>
        <v>27.475000000000001</v>
      </c>
      <c r="R830" s="8">
        <f t="shared" si="125"/>
        <v>31.625</v>
      </c>
      <c r="S830" s="8">
        <f t="shared" si="126"/>
        <v>27.425000000000001</v>
      </c>
      <c r="T830" s="8">
        <f t="shared" si="127"/>
        <v>29.125</v>
      </c>
      <c r="U830" s="7">
        <f t="shared" si="128"/>
        <v>28.841666666666669</v>
      </c>
      <c r="V830" s="7">
        <f t="shared" si="129"/>
        <v>28.912500000000001</v>
      </c>
    </row>
    <row r="831" spans="1:22" ht="13.5" x14ac:dyDescent="0.25">
      <c r="A831" s="3">
        <f>RSI!A831</f>
        <v>43516</v>
      </c>
      <c r="B831" s="2">
        <f>RSI!B831</f>
        <v>1.78</v>
      </c>
      <c r="C831" s="2">
        <f>RSI!I831</f>
        <v>12.038831955951281</v>
      </c>
      <c r="D831" s="2">
        <f>MACD!E831</f>
        <v>6.3727699688657991E-2</v>
      </c>
      <c r="E831" s="2">
        <f>MACD!F831</f>
        <v>5.6155093353974631E-2</v>
      </c>
      <c r="F831" s="2">
        <f>'Moving Avg'!D831</f>
        <v>1.83</v>
      </c>
      <c r="G831" s="2">
        <f>'Moving Avg'!F831</f>
        <v>1.921</v>
      </c>
      <c r="H831" s="2">
        <f>'Moving Avg'!G831</f>
        <v>1.9862000000000004</v>
      </c>
      <c r="I831" s="2">
        <f>'Moving Avg'!H831</f>
        <v>1.6737500000000023</v>
      </c>
      <c r="J831" s="5" t="str">
        <f>OBV!F831</f>
        <v>BEARISH</v>
      </c>
      <c r="K831" s="5" t="str">
        <f>OBV!G831</f>
        <v>NEUTRAL</v>
      </c>
      <c r="L831" s="5" t="str">
        <f>OBV!H831</f>
        <v>CONFIRMED BEARISH</v>
      </c>
      <c r="M831" s="7">
        <f t="shared" si="120"/>
        <v>50</v>
      </c>
      <c r="N831" s="7">
        <f t="shared" si="121"/>
        <v>0</v>
      </c>
      <c r="O831" s="7">
        <f t="shared" si="122"/>
        <v>50</v>
      </c>
      <c r="P831" s="7">
        <f t="shared" si="123"/>
        <v>16.5</v>
      </c>
      <c r="Q831" s="8">
        <f t="shared" si="124"/>
        <v>27.475000000000001</v>
      </c>
      <c r="R831" s="8">
        <f t="shared" si="125"/>
        <v>31.625</v>
      </c>
      <c r="S831" s="8">
        <f t="shared" si="126"/>
        <v>27.425000000000001</v>
      </c>
      <c r="T831" s="8">
        <f t="shared" si="127"/>
        <v>29.125</v>
      </c>
      <c r="U831" s="7">
        <f t="shared" si="128"/>
        <v>28.841666666666669</v>
      </c>
      <c r="V831" s="7">
        <f t="shared" si="129"/>
        <v>28.912500000000001</v>
      </c>
    </row>
    <row r="832" spans="1:22" ht="13.5" x14ac:dyDescent="0.25">
      <c r="A832" s="3">
        <f>RSI!A832</f>
        <v>43517</v>
      </c>
      <c r="B832" s="2">
        <f>RSI!B832</f>
        <v>1.78</v>
      </c>
      <c r="C832" s="2">
        <f>RSI!I832</f>
        <v>12.038831955951281</v>
      </c>
      <c r="D832" s="2">
        <f>MACD!E832</f>
        <v>6.6022477464227958E-2</v>
      </c>
      <c r="E832" s="2">
        <f>MACD!F832</f>
        <v>5.8128570176025303E-2</v>
      </c>
      <c r="F832" s="2">
        <f>'Moving Avg'!D832</f>
        <v>1.81</v>
      </c>
      <c r="G832" s="2">
        <f>'Moving Avg'!F832</f>
        <v>1.9079999999999999</v>
      </c>
      <c r="H832" s="2">
        <f>'Moving Avg'!G832</f>
        <v>1.9844000000000002</v>
      </c>
      <c r="I832" s="2">
        <f>'Moving Avg'!H832</f>
        <v>1.675600000000002</v>
      </c>
      <c r="J832" s="5" t="str">
        <f>OBV!F832</f>
        <v>BEARISH</v>
      </c>
      <c r="K832" s="5" t="str">
        <f>OBV!G832</f>
        <v>NEUTRAL</v>
      </c>
      <c r="L832" s="5" t="str">
        <f>OBV!H832</f>
        <v>CONFIRMED BEARISH</v>
      </c>
      <c r="M832" s="7">
        <f t="shared" si="120"/>
        <v>50</v>
      </c>
      <c r="N832" s="7">
        <f t="shared" si="121"/>
        <v>0</v>
      </c>
      <c r="O832" s="7">
        <f t="shared" si="122"/>
        <v>50</v>
      </c>
      <c r="P832" s="7">
        <f t="shared" si="123"/>
        <v>16.5</v>
      </c>
      <c r="Q832" s="8">
        <f t="shared" si="124"/>
        <v>27.475000000000001</v>
      </c>
      <c r="R832" s="8">
        <f t="shared" si="125"/>
        <v>31.625</v>
      </c>
      <c r="S832" s="8">
        <f t="shared" si="126"/>
        <v>27.425000000000001</v>
      </c>
      <c r="T832" s="8">
        <f t="shared" si="127"/>
        <v>29.125</v>
      </c>
      <c r="U832" s="7">
        <f t="shared" si="128"/>
        <v>28.841666666666669</v>
      </c>
      <c r="V832" s="7">
        <f t="shared" si="129"/>
        <v>28.912500000000001</v>
      </c>
    </row>
    <row r="833" spans="1:22" ht="13.5" x14ac:dyDescent="0.25">
      <c r="A833" s="3">
        <f>RSI!A833</f>
        <v>43518</v>
      </c>
      <c r="B833" s="2">
        <f>RSI!B833</f>
        <v>1.78</v>
      </c>
      <c r="C833" s="2">
        <f>RSI!I833</f>
        <v>12.038831955951281</v>
      </c>
      <c r="D833" s="2">
        <f>MACD!E833</f>
        <v>6.1085081391364149E-2</v>
      </c>
      <c r="E833" s="2">
        <f>MACD!F833</f>
        <v>5.8719872419093079E-2</v>
      </c>
      <c r="F833" s="2">
        <f>'Moving Avg'!D833</f>
        <v>1.7900000000000003</v>
      </c>
      <c r="G833" s="2">
        <f>'Moving Avg'!F833</f>
        <v>1.895</v>
      </c>
      <c r="H833" s="2">
        <f>'Moving Avg'!G833</f>
        <v>1.982</v>
      </c>
      <c r="I833" s="2">
        <f>'Moving Avg'!H833</f>
        <v>1.6771500000000019</v>
      </c>
      <c r="J833" s="5" t="str">
        <f>OBV!F833</f>
        <v>BEARISH</v>
      </c>
      <c r="K833" s="5" t="str">
        <f>OBV!G833</f>
        <v>NEUTRAL</v>
      </c>
      <c r="L833" s="5" t="str">
        <f>OBV!H833</f>
        <v>CONFIRMED BEARISH</v>
      </c>
      <c r="M833" s="7">
        <f t="shared" si="120"/>
        <v>50</v>
      </c>
      <c r="N833" s="7">
        <f t="shared" si="121"/>
        <v>0</v>
      </c>
      <c r="O833" s="7">
        <f t="shared" si="122"/>
        <v>50</v>
      </c>
      <c r="P833" s="7">
        <f t="shared" si="123"/>
        <v>16.5</v>
      </c>
      <c r="Q833" s="8">
        <f t="shared" si="124"/>
        <v>27.475000000000001</v>
      </c>
      <c r="R833" s="8">
        <f t="shared" si="125"/>
        <v>31.625</v>
      </c>
      <c r="S833" s="8">
        <f t="shared" si="126"/>
        <v>27.425000000000001</v>
      </c>
      <c r="T833" s="8">
        <f t="shared" si="127"/>
        <v>29.125</v>
      </c>
      <c r="U833" s="7">
        <f t="shared" si="128"/>
        <v>28.841666666666669</v>
      </c>
      <c r="V833" s="7">
        <f t="shared" si="129"/>
        <v>28.912500000000001</v>
      </c>
    </row>
    <row r="834" spans="1:22" ht="13.5" x14ac:dyDescent="0.25">
      <c r="A834" s="3">
        <f>RSI!A834</f>
        <v>43521</v>
      </c>
      <c r="B834" s="2">
        <f>RSI!B834</f>
        <v>1.73</v>
      </c>
      <c r="C834" s="2">
        <f>RSI!I834</f>
        <v>9.1513425827109245</v>
      </c>
      <c r="D834" s="2">
        <f>MACD!E834</f>
        <v>6.1363929694489672E-2</v>
      </c>
      <c r="E834" s="2">
        <f>MACD!F834</f>
        <v>5.9248683874172398E-2</v>
      </c>
      <c r="F834" s="2">
        <f>'Moving Avg'!D834</f>
        <v>1.77</v>
      </c>
      <c r="G834" s="2">
        <f>'Moving Avg'!F834</f>
        <v>1.8824999999999998</v>
      </c>
      <c r="H834" s="2">
        <f>'Moving Avg'!G834</f>
        <v>1.9778</v>
      </c>
      <c r="I834" s="2">
        <f>'Moving Avg'!H834</f>
        <v>1.678650000000002</v>
      </c>
      <c r="J834" s="5" t="str">
        <f>OBV!F834</f>
        <v>BEARISH</v>
      </c>
      <c r="K834" s="5" t="str">
        <f>OBV!G834</f>
        <v>NEUTRAL</v>
      </c>
      <c r="L834" s="5" t="str">
        <f>OBV!H834</f>
        <v>CONFIRMED BEARISH</v>
      </c>
      <c r="M834" s="7">
        <f t="shared" ref="M834:M897" si="130">IF(C834&lt;30,50, IF(C834&gt;70, 0, 25))</f>
        <v>50</v>
      </c>
      <c r="N834" s="7">
        <f t="shared" ref="N834:N897" si="131">IF(E834-D834&gt;0.02, 100, IF(E834-D834&lt;0,0,45))</f>
        <v>0</v>
      </c>
      <c r="O834" s="7">
        <f t="shared" ref="O834:O897" si="132">IF(F834-I834&gt;10,100,IF(F834-I834&gt;5,75, IF(F834-I834&gt;0,50,0)))</f>
        <v>50</v>
      </c>
      <c r="P834" s="7">
        <f t="shared" ref="P834:P897" si="133">IF(L834="confirmed bullish", 34, IF(L834="bullish divergence",17, 0))+IF(J834="bullish",33,IF(J834="bearish",0,16.5))+IF(K834="strong",33,IF(K834="weak",0,16.5))</f>
        <v>16.5</v>
      </c>
      <c r="Q834" s="8">
        <f t="shared" si="124"/>
        <v>27.475000000000001</v>
      </c>
      <c r="R834" s="8">
        <f t="shared" si="125"/>
        <v>31.625</v>
      </c>
      <c r="S834" s="8">
        <f t="shared" si="126"/>
        <v>27.425000000000001</v>
      </c>
      <c r="T834" s="8">
        <f t="shared" si="127"/>
        <v>29.125</v>
      </c>
      <c r="U834" s="7">
        <f t="shared" si="128"/>
        <v>28.841666666666669</v>
      </c>
      <c r="V834" s="7">
        <f t="shared" si="129"/>
        <v>28.912500000000001</v>
      </c>
    </row>
    <row r="835" spans="1:22" ht="13.5" x14ac:dyDescent="0.25">
      <c r="A835" s="3">
        <f>RSI!A835</f>
        <v>43522</v>
      </c>
      <c r="B835" s="2">
        <f>RSI!B835</f>
        <v>1.66</v>
      </c>
      <c r="C835" s="2">
        <f>RSI!I835</f>
        <v>6.7209376921070572</v>
      </c>
      <c r="D835" s="2">
        <f>MACD!E835</f>
        <v>6.7777683439736114E-2</v>
      </c>
      <c r="E835" s="2">
        <f>MACD!F835</f>
        <v>6.0954483787285144E-2</v>
      </c>
      <c r="F835" s="2">
        <f>'Moving Avg'!D835</f>
        <v>1.746</v>
      </c>
      <c r="G835" s="2">
        <f>'Moving Avg'!F835</f>
        <v>1.8664999999999996</v>
      </c>
      <c r="H835" s="2">
        <f>'Moving Avg'!G835</f>
        <v>1.9709999999999996</v>
      </c>
      <c r="I835" s="2">
        <f>'Moving Avg'!H835</f>
        <v>1.6797500000000025</v>
      </c>
      <c r="J835" s="5" t="str">
        <f>OBV!F835</f>
        <v>BEARISH</v>
      </c>
      <c r="K835" s="5" t="str">
        <f>OBV!G835</f>
        <v>NEUTRAL</v>
      </c>
      <c r="L835" s="5" t="str">
        <f>OBV!H835</f>
        <v>CONFIRMED BEARISH</v>
      </c>
      <c r="M835" s="7">
        <f t="shared" si="130"/>
        <v>50</v>
      </c>
      <c r="N835" s="7">
        <f t="shared" si="131"/>
        <v>0</v>
      </c>
      <c r="O835" s="7">
        <f t="shared" si="132"/>
        <v>50</v>
      </c>
      <c r="P835" s="7">
        <f t="shared" si="133"/>
        <v>16.5</v>
      </c>
      <c r="Q835" s="8">
        <f t="shared" ref="Q835:Q898" si="134">0.35*M835+N835*0.35+O835*0.15+P835*0.15</f>
        <v>27.475000000000001</v>
      </c>
      <c r="R835" s="8">
        <f t="shared" ref="R835:R898" si="135">M835*0.2+N835*0.2+O835*0.35+P835*0.25</f>
        <v>31.625</v>
      </c>
      <c r="S835" s="8">
        <f t="shared" ref="S835:S898" si="136">M835*0.15+N835*0.15+O835*0.25+P835*0.45</f>
        <v>27.425000000000001</v>
      </c>
      <c r="T835" s="8">
        <f t="shared" ref="T835:T898" si="137">0.25*SUM(M835:P835)</f>
        <v>29.125</v>
      </c>
      <c r="U835" s="7">
        <f t="shared" ref="U835:U898" si="138">SUM(Q835:S835)/3</f>
        <v>28.841666666666669</v>
      </c>
      <c r="V835" s="7">
        <f t="shared" ref="V835:V898" si="139">SUM(Q835:T835)/4</f>
        <v>28.912500000000001</v>
      </c>
    </row>
    <row r="836" spans="1:22" ht="13.5" x14ac:dyDescent="0.25">
      <c r="A836" s="3">
        <f>RSI!A836</f>
        <v>43523</v>
      </c>
      <c r="B836" s="2">
        <f>RSI!B836</f>
        <v>1.66</v>
      </c>
      <c r="C836" s="2">
        <f>RSI!I836</f>
        <v>6.7209376921070572</v>
      </c>
      <c r="D836" s="2">
        <f>MACD!E836</f>
        <v>7.4537431434561929E-2</v>
      </c>
      <c r="E836" s="2">
        <f>MACD!F836</f>
        <v>6.3671073316740504E-2</v>
      </c>
      <c r="F836" s="2">
        <f>'Moving Avg'!D836</f>
        <v>1.722</v>
      </c>
      <c r="G836" s="2">
        <f>'Moving Avg'!F836</f>
        <v>1.8504999999999996</v>
      </c>
      <c r="H836" s="2">
        <f>'Moving Avg'!G836</f>
        <v>1.9637999999999993</v>
      </c>
      <c r="I836" s="2">
        <f>'Moving Avg'!H836</f>
        <v>1.6805500000000027</v>
      </c>
      <c r="J836" s="5" t="str">
        <f>OBV!F836</f>
        <v>BEARISH</v>
      </c>
      <c r="K836" s="5" t="str">
        <f>OBV!G836</f>
        <v>NEUTRAL</v>
      </c>
      <c r="L836" s="5" t="str">
        <f>OBV!H836</f>
        <v>CONFIRMED BEARISH</v>
      </c>
      <c r="M836" s="7">
        <f t="shared" si="130"/>
        <v>50</v>
      </c>
      <c r="N836" s="7">
        <f t="shared" si="131"/>
        <v>0</v>
      </c>
      <c r="O836" s="7">
        <f t="shared" si="132"/>
        <v>50</v>
      </c>
      <c r="P836" s="7">
        <f t="shared" si="133"/>
        <v>16.5</v>
      </c>
      <c r="Q836" s="8">
        <f t="shared" si="134"/>
        <v>27.475000000000001</v>
      </c>
      <c r="R836" s="8">
        <f t="shared" si="135"/>
        <v>31.625</v>
      </c>
      <c r="S836" s="8">
        <f t="shared" si="136"/>
        <v>27.425000000000001</v>
      </c>
      <c r="T836" s="8">
        <f t="shared" si="137"/>
        <v>29.125</v>
      </c>
      <c r="U836" s="7">
        <f t="shared" si="138"/>
        <v>28.841666666666669</v>
      </c>
      <c r="V836" s="7">
        <f t="shared" si="139"/>
        <v>28.912500000000001</v>
      </c>
    </row>
    <row r="837" spans="1:22" ht="13.5" x14ac:dyDescent="0.25">
      <c r="A837" s="3">
        <f>RSI!A837</f>
        <v>43524</v>
      </c>
      <c r="B837" s="2">
        <f>RSI!B837</f>
        <v>1.66</v>
      </c>
      <c r="C837" s="2">
        <f>RSI!I837</f>
        <v>6.7209376921070572</v>
      </c>
      <c r="D837" s="2">
        <f>MACD!E837</f>
        <v>8.1491223379971611E-2</v>
      </c>
      <c r="E837" s="2">
        <f>MACD!F837</f>
        <v>6.7235103329386731E-2</v>
      </c>
      <c r="F837" s="2">
        <f>'Moving Avg'!D837</f>
        <v>1.698</v>
      </c>
      <c r="G837" s="2">
        <f>'Moving Avg'!F837</f>
        <v>1.8344999999999996</v>
      </c>
      <c r="H837" s="2">
        <f>'Moving Avg'!G837</f>
        <v>1.9569999999999994</v>
      </c>
      <c r="I837" s="2">
        <f>'Moving Avg'!H837</f>
        <v>1.6813500000000026</v>
      </c>
      <c r="J837" s="5" t="str">
        <f>OBV!F837</f>
        <v>BEARISH</v>
      </c>
      <c r="K837" s="5" t="str">
        <f>OBV!G837</f>
        <v>NEUTRAL</v>
      </c>
      <c r="L837" s="5" t="str">
        <f>OBV!H837</f>
        <v>CONFIRMED BEARISH</v>
      </c>
      <c r="M837" s="7">
        <f t="shared" si="130"/>
        <v>50</v>
      </c>
      <c r="N837" s="7">
        <f t="shared" si="131"/>
        <v>0</v>
      </c>
      <c r="O837" s="7">
        <f t="shared" si="132"/>
        <v>50</v>
      </c>
      <c r="P837" s="7">
        <f t="shared" si="133"/>
        <v>16.5</v>
      </c>
      <c r="Q837" s="8">
        <f t="shared" si="134"/>
        <v>27.475000000000001</v>
      </c>
      <c r="R837" s="8">
        <f t="shared" si="135"/>
        <v>31.625</v>
      </c>
      <c r="S837" s="8">
        <f t="shared" si="136"/>
        <v>27.425000000000001</v>
      </c>
      <c r="T837" s="8">
        <f t="shared" si="137"/>
        <v>29.125</v>
      </c>
      <c r="U837" s="7">
        <f t="shared" si="138"/>
        <v>28.841666666666669</v>
      </c>
      <c r="V837" s="7">
        <f t="shared" si="139"/>
        <v>28.912500000000001</v>
      </c>
    </row>
    <row r="838" spans="1:22" ht="13.5" x14ac:dyDescent="0.25">
      <c r="A838" s="3">
        <f>RSI!A838</f>
        <v>43525</v>
      </c>
      <c r="B838" s="2">
        <f>RSI!B838</f>
        <v>1.66</v>
      </c>
      <c r="C838" s="2">
        <f>RSI!I838</f>
        <v>6.7209376921070572</v>
      </c>
      <c r="D838" s="2">
        <f>MACD!E838</f>
        <v>8.8517798569338613E-2</v>
      </c>
      <c r="E838" s="2">
        <f>MACD!F838</f>
        <v>7.149164237737711E-2</v>
      </c>
      <c r="F838" s="2">
        <f>'Moving Avg'!D838</f>
        <v>1.6739999999999999</v>
      </c>
      <c r="G838" s="2">
        <f>'Moving Avg'!F838</f>
        <v>1.8184999999999996</v>
      </c>
      <c r="H838" s="2">
        <f>'Moving Avg'!G838</f>
        <v>1.948999999999999</v>
      </c>
      <c r="I838" s="2">
        <f>'Moving Avg'!H838</f>
        <v>1.6821500000000027</v>
      </c>
      <c r="J838" s="5" t="str">
        <f>OBV!F838</f>
        <v>BEARISH</v>
      </c>
      <c r="K838" s="5" t="str">
        <f>OBV!G838</f>
        <v>NEUTRAL</v>
      </c>
      <c r="L838" s="5" t="str">
        <f>OBV!H838</f>
        <v>CONFIRMED BEARISH</v>
      </c>
      <c r="M838" s="7">
        <f t="shared" si="130"/>
        <v>50</v>
      </c>
      <c r="N838" s="7">
        <f t="shared" si="131"/>
        <v>0</v>
      </c>
      <c r="O838" s="7">
        <f t="shared" si="132"/>
        <v>0</v>
      </c>
      <c r="P838" s="7">
        <f t="shared" si="133"/>
        <v>16.5</v>
      </c>
      <c r="Q838" s="8">
        <f t="shared" si="134"/>
        <v>19.975000000000001</v>
      </c>
      <c r="R838" s="8">
        <f t="shared" si="135"/>
        <v>14.125</v>
      </c>
      <c r="S838" s="8">
        <f t="shared" si="136"/>
        <v>14.925000000000001</v>
      </c>
      <c r="T838" s="8">
        <f t="shared" si="137"/>
        <v>16.625</v>
      </c>
      <c r="U838" s="7">
        <f t="shared" si="138"/>
        <v>16.341666666666669</v>
      </c>
      <c r="V838" s="7">
        <f t="shared" si="139"/>
        <v>16.412500000000001</v>
      </c>
    </row>
    <row r="839" spans="1:22" ht="13.5" x14ac:dyDescent="0.25">
      <c r="A839" s="3">
        <f>RSI!A839</f>
        <v>43528</v>
      </c>
      <c r="B839" s="2">
        <f>RSI!B839</f>
        <v>1.66</v>
      </c>
      <c r="C839" s="2">
        <f>RSI!I839</f>
        <v>6.7209376921070572</v>
      </c>
      <c r="D839" s="2">
        <f>MACD!E839</f>
        <v>8.7829015044548209E-2</v>
      </c>
      <c r="E839" s="2">
        <f>MACD!F839</f>
        <v>7.475911691081133E-2</v>
      </c>
      <c r="F839" s="2">
        <f>'Moving Avg'!D839</f>
        <v>1.6599999999999997</v>
      </c>
      <c r="G839" s="2">
        <f>'Moving Avg'!F839</f>
        <v>1.8024999999999998</v>
      </c>
      <c r="H839" s="2">
        <f>'Moving Avg'!G839</f>
        <v>1.9409999999999987</v>
      </c>
      <c r="I839" s="2">
        <f>'Moving Avg'!H839</f>
        <v>1.6829500000000026</v>
      </c>
      <c r="J839" s="5" t="str">
        <f>OBV!F839</f>
        <v>BEARISH</v>
      </c>
      <c r="K839" s="5" t="str">
        <f>OBV!G839</f>
        <v>NEUTRAL</v>
      </c>
      <c r="L839" s="5" t="str">
        <f>OBV!H839</f>
        <v>CONFIRMED BEARISH</v>
      </c>
      <c r="M839" s="7">
        <f t="shared" si="130"/>
        <v>50</v>
      </c>
      <c r="N839" s="7">
        <f t="shared" si="131"/>
        <v>0</v>
      </c>
      <c r="O839" s="7">
        <f t="shared" si="132"/>
        <v>0</v>
      </c>
      <c r="P839" s="7">
        <f t="shared" si="133"/>
        <v>16.5</v>
      </c>
      <c r="Q839" s="8">
        <f t="shared" si="134"/>
        <v>19.975000000000001</v>
      </c>
      <c r="R839" s="8">
        <f t="shared" si="135"/>
        <v>14.125</v>
      </c>
      <c r="S839" s="8">
        <f t="shared" si="136"/>
        <v>14.925000000000001</v>
      </c>
      <c r="T839" s="8">
        <f t="shared" si="137"/>
        <v>16.625</v>
      </c>
      <c r="U839" s="7">
        <f t="shared" si="138"/>
        <v>16.341666666666669</v>
      </c>
      <c r="V839" s="7">
        <f t="shared" si="139"/>
        <v>16.412500000000001</v>
      </c>
    </row>
    <row r="840" spans="1:22" ht="13.5" x14ac:dyDescent="0.25">
      <c r="A840" s="3">
        <f>RSI!A840</f>
        <v>43529</v>
      </c>
      <c r="B840" s="2">
        <f>RSI!B840</f>
        <v>1.7</v>
      </c>
      <c r="C840" s="2">
        <f>RSI!I840</f>
        <v>23.530849998062649</v>
      </c>
      <c r="D840" s="2">
        <f>MACD!E840</f>
        <v>7.7570520658520881E-2</v>
      </c>
      <c r="E840" s="2">
        <f>MACD!F840</f>
        <v>7.5321397660353243E-2</v>
      </c>
      <c r="F840" s="2">
        <f>'Moving Avg'!D840</f>
        <v>1.6679999999999999</v>
      </c>
      <c r="G840" s="2">
        <f>'Moving Avg'!F840</f>
        <v>1.7909999999999999</v>
      </c>
      <c r="H840" s="2">
        <f>'Moving Avg'!G840</f>
        <v>1.9329999999999987</v>
      </c>
      <c r="I840" s="2">
        <f>'Moving Avg'!H840</f>
        <v>1.6839500000000023</v>
      </c>
      <c r="J840" s="5" t="str">
        <f>OBV!F840</f>
        <v>BULLISH</v>
      </c>
      <c r="K840" s="5" t="str">
        <f>OBV!G840</f>
        <v>NEUTRAL</v>
      </c>
      <c r="L840" s="5" t="str">
        <f>OBV!H840</f>
        <v>CONFIRMED BULLISH</v>
      </c>
      <c r="M840" s="7">
        <f t="shared" si="130"/>
        <v>50</v>
      </c>
      <c r="N840" s="7">
        <f t="shared" si="131"/>
        <v>0</v>
      </c>
      <c r="O840" s="7">
        <f t="shared" si="132"/>
        <v>0</v>
      </c>
      <c r="P840" s="7">
        <f t="shared" si="133"/>
        <v>83.5</v>
      </c>
      <c r="Q840" s="8">
        <f t="shared" si="134"/>
        <v>30.024999999999999</v>
      </c>
      <c r="R840" s="8">
        <f t="shared" si="135"/>
        <v>30.875</v>
      </c>
      <c r="S840" s="8">
        <f t="shared" si="136"/>
        <v>45.075000000000003</v>
      </c>
      <c r="T840" s="8">
        <f t="shared" si="137"/>
        <v>33.375</v>
      </c>
      <c r="U840" s="7">
        <f t="shared" si="138"/>
        <v>35.324999999999996</v>
      </c>
      <c r="V840" s="7">
        <f t="shared" si="139"/>
        <v>34.837499999999999</v>
      </c>
    </row>
    <row r="841" spans="1:22" ht="13.5" x14ac:dyDescent="0.25">
      <c r="A841" s="3">
        <f>RSI!A841</f>
        <v>43530</v>
      </c>
      <c r="B841" s="2">
        <f>RSI!B841</f>
        <v>1.75</v>
      </c>
      <c r="C841" s="2">
        <f>RSI!I841</f>
        <v>38.459955260091732</v>
      </c>
      <c r="D841" s="2">
        <f>MACD!E841</f>
        <v>6.5857221402704447E-2</v>
      </c>
      <c r="E841" s="2">
        <f>MACD!F841</f>
        <v>7.3428562408823492E-2</v>
      </c>
      <c r="F841" s="2">
        <f>'Moving Avg'!D841</f>
        <v>1.6859999999999999</v>
      </c>
      <c r="G841" s="2">
        <f>'Moving Avg'!F841</f>
        <v>1.782</v>
      </c>
      <c r="H841" s="2">
        <f>'Moving Avg'!G841</f>
        <v>1.9251999999999987</v>
      </c>
      <c r="I841" s="2">
        <f>'Moving Avg'!H841</f>
        <v>1.685200000000002</v>
      </c>
      <c r="J841" s="5" t="str">
        <f>OBV!F841</f>
        <v>BULLISH</v>
      </c>
      <c r="K841" s="5" t="str">
        <f>OBV!G841</f>
        <v>NEUTRAL</v>
      </c>
      <c r="L841" s="5" t="str">
        <f>OBV!H841</f>
        <v>CONFIRMED BULLISH</v>
      </c>
      <c r="M841" s="7">
        <f t="shared" si="130"/>
        <v>25</v>
      </c>
      <c r="N841" s="7">
        <f t="shared" si="131"/>
        <v>45</v>
      </c>
      <c r="O841" s="7">
        <f t="shared" si="132"/>
        <v>50</v>
      </c>
      <c r="P841" s="7">
        <f t="shared" si="133"/>
        <v>83.5</v>
      </c>
      <c r="Q841" s="8">
        <f t="shared" si="134"/>
        <v>44.524999999999999</v>
      </c>
      <c r="R841" s="8">
        <f t="shared" si="135"/>
        <v>52.375</v>
      </c>
      <c r="S841" s="8">
        <f t="shared" si="136"/>
        <v>60.575000000000003</v>
      </c>
      <c r="T841" s="8">
        <f t="shared" si="137"/>
        <v>50.875</v>
      </c>
      <c r="U841" s="7">
        <f t="shared" si="138"/>
        <v>52.491666666666674</v>
      </c>
      <c r="V841" s="7">
        <f t="shared" si="139"/>
        <v>52.087500000000006</v>
      </c>
    </row>
    <row r="842" spans="1:22" ht="13.5" x14ac:dyDescent="0.25">
      <c r="A842" s="3">
        <f>RSI!A842</f>
        <v>43531</v>
      </c>
      <c r="B842" s="2">
        <f>RSI!B842</f>
        <v>1.7</v>
      </c>
      <c r="C842" s="2">
        <f>RSI!I842</f>
        <v>31.778569533936746</v>
      </c>
      <c r="D842" s="2">
        <f>MACD!E842</f>
        <v>5.997520949113655E-2</v>
      </c>
      <c r="E842" s="2">
        <f>MACD!F842</f>
        <v>7.0737891825286114E-2</v>
      </c>
      <c r="F842" s="2">
        <f>'Moving Avg'!D842</f>
        <v>1.6939999999999997</v>
      </c>
      <c r="G842" s="2">
        <f>'Moving Avg'!F842</f>
        <v>1.7705000000000002</v>
      </c>
      <c r="H842" s="2">
        <f>'Moving Avg'!G842</f>
        <v>1.9175999999999991</v>
      </c>
      <c r="I842" s="2">
        <f>'Moving Avg'!H842</f>
        <v>1.6862000000000021</v>
      </c>
      <c r="J842" s="5" t="str">
        <f>OBV!F842</f>
        <v>BEARISH</v>
      </c>
      <c r="K842" s="5" t="str">
        <f>OBV!G842</f>
        <v>NEUTRAL</v>
      </c>
      <c r="L842" s="5" t="str">
        <f>OBV!H842</f>
        <v>BEARISH DIVERGENCE</v>
      </c>
      <c r="M842" s="7">
        <f t="shared" si="130"/>
        <v>25</v>
      </c>
      <c r="N842" s="7">
        <f t="shared" si="131"/>
        <v>45</v>
      </c>
      <c r="O842" s="7">
        <f t="shared" si="132"/>
        <v>50</v>
      </c>
      <c r="P842" s="7">
        <f t="shared" si="133"/>
        <v>16.5</v>
      </c>
      <c r="Q842" s="8">
        <f t="shared" si="134"/>
        <v>34.475000000000001</v>
      </c>
      <c r="R842" s="8">
        <f t="shared" si="135"/>
        <v>35.625</v>
      </c>
      <c r="S842" s="8">
        <f t="shared" si="136"/>
        <v>30.425000000000001</v>
      </c>
      <c r="T842" s="8">
        <f t="shared" si="137"/>
        <v>34.125</v>
      </c>
      <c r="U842" s="7">
        <f t="shared" si="138"/>
        <v>33.508333333333333</v>
      </c>
      <c r="V842" s="7">
        <f t="shared" si="139"/>
        <v>33.662499999999994</v>
      </c>
    </row>
    <row r="843" spans="1:22" ht="13.5" x14ac:dyDescent="0.25">
      <c r="A843" s="3">
        <f>RSI!A843</f>
        <v>43532</v>
      </c>
      <c r="B843" s="2">
        <f>RSI!B843</f>
        <v>1.7</v>
      </c>
      <c r="C843" s="2">
        <f>RSI!I843</f>
        <v>31.778569533936746</v>
      </c>
      <c r="D843" s="2">
        <f>MACD!E843</f>
        <v>5.5594998341148782E-2</v>
      </c>
      <c r="E843" s="2">
        <f>MACD!F843</f>
        <v>6.7709313128458654E-2</v>
      </c>
      <c r="F843" s="2">
        <f>'Moving Avg'!D843</f>
        <v>1.702</v>
      </c>
      <c r="G843" s="2">
        <f>'Moving Avg'!F843</f>
        <v>1.7615000000000003</v>
      </c>
      <c r="H843" s="2">
        <f>'Moving Avg'!G843</f>
        <v>1.9097999999999991</v>
      </c>
      <c r="I843" s="2">
        <f>'Moving Avg'!H843</f>
        <v>1.687200000000002</v>
      </c>
      <c r="J843" s="5" t="str">
        <f>OBV!F843</f>
        <v>BEARISH</v>
      </c>
      <c r="K843" s="5" t="str">
        <f>OBV!G843</f>
        <v>NEUTRAL</v>
      </c>
      <c r="L843" s="5" t="str">
        <f>OBV!H843</f>
        <v>BEARISH DIVERGENCE</v>
      </c>
      <c r="M843" s="7">
        <f t="shared" si="130"/>
        <v>25</v>
      </c>
      <c r="N843" s="7">
        <f t="shared" si="131"/>
        <v>45</v>
      </c>
      <c r="O843" s="7">
        <f t="shared" si="132"/>
        <v>50</v>
      </c>
      <c r="P843" s="7">
        <f t="shared" si="133"/>
        <v>16.5</v>
      </c>
      <c r="Q843" s="8">
        <f t="shared" si="134"/>
        <v>34.475000000000001</v>
      </c>
      <c r="R843" s="8">
        <f t="shared" si="135"/>
        <v>35.625</v>
      </c>
      <c r="S843" s="8">
        <f t="shared" si="136"/>
        <v>30.425000000000001</v>
      </c>
      <c r="T843" s="8">
        <f t="shared" si="137"/>
        <v>34.125</v>
      </c>
      <c r="U843" s="7">
        <f t="shared" si="138"/>
        <v>33.508333333333333</v>
      </c>
      <c r="V843" s="7">
        <f t="shared" si="139"/>
        <v>33.662499999999994</v>
      </c>
    </row>
    <row r="844" spans="1:22" ht="13.5" x14ac:dyDescent="0.25">
      <c r="A844" s="3">
        <f>RSI!A844</f>
        <v>43535</v>
      </c>
      <c r="B844" s="2">
        <f>RSI!B844</f>
        <v>1.7</v>
      </c>
      <c r="C844" s="2">
        <f>RSI!I844</f>
        <v>31.778569533936746</v>
      </c>
      <c r="D844" s="2">
        <f>MACD!E844</f>
        <v>4.4749020963338992E-2</v>
      </c>
      <c r="E844" s="2">
        <f>MACD!F844</f>
        <v>6.3117254695434721E-2</v>
      </c>
      <c r="F844" s="2">
        <f>'Moving Avg'!D844</f>
        <v>1.7100000000000002</v>
      </c>
      <c r="G844" s="2">
        <f>'Moving Avg'!F844</f>
        <v>1.7525000000000002</v>
      </c>
      <c r="H844" s="2">
        <f>'Moving Avg'!G844</f>
        <v>1.9031999999999996</v>
      </c>
      <c r="I844" s="2">
        <f>'Moving Avg'!H844</f>
        <v>1.6882000000000017</v>
      </c>
      <c r="J844" s="5" t="str">
        <f>OBV!F844</f>
        <v>BEARISH</v>
      </c>
      <c r="K844" s="5" t="str">
        <f>OBV!G844</f>
        <v>NEUTRAL</v>
      </c>
      <c r="L844" s="5" t="str">
        <f>OBV!H844</f>
        <v>BEARISH DIVERGENCE</v>
      </c>
      <c r="M844" s="7">
        <f t="shared" si="130"/>
        <v>25</v>
      </c>
      <c r="N844" s="7">
        <f t="shared" si="131"/>
        <v>45</v>
      </c>
      <c r="O844" s="7">
        <f t="shared" si="132"/>
        <v>50</v>
      </c>
      <c r="P844" s="7">
        <f t="shared" si="133"/>
        <v>16.5</v>
      </c>
      <c r="Q844" s="8">
        <f t="shared" si="134"/>
        <v>34.475000000000001</v>
      </c>
      <c r="R844" s="8">
        <f t="shared" si="135"/>
        <v>35.625</v>
      </c>
      <c r="S844" s="8">
        <f t="shared" si="136"/>
        <v>30.425000000000001</v>
      </c>
      <c r="T844" s="8">
        <f t="shared" si="137"/>
        <v>34.125</v>
      </c>
      <c r="U844" s="7">
        <f t="shared" si="138"/>
        <v>33.508333333333333</v>
      </c>
      <c r="V844" s="7">
        <f t="shared" si="139"/>
        <v>33.662499999999994</v>
      </c>
    </row>
    <row r="845" spans="1:22" ht="13.5" x14ac:dyDescent="0.25">
      <c r="A845" s="3">
        <f>RSI!A845</f>
        <v>43536</v>
      </c>
      <c r="B845" s="2">
        <f>RSI!B845</f>
        <v>1.7</v>
      </c>
      <c r="C845" s="2">
        <f>RSI!I845</f>
        <v>31.778569533936746</v>
      </c>
      <c r="D845" s="2">
        <f>MACD!E845</f>
        <v>2.531414955948974E-2</v>
      </c>
      <c r="E845" s="2">
        <f>MACD!F845</f>
        <v>5.5556633668245731E-2</v>
      </c>
      <c r="F845" s="2">
        <f>'Moving Avg'!D845</f>
        <v>1.7100000000000002</v>
      </c>
      <c r="G845" s="2">
        <f>'Moving Avg'!F845</f>
        <v>1.7434999999999998</v>
      </c>
      <c r="H845" s="2">
        <f>'Moving Avg'!G845</f>
        <v>1.8979999999999999</v>
      </c>
      <c r="I845" s="2">
        <f>'Moving Avg'!H845</f>
        <v>1.6892000000000016</v>
      </c>
      <c r="J845" s="5" t="str">
        <f>OBV!F845</f>
        <v>BEARISH</v>
      </c>
      <c r="K845" s="5" t="str">
        <f>OBV!G845</f>
        <v>NEUTRAL</v>
      </c>
      <c r="L845" s="5" t="str">
        <f>OBV!H845</f>
        <v>NEUTRAL</v>
      </c>
      <c r="M845" s="7">
        <f t="shared" si="130"/>
        <v>25</v>
      </c>
      <c r="N845" s="7">
        <f t="shared" si="131"/>
        <v>100</v>
      </c>
      <c r="O845" s="7">
        <f t="shared" si="132"/>
        <v>50</v>
      </c>
      <c r="P845" s="7">
        <f t="shared" si="133"/>
        <v>16.5</v>
      </c>
      <c r="Q845" s="8">
        <f t="shared" si="134"/>
        <v>53.725000000000001</v>
      </c>
      <c r="R845" s="8">
        <f t="shared" si="135"/>
        <v>46.625</v>
      </c>
      <c r="S845" s="8">
        <f t="shared" si="136"/>
        <v>38.674999999999997</v>
      </c>
      <c r="T845" s="8">
        <f t="shared" si="137"/>
        <v>47.875</v>
      </c>
      <c r="U845" s="7">
        <f t="shared" si="138"/>
        <v>46.341666666666661</v>
      </c>
      <c r="V845" s="7">
        <f t="shared" si="139"/>
        <v>46.724999999999994</v>
      </c>
    </row>
    <row r="846" spans="1:22" ht="13.5" x14ac:dyDescent="0.25">
      <c r="A846" s="3">
        <f>RSI!A846</f>
        <v>43537</v>
      </c>
      <c r="B846" s="2">
        <f>RSI!B846</f>
        <v>1.7</v>
      </c>
      <c r="C846" s="2">
        <f>RSI!I846</f>
        <v>31.778569533936761</v>
      </c>
      <c r="D846" s="2">
        <f>MACD!E846</f>
        <v>9.343077666907007E-3</v>
      </c>
      <c r="E846" s="2">
        <f>MACD!F846</f>
        <v>4.6313922467977983E-2</v>
      </c>
      <c r="F846" s="2">
        <f>'Moving Avg'!D846</f>
        <v>1.7</v>
      </c>
      <c r="G846" s="2">
        <f>'Moving Avg'!F846</f>
        <v>1.7344999999999999</v>
      </c>
      <c r="H846" s="2">
        <f>'Moving Avg'!G846</f>
        <v>1.8912</v>
      </c>
      <c r="I846" s="2">
        <f>'Moving Avg'!H846</f>
        <v>1.6902000000000013</v>
      </c>
      <c r="J846" s="5" t="str">
        <f>OBV!F846</f>
        <v>BEARISH</v>
      </c>
      <c r="K846" s="5" t="str">
        <f>OBV!G846</f>
        <v>NEUTRAL</v>
      </c>
      <c r="L846" s="5" t="str">
        <f>OBV!H846</f>
        <v>CONFIRMED BEARISH</v>
      </c>
      <c r="M846" s="7">
        <f t="shared" si="130"/>
        <v>25</v>
      </c>
      <c r="N846" s="7">
        <f t="shared" si="131"/>
        <v>100</v>
      </c>
      <c r="O846" s="7">
        <f t="shared" si="132"/>
        <v>50</v>
      </c>
      <c r="P846" s="7">
        <f t="shared" si="133"/>
        <v>16.5</v>
      </c>
      <c r="Q846" s="8">
        <f t="shared" si="134"/>
        <v>53.725000000000001</v>
      </c>
      <c r="R846" s="8">
        <f t="shared" si="135"/>
        <v>46.625</v>
      </c>
      <c r="S846" s="8">
        <f t="shared" si="136"/>
        <v>38.674999999999997</v>
      </c>
      <c r="T846" s="8">
        <f t="shared" si="137"/>
        <v>47.875</v>
      </c>
      <c r="U846" s="7">
        <f t="shared" si="138"/>
        <v>46.341666666666661</v>
      </c>
      <c r="V846" s="7">
        <f t="shared" si="139"/>
        <v>46.724999999999994</v>
      </c>
    </row>
    <row r="847" spans="1:22" ht="13.5" x14ac:dyDescent="0.25">
      <c r="A847" s="3">
        <f>RSI!A847</f>
        <v>43538</v>
      </c>
      <c r="B847" s="2">
        <f>RSI!B847</f>
        <v>1.7</v>
      </c>
      <c r="C847" s="2">
        <f>RSI!I847</f>
        <v>31.778569533936746</v>
      </c>
      <c r="D847" s="2">
        <f>MACD!E847</f>
        <v>-3.7321846724887031E-3</v>
      </c>
      <c r="E847" s="2">
        <f>MACD!F847</f>
        <v>3.6304701039884646E-2</v>
      </c>
      <c r="F847" s="2">
        <f>'Moving Avg'!D847</f>
        <v>1.7</v>
      </c>
      <c r="G847" s="2">
        <f>'Moving Avg'!F847</f>
        <v>1.7254999999999998</v>
      </c>
      <c r="H847" s="2">
        <f>'Moving Avg'!G847</f>
        <v>1.8844000000000001</v>
      </c>
      <c r="I847" s="2">
        <f>'Moving Avg'!H847</f>
        <v>1.6910000000000014</v>
      </c>
      <c r="J847" s="5" t="str">
        <f>OBV!F847</f>
        <v>NEUTRAL</v>
      </c>
      <c r="K847" s="5" t="str">
        <f>OBV!G847</f>
        <v>NEUTRAL</v>
      </c>
      <c r="L847" s="5" t="str">
        <f>OBV!H847</f>
        <v>NEUTRAL</v>
      </c>
      <c r="M847" s="7">
        <f t="shared" si="130"/>
        <v>25</v>
      </c>
      <c r="N847" s="7">
        <f t="shared" si="131"/>
        <v>100</v>
      </c>
      <c r="O847" s="7">
        <f t="shared" si="132"/>
        <v>50</v>
      </c>
      <c r="P847" s="7">
        <f t="shared" si="133"/>
        <v>33</v>
      </c>
      <c r="Q847" s="8">
        <f t="shared" si="134"/>
        <v>56.2</v>
      </c>
      <c r="R847" s="8">
        <f t="shared" si="135"/>
        <v>50.75</v>
      </c>
      <c r="S847" s="8">
        <f t="shared" si="136"/>
        <v>46.1</v>
      </c>
      <c r="T847" s="8">
        <f t="shared" si="137"/>
        <v>52</v>
      </c>
      <c r="U847" s="7">
        <f t="shared" si="138"/>
        <v>51.016666666666673</v>
      </c>
      <c r="V847" s="7">
        <f t="shared" si="139"/>
        <v>51.262500000000003</v>
      </c>
    </row>
    <row r="848" spans="1:22" ht="13.5" x14ac:dyDescent="0.25">
      <c r="A848" s="3">
        <f>RSI!A848</f>
        <v>43539</v>
      </c>
      <c r="B848" s="2">
        <f>RSI!B848</f>
        <v>1.7</v>
      </c>
      <c r="C848" s="2">
        <f>RSI!I848</f>
        <v>31.778569533936746</v>
      </c>
      <c r="D848" s="2">
        <f>MACD!E848</f>
        <v>-1.4389644514778865E-2</v>
      </c>
      <c r="E848" s="2">
        <f>MACD!F848</f>
        <v>2.6165831928951944E-2</v>
      </c>
      <c r="F848" s="2">
        <f>'Moving Avg'!D848</f>
        <v>1.7</v>
      </c>
      <c r="G848" s="2">
        <f>'Moving Avg'!F848</f>
        <v>1.7164999999999999</v>
      </c>
      <c r="H848" s="2">
        <f>'Moving Avg'!G848</f>
        <v>1.8775999999999999</v>
      </c>
      <c r="I848" s="2">
        <f>'Moving Avg'!H848</f>
        <v>1.6915000000000011</v>
      </c>
      <c r="J848" s="5" t="str">
        <f>OBV!F848</f>
        <v>NEUTRAL</v>
      </c>
      <c r="K848" s="5" t="str">
        <f>OBV!G848</f>
        <v>NEUTRAL</v>
      </c>
      <c r="L848" s="5" t="str">
        <f>OBV!H848</f>
        <v>NEUTRAL</v>
      </c>
      <c r="M848" s="7">
        <f t="shared" si="130"/>
        <v>25</v>
      </c>
      <c r="N848" s="7">
        <f t="shared" si="131"/>
        <v>100</v>
      </c>
      <c r="O848" s="7">
        <f t="shared" si="132"/>
        <v>50</v>
      </c>
      <c r="P848" s="7">
        <f t="shared" si="133"/>
        <v>33</v>
      </c>
      <c r="Q848" s="8">
        <f t="shared" si="134"/>
        <v>56.2</v>
      </c>
      <c r="R848" s="8">
        <f t="shared" si="135"/>
        <v>50.75</v>
      </c>
      <c r="S848" s="8">
        <f t="shared" si="136"/>
        <v>46.1</v>
      </c>
      <c r="T848" s="8">
        <f t="shared" si="137"/>
        <v>52</v>
      </c>
      <c r="U848" s="7">
        <f t="shared" si="138"/>
        <v>51.016666666666673</v>
      </c>
      <c r="V848" s="7">
        <f t="shared" si="139"/>
        <v>51.262500000000003</v>
      </c>
    </row>
    <row r="849" spans="1:22" ht="13.5" x14ac:dyDescent="0.25">
      <c r="A849" s="3">
        <f>RSI!A849</f>
        <v>43542</v>
      </c>
      <c r="B849" s="2">
        <f>RSI!B849</f>
        <v>1.7</v>
      </c>
      <c r="C849" s="2">
        <f>RSI!I849</f>
        <v>31.778569533936746</v>
      </c>
      <c r="D849" s="2">
        <f>MACD!E849</f>
        <v>-2.3031362117544196E-2</v>
      </c>
      <c r="E849" s="2">
        <f>MACD!F849</f>
        <v>1.6326393119652716E-2</v>
      </c>
      <c r="F849" s="2">
        <f>'Moving Avg'!D849</f>
        <v>1.7</v>
      </c>
      <c r="G849" s="2">
        <f>'Moving Avg'!F849</f>
        <v>1.7099999999999997</v>
      </c>
      <c r="H849" s="2">
        <f>'Moving Avg'!G849</f>
        <v>1.8708</v>
      </c>
      <c r="I849" s="2">
        <f>'Moving Avg'!H849</f>
        <v>1.6920500000000009</v>
      </c>
      <c r="J849" s="5" t="str">
        <f>OBV!F849</f>
        <v>NEUTRAL</v>
      </c>
      <c r="K849" s="5" t="str">
        <f>OBV!G849</f>
        <v>NEUTRAL</v>
      </c>
      <c r="L849" s="5" t="str">
        <f>OBV!H849</f>
        <v>NEUTRAL</v>
      </c>
      <c r="M849" s="7">
        <f t="shared" si="130"/>
        <v>25</v>
      </c>
      <c r="N849" s="7">
        <f t="shared" si="131"/>
        <v>100</v>
      </c>
      <c r="O849" s="7">
        <f t="shared" si="132"/>
        <v>50</v>
      </c>
      <c r="P849" s="7">
        <f t="shared" si="133"/>
        <v>33</v>
      </c>
      <c r="Q849" s="8">
        <f t="shared" si="134"/>
        <v>56.2</v>
      </c>
      <c r="R849" s="8">
        <f t="shared" si="135"/>
        <v>50.75</v>
      </c>
      <c r="S849" s="8">
        <f t="shared" si="136"/>
        <v>46.1</v>
      </c>
      <c r="T849" s="8">
        <f t="shared" si="137"/>
        <v>52</v>
      </c>
      <c r="U849" s="7">
        <f t="shared" si="138"/>
        <v>51.016666666666673</v>
      </c>
      <c r="V849" s="7">
        <f t="shared" si="139"/>
        <v>51.262500000000003</v>
      </c>
    </row>
    <row r="850" spans="1:22" ht="13.5" x14ac:dyDescent="0.25">
      <c r="A850" s="3">
        <f>RSI!A850</f>
        <v>43543</v>
      </c>
      <c r="B850" s="2">
        <f>RSI!B850</f>
        <v>1.7</v>
      </c>
      <c r="C850" s="2">
        <f>RSI!I850</f>
        <v>31.778569533936746</v>
      </c>
      <c r="D850" s="2">
        <f>MACD!E850</f>
        <v>-2.3841467223784552E-2</v>
      </c>
      <c r="E850" s="2">
        <f>MACD!F850</f>
        <v>8.2928210509652621E-3</v>
      </c>
      <c r="F850" s="2">
        <f>'Moving Avg'!D850</f>
        <v>1.7</v>
      </c>
      <c r="G850" s="2">
        <f>'Moving Avg'!F850</f>
        <v>1.706</v>
      </c>
      <c r="H850" s="2">
        <f>'Moving Avg'!G850</f>
        <v>1.8640000000000003</v>
      </c>
      <c r="I850" s="2">
        <f>'Moving Avg'!H850</f>
        <v>1.6926000000000008</v>
      </c>
      <c r="J850" s="5" t="str">
        <f>OBV!F850</f>
        <v>NEUTRAL</v>
      </c>
      <c r="K850" s="5" t="str">
        <f>OBV!G850</f>
        <v>NEUTRAL</v>
      </c>
      <c r="L850" s="5" t="str">
        <f>OBV!H850</f>
        <v>NEUTRAL</v>
      </c>
      <c r="M850" s="7">
        <f t="shared" si="130"/>
        <v>25</v>
      </c>
      <c r="N850" s="7">
        <f t="shared" si="131"/>
        <v>100</v>
      </c>
      <c r="O850" s="7">
        <f t="shared" si="132"/>
        <v>50</v>
      </c>
      <c r="P850" s="7">
        <f t="shared" si="133"/>
        <v>33</v>
      </c>
      <c r="Q850" s="8">
        <f t="shared" si="134"/>
        <v>56.2</v>
      </c>
      <c r="R850" s="8">
        <f t="shared" si="135"/>
        <v>50.75</v>
      </c>
      <c r="S850" s="8">
        <f t="shared" si="136"/>
        <v>46.1</v>
      </c>
      <c r="T850" s="8">
        <f t="shared" si="137"/>
        <v>52</v>
      </c>
      <c r="U850" s="7">
        <f t="shared" si="138"/>
        <v>51.016666666666673</v>
      </c>
      <c r="V850" s="7">
        <f t="shared" si="139"/>
        <v>51.262500000000003</v>
      </c>
    </row>
    <row r="851" spans="1:22" ht="13.5" x14ac:dyDescent="0.25">
      <c r="A851" s="3">
        <f>RSI!A851</f>
        <v>43545</v>
      </c>
      <c r="B851" s="2">
        <f>RSI!B851</f>
        <v>1.7</v>
      </c>
      <c r="C851" s="2">
        <f>RSI!I851</f>
        <v>31.778569533936746</v>
      </c>
      <c r="D851" s="2">
        <f>MACD!E851</f>
        <v>-1.651215963210606E-2</v>
      </c>
      <c r="E851" s="2">
        <f>MACD!F851</f>
        <v>3.3318249143509983E-3</v>
      </c>
      <c r="F851" s="2">
        <f>'Moving Avg'!D851</f>
        <v>1.7</v>
      </c>
      <c r="G851" s="2">
        <f>'Moving Avg'!F851</f>
        <v>1.702</v>
      </c>
      <c r="H851" s="2">
        <f>'Moving Avg'!G851</f>
        <v>1.8572000000000002</v>
      </c>
      <c r="I851" s="2">
        <f>'Moving Avg'!H851</f>
        <v>1.6934500000000006</v>
      </c>
      <c r="J851" s="5" t="str">
        <f>OBV!F851</f>
        <v>NEUTRAL</v>
      </c>
      <c r="K851" s="5" t="str">
        <f>OBV!G851</f>
        <v>NEUTRAL</v>
      </c>
      <c r="L851" s="5" t="str">
        <f>OBV!H851</f>
        <v>NEUTRAL</v>
      </c>
      <c r="M851" s="7">
        <f t="shared" si="130"/>
        <v>25</v>
      </c>
      <c r="N851" s="7">
        <f t="shared" si="131"/>
        <v>45</v>
      </c>
      <c r="O851" s="7">
        <f t="shared" si="132"/>
        <v>50</v>
      </c>
      <c r="P851" s="7">
        <f t="shared" si="133"/>
        <v>33</v>
      </c>
      <c r="Q851" s="8">
        <f t="shared" si="134"/>
        <v>36.950000000000003</v>
      </c>
      <c r="R851" s="8">
        <f t="shared" si="135"/>
        <v>39.75</v>
      </c>
      <c r="S851" s="8">
        <f t="shared" si="136"/>
        <v>37.85</v>
      </c>
      <c r="T851" s="8">
        <f t="shared" si="137"/>
        <v>38.25</v>
      </c>
      <c r="U851" s="7">
        <f t="shared" si="138"/>
        <v>38.183333333333337</v>
      </c>
      <c r="V851" s="7">
        <f t="shared" si="139"/>
        <v>38.200000000000003</v>
      </c>
    </row>
    <row r="852" spans="1:22" ht="13.5" x14ac:dyDescent="0.25">
      <c r="A852" s="3">
        <f>RSI!A852</f>
        <v>43546</v>
      </c>
      <c r="B852" s="2">
        <f>RSI!B852</f>
        <v>1.75</v>
      </c>
      <c r="C852" s="2">
        <f>RSI!I852</f>
        <v>50.002833465603707</v>
      </c>
      <c r="D852" s="2">
        <f>MACD!E852</f>
        <v>-2.14078626912515E-2</v>
      </c>
      <c r="E852" s="2">
        <f>MACD!F852</f>
        <v>-1.6161126067695012E-3</v>
      </c>
      <c r="F852" s="2">
        <f>'Moving Avg'!D852</f>
        <v>1.7100000000000002</v>
      </c>
      <c r="G852" s="2">
        <f>'Moving Avg'!F852</f>
        <v>1.7004999999999999</v>
      </c>
      <c r="H852" s="2">
        <f>'Moving Avg'!G852</f>
        <v>1.8514000000000004</v>
      </c>
      <c r="I852" s="2">
        <f>'Moving Avg'!H852</f>
        <v>1.6948500000000004</v>
      </c>
      <c r="J852" s="5" t="str">
        <f>OBV!F852</f>
        <v>BULLISH</v>
      </c>
      <c r="K852" s="5" t="str">
        <f>OBV!G852</f>
        <v>NEUTRAL</v>
      </c>
      <c r="L852" s="5" t="str">
        <f>OBV!H852</f>
        <v>CONFIRMED BULLISH</v>
      </c>
      <c r="M852" s="7">
        <f t="shared" si="130"/>
        <v>25</v>
      </c>
      <c r="N852" s="7">
        <f t="shared" si="131"/>
        <v>45</v>
      </c>
      <c r="O852" s="7">
        <f t="shared" si="132"/>
        <v>50</v>
      </c>
      <c r="P852" s="7">
        <f t="shared" si="133"/>
        <v>83.5</v>
      </c>
      <c r="Q852" s="8">
        <f t="shared" si="134"/>
        <v>44.524999999999999</v>
      </c>
      <c r="R852" s="8">
        <f t="shared" si="135"/>
        <v>52.375</v>
      </c>
      <c r="S852" s="8">
        <f t="shared" si="136"/>
        <v>60.575000000000003</v>
      </c>
      <c r="T852" s="8">
        <f t="shared" si="137"/>
        <v>50.875</v>
      </c>
      <c r="U852" s="7">
        <f t="shared" si="138"/>
        <v>52.491666666666674</v>
      </c>
      <c r="V852" s="7">
        <f t="shared" si="139"/>
        <v>52.087500000000006</v>
      </c>
    </row>
    <row r="853" spans="1:22" ht="13.5" x14ac:dyDescent="0.25">
      <c r="A853" s="3">
        <f>RSI!A853</f>
        <v>43549</v>
      </c>
      <c r="B853" s="2">
        <f>RSI!B853</f>
        <v>1.75</v>
      </c>
      <c r="C853" s="2">
        <f>RSI!I853</f>
        <v>50.002833465603707</v>
      </c>
      <c r="D853" s="2">
        <f>MACD!E853</f>
        <v>-2.5569363803787049E-2</v>
      </c>
      <c r="E853" s="2">
        <f>MACD!F853</f>
        <v>-6.4067628461730117E-3</v>
      </c>
      <c r="F853" s="2">
        <f>'Moving Avg'!D853</f>
        <v>1.72</v>
      </c>
      <c r="G853" s="2">
        <f>'Moving Avg'!F853</f>
        <v>1.6989999999999994</v>
      </c>
      <c r="H853" s="2">
        <f>'Moving Avg'!G853</f>
        <v>1.8456000000000006</v>
      </c>
      <c r="I853" s="2">
        <f>'Moving Avg'!H853</f>
        <v>1.6964500000000005</v>
      </c>
      <c r="J853" s="5" t="str">
        <f>OBV!F853</f>
        <v>BULLISH</v>
      </c>
      <c r="K853" s="5" t="str">
        <f>OBV!G853</f>
        <v>NEUTRAL</v>
      </c>
      <c r="L853" s="5" t="str">
        <f>OBV!H853</f>
        <v>CONFIRMED BULLISH</v>
      </c>
      <c r="M853" s="7">
        <f t="shared" si="130"/>
        <v>25</v>
      </c>
      <c r="N853" s="7">
        <f t="shared" si="131"/>
        <v>45</v>
      </c>
      <c r="O853" s="7">
        <f t="shared" si="132"/>
        <v>50</v>
      </c>
      <c r="P853" s="7">
        <f t="shared" si="133"/>
        <v>83.5</v>
      </c>
      <c r="Q853" s="8">
        <f t="shared" si="134"/>
        <v>44.524999999999999</v>
      </c>
      <c r="R853" s="8">
        <f t="shared" si="135"/>
        <v>52.375</v>
      </c>
      <c r="S853" s="8">
        <f t="shared" si="136"/>
        <v>60.575000000000003</v>
      </c>
      <c r="T853" s="8">
        <f t="shared" si="137"/>
        <v>50.875</v>
      </c>
      <c r="U853" s="7">
        <f t="shared" si="138"/>
        <v>52.491666666666674</v>
      </c>
      <c r="V853" s="7">
        <f t="shared" si="139"/>
        <v>52.087500000000006</v>
      </c>
    </row>
    <row r="854" spans="1:22" ht="13.5" x14ac:dyDescent="0.25">
      <c r="A854" s="3">
        <f>RSI!A854</f>
        <v>43550</v>
      </c>
      <c r="B854" s="2">
        <f>RSI!B854</f>
        <v>1.8</v>
      </c>
      <c r="C854" s="2">
        <f>RSI!I854</f>
        <v>61.828752376682345</v>
      </c>
      <c r="D854" s="2">
        <f>MACD!E854</f>
        <v>-3.2811914660573871E-2</v>
      </c>
      <c r="E854" s="2">
        <f>MACD!F854</f>
        <v>-1.1687793209053185E-2</v>
      </c>
      <c r="F854" s="2">
        <f>'Moving Avg'!D854</f>
        <v>1.7400000000000002</v>
      </c>
      <c r="G854" s="2">
        <f>'Moving Avg'!F854</f>
        <v>1.7024999999999995</v>
      </c>
      <c r="H854" s="2">
        <f>'Moving Avg'!G854</f>
        <v>1.8408000000000007</v>
      </c>
      <c r="I854" s="2">
        <f>'Moving Avg'!H854</f>
        <v>1.6984000000000004</v>
      </c>
      <c r="J854" s="5" t="str">
        <f>OBV!F854</f>
        <v>BULLISH</v>
      </c>
      <c r="K854" s="5" t="str">
        <f>OBV!G854</f>
        <v>NEUTRAL</v>
      </c>
      <c r="L854" s="5" t="str">
        <f>OBV!H854</f>
        <v>CONFIRMED BULLISH</v>
      </c>
      <c r="M854" s="7">
        <f t="shared" si="130"/>
        <v>25</v>
      </c>
      <c r="N854" s="7">
        <f t="shared" si="131"/>
        <v>100</v>
      </c>
      <c r="O854" s="7">
        <f t="shared" si="132"/>
        <v>50</v>
      </c>
      <c r="P854" s="7">
        <f t="shared" si="133"/>
        <v>83.5</v>
      </c>
      <c r="Q854" s="8">
        <f t="shared" si="134"/>
        <v>63.774999999999999</v>
      </c>
      <c r="R854" s="8">
        <f t="shared" si="135"/>
        <v>63.375</v>
      </c>
      <c r="S854" s="8">
        <f t="shared" si="136"/>
        <v>68.825000000000003</v>
      </c>
      <c r="T854" s="8">
        <f t="shared" si="137"/>
        <v>64.625</v>
      </c>
      <c r="U854" s="7">
        <f t="shared" si="138"/>
        <v>65.325000000000003</v>
      </c>
      <c r="V854" s="7">
        <f t="shared" si="139"/>
        <v>65.150000000000006</v>
      </c>
    </row>
    <row r="855" spans="1:22" ht="13.5" x14ac:dyDescent="0.25">
      <c r="A855" s="3">
        <f>RSI!A855</f>
        <v>43551</v>
      </c>
      <c r="B855" s="2">
        <f>RSI!B855</f>
        <v>1.8</v>
      </c>
      <c r="C855" s="2">
        <f>RSI!I855</f>
        <v>61.828752376682345</v>
      </c>
      <c r="D855" s="2">
        <f>MACD!E855</f>
        <v>-3.9251954053662219E-2</v>
      </c>
      <c r="E855" s="2">
        <f>MACD!F855</f>
        <v>-1.7200625377974992E-2</v>
      </c>
      <c r="F855" s="2">
        <f>'Moving Avg'!D855</f>
        <v>1.7600000000000002</v>
      </c>
      <c r="G855" s="2">
        <f>'Moving Avg'!F855</f>
        <v>1.7094999999999996</v>
      </c>
      <c r="H855" s="2">
        <f>'Moving Avg'!G855</f>
        <v>1.8360000000000005</v>
      </c>
      <c r="I855" s="2">
        <f>'Moving Avg'!H855</f>
        <v>1.7005500000000005</v>
      </c>
      <c r="J855" s="5" t="str">
        <f>OBV!F855</f>
        <v>BULLISH</v>
      </c>
      <c r="K855" s="5" t="str">
        <f>OBV!G855</f>
        <v>NEUTRAL</v>
      </c>
      <c r="L855" s="5" t="str">
        <f>OBV!H855</f>
        <v>CONFIRMED BULLISH</v>
      </c>
      <c r="M855" s="7">
        <f t="shared" si="130"/>
        <v>25</v>
      </c>
      <c r="N855" s="7">
        <f t="shared" si="131"/>
        <v>100</v>
      </c>
      <c r="O855" s="7">
        <f t="shared" si="132"/>
        <v>50</v>
      </c>
      <c r="P855" s="7">
        <f t="shared" si="133"/>
        <v>83.5</v>
      </c>
      <c r="Q855" s="8">
        <f t="shared" si="134"/>
        <v>63.774999999999999</v>
      </c>
      <c r="R855" s="8">
        <f t="shared" si="135"/>
        <v>63.375</v>
      </c>
      <c r="S855" s="8">
        <f t="shared" si="136"/>
        <v>68.825000000000003</v>
      </c>
      <c r="T855" s="8">
        <f t="shared" si="137"/>
        <v>64.625</v>
      </c>
      <c r="U855" s="7">
        <f t="shared" si="138"/>
        <v>65.325000000000003</v>
      </c>
      <c r="V855" s="7">
        <f t="shared" si="139"/>
        <v>65.150000000000006</v>
      </c>
    </row>
    <row r="856" spans="1:22" ht="13.5" x14ac:dyDescent="0.25">
      <c r="A856" s="3">
        <f>RSI!A856</f>
        <v>43552</v>
      </c>
      <c r="B856" s="2">
        <f>RSI!B856</f>
        <v>1.8</v>
      </c>
      <c r="C856" s="2">
        <f>RSI!I856</f>
        <v>61.828752376682345</v>
      </c>
      <c r="D856" s="2">
        <f>MACD!E856</f>
        <v>-4.4989854386667139E-2</v>
      </c>
      <c r="E856" s="2">
        <f>MACD!F856</f>
        <v>-2.275847117971342E-2</v>
      </c>
      <c r="F856" s="2">
        <f>'Moving Avg'!D856</f>
        <v>1.78</v>
      </c>
      <c r="G856" s="2">
        <f>'Moving Avg'!F856</f>
        <v>1.7164999999999995</v>
      </c>
      <c r="H856" s="2">
        <f>'Moving Avg'!G856</f>
        <v>1.8312000000000004</v>
      </c>
      <c r="I856" s="2">
        <f>'Moving Avg'!H856</f>
        <v>1.7028000000000003</v>
      </c>
      <c r="J856" s="5" t="str">
        <f>OBV!F856</f>
        <v>BULLISH</v>
      </c>
      <c r="K856" s="5" t="str">
        <f>OBV!G856</f>
        <v>NEUTRAL</v>
      </c>
      <c r="L856" s="5" t="str">
        <f>OBV!H856</f>
        <v>CONFIRMED BULLISH</v>
      </c>
      <c r="M856" s="7">
        <f t="shared" si="130"/>
        <v>25</v>
      </c>
      <c r="N856" s="7">
        <f t="shared" si="131"/>
        <v>100</v>
      </c>
      <c r="O856" s="7">
        <f t="shared" si="132"/>
        <v>50</v>
      </c>
      <c r="P856" s="7">
        <f t="shared" si="133"/>
        <v>83.5</v>
      </c>
      <c r="Q856" s="8">
        <f t="shared" si="134"/>
        <v>63.774999999999999</v>
      </c>
      <c r="R856" s="8">
        <f t="shared" si="135"/>
        <v>63.375</v>
      </c>
      <c r="S856" s="8">
        <f t="shared" si="136"/>
        <v>68.825000000000003</v>
      </c>
      <c r="T856" s="8">
        <f t="shared" si="137"/>
        <v>64.625</v>
      </c>
      <c r="U856" s="7">
        <f t="shared" si="138"/>
        <v>65.325000000000003</v>
      </c>
      <c r="V856" s="7">
        <f t="shared" si="139"/>
        <v>65.150000000000006</v>
      </c>
    </row>
    <row r="857" spans="1:22" ht="13.5" x14ac:dyDescent="0.25">
      <c r="A857" s="3">
        <f>RSI!A857</f>
        <v>43553</v>
      </c>
      <c r="B857" s="2">
        <f>RSI!B857</f>
        <v>1.8</v>
      </c>
      <c r="C857" s="2">
        <f>RSI!I857</f>
        <v>61.828752376682345</v>
      </c>
      <c r="D857" s="2">
        <f>MACD!E857</f>
        <v>-5.0112256591879678E-2</v>
      </c>
      <c r="E857" s="2">
        <f>MACD!F857</f>
        <v>-2.8229228262146674E-2</v>
      </c>
      <c r="F857" s="2">
        <f>'Moving Avg'!D857</f>
        <v>1.7899999999999998</v>
      </c>
      <c r="G857" s="2">
        <f>'Moving Avg'!F857</f>
        <v>1.7234999999999996</v>
      </c>
      <c r="H857" s="2">
        <f>'Moving Avg'!G857</f>
        <v>1.8264000000000002</v>
      </c>
      <c r="I857" s="2">
        <f>'Moving Avg'!H857</f>
        <v>1.7052000000000005</v>
      </c>
      <c r="J857" s="5" t="str">
        <f>OBV!F857</f>
        <v>BULLISH</v>
      </c>
      <c r="K857" s="5" t="str">
        <f>OBV!G857</f>
        <v>NEUTRAL</v>
      </c>
      <c r="L857" s="5" t="str">
        <f>OBV!H857</f>
        <v>CONFIRMED BULLISH</v>
      </c>
      <c r="M857" s="7">
        <f t="shared" si="130"/>
        <v>25</v>
      </c>
      <c r="N857" s="7">
        <f t="shared" si="131"/>
        <v>100</v>
      </c>
      <c r="O857" s="7">
        <f t="shared" si="132"/>
        <v>50</v>
      </c>
      <c r="P857" s="7">
        <f t="shared" si="133"/>
        <v>83.5</v>
      </c>
      <c r="Q857" s="8">
        <f t="shared" si="134"/>
        <v>63.774999999999999</v>
      </c>
      <c r="R857" s="8">
        <f t="shared" si="135"/>
        <v>63.375</v>
      </c>
      <c r="S857" s="8">
        <f t="shared" si="136"/>
        <v>68.825000000000003</v>
      </c>
      <c r="T857" s="8">
        <f t="shared" si="137"/>
        <v>64.625</v>
      </c>
      <c r="U857" s="7">
        <f t="shared" si="138"/>
        <v>65.325000000000003</v>
      </c>
      <c r="V857" s="7">
        <f t="shared" si="139"/>
        <v>65.150000000000006</v>
      </c>
    </row>
    <row r="858" spans="1:22" ht="13.5" x14ac:dyDescent="0.25">
      <c r="A858" s="3">
        <f>RSI!A858</f>
        <v>43556</v>
      </c>
      <c r="B858" s="2">
        <f>RSI!B858</f>
        <v>1.85</v>
      </c>
      <c r="C858" s="2">
        <f>RSI!I858</f>
        <v>71.041743430039446</v>
      </c>
      <c r="D858" s="2">
        <f>MACD!E858</f>
        <v>-5.8397759668990856E-2</v>
      </c>
      <c r="E858" s="2">
        <f>MACD!F858</f>
        <v>-3.4262934543515512E-2</v>
      </c>
      <c r="F858" s="2">
        <f>'Moving Avg'!D858</f>
        <v>1.81</v>
      </c>
      <c r="G858" s="2">
        <f>'Moving Avg'!F858</f>
        <v>1.7329999999999999</v>
      </c>
      <c r="H858" s="2">
        <f>'Moving Avg'!G858</f>
        <v>1.8226</v>
      </c>
      <c r="I858" s="2">
        <f>'Moving Avg'!H858</f>
        <v>1.7079000000000004</v>
      </c>
      <c r="J858" s="5" t="str">
        <f>OBV!F858</f>
        <v>BULLISH</v>
      </c>
      <c r="K858" s="5" t="str">
        <f>OBV!G858</f>
        <v>NEUTRAL</v>
      </c>
      <c r="L858" s="5" t="str">
        <f>OBV!H858</f>
        <v>CONFIRMED BULLISH</v>
      </c>
      <c r="M858" s="7">
        <f t="shared" si="130"/>
        <v>0</v>
      </c>
      <c r="N858" s="7">
        <f t="shared" si="131"/>
        <v>100</v>
      </c>
      <c r="O858" s="7">
        <f t="shared" si="132"/>
        <v>50</v>
      </c>
      <c r="P858" s="7">
        <f t="shared" si="133"/>
        <v>83.5</v>
      </c>
      <c r="Q858" s="8">
        <f t="shared" si="134"/>
        <v>55.024999999999999</v>
      </c>
      <c r="R858" s="8">
        <f t="shared" si="135"/>
        <v>58.375</v>
      </c>
      <c r="S858" s="8">
        <f t="shared" si="136"/>
        <v>65.075000000000003</v>
      </c>
      <c r="T858" s="8">
        <f t="shared" si="137"/>
        <v>58.375</v>
      </c>
      <c r="U858" s="7">
        <f t="shared" si="138"/>
        <v>59.491666666666674</v>
      </c>
      <c r="V858" s="7">
        <f t="shared" si="139"/>
        <v>59.212500000000006</v>
      </c>
    </row>
    <row r="859" spans="1:22" ht="13.5" x14ac:dyDescent="0.25">
      <c r="A859" s="3">
        <f>RSI!A859</f>
        <v>43557</v>
      </c>
      <c r="B859" s="2">
        <f>RSI!B859</f>
        <v>1.85</v>
      </c>
      <c r="C859" s="2">
        <f>RSI!I859</f>
        <v>71.041743430039446</v>
      </c>
      <c r="D859" s="2">
        <f>MACD!E859</f>
        <v>-6.5933150858533907E-2</v>
      </c>
      <c r="E859" s="2">
        <f>MACD!F859</f>
        <v>-4.0596977806519191E-2</v>
      </c>
      <c r="F859" s="2">
        <f>'Moving Avg'!D859</f>
        <v>1.8199999999999998</v>
      </c>
      <c r="G859" s="2">
        <f>'Moving Avg'!F859</f>
        <v>1.7425000000000002</v>
      </c>
      <c r="H859" s="2">
        <f>'Moving Avg'!G859</f>
        <v>1.8188</v>
      </c>
      <c r="I859" s="2">
        <f>'Moving Avg'!H859</f>
        <v>1.7106000000000006</v>
      </c>
      <c r="J859" s="5" t="str">
        <f>OBV!F859</f>
        <v>NEUTRAL</v>
      </c>
      <c r="K859" s="5" t="str">
        <f>OBV!G859</f>
        <v>NEUTRAL</v>
      </c>
      <c r="L859" s="5" t="str">
        <f>OBV!H859</f>
        <v>NEUTRAL</v>
      </c>
      <c r="M859" s="7">
        <f t="shared" si="130"/>
        <v>0</v>
      </c>
      <c r="N859" s="7">
        <f t="shared" si="131"/>
        <v>100</v>
      </c>
      <c r="O859" s="7">
        <f t="shared" si="132"/>
        <v>50</v>
      </c>
      <c r="P859" s="7">
        <f t="shared" si="133"/>
        <v>33</v>
      </c>
      <c r="Q859" s="8">
        <f t="shared" si="134"/>
        <v>47.45</v>
      </c>
      <c r="R859" s="8">
        <f t="shared" si="135"/>
        <v>45.75</v>
      </c>
      <c r="S859" s="8">
        <f t="shared" si="136"/>
        <v>42.35</v>
      </c>
      <c r="T859" s="8">
        <f t="shared" si="137"/>
        <v>45.75</v>
      </c>
      <c r="U859" s="7">
        <f t="shared" si="138"/>
        <v>45.183333333333337</v>
      </c>
      <c r="V859" s="7">
        <f t="shared" si="139"/>
        <v>45.325000000000003</v>
      </c>
    </row>
    <row r="860" spans="1:22" ht="13.5" x14ac:dyDescent="0.25">
      <c r="A860" s="3">
        <f>RSI!A860</f>
        <v>43558</v>
      </c>
      <c r="B860" s="2">
        <f>RSI!B860</f>
        <v>1.9</v>
      </c>
      <c r="C860" s="2">
        <f>RSI!I860</f>
        <v>77.374944931415769</v>
      </c>
      <c r="D860" s="2">
        <f>MACD!E860</f>
        <v>-7.6498677849104357E-2</v>
      </c>
      <c r="E860" s="2">
        <f>MACD!F860</f>
        <v>-4.7777317815036226E-2</v>
      </c>
      <c r="F860" s="2">
        <f>'Moving Avg'!D860</f>
        <v>1.8400000000000003</v>
      </c>
      <c r="G860" s="2">
        <f>'Moving Avg'!F860</f>
        <v>1.7524999999999999</v>
      </c>
      <c r="H860" s="2">
        <f>'Moving Avg'!G860</f>
        <v>1.8159999999999998</v>
      </c>
      <c r="I860" s="2">
        <f>'Moving Avg'!H860</f>
        <v>1.7135500000000001</v>
      </c>
      <c r="J860" s="5" t="str">
        <f>OBV!F860</f>
        <v>BULLISH</v>
      </c>
      <c r="K860" s="5" t="str">
        <f>OBV!G860</f>
        <v>NEUTRAL</v>
      </c>
      <c r="L860" s="5" t="str">
        <f>OBV!H860</f>
        <v>CONFIRMED BULLISH</v>
      </c>
      <c r="M860" s="7">
        <f t="shared" si="130"/>
        <v>0</v>
      </c>
      <c r="N860" s="7">
        <f t="shared" si="131"/>
        <v>100</v>
      </c>
      <c r="O860" s="7">
        <f t="shared" si="132"/>
        <v>50</v>
      </c>
      <c r="P860" s="7">
        <f t="shared" si="133"/>
        <v>83.5</v>
      </c>
      <c r="Q860" s="8">
        <f t="shared" si="134"/>
        <v>55.024999999999999</v>
      </c>
      <c r="R860" s="8">
        <f t="shared" si="135"/>
        <v>58.375</v>
      </c>
      <c r="S860" s="8">
        <f t="shared" si="136"/>
        <v>65.075000000000003</v>
      </c>
      <c r="T860" s="8">
        <f t="shared" si="137"/>
        <v>58.375</v>
      </c>
      <c r="U860" s="7">
        <f t="shared" si="138"/>
        <v>59.491666666666674</v>
      </c>
      <c r="V860" s="7">
        <f t="shared" si="139"/>
        <v>59.212500000000006</v>
      </c>
    </row>
    <row r="861" spans="1:22" ht="13.5" x14ac:dyDescent="0.25">
      <c r="A861" s="3">
        <f>RSI!A861</f>
        <v>43559</v>
      </c>
      <c r="B861" s="2">
        <f>RSI!B861</f>
        <v>1.9</v>
      </c>
      <c r="C861" s="2">
        <f>RSI!I861</f>
        <v>77.374944931415769</v>
      </c>
      <c r="D861" s="2">
        <f>MACD!E861</f>
        <v>-8.618393486053022E-2</v>
      </c>
      <c r="E861" s="2">
        <f>MACD!F861</f>
        <v>-5.5458641224135026E-2</v>
      </c>
      <c r="F861" s="2">
        <f>'Moving Avg'!D861</f>
        <v>1.86</v>
      </c>
      <c r="G861" s="2">
        <f>'Moving Avg'!F861</f>
        <v>1.7600000000000002</v>
      </c>
      <c r="H861" s="2">
        <f>'Moving Avg'!G861</f>
        <v>1.8131999999999999</v>
      </c>
      <c r="I861" s="2">
        <f>'Moving Avg'!H861</f>
        <v>1.7165500000000002</v>
      </c>
      <c r="J861" s="5" t="str">
        <f>OBV!F861</f>
        <v>BULLISH</v>
      </c>
      <c r="K861" s="5" t="str">
        <f>OBV!G861</f>
        <v>NEUTRAL</v>
      </c>
      <c r="L861" s="5" t="str">
        <f>OBV!H861</f>
        <v>CONFIRMED BULLISH</v>
      </c>
      <c r="M861" s="7">
        <f t="shared" si="130"/>
        <v>0</v>
      </c>
      <c r="N861" s="7">
        <f t="shared" si="131"/>
        <v>100</v>
      </c>
      <c r="O861" s="7">
        <f t="shared" si="132"/>
        <v>50</v>
      </c>
      <c r="P861" s="7">
        <f t="shared" si="133"/>
        <v>83.5</v>
      </c>
      <c r="Q861" s="8">
        <f t="shared" si="134"/>
        <v>55.024999999999999</v>
      </c>
      <c r="R861" s="8">
        <f t="shared" si="135"/>
        <v>58.375</v>
      </c>
      <c r="S861" s="8">
        <f t="shared" si="136"/>
        <v>65.075000000000003</v>
      </c>
      <c r="T861" s="8">
        <f t="shared" si="137"/>
        <v>58.375</v>
      </c>
      <c r="U861" s="7">
        <f t="shared" si="138"/>
        <v>59.491666666666674</v>
      </c>
      <c r="V861" s="7">
        <f t="shared" si="139"/>
        <v>59.212500000000006</v>
      </c>
    </row>
    <row r="862" spans="1:22" ht="13.5" x14ac:dyDescent="0.25">
      <c r="A862" s="3">
        <f>RSI!A862</f>
        <v>43560</v>
      </c>
      <c r="B862" s="2">
        <f>RSI!B862</f>
        <v>1.9</v>
      </c>
      <c r="C862" s="2">
        <f>RSI!I862</f>
        <v>77.374944931415769</v>
      </c>
      <c r="D862" s="2">
        <f>MACD!E862</f>
        <v>-8.7376840668791811E-2</v>
      </c>
      <c r="E862" s="2">
        <f>MACD!F862</f>
        <v>-6.1842281113066389E-2</v>
      </c>
      <c r="F862" s="2">
        <f>'Moving Avg'!D862</f>
        <v>1.8800000000000001</v>
      </c>
      <c r="G862" s="2">
        <f>'Moving Avg'!F862</f>
        <v>1.77</v>
      </c>
      <c r="H862" s="2">
        <f>'Moving Avg'!G862</f>
        <v>1.8104</v>
      </c>
      <c r="I862" s="2">
        <f>'Moving Avg'!H862</f>
        <v>1.7195499999999999</v>
      </c>
      <c r="J862" s="5" t="str">
        <f>OBV!F862</f>
        <v>BULLISH</v>
      </c>
      <c r="K862" s="5" t="str">
        <f>OBV!G862</f>
        <v>NEUTRAL</v>
      </c>
      <c r="L862" s="5" t="str">
        <f>OBV!H862</f>
        <v>CONFIRMED BULLISH</v>
      </c>
      <c r="M862" s="7">
        <f t="shared" si="130"/>
        <v>0</v>
      </c>
      <c r="N862" s="7">
        <f t="shared" si="131"/>
        <v>100</v>
      </c>
      <c r="O862" s="7">
        <f t="shared" si="132"/>
        <v>50</v>
      </c>
      <c r="P862" s="7">
        <f t="shared" si="133"/>
        <v>83.5</v>
      </c>
      <c r="Q862" s="8">
        <f t="shared" si="134"/>
        <v>55.024999999999999</v>
      </c>
      <c r="R862" s="8">
        <f t="shared" si="135"/>
        <v>58.375</v>
      </c>
      <c r="S862" s="8">
        <f t="shared" si="136"/>
        <v>65.075000000000003</v>
      </c>
      <c r="T862" s="8">
        <f t="shared" si="137"/>
        <v>58.375</v>
      </c>
      <c r="U862" s="7">
        <f t="shared" si="138"/>
        <v>59.491666666666674</v>
      </c>
      <c r="V862" s="7">
        <f t="shared" si="139"/>
        <v>59.212500000000006</v>
      </c>
    </row>
    <row r="863" spans="1:22" ht="13.5" x14ac:dyDescent="0.25">
      <c r="A863" s="3">
        <f>RSI!A863</f>
        <v>43563</v>
      </c>
      <c r="B863" s="2">
        <f>RSI!B863</f>
        <v>1.9</v>
      </c>
      <c r="C863" s="2">
        <f>RSI!I863</f>
        <v>77.374944931415769</v>
      </c>
      <c r="D863" s="2">
        <f>MACD!E863</f>
        <v>-8.9025107718925245E-2</v>
      </c>
      <c r="E863" s="2">
        <f>MACD!F863</f>
        <v>-6.7278846434238163E-2</v>
      </c>
      <c r="F863" s="2">
        <f>'Moving Avg'!D863</f>
        <v>1.8900000000000001</v>
      </c>
      <c r="G863" s="2">
        <f>'Moving Avg'!F863</f>
        <v>1.78</v>
      </c>
      <c r="H863" s="2">
        <f>'Moving Avg'!G863</f>
        <v>1.8076000000000001</v>
      </c>
      <c r="I863" s="2">
        <f>'Moving Avg'!H863</f>
        <v>1.7223999999999997</v>
      </c>
      <c r="J863" s="5" t="str">
        <f>OBV!F863</f>
        <v>BULLISH</v>
      </c>
      <c r="K863" s="5" t="str">
        <f>OBV!G863</f>
        <v>NEUTRAL</v>
      </c>
      <c r="L863" s="5" t="str">
        <f>OBV!H863</f>
        <v>CONFIRMED BULLISH</v>
      </c>
      <c r="M863" s="7">
        <f t="shared" si="130"/>
        <v>0</v>
      </c>
      <c r="N863" s="7">
        <f t="shared" si="131"/>
        <v>100</v>
      </c>
      <c r="O863" s="7">
        <f t="shared" si="132"/>
        <v>50</v>
      </c>
      <c r="P863" s="7">
        <f t="shared" si="133"/>
        <v>83.5</v>
      </c>
      <c r="Q863" s="8">
        <f t="shared" si="134"/>
        <v>55.024999999999999</v>
      </c>
      <c r="R863" s="8">
        <f t="shared" si="135"/>
        <v>58.375</v>
      </c>
      <c r="S863" s="8">
        <f t="shared" si="136"/>
        <v>65.075000000000003</v>
      </c>
      <c r="T863" s="8">
        <f t="shared" si="137"/>
        <v>58.375</v>
      </c>
      <c r="U863" s="7">
        <f t="shared" si="138"/>
        <v>59.491666666666674</v>
      </c>
      <c r="V863" s="7">
        <f t="shared" si="139"/>
        <v>59.212500000000006</v>
      </c>
    </row>
    <row r="864" spans="1:22" ht="13.5" x14ac:dyDescent="0.25">
      <c r="A864" s="3">
        <f>RSI!A864</f>
        <v>43565</v>
      </c>
      <c r="B864" s="2">
        <f>RSI!B864</f>
        <v>1.95</v>
      </c>
      <c r="C864" s="2">
        <f>RSI!I864</f>
        <v>82.51763005379965</v>
      </c>
      <c r="D864" s="2">
        <f>MACD!E864</f>
        <v>-8.7022751616107508E-2</v>
      </c>
      <c r="E864" s="2">
        <f>MACD!F864</f>
        <v>-7.1227627470612037E-2</v>
      </c>
      <c r="F864" s="2">
        <f>'Moving Avg'!D864</f>
        <v>1.9099999999999997</v>
      </c>
      <c r="G864" s="2">
        <f>'Moving Avg'!F864</f>
        <v>1.7925</v>
      </c>
      <c r="H864" s="2">
        <f>'Moving Avg'!G864</f>
        <v>1.8070000000000002</v>
      </c>
      <c r="I864" s="2">
        <f>'Moving Avg'!H864</f>
        <v>1.7252499999999995</v>
      </c>
      <c r="J864" s="5" t="str">
        <f>OBV!F864</f>
        <v>BULLISH</v>
      </c>
      <c r="K864" s="5" t="str">
        <f>OBV!G864</f>
        <v>NEUTRAL</v>
      </c>
      <c r="L864" s="5" t="str">
        <f>OBV!H864</f>
        <v>CONFIRMED BULLISH</v>
      </c>
      <c r="M864" s="7">
        <f t="shared" si="130"/>
        <v>0</v>
      </c>
      <c r="N864" s="7">
        <f t="shared" si="131"/>
        <v>45</v>
      </c>
      <c r="O864" s="7">
        <f t="shared" si="132"/>
        <v>50</v>
      </c>
      <c r="P864" s="7">
        <f t="shared" si="133"/>
        <v>83.5</v>
      </c>
      <c r="Q864" s="8">
        <f t="shared" si="134"/>
        <v>35.774999999999999</v>
      </c>
      <c r="R864" s="8">
        <f t="shared" si="135"/>
        <v>47.375</v>
      </c>
      <c r="S864" s="8">
        <f t="shared" si="136"/>
        <v>56.825000000000003</v>
      </c>
      <c r="T864" s="8">
        <f t="shared" si="137"/>
        <v>44.625</v>
      </c>
      <c r="U864" s="7">
        <f t="shared" si="138"/>
        <v>46.658333333333339</v>
      </c>
      <c r="V864" s="7">
        <f t="shared" si="139"/>
        <v>46.150000000000006</v>
      </c>
    </row>
    <row r="865" spans="1:22" ht="13.5" x14ac:dyDescent="0.25">
      <c r="A865" s="3">
        <f>RSI!A865</f>
        <v>43566</v>
      </c>
      <c r="B865" s="2">
        <f>RSI!B865</f>
        <v>1.95</v>
      </c>
      <c r="C865" s="2">
        <f>RSI!I865</f>
        <v>82.51763005379965</v>
      </c>
      <c r="D865" s="2">
        <f>MACD!E865</f>
        <v>-8.6171643539927345E-2</v>
      </c>
      <c r="E865" s="2">
        <f>MACD!F865</f>
        <v>-7.4216430684475101E-2</v>
      </c>
      <c r="F865" s="2">
        <f>'Moving Avg'!D865</f>
        <v>1.92</v>
      </c>
      <c r="G865" s="2">
        <f>'Moving Avg'!F865</f>
        <v>1.8050000000000004</v>
      </c>
      <c r="H865" s="2">
        <f>'Moving Avg'!G865</f>
        <v>1.8064000000000002</v>
      </c>
      <c r="I865" s="2">
        <f>'Moving Avg'!H865</f>
        <v>1.7276999999999993</v>
      </c>
      <c r="J865" s="5" t="str">
        <f>OBV!F865</f>
        <v>BULLISH</v>
      </c>
      <c r="K865" s="5" t="str">
        <f>OBV!G865</f>
        <v>NEUTRAL</v>
      </c>
      <c r="L865" s="5" t="str">
        <f>OBV!H865</f>
        <v>CONFIRMED BULLISH</v>
      </c>
      <c r="M865" s="7">
        <f t="shared" si="130"/>
        <v>0</v>
      </c>
      <c r="N865" s="7">
        <f t="shared" si="131"/>
        <v>45</v>
      </c>
      <c r="O865" s="7">
        <f t="shared" si="132"/>
        <v>50</v>
      </c>
      <c r="P865" s="7">
        <f t="shared" si="133"/>
        <v>83.5</v>
      </c>
      <c r="Q865" s="8">
        <f t="shared" si="134"/>
        <v>35.774999999999999</v>
      </c>
      <c r="R865" s="8">
        <f t="shared" si="135"/>
        <v>47.375</v>
      </c>
      <c r="S865" s="8">
        <f t="shared" si="136"/>
        <v>56.825000000000003</v>
      </c>
      <c r="T865" s="8">
        <f t="shared" si="137"/>
        <v>44.625</v>
      </c>
      <c r="U865" s="7">
        <f t="shared" si="138"/>
        <v>46.658333333333339</v>
      </c>
      <c r="V865" s="7">
        <f t="shared" si="139"/>
        <v>46.150000000000006</v>
      </c>
    </row>
    <row r="866" spans="1:22" ht="13.5" x14ac:dyDescent="0.25">
      <c r="A866" s="3">
        <f>RSI!A866</f>
        <v>43567</v>
      </c>
      <c r="B866" s="2">
        <f>RSI!B866</f>
        <v>1.95</v>
      </c>
      <c r="C866" s="2">
        <f>RSI!I866</f>
        <v>82.51763005379965</v>
      </c>
      <c r="D866" s="2">
        <f>MACD!E866</f>
        <v>-8.6232209650727087E-2</v>
      </c>
      <c r="E866" s="2">
        <f>MACD!F866</f>
        <v>-7.6619586477725501E-2</v>
      </c>
      <c r="F866" s="2">
        <f>'Moving Avg'!D866</f>
        <v>1.9300000000000002</v>
      </c>
      <c r="G866" s="2">
        <f>'Moving Avg'!F866</f>
        <v>1.8175000000000003</v>
      </c>
      <c r="H866" s="2">
        <f>'Moving Avg'!G866</f>
        <v>1.8058000000000005</v>
      </c>
      <c r="I866" s="2">
        <f>'Moving Avg'!H866</f>
        <v>1.730149999999999</v>
      </c>
      <c r="J866" s="5" t="str">
        <f>OBV!F866</f>
        <v>BULLISH</v>
      </c>
      <c r="K866" s="5" t="str">
        <f>OBV!G866</f>
        <v>NEUTRAL</v>
      </c>
      <c r="L866" s="5" t="str">
        <f>OBV!H866</f>
        <v>CONFIRMED BULLISH</v>
      </c>
      <c r="M866" s="7">
        <f t="shared" si="130"/>
        <v>0</v>
      </c>
      <c r="N866" s="7">
        <f t="shared" si="131"/>
        <v>45</v>
      </c>
      <c r="O866" s="7">
        <f t="shared" si="132"/>
        <v>50</v>
      </c>
      <c r="P866" s="7">
        <f t="shared" si="133"/>
        <v>83.5</v>
      </c>
      <c r="Q866" s="8">
        <f t="shared" si="134"/>
        <v>35.774999999999999</v>
      </c>
      <c r="R866" s="8">
        <f t="shared" si="135"/>
        <v>47.375</v>
      </c>
      <c r="S866" s="8">
        <f t="shared" si="136"/>
        <v>56.825000000000003</v>
      </c>
      <c r="T866" s="8">
        <f t="shared" si="137"/>
        <v>44.625</v>
      </c>
      <c r="U866" s="7">
        <f t="shared" si="138"/>
        <v>46.658333333333339</v>
      </c>
      <c r="V866" s="7">
        <f t="shared" si="139"/>
        <v>46.150000000000006</v>
      </c>
    </row>
    <row r="867" spans="1:22" ht="13.5" x14ac:dyDescent="0.25">
      <c r="A867" s="3">
        <f>RSI!A867</f>
        <v>43570</v>
      </c>
      <c r="B867" s="2">
        <f>RSI!B867</f>
        <v>1.95</v>
      </c>
      <c r="C867" s="2">
        <f>RSI!I867</f>
        <v>82.51763005379965</v>
      </c>
      <c r="D867" s="2">
        <f>MACD!E867</f>
        <v>-8.7006360197356747E-2</v>
      </c>
      <c r="E867" s="2">
        <f>MACD!F867</f>
        <v>-7.8696941221651759E-2</v>
      </c>
      <c r="F867" s="2">
        <f>'Moving Avg'!D867</f>
        <v>1.94</v>
      </c>
      <c r="G867" s="2">
        <f>'Moving Avg'!F867</f>
        <v>1.8300000000000005</v>
      </c>
      <c r="H867" s="2">
        <f>'Moving Avg'!G867</f>
        <v>1.8052000000000006</v>
      </c>
      <c r="I867" s="2">
        <f>'Moving Avg'!H867</f>
        <v>1.7322999999999991</v>
      </c>
      <c r="J867" s="5" t="str">
        <f>OBV!F867</f>
        <v>BULLISH</v>
      </c>
      <c r="K867" s="5" t="str">
        <f>OBV!G867</f>
        <v>NEUTRAL</v>
      </c>
      <c r="L867" s="5" t="str">
        <f>OBV!H867</f>
        <v>CONFIRMED BULLISH</v>
      </c>
      <c r="M867" s="7">
        <f t="shared" si="130"/>
        <v>0</v>
      </c>
      <c r="N867" s="7">
        <f t="shared" si="131"/>
        <v>45</v>
      </c>
      <c r="O867" s="7">
        <f t="shared" si="132"/>
        <v>50</v>
      </c>
      <c r="P867" s="7">
        <f t="shared" si="133"/>
        <v>83.5</v>
      </c>
      <c r="Q867" s="8">
        <f t="shared" si="134"/>
        <v>35.774999999999999</v>
      </c>
      <c r="R867" s="8">
        <f t="shared" si="135"/>
        <v>47.375</v>
      </c>
      <c r="S867" s="8">
        <f t="shared" si="136"/>
        <v>56.825000000000003</v>
      </c>
      <c r="T867" s="8">
        <f t="shared" si="137"/>
        <v>44.625</v>
      </c>
      <c r="U867" s="7">
        <f t="shared" si="138"/>
        <v>46.658333333333339</v>
      </c>
      <c r="V867" s="7">
        <f t="shared" si="139"/>
        <v>46.150000000000006</v>
      </c>
    </row>
    <row r="868" spans="1:22" ht="13.5" x14ac:dyDescent="0.25">
      <c r="A868" s="3">
        <f>RSI!A868</f>
        <v>43571</v>
      </c>
      <c r="B868" s="2">
        <f>RSI!B868</f>
        <v>1.95</v>
      </c>
      <c r="C868" s="2">
        <f>RSI!I868</f>
        <v>82.51763005379965</v>
      </c>
      <c r="D868" s="2">
        <f>MACD!E868</f>
        <v>-8.0638456948164849E-2</v>
      </c>
      <c r="E868" s="2">
        <f>MACD!F868</f>
        <v>-7.9085244366954383E-2</v>
      </c>
      <c r="F868" s="2">
        <f>'Moving Avg'!D868</f>
        <v>1.95</v>
      </c>
      <c r="G868" s="2">
        <f>'Moving Avg'!F868</f>
        <v>1.8425</v>
      </c>
      <c r="H868" s="2">
        <f>'Moving Avg'!G868</f>
        <v>1.8046000000000006</v>
      </c>
      <c r="I868" s="2">
        <f>'Moving Avg'!H868</f>
        <v>1.7344499999999987</v>
      </c>
      <c r="J868" s="5" t="str">
        <f>OBV!F868</f>
        <v>BULLISH</v>
      </c>
      <c r="K868" s="5" t="str">
        <f>OBV!G868</f>
        <v>NEUTRAL</v>
      </c>
      <c r="L868" s="5" t="str">
        <f>OBV!H868</f>
        <v>CONFIRMED BULLISH</v>
      </c>
      <c r="M868" s="7">
        <f t="shared" si="130"/>
        <v>0</v>
      </c>
      <c r="N868" s="7">
        <f t="shared" si="131"/>
        <v>45</v>
      </c>
      <c r="O868" s="7">
        <f t="shared" si="132"/>
        <v>50</v>
      </c>
      <c r="P868" s="7">
        <f t="shared" si="133"/>
        <v>83.5</v>
      </c>
      <c r="Q868" s="8">
        <f t="shared" si="134"/>
        <v>35.774999999999999</v>
      </c>
      <c r="R868" s="8">
        <f t="shared" si="135"/>
        <v>47.375</v>
      </c>
      <c r="S868" s="8">
        <f t="shared" si="136"/>
        <v>56.825000000000003</v>
      </c>
      <c r="T868" s="8">
        <f t="shared" si="137"/>
        <v>44.625</v>
      </c>
      <c r="U868" s="7">
        <f t="shared" si="138"/>
        <v>46.658333333333339</v>
      </c>
      <c r="V868" s="7">
        <f t="shared" si="139"/>
        <v>46.150000000000006</v>
      </c>
    </row>
    <row r="869" spans="1:22" ht="13.5" x14ac:dyDescent="0.25">
      <c r="A869" s="3">
        <f>RSI!A869</f>
        <v>43572</v>
      </c>
      <c r="B869" s="2">
        <f>RSI!B869</f>
        <v>1.95</v>
      </c>
      <c r="C869" s="2">
        <f>RSI!I869</f>
        <v>82.51763005379965</v>
      </c>
      <c r="D869" s="2">
        <f>MACD!E869</f>
        <v>-7.5870003326169444E-2</v>
      </c>
      <c r="E869" s="2">
        <f>MACD!F869</f>
        <v>-7.8442196158797398E-2</v>
      </c>
      <c r="F869" s="2">
        <f>'Moving Avg'!D869</f>
        <v>1.95</v>
      </c>
      <c r="G869" s="2">
        <f>'Moving Avg'!F869</f>
        <v>1.855</v>
      </c>
      <c r="H869" s="2">
        <f>'Moving Avg'!G869</f>
        <v>1.8040000000000009</v>
      </c>
      <c r="I869" s="2">
        <f>'Moving Avg'!H869</f>
        <v>1.7367999999999983</v>
      </c>
      <c r="J869" s="5" t="str">
        <f>OBV!F869</f>
        <v>NEUTRAL</v>
      </c>
      <c r="K869" s="5" t="str">
        <f>OBV!G869</f>
        <v>NEUTRAL</v>
      </c>
      <c r="L869" s="5" t="str">
        <f>OBV!H869</f>
        <v>NEUTRAL</v>
      </c>
      <c r="M869" s="7">
        <f t="shared" si="130"/>
        <v>0</v>
      </c>
      <c r="N869" s="7">
        <f t="shared" si="131"/>
        <v>0</v>
      </c>
      <c r="O869" s="7">
        <f t="shared" si="132"/>
        <v>50</v>
      </c>
      <c r="P869" s="7">
        <f t="shared" si="133"/>
        <v>33</v>
      </c>
      <c r="Q869" s="8">
        <f t="shared" si="134"/>
        <v>12.45</v>
      </c>
      <c r="R869" s="8">
        <f t="shared" si="135"/>
        <v>25.75</v>
      </c>
      <c r="S869" s="8">
        <f t="shared" si="136"/>
        <v>27.35</v>
      </c>
      <c r="T869" s="8">
        <f t="shared" si="137"/>
        <v>20.75</v>
      </c>
      <c r="U869" s="7">
        <f t="shared" si="138"/>
        <v>21.850000000000005</v>
      </c>
      <c r="V869" s="7">
        <f t="shared" si="139"/>
        <v>21.575000000000003</v>
      </c>
    </row>
    <row r="870" spans="1:22" ht="13.5" x14ac:dyDescent="0.25">
      <c r="A870" s="3">
        <f>RSI!A870</f>
        <v>43573</v>
      </c>
      <c r="B870" s="2">
        <f>RSI!B870</f>
        <v>1.95</v>
      </c>
      <c r="C870" s="2">
        <f>RSI!I870</f>
        <v>82.51763005379965</v>
      </c>
      <c r="D870" s="2">
        <f>MACD!E870</f>
        <v>-6.4716713413481619E-2</v>
      </c>
      <c r="E870" s="2">
        <f>MACD!F870</f>
        <v>-7.5697099609734253E-2</v>
      </c>
      <c r="F870" s="2">
        <f>'Moving Avg'!D870</f>
        <v>1.95</v>
      </c>
      <c r="G870" s="2">
        <f>'Moving Avg'!F870</f>
        <v>1.8675000000000002</v>
      </c>
      <c r="H870" s="2">
        <f>'Moving Avg'!G870</f>
        <v>1.8044000000000011</v>
      </c>
      <c r="I870" s="2">
        <f>'Moving Avg'!H870</f>
        <v>1.7391499999999982</v>
      </c>
      <c r="J870" s="5" t="str">
        <f>OBV!F870</f>
        <v>NEUTRAL</v>
      </c>
      <c r="K870" s="5" t="str">
        <f>OBV!G870</f>
        <v>NEUTRAL</v>
      </c>
      <c r="L870" s="5" t="str">
        <f>OBV!H870</f>
        <v>NEUTRAL</v>
      </c>
      <c r="M870" s="7">
        <f t="shared" si="130"/>
        <v>0</v>
      </c>
      <c r="N870" s="7">
        <f t="shared" si="131"/>
        <v>0</v>
      </c>
      <c r="O870" s="7">
        <f t="shared" si="132"/>
        <v>50</v>
      </c>
      <c r="P870" s="7">
        <f t="shared" si="133"/>
        <v>33</v>
      </c>
      <c r="Q870" s="8">
        <f t="shared" si="134"/>
        <v>12.45</v>
      </c>
      <c r="R870" s="8">
        <f t="shared" si="135"/>
        <v>25.75</v>
      </c>
      <c r="S870" s="8">
        <f t="shared" si="136"/>
        <v>27.35</v>
      </c>
      <c r="T870" s="8">
        <f t="shared" si="137"/>
        <v>20.75</v>
      </c>
      <c r="U870" s="7">
        <f t="shared" si="138"/>
        <v>21.850000000000005</v>
      </c>
      <c r="V870" s="7">
        <f t="shared" si="139"/>
        <v>21.575000000000003</v>
      </c>
    </row>
    <row r="871" spans="1:22" ht="13.5" x14ac:dyDescent="0.25">
      <c r="A871" s="3">
        <f>RSI!A871</f>
        <v>43574</v>
      </c>
      <c r="B871" s="2">
        <f>RSI!B871</f>
        <v>1.95</v>
      </c>
      <c r="C871" s="2">
        <f>RSI!I871</f>
        <v>82.51763005379965</v>
      </c>
      <c r="D871" s="2">
        <f>MACD!E871</f>
        <v>-5.5810669027034132E-2</v>
      </c>
      <c r="E871" s="2">
        <f>MACD!F871</f>
        <v>-7.1719813493194229E-2</v>
      </c>
      <c r="F871" s="2">
        <f>'Moving Avg'!D871</f>
        <v>1.95</v>
      </c>
      <c r="G871" s="2">
        <f>'Moving Avg'!F871</f>
        <v>1.8800000000000001</v>
      </c>
      <c r="H871" s="2">
        <f>'Moving Avg'!G871</f>
        <v>1.8048000000000011</v>
      </c>
      <c r="I871" s="2">
        <f>'Moving Avg'!H871</f>
        <v>1.7414999999999983</v>
      </c>
      <c r="J871" s="5" t="str">
        <f>OBV!F871</f>
        <v>NEUTRAL</v>
      </c>
      <c r="K871" s="5" t="str">
        <f>OBV!G871</f>
        <v>NEUTRAL</v>
      </c>
      <c r="L871" s="5" t="str">
        <f>OBV!H871</f>
        <v>NEUTRAL</v>
      </c>
      <c r="M871" s="7">
        <f t="shared" si="130"/>
        <v>0</v>
      </c>
      <c r="N871" s="7">
        <f t="shared" si="131"/>
        <v>0</v>
      </c>
      <c r="O871" s="7">
        <f t="shared" si="132"/>
        <v>50</v>
      </c>
      <c r="P871" s="7">
        <f t="shared" si="133"/>
        <v>33</v>
      </c>
      <c r="Q871" s="8">
        <f t="shared" si="134"/>
        <v>12.45</v>
      </c>
      <c r="R871" s="8">
        <f t="shared" si="135"/>
        <v>25.75</v>
      </c>
      <c r="S871" s="8">
        <f t="shared" si="136"/>
        <v>27.35</v>
      </c>
      <c r="T871" s="8">
        <f t="shared" si="137"/>
        <v>20.75</v>
      </c>
      <c r="U871" s="7">
        <f t="shared" si="138"/>
        <v>21.850000000000005</v>
      </c>
      <c r="V871" s="7">
        <f t="shared" si="139"/>
        <v>21.575000000000003</v>
      </c>
    </row>
    <row r="872" spans="1:22" ht="13.5" x14ac:dyDescent="0.25">
      <c r="A872" s="3">
        <f>RSI!A872</f>
        <v>43577</v>
      </c>
      <c r="B872" s="2">
        <f>RSI!B872</f>
        <v>1.9</v>
      </c>
      <c r="C872" s="2">
        <f>RSI!I872</f>
        <v>58.472410226403291</v>
      </c>
      <c r="D872" s="2">
        <f>MACD!E872</f>
        <v>-4.5063076769538135E-2</v>
      </c>
      <c r="E872" s="2">
        <f>MACD!F872</f>
        <v>-6.6388466148463013E-2</v>
      </c>
      <c r="F872" s="2">
        <f>'Moving Avg'!D872</f>
        <v>1.94</v>
      </c>
      <c r="G872" s="2">
        <f>'Moving Avg'!F872</f>
        <v>1.8874999999999997</v>
      </c>
      <c r="H872" s="2">
        <f>'Moving Avg'!G872</f>
        <v>1.8042000000000014</v>
      </c>
      <c r="I872" s="2">
        <f>'Moving Avg'!H872</f>
        <v>1.743599999999998</v>
      </c>
      <c r="J872" s="5" t="str">
        <f>OBV!F872</f>
        <v>BEARISH</v>
      </c>
      <c r="K872" s="5" t="str">
        <f>OBV!G872</f>
        <v>NEUTRAL</v>
      </c>
      <c r="L872" s="5" t="str">
        <f>OBV!H872</f>
        <v>CONFIRMED BEARISH</v>
      </c>
      <c r="M872" s="7">
        <f t="shared" si="130"/>
        <v>25</v>
      </c>
      <c r="N872" s="7">
        <f t="shared" si="131"/>
        <v>0</v>
      </c>
      <c r="O872" s="7">
        <f t="shared" si="132"/>
        <v>50</v>
      </c>
      <c r="P872" s="7">
        <f t="shared" si="133"/>
        <v>16.5</v>
      </c>
      <c r="Q872" s="8">
        <f t="shared" si="134"/>
        <v>18.725000000000001</v>
      </c>
      <c r="R872" s="8">
        <f t="shared" si="135"/>
        <v>26.625</v>
      </c>
      <c r="S872" s="8">
        <f t="shared" si="136"/>
        <v>23.675000000000001</v>
      </c>
      <c r="T872" s="8">
        <f t="shared" si="137"/>
        <v>22.875</v>
      </c>
      <c r="U872" s="7">
        <f t="shared" si="138"/>
        <v>23.008333333333336</v>
      </c>
      <c r="V872" s="7">
        <f t="shared" si="139"/>
        <v>22.975000000000001</v>
      </c>
    </row>
    <row r="873" spans="1:22" ht="13.5" x14ac:dyDescent="0.25">
      <c r="A873" s="3">
        <f>RSI!A873</f>
        <v>43578</v>
      </c>
      <c r="B873" s="2">
        <f>RSI!B873</f>
        <v>1.9</v>
      </c>
      <c r="C873" s="2">
        <f>RSI!I873</f>
        <v>58.472410226403291</v>
      </c>
      <c r="D873" s="2">
        <f>MACD!E873</f>
        <v>-3.6129059168713118E-2</v>
      </c>
      <c r="E873" s="2">
        <f>MACD!F873</f>
        <v>-6.0336584752513037E-2</v>
      </c>
      <c r="F873" s="2">
        <f>'Moving Avg'!D873</f>
        <v>1.9300000000000002</v>
      </c>
      <c r="G873" s="2">
        <f>'Moving Avg'!F873</f>
        <v>1.895</v>
      </c>
      <c r="H873" s="2">
        <f>'Moving Avg'!G873</f>
        <v>1.8046000000000015</v>
      </c>
      <c r="I873" s="2">
        <f>'Moving Avg'!H873</f>
        <v>1.7455499999999977</v>
      </c>
      <c r="J873" s="5" t="str">
        <f>OBV!F873</f>
        <v>BEARISH</v>
      </c>
      <c r="K873" s="5" t="str">
        <f>OBV!G873</f>
        <v>NEUTRAL</v>
      </c>
      <c r="L873" s="5" t="str">
        <f>OBV!H873</f>
        <v>CONFIRMED BEARISH</v>
      </c>
      <c r="M873" s="7">
        <f t="shared" si="130"/>
        <v>25</v>
      </c>
      <c r="N873" s="7">
        <f t="shared" si="131"/>
        <v>0</v>
      </c>
      <c r="O873" s="7">
        <f t="shared" si="132"/>
        <v>50</v>
      </c>
      <c r="P873" s="7">
        <f t="shared" si="133"/>
        <v>16.5</v>
      </c>
      <c r="Q873" s="8">
        <f t="shared" si="134"/>
        <v>18.725000000000001</v>
      </c>
      <c r="R873" s="8">
        <f t="shared" si="135"/>
        <v>26.625</v>
      </c>
      <c r="S873" s="8">
        <f t="shared" si="136"/>
        <v>23.675000000000001</v>
      </c>
      <c r="T873" s="8">
        <f t="shared" si="137"/>
        <v>22.875</v>
      </c>
      <c r="U873" s="7">
        <f t="shared" si="138"/>
        <v>23.008333333333336</v>
      </c>
      <c r="V873" s="7">
        <f t="shared" si="139"/>
        <v>22.975000000000001</v>
      </c>
    </row>
    <row r="874" spans="1:22" ht="13.5" x14ac:dyDescent="0.25">
      <c r="A874" s="3">
        <f>RSI!A874</f>
        <v>43579</v>
      </c>
      <c r="B874" s="2">
        <f>RSI!B874</f>
        <v>1.95</v>
      </c>
      <c r="C874" s="2">
        <f>RSI!I874</f>
        <v>68.96175804585873</v>
      </c>
      <c r="D874" s="2">
        <f>MACD!E874</f>
        <v>-2.4729141570702273E-2</v>
      </c>
      <c r="E874" s="2">
        <f>MACD!F874</f>
        <v>-5.3215096116150891E-2</v>
      </c>
      <c r="F874" s="2">
        <f>'Moving Avg'!D874</f>
        <v>1.9299999999999997</v>
      </c>
      <c r="G874" s="2">
        <f>'Moving Avg'!F874</f>
        <v>1.9024999999999999</v>
      </c>
      <c r="H874" s="2">
        <f>'Moving Avg'!G874</f>
        <v>1.8060000000000014</v>
      </c>
      <c r="I874" s="2">
        <f>'Moving Avg'!H874</f>
        <v>1.7477499999999977</v>
      </c>
      <c r="J874" s="5" t="str">
        <f>OBV!F874</f>
        <v>BULLISH</v>
      </c>
      <c r="K874" s="5" t="str">
        <f>OBV!G874</f>
        <v>NEUTRAL</v>
      </c>
      <c r="L874" s="5" t="str">
        <f>OBV!H874</f>
        <v>NEUTRAL</v>
      </c>
      <c r="M874" s="7">
        <f t="shared" si="130"/>
        <v>25</v>
      </c>
      <c r="N874" s="7">
        <f t="shared" si="131"/>
        <v>0</v>
      </c>
      <c r="O874" s="7">
        <f t="shared" si="132"/>
        <v>50</v>
      </c>
      <c r="P874" s="7">
        <f t="shared" si="133"/>
        <v>49.5</v>
      </c>
      <c r="Q874" s="8">
        <f t="shared" si="134"/>
        <v>23.675000000000001</v>
      </c>
      <c r="R874" s="8">
        <f t="shared" si="135"/>
        <v>34.875</v>
      </c>
      <c r="S874" s="8">
        <f t="shared" si="136"/>
        <v>38.525000000000006</v>
      </c>
      <c r="T874" s="8">
        <f t="shared" si="137"/>
        <v>31.125</v>
      </c>
      <c r="U874" s="7">
        <f t="shared" si="138"/>
        <v>32.358333333333334</v>
      </c>
      <c r="V874" s="7">
        <f t="shared" si="139"/>
        <v>32.049999999999997</v>
      </c>
    </row>
    <row r="875" spans="1:22" ht="13.5" x14ac:dyDescent="0.25">
      <c r="A875" s="3">
        <f>RSI!A875</f>
        <v>43580</v>
      </c>
      <c r="B875" s="2">
        <f>RSI!B875</f>
        <v>1.9</v>
      </c>
      <c r="C875" s="2">
        <f>RSI!I875</f>
        <v>54.214483411282067</v>
      </c>
      <c r="D875" s="2">
        <f>MACD!E875</f>
        <v>-1.181206491618414E-2</v>
      </c>
      <c r="E875" s="2">
        <f>MACD!F875</f>
        <v>-4.4934489876157543E-2</v>
      </c>
      <c r="F875" s="2">
        <f>'Moving Avg'!D875</f>
        <v>1.92</v>
      </c>
      <c r="G875" s="2">
        <f>'Moving Avg'!F875</f>
        <v>1.9075</v>
      </c>
      <c r="H875" s="2">
        <f>'Moving Avg'!G875</f>
        <v>1.8064000000000009</v>
      </c>
      <c r="I875" s="2">
        <f>'Moving Avg'!H875</f>
        <v>1.7495499999999979</v>
      </c>
      <c r="J875" s="5" t="str">
        <f>OBV!F875</f>
        <v>BEARISH</v>
      </c>
      <c r="K875" s="5" t="str">
        <f>OBV!G875</f>
        <v>NEUTRAL</v>
      </c>
      <c r="L875" s="5" t="str">
        <f>OBV!H875</f>
        <v>CONFIRMED BEARISH</v>
      </c>
      <c r="M875" s="7">
        <f t="shared" si="130"/>
        <v>25</v>
      </c>
      <c r="N875" s="7">
        <f t="shared" si="131"/>
        <v>0</v>
      </c>
      <c r="O875" s="7">
        <f t="shared" si="132"/>
        <v>50</v>
      </c>
      <c r="P875" s="7">
        <f t="shared" si="133"/>
        <v>16.5</v>
      </c>
      <c r="Q875" s="8">
        <f t="shared" si="134"/>
        <v>18.725000000000001</v>
      </c>
      <c r="R875" s="8">
        <f t="shared" si="135"/>
        <v>26.625</v>
      </c>
      <c r="S875" s="8">
        <f t="shared" si="136"/>
        <v>23.675000000000001</v>
      </c>
      <c r="T875" s="8">
        <f t="shared" si="137"/>
        <v>22.875</v>
      </c>
      <c r="U875" s="7">
        <f t="shared" si="138"/>
        <v>23.008333333333336</v>
      </c>
      <c r="V875" s="7">
        <f t="shared" si="139"/>
        <v>22.975000000000001</v>
      </c>
    </row>
    <row r="876" spans="1:22" ht="13.5" x14ac:dyDescent="0.25">
      <c r="A876" s="3">
        <f>RSI!A876</f>
        <v>43581</v>
      </c>
      <c r="B876" s="2">
        <f>RSI!B876</f>
        <v>1.95</v>
      </c>
      <c r="C876" s="2">
        <f>RSI!I876</f>
        <v>62.784986373282287</v>
      </c>
      <c r="D876" s="2">
        <f>MACD!E876</f>
        <v>-4.6911408715768488E-3</v>
      </c>
      <c r="E876" s="2">
        <f>MACD!F876</f>
        <v>-3.6885820075241403E-2</v>
      </c>
      <c r="F876" s="2">
        <f>'Moving Avg'!D876</f>
        <v>1.92</v>
      </c>
      <c r="G876" s="2">
        <f>'Moving Avg'!F876</f>
        <v>1.9149999999999998</v>
      </c>
      <c r="H876" s="2">
        <f>'Moving Avg'!G876</f>
        <v>1.807800000000001</v>
      </c>
      <c r="I876" s="2">
        <f>'Moving Avg'!H876</f>
        <v>1.7515999999999976</v>
      </c>
      <c r="J876" s="5" t="str">
        <f>OBV!F876</f>
        <v>BEARISH</v>
      </c>
      <c r="K876" s="5" t="str">
        <f>OBV!G876</f>
        <v>NEUTRAL</v>
      </c>
      <c r="L876" s="5" t="str">
        <f>OBV!H876</f>
        <v>NEUTRAL</v>
      </c>
      <c r="M876" s="7">
        <f t="shared" si="130"/>
        <v>25</v>
      </c>
      <c r="N876" s="7">
        <f t="shared" si="131"/>
        <v>0</v>
      </c>
      <c r="O876" s="7">
        <f t="shared" si="132"/>
        <v>50</v>
      </c>
      <c r="P876" s="7">
        <f t="shared" si="133"/>
        <v>16.5</v>
      </c>
      <c r="Q876" s="8">
        <f t="shared" si="134"/>
        <v>18.725000000000001</v>
      </c>
      <c r="R876" s="8">
        <f t="shared" si="135"/>
        <v>26.625</v>
      </c>
      <c r="S876" s="8">
        <f t="shared" si="136"/>
        <v>23.675000000000001</v>
      </c>
      <c r="T876" s="8">
        <f t="shared" si="137"/>
        <v>22.875</v>
      </c>
      <c r="U876" s="7">
        <f t="shared" si="138"/>
        <v>23.008333333333336</v>
      </c>
      <c r="V876" s="7">
        <f t="shared" si="139"/>
        <v>22.975000000000001</v>
      </c>
    </row>
    <row r="877" spans="1:22" ht="13.5" x14ac:dyDescent="0.25">
      <c r="A877" s="3">
        <f>RSI!A877</f>
        <v>43584</v>
      </c>
      <c r="B877" s="2">
        <f>RSI!B877</f>
        <v>1.95</v>
      </c>
      <c r="C877" s="2">
        <f>RSI!I877</f>
        <v>62.784986373282287</v>
      </c>
      <c r="D877" s="2">
        <f>MACD!E877</f>
        <v>9.4139096817613677E-4</v>
      </c>
      <c r="E877" s="2">
        <f>MACD!F877</f>
        <v>-2.9320377866557897E-2</v>
      </c>
      <c r="F877" s="2">
        <f>'Moving Avg'!D877</f>
        <v>1.9300000000000002</v>
      </c>
      <c r="G877" s="2">
        <f>'Moving Avg'!F877</f>
        <v>1.9224999999999999</v>
      </c>
      <c r="H877" s="2">
        <f>'Moving Avg'!G877</f>
        <v>1.8092000000000008</v>
      </c>
      <c r="I877" s="2">
        <f>'Moving Avg'!H877</f>
        <v>1.7536499999999977</v>
      </c>
      <c r="J877" s="5" t="str">
        <f>OBV!F877</f>
        <v>BEARISH</v>
      </c>
      <c r="K877" s="5" t="str">
        <f>OBV!G877</f>
        <v>NEUTRAL</v>
      </c>
      <c r="L877" s="5" t="str">
        <f>OBV!H877</f>
        <v>BEARISH DIVERGENCE</v>
      </c>
      <c r="M877" s="7">
        <f t="shared" si="130"/>
        <v>25</v>
      </c>
      <c r="N877" s="7">
        <f t="shared" si="131"/>
        <v>0</v>
      </c>
      <c r="O877" s="7">
        <f t="shared" si="132"/>
        <v>50</v>
      </c>
      <c r="P877" s="7">
        <f t="shared" si="133"/>
        <v>16.5</v>
      </c>
      <c r="Q877" s="8">
        <f t="shared" si="134"/>
        <v>18.725000000000001</v>
      </c>
      <c r="R877" s="8">
        <f t="shared" si="135"/>
        <v>26.625</v>
      </c>
      <c r="S877" s="8">
        <f t="shared" si="136"/>
        <v>23.675000000000001</v>
      </c>
      <c r="T877" s="8">
        <f t="shared" si="137"/>
        <v>22.875</v>
      </c>
      <c r="U877" s="7">
        <f t="shared" si="138"/>
        <v>23.008333333333336</v>
      </c>
      <c r="V877" s="7">
        <f t="shared" si="139"/>
        <v>22.975000000000001</v>
      </c>
    </row>
    <row r="878" spans="1:22" ht="13.5" x14ac:dyDescent="0.25">
      <c r="A878" s="3">
        <f>RSI!A878</f>
        <v>43585</v>
      </c>
      <c r="B878" s="2">
        <f>RSI!B878</f>
        <v>1.95</v>
      </c>
      <c r="C878" s="2">
        <f>RSI!I878</f>
        <v>62.784986373282294</v>
      </c>
      <c r="D878" s="2">
        <f>MACD!E878</f>
        <v>5.3436151620775973E-3</v>
      </c>
      <c r="E878" s="2">
        <f>MACD!F878</f>
        <v>-2.2387579260830799E-2</v>
      </c>
      <c r="F878" s="2">
        <f>'Moving Avg'!D878</f>
        <v>1.94</v>
      </c>
      <c r="G878" s="2">
        <f>'Moving Avg'!F878</f>
        <v>1.9275000000000002</v>
      </c>
      <c r="H878" s="2">
        <f>'Moving Avg'!G878</f>
        <v>1.8106000000000009</v>
      </c>
      <c r="I878" s="2">
        <f>'Moving Avg'!H878</f>
        <v>1.7558999999999978</v>
      </c>
      <c r="J878" s="5" t="str">
        <f>OBV!F878</f>
        <v>BEARISH</v>
      </c>
      <c r="K878" s="5" t="str">
        <f>OBV!G878</f>
        <v>NEUTRAL</v>
      </c>
      <c r="L878" s="5" t="str">
        <f>OBV!H878</f>
        <v>BEARISH DIVERGENCE</v>
      </c>
      <c r="M878" s="7">
        <f t="shared" si="130"/>
        <v>25</v>
      </c>
      <c r="N878" s="7">
        <f t="shared" si="131"/>
        <v>0</v>
      </c>
      <c r="O878" s="7">
        <f t="shared" si="132"/>
        <v>50</v>
      </c>
      <c r="P878" s="7">
        <f t="shared" si="133"/>
        <v>16.5</v>
      </c>
      <c r="Q878" s="8">
        <f t="shared" si="134"/>
        <v>18.725000000000001</v>
      </c>
      <c r="R878" s="8">
        <f t="shared" si="135"/>
        <v>26.625</v>
      </c>
      <c r="S878" s="8">
        <f t="shared" si="136"/>
        <v>23.675000000000001</v>
      </c>
      <c r="T878" s="8">
        <f t="shared" si="137"/>
        <v>22.875</v>
      </c>
      <c r="U878" s="7">
        <f t="shared" si="138"/>
        <v>23.008333333333336</v>
      </c>
      <c r="V878" s="7">
        <f t="shared" si="139"/>
        <v>22.975000000000001</v>
      </c>
    </row>
    <row r="879" spans="1:22" ht="13.5" x14ac:dyDescent="0.25">
      <c r="A879" s="3">
        <f>RSI!A879</f>
        <v>43587</v>
      </c>
      <c r="B879" s="2">
        <f>RSI!B879</f>
        <v>1.95</v>
      </c>
      <c r="C879" s="2">
        <f>RSI!I879</f>
        <v>62.784986373282287</v>
      </c>
      <c r="D879" s="2">
        <f>MACD!E879</f>
        <v>8.7317553121475378E-3</v>
      </c>
      <c r="E879" s="2">
        <f>MACD!F879</f>
        <v>-1.6163712346235135E-2</v>
      </c>
      <c r="F879" s="2">
        <f>'Moving Avg'!D879</f>
        <v>1.94</v>
      </c>
      <c r="G879" s="2">
        <f>'Moving Avg'!F879</f>
        <v>1.9324999999999999</v>
      </c>
      <c r="H879" s="2">
        <f>'Moving Avg'!G879</f>
        <v>1.8130000000000006</v>
      </c>
      <c r="I879" s="2">
        <f>'Moving Avg'!H879</f>
        <v>1.7581499999999977</v>
      </c>
      <c r="J879" s="5" t="str">
        <f>OBV!F879</f>
        <v>BEARISH</v>
      </c>
      <c r="K879" s="5" t="str">
        <f>OBV!G879</f>
        <v>NEUTRAL</v>
      </c>
      <c r="L879" s="5" t="str">
        <f>OBV!H879</f>
        <v>NEUTRAL</v>
      </c>
      <c r="M879" s="7">
        <f t="shared" si="130"/>
        <v>25</v>
      </c>
      <c r="N879" s="7">
        <f t="shared" si="131"/>
        <v>0</v>
      </c>
      <c r="O879" s="7">
        <f t="shared" si="132"/>
        <v>50</v>
      </c>
      <c r="P879" s="7">
        <f t="shared" si="133"/>
        <v>16.5</v>
      </c>
      <c r="Q879" s="8">
        <f t="shared" si="134"/>
        <v>18.725000000000001</v>
      </c>
      <c r="R879" s="8">
        <f t="shared" si="135"/>
        <v>26.625</v>
      </c>
      <c r="S879" s="8">
        <f t="shared" si="136"/>
        <v>23.675000000000001</v>
      </c>
      <c r="T879" s="8">
        <f t="shared" si="137"/>
        <v>22.875</v>
      </c>
      <c r="U879" s="7">
        <f t="shared" si="138"/>
        <v>23.008333333333336</v>
      </c>
      <c r="V879" s="7">
        <f t="shared" si="139"/>
        <v>22.975000000000001</v>
      </c>
    </row>
    <row r="880" spans="1:22" ht="13.5" x14ac:dyDescent="0.25">
      <c r="A880" s="3">
        <f>RSI!A880</f>
        <v>43588</v>
      </c>
      <c r="B880" s="2">
        <f>RSI!B880</f>
        <v>1.95</v>
      </c>
      <c r="C880" s="2">
        <f>RSI!I880</f>
        <v>62.784986373282287</v>
      </c>
      <c r="D880" s="2">
        <f>MACD!E880</f>
        <v>1.1286773887705159E-2</v>
      </c>
      <c r="E880" s="2">
        <f>MACD!F880</f>
        <v>-1.0673615099447076E-2</v>
      </c>
      <c r="F880" s="2">
        <f>'Moving Avg'!D880</f>
        <v>1.95</v>
      </c>
      <c r="G880" s="2">
        <f>'Moving Avg'!F880</f>
        <v>1.9350000000000001</v>
      </c>
      <c r="H880" s="2">
        <f>'Moving Avg'!G880</f>
        <v>1.8164000000000007</v>
      </c>
      <c r="I880" s="2">
        <f>'Moving Avg'!H880</f>
        <v>1.7604999999999975</v>
      </c>
      <c r="J880" s="5" t="str">
        <f>OBV!F880</f>
        <v>BULLISH</v>
      </c>
      <c r="K880" s="5" t="str">
        <f>OBV!G880</f>
        <v>NEUTRAL</v>
      </c>
      <c r="L880" s="5" t="str">
        <f>OBV!H880</f>
        <v>CONFIRMED BULLISH</v>
      </c>
      <c r="M880" s="7">
        <f t="shared" si="130"/>
        <v>25</v>
      </c>
      <c r="N880" s="7">
        <f t="shared" si="131"/>
        <v>0</v>
      </c>
      <c r="O880" s="7">
        <f t="shared" si="132"/>
        <v>50</v>
      </c>
      <c r="P880" s="7">
        <f t="shared" si="133"/>
        <v>83.5</v>
      </c>
      <c r="Q880" s="8">
        <f t="shared" si="134"/>
        <v>28.774999999999999</v>
      </c>
      <c r="R880" s="8">
        <f t="shared" si="135"/>
        <v>43.375</v>
      </c>
      <c r="S880" s="8">
        <f t="shared" si="136"/>
        <v>53.825000000000003</v>
      </c>
      <c r="T880" s="8">
        <f t="shared" si="137"/>
        <v>39.625</v>
      </c>
      <c r="U880" s="7">
        <f t="shared" si="138"/>
        <v>41.991666666666667</v>
      </c>
      <c r="V880" s="7">
        <f t="shared" si="139"/>
        <v>41.400000000000006</v>
      </c>
    </row>
    <row r="881" spans="1:22" ht="13.5" x14ac:dyDescent="0.25">
      <c r="A881" s="3">
        <f>RSI!A881</f>
        <v>43591</v>
      </c>
      <c r="B881" s="2">
        <f>RSI!B881</f>
        <v>1.95</v>
      </c>
      <c r="C881" s="2">
        <f>RSI!I881</f>
        <v>62.78498637328228</v>
      </c>
      <c r="D881" s="2">
        <f>MACD!E881</f>
        <v>1.3159944864136852E-2</v>
      </c>
      <c r="E881" s="2">
        <f>MACD!F881</f>
        <v>-5.9069031067302911E-3</v>
      </c>
      <c r="F881" s="2">
        <f>'Moving Avg'!D881</f>
        <v>1.95</v>
      </c>
      <c r="G881" s="2">
        <f>'Moving Avg'!F881</f>
        <v>1.9375</v>
      </c>
      <c r="H881" s="2">
        <f>'Moving Avg'!G881</f>
        <v>1.8198000000000008</v>
      </c>
      <c r="I881" s="2">
        <f>'Moving Avg'!H881</f>
        <v>1.7628499999999974</v>
      </c>
      <c r="J881" s="5" t="str">
        <f>OBV!F881</f>
        <v>NEUTRAL</v>
      </c>
      <c r="K881" s="5" t="str">
        <f>OBV!G881</f>
        <v>NEUTRAL</v>
      </c>
      <c r="L881" s="5" t="str">
        <f>OBV!H881</f>
        <v>NEUTRAL</v>
      </c>
      <c r="M881" s="7">
        <f t="shared" si="130"/>
        <v>25</v>
      </c>
      <c r="N881" s="7">
        <f t="shared" si="131"/>
        <v>0</v>
      </c>
      <c r="O881" s="7">
        <f t="shared" si="132"/>
        <v>50</v>
      </c>
      <c r="P881" s="7">
        <f t="shared" si="133"/>
        <v>33</v>
      </c>
      <c r="Q881" s="8">
        <f t="shared" si="134"/>
        <v>21.2</v>
      </c>
      <c r="R881" s="8">
        <f t="shared" si="135"/>
        <v>30.75</v>
      </c>
      <c r="S881" s="8">
        <f t="shared" si="136"/>
        <v>31.1</v>
      </c>
      <c r="T881" s="8">
        <f t="shared" si="137"/>
        <v>27</v>
      </c>
      <c r="U881" s="7">
        <f t="shared" si="138"/>
        <v>27.683333333333337</v>
      </c>
      <c r="V881" s="7">
        <f t="shared" si="139"/>
        <v>27.512500000000003</v>
      </c>
    </row>
    <row r="882" spans="1:22" ht="13.5" x14ac:dyDescent="0.25">
      <c r="A882" s="3">
        <f>RSI!A882</f>
        <v>43592</v>
      </c>
      <c r="B882" s="2">
        <f>RSI!B882</f>
        <v>1.95</v>
      </c>
      <c r="C882" s="2">
        <f>RSI!I882</f>
        <v>62.78498637328228</v>
      </c>
      <c r="D882" s="2">
        <f>MACD!E882</f>
        <v>6.785250388530395E-3</v>
      </c>
      <c r="E882" s="2">
        <f>MACD!F882</f>
        <v>-3.3684724076781542E-3</v>
      </c>
      <c r="F882" s="2">
        <f>'Moving Avg'!D882</f>
        <v>1.95</v>
      </c>
      <c r="G882" s="2">
        <f>'Moving Avg'!F882</f>
        <v>1.94</v>
      </c>
      <c r="H882" s="2">
        <f>'Moving Avg'!G882</f>
        <v>1.8232000000000008</v>
      </c>
      <c r="I882" s="2">
        <f>'Moving Avg'!H882</f>
        <v>1.7654999999999976</v>
      </c>
      <c r="J882" s="5" t="str">
        <f>OBV!F882</f>
        <v>NEUTRAL</v>
      </c>
      <c r="K882" s="5" t="str">
        <f>OBV!G882</f>
        <v>NEUTRAL</v>
      </c>
      <c r="L882" s="5" t="str">
        <f>OBV!H882</f>
        <v>NEUTRAL</v>
      </c>
      <c r="M882" s="7">
        <f t="shared" si="130"/>
        <v>25</v>
      </c>
      <c r="N882" s="7">
        <f t="shared" si="131"/>
        <v>0</v>
      </c>
      <c r="O882" s="7">
        <f t="shared" si="132"/>
        <v>50</v>
      </c>
      <c r="P882" s="7">
        <f t="shared" si="133"/>
        <v>33</v>
      </c>
      <c r="Q882" s="8">
        <f t="shared" si="134"/>
        <v>21.2</v>
      </c>
      <c r="R882" s="8">
        <f t="shared" si="135"/>
        <v>30.75</v>
      </c>
      <c r="S882" s="8">
        <f t="shared" si="136"/>
        <v>31.1</v>
      </c>
      <c r="T882" s="8">
        <f t="shared" si="137"/>
        <v>27</v>
      </c>
      <c r="U882" s="7">
        <f t="shared" si="138"/>
        <v>27.683333333333337</v>
      </c>
      <c r="V882" s="7">
        <f t="shared" si="139"/>
        <v>27.512500000000003</v>
      </c>
    </row>
    <row r="883" spans="1:22" ht="13.5" x14ac:dyDescent="0.25">
      <c r="A883" s="3">
        <f>RSI!A883</f>
        <v>43593</v>
      </c>
      <c r="B883" s="2">
        <f>RSI!B883</f>
        <v>2</v>
      </c>
      <c r="C883" s="2">
        <f>RSI!I883</f>
        <v>71.688069960531138</v>
      </c>
      <c r="D883" s="2">
        <f>MACD!E883</f>
        <v>-2.5599974244210344E-3</v>
      </c>
      <c r="E883" s="2">
        <f>MACD!F883</f>
        <v>-3.2067774110267305E-3</v>
      </c>
      <c r="F883" s="2">
        <f>'Moving Avg'!D883</f>
        <v>1.9600000000000002</v>
      </c>
      <c r="G883" s="2">
        <f>'Moving Avg'!F883</f>
        <v>1.9449999999999998</v>
      </c>
      <c r="H883" s="2">
        <f>'Moving Avg'!G883</f>
        <v>1.8276000000000008</v>
      </c>
      <c r="I883" s="2">
        <f>'Moving Avg'!H883</f>
        <v>1.7680999999999976</v>
      </c>
      <c r="J883" s="5" t="str">
        <f>OBV!F883</f>
        <v>BULLISH</v>
      </c>
      <c r="K883" s="5" t="str">
        <f>OBV!G883</f>
        <v>NEUTRAL</v>
      </c>
      <c r="L883" s="5" t="str">
        <f>OBV!H883</f>
        <v>CONFIRMED BULLISH</v>
      </c>
      <c r="M883" s="7">
        <f t="shared" si="130"/>
        <v>0</v>
      </c>
      <c r="N883" s="7">
        <f t="shared" si="131"/>
        <v>0</v>
      </c>
      <c r="O883" s="7">
        <f t="shared" si="132"/>
        <v>50</v>
      </c>
      <c r="P883" s="7">
        <f t="shared" si="133"/>
        <v>83.5</v>
      </c>
      <c r="Q883" s="8">
        <f t="shared" si="134"/>
        <v>20.024999999999999</v>
      </c>
      <c r="R883" s="8">
        <f t="shared" si="135"/>
        <v>38.375</v>
      </c>
      <c r="S883" s="8">
        <f t="shared" si="136"/>
        <v>50.075000000000003</v>
      </c>
      <c r="T883" s="8">
        <f t="shared" si="137"/>
        <v>33.375</v>
      </c>
      <c r="U883" s="7">
        <f t="shared" si="138"/>
        <v>36.158333333333331</v>
      </c>
      <c r="V883" s="7">
        <f t="shared" si="139"/>
        <v>35.462499999999999</v>
      </c>
    </row>
    <row r="884" spans="1:22" ht="13.5" x14ac:dyDescent="0.25">
      <c r="A884" s="3">
        <f>RSI!A884</f>
        <v>43594</v>
      </c>
      <c r="B884" s="2">
        <f>RSI!B884</f>
        <v>2</v>
      </c>
      <c r="C884" s="2">
        <f>RSI!I884</f>
        <v>71.688069960531138</v>
      </c>
      <c r="D884" s="2">
        <f>MACD!E884</f>
        <v>-3.2998924639193739E-3</v>
      </c>
      <c r="E884" s="2">
        <f>MACD!F884</f>
        <v>-3.2254004216052592E-3</v>
      </c>
      <c r="F884" s="2">
        <f>'Moving Avg'!D884</f>
        <v>1.97</v>
      </c>
      <c r="G884" s="2">
        <f>'Moving Avg'!F884</f>
        <v>1.9474999999999998</v>
      </c>
      <c r="H884" s="2">
        <f>'Moving Avg'!G884</f>
        <v>1.8330000000000006</v>
      </c>
      <c r="I884" s="2">
        <f>'Moving Avg'!H884</f>
        <v>1.7706999999999977</v>
      </c>
      <c r="J884" s="5" t="str">
        <f>OBV!F884</f>
        <v>BULLISH</v>
      </c>
      <c r="K884" s="5" t="str">
        <f>OBV!G884</f>
        <v>NEUTRAL</v>
      </c>
      <c r="L884" s="5" t="str">
        <f>OBV!H884</f>
        <v>CONFIRMED BULLISH</v>
      </c>
      <c r="M884" s="7">
        <f t="shared" si="130"/>
        <v>0</v>
      </c>
      <c r="N884" s="7">
        <f t="shared" si="131"/>
        <v>45</v>
      </c>
      <c r="O884" s="7">
        <f t="shared" si="132"/>
        <v>50</v>
      </c>
      <c r="P884" s="7">
        <f t="shared" si="133"/>
        <v>83.5</v>
      </c>
      <c r="Q884" s="8">
        <f t="shared" si="134"/>
        <v>35.774999999999999</v>
      </c>
      <c r="R884" s="8">
        <f t="shared" si="135"/>
        <v>47.375</v>
      </c>
      <c r="S884" s="8">
        <f t="shared" si="136"/>
        <v>56.825000000000003</v>
      </c>
      <c r="T884" s="8">
        <f t="shared" si="137"/>
        <v>44.625</v>
      </c>
      <c r="U884" s="7">
        <f t="shared" si="138"/>
        <v>46.658333333333339</v>
      </c>
      <c r="V884" s="7">
        <f t="shared" si="139"/>
        <v>46.150000000000006</v>
      </c>
    </row>
    <row r="885" spans="1:22" ht="13.5" x14ac:dyDescent="0.25">
      <c r="A885" s="3">
        <f>RSI!A885</f>
        <v>43595</v>
      </c>
      <c r="B885" s="2">
        <f>RSI!B885</f>
        <v>2</v>
      </c>
      <c r="C885" s="2">
        <f>RSI!I885</f>
        <v>71.688069960531138</v>
      </c>
      <c r="D885" s="2">
        <f>MACD!E885</f>
        <v>-1.2104084959664085E-2</v>
      </c>
      <c r="E885" s="2">
        <f>MACD!F885</f>
        <v>-5.0011373292170244E-3</v>
      </c>
      <c r="F885" s="2">
        <f>'Moving Avg'!D885</f>
        <v>1.98</v>
      </c>
      <c r="G885" s="2">
        <f>'Moving Avg'!F885</f>
        <v>1.9499999999999997</v>
      </c>
      <c r="H885" s="2">
        <f>'Moving Avg'!G885</f>
        <v>1.8398000000000008</v>
      </c>
      <c r="I885" s="2">
        <f>'Moving Avg'!H885</f>
        <v>1.7733499999999978</v>
      </c>
      <c r="J885" s="5" t="str">
        <f>OBV!F885</f>
        <v>BULLISH</v>
      </c>
      <c r="K885" s="5" t="str">
        <f>OBV!G885</f>
        <v>NEUTRAL</v>
      </c>
      <c r="L885" s="5" t="str">
        <f>OBV!H885</f>
        <v>CONFIRMED BULLISH</v>
      </c>
      <c r="M885" s="7">
        <f t="shared" si="130"/>
        <v>0</v>
      </c>
      <c r="N885" s="7">
        <f t="shared" si="131"/>
        <v>45</v>
      </c>
      <c r="O885" s="7">
        <f t="shared" si="132"/>
        <v>50</v>
      </c>
      <c r="P885" s="7">
        <f t="shared" si="133"/>
        <v>83.5</v>
      </c>
      <c r="Q885" s="8">
        <f t="shared" si="134"/>
        <v>35.774999999999999</v>
      </c>
      <c r="R885" s="8">
        <f t="shared" si="135"/>
        <v>47.375</v>
      </c>
      <c r="S885" s="8">
        <f t="shared" si="136"/>
        <v>56.825000000000003</v>
      </c>
      <c r="T885" s="8">
        <f t="shared" si="137"/>
        <v>44.625</v>
      </c>
      <c r="U885" s="7">
        <f t="shared" si="138"/>
        <v>46.658333333333339</v>
      </c>
      <c r="V885" s="7">
        <f t="shared" si="139"/>
        <v>46.150000000000006</v>
      </c>
    </row>
    <row r="886" spans="1:22" ht="13.5" x14ac:dyDescent="0.25">
      <c r="A886" s="3">
        <f>RSI!A886</f>
        <v>43598</v>
      </c>
      <c r="B886" s="2">
        <f>RSI!B886</f>
        <v>2</v>
      </c>
      <c r="C886" s="2">
        <f>RSI!I886</f>
        <v>71.688069960531138</v>
      </c>
      <c r="D886" s="2">
        <f>MACD!E886</f>
        <v>-1.2311311730293983E-2</v>
      </c>
      <c r="E886" s="2">
        <f>MACD!F886</f>
        <v>-6.4631722094324164E-3</v>
      </c>
      <c r="F886" s="2">
        <f>'Moving Avg'!D886</f>
        <v>1.9899999999999998</v>
      </c>
      <c r="G886" s="2">
        <f>'Moving Avg'!F886</f>
        <v>1.9524999999999999</v>
      </c>
      <c r="H886" s="2">
        <f>'Moving Avg'!G886</f>
        <v>1.8466000000000009</v>
      </c>
      <c r="I886" s="2">
        <f>'Moving Avg'!H886</f>
        <v>1.7759999999999976</v>
      </c>
      <c r="J886" s="5" t="str">
        <f>OBV!F886</f>
        <v>BULLISH</v>
      </c>
      <c r="K886" s="5" t="str">
        <f>OBV!G886</f>
        <v>NEUTRAL</v>
      </c>
      <c r="L886" s="5" t="str">
        <f>OBV!H886</f>
        <v>CONFIRMED BULLISH</v>
      </c>
      <c r="M886" s="7">
        <f t="shared" si="130"/>
        <v>0</v>
      </c>
      <c r="N886" s="7">
        <f t="shared" si="131"/>
        <v>45</v>
      </c>
      <c r="O886" s="7">
        <f t="shared" si="132"/>
        <v>50</v>
      </c>
      <c r="P886" s="7">
        <f t="shared" si="133"/>
        <v>83.5</v>
      </c>
      <c r="Q886" s="8">
        <f t="shared" si="134"/>
        <v>35.774999999999999</v>
      </c>
      <c r="R886" s="8">
        <f t="shared" si="135"/>
        <v>47.375</v>
      </c>
      <c r="S886" s="8">
        <f t="shared" si="136"/>
        <v>56.825000000000003</v>
      </c>
      <c r="T886" s="8">
        <f t="shared" si="137"/>
        <v>44.625</v>
      </c>
      <c r="U886" s="7">
        <f t="shared" si="138"/>
        <v>46.658333333333339</v>
      </c>
      <c r="V886" s="7">
        <f t="shared" si="139"/>
        <v>46.150000000000006</v>
      </c>
    </row>
    <row r="887" spans="1:22" ht="13.5" x14ac:dyDescent="0.25">
      <c r="A887" s="3">
        <f>RSI!A887</f>
        <v>43599</v>
      </c>
      <c r="B887" s="2">
        <f>RSI!B887</f>
        <v>2</v>
      </c>
      <c r="C887" s="2">
        <f>RSI!I887</f>
        <v>71.688069960531138</v>
      </c>
      <c r="D887" s="2">
        <f>MACD!E887</f>
        <v>-1.2903169607792808E-2</v>
      </c>
      <c r="E887" s="2">
        <f>MACD!F887</f>
        <v>-7.7511716891044951E-3</v>
      </c>
      <c r="F887" s="2">
        <f>'Moving Avg'!D887</f>
        <v>2</v>
      </c>
      <c r="G887" s="2">
        <f>'Moving Avg'!F887</f>
        <v>1.9549999999999996</v>
      </c>
      <c r="H887" s="2">
        <f>'Moving Avg'!G887</f>
        <v>1.8534000000000008</v>
      </c>
      <c r="I887" s="2">
        <f>'Moving Avg'!H887</f>
        <v>1.7786499999999978</v>
      </c>
      <c r="J887" s="5" t="str">
        <f>OBV!F887</f>
        <v>BULLISH</v>
      </c>
      <c r="K887" s="5" t="str">
        <f>OBV!G887</f>
        <v>NEUTRAL</v>
      </c>
      <c r="L887" s="5" t="str">
        <f>OBV!H887</f>
        <v>CONFIRMED BULLISH</v>
      </c>
      <c r="M887" s="7">
        <f t="shared" si="130"/>
        <v>0</v>
      </c>
      <c r="N887" s="7">
        <f t="shared" si="131"/>
        <v>45</v>
      </c>
      <c r="O887" s="7">
        <f t="shared" si="132"/>
        <v>50</v>
      </c>
      <c r="P887" s="7">
        <f t="shared" si="133"/>
        <v>83.5</v>
      </c>
      <c r="Q887" s="8">
        <f t="shared" si="134"/>
        <v>35.774999999999999</v>
      </c>
      <c r="R887" s="8">
        <f t="shared" si="135"/>
        <v>47.375</v>
      </c>
      <c r="S887" s="8">
        <f t="shared" si="136"/>
        <v>56.825000000000003</v>
      </c>
      <c r="T887" s="8">
        <f t="shared" si="137"/>
        <v>44.625</v>
      </c>
      <c r="U887" s="7">
        <f t="shared" si="138"/>
        <v>46.658333333333339</v>
      </c>
      <c r="V887" s="7">
        <f t="shared" si="139"/>
        <v>46.150000000000006</v>
      </c>
    </row>
    <row r="888" spans="1:22" ht="13.5" x14ac:dyDescent="0.25">
      <c r="A888" s="3">
        <f>RSI!A888</f>
        <v>43600</v>
      </c>
      <c r="B888" s="2">
        <f>RSI!B888</f>
        <v>2</v>
      </c>
      <c r="C888" s="2">
        <f>RSI!I888</f>
        <v>71.688069960531152</v>
      </c>
      <c r="D888" s="2">
        <f>MACD!E888</f>
        <v>-1.3789631823977855E-2</v>
      </c>
      <c r="E888" s="2">
        <f>MACD!F888</f>
        <v>-8.9588637160791674E-3</v>
      </c>
      <c r="F888" s="2">
        <f>'Moving Avg'!D888</f>
        <v>2</v>
      </c>
      <c r="G888" s="2">
        <f>'Moving Avg'!F888</f>
        <v>1.9574999999999996</v>
      </c>
      <c r="H888" s="2">
        <f>'Moving Avg'!G888</f>
        <v>1.8602000000000007</v>
      </c>
      <c r="I888" s="2">
        <f>'Moving Avg'!H888</f>
        <v>1.7812999999999979</v>
      </c>
      <c r="J888" s="5" t="str">
        <f>OBV!F888</f>
        <v>NEUTRAL</v>
      </c>
      <c r="K888" s="5" t="str">
        <f>OBV!G888</f>
        <v>NEUTRAL</v>
      </c>
      <c r="L888" s="5" t="str">
        <f>OBV!H888</f>
        <v>NEUTRAL</v>
      </c>
      <c r="M888" s="7">
        <f t="shared" si="130"/>
        <v>0</v>
      </c>
      <c r="N888" s="7">
        <f t="shared" si="131"/>
        <v>45</v>
      </c>
      <c r="O888" s="7">
        <f t="shared" si="132"/>
        <v>50</v>
      </c>
      <c r="P888" s="7">
        <f t="shared" si="133"/>
        <v>33</v>
      </c>
      <c r="Q888" s="8">
        <f t="shared" si="134"/>
        <v>28.2</v>
      </c>
      <c r="R888" s="8">
        <f t="shared" si="135"/>
        <v>34.75</v>
      </c>
      <c r="S888" s="8">
        <f t="shared" si="136"/>
        <v>34.1</v>
      </c>
      <c r="T888" s="8">
        <f t="shared" si="137"/>
        <v>32</v>
      </c>
      <c r="U888" s="7">
        <f t="shared" si="138"/>
        <v>32.35</v>
      </c>
      <c r="V888" s="7">
        <f t="shared" si="139"/>
        <v>32.262500000000003</v>
      </c>
    </row>
    <row r="889" spans="1:22" ht="13.5" x14ac:dyDescent="0.25">
      <c r="A889" s="3">
        <f>RSI!A889</f>
        <v>43601</v>
      </c>
      <c r="B889" s="2">
        <f>RSI!B889</f>
        <v>2</v>
      </c>
      <c r="C889" s="2">
        <f>RSI!I889</f>
        <v>71.688069960531152</v>
      </c>
      <c r="D889" s="2">
        <f>MACD!E889</f>
        <v>-1.4896807271713053E-2</v>
      </c>
      <c r="E889" s="2">
        <f>MACD!F889</f>
        <v>-1.0146452427205944E-2</v>
      </c>
      <c r="F889" s="2">
        <f>'Moving Avg'!D889</f>
        <v>2</v>
      </c>
      <c r="G889" s="2">
        <f>'Moving Avg'!F889</f>
        <v>1.9599999999999997</v>
      </c>
      <c r="H889" s="2">
        <f>'Moving Avg'!G889</f>
        <v>1.8670000000000007</v>
      </c>
      <c r="I889" s="2">
        <f>'Moving Avg'!H889</f>
        <v>1.7839499999999975</v>
      </c>
      <c r="J889" s="5" t="str">
        <f>OBV!F889</f>
        <v>NEUTRAL</v>
      </c>
      <c r="K889" s="5" t="str">
        <f>OBV!G889</f>
        <v>NEUTRAL</v>
      </c>
      <c r="L889" s="5" t="str">
        <f>OBV!H889</f>
        <v>NEUTRAL</v>
      </c>
      <c r="M889" s="7">
        <f t="shared" si="130"/>
        <v>0</v>
      </c>
      <c r="N889" s="7">
        <f t="shared" si="131"/>
        <v>45</v>
      </c>
      <c r="O889" s="7">
        <f t="shared" si="132"/>
        <v>50</v>
      </c>
      <c r="P889" s="7">
        <f t="shared" si="133"/>
        <v>33</v>
      </c>
      <c r="Q889" s="8">
        <f t="shared" si="134"/>
        <v>28.2</v>
      </c>
      <c r="R889" s="8">
        <f t="shared" si="135"/>
        <v>34.75</v>
      </c>
      <c r="S889" s="8">
        <f t="shared" si="136"/>
        <v>34.1</v>
      </c>
      <c r="T889" s="8">
        <f t="shared" si="137"/>
        <v>32</v>
      </c>
      <c r="U889" s="7">
        <f t="shared" si="138"/>
        <v>32.35</v>
      </c>
      <c r="V889" s="7">
        <f t="shared" si="139"/>
        <v>32.262500000000003</v>
      </c>
    </row>
    <row r="890" spans="1:22" ht="13.5" x14ac:dyDescent="0.25">
      <c r="A890" s="3">
        <f>RSI!A890</f>
        <v>43602</v>
      </c>
      <c r="B890" s="2">
        <f>RSI!B890</f>
        <v>2</v>
      </c>
      <c r="C890" s="2">
        <f>RSI!I890</f>
        <v>71.688069960531152</v>
      </c>
      <c r="D890" s="2">
        <f>MACD!E890</f>
        <v>-1.6164288807440252E-2</v>
      </c>
      <c r="E890" s="2">
        <f>MACD!F890</f>
        <v>-1.1350019703252806E-2</v>
      </c>
      <c r="F890" s="2">
        <f>'Moving Avg'!D890</f>
        <v>2</v>
      </c>
      <c r="G890" s="2">
        <f>'Moving Avg'!F890</f>
        <v>1.9624999999999999</v>
      </c>
      <c r="H890" s="2">
        <f>'Moving Avg'!G890</f>
        <v>1.8730000000000007</v>
      </c>
      <c r="I890" s="2">
        <f>'Moving Avg'!H890</f>
        <v>1.7865999999999973</v>
      </c>
      <c r="J890" s="5" t="str">
        <f>OBV!F890</f>
        <v>NEUTRAL</v>
      </c>
      <c r="K890" s="5" t="str">
        <f>OBV!G890</f>
        <v>NEUTRAL</v>
      </c>
      <c r="L890" s="5" t="str">
        <f>OBV!H890</f>
        <v>NEUTRAL</v>
      </c>
      <c r="M890" s="7">
        <f t="shared" si="130"/>
        <v>0</v>
      </c>
      <c r="N890" s="7">
        <f t="shared" si="131"/>
        <v>45</v>
      </c>
      <c r="O890" s="7">
        <f t="shared" si="132"/>
        <v>50</v>
      </c>
      <c r="P890" s="7">
        <f t="shared" si="133"/>
        <v>33</v>
      </c>
      <c r="Q890" s="8">
        <f t="shared" si="134"/>
        <v>28.2</v>
      </c>
      <c r="R890" s="8">
        <f t="shared" si="135"/>
        <v>34.75</v>
      </c>
      <c r="S890" s="8">
        <f t="shared" si="136"/>
        <v>34.1</v>
      </c>
      <c r="T890" s="8">
        <f t="shared" si="137"/>
        <v>32</v>
      </c>
      <c r="U890" s="7">
        <f t="shared" si="138"/>
        <v>32.35</v>
      </c>
      <c r="V890" s="7">
        <f t="shared" si="139"/>
        <v>32.262500000000003</v>
      </c>
    </row>
    <row r="891" spans="1:22" ht="13.5" x14ac:dyDescent="0.25">
      <c r="A891" s="3">
        <f>RSI!A891</f>
        <v>43605</v>
      </c>
      <c r="B891" s="2">
        <f>RSI!B891</f>
        <v>2</v>
      </c>
      <c r="C891" s="2">
        <f>RSI!I891</f>
        <v>71.688069960531152</v>
      </c>
      <c r="D891" s="2">
        <f>MACD!E891</f>
        <v>-1.7542922047027787E-2</v>
      </c>
      <c r="E891" s="2">
        <f>MACD!F891</f>
        <v>-1.2588600172007802E-2</v>
      </c>
      <c r="F891" s="2">
        <f>'Moving Avg'!D891</f>
        <v>2</v>
      </c>
      <c r="G891" s="2">
        <f>'Moving Avg'!F891</f>
        <v>1.9649999999999999</v>
      </c>
      <c r="H891" s="2">
        <f>'Moving Avg'!G891</f>
        <v>1.8780000000000008</v>
      </c>
      <c r="I891" s="2">
        <f>'Moving Avg'!H891</f>
        <v>1.7891499999999974</v>
      </c>
      <c r="J891" s="5" t="str">
        <f>OBV!F891</f>
        <v>NEUTRAL</v>
      </c>
      <c r="K891" s="5" t="str">
        <f>OBV!G891</f>
        <v>NEUTRAL</v>
      </c>
      <c r="L891" s="5" t="str">
        <f>OBV!H891</f>
        <v>NEUTRAL</v>
      </c>
      <c r="M891" s="7">
        <f t="shared" si="130"/>
        <v>0</v>
      </c>
      <c r="N891" s="7">
        <f t="shared" si="131"/>
        <v>45</v>
      </c>
      <c r="O891" s="7">
        <f t="shared" si="132"/>
        <v>50</v>
      </c>
      <c r="P891" s="7">
        <f t="shared" si="133"/>
        <v>33</v>
      </c>
      <c r="Q891" s="8">
        <f t="shared" si="134"/>
        <v>28.2</v>
      </c>
      <c r="R891" s="8">
        <f t="shared" si="135"/>
        <v>34.75</v>
      </c>
      <c r="S891" s="8">
        <f t="shared" si="136"/>
        <v>34.1</v>
      </c>
      <c r="T891" s="8">
        <f t="shared" si="137"/>
        <v>32</v>
      </c>
      <c r="U891" s="7">
        <f t="shared" si="138"/>
        <v>32.35</v>
      </c>
      <c r="V891" s="7">
        <f t="shared" si="139"/>
        <v>32.262500000000003</v>
      </c>
    </row>
    <row r="892" spans="1:22" ht="13.5" x14ac:dyDescent="0.25">
      <c r="A892" s="3">
        <f>RSI!A892</f>
        <v>43606</v>
      </c>
      <c r="B892" s="2">
        <f>RSI!B892</f>
        <v>2</v>
      </c>
      <c r="C892" s="2">
        <f>RSI!I892</f>
        <v>71.688069960531152</v>
      </c>
      <c r="D892" s="2">
        <f>MACD!E892</f>
        <v>-1.8992929034772565E-2</v>
      </c>
      <c r="E892" s="2">
        <f>MACD!F892</f>
        <v>-1.3869465944560757E-2</v>
      </c>
      <c r="F892" s="2">
        <f>'Moving Avg'!D892</f>
        <v>2</v>
      </c>
      <c r="G892" s="2">
        <f>'Moving Avg'!F892</f>
        <v>1.97</v>
      </c>
      <c r="H892" s="2">
        <f>'Moving Avg'!G892</f>
        <v>1.8840000000000006</v>
      </c>
      <c r="I892" s="2">
        <f>'Moving Avg'!H892</f>
        <v>1.7918999999999972</v>
      </c>
      <c r="J892" s="5" t="str">
        <f>OBV!F892</f>
        <v>NEUTRAL</v>
      </c>
      <c r="K892" s="5" t="str">
        <f>OBV!G892</f>
        <v>NEUTRAL</v>
      </c>
      <c r="L892" s="5" t="str">
        <f>OBV!H892</f>
        <v>NEUTRAL</v>
      </c>
      <c r="M892" s="7">
        <f t="shared" si="130"/>
        <v>0</v>
      </c>
      <c r="N892" s="7">
        <f t="shared" si="131"/>
        <v>45</v>
      </c>
      <c r="O892" s="7">
        <f t="shared" si="132"/>
        <v>50</v>
      </c>
      <c r="P892" s="7">
        <f t="shared" si="133"/>
        <v>33</v>
      </c>
      <c r="Q892" s="8">
        <f t="shared" si="134"/>
        <v>28.2</v>
      </c>
      <c r="R892" s="8">
        <f t="shared" si="135"/>
        <v>34.75</v>
      </c>
      <c r="S892" s="8">
        <f t="shared" si="136"/>
        <v>34.1</v>
      </c>
      <c r="T892" s="8">
        <f t="shared" si="137"/>
        <v>32</v>
      </c>
      <c r="U892" s="7">
        <f t="shared" si="138"/>
        <v>32.35</v>
      </c>
      <c r="V892" s="7">
        <f t="shared" si="139"/>
        <v>32.262500000000003</v>
      </c>
    </row>
    <row r="893" spans="1:22" ht="13.5" x14ac:dyDescent="0.25">
      <c r="A893" s="3">
        <f>RSI!A893</f>
        <v>43607</v>
      </c>
      <c r="B893" s="2">
        <f>RSI!B893</f>
        <v>2</v>
      </c>
      <c r="C893" s="2">
        <f>RSI!I893</f>
        <v>71.688069960531152</v>
      </c>
      <c r="D893" s="2">
        <f>MACD!E893</f>
        <v>-1.279002363731041E-2</v>
      </c>
      <c r="E893" s="2">
        <f>MACD!F893</f>
        <v>-1.3653577483110689E-2</v>
      </c>
      <c r="F893" s="2">
        <f>'Moving Avg'!D893</f>
        <v>2</v>
      </c>
      <c r="G893" s="2">
        <f>'Moving Avg'!F893</f>
        <v>1.9750000000000001</v>
      </c>
      <c r="H893" s="2">
        <f>'Moving Avg'!G893</f>
        <v>1.8900000000000008</v>
      </c>
      <c r="I893" s="2">
        <f>'Moving Avg'!H893</f>
        <v>1.794649999999997</v>
      </c>
      <c r="J893" s="5" t="str">
        <f>OBV!F893</f>
        <v>NEUTRAL</v>
      </c>
      <c r="K893" s="5" t="str">
        <f>OBV!G893</f>
        <v>NEUTRAL</v>
      </c>
      <c r="L893" s="5" t="str">
        <f>OBV!H893</f>
        <v>NEUTRAL</v>
      </c>
      <c r="M893" s="7">
        <f t="shared" si="130"/>
        <v>0</v>
      </c>
      <c r="N893" s="7">
        <f t="shared" si="131"/>
        <v>0</v>
      </c>
      <c r="O893" s="7">
        <f t="shared" si="132"/>
        <v>50</v>
      </c>
      <c r="P893" s="7">
        <f t="shared" si="133"/>
        <v>33</v>
      </c>
      <c r="Q893" s="8">
        <f t="shared" si="134"/>
        <v>12.45</v>
      </c>
      <c r="R893" s="8">
        <f t="shared" si="135"/>
        <v>25.75</v>
      </c>
      <c r="S893" s="8">
        <f t="shared" si="136"/>
        <v>27.35</v>
      </c>
      <c r="T893" s="8">
        <f t="shared" si="137"/>
        <v>20.75</v>
      </c>
      <c r="U893" s="7">
        <f t="shared" si="138"/>
        <v>21.850000000000005</v>
      </c>
      <c r="V893" s="7">
        <f t="shared" si="139"/>
        <v>21.575000000000003</v>
      </c>
    </row>
    <row r="894" spans="1:22" ht="13.5" x14ac:dyDescent="0.25">
      <c r="A894" s="3">
        <f>RSI!A894</f>
        <v>43608</v>
      </c>
      <c r="B894" s="2">
        <f>RSI!B894</f>
        <v>2</v>
      </c>
      <c r="C894" s="2">
        <f>RSI!I894</f>
        <v>71.688069960531152</v>
      </c>
      <c r="D894" s="2">
        <f>MACD!E894</f>
        <v>-7.7844422160815441E-3</v>
      </c>
      <c r="E894" s="2">
        <f>MACD!F894</f>
        <v>-1.247975042970486E-2</v>
      </c>
      <c r="F894" s="2">
        <f>'Moving Avg'!D894</f>
        <v>2</v>
      </c>
      <c r="G894" s="2">
        <f>'Moving Avg'!F894</f>
        <v>1.9774999999999998</v>
      </c>
      <c r="H894" s="2">
        <f>'Moving Avg'!G894</f>
        <v>1.8960000000000008</v>
      </c>
      <c r="I894" s="2">
        <f>'Moving Avg'!H894</f>
        <v>1.797699999999997</v>
      </c>
      <c r="J894" s="5" t="str">
        <f>OBV!F894</f>
        <v>NEUTRAL</v>
      </c>
      <c r="K894" s="5" t="str">
        <f>OBV!G894</f>
        <v>NEUTRAL</v>
      </c>
      <c r="L894" s="5" t="str">
        <f>OBV!H894</f>
        <v>NEUTRAL</v>
      </c>
      <c r="M894" s="7">
        <f t="shared" si="130"/>
        <v>0</v>
      </c>
      <c r="N894" s="7">
        <f t="shared" si="131"/>
        <v>0</v>
      </c>
      <c r="O894" s="7">
        <f t="shared" si="132"/>
        <v>50</v>
      </c>
      <c r="P894" s="7">
        <f t="shared" si="133"/>
        <v>33</v>
      </c>
      <c r="Q894" s="8">
        <f t="shared" si="134"/>
        <v>12.45</v>
      </c>
      <c r="R894" s="8">
        <f t="shared" si="135"/>
        <v>25.75</v>
      </c>
      <c r="S894" s="8">
        <f t="shared" si="136"/>
        <v>27.35</v>
      </c>
      <c r="T894" s="8">
        <f t="shared" si="137"/>
        <v>20.75</v>
      </c>
      <c r="U894" s="7">
        <f t="shared" si="138"/>
        <v>21.850000000000005</v>
      </c>
      <c r="V894" s="7">
        <f t="shared" si="139"/>
        <v>21.575000000000003</v>
      </c>
    </row>
    <row r="895" spans="1:22" ht="13.5" x14ac:dyDescent="0.25">
      <c r="A895" s="3">
        <f>RSI!A895</f>
        <v>43609</v>
      </c>
      <c r="B895" s="2">
        <f>RSI!B895</f>
        <v>2</v>
      </c>
      <c r="C895" s="2">
        <f>RSI!I895</f>
        <v>71.688069960531152</v>
      </c>
      <c r="D895" s="2">
        <f>MACD!E895</f>
        <v>-3.773978798126354E-3</v>
      </c>
      <c r="E895" s="2">
        <f>MACD!F895</f>
        <v>-1.073859610338916E-2</v>
      </c>
      <c r="F895" s="2">
        <f>'Moving Avg'!D895</f>
        <v>2</v>
      </c>
      <c r="G895" s="2">
        <f>'Moving Avg'!F895</f>
        <v>1.9824999999999999</v>
      </c>
      <c r="H895" s="2">
        <f>'Moving Avg'!G895</f>
        <v>1.9020000000000008</v>
      </c>
      <c r="I895" s="2">
        <f>'Moving Avg'!H895</f>
        <v>1.800749999999997</v>
      </c>
      <c r="J895" s="5" t="str">
        <f>OBV!F895</f>
        <v>NEUTRAL</v>
      </c>
      <c r="K895" s="5" t="str">
        <f>OBV!G895</f>
        <v>NEUTRAL</v>
      </c>
      <c r="L895" s="5" t="str">
        <f>OBV!H895</f>
        <v>NEUTRAL</v>
      </c>
      <c r="M895" s="7">
        <f t="shared" si="130"/>
        <v>0</v>
      </c>
      <c r="N895" s="7">
        <f t="shared" si="131"/>
        <v>0</v>
      </c>
      <c r="O895" s="7">
        <f t="shared" si="132"/>
        <v>50</v>
      </c>
      <c r="P895" s="7">
        <f t="shared" si="133"/>
        <v>33</v>
      </c>
      <c r="Q895" s="8">
        <f t="shared" si="134"/>
        <v>12.45</v>
      </c>
      <c r="R895" s="8">
        <f t="shared" si="135"/>
        <v>25.75</v>
      </c>
      <c r="S895" s="8">
        <f t="shared" si="136"/>
        <v>27.35</v>
      </c>
      <c r="T895" s="8">
        <f t="shared" si="137"/>
        <v>20.75</v>
      </c>
      <c r="U895" s="7">
        <f t="shared" si="138"/>
        <v>21.850000000000005</v>
      </c>
      <c r="V895" s="7">
        <f t="shared" si="139"/>
        <v>21.575000000000003</v>
      </c>
    </row>
    <row r="896" spans="1:22" ht="13.5" x14ac:dyDescent="0.25">
      <c r="A896" s="3">
        <f>RSI!A896</f>
        <v>43612</v>
      </c>
      <c r="B896" s="2">
        <f>RSI!B896</f>
        <v>2</v>
      </c>
      <c r="C896" s="2">
        <f>RSI!I896</f>
        <v>71.688069960531152</v>
      </c>
      <c r="D896" s="2">
        <f>MACD!E896</f>
        <v>-5.8886952425107886E-4</v>
      </c>
      <c r="E896" s="2">
        <f>MACD!F896</f>
        <v>-8.7086507875615438E-3</v>
      </c>
      <c r="F896" s="2">
        <f>'Moving Avg'!D896</f>
        <v>2</v>
      </c>
      <c r="G896" s="2">
        <f>'Moving Avg'!F896</f>
        <v>1.9850000000000001</v>
      </c>
      <c r="H896" s="2">
        <f>'Moving Avg'!G896</f>
        <v>1.9080000000000006</v>
      </c>
      <c r="I896" s="2">
        <f>'Moving Avg'!H896</f>
        <v>1.8037999999999972</v>
      </c>
      <c r="J896" s="5" t="str">
        <f>OBV!F896</f>
        <v>NEUTRAL</v>
      </c>
      <c r="K896" s="5" t="str">
        <f>OBV!G896</f>
        <v>NEUTRAL</v>
      </c>
      <c r="L896" s="5" t="str">
        <f>OBV!H896</f>
        <v>NEUTRAL</v>
      </c>
      <c r="M896" s="7">
        <f t="shared" si="130"/>
        <v>0</v>
      </c>
      <c r="N896" s="7">
        <f t="shared" si="131"/>
        <v>0</v>
      </c>
      <c r="O896" s="7">
        <f t="shared" si="132"/>
        <v>50</v>
      </c>
      <c r="P896" s="7">
        <f t="shared" si="133"/>
        <v>33</v>
      </c>
      <c r="Q896" s="8">
        <f t="shared" si="134"/>
        <v>12.45</v>
      </c>
      <c r="R896" s="8">
        <f t="shared" si="135"/>
        <v>25.75</v>
      </c>
      <c r="S896" s="8">
        <f t="shared" si="136"/>
        <v>27.35</v>
      </c>
      <c r="T896" s="8">
        <f t="shared" si="137"/>
        <v>20.75</v>
      </c>
      <c r="U896" s="7">
        <f t="shared" si="138"/>
        <v>21.850000000000005</v>
      </c>
      <c r="V896" s="7">
        <f t="shared" si="139"/>
        <v>21.575000000000003</v>
      </c>
    </row>
    <row r="897" spans="1:22" ht="13.5" x14ac:dyDescent="0.25">
      <c r="A897" s="3">
        <f>RSI!A897</f>
        <v>43613</v>
      </c>
      <c r="B897" s="2">
        <f>RSI!B897</f>
        <v>2</v>
      </c>
      <c r="C897" s="2">
        <f>RSI!I897</f>
        <v>71.688069960531152</v>
      </c>
      <c r="D897" s="2">
        <f>MACD!E897</f>
        <v>1.9132972233633083E-3</v>
      </c>
      <c r="E897" s="2">
        <f>MACD!F897</f>
        <v>-6.5842611853765736E-3</v>
      </c>
      <c r="F897" s="2">
        <f>'Moving Avg'!D897</f>
        <v>2</v>
      </c>
      <c r="G897" s="2">
        <f>'Moving Avg'!F897</f>
        <v>1.9875</v>
      </c>
      <c r="H897" s="2">
        <f>'Moving Avg'!G897</f>
        <v>1.9140000000000006</v>
      </c>
      <c r="I897" s="2">
        <f>'Moving Avg'!H897</f>
        <v>1.806849999999997</v>
      </c>
      <c r="J897" s="5" t="str">
        <f>OBV!F897</f>
        <v>NEUTRAL</v>
      </c>
      <c r="K897" s="5" t="str">
        <f>OBV!G897</f>
        <v>NEUTRAL</v>
      </c>
      <c r="L897" s="5" t="str">
        <f>OBV!H897</f>
        <v>NEUTRAL</v>
      </c>
      <c r="M897" s="7">
        <f t="shared" si="130"/>
        <v>0</v>
      </c>
      <c r="N897" s="7">
        <f t="shared" si="131"/>
        <v>0</v>
      </c>
      <c r="O897" s="7">
        <f t="shared" si="132"/>
        <v>50</v>
      </c>
      <c r="P897" s="7">
        <f t="shared" si="133"/>
        <v>33</v>
      </c>
      <c r="Q897" s="8">
        <f t="shared" si="134"/>
        <v>12.45</v>
      </c>
      <c r="R897" s="8">
        <f t="shared" si="135"/>
        <v>25.75</v>
      </c>
      <c r="S897" s="8">
        <f t="shared" si="136"/>
        <v>27.35</v>
      </c>
      <c r="T897" s="8">
        <f t="shared" si="137"/>
        <v>20.75</v>
      </c>
      <c r="U897" s="7">
        <f t="shared" si="138"/>
        <v>21.850000000000005</v>
      </c>
      <c r="V897" s="7">
        <f t="shared" si="139"/>
        <v>21.575000000000003</v>
      </c>
    </row>
    <row r="898" spans="1:22" ht="13.5" x14ac:dyDescent="0.25">
      <c r="A898" s="3">
        <f>RSI!A898</f>
        <v>43614</v>
      </c>
      <c r="B898" s="2">
        <f>RSI!B898</f>
        <v>1.98</v>
      </c>
      <c r="C898" s="2">
        <f>RSI!I898</f>
        <v>55.536031126924911</v>
      </c>
      <c r="D898" s="2">
        <f>MACD!E898</f>
        <v>5.3333618008575279E-3</v>
      </c>
      <c r="E898" s="2">
        <f>MACD!F898</f>
        <v>-4.2007365881297533E-3</v>
      </c>
      <c r="F898" s="2">
        <f>'Moving Avg'!D898</f>
        <v>1.996</v>
      </c>
      <c r="G898" s="2">
        <f>'Moving Avg'!F898</f>
        <v>1.9889999999999997</v>
      </c>
      <c r="H898" s="2">
        <f>'Moving Avg'!G898</f>
        <v>1.9196000000000006</v>
      </c>
      <c r="I898" s="2">
        <f>'Moving Avg'!H898</f>
        <v>1.809799999999997</v>
      </c>
      <c r="J898" s="5" t="str">
        <f>OBV!F898</f>
        <v>BEARISH</v>
      </c>
      <c r="K898" s="5" t="str">
        <f>OBV!G898</f>
        <v>NEUTRAL</v>
      </c>
      <c r="L898" s="5" t="str">
        <f>OBV!H898</f>
        <v>CONFIRMED BEARISH</v>
      </c>
      <c r="M898" s="7">
        <f t="shared" ref="M898:M961" si="140">IF(C898&lt;30,50, IF(C898&gt;70, 0, 25))</f>
        <v>25</v>
      </c>
      <c r="N898" s="7">
        <f t="shared" ref="N898:N961" si="141">IF(E898-D898&gt;0.02, 100, IF(E898-D898&lt;0,0,45))</f>
        <v>0</v>
      </c>
      <c r="O898" s="7">
        <f t="shared" ref="O898:O961" si="142">IF(F898-I898&gt;10,100,IF(F898-I898&gt;5,75, IF(F898-I898&gt;0,50,0)))</f>
        <v>50</v>
      </c>
      <c r="P898" s="7">
        <f t="shared" ref="P898:P961" si="143">IF(L898="confirmed bullish", 34, IF(L898="bullish divergence",17, 0))+IF(J898="bullish",33,IF(J898="bearish",0,16.5))+IF(K898="strong",33,IF(K898="weak",0,16.5))</f>
        <v>16.5</v>
      </c>
      <c r="Q898" s="8">
        <f t="shared" si="134"/>
        <v>18.725000000000001</v>
      </c>
      <c r="R898" s="8">
        <f t="shared" si="135"/>
        <v>26.625</v>
      </c>
      <c r="S898" s="8">
        <f t="shared" si="136"/>
        <v>23.675000000000001</v>
      </c>
      <c r="T898" s="8">
        <f t="shared" si="137"/>
        <v>22.875</v>
      </c>
      <c r="U898" s="7">
        <f t="shared" si="138"/>
        <v>23.008333333333336</v>
      </c>
      <c r="V898" s="7">
        <f t="shared" si="139"/>
        <v>22.975000000000001</v>
      </c>
    </row>
    <row r="899" spans="1:22" ht="13.5" x14ac:dyDescent="0.25">
      <c r="A899" s="3">
        <f>RSI!A899</f>
        <v>43615</v>
      </c>
      <c r="B899" s="2">
        <f>RSI!B899</f>
        <v>1.98</v>
      </c>
      <c r="C899" s="2">
        <f>RSI!I899</f>
        <v>55.536031126924911</v>
      </c>
      <c r="D899" s="2">
        <f>MACD!E899</f>
        <v>8.1800407513064055E-3</v>
      </c>
      <c r="E899" s="2">
        <f>MACD!F899</f>
        <v>-1.7245811202425214E-3</v>
      </c>
      <c r="F899" s="2">
        <f>'Moving Avg'!D899</f>
        <v>1.9920000000000002</v>
      </c>
      <c r="G899" s="2">
        <f>'Moving Avg'!F899</f>
        <v>1.9904999999999997</v>
      </c>
      <c r="H899" s="2">
        <f>'Moving Avg'!G899</f>
        <v>1.9252000000000007</v>
      </c>
      <c r="I899" s="2">
        <f>'Moving Avg'!H899</f>
        <v>1.8131499999999972</v>
      </c>
      <c r="J899" s="5" t="str">
        <f>OBV!F899</f>
        <v>BEARISH</v>
      </c>
      <c r="K899" s="5" t="str">
        <f>OBV!G899</f>
        <v>NEUTRAL</v>
      </c>
      <c r="L899" s="5" t="str">
        <f>OBV!H899</f>
        <v>CONFIRMED BEARISH</v>
      </c>
      <c r="M899" s="7">
        <f t="shared" si="140"/>
        <v>25</v>
      </c>
      <c r="N899" s="7">
        <f t="shared" si="141"/>
        <v>0</v>
      </c>
      <c r="O899" s="7">
        <f t="shared" si="142"/>
        <v>50</v>
      </c>
      <c r="P899" s="7">
        <f t="shared" si="143"/>
        <v>16.5</v>
      </c>
      <c r="Q899" s="8">
        <f t="shared" ref="Q899:Q962" si="144">0.35*M899+N899*0.35+O899*0.15+P899*0.15</f>
        <v>18.725000000000001</v>
      </c>
      <c r="R899" s="8">
        <f t="shared" ref="R899:R962" si="145">M899*0.2+N899*0.2+O899*0.35+P899*0.25</f>
        <v>26.625</v>
      </c>
      <c r="S899" s="8">
        <f t="shared" ref="S899:S962" si="146">M899*0.15+N899*0.15+O899*0.25+P899*0.45</f>
        <v>23.675000000000001</v>
      </c>
      <c r="T899" s="8">
        <f t="shared" ref="T899:T962" si="147">0.25*SUM(M899:P899)</f>
        <v>22.875</v>
      </c>
      <c r="U899" s="7">
        <f t="shared" ref="U899:U962" si="148">SUM(Q899:S899)/3</f>
        <v>23.008333333333336</v>
      </c>
      <c r="V899" s="7">
        <f t="shared" ref="V899:V962" si="149">SUM(Q899:T899)/4</f>
        <v>22.975000000000001</v>
      </c>
    </row>
    <row r="900" spans="1:22" ht="13.5" x14ac:dyDescent="0.25">
      <c r="A900" s="3">
        <f>RSI!A900</f>
        <v>43616</v>
      </c>
      <c r="B900" s="2">
        <f>RSI!B900</f>
        <v>1.98</v>
      </c>
      <c r="C900" s="2">
        <f>RSI!I900</f>
        <v>55.536031126924911</v>
      </c>
      <c r="D900" s="2">
        <f>MACD!E900</f>
        <v>1.0545045162611677E-2</v>
      </c>
      <c r="E900" s="2">
        <f>MACD!F900</f>
        <v>7.2934413632831803E-4</v>
      </c>
      <c r="F900" s="2">
        <f>'Moving Avg'!D900</f>
        <v>1.9880000000000002</v>
      </c>
      <c r="G900" s="2">
        <f>'Moving Avg'!F900</f>
        <v>1.9919999999999995</v>
      </c>
      <c r="H900" s="2">
        <f>'Moving Avg'!G900</f>
        <v>1.9308000000000007</v>
      </c>
      <c r="I900" s="2">
        <f>'Moving Avg'!H900</f>
        <v>1.8164999999999971</v>
      </c>
      <c r="J900" s="5" t="str">
        <f>OBV!F900</f>
        <v>BEARISH</v>
      </c>
      <c r="K900" s="5" t="str">
        <f>OBV!G900</f>
        <v>NEUTRAL</v>
      </c>
      <c r="L900" s="5" t="str">
        <f>OBV!H900</f>
        <v>CONFIRMED BEARISH</v>
      </c>
      <c r="M900" s="7">
        <f t="shared" si="140"/>
        <v>25</v>
      </c>
      <c r="N900" s="7">
        <f t="shared" si="141"/>
        <v>0</v>
      </c>
      <c r="O900" s="7">
        <f t="shared" si="142"/>
        <v>50</v>
      </c>
      <c r="P900" s="7">
        <f t="shared" si="143"/>
        <v>16.5</v>
      </c>
      <c r="Q900" s="8">
        <f t="shared" si="144"/>
        <v>18.725000000000001</v>
      </c>
      <c r="R900" s="8">
        <f t="shared" si="145"/>
        <v>26.625</v>
      </c>
      <c r="S900" s="8">
        <f t="shared" si="146"/>
        <v>23.675000000000001</v>
      </c>
      <c r="T900" s="8">
        <f t="shared" si="147"/>
        <v>22.875</v>
      </c>
      <c r="U900" s="7">
        <f t="shared" si="148"/>
        <v>23.008333333333336</v>
      </c>
      <c r="V900" s="7">
        <f t="shared" si="149"/>
        <v>22.975000000000001</v>
      </c>
    </row>
    <row r="901" spans="1:22" ht="13.5" x14ac:dyDescent="0.25">
      <c r="A901" s="3">
        <f>RSI!A901</f>
        <v>43619</v>
      </c>
      <c r="B901" s="2">
        <f>RSI!B901</f>
        <v>1.98</v>
      </c>
      <c r="C901" s="2">
        <f>RSI!I901</f>
        <v>55.536031126924911</v>
      </c>
      <c r="D901" s="2">
        <f>MACD!E901</f>
        <v>1.2505717619758494E-2</v>
      </c>
      <c r="E901" s="2">
        <f>MACD!F901</f>
        <v>3.0846188330143532E-3</v>
      </c>
      <c r="F901" s="2">
        <f>'Moving Avg'!D901</f>
        <v>1.984</v>
      </c>
      <c r="G901" s="2">
        <f>'Moving Avg'!F901</f>
        <v>1.9934999999999996</v>
      </c>
      <c r="H901" s="2">
        <f>'Moving Avg'!G901</f>
        <v>1.9364000000000008</v>
      </c>
      <c r="I901" s="2">
        <f>'Moving Avg'!H901</f>
        <v>1.8196999999999972</v>
      </c>
      <c r="J901" s="5" t="str">
        <f>OBV!F901</f>
        <v>BEARISH</v>
      </c>
      <c r="K901" s="5" t="str">
        <f>OBV!G901</f>
        <v>NEUTRAL</v>
      </c>
      <c r="L901" s="5" t="str">
        <f>OBV!H901</f>
        <v>CONFIRMED BEARISH</v>
      </c>
      <c r="M901" s="7">
        <f t="shared" si="140"/>
        <v>25</v>
      </c>
      <c r="N901" s="7">
        <f t="shared" si="141"/>
        <v>0</v>
      </c>
      <c r="O901" s="7">
        <f t="shared" si="142"/>
        <v>50</v>
      </c>
      <c r="P901" s="7">
        <f t="shared" si="143"/>
        <v>16.5</v>
      </c>
      <c r="Q901" s="8">
        <f t="shared" si="144"/>
        <v>18.725000000000001</v>
      </c>
      <c r="R901" s="8">
        <f t="shared" si="145"/>
        <v>26.625</v>
      </c>
      <c r="S901" s="8">
        <f t="shared" si="146"/>
        <v>23.675000000000001</v>
      </c>
      <c r="T901" s="8">
        <f t="shared" si="147"/>
        <v>22.875</v>
      </c>
      <c r="U901" s="7">
        <f t="shared" si="148"/>
        <v>23.008333333333336</v>
      </c>
      <c r="V901" s="7">
        <f t="shared" si="149"/>
        <v>22.975000000000001</v>
      </c>
    </row>
    <row r="902" spans="1:22" ht="13.5" x14ac:dyDescent="0.25">
      <c r="A902" s="3">
        <f>RSI!A902</f>
        <v>43623</v>
      </c>
      <c r="B902" s="2">
        <f>RSI!B902</f>
        <v>1.98</v>
      </c>
      <c r="C902" s="2">
        <f>RSI!I902</f>
        <v>55.536031126924911</v>
      </c>
      <c r="D902" s="2">
        <f>MACD!E902</f>
        <v>1.4127261936671243E-2</v>
      </c>
      <c r="E902" s="2">
        <f>MACD!F902</f>
        <v>5.2931474537457317E-3</v>
      </c>
      <c r="F902" s="2">
        <f>'Moving Avg'!D902</f>
        <v>1.98</v>
      </c>
      <c r="G902" s="2">
        <f>'Moving Avg'!F902</f>
        <v>1.9949999999999997</v>
      </c>
      <c r="H902" s="2">
        <f>'Moving Avg'!G902</f>
        <v>1.9410000000000005</v>
      </c>
      <c r="I902" s="2">
        <f>'Moving Avg'!H902</f>
        <v>1.8226999999999973</v>
      </c>
      <c r="J902" s="5" t="str">
        <f>OBV!F902</f>
        <v>BEARISH</v>
      </c>
      <c r="K902" s="5" t="str">
        <f>OBV!G902</f>
        <v>NEUTRAL</v>
      </c>
      <c r="L902" s="5" t="str">
        <f>OBV!H902</f>
        <v>CONFIRMED BEARISH</v>
      </c>
      <c r="M902" s="7">
        <f t="shared" si="140"/>
        <v>25</v>
      </c>
      <c r="N902" s="7">
        <f t="shared" si="141"/>
        <v>0</v>
      </c>
      <c r="O902" s="7">
        <f t="shared" si="142"/>
        <v>50</v>
      </c>
      <c r="P902" s="7">
        <f t="shared" si="143"/>
        <v>16.5</v>
      </c>
      <c r="Q902" s="8">
        <f t="shared" si="144"/>
        <v>18.725000000000001</v>
      </c>
      <c r="R902" s="8">
        <f t="shared" si="145"/>
        <v>26.625</v>
      </c>
      <c r="S902" s="8">
        <f t="shared" si="146"/>
        <v>23.675000000000001</v>
      </c>
      <c r="T902" s="8">
        <f t="shared" si="147"/>
        <v>22.875</v>
      </c>
      <c r="U902" s="7">
        <f t="shared" si="148"/>
        <v>23.008333333333336</v>
      </c>
      <c r="V902" s="7">
        <f t="shared" si="149"/>
        <v>22.975000000000001</v>
      </c>
    </row>
    <row r="903" spans="1:22" ht="13.5" x14ac:dyDescent="0.25">
      <c r="A903" s="3">
        <f>RSI!A903</f>
        <v>43626</v>
      </c>
      <c r="B903" s="2">
        <f>RSI!B903</f>
        <v>2</v>
      </c>
      <c r="C903" s="2">
        <f>RSI!I903</f>
        <v>66.476828553499388</v>
      </c>
      <c r="D903" s="2">
        <f>MACD!E903</f>
        <v>1.3983146949219094E-2</v>
      </c>
      <c r="E903" s="2">
        <f>MACD!F903</f>
        <v>7.0311473528404042E-3</v>
      </c>
      <c r="F903" s="2">
        <f>'Moving Avg'!D903</f>
        <v>1.984</v>
      </c>
      <c r="G903" s="2">
        <f>'Moving Avg'!F903</f>
        <v>1.9949999999999997</v>
      </c>
      <c r="H903" s="2">
        <f>'Moving Avg'!G903</f>
        <v>1.9460000000000008</v>
      </c>
      <c r="I903" s="2">
        <f>'Moving Avg'!H903</f>
        <v>1.8257999999999972</v>
      </c>
      <c r="J903" s="5" t="str">
        <f>OBV!F903</f>
        <v>BULLISH</v>
      </c>
      <c r="K903" s="5" t="str">
        <f>OBV!G903</f>
        <v>NEUTRAL</v>
      </c>
      <c r="L903" s="5" t="str">
        <f>OBV!H903</f>
        <v>CONFIRMED BULLISH</v>
      </c>
      <c r="M903" s="7">
        <f t="shared" si="140"/>
        <v>25</v>
      </c>
      <c r="N903" s="7">
        <f t="shared" si="141"/>
        <v>0</v>
      </c>
      <c r="O903" s="7">
        <f t="shared" si="142"/>
        <v>50</v>
      </c>
      <c r="P903" s="7">
        <f t="shared" si="143"/>
        <v>83.5</v>
      </c>
      <c r="Q903" s="8">
        <f t="shared" si="144"/>
        <v>28.774999999999999</v>
      </c>
      <c r="R903" s="8">
        <f t="shared" si="145"/>
        <v>43.375</v>
      </c>
      <c r="S903" s="8">
        <f t="shared" si="146"/>
        <v>53.825000000000003</v>
      </c>
      <c r="T903" s="8">
        <f t="shared" si="147"/>
        <v>39.625</v>
      </c>
      <c r="U903" s="7">
        <f t="shared" si="148"/>
        <v>41.991666666666667</v>
      </c>
      <c r="V903" s="7">
        <f t="shared" si="149"/>
        <v>41.400000000000006</v>
      </c>
    </row>
    <row r="904" spans="1:22" ht="13.5" x14ac:dyDescent="0.25">
      <c r="A904" s="3">
        <f>RSI!A904</f>
        <v>43627</v>
      </c>
      <c r="B904" s="2">
        <f>RSI!B904</f>
        <v>2</v>
      </c>
      <c r="C904" s="2">
        <f>RSI!I904</f>
        <v>66.476828553499388</v>
      </c>
      <c r="D904" s="2">
        <f>MACD!E904</f>
        <v>1.3710884244529042E-2</v>
      </c>
      <c r="E904" s="2">
        <f>MACD!F904</f>
        <v>8.3670947311781322E-3</v>
      </c>
      <c r="F904" s="2">
        <f>'Moving Avg'!D904</f>
        <v>1.988</v>
      </c>
      <c r="G904" s="2">
        <f>'Moving Avg'!F904</f>
        <v>1.9949999999999999</v>
      </c>
      <c r="H904" s="2">
        <f>'Moving Avg'!G904</f>
        <v>1.9500000000000008</v>
      </c>
      <c r="I904" s="2">
        <f>'Moving Avg'!H904</f>
        <v>1.8288499999999976</v>
      </c>
      <c r="J904" s="5" t="str">
        <f>OBV!F904</f>
        <v>BULLISH</v>
      </c>
      <c r="K904" s="5" t="str">
        <f>OBV!G904</f>
        <v>NEUTRAL</v>
      </c>
      <c r="L904" s="5" t="str">
        <f>OBV!H904</f>
        <v>CONFIRMED BULLISH</v>
      </c>
      <c r="M904" s="7">
        <f t="shared" si="140"/>
        <v>25</v>
      </c>
      <c r="N904" s="7">
        <f t="shared" si="141"/>
        <v>0</v>
      </c>
      <c r="O904" s="7">
        <f t="shared" si="142"/>
        <v>50</v>
      </c>
      <c r="P904" s="7">
        <f t="shared" si="143"/>
        <v>83.5</v>
      </c>
      <c r="Q904" s="8">
        <f t="shared" si="144"/>
        <v>28.774999999999999</v>
      </c>
      <c r="R904" s="8">
        <f t="shared" si="145"/>
        <v>43.375</v>
      </c>
      <c r="S904" s="8">
        <f t="shared" si="146"/>
        <v>53.825000000000003</v>
      </c>
      <c r="T904" s="8">
        <f t="shared" si="147"/>
        <v>39.625</v>
      </c>
      <c r="U904" s="7">
        <f t="shared" si="148"/>
        <v>41.991666666666667</v>
      </c>
      <c r="V904" s="7">
        <f t="shared" si="149"/>
        <v>41.400000000000006</v>
      </c>
    </row>
    <row r="905" spans="1:22" ht="13.5" x14ac:dyDescent="0.25">
      <c r="A905" s="3">
        <f>RSI!A905</f>
        <v>43628</v>
      </c>
      <c r="B905" s="2">
        <f>RSI!B905</f>
        <v>1.91</v>
      </c>
      <c r="C905" s="2">
        <f>RSI!I905</f>
        <v>29.103271169187963</v>
      </c>
      <c r="D905" s="2">
        <f>MACD!E905</f>
        <v>2.0007990282227217E-2</v>
      </c>
      <c r="E905" s="2">
        <f>MACD!F905</f>
        <v>1.0695273841387951E-2</v>
      </c>
      <c r="F905" s="2">
        <f>'Moving Avg'!D905</f>
        <v>1.9739999999999998</v>
      </c>
      <c r="G905" s="2">
        <f>'Moving Avg'!F905</f>
        <v>1.9904999999999997</v>
      </c>
      <c r="H905" s="2">
        <f>'Moving Avg'!G905</f>
        <v>1.9522000000000006</v>
      </c>
      <c r="I905" s="2">
        <f>'Moving Avg'!H905</f>
        <v>1.8314499999999976</v>
      </c>
      <c r="J905" s="5" t="str">
        <f>OBV!F905</f>
        <v>BULLISH</v>
      </c>
      <c r="K905" s="5" t="str">
        <f>OBV!G905</f>
        <v>NEUTRAL</v>
      </c>
      <c r="L905" s="5" t="str">
        <f>OBV!H905</f>
        <v>BULLISH DIVERGENCE</v>
      </c>
      <c r="M905" s="7">
        <f t="shared" si="140"/>
        <v>50</v>
      </c>
      <c r="N905" s="7">
        <f t="shared" si="141"/>
        <v>0</v>
      </c>
      <c r="O905" s="7">
        <f t="shared" si="142"/>
        <v>50</v>
      </c>
      <c r="P905" s="7">
        <f t="shared" si="143"/>
        <v>66.5</v>
      </c>
      <c r="Q905" s="8">
        <f t="shared" si="144"/>
        <v>34.975000000000001</v>
      </c>
      <c r="R905" s="8">
        <f t="shared" si="145"/>
        <v>44.125</v>
      </c>
      <c r="S905" s="8">
        <f t="shared" si="146"/>
        <v>49.924999999999997</v>
      </c>
      <c r="T905" s="8">
        <f t="shared" si="147"/>
        <v>41.625</v>
      </c>
      <c r="U905" s="7">
        <f t="shared" si="148"/>
        <v>43.008333333333326</v>
      </c>
      <c r="V905" s="7">
        <f t="shared" si="149"/>
        <v>42.662499999999994</v>
      </c>
    </row>
    <row r="906" spans="1:22" ht="13.5" x14ac:dyDescent="0.25">
      <c r="A906" s="3">
        <f>RSI!A906</f>
        <v>43629</v>
      </c>
      <c r="B906" s="2">
        <f>RSI!B906</f>
        <v>1.86</v>
      </c>
      <c r="C906" s="2">
        <f>RSI!I906</f>
        <v>21.777992283741412</v>
      </c>
      <c r="D906" s="2">
        <f>MACD!E906</f>
        <v>2.9442953812820027E-2</v>
      </c>
      <c r="E906" s="2">
        <f>MACD!F906</f>
        <v>1.4444809835674366E-2</v>
      </c>
      <c r="F906" s="2">
        <f>'Moving Avg'!D906</f>
        <v>1.95</v>
      </c>
      <c r="G906" s="2">
        <f>'Moving Avg'!F906</f>
        <v>1.9835</v>
      </c>
      <c r="H906" s="2">
        <f>'Moving Avg'!G906</f>
        <v>1.9534000000000007</v>
      </c>
      <c r="I906" s="2">
        <f>'Moving Avg'!H906</f>
        <v>1.8337999999999977</v>
      </c>
      <c r="J906" s="5" t="str">
        <f>OBV!F906</f>
        <v>BULLISH</v>
      </c>
      <c r="K906" s="5" t="str">
        <f>OBV!G906</f>
        <v>NEUTRAL</v>
      </c>
      <c r="L906" s="5" t="str">
        <f>OBV!H906</f>
        <v>BULLISH DIVERGENCE</v>
      </c>
      <c r="M906" s="7">
        <f t="shared" si="140"/>
        <v>50</v>
      </c>
      <c r="N906" s="7">
        <f t="shared" si="141"/>
        <v>0</v>
      </c>
      <c r="O906" s="7">
        <f t="shared" si="142"/>
        <v>50</v>
      </c>
      <c r="P906" s="7">
        <f t="shared" si="143"/>
        <v>66.5</v>
      </c>
      <c r="Q906" s="8">
        <f t="shared" si="144"/>
        <v>34.975000000000001</v>
      </c>
      <c r="R906" s="8">
        <f t="shared" si="145"/>
        <v>44.125</v>
      </c>
      <c r="S906" s="8">
        <f t="shared" si="146"/>
        <v>49.924999999999997</v>
      </c>
      <c r="T906" s="8">
        <f t="shared" si="147"/>
        <v>41.625</v>
      </c>
      <c r="U906" s="7">
        <f t="shared" si="148"/>
        <v>43.008333333333326</v>
      </c>
      <c r="V906" s="7">
        <f t="shared" si="149"/>
        <v>42.662499999999994</v>
      </c>
    </row>
    <row r="907" spans="1:22" ht="13.5" x14ac:dyDescent="0.25">
      <c r="A907" s="3">
        <f>RSI!A907</f>
        <v>43630</v>
      </c>
      <c r="B907" s="2">
        <f>RSI!B907</f>
        <v>1.86</v>
      </c>
      <c r="C907" s="2">
        <f>RSI!I907</f>
        <v>21.777992283741412</v>
      </c>
      <c r="D907" s="2">
        <f>MACD!E907</f>
        <v>3.8094928615275414E-2</v>
      </c>
      <c r="E907" s="2">
        <f>MACD!F907</f>
        <v>1.9174833591594574E-2</v>
      </c>
      <c r="F907" s="2">
        <f>'Moving Avg'!D907</f>
        <v>1.9260000000000002</v>
      </c>
      <c r="G907" s="2">
        <f>'Moving Avg'!F907</f>
        <v>1.9765000000000001</v>
      </c>
      <c r="H907" s="2">
        <f>'Moving Avg'!G907</f>
        <v>1.9546000000000006</v>
      </c>
      <c r="I907" s="2">
        <f>'Moving Avg'!H907</f>
        <v>1.8360999999999978</v>
      </c>
      <c r="J907" s="5" t="str">
        <f>OBV!F907</f>
        <v>BULLISH</v>
      </c>
      <c r="K907" s="5" t="str">
        <f>OBV!G907</f>
        <v>NEUTRAL</v>
      </c>
      <c r="L907" s="5" t="str">
        <f>OBV!H907</f>
        <v>BULLISH DIVERGENCE</v>
      </c>
      <c r="M907" s="7">
        <f t="shared" si="140"/>
        <v>50</v>
      </c>
      <c r="N907" s="7">
        <f t="shared" si="141"/>
        <v>0</v>
      </c>
      <c r="O907" s="7">
        <f t="shared" si="142"/>
        <v>50</v>
      </c>
      <c r="P907" s="7">
        <f t="shared" si="143"/>
        <v>66.5</v>
      </c>
      <c r="Q907" s="8">
        <f t="shared" si="144"/>
        <v>34.975000000000001</v>
      </c>
      <c r="R907" s="8">
        <f t="shared" si="145"/>
        <v>44.125</v>
      </c>
      <c r="S907" s="8">
        <f t="shared" si="146"/>
        <v>49.924999999999997</v>
      </c>
      <c r="T907" s="8">
        <f t="shared" si="147"/>
        <v>41.625</v>
      </c>
      <c r="U907" s="7">
        <f t="shared" si="148"/>
        <v>43.008333333333326</v>
      </c>
      <c r="V907" s="7">
        <f t="shared" si="149"/>
        <v>42.662499999999994</v>
      </c>
    </row>
    <row r="908" spans="1:22" ht="13.5" x14ac:dyDescent="0.25">
      <c r="A908" s="3">
        <f>RSI!A908</f>
        <v>43633</v>
      </c>
      <c r="B908" s="2">
        <f>RSI!B908</f>
        <v>1.94</v>
      </c>
      <c r="C908" s="2">
        <f>RSI!I908</f>
        <v>46.681074249738273</v>
      </c>
      <c r="D908" s="2">
        <f>MACD!E908</f>
        <v>3.703200370420423E-2</v>
      </c>
      <c r="E908" s="2">
        <f>MACD!F908</f>
        <v>2.2746267614116508E-2</v>
      </c>
      <c r="F908" s="2">
        <f>'Moving Avg'!D908</f>
        <v>1.9140000000000001</v>
      </c>
      <c r="G908" s="2">
        <f>'Moving Avg'!F908</f>
        <v>1.9735</v>
      </c>
      <c r="H908" s="2">
        <f>'Moving Avg'!G908</f>
        <v>1.9564000000000008</v>
      </c>
      <c r="I908" s="2">
        <f>'Moving Avg'!H908</f>
        <v>1.838799999999998</v>
      </c>
      <c r="J908" s="5" t="str">
        <f>OBV!F908</f>
        <v>BEARISH</v>
      </c>
      <c r="K908" s="5" t="str">
        <f>OBV!G908</f>
        <v>NEUTRAL</v>
      </c>
      <c r="L908" s="5" t="str">
        <f>OBV!H908</f>
        <v>CONFIRMED BEARISH</v>
      </c>
      <c r="M908" s="7">
        <f t="shared" si="140"/>
        <v>25</v>
      </c>
      <c r="N908" s="7">
        <f t="shared" si="141"/>
        <v>0</v>
      </c>
      <c r="O908" s="7">
        <f t="shared" si="142"/>
        <v>50</v>
      </c>
      <c r="P908" s="7">
        <f t="shared" si="143"/>
        <v>16.5</v>
      </c>
      <c r="Q908" s="8">
        <f t="shared" si="144"/>
        <v>18.725000000000001</v>
      </c>
      <c r="R908" s="8">
        <f t="shared" si="145"/>
        <v>26.625</v>
      </c>
      <c r="S908" s="8">
        <f t="shared" si="146"/>
        <v>23.675000000000001</v>
      </c>
      <c r="T908" s="8">
        <f t="shared" si="147"/>
        <v>22.875</v>
      </c>
      <c r="U908" s="7">
        <f t="shared" si="148"/>
        <v>23.008333333333336</v>
      </c>
      <c r="V908" s="7">
        <f t="shared" si="149"/>
        <v>22.975000000000001</v>
      </c>
    </row>
    <row r="909" spans="1:22" ht="13.5" x14ac:dyDescent="0.25">
      <c r="A909" s="3">
        <f>RSI!A909</f>
        <v>43634</v>
      </c>
      <c r="B909" s="2">
        <f>RSI!B909</f>
        <v>2</v>
      </c>
      <c r="C909" s="2">
        <f>RSI!I909</f>
        <v>57.587130678662987</v>
      </c>
      <c r="D909" s="2">
        <f>MACD!E909</f>
        <v>3.178860665189287E-2</v>
      </c>
      <c r="E909" s="2">
        <f>MACD!F909</f>
        <v>2.4554735421671782E-2</v>
      </c>
      <c r="F909" s="2">
        <f>'Moving Avg'!D909</f>
        <v>1.9140000000000001</v>
      </c>
      <c r="G909" s="2">
        <f>'Moving Avg'!F909</f>
        <v>1.9735</v>
      </c>
      <c r="H909" s="2">
        <f>'Moving Avg'!G909</f>
        <v>1.9594000000000003</v>
      </c>
      <c r="I909" s="2">
        <f>'Moving Avg'!H909</f>
        <v>1.8417999999999979</v>
      </c>
      <c r="J909" s="5" t="str">
        <f>OBV!F909</f>
        <v>BULLISH</v>
      </c>
      <c r="K909" s="5" t="str">
        <f>OBV!G909</f>
        <v>NEUTRAL</v>
      </c>
      <c r="L909" s="5" t="str">
        <f>OBV!H909</f>
        <v>NEUTRAL</v>
      </c>
      <c r="M909" s="7">
        <f t="shared" si="140"/>
        <v>25</v>
      </c>
      <c r="N909" s="7">
        <f t="shared" si="141"/>
        <v>0</v>
      </c>
      <c r="O909" s="7">
        <f t="shared" si="142"/>
        <v>50</v>
      </c>
      <c r="P909" s="7">
        <f t="shared" si="143"/>
        <v>49.5</v>
      </c>
      <c r="Q909" s="8">
        <f t="shared" si="144"/>
        <v>23.675000000000001</v>
      </c>
      <c r="R909" s="8">
        <f t="shared" si="145"/>
        <v>34.875</v>
      </c>
      <c r="S909" s="8">
        <f t="shared" si="146"/>
        <v>38.525000000000006</v>
      </c>
      <c r="T909" s="8">
        <f t="shared" si="147"/>
        <v>31.125</v>
      </c>
      <c r="U909" s="7">
        <f t="shared" si="148"/>
        <v>32.358333333333334</v>
      </c>
      <c r="V909" s="7">
        <f t="shared" si="149"/>
        <v>32.049999999999997</v>
      </c>
    </row>
    <row r="910" spans="1:22" ht="13.5" x14ac:dyDescent="0.25">
      <c r="A910" s="3">
        <f>RSI!A910</f>
        <v>43635</v>
      </c>
      <c r="B910" s="2">
        <f>RSI!B910</f>
        <v>2</v>
      </c>
      <c r="C910" s="2">
        <f>RSI!I910</f>
        <v>57.587130678662994</v>
      </c>
      <c r="D910" s="2">
        <f>MACD!E910</f>
        <v>2.7090348486670024E-2</v>
      </c>
      <c r="E910" s="2">
        <f>MACD!F910</f>
        <v>2.5061858034671432E-2</v>
      </c>
      <c r="F910" s="2">
        <f>'Moving Avg'!D910</f>
        <v>1.9319999999999999</v>
      </c>
      <c r="G910" s="2">
        <f>'Moving Avg'!F910</f>
        <v>1.9735</v>
      </c>
      <c r="H910" s="2">
        <f>'Moving Avg'!G910</f>
        <v>1.9614000000000005</v>
      </c>
      <c r="I910" s="2">
        <f>'Moving Avg'!H910</f>
        <v>1.844799999999998</v>
      </c>
      <c r="J910" s="5" t="str">
        <f>OBV!F910</f>
        <v>BULLISH</v>
      </c>
      <c r="K910" s="5" t="str">
        <f>OBV!G910</f>
        <v>NEUTRAL</v>
      </c>
      <c r="L910" s="5" t="str">
        <f>OBV!H910</f>
        <v>CONFIRMED BULLISH</v>
      </c>
      <c r="M910" s="7">
        <f t="shared" si="140"/>
        <v>25</v>
      </c>
      <c r="N910" s="7">
        <f t="shared" si="141"/>
        <v>0</v>
      </c>
      <c r="O910" s="7">
        <f t="shared" si="142"/>
        <v>50</v>
      </c>
      <c r="P910" s="7">
        <f t="shared" si="143"/>
        <v>83.5</v>
      </c>
      <c r="Q910" s="8">
        <f t="shared" si="144"/>
        <v>28.774999999999999</v>
      </c>
      <c r="R910" s="8">
        <f t="shared" si="145"/>
        <v>43.375</v>
      </c>
      <c r="S910" s="8">
        <f t="shared" si="146"/>
        <v>53.825000000000003</v>
      </c>
      <c r="T910" s="8">
        <f t="shared" si="147"/>
        <v>39.625</v>
      </c>
      <c r="U910" s="7">
        <f t="shared" si="148"/>
        <v>41.991666666666667</v>
      </c>
      <c r="V910" s="7">
        <f t="shared" si="149"/>
        <v>41.400000000000006</v>
      </c>
    </row>
    <row r="911" spans="1:22" ht="13.5" x14ac:dyDescent="0.25">
      <c r="A911" s="3">
        <f>RSI!A911</f>
        <v>43636</v>
      </c>
      <c r="B911" s="2">
        <f>RSI!B911</f>
        <v>2</v>
      </c>
      <c r="C911" s="2">
        <f>RSI!I911</f>
        <v>57.587130678662994</v>
      </c>
      <c r="D911" s="2">
        <f>MACD!E911</f>
        <v>2.2872734841704156E-2</v>
      </c>
      <c r="E911" s="2">
        <f>MACD!F911</f>
        <v>2.4624033396077979E-2</v>
      </c>
      <c r="F911" s="2">
        <f>'Moving Avg'!D911</f>
        <v>1.9600000000000002</v>
      </c>
      <c r="G911" s="2">
        <f>'Moving Avg'!F911</f>
        <v>1.9735</v>
      </c>
      <c r="H911" s="2">
        <f>'Moving Avg'!G911</f>
        <v>1.9634000000000003</v>
      </c>
      <c r="I911" s="2">
        <f>'Moving Avg'!H911</f>
        <v>1.8477999999999981</v>
      </c>
      <c r="J911" s="5" t="str">
        <f>OBV!F911</f>
        <v>BULLISH</v>
      </c>
      <c r="K911" s="5" t="str">
        <f>OBV!G911</f>
        <v>NEUTRAL</v>
      </c>
      <c r="L911" s="5" t="str">
        <f>OBV!H911</f>
        <v>CONFIRMED BULLISH</v>
      </c>
      <c r="M911" s="7">
        <f t="shared" si="140"/>
        <v>25</v>
      </c>
      <c r="N911" s="7">
        <f t="shared" si="141"/>
        <v>45</v>
      </c>
      <c r="O911" s="7">
        <f t="shared" si="142"/>
        <v>50</v>
      </c>
      <c r="P911" s="7">
        <f t="shared" si="143"/>
        <v>83.5</v>
      </c>
      <c r="Q911" s="8">
        <f t="shared" si="144"/>
        <v>44.524999999999999</v>
      </c>
      <c r="R911" s="8">
        <f t="shared" si="145"/>
        <v>52.375</v>
      </c>
      <c r="S911" s="8">
        <f t="shared" si="146"/>
        <v>60.575000000000003</v>
      </c>
      <c r="T911" s="8">
        <f t="shared" si="147"/>
        <v>50.875</v>
      </c>
      <c r="U911" s="7">
        <f t="shared" si="148"/>
        <v>52.491666666666674</v>
      </c>
      <c r="V911" s="7">
        <f t="shared" si="149"/>
        <v>52.087500000000006</v>
      </c>
    </row>
    <row r="912" spans="1:22" ht="13.5" x14ac:dyDescent="0.25">
      <c r="A912" s="3">
        <f>RSI!A912</f>
        <v>43637</v>
      </c>
      <c r="B912" s="2">
        <f>RSI!B912</f>
        <v>2</v>
      </c>
      <c r="C912" s="2">
        <f>RSI!I912</f>
        <v>57.587130678662987</v>
      </c>
      <c r="D912" s="2">
        <f>MACD!E912</f>
        <v>1.9079758511982181E-2</v>
      </c>
      <c r="E912" s="2">
        <f>MACD!F912</f>
        <v>2.3515178419258823E-2</v>
      </c>
      <c r="F912" s="2">
        <f>'Moving Avg'!D912</f>
        <v>1.988</v>
      </c>
      <c r="G912" s="2">
        <f>'Moving Avg'!F912</f>
        <v>1.9735</v>
      </c>
      <c r="H912" s="2">
        <f>'Moving Avg'!G912</f>
        <v>1.9654000000000003</v>
      </c>
      <c r="I912" s="2">
        <f>'Moving Avg'!H912</f>
        <v>1.8507999999999978</v>
      </c>
      <c r="J912" s="5" t="str">
        <f>OBV!F912</f>
        <v>BULLISH</v>
      </c>
      <c r="K912" s="5" t="str">
        <f>OBV!G912</f>
        <v>NEUTRAL</v>
      </c>
      <c r="L912" s="5" t="str">
        <f>OBV!H912</f>
        <v>CONFIRMED BULLISH</v>
      </c>
      <c r="M912" s="7">
        <f t="shared" si="140"/>
        <v>25</v>
      </c>
      <c r="N912" s="7">
        <f t="shared" si="141"/>
        <v>45</v>
      </c>
      <c r="O912" s="7">
        <f t="shared" si="142"/>
        <v>50</v>
      </c>
      <c r="P912" s="7">
        <f t="shared" si="143"/>
        <v>83.5</v>
      </c>
      <c r="Q912" s="8">
        <f t="shared" si="144"/>
        <v>44.524999999999999</v>
      </c>
      <c r="R912" s="8">
        <f t="shared" si="145"/>
        <v>52.375</v>
      </c>
      <c r="S912" s="8">
        <f t="shared" si="146"/>
        <v>60.575000000000003</v>
      </c>
      <c r="T912" s="8">
        <f t="shared" si="147"/>
        <v>50.875</v>
      </c>
      <c r="U912" s="7">
        <f t="shared" si="148"/>
        <v>52.491666666666674</v>
      </c>
      <c r="V912" s="7">
        <f t="shared" si="149"/>
        <v>52.087500000000006</v>
      </c>
    </row>
    <row r="913" spans="1:22" ht="13.5" x14ac:dyDescent="0.25">
      <c r="A913" s="3">
        <f>RSI!A913</f>
        <v>43640</v>
      </c>
      <c r="B913" s="2">
        <f>RSI!B913</f>
        <v>2</v>
      </c>
      <c r="C913" s="2">
        <f>RSI!I913</f>
        <v>57.587130678662994</v>
      </c>
      <c r="D913" s="2">
        <f>MACD!E913</f>
        <v>1.8739623113915416E-2</v>
      </c>
      <c r="E913" s="2">
        <f>MACD!F913</f>
        <v>2.256006735819014E-2</v>
      </c>
      <c r="F913" s="2">
        <f>'Moving Avg'!D913</f>
        <v>2</v>
      </c>
      <c r="G913" s="2">
        <f>'Moving Avg'!F913</f>
        <v>1.9735</v>
      </c>
      <c r="H913" s="2">
        <f>'Moving Avg'!G913</f>
        <v>1.9674000000000005</v>
      </c>
      <c r="I913" s="2">
        <f>'Moving Avg'!H913</f>
        <v>1.8537999999999977</v>
      </c>
      <c r="J913" s="5" t="str">
        <f>OBV!F913</f>
        <v>BULLISH</v>
      </c>
      <c r="K913" s="5" t="str">
        <f>OBV!G913</f>
        <v>NEUTRAL</v>
      </c>
      <c r="L913" s="5" t="str">
        <f>OBV!H913</f>
        <v>CONFIRMED BULLISH</v>
      </c>
      <c r="M913" s="7">
        <f t="shared" si="140"/>
        <v>25</v>
      </c>
      <c r="N913" s="7">
        <f t="shared" si="141"/>
        <v>45</v>
      </c>
      <c r="O913" s="7">
        <f t="shared" si="142"/>
        <v>50</v>
      </c>
      <c r="P913" s="7">
        <f t="shared" si="143"/>
        <v>83.5</v>
      </c>
      <c r="Q913" s="8">
        <f t="shared" si="144"/>
        <v>44.524999999999999</v>
      </c>
      <c r="R913" s="8">
        <f t="shared" si="145"/>
        <v>52.375</v>
      </c>
      <c r="S913" s="8">
        <f t="shared" si="146"/>
        <v>60.575000000000003</v>
      </c>
      <c r="T913" s="8">
        <f t="shared" si="147"/>
        <v>50.875</v>
      </c>
      <c r="U913" s="7">
        <f t="shared" si="148"/>
        <v>52.491666666666674</v>
      </c>
      <c r="V913" s="7">
        <f t="shared" si="149"/>
        <v>52.087500000000006</v>
      </c>
    </row>
    <row r="914" spans="1:22" ht="13.5" x14ac:dyDescent="0.25">
      <c r="A914" s="3">
        <f>RSI!A914</f>
        <v>43641</v>
      </c>
      <c r="B914" s="2">
        <f>RSI!B914</f>
        <v>2</v>
      </c>
      <c r="C914" s="2">
        <f>RSI!I914</f>
        <v>57.587130678662994</v>
      </c>
      <c r="D914" s="2">
        <f>MACD!E914</f>
        <v>1.8259578307864066E-2</v>
      </c>
      <c r="E914" s="2">
        <f>MACD!F914</f>
        <v>2.1699969548124927E-2</v>
      </c>
      <c r="F914" s="2">
        <f>'Moving Avg'!D914</f>
        <v>2</v>
      </c>
      <c r="G914" s="2">
        <f>'Moving Avg'!F914</f>
        <v>1.9735</v>
      </c>
      <c r="H914" s="2">
        <f>'Moving Avg'!G914</f>
        <v>1.9683999999999999</v>
      </c>
      <c r="I914" s="2">
        <f>'Moving Avg'!H914</f>
        <v>1.8565999999999976</v>
      </c>
      <c r="J914" s="5" t="str">
        <f>OBV!F914</f>
        <v>NEUTRAL</v>
      </c>
      <c r="K914" s="5" t="str">
        <f>OBV!G914</f>
        <v>NEUTRAL</v>
      </c>
      <c r="L914" s="5" t="str">
        <f>OBV!H914</f>
        <v>NEUTRAL</v>
      </c>
      <c r="M914" s="7">
        <f t="shared" si="140"/>
        <v>25</v>
      </c>
      <c r="N914" s="7">
        <f t="shared" si="141"/>
        <v>45</v>
      </c>
      <c r="O914" s="7">
        <f t="shared" si="142"/>
        <v>50</v>
      </c>
      <c r="P914" s="7">
        <f t="shared" si="143"/>
        <v>33</v>
      </c>
      <c r="Q914" s="8">
        <f t="shared" si="144"/>
        <v>36.950000000000003</v>
      </c>
      <c r="R914" s="8">
        <f t="shared" si="145"/>
        <v>39.75</v>
      </c>
      <c r="S914" s="8">
        <f t="shared" si="146"/>
        <v>37.85</v>
      </c>
      <c r="T914" s="8">
        <f t="shared" si="147"/>
        <v>38.25</v>
      </c>
      <c r="U914" s="7">
        <f t="shared" si="148"/>
        <v>38.183333333333337</v>
      </c>
      <c r="V914" s="7">
        <f t="shared" si="149"/>
        <v>38.200000000000003</v>
      </c>
    </row>
    <row r="915" spans="1:22" ht="13.5" x14ac:dyDescent="0.25">
      <c r="A915" s="3">
        <f>RSI!A915</f>
        <v>43642</v>
      </c>
      <c r="B915" s="2">
        <f>RSI!B915</f>
        <v>2.04</v>
      </c>
      <c r="C915" s="2">
        <f>RSI!I915</f>
        <v>65.026587126998123</v>
      </c>
      <c r="D915" s="2">
        <f>MACD!E915</f>
        <v>8.6627165573971432E-4</v>
      </c>
      <c r="E915" s="2">
        <f>MACD!F915</f>
        <v>1.7533229969647887E-2</v>
      </c>
      <c r="F915" s="2">
        <f>'Moving Avg'!D915</f>
        <v>2.008</v>
      </c>
      <c r="G915" s="2">
        <f>'Moving Avg'!F915</f>
        <v>1.9754999999999998</v>
      </c>
      <c r="H915" s="2">
        <f>'Moving Avg'!G915</f>
        <v>1.9702000000000002</v>
      </c>
      <c r="I915" s="2">
        <f>'Moving Avg'!H915</f>
        <v>1.8595999999999977</v>
      </c>
      <c r="J915" s="5" t="str">
        <f>OBV!F915</f>
        <v>BULLISH</v>
      </c>
      <c r="K915" s="5" t="str">
        <f>OBV!G915</f>
        <v>NEUTRAL</v>
      </c>
      <c r="L915" s="5" t="str">
        <f>OBV!H915</f>
        <v>CONFIRMED BULLISH</v>
      </c>
      <c r="M915" s="7">
        <f t="shared" si="140"/>
        <v>25</v>
      </c>
      <c r="N915" s="7">
        <f t="shared" si="141"/>
        <v>45</v>
      </c>
      <c r="O915" s="7">
        <f t="shared" si="142"/>
        <v>50</v>
      </c>
      <c r="P915" s="7">
        <f t="shared" si="143"/>
        <v>83.5</v>
      </c>
      <c r="Q915" s="8">
        <f t="shared" si="144"/>
        <v>44.524999999999999</v>
      </c>
      <c r="R915" s="8">
        <f t="shared" si="145"/>
        <v>52.375</v>
      </c>
      <c r="S915" s="8">
        <f t="shared" si="146"/>
        <v>60.575000000000003</v>
      </c>
      <c r="T915" s="8">
        <f t="shared" si="147"/>
        <v>50.875</v>
      </c>
      <c r="U915" s="7">
        <f t="shared" si="148"/>
        <v>52.491666666666674</v>
      </c>
      <c r="V915" s="7">
        <f t="shared" si="149"/>
        <v>52.087500000000006</v>
      </c>
    </row>
    <row r="916" spans="1:22" ht="13.5" x14ac:dyDescent="0.25">
      <c r="A916" s="3">
        <f>RSI!A916</f>
        <v>43643</v>
      </c>
      <c r="B916" s="2">
        <f>RSI!B916</f>
        <v>2.16</v>
      </c>
      <c r="C916" s="2">
        <f>RSI!I916</f>
        <v>77.676950707431601</v>
      </c>
      <c r="D916" s="2">
        <f>MACD!E916</f>
        <v>-3.0833513005106505E-2</v>
      </c>
      <c r="E916" s="2">
        <f>MACD!F916</f>
        <v>7.8598813746970086E-3</v>
      </c>
      <c r="F916" s="2">
        <f>'Moving Avg'!D916</f>
        <v>2.04</v>
      </c>
      <c r="G916" s="2">
        <f>'Moving Avg'!F916</f>
        <v>1.9835</v>
      </c>
      <c r="H916" s="2">
        <f>'Moving Avg'!G916</f>
        <v>1.9743999999999999</v>
      </c>
      <c r="I916" s="2">
        <f>'Moving Avg'!H916</f>
        <v>1.862899999999998</v>
      </c>
      <c r="J916" s="5" t="str">
        <f>OBV!F916</f>
        <v>BULLISH</v>
      </c>
      <c r="K916" s="5" t="str">
        <f>OBV!G916</f>
        <v>NEUTRAL</v>
      </c>
      <c r="L916" s="5" t="str">
        <f>OBV!H916</f>
        <v>CONFIRMED BULLISH</v>
      </c>
      <c r="M916" s="7">
        <f t="shared" si="140"/>
        <v>0</v>
      </c>
      <c r="N916" s="7">
        <f t="shared" si="141"/>
        <v>100</v>
      </c>
      <c r="O916" s="7">
        <f t="shared" si="142"/>
        <v>50</v>
      </c>
      <c r="P916" s="7">
        <f t="shared" si="143"/>
        <v>83.5</v>
      </c>
      <c r="Q916" s="8">
        <f t="shared" si="144"/>
        <v>55.024999999999999</v>
      </c>
      <c r="R916" s="8">
        <f t="shared" si="145"/>
        <v>58.375</v>
      </c>
      <c r="S916" s="8">
        <f t="shared" si="146"/>
        <v>65.075000000000003</v>
      </c>
      <c r="T916" s="8">
        <f t="shared" si="147"/>
        <v>58.375</v>
      </c>
      <c r="U916" s="7">
        <f t="shared" si="148"/>
        <v>59.491666666666674</v>
      </c>
      <c r="V916" s="7">
        <f t="shared" si="149"/>
        <v>59.212500000000006</v>
      </c>
    </row>
    <row r="917" spans="1:22" ht="13.5" x14ac:dyDescent="0.25">
      <c r="A917" s="3">
        <f>RSI!A917</f>
        <v>43644</v>
      </c>
      <c r="B917" s="2">
        <f>RSI!B917</f>
        <v>2.25</v>
      </c>
      <c r="C917" s="2">
        <f>RSI!I917</f>
        <v>82.724149195200283</v>
      </c>
      <c r="D917" s="2">
        <f>MACD!E917</f>
        <v>-6.5403617648161383E-2</v>
      </c>
      <c r="E917" s="2">
        <f>MACD!F917</f>
        <v>-6.7928184298746705E-3</v>
      </c>
      <c r="F917" s="2">
        <f>'Moving Avg'!D917</f>
        <v>2.09</v>
      </c>
      <c r="G917" s="2">
        <f>'Moving Avg'!F917</f>
        <v>1.996</v>
      </c>
      <c r="H917" s="2">
        <f>'Moving Avg'!G917</f>
        <v>1.9803999999999999</v>
      </c>
      <c r="I917" s="2">
        <f>'Moving Avg'!H917</f>
        <v>1.866599999999998</v>
      </c>
      <c r="J917" s="5" t="str">
        <f>OBV!F917</f>
        <v>BULLISH</v>
      </c>
      <c r="K917" s="5" t="str">
        <f>OBV!G917</f>
        <v>NEUTRAL</v>
      </c>
      <c r="L917" s="5" t="str">
        <f>OBV!H917</f>
        <v>CONFIRMED BULLISH</v>
      </c>
      <c r="M917" s="7">
        <f t="shared" si="140"/>
        <v>0</v>
      </c>
      <c r="N917" s="7">
        <f t="shared" si="141"/>
        <v>100</v>
      </c>
      <c r="O917" s="7">
        <f t="shared" si="142"/>
        <v>50</v>
      </c>
      <c r="P917" s="7">
        <f t="shared" si="143"/>
        <v>83.5</v>
      </c>
      <c r="Q917" s="8">
        <f t="shared" si="144"/>
        <v>55.024999999999999</v>
      </c>
      <c r="R917" s="8">
        <f t="shared" si="145"/>
        <v>58.375</v>
      </c>
      <c r="S917" s="8">
        <f t="shared" si="146"/>
        <v>65.075000000000003</v>
      </c>
      <c r="T917" s="8">
        <f t="shared" si="147"/>
        <v>58.375</v>
      </c>
      <c r="U917" s="7">
        <f t="shared" si="148"/>
        <v>59.491666666666674</v>
      </c>
      <c r="V917" s="7">
        <f t="shared" si="149"/>
        <v>59.212500000000006</v>
      </c>
    </row>
    <row r="918" spans="1:22" ht="13.5" x14ac:dyDescent="0.25">
      <c r="A918" s="3">
        <f>RSI!A918</f>
        <v>43647</v>
      </c>
      <c r="B918" s="2">
        <f>RSI!B918</f>
        <v>2.25</v>
      </c>
      <c r="C918" s="2">
        <f>RSI!I918</f>
        <v>82.724149195200283</v>
      </c>
      <c r="D918" s="2">
        <f>MACD!E918</f>
        <v>-8.3879869232912352E-2</v>
      </c>
      <c r="E918" s="2">
        <f>MACD!F918</f>
        <v>-2.2210228590482207E-2</v>
      </c>
      <c r="F918" s="2">
        <f>'Moving Avg'!D918</f>
        <v>2.1399999999999997</v>
      </c>
      <c r="G918" s="2">
        <f>'Moving Avg'!F918</f>
        <v>2.0095000000000001</v>
      </c>
      <c r="H918" s="2">
        <f>'Moving Avg'!G918</f>
        <v>1.9863999999999995</v>
      </c>
      <c r="I918" s="2">
        <f>'Moving Avg'!H918</f>
        <v>1.8702999999999981</v>
      </c>
      <c r="J918" s="5" t="str">
        <f>OBV!F918</f>
        <v>BULLISH</v>
      </c>
      <c r="K918" s="5" t="str">
        <f>OBV!G918</f>
        <v>NEUTRAL</v>
      </c>
      <c r="L918" s="5" t="str">
        <f>OBV!H918</f>
        <v>CONFIRMED BULLISH</v>
      </c>
      <c r="M918" s="7">
        <f t="shared" si="140"/>
        <v>0</v>
      </c>
      <c r="N918" s="7">
        <f t="shared" si="141"/>
        <v>100</v>
      </c>
      <c r="O918" s="7">
        <f t="shared" si="142"/>
        <v>50</v>
      </c>
      <c r="P918" s="7">
        <f t="shared" si="143"/>
        <v>83.5</v>
      </c>
      <c r="Q918" s="8">
        <f t="shared" si="144"/>
        <v>55.024999999999999</v>
      </c>
      <c r="R918" s="8">
        <f t="shared" si="145"/>
        <v>58.375</v>
      </c>
      <c r="S918" s="8">
        <f t="shared" si="146"/>
        <v>65.075000000000003</v>
      </c>
      <c r="T918" s="8">
        <f t="shared" si="147"/>
        <v>58.375</v>
      </c>
      <c r="U918" s="7">
        <f t="shared" si="148"/>
        <v>59.491666666666674</v>
      </c>
      <c r="V918" s="7">
        <f t="shared" si="149"/>
        <v>59.212500000000006</v>
      </c>
    </row>
    <row r="919" spans="1:22" ht="13.5" x14ac:dyDescent="0.25">
      <c r="A919" s="3">
        <f>RSI!A919</f>
        <v>43648</v>
      </c>
      <c r="B919" s="2">
        <f>RSI!B919</f>
        <v>2.25</v>
      </c>
      <c r="C919" s="2">
        <f>RSI!I919</f>
        <v>82.724149195200283</v>
      </c>
      <c r="D919" s="2">
        <f>MACD!E919</f>
        <v>-9.1701663275290723E-2</v>
      </c>
      <c r="E919" s="2">
        <f>MACD!F919</f>
        <v>-3.6108515527443909E-2</v>
      </c>
      <c r="F919" s="2">
        <f>'Moving Avg'!D919</f>
        <v>2.19</v>
      </c>
      <c r="G919" s="2">
        <f>'Moving Avg'!F919</f>
        <v>2.0229999999999997</v>
      </c>
      <c r="H919" s="2">
        <f>'Moving Avg'!G919</f>
        <v>1.9923999999999995</v>
      </c>
      <c r="I919" s="2">
        <f>'Moving Avg'!H919</f>
        <v>1.8739999999999979</v>
      </c>
      <c r="J919" s="5" t="str">
        <f>OBV!F919</f>
        <v>BULLISH</v>
      </c>
      <c r="K919" s="5" t="str">
        <f>OBV!G919</f>
        <v>NEUTRAL</v>
      </c>
      <c r="L919" s="5" t="str">
        <f>OBV!H919</f>
        <v>CONFIRMED BULLISH</v>
      </c>
      <c r="M919" s="7">
        <f t="shared" si="140"/>
        <v>0</v>
      </c>
      <c r="N919" s="7">
        <f t="shared" si="141"/>
        <v>100</v>
      </c>
      <c r="O919" s="7">
        <f t="shared" si="142"/>
        <v>50</v>
      </c>
      <c r="P919" s="7">
        <f t="shared" si="143"/>
        <v>83.5</v>
      </c>
      <c r="Q919" s="8">
        <f t="shared" si="144"/>
        <v>55.024999999999999</v>
      </c>
      <c r="R919" s="8">
        <f t="shared" si="145"/>
        <v>58.375</v>
      </c>
      <c r="S919" s="8">
        <f t="shared" si="146"/>
        <v>65.075000000000003</v>
      </c>
      <c r="T919" s="8">
        <f t="shared" si="147"/>
        <v>58.375</v>
      </c>
      <c r="U919" s="7">
        <f t="shared" si="148"/>
        <v>59.491666666666674</v>
      </c>
      <c r="V919" s="7">
        <f t="shared" si="149"/>
        <v>59.212500000000006</v>
      </c>
    </row>
    <row r="920" spans="1:22" ht="13.5" x14ac:dyDescent="0.25">
      <c r="A920" s="3">
        <f>RSI!A920</f>
        <v>43649</v>
      </c>
      <c r="B920" s="2">
        <f>RSI!B920</f>
        <v>2.25</v>
      </c>
      <c r="C920" s="2">
        <f>RSI!I920</f>
        <v>82.724149195200283</v>
      </c>
      <c r="D920" s="2">
        <f>MACD!E920</f>
        <v>-9.9633819140113822E-2</v>
      </c>
      <c r="E920" s="2">
        <f>MACD!F920</f>
        <v>-4.8813576249977897E-2</v>
      </c>
      <c r="F920" s="2">
        <f>'Moving Avg'!D920</f>
        <v>2.2320000000000002</v>
      </c>
      <c r="G920" s="2">
        <f>'Moving Avg'!F920</f>
        <v>2.0364999999999998</v>
      </c>
      <c r="H920" s="2">
        <f>'Moving Avg'!G920</f>
        <v>1.9983999999999995</v>
      </c>
      <c r="I920" s="2">
        <f>'Moving Avg'!H920</f>
        <v>1.8773999999999977</v>
      </c>
      <c r="J920" s="5" t="str">
        <f>OBV!F920</f>
        <v>BULLISH</v>
      </c>
      <c r="K920" s="5" t="str">
        <f>OBV!G920</f>
        <v>NEUTRAL</v>
      </c>
      <c r="L920" s="5" t="str">
        <f>OBV!H920</f>
        <v>CONFIRMED BULLISH</v>
      </c>
      <c r="M920" s="7">
        <f t="shared" si="140"/>
        <v>0</v>
      </c>
      <c r="N920" s="7">
        <f t="shared" si="141"/>
        <v>100</v>
      </c>
      <c r="O920" s="7">
        <f t="shared" si="142"/>
        <v>50</v>
      </c>
      <c r="P920" s="7">
        <f t="shared" si="143"/>
        <v>83.5</v>
      </c>
      <c r="Q920" s="8">
        <f t="shared" si="144"/>
        <v>55.024999999999999</v>
      </c>
      <c r="R920" s="8">
        <f t="shared" si="145"/>
        <v>58.375</v>
      </c>
      <c r="S920" s="8">
        <f t="shared" si="146"/>
        <v>65.075000000000003</v>
      </c>
      <c r="T920" s="8">
        <f t="shared" si="147"/>
        <v>58.375</v>
      </c>
      <c r="U920" s="7">
        <f t="shared" si="148"/>
        <v>59.491666666666674</v>
      </c>
      <c r="V920" s="7">
        <f t="shared" si="149"/>
        <v>59.212500000000006</v>
      </c>
    </row>
    <row r="921" spans="1:22" ht="13.5" x14ac:dyDescent="0.25">
      <c r="A921" s="3">
        <f>RSI!A921</f>
        <v>43650</v>
      </c>
      <c r="B921" s="2">
        <f>RSI!B921</f>
        <v>2.25</v>
      </c>
      <c r="C921" s="2">
        <f>RSI!I921</f>
        <v>82.724149195200283</v>
      </c>
      <c r="D921" s="2">
        <f>MACD!E921</f>
        <v>-0.10756204588161178</v>
      </c>
      <c r="E921" s="2">
        <f>MACD!F921</f>
        <v>-6.0563270176304675E-2</v>
      </c>
      <c r="F921" s="2">
        <f>'Moving Avg'!D921</f>
        <v>2.25</v>
      </c>
      <c r="G921" s="2">
        <f>'Moving Avg'!F921</f>
        <v>2.0499999999999998</v>
      </c>
      <c r="H921" s="2">
        <f>'Moving Avg'!G921</f>
        <v>2.0043999999999995</v>
      </c>
      <c r="I921" s="2">
        <f>'Moving Avg'!H921</f>
        <v>1.880799999999998</v>
      </c>
      <c r="J921" s="5" t="str">
        <f>OBV!F921</f>
        <v>BULLISH</v>
      </c>
      <c r="K921" s="5" t="str">
        <f>OBV!G921</f>
        <v>NEUTRAL</v>
      </c>
      <c r="L921" s="5" t="str">
        <f>OBV!H921</f>
        <v>CONFIRMED BULLISH</v>
      </c>
      <c r="M921" s="7">
        <f t="shared" si="140"/>
        <v>0</v>
      </c>
      <c r="N921" s="7">
        <f t="shared" si="141"/>
        <v>100</v>
      </c>
      <c r="O921" s="7">
        <f t="shared" si="142"/>
        <v>50</v>
      </c>
      <c r="P921" s="7">
        <f t="shared" si="143"/>
        <v>83.5</v>
      </c>
      <c r="Q921" s="8">
        <f t="shared" si="144"/>
        <v>55.024999999999999</v>
      </c>
      <c r="R921" s="8">
        <f t="shared" si="145"/>
        <v>58.375</v>
      </c>
      <c r="S921" s="8">
        <f t="shared" si="146"/>
        <v>65.075000000000003</v>
      </c>
      <c r="T921" s="8">
        <f t="shared" si="147"/>
        <v>58.375</v>
      </c>
      <c r="U921" s="7">
        <f t="shared" si="148"/>
        <v>59.491666666666674</v>
      </c>
      <c r="V921" s="7">
        <f t="shared" si="149"/>
        <v>59.212500000000006</v>
      </c>
    </row>
    <row r="922" spans="1:22" ht="13.5" x14ac:dyDescent="0.25">
      <c r="A922" s="3">
        <f>RSI!A922</f>
        <v>43651</v>
      </c>
      <c r="B922" s="2">
        <f>RSI!B922</f>
        <v>2.25</v>
      </c>
      <c r="C922" s="2">
        <f>RSI!I922</f>
        <v>82.724149195200283</v>
      </c>
      <c r="D922" s="2">
        <f>MACD!E922</f>
        <v>-0.11539684408783835</v>
      </c>
      <c r="E922" s="2">
        <f>MACD!F922</f>
        <v>-7.1529984958611403E-2</v>
      </c>
      <c r="F922" s="2">
        <f>'Moving Avg'!D922</f>
        <v>2.25</v>
      </c>
      <c r="G922" s="2">
        <f>'Moving Avg'!F922</f>
        <v>2.0634999999999999</v>
      </c>
      <c r="H922" s="2">
        <f>'Moving Avg'!G922</f>
        <v>2.0113999999999996</v>
      </c>
      <c r="I922" s="2">
        <f>'Moving Avg'!H922</f>
        <v>1.8841999999999981</v>
      </c>
      <c r="J922" s="5" t="str">
        <f>OBV!F922</f>
        <v>NEUTRAL</v>
      </c>
      <c r="K922" s="5" t="str">
        <f>OBV!G922</f>
        <v>NEUTRAL</v>
      </c>
      <c r="L922" s="5" t="str">
        <f>OBV!H922</f>
        <v>NEUTRAL</v>
      </c>
      <c r="M922" s="7">
        <f t="shared" si="140"/>
        <v>0</v>
      </c>
      <c r="N922" s="7">
        <f t="shared" si="141"/>
        <v>100</v>
      </c>
      <c r="O922" s="7">
        <f t="shared" si="142"/>
        <v>50</v>
      </c>
      <c r="P922" s="7">
        <f t="shared" si="143"/>
        <v>33</v>
      </c>
      <c r="Q922" s="8">
        <f t="shared" si="144"/>
        <v>47.45</v>
      </c>
      <c r="R922" s="8">
        <f t="shared" si="145"/>
        <v>45.75</v>
      </c>
      <c r="S922" s="8">
        <f t="shared" si="146"/>
        <v>42.35</v>
      </c>
      <c r="T922" s="8">
        <f t="shared" si="147"/>
        <v>45.75</v>
      </c>
      <c r="U922" s="7">
        <f t="shared" si="148"/>
        <v>45.183333333333337</v>
      </c>
      <c r="V922" s="7">
        <f t="shared" si="149"/>
        <v>45.325000000000003</v>
      </c>
    </row>
    <row r="923" spans="1:22" ht="13.5" x14ac:dyDescent="0.25">
      <c r="A923" s="3">
        <f>RSI!A923</f>
        <v>43654</v>
      </c>
      <c r="B923" s="2">
        <f>RSI!B923</f>
        <v>2.25</v>
      </c>
      <c r="C923" s="2">
        <f>RSI!I923</f>
        <v>82.724149195200283</v>
      </c>
      <c r="D923" s="2">
        <f>MACD!E923</f>
        <v>-0.12306915784955064</v>
      </c>
      <c r="E923" s="2">
        <f>MACD!F923</f>
        <v>-8.183781953679925E-2</v>
      </c>
      <c r="F923" s="2">
        <f>'Moving Avg'!D923</f>
        <v>2.25</v>
      </c>
      <c r="G923" s="2">
        <f>'Moving Avg'!F923</f>
        <v>2.0759999999999996</v>
      </c>
      <c r="H923" s="2">
        <f>'Moving Avg'!G923</f>
        <v>2.0183999999999997</v>
      </c>
      <c r="I923" s="2">
        <f>'Moving Avg'!H923</f>
        <v>1.8877999999999984</v>
      </c>
      <c r="J923" s="5" t="str">
        <f>OBV!F923</f>
        <v>NEUTRAL</v>
      </c>
      <c r="K923" s="5" t="str">
        <f>OBV!G923</f>
        <v>NEUTRAL</v>
      </c>
      <c r="L923" s="5" t="str">
        <f>OBV!H923</f>
        <v>NEUTRAL</v>
      </c>
      <c r="M923" s="7">
        <f t="shared" si="140"/>
        <v>0</v>
      </c>
      <c r="N923" s="7">
        <f t="shared" si="141"/>
        <v>100</v>
      </c>
      <c r="O923" s="7">
        <f t="shared" si="142"/>
        <v>50</v>
      </c>
      <c r="P923" s="7">
        <f t="shared" si="143"/>
        <v>33</v>
      </c>
      <c r="Q923" s="8">
        <f t="shared" si="144"/>
        <v>47.45</v>
      </c>
      <c r="R923" s="8">
        <f t="shared" si="145"/>
        <v>45.75</v>
      </c>
      <c r="S923" s="8">
        <f t="shared" si="146"/>
        <v>42.35</v>
      </c>
      <c r="T923" s="8">
        <f t="shared" si="147"/>
        <v>45.75</v>
      </c>
      <c r="U923" s="7">
        <f t="shared" si="148"/>
        <v>45.183333333333337</v>
      </c>
      <c r="V923" s="7">
        <f t="shared" si="149"/>
        <v>45.325000000000003</v>
      </c>
    </row>
    <row r="924" spans="1:22" ht="13.5" x14ac:dyDescent="0.25">
      <c r="A924" s="3">
        <f>RSI!A924</f>
        <v>43655</v>
      </c>
      <c r="B924" s="2">
        <f>RSI!B924</f>
        <v>2.25</v>
      </c>
      <c r="C924" s="2">
        <f>RSI!I924</f>
        <v>82.724149195200283</v>
      </c>
      <c r="D924" s="2">
        <f>MACD!E924</f>
        <v>-0.13052673520873204</v>
      </c>
      <c r="E924" s="2">
        <f>MACD!F924</f>
        <v>-9.1575602671185821E-2</v>
      </c>
      <c r="F924" s="2">
        <f>'Moving Avg'!D924</f>
        <v>2.25</v>
      </c>
      <c r="G924" s="2">
        <f>'Moving Avg'!F924</f>
        <v>2.0884999999999998</v>
      </c>
      <c r="H924" s="2">
        <f>'Moving Avg'!G924</f>
        <v>2.0243999999999995</v>
      </c>
      <c r="I924" s="2">
        <f>'Moving Avg'!H924</f>
        <v>1.8911999999999987</v>
      </c>
      <c r="J924" s="5" t="str">
        <f>OBV!F924</f>
        <v>NEUTRAL</v>
      </c>
      <c r="K924" s="5" t="str">
        <f>OBV!G924</f>
        <v>NEUTRAL</v>
      </c>
      <c r="L924" s="5" t="str">
        <f>OBV!H924</f>
        <v>NEUTRAL</v>
      </c>
      <c r="M924" s="7">
        <f t="shared" si="140"/>
        <v>0</v>
      </c>
      <c r="N924" s="7">
        <f t="shared" si="141"/>
        <v>100</v>
      </c>
      <c r="O924" s="7">
        <f t="shared" si="142"/>
        <v>50</v>
      </c>
      <c r="P924" s="7">
        <f t="shared" si="143"/>
        <v>33</v>
      </c>
      <c r="Q924" s="8">
        <f t="shared" si="144"/>
        <v>47.45</v>
      </c>
      <c r="R924" s="8">
        <f t="shared" si="145"/>
        <v>45.75</v>
      </c>
      <c r="S924" s="8">
        <f t="shared" si="146"/>
        <v>42.35</v>
      </c>
      <c r="T924" s="8">
        <f t="shared" si="147"/>
        <v>45.75</v>
      </c>
      <c r="U924" s="7">
        <f t="shared" si="148"/>
        <v>45.183333333333337</v>
      </c>
      <c r="V924" s="7">
        <f t="shared" si="149"/>
        <v>45.325000000000003</v>
      </c>
    </row>
    <row r="925" spans="1:22" ht="13.5" x14ac:dyDescent="0.25">
      <c r="A925" s="3">
        <f>RSI!A925</f>
        <v>43656</v>
      </c>
      <c r="B925" s="2">
        <f>RSI!B925</f>
        <v>2.25</v>
      </c>
      <c r="C925" s="2">
        <f>RSI!I925</f>
        <v>82.724149195200283</v>
      </c>
      <c r="D925" s="2">
        <f>MACD!E925</f>
        <v>-0.13157723900628171</v>
      </c>
      <c r="E925" s="2">
        <f>MACD!F925</f>
        <v>-9.9575929938205007E-2</v>
      </c>
      <c r="F925" s="2">
        <f>'Moving Avg'!D925</f>
        <v>2.25</v>
      </c>
      <c r="G925" s="2">
        <f>'Moving Avg'!F925</f>
        <v>2.1055000000000001</v>
      </c>
      <c r="H925" s="2">
        <f>'Moving Avg'!G925</f>
        <v>2.0313999999999997</v>
      </c>
      <c r="I925" s="2">
        <f>'Moving Avg'!H925</f>
        <v>1.8945999999999983</v>
      </c>
      <c r="J925" s="5" t="str">
        <f>OBV!F925</f>
        <v>NEUTRAL</v>
      </c>
      <c r="K925" s="5" t="str">
        <f>OBV!G925</f>
        <v>NEUTRAL</v>
      </c>
      <c r="L925" s="5" t="str">
        <f>OBV!H925</f>
        <v>NEUTRAL</v>
      </c>
      <c r="M925" s="7">
        <f t="shared" si="140"/>
        <v>0</v>
      </c>
      <c r="N925" s="7">
        <f t="shared" si="141"/>
        <v>100</v>
      </c>
      <c r="O925" s="7">
        <f t="shared" si="142"/>
        <v>50</v>
      </c>
      <c r="P925" s="7">
        <f t="shared" si="143"/>
        <v>33</v>
      </c>
      <c r="Q925" s="8">
        <f t="shared" si="144"/>
        <v>47.45</v>
      </c>
      <c r="R925" s="8">
        <f t="shared" si="145"/>
        <v>45.75</v>
      </c>
      <c r="S925" s="8">
        <f t="shared" si="146"/>
        <v>42.35</v>
      </c>
      <c r="T925" s="8">
        <f t="shared" si="147"/>
        <v>45.75</v>
      </c>
      <c r="U925" s="7">
        <f t="shared" si="148"/>
        <v>45.183333333333337</v>
      </c>
      <c r="V925" s="7">
        <f t="shared" si="149"/>
        <v>45.325000000000003</v>
      </c>
    </row>
    <row r="926" spans="1:22" ht="13.5" x14ac:dyDescent="0.25">
      <c r="A926" s="3">
        <f>RSI!A926</f>
        <v>43657</v>
      </c>
      <c r="B926" s="2">
        <f>RSI!B926</f>
        <v>2.25</v>
      </c>
      <c r="C926" s="2">
        <f>RSI!I926</f>
        <v>82.724149195200283</v>
      </c>
      <c r="D926" s="2">
        <f>MACD!E926</f>
        <v>-0.11483245150856414</v>
      </c>
      <c r="E926" s="2">
        <f>MACD!F926</f>
        <v>-0.10262723425227684</v>
      </c>
      <c r="F926" s="2">
        <f>'Moving Avg'!D926</f>
        <v>2.25</v>
      </c>
      <c r="G926" s="2">
        <f>'Moving Avg'!F926</f>
        <v>2.125</v>
      </c>
      <c r="H926" s="2">
        <f>'Moving Avg'!G926</f>
        <v>2.0373999999999999</v>
      </c>
      <c r="I926" s="2">
        <f>'Moving Avg'!H926</f>
        <v>1.8977999999999986</v>
      </c>
      <c r="J926" s="5" t="str">
        <f>OBV!F926</f>
        <v>NEUTRAL</v>
      </c>
      <c r="K926" s="5" t="str">
        <f>OBV!G926</f>
        <v>NEUTRAL</v>
      </c>
      <c r="L926" s="5" t="str">
        <f>OBV!H926</f>
        <v>NEUTRAL</v>
      </c>
      <c r="M926" s="7">
        <f t="shared" si="140"/>
        <v>0</v>
      </c>
      <c r="N926" s="7">
        <f t="shared" si="141"/>
        <v>45</v>
      </c>
      <c r="O926" s="7">
        <f t="shared" si="142"/>
        <v>50</v>
      </c>
      <c r="P926" s="7">
        <f t="shared" si="143"/>
        <v>33</v>
      </c>
      <c r="Q926" s="8">
        <f t="shared" si="144"/>
        <v>28.2</v>
      </c>
      <c r="R926" s="8">
        <f t="shared" si="145"/>
        <v>34.75</v>
      </c>
      <c r="S926" s="8">
        <f t="shared" si="146"/>
        <v>34.1</v>
      </c>
      <c r="T926" s="8">
        <f t="shared" si="147"/>
        <v>32</v>
      </c>
      <c r="U926" s="7">
        <f t="shared" si="148"/>
        <v>32.35</v>
      </c>
      <c r="V926" s="7">
        <f t="shared" si="149"/>
        <v>32.262500000000003</v>
      </c>
    </row>
    <row r="927" spans="1:22" ht="13.5" x14ac:dyDescent="0.25">
      <c r="A927" s="3">
        <f>RSI!A927</f>
        <v>43658</v>
      </c>
      <c r="B927" s="2">
        <f>RSI!B927</f>
        <v>2.25</v>
      </c>
      <c r="C927" s="2">
        <f>RSI!I927</f>
        <v>82.724149195200283</v>
      </c>
      <c r="D927" s="2">
        <f>MACD!E927</f>
        <v>-8.7584171258117571E-2</v>
      </c>
      <c r="E927" s="2">
        <f>MACD!F927</f>
        <v>-9.9618621653444983E-2</v>
      </c>
      <c r="F927" s="2">
        <f>'Moving Avg'!D927</f>
        <v>2.25</v>
      </c>
      <c r="G927" s="2">
        <f>'Moving Avg'!F927</f>
        <v>2.1444999999999999</v>
      </c>
      <c r="H927" s="2">
        <f>'Moving Avg'!G927</f>
        <v>2.0433999999999997</v>
      </c>
      <c r="I927" s="2">
        <f>'Moving Avg'!H927</f>
        <v>1.9008999999999987</v>
      </c>
      <c r="J927" s="5" t="str">
        <f>OBV!F927</f>
        <v>NEUTRAL</v>
      </c>
      <c r="K927" s="5" t="str">
        <f>OBV!G927</f>
        <v>NEUTRAL</v>
      </c>
      <c r="L927" s="5" t="str">
        <f>OBV!H927</f>
        <v>NEUTRAL</v>
      </c>
      <c r="M927" s="7">
        <f t="shared" si="140"/>
        <v>0</v>
      </c>
      <c r="N927" s="7">
        <f t="shared" si="141"/>
        <v>0</v>
      </c>
      <c r="O927" s="7">
        <f t="shared" si="142"/>
        <v>50</v>
      </c>
      <c r="P927" s="7">
        <f t="shared" si="143"/>
        <v>33</v>
      </c>
      <c r="Q927" s="8">
        <f t="shared" si="144"/>
        <v>12.45</v>
      </c>
      <c r="R927" s="8">
        <f t="shared" si="145"/>
        <v>25.75</v>
      </c>
      <c r="S927" s="8">
        <f t="shared" si="146"/>
        <v>27.35</v>
      </c>
      <c r="T927" s="8">
        <f t="shared" si="147"/>
        <v>20.75</v>
      </c>
      <c r="U927" s="7">
        <f t="shared" si="148"/>
        <v>21.850000000000005</v>
      </c>
      <c r="V927" s="7">
        <f t="shared" si="149"/>
        <v>21.575000000000003</v>
      </c>
    </row>
    <row r="928" spans="1:22" ht="13.5" x14ac:dyDescent="0.25">
      <c r="A928" s="3">
        <f>RSI!A928</f>
        <v>43661</v>
      </c>
      <c r="B928" s="2">
        <f>RSI!B928</f>
        <v>2.29</v>
      </c>
      <c r="C928" s="2">
        <f>RSI!I928</f>
        <v>85.920971838146869</v>
      </c>
      <c r="D928" s="2">
        <f>MACD!E928</f>
        <v>-6.8200656289726602E-2</v>
      </c>
      <c r="E928" s="2">
        <f>MACD!F928</f>
        <v>-9.3335028580701307E-2</v>
      </c>
      <c r="F928" s="2">
        <f>'Moving Avg'!D928</f>
        <v>2.258</v>
      </c>
      <c r="G928" s="2">
        <f>'Moving Avg'!F928</f>
        <v>2.1619999999999999</v>
      </c>
      <c r="H928" s="2">
        <f>'Moving Avg'!G928</f>
        <v>2.0501999999999998</v>
      </c>
      <c r="I928" s="2">
        <f>'Moving Avg'!H928</f>
        <v>1.9040999999999988</v>
      </c>
      <c r="J928" s="5" t="str">
        <f>OBV!F928</f>
        <v>BULLISH</v>
      </c>
      <c r="K928" s="5" t="str">
        <f>OBV!G928</f>
        <v>NEUTRAL</v>
      </c>
      <c r="L928" s="5" t="str">
        <f>OBV!H928</f>
        <v>CONFIRMED BULLISH</v>
      </c>
      <c r="M928" s="7">
        <f t="shared" si="140"/>
        <v>0</v>
      </c>
      <c r="N928" s="7">
        <f t="shared" si="141"/>
        <v>0</v>
      </c>
      <c r="O928" s="7">
        <f t="shared" si="142"/>
        <v>50</v>
      </c>
      <c r="P928" s="7">
        <f t="shared" si="143"/>
        <v>83.5</v>
      </c>
      <c r="Q928" s="8">
        <f t="shared" si="144"/>
        <v>20.024999999999999</v>
      </c>
      <c r="R928" s="8">
        <f t="shared" si="145"/>
        <v>38.375</v>
      </c>
      <c r="S928" s="8">
        <f t="shared" si="146"/>
        <v>50.075000000000003</v>
      </c>
      <c r="T928" s="8">
        <f t="shared" si="147"/>
        <v>33.375</v>
      </c>
      <c r="U928" s="7">
        <f t="shared" si="148"/>
        <v>36.158333333333331</v>
      </c>
      <c r="V928" s="7">
        <f t="shared" si="149"/>
        <v>35.462499999999999</v>
      </c>
    </row>
    <row r="929" spans="1:22" ht="13.5" x14ac:dyDescent="0.25">
      <c r="A929" s="3">
        <f>RSI!A929</f>
        <v>43662</v>
      </c>
      <c r="B929" s="2">
        <f>RSI!B929</f>
        <v>2.29</v>
      </c>
      <c r="C929" s="2">
        <f>RSI!I929</f>
        <v>85.920971838146869</v>
      </c>
      <c r="D929" s="2">
        <f>MACD!E929</f>
        <v>-5.2692766712899353E-2</v>
      </c>
      <c r="E929" s="2">
        <f>MACD!F929</f>
        <v>-8.5206576207140922E-2</v>
      </c>
      <c r="F929" s="2">
        <f>'Moving Avg'!D929</f>
        <v>2.2659999999999996</v>
      </c>
      <c r="G929" s="2">
        <f>'Moving Avg'!F929</f>
        <v>2.1764999999999999</v>
      </c>
      <c r="H929" s="2">
        <f>'Moving Avg'!G929</f>
        <v>2.0569999999999999</v>
      </c>
      <c r="I929" s="2">
        <f>'Moving Avg'!H929</f>
        <v>1.9072999999999987</v>
      </c>
      <c r="J929" s="5" t="str">
        <f>OBV!F929</f>
        <v>BULLISH</v>
      </c>
      <c r="K929" s="5" t="str">
        <f>OBV!G929</f>
        <v>NEUTRAL</v>
      </c>
      <c r="L929" s="5" t="str">
        <f>OBV!H929</f>
        <v>CONFIRMED BULLISH</v>
      </c>
      <c r="M929" s="7">
        <f t="shared" si="140"/>
        <v>0</v>
      </c>
      <c r="N929" s="7">
        <f t="shared" si="141"/>
        <v>0</v>
      </c>
      <c r="O929" s="7">
        <f t="shared" si="142"/>
        <v>50</v>
      </c>
      <c r="P929" s="7">
        <f t="shared" si="143"/>
        <v>83.5</v>
      </c>
      <c r="Q929" s="8">
        <f t="shared" si="144"/>
        <v>20.024999999999999</v>
      </c>
      <c r="R929" s="8">
        <f t="shared" si="145"/>
        <v>38.375</v>
      </c>
      <c r="S929" s="8">
        <f t="shared" si="146"/>
        <v>50.075000000000003</v>
      </c>
      <c r="T929" s="8">
        <f t="shared" si="147"/>
        <v>33.375</v>
      </c>
      <c r="U929" s="7">
        <f t="shared" si="148"/>
        <v>36.158333333333331</v>
      </c>
      <c r="V929" s="7">
        <f t="shared" si="149"/>
        <v>35.462499999999999</v>
      </c>
    </row>
    <row r="930" spans="1:22" ht="13.5" x14ac:dyDescent="0.25">
      <c r="A930" s="3">
        <f>RSI!A930</f>
        <v>43663</v>
      </c>
      <c r="B930" s="2">
        <f>RSI!B930</f>
        <v>2.29</v>
      </c>
      <c r="C930" s="2">
        <f>RSI!I930</f>
        <v>85.920971838146869</v>
      </c>
      <c r="D930" s="2">
        <f>MACD!E930</f>
        <v>-4.0398063862531863E-2</v>
      </c>
      <c r="E930" s="2">
        <f>MACD!F930</f>
        <v>-7.6244873738219116E-2</v>
      </c>
      <c r="F930" s="2">
        <f>'Moving Avg'!D930</f>
        <v>2.274</v>
      </c>
      <c r="G930" s="2">
        <f>'Moving Avg'!F930</f>
        <v>2.1909999999999998</v>
      </c>
      <c r="H930" s="2">
        <f>'Moving Avg'!G930</f>
        <v>2.0638000000000001</v>
      </c>
      <c r="I930" s="2">
        <f>'Moving Avg'!H930</f>
        <v>1.910499999999999</v>
      </c>
      <c r="J930" s="5" t="str">
        <f>OBV!F930</f>
        <v>BULLISH</v>
      </c>
      <c r="K930" s="5" t="str">
        <f>OBV!G930</f>
        <v>NEUTRAL</v>
      </c>
      <c r="L930" s="5" t="str">
        <f>OBV!H930</f>
        <v>CONFIRMED BULLISH</v>
      </c>
      <c r="M930" s="7">
        <f t="shared" si="140"/>
        <v>0</v>
      </c>
      <c r="N930" s="7">
        <f t="shared" si="141"/>
        <v>0</v>
      </c>
      <c r="O930" s="7">
        <f t="shared" si="142"/>
        <v>50</v>
      </c>
      <c r="P930" s="7">
        <f t="shared" si="143"/>
        <v>83.5</v>
      </c>
      <c r="Q930" s="8">
        <f t="shared" si="144"/>
        <v>20.024999999999999</v>
      </c>
      <c r="R930" s="8">
        <f t="shared" si="145"/>
        <v>38.375</v>
      </c>
      <c r="S930" s="8">
        <f t="shared" si="146"/>
        <v>50.075000000000003</v>
      </c>
      <c r="T930" s="8">
        <f t="shared" si="147"/>
        <v>33.375</v>
      </c>
      <c r="U930" s="7">
        <f t="shared" si="148"/>
        <v>36.158333333333331</v>
      </c>
      <c r="V930" s="7">
        <f t="shared" si="149"/>
        <v>35.462499999999999</v>
      </c>
    </row>
    <row r="931" spans="1:22" ht="13.5" x14ac:dyDescent="0.25">
      <c r="A931" s="3">
        <f>RSI!A931</f>
        <v>43664</v>
      </c>
      <c r="B931" s="2">
        <f>RSI!B931</f>
        <v>2.29</v>
      </c>
      <c r="C931" s="2">
        <f>RSI!I931</f>
        <v>85.920971838146869</v>
      </c>
      <c r="D931" s="2">
        <f>MACD!E931</f>
        <v>-3.0760925573924514E-2</v>
      </c>
      <c r="E931" s="2">
        <f>MACD!F931</f>
        <v>-6.7148084105360203E-2</v>
      </c>
      <c r="F931" s="2">
        <f>'Moving Avg'!D931</f>
        <v>2.282</v>
      </c>
      <c r="G931" s="2">
        <f>'Moving Avg'!F931</f>
        <v>2.2054999999999998</v>
      </c>
      <c r="H931" s="2">
        <f>'Moving Avg'!G931</f>
        <v>2.0706000000000002</v>
      </c>
      <c r="I931" s="2">
        <f>'Moving Avg'!H931</f>
        <v>1.9136999999999993</v>
      </c>
      <c r="J931" s="5" t="str">
        <f>OBV!F931</f>
        <v>BULLISH</v>
      </c>
      <c r="K931" s="5" t="str">
        <f>OBV!G931</f>
        <v>NEUTRAL</v>
      </c>
      <c r="L931" s="5" t="str">
        <f>OBV!H931</f>
        <v>CONFIRMED BULLISH</v>
      </c>
      <c r="M931" s="7">
        <f t="shared" si="140"/>
        <v>0</v>
      </c>
      <c r="N931" s="7">
        <f t="shared" si="141"/>
        <v>0</v>
      </c>
      <c r="O931" s="7">
        <f t="shared" si="142"/>
        <v>50</v>
      </c>
      <c r="P931" s="7">
        <f t="shared" si="143"/>
        <v>83.5</v>
      </c>
      <c r="Q931" s="8">
        <f t="shared" si="144"/>
        <v>20.024999999999999</v>
      </c>
      <c r="R931" s="8">
        <f t="shared" si="145"/>
        <v>38.375</v>
      </c>
      <c r="S931" s="8">
        <f t="shared" si="146"/>
        <v>50.075000000000003</v>
      </c>
      <c r="T931" s="8">
        <f t="shared" si="147"/>
        <v>33.375</v>
      </c>
      <c r="U931" s="7">
        <f t="shared" si="148"/>
        <v>36.158333333333331</v>
      </c>
      <c r="V931" s="7">
        <f t="shared" si="149"/>
        <v>35.462499999999999</v>
      </c>
    </row>
    <row r="932" spans="1:22" ht="13.5" x14ac:dyDescent="0.25">
      <c r="A932" s="3">
        <f>RSI!A932</f>
        <v>43665</v>
      </c>
      <c r="B932" s="2">
        <f>RSI!B932</f>
        <v>2.2999999999999998</v>
      </c>
      <c r="C932" s="2">
        <f>RSI!I932</f>
        <v>86.745706814388697</v>
      </c>
      <c r="D932" s="2">
        <f>MACD!E932</f>
        <v>-2.4056490440982348E-2</v>
      </c>
      <c r="E932" s="2">
        <f>MACD!F932</f>
        <v>-5.8529765372484638E-2</v>
      </c>
      <c r="F932" s="2">
        <f>'Moving Avg'!D932</f>
        <v>2.2920000000000003</v>
      </c>
      <c r="G932" s="2">
        <f>'Moving Avg'!F932</f>
        <v>2.2204999999999999</v>
      </c>
      <c r="H932" s="2">
        <f>'Moving Avg'!G932</f>
        <v>2.0776000000000003</v>
      </c>
      <c r="I932" s="2">
        <f>'Moving Avg'!H932</f>
        <v>1.9169499999999993</v>
      </c>
      <c r="J932" s="5" t="str">
        <f>OBV!F932</f>
        <v>BULLISH</v>
      </c>
      <c r="K932" s="5" t="str">
        <f>OBV!G932</f>
        <v>NEUTRAL</v>
      </c>
      <c r="L932" s="5" t="str">
        <f>OBV!H932</f>
        <v>CONFIRMED BULLISH</v>
      </c>
      <c r="M932" s="7">
        <f t="shared" si="140"/>
        <v>0</v>
      </c>
      <c r="N932" s="7">
        <f t="shared" si="141"/>
        <v>0</v>
      </c>
      <c r="O932" s="7">
        <f t="shared" si="142"/>
        <v>50</v>
      </c>
      <c r="P932" s="7">
        <f t="shared" si="143"/>
        <v>83.5</v>
      </c>
      <c r="Q932" s="8">
        <f t="shared" si="144"/>
        <v>20.024999999999999</v>
      </c>
      <c r="R932" s="8">
        <f t="shared" si="145"/>
        <v>38.375</v>
      </c>
      <c r="S932" s="8">
        <f t="shared" si="146"/>
        <v>50.075000000000003</v>
      </c>
      <c r="T932" s="8">
        <f t="shared" si="147"/>
        <v>33.375</v>
      </c>
      <c r="U932" s="7">
        <f t="shared" si="148"/>
        <v>36.158333333333331</v>
      </c>
      <c r="V932" s="7">
        <f t="shared" si="149"/>
        <v>35.462499999999999</v>
      </c>
    </row>
    <row r="933" spans="1:22" ht="13.5" x14ac:dyDescent="0.25">
      <c r="A933" s="3">
        <f>RSI!A933</f>
        <v>43668</v>
      </c>
      <c r="B933" s="2">
        <f>RSI!B933</f>
        <v>2.2999999999999998</v>
      </c>
      <c r="C933" s="2">
        <f>RSI!I933</f>
        <v>86.745706814388697</v>
      </c>
      <c r="D933" s="2">
        <f>MACD!E933</f>
        <v>-1.9099380403024835E-2</v>
      </c>
      <c r="E933" s="2">
        <f>MACD!F933</f>
        <v>-5.0643688378592677E-2</v>
      </c>
      <c r="F933" s="2">
        <f>'Moving Avg'!D933</f>
        <v>2.2939999999999996</v>
      </c>
      <c r="G933" s="2">
        <f>'Moving Avg'!F933</f>
        <v>2.2354999999999996</v>
      </c>
      <c r="H933" s="2">
        <f>'Moving Avg'!G933</f>
        <v>2.0836000000000001</v>
      </c>
      <c r="I933" s="2">
        <f>'Moving Avg'!H933</f>
        <v>1.9199999999999995</v>
      </c>
      <c r="J933" s="5" t="str">
        <f>OBV!F933</f>
        <v>BULLISH</v>
      </c>
      <c r="K933" s="5" t="str">
        <f>OBV!G933</f>
        <v>NEUTRAL</v>
      </c>
      <c r="L933" s="5" t="str">
        <f>OBV!H933</f>
        <v>CONFIRMED BULLISH</v>
      </c>
      <c r="M933" s="7">
        <f t="shared" si="140"/>
        <v>0</v>
      </c>
      <c r="N933" s="7">
        <f t="shared" si="141"/>
        <v>0</v>
      </c>
      <c r="O933" s="7">
        <f t="shared" si="142"/>
        <v>50</v>
      </c>
      <c r="P933" s="7">
        <f t="shared" si="143"/>
        <v>83.5</v>
      </c>
      <c r="Q933" s="8">
        <f t="shared" si="144"/>
        <v>20.024999999999999</v>
      </c>
      <c r="R933" s="8">
        <f t="shared" si="145"/>
        <v>38.375</v>
      </c>
      <c r="S933" s="8">
        <f t="shared" si="146"/>
        <v>50.075000000000003</v>
      </c>
      <c r="T933" s="8">
        <f t="shared" si="147"/>
        <v>33.375</v>
      </c>
      <c r="U933" s="7">
        <f t="shared" si="148"/>
        <v>36.158333333333331</v>
      </c>
      <c r="V933" s="7">
        <f t="shared" si="149"/>
        <v>35.462499999999999</v>
      </c>
    </row>
    <row r="934" spans="1:22" ht="13.5" x14ac:dyDescent="0.25">
      <c r="A934" s="3">
        <f>RSI!A934</f>
        <v>43669</v>
      </c>
      <c r="B934" s="2">
        <f>RSI!B934</f>
        <v>2.2999999999999998</v>
      </c>
      <c r="C934" s="2">
        <f>RSI!I934</f>
        <v>86.745706814388683</v>
      </c>
      <c r="D934" s="2">
        <f>MACD!E934</f>
        <v>-1.5567748545331384E-2</v>
      </c>
      <c r="E934" s="2">
        <f>MACD!F934</f>
        <v>-4.362850041194042E-2</v>
      </c>
      <c r="F934" s="2">
        <f>'Moving Avg'!D934</f>
        <v>2.2960000000000003</v>
      </c>
      <c r="G934" s="2">
        <f>'Moving Avg'!F934</f>
        <v>2.2504999999999997</v>
      </c>
      <c r="H934" s="2">
        <f>'Moving Avg'!G934</f>
        <v>2.0895999999999999</v>
      </c>
      <c r="I934" s="2">
        <f>'Moving Avg'!H934</f>
        <v>1.9232499999999997</v>
      </c>
      <c r="J934" s="5" t="str">
        <f>OBV!F934</f>
        <v>BULLISH</v>
      </c>
      <c r="K934" s="5" t="str">
        <f>OBV!G934</f>
        <v>NEUTRAL</v>
      </c>
      <c r="L934" s="5" t="str">
        <f>OBV!H934</f>
        <v>CONFIRMED BULLISH</v>
      </c>
      <c r="M934" s="7">
        <f t="shared" si="140"/>
        <v>0</v>
      </c>
      <c r="N934" s="7">
        <f t="shared" si="141"/>
        <v>0</v>
      </c>
      <c r="O934" s="7">
        <f t="shared" si="142"/>
        <v>50</v>
      </c>
      <c r="P934" s="7">
        <f t="shared" si="143"/>
        <v>83.5</v>
      </c>
      <c r="Q934" s="8">
        <f t="shared" si="144"/>
        <v>20.024999999999999</v>
      </c>
      <c r="R934" s="8">
        <f t="shared" si="145"/>
        <v>38.375</v>
      </c>
      <c r="S934" s="8">
        <f t="shared" si="146"/>
        <v>50.075000000000003</v>
      </c>
      <c r="T934" s="8">
        <f t="shared" si="147"/>
        <v>33.375</v>
      </c>
      <c r="U934" s="7">
        <f t="shared" si="148"/>
        <v>36.158333333333331</v>
      </c>
      <c r="V934" s="7">
        <f t="shared" si="149"/>
        <v>35.462499999999999</v>
      </c>
    </row>
    <row r="935" spans="1:22" ht="13.5" x14ac:dyDescent="0.25">
      <c r="A935" s="3">
        <f>RSI!A935</f>
        <v>43670</v>
      </c>
      <c r="B935" s="2">
        <f>RSI!B935</f>
        <v>2.2999999999999998</v>
      </c>
      <c r="C935" s="2">
        <f>RSI!I935</f>
        <v>86.745706814388683</v>
      </c>
      <c r="D935" s="2">
        <f>MACD!E935</f>
        <v>-1.3193190838645119E-2</v>
      </c>
      <c r="E935" s="2">
        <f>MACD!F935</f>
        <v>-3.7541438497281358E-2</v>
      </c>
      <c r="F935" s="2">
        <f>'Moving Avg'!D935</f>
        <v>2.2979999999999996</v>
      </c>
      <c r="G935" s="2">
        <f>'Moving Avg'!F935</f>
        <v>2.2634999999999996</v>
      </c>
      <c r="H935" s="2">
        <f>'Moving Avg'!G935</f>
        <v>2.0956000000000001</v>
      </c>
      <c r="I935" s="2">
        <f>'Moving Avg'!H935</f>
        <v>1.9264999999999999</v>
      </c>
      <c r="J935" s="5" t="str">
        <f>OBV!F935</f>
        <v>BULLISH</v>
      </c>
      <c r="K935" s="5" t="str">
        <f>OBV!G935</f>
        <v>NEUTRAL</v>
      </c>
      <c r="L935" s="5" t="str">
        <f>OBV!H935</f>
        <v>CONFIRMED BULLISH</v>
      </c>
      <c r="M935" s="7">
        <f t="shared" si="140"/>
        <v>0</v>
      </c>
      <c r="N935" s="7">
        <f t="shared" si="141"/>
        <v>0</v>
      </c>
      <c r="O935" s="7">
        <f t="shared" si="142"/>
        <v>50</v>
      </c>
      <c r="P935" s="7">
        <f t="shared" si="143"/>
        <v>83.5</v>
      </c>
      <c r="Q935" s="8">
        <f t="shared" si="144"/>
        <v>20.024999999999999</v>
      </c>
      <c r="R935" s="8">
        <f t="shared" si="145"/>
        <v>38.375</v>
      </c>
      <c r="S935" s="8">
        <f t="shared" si="146"/>
        <v>50.075000000000003</v>
      </c>
      <c r="T935" s="8">
        <f t="shared" si="147"/>
        <v>33.375</v>
      </c>
      <c r="U935" s="7">
        <f t="shared" si="148"/>
        <v>36.158333333333331</v>
      </c>
      <c r="V935" s="7">
        <f t="shared" si="149"/>
        <v>35.462499999999999</v>
      </c>
    </row>
    <row r="936" spans="1:22" ht="13.5" x14ac:dyDescent="0.25">
      <c r="A936" s="3">
        <f>RSI!A936</f>
        <v>43672</v>
      </c>
      <c r="B936" s="2">
        <f>RSI!B936</f>
        <v>2.2999999999999998</v>
      </c>
      <c r="C936" s="2">
        <f>RSI!I936</f>
        <v>86.745706814388683</v>
      </c>
      <c r="D936" s="2">
        <f>MACD!E936</f>
        <v>-1.1752233195643669E-2</v>
      </c>
      <c r="E936" s="2">
        <f>MACD!F936</f>
        <v>-3.238359743695382E-2</v>
      </c>
      <c r="F936" s="2">
        <f>'Moving Avg'!D936</f>
        <v>2.2999999999999998</v>
      </c>
      <c r="G936" s="2">
        <f>'Moving Avg'!F936</f>
        <v>2.2704999999999993</v>
      </c>
      <c r="H936" s="2">
        <f>'Moving Avg'!G936</f>
        <v>2.1016000000000004</v>
      </c>
      <c r="I936" s="2">
        <f>'Moving Avg'!H936</f>
        <v>1.9297500000000003</v>
      </c>
      <c r="J936" s="5" t="str">
        <f>OBV!F936</f>
        <v>BULLISH</v>
      </c>
      <c r="K936" s="5" t="str">
        <f>OBV!G936</f>
        <v>NEUTRAL</v>
      </c>
      <c r="L936" s="5" t="str">
        <f>OBV!H936</f>
        <v>CONFIRMED BULLISH</v>
      </c>
      <c r="M936" s="7">
        <f t="shared" si="140"/>
        <v>0</v>
      </c>
      <c r="N936" s="7">
        <f t="shared" si="141"/>
        <v>0</v>
      </c>
      <c r="O936" s="7">
        <f t="shared" si="142"/>
        <v>50</v>
      </c>
      <c r="P936" s="7">
        <f t="shared" si="143"/>
        <v>83.5</v>
      </c>
      <c r="Q936" s="8">
        <f t="shared" si="144"/>
        <v>20.024999999999999</v>
      </c>
      <c r="R936" s="8">
        <f t="shared" si="145"/>
        <v>38.375</v>
      </c>
      <c r="S936" s="8">
        <f t="shared" si="146"/>
        <v>50.075000000000003</v>
      </c>
      <c r="T936" s="8">
        <f t="shared" si="147"/>
        <v>33.375</v>
      </c>
      <c r="U936" s="7">
        <f t="shared" si="148"/>
        <v>36.158333333333331</v>
      </c>
      <c r="V936" s="7">
        <f t="shared" si="149"/>
        <v>35.462499999999999</v>
      </c>
    </row>
    <row r="937" spans="1:22" ht="13.5" x14ac:dyDescent="0.25">
      <c r="A937" s="3">
        <f>RSI!A937</f>
        <v>43675</v>
      </c>
      <c r="B937" s="2">
        <f>RSI!B937</f>
        <v>2.29</v>
      </c>
      <c r="C937" s="2">
        <f>RSI!I937</f>
        <v>79.960823107452697</v>
      </c>
      <c r="D937" s="2">
        <f>MACD!E937</f>
        <v>-1.0318409022971764E-2</v>
      </c>
      <c r="E937" s="2">
        <f>MACD!F937</f>
        <v>-2.7970559754157413E-2</v>
      </c>
      <c r="F937" s="2">
        <f>'Moving Avg'!D937</f>
        <v>2.2979999999999996</v>
      </c>
      <c r="G937" s="2">
        <f>'Moving Avg'!F937</f>
        <v>2.2724999999999991</v>
      </c>
      <c r="H937" s="2">
        <f>'Moving Avg'!G937</f>
        <v>2.1074000000000002</v>
      </c>
      <c r="I937" s="2">
        <f>'Moving Avg'!H937</f>
        <v>1.9329500000000002</v>
      </c>
      <c r="J937" s="5" t="str">
        <f>OBV!F937</f>
        <v>BEARISH</v>
      </c>
      <c r="K937" s="5" t="str">
        <f>OBV!G937</f>
        <v>NEUTRAL</v>
      </c>
      <c r="L937" s="5" t="str">
        <f>OBV!H937</f>
        <v>CONFIRMED BEARISH</v>
      </c>
      <c r="M937" s="7">
        <f t="shared" si="140"/>
        <v>0</v>
      </c>
      <c r="N937" s="7">
        <f t="shared" si="141"/>
        <v>0</v>
      </c>
      <c r="O937" s="7">
        <f t="shared" si="142"/>
        <v>50</v>
      </c>
      <c r="P937" s="7">
        <f t="shared" si="143"/>
        <v>16.5</v>
      </c>
      <c r="Q937" s="8">
        <f t="shared" si="144"/>
        <v>9.9749999999999996</v>
      </c>
      <c r="R937" s="8">
        <f t="shared" si="145"/>
        <v>21.625</v>
      </c>
      <c r="S937" s="8">
        <f t="shared" si="146"/>
        <v>19.925000000000001</v>
      </c>
      <c r="T937" s="8">
        <f t="shared" si="147"/>
        <v>16.625</v>
      </c>
      <c r="U937" s="7">
        <f t="shared" si="148"/>
        <v>17.175000000000001</v>
      </c>
      <c r="V937" s="7">
        <f t="shared" si="149"/>
        <v>17.037500000000001</v>
      </c>
    </row>
    <row r="938" spans="1:22" ht="13.5" x14ac:dyDescent="0.25">
      <c r="A938" s="3">
        <f>RSI!A938</f>
        <v>43676</v>
      </c>
      <c r="B938" s="2">
        <f>RSI!B938</f>
        <v>2.29</v>
      </c>
      <c r="C938" s="2">
        <f>RSI!I938</f>
        <v>79.960823107452697</v>
      </c>
      <c r="D938" s="2">
        <f>MACD!E938</f>
        <v>-3.3794481011009125E-3</v>
      </c>
      <c r="E938" s="2">
        <f>MACD!F938</f>
        <v>-2.3052337423546114E-2</v>
      </c>
      <c r="F938" s="2">
        <f>'Moving Avg'!D938</f>
        <v>2.2960000000000003</v>
      </c>
      <c r="G938" s="2">
        <f>'Moving Avg'!F938</f>
        <v>2.2744999999999993</v>
      </c>
      <c r="H938" s="2">
        <f>'Moving Avg'!G938</f>
        <v>2.1132000000000004</v>
      </c>
      <c r="I938" s="2">
        <f>'Moving Avg'!H938</f>
        <v>1.9358500000000007</v>
      </c>
      <c r="J938" s="5" t="str">
        <f>OBV!F938</f>
        <v>BEARISH</v>
      </c>
      <c r="K938" s="5" t="str">
        <f>OBV!G938</f>
        <v>NEUTRAL</v>
      </c>
      <c r="L938" s="5" t="str">
        <f>OBV!H938</f>
        <v>CONFIRMED BEARISH</v>
      </c>
      <c r="M938" s="7">
        <f t="shared" si="140"/>
        <v>0</v>
      </c>
      <c r="N938" s="7">
        <f t="shared" si="141"/>
        <v>0</v>
      </c>
      <c r="O938" s="7">
        <f t="shared" si="142"/>
        <v>50</v>
      </c>
      <c r="P938" s="7">
        <f t="shared" si="143"/>
        <v>16.5</v>
      </c>
      <c r="Q938" s="8">
        <f t="shared" si="144"/>
        <v>9.9749999999999996</v>
      </c>
      <c r="R938" s="8">
        <f t="shared" si="145"/>
        <v>21.625</v>
      </c>
      <c r="S938" s="8">
        <f t="shared" si="146"/>
        <v>19.925000000000001</v>
      </c>
      <c r="T938" s="8">
        <f t="shared" si="147"/>
        <v>16.625</v>
      </c>
      <c r="U938" s="7">
        <f t="shared" si="148"/>
        <v>17.175000000000001</v>
      </c>
      <c r="V938" s="7">
        <f t="shared" si="149"/>
        <v>17.037500000000001</v>
      </c>
    </row>
    <row r="939" spans="1:22" ht="13.5" x14ac:dyDescent="0.25">
      <c r="A939" s="3">
        <f>RSI!A939</f>
        <v>43677</v>
      </c>
      <c r="B939" s="2">
        <f>RSI!B939</f>
        <v>2.29</v>
      </c>
      <c r="C939" s="2">
        <f>RSI!I939</f>
        <v>79.960823107452697</v>
      </c>
      <c r="D939" s="2">
        <f>MACD!E939</f>
        <v>2.0955719727422384E-3</v>
      </c>
      <c r="E939" s="2">
        <f>MACD!F939</f>
        <v>-1.8022755544288446E-2</v>
      </c>
      <c r="F939" s="2">
        <f>'Moving Avg'!D939</f>
        <v>2.2939999999999996</v>
      </c>
      <c r="G939" s="2">
        <f>'Moving Avg'!F939</f>
        <v>2.2764999999999995</v>
      </c>
      <c r="H939" s="2">
        <f>'Moving Avg'!G939</f>
        <v>2.1190000000000007</v>
      </c>
      <c r="I939" s="2">
        <f>'Moving Avg'!H939</f>
        <v>1.9387500000000006</v>
      </c>
      <c r="J939" s="5" t="str">
        <f>OBV!F939</f>
        <v>BEARISH</v>
      </c>
      <c r="K939" s="5" t="str">
        <f>OBV!G939</f>
        <v>NEUTRAL</v>
      </c>
      <c r="L939" s="5" t="str">
        <f>OBV!H939</f>
        <v>CONFIRMED BEARISH</v>
      </c>
      <c r="M939" s="7">
        <f t="shared" si="140"/>
        <v>0</v>
      </c>
      <c r="N939" s="7">
        <f t="shared" si="141"/>
        <v>0</v>
      </c>
      <c r="O939" s="7">
        <f t="shared" si="142"/>
        <v>50</v>
      </c>
      <c r="P939" s="7">
        <f t="shared" si="143"/>
        <v>16.5</v>
      </c>
      <c r="Q939" s="8">
        <f t="shared" si="144"/>
        <v>9.9749999999999996</v>
      </c>
      <c r="R939" s="8">
        <f t="shared" si="145"/>
        <v>21.625</v>
      </c>
      <c r="S939" s="8">
        <f t="shared" si="146"/>
        <v>19.925000000000001</v>
      </c>
      <c r="T939" s="8">
        <f t="shared" si="147"/>
        <v>16.625</v>
      </c>
      <c r="U939" s="7">
        <f t="shared" si="148"/>
        <v>17.175000000000001</v>
      </c>
      <c r="V939" s="7">
        <f t="shared" si="149"/>
        <v>17.037500000000001</v>
      </c>
    </row>
    <row r="940" spans="1:22" ht="13.5" x14ac:dyDescent="0.25">
      <c r="A940" s="3">
        <f>RSI!A940</f>
        <v>43678</v>
      </c>
      <c r="B940" s="2">
        <f>RSI!B940</f>
        <v>2.29</v>
      </c>
      <c r="C940" s="2">
        <f>RSI!I940</f>
        <v>79.960823107452697</v>
      </c>
      <c r="D940" s="2">
        <f>MACD!E940</f>
        <v>6.3612364525593712E-3</v>
      </c>
      <c r="E940" s="2">
        <f>MACD!F940</f>
        <v>-1.3145957144918884E-2</v>
      </c>
      <c r="F940" s="2">
        <f>'Moving Avg'!D940</f>
        <v>2.2920000000000003</v>
      </c>
      <c r="G940" s="2">
        <f>'Moving Avg'!F940</f>
        <v>2.2784999999999997</v>
      </c>
      <c r="H940" s="2">
        <f>'Moving Avg'!G940</f>
        <v>2.1248000000000009</v>
      </c>
      <c r="I940" s="2">
        <f>'Moving Avg'!H940</f>
        <v>1.9414000000000007</v>
      </c>
      <c r="J940" s="5" t="str">
        <f>OBV!F940</f>
        <v>BEARISH</v>
      </c>
      <c r="K940" s="5" t="str">
        <f>OBV!G940</f>
        <v>NEUTRAL</v>
      </c>
      <c r="L940" s="5" t="str">
        <f>OBV!H940</f>
        <v>CONFIRMED BEARISH</v>
      </c>
      <c r="M940" s="7">
        <f t="shared" si="140"/>
        <v>0</v>
      </c>
      <c r="N940" s="7">
        <f t="shared" si="141"/>
        <v>0</v>
      </c>
      <c r="O940" s="7">
        <f t="shared" si="142"/>
        <v>50</v>
      </c>
      <c r="P940" s="7">
        <f t="shared" si="143"/>
        <v>16.5</v>
      </c>
      <c r="Q940" s="8">
        <f t="shared" si="144"/>
        <v>9.9749999999999996</v>
      </c>
      <c r="R940" s="8">
        <f t="shared" si="145"/>
        <v>21.625</v>
      </c>
      <c r="S940" s="8">
        <f t="shared" si="146"/>
        <v>19.925000000000001</v>
      </c>
      <c r="T940" s="8">
        <f t="shared" si="147"/>
        <v>16.625</v>
      </c>
      <c r="U940" s="7">
        <f t="shared" si="148"/>
        <v>17.175000000000001</v>
      </c>
      <c r="V940" s="7">
        <f t="shared" si="149"/>
        <v>17.037500000000001</v>
      </c>
    </row>
    <row r="941" spans="1:22" ht="13.5" x14ac:dyDescent="0.25">
      <c r="A941" s="3">
        <f>RSI!A941</f>
        <v>43679</v>
      </c>
      <c r="B941" s="2">
        <f>RSI!B941</f>
        <v>2.29</v>
      </c>
      <c r="C941" s="2">
        <f>RSI!I941</f>
        <v>79.960823107452697</v>
      </c>
      <c r="D941" s="2">
        <f>MACD!E941</f>
        <v>9.6307885498227996E-3</v>
      </c>
      <c r="E941" s="2">
        <f>MACD!F941</f>
        <v>-8.5906080059705466E-3</v>
      </c>
      <c r="F941" s="2">
        <f>'Moving Avg'!D941</f>
        <v>2.29</v>
      </c>
      <c r="G941" s="2">
        <f>'Moving Avg'!F941</f>
        <v>2.2804999999999995</v>
      </c>
      <c r="H941" s="2">
        <f>'Moving Avg'!G941</f>
        <v>2.1306000000000007</v>
      </c>
      <c r="I941" s="2">
        <f>'Moving Avg'!H941</f>
        <v>1.9440500000000009</v>
      </c>
      <c r="J941" s="5" t="str">
        <f>OBV!F941</f>
        <v>BEARISH</v>
      </c>
      <c r="K941" s="5" t="str">
        <f>OBV!G941</f>
        <v>NEUTRAL</v>
      </c>
      <c r="L941" s="5" t="str">
        <f>OBV!H941</f>
        <v>CONFIRMED BEARISH</v>
      </c>
      <c r="M941" s="7">
        <f t="shared" si="140"/>
        <v>0</v>
      </c>
      <c r="N941" s="7">
        <f t="shared" si="141"/>
        <v>0</v>
      </c>
      <c r="O941" s="7">
        <f t="shared" si="142"/>
        <v>50</v>
      </c>
      <c r="P941" s="7">
        <f t="shared" si="143"/>
        <v>16.5</v>
      </c>
      <c r="Q941" s="8">
        <f t="shared" si="144"/>
        <v>9.9749999999999996</v>
      </c>
      <c r="R941" s="8">
        <f t="shared" si="145"/>
        <v>21.625</v>
      </c>
      <c r="S941" s="8">
        <f t="shared" si="146"/>
        <v>19.925000000000001</v>
      </c>
      <c r="T941" s="8">
        <f t="shared" si="147"/>
        <v>16.625</v>
      </c>
      <c r="U941" s="7">
        <f t="shared" si="148"/>
        <v>17.175000000000001</v>
      </c>
      <c r="V941" s="7">
        <f t="shared" si="149"/>
        <v>17.037500000000001</v>
      </c>
    </row>
    <row r="942" spans="1:22" ht="13.5" x14ac:dyDescent="0.25">
      <c r="A942" s="3">
        <f>RSI!A942</f>
        <v>43682</v>
      </c>
      <c r="B942" s="2">
        <f>RSI!B942</f>
        <v>2.29</v>
      </c>
      <c r="C942" s="2">
        <f>RSI!I942</f>
        <v>79.960823107452697</v>
      </c>
      <c r="D942" s="2">
        <f>MACD!E942</f>
        <v>1.3621112403236602E-2</v>
      </c>
      <c r="E942" s="2">
        <f>MACD!F942</f>
        <v>-4.1482639241291171E-3</v>
      </c>
      <c r="F942" s="2">
        <f>'Moving Avg'!D942</f>
        <v>2.29</v>
      </c>
      <c r="G942" s="2">
        <f>'Moving Avg'!F942</f>
        <v>2.2824999999999998</v>
      </c>
      <c r="H942" s="2">
        <f>'Moving Avg'!G942</f>
        <v>2.136400000000001</v>
      </c>
      <c r="I942" s="2">
        <f>'Moving Avg'!H942</f>
        <v>1.9465500000000011</v>
      </c>
      <c r="J942" s="5" t="str">
        <f>OBV!F942</f>
        <v>NEUTRAL</v>
      </c>
      <c r="K942" s="5" t="str">
        <f>OBV!G942</f>
        <v>NEUTRAL</v>
      </c>
      <c r="L942" s="5" t="str">
        <f>OBV!H942</f>
        <v>NEUTRAL</v>
      </c>
      <c r="M942" s="7">
        <f t="shared" si="140"/>
        <v>0</v>
      </c>
      <c r="N942" s="7">
        <f t="shared" si="141"/>
        <v>0</v>
      </c>
      <c r="O942" s="7">
        <f t="shared" si="142"/>
        <v>50</v>
      </c>
      <c r="P942" s="7">
        <f t="shared" si="143"/>
        <v>33</v>
      </c>
      <c r="Q942" s="8">
        <f t="shared" si="144"/>
        <v>12.45</v>
      </c>
      <c r="R942" s="8">
        <f t="shared" si="145"/>
        <v>25.75</v>
      </c>
      <c r="S942" s="8">
        <f t="shared" si="146"/>
        <v>27.35</v>
      </c>
      <c r="T942" s="8">
        <f t="shared" si="147"/>
        <v>20.75</v>
      </c>
      <c r="U942" s="7">
        <f t="shared" si="148"/>
        <v>21.850000000000005</v>
      </c>
      <c r="V942" s="7">
        <f t="shared" si="149"/>
        <v>21.575000000000003</v>
      </c>
    </row>
    <row r="943" spans="1:22" ht="13.5" x14ac:dyDescent="0.25">
      <c r="A943" s="3">
        <f>RSI!A943</f>
        <v>43683</v>
      </c>
      <c r="B943" s="2">
        <f>RSI!B943</f>
        <v>2.29</v>
      </c>
      <c r="C943" s="2">
        <f>RSI!I943</f>
        <v>79.960823107452683</v>
      </c>
      <c r="D943" s="2">
        <f>MACD!E943</f>
        <v>1.6706168272398347E-2</v>
      </c>
      <c r="E943" s="2">
        <f>MACD!F943</f>
        <v>2.2622515176375872E-5</v>
      </c>
      <c r="F943" s="2">
        <f>'Moving Avg'!D943</f>
        <v>2.29</v>
      </c>
      <c r="G943" s="2">
        <f>'Moving Avg'!F943</f>
        <v>2.2845</v>
      </c>
      <c r="H943" s="2">
        <f>'Moving Avg'!G943</f>
        <v>2.1422000000000012</v>
      </c>
      <c r="I943" s="2">
        <f>'Moving Avg'!H943</f>
        <v>1.9487500000000011</v>
      </c>
      <c r="J943" s="5" t="str">
        <f>OBV!F943</f>
        <v>NEUTRAL</v>
      </c>
      <c r="K943" s="5" t="str">
        <f>OBV!G943</f>
        <v>NEUTRAL</v>
      </c>
      <c r="L943" s="5" t="str">
        <f>OBV!H943</f>
        <v>NEUTRAL</v>
      </c>
      <c r="M943" s="7">
        <f t="shared" si="140"/>
        <v>0</v>
      </c>
      <c r="N943" s="7">
        <f t="shared" si="141"/>
        <v>0</v>
      </c>
      <c r="O943" s="7">
        <f t="shared" si="142"/>
        <v>50</v>
      </c>
      <c r="P943" s="7">
        <f t="shared" si="143"/>
        <v>33</v>
      </c>
      <c r="Q943" s="8">
        <f t="shared" si="144"/>
        <v>12.45</v>
      </c>
      <c r="R943" s="8">
        <f t="shared" si="145"/>
        <v>25.75</v>
      </c>
      <c r="S943" s="8">
        <f t="shared" si="146"/>
        <v>27.35</v>
      </c>
      <c r="T943" s="8">
        <f t="shared" si="147"/>
        <v>20.75</v>
      </c>
      <c r="U943" s="7">
        <f t="shared" si="148"/>
        <v>21.850000000000005</v>
      </c>
      <c r="V943" s="7">
        <f t="shared" si="149"/>
        <v>21.575000000000003</v>
      </c>
    </row>
    <row r="944" spans="1:22" ht="13.5" x14ac:dyDescent="0.25">
      <c r="A944" s="3">
        <f>RSI!A944</f>
        <v>43684</v>
      </c>
      <c r="B944" s="2">
        <f>RSI!B944</f>
        <v>2.2999999999999998</v>
      </c>
      <c r="C944" s="2">
        <f>RSI!I944</f>
        <v>82.288120347185369</v>
      </c>
      <c r="D944" s="2">
        <f>MACD!E944</f>
        <v>1.8306070525759832E-2</v>
      </c>
      <c r="E944" s="2">
        <f>MACD!F944</f>
        <v>3.6793121172930673E-3</v>
      </c>
      <c r="F944" s="2">
        <f>'Moving Avg'!D944</f>
        <v>2.2920000000000003</v>
      </c>
      <c r="G944" s="2">
        <f>'Moving Avg'!F944</f>
        <v>2.2869999999999999</v>
      </c>
      <c r="H944" s="2">
        <f>'Moving Avg'!G944</f>
        <v>2.148200000000001</v>
      </c>
      <c r="I944" s="2">
        <f>'Moving Avg'!H944</f>
        <v>1.9510000000000014</v>
      </c>
      <c r="J944" s="5" t="str">
        <f>OBV!F944</f>
        <v>BULLISH</v>
      </c>
      <c r="K944" s="5" t="str">
        <f>OBV!G944</f>
        <v>NEUTRAL</v>
      </c>
      <c r="L944" s="5" t="str">
        <f>OBV!H944</f>
        <v>CONFIRMED BULLISH</v>
      </c>
      <c r="M944" s="7">
        <f t="shared" si="140"/>
        <v>0</v>
      </c>
      <c r="N944" s="7">
        <f t="shared" si="141"/>
        <v>0</v>
      </c>
      <c r="O944" s="7">
        <f t="shared" si="142"/>
        <v>50</v>
      </c>
      <c r="P944" s="7">
        <f t="shared" si="143"/>
        <v>83.5</v>
      </c>
      <c r="Q944" s="8">
        <f t="shared" si="144"/>
        <v>20.024999999999999</v>
      </c>
      <c r="R944" s="8">
        <f t="shared" si="145"/>
        <v>38.375</v>
      </c>
      <c r="S944" s="8">
        <f t="shared" si="146"/>
        <v>50.075000000000003</v>
      </c>
      <c r="T944" s="8">
        <f t="shared" si="147"/>
        <v>33.375</v>
      </c>
      <c r="U944" s="7">
        <f t="shared" si="148"/>
        <v>36.158333333333331</v>
      </c>
      <c r="V944" s="7">
        <f t="shared" si="149"/>
        <v>35.462499999999999</v>
      </c>
    </row>
    <row r="945" spans="1:22" ht="13.5" x14ac:dyDescent="0.25">
      <c r="A945" s="3">
        <f>RSI!A945</f>
        <v>43685</v>
      </c>
      <c r="B945" s="2">
        <f>RSI!B945</f>
        <v>2.2999999999999998</v>
      </c>
      <c r="C945" s="2">
        <f>RSI!I945</f>
        <v>82.288120347185369</v>
      </c>
      <c r="D945" s="2">
        <f>MACD!E945</f>
        <v>1.9350939008869084E-2</v>
      </c>
      <c r="E945" s="2">
        <f>MACD!F945</f>
        <v>6.8136374956082706E-3</v>
      </c>
      <c r="F945" s="2">
        <f>'Moving Avg'!D945</f>
        <v>2.2939999999999996</v>
      </c>
      <c r="G945" s="2">
        <f>'Moving Avg'!F945</f>
        <v>2.2894999999999994</v>
      </c>
      <c r="H945" s="2">
        <f>'Moving Avg'!G945</f>
        <v>2.1542000000000012</v>
      </c>
      <c r="I945" s="2">
        <f>'Moving Avg'!H945</f>
        <v>1.9532500000000013</v>
      </c>
      <c r="J945" s="5" t="str">
        <f>OBV!F945</f>
        <v>BULLISH</v>
      </c>
      <c r="K945" s="5" t="str">
        <f>OBV!G945</f>
        <v>NEUTRAL</v>
      </c>
      <c r="L945" s="5" t="str">
        <f>OBV!H945</f>
        <v>CONFIRMED BULLISH</v>
      </c>
      <c r="M945" s="7">
        <f t="shared" si="140"/>
        <v>0</v>
      </c>
      <c r="N945" s="7">
        <f t="shared" si="141"/>
        <v>0</v>
      </c>
      <c r="O945" s="7">
        <f t="shared" si="142"/>
        <v>50</v>
      </c>
      <c r="P945" s="7">
        <f t="shared" si="143"/>
        <v>83.5</v>
      </c>
      <c r="Q945" s="8">
        <f t="shared" si="144"/>
        <v>20.024999999999999</v>
      </c>
      <c r="R945" s="8">
        <f t="shared" si="145"/>
        <v>38.375</v>
      </c>
      <c r="S945" s="8">
        <f t="shared" si="146"/>
        <v>50.075000000000003</v>
      </c>
      <c r="T945" s="8">
        <f t="shared" si="147"/>
        <v>33.375</v>
      </c>
      <c r="U945" s="7">
        <f t="shared" si="148"/>
        <v>36.158333333333331</v>
      </c>
      <c r="V945" s="7">
        <f t="shared" si="149"/>
        <v>35.462499999999999</v>
      </c>
    </row>
    <row r="946" spans="1:22" ht="13.5" x14ac:dyDescent="0.25">
      <c r="A946" s="3">
        <f>RSI!A946</f>
        <v>43686</v>
      </c>
      <c r="B946" s="2">
        <f>RSI!B946</f>
        <v>2.2999999999999998</v>
      </c>
      <c r="C946" s="2">
        <f>RSI!I946</f>
        <v>82.288120347185369</v>
      </c>
      <c r="D946" s="2">
        <f>MACD!E946</f>
        <v>1.9949044640833691E-2</v>
      </c>
      <c r="E946" s="2">
        <f>MACD!F946</f>
        <v>9.4407189246533546E-3</v>
      </c>
      <c r="F946" s="2">
        <f>'Moving Avg'!D946</f>
        <v>2.2960000000000003</v>
      </c>
      <c r="G946" s="2">
        <f>'Moving Avg'!F946</f>
        <v>2.2919999999999994</v>
      </c>
      <c r="H946" s="2">
        <f>'Moving Avg'!G946</f>
        <v>2.160200000000001</v>
      </c>
      <c r="I946" s="2">
        <f>'Moving Avg'!H946</f>
        <v>1.9555000000000016</v>
      </c>
      <c r="J946" s="5" t="str">
        <f>OBV!F946</f>
        <v>BULLISH</v>
      </c>
      <c r="K946" s="5" t="str">
        <f>OBV!G946</f>
        <v>NEUTRAL</v>
      </c>
      <c r="L946" s="5" t="str">
        <f>OBV!H946</f>
        <v>CONFIRMED BULLISH</v>
      </c>
      <c r="M946" s="7">
        <f t="shared" si="140"/>
        <v>0</v>
      </c>
      <c r="N946" s="7">
        <f t="shared" si="141"/>
        <v>0</v>
      </c>
      <c r="O946" s="7">
        <f t="shared" si="142"/>
        <v>50</v>
      </c>
      <c r="P946" s="7">
        <f t="shared" si="143"/>
        <v>83.5</v>
      </c>
      <c r="Q946" s="8">
        <f t="shared" si="144"/>
        <v>20.024999999999999</v>
      </c>
      <c r="R946" s="8">
        <f t="shared" si="145"/>
        <v>38.375</v>
      </c>
      <c r="S946" s="8">
        <f t="shared" si="146"/>
        <v>50.075000000000003</v>
      </c>
      <c r="T946" s="8">
        <f t="shared" si="147"/>
        <v>33.375</v>
      </c>
      <c r="U946" s="7">
        <f t="shared" si="148"/>
        <v>36.158333333333331</v>
      </c>
      <c r="V946" s="7">
        <f t="shared" si="149"/>
        <v>35.462499999999999</v>
      </c>
    </row>
    <row r="947" spans="1:22" ht="13.5" x14ac:dyDescent="0.25">
      <c r="A947" s="3">
        <f>RSI!A947</f>
        <v>43691</v>
      </c>
      <c r="B947" s="2">
        <f>RSI!B947</f>
        <v>2.2999999999999998</v>
      </c>
      <c r="C947" s="2">
        <f>RSI!I947</f>
        <v>82.288120347185369</v>
      </c>
      <c r="D947" s="2">
        <f>MACD!E947</f>
        <v>1.8651844840910314E-2</v>
      </c>
      <c r="E947" s="2">
        <f>MACD!F947</f>
        <v>1.1282944107904747E-2</v>
      </c>
      <c r="F947" s="2">
        <f>'Moving Avg'!D947</f>
        <v>2.2979999999999996</v>
      </c>
      <c r="G947" s="2">
        <f>'Moving Avg'!F947</f>
        <v>2.2944999999999993</v>
      </c>
      <c r="H947" s="2">
        <f>'Moving Avg'!G947</f>
        <v>2.1662000000000008</v>
      </c>
      <c r="I947" s="2">
        <f>'Moving Avg'!H947</f>
        <v>1.9577500000000014</v>
      </c>
      <c r="J947" s="5" t="str">
        <f>OBV!F947</f>
        <v>BULLISH</v>
      </c>
      <c r="K947" s="5" t="str">
        <f>OBV!G947</f>
        <v>NEUTRAL</v>
      </c>
      <c r="L947" s="5" t="str">
        <f>OBV!H947</f>
        <v>CONFIRMED BULLISH</v>
      </c>
      <c r="M947" s="7">
        <f t="shared" si="140"/>
        <v>0</v>
      </c>
      <c r="N947" s="7">
        <f t="shared" si="141"/>
        <v>0</v>
      </c>
      <c r="O947" s="7">
        <f t="shared" si="142"/>
        <v>50</v>
      </c>
      <c r="P947" s="7">
        <f t="shared" si="143"/>
        <v>83.5</v>
      </c>
      <c r="Q947" s="8">
        <f t="shared" si="144"/>
        <v>20.024999999999999</v>
      </c>
      <c r="R947" s="8">
        <f t="shared" si="145"/>
        <v>38.375</v>
      </c>
      <c r="S947" s="8">
        <f t="shared" si="146"/>
        <v>50.075000000000003</v>
      </c>
      <c r="T947" s="8">
        <f t="shared" si="147"/>
        <v>33.375</v>
      </c>
      <c r="U947" s="7">
        <f t="shared" si="148"/>
        <v>36.158333333333331</v>
      </c>
      <c r="V947" s="7">
        <f t="shared" si="149"/>
        <v>35.462499999999999</v>
      </c>
    </row>
    <row r="948" spans="1:22" ht="13.5" x14ac:dyDescent="0.25">
      <c r="A948" s="3">
        <f>RSI!A948</f>
        <v>43692</v>
      </c>
      <c r="B948" s="2">
        <f>RSI!B948</f>
        <v>2.2999999999999998</v>
      </c>
      <c r="C948" s="2">
        <f>RSI!I948</f>
        <v>82.288120347185369</v>
      </c>
      <c r="D948" s="2">
        <f>MACD!E948</f>
        <v>1.7309003461016825E-2</v>
      </c>
      <c r="E948" s="2">
        <f>MACD!F948</f>
        <v>1.2488155978527163E-2</v>
      </c>
      <c r="F948" s="2">
        <f>'Moving Avg'!D948</f>
        <v>2.2999999999999998</v>
      </c>
      <c r="G948" s="2">
        <f>'Moving Avg'!F948</f>
        <v>2.294999999999999</v>
      </c>
      <c r="H948" s="2">
        <f>'Moving Avg'!G948</f>
        <v>2.1726000000000005</v>
      </c>
      <c r="I948" s="2">
        <f>'Moving Avg'!H948</f>
        <v>1.9600000000000017</v>
      </c>
      <c r="J948" s="5" t="str">
        <f>OBV!F948</f>
        <v>BULLISH</v>
      </c>
      <c r="K948" s="5" t="str">
        <f>OBV!G948</f>
        <v>NEUTRAL</v>
      </c>
      <c r="L948" s="5" t="str">
        <f>OBV!H948</f>
        <v>CONFIRMED BULLISH</v>
      </c>
      <c r="M948" s="7">
        <f t="shared" si="140"/>
        <v>0</v>
      </c>
      <c r="N948" s="7">
        <f t="shared" si="141"/>
        <v>0</v>
      </c>
      <c r="O948" s="7">
        <f t="shared" si="142"/>
        <v>50</v>
      </c>
      <c r="P948" s="7">
        <f t="shared" si="143"/>
        <v>83.5</v>
      </c>
      <c r="Q948" s="8">
        <f t="shared" si="144"/>
        <v>20.024999999999999</v>
      </c>
      <c r="R948" s="8">
        <f t="shared" si="145"/>
        <v>38.375</v>
      </c>
      <c r="S948" s="8">
        <f t="shared" si="146"/>
        <v>50.075000000000003</v>
      </c>
      <c r="T948" s="8">
        <f t="shared" si="147"/>
        <v>33.375</v>
      </c>
      <c r="U948" s="7">
        <f t="shared" si="148"/>
        <v>36.158333333333331</v>
      </c>
      <c r="V948" s="7">
        <f t="shared" si="149"/>
        <v>35.462499999999999</v>
      </c>
    </row>
    <row r="949" spans="1:22" ht="13.5" x14ac:dyDescent="0.25">
      <c r="A949" s="3">
        <f>RSI!A949</f>
        <v>43693</v>
      </c>
      <c r="B949" s="2">
        <f>RSI!B949</f>
        <v>2.2999999999999998</v>
      </c>
      <c r="C949" s="2">
        <f>RSI!I949</f>
        <v>82.288120347185369</v>
      </c>
      <c r="D949" s="2">
        <f>MACD!E949</f>
        <v>1.5945706044165675E-2</v>
      </c>
      <c r="E949" s="2">
        <f>MACD!F949</f>
        <v>1.3179665991654866E-2</v>
      </c>
      <c r="F949" s="2">
        <f>'Moving Avg'!D949</f>
        <v>2.2999999999999998</v>
      </c>
      <c r="G949" s="2">
        <f>'Moving Avg'!F949</f>
        <v>2.2954999999999992</v>
      </c>
      <c r="H949" s="2">
        <f>'Moving Avg'!G949</f>
        <v>2.1790000000000003</v>
      </c>
      <c r="I949" s="2">
        <f>'Moving Avg'!H949</f>
        <v>1.9622500000000016</v>
      </c>
      <c r="J949" s="5" t="str">
        <f>OBV!F949</f>
        <v>NEUTRAL</v>
      </c>
      <c r="K949" s="5" t="str">
        <f>OBV!G949</f>
        <v>NEUTRAL</v>
      </c>
      <c r="L949" s="5" t="str">
        <f>OBV!H949</f>
        <v>NEUTRAL</v>
      </c>
      <c r="M949" s="7">
        <f t="shared" si="140"/>
        <v>0</v>
      </c>
      <c r="N949" s="7">
        <f t="shared" si="141"/>
        <v>0</v>
      </c>
      <c r="O949" s="7">
        <f t="shared" si="142"/>
        <v>50</v>
      </c>
      <c r="P949" s="7">
        <f t="shared" si="143"/>
        <v>33</v>
      </c>
      <c r="Q949" s="8">
        <f t="shared" si="144"/>
        <v>12.45</v>
      </c>
      <c r="R949" s="8">
        <f t="shared" si="145"/>
        <v>25.75</v>
      </c>
      <c r="S949" s="8">
        <f t="shared" si="146"/>
        <v>27.35</v>
      </c>
      <c r="T949" s="8">
        <f t="shared" si="147"/>
        <v>20.75</v>
      </c>
      <c r="U949" s="7">
        <f t="shared" si="148"/>
        <v>21.850000000000005</v>
      </c>
      <c r="V949" s="7">
        <f t="shared" si="149"/>
        <v>21.575000000000003</v>
      </c>
    </row>
    <row r="950" spans="1:22" ht="13.5" x14ac:dyDescent="0.25">
      <c r="A950" s="3">
        <f>RSI!A950</f>
        <v>43696</v>
      </c>
      <c r="B950" s="2">
        <f>RSI!B950</f>
        <v>2.2999999999999998</v>
      </c>
      <c r="C950" s="2">
        <f>RSI!I950</f>
        <v>82.288120347185369</v>
      </c>
      <c r="D950" s="2">
        <f>MACD!E950</f>
        <v>1.4581917970631242E-2</v>
      </c>
      <c r="E950" s="2">
        <f>MACD!F950</f>
        <v>1.3460116387450141E-2</v>
      </c>
      <c r="F950" s="2">
        <f>'Moving Avg'!D950</f>
        <v>2.2999999999999998</v>
      </c>
      <c r="G950" s="2">
        <f>'Moving Avg'!F950</f>
        <v>2.2959999999999985</v>
      </c>
      <c r="H950" s="2">
        <f>'Moving Avg'!G950</f>
        <v>2.1854</v>
      </c>
      <c r="I950" s="2">
        <f>'Moving Avg'!H950</f>
        <v>1.9645000000000019</v>
      </c>
      <c r="J950" s="5" t="str">
        <f>OBV!F950</f>
        <v>NEUTRAL</v>
      </c>
      <c r="K950" s="5" t="str">
        <f>OBV!G950</f>
        <v>NEUTRAL</v>
      </c>
      <c r="L950" s="5" t="str">
        <f>OBV!H950</f>
        <v>NEUTRAL</v>
      </c>
      <c r="M950" s="7">
        <f t="shared" si="140"/>
        <v>0</v>
      </c>
      <c r="N950" s="7">
        <f t="shared" si="141"/>
        <v>0</v>
      </c>
      <c r="O950" s="7">
        <f t="shared" si="142"/>
        <v>50</v>
      </c>
      <c r="P950" s="7">
        <f t="shared" si="143"/>
        <v>33</v>
      </c>
      <c r="Q950" s="8">
        <f t="shared" si="144"/>
        <v>12.45</v>
      </c>
      <c r="R950" s="8">
        <f t="shared" si="145"/>
        <v>25.75</v>
      </c>
      <c r="S950" s="8">
        <f t="shared" si="146"/>
        <v>27.35</v>
      </c>
      <c r="T950" s="8">
        <f t="shared" si="147"/>
        <v>20.75</v>
      </c>
      <c r="U950" s="7">
        <f t="shared" si="148"/>
        <v>21.850000000000005</v>
      </c>
      <c r="V950" s="7">
        <f t="shared" si="149"/>
        <v>21.575000000000003</v>
      </c>
    </row>
    <row r="951" spans="1:22" ht="13.5" x14ac:dyDescent="0.25">
      <c r="A951" s="3">
        <f>RSI!A951</f>
        <v>43697</v>
      </c>
      <c r="B951" s="2">
        <f>RSI!B951</f>
        <v>2.2999999999999998</v>
      </c>
      <c r="C951" s="2">
        <f>RSI!I951</f>
        <v>82.288120347185369</v>
      </c>
      <c r="D951" s="2">
        <f>MACD!E951</f>
        <v>1.3233287223894497E-2</v>
      </c>
      <c r="E951" s="2">
        <f>MACD!F951</f>
        <v>1.3414750554739013E-2</v>
      </c>
      <c r="F951" s="2">
        <f>'Moving Avg'!D951</f>
        <v>2.2999999999999998</v>
      </c>
      <c r="G951" s="2">
        <f>'Moving Avg'!F951</f>
        <v>2.2964999999999991</v>
      </c>
      <c r="H951" s="2">
        <f>'Moving Avg'!G951</f>
        <v>2.1918000000000002</v>
      </c>
      <c r="I951" s="2">
        <f>'Moving Avg'!H951</f>
        <v>1.9670000000000021</v>
      </c>
      <c r="J951" s="5" t="str">
        <f>OBV!F951</f>
        <v>NEUTRAL</v>
      </c>
      <c r="K951" s="5" t="str">
        <f>OBV!G951</f>
        <v>NEUTRAL</v>
      </c>
      <c r="L951" s="5" t="str">
        <f>OBV!H951</f>
        <v>NEUTRAL</v>
      </c>
      <c r="M951" s="7">
        <f t="shared" si="140"/>
        <v>0</v>
      </c>
      <c r="N951" s="7">
        <f t="shared" si="141"/>
        <v>45</v>
      </c>
      <c r="O951" s="7">
        <f t="shared" si="142"/>
        <v>50</v>
      </c>
      <c r="P951" s="7">
        <f t="shared" si="143"/>
        <v>33</v>
      </c>
      <c r="Q951" s="8">
        <f t="shared" si="144"/>
        <v>28.2</v>
      </c>
      <c r="R951" s="8">
        <f t="shared" si="145"/>
        <v>34.75</v>
      </c>
      <c r="S951" s="8">
        <f t="shared" si="146"/>
        <v>34.1</v>
      </c>
      <c r="T951" s="8">
        <f t="shared" si="147"/>
        <v>32</v>
      </c>
      <c r="U951" s="7">
        <f t="shared" si="148"/>
        <v>32.35</v>
      </c>
      <c r="V951" s="7">
        <f t="shared" si="149"/>
        <v>32.262500000000003</v>
      </c>
    </row>
    <row r="952" spans="1:22" ht="13.5" x14ac:dyDescent="0.25">
      <c r="A952" s="3">
        <f>RSI!A952</f>
        <v>43698</v>
      </c>
      <c r="B952" s="2">
        <f>RSI!B952</f>
        <v>2.2999999999999998</v>
      </c>
      <c r="C952" s="2">
        <f>RSI!I952</f>
        <v>82.288120347185369</v>
      </c>
      <c r="D952" s="2">
        <f>MACD!E952</f>
        <v>1.1911900887005E-2</v>
      </c>
      <c r="E952" s="2">
        <f>MACD!F952</f>
        <v>1.3114180621192212E-2</v>
      </c>
      <c r="F952" s="2">
        <f>'Moving Avg'!D952</f>
        <v>2.2999999999999998</v>
      </c>
      <c r="G952" s="2">
        <f>'Moving Avg'!F952</f>
        <v>2.2964999999999991</v>
      </c>
      <c r="H952" s="2">
        <f>'Moving Avg'!G952</f>
        <v>2.1981999999999999</v>
      </c>
      <c r="I952" s="2">
        <f>'Moving Avg'!H952</f>
        <v>1.9695500000000021</v>
      </c>
      <c r="J952" s="5" t="str">
        <f>OBV!F952</f>
        <v>NEUTRAL</v>
      </c>
      <c r="K952" s="5" t="str">
        <f>OBV!G952</f>
        <v>NEUTRAL</v>
      </c>
      <c r="L952" s="5" t="str">
        <f>OBV!H952</f>
        <v>NEUTRAL</v>
      </c>
      <c r="M952" s="7">
        <f t="shared" si="140"/>
        <v>0</v>
      </c>
      <c r="N952" s="7">
        <f t="shared" si="141"/>
        <v>45</v>
      </c>
      <c r="O952" s="7">
        <f t="shared" si="142"/>
        <v>50</v>
      </c>
      <c r="P952" s="7">
        <f t="shared" si="143"/>
        <v>33</v>
      </c>
      <c r="Q952" s="8">
        <f t="shared" si="144"/>
        <v>28.2</v>
      </c>
      <c r="R952" s="8">
        <f t="shared" si="145"/>
        <v>34.75</v>
      </c>
      <c r="S952" s="8">
        <f t="shared" si="146"/>
        <v>34.1</v>
      </c>
      <c r="T952" s="8">
        <f t="shared" si="147"/>
        <v>32</v>
      </c>
      <c r="U952" s="7">
        <f t="shared" si="148"/>
        <v>32.35</v>
      </c>
      <c r="V952" s="7">
        <f t="shared" si="149"/>
        <v>32.262500000000003</v>
      </c>
    </row>
    <row r="953" spans="1:22" ht="13.5" x14ac:dyDescent="0.25">
      <c r="A953" s="3">
        <f>RSI!A953</f>
        <v>43699</v>
      </c>
      <c r="B953" s="2">
        <f>RSI!B953</f>
        <v>2.2999999999999998</v>
      </c>
      <c r="C953" s="2">
        <f>RSI!I953</f>
        <v>82.288120347185369</v>
      </c>
      <c r="D953" s="2">
        <f>MACD!E953</f>
        <v>1.0626918419220033E-2</v>
      </c>
      <c r="E953" s="2">
        <f>MACD!F953</f>
        <v>1.2616728180797777E-2</v>
      </c>
      <c r="F953" s="2">
        <f>'Moving Avg'!D953</f>
        <v>2.2999999999999998</v>
      </c>
      <c r="G953" s="2">
        <f>'Moving Avg'!F953</f>
        <v>2.2964999999999991</v>
      </c>
      <c r="H953" s="2">
        <f>'Moving Avg'!G953</f>
        <v>2.2041999999999997</v>
      </c>
      <c r="I953" s="2">
        <f>'Moving Avg'!H953</f>
        <v>1.972100000000002</v>
      </c>
      <c r="J953" s="5" t="str">
        <f>OBV!F953</f>
        <v>NEUTRAL</v>
      </c>
      <c r="K953" s="5" t="str">
        <f>OBV!G953</f>
        <v>NEUTRAL</v>
      </c>
      <c r="L953" s="5" t="str">
        <f>OBV!H953</f>
        <v>NEUTRAL</v>
      </c>
      <c r="M953" s="7">
        <f t="shared" si="140"/>
        <v>0</v>
      </c>
      <c r="N953" s="7">
        <f t="shared" si="141"/>
        <v>45</v>
      </c>
      <c r="O953" s="7">
        <f t="shared" si="142"/>
        <v>50</v>
      </c>
      <c r="P953" s="7">
        <f t="shared" si="143"/>
        <v>33</v>
      </c>
      <c r="Q953" s="8">
        <f t="shared" si="144"/>
        <v>28.2</v>
      </c>
      <c r="R953" s="8">
        <f t="shared" si="145"/>
        <v>34.75</v>
      </c>
      <c r="S953" s="8">
        <f t="shared" si="146"/>
        <v>34.1</v>
      </c>
      <c r="T953" s="8">
        <f t="shared" si="147"/>
        <v>32</v>
      </c>
      <c r="U953" s="7">
        <f t="shared" si="148"/>
        <v>32.35</v>
      </c>
      <c r="V953" s="7">
        <f t="shared" si="149"/>
        <v>32.262500000000003</v>
      </c>
    </row>
    <row r="954" spans="1:22" ht="13.5" x14ac:dyDescent="0.25">
      <c r="A954" s="3">
        <f>RSI!A954</f>
        <v>43700</v>
      </c>
      <c r="B954" s="2">
        <f>RSI!B954</f>
        <v>2.2999999999999998</v>
      </c>
      <c r="C954" s="2">
        <f>RSI!I954</f>
        <v>82.288120347185369</v>
      </c>
      <c r="D954" s="2">
        <f>MACD!E954</f>
        <v>1.092356271461048E-2</v>
      </c>
      <c r="E954" s="2">
        <f>MACD!F954</f>
        <v>1.2278095087560318E-2</v>
      </c>
      <c r="F954" s="2">
        <f>'Moving Avg'!D954</f>
        <v>2.2999999999999998</v>
      </c>
      <c r="G954" s="2">
        <f>'Moving Avg'!F954</f>
        <v>2.2964999999999991</v>
      </c>
      <c r="H954" s="2">
        <f>'Moving Avg'!G954</f>
        <v>2.2101999999999999</v>
      </c>
      <c r="I954" s="2">
        <f>'Moving Avg'!H954</f>
        <v>1.9749000000000021</v>
      </c>
      <c r="J954" s="5" t="str">
        <f>OBV!F954</f>
        <v>NEUTRAL</v>
      </c>
      <c r="K954" s="5" t="str">
        <f>OBV!G954</f>
        <v>NEUTRAL</v>
      </c>
      <c r="L954" s="5" t="str">
        <f>OBV!H954</f>
        <v>NEUTRAL</v>
      </c>
      <c r="M954" s="7">
        <f t="shared" si="140"/>
        <v>0</v>
      </c>
      <c r="N954" s="7">
        <f t="shared" si="141"/>
        <v>45</v>
      </c>
      <c r="O954" s="7">
        <f t="shared" si="142"/>
        <v>50</v>
      </c>
      <c r="P954" s="7">
        <f t="shared" si="143"/>
        <v>33</v>
      </c>
      <c r="Q954" s="8">
        <f t="shared" si="144"/>
        <v>28.2</v>
      </c>
      <c r="R954" s="8">
        <f t="shared" si="145"/>
        <v>34.75</v>
      </c>
      <c r="S954" s="8">
        <f t="shared" si="146"/>
        <v>34.1</v>
      </c>
      <c r="T954" s="8">
        <f t="shared" si="147"/>
        <v>32</v>
      </c>
      <c r="U954" s="7">
        <f t="shared" si="148"/>
        <v>32.35</v>
      </c>
      <c r="V954" s="7">
        <f t="shared" si="149"/>
        <v>32.262500000000003</v>
      </c>
    </row>
    <row r="955" spans="1:22" ht="13.5" x14ac:dyDescent="0.25">
      <c r="A955" s="3">
        <f>RSI!A955</f>
        <v>43703</v>
      </c>
      <c r="B955" s="2">
        <f>RSI!B955</f>
        <v>2.2999999999999998</v>
      </c>
      <c r="C955" s="2">
        <f>RSI!I955</f>
        <v>82.288120347185369</v>
      </c>
      <c r="D955" s="2">
        <f>MACD!E955</f>
        <v>1.1031491291174422E-2</v>
      </c>
      <c r="E955" s="2">
        <f>MACD!F955</f>
        <v>1.2028774328283139E-2</v>
      </c>
      <c r="F955" s="2">
        <f>'Moving Avg'!D955</f>
        <v>2.2999999999999998</v>
      </c>
      <c r="G955" s="2">
        <f>'Moving Avg'!F955</f>
        <v>2.2964999999999991</v>
      </c>
      <c r="H955" s="2">
        <f>'Moving Avg'!G955</f>
        <v>2.218</v>
      </c>
      <c r="I955" s="2">
        <f>'Moving Avg'!H955</f>
        <v>1.9775500000000021</v>
      </c>
      <c r="J955" s="5" t="str">
        <f>OBV!F955</f>
        <v>NEUTRAL</v>
      </c>
      <c r="K955" s="5" t="str">
        <f>OBV!G955</f>
        <v>NEUTRAL</v>
      </c>
      <c r="L955" s="5" t="str">
        <f>OBV!H955</f>
        <v>NEUTRAL</v>
      </c>
      <c r="M955" s="7">
        <f t="shared" si="140"/>
        <v>0</v>
      </c>
      <c r="N955" s="7">
        <f t="shared" si="141"/>
        <v>45</v>
      </c>
      <c r="O955" s="7">
        <f t="shared" si="142"/>
        <v>50</v>
      </c>
      <c r="P955" s="7">
        <f t="shared" si="143"/>
        <v>33</v>
      </c>
      <c r="Q955" s="8">
        <f t="shared" si="144"/>
        <v>28.2</v>
      </c>
      <c r="R955" s="8">
        <f t="shared" si="145"/>
        <v>34.75</v>
      </c>
      <c r="S955" s="8">
        <f t="shared" si="146"/>
        <v>34.1</v>
      </c>
      <c r="T955" s="8">
        <f t="shared" si="147"/>
        <v>32</v>
      </c>
      <c r="U955" s="7">
        <f t="shared" si="148"/>
        <v>32.35</v>
      </c>
      <c r="V955" s="7">
        <f t="shared" si="149"/>
        <v>32.262500000000003</v>
      </c>
    </row>
    <row r="956" spans="1:22" ht="13.5" x14ac:dyDescent="0.25">
      <c r="A956" s="3">
        <f>RSI!A956</f>
        <v>43704</v>
      </c>
      <c r="B956" s="2">
        <f>RSI!B956</f>
        <v>2.2999999999999998</v>
      </c>
      <c r="C956" s="2">
        <f>RSI!I956</f>
        <v>82.288120347185369</v>
      </c>
      <c r="D956" s="2">
        <f>MACD!E956</f>
        <v>1.0990335716788202E-2</v>
      </c>
      <c r="E956" s="2">
        <f>MACD!F956</f>
        <v>1.1821086605984153E-2</v>
      </c>
      <c r="F956" s="2">
        <f>'Moving Avg'!D956</f>
        <v>2.2999999999999998</v>
      </c>
      <c r="G956" s="2">
        <f>'Moving Avg'!F956</f>
        <v>2.2964999999999991</v>
      </c>
      <c r="H956" s="2">
        <f>'Moving Avg'!G956</f>
        <v>2.2267999999999999</v>
      </c>
      <c r="I956" s="2">
        <f>'Moving Avg'!H956</f>
        <v>1.9804500000000027</v>
      </c>
      <c r="J956" s="5" t="str">
        <f>OBV!F956</f>
        <v>NEUTRAL</v>
      </c>
      <c r="K956" s="5" t="str">
        <f>OBV!G956</f>
        <v>NEUTRAL</v>
      </c>
      <c r="L956" s="5" t="str">
        <f>OBV!H956</f>
        <v>NEUTRAL</v>
      </c>
      <c r="M956" s="7">
        <f t="shared" si="140"/>
        <v>0</v>
      </c>
      <c r="N956" s="7">
        <f t="shared" si="141"/>
        <v>45</v>
      </c>
      <c r="O956" s="7">
        <f t="shared" si="142"/>
        <v>50</v>
      </c>
      <c r="P956" s="7">
        <f t="shared" si="143"/>
        <v>33</v>
      </c>
      <c r="Q956" s="8">
        <f t="shared" si="144"/>
        <v>28.2</v>
      </c>
      <c r="R956" s="8">
        <f t="shared" si="145"/>
        <v>34.75</v>
      </c>
      <c r="S956" s="8">
        <f t="shared" si="146"/>
        <v>34.1</v>
      </c>
      <c r="T956" s="8">
        <f t="shared" si="147"/>
        <v>32</v>
      </c>
      <c r="U956" s="7">
        <f t="shared" si="148"/>
        <v>32.35</v>
      </c>
      <c r="V956" s="7">
        <f t="shared" si="149"/>
        <v>32.262500000000003</v>
      </c>
    </row>
    <row r="957" spans="1:22" ht="13.5" x14ac:dyDescent="0.25">
      <c r="A957" s="3">
        <f>RSI!A957</f>
        <v>43705</v>
      </c>
      <c r="B957" s="2">
        <f>RSI!B957</f>
        <v>2.2999999999999998</v>
      </c>
      <c r="C957" s="2">
        <f>RSI!I957</f>
        <v>82.288120347185369</v>
      </c>
      <c r="D957" s="2">
        <f>MACD!E957</f>
        <v>1.0832845329827201E-2</v>
      </c>
      <c r="E957" s="2">
        <f>MACD!F957</f>
        <v>1.1623438350752763E-2</v>
      </c>
      <c r="F957" s="2">
        <f>'Moving Avg'!D957</f>
        <v>2.2999999999999998</v>
      </c>
      <c r="G957" s="2">
        <f>'Moving Avg'!F957</f>
        <v>2.2969999999999993</v>
      </c>
      <c r="H957" s="2">
        <f>'Moving Avg'!G957</f>
        <v>2.2355999999999998</v>
      </c>
      <c r="I957" s="2">
        <f>'Moving Avg'!H957</f>
        <v>1.9838000000000029</v>
      </c>
      <c r="J957" s="5" t="str">
        <f>OBV!F957</f>
        <v>NEUTRAL</v>
      </c>
      <c r="K957" s="5" t="str">
        <f>OBV!G957</f>
        <v>NEUTRAL</v>
      </c>
      <c r="L957" s="5" t="str">
        <f>OBV!H957</f>
        <v>NEUTRAL</v>
      </c>
      <c r="M957" s="7">
        <f t="shared" si="140"/>
        <v>0</v>
      </c>
      <c r="N957" s="7">
        <f t="shared" si="141"/>
        <v>45</v>
      </c>
      <c r="O957" s="7">
        <f t="shared" si="142"/>
        <v>50</v>
      </c>
      <c r="P957" s="7">
        <f t="shared" si="143"/>
        <v>33</v>
      </c>
      <c r="Q957" s="8">
        <f t="shared" si="144"/>
        <v>28.2</v>
      </c>
      <c r="R957" s="8">
        <f t="shared" si="145"/>
        <v>34.75</v>
      </c>
      <c r="S957" s="8">
        <f t="shared" si="146"/>
        <v>34.1</v>
      </c>
      <c r="T957" s="8">
        <f t="shared" si="147"/>
        <v>32</v>
      </c>
      <c r="U957" s="7">
        <f t="shared" si="148"/>
        <v>32.35</v>
      </c>
      <c r="V957" s="7">
        <f t="shared" si="149"/>
        <v>32.262500000000003</v>
      </c>
    </row>
    <row r="958" spans="1:22" ht="13.5" x14ac:dyDescent="0.25">
      <c r="A958" s="3">
        <f>RSI!A958</f>
        <v>43706</v>
      </c>
      <c r="B958" s="2">
        <f>RSI!B958</f>
        <v>2.35</v>
      </c>
      <c r="C958" s="2">
        <f>RSI!I958</f>
        <v>93.287919001906801</v>
      </c>
      <c r="D958" s="2">
        <f>MACD!E958</f>
        <v>6.8823004929789988E-3</v>
      </c>
      <c r="E958" s="2">
        <f>MACD!F958</f>
        <v>1.0675210779198011E-2</v>
      </c>
      <c r="F958" s="2">
        <f>'Moving Avg'!D958</f>
        <v>2.3099999999999996</v>
      </c>
      <c r="G958" s="2">
        <f>'Moving Avg'!F958</f>
        <v>2.2999999999999998</v>
      </c>
      <c r="H958" s="2">
        <f>'Moving Avg'!G958</f>
        <v>2.2437999999999994</v>
      </c>
      <c r="I958" s="2">
        <f>'Moving Avg'!H958</f>
        <v>1.9870500000000026</v>
      </c>
      <c r="J958" s="5" t="str">
        <f>OBV!F958</f>
        <v>BULLISH</v>
      </c>
      <c r="K958" s="5" t="str">
        <f>OBV!G958</f>
        <v>NEUTRAL</v>
      </c>
      <c r="L958" s="5" t="str">
        <f>OBV!H958</f>
        <v>CONFIRMED BULLISH</v>
      </c>
      <c r="M958" s="7">
        <f t="shared" si="140"/>
        <v>0</v>
      </c>
      <c r="N958" s="7">
        <f t="shared" si="141"/>
        <v>45</v>
      </c>
      <c r="O958" s="7">
        <f t="shared" si="142"/>
        <v>50</v>
      </c>
      <c r="P958" s="7">
        <f t="shared" si="143"/>
        <v>83.5</v>
      </c>
      <c r="Q958" s="8">
        <f t="shared" si="144"/>
        <v>35.774999999999999</v>
      </c>
      <c r="R958" s="8">
        <f t="shared" si="145"/>
        <v>47.375</v>
      </c>
      <c r="S958" s="8">
        <f t="shared" si="146"/>
        <v>56.825000000000003</v>
      </c>
      <c r="T958" s="8">
        <f t="shared" si="147"/>
        <v>44.625</v>
      </c>
      <c r="U958" s="7">
        <f t="shared" si="148"/>
        <v>46.658333333333339</v>
      </c>
      <c r="V958" s="7">
        <f t="shared" si="149"/>
        <v>46.150000000000006</v>
      </c>
    </row>
    <row r="959" spans="1:22" ht="13.5" x14ac:dyDescent="0.25">
      <c r="A959" s="3">
        <f>RSI!A959</f>
        <v>43707</v>
      </c>
      <c r="B959" s="2">
        <f>RSI!B959</f>
        <v>2.35</v>
      </c>
      <c r="C959" s="2">
        <f>RSI!I959</f>
        <v>93.287919001906801</v>
      </c>
      <c r="D959" s="2">
        <f>MACD!E959</f>
        <v>3.1389129371244273E-3</v>
      </c>
      <c r="E959" s="2">
        <f>MACD!F959</f>
        <v>9.1679512107832942E-3</v>
      </c>
      <c r="F959" s="2">
        <f>'Moving Avg'!D959</f>
        <v>2.3199999999999998</v>
      </c>
      <c r="G959" s="2">
        <f>'Moving Avg'!F959</f>
        <v>2.3029999999999999</v>
      </c>
      <c r="H959" s="2">
        <f>'Moving Avg'!G959</f>
        <v>2.2507999999999995</v>
      </c>
      <c r="I959" s="2">
        <f>'Moving Avg'!H959</f>
        <v>1.9907500000000027</v>
      </c>
      <c r="J959" s="5" t="str">
        <f>OBV!F959</f>
        <v>BULLISH</v>
      </c>
      <c r="K959" s="5" t="str">
        <f>OBV!G959</f>
        <v>NEUTRAL</v>
      </c>
      <c r="L959" s="5" t="str">
        <f>OBV!H959</f>
        <v>CONFIRMED BULLISH</v>
      </c>
      <c r="M959" s="7">
        <f t="shared" si="140"/>
        <v>0</v>
      </c>
      <c r="N959" s="7">
        <f t="shared" si="141"/>
        <v>45</v>
      </c>
      <c r="O959" s="7">
        <f t="shared" si="142"/>
        <v>50</v>
      </c>
      <c r="P959" s="7">
        <f t="shared" si="143"/>
        <v>83.5</v>
      </c>
      <c r="Q959" s="8">
        <f t="shared" si="144"/>
        <v>35.774999999999999</v>
      </c>
      <c r="R959" s="8">
        <f t="shared" si="145"/>
        <v>47.375</v>
      </c>
      <c r="S959" s="8">
        <f t="shared" si="146"/>
        <v>56.825000000000003</v>
      </c>
      <c r="T959" s="8">
        <f t="shared" si="147"/>
        <v>44.625</v>
      </c>
      <c r="U959" s="7">
        <f t="shared" si="148"/>
        <v>46.658333333333339</v>
      </c>
      <c r="V959" s="7">
        <f t="shared" si="149"/>
        <v>46.150000000000006</v>
      </c>
    </row>
    <row r="960" spans="1:22" ht="13.5" x14ac:dyDescent="0.25">
      <c r="A960" s="3">
        <f>RSI!A960</f>
        <v>43710</v>
      </c>
      <c r="B960" s="2">
        <f>RSI!B960</f>
        <v>2.35</v>
      </c>
      <c r="C960" s="2">
        <f>RSI!I960</f>
        <v>93.287919001906801</v>
      </c>
      <c r="D960" s="2">
        <f>MACD!E960</f>
        <v>-3.9951221845546669E-4</v>
      </c>
      <c r="E960" s="2">
        <f>MACD!F960</f>
        <v>7.2544585249355422E-3</v>
      </c>
      <c r="F960" s="2">
        <f>'Moving Avg'!D960</f>
        <v>2.3299999999999996</v>
      </c>
      <c r="G960" s="2">
        <f>'Moving Avg'!F960</f>
        <v>2.306</v>
      </c>
      <c r="H960" s="2">
        <f>'Moving Avg'!G960</f>
        <v>2.2577999999999991</v>
      </c>
      <c r="I960" s="2">
        <f>'Moving Avg'!H960</f>
        <v>1.9944500000000027</v>
      </c>
      <c r="J960" s="5" t="str">
        <f>OBV!F960</f>
        <v>BULLISH</v>
      </c>
      <c r="K960" s="5" t="str">
        <f>OBV!G960</f>
        <v>NEUTRAL</v>
      </c>
      <c r="L960" s="5" t="str">
        <f>OBV!H960</f>
        <v>CONFIRMED BULLISH</v>
      </c>
      <c r="M960" s="7">
        <f t="shared" si="140"/>
        <v>0</v>
      </c>
      <c r="N960" s="7">
        <f t="shared" si="141"/>
        <v>45</v>
      </c>
      <c r="O960" s="7">
        <f t="shared" si="142"/>
        <v>50</v>
      </c>
      <c r="P960" s="7">
        <f t="shared" si="143"/>
        <v>83.5</v>
      </c>
      <c r="Q960" s="8">
        <f t="shared" si="144"/>
        <v>35.774999999999999</v>
      </c>
      <c r="R960" s="8">
        <f t="shared" si="145"/>
        <v>47.375</v>
      </c>
      <c r="S960" s="8">
        <f t="shared" si="146"/>
        <v>56.825000000000003</v>
      </c>
      <c r="T960" s="8">
        <f t="shared" si="147"/>
        <v>44.625</v>
      </c>
      <c r="U960" s="7">
        <f t="shared" si="148"/>
        <v>46.658333333333339</v>
      </c>
      <c r="V960" s="7">
        <f t="shared" si="149"/>
        <v>46.150000000000006</v>
      </c>
    </row>
    <row r="961" spans="1:22" ht="13.5" x14ac:dyDescent="0.25">
      <c r="A961" s="3">
        <f>RSI!A961</f>
        <v>43711</v>
      </c>
      <c r="B961" s="2">
        <f>RSI!B961</f>
        <v>2.35</v>
      </c>
      <c r="C961" s="2">
        <f>RSI!I961</f>
        <v>93.287919001906801</v>
      </c>
      <c r="D961" s="2">
        <f>MACD!E961</f>
        <v>-3.73703036350026E-3</v>
      </c>
      <c r="E961" s="2">
        <f>MACD!F961</f>
        <v>5.0561607472483817E-3</v>
      </c>
      <c r="F961" s="2">
        <f>'Moving Avg'!D961</f>
        <v>2.34</v>
      </c>
      <c r="G961" s="2">
        <f>'Moving Avg'!F961</f>
        <v>2.3090000000000002</v>
      </c>
      <c r="H961" s="2">
        <f>'Moving Avg'!G961</f>
        <v>2.2647999999999988</v>
      </c>
      <c r="I961" s="2">
        <f>'Moving Avg'!H961</f>
        <v>1.997850000000003</v>
      </c>
      <c r="J961" s="5" t="str">
        <f>OBV!F961</f>
        <v>BULLISH</v>
      </c>
      <c r="K961" s="5" t="str">
        <f>OBV!G961</f>
        <v>NEUTRAL</v>
      </c>
      <c r="L961" s="5" t="str">
        <f>OBV!H961</f>
        <v>CONFIRMED BULLISH</v>
      </c>
      <c r="M961" s="7">
        <f t="shared" si="140"/>
        <v>0</v>
      </c>
      <c r="N961" s="7">
        <f t="shared" si="141"/>
        <v>45</v>
      </c>
      <c r="O961" s="7">
        <f t="shared" si="142"/>
        <v>50</v>
      </c>
      <c r="P961" s="7">
        <f t="shared" si="143"/>
        <v>83.5</v>
      </c>
      <c r="Q961" s="8">
        <f t="shared" si="144"/>
        <v>35.774999999999999</v>
      </c>
      <c r="R961" s="8">
        <f t="shared" si="145"/>
        <v>47.375</v>
      </c>
      <c r="S961" s="8">
        <f t="shared" si="146"/>
        <v>56.825000000000003</v>
      </c>
      <c r="T961" s="8">
        <f t="shared" si="147"/>
        <v>44.625</v>
      </c>
      <c r="U961" s="7">
        <f t="shared" si="148"/>
        <v>46.658333333333339</v>
      </c>
      <c r="V961" s="7">
        <f t="shared" si="149"/>
        <v>46.150000000000006</v>
      </c>
    </row>
    <row r="962" spans="1:22" ht="13.5" x14ac:dyDescent="0.25">
      <c r="A962" s="3">
        <f>RSI!A962</f>
        <v>43712</v>
      </c>
      <c r="B962" s="2">
        <f>RSI!B962</f>
        <v>2.35</v>
      </c>
      <c r="C962" s="2">
        <f>RSI!I962</f>
        <v>93.287919001906801</v>
      </c>
      <c r="D962" s="2">
        <f>MACD!E962</f>
        <v>-6.8791083362444994E-3</v>
      </c>
      <c r="E962" s="2">
        <f>MACD!F962</f>
        <v>2.6691069305498053E-3</v>
      </c>
      <c r="F962" s="2">
        <f>'Moving Avg'!D962</f>
        <v>2.35</v>
      </c>
      <c r="G962" s="2">
        <f>'Moving Avg'!F962</f>
        <v>2.3120000000000003</v>
      </c>
      <c r="H962" s="2">
        <f>'Moving Avg'!G962</f>
        <v>2.2717999999999985</v>
      </c>
      <c r="I962" s="2">
        <f>'Moving Avg'!H962</f>
        <v>2.0017000000000031</v>
      </c>
      <c r="J962" s="5" t="str">
        <f>OBV!F962</f>
        <v>BULLISH</v>
      </c>
      <c r="K962" s="5" t="str">
        <f>OBV!G962</f>
        <v>NEUTRAL</v>
      </c>
      <c r="L962" s="5" t="str">
        <f>OBV!H962</f>
        <v>CONFIRMED BULLISH</v>
      </c>
      <c r="M962" s="7">
        <f t="shared" ref="M962:M1025" si="150">IF(C962&lt;30,50, IF(C962&gt;70, 0, 25))</f>
        <v>0</v>
      </c>
      <c r="N962" s="7">
        <f t="shared" ref="N962:N1025" si="151">IF(E962-D962&gt;0.02, 100, IF(E962-D962&lt;0,0,45))</f>
        <v>45</v>
      </c>
      <c r="O962" s="7">
        <f t="shared" ref="O962:O1025" si="152">IF(F962-I962&gt;10,100,IF(F962-I962&gt;5,75, IF(F962-I962&gt;0,50,0)))</f>
        <v>50</v>
      </c>
      <c r="P962" s="7">
        <f t="shared" ref="P962:P1025" si="153">IF(L962="confirmed bullish", 34, IF(L962="bullish divergence",17, 0))+IF(J962="bullish",33,IF(J962="bearish",0,16.5))+IF(K962="strong",33,IF(K962="weak",0,16.5))</f>
        <v>83.5</v>
      </c>
      <c r="Q962" s="8">
        <f t="shared" si="144"/>
        <v>35.774999999999999</v>
      </c>
      <c r="R962" s="8">
        <f t="shared" si="145"/>
        <v>47.375</v>
      </c>
      <c r="S962" s="8">
        <f t="shared" si="146"/>
        <v>56.825000000000003</v>
      </c>
      <c r="T962" s="8">
        <f t="shared" si="147"/>
        <v>44.625</v>
      </c>
      <c r="U962" s="7">
        <f t="shared" si="148"/>
        <v>46.658333333333339</v>
      </c>
      <c r="V962" s="7">
        <f t="shared" si="149"/>
        <v>46.150000000000006</v>
      </c>
    </row>
    <row r="963" spans="1:22" ht="13.5" x14ac:dyDescent="0.25">
      <c r="A963" s="3">
        <f>RSI!A963</f>
        <v>43713</v>
      </c>
      <c r="B963" s="2">
        <f>RSI!B963</f>
        <v>2.35</v>
      </c>
      <c r="C963" s="2">
        <f>RSI!I963</f>
        <v>93.287919001906801</v>
      </c>
      <c r="D963" s="2">
        <f>MACD!E963</f>
        <v>-9.8322565104886905E-3</v>
      </c>
      <c r="E963" s="2">
        <f>MACD!F963</f>
        <v>1.688342423421061E-4</v>
      </c>
      <c r="F963" s="2">
        <f>'Moving Avg'!D963</f>
        <v>2.35</v>
      </c>
      <c r="G963" s="2">
        <f>'Moving Avg'!F963</f>
        <v>2.3150000000000004</v>
      </c>
      <c r="H963" s="2">
        <f>'Moving Avg'!G963</f>
        <v>2.2787999999999982</v>
      </c>
      <c r="I963" s="2">
        <f>'Moving Avg'!H963</f>
        <v>2.0052000000000034</v>
      </c>
      <c r="J963" s="5" t="str">
        <f>OBV!F963</f>
        <v>NEUTRAL</v>
      </c>
      <c r="K963" s="5" t="str">
        <f>OBV!G963</f>
        <v>NEUTRAL</v>
      </c>
      <c r="L963" s="5" t="str">
        <f>OBV!H963</f>
        <v>NEUTRAL</v>
      </c>
      <c r="M963" s="7">
        <f t="shared" si="150"/>
        <v>0</v>
      </c>
      <c r="N963" s="7">
        <f t="shared" si="151"/>
        <v>45</v>
      </c>
      <c r="O963" s="7">
        <f t="shared" si="152"/>
        <v>50</v>
      </c>
      <c r="P963" s="7">
        <f t="shared" si="153"/>
        <v>33</v>
      </c>
      <c r="Q963" s="8">
        <f t="shared" ref="Q963:Q1026" si="154">0.35*M963+N963*0.35+O963*0.15+P963*0.15</f>
        <v>28.2</v>
      </c>
      <c r="R963" s="8">
        <f t="shared" ref="R963:R1026" si="155">M963*0.2+N963*0.2+O963*0.35+P963*0.25</f>
        <v>34.75</v>
      </c>
      <c r="S963" s="8">
        <f t="shared" ref="S963:S1026" si="156">M963*0.15+N963*0.15+O963*0.25+P963*0.45</f>
        <v>34.1</v>
      </c>
      <c r="T963" s="8">
        <f t="shared" ref="T963:T1026" si="157">0.25*SUM(M963:P963)</f>
        <v>32</v>
      </c>
      <c r="U963" s="7">
        <f t="shared" ref="U963:U1026" si="158">SUM(Q963:S963)/3</f>
        <v>32.35</v>
      </c>
      <c r="V963" s="7">
        <f t="shared" ref="V963:V1026" si="159">SUM(Q963:T963)/4</f>
        <v>32.262500000000003</v>
      </c>
    </row>
    <row r="964" spans="1:22" ht="13.5" x14ac:dyDescent="0.25">
      <c r="A964" s="3">
        <f>RSI!A964</f>
        <v>43714</v>
      </c>
      <c r="B964" s="2">
        <f>RSI!B964</f>
        <v>2.35</v>
      </c>
      <c r="C964" s="2">
        <f>RSI!I964</f>
        <v>93.287919001906801</v>
      </c>
      <c r="D964" s="2">
        <f>MACD!E964</f>
        <v>-1.2603728652583523E-2</v>
      </c>
      <c r="E964" s="2">
        <f>MACD!F964</f>
        <v>-2.3856783366430199E-3</v>
      </c>
      <c r="F964" s="2">
        <f>'Moving Avg'!D964</f>
        <v>2.35</v>
      </c>
      <c r="G964" s="2">
        <f>'Moving Avg'!F964</f>
        <v>2.3175000000000008</v>
      </c>
      <c r="H964" s="2">
        <f>'Moving Avg'!G964</f>
        <v>2.2857999999999983</v>
      </c>
      <c r="I964" s="2">
        <f>'Moving Avg'!H964</f>
        <v>2.008600000000003</v>
      </c>
      <c r="J964" s="5" t="str">
        <f>OBV!F964</f>
        <v>NEUTRAL</v>
      </c>
      <c r="K964" s="5" t="str">
        <f>OBV!G964</f>
        <v>NEUTRAL</v>
      </c>
      <c r="L964" s="5" t="str">
        <f>OBV!H964</f>
        <v>NEUTRAL</v>
      </c>
      <c r="M964" s="7">
        <f t="shared" si="150"/>
        <v>0</v>
      </c>
      <c r="N964" s="7">
        <f t="shared" si="151"/>
        <v>45</v>
      </c>
      <c r="O964" s="7">
        <f t="shared" si="152"/>
        <v>50</v>
      </c>
      <c r="P964" s="7">
        <f t="shared" si="153"/>
        <v>33</v>
      </c>
      <c r="Q964" s="8">
        <f t="shared" si="154"/>
        <v>28.2</v>
      </c>
      <c r="R964" s="8">
        <f t="shared" si="155"/>
        <v>34.75</v>
      </c>
      <c r="S964" s="8">
        <f t="shared" si="156"/>
        <v>34.1</v>
      </c>
      <c r="T964" s="8">
        <f t="shared" si="157"/>
        <v>32</v>
      </c>
      <c r="U964" s="7">
        <f t="shared" si="158"/>
        <v>32.35</v>
      </c>
      <c r="V964" s="7">
        <f t="shared" si="159"/>
        <v>32.262500000000003</v>
      </c>
    </row>
    <row r="965" spans="1:22" ht="13.5" x14ac:dyDescent="0.25">
      <c r="A965" s="3">
        <f>RSI!A965</f>
        <v>43717</v>
      </c>
      <c r="B965" s="2">
        <f>RSI!B965</f>
        <v>2.35</v>
      </c>
      <c r="C965" s="2">
        <f>RSI!I965</f>
        <v>93.287919001906801</v>
      </c>
      <c r="D965" s="2">
        <f>MACD!E965</f>
        <v>-1.5201278294936227E-2</v>
      </c>
      <c r="E965" s="2">
        <f>MACD!F965</f>
        <v>-4.9487983283016609E-3</v>
      </c>
      <c r="F965" s="2">
        <f>'Moving Avg'!D965</f>
        <v>2.35</v>
      </c>
      <c r="G965" s="2">
        <f>'Moving Avg'!F965</f>
        <v>2.3200000000000007</v>
      </c>
      <c r="H965" s="2">
        <f>'Moving Avg'!G965</f>
        <v>2.291999999999998</v>
      </c>
      <c r="I965" s="2">
        <f>'Moving Avg'!H965</f>
        <v>2.011650000000003</v>
      </c>
      <c r="J965" s="5" t="str">
        <f>OBV!F965</f>
        <v>NEUTRAL</v>
      </c>
      <c r="K965" s="5" t="str">
        <f>OBV!G965</f>
        <v>NEUTRAL</v>
      </c>
      <c r="L965" s="5" t="str">
        <f>OBV!H965</f>
        <v>NEUTRAL</v>
      </c>
      <c r="M965" s="7">
        <f t="shared" si="150"/>
        <v>0</v>
      </c>
      <c r="N965" s="7">
        <f t="shared" si="151"/>
        <v>45</v>
      </c>
      <c r="O965" s="7">
        <f t="shared" si="152"/>
        <v>50</v>
      </c>
      <c r="P965" s="7">
        <f t="shared" si="153"/>
        <v>33</v>
      </c>
      <c r="Q965" s="8">
        <f t="shared" si="154"/>
        <v>28.2</v>
      </c>
      <c r="R965" s="8">
        <f t="shared" si="155"/>
        <v>34.75</v>
      </c>
      <c r="S965" s="8">
        <f t="shared" si="156"/>
        <v>34.1</v>
      </c>
      <c r="T965" s="8">
        <f t="shared" si="157"/>
        <v>32</v>
      </c>
      <c r="U965" s="7">
        <f t="shared" si="158"/>
        <v>32.35</v>
      </c>
      <c r="V965" s="7">
        <f t="shared" si="159"/>
        <v>32.262500000000003</v>
      </c>
    </row>
    <row r="966" spans="1:22" ht="13.5" x14ac:dyDescent="0.25">
      <c r="A966" s="3">
        <f>RSI!A966</f>
        <v>43718</v>
      </c>
      <c r="B966" s="2">
        <f>RSI!B966</f>
        <v>2.35</v>
      </c>
      <c r="C966" s="2">
        <f>RSI!I966</f>
        <v>93.287919001906801</v>
      </c>
      <c r="D966" s="2">
        <f>MACD!E966</f>
        <v>-1.7632962165213151E-2</v>
      </c>
      <c r="E966" s="2">
        <f>MACD!F966</f>
        <v>-7.4856310956839586E-3</v>
      </c>
      <c r="F966" s="2">
        <f>'Moving Avg'!D966</f>
        <v>2.35</v>
      </c>
      <c r="G966" s="2">
        <f>'Moving Avg'!F966</f>
        <v>2.3225000000000007</v>
      </c>
      <c r="H966" s="2">
        <f>'Moving Avg'!G966</f>
        <v>2.2957999999999981</v>
      </c>
      <c r="I966" s="2">
        <f>'Moving Avg'!H966</f>
        <v>2.014350000000003</v>
      </c>
      <c r="J966" s="5" t="str">
        <f>OBV!F966</f>
        <v>NEUTRAL</v>
      </c>
      <c r="K966" s="5" t="str">
        <f>OBV!G966</f>
        <v>NEUTRAL</v>
      </c>
      <c r="L966" s="5" t="str">
        <f>OBV!H966</f>
        <v>NEUTRAL</v>
      </c>
      <c r="M966" s="7">
        <f t="shared" si="150"/>
        <v>0</v>
      </c>
      <c r="N966" s="7">
        <f t="shared" si="151"/>
        <v>45</v>
      </c>
      <c r="O966" s="7">
        <f t="shared" si="152"/>
        <v>50</v>
      </c>
      <c r="P966" s="7">
        <f t="shared" si="153"/>
        <v>33</v>
      </c>
      <c r="Q966" s="8">
        <f t="shared" si="154"/>
        <v>28.2</v>
      </c>
      <c r="R966" s="8">
        <f t="shared" si="155"/>
        <v>34.75</v>
      </c>
      <c r="S966" s="8">
        <f t="shared" si="156"/>
        <v>34.1</v>
      </c>
      <c r="T966" s="8">
        <f t="shared" si="157"/>
        <v>32</v>
      </c>
      <c r="U966" s="7">
        <f t="shared" si="158"/>
        <v>32.35</v>
      </c>
      <c r="V966" s="7">
        <f t="shared" si="159"/>
        <v>32.262500000000003</v>
      </c>
    </row>
    <row r="967" spans="1:22" ht="13.5" x14ac:dyDescent="0.25">
      <c r="A967" s="3">
        <f>RSI!A967</f>
        <v>43719</v>
      </c>
      <c r="B967" s="2">
        <f>RSI!B967</f>
        <v>2.35</v>
      </c>
      <c r="C967" s="2">
        <f>RSI!I967</f>
        <v>93.287919001906801</v>
      </c>
      <c r="D967" s="2">
        <f>MACD!E967</f>
        <v>-1.9906982722663891E-2</v>
      </c>
      <c r="E967" s="2">
        <f>MACD!F967</f>
        <v>-9.969901421079945E-3</v>
      </c>
      <c r="F967" s="2">
        <f>'Moving Avg'!D967</f>
        <v>2.35</v>
      </c>
      <c r="G967" s="2">
        <f>'Moving Avg'!F967</f>
        <v>2.3250000000000006</v>
      </c>
      <c r="H967" s="2">
        <f>'Moving Avg'!G967</f>
        <v>2.2977999999999978</v>
      </c>
      <c r="I967" s="2">
        <f>'Moving Avg'!H967</f>
        <v>2.0170500000000029</v>
      </c>
      <c r="J967" s="5" t="str">
        <f>OBV!F967</f>
        <v>NEUTRAL</v>
      </c>
      <c r="K967" s="5" t="str">
        <f>OBV!G967</f>
        <v>NEUTRAL</v>
      </c>
      <c r="L967" s="5" t="str">
        <f>OBV!H967</f>
        <v>NEUTRAL</v>
      </c>
      <c r="M967" s="7">
        <f t="shared" si="150"/>
        <v>0</v>
      </c>
      <c r="N967" s="7">
        <f t="shared" si="151"/>
        <v>45</v>
      </c>
      <c r="O967" s="7">
        <f t="shared" si="152"/>
        <v>50</v>
      </c>
      <c r="P967" s="7">
        <f t="shared" si="153"/>
        <v>33</v>
      </c>
      <c r="Q967" s="8">
        <f t="shared" si="154"/>
        <v>28.2</v>
      </c>
      <c r="R967" s="8">
        <f t="shared" si="155"/>
        <v>34.75</v>
      </c>
      <c r="S967" s="8">
        <f t="shared" si="156"/>
        <v>34.1</v>
      </c>
      <c r="T967" s="8">
        <f t="shared" si="157"/>
        <v>32</v>
      </c>
      <c r="U967" s="7">
        <f t="shared" si="158"/>
        <v>32.35</v>
      </c>
      <c r="V967" s="7">
        <f t="shared" si="159"/>
        <v>32.262500000000003</v>
      </c>
    </row>
    <row r="968" spans="1:22" ht="13.5" x14ac:dyDescent="0.25">
      <c r="A968" s="3">
        <f>RSI!A968</f>
        <v>43720</v>
      </c>
      <c r="B968" s="2">
        <f>RSI!B968</f>
        <v>2.35</v>
      </c>
      <c r="C968" s="2">
        <f>RSI!I968</f>
        <v>93.287919001906801</v>
      </c>
      <c r="D968" s="2">
        <f>MACD!E968</f>
        <v>-1.4339255436078169E-2</v>
      </c>
      <c r="E968" s="2">
        <f>MACD!F968</f>
        <v>-1.084377222407959E-2</v>
      </c>
      <c r="F968" s="2">
        <f>'Moving Avg'!D968</f>
        <v>2.35</v>
      </c>
      <c r="G968" s="2">
        <f>'Moving Avg'!F968</f>
        <v>2.327500000000001</v>
      </c>
      <c r="H968" s="2">
        <f>'Moving Avg'!G968</f>
        <v>2.2997999999999976</v>
      </c>
      <c r="I968" s="2">
        <f>'Moving Avg'!H968</f>
        <v>2.0197500000000033</v>
      </c>
      <c r="J968" s="5" t="str">
        <f>OBV!F968</f>
        <v>NEUTRAL</v>
      </c>
      <c r="K968" s="5" t="str">
        <f>OBV!G968</f>
        <v>NEUTRAL</v>
      </c>
      <c r="L968" s="5" t="str">
        <f>OBV!H968</f>
        <v>NEUTRAL</v>
      </c>
      <c r="M968" s="7">
        <f t="shared" si="150"/>
        <v>0</v>
      </c>
      <c r="N968" s="7">
        <f t="shared" si="151"/>
        <v>45</v>
      </c>
      <c r="O968" s="7">
        <f t="shared" si="152"/>
        <v>50</v>
      </c>
      <c r="P968" s="7">
        <f t="shared" si="153"/>
        <v>33</v>
      </c>
      <c r="Q968" s="8">
        <f t="shared" si="154"/>
        <v>28.2</v>
      </c>
      <c r="R968" s="8">
        <f t="shared" si="155"/>
        <v>34.75</v>
      </c>
      <c r="S968" s="8">
        <f t="shared" si="156"/>
        <v>34.1</v>
      </c>
      <c r="T968" s="8">
        <f t="shared" si="157"/>
        <v>32</v>
      </c>
      <c r="U968" s="7">
        <f t="shared" si="158"/>
        <v>32.35</v>
      </c>
      <c r="V968" s="7">
        <f t="shared" si="159"/>
        <v>32.262500000000003</v>
      </c>
    </row>
    <row r="969" spans="1:22" ht="13.5" x14ac:dyDescent="0.25">
      <c r="A969" s="3">
        <f>RSI!A969</f>
        <v>43721</v>
      </c>
      <c r="B969" s="2">
        <f>RSI!B969</f>
        <v>2.35</v>
      </c>
      <c r="C969" s="2">
        <f>RSI!I969</f>
        <v>93.287919001906801</v>
      </c>
      <c r="D969" s="2">
        <f>MACD!E969</f>
        <v>-9.8136656196805561E-3</v>
      </c>
      <c r="E969" s="2">
        <f>MACD!F969</f>
        <v>-1.0637750903199784E-2</v>
      </c>
      <c r="F969" s="2">
        <f>'Moving Avg'!D969</f>
        <v>2.35</v>
      </c>
      <c r="G969" s="2">
        <f>'Moving Avg'!F969</f>
        <v>2.330000000000001</v>
      </c>
      <c r="H969" s="2">
        <f>'Moving Avg'!G969</f>
        <v>2.3017999999999974</v>
      </c>
      <c r="I969" s="2">
        <f>'Moving Avg'!H969</f>
        <v>2.022350000000003</v>
      </c>
      <c r="J969" s="5" t="str">
        <f>OBV!F969</f>
        <v>NEUTRAL</v>
      </c>
      <c r="K969" s="5" t="str">
        <f>OBV!G969</f>
        <v>NEUTRAL</v>
      </c>
      <c r="L969" s="5" t="str">
        <f>OBV!H969</f>
        <v>NEUTRAL</v>
      </c>
      <c r="M969" s="7">
        <f t="shared" si="150"/>
        <v>0</v>
      </c>
      <c r="N969" s="7">
        <f t="shared" si="151"/>
        <v>0</v>
      </c>
      <c r="O969" s="7">
        <f t="shared" si="152"/>
        <v>50</v>
      </c>
      <c r="P969" s="7">
        <f t="shared" si="153"/>
        <v>33</v>
      </c>
      <c r="Q969" s="8">
        <f t="shared" si="154"/>
        <v>12.45</v>
      </c>
      <c r="R969" s="8">
        <f t="shared" si="155"/>
        <v>25.75</v>
      </c>
      <c r="S969" s="8">
        <f t="shared" si="156"/>
        <v>27.35</v>
      </c>
      <c r="T969" s="8">
        <f t="shared" si="157"/>
        <v>20.75</v>
      </c>
      <c r="U969" s="7">
        <f t="shared" si="158"/>
        <v>21.850000000000005</v>
      </c>
      <c r="V969" s="7">
        <f t="shared" si="159"/>
        <v>21.575000000000003</v>
      </c>
    </row>
    <row r="970" spans="1:22" ht="13.5" x14ac:dyDescent="0.25">
      <c r="A970" s="3">
        <f>RSI!A970</f>
        <v>43724</v>
      </c>
      <c r="B970" s="2">
        <f>RSI!B970</f>
        <v>2.35</v>
      </c>
      <c r="C970" s="2">
        <f>RSI!I970</f>
        <v>93.287919001906801</v>
      </c>
      <c r="D970" s="2">
        <f>MACD!E970</f>
        <v>-6.1561389473503425E-3</v>
      </c>
      <c r="E970" s="2">
        <f>MACD!F970</f>
        <v>-9.7414285120298958E-3</v>
      </c>
      <c r="F970" s="2">
        <f>'Moving Avg'!D970</f>
        <v>2.35</v>
      </c>
      <c r="G970" s="2">
        <f>'Moving Avg'!F970</f>
        <v>2.3325000000000009</v>
      </c>
      <c r="H970" s="2">
        <f>'Moving Avg'!G970</f>
        <v>2.3037999999999976</v>
      </c>
      <c r="I970" s="2">
        <f>'Moving Avg'!H970</f>
        <v>2.0249500000000031</v>
      </c>
      <c r="J970" s="5" t="str">
        <f>OBV!F970</f>
        <v>NEUTRAL</v>
      </c>
      <c r="K970" s="5" t="str">
        <f>OBV!G970</f>
        <v>NEUTRAL</v>
      </c>
      <c r="L970" s="5" t="str">
        <f>OBV!H970</f>
        <v>NEUTRAL</v>
      </c>
      <c r="M970" s="7">
        <f t="shared" si="150"/>
        <v>0</v>
      </c>
      <c r="N970" s="7">
        <f t="shared" si="151"/>
        <v>0</v>
      </c>
      <c r="O970" s="7">
        <f t="shared" si="152"/>
        <v>50</v>
      </c>
      <c r="P970" s="7">
        <f t="shared" si="153"/>
        <v>33</v>
      </c>
      <c r="Q970" s="8">
        <f t="shared" si="154"/>
        <v>12.45</v>
      </c>
      <c r="R970" s="8">
        <f t="shared" si="155"/>
        <v>25.75</v>
      </c>
      <c r="S970" s="8">
        <f t="shared" si="156"/>
        <v>27.35</v>
      </c>
      <c r="T970" s="8">
        <f t="shared" si="157"/>
        <v>20.75</v>
      </c>
      <c r="U970" s="7">
        <f t="shared" si="158"/>
        <v>21.850000000000005</v>
      </c>
      <c r="V970" s="7">
        <f t="shared" si="159"/>
        <v>21.575000000000003</v>
      </c>
    </row>
    <row r="971" spans="1:22" ht="13.5" x14ac:dyDescent="0.25">
      <c r="A971" s="3">
        <f>RSI!A971</f>
        <v>43725</v>
      </c>
      <c r="B971" s="2">
        <f>RSI!B971</f>
        <v>2.35</v>
      </c>
      <c r="C971" s="2">
        <f>RSI!I971</f>
        <v>93.287919001906801</v>
      </c>
      <c r="D971" s="2">
        <f>MACD!E971</f>
        <v>-3.220399942562846E-3</v>
      </c>
      <c r="E971" s="2">
        <f>MACD!F971</f>
        <v>-8.4372227981364852E-3</v>
      </c>
      <c r="F971" s="2">
        <f>'Moving Avg'!D971</f>
        <v>2.35</v>
      </c>
      <c r="G971" s="2">
        <f>'Moving Avg'!F971</f>
        <v>2.3350000000000009</v>
      </c>
      <c r="H971" s="2">
        <f>'Moving Avg'!G971</f>
        <v>2.3057999999999974</v>
      </c>
      <c r="I971" s="2">
        <f>'Moving Avg'!H971</f>
        <v>2.0275500000000033</v>
      </c>
      <c r="J971" s="5" t="str">
        <f>OBV!F971</f>
        <v>NEUTRAL</v>
      </c>
      <c r="K971" s="5" t="str">
        <f>OBV!G971</f>
        <v>NEUTRAL</v>
      </c>
      <c r="L971" s="5" t="str">
        <f>OBV!H971</f>
        <v>NEUTRAL</v>
      </c>
      <c r="M971" s="7">
        <f t="shared" si="150"/>
        <v>0</v>
      </c>
      <c r="N971" s="7">
        <f t="shared" si="151"/>
        <v>0</v>
      </c>
      <c r="O971" s="7">
        <f t="shared" si="152"/>
        <v>50</v>
      </c>
      <c r="P971" s="7">
        <f t="shared" si="153"/>
        <v>33</v>
      </c>
      <c r="Q971" s="8">
        <f t="shared" si="154"/>
        <v>12.45</v>
      </c>
      <c r="R971" s="8">
        <f t="shared" si="155"/>
        <v>25.75</v>
      </c>
      <c r="S971" s="8">
        <f t="shared" si="156"/>
        <v>27.35</v>
      </c>
      <c r="T971" s="8">
        <f t="shared" si="157"/>
        <v>20.75</v>
      </c>
      <c r="U971" s="7">
        <f t="shared" si="158"/>
        <v>21.850000000000005</v>
      </c>
      <c r="V971" s="7">
        <f t="shared" si="159"/>
        <v>21.575000000000003</v>
      </c>
    </row>
    <row r="972" spans="1:22" ht="13.5" x14ac:dyDescent="0.25">
      <c r="A972" s="3">
        <f>RSI!A972</f>
        <v>43726</v>
      </c>
      <c r="B972" s="2">
        <f>RSI!B972</f>
        <v>2.35</v>
      </c>
      <c r="C972" s="2">
        <f>RSI!I972</f>
        <v>93.287919001906801</v>
      </c>
      <c r="D972" s="2">
        <f>MACD!E972</f>
        <v>-8.8361981126183764E-4</v>
      </c>
      <c r="E972" s="2">
        <f>MACD!F972</f>
        <v>-6.926502200761556E-3</v>
      </c>
      <c r="F972" s="2">
        <f>'Moving Avg'!D972</f>
        <v>2.35</v>
      </c>
      <c r="G972" s="2">
        <f>'Moving Avg'!F972</f>
        <v>2.3375000000000008</v>
      </c>
      <c r="H972" s="2">
        <f>'Moving Avg'!G972</f>
        <v>2.3077999999999976</v>
      </c>
      <c r="I972" s="2">
        <f>'Moving Avg'!H972</f>
        <v>2.0300500000000032</v>
      </c>
      <c r="J972" s="5" t="str">
        <f>OBV!F972</f>
        <v>NEUTRAL</v>
      </c>
      <c r="K972" s="5" t="str">
        <f>OBV!G972</f>
        <v>NEUTRAL</v>
      </c>
      <c r="L972" s="5" t="str">
        <f>OBV!H972</f>
        <v>NEUTRAL</v>
      </c>
      <c r="M972" s="7">
        <f t="shared" si="150"/>
        <v>0</v>
      </c>
      <c r="N972" s="7">
        <f t="shared" si="151"/>
        <v>0</v>
      </c>
      <c r="O972" s="7">
        <f t="shared" si="152"/>
        <v>50</v>
      </c>
      <c r="P972" s="7">
        <f t="shared" si="153"/>
        <v>33</v>
      </c>
      <c r="Q972" s="8">
        <f t="shared" si="154"/>
        <v>12.45</v>
      </c>
      <c r="R972" s="8">
        <f t="shared" si="155"/>
        <v>25.75</v>
      </c>
      <c r="S972" s="8">
        <f t="shared" si="156"/>
        <v>27.35</v>
      </c>
      <c r="T972" s="8">
        <f t="shared" si="157"/>
        <v>20.75</v>
      </c>
      <c r="U972" s="7">
        <f t="shared" si="158"/>
        <v>21.850000000000005</v>
      </c>
      <c r="V972" s="7">
        <f t="shared" si="159"/>
        <v>21.575000000000003</v>
      </c>
    </row>
    <row r="973" spans="1:22" ht="13.5" x14ac:dyDescent="0.25">
      <c r="A973" s="3">
        <f>RSI!A973</f>
        <v>43727</v>
      </c>
      <c r="B973" s="2">
        <f>RSI!B973</f>
        <v>2.35</v>
      </c>
      <c r="C973" s="2">
        <f>RSI!I973</f>
        <v>93.287919001906801</v>
      </c>
      <c r="D973" s="2">
        <f>MACD!E973</f>
        <v>9.5726057435863154E-4</v>
      </c>
      <c r="E973" s="2">
        <f>MACD!F973</f>
        <v>-5.3497496457375181E-3</v>
      </c>
      <c r="F973" s="2">
        <f>'Moving Avg'!D973</f>
        <v>2.35</v>
      </c>
      <c r="G973" s="2">
        <f>'Moving Avg'!F973</f>
        <v>2.3400000000000007</v>
      </c>
      <c r="H973" s="2">
        <f>'Moving Avg'!G973</f>
        <v>2.3097999999999974</v>
      </c>
      <c r="I973" s="2">
        <f>'Moving Avg'!H973</f>
        <v>2.0323000000000029</v>
      </c>
      <c r="J973" s="5" t="str">
        <f>OBV!F973</f>
        <v>NEUTRAL</v>
      </c>
      <c r="K973" s="5" t="str">
        <f>OBV!G973</f>
        <v>NEUTRAL</v>
      </c>
      <c r="L973" s="5" t="str">
        <f>OBV!H973</f>
        <v>NEUTRAL</v>
      </c>
      <c r="M973" s="7">
        <f t="shared" si="150"/>
        <v>0</v>
      </c>
      <c r="N973" s="7">
        <f t="shared" si="151"/>
        <v>0</v>
      </c>
      <c r="O973" s="7">
        <f t="shared" si="152"/>
        <v>50</v>
      </c>
      <c r="P973" s="7">
        <f t="shared" si="153"/>
        <v>33</v>
      </c>
      <c r="Q973" s="8">
        <f t="shared" si="154"/>
        <v>12.45</v>
      </c>
      <c r="R973" s="8">
        <f t="shared" si="155"/>
        <v>25.75</v>
      </c>
      <c r="S973" s="8">
        <f t="shared" si="156"/>
        <v>27.35</v>
      </c>
      <c r="T973" s="8">
        <f t="shared" si="157"/>
        <v>20.75</v>
      </c>
      <c r="U973" s="7">
        <f t="shared" si="158"/>
        <v>21.850000000000005</v>
      </c>
      <c r="V973" s="7">
        <f t="shared" si="159"/>
        <v>21.575000000000003</v>
      </c>
    </row>
    <row r="974" spans="1:22" ht="13.5" x14ac:dyDescent="0.25">
      <c r="A974" s="3">
        <f>RSI!A974</f>
        <v>43728</v>
      </c>
      <c r="B974" s="2">
        <f>RSI!B974</f>
        <v>2.35</v>
      </c>
      <c r="C974" s="2">
        <f>RSI!I974</f>
        <v>93.287919001906801</v>
      </c>
      <c r="D974" s="2">
        <f>MACD!E974</f>
        <v>2.3886368243539735E-3</v>
      </c>
      <c r="E974" s="2">
        <f>MACD!F974</f>
        <v>-3.8020723517192198E-3</v>
      </c>
      <c r="F974" s="2">
        <f>'Moving Avg'!D974</f>
        <v>2.35</v>
      </c>
      <c r="G974" s="2">
        <f>'Moving Avg'!F974</f>
        <v>2.3425000000000007</v>
      </c>
      <c r="H974" s="2">
        <f>'Moving Avg'!G974</f>
        <v>2.3117999999999972</v>
      </c>
      <c r="I974" s="2">
        <f>'Moving Avg'!H974</f>
        <v>2.0345000000000031</v>
      </c>
      <c r="J974" s="5" t="str">
        <f>OBV!F974</f>
        <v>NEUTRAL</v>
      </c>
      <c r="K974" s="5" t="str">
        <f>OBV!G974</f>
        <v>NEUTRAL</v>
      </c>
      <c r="L974" s="5" t="str">
        <f>OBV!H974</f>
        <v>NEUTRAL</v>
      </c>
      <c r="M974" s="7">
        <f t="shared" si="150"/>
        <v>0</v>
      </c>
      <c r="N974" s="7">
        <f t="shared" si="151"/>
        <v>0</v>
      </c>
      <c r="O974" s="7">
        <f t="shared" si="152"/>
        <v>50</v>
      </c>
      <c r="P974" s="7">
        <f t="shared" si="153"/>
        <v>33</v>
      </c>
      <c r="Q974" s="8">
        <f t="shared" si="154"/>
        <v>12.45</v>
      </c>
      <c r="R974" s="8">
        <f t="shared" si="155"/>
        <v>25.75</v>
      </c>
      <c r="S974" s="8">
        <f t="shared" si="156"/>
        <v>27.35</v>
      </c>
      <c r="T974" s="8">
        <f t="shared" si="157"/>
        <v>20.75</v>
      </c>
      <c r="U974" s="7">
        <f t="shared" si="158"/>
        <v>21.850000000000005</v>
      </c>
      <c r="V974" s="7">
        <f t="shared" si="159"/>
        <v>21.575000000000003</v>
      </c>
    </row>
    <row r="975" spans="1:22" ht="13.5" x14ac:dyDescent="0.25">
      <c r="A975" s="3">
        <f>RSI!A975</f>
        <v>43731</v>
      </c>
      <c r="B975" s="2">
        <f>RSI!B975</f>
        <v>2.35</v>
      </c>
      <c r="C975" s="2">
        <f>RSI!I975</f>
        <v>93.287919001906801</v>
      </c>
      <c r="D975" s="2">
        <f>MACD!E975</f>
        <v>3.4828645207962694E-3</v>
      </c>
      <c r="E975" s="2">
        <f>MACD!F975</f>
        <v>-2.3450849772161221E-3</v>
      </c>
      <c r="F975" s="2">
        <f>'Moving Avg'!D975</f>
        <v>2.35</v>
      </c>
      <c r="G975" s="2">
        <f>'Moving Avg'!F975</f>
        <v>2.3450000000000006</v>
      </c>
      <c r="H975" s="2">
        <f>'Moving Avg'!G975</f>
        <v>2.313799999999997</v>
      </c>
      <c r="I975" s="2">
        <f>'Moving Avg'!H975</f>
        <v>2.0367000000000037</v>
      </c>
      <c r="J975" s="5" t="str">
        <f>OBV!F975</f>
        <v>NEUTRAL</v>
      </c>
      <c r="K975" s="5" t="str">
        <f>OBV!G975</f>
        <v>NEUTRAL</v>
      </c>
      <c r="L975" s="5" t="str">
        <f>OBV!H975</f>
        <v>NEUTRAL</v>
      </c>
      <c r="M975" s="7">
        <f t="shared" si="150"/>
        <v>0</v>
      </c>
      <c r="N975" s="7">
        <f t="shared" si="151"/>
        <v>0</v>
      </c>
      <c r="O975" s="7">
        <f t="shared" si="152"/>
        <v>50</v>
      </c>
      <c r="P975" s="7">
        <f t="shared" si="153"/>
        <v>33</v>
      </c>
      <c r="Q975" s="8">
        <f t="shared" si="154"/>
        <v>12.45</v>
      </c>
      <c r="R975" s="8">
        <f t="shared" si="155"/>
        <v>25.75</v>
      </c>
      <c r="S975" s="8">
        <f t="shared" si="156"/>
        <v>27.35</v>
      </c>
      <c r="T975" s="8">
        <f t="shared" si="157"/>
        <v>20.75</v>
      </c>
      <c r="U975" s="7">
        <f t="shared" si="158"/>
        <v>21.850000000000005</v>
      </c>
      <c r="V975" s="7">
        <f t="shared" si="159"/>
        <v>21.575000000000003</v>
      </c>
    </row>
    <row r="976" spans="1:22" ht="13.5" x14ac:dyDescent="0.25">
      <c r="A976" s="3">
        <f>RSI!A976</f>
        <v>43732</v>
      </c>
      <c r="B976" s="2">
        <f>RSI!B976</f>
        <v>2.35</v>
      </c>
      <c r="C976" s="2">
        <f>RSI!I976</f>
        <v>93.287919001906801</v>
      </c>
      <c r="D976" s="2">
        <f>MACD!E976</f>
        <v>4.3004746587977927E-3</v>
      </c>
      <c r="E976" s="2">
        <f>MACD!F976</f>
        <v>-1.0159730500133393E-3</v>
      </c>
      <c r="F976" s="2">
        <f>'Moving Avg'!D976</f>
        <v>2.35</v>
      </c>
      <c r="G976" s="2">
        <f>'Moving Avg'!F976</f>
        <v>2.347500000000001</v>
      </c>
      <c r="H976" s="2">
        <f>'Moving Avg'!G976</f>
        <v>2.3157999999999972</v>
      </c>
      <c r="I976" s="2">
        <f>'Moving Avg'!H976</f>
        <v>2.0388000000000037</v>
      </c>
      <c r="J976" s="5" t="str">
        <f>OBV!F976</f>
        <v>NEUTRAL</v>
      </c>
      <c r="K976" s="5" t="str">
        <f>OBV!G976</f>
        <v>NEUTRAL</v>
      </c>
      <c r="L976" s="5" t="str">
        <f>OBV!H976</f>
        <v>NEUTRAL</v>
      </c>
      <c r="M976" s="7">
        <f t="shared" si="150"/>
        <v>0</v>
      </c>
      <c r="N976" s="7">
        <f t="shared" si="151"/>
        <v>0</v>
      </c>
      <c r="O976" s="7">
        <f t="shared" si="152"/>
        <v>50</v>
      </c>
      <c r="P976" s="7">
        <f t="shared" si="153"/>
        <v>33</v>
      </c>
      <c r="Q976" s="8">
        <f t="shared" si="154"/>
        <v>12.45</v>
      </c>
      <c r="R976" s="8">
        <f t="shared" si="155"/>
        <v>25.75</v>
      </c>
      <c r="S976" s="8">
        <f t="shared" si="156"/>
        <v>27.35</v>
      </c>
      <c r="T976" s="8">
        <f t="shared" si="157"/>
        <v>20.75</v>
      </c>
      <c r="U976" s="7">
        <f t="shared" si="158"/>
        <v>21.850000000000005</v>
      </c>
      <c r="V976" s="7">
        <f t="shared" si="159"/>
        <v>21.575000000000003</v>
      </c>
    </row>
    <row r="977" spans="1:22" ht="13.5" x14ac:dyDescent="0.25">
      <c r="A977" s="3">
        <f>RSI!A977</f>
        <v>43733</v>
      </c>
      <c r="B977" s="2">
        <f>RSI!B977</f>
        <v>2.35</v>
      </c>
      <c r="C977" s="2">
        <f>RSI!I977</f>
        <v>93.287919001906801</v>
      </c>
      <c r="D977" s="2">
        <f>MACD!E977</f>
        <v>4.8920441440261087E-3</v>
      </c>
      <c r="E977" s="2">
        <f>MACD!F977</f>
        <v>1.6563038879455032E-4</v>
      </c>
      <c r="F977" s="2">
        <f>'Moving Avg'!D977</f>
        <v>2.35</v>
      </c>
      <c r="G977" s="2">
        <f>'Moving Avg'!F977</f>
        <v>2.3500000000000005</v>
      </c>
      <c r="H977" s="2">
        <f>'Moving Avg'!G977</f>
        <v>2.317799999999997</v>
      </c>
      <c r="I977" s="2">
        <f>'Moving Avg'!H977</f>
        <v>2.0413000000000041</v>
      </c>
      <c r="J977" s="5" t="str">
        <f>OBV!F977</f>
        <v>NEUTRAL</v>
      </c>
      <c r="K977" s="5" t="str">
        <f>OBV!G977</f>
        <v>NEUTRAL</v>
      </c>
      <c r="L977" s="5" t="str">
        <f>OBV!H977</f>
        <v>NEUTRAL</v>
      </c>
      <c r="M977" s="7">
        <f t="shared" si="150"/>
        <v>0</v>
      </c>
      <c r="N977" s="7">
        <f t="shared" si="151"/>
        <v>0</v>
      </c>
      <c r="O977" s="7">
        <f t="shared" si="152"/>
        <v>50</v>
      </c>
      <c r="P977" s="7">
        <f t="shared" si="153"/>
        <v>33</v>
      </c>
      <c r="Q977" s="8">
        <f t="shared" si="154"/>
        <v>12.45</v>
      </c>
      <c r="R977" s="8">
        <f t="shared" si="155"/>
        <v>25.75</v>
      </c>
      <c r="S977" s="8">
        <f t="shared" si="156"/>
        <v>27.35</v>
      </c>
      <c r="T977" s="8">
        <f t="shared" si="157"/>
        <v>20.75</v>
      </c>
      <c r="U977" s="7">
        <f t="shared" si="158"/>
        <v>21.850000000000005</v>
      </c>
      <c r="V977" s="7">
        <f t="shared" si="159"/>
        <v>21.575000000000003</v>
      </c>
    </row>
    <row r="978" spans="1:22" ht="13.5" x14ac:dyDescent="0.25">
      <c r="A978" s="3">
        <f>RSI!A978</f>
        <v>43734</v>
      </c>
      <c r="B978" s="2">
        <f>RSI!B978</f>
        <v>2.35</v>
      </c>
      <c r="C978" s="2">
        <f>RSI!I978</f>
        <v>93.287919001906801</v>
      </c>
      <c r="D978" s="2">
        <f>MACD!E978</f>
        <v>5.2997747191310118E-3</v>
      </c>
      <c r="E978" s="2">
        <f>MACD!F978</f>
        <v>1.1924592548618427E-3</v>
      </c>
      <c r="F978" s="2">
        <f>'Moving Avg'!D978</f>
        <v>2.35</v>
      </c>
      <c r="G978" s="2">
        <f>'Moving Avg'!F978</f>
        <v>2.3500000000000005</v>
      </c>
      <c r="H978" s="2">
        <f>'Moving Avg'!G978</f>
        <v>2.3189999999999968</v>
      </c>
      <c r="I978" s="2">
        <f>'Moving Avg'!H978</f>
        <v>2.0434000000000037</v>
      </c>
      <c r="J978" s="5" t="str">
        <f>OBV!F978</f>
        <v>NEUTRAL</v>
      </c>
      <c r="K978" s="5" t="str">
        <f>OBV!G978</f>
        <v>NEUTRAL</v>
      </c>
      <c r="L978" s="5" t="str">
        <f>OBV!H978</f>
        <v>NEUTRAL</v>
      </c>
      <c r="M978" s="7">
        <f t="shared" si="150"/>
        <v>0</v>
      </c>
      <c r="N978" s="7">
        <f t="shared" si="151"/>
        <v>0</v>
      </c>
      <c r="O978" s="7">
        <f t="shared" si="152"/>
        <v>50</v>
      </c>
      <c r="P978" s="7">
        <f t="shared" si="153"/>
        <v>33</v>
      </c>
      <c r="Q978" s="8">
        <f t="shared" si="154"/>
        <v>12.45</v>
      </c>
      <c r="R978" s="8">
        <f t="shared" si="155"/>
        <v>25.75</v>
      </c>
      <c r="S978" s="8">
        <f t="shared" si="156"/>
        <v>27.35</v>
      </c>
      <c r="T978" s="8">
        <f t="shared" si="157"/>
        <v>20.75</v>
      </c>
      <c r="U978" s="7">
        <f t="shared" si="158"/>
        <v>21.850000000000005</v>
      </c>
      <c r="V978" s="7">
        <f t="shared" si="159"/>
        <v>21.575000000000003</v>
      </c>
    </row>
    <row r="979" spans="1:22" ht="13.5" x14ac:dyDescent="0.25">
      <c r="A979" s="3">
        <f>RSI!A979</f>
        <v>43735</v>
      </c>
      <c r="B979" s="2">
        <f>RSI!B979</f>
        <v>2.35</v>
      </c>
      <c r="C979" s="2">
        <f>RSI!I979</f>
        <v>93.287919001906801</v>
      </c>
      <c r="D979" s="2">
        <f>MACD!E979</f>
        <v>5.5588254578124996E-3</v>
      </c>
      <c r="E979" s="2">
        <f>MACD!F979</f>
        <v>2.0657324954519744E-3</v>
      </c>
      <c r="F979" s="2">
        <f>'Moving Avg'!D979</f>
        <v>2.35</v>
      </c>
      <c r="G979" s="2">
        <f>'Moving Avg'!F979</f>
        <v>2.3500000000000005</v>
      </c>
      <c r="H979" s="2">
        <f>'Moving Avg'!G979</f>
        <v>2.3201999999999967</v>
      </c>
      <c r="I979" s="2">
        <f>'Moving Avg'!H979</f>
        <v>2.0455000000000041</v>
      </c>
      <c r="J979" s="5" t="str">
        <f>OBV!F979</f>
        <v>NEUTRAL</v>
      </c>
      <c r="K979" s="5" t="str">
        <f>OBV!G979</f>
        <v>NEUTRAL</v>
      </c>
      <c r="L979" s="5" t="str">
        <f>OBV!H979</f>
        <v>NEUTRAL</v>
      </c>
      <c r="M979" s="7">
        <f t="shared" si="150"/>
        <v>0</v>
      </c>
      <c r="N979" s="7">
        <f t="shared" si="151"/>
        <v>0</v>
      </c>
      <c r="O979" s="7">
        <f t="shared" si="152"/>
        <v>50</v>
      </c>
      <c r="P979" s="7">
        <f t="shared" si="153"/>
        <v>33</v>
      </c>
      <c r="Q979" s="8">
        <f t="shared" si="154"/>
        <v>12.45</v>
      </c>
      <c r="R979" s="8">
        <f t="shared" si="155"/>
        <v>25.75</v>
      </c>
      <c r="S979" s="8">
        <f t="shared" si="156"/>
        <v>27.35</v>
      </c>
      <c r="T979" s="8">
        <f t="shared" si="157"/>
        <v>20.75</v>
      </c>
      <c r="U979" s="7">
        <f t="shared" si="158"/>
        <v>21.850000000000005</v>
      </c>
      <c r="V979" s="7">
        <f t="shared" si="159"/>
        <v>21.575000000000003</v>
      </c>
    </row>
    <row r="980" spans="1:22" ht="13.5" x14ac:dyDescent="0.25">
      <c r="A980" s="3">
        <f>RSI!A980</f>
        <v>43738</v>
      </c>
      <c r="B980" s="2">
        <f>RSI!B980</f>
        <v>2.35</v>
      </c>
      <c r="C980" s="2">
        <f>RSI!I980</f>
        <v>93.287919001906801</v>
      </c>
      <c r="D980" s="2">
        <f>MACD!E980</f>
        <v>5.6984369999950601E-3</v>
      </c>
      <c r="E980" s="2">
        <f>MACD!F980</f>
        <v>2.7922733963605915E-3</v>
      </c>
      <c r="F980" s="2">
        <f>'Moving Avg'!D980</f>
        <v>2.35</v>
      </c>
      <c r="G980" s="2">
        <f>'Moving Avg'!F980</f>
        <v>2.3500000000000005</v>
      </c>
      <c r="H980" s="2">
        <f>'Moving Avg'!G980</f>
        <v>2.3213999999999966</v>
      </c>
      <c r="I980" s="2">
        <f>'Moving Avg'!H980</f>
        <v>2.0476500000000044</v>
      </c>
      <c r="J980" s="5" t="str">
        <f>OBV!F980</f>
        <v>NEUTRAL</v>
      </c>
      <c r="K980" s="5" t="str">
        <f>OBV!G980</f>
        <v>NEUTRAL</v>
      </c>
      <c r="L980" s="5" t="str">
        <f>OBV!H980</f>
        <v>NEUTRAL</v>
      </c>
      <c r="M980" s="7">
        <f t="shared" si="150"/>
        <v>0</v>
      </c>
      <c r="N980" s="7">
        <f t="shared" si="151"/>
        <v>0</v>
      </c>
      <c r="O980" s="7">
        <f t="shared" si="152"/>
        <v>50</v>
      </c>
      <c r="P980" s="7">
        <f t="shared" si="153"/>
        <v>33</v>
      </c>
      <c r="Q980" s="8">
        <f t="shared" si="154"/>
        <v>12.45</v>
      </c>
      <c r="R980" s="8">
        <f t="shared" si="155"/>
        <v>25.75</v>
      </c>
      <c r="S980" s="8">
        <f t="shared" si="156"/>
        <v>27.35</v>
      </c>
      <c r="T980" s="8">
        <f t="shared" si="157"/>
        <v>20.75</v>
      </c>
      <c r="U980" s="7">
        <f t="shared" si="158"/>
        <v>21.850000000000005</v>
      </c>
      <c r="V980" s="7">
        <f t="shared" si="159"/>
        <v>21.575000000000003</v>
      </c>
    </row>
    <row r="981" spans="1:22" ht="13.5" x14ac:dyDescent="0.25">
      <c r="A981" s="3">
        <f>RSI!A981</f>
        <v>43739</v>
      </c>
      <c r="B981" s="2">
        <f>RSI!B981</f>
        <v>2.35</v>
      </c>
      <c r="C981" s="2">
        <f>RSI!I981</f>
        <v>93.287919001906801</v>
      </c>
      <c r="D981" s="2">
        <f>MACD!E981</f>
        <v>5.7428798093970279E-3</v>
      </c>
      <c r="E981" s="2">
        <f>MACD!F981</f>
        <v>3.3823946789678788E-3</v>
      </c>
      <c r="F981" s="2">
        <f>'Moving Avg'!D981</f>
        <v>2.35</v>
      </c>
      <c r="G981" s="2">
        <f>'Moving Avg'!F981</f>
        <v>2.3500000000000005</v>
      </c>
      <c r="H981" s="2">
        <f>'Moving Avg'!G981</f>
        <v>2.3225999999999969</v>
      </c>
      <c r="I981" s="2">
        <f>'Moving Avg'!H981</f>
        <v>2.0498000000000043</v>
      </c>
      <c r="J981" s="5" t="str">
        <f>OBV!F981</f>
        <v>NEUTRAL</v>
      </c>
      <c r="K981" s="5" t="str">
        <f>OBV!G981</f>
        <v>NEUTRAL</v>
      </c>
      <c r="L981" s="5" t="str">
        <f>OBV!H981</f>
        <v>NEUTRAL</v>
      </c>
      <c r="M981" s="7">
        <f t="shared" si="150"/>
        <v>0</v>
      </c>
      <c r="N981" s="7">
        <f t="shared" si="151"/>
        <v>0</v>
      </c>
      <c r="O981" s="7">
        <f t="shared" si="152"/>
        <v>50</v>
      </c>
      <c r="P981" s="7">
        <f t="shared" si="153"/>
        <v>33</v>
      </c>
      <c r="Q981" s="8">
        <f t="shared" si="154"/>
        <v>12.45</v>
      </c>
      <c r="R981" s="8">
        <f t="shared" si="155"/>
        <v>25.75</v>
      </c>
      <c r="S981" s="8">
        <f t="shared" si="156"/>
        <v>27.35</v>
      </c>
      <c r="T981" s="8">
        <f t="shared" si="157"/>
        <v>20.75</v>
      </c>
      <c r="U981" s="7">
        <f t="shared" si="158"/>
        <v>21.850000000000005</v>
      </c>
      <c r="V981" s="7">
        <f t="shared" si="159"/>
        <v>21.575000000000003</v>
      </c>
    </row>
    <row r="982" spans="1:22" ht="13.5" x14ac:dyDescent="0.25">
      <c r="A982" s="3">
        <f>RSI!A982</f>
        <v>43740</v>
      </c>
      <c r="B982" s="2">
        <f>RSI!B982</f>
        <v>2.35</v>
      </c>
      <c r="C982" s="2">
        <f>RSI!I982</f>
        <v>93.287919001906801</v>
      </c>
      <c r="D982" s="2">
        <f>MACD!E982</f>
        <v>5.712253750560059E-3</v>
      </c>
      <c r="E982" s="2">
        <f>MACD!F982</f>
        <v>3.8483664932863152E-3</v>
      </c>
      <c r="F982" s="2">
        <f>'Moving Avg'!D982</f>
        <v>2.35</v>
      </c>
      <c r="G982" s="2">
        <f>'Moving Avg'!F982</f>
        <v>2.3500000000000005</v>
      </c>
      <c r="H982" s="2">
        <f>'Moving Avg'!G982</f>
        <v>2.3235999999999968</v>
      </c>
      <c r="I982" s="2">
        <f>'Moving Avg'!H982</f>
        <v>2.0522000000000045</v>
      </c>
      <c r="J982" s="5" t="str">
        <f>OBV!F982</f>
        <v>NEUTRAL</v>
      </c>
      <c r="K982" s="5" t="str">
        <f>OBV!G982</f>
        <v>NEUTRAL</v>
      </c>
      <c r="L982" s="5" t="str">
        <f>OBV!H982</f>
        <v>NEUTRAL</v>
      </c>
      <c r="M982" s="7">
        <f t="shared" si="150"/>
        <v>0</v>
      </c>
      <c r="N982" s="7">
        <f t="shared" si="151"/>
        <v>0</v>
      </c>
      <c r="O982" s="7">
        <f t="shared" si="152"/>
        <v>50</v>
      </c>
      <c r="P982" s="7">
        <f t="shared" si="153"/>
        <v>33</v>
      </c>
      <c r="Q982" s="8">
        <f t="shared" si="154"/>
        <v>12.45</v>
      </c>
      <c r="R982" s="8">
        <f t="shared" si="155"/>
        <v>25.75</v>
      </c>
      <c r="S982" s="8">
        <f t="shared" si="156"/>
        <v>27.35</v>
      </c>
      <c r="T982" s="8">
        <f t="shared" si="157"/>
        <v>20.75</v>
      </c>
      <c r="U982" s="7">
        <f t="shared" si="158"/>
        <v>21.850000000000005</v>
      </c>
      <c r="V982" s="7">
        <f t="shared" si="159"/>
        <v>21.575000000000003</v>
      </c>
    </row>
    <row r="983" spans="1:22" ht="13.5" x14ac:dyDescent="0.25">
      <c r="A983" s="3">
        <f>RSI!A983</f>
        <v>43741</v>
      </c>
      <c r="B983" s="2">
        <f>RSI!B983</f>
        <v>2.35</v>
      </c>
      <c r="C983" s="2">
        <f>RSI!I983</f>
        <v>93.287919001906801</v>
      </c>
      <c r="D983" s="2">
        <f>MACD!E983</f>
        <v>5.6231620662794413E-3</v>
      </c>
      <c r="E983" s="2">
        <f>MACD!F983</f>
        <v>4.2033256078849411E-3</v>
      </c>
      <c r="F983" s="2">
        <f>'Moving Avg'!D983</f>
        <v>2.35</v>
      </c>
      <c r="G983" s="2">
        <f>'Moving Avg'!F983</f>
        <v>2.3500000000000005</v>
      </c>
      <c r="H983" s="2">
        <f>'Moving Avg'!G983</f>
        <v>2.3245999999999971</v>
      </c>
      <c r="I983" s="2">
        <f>'Moving Avg'!H983</f>
        <v>2.0544500000000046</v>
      </c>
      <c r="J983" s="5" t="str">
        <f>OBV!F983</f>
        <v>NEUTRAL</v>
      </c>
      <c r="K983" s="5" t="str">
        <f>OBV!G983</f>
        <v>NEUTRAL</v>
      </c>
      <c r="L983" s="5" t="str">
        <f>OBV!H983</f>
        <v>NEUTRAL</v>
      </c>
      <c r="M983" s="7">
        <f t="shared" si="150"/>
        <v>0</v>
      </c>
      <c r="N983" s="7">
        <f t="shared" si="151"/>
        <v>0</v>
      </c>
      <c r="O983" s="7">
        <f t="shared" si="152"/>
        <v>50</v>
      </c>
      <c r="P983" s="7">
        <f t="shared" si="153"/>
        <v>33</v>
      </c>
      <c r="Q983" s="8">
        <f t="shared" si="154"/>
        <v>12.45</v>
      </c>
      <c r="R983" s="8">
        <f t="shared" si="155"/>
        <v>25.75</v>
      </c>
      <c r="S983" s="8">
        <f t="shared" si="156"/>
        <v>27.35</v>
      </c>
      <c r="T983" s="8">
        <f t="shared" si="157"/>
        <v>20.75</v>
      </c>
      <c r="U983" s="7">
        <f t="shared" si="158"/>
        <v>21.850000000000005</v>
      </c>
      <c r="V983" s="7">
        <f t="shared" si="159"/>
        <v>21.575000000000003</v>
      </c>
    </row>
    <row r="984" spans="1:22" ht="13.5" x14ac:dyDescent="0.25">
      <c r="A984" s="3">
        <f>RSI!A984</f>
        <v>43742</v>
      </c>
      <c r="B984" s="2">
        <f>RSI!B984</f>
        <v>2.35</v>
      </c>
      <c r="C984" s="2">
        <f>RSI!I984</f>
        <v>93.287919001906801</v>
      </c>
      <c r="D984" s="2">
        <f>MACD!E984</f>
        <v>5.489279270147307E-3</v>
      </c>
      <c r="E984" s="2">
        <f>MACD!F984</f>
        <v>4.4605163403374148E-3</v>
      </c>
      <c r="F984" s="2">
        <f>'Moving Avg'!D984</f>
        <v>2.35</v>
      </c>
      <c r="G984" s="2">
        <f>'Moving Avg'!F984</f>
        <v>2.3500000000000005</v>
      </c>
      <c r="H984" s="2">
        <f>'Moving Avg'!G984</f>
        <v>2.325599999999997</v>
      </c>
      <c r="I984" s="2">
        <f>'Moving Avg'!H984</f>
        <v>2.0565000000000047</v>
      </c>
      <c r="J984" s="5" t="str">
        <f>OBV!F984</f>
        <v>NEUTRAL</v>
      </c>
      <c r="K984" s="5" t="str">
        <f>OBV!G984</f>
        <v>NEUTRAL</v>
      </c>
      <c r="L984" s="5" t="str">
        <f>OBV!H984</f>
        <v>NEUTRAL</v>
      </c>
      <c r="M984" s="7">
        <f t="shared" si="150"/>
        <v>0</v>
      </c>
      <c r="N984" s="7">
        <f t="shared" si="151"/>
        <v>0</v>
      </c>
      <c r="O984" s="7">
        <f t="shared" si="152"/>
        <v>50</v>
      </c>
      <c r="P984" s="7">
        <f t="shared" si="153"/>
        <v>33</v>
      </c>
      <c r="Q984" s="8">
        <f t="shared" si="154"/>
        <v>12.45</v>
      </c>
      <c r="R984" s="8">
        <f t="shared" si="155"/>
        <v>25.75</v>
      </c>
      <c r="S984" s="8">
        <f t="shared" si="156"/>
        <v>27.35</v>
      </c>
      <c r="T984" s="8">
        <f t="shared" si="157"/>
        <v>20.75</v>
      </c>
      <c r="U984" s="7">
        <f t="shared" si="158"/>
        <v>21.850000000000005</v>
      </c>
      <c r="V984" s="7">
        <f t="shared" si="159"/>
        <v>21.575000000000003</v>
      </c>
    </row>
    <row r="985" spans="1:22" ht="13.5" x14ac:dyDescent="0.25">
      <c r="A985" s="3">
        <f>RSI!A985</f>
        <v>43745</v>
      </c>
      <c r="B985" s="2">
        <f>RSI!B985</f>
        <v>2.35</v>
      </c>
      <c r="C985" s="2">
        <f>RSI!I985</f>
        <v>93.287919001906801</v>
      </c>
      <c r="D985" s="2">
        <f>MACD!E985</f>
        <v>5.3218294524350895E-3</v>
      </c>
      <c r="E985" s="2">
        <f>MACD!F985</f>
        <v>4.6327789627569503E-3</v>
      </c>
      <c r="F985" s="2">
        <f>'Moving Avg'!D985</f>
        <v>2.35</v>
      </c>
      <c r="G985" s="2">
        <f>'Moving Avg'!F985</f>
        <v>2.3500000000000005</v>
      </c>
      <c r="H985" s="2">
        <f>'Moving Avg'!G985</f>
        <v>2.3265999999999973</v>
      </c>
      <c r="I985" s="2">
        <f>'Moving Avg'!H985</f>
        <v>2.0582500000000046</v>
      </c>
      <c r="J985" s="5" t="str">
        <f>OBV!F985</f>
        <v>NEUTRAL</v>
      </c>
      <c r="K985" s="5" t="str">
        <f>OBV!G985</f>
        <v>NEUTRAL</v>
      </c>
      <c r="L985" s="5" t="str">
        <f>OBV!H985</f>
        <v>NEUTRAL</v>
      </c>
      <c r="M985" s="7">
        <f t="shared" si="150"/>
        <v>0</v>
      </c>
      <c r="N985" s="7">
        <f t="shared" si="151"/>
        <v>0</v>
      </c>
      <c r="O985" s="7">
        <f t="shared" si="152"/>
        <v>50</v>
      </c>
      <c r="P985" s="7">
        <f t="shared" si="153"/>
        <v>33</v>
      </c>
      <c r="Q985" s="8">
        <f t="shared" si="154"/>
        <v>12.45</v>
      </c>
      <c r="R985" s="8">
        <f t="shared" si="155"/>
        <v>25.75</v>
      </c>
      <c r="S985" s="8">
        <f t="shared" si="156"/>
        <v>27.35</v>
      </c>
      <c r="T985" s="8">
        <f t="shared" si="157"/>
        <v>20.75</v>
      </c>
      <c r="U985" s="7">
        <f t="shared" si="158"/>
        <v>21.850000000000005</v>
      </c>
      <c r="V985" s="7">
        <f t="shared" si="159"/>
        <v>21.575000000000003</v>
      </c>
    </row>
    <row r="986" spans="1:22" ht="13.5" x14ac:dyDescent="0.25">
      <c r="A986" s="3">
        <f>RSI!A986</f>
        <v>43746</v>
      </c>
      <c r="B986" s="2">
        <f>RSI!B986</f>
        <v>2.35</v>
      </c>
      <c r="C986" s="2">
        <f>RSI!I986</f>
        <v>93.287919001906801</v>
      </c>
      <c r="D986" s="2">
        <f>MACD!E986</f>
        <v>5.1299889462232962E-3</v>
      </c>
      <c r="E986" s="2">
        <f>MACD!F986</f>
        <v>4.7322209594502194E-3</v>
      </c>
      <c r="F986" s="2">
        <f>'Moving Avg'!D986</f>
        <v>2.35</v>
      </c>
      <c r="G986" s="2">
        <f>'Moving Avg'!F986</f>
        <v>2.3500000000000005</v>
      </c>
      <c r="H986" s="2">
        <f>'Moving Avg'!G986</f>
        <v>2.3275999999999972</v>
      </c>
      <c r="I986" s="2">
        <f>'Moving Avg'!H986</f>
        <v>2.0599000000000047</v>
      </c>
      <c r="J986" s="5" t="str">
        <f>OBV!F986</f>
        <v>NEUTRAL</v>
      </c>
      <c r="K986" s="5" t="str">
        <f>OBV!G986</f>
        <v>NEUTRAL</v>
      </c>
      <c r="L986" s="5" t="str">
        <f>OBV!H986</f>
        <v>NEUTRAL</v>
      </c>
      <c r="M986" s="7">
        <f t="shared" si="150"/>
        <v>0</v>
      </c>
      <c r="N986" s="7">
        <f t="shared" si="151"/>
        <v>0</v>
      </c>
      <c r="O986" s="7">
        <f t="shared" si="152"/>
        <v>50</v>
      </c>
      <c r="P986" s="7">
        <f t="shared" si="153"/>
        <v>33</v>
      </c>
      <c r="Q986" s="8">
        <f t="shared" si="154"/>
        <v>12.45</v>
      </c>
      <c r="R986" s="8">
        <f t="shared" si="155"/>
        <v>25.75</v>
      </c>
      <c r="S986" s="8">
        <f t="shared" si="156"/>
        <v>27.35</v>
      </c>
      <c r="T986" s="8">
        <f t="shared" si="157"/>
        <v>20.75</v>
      </c>
      <c r="U986" s="7">
        <f t="shared" si="158"/>
        <v>21.850000000000005</v>
      </c>
      <c r="V986" s="7">
        <f t="shared" si="159"/>
        <v>21.575000000000003</v>
      </c>
    </row>
    <row r="987" spans="1:22" ht="13.5" x14ac:dyDescent="0.25">
      <c r="A987" s="3">
        <f>RSI!A987</f>
        <v>43747</v>
      </c>
      <c r="B987" s="2">
        <f>RSI!B987</f>
        <v>2.35</v>
      </c>
      <c r="C987" s="2">
        <f>RSI!I987</f>
        <v>93.287919001906801</v>
      </c>
      <c r="D987" s="2">
        <f>MACD!E987</f>
        <v>4.9212251428238929E-3</v>
      </c>
      <c r="E987" s="2">
        <f>MACD!F987</f>
        <v>4.7700217961249543E-3</v>
      </c>
      <c r="F987" s="2">
        <f>'Moving Avg'!D987</f>
        <v>2.35</v>
      </c>
      <c r="G987" s="2">
        <f>'Moving Avg'!F987</f>
        <v>2.3500000000000005</v>
      </c>
      <c r="H987" s="2">
        <f>'Moving Avg'!G987</f>
        <v>2.3287999999999975</v>
      </c>
      <c r="I987" s="2">
        <f>'Moving Avg'!H987</f>
        <v>2.0616500000000046</v>
      </c>
      <c r="J987" s="5" t="str">
        <f>OBV!F987</f>
        <v>NEUTRAL</v>
      </c>
      <c r="K987" s="5" t="str">
        <f>OBV!G987</f>
        <v>NEUTRAL</v>
      </c>
      <c r="L987" s="5" t="str">
        <f>OBV!H987</f>
        <v>NEUTRAL</v>
      </c>
      <c r="M987" s="7">
        <f t="shared" si="150"/>
        <v>0</v>
      </c>
      <c r="N987" s="7">
        <f t="shared" si="151"/>
        <v>0</v>
      </c>
      <c r="O987" s="7">
        <f t="shared" si="152"/>
        <v>50</v>
      </c>
      <c r="P987" s="7">
        <f t="shared" si="153"/>
        <v>33</v>
      </c>
      <c r="Q987" s="8">
        <f t="shared" si="154"/>
        <v>12.45</v>
      </c>
      <c r="R987" s="8">
        <f t="shared" si="155"/>
        <v>25.75</v>
      </c>
      <c r="S987" s="8">
        <f t="shared" si="156"/>
        <v>27.35</v>
      </c>
      <c r="T987" s="8">
        <f t="shared" si="157"/>
        <v>20.75</v>
      </c>
      <c r="U987" s="7">
        <f t="shared" si="158"/>
        <v>21.850000000000005</v>
      </c>
      <c r="V987" s="7">
        <f t="shared" si="159"/>
        <v>21.575000000000003</v>
      </c>
    </row>
    <row r="988" spans="1:22" ht="13.5" x14ac:dyDescent="0.25">
      <c r="A988" s="3">
        <f>RSI!A988</f>
        <v>43748</v>
      </c>
      <c r="B988" s="2">
        <f>RSI!B988</f>
        <v>2.35</v>
      </c>
      <c r="C988" s="2">
        <f>RSI!I988</f>
        <v>93.287919001906801</v>
      </c>
      <c r="D988" s="2">
        <f>MACD!E988</f>
        <v>4.7015814205839668E-3</v>
      </c>
      <c r="E988" s="2">
        <f>MACD!F988</f>
        <v>4.7563337210167573E-3</v>
      </c>
      <c r="F988" s="2">
        <f>'Moving Avg'!D988</f>
        <v>2.35</v>
      </c>
      <c r="G988" s="2">
        <f>'Moving Avg'!F988</f>
        <v>2.3500000000000005</v>
      </c>
      <c r="H988" s="2">
        <f>'Moving Avg'!G988</f>
        <v>2.3299999999999974</v>
      </c>
      <c r="I988" s="2">
        <f>'Moving Avg'!H988</f>
        <v>2.0631000000000044</v>
      </c>
      <c r="J988" s="5" t="str">
        <f>OBV!F988</f>
        <v>NEUTRAL</v>
      </c>
      <c r="K988" s="5" t="str">
        <f>OBV!G988</f>
        <v>NEUTRAL</v>
      </c>
      <c r="L988" s="5" t="str">
        <f>OBV!H988</f>
        <v>NEUTRAL</v>
      </c>
      <c r="M988" s="7">
        <f t="shared" si="150"/>
        <v>0</v>
      </c>
      <c r="N988" s="7">
        <f t="shared" si="151"/>
        <v>45</v>
      </c>
      <c r="O988" s="7">
        <f t="shared" si="152"/>
        <v>50</v>
      </c>
      <c r="P988" s="7">
        <f t="shared" si="153"/>
        <v>33</v>
      </c>
      <c r="Q988" s="8">
        <f t="shared" si="154"/>
        <v>28.2</v>
      </c>
      <c r="R988" s="8">
        <f t="shared" si="155"/>
        <v>34.75</v>
      </c>
      <c r="S988" s="8">
        <f t="shared" si="156"/>
        <v>34.1</v>
      </c>
      <c r="T988" s="8">
        <f t="shared" si="157"/>
        <v>32</v>
      </c>
      <c r="U988" s="7">
        <f t="shared" si="158"/>
        <v>32.35</v>
      </c>
      <c r="V988" s="7">
        <f t="shared" si="159"/>
        <v>32.262500000000003</v>
      </c>
    </row>
    <row r="989" spans="1:22" ht="13.5" x14ac:dyDescent="0.25">
      <c r="A989" s="3">
        <f>RSI!A989</f>
        <v>43749</v>
      </c>
      <c r="B989" s="2">
        <f>RSI!B989</f>
        <v>2.35</v>
      </c>
      <c r="C989" s="2">
        <f>RSI!I989</f>
        <v>93.287919001906801</v>
      </c>
      <c r="D989" s="2">
        <f>MACD!E989</f>
        <v>4.4759166077685819E-3</v>
      </c>
      <c r="E989" s="2">
        <f>MACD!F989</f>
        <v>4.7002502983671222E-3</v>
      </c>
      <c r="F989" s="2">
        <f>'Moving Avg'!D989</f>
        <v>2.35</v>
      </c>
      <c r="G989" s="2">
        <f>'Moving Avg'!F989</f>
        <v>2.3500000000000005</v>
      </c>
      <c r="H989" s="2">
        <f>'Moving Avg'!G989</f>
        <v>2.3311999999999973</v>
      </c>
      <c r="I989" s="2">
        <f>'Moving Avg'!H989</f>
        <v>2.0645500000000045</v>
      </c>
      <c r="J989" s="5" t="str">
        <f>OBV!F989</f>
        <v>NEUTRAL</v>
      </c>
      <c r="K989" s="5" t="str">
        <f>OBV!G989</f>
        <v>NEUTRAL</v>
      </c>
      <c r="L989" s="5" t="str">
        <f>OBV!H989</f>
        <v>NEUTRAL</v>
      </c>
      <c r="M989" s="7">
        <f t="shared" si="150"/>
        <v>0</v>
      </c>
      <c r="N989" s="7">
        <f t="shared" si="151"/>
        <v>45</v>
      </c>
      <c r="O989" s="7">
        <f t="shared" si="152"/>
        <v>50</v>
      </c>
      <c r="P989" s="7">
        <f t="shared" si="153"/>
        <v>33</v>
      </c>
      <c r="Q989" s="8">
        <f t="shared" si="154"/>
        <v>28.2</v>
      </c>
      <c r="R989" s="8">
        <f t="shared" si="155"/>
        <v>34.75</v>
      </c>
      <c r="S989" s="8">
        <f t="shared" si="156"/>
        <v>34.1</v>
      </c>
      <c r="T989" s="8">
        <f t="shared" si="157"/>
        <v>32</v>
      </c>
      <c r="U989" s="7">
        <f t="shared" si="158"/>
        <v>32.35</v>
      </c>
      <c r="V989" s="7">
        <f t="shared" si="159"/>
        <v>32.262500000000003</v>
      </c>
    </row>
    <row r="990" spans="1:22" ht="13.5" x14ac:dyDescent="0.25">
      <c r="A990" s="3">
        <f>RSI!A990</f>
        <v>43752</v>
      </c>
      <c r="B990" s="2">
        <f>RSI!B990</f>
        <v>2.35</v>
      </c>
      <c r="C990" s="2">
        <f>RSI!I990</f>
        <v>93.287919001906801</v>
      </c>
      <c r="D990" s="2">
        <f>MACD!E990</f>
        <v>4.2481060950749772E-3</v>
      </c>
      <c r="E990" s="2">
        <f>MACD!F990</f>
        <v>4.6098214577086939E-3</v>
      </c>
      <c r="F990" s="2">
        <f>'Moving Avg'!D990</f>
        <v>2.35</v>
      </c>
      <c r="G990" s="2">
        <f>'Moving Avg'!F990</f>
        <v>2.3500000000000005</v>
      </c>
      <c r="H990" s="2">
        <f>'Moving Avg'!G990</f>
        <v>2.3323999999999976</v>
      </c>
      <c r="I990" s="2">
        <f>'Moving Avg'!H990</f>
        <v>2.0658000000000047</v>
      </c>
      <c r="J990" s="5" t="str">
        <f>OBV!F990</f>
        <v>NEUTRAL</v>
      </c>
      <c r="K990" s="5" t="str">
        <f>OBV!G990</f>
        <v>NEUTRAL</v>
      </c>
      <c r="L990" s="5" t="str">
        <f>OBV!H990</f>
        <v>NEUTRAL</v>
      </c>
      <c r="M990" s="7">
        <f t="shared" si="150"/>
        <v>0</v>
      </c>
      <c r="N990" s="7">
        <f t="shared" si="151"/>
        <v>45</v>
      </c>
      <c r="O990" s="7">
        <f t="shared" si="152"/>
        <v>50</v>
      </c>
      <c r="P990" s="7">
        <f t="shared" si="153"/>
        <v>33</v>
      </c>
      <c r="Q990" s="8">
        <f t="shared" si="154"/>
        <v>28.2</v>
      </c>
      <c r="R990" s="8">
        <f t="shared" si="155"/>
        <v>34.75</v>
      </c>
      <c r="S990" s="8">
        <f t="shared" si="156"/>
        <v>34.1</v>
      </c>
      <c r="T990" s="8">
        <f t="shared" si="157"/>
        <v>32</v>
      </c>
      <c r="U990" s="7">
        <f t="shared" si="158"/>
        <v>32.35</v>
      </c>
      <c r="V990" s="7">
        <f t="shared" si="159"/>
        <v>32.262500000000003</v>
      </c>
    </row>
    <row r="991" spans="1:22" ht="13.5" x14ac:dyDescent="0.25">
      <c r="A991" s="3">
        <f>RSI!A991</f>
        <v>43754</v>
      </c>
      <c r="B991" s="2">
        <f>RSI!B991</f>
        <v>2.35</v>
      </c>
      <c r="C991" s="2">
        <f>RSI!I991</f>
        <v>93.287919001906801</v>
      </c>
      <c r="D991" s="2">
        <f>MACD!E991</f>
        <v>4.0212106096872979E-3</v>
      </c>
      <c r="E991" s="2">
        <f>MACD!F991</f>
        <v>4.4920992881044147E-3</v>
      </c>
      <c r="F991" s="2">
        <f>'Moving Avg'!D991</f>
        <v>2.35</v>
      </c>
      <c r="G991" s="2">
        <f>'Moving Avg'!F991</f>
        <v>2.3500000000000005</v>
      </c>
      <c r="H991" s="2">
        <f>'Moving Avg'!G991</f>
        <v>2.3335999999999979</v>
      </c>
      <c r="I991" s="2">
        <f>'Moving Avg'!H991</f>
        <v>2.066850000000005</v>
      </c>
      <c r="J991" s="5" t="str">
        <f>OBV!F991</f>
        <v>NEUTRAL</v>
      </c>
      <c r="K991" s="5" t="str">
        <f>OBV!G991</f>
        <v>NEUTRAL</v>
      </c>
      <c r="L991" s="5" t="str">
        <f>OBV!H991</f>
        <v>NEUTRAL</v>
      </c>
      <c r="M991" s="7">
        <f t="shared" si="150"/>
        <v>0</v>
      </c>
      <c r="N991" s="7">
        <f t="shared" si="151"/>
        <v>45</v>
      </c>
      <c r="O991" s="7">
        <f t="shared" si="152"/>
        <v>50</v>
      </c>
      <c r="P991" s="7">
        <f t="shared" si="153"/>
        <v>33</v>
      </c>
      <c r="Q991" s="8">
        <f t="shared" si="154"/>
        <v>28.2</v>
      </c>
      <c r="R991" s="8">
        <f t="shared" si="155"/>
        <v>34.75</v>
      </c>
      <c r="S991" s="8">
        <f t="shared" si="156"/>
        <v>34.1</v>
      </c>
      <c r="T991" s="8">
        <f t="shared" si="157"/>
        <v>32</v>
      </c>
      <c r="U991" s="7">
        <f t="shared" si="158"/>
        <v>32.35</v>
      </c>
      <c r="V991" s="7">
        <f t="shared" si="159"/>
        <v>32.262500000000003</v>
      </c>
    </row>
    <row r="992" spans="1:22" ht="13.5" x14ac:dyDescent="0.25">
      <c r="A992" s="3">
        <f>RSI!A992</f>
        <v>43755</v>
      </c>
      <c r="B992" s="2">
        <f>RSI!B992</f>
        <v>2.35</v>
      </c>
      <c r="C992" s="2">
        <f>RSI!I992</f>
        <v>93.287919001906801</v>
      </c>
      <c r="D992" s="2">
        <f>MACD!E992</f>
        <v>3.7976177295724334E-3</v>
      </c>
      <c r="E992" s="2">
        <f>MACD!F992</f>
        <v>4.3532029763980185E-3</v>
      </c>
      <c r="F992" s="2">
        <f>'Moving Avg'!D992</f>
        <v>2.35</v>
      </c>
      <c r="G992" s="2">
        <f>'Moving Avg'!F992</f>
        <v>2.3500000000000005</v>
      </c>
      <c r="H992" s="2">
        <f>'Moving Avg'!G992</f>
        <v>2.3347999999999978</v>
      </c>
      <c r="I992" s="2">
        <f>'Moving Avg'!H992</f>
        <v>2.0682000000000049</v>
      </c>
      <c r="J992" s="5" t="str">
        <f>OBV!F992</f>
        <v>NEUTRAL</v>
      </c>
      <c r="K992" s="5" t="str">
        <f>OBV!G992</f>
        <v>NEUTRAL</v>
      </c>
      <c r="L992" s="5" t="str">
        <f>OBV!H992</f>
        <v>NEUTRAL</v>
      </c>
      <c r="M992" s="7">
        <f t="shared" si="150"/>
        <v>0</v>
      </c>
      <c r="N992" s="7">
        <f t="shared" si="151"/>
        <v>45</v>
      </c>
      <c r="O992" s="7">
        <f t="shared" si="152"/>
        <v>50</v>
      </c>
      <c r="P992" s="7">
        <f t="shared" si="153"/>
        <v>33</v>
      </c>
      <c r="Q992" s="8">
        <f t="shared" si="154"/>
        <v>28.2</v>
      </c>
      <c r="R992" s="8">
        <f t="shared" si="155"/>
        <v>34.75</v>
      </c>
      <c r="S992" s="8">
        <f t="shared" si="156"/>
        <v>34.1</v>
      </c>
      <c r="T992" s="8">
        <f t="shared" si="157"/>
        <v>32</v>
      </c>
      <c r="U992" s="7">
        <f t="shared" si="158"/>
        <v>32.35</v>
      </c>
      <c r="V992" s="7">
        <f t="shared" si="159"/>
        <v>32.262500000000003</v>
      </c>
    </row>
    <row r="993" spans="1:22" ht="13.5" x14ac:dyDescent="0.25">
      <c r="A993" s="3">
        <f>RSI!A993</f>
        <v>43756</v>
      </c>
      <c r="B993" s="2">
        <f>RSI!B993</f>
        <v>2.35</v>
      </c>
      <c r="C993" s="2">
        <f>RSI!I993</f>
        <v>93.287919001906801</v>
      </c>
      <c r="D993" s="2">
        <f>MACD!E993</f>
        <v>3.5791604277206623E-3</v>
      </c>
      <c r="E993" s="2">
        <f>MACD!F993</f>
        <v>4.1983944666625474E-3</v>
      </c>
      <c r="F993" s="2">
        <f>'Moving Avg'!D993</f>
        <v>2.35</v>
      </c>
      <c r="G993" s="2">
        <f>'Moving Avg'!F993</f>
        <v>2.3500000000000005</v>
      </c>
      <c r="H993" s="2">
        <f>'Moving Avg'!G993</f>
        <v>2.3359999999999981</v>
      </c>
      <c r="I993" s="2">
        <f>'Moving Avg'!H993</f>
        <v>2.069500000000005</v>
      </c>
      <c r="J993" s="5" t="str">
        <f>OBV!F993</f>
        <v>NEUTRAL</v>
      </c>
      <c r="K993" s="5" t="str">
        <f>OBV!G993</f>
        <v>NEUTRAL</v>
      </c>
      <c r="L993" s="5" t="str">
        <f>OBV!H993</f>
        <v>NEUTRAL</v>
      </c>
      <c r="M993" s="7">
        <f t="shared" si="150"/>
        <v>0</v>
      </c>
      <c r="N993" s="7">
        <f t="shared" si="151"/>
        <v>45</v>
      </c>
      <c r="O993" s="7">
        <f t="shared" si="152"/>
        <v>50</v>
      </c>
      <c r="P993" s="7">
        <f t="shared" si="153"/>
        <v>33</v>
      </c>
      <c r="Q993" s="8">
        <f t="shared" si="154"/>
        <v>28.2</v>
      </c>
      <c r="R993" s="8">
        <f t="shared" si="155"/>
        <v>34.75</v>
      </c>
      <c r="S993" s="8">
        <f t="shared" si="156"/>
        <v>34.1</v>
      </c>
      <c r="T993" s="8">
        <f t="shared" si="157"/>
        <v>32</v>
      </c>
      <c r="U993" s="7">
        <f t="shared" si="158"/>
        <v>32.35</v>
      </c>
      <c r="V993" s="7">
        <f t="shared" si="159"/>
        <v>32.262500000000003</v>
      </c>
    </row>
    <row r="994" spans="1:22" ht="13.5" x14ac:dyDescent="0.25">
      <c r="A994" s="3">
        <f>RSI!A994</f>
        <v>43759</v>
      </c>
      <c r="B994" s="2">
        <f>RSI!B994</f>
        <v>2.2999999999999998</v>
      </c>
      <c r="C994" s="2">
        <f>RSI!I994</f>
        <v>9.3767257222209395</v>
      </c>
      <c r="D994" s="2">
        <f>MACD!E994</f>
        <v>7.0709199726781691E-3</v>
      </c>
      <c r="E994" s="2">
        <f>MACD!F994</f>
        <v>4.7728995678656717E-3</v>
      </c>
      <c r="F994" s="2">
        <f>'Moving Avg'!D994</f>
        <v>2.34</v>
      </c>
      <c r="G994" s="2">
        <f>'Moving Avg'!F994</f>
        <v>2.3475000000000006</v>
      </c>
      <c r="H994" s="2">
        <f>'Moving Avg'!G994</f>
        <v>2.3359999999999981</v>
      </c>
      <c r="I994" s="2">
        <f>'Moving Avg'!H994</f>
        <v>2.0708500000000054</v>
      </c>
      <c r="J994" s="5" t="str">
        <f>OBV!F994</f>
        <v>BEARISH</v>
      </c>
      <c r="K994" s="5" t="str">
        <f>OBV!G994</f>
        <v>NEUTRAL</v>
      </c>
      <c r="L994" s="5" t="str">
        <f>OBV!H994</f>
        <v>CONFIRMED BEARISH</v>
      </c>
      <c r="M994" s="7">
        <f t="shared" si="150"/>
        <v>50</v>
      </c>
      <c r="N994" s="7">
        <f t="shared" si="151"/>
        <v>0</v>
      </c>
      <c r="O994" s="7">
        <f t="shared" si="152"/>
        <v>50</v>
      </c>
      <c r="P994" s="7">
        <f t="shared" si="153"/>
        <v>16.5</v>
      </c>
      <c r="Q994" s="8">
        <f t="shared" si="154"/>
        <v>27.475000000000001</v>
      </c>
      <c r="R994" s="8">
        <f t="shared" si="155"/>
        <v>31.625</v>
      </c>
      <c r="S994" s="8">
        <f t="shared" si="156"/>
        <v>27.425000000000001</v>
      </c>
      <c r="T994" s="8">
        <f t="shared" si="157"/>
        <v>29.125</v>
      </c>
      <c r="U994" s="7">
        <f t="shared" si="158"/>
        <v>28.841666666666669</v>
      </c>
      <c r="V994" s="7">
        <f t="shared" si="159"/>
        <v>28.912500000000001</v>
      </c>
    </row>
    <row r="995" spans="1:22" ht="13.5" x14ac:dyDescent="0.25">
      <c r="A995" s="3">
        <f>RSI!A995</f>
        <v>43760</v>
      </c>
      <c r="B995" s="2">
        <f>RSI!B995</f>
        <v>2.2999999999999998</v>
      </c>
      <c r="C995" s="2">
        <f>RSI!I995</f>
        <v>9.3767257222209395</v>
      </c>
      <c r="D995" s="2">
        <f>MACD!E995</f>
        <v>1.0295849303084026E-2</v>
      </c>
      <c r="E995" s="2">
        <f>MACD!F995</f>
        <v>5.8774895149093422E-3</v>
      </c>
      <c r="F995" s="2">
        <f>'Moving Avg'!D995</f>
        <v>2.3300000000000005</v>
      </c>
      <c r="G995" s="2">
        <f>'Moving Avg'!F995</f>
        <v>2.3450000000000002</v>
      </c>
      <c r="H995" s="2">
        <f>'Moving Avg'!G995</f>
        <v>2.3359999999999981</v>
      </c>
      <c r="I995" s="2">
        <f>'Moving Avg'!H995</f>
        <v>2.0725500000000054</v>
      </c>
      <c r="J995" s="5" t="str">
        <f>OBV!F995</f>
        <v>BEARISH</v>
      </c>
      <c r="K995" s="5" t="str">
        <f>OBV!G995</f>
        <v>NEUTRAL</v>
      </c>
      <c r="L995" s="5" t="str">
        <f>OBV!H995</f>
        <v>CONFIRMED BEARISH</v>
      </c>
      <c r="M995" s="7">
        <f t="shared" si="150"/>
        <v>50</v>
      </c>
      <c r="N995" s="7">
        <f t="shared" si="151"/>
        <v>0</v>
      </c>
      <c r="O995" s="7">
        <f t="shared" si="152"/>
        <v>50</v>
      </c>
      <c r="P995" s="7">
        <f t="shared" si="153"/>
        <v>16.5</v>
      </c>
      <c r="Q995" s="8">
        <f t="shared" si="154"/>
        <v>27.475000000000001</v>
      </c>
      <c r="R995" s="8">
        <f t="shared" si="155"/>
        <v>31.625</v>
      </c>
      <c r="S995" s="8">
        <f t="shared" si="156"/>
        <v>27.425000000000001</v>
      </c>
      <c r="T995" s="8">
        <f t="shared" si="157"/>
        <v>29.125</v>
      </c>
      <c r="U995" s="7">
        <f t="shared" si="158"/>
        <v>28.841666666666669</v>
      </c>
      <c r="V995" s="7">
        <f t="shared" si="159"/>
        <v>28.912500000000001</v>
      </c>
    </row>
    <row r="996" spans="1:22" ht="13.5" x14ac:dyDescent="0.25">
      <c r="A996" s="3">
        <f>RSI!A996</f>
        <v>43761</v>
      </c>
      <c r="B996" s="2">
        <f>RSI!B996</f>
        <v>2.34</v>
      </c>
      <c r="C996" s="2">
        <f>RSI!I996</f>
        <v>50.601982285502288</v>
      </c>
      <c r="D996" s="2">
        <f>MACD!E996</f>
        <v>1.0312009327726024E-2</v>
      </c>
      <c r="E996" s="2">
        <f>MACD!F996</f>
        <v>6.7643934774726782E-3</v>
      </c>
      <c r="F996" s="2">
        <f>'Moving Avg'!D996</f>
        <v>2.3280000000000003</v>
      </c>
      <c r="G996" s="2">
        <f>'Moving Avg'!F996</f>
        <v>2.3445</v>
      </c>
      <c r="H996" s="2">
        <f>'Moving Avg'!G996</f>
        <v>2.3367999999999984</v>
      </c>
      <c r="I996" s="2">
        <f>'Moving Avg'!H996</f>
        <v>2.0740500000000055</v>
      </c>
      <c r="J996" s="5" t="str">
        <f>OBV!F996</f>
        <v>BEARISH</v>
      </c>
      <c r="K996" s="5" t="str">
        <f>OBV!G996</f>
        <v>NEUTRAL</v>
      </c>
      <c r="L996" s="5" t="str">
        <f>OBV!H996</f>
        <v>CONFIRMED BEARISH</v>
      </c>
      <c r="M996" s="7">
        <f t="shared" si="150"/>
        <v>25</v>
      </c>
      <c r="N996" s="7">
        <f t="shared" si="151"/>
        <v>0</v>
      </c>
      <c r="O996" s="7">
        <f t="shared" si="152"/>
        <v>50</v>
      </c>
      <c r="P996" s="7">
        <f t="shared" si="153"/>
        <v>16.5</v>
      </c>
      <c r="Q996" s="8">
        <f t="shared" si="154"/>
        <v>18.725000000000001</v>
      </c>
      <c r="R996" s="8">
        <f t="shared" si="155"/>
        <v>26.625</v>
      </c>
      <c r="S996" s="8">
        <f t="shared" si="156"/>
        <v>23.675000000000001</v>
      </c>
      <c r="T996" s="8">
        <f t="shared" si="157"/>
        <v>22.875</v>
      </c>
      <c r="U996" s="7">
        <f t="shared" si="158"/>
        <v>23.008333333333336</v>
      </c>
      <c r="V996" s="7">
        <f t="shared" si="159"/>
        <v>22.975000000000001</v>
      </c>
    </row>
    <row r="997" spans="1:22" ht="13.5" x14ac:dyDescent="0.25">
      <c r="A997" s="3">
        <f>RSI!A997</f>
        <v>43762</v>
      </c>
      <c r="B997" s="2">
        <f>RSI!B997</f>
        <v>2.34</v>
      </c>
      <c r="C997" s="2">
        <f>RSI!I997</f>
        <v>50.601982285502288</v>
      </c>
      <c r="D997" s="2">
        <f>MACD!E997</f>
        <v>1.0321114653839114E-2</v>
      </c>
      <c r="E997" s="2">
        <f>MACD!F997</f>
        <v>7.4757377127459661E-3</v>
      </c>
      <c r="F997" s="2">
        <f>'Moving Avg'!D997</f>
        <v>2.3259999999999996</v>
      </c>
      <c r="G997" s="2">
        <f>'Moving Avg'!F997</f>
        <v>2.3440000000000003</v>
      </c>
      <c r="H997" s="2">
        <f>'Moving Avg'!G997</f>
        <v>2.3375999999999983</v>
      </c>
      <c r="I997" s="2">
        <f>'Moving Avg'!H997</f>
        <v>2.0755500000000051</v>
      </c>
      <c r="J997" s="5" t="str">
        <f>OBV!F997</f>
        <v>BEARISH</v>
      </c>
      <c r="K997" s="5" t="str">
        <f>OBV!G997</f>
        <v>NEUTRAL</v>
      </c>
      <c r="L997" s="5" t="str">
        <f>OBV!H997</f>
        <v>CONFIRMED BEARISH</v>
      </c>
      <c r="M997" s="7">
        <f t="shared" si="150"/>
        <v>25</v>
      </c>
      <c r="N997" s="7">
        <f t="shared" si="151"/>
        <v>0</v>
      </c>
      <c r="O997" s="7">
        <f t="shared" si="152"/>
        <v>50</v>
      </c>
      <c r="P997" s="7">
        <f t="shared" si="153"/>
        <v>16.5</v>
      </c>
      <c r="Q997" s="8">
        <f t="shared" si="154"/>
        <v>18.725000000000001</v>
      </c>
      <c r="R997" s="8">
        <f t="shared" si="155"/>
        <v>26.625</v>
      </c>
      <c r="S997" s="8">
        <f t="shared" si="156"/>
        <v>23.675000000000001</v>
      </c>
      <c r="T997" s="8">
        <f t="shared" si="157"/>
        <v>22.875</v>
      </c>
      <c r="U997" s="7">
        <f t="shared" si="158"/>
        <v>23.008333333333336</v>
      </c>
      <c r="V997" s="7">
        <f t="shared" si="159"/>
        <v>22.975000000000001</v>
      </c>
    </row>
    <row r="998" spans="1:22" ht="13.5" x14ac:dyDescent="0.25">
      <c r="A998" s="3">
        <f>RSI!A998</f>
        <v>43763</v>
      </c>
      <c r="B998" s="2">
        <f>RSI!B998</f>
        <v>2.34</v>
      </c>
      <c r="C998" s="2">
        <f>RSI!I998</f>
        <v>50.601982285502288</v>
      </c>
      <c r="D998" s="2">
        <f>MACD!E998</f>
        <v>1.03245890300947E-2</v>
      </c>
      <c r="E998" s="2">
        <f>MACD!F998</f>
        <v>8.0455079762157128E-3</v>
      </c>
      <c r="F998" s="2">
        <f>'Moving Avg'!D998</f>
        <v>2.3239999999999998</v>
      </c>
      <c r="G998" s="2">
        <f>'Moving Avg'!F998</f>
        <v>2.3435000000000001</v>
      </c>
      <c r="H998" s="2">
        <f>'Moving Avg'!G998</f>
        <v>2.3383999999999987</v>
      </c>
      <c r="I998" s="2">
        <f>'Moving Avg'!H998</f>
        <v>2.0770500000000052</v>
      </c>
      <c r="J998" s="5" t="str">
        <f>OBV!F998</f>
        <v>BEARISH</v>
      </c>
      <c r="K998" s="5" t="str">
        <f>OBV!G998</f>
        <v>NEUTRAL</v>
      </c>
      <c r="L998" s="5" t="str">
        <f>OBV!H998</f>
        <v>CONFIRMED BEARISH</v>
      </c>
      <c r="M998" s="7">
        <f t="shared" si="150"/>
        <v>25</v>
      </c>
      <c r="N998" s="7">
        <f t="shared" si="151"/>
        <v>0</v>
      </c>
      <c r="O998" s="7">
        <f t="shared" si="152"/>
        <v>50</v>
      </c>
      <c r="P998" s="7">
        <f t="shared" si="153"/>
        <v>16.5</v>
      </c>
      <c r="Q998" s="8">
        <f t="shared" si="154"/>
        <v>18.725000000000001</v>
      </c>
      <c r="R998" s="8">
        <f t="shared" si="155"/>
        <v>26.625</v>
      </c>
      <c r="S998" s="8">
        <f t="shared" si="156"/>
        <v>23.675000000000001</v>
      </c>
      <c r="T998" s="8">
        <f t="shared" si="157"/>
        <v>22.875</v>
      </c>
      <c r="U998" s="7">
        <f t="shared" si="158"/>
        <v>23.008333333333336</v>
      </c>
      <c r="V998" s="7">
        <f t="shared" si="159"/>
        <v>22.975000000000001</v>
      </c>
    </row>
    <row r="999" spans="1:22" ht="13.5" x14ac:dyDescent="0.25">
      <c r="A999" s="3">
        <f>RSI!A999</f>
        <v>43766</v>
      </c>
      <c r="B999" s="2">
        <f>RSI!B999</f>
        <v>2.34</v>
      </c>
      <c r="C999" s="2">
        <f>RSI!I999</f>
        <v>50.601982285502288</v>
      </c>
      <c r="D999" s="2">
        <f>MACD!E999</f>
        <v>1.0323612099467638E-2</v>
      </c>
      <c r="E999" s="2">
        <f>MACD!F999</f>
        <v>8.5011288008660993E-3</v>
      </c>
      <c r="F999" s="2">
        <f>'Moving Avg'!D999</f>
        <v>2.3319999999999999</v>
      </c>
      <c r="G999" s="2">
        <f>'Moving Avg'!F999</f>
        <v>2.3430000000000009</v>
      </c>
      <c r="H999" s="2">
        <f>'Moving Avg'!G999</f>
        <v>2.3391999999999986</v>
      </c>
      <c r="I999" s="2">
        <f>'Moving Avg'!H999</f>
        <v>2.0785500000000048</v>
      </c>
      <c r="J999" s="5" t="str">
        <f>OBV!F999</f>
        <v>BULLISH</v>
      </c>
      <c r="K999" s="5" t="str">
        <f>OBV!G999</f>
        <v>NEUTRAL</v>
      </c>
      <c r="L999" s="5" t="str">
        <f>OBV!H999</f>
        <v>CONFIRMED BULLISH</v>
      </c>
      <c r="M999" s="7">
        <f t="shared" si="150"/>
        <v>25</v>
      </c>
      <c r="N999" s="7">
        <f t="shared" si="151"/>
        <v>0</v>
      </c>
      <c r="O999" s="7">
        <f t="shared" si="152"/>
        <v>50</v>
      </c>
      <c r="P999" s="7">
        <f t="shared" si="153"/>
        <v>83.5</v>
      </c>
      <c r="Q999" s="8">
        <f t="shared" si="154"/>
        <v>28.774999999999999</v>
      </c>
      <c r="R999" s="8">
        <f t="shared" si="155"/>
        <v>43.375</v>
      </c>
      <c r="S999" s="8">
        <f t="shared" si="156"/>
        <v>53.825000000000003</v>
      </c>
      <c r="T999" s="8">
        <f t="shared" si="157"/>
        <v>39.625</v>
      </c>
      <c r="U999" s="7">
        <f t="shared" si="158"/>
        <v>41.991666666666667</v>
      </c>
      <c r="V999" s="7">
        <f t="shared" si="159"/>
        <v>41.400000000000006</v>
      </c>
    </row>
    <row r="1000" spans="1:22" ht="13.5" x14ac:dyDescent="0.25">
      <c r="A1000" s="3">
        <f>RSI!A1000</f>
        <v>43767</v>
      </c>
      <c r="B1000" s="2">
        <f>RSI!B1000</f>
        <v>2.34</v>
      </c>
      <c r="C1000" s="2">
        <f>RSI!I1000</f>
        <v>50.601982285502288</v>
      </c>
      <c r="D1000" s="2">
        <f>MACD!E1000</f>
        <v>1.0319158810805806E-2</v>
      </c>
      <c r="E1000" s="2">
        <f>MACD!F1000</f>
        <v>8.864734802854041E-3</v>
      </c>
      <c r="F1000" s="2">
        <f>'Moving Avg'!D1000</f>
        <v>2.34</v>
      </c>
      <c r="G1000" s="2">
        <f>'Moving Avg'!F1000</f>
        <v>2.3425000000000011</v>
      </c>
      <c r="H1000" s="2">
        <f>'Moving Avg'!G1000</f>
        <v>2.339999999999999</v>
      </c>
      <c r="I1000" s="2">
        <f>'Moving Avg'!H1000</f>
        <v>2.0800500000000044</v>
      </c>
      <c r="J1000" s="5" t="str">
        <f>OBV!F1000</f>
        <v>BULLISH</v>
      </c>
      <c r="K1000" s="5" t="str">
        <f>OBV!G1000</f>
        <v>NEUTRAL</v>
      </c>
      <c r="L1000" s="5" t="str">
        <f>OBV!H1000</f>
        <v>CONFIRMED BULLISH</v>
      </c>
      <c r="M1000" s="7">
        <f t="shared" si="150"/>
        <v>25</v>
      </c>
      <c r="N1000" s="7">
        <f t="shared" si="151"/>
        <v>0</v>
      </c>
      <c r="O1000" s="7">
        <f t="shared" si="152"/>
        <v>50</v>
      </c>
      <c r="P1000" s="7">
        <f t="shared" si="153"/>
        <v>83.5</v>
      </c>
      <c r="Q1000" s="8">
        <f t="shared" si="154"/>
        <v>28.774999999999999</v>
      </c>
      <c r="R1000" s="8">
        <f t="shared" si="155"/>
        <v>43.375</v>
      </c>
      <c r="S1000" s="8">
        <f t="shared" si="156"/>
        <v>53.825000000000003</v>
      </c>
      <c r="T1000" s="8">
        <f t="shared" si="157"/>
        <v>39.625</v>
      </c>
      <c r="U1000" s="7">
        <f t="shared" si="158"/>
        <v>41.991666666666667</v>
      </c>
      <c r="V1000" s="7">
        <f t="shared" si="159"/>
        <v>41.400000000000006</v>
      </c>
    </row>
    <row r="1001" spans="1:22" ht="13.5" x14ac:dyDescent="0.25">
      <c r="A1001" s="3">
        <f>RSI!A1001</f>
        <v>43768</v>
      </c>
      <c r="B1001" s="2">
        <f>RSI!B1001</f>
        <v>2.34</v>
      </c>
      <c r="C1001" s="2">
        <f>RSI!I1001</f>
        <v>50.601982285502288</v>
      </c>
      <c r="D1001" s="2">
        <f>MACD!E1001</f>
        <v>1.0312032629537615E-2</v>
      </c>
      <c r="E1001" s="2">
        <f>MACD!F1001</f>
        <v>9.1541943681907566E-3</v>
      </c>
      <c r="F1001" s="2">
        <f>'Moving Avg'!D1001</f>
        <v>2.34</v>
      </c>
      <c r="G1001" s="2">
        <f>'Moving Avg'!F1001</f>
        <v>2.342000000000001</v>
      </c>
      <c r="H1001" s="2">
        <f>'Moving Avg'!G1001</f>
        <v>2.3407999999999993</v>
      </c>
      <c r="I1001" s="2">
        <f>'Moving Avg'!H1001</f>
        <v>2.0815500000000045</v>
      </c>
      <c r="J1001" s="5" t="str">
        <f>OBV!F1001</f>
        <v>NEUTRAL</v>
      </c>
      <c r="K1001" s="5" t="str">
        <f>OBV!G1001</f>
        <v>NEUTRAL</v>
      </c>
      <c r="L1001" s="5" t="str">
        <f>OBV!H1001</f>
        <v>NEUTRAL</v>
      </c>
      <c r="M1001" s="7">
        <f t="shared" si="150"/>
        <v>25</v>
      </c>
      <c r="N1001" s="7">
        <f t="shared" si="151"/>
        <v>0</v>
      </c>
      <c r="O1001" s="7">
        <f t="shared" si="152"/>
        <v>50</v>
      </c>
      <c r="P1001" s="7">
        <f t="shared" si="153"/>
        <v>33</v>
      </c>
      <c r="Q1001" s="8">
        <f t="shared" si="154"/>
        <v>21.2</v>
      </c>
      <c r="R1001" s="8">
        <f t="shared" si="155"/>
        <v>30.75</v>
      </c>
      <c r="S1001" s="8">
        <f t="shared" si="156"/>
        <v>31.1</v>
      </c>
      <c r="T1001" s="8">
        <f t="shared" si="157"/>
        <v>27</v>
      </c>
      <c r="U1001" s="7">
        <f t="shared" si="158"/>
        <v>27.683333333333337</v>
      </c>
      <c r="V1001" s="7">
        <f t="shared" si="159"/>
        <v>27.512500000000003</v>
      </c>
    </row>
    <row r="1002" spans="1:22" ht="13.5" x14ac:dyDescent="0.25">
      <c r="A1002" s="3">
        <f>RSI!A1002</f>
        <v>43769</v>
      </c>
      <c r="B1002" s="2">
        <f>RSI!B1002</f>
        <v>2.34</v>
      </c>
      <c r="C1002" s="2">
        <f>RSI!I1002</f>
        <v>50.601982285502288</v>
      </c>
      <c r="D1002" s="2">
        <f>MACD!E1002</f>
        <v>1.0302893511682676E-2</v>
      </c>
      <c r="E1002" s="2">
        <f>MACD!F1002</f>
        <v>9.3839341968891404E-3</v>
      </c>
      <c r="F1002" s="2">
        <f>'Moving Avg'!D1002</f>
        <v>2.34</v>
      </c>
      <c r="G1002" s="2">
        <f>'Moving Avg'!F1002</f>
        <v>2.3415000000000012</v>
      </c>
      <c r="H1002" s="2">
        <f>'Moving Avg'!G1002</f>
        <v>2.3415999999999992</v>
      </c>
      <c r="I1002" s="2">
        <f>'Moving Avg'!H1002</f>
        <v>2.0830500000000045</v>
      </c>
      <c r="J1002" s="5" t="str">
        <f>OBV!F1002</f>
        <v>NEUTRAL</v>
      </c>
      <c r="K1002" s="5" t="str">
        <f>OBV!G1002</f>
        <v>NEUTRAL</v>
      </c>
      <c r="L1002" s="5" t="str">
        <f>OBV!H1002</f>
        <v>NEUTRAL</v>
      </c>
      <c r="M1002" s="7">
        <f t="shared" si="150"/>
        <v>25</v>
      </c>
      <c r="N1002" s="7">
        <f t="shared" si="151"/>
        <v>0</v>
      </c>
      <c r="O1002" s="7">
        <f t="shared" si="152"/>
        <v>50</v>
      </c>
      <c r="P1002" s="7">
        <f t="shared" si="153"/>
        <v>33</v>
      </c>
      <c r="Q1002" s="8">
        <f t="shared" si="154"/>
        <v>21.2</v>
      </c>
      <c r="R1002" s="8">
        <f t="shared" si="155"/>
        <v>30.75</v>
      </c>
      <c r="S1002" s="8">
        <f t="shared" si="156"/>
        <v>31.1</v>
      </c>
      <c r="T1002" s="8">
        <f t="shared" si="157"/>
        <v>27</v>
      </c>
      <c r="U1002" s="7">
        <f t="shared" si="158"/>
        <v>27.683333333333337</v>
      </c>
      <c r="V1002" s="7">
        <f t="shared" si="159"/>
        <v>27.512500000000003</v>
      </c>
    </row>
    <row r="1003" spans="1:22" ht="13.5" x14ac:dyDescent="0.25">
      <c r="A1003" s="3">
        <f>RSI!A1003</f>
        <v>43770</v>
      </c>
      <c r="B1003" s="2">
        <f>RSI!B1003</f>
        <v>2.34</v>
      </c>
      <c r="C1003" s="2">
        <f>RSI!I1003</f>
        <v>50.601982285502288</v>
      </c>
      <c r="D1003" s="2">
        <f>MACD!E1003</f>
        <v>1.0292281456250496E-2</v>
      </c>
      <c r="E1003" s="2">
        <f>MACD!F1003</f>
        <v>9.5656036487614116E-3</v>
      </c>
      <c r="F1003" s="2">
        <f>'Moving Avg'!D1003</f>
        <v>2.34</v>
      </c>
      <c r="G1003" s="2">
        <f>'Moving Avg'!F1003</f>
        <v>2.3410000000000011</v>
      </c>
      <c r="H1003" s="2">
        <f>'Moving Avg'!G1003</f>
        <v>2.3423999999999996</v>
      </c>
      <c r="I1003" s="2">
        <f>'Moving Avg'!H1003</f>
        <v>2.0845500000000046</v>
      </c>
      <c r="J1003" s="5" t="str">
        <f>OBV!F1003</f>
        <v>NEUTRAL</v>
      </c>
      <c r="K1003" s="5" t="str">
        <f>OBV!G1003</f>
        <v>NEUTRAL</v>
      </c>
      <c r="L1003" s="5" t="str">
        <f>OBV!H1003</f>
        <v>NEUTRAL</v>
      </c>
      <c r="M1003" s="7">
        <f t="shared" si="150"/>
        <v>25</v>
      </c>
      <c r="N1003" s="7">
        <f t="shared" si="151"/>
        <v>0</v>
      </c>
      <c r="O1003" s="7">
        <f t="shared" si="152"/>
        <v>50</v>
      </c>
      <c r="P1003" s="7">
        <f t="shared" si="153"/>
        <v>33</v>
      </c>
      <c r="Q1003" s="8">
        <f t="shared" si="154"/>
        <v>21.2</v>
      </c>
      <c r="R1003" s="8">
        <f t="shared" si="155"/>
        <v>30.75</v>
      </c>
      <c r="S1003" s="8">
        <f t="shared" si="156"/>
        <v>31.1</v>
      </c>
      <c r="T1003" s="8">
        <f t="shared" si="157"/>
        <v>27</v>
      </c>
      <c r="U1003" s="7">
        <f t="shared" si="158"/>
        <v>27.683333333333337</v>
      </c>
      <c r="V1003" s="7">
        <f t="shared" si="159"/>
        <v>27.512500000000003</v>
      </c>
    </row>
    <row r="1004" spans="1:22" ht="13.5" x14ac:dyDescent="0.25">
      <c r="A1004" s="3">
        <f>RSI!A1004</f>
        <v>43773</v>
      </c>
      <c r="B1004" s="2">
        <f>RSI!B1004</f>
        <v>2.34</v>
      </c>
      <c r="C1004" s="2">
        <f>RSI!I1004</f>
        <v>50.601982285502288</v>
      </c>
      <c r="D1004" s="2">
        <f>MACD!E1004</f>
        <v>2.5883286326924271E-3</v>
      </c>
      <c r="E1004" s="2">
        <f>MACD!F1004</f>
        <v>8.1701486455476157E-3</v>
      </c>
      <c r="F1004" s="2">
        <f>'Moving Avg'!D1004</f>
        <v>2.34</v>
      </c>
      <c r="G1004" s="2">
        <f>'Moving Avg'!F1004</f>
        <v>2.3405000000000009</v>
      </c>
      <c r="H1004" s="2">
        <f>'Moving Avg'!G1004</f>
        <v>2.3431999999999995</v>
      </c>
      <c r="I1004" s="2">
        <f>'Moving Avg'!H1004</f>
        <v>2.0860500000000046</v>
      </c>
      <c r="J1004" s="5" t="str">
        <f>OBV!F1004</f>
        <v>NEUTRAL</v>
      </c>
      <c r="K1004" s="5" t="str">
        <f>OBV!G1004</f>
        <v>NEUTRAL</v>
      </c>
      <c r="L1004" s="5" t="str">
        <f>OBV!H1004</f>
        <v>NEUTRAL</v>
      </c>
      <c r="M1004" s="7">
        <f t="shared" si="150"/>
        <v>25</v>
      </c>
      <c r="N1004" s="7">
        <f t="shared" si="151"/>
        <v>45</v>
      </c>
      <c r="O1004" s="7">
        <f t="shared" si="152"/>
        <v>50</v>
      </c>
      <c r="P1004" s="7">
        <f t="shared" si="153"/>
        <v>33</v>
      </c>
      <c r="Q1004" s="8">
        <f t="shared" si="154"/>
        <v>36.950000000000003</v>
      </c>
      <c r="R1004" s="8">
        <f t="shared" si="155"/>
        <v>39.75</v>
      </c>
      <c r="S1004" s="8">
        <f t="shared" si="156"/>
        <v>37.85</v>
      </c>
      <c r="T1004" s="8">
        <f t="shared" si="157"/>
        <v>38.25</v>
      </c>
      <c r="U1004" s="7">
        <f t="shared" si="158"/>
        <v>38.183333333333337</v>
      </c>
      <c r="V1004" s="7">
        <f t="shared" si="159"/>
        <v>38.200000000000003</v>
      </c>
    </row>
    <row r="1005" spans="1:22" ht="13.5" x14ac:dyDescent="0.25">
      <c r="A1005" s="3">
        <f>RSI!A1005</f>
        <v>43774</v>
      </c>
      <c r="B1005" s="2">
        <f>RSI!B1005</f>
        <v>2.34</v>
      </c>
      <c r="C1005" s="2">
        <f>RSI!I1005</f>
        <v>50.601982285502295</v>
      </c>
      <c r="D1005" s="2">
        <f>MACD!E1005</f>
        <v>-3.932868920040633E-3</v>
      </c>
      <c r="E1005" s="2">
        <f>MACD!F1005</f>
        <v>5.7495451324299663E-3</v>
      </c>
      <c r="F1005" s="2">
        <f>'Moving Avg'!D1005</f>
        <v>2.34</v>
      </c>
      <c r="G1005" s="2">
        <f>'Moving Avg'!F1005</f>
        <v>2.3400000000000012</v>
      </c>
      <c r="H1005" s="2">
        <f>'Moving Avg'!G1005</f>
        <v>2.3439999999999999</v>
      </c>
      <c r="I1005" s="2">
        <f>'Moving Avg'!H1005</f>
        <v>2.0875500000000042</v>
      </c>
      <c r="J1005" s="5" t="str">
        <f>OBV!F1005</f>
        <v>NEUTRAL</v>
      </c>
      <c r="K1005" s="5" t="str">
        <f>OBV!G1005</f>
        <v>NEUTRAL</v>
      </c>
      <c r="L1005" s="5" t="str">
        <f>OBV!H1005</f>
        <v>NEUTRAL</v>
      </c>
      <c r="M1005" s="7">
        <f t="shared" si="150"/>
        <v>25</v>
      </c>
      <c r="N1005" s="7">
        <f t="shared" si="151"/>
        <v>45</v>
      </c>
      <c r="O1005" s="7">
        <f t="shared" si="152"/>
        <v>50</v>
      </c>
      <c r="P1005" s="7">
        <f t="shared" si="153"/>
        <v>33</v>
      </c>
      <c r="Q1005" s="8">
        <f t="shared" si="154"/>
        <v>36.950000000000003</v>
      </c>
      <c r="R1005" s="8">
        <f t="shared" si="155"/>
        <v>39.75</v>
      </c>
      <c r="S1005" s="8">
        <f t="shared" si="156"/>
        <v>37.85</v>
      </c>
      <c r="T1005" s="8">
        <f t="shared" si="157"/>
        <v>38.25</v>
      </c>
      <c r="U1005" s="7">
        <f t="shared" si="158"/>
        <v>38.183333333333337</v>
      </c>
      <c r="V1005" s="7">
        <f t="shared" si="159"/>
        <v>38.200000000000003</v>
      </c>
    </row>
    <row r="1006" spans="1:22" ht="13.5" x14ac:dyDescent="0.25">
      <c r="A1006" s="3">
        <f>RSI!A1006</f>
        <v>43775</v>
      </c>
      <c r="B1006" s="2">
        <f>RSI!B1006</f>
        <v>2.39</v>
      </c>
      <c r="C1006" s="2">
        <f>RSI!I1006</f>
        <v>77.475813326363351</v>
      </c>
      <c r="D1006" s="2">
        <f>MACD!E1006</f>
        <v>-7.0029482685343147E-3</v>
      </c>
      <c r="E1006" s="2">
        <f>MACD!F1006</f>
        <v>3.1990464522371103E-3</v>
      </c>
      <c r="F1006" s="2">
        <f>'Moving Avg'!D1006</f>
        <v>2.35</v>
      </c>
      <c r="G1006" s="2">
        <f>'Moving Avg'!F1006</f>
        <v>2.342000000000001</v>
      </c>
      <c r="H1006" s="2">
        <f>'Moving Avg'!G1006</f>
        <v>2.3458000000000001</v>
      </c>
      <c r="I1006" s="2">
        <f>'Moving Avg'!H1006</f>
        <v>2.0893000000000042</v>
      </c>
      <c r="J1006" s="5" t="str">
        <f>OBV!F1006</f>
        <v>BULLISH</v>
      </c>
      <c r="K1006" s="5" t="str">
        <f>OBV!G1006</f>
        <v>NEUTRAL</v>
      </c>
      <c r="L1006" s="5" t="str">
        <f>OBV!H1006</f>
        <v>CONFIRMED BULLISH</v>
      </c>
      <c r="M1006" s="7">
        <f t="shared" si="150"/>
        <v>0</v>
      </c>
      <c r="N1006" s="7">
        <f t="shared" si="151"/>
        <v>45</v>
      </c>
      <c r="O1006" s="7">
        <f t="shared" si="152"/>
        <v>50</v>
      </c>
      <c r="P1006" s="7">
        <f t="shared" si="153"/>
        <v>83.5</v>
      </c>
      <c r="Q1006" s="8">
        <f t="shared" si="154"/>
        <v>35.774999999999999</v>
      </c>
      <c r="R1006" s="8">
        <f t="shared" si="155"/>
        <v>47.375</v>
      </c>
      <c r="S1006" s="8">
        <f t="shared" si="156"/>
        <v>56.825000000000003</v>
      </c>
      <c r="T1006" s="8">
        <f t="shared" si="157"/>
        <v>44.625</v>
      </c>
      <c r="U1006" s="7">
        <f t="shared" si="158"/>
        <v>46.658333333333339</v>
      </c>
      <c r="V1006" s="7">
        <f t="shared" si="159"/>
        <v>46.150000000000006</v>
      </c>
    </row>
    <row r="1007" spans="1:22" ht="13.5" x14ac:dyDescent="0.25">
      <c r="A1007" s="3">
        <f>RSI!A1007</f>
        <v>43776</v>
      </c>
      <c r="B1007" s="2">
        <f>RSI!B1007</f>
        <v>2.39</v>
      </c>
      <c r="C1007" s="2">
        <f>RSI!I1007</f>
        <v>77.475813326363351</v>
      </c>
      <c r="D1007" s="2">
        <f>MACD!E1007</f>
        <v>-9.8982759829553402E-3</v>
      </c>
      <c r="E1007" s="2">
        <f>MACD!F1007</f>
        <v>5.7958196519862027E-4</v>
      </c>
      <c r="F1007" s="2">
        <f>'Moving Avg'!D1007</f>
        <v>2.3600000000000003</v>
      </c>
      <c r="G1007" s="2">
        <f>'Moving Avg'!F1007</f>
        <v>2.3440000000000003</v>
      </c>
      <c r="H1007" s="2">
        <f>'Moving Avg'!G1007</f>
        <v>2.3476000000000004</v>
      </c>
      <c r="I1007" s="2">
        <f>'Moving Avg'!H1007</f>
        <v>2.0910500000000041</v>
      </c>
      <c r="J1007" s="5" t="str">
        <f>OBV!F1007</f>
        <v>BULLISH</v>
      </c>
      <c r="K1007" s="5" t="str">
        <f>OBV!G1007</f>
        <v>NEUTRAL</v>
      </c>
      <c r="L1007" s="5" t="str">
        <f>OBV!H1007</f>
        <v>CONFIRMED BULLISH</v>
      </c>
      <c r="M1007" s="7">
        <f t="shared" si="150"/>
        <v>0</v>
      </c>
      <c r="N1007" s="7">
        <f t="shared" si="151"/>
        <v>45</v>
      </c>
      <c r="O1007" s="7">
        <f t="shared" si="152"/>
        <v>50</v>
      </c>
      <c r="P1007" s="7">
        <f t="shared" si="153"/>
        <v>83.5</v>
      </c>
      <c r="Q1007" s="8">
        <f t="shared" si="154"/>
        <v>35.774999999999999</v>
      </c>
      <c r="R1007" s="8">
        <f t="shared" si="155"/>
        <v>47.375</v>
      </c>
      <c r="S1007" s="8">
        <f t="shared" si="156"/>
        <v>56.825000000000003</v>
      </c>
      <c r="T1007" s="8">
        <f t="shared" si="157"/>
        <v>44.625</v>
      </c>
      <c r="U1007" s="7">
        <f t="shared" si="158"/>
        <v>46.658333333333339</v>
      </c>
      <c r="V1007" s="7">
        <f t="shared" si="159"/>
        <v>46.150000000000006</v>
      </c>
    </row>
    <row r="1008" spans="1:22" ht="13.5" x14ac:dyDescent="0.25">
      <c r="A1008" s="3">
        <f>RSI!A1008</f>
        <v>43777</v>
      </c>
      <c r="B1008" s="2">
        <f>RSI!B1008</f>
        <v>2.39</v>
      </c>
      <c r="C1008" s="2">
        <f>RSI!I1008</f>
        <v>77.475813326363351</v>
      </c>
      <c r="D1008" s="2">
        <f>MACD!E1008</f>
        <v>-1.2623694836328525E-2</v>
      </c>
      <c r="E1008" s="2">
        <f>MACD!F1008</f>
        <v>-2.0610733951068093E-3</v>
      </c>
      <c r="F1008" s="2">
        <f>'Moving Avg'!D1008</f>
        <v>2.37</v>
      </c>
      <c r="G1008" s="2">
        <f>'Moving Avg'!F1008</f>
        <v>2.346000000000001</v>
      </c>
      <c r="H1008" s="2">
        <f>'Moving Avg'!G1008</f>
        <v>2.3484000000000003</v>
      </c>
      <c r="I1008" s="2">
        <f>'Moving Avg'!H1008</f>
        <v>2.092800000000004</v>
      </c>
      <c r="J1008" s="5" t="str">
        <f>OBV!F1008</f>
        <v>BULLISH</v>
      </c>
      <c r="K1008" s="5" t="str">
        <f>OBV!G1008</f>
        <v>NEUTRAL</v>
      </c>
      <c r="L1008" s="5" t="str">
        <f>OBV!H1008</f>
        <v>CONFIRMED BULLISH</v>
      </c>
      <c r="M1008" s="7">
        <f t="shared" si="150"/>
        <v>0</v>
      </c>
      <c r="N1008" s="7">
        <f t="shared" si="151"/>
        <v>45</v>
      </c>
      <c r="O1008" s="7">
        <f t="shared" si="152"/>
        <v>50</v>
      </c>
      <c r="P1008" s="7">
        <f t="shared" si="153"/>
        <v>83.5</v>
      </c>
      <c r="Q1008" s="8">
        <f t="shared" si="154"/>
        <v>35.774999999999999</v>
      </c>
      <c r="R1008" s="8">
        <f t="shared" si="155"/>
        <v>47.375</v>
      </c>
      <c r="S1008" s="8">
        <f t="shared" si="156"/>
        <v>56.825000000000003</v>
      </c>
      <c r="T1008" s="8">
        <f t="shared" si="157"/>
        <v>44.625</v>
      </c>
      <c r="U1008" s="7">
        <f t="shared" si="158"/>
        <v>46.658333333333339</v>
      </c>
      <c r="V1008" s="7">
        <f t="shared" si="159"/>
        <v>46.150000000000006</v>
      </c>
    </row>
    <row r="1009" spans="1:22" ht="13.5" x14ac:dyDescent="0.25">
      <c r="A1009" s="3">
        <f>RSI!A1009</f>
        <v>43780</v>
      </c>
      <c r="B1009" s="2">
        <f>RSI!B1009</f>
        <v>2.39</v>
      </c>
      <c r="C1009" s="2">
        <f>RSI!I1009</f>
        <v>77.475813326363351</v>
      </c>
      <c r="D1009" s="2">
        <f>MACD!E1009</f>
        <v>-1.5184935307360536E-2</v>
      </c>
      <c r="E1009" s="2">
        <f>MACD!F1009</f>
        <v>-4.6858457775575549E-3</v>
      </c>
      <c r="F1009" s="2">
        <f>'Moving Avg'!D1009</f>
        <v>2.3800000000000003</v>
      </c>
      <c r="G1009" s="2">
        <f>'Moving Avg'!F1009</f>
        <v>2.3480000000000003</v>
      </c>
      <c r="H1009" s="2">
        <f>'Moving Avg'!G1009</f>
        <v>2.3492000000000006</v>
      </c>
      <c r="I1009" s="2">
        <f>'Moving Avg'!H1009</f>
        <v>2.0945500000000039</v>
      </c>
      <c r="J1009" s="5" t="str">
        <f>OBV!F1009</f>
        <v>BULLISH</v>
      </c>
      <c r="K1009" s="5" t="str">
        <f>OBV!G1009</f>
        <v>NEUTRAL</v>
      </c>
      <c r="L1009" s="5" t="str">
        <f>OBV!H1009</f>
        <v>CONFIRMED BULLISH</v>
      </c>
      <c r="M1009" s="7">
        <f t="shared" si="150"/>
        <v>0</v>
      </c>
      <c r="N1009" s="7">
        <f t="shared" si="151"/>
        <v>45</v>
      </c>
      <c r="O1009" s="7">
        <f t="shared" si="152"/>
        <v>50</v>
      </c>
      <c r="P1009" s="7">
        <f t="shared" si="153"/>
        <v>83.5</v>
      </c>
      <c r="Q1009" s="8">
        <f t="shared" si="154"/>
        <v>35.774999999999999</v>
      </c>
      <c r="R1009" s="8">
        <f t="shared" si="155"/>
        <v>47.375</v>
      </c>
      <c r="S1009" s="8">
        <f t="shared" si="156"/>
        <v>56.825000000000003</v>
      </c>
      <c r="T1009" s="8">
        <f t="shared" si="157"/>
        <v>44.625</v>
      </c>
      <c r="U1009" s="7">
        <f t="shared" si="158"/>
        <v>46.658333333333339</v>
      </c>
      <c r="V1009" s="7">
        <f t="shared" si="159"/>
        <v>46.150000000000006</v>
      </c>
    </row>
    <row r="1010" spans="1:22" ht="13.5" x14ac:dyDescent="0.25">
      <c r="A1010" s="3">
        <f>RSI!A1010</f>
        <v>43781</v>
      </c>
      <c r="B1010" s="2">
        <f>RSI!B1010</f>
        <v>2.39</v>
      </c>
      <c r="C1010" s="2">
        <f>RSI!I1010</f>
        <v>77.475813326363351</v>
      </c>
      <c r="D1010" s="2">
        <f>MACD!E1010</f>
        <v>-1.7588358066062071E-2</v>
      </c>
      <c r="E1010" s="2">
        <f>MACD!F1010</f>
        <v>-7.2663482352584591E-3</v>
      </c>
      <c r="F1010" s="2">
        <f>'Moving Avg'!D1010</f>
        <v>2.39</v>
      </c>
      <c r="G1010" s="2">
        <f>'Moving Avg'!F1010</f>
        <v>2.35</v>
      </c>
      <c r="H1010" s="2">
        <f>'Moving Avg'!G1010</f>
        <v>2.3500000000000005</v>
      </c>
      <c r="I1010" s="2">
        <f>'Moving Avg'!H1010</f>
        <v>2.0963000000000038</v>
      </c>
      <c r="J1010" s="5" t="str">
        <f>OBV!F1010</f>
        <v>BULLISH</v>
      </c>
      <c r="K1010" s="5" t="str">
        <f>OBV!G1010</f>
        <v>NEUTRAL</v>
      </c>
      <c r="L1010" s="5" t="str">
        <f>OBV!H1010</f>
        <v>CONFIRMED BULLISH</v>
      </c>
      <c r="M1010" s="7">
        <f t="shared" si="150"/>
        <v>0</v>
      </c>
      <c r="N1010" s="7">
        <f t="shared" si="151"/>
        <v>45</v>
      </c>
      <c r="O1010" s="7">
        <f t="shared" si="152"/>
        <v>50</v>
      </c>
      <c r="P1010" s="7">
        <f t="shared" si="153"/>
        <v>83.5</v>
      </c>
      <c r="Q1010" s="8">
        <f t="shared" si="154"/>
        <v>35.774999999999999</v>
      </c>
      <c r="R1010" s="8">
        <f t="shared" si="155"/>
        <v>47.375</v>
      </c>
      <c r="S1010" s="8">
        <f t="shared" si="156"/>
        <v>56.825000000000003</v>
      </c>
      <c r="T1010" s="8">
        <f t="shared" si="157"/>
        <v>44.625</v>
      </c>
      <c r="U1010" s="7">
        <f t="shared" si="158"/>
        <v>46.658333333333339</v>
      </c>
      <c r="V1010" s="7">
        <f t="shared" si="159"/>
        <v>46.150000000000006</v>
      </c>
    </row>
    <row r="1011" spans="1:22" ht="13.5" x14ac:dyDescent="0.25">
      <c r="A1011" s="3">
        <f>RSI!A1011</f>
        <v>43782</v>
      </c>
      <c r="B1011" s="2">
        <f>RSI!B1011</f>
        <v>2.39</v>
      </c>
      <c r="C1011" s="2">
        <f>RSI!I1011</f>
        <v>77.475813326363351</v>
      </c>
      <c r="D1011" s="2">
        <f>MACD!E1011</f>
        <v>-1.9840745035802243E-2</v>
      </c>
      <c r="E1011" s="2">
        <f>MACD!F1011</f>
        <v>-9.7812275953672173E-3</v>
      </c>
      <c r="F1011" s="2">
        <f>'Moving Avg'!D1011</f>
        <v>2.39</v>
      </c>
      <c r="G1011" s="2">
        <f>'Moving Avg'!F1011</f>
        <v>2.3520000000000003</v>
      </c>
      <c r="H1011" s="2">
        <f>'Moving Avg'!G1011</f>
        <v>2.3508000000000009</v>
      </c>
      <c r="I1011" s="2">
        <f>'Moving Avg'!H1011</f>
        <v>2.0980500000000033</v>
      </c>
      <c r="J1011" s="5" t="str">
        <f>OBV!F1011</f>
        <v>NEUTRAL</v>
      </c>
      <c r="K1011" s="5" t="str">
        <f>OBV!G1011</f>
        <v>NEUTRAL</v>
      </c>
      <c r="L1011" s="5" t="str">
        <f>OBV!H1011</f>
        <v>NEUTRAL</v>
      </c>
      <c r="M1011" s="7">
        <f t="shared" si="150"/>
        <v>0</v>
      </c>
      <c r="N1011" s="7">
        <f t="shared" si="151"/>
        <v>45</v>
      </c>
      <c r="O1011" s="7">
        <f t="shared" si="152"/>
        <v>50</v>
      </c>
      <c r="P1011" s="7">
        <f t="shared" si="153"/>
        <v>33</v>
      </c>
      <c r="Q1011" s="8">
        <f t="shared" si="154"/>
        <v>28.2</v>
      </c>
      <c r="R1011" s="8">
        <f t="shared" si="155"/>
        <v>34.75</v>
      </c>
      <c r="S1011" s="8">
        <f t="shared" si="156"/>
        <v>34.1</v>
      </c>
      <c r="T1011" s="8">
        <f t="shared" si="157"/>
        <v>32</v>
      </c>
      <c r="U1011" s="7">
        <f t="shared" si="158"/>
        <v>32.35</v>
      </c>
      <c r="V1011" s="7">
        <f t="shared" si="159"/>
        <v>32.262500000000003</v>
      </c>
    </row>
    <row r="1012" spans="1:22" ht="13.5" x14ac:dyDescent="0.25">
      <c r="A1012" s="3">
        <f>RSI!A1012</f>
        <v>43783</v>
      </c>
      <c r="B1012" s="2">
        <f>RSI!B1012</f>
        <v>2.39</v>
      </c>
      <c r="C1012" s="2">
        <f>RSI!I1012</f>
        <v>77.475813326363351</v>
      </c>
      <c r="D1012" s="2">
        <f>MACD!E1012</f>
        <v>-2.1949130894877378E-2</v>
      </c>
      <c r="E1012" s="2">
        <f>MACD!F1012</f>
        <v>-1.2214808255269251E-2</v>
      </c>
      <c r="F1012" s="2">
        <f>'Moving Avg'!D1012</f>
        <v>2.39</v>
      </c>
      <c r="G1012" s="2">
        <f>'Moving Avg'!F1012</f>
        <v>2.3540000000000001</v>
      </c>
      <c r="H1012" s="2">
        <f>'Moving Avg'!G1012</f>
        <v>2.3516000000000008</v>
      </c>
      <c r="I1012" s="2">
        <f>'Moving Avg'!H1012</f>
        <v>2.0998000000000032</v>
      </c>
      <c r="J1012" s="5" t="str">
        <f>OBV!F1012</f>
        <v>NEUTRAL</v>
      </c>
      <c r="K1012" s="5" t="str">
        <f>OBV!G1012</f>
        <v>NEUTRAL</v>
      </c>
      <c r="L1012" s="5" t="str">
        <f>OBV!H1012</f>
        <v>NEUTRAL</v>
      </c>
      <c r="M1012" s="7">
        <f t="shared" si="150"/>
        <v>0</v>
      </c>
      <c r="N1012" s="7">
        <f t="shared" si="151"/>
        <v>45</v>
      </c>
      <c r="O1012" s="7">
        <f t="shared" si="152"/>
        <v>50</v>
      </c>
      <c r="P1012" s="7">
        <f t="shared" si="153"/>
        <v>33</v>
      </c>
      <c r="Q1012" s="8">
        <f t="shared" si="154"/>
        <v>28.2</v>
      </c>
      <c r="R1012" s="8">
        <f t="shared" si="155"/>
        <v>34.75</v>
      </c>
      <c r="S1012" s="8">
        <f t="shared" si="156"/>
        <v>34.1</v>
      </c>
      <c r="T1012" s="8">
        <f t="shared" si="157"/>
        <v>32</v>
      </c>
      <c r="U1012" s="7">
        <f t="shared" si="158"/>
        <v>32.35</v>
      </c>
      <c r="V1012" s="7">
        <f t="shared" si="159"/>
        <v>32.262500000000003</v>
      </c>
    </row>
    <row r="1013" spans="1:22" ht="13.5" x14ac:dyDescent="0.25">
      <c r="A1013" s="3">
        <f>RSI!A1013</f>
        <v>43784</v>
      </c>
      <c r="B1013" s="2">
        <f>RSI!B1013</f>
        <v>2.39</v>
      </c>
      <c r="C1013" s="2">
        <f>RSI!I1013</f>
        <v>77.475813326363351</v>
      </c>
      <c r="D1013" s="2">
        <f>MACD!E1013</f>
        <v>-2.3920668181675264E-2</v>
      </c>
      <c r="E1013" s="2">
        <f>MACD!F1013</f>
        <v>-1.4555980240550454E-2</v>
      </c>
      <c r="F1013" s="2">
        <f>'Moving Avg'!D1013</f>
        <v>2.39</v>
      </c>
      <c r="G1013" s="2">
        <f>'Moving Avg'!F1013</f>
        <v>2.3559999999999999</v>
      </c>
      <c r="H1013" s="2">
        <f>'Moving Avg'!G1013</f>
        <v>2.3524000000000012</v>
      </c>
      <c r="I1013" s="2">
        <f>'Moving Avg'!H1013</f>
        <v>2.1015500000000036</v>
      </c>
      <c r="J1013" s="5" t="str">
        <f>OBV!F1013</f>
        <v>NEUTRAL</v>
      </c>
      <c r="K1013" s="5" t="str">
        <f>OBV!G1013</f>
        <v>NEUTRAL</v>
      </c>
      <c r="L1013" s="5" t="str">
        <f>OBV!H1013</f>
        <v>NEUTRAL</v>
      </c>
      <c r="M1013" s="7">
        <f t="shared" si="150"/>
        <v>0</v>
      </c>
      <c r="N1013" s="7">
        <f t="shared" si="151"/>
        <v>45</v>
      </c>
      <c r="O1013" s="7">
        <f t="shared" si="152"/>
        <v>50</v>
      </c>
      <c r="P1013" s="7">
        <f t="shared" si="153"/>
        <v>33</v>
      </c>
      <c r="Q1013" s="8">
        <f t="shared" si="154"/>
        <v>28.2</v>
      </c>
      <c r="R1013" s="8">
        <f t="shared" si="155"/>
        <v>34.75</v>
      </c>
      <c r="S1013" s="8">
        <f t="shared" si="156"/>
        <v>34.1</v>
      </c>
      <c r="T1013" s="8">
        <f t="shared" si="157"/>
        <v>32</v>
      </c>
      <c r="U1013" s="7">
        <f t="shared" si="158"/>
        <v>32.35</v>
      </c>
      <c r="V1013" s="7">
        <f t="shared" si="159"/>
        <v>32.262500000000003</v>
      </c>
    </row>
    <row r="1014" spans="1:22" ht="13.5" x14ac:dyDescent="0.25">
      <c r="A1014" s="3">
        <f>RSI!A1014</f>
        <v>43787</v>
      </c>
      <c r="B1014" s="2">
        <f>RSI!B1014</f>
        <v>2.39</v>
      </c>
      <c r="C1014" s="2">
        <f>RSI!I1014</f>
        <v>77.475813326363337</v>
      </c>
      <c r="D1014" s="2">
        <f>MACD!E1014</f>
        <v>-2.5762520264702715E-2</v>
      </c>
      <c r="E1014" s="2">
        <f>MACD!F1014</f>
        <v>-1.6797288245380907E-2</v>
      </c>
      <c r="F1014" s="2">
        <f>'Moving Avg'!D1014</f>
        <v>2.39</v>
      </c>
      <c r="G1014" s="2">
        <f>'Moving Avg'!F1014</f>
        <v>2.3605</v>
      </c>
      <c r="H1014" s="2">
        <f>'Moving Avg'!G1014</f>
        <v>2.3532000000000011</v>
      </c>
      <c r="I1014" s="2">
        <f>'Moving Avg'!H1014</f>
        <v>2.1036000000000028</v>
      </c>
      <c r="J1014" s="5" t="str">
        <f>OBV!F1014</f>
        <v>NEUTRAL</v>
      </c>
      <c r="K1014" s="5" t="str">
        <f>OBV!G1014</f>
        <v>NEUTRAL</v>
      </c>
      <c r="L1014" s="5" t="str">
        <f>OBV!H1014</f>
        <v>NEUTRAL</v>
      </c>
      <c r="M1014" s="7">
        <f t="shared" si="150"/>
        <v>0</v>
      </c>
      <c r="N1014" s="7">
        <f t="shared" si="151"/>
        <v>45</v>
      </c>
      <c r="O1014" s="7">
        <f t="shared" si="152"/>
        <v>50</v>
      </c>
      <c r="P1014" s="7">
        <f t="shared" si="153"/>
        <v>33</v>
      </c>
      <c r="Q1014" s="8">
        <f t="shared" si="154"/>
        <v>28.2</v>
      </c>
      <c r="R1014" s="8">
        <f t="shared" si="155"/>
        <v>34.75</v>
      </c>
      <c r="S1014" s="8">
        <f t="shared" si="156"/>
        <v>34.1</v>
      </c>
      <c r="T1014" s="8">
        <f t="shared" si="157"/>
        <v>32</v>
      </c>
      <c r="U1014" s="7">
        <f t="shared" si="158"/>
        <v>32.35</v>
      </c>
      <c r="V1014" s="7">
        <f t="shared" si="159"/>
        <v>32.262500000000003</v>
      </c>
    </row>
    <row r="1015" spans="1:22" ht="13.5" x14ac:dyDescent="0.25">
      <c r="A1015" s="3">
        <f>RSI!A1015</f>
        <v>43788</v>
      </c>
      <c r="B1015" s="2">
        <f>RSI!B1015</f>
        <v>2.39</v>
      </c>
      <c r="C1015" s="2">
        <f>RSI!I1015</f>
        <v>77.475813326363337</v>
      </c>
      <c r="D1015" s="2">
        <f>MACD!E1015</f>
        <v>-2.7481777363773663E-2</v>
      </c>
      <c r="E1015" s="2">
        <f>MACD!F1015</f>
        <v>-1.8934186069059458E-2</v>
      </c>
      <c r="F1015" s="2">
        <f>'Moving Avg'!D1015</f>
        <v>2.39</v>
      </c>
      <c r="G1015" s="2">
        <f>'Moving Avg'!F1015</f>
        <v>2.3650000000000002</v>
      </c>
      <c r="H1015" s="2">
        <f>'Moving Avg'!G1015</f>
        <v>2.354000000000001</v>
      </c>
      <c r="I1015" s="2">
        <f>'Moving Avg'!H1015</f>
        <v>2.1056500000000029</v>
      </c>
      <c r="J1015" s="5" t="str">
        <f>OBV!F1015</f>
        <v>NEUTRAL</v>
      </c>
      <c r="K1015" s="5" t="str">
        <f>OBV!G1015</f>
        <v>NEUTRAL</v>
      </c>
      <c r="L1015" s="5" t="str">
        <f>OBV!H1015</f>
        <v>NEUTRAL</v>
      </c>
      <c r="M1015" s="7">
        <f t="shared" si="150"/>
        <v>0</v>
      </c>
      <c r="N1015" s="7">
        <f t="shared" si="151"/>
        <v>45</v>
      </c>
      <c r="O1015" s="7">
        <f t="shared" si="152"/>
        <v>50</v>
      </c>
      <c r="P1015" s="7">
        <f t="shared" si="153"/>
        <v>33</v>
      </c>
      <c r="Q1015" s="8">
        <f t="shared" si="154"/>
        <v>28.2</v>
      </c>
      <c r="R1015" s="8">
        <f t="shared" si="155"/>
        <v>34.75</v>
      </c>
      <c r="S1015" s="8">
        <f t="shared" si="156"/>
        <v>34.1</v>
      </c>
      <c r="T1015" s="8">
        <f t="shared" si="157"/>
        <v>32</v>
      </c>
      <c r="U1015" s="7">
        <f t="shared" si="158"/>
        <v>32.35</v>
      </c>
      <c r="V1015" s="7">
        <f t="shared" si="159"/>
        <v>32.262500000000003</v>
      </c>
    </row>
    <row r="1016" spans="1:22" ht="13.5" x14ac:dyDescent="0.25">
      <c r="A1016" s="3">
        <f>RSI!A1016</f>
        <v>43789</v>
      </c>
      <c r="B1016" s="2">
        <f>RSI!B1016</f>
        <v>2.46</v>
      </c>
      <c r="C1016" s="2">
        <f>RSI!I1016</f>
        <v>91.330405116149166</v>
      </c>
      <c r="D1016" s="2">
        <f>MACD!E1016</f>
        <v>-2.6578269081122485E-2</v>
      </c>
      <c r="E1016" s="2">
        <f>MACD!F1016</f>
        <v>-2.0463002671472066E-2</v>
      </c>
      <c r="F1016" s="2">
        <f>'Moving Avg'!D1016</f>
        <v>2.4039999999999999</v>
      </c>
      <c r="G1016" s="2">
        <f>'Moving Avg'!F1016</f>
        <v>2.371</v>
      </c>
      <c r="H1016" s="2">
        <f>'Moving Avg'!G1016</f>
        <v>2.3562000000000012</v>
      </c>
      <c r="I1016" s="2">
        <f>'Moving Avg'!H1016</f>
        <v>2.1080500000000031</v>
      </c>
      <c r="J1016" s="5" t="str">
        <f>OBV!F1016</f>
        <v>BULLISH</v>
      </c>
      <c r="K1016" s="5" t="str">
        <f>OBV!G1016</f>
        <v>NEUTRAL</v>
      </c>
      <c r="L1016" s="5" t="str">
        <f>OBV!H1016</f>
        <v>CONFIRMED BULLISH</v>
      </c>
      <c r="M1016" s="7">
        <f t="shared" si="150"/>
        <v>0</v>
      </c>
      <c r="N1016" s="7">
        <f t="shared" si="151"/>
        <v>45</v>
      </c>
      <c r="O1016" s="7">
        <f t="shared" si="152"/>
        <v>50</v>
      </c>
      <c r="P1016" s="7">
        <f t="shared" si="153"/>
        <v>83.5</v>
      </c>
      <c r="Q1016" s="8">
        <f t="shared" si="154"/>
        <v>35.774999999999999</v>
      </c>
      <c r="R1016" s="8">
        <f t="shared" si="155"/>
        <v>47.375</v>
      </c>
      <c r="S1016" s="8">
        <f t="shared" si="156"/>
        <v>56.825000000000003</v>
      </c>
      <c r="T1016" s="8">
        <f t="shared" si="157"/>
        <v>44.625</v>
      </c>
      <c r="U1016" s="7">
        <f t="shared" si="158"/>
        <v>46.658333333333339</v>
      </c>
      <c r="V1016" s="7">
        <f t="shared" si="159"/>
        <v>46.150000000000006</v>
      </c>
    </row>
    <row r="1017" spans="1:22" ht="13.5" x14ac:dyDescent="0.25">
      <c r="A1017" s="3">
        <f>RSI!A1017</f>
        <v>43790</v>
      </c>
      <c r="B1017" s="2">
        <f>RSI!B1017</f>
        <v>2.5299999999999998</v>
      </c>
      <c r="C1017" s="2">
        <f>RSI!I1017</f>
        <v>94.784935342239962</v>
      </c>
      <c r="D1017" s="2">
        <f>MACD!E1017</f>
        <v>-3.1550411947066426E-2</v>
      </c>
      <c r="E1017" s="2">
        <f>MACD!F1017</f>
        <v>-2.2680484526590938E-2</v>
      </c>
      <c r="F1017" s="2">
        <f>'Moving Avg'!D1017</f>
        <v>2.4319999999999995</v>
      </c>
      <c r="G1017" s="2">
        <f>'Moving Avg'!F1017</f>
        <v>2.3805000000000005</v>
      </c>
      <c r="H1017" s="2">
        <f>'Moving Avg'!G1017</f>
        <v>2.3598000000000012</v>
      </c>
      <c r="I1017" s="2">
        <f>'Moving Avg'!H1017</f>
        <v>2.1108000000000029</v>
      </c>
      <c r="J1017" s="5" t="str">
        <f>OBV!F1017</f>
        <v>BULLISH</v>
      </c>
      <c r="K1017" s="5" t="str">
        <f>OBV!G1017</f>
        <v>NEUTRAL</v>
      </c>
      <c r="L1017" s="5" t="str">
        <f>OBV!H1017</f>
        <v>CONFIRMED BULLISH</v>
      </c>
      <c r="M1017" s="7">
        <f t="shared" si="150"/>
        <v>0</v>
      </c>
      <c r="N1017" s="7">
        <f t="shared" si="151"/>
        <v>45</v>
      </c>
      <c r="O1017" s="7">
        <f t="shared" si="152"/>
        <v>50</v>
      </c>
      <c r="P1017" s="7">
        <f t="shared" si="153"/>
        <v>83.5</v>
      </c>
      <c r="Q1017" s="8">
        <f t="shared" si="154"/>
        <v>35.774999999999999</v>
      </c>
      <c r="R1017" s="8">
        <f t="shared" si="155"/>
        <v>47.375</v>
      </c>
      <c r="S1017" s="8">
        <f t="shared" si="156"/>
        <v>56.825000000000003</v>
      </c>
      <c r="T1017" s="8">
        <f t="shared" si="157"/>
        <v>44.625</v>
      </c>
      <c r="U1017" s="7">
        <f t="shared" si="158"/>
        <v>46.658333333333339</v>
      </c>
      <c r="V1017" s="7">
        <f t="shared" si="159"/>
        <v>46.150000000000006</v>
      </c>
    </row>
    <row r="1018" spans="1:22" ht="13.5" x14ac:dyDescent="0.25">
      <c r="A1018" s="3">
        <f>RSI!A1018</f>
        <v>43791</v>
      </c>
      <c r="B1018" s="2">
        <f>RSI!B1018</f>
        <v>2.5299999999999998</v>
      </c>
      <c r="C1018" s="2">
        <f>RSI!I1018</f>
        <v>94.784935342239962</v>
      </c>
      <c r="D1018" s="2">
        <f>MACD!E1018</f>
        <v>-3.6681858215859453E-2</v>
      </c>
      <c r="E1018" s="2">
        <f>MACD!F1018</f>
        <v>-2.5480759264444642E-2</v>
      </c>
      <c r="F1018" s="2">
        <f>'Moving Avg'!D1018</f>
        <v>2.46</v>
      </c>
      <c r="G1018" s="2">
        <f>'Moving Avg'!F1018</f>
        <v>2.39</v>
      </c>
      <c r="H1018" s="2">
        <f>'Moving Avg'!G1018</f>
        <v>2.3634000000000008</v>
      </c>
      <c r="I1018" s="2">
        <f>'Moving Avg'!H1018</f>
        <v>2.1135500000000027</v>
      </c>
      <c r="J1018" s="5" t="str">
        <f>OBV!F1018</f>
        <v>BULLISH</v>
      </c>
      <c r="K1018" s="5" t="str">
        <f>OBV!G1018</f>
        <v>NEUTRAL</v>
      </c>
      <c r="L1018" s="5" t="str">
        <f>OBV!H1018</f>
        <v>CONFIRMED BULLISH</v>
      </c>
      <c r="M1018" s="7">
        <f t="shared" si="150"/>
        <v>0</v>
      </c>
      <c r="N1018" s="7">
        <f t="shared" si="151"/>
        <v>45</v>
      </c>
      <c r="O1018" s="7">
        <f t="shared" si="152"/>
        <v>50</v>
      </c>
      <c r="P1018" s="7">
        <f t="shared" si="153"/>
        <v>83.5</v>
      </c>
      <c r="Q1018" s="8">
        <f t="shared" si="154"/>
        <v>35.774999999999999</v>
      </c>
      <c r="R1018" s="8">
        <f t="shared" si="155"/>
        <v>47.375</v>
      </c>
      <c r="S1018" s="8">
        <f t="shared" si="156"/>
        <v>56.825000000000003</v>
      </c>
      <c r="T1018" s="8">
        <f t="shared" si="157"/>
        <v>44.625</v>
      </c>
      <c r="U1018" s="7">
        <f t="shared" si="158"/>
        <v>46.658333333333339</v>
      </c>
      <c r="V1018" s="7">
        <f t="shared" si="159"/>
        <v>46.150000000000006</v>
      </c>
    </row>
    <row r="1019" spans="1:22" ht="13.5" x14ac:dyDescent="0.25">
      <c r="A1019" s="3">
        <f>RSI!A1019</f>
        <v>43794</v>
      </c>
      <c r="B1019" s="2">
        <f>RSI!B1019</f>
        <v>2.5299999999999998</v>
      </c>
      <c r="C1019" s="2">
        <f>RSI!I1019</f>
        <v>94.784935342239962</v>
      </c>
      <c r="D1019" s="2">
        <f>MACD!E1019</f>
        <v>-4.1879636822852451E-2</v>
      </c>
      <c r="E1019" s="2">
        <f>MACD!F1019</f>
        <v>-2.8760534776126206E-2</v>
      </c>
      <c r="F1019" s="2">
        <f>'Moving Avg'!D1019</f>
        <v>2.4879999999999995</v>
      </c>
      <c r="G1019" s="2">
        <f>'Moving Avg'!F1019</f>
        <v>2.3995000000000006</v>
      </c>
      <c r="H1019" s="2">
        <f>'Moving Avg'!G1019</f>
        <v>2.3670000000000009</v>
      </c>
      <c r="I1019" s="2">
        <f>'Moving Avg'!H1019</f>
        <v>2.1163000000000025</v>
      </c>
      <c r="J1019" s="5" t="str">
        <f>OBV!F1019</f>
        <v>BULLISH</v>
      </c>
      <c r="K1019" s="5" t="str">
        <f>OBV!G1019</f>
        <v>NEUTRAL</v>
      </c>
      <c r="L1019" s="5" t="str">
        <f>OBV!H1019</f>
        <v>CONFIRMED BULLISH</v>
      </c>
      <c r="M1019" s="7">
        <f t="shared" si="150"/>
        <v>0</v>
      </c>
      <c r="N1019" s="7">
        <f t="shared" si="151"/>
        <v>45</v>
      </c>
      <c r="O1019" s="7">
        <f t="shared" si="152"/>
        <v>50</v>
      </c>
      <c r="P1019" s="7">
        <f t="shared" si="153"/>
        <v>83.5</v>
      </c>
      <c r="Q1019" s="8">
        <f t="shared" si="154"/>
        <v>35.774999999999999</v>
      </c>
      <c r="R1019" s="8">
        <f t="shared" si="155"/>
        <v>47.375</v>
      </c>
      <c r="S1019" s="8">
        <f t="shared" si="156"/>
        <v>56.825000000000003</v>
      </c>
      <c r="T1019" s="8">
        <f t="shared" si="157"/>
        <v>44.625</v>
      </c>
      <c r="U1019" s="7">
        <f t="shared" si="158"/>
        <v>46.658333333333339</v>
      </c>
      <c r="V1019" s="7">
        <f t="shared" si="159"/>
        <v>46.150000000000006</v>
      </c>
    </row>
    <row r="1020" spans="1:22" ht="13.5" x14ac:dyDescent="0.25">
      <c r="A1020" s="3">
        <f>RSI!A1020</f>
        <v>43795</v>
      </c>
      <c r="B1020" s="2">
        <f>RSI!B1020</f>
        <v>2.5299999999999998</v>
      </c>
      <c r="C1020" s="2">
        <f>RSI!I1020</f>
        <v>94.784935342239962</v>
      </c>
      <c r="D1020" s="2">
        <f>MACD!E1020</f>
        <v>-4.7070151266247695E-2</v>
      </c>
      <c r="E1020" s="2">
        <f>MACD!F1020</f>
        <v>-3.2422458074150506E-2</v>
      </c>
      <c r="F1020" s="2">
        <f>'Moving Avg'!D1020</f>
        <v>2.5159999999999996</v>
      </c>
      <c r="G1020" s="2">
        <f>'Moving Avg'!F1020</f>
        <v>2.4090000000000003</v>
      </c>
      <c r="H1020" s="2">
        <f>'Moving Avg'!G1020</f>
        <v>2.3706000000000009</v>
      </c>
      <c r="I1020" s="2">
        <f>'Moving Avg'!H1020</f>
        <v>2.1193000000000022</v>
      </c>
      <c r="J1020" s="5" t="str">
        <f>OBV!F1020</f>
        <v>BULLISH</v>
      </c>
      <c r="K1020" s="5" t="str">
        <f>OBV!G1020</f>
        <v>NEUTRAL</v>
      </c>
      <c r="L1020" s="5" t="str">
        <f>OBV!H1020</f>
        <v>CONFIRMED BULLISH</v>
      </c>
      <c r="M1020" s="7">
        <f t="shared" si="150"/>
        <v>0</v>
      </c>
      <c r="N1020" s="7">
        <f t="shared" si="151"/>
        <v>45</v>
      </c>
      <c r="O1020" s="7">
        <f t="shared" si="152"/>
        <v>50</v>
      </c>
      <c r="P1020" s="7">
        <f t="shared" si="153"/>
        <v>83.5</v>
      </c>
      <c r="Q1020" s="8">
        <f t="shared" si="154"/>
        <v>35.774999999999999</v>
      </c>
      <c r="R1020" s="8">
        <f t="shared" si="155"/>
        <v>47.375</v>
      </c>
      <c r="S1020" s="8">
        <f t="shared" si="156"/>
        <v>56.825000000000003</v>
      </c>
      <c r="T1020" s="8">
        <f t="shared" si="157"/>
        <v>44.625</v>
      </c>
      <c r="U1020" s="7">
        <f t="shared" si="158"/>
        <v>46.658333333333339</v>
      </c>
      <c r="V1020" s="7">
        <f t="shared" si="159"/>
        <v>46.150000000000006</v>
      </c>
    </row>
    <row r="1021" spans="1:22" ht="13.5" x14ac:dyDescent="0.25">
      <c r="A1021" s="3">
        <f>RSI!A1021</f>
        <v>43796</v>
      </c>
      <c r="B1021" s="2">
        <f>RSI!B1021</f>
        <v>2.5299999999999998</v>
      </c>
      <c r="C1021" s="2">
        <f>RSI!I1021</f>
        <v>94.784935342239962</v>
      </c>
      <c r="D1021" s="2">
        <f>MACD!E1021</f>
        <v>-5.2195823251628859E-2</v>
      </c>
      <c r="E1021" s="2">
        <f>MACD!F1021</f>
        <v>-3.6377131109646181E-2</v>
      </c>
      <c r="F1021" s="2">
        <f>'Moving Avg'!D1021</f>
        <v>2.5299999999999998</v>
      </c>
      <c r="G1021" s="2">
        <f>'Moving Avg'!F1021</f>
        <v>2.4185000000000008</v>
      </c>
      <c r="H1021" s="2">
        <f>'Moving Avg'!G1021</f>
        <v>2.374200000000001</v>
      </c>
      <c r="I1021" s="2">
        <f>'Moving Avg'!H1021</f>
        <v>2.1223000000000023</v>
      </c>
      <c r="J1021" s="5" t="str">
        <f>OBV!F1021</f>
        <v>BULLISH</v>
      </c>
      <c r="K1021" s="5" t="str">
        <f>OBV!G1021</f>
        <v>NEUTRAL</v>
      </c>
      <c r="L1021" s="5" t="str">
        <f>OBV!H1021</f>
        <v>CONFIRMED BULLISH</v>
      </c>
      <c r="M1021" s="7">
        <f t="shared" si="150"/>
        <v>0</v>
      </c>
      <c r="N1021" s="7">
        <f t="shared" si="151"/>
        <v>45</v>
      </c>
      <c r="O1021" s="7">
        <f t="shared" si="152"/>
        <v>50</v>
      </c>
      <c r="P1021" s="7">
        <f t="shared" si="153"/>
        <v>83.5</v>
      </c>
      <c r="Q1021" s="8">
        <f t="shared" si="154"/>
        <v>35.774999999999999</v>
      </c>
      <c r="R1021" s="8">
        <f t="shared" si="155"/>
        <v>47.375</v>
      </c>
      <c r="S1021" s="8">
        <f t="shared" si="156"/>
        <v>56.825000000000003</v>
      </c>
      <c r="T1021" s="8">
        <f t="shared" si="157"/>
        <v>44.625</v>
      </c>
      <c r="U1021" s="7">
        <f t="shared" si="158"/>
        <v>46.658333333333339</v>
      </c>
      <c r="V1021" s="7">
        <f t="shared" si="159"/>
        <v>46.150000000000006</v>
      </c>
    </row>
    <row r="1022" spans="1:22" ht="13.5" x14ac:dyDescent="0.25">
      <c r="A1022" s="3">
        <f>RSI!A1022</f>
        <v>43797</v>
      </c>
      <c r="B1022" s="2">
        <f>RSI!B1022</f>
        <v>2.5299999999999998</v>
      </c>
      <c r="C1022" s="2">
        <f>RSI!I1022</f>
        <v>94.784935342239962</v>
      </c>
      <c r="D1022" s="2">
        <f>MACD!E1022</f>
        <v>-5.721228052505678E-2</v>
      </c>
      <c r="E1022" s="2">
        <f>MACD!F1022</f>
        <v>-4.0544160992728305E-2</v>
      </c>
      <c r="F1022" s="2">
        <f>'Moving Avg'!D1022</f>
        <v>2.5299999999999998</v>
      </c>
      <c r="G1022" s="2">
        <f>'Moving Avg'!F1022</f>
        <v>2.4280000000000004</v>
      </c>
      <c r="H1022" s="2">
        <f>'Moving Avg'!G1022</f>
        <v>2.377800000000001</v>
      </c>
      <c r="I1022" s="2">
        <f>'Moving Avg'!H1022</f>
        <v>2.1253000000000024</v>
      </c>
      <c r="J1022" s="5" t="str">
        <f>OBV!F1022</f>
        <v>NEUTRAL</v>
      </c>
      <c r="K1022" s="5" t="str">
        <f>OBV!G1022</f>
        <v>NEUTRAL</v>
      </c>
      <c r="L1022" s="5" t="str">
        <f>OBV!H1022</f>
        <v>NEUTRAL</v>
      </c>
      <c r="M1022" s="7">
        <f t="shared" si="150"/>
        <v>0</v>
      </c>
      <c r="N1022" s="7">
        <f t="shared" si="151"/>
        <v>45</v>
      </c>
      <c r="O1022" s="7">
        <f t="shared" si="152"/>
        <v>50</v>
      </c>
      <c r="P1022" s="7">
        <f t="shared" si="153"/>
        <v>33</v>
      </c>
      <c r="Q1022" s="8">
        <f t="shared" si="154"/>
        <v>28.2</v>
      </c>
      <c r="R1022" s="8">
        <f t="shared" si="155"/>
        <v>34.75</v>
      </c>
      <c r="S1022" s="8">
        <f t="shared" si="156"/>
        <v>34.1</v>
      </c>
      <c r="T1022" s="8">
        <f t="shared" si="157"/>
        <v>32</v>
      </c>
      <c r="U1022" s="7">
        <f t="shared" si="158"/>
        <v>32.35</v>
      </c>
      <c r="V1022" s="7">
        <f t="shared" si="159"/>
        <v>32.262500000000003</v>
      </c>
    </row>
    <row r="1023" spans="1:22" ht="13.5" x14ac:dyDescent="0.25">
      <c r="A1023" s="3">
        <f>RSI!A1023</f>
        <v>43798</v>
      </c>
      <c r="B1023" s="2">
        <f>RSI!B1023</f>
        <v>2.5299999999999998</v>
      </c>
      <c r="C1023" s="2">
        <f>RSI!I1023</f>
        <v>94.784935342239962</v>
      </c>
      <c r="D1023" s="2">
        <f>MACD!E1023</f>
        <v>-6.2086003112214794E-2</v>
      </c>
      <c r="E1023" s="2">
        <f>MACD!F1023</f>
        <v>-4.4852529416625604E-2</v>
      </c>
      <c r="F1023" s="2">
        <f>'Moving Avg'!D1023</f>
        <v>2.5299999999999998</v>
      </c>
      <c r="G1023" s="2">
        <f>'Moving Avg'!F1023</f>
        <v>2.4375000000000009</v>
      </c>
      <c r="H1023" s="2">
        <f>'Moving Avg'!G1023</f>
        <v>2.3814000000000011</v>
      </c>
      <c r="I1023" s="2">
        <f>'Moving Avg'!H1023</f>
        <v>2.1285500000000024</v>
      </c>
      <c r="J1023" s="5" t="str">
        <f>OBV!F1023</f>
        <v>NEUTRAL</v>
      </c>
      <c r="K1023" s="5" t="str">
        <f>OBV!G1023</f>
        <v>NEUTRAL</v>
      </c>
      <c r="L1023" s="5" t="str">
        <f>OBV!H1023</f>
        <v>NEUTRAL</v>
      </c>
      <c r="M1023" s="7">
        <f t="shared" si="150"/>
        <v>0</v>
      </c>
      <c r="N1023" s="7">
        <f t="shared" si="151"/>
        <v>45</v>
      </c>
      <c r="O1023" s="7">
        <f t="shared" si="152"/>
        <v>50</v>
      </c>
      <c r="P1023" s="7">
        <f t="shared" si="153"/>
        <v>33</v>
      </c>
      <c r="Q1023" s="8">
        <f t="shared" si="154"/>
        <v>28.2</v>
      </c>
      <c r="R1023" s="8">
        <f t="shared" si="155"/>
        <v>34.75</v>
      </c>
      <c r="S1023" s="8">
        <f t="shared" si="156"/>
        <v>34.1</v>
      </c>
      <c r="T1023" s="8">
        <f t="shared" si="157"/>
        <v>32</v>
      </c>
      <c r="U1023" s="7">
        <f t="shared" si="158"/>
        <v>32.35</v>
      </c>
      <c r="V1023" s="7">
        <f t="shared" si="159"/>
        <v>32.262500000000003</v>
      </c>
    </row>
    <row r="1024" spans="1:22" ht="13.5" x14ac:dyDescent="0.25">
      <c r="A1024" s="3">
        <f>RSI!A1024</f>
        <v>43801</v>
      </c>
      <c r="B1024" s="2">
        <f>RSI!B1024</f>
        <v>2.5299999999999998</v>
      </c>
      <c r="C1024" s="2">
        <f>RSI!I1024</f>
        <v>94.784935342239962</v>
      </c>
      <c r="D1024" s="2">
        <f>MACD!E1024</f>
        <v>-6.6792355531073877E-2</v>
      </c>
      <c r="E1024" s="2">
        <f>MACD!F1024</f>
        <v>-4.9240494639515263E-2</v>
      </c>
      <c r="F1024" s="2">
        <f>'Moving Avg'!D1024</f>
        <v>2.5299999999999998</v>
      </c>
      <c r="G1024" s="2">
        <f>'Moving Avg'!F1024</f>
        <v>2.4470000000000005</v>
      </c>
      <c r="H1024" s="2">
        <f>'Moving Avg'!G1024</f>
        <v>2.3850000000000007</v>
      </c>
      <c r="I1024" s="2">
        <f>'Moving Avg'!H1024</f>
        <v>2.1318000000000019</v>
      </c>
      <c r="J1024" s="5" t="str">
        <f>OBV!F1024</f>
        <v>NEUTRAL</v>
      </c>
      <c r="K1024" s="5" t="str">
        <f>OBV!G1024</f>
        <v>NEUTRAL</v>
      </c>
      <c r="L1024" s="5" t="str">
        <f>OBV!H1024</f>
        <v>NEUTRAL</v>
      </c>
      <c r="M1024" s="7">
        <f t="shared" si="150"/>
        <v>0</v>
      </c>
      <c r="N1024" s="7">
        <f t="shared" si="151"/>
        <v>45</v>
      </c>
      <c r="O1024" s="7">
        <f t="shared" si="152"/>
        <v>50</v>
      </c>
      <c r="P1024" s="7">
        <f t="shared" si="153"/>
        <v>33</v>
      </c>
      <c r="Q1024" s="8">
        <f t="shared" si="154"/>
        <v>28.2</v>
      </c>
      <c r="R1024" s="8">
        <f t="shared" si="155"/>
        <v>34.75</v>
      </c>
      <c r="S1024" s="8">
        <f t="shared" si="156"/>
        <v>34.1</v>
      </c>
      <c r="T1024" s="8">
        <f t="shared" si="157"/>
        <v>32</v>
      </c>
      <c r="U1024" s="7">
        <f t="shared" si="158"/>
        <v>32.35</v>
      </c>
      <c r="V1024" s="7">
        <f t="shared" si="159"/>
        <v>32.262500000000003</v>
      </c>
    </row>
    <row r="1025" spans="1:22" ht="13.5" x14ac:dyDescent="0.25">
      <c r="A1025" s="3">
        <f>RSI!A1025</f>
        <v>43802</v>
      </c>
      <c r="B1025" s="2">
        <f>RSI!B1025</f>
        <v>2.5299999999999998</v>
      </c>
      <c r="C1025" s="2">
        <f>RSI!I1025</f>
        <v>94.784935342239962</v>
      </c>
      <c r="D1025" s="2">
        <f>MACD!E1025</f>
        <v>-7.131394383039602E-2</v>
      </c>
      <c r="E1025" s="2">
        <f>MACD!F1025</f>
        <v>-5.3655184477691416E-2</v>
      </c>
      <c r="F1025" s="2">
        <f>'Moving Avg'!D1025</f>
        <v>2.5299999999999998</v>
      </c>
      <c r="G1025" s="2">
        <f>'Moving Avg'!F1025</f>
        <v>2.4565000000000006</v>
      </c>
      <c r="H1025" s="2">
        <f>'Moving Avg'!G1025</f>
        <v>2.3886000000000012</v>
      </c>
      <c r="I1025" s="2">
        <f>'Moving Avg'!H1025</f>
        <v>2.1350500000000014</v>
      </c>
      <c r="J1025" s="5" t="str">
        <f>OBV!F1025</f>
        <v>NEUTRAL</v>
      </c>
      <c r="K1025" s="5" t="str">
        <f>OBV!G1025</f>
        <v>NEUTRAL</v>
      </c>
      <c r="L1025" s="5" t="str">
        <f>OBV!H1025</f>
        <v>NEUTRAL</v>
      </c>
      <c r="M1025" s="7">
        <f t="shared" si="150"/>
        <v>0</v>
      </c>
      <c r="N1025" s="7">
        <f t="shared" si="151"/>
        <v>45</v>
      </c>
      <c r="O1025" s="7">
        <f t="shared" si="152"/>
        <v>50</v>
      </c>
      <c r="P1025" s="7">
        <f t="shared" si="153"/>
        <v>33</v>
      </c>
      <c r="Q1025" s="8">
        <f t="shared" si="154"/>
        <v>28.2</v>
      </c>
      <c r="R1025" s="8">
        <f t="shared" si="155"/>
        <v>34.75</v>
      </c>
      <c r="S1025" s="8">
        <f t="shared" si="156"/>
        <v>34.1</v>
      </c>
      <c r="T1025" s="8">
        <f t="shared" si="157"/>
        <v>32</v>
      </c>
      <c r="U1025" s="7">
        <f t="shared" si="158"/>
        <v>32.35</v>
      </c>
      <c r="V1025" s="7">
        <f t="shared" si="159"/>
        <v>32.262500000000003</v>
      </c>
    </row>
    <row r="1026" spans="1:22" ht="13.5" x14ac:dyDescent="0.25">
      <c r="A1026" s="3">
        <f>RSI!A1026</f>
        <v>43803</v>
      </c>
      <c r="B1026" s="2">
        <f>RSI!B1026</f>
        <v>2.5</v>
      </c>
      <c r="C1026" s="2">
        <f>RSI!I1026</f>
        <v>71.121554296080234</v>
      </c>
      <c r="D1026" s="2">
        <f>MACD!E1026</f>
        <v>-6.2647792853165019E-2</v>
      </c>
      <c r="E1026" s="2">
        <f>MACD!F1026</f>
        <v>-5.5453706152786136E-2</v>
      </c>
      <c r="F1026" s="2">
        <f>'Moving Avg'!D1026</f>
        <v>2.524</v>
      </c>
      <c r="G1026" s="2">
        <f>'Moving Avg'!F1026</f>
        <v>2.4620000000000006</v>
      </c>
      <c r="H1026" s="2">
        <f>'Moving Avg'!G1026</f>
        <v>2.3916000000000008</v>
      </c>
      <c r="I1026" s="2">
        <f>'Moving Avg'!H1026</f>
        <v>2.1381500000000018</v>
      </c>
      <c r="J1026" s="5" t="str">
        <f>OBV!F1026</f>
        <v>BEARISH</v>
      </c>
      <c r="K1026" s="5" t="str">
        <f>OBV!G1026</f>
        <v>NEUTRAL</v>
      </c>
      <c r="L1026" s="5" t="str">
        <f>OBV!H1026</f>
        <v>CONFIRMED BEARISH</v>
      </c>
      <c r="M1026" s="7">
        <f t="shared" ref="M1026:M1089" si="160">IF(C1026&lt;30,50, IF(C1026&gt;70, 0, 25))</f>
        <v>0</v>
      </c>
      <c r="N1026" s="7">
        <f t="shared" ref="N1026:N1089" si="161">IF(E1026-D1026&gt;0.02, 100, IF(E1026-D1026&lt;0,0,45))</f>
        <v>45</v>
      </c>
      <c r="O1026" s="7">
        <f t="shared" ref="O1026:O1089" si="162">IF(F1026-I1026&gt;10,100,IF(F1026-I1026&gt;5,75, IF(F1026-I1026&gt;0,50,0)))</f>
        <v>50</v>
      </c>
      <c r="P1026" s="7">
        <f t="shared" ref="P1026:P1089" si="163">IF(L1026="confirmed bullish", 34, IF(L1026="bullish divergence",17, 0))+IF(J1026="bullish",33,IF(J1026="bearish",0,16.5))+IF(K1026="strong",33,IF(K1026="weak",0,16.5))</f>
        <v>16.5</v>
      </c>
      <c r="Q1026" s="8">
        <f t="shared" si="154"/>
        <v>25.725000000000001</v>
      </c>
      <c r="R1026" s="8">
        <f t="shared" si="155"/>
        <v>30.625</v>
      </c>
      <c r="S1026" s="8">
        <f t="shared" si="156"/>
        <v>26.675000000000001</v>
      </c>
      <c r="T1026" s="8">
        <f t="shared" si="157"/>
        <v>27.875</v>
      </c>
      <c r="U1026" s="7">
        <f t="shared" si="158"/>
        <v>27.675000000000001</v>
      </c>
      <c r="V1026" s="7">
        <f t="shared" si="159"/>
        <v>27.725000000000001</v>
      </c>
    </row>
    <row r="1027" spans="1:22" ht="13.5" x14ac:dyDescent="0.25">
      <c r="A1027" s="3">
        <f>RSI!A1027</f>
        <v>43804</v>
      </c>
      <c r="B1027" s="2">
        <f>RSI!B1027</f>
        <v>2.5</v>
      </c>
      <c r="C1027" s="2">
        <f>RSI!I1027</f>
        <v>71.121554296080234</v>
      </c>
      <c r="D1027" s="2">
        <f>MACD!E1027</f>
        <v>-4.4830748151879707E-2</v>
      </c>
      <c r="E1027" s="2">
        <f>MACD!F1027</f>
        <v>-5.3329114552604848E-2</v>
      </c>
      <c r="F1027" s="2">
        <f>'Moving Avg'!D1027</f>
        <v>2.5179999999999998</v>
      </c>
      <c r="G1027" s="2">
        <f>'Moving Avg'!F1027</f>
        <v>2.4675000000000002</v>
      </c>
      <c r="H1027" s="2">
        <f>'Moving Avg'!G1027</f>
        <v>2.3946000000000009</v>
      </c>
      <c r="I1027" s="2">
        <f>'Moving Avg'!H1027</f>
        <v>2.1412500000000012</v>
      </c>
      <c r="J1027" s="5" t="str">
        <f>OBV!F1027</f>
        <v>BEARISH</v>
      </c>
      <c r="K1027" s="5" t="str">
        <f>OBV!G1027</f>
        <v>NEUTRAL</v>
      </c>
      <c r="L1027" s="5" t="str">
        <f>OBV!H1027</f>
        <v>CONFIRMED BEARISH</v>
      </c>
      <c r="M1027" s="7">
        <f t="shared" si="160"/>
        <v>0</v>
      </c>
      <c r="N1027" s="7">
        <f t="shared" si="161"/>
        <v>0</v>
      </c>
      <c r="O1027" s="7">
        <f t="shared" si="162"/>
        <v>50</v>
      </c>
      <c r="P1027" s="7">
        <f t="shared" si="163"/>
        <v>16.5</v>
      </c>
      <c r="Q1027" s="8">
        <f t="shared" ref="Q1027:Q1090" si="164">0.35*M1027+N1027*0.35+O1027*0.15+P1027*0.15</f>
        <v>9.9749999999999996</v>
      </c>
      <c r="R1027" s="8">
        <f t="shared" ref="R1027:R1090" si="165">M1027*0.2+N1027*0.2+O1027*0.35+P1027*0.25</f>
        <v>21.625</v>
      </c>
      <c r="S1027" s="8">
        <f t="shared" ref="S1027:S1090" si="166">M1027*0.15+N1027*0.15+O1027*0.25+P1027*0.45</f>
        <v>19.925000000000001</v>
      </c>
      <c r="T1027" s="8">
        <f t="shared" ref="T1027:T1090" si="167">0.25*SUM(M1027:P1027)</f>
        <v>16.625</v>
      </c>
      <c r="U1027" s="7">
        <f t="shared" ref="U1027:U1090" si="168">SUM(Q1027:S1027)/3</f>
        <v>17.175000000000001</v>
      </c>
      <c r="V1027" s="7">
        <f t="shared" ref="V1027:V1090" si="169">SUM(Q1027:T1027)/4</f>
        <v>17.037500000000001</v>
      </c>
    </row>
    <row r="1028" spans="1:22" ht="13.5" x14ac:dyDescent="0.25">
      <c r="A1028" s="3">
        <f>RSI!A1028</f>
        <v>43805</v>
      </c>
      <c r="B1028" s="2">
        <f>RSI!B1028</f>
        <v>2.5</v>
      </c>
      <c r="C1028" s="2">
        <f>RSI!I1028</f>
        <v>71.121554296080234</v>
      </c>
      <c r="D1028" s="2">
        <f>MACD!E1028</f>
        <v>-3.0018753036606505E-2</v>
      </c>
      <c r="E1028" s="2">
        <f>MACD!F1028</f>
        <v>-4.8667042249405178E-2</v>
      </c>
      <c r="F1028" s="2">
        <f>'Moving Avg'!D1028</f>
        <v>2.5119999999999996</v>
      </c>
      <c r="G1028" s="2">
        <f>'Moving Avg'!F1028</f>
        <v>2.4730000000000003</v>
      </c>
      <c r="H1028" s="2">
        <f>'Moving Avg'!G1028</f>
        <v>2.3976000000000006</v>
      </c>
      <c r="I1028" s="2">
        <f>'Moving Avg'!H1028</f>
        <v>2.1443500000000015</v>
      </c>
      <c r="J1028" s="5" t="str">
        <f>OBV!F1028</f>
        <v>BEARISH</v>
      </c>
      <c r="K1028" s="5" t="str">
        <f>OBV!G1028</f>
        <v>NEUTRAL</v>
      </c>
      <c r="L1028" s="5" t="str">
        <f>OBV!H1028</f>
        <v>CONFIRMED BEARISH</v>
      </c>
      <c r="M1028" s="7">
        <f t="shared" si="160"/>
        <v>0</v>
      </c>
      <c r="N1028" s="7">
        <f t="shared" si="161"/>
        <v>0</v>
      </c>
      <c r="O1028" s="7">
        <f t="shared" si="162"/>
        <v>50</v>
      </c>
      <c r="P1028" s="7">
        <f t="shared" si="163"/>
        <v>16.5</v>
      </c>
      <c r="Q1028" s="8">
        <f t="shared" si="164"/>
        <v>9.9749999999999996</v>
      </c>
      <c r="R1028" s="8">
        <f t="shared" si="165"/>
        <v>21.625</v>
      </c>
      <c r="S1028" s="8">
        <f t="shared" si="166"/>
        <v>19.925000000000001</v>
      </c>
      <c r="T1028" s="8">
        <f t="shared" si="167"/>
        <v>16.625</v>
      </c>
      <c r="U1028" s="7">
        <f t="shared" si="168"/>
        <v>17.175000000000001</v>
      </c>
      <c r="V1028" s="7">
        <f t="shared" si="169"/>
        <v>17.037500000000001</v>
      </c>
    </row>
    <row r="1029" spans="1:22" ht="13.5" x14ac:dyDescent="0.25">
      <c r="A1029" s="3">
        <f>RSI!A1029</f>
        <v>43808</v>
      </c>
      <c r="B1029" s="2">
        <f>RSI!B1029</f>
        <v>2.5</v>
      </c>
      <c r="C1029" s="2">
        <f>RSI!I1029</f>
        <v>71.121554296080234</v>
      </c>
      <c r="D1029" s="2">
        <f>MACD!E1029</f>
        <v>-1.7729939165248343E-2</v>
      </c>
      <c r="E1029" s="2">
        <f>MACD!F1029</f>
        <v>-4.2479621632573815E-2</v>
      </c>
      <c r="F1029" s="2">
        <f>'Moving Avg'!D1029</f>
        <v>2.5059999999999998</v>
      </c>
      <c r="G1029" s="2">
        <f>'Moving Avg'!F1029</f>
        <v>2.4785000000000004</v>
      </c>
      <c r="H1029" s="2">
        <f>'Moving Avg'!G1029</f>
        <v>2.4006000000000007</v>
      </c>
      <c r="I1029" s="2">
        <f>'Moving Avg'!H1029</f>
        <v>2.1477000000000017</v>
      </c>
      <c r="J1029" s="5" t="str">
        <f>OBV!F1029</f>
        <v>BEARISH</v>
      </c>
      <c r="K1029" s="5" t="str">
        <f>OBV!G1029</f>
        <v>NEUTRAL</v>
      </c>
      <c r="L1029" s="5" t="str">
        <f>OBV!H1029</f>
        <v>CONFIRMED BEARISH</v>
      </c>
      <c r="M1029" s="7">
        <f t="shared" si="160"/>
        <v>0</v>
      </c>
      <c r="N1029" s="7">
        <f t="shared" si="161"/>
        <v>0</v>
      </c>
      <c r="O1029" s="7">
        <f t="shared" si="162"/>
        <v>50</v>
      </c>
      <c r="P1029" s="7">
        <f t="shared" si="163"/>
        <v>16.5</v>
      </c>
      <c r="Q1029" s="8">
        <f t="shared" si="164"/>
        <v>9.9749999999999996</v>
      </c>
      <c r="R1029" s="8">
        <f t="shared" si="165"/>
        <v>21.625</v>
      </c>
      <c r="S1029" s="8">
        <f t="shared" si="166"/>
        <v>19.925000000000001</v>
      </c>
      <c r="T1029" s="8">
        <f t="shared" si="167"/>
        <v>16.625</v>
      </c>
      <c r="U1029" s="7">
        <f t="shared" si="168"/>
        <v>17.175000000000001</v>
      </c>
      <c r="V1029" s="7">
        <f t="shared" si="169"/>
        <v>17.037500000000001</v>
      </c>
    </row>
    <row r="1030" spans="1:22" ht="13.5" x14ac:dyDescent="0.25">
      <c r="A1030" s="3">
        <f>RSI!A1030</f>
        <v>43809</v>
      </c>
      <c r="B1030" s="2">
        <f>RSI!B1030</f>
        <v>2.5</v>
      </c>
      <c r="C1030" s="2">
        <f>RSI!I1030</f>
        <v>71.121554296080234</v>
      </c>
      <c r="D1030" s="2">
        <f>MACD!E1030</f>
        <v>-7.5580201587399642E-3</v>
      </c>
      <c r="E1030" s="2">
        <f>MACD!F1030</f>
        <v>-3.5495301337807046E-2</v>
      </c>
      <c r="F1030" s="2">
        <f>'Moving Avg'!D1030</f>
        <v>2.5</v>
      </c>
      <c r="G1030" s="2">
        <f>'Moving Avg'!F1030</f>
        <v>2.4840000000000004</v>
      </c>
      <c r="H1030" s="2">
        <f>'Moving Avg'!G1030</f>
        <v>2.4036000000000008</v>
      </c>
      <c r="I1030" s="2">
        <f>'Moving Avg'!H1030</f>
        <v>2.1513000000000018</v>
      </c>
      <c r="J1030" s="5" t="str">
        <f>OBV!F1030</f>
        <v>BEARISH</v>
      </c>
      <c r="K1030" s="5" t="str">
        <f>OBV!G1030</f>
        <v>NEUTRAL</v>
      </c>
      <c r="L1030" s="5" t="str">
        <f>OBV!H1030</f>
        <v>CONFIRMED BEARISH</v>
      </c>
      <c r="M1030" s="7">
        <f t="shared" si="160"/>
        <v>0</v>
      </c>
      <c r="N1030" s="7">
        <f t="shared" si="161"/>
        <v>0</v>
      </c>
      <c r="O1030" s="7">
        <f t="shared" si="162"/>
        <v>50</v>
      </c>
      <c r="P1030" s="7">
        <f t="shared" si="163"/>
        <v>16.5</v>
      </c>
      <c r="Q1030" s="8">
        <f t="shared" si="164"/>
        <v>9.9749999999999996</v>
      </c>
      <c r="R1030" s="8">
        <f t="shared" si="165"/>
        <v>21.625</v>
      </c>
      <c r="S1030" s="8">
        <f t="shared" si="166"/>
        <v>19.925000000000001</v>
      </c>
      <c r="T1030" s="8">
        <f t="shared" si="167"/>
        <v>16.625</v>
      </c>
      <c r="U1030" s="7">
        <f t="shared" si="168"/>
        <v>17.175000000000001</v>
      </c>
      <c r="V1030" s="7">
        <f t="shared" si="169"/>
        <v>17.037500000000001</v>
      </c>
    </row>
    <row r="1031" spans="1:22" ht="13.5" x14ac:dyDescent="0.25">
      <c r="A1031" s="3">
        <f>RSI!A1031</f>
        <v>43810</v>
      </c>
      <c r="B1031" s="2">
        <f>RSI!B1031</f>
        <v>2.5</v>
      </c>
      <c r="C1031" s="2">
        <f>RSI!I1031</f>
        <v>71.121554296080234</v>
      </c>
      <c r="D1031" s="2">
        <f>MACD!E1031</f>
        <v>8.3944368007715653E-4</v>
      </c>
      <c r="E1031" s="2">
        <f>MACD!F1031</f>
        <v>-2.8228352334230208E-2</v>
      </c>
      <c r="F1031" s="2">
        <f>'Moving Avg'!D1031</f>
        <v>2.5</v>
      </c>
      <c r="G1031" s="2">
        <f>'Moving Avg'!F1031</f>
        <v>2.4895000000000005</v>
      </c>
      <c r="H1031" s="2">
        <f>'Moving Avg'!G1031</f>
        <v>2.406600000000001</v>
      </c>
      <c r="I1031" s="2">
        <f>'Moving Avg'!H1031</f>
        <v>2.1549000000000018</v>
      </c>
      <c r="J1031" s="5" t="str">
        <f>OBV!F1031</f>
        <v>NEUTRAL</v>
      </c>
      <c r="K1031" s="5" t="str">
        <f>OBV!G1031</f>
        <v>NEUTRAL</v>
      </c>
      <c r="L1031" s="5" t="str">
        <f>OBV!H1031</f>
        <v>NEUTRAL</v>
      </c>
      <c r="M1031" s="7">
        <f t="shared" si="160"/>
        <v>0</v>
      </c>
      <c r="N1031" s="7">
        <f t="shared" si="161"/>
        <v>0</v>
      </c>
      <c r="O1031" s="7">
        <f t="shared" si="162"/>
        <v>50</v>
      </c>
      <c r="P1031" s="7">
        <f t="shared" si="163"/>
        <v>33</v>
      </c>
      <c r="Q1031" s="8">
        <f t="shared" si="164"/>
        <v>12.45</v>
      </c>
      <c r="R1031" s="8">
        <f t="shared" si="165"/>
        <v>25.75</v>
      </c>
      <c r="S1031" s="8">
        <f t="shared" si="166"/>
        <v>27.35</v>
      </c>
      <c r="T1031" s="8">
        <f t="shared" si="167"/>
        <v>20.75</v>
      </c>
      <c r="U1031" s="7">
        <f t="shared" si="168"/>
        <v>21.850000000000005</v>
      </c>
      <c r="V1031" s="7">
        <f t="shared" si="169"/>
        <v>21.575000000000003</v>
      </c>
    </row>
    <row r="1032" spans="1:22" ht="13.5" x14ac:dyDescent="0.25">
      <c r="A1032" s="3">
        <f>RSI!A1032</f>
        <v>43811</v>
      </c>
      <c r="B1032" s="2">
        <f>RSI!B1032</f>
        <v>2.5</v>
      </c>
      <c r="C1032" s="2">
        <f>RSI!I1032</f>
        <v>71.121554296080234</v>
      </c>
      <c r="D1032" s="2">
        <f>MACD!E1032</f>
        <v>7.750967272539544E-3</v>
      </c>
      <c r="E1032" s="2">
        <f>MACD!F1032</f>
        <v>-2.1032488412876259E-2</v>
      </c>
      <c r="F1032" s="2">
        <f>'Moving Avg'!D1032</f>
        <v>2.5</v>
      </c>
      <c r="G1032" s="2">
        <f>'Moving Avg'!F1032</f>
        <v>2.4950000000000001</v>
      </c>
      <c r="H1032" s="2">
        <f>'Moving Avg'!G1032</f>
        <v>2.4096000000000011</v>
      </c>
      <c r="I1032" s="2">
        <f>'Moving Avg'!H1032</f>
        <v>2.1585000000000019</v>
      </c>
      <c r="J1032" s="5" t="str">
        <f>OBV!F1032</f>
        <v>NEUTRAL</v>
      </c>
      <c r="K1032" s="5" t="str">
        <f>OBV!G1032</f>
        <v>NEUTRAL</v>
      </c>
      <c r="L1032" s="5" t="str">
        <f>OBV!H1032</f>
        <v>NEUTRAL</v>
      </c>
      <c r="M1032" s="7">
        <f t="shared" si="160"/>
        <v>0</v>
      </c>
      <c r="N1032" s="7">
        <f t="shared" si="161"/>
        <v>0</v>
      </c>
      <c r="O1032" s="7">
        <f t="shared" si="162"/>
        <v>50</v>
      </c>
      <c r="P1032" s="7">
        <f t="shared" si="163"/>
        <v>33</v>
      </c>
      <c r="Q1032" s="8">
        <f t="shared" si="164"/>
        <v>12.45</v>
      </c>
      <c r="R1032" s="8">
        <f t="shared" si="165"/>
        <v>25.75</v>
      </c>
      <c r="S1032" s="8">
        <f t="shared" si="166"/>
        <v>27.35</v>
      </c>
      <c r="T1032" s="8">
        <f t="shared" si="167"/>
        <v>20.75</v>
      </c>
      <c r="U1032" s="7">
        <f t="shared" si="168"/>
        <v>21.850000000000005</v>
      </c>
      <c r="V1032" s="7">
        <f t="shared" si="169"/>
        <v>21.575000000000003</v>
      </c>
    </row>
    <row r="1033" spans="1:22" ht="13.5" x14ac:dyDescent="0.25">
      <c r="A1033" s="3">
        <f>RSI!A1033</f>
        <v>43812</v>
      </c>
      <c r="B1033" s="2">
        <f>RSI!B1033</f>
        <v>2.5</v>
      </c>
      <c r="C1033" s="2">
        <f>RSI!I1033</f>
        <v>71.121554296080234</v>
      </c>
      <c r="D1033" s="2">
        <f>MACD!E1033</f>
        <v>1.3419528864667907E-2</v>
      </c>
      <c r="E1033" s="2">
        <f>MACD!F1033</f>
        <v>-1.4142084957367428E-2</v>
      </c>
      <c r="F1033" s="2">
        <f>'Moving Avg'!D1033</f>
        <v>2.5</v>
      </c>
      <c r="G1033" s="2">
        <f>'Moving Avg'!F1033</f>
        <v>2.5005000000000002</v>
      </c>
      <c r="H1033" s="2">
        <f>'Moving Avg'!G1033</f>
        <v>2.4126000000000007</v>
      </c>
      <c r="I1033" s="2">
        <f>'Moving Avg'!H1033</f>
        <v>2.1621000000000015</v>
      </c>
      <c r="J1033" s="5" t="str">
        <f>OBV!F1033</f>
        <v>NEUTRAL</v>
      </c>
      <c r="K1033" s="5" t="str">
        <f>OBV!G1033</f>
        <v>NEUTRAL</v>
      </c>
      <c r="L1033" s="5" t="str">
        <f>OBV!H1033</f>
        <v>NEUTRAL</v>
      </c>
      <c r="M1033" s="7">
        <f t="shared" si="160"/>
        <v>0</v>
      </c>
      <c r="N1033" s="7">
        <f t="shared" si="161"/>
        <v>0</v>
      </c>
      <c r="O1033" s="7">
        <f t="shared" si="162"/>
        <v>50</v>
      </c>
      <c r="P1033" s="7">
        <f t="shared" si="163"/>
        <v>33</v>
      </c>
      <c r="Q1033" s="8">
        <f t="shared" si="164"/>
        <v>12.45</v>
      </c>
      <c r="R1033" s="8">
        <f t="shared" si="165"/>
        <v>25.75</v>
      </c>
      <c r="S1033" s="8">
        <f t="shared" si="166"/>
        <v>27.35</v>
      </c>
      <c r="T1033" s="8">
        <f t="shared" si="167"/>
        <v>20.75</v>
      </c>
      <c r="U1033" s="7">
        <f t="shared" si="168"/>
        <v>21.850000000000005</v>
      </c>
      <c r="V1033" s="7">
        <f t="shared" si="169"/>
        <v>21.575000000000003</v>
      </c>
    </row>
    <row r="1034" spans="1:22" ht="13.5" x14ac:dyDescent="0.25">
      <c r="A1034" s="3">
        <f>RSI!A1034</f>
        <v>43815</v>
      </c>
      <c r="B1034" s="2">
        <f>RSI!B1034</f>
        <v>2.5</v>
      </c>
      <c r="C1034" s="2">
        <f>RSI!I1034</f>
        <v>71.121554296080234</v>
      </c>
      <c r="D1034" s="2">
        <f>MACD!E1034</f>
        <v>1.8049660837250681E-2</v>
      </c>
      <c r="E1034" s="2">
        <f>MACD!F1034</f>
        <v>-7.7037357984438056E-3</v>
      </c>
      <c r="F1034" s="2">
        <f>'Moving Avg'!D1034</f>
        <v>2.5</v>
      </c>
      <c r="G1034" s="2">
        <f>'Moving Avg'!F1034</f>
        <v>2.5060000000000002</v>
      </c>
      <c r="H1034" s="2">
        <f>'Moving Avg'!G1034</f>
        <v>2.4156000000000004</v>
      </c>
      <c r="I1034" s="2">
        <f>'Moving Avg'!H1034</f>
        <v>2.1659500000000018</v>
      </c>
      <c r="J1034" s="5" t="str">
        <f>OBV!F1034</f>
        <v>NEUTRAL</v>
      </c>
      <c r="K1034" s="5" t="str">
        <f>OBV!G1034</f>
        <v>NEUTRAL</v>
      </c>
      <c r="L1034" s="5" t="str">
        <f>OBV!H1034</f>
        <v>NEUTRAL</v>
      </c>
      <c r="M1034" s="7">
        <f t="shared" si="160"/>
        <v>0</v>
      </c>
      <c r="N1034" s="7">
        <f t="shared" si="161"/>
        <v>0</v>
      </c>
      <c r="O1034" s="7">
        <f t="shared" si="162"/>
        <v>50</v>
      </c>
      <c r="P1034" s="7">
        <f t="shared" si="163"/>
        <v>33</v>
      </c>
      <c r="Q1034" s="8">
        <f t="shared" si="164"/>
        <v>12.45</v>
      </c>
      <c r="R1034" s="8">
        <f t="shared" si="165"/>
        <v>25.75</v>
      </c>
      <c r="S1034" s="8">
        <f t="shared" si="166"/>
        <v>27.35</v>
      </c>
      <c r="T1034" s="8">
        <f t="shared" si="167"/>
        <v>20.75</v>
      </c>
      <c r="U1034" s="7">
        <f t="shared" si="168"/>
        <v>21.850000000000005</v>
      </c>
      <c r="V1034" s="7">
        <f t="shared" si="169"/>
        <v>21.575000000000003</v>
      </c>
    </row>
    <row r="1035" spans="1:22" ht="13.5" x14ac:dyDescent="0.25">
      <c r="A1035" s="3">
        <f>RSI!A1035</f>
        <v>43816</v>
      </c>
      <c r="B1035" s="2">
        <f>RSI!B1035</f>
        <v>2.5</v>
      </c>
      <c r="C1035" s="2">
        <f>RSI!I1035</f>
        <v>71.121554296080234</v>
      </c>
      <c r="D1035" s="2">
        <f>MACD!E1035</f>
        <v>2.1813443313351666E-2</v>
      </c>
      <c r="E1035" s="2">
        <f>MACD!F1035</f>
        <v>-1.8002999760847113E-3</v>
      </c>
      <c r="F1035" s="2">
        <f>'Moving Avg'!D1035</f>
        <v>2.5</v>
      </c>
      <c r="G1035" s="2">
        <f>'Moving Avg'!F1035</f>
        <v>2.5115000000000003</v>
      </c>
      <c r="H1035" s="2">
        <f>'Moving Avg'!G1035</f>
        <v>2.4186000000000005</v>
      </c>
      <c r="I1035" s="2">
        <f>'Moving Avg'!H1035</f>
        <v>2.1701500000000014</v>
      </c>
      <c r="J1035" s="5" t="str">
        <f>OBV!F1035</f>
        <v>NEUTRAL</v>
      </c>
      <c r="K1035" s="5" t="str">
        <f>OBV!G1035</f>
        <v>NEUTRAL</v>
      </c>
      <c r="L1035" s="5" t="str">
        <f>OBV!H1035</f>
        <v>NEUTRAL</v>
      </c>
      <c r="M1035" s="7">
        <f t="shared" si="160"/>
        <v>0</v>
      </c>
      <c r="N1035" s="7">
        <f t="shared" si="161"/>
        <v>0</v>
      </c>
      <c r="O1035" s="7">
        <f t="shared" si="162"/>
        <v>50</v>
      </c>
      <c r="P1035" s="7">
        <f t="shared" si="163"/>
        <v>33</v>
      </c>
      <c r="Q1035" s="8">
        <f t="shared" si="164"/>
        <v>12.45</v>
      </c>
      <c r="R1035" s="8">
        <f t="shared" si="165"/>
        <v>25.75</v>
      </c>
      <c r="S1035" s="8">
        <f t="shared" si="166"/>
        <v>27.35</v>
      </c>
      <c r="T1035" s="8">
        <f t="shared" si="167"/>
        <v>20.75</v>
      </c>
      <c r="U1035" s="7">
        <f t="shared" si="168"/>
        <v>21.850000000000005</v>
      </c>
      <c r="V1035" s="7">
        <f t="shared" si="169"/>
        <v>21.575000000000003</v>
      </c>
    </row>
    <row r="1036" spans="1:22" ht="13.5" x14ac:dyDescent="0.25">
      <c r="A1036" s="3">
        <f>RSI!A1036</f>
        <v>43817</v>
      </c>
      <c r="B1036" s="2">
        <f>RSI!B1036</f>
        <v>2.5</v>
      </c>
      <c r="C1036" s="2">
        <f>RSI!I1036</f>
        <v>71.121554296080234</v>
      </c>
      <c r="D1036" s="2">
        <f>MACD!E1036</f>
        <v>2.0240185215557371E-2</v>
      </c>
      <c r="E1036" s="2">
        <f>MACD!F1036</f>
        <v>2.6077970622437052E-3</v>
      </c>
      <c r="F1036" s="2">
        <f>'Moving Avg'!D1036</f>
        <v>2.5</v>
      </c>
      <c r="G1036" s="2">
        <f>'Moving Avg'!F1036</f>
        <v>2.5134999999999996</v>
      </c>
      <c r="H1036" s="2">
        <f>'Moving Avg'!G1036</f>
        <v>2.4216000000000006</v>
      </c>
      <c r="I1036" s="2">
        <f>'Moving Avg'!H1036</f>
        <v>2.1743500000000013</v>
      </c>
      <c r="J1036" s="5" t="str">
        <f>OBV!F1036</f>
        <v>NEUTRAL</v>
      </c>
      <c r="K1036" s="5" t="str">
        <f>OBV!G1036</f>
        <v>NEUTRAL</v>
      </c>
      <c r="L1036" s="5" t="str">
        <f>OBV!H1036</f>
        <v>NEUTRAL</v>
      </c>
      <c r="M1036" s="7">
        <f t="shared" si="160"/>
        <v>0</v>
      </c>
      <c r="N1036" s="7">
        <f t="shared" si="161"/>
        <v>0</v>
      </c>
      <c r="O1036" s="7">
        <f t="shared" si="162"/>
        <v>50</v>
      </c>
      <c r="P1036" s="7">
        <f t="shared" si="163"/>
        <v>33</v>
      </c>
      <c r="Q1036" s="8">
        <f t="shared" si="164"/>
        <v>12.45</v>
      </c>
      <c r="R1036" s="8">
        <f t="shared" si="165"/>
        <v>25.75</v>
      </c>
      <c r="S1036" s="8">
        <f t="shared" si="166"/>
        <v>27.35</v>
      </c>
      <c r="T1036" s="8">
        <f t="shared" si="167"/>
        <v>20.75</v>
      </c>
      <c r="U1036" s="7">
        <f t="shared" si="168"/>
        <v>21.850000000000005</v>
      </c>
      <c r="V1036" s="7">
        <f t="shared" si="169"/>
        <v>21.575000000000003</v>
      </c>
    </row>
    <row r="1037" spans="1:22" ht="13.5" x14ac:dyDescent="0.25">
      <c r="A1037" s="3">
        <f>RSI!A1037</f>
        <v>43818</v>
      </c>
      <c r="B1037" s="2">
        <f>RSI!B1037</f>
        <v>2.5</v>
      </c>
      <c r="C1037" s="2">
        <f>RSI!I1037</f>
        <v>71.121554296080234</v>
      </c>
      <c r="D1037" s="2">
        <f>MACD!E1037</f>
        <v>1.877691821340477E-2</v>
      </c>
      <c r="E1037" s="2">
        <f>MACD!F1037</f>
        <v>5.8416212924759185E-3</v>
      </c>
      <c r="F1037" s="2">
        <f>'Moving Avg'!D1037</f>
        <v>2.5</v>
      </c>
      <c r="G1037" s="2">
        <f>'Moving Avg'!F1037</f>
        <v>2.5119999999999996</v>
      </c>
      <c r="H1037" s="2">
        <f>'Moving Avg'!G1037</f>
        <v>2.4246000000000003</v>
      </c>
      <c r="I1037" s="2">
        <f>'Moving Avg'!H1037</f>
        <v>2.1785500000000013</v>
      </c>
      <c r="J1037" s="5" t="str">
        <f>OBV!F1037</f>
        <v>NEUTRAL</v>
      </c>
      <c r="K1037" s="5" t="str">
        <f>OBV!G1037</f>
        <v>NEUTRAL</v>
      </c>
      <c r="L1037" s="5" t="str">
        <f>OBV!H1037</f>
        <v>NEUTRAL</v>
      </c>
      <c r="M1037" s="7">
        <f t="shared" si="160"/>
        <v>0</v>
      </c>
      <c r="N1037" s="7">
        <f t="shared" si="161"/>
        <v>0</v>
      </c>
      <c r="O1037" s="7">
        <f t="shared" si="162"/>
        <v>50</v>
      </c>
      <c r="P1037" s="7">
        <f t="shared" si="163"/>
        <v>33</v>
      </c>
      <c r="Q1037" s="8">
        <f t="shared" si="164"/>
        <v>12.45</v>
      </c>
      <c r="R1037" s="8">
        <f t="shared" si="165"/>
        <v>25.75</v>
      </c>
      <c r="S1037" s="8">
        <f t="shared" si="166"/>
        <v>27.35</v>
      </c>
      <c r="T1037" s="8">
        <f t="shared" si="167"/>
        <v>20.75</v>
      </c>
      <c r="U1037" s="7">
        <f t="shared" si="168"/>
        <v>21.850000000000005</v>
      </c>
      <c r="V1037" s="7">
        <f t="shared" si="169"/>
        <v>21.575000000000003</v>
      </c>
    </row>
    <row r="1038" spans="1:22" ht="13.5" x14ac:dyDescent="0.25">
      <c r="A1038" s="3">
        <f>RSI!A1038</f>
        <v>43819</v>
      </c>
      <c r="B1038" s="2">
        <f>RSI!B1038</f>
        <v>2.5</v>
      </c>
      <c r="C1038" s="2">
        <f>RSI!I1038</f>
        <v>71.121554296080234</v>
      </c>
      <c r="D1038" s="2">
        <f>MACD!E1038</f>
        <v>1.7416501978516852E-2</v>
      </c>
      <c r="E1038" s="2">
        <f>MACD!F1038</f>
        <v>8.1565974296841058E-3</v>
      </c>
      <c r="F1038" s="2">
        <f>'Moving Avg'!D1038</f>
        <v>2.5</v>
      </c>
      <c r="G1038" s="2">
        <f>'Moving Avg'!F1038</f>
        <v>2.5104999999999995</v>
      </c>
      <c r="H1038" s="2">
        <f>'Moving Avg'!G1038</f>
        <v>2.4276000000000004</v>
      </c>
      <c r="I1038" s="2">
        <f>'Moving Avg'!H1038</f>
        <v>2.1827500000000013</v>
      </c>
      <c r="J1038" s="5" t="str">
        <f>OBV!F1038</f>
        <v>NEUTRAL</v>
      </c>
      <c r="K1038" s="5" t="str">
        <f>OBV!G1038</f>
        <v>NEUTRAL</v>
      </c>
      <c r="L1038" s="5" t="str">
        <f>OBV!H1038</f>
        <v>NEUTRAL</v>
      </c>
      <c r="M1038" s="7">
        <f t="shared" si="160"/>
        <v>0</v>
      </c>
      <c r="N1038" s="7">
        <f t="shared" si="161"/>
        <v>0</v>
      </c>
      <c r="O1038" s="7">
        <f t="shared" si="162"/>
        <v>50</v>
      </c>
      <c r="P1038" s="7">
        <f t="shared" si="163"/>
        <v>33</v>
      </c>
      <c r="Q1038" s="8">
        <f t="shared" si="164"/>
        <v>12.45</v>
      </c>
      <c r="R1038" s="8">
        <f t="shared" si="165"/>
        <v>25.75</v>
      </c>
      <c r="S1038" s="8">
        <f t="shared" si="166"/>
        <v>27.35</v>
      </c>
      <c r="T1038" s="8">
        <f t="shared" si="167"/>
        <v>20.75</v>
      </c>
      <c r="U1038" s="7">
        <f t="shared" si="168"/>
        <v>21.850000000000005</v>
      </c>
      <c r="V1038" s="7">
        <f t="shared" si="169"/>
        <v>21.575000000000003</v>
      </c>
    </row>
    <row r="1039" spans="1:22" ht="13.5" x14ac:dyDescent="0.25">
      <c r="A1039" s="3">
        <f>RSI!A1039</f>
        <v>43822</v>
      </c>
      <c r="B1039" s="2">
        <f>RSI!B1039</f>
        <v>2.5</v>
      </c>
      <c r="C1039" s="2">
        <f>RSI!I1039</f>
        <v>71.121554296080234</v>
      </c>
      <c r="D1039" s="2">
        <f>MACD!E1039</f>
        <v>1.615217014800896E-2</v>
      </c>
      <c r="E1039" s="2">
        <f>MACD!F1039</f>
        <v>9.7557119733490769E-3</v>
      </c>
      <c r="F1039" s="2">
        <f>'Moving Avg'!D1039</f>
        <v>2.5</v>
      </c>
      <c r="G1039" s="2">
        <f>'Moving Avg'!F1039</f>
        <v>2.5089999999999999</v>
      </c>
      <c r="H1039" s="2">
        <f>'Moving Avg'!G1039</f>
        <v>2.4306000000000001</v>
      </c>
      <c r="I1039" s="2">
        <f>'Moving Avg'!H1039</f>
        <v>2.1869500000000008</v>
      </c>
      <c r="J1039" s="5" t="str">
        <f>OBV!F1039</f>
        <v>NEUTRAL</v>
      </c>
      <c r="K1039" s="5" t="str">
        <f>OBV!G1039</f>
        <v>NEUTRAL</v>
      </c>
      <c r="L1039" s="5" t="str">
        <f>OBV!H1039</f>
        <v>NEUTRAL</v>
      </c>
      <c r="M1039" s="7">
        <f t="shared" si="160"/>
        <v>0</v>
      </c>
      <c r="N1039" s="7">
        <f t="shared" si="161"/>
        <v>0</v>
      </c>
      <c r="O1039" s="7">
        <f t="shared" si="162"/>
        <v>50</v>
      </c>
      <c r="P1039" s="7">
        <f t="shared" si="163"/>
        <v>33</v>
      </c>
      <c r="Q1039" s="8">
        <f t="shared" si="164"/>
        <v>12.45</v>
      </c>
      <c r="R1039" s="8">
        <f t="shared" si="165"/>
        <v>25.75</v>
      </c>
      <c r="S1039" s="8">
        <f t="shared" si="166"/>
        <v>27.35</v>
      </c>
      <c r="T1039" s="8">
        <f t="shared" si="167"/>
        <v>20.75</v>
      </c>
      <c r="U1039" s="7">
        <f t="shared" si="168"/>
        <v>21.850000000000005</v>
      </c>
      <c r="V1039" s="7">
        <f t="shared" si="169"/>
        <v>21.575000000000003</v>
      </c>
    </row>
    <row r="1040" spans="1:22" ht="13.5" x14ac:dyDescent="0.25">
      <c r="A1040" s="3">
        <f>RSI!A1040</f>
        <v>43823</v>
      </c>
      <c r="B1040" s="2">
        <f>RSI!B1040</f>
        <v>2.59</v>
      </c>
      <c r="C1040" s="2">
        <f>RSI!I1040</f>
        <v>90.725374100149068</v>
      </c>
      <c r="D1040" s="2">
        <f>MACD!E1040</f>
        <v>8.3108597947845197E-3</v>
      </c>
      <c r="E1040" s="2">
        <f>MACD!F1040</f>
        <v>9.4667415376361655E-3</v>
      </c>
      <c r="F1040" s="2">
        <f>'Moving Avg'!D1040</f>
        <v>2.5179999999999998</v>
      </c>
      <c r="G1040" s="2">
        <f>'Moving Avg'!F1040</f>
        <v>2.5119999999999996</v>
      </c>
      <c r="H1040" s="2">
        <f>'Moving Avg'!G1040</f>
        <v>2.4354</v>
      </c>
      <c r="I1040" s="2">
        <f>'Moving Avg'!H1040</f>
        <v>2.1914000000000007</v>
      </c>
      <c r="J1040" s="5" t="str">
        <f>OBV!F1040</f>
        <v>BULLISH</v>
      </c>
      <c r="K1040" s="5" t="str">
        <f>OBV!G1040</f>
        <v>NEUTRAL</v>
      </c>
      <c r="L1040" s="5" t="str">
        <f>OBV!H1040</f>
        <v>CONFIRMED BULLISH</v>
      </c>
      <c r="M1040" s="7">
        <f t="shared" si="160"/>
        <v>0</v>
      </c>
      <c r="N1040" s="7">
        <f t="shared" si="161"/>
        <v>45</v>
      </c>
      <c r="O1040" s="7">
        <f t="shared" si="162"/>
        <v>50</v>
      </c>
      <c r="P1040" s="7">
        <f t="shared" si="163"/>
        <v>83.5</v>
      </c>
      <c r="Q1040" s="8">
        <f t="shared" si="164"/>
        <v>35.774999999999999</v>
      </c>
      <c r="R1040" s="8">
        <f t="shared" si="165"/>
        <v>47.375</v>
      </c>
      <c r="S1040" s="8">
        <f t="shared" si="166"/>
        <v>56.825000000000003</v>
      </c>
      <c r="T1040" s="8">
        <f t="shared" si="167"/>
        <v>44.625</v>
      </c>
      <c r="U1040" s="7">
        <f t="shared" si="168"/>
        <v>46.658333333333339</v>
      </c>
      <c r="V1040" s="7">
        <f t="shared" si="169"/>
        <v>46.150000000000006</v>
      </c>
    </row>
    <row r="1041" spans="1:22" ht="13.5" x14ac:dyDescent="0.25">
      <c r="A1041" s="3">
        <f>RSI!A1041</f>
        <v>43824</v>
      </c>
      <c r="B1041" s="2">
        <f>RSI!B1041</f>
        <v>2.7</v>
      </c>
      <c r="C1041" s="2">
        <f>RSI!I1041</f>
        <v>95.10189941772029</v>
      </c>
      <c r="D1041" s="2">
        <f>MACD!E1041</f>
        <v>-7.1011168044057271E-3</v>
      </c>
      <c r="E1041" s="2">
        <f>MACD!F1041</f>
        <v>6.1531698692277878E-3</v>
      </c>
      <c r="F1041" s="2">
        <f>'Moving Avg'!D1041</f>
        <v>2.5579999999999998</v>
      </c>
      <c r="G1041" s="2">
        <f>'Moving Avg'!F1041</f>
        <v>2.5204999999999997</v>
      </c>
      <c r="H1041" s="2">
        <f>'Moving Avg'!G1041</f>
        <v>2.4424000000000006</v>
      </c>
      <c r="I1041" s="2">
        <f>'Moving Avg'!H1041</f>
        <v>2.1961500000000007</v>
      </c>
      <c r="J1041" s="5" t="str">
        <f>OBV!F1041</f>
        <v>BULLISH</v>
      </c>
      <c r="K1041" s="5" t="str">
        <f>OBV!G1041</f>
        <v>NEUTRAL</v>
      </c>
      <c r="L1041" s="5" t="str">
        <f>OBV!H1041</f>
        <v>CONFIRMED BULLISH</v>
      </c>
      <c r="M1041" s="7">
        <f t="shared" si="160"/>
        <v>0</v>
      </c>
      <c r="N1041" s="7">
        <f t="shared" si="161"/>
        <v>45</v>
      </c>
      <c r="O1041" s="7">
        <f t="shared" si="162"/>
        <v>50</v>
      </c>
      <c r="P1041" s="7">
        <f t="shared" si="163"/>
        <v>83.5</v>
      </c>
      <c r="Q1041" s="8">
        <f t="shared" si="164"/>
        <v>35.774999999999999</v>
      </c>
      <c r="R1041" s="8">
        <f t="shared" si="165"/>
        <v>47.375</v>
      </c>
      <c r="S1041" s="8">
        <f t="shared" si="166"/>
        <v>56.825000000000003</v>
      </c>
      <c r="T1041" s="8">
        <f t="shared" si="167"/>
        <v>44.625</v>
      </c>
      <c r="U1041" s="7">
        <f t="shared" si="168"/>
        <v>46.658333333333339</v>
      </c>
      <c r="V1041" s="7">
        <f t="shared" si="169"/>
        <v>46.150000000000006</v>
      </c>
    </row>
    <row r="1042" spans="1:22" ht="13.5" x14ac:dyDescent="0.25">
      <c r="A1042" s="3">
        <f>RSI!A1042</f>
        <v>43825</v>
      </c>
      <c r="B1042" s="2">
        <f>RSI!B1042</f>
        <v>2.78</v>
      </c>
      <c r="C1042" s="2">
        <f>RSI!I1042</f>
        <v>96.423662296308422</v>
      </c>
      <c r="D1042" s="2">
        <f>MACD!E1042</f>
        <v>-2.7300231042467704E-2</v>
      </c>
      <c r="E1042" s="2">
        <f>MACD!F1042</f>
        <v>-5.3751031311131091E-4</v>
      </c>
      <c r="F1042" s="2">
        <f>'Moving Avg'!D1042</f>
        <v>2.6139999999999999</v>
      </c>
      <c r="G1042" s="2">
        <f>'Moving Avg'!F1042</f>
        <v>2.5330000000000004</v>
      </c>
      <c r="H1042" s="2">
        <f>'Moving Avg'!G1042</f>
        <v>2.4510000000000001</v>
      </c>
      <c r="I1042" s="2">
        <f>'Moving Avg'!H1042</f>
        <v>2.2015500000000001</v>
      </c>
      <c r="J1042" s="5" t="str">
        <f>OBV!F1042</f>
        <v>BULLISH</v>
      </c>
      <c r="K1042" s="5" t="str">
        <f>OBV!G1042</f>
        <v>NEUTRAL</v>
      </c>
      <c r="L1042" s="5" t="str">
        <f>OBV!H1042</f>
        <v>CONFIRMED BULLISH</v>
      </c>
      <c r="M1042" s="7">
        <f t="shared" si="160"/>
        <v>0</v>
      </c>
      <c r="N1042" s="7">
        <f t="shared" si="161"/>
        <v>100</v>
      </c>
      <c r="O1042" s="7">
        <f t="shared" si="162"/>
        <v>50</v>
      </c>
      <c r="P1042" s="7">
        <f t="shared" si="163"/>
        <v>83.5</v>
      </c>
      <c r="Q1042" s="8">
        <f t="shared" si="164"/>
        <v>55.024999999999999</v>
      </c>
      <c r="R1042" s="8">
        <f t="shared" si="165"/>
        <v>58.375</v>
      </c>
      <c r="S1042" s="8">
        <f t="shared" si="166"/>
        <v>65.075000000000003</v>
      </c>
      <c r="T1042" s="8">
        <f t="shared" si="167"/>
        <v>58.375</v>
      </c>
      <c r="U1042" s="7">
        <f t="shared" si="168"/>
        <v>59.491666666666674</v>
      </c>
      <c r="V1042" s="7">
        <f t="shared" si="169"/>
        <v>59.212500000000006</v>
      </c>
    </row>
    <row r="1043" spans="1:22" ht="13.5" x14ac:dyDescent="0.25">
      <c r="A1043" s="3">
        <f>RSI!A1043</f>
        <v>43826</v>
      </c>
      <c r="B1043" s="2">
        <f>RSI!B1043</f>
        <v>2.78</v>
      </c>
      <c r="C1043" s="2">
        <f>RSI!I1043</f>
        <v>96.423662296308422</v>
      </c>
      <c r="D1043" s="2">
        <f>MACD!E1043</f>
        <v>-4.6005517342459612E-2</v>
      </c>
      <c r="E1043" s="2">
        <f>MACD!F1043</f>
        <v>-9.6311117189809715E-3</v>
      </c>
      <c r="F1043" s="2">
        <f>'Moving Avg'!D1043</f>
        <v>2.67</v>
      </c>
      <c r="G1043" s="2">
        <f>'Moving Avg'!F1043</f>
        <v>2.5455000000000005</v>
      </c>
      <c r="H1043" s="2">
        <f>'Moving Avg'!G1043</f>
        <v>2.4596000000000005</v>
      </c>
      <c r="I1043" s="2">
        <f>'Moving Avg'!H1043</f>
        <v>2.20695</v>
      </c>
      <c r="J1043" s="5" t="str">
        <f>OBV!F1043</f>
        <v>BULLISH</v>
      </c>
      <c r="K1043" s="5" t="str">
        <f>OBV!G1043</f>
        <v>NEUTRAL</v>
      </c>
      <c r="L1043" s="5" t="str">
        <f>OBV!H1043</f>
        <v>CONFIRMED BULLISH</v>
      </c>
      <c r="M1043" s="7">
        <f t="shared" si="160"/>
        <v>0</v>
      </c>
      <c r="N1043" s="7">
        <f t="shared" si="161"/>
        <v>100</v>
      </c>
      <c r="O1043" s="7">
        <f t="shared" si="162"/>
        <v>50</v>
      </c>
      <c r="P1043" s="7">
        <f t="shared" si="163"/>
        <v>83.5</v>
      </c>
      <c r="Q1043" s="8">
        <f t="shared" si="164"/>
        <v>55.024999999999999</v>
      </c>
      <c r="R1043" s="8">
        <f t="shared" si="165"/>
        <v>58.375</v>
      </c>
      <c r="S1043" s="8">
        <f t="shared" si="166"/>
        <v>65.075000000000003</v>
      </c>
      <c r="T1043" s="8">
        <f t="shared" si="167"/>
        <v>58.375</v>
      </c>
      <c r="U1043" s="7">
        <f t="shared" si="168"/>
        <v>59.491666666666674</v>
      </c>
      <c r="V1043" s="7">
        <f t="shared" si="169"/>
        <v>59.212500000000006</v>
      </c>
    </row>
    <row r="1044" spans="1:22" ht="13.5" x14ac:dyDescent="0.25">
      <c r="A1044" s="3">
        <f>RSI!A1044</f>
        <v>43829</v>
      </c>
      <c r="B1044" s="2">
        <f>RSI!B1044</f>
        <v>2.86</v>
      </c>
      <c r="C1044" s="2">
        <f>RSI!I1044</f>
        <v>97.276135472242615</v>
      </c>
      <c r="D1044" s="2">
        <f>MACD!E1044</f>
        <v>-6.9253185898379588E-2</v>
      </c>
      <c r="E1044" s="2">
        <f>MACD!F1044</f>
        <v>-2.1555526554860698E-2</v>
      </c>
      <c r="F1044" s="2">
        <f>'Moving Avg'!D1044</f>
        <v>2.742</v>
      </c>
      <c r="G1044" s="2">
        <f>'Moving Avg'!F1044</f>
        <v>2.5620000000000003</v>
      </c>
      <c r="H1044" s="2">
        <f>'Moving Avg'!G1044</f>
        <v>2.4708000000000006</v>
      </c>
      <c r="I1044" s="2">
        <f>'Moving Avg'!H1044</f>
        <v>2.2127499999999998</v>
      </c>
      <c r="J1044" s="5" t="str">
        <f>OBV!F1044</f>
        <v>BULLISH</v>
      </c>
      <c r="K1044" s="5" t="str">
        <f>OBV!G1044</f>
        <v>NEUTRAL</v>
      </c>
      <c r="L1044" s="5" t="str">
        <f>OBV!H1044</f>
        <v>CONFIRMED BULLISH</v>
      </c>
      <c r="M1044" s="7">
        <f t="shared" si="160"/>
        <v>0</v>
      </c>
      <c r="N1044" s="7">
        <f t="shared" si="161"/>
        <v>100</v>
      </c>
      <c r="O1044" s="7">
        <f t="shared" si="162"/>
        <v>50</v>
      </c>
      <c r="P1044" s="7">
        <f t="shared" si="163"/>
        <v>83.5</v>
      </c>
      <c r="Q1044" s="8">
        <f t="shared" si="164"/>
        <v>55.024999999999999</v>
      </c>
      <c r="R1044" s="8">
        <f t="shared" si="165"/>
        <v>58.375</v>
      </c>
      <c r="S1044" s="8">
        <f t="shared" si="166"/>
        <v>65.075000000000003</v>
      </c>
      <c r="T1044" s="8">
        <f t="shared" si="167"/>
        <v>58.375</v>
      </c>
      <c r="U1044" s="7">
        <f t="shared" si="168"/>
        <v>59.491666666666674</v>
      </c>
      <c r="V1044" s="7">
        <f t="shared" si="169"/>
        <v>59.212500000000006</v>
      </c>
    </row>
    <row r="1045" spans="1:22" ht="13.5" x14ac:dyDescent="0.25">
      <c r="A1045" s="3">
        <f>RSI!A1045</f>
        <v>43830</v>
      </c>
      <c r="B1045" s="2">
        <f>RSI!B1045</f>
        <v>2.9</v>
      </c>
      <c r="C1045" s="2">
        <f>RSI!I1045</f>
        <v>97.585976157116292</v>
      </c>
      <c r="D1045" s="2">
        <f>MACD!E1045</f>
        <v>-9.374348820403311E-2</v>
      </c>
      <c r="E1045" s="2">
        <f>MACD!F1045</f>
        <v>-3.5993118884695183E-2</v>
      </c>
      <c r="F1045" s="2">
        <f>'Moving Avg'!D1045</f>
        <v>2.8039999999999998</v>
      </c>
      <c r="G1045" s="2">
        <f>'Moving Avg'!F1045</f>
        <v>2.5805000000000002</v>
      </c>
      <c r="H1045" s="2">
        <f>'Moving Avg'!G1045</f>
        <v>2.4828000000000006</v>
      </c>
      <c r="I1045" s="2">
        <f>'Moving Avg'!H1045</f>
        <v>2.2187499999999996</v>
      </c>
      <c r="J1045" s="5" t="str">
        <f>OBV!F1045</f>
        <v>BULLISH</v>
      </c>
      <c r="K1045" s="5" t="str">
        <f>OBV!G1045</f>
        <v>NEUTRAL</v>
      </c>
      <c r="L1045" s="5" t="str">
        <f>OBV!H1045</f>
        <v>CONFIRMED BULLISH</v>
      </c>
      <c r="M1045" s="7">
        <f t="shared" si="160"/>
        <v>0</v>
      </c>
      <c r="N1045" s="7">
        <f t="shared" si="161"/>
        <v>100</v>
      </c>
      <c r="O1045" s="7">
        <f t="shared" si="162"/>
        <v>50</v>
      </c>
      <c r="P1045" s="7">
        <f t="shared" si="163"/>
        <v>83.5</v>
      </c>
      <c r="Q1045" s="8">
        <f t="shared" si="164"/>
        <v>55.024999999999999</v>
      </c>
      <c r="R1045" s="8">
        <f t="shared" si="165"/>
        <v>58.375</v>
      </c>
      <c r="S1045" s="8">
        <f t="shared" si="166"/>
        <v>65.075000000000003</v>
      </c>
      <c r="T1045" s="8">
        <f t="shared" si="167"/>
        <v>58.375</v>
      </c>
      <c r="U1045" s="7">
        <f t="shared" si="168"/>
        <v>59.491666666666674</v>
      </c>
      <c r="V1045" s="7">
        <f t="shared" si="169"/>
        <v>59.212500000000006</v>
      </c>
    </row>
    <row r="1046" spans="1:22" ht="13.5" x14ac:dyDescent="0.25">
      <c r="A1046" s="3">
        <f>RSI!A1046</f>
        <v>43832</v>
      </c>
      <c r="B1046" s="2">
        <f>RSI!B1046</f>
        <v>2.9</v>
      </c>
      <c r="C1046" s="2">
        <f>RSI!I1046</f>
        <v>97.585976157116292</v>
      </c>
      <c r="D1046" s="2">
        <f>MACD!E1046</f>
        <v>-0.11642114968904371</v>
      </c>
      <c r="E1046" s="2">
        <f>MACD!F1046</f>
        <v>-5.2078725045564891E-2</v>
      </c>
      <c r="F1046" s="2">
        <f>'Moving Avg'!D1046</f>
        <v>2.8440000000000003</v>
      </c>
      <c r="G1046" s="2">
        <f>'Moving Avg'!F1046</f>
        <v>2.6005000000000003</v>
      </c>
      <c r="H1046" s="2">
        <f>'Moving Avg'!G1046</f>
        <v>2.4940000000000007</v>
      </c>
      <c r="I1046" s="2">
        <f>'Moving Avg'!H1046</f>
        <v>2.2247499999999998</v>
      </c>
      <c r="J1046" s="5" t="str">
        <f>OBV!F1046</f>
        <v>BULLISH</v>
      </c>
      <c r="K1046" s="5" t="str">
        <f>OBV!G1046</f>
        <v>NEUTRAL</v>
      </c>
      <c r="L1046" s="5" t="str">
        <f>OBV!H1046</f>
        <v>CONFIRMED BULLISH</v>
      </c>
      <c r="M1046" s="7">
        <f t="shared" si="160"/>
        <v>0</v>
      </c>
      <c r="N1046" s="7">
        <f t="shared" si="161"/>
        <v>100</v>
      </c>
      <c r="O1046" s="7">
        <f t="shared" si="162"/>
        <v>50</v>
      </c>
      <c r="P1046" s="7">
        <f t="shared" si="163"/>
        <v>83.5</v>
      </c>
      <c r="Q1046" s="8">
        <f t="shared" si="164"/>
        <v>55.024999999999999</v>
      </c>
      <c r="R1046" s="8">
        <f t="shared" si="165"/>
        <v>58.375</v>
      </c>
      <c r="S1046" s="8">
        <f t="shared" si="166"/>
        <v>65.075000000000003</v>
      </c>
      <c r="T1046" s="8">
        <f t="shared" si="167"/>
        <v>58.375</v>
      </c>
      <c r="U1046" s="7">
        <f t="shared" si="168"/>
        <v>59.491666666666674</v>
      </c>
      <c r="V1046" s="7">
        <f t="shared" si="169"/>
        <v>59.212500000000006</v>
      </c>
    </row>
    <row r="1047" spans="1:22" ht="13.5" x14ac:dyDescent="0.25">
      <c r="A1047" s="3">
        <f>RSI!A1047</f>
        <v>43833</v>
      </c>
      <c r="B1047" s="2">
        <f>RSI!B1047</f>
        <v>2.9</v>
      </c>
      <c r="C1047" s="2">
        <f>RSI!I1047</f>
        <v>97.585976157116292</v>
      </c>
      <c r="D1047" s="2">
        <f>MACD!E1047</f>
        <v>-0.13742021609822208</v>
      </c>
      <c r="E1047" s="2">
        <f>MACD!F1047</f>
        <v>-6.9147023256096327E-2</v>
      </c>
      <c r="F1047" s="2">
        <f>'Moving Avg'!D1047</f>
        <v>2.8679999999999999</v>
      </c>
      <c r="G1047" s="2">
        <f>'Moving Avg'!F1047</f>
        <v>2.6205000000000003</v>
      </c>
      <c r="H1047" s="2">
        <f>'Moving Avg'!G1047</f>
        <v>2.5052000000000008</v>
      </c>
      <c r="I1047" s="2">
        <f>'Moving Avg'!H1047</f>
        <v>2.2307499999999991</v>
      </c>
      <c r="J1047" s="5" t="str">
        <f>OBV!F1047</f>
        <v>BULLISH</v>
      </c>
      <c r="K1047" s="5" t="str">
        <f>OBV!G1047</f>
        <v>NEUTRAL</v>
      </c>
      <c r="L1047" s="5" t="str">
        <f>OBV!H1047</f>
        <v>CONFIRMED BULLISH</v>
      </c>
      <c r="M1047" s="7">
        <f t="shared" si="160"/>
        <v>0</v>
      </c>
      <c r="N1047" s="7">
        <f t="shared" si="161"/>
        <v>100</v>
      </c>
      <c r="O1047" s="7">
        <f t="shared" si="162"/>
        <v>50</v>
      </c>
      <c r="P1047" s="7">
        <f t="shared" si="163"/>
        <v>83.5</v>
      </c>
      <c r="Q1047" s="8">
        <f t="shared" si="164"/>
        <v>55.024999999999999</v>
      </c>
      <c r="R1047" s="8">
        <f t="shared" si="165"/>
        <v>58.375</v>
      </c>
      <c r="S1047" s="8">
        <f t="shared" si="166"/>
        <v>65.075000000000003</v>
      </c>
      <c r="T1047" s="8">
        <f t="shared" si="167"/>
        <v>58.375</v>
      </c>
      <c r="U1047" s="7">
        <f t="shared" si="168"/>
        <v>59.491666666666674</v>
      </c>
      <c r="V1047" s="7">
        <f t="shared" si="169"/>
        <v>59.212500000000006</v>
      </c>
    </row>
    <row r="1048" spans="1:22" ht="13.5" x14ac:dyDescent="0.25">
      <c r="A1048" s="3">
        <f>RSI!A1048</f>
        <v>43836</v>
      </c>
      <c r="B1048" s="2">
        <f>RSI!B1048</f>
        <v>2.89</v>
      </c>
      <c r="C1048" s="2">
        <f>RSI!I1048</f>
        <v>94.238813569640158</v>
      </c>
      <c r="D1048" s="2">
        <f>MACD!E1048</f>
        <v>-0.15612409757437984</v>
      </c>
      <c r="E1048" s="2">
        <f>MACD!F1048</f>
        <v>-8.654243811975304E-2</v>
      </c>
      <c r="F1048" s="2">
        <f>'Moving Avg'!D1048</f>
        <v>2.89</v>
      </c>
      <c r="G1048" s="2">
        <f>'Moving Avg'!F1048</f>
        <v>2.6399999999999997</v>
      </c>
      <c r="H1048" s="2">
        <f>'Moving Avg'!G1048</f>
        <v>2.5162000000000004</v>
      </c>
      <c r="I1048" s="2">
        <f>'Moving Avg'!H1048</f>
        <v>2.236699999999999</v>
      </c>
      <c r="J1048" s="5" t="str">
        <f>OBV!F1048</f>
        <v>BULLISH</v>
      </c>
      <c r="K1048" s="5" t="str">
        <f>OBV!G1048</f>
        <v>NEUTRAL</v>
      </c>
      <c r="L1048" s="5" t="str">
        <f>OBV!H1048</f>
        <v>CONFIRMED BULLISH</v>
      </c>
      <c r="M1048" s="7">
        <f t="shared" si="160"/>
        <v>0</v>
      </c>
      <c r="N1048" s="7">
        <f t="shared" si="161"/>
        <v>100</v>
      </c>
      <c r="O1048" s="7">
        <f t="shared" si="162"/>
        <v>50</v>
      </c>
      <c r="P1048" s="7">
        <f t="shared" si="163"/>
        <v>83.5</v>
      </c>
      <c r="Q1048" s="8">
        <f t="shared" si="164"/>
        <v>55.024999999999999</v>
      </c>
      <c r="R1048" s="8">
        <f t="shared" si="165"/>
        <v>58.375</v>
      </c>
      <c r="S1048" s="8">
        <f t="shared" si="166"/>
        <v>65.075000000000003</v>
      </c>
      <c r="T1048" s="8">
        <f t="shared" si="167"/>
        <v>58.375</v>
      </c>
      <c r="U1048" s="7">
        <f t="shared" si="168"/>
        <v>59.491666666666674</v>
      </c>
      <c r="V1048" s="7">
        <f t="shared" si="169"/>
        <v>59.212500000000006</v>
      </c>
    </row>
    <row r="1049" spans="1:22" ht="13.5" x14ac:dyDescent="0.25">
      <c r="A1049" s="3">
        <f>RSI!A1049</f>
        <v>43837</v>
      </c>
      <c r="B1049" s="2">
        <f>RSI!B1049</f>
        <v>2.89</v>
      </c>
      <c r="C1049" s="2">
        <f>RSI!I1049</f>
        <v>94.238813569640158</v>
      </c>
      <c r="D1049" s="2">
        <f>MACD!E1049</f>
        <v>-0.17344338821724525</v>
      </c>
      <c r="E1049" s="2">
        <f>MACD!F1049</f>
        <v>-0.10392262813925149</v>
      </c>
      <c r="F1049" s="2">
        <f>'Moving Avg'!D1049</f>
        <v>2.8959999999999999</v>
      </c>
      <c r="G1049" s="2">
        <f>'Moving Avg'!F1049</f>
        <v>2.6595</v>
      </c>
      <c r="H1049" s="2">
        <f>'Moving Avg'!G1049</f>
        <v>2.527200000000001</v>
      </c>
      <c r="I1049" s="2">
        <f>'Moving Avg'!H1049</f>
        <v>2.2426499999999989</v>
      </c>
      <c r="J1049" s="5" t="str">
        <f>OBV!F1049</f>
        <v>NEUTRAL</v>
      </c>
      <c r="K1049" s="5" t="str">
        <f>OBV!G1049</f>
        <v>NEUTRAL</v>
      </c>
      <c r="L1049" s="5" t="str">
        <f>OBV!H1049</f>
        <v>NEUTRAL</v>
      </c>
      <c r="M1049" s="7">
        <f t="shared" si="160"/>
        <v>0</v>
      </c>
      <c r="N1049" s="7">
        <f t="shared" si="161"/>
        <v>100</v>
      </c>
      <c r="O1049" s="7">
        <f t="shared" si="162"/>
        <v>50</v>
      </c>
      <c r="P1049" s="7">
        <f t="shared" si="163"/>
        <v>33</v>
      </c>
      <c r="Q1049" s="8">
        <f t="shared" si="164"/>
        <v>47.45</v>
      </c>
      <c r="R1049" s="8">
        <f t="shared" si="165"/>
        <v>45.75</v>
      </c>
      <c r="S1049" s="8">
        <f t="shared" si="166"/>
        <v>42.35</v>
      </c>
      <c r="T1049" s="8">
        <f t="shared" si="167"/>
        <v>45.75</v>
      </c>
      <c r="U1049" s="7">
        <f t="shared" si="168"/>
        <v>45.183333333333337</v>
      </c>
      <c r="V1049" s="7">
        <f t="shared" si="169"/>
        <v>45.325000000000003</v>
      </c>
    </row>
    <row r="1050" spans="1:22" ht="13.5" x14ac:dyDescent="0.25">
      <c r="A1050" s="3">
        <f>RSI!A1050</f>
        <v>43838</v>
      </c>
      <c r="B1050" s="2">
        <f>RSI!B1050</f>
        <v>2.89</v>
      </c>
      <c r="C1050" s="2">
        <f>RSI!I1050</f>
        <v>94.238813569640158</v>
      </c>
      <c r="D1050" s="2">
        <f>MACD!E1050</f>
        <v>-0.17563436079251282</v>
      </c>
      <c r="E1050" s="2">
        <f>MACD!F1050</f>
        <v>-0.11826497466990377</v>
      </c>
      <c r="F1050" s="2">
        <f>'Moving Avg'!D1050</f>
        <v>2.8940000000000001</v>
      </c>
      <c r="G1050" s="2">
        <f>'Moving Avg'!F1050</f>
        <v>2.6789999999999998</v>
      </c>
      <c r="H1050" s="2">
        <f>'Moving Avg'!G1050</f>
        <v>2.5382000000000007</v>
      </c>
      <c r="I1050" s="2">
        <f>'Moving Avg'!H1050</f>
        <v>2.2485999999999988</v>
      </c>
      <c r="J1050" s="5" t="str">
        <f>OBV!F1050</f>
        <v>BEARISH</v>
      </c>
      <c r="K1050" s="5" t="str">
        <f>OBV!G1050</f>
        <v>NEUTRAL</v>
      </c>
      <c r="L1050" s="5" t="str">
        <f>OBV!H1050</f>
        <v>CONFIRMED BEARISH</v>
      </c>
      <c r="M1050" s="7">
        <f t="shared" si="160"/>
        <v>0</v>
      </c>
      <c r="N1050" s="7">
        <f t="shared" si="161"/>
        <v>100</v>
      </c>
      <c r="O1050" s="7">
        <f t="shared" si="162"/>
        <v>50</v>
      </c>
      <c r="P1050" s="7">
        <f t="shared" si="163"/>
        <v>16.5</v>
      </c>
      <c r="Q1050" s="8">
        <f t="shared" si="164"/>
        <v>44.975000000000001</v>
      </c>
      <c r="R1050" s="8">
        <f t="shared" si="165"/>
        <v>41.625</v>
      </c>
      <c r="S1050" s="8">
        <f t="shared" si="166"/>
        <v>34.924999999999997</v>
      </c>
      <c r="T1050" s="8">
        <f t="shared" si="167"/>
        <v>41.625</v>
      </c>
      <c r="U1050" s="7">
        <f t="shared" si="168"/>
        <v>40.508333333333333</v>
      </c>
      <c r="V1050" s="7">
        <f t="shared" si="169"/>
        <v>40.787499999999994</v>
      </c>
    </row>
    <row r="1051" spans="1:22" ht="13.5" x14ac:dyDescent="0.25">
      <c r="A1051" s="3">
        <f>RSI!A1051</f>
        <v>43839</v>
      </c>
      <c r="B1051" s="2">
        <f>RSI!B1051</f>
        <v>2.9</v>
      </c>
      <c r="C1051" s="2">
        <f>RSI!I1051</f>
        <v>94.475480699058352</v>
      </c>
      <c r="D1051" s="2">
        <f>MACD!E1051</f>
        <v>-0.16258587080683951</v>
      </c>
      <c r="E1051" s="2">
        <f>MACD!F1051</f>
        <v>-0.1271291538972909</v>
      </c>
      <c r="F1051" s="2">
        <f>'Moving Avg'!D1051</f>
        <v>2.8940000000000001</v>
      </c>
      <c r="G1051" s="2">
        <f>'Moving Avg'!F1051</f>
        <v>2.6989999999999998</v>
      </c>
      <c r="H1051" s="2">
        <f>'Moving Avg'!G1051</f>
        <v>2.5494000000000008</v>
      </c>
      <c r="I1051" s="2">
        <f>'Moving Avg'!H1051</f>
        <v>2.2545999999999986</v>
      </c>
      <c r="J1051" s="5" t="str">
        <f>OBV!F1051</f>
        <v>BULLISH</v>
      </c>
      <c r="K1051" s="5" t="str">
        <f>OBV!G1051</f>
        <v>NEUTRAL</v>
      </c>
      <c r="L1051" s="5" t="str">
        <f>OBV!H1051</f>
        <v>NEUTRAL</v>
      </c>
      <c r="M1051" s="7">
        <f t="shared" si="160"/>
        <v>0</v>
      </c>
      <c r="N1051" s="7">
        <f t="shared" si="161"/>
        <v>100</v>
      </c>
      <c r="O1051" s="7">
        <f t="shared" si="162"/>
        <v>50</v>
      </c>
      <c r="P1051" s="7">
        <f t="shared" si="163"/>
        <v>49.5</v>
      </c>
      <c r="Q1051" s="8">
        <f t="shared" si="164"/>
        <v>49.924999999999997</v>
      </c>
      <c r="R1051" s="8">
        <f t="shared" si="165"/>
        <v>49.875</v>
      </c>
      <c r="S1051" s="8">
        <f t="shared" si="166"/>
        <v>49.775000000000006</v>
      </c>
      <c r="T1051" s="8">
        <f t="shared" si="167"/>
        <v>49.875</v>
      </c>
      <c r="U1051" s="7">
        <f t="shared" si="168"/>
        <v>49.858333333333327</v>
      </c>
      <c r="V1051" s="7">
        <f t="shared" si="169"/>
        <v>49.862499999999997</v>
      </c>
    </row>
    <row r="1052" spans="1:22" ht="13.5" x14ac:dyDescent="0.25">
      <c r="A1052" s="3">
        <f>RSI!A1052</f>
        <v>43840</v>
      </c>
      <c r="B1052" s="2">
        <f>RSI!B1052</f>
        <v>2.82</v>
      </c>
      <c r="C1052" s="2">
        <f>RSI!I1052</f>
        <v>69.779405054584103</v>
      </c>
      <c r="D1052" s="2">
        <f>MACD!E1052</f>
        <v>-0.13455544850117684</v>
      </c>
      <c r="E1052" s="2">
        <f>MACD!F1052</f>
        <v>-0.1286144128180681</v>
      </c>
      <c r="F1052" s="2">
        <f>'Moving Avg'!D1052</f>
        <v>2.8780000000000001</v>
      </c>
      <c r="G1052" s="2">
        <f>'Moving Avg'!F1052</f>
        <v>2.7149999999999999</v>
      </c>
      <c r="H1052" s="2">
        <f>'Moving Avg'!G1052</f>
        <v>2.5590000000000006</v>
      </c>
      <c r="I1052" s="2">
        <f>'Moving Avg'!H1052</f>
        <v>2.2599499999999981</v>
      </c>
      <c r="J1052" s="5" t="str">
        <f>OBV!F1052</f>
        <v>BEARISH</v>
      </c>
      <c r="K1052" s="5" t="str">
        <f>OBV!G1052</f>
        <v>NEUTRAL</v>
      </c>
      <c r="L1052" s="5" t="str">
        <f>OBV!H1052</f>
        <v>CONFIRMED BEARISH</v>
      </c>
      <c r="M1052" s="7">
        <f t="shared" si="160"/>
        <v>25</v>
      </c>
      <c r="N1052" s="7">
        <f t="shared" si="161"/>
        <v>45</v>
      </c>
      <c r="O1052" s="7">
        <f t="shared" si="162"/>
        <v>50</v>
      </c>
      <c r="P1052" s="7">
        <f t="shared" si="163"/>
        <v>16.5</v>
      </c>
      <c r="Q1052" s="8">
        <f t="shared" si="164"/>
        <v>34.475000000000001</v>
      </c>
      <c r="R1052" s="8">
        <f t="shared" si="165"/>
        <v>35.625</v>
      </c>
      <c r="S1052" s="8">
        <f t="shared" si="166"/>
        <v>30.425000000000001</v>
      </c>
      <c r="T1052" s="8">
        <f t="shared" si="167"/>
        <v>34.125</v>
      </c>
      <c r="U1052" s="7">
        <f t="shared" si="168"/>
        <v>33.508333333333333</v>
      </c>
      <c r="V1052" s="7">
        <f t="shared" si="169"/>
        <v>33.662499999999994</v>
      </c>
    </row>
    <row r="1053" spans="1:22" ht="13.5" x14ac:dyDescent="0.25">
      <c r="A1053" s="3">
        <f>RSI!A1053</f>
        <v>43843</v>
      </c>
      <c r="B1053" s="2">
        <f>RSI!B1053</f>
        <v>2.82</v>
      </c>
      <c r="C1053" s="2">
        <f>RSI!I1053</f>
        <v>69.779405054584103</v>
      </c>
      <c r="D1053" s="2">
        <f>MACD!E1053</f>
        <v>-0.11151673645541615</v>
      </c>
      <c r="E1053" s="2">
        <f>MACD!F1053</f>
        <v>-0.12519487754553771</v>
      </c>
      <c r="F1053" s="2">
        <f>'Moving Avg'!D1053</f>
        <v>2.8639999999999999</v>
      </c>
      <c r="G1053" s="2">
        <f>'Moving Avg'!F1053</f>
        <v>2.7309999999999999</v>
      </c>
      <c r="H1053" s="2">
        <f>'Moving Avg'!G1053</f>
        <v>2.5686000000000009</v>
      </c>
      <c r="I1053" s="2">
        <f>'Moving Avg'!H1053</f>
        <v>2.2652999999999981</v>
      </c>
      <c r="J1053" s="5" t="str">
        <f>OBV!F1053</f>
        <v>BULLISH</v>
      </c>
      <c r="K1053" s="5" t="str">
        <f>OBV!G1053</f>
        <v>NEUTRAL</v>
      </c>
      <c r="L1053" s="5" t="str">
        <f>OBV!H1053</f>
        <v>BULLISH DIVERGENCE</v>
      </c>
      <c r="M1053" s="7">
        <f t="shared" si="160"/>
        <v>25</v>
      </c>
      <c r="N1053" s="7">
        <f t="shared" si="161"/>
        <v>0</v>
      </c>
      <c r="O1053" s="7">
        <f t="shared" si="162"/>
        <v>50</v>
      </c>
      <c r="P1053" s="7">
        <f t="shared" si="163"/>
        <v>66.5</v>
      </c>
      <c r="Q1053" s="8">
        <f t="shared" si="164"/>
        <v>26.225000000000001</v>
      </c>
      <c r="R1053" s="8">
        <f t="shared" si="165"/>
        <v>39.125</v>
      </c>
      <c r="S1053" s="8">
        <f t="shared" si="166"/>
        <v>46.174999999999997</v>
      </c>
      <c r="T1053" s="8">
        <f t="shared" si="167"/>
        <v>35.375</v>
      </c>
      <c r="U1053" s="7">
        <f t="shared" si="168"/>
        <v>37.174999999999997</v>
      </c>
      <c r="V1053" s="7">
        <f t="shared" si="169"/>
        <v>36.724999999999994</v>
      </c>
    </row>
    <row r="1054" spans="1:22" ht="13.5" x14ac:dyDescent="0.25">
      <c r="A1054" s="3">
        <f>RSI!A1054</f>
        <v>43845</v>
      </c>
      <c r="B1054" s="2">
        <f>RSI!B1054</f>
        <v>2.9</v>
      </c>
      <c r="C1054" s="2">
        <f>RSI!I1054</f>
        <v>76.809836947324825</v>
      </c>
      <c r="D1054" s="2">
        <f>MACD!E1054</f>
        <v>-8.626969155967279E-2</v>
      </c>
      <c r="E1054" s="2">
        <f>MACD!F1054</f>
        <v>-0.11740984034836473</v>
      </c>
      <c r="F1054" s="2">
        <f>'Moving Avg'!D1054</f>
        <v>2.8660000000000001</v>
      </c>
      <c r="G1054" s="2">
        <f>'Moving Avg'!F1054</f>
        <v>2.7509999999999999</v>
      </c>
      <c r="H1054" s="2">
        <f>'Moving Avg'!G1054</f>
        <v>2.5798000000000005</v>
      </c>
      <c r="I1054" s="2">
        <f>'Moving Avg'!H1054</f>
        <v>2.2707999999999982</v>
      </c>
      <c r="J1054" s="5" t="str">
        <f>OBV!F1054</f>
        <v>BULLISH</v>
      </c>
      <c r="K1054" s="5" t="str">
        <f>OBV!G1054</f>
        <v>NEUTRAL</v>
      </c>
      <c r="L1054" s="5" t="str">
        <f>OBV!H1054</f>
        <v>CONFIRMED BULLISH</v>
      </c>
      <c r="M1054" s="7">
        <f t="shared" si="160"/>
        <v>0</v>
      </c>
      <c r="N1054" s="7">
        <f t="shared" si="161"/>
        <v>0</v>
      </c>
      <c r="O1054" s="7">
        <f t="shared" si="162"/>
        <v>50</v>
      </c>
      <c r="P1054" s="7">
        <f t="shared" si="163"/>
        <v>83.5</v>
      </c>
      <c r="Q1054" s="8">
        <f t="shared" si="164"/>
        <v>20.024999999999999</v>
      </c>
      <c r="R1054" s="8">
        <f t="shared" si="165"/>
        <v>38.375</v>
      </c>
      <c r="S1054" s="8">
        <f t="shared" si="166"/>
        <v>50.075000000000003</v>
      </c>
      <c r="T1054" s="8">
        <f t="shared" si="167"/>
        <v>33.375</v>
      </c>
      <c r="U1054" s="7">
        <f t="shared" si="168"/>
        <v>36.158333333333331</v>
      </c>
      <c r="V1054" s="7">
        <f t="shared" si="169"/>
        <v>35.462499999999999</v>
      </c>
    </row>
    <row r="1055" spans="1:22" ht="13.5" x14ac:dyDescent="0.25">
      <c r="A1055" s="3">
        <f>RSI!A1055</f>
        <v>43846</v>
      </c>
      <c r="B1055" s="2">
        <f>RSI!B1055</f>
        <v>2.89</v>
      </c>
      <c r="C1055" s="2">
        <f>RSI!I1055</f>
        <v>74.477460997545847</v>
      </c>
      <c r="D1055" s="2">
        <f>MACD!E1055</f>
        <v>-5.9067366452641323E-2</v>
      </c>
      <c r="E1055" s="2">
        <f>MACD!F1055</f>
        <v>-0.10574134556922005</v>
      </c>
      <c r="F1055" s="2">
        <f>'Moving Avg'!D1055</f>
        <v>2.8660000000000001</v>
      </c>
      <c r="G1055" s="2">
        <f>'Moving Avg'!F1055</f>
        <v>2.7704999999999997</v>
      </c>
      <c r="H1055" s="2">
        <f>'Moving Avg'!G1055</f>
        <v>2.5908000000000002</v>
      </c>
      <c r="I1055" s="2">
        <f>'Moving Avg'!H1055</f>
        <v>2.2762499999999979</v>
      </c>
      <c r="J1055" s="5" t="str">
        <f>OBV!F1055</f>
        <v>BULLISH</v>
      </c>
      <c r="K1055" s="5" t="str">
        <f>OBV!G1055</f>
        <v>NEUTRAL</v>
      </c>
      <c r="L1055" s="5" t="str">
        <f>OBV!H1055</f>
        <v>NEUTRAL</v>
      </c>
      <c r="M1055" s="7">
        <f t="shared" si="160"/>
        <v>0</v>
      </c>
      <c r="N1055" s="7">
        <f t="shared" si="161"/>
        <v>0</v>
      </c>
      <c r="O1055" s="7">
        <f t="shared" si="162"/>
        <v>50</v>
      </c>
      <c r="P1055" s="7">
        <f t="shared" si="163"/>
        <v>49.5</v>
      </c>
      <c r="Q1055" s="8">
        <f t="shared" si="164"/>
        <v>14.925000000000001</v>
      </c>
      <c r="R1055" s="8">
        <f t="shared" si="165"/>
        <v>29.875</v>
      </c>
      <c r="S1055" s="8">
        <f t="shared" si="166"/>
        <v>34.775000000000006</v>
      </c>
      <c r="T1055" s="8">
        <f t="shared" si="167"/>
        <v>24.875</v>
      </c>
      <c r="U1055" s="7">
        <f t="shared" si="168"/>
        <v>26.525000000000002</v>
      </c>
      <c r="V1055" s="7">
        <f t="shared" si="169"/>
        <v>26.112500000000001</v>
      </c>
    </row>
    <row r="1056" spans="1:22" ht="13.5" x14ac:dyDescent="0.25">
      <c r="A1056" s="3">
        <f>RSI!A1056</f>
        <v>43847</v>
      </c>
      <c r="B1056" s="2">
        <f>RSI!B1056</f>
        <v>2.89</v>
      </c>
      <c r="C1056" s="2">
        <f>RSI!I1056</f>
        <v>74.477460997545847</v>
      </c>
      <c r="D1056" s="2">
        <f>MACD!E1056</f>
        <v>-3.6967910981859919E-2</v>
      </c>
      <c r="E1056" s="2">
        <f>MACD!F1056</f>
        <v>-9.1986658651748029E-2</v>
      </c>
      <c r="F1056" s="2">
        <f>'Moving Avg'!D1056</f>
        <v>2.8639999999999999</v>
      </c>
      <c r="G1056" s="2">
        <f>'Moving Avg'!F1056</f>
        <v>2.7899999999999996</v>
      </c>
      <c r="H1056" s="2">
        <f>'Moving Avg'!G1056</f>
        <v>2.6008000000000004</v>
      </c>
      <c r="I1056" s="2">
        <f>'Moving Avg'!H1056</f>
        <v>2.2816999999999976</v>
      </c>
      <c r="J1056" s="5" t="str">
        <f>OBV!F1056</f>
        <v>BEARISH</v>
      </c>
      <c r="K1056" s="5" t="str">
        <f>OBV!G1056</f>
        <v>NEUTRAL</v>
      </c>
      <c r="L1056" s="5" t="str">
        <f>OBV!H1056</f>
        <v>CONFIRMED BEARISH</v>
      </c>
      <c r="M1056" s="7">
        <f t="shared" si="160"/>
        <v>0</v>
      </c>
      <c r="N1056" s="7">
        <f t="shared" si="161"/>
        <v>0</v>
      </c>
      <c r="O1056" s="7">
        <f t="shared" si="162"/>
        <v>50</v>
      </c>
      <c r="P1056" s="7">
        <f t="shared" si="163"/>
        <v>16.5</v>
      </c>
      <c r="Q1056" s="8">
        <f t="shared" si="164"/>
        <v>9.9749999999999996</v>
      </c>
      <c r="R1056" s="8">
        <f t="shared" si="165"/>
        <v>21.625</v>
      </c>
      <c r="S1056" s="8">
        <f t="shared" si="166"/>
        <v>19.925000000000001</v>
      </c>
      <c r="T1056" s="8">
        <f t="shared" si="167"/>
        <v>16.625</v>
      </c>
      <c r="U1056" s="7">
        <f t="shared" si="168"/>
        <v>17.175000000000001</v>
      </c>
      <c r="V1056" s="7">
        <f t="shared" si="169"/>
        <v>17.037500000000001</v>
      </c>
    </row>
    <row r="1057" spans="1:22" ht="13.5" x14ac:dyDescent="0.25">
      <c r="A1057" s="3">
        <f>RSI!A1057</f>
        <v>43850</v>
      </c>
      <c r="B1057" s="2">
        <f>RSI!B1057</f>
        <v>2.89</v>
      </c>
      <c r="C1057" s="2">
        <f>RSI!I1057</f>
        <v>74.477460997545847</v>
      </c>
      <c r="D1057" s="2">
        <f>MACD!E1057</f>
        <v>-1.911827594370541E-2</v>
      </c>
      <c r="E1057" s="2">
        <f>MACD!F1057</f>
        <v>-7.7412982110139514E-2</v>
      </c>
      <c r="F1057" s="2">
        <f>'Moving Avg'!D1057</f>
        <v>2.8780000000000001</v>
      </c>
      <c r="G1057" s="2">
        <f>'Moving Avg'!F1057</f>
        <v>2.8094999999999994</v>
      </c>
      <c r="H1057" s="2">
        <f>'Moving Avg'!G1057</f>
        <v>2.6108000000000002</v>
      </c>
      <c r="I1057" s="2">
        <f>'Moving Avg'!H1057</f>
        <v>2.2871499999999974</v>
      </c>
      <c r="J1057" s="5" t="str">
        <f>OBV!F1057</f>
        <v>BULLISH</v>
      </c>
      <c r="K1057" s="5" t="str">
        <f>OBV!G1057</f>
        <v>NEUTRAL</v>
      </c>
      <c r="L1057" s="5" t="str">
        <f>OBV!H1057</f>
        <v>CONFIRMED BULLISH</v>
      </c>
      <c r="M1057" s="7">
        <f t="shared" si="160"/>
        <v>0</v>
      </c>
      <c r="N1057" s="7">
        <f t="shared" si="161"/>
        <v>0</v>
      </c>
      <c r="O1057" s="7">
        <f t="shared" si="162"/>
        <v>50</v>
      </c>
      <c r="P1057" s="7">
        <f t="shared" si="163"/>
        <v>83.5</v>
      </c>
      <c r="Q1057" s="8">
        <f t="shared" si="164"/>
        <v>20.024999999999999</v>
      </c>
      <c r="R1057" s="8">
        <f t="shared" si="165"/>
        <v>38.375</v>
      </c>
      <c r="S1057" s="8">
        <f t="shared" si="166"/>
        <v>50.075000000000003</v>
      </c>
      <c r="T1057" s="8">
        <f t="shared" si="167"/>
        <v>33.375</v>
      </c>
      <c r="U1057" s="7">
        <f t="shared" si="168"/>
        <v>36.158333333333331</v>
      </c>
      <c r="V1057" s="7">
        <f t="shared" si="169"/>
        <v>35.462499999999999</v>
      </c>
    </row>
    <row r="1058" spans="1:22" ht="13.5" x14ac:dyDescent="0.25">
      <c r="A1058" s="3">
        <f>RSI!A1058</f>
        <v>43851</v>
      </c>
      <c r="B1058" s="2">
        <f>RSI!B1058</f>
        <v>2.9</v>
      </c>
      <c r="C1058" s="2">
        <f>RSI!I1058</f>
        <v>75.410056449647058</v>
      </c>
      <c r="D1058" s="2">
        <f>MACD!E1058</f>
        <v>-7.080889222146336E-3</v>
      </c>
      <c r="E1058" s="2">
        <f>MACD!F1058</f>
        <v>-6.3346563532540881E-2</v>
      </c>
      <c r="F1058" s="2">
        <f>'Moving Avg'!D1058</f>
        <v>2.8940000000000001</v>
      </c>
      <c r="G1058" s="2">
        <f>'Moving Avg'!F1058</f>
        <v>2.8294999999999999</v>
      </c>
      <c r="H1058" s="2">
        <f>'Moving Avg'!G1058</f>
        <v>2.6210000000000009</v>
      </c>
      <c r="I1058" s="2">
        <f>'Moving Avg'!H1058</f>
        <v>2.2923999999999971</v>
      </c>
      <c r="J1058" s="5" t="str">
        <f>OBV!F1058</f>
        <v>BULLISH</v>
      </c>
      <c r="K1058" s="5" t="str">
        <f>OBV!G1058</f>
        <v>NEUTRAL</v>
      </c>
      <c r="L1058" s="5" t="str">
        <f>OBV!H1058</f>
        <v>CONFIRMED BULLISH</v>
      </c>
      <c r="M1058" s="7">
        <f t="shared" si="160"/>
        <v>0</v>
      </c>
      <c r="N1058" s="7">
        <f t="shared" si="161"/>
        <v>0</v>
      </c>
      <c r="O1058" s="7">
        <f t="shared" si="162"/>
        <v>50</v>
      </c>
      <c r="P1058" s="7">
        <f t="shared" si="163"/>
        <v>83.5</v>
      </c>
      <c r="Q1058" s="8">
        <f t="shared" si="164"/>
        <v>20.024999999999999</v>
      </c>
      <c r="R1058" s="8">
        <f t="shared" si="165"/>
        <v>38.375</v>
      </c>
      <c r="S1058" s="8">
        <f t="shared" si="166"/>
        <v>50.075000000000003</v>
      </c>
      <c r="T1058" s="8">
        <f t="shared" si="167"/>
        <v>33.375</v>
      </c>
      <c r="U1058" s="7">
        <f t="shared" si="168"/>
        <v>36.158333333333331</v>
      </c>
      <c r="V1058" s="7">
        <f t="shared" si="169"/>
        <v>35.462499999999999</v>
      </c>
    </row>
    <row r="1059" spans="1:22" ht="13.5" x14ac:dyDescent="0.25">
      <c r="A1059" s="3">
        <f>RSI!A1059</f>
        <v>43852</v>
      </c>
      <c r="B1059" s="2">
        <f>RSI!B1059</f>
        <v>2.89</v>
      </c>
      <c r="C1059" s="2">
        <f>RSI!I1059</f>
        <v>72.55495732134365</v>
      </c>
      <c r="D1059" s="2">
        <f>MACD!E1059</f>
        <v>3.0575862915784846E-3</v>
      </c>
      <c r="E1059" s="2">
        <f>MACD!F1059</f>
        <v>-5.0065733567717013E-2</v>
      </c>
      <c r="F1059" s="2">
        <f>'Moving Avg'!D1059</f>
        <v>2.8920000000000003</v>
      </c>
      <c r="G1059" s="2">
        <f>'Moving Avg'!F1059</f>
        <v>2.8489999999999998</v>
      </c>
      <c r="H1059" s="2">
        <f>'Moving Avg'!G1059</f>
        <v>2.6310000000000002</v>
      </c>
      <c r="I1059" s="2">
        <f>'Moving Avg'!H1059</f>
        <v>2.297599999999997</v>
      </c>
      <c r="J1059" s="5" t="str">
        <f>OBV!F1059</f>
        <v>BEARISH</v>
      </c>
      <c r="K1059" s="5" t="str">
        <f>OBV!G1059</f>
        <v>NEUTRAL</v>
      </c>
      <c r="L1059" s="5" t="str">
        <f>OBV!H1059</f>
        <v>CONFIRMED BEARISH</v>
      </c>
      <c r="M1059" s="7">
        <f t="shared" si="160"/>
        <v>0</v>
      </c>
      <c r="N1059" s="7">
        <f t="shared" si="161"/>
        <v>0</v>
      </c>
      <c r="O1059" s="7">
        <f t="shared" si="162"/>
        <v>50</v>
      </c>
      <c r="P1059" s="7">
        <f t="shared" si="163"/>
        <v>16.5</v>
      </c>
      <c r="Q1059" s="8">
        <f t="shared" si="164"/>
        <v>9.9749999999999996</v>
      </c>
      <c r="R1059" s="8">
        <f t="shared" si="165"/>
        <v>21.625</v>
      </c>
      <c r="S1059" s="8">
        <f t="shared" si="166"/>
        <v>19.925000000000001</v>
      </c>
      <c r="T1059" s="8">
        <f t="shared" si="167"/>
        <v>16.625</v>
      </c>
      <c r="U1059" s="7">
        <f t="shared" si="168"/>
        <v>17.175000000000001</v>
      </c>
      <c r="V1059" s="7">
        <f t="shared" si="169"/>
        <v>17.037500000000001</v>
      </c>
    </row>
    <row r="1060" spans="1:22" ht="13.5" x14ac:dyDescent="0.25">
      <c r="A1060" s="3">
        <f>RSI!A1060</f>
        <v>43853</v>
      </c>
      <c r="B1060" s="2">
        <f>RSI!B1060</f>
        <v>2.89</v>
      </c>
      <c r="C1060" s="2">
        <f>RSI!I1060</f>
        <v>72.55495732134365</v>
      </c>
      <c r="D1060" s="2">
        <f>MACD!E1060</f>
        <v>1.0965992049721152E-2</v>
      </c>
      <c r="E1060" s="2">
        <f>MACD!F1060</f>
        <v>-3.7859388444229383E-2</v>
      </c>
      <c r="F1060" s="2">
        <f>'Moving Avg'!D1060</f>
        <v>2.8920000000000003</v>
      </c>
      <c r="G1060" s="2">
        <f>'Moving Avg'!F1060</f>
        <v>2.8639999999999999</v>
      </c>
      <c r="H1060" s="2">
        <f>'Moving Avg'!G1060</f>
        <v>2.641</v>
      </c>
      <c r="I1060" s="2">
        <f>'Moving Avg'!H1060</f>
        <v>2.302549999999997</v>
      </c>
      <c r="J1060" s="5" t="str">
        <f>OBV!F1060</f>
        <v>BEARISH</v>
      </c>
      <c r="K1060" s="5" t="str">
        <f>OBV!G1060</f>
        <v>NEUTRAL</v>
      </c>
      <c r="L1060" s="5" t="str">
        <f>OBV!H1060</f>
        <v>NEUTRAL</v>
      </c>
      <c r="M1060" s="7">
        <f t="shared" si="160"/>
        <v>0</v>
      </c>
      <c r="N1060" s="7">
        <f t="shared" si="161"/>
        <v>0</v>
      </c>
      <c r="O1060" s="7">
        <f t="shared" si="162"/>
        <v>50</v>
      </c>
      <c r="P1060" s="7">
        <f t="shared" si="163"/>
        <v>16.5</v>
      </c>
      <c r="Q1060" s="8">
        <f t="shared" si="164"/>
        <v>9.9749999999999996</v>
      </c>
      <c r="R1060" s="8">
        <f t="shared" si="165"/>
        <v>21.625</v>
      </c>
      <c r="S1060" s="8">
        <f t="shared" si="166"/>
        <v>19.925000000000001</v>
      </c>
      <c r="T1060" s="8">
        <f t="shared" si="167"/>
        <v>16.625</v>
      </c>
      <c r="U1060" s="7">
        <f t="shared" si="168"/>
        <v>17.175000000000001</v>
      </c>
      <c r="V1060" s="7">
        <f t="shared" si="169"/>
        <v>17.037500000000001</v>
      </c>
    </row>
    <row r="1061" spans="1:22" ht="13.5" x14ac:dyDescent="0.25">
      <c r="A1061" s="3">
        <f>RSI!A1061</f>
        <v>43854</v>
      </c>
      <c r="B1061" s="2">
        <f>RSI!B1061</f>
        <v>2.89</v>
      </c>
      <c r="C1061" s="2">
        <f>RSI!I1061</f>
        <v>72.554957321343664</v>
      </c>
      <c r="D1061" s="2">
        <f>MACD!E1061</f>
        <v>1.8575529415220782E-2</v>
      </c>
      <c r="E1061" s="2">
        <f>MACD!F1061</f>
        <v>-2.6572404872339354E-2</v>
      </c>
      <c r="F1061" s="2">
        <f>'Moving Avg'!D1061</f>
        <v>2.8920000000000003</v>
      </c>
      <c r="G1061" s="2">
        <f>'Moving Avg'!F1061</f>
        <v>2.8734999999999999</v>
      </c>
      <c r="H1061" s="2">
        <f>'Moving Avg'!G1061</f>
        <v>2.6510000000000002</v>
      </c>
      <c r="I1061" s="2">
        <f>'Moving Avg'!H1061</f>
        <v>2.3074999999999966</v>
      </c>
      <c r="J1061" s="5" t="str">
        <f>OBV!F1061</f>
        <v>BEARISH</v>
      </c>
      <c r="K1061" s="5" t="str">
        <f>OBV!G1061</f>
        <v>NEUTRAL</v>
      </c>
      <c r="L1061" s="5" t="str">
        <f>OBV!H1061</f>
        <v>NEUTRAL</v>
      </c>
      <c r="M1061" s="7">
        <f t="shared" si="160"/>
        <v>0</v>
      </c>
      <c r="N1061" s="7">
        <f t="shared" si="161"/>
        <v>0</v>
      </c>
      <c r="O1061" s="7">
        <f t="shared" si="162"/>
        <v>50</v>
      </c>
      <c r="P1061" s="7">
        <f t="shared" si="163"/>
        <v>16.5</v>
      </c>
      <c r="Q1061" s="8">
        <f t="shared" si="164"/>
        <v>9.9749999999999996</v>
      </c>
      <c r="R1061" s="8">
        <f t="shared" si="165"/>
        <v>21.625</v>
      </c>
      <c r="S1061" s="8">
        <f t="shared" si="166"/>
        <v>19.925000000000001</v>
      </c>
      <c r="T1061" s="8">
        <f t="shared" si="167"/>
        <v>16.625</v>
      </c>
      <c r="U1061" s="7">
        <f t="shared" si="168"/>
        <v>17.175000000000001</v>
      </c>
      <c r="V1061" s="7">
        <f t="shared" si="169"/>
        <v>17.037500000000001</v>
      </c>
    </row>
    <row r="1062" spans="1:22" ht="13.5" x14ac:dyDescent="0.25">
      <c r="A1062" s="3">
        <f>RSI!A1062</f>
        <v>43857</v>
      </c>
      <c r="B1062" s="2">
        <f>RSI!B1062</f>
        <v>2.9</v>
      </c>
      <c r="C1062" s="2">
        <f>RSI!I1062</f>
        <v>73.794164678699019</v>
      </c>
      <c r="D1062" s="2">
        <f>MACD!E1062</f>
        <v>1.139125778516803E-2</v>
      </c>
      <c r="E1062" s="2">
        <f>MACD!F1062</f>
        <v>-1.8979672340837878E-2</v>
      </c>
      <c r="F1062" s="2">
        <f>'Moving Avg'!D1062</f>
        <v>2.8940000000000001</v>
      </c>
      <c r="G1062" s="2">
        <f>'Moving Avg'!F1062</f>
        <v>2.8795000000000002</v>
      </c>
      <c r="H1062" s="2">
        <f>'Moving Avg'!G1062</f>
        <v>2.6612000000000005</v>
      </c>
      <c r="I1062" s="2">
        <f>'Moving Avg'!H1062</f>
        <v>2.3124999999999964</v>
      </c>
      <c r="J1062" s="5" t="str">
        <f>OBV!F1062</f>
        <v>BULLISH</v>
      </c>
      <c r="K1062" s="5" t="str">
        <f>OBV!G1062</f>
        <v>NEUTRAL</v>
      </c>
      <c r="L1062" s="5" t="str">
        <f>OBV!H1062</f>
        <v>CONFIRMED BULLISH</v>
      </c>
      <c r="M1062" s="7">
        <f t="shared" si="160"/>
        <v>0</v>
      </c>
      <c r="N1062" s="7">
        <f t="shared" si="161"/>
        <v>0</v>
      </c>
      <c r="O1062" s="7">
        <f t="shared" si="162"/>
        <v>50</v>
      </c>
      <c r="P1062" s="7">
        <f t="shared" si="163"/>
        <v>83.5</v>
      </c>
      <c r="Q1062" s="8">
        <f t="shared" si="164"/>
        <v>20.024999999999999</v>
      </c>
      <c r="R1062" s="8">
        <f t="shared" si="165"/>
        <v>38.375</v>
      </c>
      <c r="S1062" s="8">
        <f t="shared" si="166"/>
        <v>50.075000000000003</v>
      </c>
      <c r="T1062" s="8">
        <f t="shared" si="167"/>
        <v>33.375</v>
      </c>
      <c r="U1062" s="7">
        <f t="shared" si="168"/>
        <v>36.158333333333331</v>
      </c>
      <c r="V1062" s="7">
        <f t="shared" si="169"/>
        <v>35.462499999999999</v>
      </c>
    </row>
    <row r="1063" spans="1:22" ht="13.5" x14ac:dyDescent="0.25">
      <c r="A1063" s="3">
        <f>RSI!A1063</f>
        <v>43858</v>
      </c>
      <c r="B1063" s="2">
        <f>RSI!B1063</f>
        <v>2.9</v>
      </c>
      <c r="C1063" s="2">
        <f>RSI!I1063</f>
        <v>73.794164678699019</v>
      </c>
      <c r="D1063" s="2">
        <f>MACD!E1063</f>
        <v>4.7210591258939338E-3</v>
      </c>
      <c r="E1063" s="2">
        <f>MACD!F1063</f>
        <v>-1.4239526047491517E-2</v>
      </c>
      <c r="F1063" s="2">
        <f>'Moving Avg'!D1063</f>
        <v>2.8940000000000001</v>
      </c>
      <c r="G1063" s="2">
        <f>'Moving Avg'!F1063</f>
        <v>2.8854999999999995</v>
      </c>
      <c r="H1063" s="2">
        <f>'Moving Avg'!G1063</f>
        <v>2.6714000000000011</v>
      </c>
      <c r="I1063" s="2">
        <f>'Moving Avg'!H1063</f>
        <v>2.3174999999999963</v>
      </c>
      <c r="J1063" s="5" t="str">
        <f>OBV!F1063</f>
        <v>BULLISH</v>
      </c>
      <c r="K1063" s="5" t="str">
        <f>OBV!G1063</f>
        <v>NEUTRAL</v>
      </c>
      <c r="L1063" s="5" t="str">
        <f>OBV!H1063</f>
        <v>NEUTRAL</v>
      </c>
      <c r="M1063" s="7">
        <f t="shared" si="160"/>
        <v>0</v>
      </c>
      <c r="N1063" s="7">
        <f t="shared" si="161"/>
        <v>0</v>
      </c>
      <c r="O1063" s="7">
        <f t="shared" si="162"/>
        <v>50</v>
      </c>
      <c r="P1063" s="7">
        <f t="shared" si="163"/>
        <v>49.5</v>
      </c>
      <c r="Q1063" s="8">
        <f t="shared" si="164"/>
        <v>14.925000000000001</v>
      </c>
      <c r="R1063" s="8">
        <f t="shared" si="165"/>
        <v>29.875</v>
      </c>
      <c r="S1063" s="8">
        <f t="shared" si="166"/>
        <v>34.775000000000006</v>
      </c>
      <c r="T1063" s="8">
        <f t="shared" si="167"/>
        <v>24.875</v>
      </c>
      <c r="U1063" s="7">
        <f t="shared" si="168"/>
        <v>26.525000000000002</v>
      </c>
      <c r="V1063" s="7">
        <f t="shared" si="169"/>
        <v>26.112500000000001</v>
      </c>
    </row>
    <row r="1064" spans="1:22" ht="13.5" x14ac:dyDescent="0.25">
      <c r="A1064" s="3">
        <f>RSI!A1064</f>
        <v>43859</v>
      </c>
      <c r="B1064" s="2">
        <f>RSI!B1064</f>
        <v>2.89</v>
      </c>
      <c r="C1064" s="2">
        <f>RSI!I1064</f>
        <v>70.122147956604465</v>
      </c>
      <c r="D1064" s="2">
        <f>MACD!E1064</f>
        <v>1.1578070898532467E-2</v>
      </c>
      <c r="E1064" s="2">
        <f>MACD!F1064</f>
        <v>-9.0760066582867213E-3</v>
      </c>
      <c r="F1064" s="2">
        <f>'Moving Avg'!D1064</f>
        <v>2.8940000000000001</v>
      </c>
      <c r="G1064" s="2">
        <f>'Moving Avg'!F1064</f>
        <v>2.8869999999999996</v>
      </c>
      <c r="H1064" s="2">
        <f>'Moving Avg'!G1064</f>
        <v>2.6814000000000004</v>
      </c>
      <c r="I1064" s="2">
        <f>'Moving Avg'!H1064</f>
        <v>2.322199999999996</v>
      </c>
      <c r="J1064" s="5" t="str">
        <f>OBV!F1064</f>
        <v>BEARISH</v>
      </c>
      <c r="K1064" s="5" t="str">
        <f>OBV!G1064</f>
        <v>NEUTRAL</v>
      </c>
      <c r="L1064" s="5" t="str">
        <f>OBV!H1064</f>
        <v>NEUTRAL</v>
      </c>
      <c r="M1064" s="7">
        <f t="shared" si="160"/>
        <v>0</v>
      </c>
      <c r="N1064" s="7">
        <f t="shared" si="161"/>
        <v>0</v>
      </c>
      <c r="O1064" s="7">
        <f t="shared" si="162"/>
        <v>50</v>
      </c>
      <c r="P1064" s="7">
        <f t="shared" si="163"/>
        <v>16.5</v>
      </c>
      <c r="Q1064" s="8">
        <f t="shared" si="164"/>
        <v>9.9749999999999996</v>
      </c>
      <c r="R1064" s="8">
        <f t="shared" si="165"/>
        <v>21.625</v>
      </c>
      <c r="S1064" s="8">
        <f t="shared" si="166"/>
        <v>19.925000000000001</v>
      </c>
      <c r="T1064" s="8">
        <f t="shared" si="167"/>
        <v>16.625</v>
      </c>
      <c r="U1064" s="7">
        <f t="shared" si="168"/>
        <v>17.175000000000001</v>
      </c>
      <c r="V1064" s="7">
        <f t="shared" si="169"/>
        <v>17.037500000000001</v>
      </c>
    </row>
    <row r="1065" spans="1:22" ht="13.5" x14ac:dyDescent="0.25">
      <c r="A1065" s="3">
        <f>RSI!A1065</f>
        <v>43860</v>
      </c>
      <c r="B1065" s="2">
        <f>RSI!B1065</f>
        <v>2.89</v>
      </c>
      <c r="C1065" s="2">
        <f>RSI!I1065</f>
        <v>70.122147956604465</v>
      </c>
      <c r="D1065" s="2">
        <f>MACD!E1065</f>
        <v>1.5393928316997929E-2</v>
      </c>
      <c r="E1065" s="2">
        <f>MACD!F1065</f>
        <v>-4.1820196632297918E-3</v>
      </c>
      <c r="F1065" s="2">
        <f>'Moving Avg'!D1065</f>
        <v>2.8940000000000001</v>
      </c>
      <c r="G1065" s="2">
        <f>'Moving Avg'!F1065</f>
        <v>2.8864999999999998</v>
      </c>
      <c r="H1065" s="2">
        <f>'Moving Avg'!G1065</f>
        <v>2.6914000000000002</v>
      </c>
      <c r="I1065" s="2">
        <f>'Moving Avg'!H1065</f>
        <v>2.3268999999999957</v>
      </c>
      <c r="J1065" s="5" t="str">
        <f>OBV!F1065</f>
        <v>BEARISH</v>
      </c>
      <c r="K1065" s="5" t="str">
        <f>OBV!G1065</f>
        <v>NEUTRAL</v>
      </c>
      <c r="L1065" s="5" t="str">
        <f>OBV!H1065</f>
        <v>NEUTRAL</v>
      </c>
      <c r="M1065" s="7">
        <f t="shared" si="160"/>
        <v>0</v>
      </c>
      <c r="N1065" s="7">
        <f t="shared" si="161"/>
        <v>0</v>
      </c>
      <c r="O1065" s="7">
        <f t="shared" si="162"/>
        <v>50</v>
      </c>
      <c r="P1065" s="7">
        <f t="shared" si="163"/>
        <v>16.5</v>
      </c>
      <c r="Q1065" s="8">
        <f t="shared" si="164"/>
        <v>9.9749999999999996</v>
      </c>
      <c r="R1065" s="8">
        <f t="shared" si="165"/>
        <v>21.625</v>
      </c>
      <c r="S1065" s="8">
        <f t="shared" si="166"/>
        <v>19.925000000000001</v>
      </c>
      <c r="T1065" s="8">
        <f t="shared" si="167"/>
        <v>16.625</v>
      </c>
      <c r="U1065" s="7">
        <f t="shared" si="168"/>
        <v>17.175000000000001</v>
      </c>
      <c r="V1065" s="7">
        <f t="shared" si="169"/>
        <v>17.037500000000001</v>
      </c>
    </row>
    <row r="1066" spans="1:22" ht="13.5" x14ac:dyDescent="0.25">
      <c r="A1066" s="3">
        <f>RSI!A1066</f>
        <v>43861</v>
      </c>
      <c r="B1066" s="2">
        <f>RSI!B1066</f>
        <v>2.89</v>
      </c>
      <c r="C1066" s="2">
        <f>RSI!I1066</f>
        <v>70.122147956604465</v>
      </c>
      <c r="D1066" s="2">
        <f>MACD!E1066</f>
        <v>1.8208130815032142E-2</v>
      </c>
      <c r="E1066" s="2">
        <f>MACD!F1066</f>
        <v>2.9601043242259489E-4</v>
      </c>
      <c r="F1066" s="2">
        <f>'Moving Avg'!D1066</f>
        <v>2.8940000000000001</v>
      </c>
      <c r="G1066" s="2">
        <f>'Moving Avg'!F1066</f>
        <v>2.8860000000000001</v>
      </c>
      <c r="H1066" s="2">
        <f>'Moving Avg'!G1066</f>
        <v>2.7</v>
      </c>
      <c r="I1066" s="2">
        <f>'Moving Avg'!H1066</f>
        <v>2.3315999999999959</v>
      </c>
      <c r="J1066" s="5" t="str">
        <f>OBV!F1066</f>
        <v>BEARISH</v>
      </c>
      <c r="K1066" s="5" t="str">
        <f>OBV!G1066</f>
        <v>NEUTRAL</v>
      </c>
      <c r="L1066" s="5" t="str">
        <f>OBV!H1066</f>
        <v>NEUTRAL</v>
      </c>
      <c r="M1066" s="7">
        <f t="shared" si="160"/>
        <v>0</v>
      </c>
      <c r="N1066" s="7">
        <f t="shared" si="161"/>
        <v>0</v>
      </c>
      <c r="O1066" s="7">
        <f t="shared" si="162"/>
        <v>50</v>
      </c>
      <c r="P1066" s="7">
        <f t="shared" si="163"/>
        <v>16.5</v>
      </c>
      <c r="Q1066" s="8">
        <f t="shared" si="164"/>
        <v>9.9749999999999996</v>
      </c>
      <c r="R1066" s="8">
        <f t="shared" si="165"/>
        <v>21.625</v>
      </c>
      <c r="S1066" s="8">
        <f t="shared" si="166"/>
        <v>19.925000000000001</v>
      </c>
      <c r="T1066" s="8">
        <f t="shared" si="167"/>
        <v>16.625</v>
      </c>
      <c r="U1066" s="7">
        <f t="shared" si="168"/>
        <v>17.175000000000001</v>
      </c>
      <c r="V1066" s="7">
        <f t="shared" si="169"/>
        <v>17.037500000000001</v>
      </c>
    </row>
    <row r="1067" spans="1:22" ht="13.5" x14ac:dyDescent="0.25">
      <c r="A1067" s="3">
        <f>RSI!A1067</f>
        <v>43864</v>
      </c>
      <c r="B1067" s="2">
        <f>RSI!B1067</f>
        <v>2.89</v>
      </c>
      <c r="C1067" s="2">
        <f>RSI!I1067</f>
        <v>70.122147956604465</v>
      </c>
      <c r="D1067" s="2">
        <f>MACD!E1067</f>
        <v>2.0205490255770897E-2</v>
      </c>
      <c r="E1067" s="2">
        <f>MACD!F1067</f>
        <v>4.2779063970922555E-3</v>
      </c>
      <c r="F1067" s="2">
        <f>'Moving Avg'!D1067</f>
        <v>2.8920000000000003</v>
      </c>
      <c r="G1067" s="2">
        <f>'Moving Avg'!F1067</f>
        <v>2.8855</v>
      </c>
      <c r="H1067" s="2">
        <f>'Moving Avg'!G1067</f>
        <v>2.7072000000000003</v>
      </c>
      <c r="I1067" s="2">
        <f>'Moving Avg'!H1067</f>
        <v>2.3362999999999956</v>
      </c>
      <c r="J1067" s="5" t="str">
        <f>OBV!F1067</f>
        <v>BEARISH</v>
      </c>
      <c r="K1067" s="5" t="str">
        <f>OBV!G1067</f>
        <v>NEUTRAL</v>
      </c>
      <c r="L1067" s="5" t="str">
        <f>OBV!H1067</f>
        <v>CONFIRMED BEARISH</v>
      </c>
      <c r="M1067" s="7">
        <f t="shared" si="160"/>
        <v>0</v>
      </c>
      <c r="N1067" s="7">
        <f t="shared" si="161"/>
        <v>0</v>
      </c>
      <c r="O1067" s="7">
        <f t="shared" si="162"/>
        <v>50</v>
      </c>
      <c r="P1067" s="7">
        <f t="shared" si="163"/>
        <v>16.5</v>
      </c>
      <c r="Q1067" s="8">
        <f t="shared" si="164"/>
        <v>9.9749999999999996</v>
      </c>
      <c r="R1067" s="8">
        <f t="shared" si="165"/>
        <v>21.625</v>
      </c>
      <c r="S1067" s="8">
        <f t="shared" si="166"/>
        <v>19.925000000000001</v>
      </c>
      <c r="T1067" s="8">
        <f t="shared" si="167"/>
        <v>16.625</v>
      </c>
      <c r="U1067" s="7">
        <f t="shared" si="168"/>
        <v>17.175000000000001</v>
      </c>
      <c r="V1067" s="7">
        <f t="shared" si="169"/>
        <v>17.037500000000001</v>
      </c>
    </row>
    <row r="1068" spans="1:22" ht="13.5" x14ac:dyDescent="0.25">
      <c r="A1068" s="3">
        <f>RSI!A1068</f>
        <v>43865</v>
      </c>
      <c r="B1068" s="2">
        <f>RSI!B1068</f>
        <v>2.89</v>
      </c>
      <c r="C1068" s="2">
        <f>RSI!I1068</f>
        <v>70.122147956604465</v>
      </c>
      <c r="D1068" s="2">
        <f>MACD!E1068</f>
        <v>2.3078572549731113E-2</v>
      </c>
      <c r="E1068" s="2">
        <f>MACD!F1068</f>
        <v>8.0380396276200274E-3</v>
      </c>
      <c r="F1068" s="2">
        <f>'Moving Avg'!D1068</f>
        <v>2.89</v>
      </c>
      <c r="G1068" s="2">
        <f>'Moving Avg'!F1068</f>
        <v>2.8855</v>
      </c>
      <c r="H1068" s="2">
        <f>'Moving Avg'!G1068</f>
        <v>2.7143999999999999</v>
      </c>
      <c r="I1068" s="2">
        <f>'Moving Avg'!H1068</f>
        <v>2.3409999999999953</v>
      </c>
      <c r="J1068" s="5" t="str">
        <f>OBV!F1068</f>
        <v>BEARISH</v>
      </c>
      <c r="K1068" s="5" t="str">
        <f>OBV!G1068</f>
        <v>NEUTRAL</v>
      </c>
      <c r="L1068" s="5" t="str">
        <f>OBV!H1068</f>
        <v>CONFIRMED BEARISH</v>
      </c>
      <c r="M1068" s="7">
        <f t="shared" si="160"/>
        <v>0</v>
      </c>
      <c r="N1068" s="7">
        <f t="shared" si="161"/>
        <v>0</v>
      </c>
      <c r="O1068" s="7">
        <f t="shared" si="162"/>
        <v>50</v>
      </c>
      <c r="P1068" s="7">
        <f t="shared" si="163"/>
        <v>16.5</v>
      </c>
      <c r="Q1068" s="8">
        <f t="shared" si="164"/>
        <v>9.9749999999999996</v>
      </c>
      <c r="R1068" s="8">
        <f t="shared" si="165"/>
        <v>21.625</v>
      </c>
      <c r="S1068" s="8">
        <f t="shared" si="166"/>
        <v>19.925000000000001</v>
      </c>
      <c r="T1068" s="8">
        <f t="shared" si="167"/>
        <v>16.625</v>
      </c>
      <c r="U1068" s="7">
        <f t="shared" si="168"/>
        <v>17.175000000000001</v>
      </c>
      <c r="V1068" s="7">
        <f t="shared" si="169"/>
        <v>17.037500000000001</v>
      </c>
    </row>
    <row r="1069" spans="1:22" ht="13.5" x14ac:dyDescent="0.25">
      <c r="A1069" s="3">
        <f>RSI!A1069</f>
        <v>43866</v>
      </c>
      <c r="B1069" s="2">
        <f>RSI!B1069</f>
        <v>2.89</v>
      </c>
      <c r="C1069" s="2">
        <f>RSI!I1069</f>
        <v>70.122147956604465</v>
      </c>
      <c r="D1069" s="2">
        <f>MACD!E1069</f>
        <v>2.3642057850700393E-2</v>
      </c>
      <c r="E1069" s="2">
        <f>MACD!F1069</f>
        <v>1.1158843272236102E-2</v>
      </c>
      <c r="F1069" s="2">
        <f>'Moving Avg'!D1069</f>
        <v>2.89</v>
      </c>
      <c r="G1069" s="2">
        <f>'Moving Avg'!F1069</f>
        <v>2.8855</v>
      </c>
      <c r="H1069" s="2">
        <f>'Moving Avg'!G1069</f>
        <v>2.7216000000000005</v>
      </c>
      <c r="I1069" s="2">
        <f>'Moving Avg'!H1069</f>
        <v>2.345699999999995</v>
      </c>
      <c r="J1069" s="5" t="str">
        <f>OBV!F1069</f>
        <v>NEUTRAL</v>
      </c>
      <c r="K1069" s="5" t="str">
        <f>OBV!G1069</f>
        <v>NEUTRAL</v>
      </c>
      <c r="L1069" s="5" t="str">
        <f>OBV!H1069</f>
        <v>NEUTRAL</v>
      </c>
      <c r="M1069" s="7">
        <f t="shared" si="160"/>
        <v>0</v>
      </c>
      <c r="N1069" s="7">
        <f t="shared" si="161"/>
        <v>0</v>
      </c>
      <c r="O1069" s="7">
        <f t="shared" si="162"/>
        <v>50</v>
      </c>
      <c r="P1069" s="7">
        <f t="shared" si="163"/>
        <v>33</v>
      </c>
      <c r="Q1069" s="8">
        <f t="shared" si="164"/>
        <v>12.45</v>
      </c>
      <c r="R1069" s="8">
        <f t="shared" si="165"/>
        <v>25.75</v>
      </c>
      <c r="S1069" s="8">
        <f t="shared" si="166"/>
        <v>27.35</v>
      </c>
      <c r="T1069" s="8">
        <f t="shared" si="167"/>
        <v>20.75</v>
      </c>
      <c r="U1069" s="7">
        <f t="shared" si="168"/>
        <v>21.850000000000005</v>
      </c>
      <c r="V1069" s="7">
        <f t="shared" si="169"/>
        <v>21.575000000000003</v>
      </c>
    </row>
    <row r="1070" spans="1:22" ht="13.5" x14ac:dyDescent="0.25">
      <c r="A1070" s="3">
        <f>RSI!A1070</f>
        <v>43867</v>
      </c>
      <c r="B1070" s="2">
        <f>RSI!B1070</f>
        <v>2.89</v>
      </c>
      <c r="C1070" s="2">
        <f>RSI!I1070</f>
        <v>70.122147956604465</v>
      </c>
      <c r="D1070" s="2">
        <f>MACD!E1070</f>
        <v>2.3814109777662296E-2</v>
      </c>
      <c r="E1070" s="2">
        <f>MACD!F1070</f>
        <v>1.368989657332134E-2</v>
      </c>
      <c r="F1070" s="2">
        <f>'Moving Avg'!D1070</f>
        <v>2.89</v>
      </c>
      <c r="G1070" s="2">
        <f>'Moving Avg'!F1070</f>
        <v>2.8855</v>
      </c>
      <c r="H1070" s="2">
        <f>'Moving Avg'!G1070</f>
        <v>2.7288000000000001</v>
      </c>
      <c r="I1070" s="2">
        <f>'Moving Avg'!H1070</f>
        <v>2.3503999999999947</v>
      </c>
      <c r="J1070" s="5" t="str">
        <f>OBV!F1070</f>
        <v>NEUTRAL</v>
      </c>
      <c r="K1070" s="5" t="str">
        <f>OBV!G1070</f>
        <v>NEUTRAL</v>
      </c>
      <c r="L1070" s="5" t="str">
        <f>OBV!H1070</f>
        <v>NEUTRAL</v>
      </c>
      <c r="M1070" s="7">
        <f t="shared" si="160"/>
        <v>0</v>
      </c>
      <c r="N1070" s="7">
        <f t="shared" si="161"/>
        <v>0</v>
      </c>
      <c r="O1070" s="7">
        <f t="shared" si="162"/>
        <v>50</v>
      </c>
      <c r="P1070" s="7">
        <f t="shared" si="163"/>
        <v>33</v>
      </c>
      <c r="Q1070" s="8">
        <f t="shared" si="164"/>
        <v>12.45</v>
      </c>
      <c r="R1070" s="8">
        <f t="shared" si="165"/>
        <v>25.75</v>
      </c>
      <c r="S1070" s="8">
        <f t="shared" si="166"/>
        <v>27.35</v>
      </c>
      <c r="T1070" s="8">
        <f t="shared" si="167"/>
        <v>20.75</v>
      </c>
      <c r="U1070" s="7">
        <f t="shared" si="168"/>
        <v>21.850000000000005</v>
      </c>
      <c r="V1070" s="7">
        <f t="shared" si="169"/>
        <v>21.575000000000003</v>
      </c>
    </row>
    <row r="1071" spans="1:22" ht="13.5" x14ac:dyDescent="0.25">
      <c r="A1071" s="3">
        <f>RSI!A1071</f>
        <v>43868</v>
      </c>
      <c r="B1071" s="2">
        <f>RSI!B1071</f>
        <v>2.89</v>
      </c>
      <c r="C1071" s="2">
        <f>RSI!I1071</f>
        <v>70.122147956604465</v>
      </c>
      <c r="D1071" s="2">
        <f>MACD!E1071</f>
        <v>2.3677522429525144E-2</v>
      </c>
      <c r="E1071" s="2">
        <f>MACD!F1071</f>
        <v>1.5687421744562103E-2</v>
      </c>
      <c r="F1071" s="2">
        <f>'Moving Avg'!D1071</f>
        <v>2.89</v>
      </c>
      <c r="G1071" s="2">
        <f>'Moving Avg'!F1071</f>
        <v>2.8850000000000002</v>
      </c>
      <c r="H1071" s="2">
        <f>'Moving Avg'!G1071</f>
        <v>2.7359999999999998</v>
      </c>
      <c r="I1071" s="2">
        <f>'Moving Avg'!H1071</f>
        <v>2.3550999999999944</v>
      </c>
      <c r="J1071" s="5" t="str">
        <f>OBV!F1071</f>
        <v>NEUTRAL</v>
      </c>
      <c r="K1071" s="5" t="str">
        <f>OBV!G1071</f>
        <v>NEUTRAL</v>
      </c>
      <c r="L1071" s="5" t="str">
        <f>OBV!H1071</f>
        <v>NEUTRAL</v>
      </c>
      <c r="M1071" s="7">
        <f t="shared" si="160"/>
        <v>0</v>
      </c>
      <c r="N1071" s="7">
        <f t="shared" si="161"/>
        <v>0</v>
      </c>
      <c r="O1071" s="7">
        <f t="shared" si="162"/>
        <v>50</v>
      </c>
      <c r="P1071" s="7">
        <f t="shared" si="163"/>
        <v>33</v>
      </c>
      <c r="Q1071" s="8">
        <f t="shared" si="164"/>
        <v>12.45</v>
      </c>
      <c r="R1071" s="8">
        <f t="shared" si="165"/>
        <v>25.75</v>
      </c>
      <c r="S1071" s="8">
        <f t="shared" si="166"/>
        <v>27.35</v>
      </c>
      <c r="T1071" s="8">
        <f t="shared" si="167"/>
        <v>20.75</v>
      </c>
      <c r="U1071" s="7">
        <f t="shared" si="168"/>
        <v>21.850000000000005</v>
      </c>
      <c r="V1071" s="7">
        <f t="shared" si="169"/>
        <v>21.575000000000003</v>
      </c>
    </row>
    <row r="1072" spans="1:22" ht="13.5" x14ac:dyDescent="0.25">
      <c r="A1072" s="3">
        <f>RSI!A1072</f>
        <v>43871</v>
      </c>
      <c r="B1072" s="2">
        <f>RSI!B1072</f>
        <v>2.89</v>
      </c>
      <c r="C1072" s="2">
        <f>RSI!I1072</f>
        <v>70.122147956604465</v>
      </c>
      <c r="D1072" s="2">
        <f>MACD!E1072</f>
        <v>2.4839141772956097E-2</v>
      </c>
      <c r="E1072" s="2">
        <f>MACD!F1072</f>
        <v>1.7517765750240902E-2</v>
      </c>
      <c r="F1072" s="2">
        <f>'Moving Avg'!D1072</f>
        <v>2.89</v>
      </c>
      <c r="G1072" s="2">
        <f>'Moving Avg'!F1072</f>
        <v>2.8885000000000001</v>
      </c>
      <c r="H1072" s="2">
        <f>'Moving Avg'!G1072</f>
        <v>2.7431999999999999</v>
      </c>
      <c r="I1072" s="2">
        <f>'Moving Avg'!H1072</f>
        <v>2.3600499999999944</v>
      </c>
      <c r="J1072" s="5" t="str">
        <f>OBV!F1072</f>
        <v>NEUTRAL</v>
      </c>
      <c r="K1072" s="5" t="str">
        <f>OBV!G1072</f>
        <v>NEUTRAL</v>
      </c>
      <c r="L1072" s="5" t="str">
        <f>OBV!H1072</f>
        <v>NEUTRAL</v>
      </c>
      <c r="M1072" s="7">
        <f t="shared" si="160"/>
        <v>0</v>
      </c>
      <c r="N1072" s="7">
        <f t="shared" si="161"/>
        <v>0</v>
      </c>
      <c r="O1072" s="7">
        <f t="shared" si="162"/>
        <v>50</v>
      </c>
      <c r="P1072" s="7">
        <f t="shared" si="163"/>
        <v>33</v>
      </c>
      <c r="Q1072" s="8">
        <f t="shared" si="164"/>
        <v>12.45</v>
      </c>
      <c r="R1072" s="8">
        <f t="shared" si="165"/>
        <v>25.75</v>
      </c>
      <c r="S1072" s="8">
        <f t="shared" si="166"/>
        <v>27.35</v>
      </c>
      <c r="T1072" s="8">
        <f t="shared" si="167"/>
        <v>20.75</v>
      </c>
      <c r="U1072" s="7">
        <f t="shared" si="168"/>
        <v>21.850000000000005</v>
      </c>
      <c r="V1072" s="7">
        <f t="shared" si="169"/>
        <v>21.575000000000003</v>
      </c>
    </row>
    <row r="1073" spans="1:22" ht="13.5" x14ac:dyDescent="0.25">
      <c r="A1073" s="3">
        <f>RSI!A1073</f>
        <v>43872</v>
      </c>
      <c r="B1073" s="2">
        <f>RSI!B1073</f>
        <v>2.89</v>
      </c>
      <c r="C1073" s="2">
        <f>RSI!I1073</f>
        <v>70.122147956604465</v>
      </c>
      <c r="D1073" s="2">
        <f>MACD!E1073</f>
        <v>2.5580135369399848E-2</v>
      </c>
      <c r="E1073" s="2">
        <f>MACD!F1073</f>
        <v>1.9130239674072694E-2</v>
      </c>
      <c r="F1073" s="2">
        <f>'Moving Avg'!D1073</f>
        <v>2.89</v>
      </c>
      <c r="G1073" s="2">
        <f>'Moving Avg'!F1073</f>
        <v>2.8920000000000003</v>
      </c>
      <c r="H1073" s="2">
        <f>'Moving Avg'!G1073</f>
        <v>2.7503999999999995</v>
      </c>
      <c r="I1073" s="2">
        <f>'Moving Avg'!H1073</f>
        <v>2.3649999999999944</v>
      </c>
      <c r="J1073" s="5" t="str">
        <f>OBV!F1073</f>
        <v>NEUTRAL</v>
      </c>
      <c r="K1073" s="5" t="str">
        <f>OBV!G1073</f>
        <v>NEUTRAL</v>
      </c>
      <c r="L1073" s="5" t="str">
        <f>OBV!H1073</f>
        <v>NEUTRAL</v>
      </c>
      <c r="M1073" s="7">
        <f t="shared" si="160"/>
        <v>0</v>
      </c>
      <c r="N1073" s="7">
        <f t="shared" si="161"/>
        <v>0</v>
      </c>
      <c r="O1073" s="7">
        <f t="shared" si="162"/>
        <v>50</v>
      </c>
      <c r="P1073" s="7">
        <f t="shared" si="163"/>
        <v>33</v>
      </c>
      <c r="Q1073" s="8">
        <f t="shared" si="164"/>
        <v>12.45</v>
      </c>
      <c r="R1073" s="8">
        <f t="shared" si="165"/>
        <v>25.75</v>
      </c>
      <c r="S1073" s="8">
        <f t="shared" si="166"/>
        <v>27.35</v>
      </c>
      <c r="T1073" s="8">
        <f t="shared" si="167"/>
        <v>20.75</v>
      </c>
      <c r="U1073" s="7">
        <f t="shared" si="168"/>
        <v>21.850000000000005</v>
      </c>
      <c r="V1073" s="7">
        <f t="shared" si="169"/>
        <v>21.575000000000003</v>
      </c>
    </row>
    <row r="1074" spans="1:22" ht="13.5" x14ac:dyDescent="0.25">
      <c r="A1074" s="3">
        <f>RSI!A1074</f>
        <v>43873</v>
      </c>
      <c r="B1074" s="2">
        <f>RSI!B1074</f>
        <v>2.89</v>
      </c>
      <c r="C1074" s="2">
        <f>RSI!I1074</f>
        <v>70.122147956604465</v>
      </c>
      <c r="D1074" s="2">
        <f>MACD!E1074</f>
        <v>2.4444672969241132E-2</v>
      </c>
      <c r="E1074" s="2">
        <f>MACD!F1074</f>
        <v>2.0193126333106381E-2</v>
      </c>
      <c r="F1074" s="2">
        <f>'Moving Avg'!D1074</f>
        <v>2.89</v>
      </c>
      <c r="G1074" s="2">
        <f>'Moving Avg'!F1074</f>
        <v>2.8915000000000002</v>
      </c>
      <c r="H1074" s="2">
        <f>'Moving Avg'!G1074</f>
        <v>2.7575999999999992</v>
      </c>
      <c r="I1074" s="2">
        <f>'Moving Avg'!H1074</f>
        <v>2.3696999999999941</v>
      </c>
      <c r="J1074" s="5" t="str">
        <f>OBV!F1074</f>
        <v>NEUTRAL</v>
      </c>
      <c r="K1074" s="5" t="str">
        <f>OBV!G1074</f>
        <v>NEUTRAL</v>
      </c>
      <c r="L1074" s="5" t="str">
        <f>OBV!H1074</f>
        <v>NEUTRAL</v>
      </c>
      <c r="M1074" s="7">
        <f t="shared" si="160"/>
        <v>0</v>
      </c>
      <c r="N1074" s="7">
        <f t="shared" si="161"/>
        <v>0</v>
      </c>
      <c r="O1074" s="7">
        <f t="shared" si="162"/>
        <v>50</v>
      </c>
      <c r="P1074" s="7">
        <f t="shared" si="163"/>
        <v>33</v>
      </c>
      <c r="Q1074" s="8">
        <f t="shared" si="164"/>
        <v>12.45</v>
      </c>
      <c r="R1074" s="8">
        <f t="shared" si="165"/>
        <v>25.75</v>
      </c>
      <c r="S1074" s="8">
        <f t="shared" si="166"/>
        <v>27.35</v>
      </c>
      <c r="T1074" s="8">
        <f t="shared" si="167"/>
        <v>20.75</v>
      </c>
      <c r="U1074" s="7">
        <f t="shared" si="168"/>
        <v>21.850000000000005</v>
      </c>
      <c r="V1074" s="7">
        <f t="shared" si="169"/>
        <v>21.575000000000003</v>
      </c>
    </row>
    <row r="1075" spans="1:22" ht="13.5" x14ac:dyDescent="0.25">
      <c r="A1075" s="3">
        <f>RSI!A1075</f>
        <v>43874</v>
      </c>
      <c r="B1075" s="2">
        <f>RSI!B1075</f>
        <v>2.89</v>
      </c>
      <c r="C1075" s="2">
        <f>RSI!I1075</f>
        <v>70.122147956604465</v>
      </c>
      <c r="D1075" s="2">
        <f>MACD!E1075</f>
        <v>2.3276493903940487E-2</v>
      </c>
      <c r="E1075" s="2">
        <f>MACD!F1075</f>
        <v>2.0809799847273207E-2</v>
      </c>
      <c r="F1075" s="2">
        <f>'Moving Avg'!D1075</f>
        <v>2.89</v>
      </c>
      <c r="G1075" s="2">
        <f>'Moving Avg'!F1075</f>
        <v>2.8915000000000002</v>
      </c>
      <c r="H1075" s="2">
        <f>'Moving Avg'!G1075</f>
        <v>2.7647999999999997</v>
      </c>
      <c r="I1075" s="2">
        <f>'Moving Avg'!H1075</f>
        <v>2.3746499999999937</v>
      </c>
      <c r="J1075" s="5" t="str">
        <f>OBV!F1075</f>
        <v>NEUTRAL</v>
      </c>
      <c r="K1075" s="5" t="str">
        <f>OBV!G1075</f>
        <v>NEUTRAL</v>
      </c>
      <c r="L1075" s="5" t="str">
        <f>OBV!H1075</f>
        <v>NEUTRAL</v>
      </c>
      <c r="M1075" s="7">
        <f t="shared" si="160"/>
        <v>0</v>
      </c>
      <c r="N1075" s="7">
        <f t="shared" si="161"/>
        <v>0</v>
      </c>
      <c r="O1075" s="7">
        <f t="shared" si="162"/>
        <v>50</v>
      </c>
      <c r="P1075" s="7">
        <f t="shared" si="163"/>
        <v>33</v>
      </c>
      <c r="Q1075" s="8">
        <f t="shared" si="164"/>
        <v>12.45</v>
      </c>
      <c r="R1075" s="8">
        <f t="shared" si="165"/>
        <v>25.75</v>
      </c>
      <c r="S1075" s="8">
        <f t="shared" si="166"/>
        <v>27.35</v>
      </c>
      <c r="T1075" s="8">
        <f t="shared" si="167"/>
        <v>20.75</v>
      </c>
      <c r="U1075" s="7">
        <f t="shared" si="168"/>
        <v>21.850000000000005</v>
      </c>
      <c r="V1075" s="7">
        <f t="shared" si="169"/>
        <v>21.575000000000003</v>
      </c>
    </row>
    <row r="1076" spans="1:22" ht="13.5" x14ac:dyDescent="0.25">
      <c r="A1076" s="3">
        <f>RSI!A1076</f>
        <v>43875</v>
      </c>
      <c r="B1076" s="2">
        <f>RSI!B1076</f>
        <v>2.89</v>
      </c>
      <c r="C1076" s="2">
        <f>RSI!I1076</f>
        <v>70.122147956604465</v>
      </c>
      <c r="D1076" s="2">
        <f>MACD!E1076</f>
        <v>2.2095994705725541E-2</v>
      </c>
      <c r="E1076" s="2">
        <f>MACD!F1076</f>
        <v>2.1067038818963674E-2</v>
      </c>
      <c r="F1076" s="2">
        <f>'Moving Avg'!D1076</f>
        <v>2.89</v>
      </c>
      <c r="G1076" s="2">
        <f>'Moving Avg'!F1076</f>
        <v>2.8915000000000002</v>
      </c>
      <c r="H1076" s="2">
        <f>'Moving Avg'!G1076</f>
        <v>2.7725999999999993</v>
      </c>
      <c r="I1076" s="2">
        <f>'Moving Avg'!H1076</f>
        <v>2.3793499999999939</v>
      </c>
      <c r="J1076" s="5" t="str">
        <f>OBV!F1076</f>
        <v>NEUTRAL</v>
      </c>
      <c r="K1076" s="5" t="str">
        <f>OBV!G1076</f>
        <v>NEUTRAL</v>
      </c>
      <c r="L1076" s="5" t="str">
        <f>OBV!H1076</f>
        <v>NEUTRAL</v>
      </c>
      <c r="M1076" s="7">
        <f t="shared" si="160"/>
        <v>0</v>
      </c>
      <c r="N1076" s="7">
        <f t="shared" si="161"/>
        <v>0</v>
      </c>
      <c r="O1076" s="7">
        <f t="shared" si="162"/>
        <v>50</v>
      </c>
      <c r="P1076" s="7">
        <f t="shared" si="163"/>
        <v>33</v>
      </c>
      <c r="Q1076" s="8">
        <f t="shared" si="164"/>
        <v>12.45</v>
      </c>
      <c r="R1076" s="8">
        <f t="shared" si="165"/>
        <v>25.75</v>
      </c>
      <c r="S1076" s="8">
        <f t="shared" si="166"/>
        <v>27.35</v>
      </c>
      <c r="T1076" s="8">
        <f t="shared" si="167"/>
        <v>20.75</v>
      </c>
      <c r="U1076" s="7">
        <f t="shared" si="168"/>
        <v>21.850000000000005</v>
      </c>
      <c r="V1076" s="7">
        <f t="shared" si="169"/>
        <v>21.575000000000003</v>
      </c>
    </row>
    <row r="1077" spans="1:22" ht="13.5" x14ac:dyDescent="0.25">
      <c r="A1077" s="3">
        <f>RSI!A1077</f>
        <v>43878</v>
      </c>
      <c r="B1077" s="2">
        <f>RSI!B1077</f>
        <v>2.89</v>
      </c>
      <c r="C1077" s="2">
        <f>RSI!I1077</f>
        <v>70.122147956604465</v>
      </c>
      <c r="D1077" s="2">
        <f>MACD!E1077</f>
        <v>2.0919295964038742E-2</v>
      </c>
      <c r="E1077" s="2">
        <f>MACD!F1077</f>
        <v>2.1037490247978692E-2</v>
      </c>
      <c r="F1077" s="2">
        <f>'Moving Avg'!D1077</f>
        <v>2.89</v>
      </c>
      <c r="G1077" s="2">
        <f>'Moving Avg'!F1077</f>
        <v>2.8915000000000002</v>
      </c>
      <c r="H1077" s="2">
        <f>'Moving Avg'!G1077</f>
        <v>2.7803999999999998</v>
      </c>
      <c r="I1077" s="2">
        <f>'Moving Avg'!H1077</f>
        <v>2.3840499999999936</v>
      </c>
      <c r="J1077" s="5" t="str">
        <f>OBV!F1077</f>
        <v>NEUTRAL</v>
      </c>
      <c r="K1077" s="5" t="str">
        <f>OBV!G1077</f>
        <v>NEUTRAL</v>
      </c>
      <c r="L1077" s="5" t="str">
        <f>OBV!H1077</f>
        <v>NEUTRAL</v>
      </c>
      <c r="M1077" s="7">
        <f t="shared" si="160"/>
        <v>0</v>
      </c>
      <c r="N1077" s="7">
        <f t="shared" si="161"/>
        <v>45</v>
      </c>
      <c r="O1077" s="7">
        <f t="shared" si="162"/>
        <v>50</v>
      </c>
      <c r="P1077" s="7">
        <f t="shared" si="163"/>
        <v>33</v>
      </c>
      <c r="Q1077" s="8">
        <f t="shared" si="164"/>
        <v>28.2</v>
      </c>
      <c r="R1077" s="8">
        <f t="shared" si="165"/>
        <v>34.75</v>
      </c>
      <c r="S1077" s="8">
        <f t="shared" si="166"/>
        <v>34.1</v>
      </c>
      <c r="T1077" s="8">
        <f t="shared" si="167"/>
        <v>32</v>
      </c>
      <c r="U1077" s="7">
        <f t="shared" si="168"/>
        <v>32.35</v>
      </c>
      <c r="V1077" s="7">
        <f t="shared" si="169"/>
        <v>32.262500000000003</v>
      </c>
    </row>
    <row r="1078" spans="1:22" ht="13.5" x14ac:dyDescent="0.25">
      <c r="A1078" s="3">
        <f>RSI!A1078</f>
        <v>43879</v>
      </c>
      <c r="B1078" s="2">
        <f>RSI!B1078</f>
        <v>2.89</v>
      </c>
      <c r="C1078" s="2">
        <f>RSI!I1078</f>
        <v>70.122147956604451</v>
      </c>
      <c r="D1078" s="2">
        <f>MACD!E1078</f>
        <v>1.9758984460278128E-2</v>
      </c>
      <c r="E1078" s="2">
        <f>MACD!F1078</f>
        <v>2.0781789090438582E-2</v>
      </c>
      <c r="F1078" s="2">
        <f>'Moving Avg'!D1078</f>
        <v>2.89</v>
      </c>
      <c r="G1078" s="2">
        <f>'Moving Avg'!F1078</f>
        <v>2.8910000000000005</v>
      </c>
      <c r="H1078" s="2">
        <f>'Moving Avg'!G1078</f>
        <v>2.7881999999999993</v>
      </c>
      <c r="I1078" s="2">
        <f>'Moving Avg'!H1078</f>
        <v>2.3887499999999933</v>
      </c>
      <c r="J1078" s="5" t="str">
        <f>OBV!F1078</f>
        <v>NEUTRAL</v>
      </c>
      <c r="K1078" s="5" t="str">
        <f>OBV!G1078</f>
        <v>NEUTRAL</v>
      </c>
      <c r="L1078" s="5" t="str">
        <f>OBV!H1078</f>
        <v>NEUTRAL</v>
      </c>
      <c r="M1078" s="7">
        <f t="shared" si="160"/>
        <v>0</v>
      </c>
      <c r="N1078" s="7">
        <f t="shared" si="161"/>
        <v>45</v>
      </c>
      <c r="O1078" s="7">
        <f t="shared" si="162"/>
        <v>50</v>
      </c>
      <c r="P1078" s="7">
        <f t="shared" si="163"/>
        <v>33</v>
      </c>
      <c r="Q1078" s="8">
        <f t="shared" si="164"/>
        <v>28.2</v>
      </c>
      <c r="R1078" s="8">
        <f t="shared" si="165"/>
        <v>34.75</v>
      </c>
      <c r="S1078" s="8">
        <f t="shared" si="166"/>
        <v>34.1</v>
      </c>
      <c r="T1078" s="8">
        <f t="shared" si="167"/>
        <v>32</v>
      </c>
      <c r="U1078" s="7">
        <f t="shared" si="168"/>
        <v>32.35</v>
      </c>
      <c r="V1078" s="7">
        <f t="shared" si="169"/>
        <v>32.262500000000003</v>
      </c>
    </row>
    <row r="1079" spans="1:22" ht="13.5" x14ac:dyDescent="0.25">
      <c r="A1079" s="3">
        <f>RSI!A1079</f>
        <v>43880</v>
      </c>
      <c r="B1079" s="2">
        <f>RSI!B1079</f>
        <v>2.89</v>
      </c>
      <c r="C1079" s="2">
        <f>RSI!I1079</f>
        <v>70.122147956604465</v>
      </c>
      <c r="D1079" s="2">
        <f>MACD!E1079</f>
        <v>1.8624734883709859E-2</v>
      </c>
      <c r="E1079" s="2">
        <f>MACD!F1079</f>
        <v>2.0350378249092839E-2</v>
      </c>
      <c r="F1079" s="2">
        <f>'Moving Avg'!D1079</f>
        <v>2.89</v>
      </c>
      <c r="G1079" s="2">
        <f>'Moving Avg'!F1079</f>
        <v>2.8910000000000005</v>
      </c>
      <c r="H1079" s="2">
        <f>'Moving Avg'!G1079</f>
        <v>2.7959999999999989</v>
      </c>
      <c r="I1079" s="2">
        <f>'Moving Avg'!H1079</f>
        <v>2.3934499999999934</v>
      </c>
      <c r="J1079" s="5" t="str">
        <f>OBV!F1079</f>
        <v>NEUTRAL</v>
      </c>
      <c r="K1079" s="5" t="str">
        <f>OBV!G1079</f>
        <v>NEUTRAL</v>
      </c>
      <c r="L1079" s="5" t="str">
        <f>OBV!H1079</f>
        <v>NEUTRAL</v>
      </c>
      <c r="M1079" s="7">
        <f t="shared" si="160"/>
        <v>0</v>
      </c>
      <c r="N1079" s="7">
        <f t="shared" si="161"/>
        <v>45</v>
      </c>
      <c r="O1079" s="7">
        <f t="shared" si="162"/>
        <v>50</v>
      </c>
      <c r="P1079" s="7">
        <f t="shared" si="163"/>
        <v>33</v>
      </c>
      <c r="Q1079" s="8">
        <f t="shared" si="164"/>
        <v>28.2</v>
      </c>
      <c r="R1079" s="8">
        <f t="shared" si="165"/>
        <v>34.75</v>
      </c>
      <c r="S1079" s="8">
        <f t="shared" si="166"/>
        <v>34.1</v>
      </c>
      <c r="T1079" s="8">
        <f t="shared" si="167"/>
        <v>32</v>
      </c>
      <c r="U1079" s="7">
        <f t="shared" si="168"/>
        <v>32.35</v>
      </c>
      <c r="V1079" s="7">
        <f t="shared" si="169"/>
        <v>32.262500000000003</v>
      </c>
    </row>
    <row r="1080" spans="1:22" ht="13.5" x14ac:dyDescent="0.25">
      <c r="A1080" s="3">
        <f>RSI!A1080</f>
        <v>43881</v>
      </c>
      <c r="B1080" s="2">
        <f>RSI!B1080</f>
        <v>2.89</v>
      </c>
      <c r="C1080" s="2">
        <f>RSI!I1080</f>
        <v>70.122147956604465</v>
      </c>
      <c r="D1080" s="2">
        <f>MACD!E1080</f>
        <v>1.7523830117069039E-2</v>
      </c>
      <c r="E1080" s="2">
        <f>MACD!F1080</f>
        <v>1.9785068622688081E-2</v>
      </c>
      <c r="F1080" s="2">
        <f>'Moving Avg'!D1080</f>
        <v>2.89</v>
      </c>
      <c r="G1080" s="2">
        <f>'Moving Avg'!F1080</f>
        <v>2.8910000000000005</v>
      </c>
      <c r="H1080" s="2">
        <f>'Moving Avg'!G1080</f>
        <v>2.8037999999999994</v>
      </c>
      <c r="I1080" s="2">
        <f>'Moving Avg'!H1080</f>
        <v>2.3981499999999936</v>
      </c>
      <c r="J1080" s="5" t="str">
        <f>OBV!F1080</f>
        <v>NEUTRAL</v>
      </c>
      <c r="K1080" s="5" t="str">
        <f>OBV!G1080</f>
        <v>NEUTRAL</v>
      </c>
      <c r="L1080" s="5" t="str">
        <f>OBV!H1080</f>
        <v>NEUTRAL</v>
      </c>
      <c r="M1080" s="7">
        <f t="shared" si="160"/>
        <v>0</v>
      </c>
      <c r="N1080" s="7">
        <f t="shared" si="161"/>
        <v>45</v>
      </c>
      <c r="O1080" s="7">
        <f t="shared" si="162"/>
        <v>50</v>
      </c>
      <c r="P1080" s="7">
        <f t="shared" si="163"/>
        <v>33</v>
      </c>
      <c r="Q1080" s="8">
        <f t="shared" si="164"/>
        <v>28.2</v>
      </c>
      <c r="R1080" s="8">
        <f t="shared" si="165"/>
        <v>34.75</v>
      </c>
      <c r="S1080" s="8">
        <f t="shared" si="166"/>
        <v>34.1</v>
      </c>
      <c r="T1080" s="8">
        <f t="shared" si="167"/>
        <v>32</v>
      </c>
      <c r="U1080" s="7">
        <f t="shared" si="168"/>
        <v>32.35</v>
      </c>
      <c r="V1080" s="7">
        <f t="shared" si="169"/>
        <v>32.262500000000003</v>
      </c>
    </row>
    <row r="1081" spans="1:22" ht="13.5" x14ac:dyDescent="0.25">
      <c r="A1081" s="3">
        <f>RSI!A1081</f>
        <v>43882</v>
      </c>
      <c r="B1081" s="2">
        <f>RSI!B1081</f>
        <v>2.89</v>
      </c>
      <c r="C1081" s="2">
        <f>RSI!I1081</f>
        <v>70.122147956604465</v>
      </c>
      <c r="D1081" s="2">
        <f>MACD!E1081</f>
        <v>1.6461596124777156E-2</v>
      </c>
      <c r="E1081" s="2">
        <f>MACD!F1081</f>
        <v>1.9120374123105896E-2</v>
      </c>
      <c r="F1081" s="2">
        <f>'Moving Avg'!D1081</f>
        <v>2.89</v>
      </c>
      <c r="G1081" s="2">
        <f>'Moving Avg'!F1081</f>
        <v>2.8910000000000005</v>
      </c>
      <c r="H1081" s="2">
        <f>'Moving Avg'!G1081</f>
        <v>2.811599999999999</v>
      </c>
      <c r="I1081" s="2">
        <f>'Moving Avg'!H1081</f>
        <v>2.4028499999999937</v>
      </c>
      <c r="J1081" s="5" t="str">
        <f>OBV!F1081</f>
        <v>NEUTRAL</v>
      </c>
      <c r="K1081" s="5" t="str">
        <f>OBV!G1081</f>
        <v>NEUTRAL</v>
      </c>
      <c r="L1081" s="5" t="str">
        <f>OBV!H1081</f>
        <v>NEUTRAL</v>
      </c>
      <c r="M1081" s="7">
        <f t="shared" si="160"/>
        <v>0</v>
      </c>
      <c r="N1081" s="7">
        <f t="shared" si="161"/>
        <v>45</v>
      </c>
      <c r="O1081" s="7">
        <f t="shared" si="162"/>
        <v>50</v>
      </c>
      <c r="P1081" s="7">
        <f t="shared" si="163"/>
        <v>33</v>
      </c>
      <c r="Q1081" s="8">
        <f t="shared" si="164"/>
        <v>28.2</v>
      </c>
      <c r="R1081" s="8">
        <f t="shared" si="165"/>
        <v>34.75</v>
      </c>
      <c r="S1081" s="8">
        <f t="shared" si="166"/>
        <v>34.1</v>
      </c>
      <c r="T1081" s="8">
        <f t="shared" si="167"/>
        <v>32</v>
      </c>
      <c r="U1081" s="7">
        <f t="shared" si="168"/>
        <v>32.35</v>
      </c>
      <c r="V1081" s="7">
        <f t="shared" si="169"/>
        <v>32.262500000000003</v>
      </c>
    </row>
    <row r="1082" spans="1:22" ht="13.5" x14ac:dyDescent="0.25">
      <c r="A1082" s="3">
        <f>RSI!A1082</f>
        <v>43885</v>
      </c>
      <c r="B1082" s="2">
        <f>RSI!B1082</f>
        <v>2.89</v>
      </c>
      <c r="C1082" s="2">
        <f>RSI!I1082</f>
        <v>70.122147956604465</v>
      </c>
      <c r="D1082" s="2">
        <f>MACD!E1082</f>
        <v>1.544176497839711E-2</v>
      </c>
      <c r="E1082" s="2">
        <f>MACD!F1082</f>
        <v>1.8384652294164139E-2</v>
      </c>
      <c r="F1082" s="2">
        <f>'Moving Avg'!D1082</f>
        <v>2.89</v>
      </c>
      <c r="G1082" s="2">
        <f>'Moving Avg'!F1082</f>
        <v>2.8905000000000003</v>
      </c>
      <c r="H1082" s="2">
        <f>'Moving Avg'!G1082</f>
        <v>2.8193999999999995</v>
      </c>
      <c r="I1082" s="2">
        <f>'Moving Avg'!H1082</f>
        <v>2.4075499999999939</v>
      </c>
      <c r="J1082" s="5" t="str">
        <f>OBV!F1082</f>
        <v>NEUTRAL</v>
      </c>
      <c r="K1082" s="5" t="str">
        <f>OBV!G1082</f>
        <v>NEUTRAL</v>
      </c>
      <c r="L1082" s="5" t="str">
        <f>OBV!H1082</f>
        <v>NEUTRAL</v>
      </c>
      <c r="M1082" s="7">
        <f t="shared" si="160"/>
        <v>0</v>
      </c>
      <c r="N1082" s="7">
        <f t="shared" si="161"/>
        <v>45</v>
      </c>
      <c r="O1082" s="7">
        <f t="shared" si="162"/>
        <v>50</v>
      </c>
      <c r="P1082" s="7">
        <f t="shared" si="163"/>
        <v>33</v>
      </c>
      <c r="Q1082" s="8">
        <f t="shared" si="164"/>
        <v>28.2</v>
      </c>
      <c r="R1082" s="8">
        <f t="shared" si="165"/>
        <v>34.75</v>
      </c>
      <c r="S1082" s="8">
        <f t="shared" si="166"/>
        <v>34.1</v>
      </c>
      <c r="T1082" s="8">
        <f t="shared" si="167"/>
        <v>32</v>
      </c>
      <c r="U1082" s="7">
        <f t="shared" si="168"/>
        <v>32.35</v>
      </c>
      <c r="V1082" s="7">
        <f t="shared" si="169"/>
        <v>32.262500000000003</v>
      </c>
    </row>
    <row r="1083" spans="1:22" ht="13.5" x14ac:dyDescent="0.25">
      <c r="A1083" s="3">
        <f>RSI!A1083</f>
        <v>43886</v>
      </c>
      <c r="B1083" s="2">
        <f>RSI!B1083</f>
        <v>2.89</v>
      </c>
      <c r="C1083" s="2">
        <f>RSI!I1083</f>
        <v>70.122147956604465</v>
      </c>
      <c r="D1083" s="2">
        <f>MACD!E1083</f>
        <v>1.446677744230529E-2</v>
      </c>
      <c r="E1083" s="2">
        <f>MACD!F1083</f>
        <v>1.7601077323792368E-2</v>
      </c>
      <c r="F1083" s="2">
        <f>'Moving Avg'!D1083</f>
        <v>2.89</v>
      </c>
      <c r="G1083" s="2">
        <f>'Moving Avg'!F1083</f>
        <v>2.89</v>
      </c>
      <c r="H1083" s="2">
        <f>'Moving Avg'!G1083</f>
        <v>2.827199999999999</v>
      </c>
      <c r="I1083" s="2">
        <f>'Moving Avg'!H1083</f>
        <v>2.4119999999999937</v>
      </c>
      <c r="J1083" s="5" t="str">
        <f>OBV!F1083</f>
        <v>NEUTRAL</v>
      </c>
      <c r="K1083" s="5" t="str">
        <f>OBV!G1083</f>
        <v>NEUTRAL</v>
      </c>
      <c r="L1083" s="5" t="str">
        <f>OBV!H1083</f>
        <v>NEUTRAL</v>
      </c>
      <c r="M1083" s="7">
        <f t="shared" si="160"/>
        <v>0</v>
      </c>
      <c r="N1083" s="7">
        <f t="shared" si="161"/>
        <v>45</v>
      </c>
      <c r="O1083" s="7">
        <f t="shared" si="162"/>
        <v>50</v>
      </c>
      <c r="P1083" s="7">
        <f t="shared" si="163"/>
        <v>33</v>
      </c>
      <c r="Q1083" s="8">
        <f t="shared" si="164"/>
        <v>28.2</v>
      </c>
      <c r="R1083" s="8">
        <f t="shared" si="165"/>
        <v>34.75</v>
      </c>
      <c r="S1083" s="8">
        <f t="shared" si="166"/>
        <v>34.1</v>
      </c>
      <c r="T1083" s="8">
        <f t="shared" si="167"/>
        <v>32</v>
      </c>
      <c r="U1083" s="7">
        <f t="shared" si="168"/>
        <v>32.35</v>
      </c>
      <c r="V1083" s="7">
        <f t="shared" si="169"/>
        <v>32.262500000000003</v>
      </c>
    </row>
    <row r="1084" spans="1:22" ht="13.5" x14ac:dyDescent="0.25">
      <c r="A1084" s="3">
        <f>RSI!A1084</f>
        <v>43887</v>
      </c>
      <c r="B1084" s="2">
        <f>RSI!B1084</f>
        <v>2.89</v>
      </c>
      <c r="C1084" s="2">
        <f>RSI!I1084</f>
        <v>70.122147956604451</v>
      </c>
      <c r="D1084" s="2">
        <f>MACD!E1084</f>
        <v>1.3538034757990758E-2</v>
      </c>
      <c r="E1084" s="2">
        <f>MACD!F1084</f>
        <v>1.6788468810632045E-2</v>
      </c>
      <c r="F1084" s="2">
        <f>'Moving Avg'!D1084</f>
        <v>2.89</v>
      </c>
      <c r="G1084" s="2">
        <f>'Moving Avg'!F1084</f>
        <v>2.89</v>
      </c>
      <c r="H1084" s="2">
        <f>'Moving Avg'!G1084</f>
        <v>2.8349999999999995</v>
      </c>
      <c r="I1084" s="2">
        <f>'Moving Avg'!H1084</f>
        <v>2.416449999999994</v>
      </c>
      <c r="J1084" s="5" t="str">
        <f>OBV!F1084</f>
        <v>NEUTRAL</v>
      </c>
      <c r="K1084" s="5" t="str">
        <f>OBV!G1084</f>
        <v>NEUTRAL</v>
      </c>
      <c r="L1084" s="5" t="str">
        <f>OBV!H1084</f>
        <v>NEUTRAL</v>
      </c>
      <c r="M1084" s="7">
        <f t="shared" si="160"/>
        <v>0</v>
      </c>
      <c r="N1084" s="7">
        <f t="shared" si="161"/>
        <v>45</v>
      </c>
      <c r="O1084" s="7">
        <f t="shared" si="162"/>
        <v>50</v>
      </c>
      <c r="P1084" s="7">
        <f t="shared" si="163"/>
        <v>33</v>
      </c>
      <c r="Q1084" s="8">
        <f t="shared" si="164"/>
        <v>28.2</v>
      </c>
      <c r="R1084" s="8">
        <f t="shared" si="165"/>
        <v>34.75</v>
      </c>
      <c r="S1084" s="8">
        <f t="shared" si="166"/>
        <v>34.1</v>
      </c>
      <c r="T1084" s="8">
        <f t="shared" si="167"/>
        <v>32</v>
      </c>
      <c r="U1084" s="7">
        <f t="shared" si="168"/>
        <v>32.35</v>
      </c>
      <c r="V1084" s="7">
        <f t="shared" si="169"/>
        <v>32.262500000000003</v>
      </c>
    </row>
    <row r="1085" spans="1:22" ht="13.5" x14ac:dyDescent="0.25">
      <c r="A1085" s="3">
        <f>RSI!A1085</f>
        <v>43888</v>
      </c>
      <c r="B1085" s="2">
        <f>RSI!B1085</f>
        <v>2.89</v>
      </c>
      <c r="C1085" s="2">
        <f>RSI!I1085</f>
        <v>70.122147956604465</v>
      </c>
      <c r="D1085" s="2">
        <f>MACD!E1085</f>
        <v>1.265610775736814E-2</v>
      </c>
      <c r="E1085" s="2">
        <f>MACD!F1085</f>
        <v>1.5961996599979263E-2</v>
      </c>
      <c r="F1085" s="2">
        <f>'Moving Avg'!D1085</f>
        <v>2.89</v>
      </c>
      <c r="G1085" s="2">
        <f>'Moving Avg'!F1085</f>
        <v>2.89</v>
      </c>
      <c r="H1085" s="2">
        <f>'Moving Avg'!G1085</f>
        <v>2.8427999999999991</v>
      </c>
      <c r="I1085" s="2">
        <f>'Moving Avg'!H1085</f>
        <v>2.4208999999999938</v>
      </c>
      <c r="J1085" s="5" t="str">
        <f>OBV!F1085</f>
        <v>NEUTRAL</v>
      </c>
      <c r="K1085" s="5" t="str">
        <f>OBV!G1085</f>
        <v>NEUTRAL</v>
      </c>
      <c r="L1085" s="5" t="str">
        <f>OBV!H1085</f>
        <v>NEUTRAL</v>
      </c>
      <c r="M1085" s="7">
        <f t="shared" si="160"/>
        <v>0</v>
      </c>
      <c r="N1085" s="7">
        <f t="shared" si="161"/>
        <v>45</v>
      </c>
      <c r="O1085" s="7">
        <f t="shared" si="162"/>
        <v>50</v>
      </c>
      <c r="P1085" s="7">
        <f t="shared" si="163"/>
        <v>33</v>
      </c>
      <c r="Q1085" s="8">
        <f t="shared" si="164"/>
        <v>28.2</v>
      </c>
      <c r="R1085" s="8">
        <f t="shared" si="165"/>
        <v>34.75</v>
      </c>
      <c r="S1085" s="8">
        <f t="shared" si="166"/>
        <v>34.1</v>
      </c>
      <c r="T1085" s="8">
        <f t="shared" si="167"/>
        <v>32</v>
      </c>
      <c r="U1085" s="7">
        <f t="shared" si="168"/>
        <v>32.35</v>
      </c>
      <c r="V1085" s="7">
        <f t="shared" si="169"/>
        <v>32.262500000000003</v>
      </c>
    </row>
    <row r="1086" spans="1:22" ht="13.5" x14ac:dyDescent="0.25">
      <c r="A1086" s="3">
        <f>RSI!A1086</f>
        <v>43889</v>
      </c>
      <c r="B1086" s="2">
        <f>RSI!B1086</f>
        <v>2.89</v>
      </c>
      <c r="C1086" s="2">
        <f>RSI!I1086</f>
        <v>70.122147956604451</v>
      </c>
      <c r="D1086" s="2">
        <f>MACD!E1086</f>
        <v>1.1820910161354892E-2</v>
      </c>
      <c r="E1086" s="2">
        <f>MACD!F1086</f>
        <v>1.5133779312254391E-2</v>
      </c>
      <c r="F1086" s="2">
        <f>'Moving Avg'!D1086</f>
        <v>2.89</v>
      </c>
      <c r="G1086" s="2">
        <f>'Moving Avg'!F1086</f>
        <v>2.89</v>
      </c>
      <c r="H1086" s="2">
        <f>'Moving Avg'!G1086</f>
        <v>2.8505999999999987</v>
      </c>
      <c r="I1086" s="2">
        <f>'Moving Avg'!H1086</f>
        <v>2.4253499999999941</v>
      </c>
      <c r="J1086" s="5" t="str">
        <f>OBV!F1086</f>
        <v>NEUTRAL</v>
      </c>
      <c r="K1086" s="5" t="str">
        <f>OBV!G1086</f>
        <v>NEUTRAL</v>
      </c>
      <c r="L1086" s="5" t="str">
        <f>OBV!H1086</f>
        <v>NEUTRAL</v>
      </c>
      <c r="M1086" s="7">
        <f t="shared" si="160"/>
        <v>0</v>
      </c>
      <c r="N1086" s="7">
        <f t="shared" si="161"/>
        <v>45</v>
      </c>
      <c r="O1086" s="7">
        <f t="shared" si="162"/>
        <v>50</v>
      </c>
      <c r="P1086" s="7">
        <f t="shared" si="163"/>
        <v>33</v>
      </c>
      <c r="Q1086" s="8">
        <f t="shared" si="164"/>
        <v>28.2</v>
      </c>
      <c r="R1086" s="8">
        <f t="shared" si="165"/>
        <v>34.75</v>
      </c>
      <c r="S1086" s="8">
        <f t="shared" si="166"/>
        <v>34.1</v>
      </c>
      <c r="T1086" s="8">
        <f t="shared" si="167"/>
        <v>32</v>
      </c>
      <c r="U1086" s="7">
        <f t="shared" si="168"/>
        <v>32.35</v>
      </c>
      <c r="V1086" s="7">
        <f t="shared" si="169"/>
        <v>32.262500000000003</v>
      </c>
    </row>
    <row r="1087" spans="1:22" ht="13.5" x14ac:dyDescent="0.25">
      <c r="A1087" s="3">
        <f>RSI!A1087</f>
        <v>43892</v>
      </c>
      <c r="B1087" s="2">
        <f>RSI!B1087</f>
        <v>2.89</v>
      </c>
      <c r="C1087" s="2">
        <f>RSI!I1087</f>
        <v>70.122147956604451</v>
      </c>
      <c r="D1087" s="2">
        <f>MACD!E1087</f>
        <v>1.1031841843551327E-2</v>
      </c>
      <c r="E1087" s="2">
        <f>MACD!F1087</f>
        <v>1.4313391818513779E-2</v>
      </c>
      <c r="F1087" s="2">
        <f>'Moving Avg'!D1087</f>
        <v>2.89</v>
      </c>
      <c r="G1087" s="2">
        <f>'Moving Avg'!F1087</f>
        <v>2.89</v>
      </c>
      <c r="H1087" s="2">
        <f>'Moving Avg'!G1087</f>
        <v>2.8583999999999987</v>
      </c>
      <c r="I1087" s="2">
        <f>'Moving Avg'!H1087</f>
        <v>2.429799999999994</v>
      </c>
      <c r="J1087" s="5" t="str">
        <f>OBV!F1087</f>
        <v>NEUTRAL</v>
      </c>
      <c r="K1087" s="5" t="str">
        <f>OBV!G1087</f>
        <v>NEUTRAL</v>
      </c>
      <c r="L1087" s="5" t="str">
        <f>OBV!H1087</f>
        <v>NEUTRAL</v>
      </c>
      <c r="M1087" s="7">
        <f t="shared" si="160"/>
        <v>0</v>
      </c>
      <c r="N1087" s="7">
        <f t="shared" si="161"/>
        <v>45</v>
      </c>
      <c r="O1087" s="7">
        <f t="shared" si="162"/>
        <v>50</v>
      </c>
      <c r="P1087" s="7">
        <f t="shared" si="163"/>
        <v>33</v>
      </c>
      <c r="Q1087" s="8">
        <f t="shared" si="164"/>
        <v>28.2</v>
      </c>
      <c r="R1087" s="8">
        <f t="shared" si="165"/>
        <v>34.75</v>
      </c>
      <c r="S1087" s="8">
        <f t="shared" si="166"/>
        <v>34.1</v>
      </c>
      <c r="T1087" s="8">
        <f t="shared" si="167"/>
        <v>32</v>
      </c>
      <c r="U1087" s="7">
        <f t="shared" si="168"/>
        <v>32.35</v>
      </c>
      <c r="V1087" s="7">
        <f t="shared" si="169"/>
        <v>32.262500000000003</v>
      </c>
    </row>
    <row r="1088" spans="1:22" ht="13.5" x14ac:dyDescent="0.25">
      <c r="A1088" s="3">
        <f>RSI!A1088</f>
        <v>43893</v>
      </c>
      <c r="B1088" s="2">
        <f>RSI!B1088</f>
        <v>2.89</v>
      </c>
      <c r="C1088" s="2">
        <f>RSI!I1088</f>
        <v>70.122147956604451</v>
      </c>
      <c r="D1088" s="2">
        <f>MACD!E1088</f>
        <v>1.0287906929675739E-2</v>
      </c>
      <c r="E1088" s="2">
        <f>MACD!F1088</f>
        <v>1.3508294840746171E-2</v>
      </c>
      <c r="F1088" s="2">
        <f>'Moving Avg'!D1088</f>
        <v>2.89</v>
      </c>
      <c r="G1088" s="2">
        <f>'Moving Avg'!F1088</f>
        <v>2.89</v>
      </c>
      <c r="H1088" s="2">
        <f>'Moving Avg'!G1088</f>
        <v>2.8661999999999987</v>
      </c>
      <c r="I1088" s="2">
        <f>'Moving Avg'!H1088</f>
        <v>2.4342499999999938</v>
      </c>
      <c r="J1088" s="5" t="str">
        <f>OBV!F1088</f>
        <v>NEUTRAL</v>
      </c>
      <c r="K1088" s="5" t="str">
        <f>OBV!G1088</f>
        <v>NEUTRAL</v>
      </c>
      <c r="L1088" s="5" t="str">
        <f>OBV!H1088</f>
        <v>NEUTRAL</v>
      </c>
      <c r="M1088" s="7">
        <f t="shared" si="160"/>
        <v>0</v>
      </c>
      <c r="N1088" s="7">
        <f t="shared" si="161"/>
        <v>45</v>
      </c>
      <c r="O1088" s="7">
        <f t="shared" si="162"/>
        <v>50</v>
      </c>
      <c r="P1088" s="7">
        <f t="shared" si="163"/>
        <v>33</v>
      </c>
      <c r="Q1088" s="8">
        <f t="shared" si="164"/>
        <v>28.2</v>
      </c>
      <c r="R1088" s="8">
        <f t="shared" si="165"/>
        <v>34.75</v>
      </c>
      <c r="S1088" s="8">
        <f t="shared" si="166"/>
        <v>34.1</v>
      </c>
      <c r="T1088" s="8">
        <f t="shared" si="167"/>
        <v>32</v>
      </c>
      <c r="U1088" s="7">
        <f t="shared" si="168"/>
        <v>32.35</v>
      </c>
      <c r="V1088" s="7">
        <f t="shared" si="169"/>
        <v>32.262500000000003</v>
      </c>
    </row>
    <row r="1089" spans="1:22" ht="13.5" x14ac:dyDescent="0.25">
      <c r="A1089" s="3">
        <f>RSI!A1089</f>
        <v>43894</v>
      </c>
      <c r="B1089" s="2">
        <f>RSI!B1089</f>
        <v>2.89</v>
      </c>
      <c r="C1089" s="2">
        <f>RSI!I1089</f>
        <v>70.122147956604451</v>
      </c>
      <c r="D1089" s="2">
        <f>MACD!E1089</f>
        <v>9.5878108355607061E-3</v>
      </c>
      <c r="E1089" s="2">
        <f>MACD!F1089</f>
        <v>1.2724198039709079E-2</v>
      </c>
      <c r="F1089" s="2">
        <f>'Moving Avg'!D1089</f>
        <v>2.89</v>
      </c>
      <c r="G1089" s="2">
        <f>'Moving Avg'!F1089</f>
        <v>2.89</v>
      </c>
      <c r="H1089" s="2">
        <f>'Moving Avg'!G1089</f>
        <v>2.8739999999999988</v>
      </c>
      <c r="I1089" s="2">
        <f>'Moving Avg'!H1089</f>
        <v>2.4386999999999941</v>
      </c>
      <c r="J1089" s="5" t="str">
        <f>OBV!F1089</f>
        <v>NEUTRAL</v>
      </c>
      <c r="K1089" s="5" t="str">
        <f>OBV!G1089</f>
        <v>NEUTRAL</v>
      </c>
      <c r="L1089" s="5" t="str">
        <f>OBV!H1089</f>
        <v>NEUTRAL</v>
      </c>
      <c r="M1089" s="7">
        <f t="shared" si="160"/>
        <v>0</v>
      </c>
      <c r="N1089" s="7">
        <f t="shared" si="161"/>
        <v>45</v>
      </c>
      <c r="O1089" s="7">
        <f t="shared" si="162"/>
        <v>50</v>
      </c>
      <c r="P1089" s="7">
        <f t="shared" si="163"/>
        <v>33</v>
      </c>
      <c r="Q1089" s="8">
        <f t="shared" si="164"/>
        <v>28.2</v>
      </c>
      <c r="R1089" s="8">
        <f t="shared" si="165"/>
        <v>34.75</v>
      </c>
      <c r="S1089" s="8">
        <f t="shared" si="166"/>
        <v>34.1</v>
      </c>
      <c r="T1089" s="8">
        <f t="shared" si="167"/>
        <v>32</v>
      </c>
      <c r="U1089" s="7">
        <f t="shared" si="168"/>
        <v>32.35</v>
      </c>
      <c r="V1089" s="7">
        <f t="shared" si="169"/>
        <v>32.262500000000003</v>
      </c>
    </row>
    <row r="1090" spans="1:22" ht="13.5" x14ac:dyDescent="0.25">
      <c r="A1090" s="3">
        <f>RSI!A1090</f>
        <v>43895</v>
      </c>
      <c r="B1090" s="2">
        <f>RSI!B1090</f>
        <v>2.88</v>
      </c>
      <c r="C1090" s="2">
        <f>RSI!I1090</f>
        <v>52.262448402710262</v>
      </c>
      <c r="D1090" s="2">
        <f>MACD!E1090</f>
        <v>9.6707804389115637E-3</v>
      </c>
      <c r="E1090" s="2">
        <f>MACD!F1090</f>
        <v>1.2113514519549576E-2</v>
      </c>
      <c r="F1090" s="2">
        <f>'Moving Avg'!D1090</f>
        <v>2.8880000000000003</v>
      </c>
      <c r="G1090" s="2">
        <f>'Moving Avg'!F1090</f>
        <v>2.8895000000000004</v>
      </c>
      <c r="H1090" s="2">
        <f>'Moving Avg'!G1090</f>
        <v>2.879799999999999</v>
      </c>
      <c r="I1090" s="2">
        <f>'Moving Avg'!H1090</f>
        <v>2.4430999999999941</v>
      </c>
      <c r="J1090" s="5" t="str">
        <f>OBV!F1090</f>
        <v>BEARISH</v>
      </c>
      <c r="K1090" s="5" t="str">
        <f>OBV!G1090</f>
        <v>NEUTRAL</v>
      </c>
      <c r="L1090" s="5" t="str">
        <f>OBV!H1090</f>
        <v>CONFIRMED BEARISH</v>
      </c>
      <c r="M1090" s="7">
        <f t="shared" ref="M1090:M1153" si="170">IF(C1090&lt;30,50, IF(C1090&gt;70, 0, 25))</f>
        <v>25</v>
      </c>
      <c r="N1090" s="7">
        <f t="shared" ref="N1090:N1153" si="171">IF(E1090-D1090&gt;0.02, 100, IF(E1090-D1090&lt;0,0,45))</f>
        <v>45</v>
      </c>
      <c r="O1090" s="7">
        <f t="shared" ref="O1090:O1153" si="172">IF(F1090-I1090&gt;10,100,IF(F1090-I1090&gt;5,75, IF(F1090-I1090&gt;0,50,0)))</f>
        <v>50</v>
      </c>
      <c r="P1090" s="7">
        <f t="shared" ref="P1090:P1153" si="173">IF(L1090="confirmed bullish", 34, IF(L1090="bullish divergence",17, 0))+IF(J1090="bullish",33,IF(J1090="bearish",0,16.5))+IF(K1090="strong",33,IF(K1090="weak",0,16.5))</f>
        <v>16.5</v>
      </c>
      <c r="Q1090" s="8">
        <f t="shared" si="164"/>
        <v>34.475000000000001</v>
      </c>
      <c r="R1090" s="8">
        <f t="shared" si="165"/>
        <v>35.625</v>
      </c>
      <c r="S1090" s="8">
        <f t="shared" si="166"/>
        <v>30.425000000000001</v>
      </c>
      <c r="T1090" s="8">
        <f t="shared" si="167"/>
        <v>34.125</v>
      </c>
      <c r="U1090" s="7">
        <f t="shared" si="168"/>
        <v>33.508333333333333</v>
      </c>
      <c r="V1090" s="7">
        <f t="shared" si="169"/>
        <v>33.662499999999994</v>
      </c>
    </row>
    <row r="1091" spans="1:22" ht="13.5" x14ac:dyDescent="0.25">
      <c r="A1091" s="3">
        <f>RSI!A1091</f>
        <v>43896</v>
      </c>
      <c r="B1091" s="2">
        <f>RSI!B1091</f>
        <v>2.88</v>
      </c>
      <c r="C1091" s="2">
        <f>RSI!I1091</f>
        <v>52.262448402710262</v>
      </c>
      <c r="D1091" s="2">
        <f>MACD!E1091</f>
        <v>9.7395369037713841E-3</v>
      </c>
      <c r="E1091" s="2">
        <f>MACD!F1091</f>
        <v>1.1638718996393939E-2</v>
      </c>
      <c r="F1091" s="2">
        <f>'Moving Avg'!D1091</f>
        <v>2.8860000000000001</v>
      </c>
      <c r="G1091" s="2">
        <f>'Moving Avg'!F1091</f>
        <v>2.8890000000000002</v>
      </c>
      <c r="H1091" s="2">
        <f>'Moving Avg'!G1091</f>
        <v>2.8833999999999991</v>
      </c>
      <c r="I1091" s="2">
        <f>'Moving Avg'!H1091</f>
        <v>2.447499999999994</v>
      </c>
      <c r="J1091" s="5" t="str">
        <f>OBV!F1091</f>
        <v>BEARISH</v>
      </c>
      <c r="K1091" s="5" t="str">
        <f>OBV!G1091</f>
        <v>NEUTRAL</v>
      </c>
      <c r="L1091" s="5" t="str">
        <f>OBV!H1091</f>
        <v>CONFIRMED BEARISH</v>
      </c>
      <c r="M1091" s="7">
        <f t="shared" si="170"/>
        <v>25</v>
      </c>
      <c r="N1091" s="7">
        <f t="shared" si="171"/>
        <v>45</v>
      </c>
      <c r="O1091" s="7">
        <f t="shared" si="172"/>
        <v>50</v>
      </c>
      <c r="P1091" s="7">
        <f t="shared" si="173"/>
        <v>16.5</v>
      </c>
      <c r="Q1091" s="8">
        <f t="shared" ref="Q1091:Q1154" si="174">0.35*M1091+N1091*0.35+O1091*0.15+P1091*0.15</f>
        <v>34.475000000000001</v>
      </c>
      <c r="R1091" s="8">
        <f t="shared" ref="R1091:R1154" si="175">M1091*0.2+N1091*0.2+O1091*0.35+P1091*0.25</f>
        <v>35.625</v>
      </c>
      <c r="S1091" s="8">
        <f t="shared" ref="S1091:S1154" si="176">M1091*0.15+N1091*0.15+O1091*0.25+P1091*0.45</f>
        <v>30.425000000000001</v>
      </c>
      <c r="T1091" s="8">
        <f t="shared" ref="T1091:T1154" si="177">0.25*SUM(M1091:P1091)</f>
        <v>34.125</v>
      </c>
      <c r="U1091" s="7">
        <f t="shared" ref="U1091:U1154" si="178">SUM(Q1091:S1091)/3</f>
        <v>33.508333333333333</v>
      </c>
      <c r="V1091" s="7">
        <f t="shared" ref="V1091:V1154" si="179">SUM(Q1091:T1091)/4</f>
        <v>33.662499999999994</v>
      </c>
    </row>
    <row r="1092" spans="1:22" ht="13.5" x14ac:dyDescent="0.25">
      <c r="A1092" s="3">
        <f>RSI!A1092</f>
        <v>43899</v>
      </c>
      <c r="B1092" s="2">
        <f>RSI!B1092</f>
        <v>2.88</v>
      </c>
      <c r="C1092" s="2">
        <f>RSI!I1092</f>
        <v>52.262448402710262</v>
      </c>
      <c r="D1092" s="2">
        <f>MACD!E1092</f>
        <v>9.7963741693591899E-3</v>
      </c>
      <c r="E1092" s="2">
        <f>MACD!F1092</f>
        <v>1.127025003098699E-2</v>
      </c>
      <c r="F1092" s="2">
        <f>'Moving Avg'!D1092</f>
        <v>2.8839999999999995</v>
      </c>
      <c r="G1092" s="2">
        <f>'Moving Avg'!F1092</f>
        <v>2.8885000000000005</v>
      </c>
      <c r="H1092" s="2">
        <f>'Moving Avg'!G1092</f>
        <v>2.8853999999999989</v>
      </c>
      <c r="I1092" s="2">
        <f>'Moving Avg'!H1092</f>
        <v>2.451899999999994</v>
      </c>
      <c r="J1092" s="5" t="str">
        <f>OBV!F1092</f>
        <v>BEARISH</v>
      </c>
      <c r="K1092" s="5" t="str">
        <f>OBV!G1092</f>
        <v>NEUTRAL</v>
      </c>
      <c r="L1092" s="5" t="str">
        <f>OBV!H1092</f>
        <v>CONFIRMED BEARISH</v>
      </c>
      <c r="M1092" s="7">
        <f t="shared" si="170"/>
        <v>25</v>
      </c>
      <c r="N1092" s="7">
        <f t="shared" si="171"/>
        <v>45</v>
      </c>
      <c r="O1092" s="7">
        <f t="shared" si="172"/>
        <v>50</v>
      </c>
      <c r="P1092" s="7">
        <f t="shared" si="173"/>
        <v>16.5</v>
      </c>
      <c r="Q1092" s="8">
        <f t="shared" si="174"/>
        <v>34.475000000000001</v>
      </c>
      <c r="R1092" s="8">
        <f t="shared" si="175"/>
        <v>35.625</v>
      </c>
      <c r="S1092" s="8">
        <f t="shared" si="176"/>
        <v>30.425000000000001</v>
      </c>
      <c r="T1092" s="8">
        <f t="shared" si="177"/>
        <v>34.125</v>
      </c>
      <c r="U1092" s="7">
        <f t="shared" si="178"/>
        <v>33.508333333333333</v>
      </c>
      <c r="V1092" s="7">
        <f t="shared" si="179"/>
        <v>33.662499999999994</v>
      </c>
    </row>
    <row r="1093" spans="1:22" ht="13.5" x14ac:dyDescent="0.25">
      <c r="A1093" s="3">
        <f>RSI!A1093</f>
        <v>43900</v>
      </c>
      <c r="B1093" s="2">
        <f>RSI!B1093</f>
        <v>2.88</v>
      </c>
      <c r="C1093" s="2">
        <f>RSI!I1093</f>
        <v>52.262448402710262</v>
      </c>
      <c r="D1093" s="2">
        <f>MACD!E1093</f>
        <v>9.8432253128328817E-3</v>
      </c>
      <c r="E1093" s="2">
        <f>MACD!F1093</f>
        <v>1.0984845087356169E-2</v>
      </c>
      <c r="F1093" s="2">
        <f>'Moving Avg'!D1093</f>
        <v>2.8819999999999992</v>
      </c>
      <c r="G1093" s="2">
        <f>'Moving Avg'!F1093</f>
        <v>2.8880000000000008</v>
      </c>
      <c r="H1093" s="2">
        <f>'Moving Avg'!G1093</f>
        <v>2.8873999999999995</v>
      </c>
      <c r="I1093" s="2">
        <f>'Moving Avg'!H1093</f>
        <v>2.4562999999999939</v>
      </c>
      <c r="J1093" s="5" t="str">
        <f>OBV!F1093</f>
        <v>BEARISH</v>
      </c>
      <c r="K1093" s="5" t="str">
        <f>OBV!G1093</f>
        <v>NEUTRAL</v>
      </c>
      <c r="L1093" s="5" t="str">
        <f>OBV!H1093</f>
        <v>CONFIRMED BEARISH</v>
      </c>
      <c r="M1093" s="7">
        <f t="shared" si="170"/>
        <v>25</v>
      </c>
      <c r="N1093" s="7">
        <f t="shared" si="171"/>
        <v>45</v>
      </c>
      <c r="O1093" s="7">
        <f t="shared" si="172"/>
        <v>50</v>
      </c>
      <c r="P1093" s="7">
        <f t="shared" si="173"/>
        <v>16.5</v>
      </c>
      <c r="Q1093" s="8">
        <f t="shared" si="174"/>
        <v>34.475000000000001</v>
      </c>
      <c r="R1093" s="8">
        <f t="shared" si="175"/>
        <v>35.625</v>
      </c>
      <c r="S1093" s="8">
        <f t="shared" si="176"/>
        <v>30.425000000000001</v>
      </c>
      <c r="T1093" s="8">
        <f t="shared" si="177"/>
        <v>34.125</v>
      </c>
      <c r="U1093" s="7">
        <f t="shared" si="178"/>
        <v>33.508333333333333</v>
      </c>
      <c r="V1093" s="7">
        <f t="shared" si="179"/>
        <v>33.662499999999994</v>
      </c>
    </row>
    <row r="1094" spans="1:22" ht="13.5" x14ac:dyDescent="0.25">
      <c r="A1094" s="3">
        <f>RSI!A1094</f>
        <v>43901</v>
      </c>
      <c r="B1094" s="2">
        <f>RSI!B1094</f>
        <v>2.88</v>
      </c>
      <c r="C1094" s="2">
        <f>RSI!I1094</f>
        <v>52.262448402710262</v>
      </c>
      <c r="D1094" s="2">
        <f>MACD!E1094</f>
        <v>9.8817186552944136E-3</v>
      </c>
      <c r="E1094" s="2">
        <f>MACD!F1094</f>
        <v>1.076421980094382E-2</v>
      </c>
      <c r="F1094" s="2">
        <f>'Moving Avg'!D1094</f>
        <v>2.88</v>
      </c>
      <c r="G1094" s="2">
        <f>'Moving Avg'!F1094</f>
        <v>2.8875000000000006</v>
      </c>
      <c r="H1094" s="2">
        <f>'Moving Avg'!G1094</f>
        <v>2.8877999999999999</v>
      </c>
      <c r="I1094" s="2">
        <f>'Moving Avg'!H1094</f>
        <v>2.4606999999999939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  <c r="M1094" s="7">
        <f t="shared" si="170"/>
        <v>25</v>
      </c>
      <c r="N1094" s="7">
        <f t="shared" si="171"/>
        <v>45</v>
      </c>
      <c r="O1094" s="7">
        <f t="shared" si="172"/>
        <v>50</v>
      </c>
      <c r="P1094" s="7">
        <f t="shared" si="173"/>
        <v>16.5</v>
      </c>
      <c r="Q1094" s="8">
        <f t="shared" si="174"/>
        <v>34.475000000000001</v>
      </c>
      <c r="R1094" s="8">
        <f t="shared" si="175"/>
        <v>35.625</v>
      </c>
      <c r="S1094" s="8">
        <f t="shared" si="176"/>
        <v>30.425000000000001</v>
      </c>
      <c r="T1094" s="8">
        <f t="shared" si="177"/>
        <v>34.125</v>
      </c>
      <c r="U1094" s="7">
        <f t="shared" si="178"/>
        <v>33.508333333333333</v>
      </c>
      <c r="V1094" s="7">
        <f t="shared" si="179"/>
        <v>33.662499999999994</v>
      </c>
    </row>
    <row r="1095" spans="1:22" ht="13.5" x14ac:dyDescent="0.25">
      <c r="A1095" s="3">
        <f>RSI!A1095</f>
        <v>43902</v>
      </c>
      <c r="B1095" s="2">
        <f>RSI!B1095</f>
        <v>2.88</v>
      </c>
      <c r="C1095" s="2">
        <f>RSI!I1095</f>
        <v>52.262448402710262</v>
      </c>
      <c r="D1095" s="2">
        <f>MACD!E1095</f>
        <v>9.9132251924900494E-3</v>
      </c>
      <c r="E1095" s="2">
        <f>MACD!F1095</f>
        <v>1.0594020879253067E-2</v>
      </c>
      <c r="F1095" s="2">
        <f>'Moving Avg'!D1095</f>
        <v>2.88</v>
      </c>
      <c r="G1095" s="2">
        <f>'Moving Avg'!F1095</f>
        <v>2.8870000000000009</v>
      </c>
      <c r="H1095" s="2">
        <f>'Moving Avg'!G1095</f>
        <v>2.8873999999999995</v>
      </c>
      <c r="I1095" s="2">
        <f>'Moving Avg'!H1095</f>
        <v>2.4650999999999939</v>
      </c>
      <c r="J1095" s="5" t="str">
        <f>OBV!F1095</f>
        <v>NEUTRAL</v>
      </c>
      <c r="K1095" s="5" t="str">
        <f>OBV!G1095</f>
        <v>NEUTRAL</v>
      </c>
      <c r="L1095" s="5" t="str">
        <f>OBV!H1095</f>
        <v>NEUTRAL</v>
      </c>
      <c r="M1095" s="7">
        <f t="shared" si="170"/>
        <v>25</v>
      </c>
      <c r="N1095" s="7">
        <f t="shared" si="171"/>
        <v>45</v>
      </c>
      <c r="O1095" s="7">
        <f t="shared" si="172"/>
        <v>50</v>
      </c>
      <c r="P1095" s="7">
        <f t="shared" si="173"/>
        <v>33</v>
      </c>
      <c r="Q1095" s="8">
        <f t="shared" si="174"/>
        <v>36.950000000000003</v>
      </c>
      <c r="R1095" s="8">
        <f t="shared" si="175"/>
        <v>39.75</v>
      </c>
      <c r="S1095" s="8">
        <f t="shared" si="176"/>
        <v>37.85</v>
      </c>
      <c r="T1095" s="8">
        <f t="shared" si="177"/>
        <v>38.25</v>
      </c>
      <c r="U1095" s="7">
        <f t="shared" si="178"/>
        <v>38.183333333333337</v>
      </c>
      <c r="V1095" s="7">
        <f t="shared" si="179"/>
        <v>38.200000000000003</v>
      </c>
    </row>
    <row r="1096" spans="1:22" ht="13.5" x14ac:dyDescent="0.25">
      <c r="A1096" s="3">
        <f>RSI!A1096</f>
        <v>43903</v>
      </c>
      <c r="B1096" s="2">
        <f>RSI!B1096</f>
        <v>2.88</v>
      </c>
      <c r="C1096" s="2">
        <f>RSI!I1096</f>
        <v>52.262448402710262</v>
      </c>
      <c r="D1096" s="2">
        <f>MACD!E1096</f>
        <v>9.9388986880990515E-3</v>
      </c>
      <c r="E1096" s="2">
        <f>MACD!F1096</f>
        <v>1.0462996441022264E-2</v>
      </c>
      <c r="F1096" s="2">
        <f>'Moving Avg'!D1096</f>
        <v>2.88</v>
      </c>
      <c r="G1096" s="2">
        <f>'Moving Avg'!F1096</f>
        <v>2.8865000000000007</v>
      </c>
      <c r="H1096" s="2">
        <f>'Moving Avg'!G1096</f>
        <v>2.887</v>
      </c>
      <c r="I1096" s="2">
        <f>'Moving Avg'!H1096</f>
        <v>2.4694999999999938</v>
      </c>
      <c r="J1096" s="5" t="str">
        <f>OBV!F1096</f>
        <v>NEUTRAL</v>
      </c>
      <c r="K1096" s="5" t="str">
        <f>OBV!G1096</f>
        <v>NEUTRAL</v>
      </c>
      <c r="L1096" s="5" t="str">
        <f>OBV!H1096</f>
        <v>NEUTRAL</v>
      </c>
      <c r="M1096" s="7">
        <f t="shared" si="170"/>
        <v>25</v>
      </c>
      <c r="N1096" s="7">
        <f t="shared" si="171"/>
        <v>45</v>
      </c>
      <c r="O1096" s="7">
        <f t="shared" si="172"/>
        <v>50</v>
      </c>
      <c r="P1096" s="7">
        <f t="shared" si="173"/>
        <v>33</v>
      </c>
      <c r="Q1096" s="8">
        <f t="shared" si="174"/>
        <v>36.950000000000003</v>
      </c>
      <c r="R1096" s="8">
        <f t="shared" si="175"/>
        <v>39.75</v>
      </c>
      <c r="S1096" s="8">
        <f t="shared" si="176"/>
        <v>37.85</v>
      </c>
      <c r="T1096" s="8">
        <f t="shared" si="177"/>
        <v>38.25</v>
      </c>
      <c r="U1096" s="7">
        <f t="shared" si="178"/>
        <v>38.183333333333337</v>
      </c>
      <c r="V1096" s="7">
        <f t="shared" si="179"/>
        <v>38.200000000000003</v>
      </c>
    </row>
    <row r="1097" spans="1:22" ht="13.5" x14ac:dyDescent="0.25">
      <c r="A1097" s="3">
        <f>RSI!A1097</f>
        <v>43906</v>
      </c>
      <c r="B1097" s="2">
        <f>RSI!B1097</f>
        <v>2.88</v>
      </c>
      <c r="C1097" s="2">
        <f>RSI!I1097</f>
        <v>52.262448402710262</v>
      </c>
      <c r="D1097" s="2">
        <f>MACD!E1097</f>
        <v>9.9597095614325504E-3</v>
      </c>
      <c r="E1097" s="2">
        <f>MACD!F1097</f>
        <v>1.0362339065104323E-2</v>
      </c>
      <c r="F1097" s="2">
        <f>'Moving Avg'!D1097</f>
        <v>2.88</v>
      </c>
      <c r="G1097" s="2">
        <f>'Moving Avg'!F1097</f>
        <v>2.886000000000001</v>
      </c>
      <c r="H1097" s="2">
        <f>'Moving Avg'!G1097</f>
        <v>2.8865999999999996</v>
      </c>
      <c r="I1097" s="2">
        <f>'Moving Avg'!H1097</f>
        <v>2.4738999999999938</v>
      </c>
      <c r="J1097" s="5" t="str">
        <f>OBV!F1097</f>
        <v>NEUTRAL</v>
      </c>
      <c r="K1097" s="5" t="str">
        <f>OBV!G1097</f>
        <v>NEUTRAL</v>
      </c>
      <c r="L1097" s="5" t="str">
        <f>OBV!H1097</f>
        <v>NEUTRAL</v>
      </c>
      <c r="M1097" s="7">
        <f t="shared" si="170"/>
        <v>25</v>
      </c>
      <c r="N1097" s="7">
        <f t="shared" si="171"/>
        <v>45</v>
      </c>
      <c r="O1097" s="7">
        <f t="shared" si="172"/>
        <v>50</v>
      </c>
      <c r="P1097" s="7">
        <f t="shared" si="173"/>
        <v>33</v>
      </c>
      <c r="Q1097" s="8">
        <f t="shared" si="174"/>
        <v>36.950000000000003</v>
      </c>
      <c r="R1097" s="8">
        <f t="shared" si="175"/>
        <v>39.75</v>
      </c>
      <c r="S1097" s="8">
        <f t="shared" si="176"/>
        <v>37.85</v>
      </c>
      <c r="T1097" s="8">
        <f t="shared" si="177"/>
        <v>38.25</v>
      </c>
      <c r="U1097" s="7">
        <f t="shared" si="178"/>
        <v>38.183333333333337</v>
      </c>
      <c r="V1097" s="7">
        <f t="shared" si="179"/>
        <v>38.200000000000003</v>
      </c>
    </row>
    <row r="1098" spans="1:22" ht="13.5" x14ac:dyDescent="0.25">
      <c r="A1098" s="3">
        <f>RSI!A1098</f>
        <v>43907</v>
      </c>
      <c r="B1098" s="2">
        <f>RSI!B1098</f>
        <v>2.88</v>
      </c>
      <c r="C1098" s="2">
        <f>RSI!I1098</f>
        <v>52.262448402710262</v>
      </c>
      <c r="D1098" s="2">
        <f>MACD!E1098</f>
        <v>9.9764735270193583E-3</v>
      </c>
      <c r="E1098" s="2">
        <f>MACD!F1098</f>
        <v>1.0285165957487331E-2</v>
      </c>
      <c r="F1098" s="2">
        <f>'Moving Avg'!D1098</f>
        <v>2.88</v>
      </c>
      <c r="G1098" s="2">
        <f>'Moving Avg'!F1098</f>
        <v>2.8855000000000013</v>
      </c>
      <c r="H1098" s="2">
        <f>'Moving Avg'!G1098</f>
        <v>2.8863999999999992</v>
      </c>
      <c r="I1098" s="2">
        <f>'Moving Avg'!H1098</f>
        <v>2.4783999999999935</v>
      </c>
      <c r="J1098" s="5" t="str">
        <f>OBV!F1098</f>
        <v>NEUTRAL</v>
      </c>
      <c r="K1098" s="5" t="str">
        <f>OBV!G1098</f>
        <v>NEUTRAL</v>
      </c>
      <c r="L1098" s="5" t="str">
        <f>OBV!H1098</f>
        <v>NEUTRAL</v>
      </c>
      <c r="M1098" s="7">
        <f t="shared" si="170"/>
        <v>25</v>
      </c>
      <c r="N1098" s="7">
        <f t="shared" si="171"/>
        <v>45</v>
      </c>
      <c r="O1098" s="7">
        <f t="shared" si="172"/>
        <v>50</v>
      </c>
      <c r="P1098" s="7">
        <f t="shared" si="173"/>
        <v>33</v>
      </c>
      <c r="Q1098" s="8">
        <f t="shared" si="174"/>
        <v>36.950000000000003</v>
      </c>
      <c r="R1098" s="8">
        <f t="shared" si="175"/>
        <v>39.75</v>
      </c>
      <c r="S1098" s="8">
        <f t="shared" si="176"/>
        <v>37.85</v>
      </c>
      <c r="T1098" s="8">
        <f t="shared" si="177"/>
        <v>38.25</v>
      </c>
      <c r="U1098" s="7">
        <f t="shared" si="178"/>
        <v>38.183333333333337</v>
      </c>
      <c r="V1098" s="7">
        <f t="shared" si="179"/>
        <v>38.200000000000003</v>
      </c>
    </row>
    <row r="1099" spans="1:22" ht="13.5" x14ac:dyDescent="0.25">
      <c r="A1099" s="3">
        <f>RSI!A1099</f>
        <v>43908</v>
      </c>
      <c r="B1099" s="2">
        <f>RSI!B1099</f>
        <v>2.88</v>
      </c>
      <c r="C1099" s="2">
        <f>RSI!I1099</f>
        <v>52.262448402710262</v>
      </c>
      <c r="D1099" s="2">
        <f>MACD!E1099</f>
        <v>9.9898757960459328E-3</v>
      </c>
      <c r="E1099" s="2">
        <f>MACD!F1099</f>
        <v>1.0226107925199053E-2</v>
      </c>
      <c r="F1099" s="2">
        <f>'Moving Avg'!D1099</f>
        <v>2.88</v>
      </c>
      <c r="G1099" s="2">
        <f>'Moving Avg'!F1099</f>
        <v>2.8850000000000011</v>
      </c>
      <c r="H1099" s="2">
        <f>'Moving Avg'!G1099</f>
        <v>2.8861999999999997</v>
      </c>
      <c r="I1099" s="2">
        <f>'Moving Avg'!H1099</f>
        <v>2.4828999999999932</v>
      </c>
      <c r="J1099" s="5" t="str">
        <f>OBV!F1099</f>
        <v>NEUTRAL</v>
      </c>
      <c r="K1099" s="5" t="str">
        <f>OBV!G1099</f>
        <v>NEUTRAL</v>
      </c>
      <c r="L1099" s="5" t="str">
        <f>OBV!H1099</f>
        <v>NEUTRAL</v>
      </c>
      <c r="M1099" s="7">
        <f t="shared" si="170"/>
        <v>25</v>
      </c>
      <c r="N1099" s="7">
        <f t="shared" si="171"/>
        <v>45</v>
      </c>
      <c r="O1099" s="7">
        <f t="shared" si="172"/>
        <v>50</v>
      </c>
      <c r="P1099" s="7">
        <f t="shared" si="173"/>
        <v>33</v>
      </c>
      <c r="Q1099" s="8">
        <f t="shared" si="174"/>
        <v>36.950000000000003</v>
      </c>
      <c r="R1099" s="8">
        <f t="shared" si="175"/>
        <v>39.75</v>
      </c>
      <c r="S1099" s="8">
        <f t="shared" si="176"/>
        <v>37.85</v>
      </c>
      <c r="T1099" s="8">
        <f t="shared" si="177"/>
        <v>38.25</v>
      </c>
      <c r="U1099" s="7">
        <f t="shared" si="178"/>
        <v>38.183333333333337</v>
      </c>
      <c r="V1099" s="7">
        <f t="shared" si="179"/>
        <v>38.200000000000003</v>
      </c>
    </row>
    <row r="1100" spans="1:22" ht="13.5" x14ac:dyDescent="0.25">
      <c r="A1100" s="3">
        <f>RSI!A1100</f>
        <v>43909</v>
      </c>
      <c r="B1100" s="2">
        <f>RSI!B1100</f>
        <v>2.88</v>
      </c>
      <c r="C1100" s="2">
        <f>RSI!I1100</f>
        <v>52.262448402710262</v>
      </c>
      <c r="D1100" s="2">
        <f>MACD!E1100</f>
        <v>8.462029986354036E-3</v>
      </c>
      <c r="E1100" s="2">
        <f>MACD!F1100</f>
        <v>9.8732923374300497E-3</v>
      </c>
      <c r="F1100" s="2">
        <f>'Moving Avg'!D1100</f>
        <v>2.88</v>
      </c>
      <c r="G1100" s="2">
        <f>'Moving Avg'!F1100</f>
        <v>2.884500000000001</v>
      </c>
      <c r="H1100" s="2">
        <f>'Moving Avg'!G1100</f>
        <v>2.8859999999999992</v>
      </c>
      <c r="I1100" s="2">
        <f>'Moving Avg'!H1100</f>
        <v>2.4873999999999934</v>
      </c>
      <c r="J1100" s="5" t="str">
        <f>OBV!F1100</f>
        <v>NEUTRAL</v>
      </c>
      <c r="K1100" s="5" t="str">
        <f>OBV!G1100</f>
        <v>NEUTRAL</v>
      </c>
      <c r="L1100" s="5" t="str">
        <f>OBV!H1100</f>
        <v>NEUTRAL</v>
      </c>
      <c r="M1100" s="7">
        <f t="shared" si="170"/>
        <v>25</v>
      </c>
      <c r="N1100" s="7">
        <f t="shared" si="171"/>
        <v>45</v>
      </c>
      <c r="O1100" s="7">
        <f t="shared" si="172"/>
        <v>50</v>
      </c>
      <c r="P1100" s="7">
        <f t="shared" si="173"/>
        <v>33</v>
      </c>
      <c r="Q1100" s="8">
        <f t="shared" si="174"/>
        <v>36.950000000000003</v>
      </c>
      <c r="R1100" s="8">
        <f t="shared" si="175"/>
        <v>39.75</v>
      </c>
      <c r="S1100" s="8">
        <f t="shared" si="176"/>
        <v>37.85</v>
      </c>
      <c r="T1100" s="8">
        <f t="shared" si="177"/>
        <v>38.25</v>
      </c>
      <c r="U1100" s="7">
        <f t="shared" si="178"/>
        <v>38.183333333333337</v>
      </c>
      <c r="V1100" s="7">
        <f t="shared" si="179"/>
        <v>38.200000000000003</v>
      </c>
    </row>
    <row r="1101" spans="1:22" ht="13.5" x14ac:dyDescent="0.25">
      <c r="A1101" s="3">
        <f>RSI!A1101</f>
        <v>43913</v>
      </c>
      <c r="B1101" s="2">
        <f>RSI!B1101</f>
        <v>2.88</v>
      </c>
      <c r="C1101" s="2">
        <f>RSI!I1101</f>
        <v>52.262448402710262</v>
      </c>
      <c r="D1101" s="2">
        <f>MACD!E1101</f>
        <v>7.1685664034175645E-3</v>
      </c>
      <c r="E1101" s="2">
        <f>MACD!F1101</f>
        <v>9.3323471506275534E-3</v>
      </c>
      <c r="F1101" s="2">
        <f>'Moving Avg'!D1101</f>
        <v>2.88</v>
      </c>
      <c r="G1101" s="2">
        <f>'Moving Avg'!F1101</f>
        <v>2.8840000000000012</v>
      </c>
      <c r="H1101" s="2">
        <f>'Moving Avg'!G1101</f>
        <v>2.8855999999999993</v>
      </c>
      <c r="I1101" s="2">
        <f>'Moving Avg'!H1101</f>
        <v>2.4918999999999931</v>
      </c>
      <c r="J1101" s="5" t="str">
        <f>OBV!F1101</f>
        <v>NEUTRAL</v>
      </c>
      <c r="K1101" s="5" t="str">
        <f>OBV!G1101</f>
        <v>NEUTRAL</v>
      </c>
      <c r="L1101" s="5" t="str">
        <f>OBV!H1101</f>
        <v>NEUTRAL</v>
      </c>
      <c r="M1101" s="7">
        <f t="shared" si="170"/>
        <v>25</v>
      </c>
      <c r="N1101" s="7">
        <f t="shared" si="171"/>
        <v>45</v>
      </c>
      <c r="O1101" s="7">
        <f t="shared" si="172"/>
        <v>50</v>
      </c>
      <c r="P1101" s="7">
        <f t="shared" si="173"/>
        <v>33</v>
      </c>
      <c r="Q1101" s="8">
        <f t="shared" si="174"/>
        <v>36.950000000000003</v>
      </c>
      <c r="R1101" s="8">
        <f t="shared" si="175"/>
        <v>39.75</v>
      </c>
      <c r="S1101" s="8">
        <f t="shared" si="176"/>
        <v>37.85</v>
      </c>
      <c r="T1101" s="8">
        <f t="shared" si="177"/>
        <v>38.25</v>
      </c>
      <c r="U1101" s="7">
        <f t="shared" si="178"/>
        <v>38.183333333333337</v>
      </c>
      <c r="V1101" s="7">
        <f t="shared" si="179"/>
        <v>38.200000000000003</v>
      </c>
    </row>
    <row r="1102" spans="1:22" ht="13.5" x14ac:dyDescent="0.25">
      <c r="A1102" s="3">
        <f>RSI!A1102</f>
        <v>43914</v>
      </c>
      <c r="B1102" s="2">
        <f>RSI!B1102</f>
        <v>2.88</v>
      </c>
      <c r="C1102" s="2">
        <f>RSI!I1102</f>
        <v>52.262448402710262</v>
      </c>
      <c r="D1102" s="2">
        <f>MACD!E1102</f>
        <v>6.0734759449525555E-3</v>
      </c>
      <c r="E1102" s="2">
        <f>MACD!F1102</f>
        <v>8.6805729094925534E-3</v>
      </c>
      <c r="F1102" s="2">
        <f>'Moving Avg'!D1102</f>
        <v>2.88</v>
      </c>
      <c r="G1102" s="2">
        <f>'Moving Avg'!F1102</f>
        <v>2.8835000000000006</v>
      </c>
      <c r="H1102" s="2">
        <f>'Moving Avg'!G1102</f>
        <v>2.8867999999999991</v>
      </c>
      <c r="I1102" s="2">
        <f>'Moving Avg'!H1102</f>
        <v>2.4963999999999933</v>
      </c>
      <c r="J1102" s="5" t="str">
        <f>OBV!F1102</f>
        <v>NEUTRAL</v>
      </c>
      <c r="K1102" s="5" t="str">
        <f>OBV!G1102</f>
        <v>NEUTRAL</v>
      </c>
      <c r="L1102" s="5" t="str">
        <f>OBV!H1102</f>
        <v>NEUTRAL</v>
      </c>
      <c r="M1102" s="7">
        <f t="shared" si="170"/>
        <v>25</v>
      </c>
      <c r="N1102" s="7">
        <f t="shared" si="171"/>
        <v>45</v>
      </c>
      <c r="O1102" s="7">
        <f t="shared" si="172"/>
        <v>50</v>
      </c>
      <c r="P1102" s="7">
        <f t="shared" si="173"/>
        <v>33</v>
      </c>
      <c r="Q1102" s="8">
        <f t="shared" si="174"/>
        <v>36.950000000000003</v>
      </c>
      <c r="R1102" s="8">
        <f t="shared" si="175"/>
        <v>39.75</v>
      </c>
      <c r="S1102" s="8">
        <f t="shared" si="176"/>
        <v>37.85</v>
      </c>
      <c r="T1102" s="8">
        <f t="shared" si="177"/>
        <v>38.25</v>
      </c>
      <c r="U1102" s="7">
        <f t="shared" si="178"/>
        <v>38.183333333333337</v>
      </c>
      <c r="V1102" s="7">
        <f t="shared" si="179"/>
        <v>38.200000000000003</v>
      </c>
    </row>
    <row r="1103" spans="1:22" ht="13.5" x14ac:dyDescent="0.25">
      <c r="A1103" s="3">
        <f>RSI!A1103</f>
        <v>43915</v>
      </c>
      <c r="B1103" s="2">
        <f>RSI!B1103</f>
        <v>2.96</v>
      </c>
      <c r="C1103" s="2">
        <f>RSI!I1103</f>
        <v>92.469958481589231</v>
      </c>
      <c r="D1103" s="2">
        <f>MACD!E1103</f>
        <v>-7.7964023697818519E-4</v>
      </c>
      <c r="E1103" s="2">
        <f>MACD!F1103</f>
        <v>6.7885302801984054E-3</v>
      </c>
      <c r="F1103" s="2">
        <f>'Moving Avg'!D1103</f>
        <v>2.8959999999999999</v>
      </c>
      <c r="G1103" s="2">
        <f>'Moving Avg'!F1103</f>
        <v>2.8870000000000009</v>
      </c>
      <c r="H1103" s="2">
        <f>'Moving Avg'!G1103</f>
        <v>2.8895999999999993</v>
      </c>
      <c r="I1103" s="2">
        <f>'Moving Avg'!H1103</f>
        <v>2.5011999999999932</v>
      </c>
      <c r="J1103" s="5" t="str">
        <f>OBV!F1103</f>
        <v>BULLISH</v>
      </c>
      <c r="K1103" s="5" t="str">
        <f>OBV!G1103</f>
        <v>NEUTRAL</v>
      </c>
      <c r="L1103" s="5" t="str">
        <f>OBV!H1103</f>
        <v>CONFIRMED BULLISH</v>
      </c>
      <c r="M1103" s="7">
        <f t="shared" si="170"/>
        <v>0</v>
      </c>
      <c r="N1103" s="7">
        <f t="shared" si="171"/>
        <v>45</v>
      </c>
      <c r="O1103" s="7">
        <f t="shared" si="172"/>
        <v>50</v>
      </c>
      <c r="P1103" s="7">
        <f t="shared" si="173"/>
        <v>83.5</v>
      </c>
      <c r="Q1103" s="8">
        <f t="shared" si="174"/>
        <v>35.774999999999999</v>
      </c>
      <c r="R1103" s="8">
        <f t="shared" si="175"/>
        <v>47.375</v>
      </c>
      <c r="S1103" s="8">
        <f t="shared" si="176"/>
        <v>56.825000000000003</v>
      </c>
      <c r="T1103" s="8">
        <f t="shared" si="177"/>
        <v>44.625</v>
      </c>
      <c r="U1103" s="7">
        <f t="shared" si="178"/>
        <v>46.658333333333339</v>
      </c>
      <c r="V1103" s="7">
        <f t="shared" si="179"/>
        <v>46.150000000000006</v>
      </c>
    </row>
    <row r="1104" spans="1:22" ht="13.5" x14ac:dyDescent="0.25">
      <c r="A1104" s="3">
        <f>RSI!A1104</f>
        <v>43916</v>
      </c>
      <c r="B1104" s="2">
        <f>RSI!B1104</f>
        <v>2.96</v>
      </c>
      <c r="C1104" s="2">
        <f>RSI!I1104</f>
        <v>92.469958481589231</v>
      </c>
      <c r="D1104" s="2">
        <f>MACD!E1104</f>
        <v>-7.0516869295222939E-3</v>
      </c>
      <c r="E1104" s="2">
        <f>MACD!F1104</f>
        <v>4.0204868382542657E-3</v>
      </c>
      <c r="F1104" s="2">
        <f>'Moving Avg'!D1104</f>
        <v>2.9120000000000004</v>
      </c>
      <c r="G1104" s="2">
        <f>'Moving Avg'!F1104</f>
        <v>2.8905000000000007</v>
      </c>
      <c r="H1104" s="2">
        <f>'Moving Avg'!G1104</f>
        <v>2.8907999999999991</v>
      </c>
      <c r="I1104" s="2">
        <f>'Moving Avg'!H1104</f>
        <v>2.5059999999999931</v>
      </c>
      <c r="J1104" s="5" t="str">
        <f>OBV!F1104</f>
        <v>BULLISH</v>
      </c>
      <c r="K1104" s="5" t="str">
        <f>OBV!G1104</f>
        <v>NEUTRAL</v>
      </c>
      <c r="L1104" s="5" t="str">
        <f>OBV!H1104</f>
        <v>CONFIRMED BULLISH</v>
      </c>
      <c r="M1104" s="7">
        <f t="shared" si="170"/>
        <v>0</v>
      </c>
      <c r="N1104" s="7">
        <f t="shared" si="171"/>
        <v>45</v>
      </c>
      <c r="O1104" s="7">
        <f t="shared" si="172"/>
        <v>50</v>
      </c>
      <c r="P1104" s="7">
        <f t="shared" si="173"/>
        <v>83.5</v>
      </c>
      <c r="Q1104" s="8">
        <f t="shared" si="174"/>
        <v>35.774999999999999</v>
      </c>
      <c r="R1104" s="8">
        <f t="shared" si="175"/>
        <v>47.375</v>
      </c>
      <c r="S1104" s="8">
        <f t="shared" si="176"/>
        <v>56.825000000000003</v>
      </c>
      <c r="T1104" s="8">
        <f t="shared" si="177"/>
        <v>44.625</v>
      </c>
      <c r="U1104" s="7">
        <f t="shared" si="178"/>
        <v>46.658333333333339</v>
      </c>
      <c r="V1104" s="7">
        <f t="shared" si="179"/>
        <v>46.150000000000006</v>
      </c>
    </row>
    <row r="1105" spans="1:22" ht="13.5" x14ac:dyDescent="0.25">
      <c r="A1105" s="3">
        <f>RSI!A1105</f>
        <v>43917</v>
      </c>
      <c r="B1105" s="2">
        <f>RSI!B1105</f>
        <v>2.96</v>
      </c>
      <c r="C1105" s="2">
        <f>RSI!I1105</f>
        <v>92.469958481589231</v>
      </c>
      <c r="D1105" s="2">
        <f>MACD!E1105</f>
        <v>-1.2797003433030696E-2</v>
      </c>
      <c r="E1105" s="2">
        <f>MACD!F1105</f>
        <v>6.5698878399727319E-4</v>
      </c>
      <c r="F1105" s="2">
        <f>'Moving Avg'!D1105</f>
        <v>2.9279999999999999</v>
      </c>
      <c r="G1105" s="2">
        <f>'Moving Avg'!F1105</f>
        <v>2.8940000000000006</v>
      </c>
      <c r="H1105" s="2">
        <f>'Moving Avg'!G1105</f>
        <v>2.8921999999999999</v>
      </c>
      <c r="I1105" s="2">
        <f>'Moving Avg'!H1105</f>
        <v>2.5112499999999933</v>
      </c>
      <c r="J1105" s="5" t="str">
        <f>OBV!F1105</f>
        <v>BULLISH</v>
      </c>
      <c r="K1105" s="5" t="str">
        <f>OBV!G1105</f>
        <v>NEUTRAL</v>
      </c>
      <c r="L1105" s="5" t="str">
        <f>OBV!H1105</f>
        <v>CONFIRMED BULLISH</v>
      </c>
      <c r="M1105" s="7">
        <f t="shared" si="170"/>
        <v>0</v>
      </c>
      <c r="N1105" s="7">
        <f t="shared" si="171"/>
        <v>45</v>
      </c>
      <c r="O1105" s="7">
        <f t="shared" si="172"/>
        <v>50</v>
      </c>
      <c r="P1105" s="7">
        <f t="shared" si="173"/>
        <v>83.5</v>
      </c>
      <c r="Q1105" s="8">
        <f t="shared" si="174"/>
        <v>35.774999999999999</v>
      </c>
      <c r="R1105" s="8">
        <f t="shared" si="175"/>
        <v>47.375</v>
      </c>
      <c r="S1105" s="8">
        <f t="shared" si="176"/>
        <v>56.825000000000003</v>
      </c>
      <c r="T1105" s="8">
        <f t="shared" si="177"/>
        <v>44.625</v>
      </c>
      <c r="U1105" s="7">
        <f t="shared" si="178"/>
        <v>46.658333333333339</v>
      </c>
      <c r="V1105" s="7">
        <f t="shared" si="179"/>
        <v>46.150000000000006</v>
      </c>
    </row>
    <row r="1106" spans="1:22" ht="13.5" x14ac:dyDescent="0.25">
      <c r="A1106" s="3">
        <f>RSI!A1106</f>
        <v>43920</v>
      </c>
      <c r="B1106" s="2">
        <f>RSI!B1106</f>
        <v>2.96</v>
      </c>
      <c r="C1106" s="2">
        <f>RSI!I1106</f>
        <v>92.469958481589231</v>
      </c>
      <c r="D1106" s="2">
        <f>MACD!E1106</f>
        <v>-1.8064165896656714E-2</v>
      </c>
      <c r="E1106" s="2">
        <f>MACD!F1106</f>
        <v>-3.0872421521335241E-3</v>
      </c>
      <c r="F1106" s="2">
        <f>'Moving Avg'!D1106</f>
        <v>2.9440000000000004</v>
      </c>
      <c r="G1106" s="2">
        <f>'Moving Avg'!F1106</f>
        <v>2.8975000000000004</v>
      </c>
      <c r="H1106" s="2">
        <f>'Moving Avg'!G1106</f>
        <v>2.8935999999999997</v>
      </c>
      <c r="I1106" s="2">
        <f>'Moving Avg'!H1106</f>
        <v>2.5167499999999929</v>
      </c>
      <c r="J1106" s="5" t="str">
        <f>OBV!F1106</f>
        <v>BULLISH</v>
      </c>
      <c r="K1106" s="5" t="str">
        <f>OBV!G1106</f>
        <v>NEUTRAL</v>
      </c>
      <c r="L1106" s="5" t="str">
        <f>OBV!H1106</f>
        <v>CONFIRMED BULLISH</v>
      </c>
      <c r="M1106" s="7">
        <f t="shared" si="170"/>
        <v>0</v>
      </c>
      <c r="N1106" s="7">
        <f t="shared" si="171"/>
        <v>45</v>
      </c>
      <c r="O1106" s="7">
        <f t="shared" si="172"/>
        <v>50</v>
      </c>
      <c r="P1106" s="7">
        <f t="shared" si="173"/>
        <v>83.5</v>
      </c>
      <c r="Q1106" s="8">
        <f t="shared" si="174"/>
        <v>35.774999999999999</v>
      </c>
      <c r="R1106" s="8">
        <f t="shared" si="175"/>
        <v>47.375</v>
      </c>
      <c r="S1106" s="8">
        <f t="shared" si="176"/>
        <v>56.825000000000003</v>
      </c>
      <c r="T1106" s="8">
        <f t="shared" si="177"/>
        <v>44.625</v>
      </c>
      <c r="U1106" s="7">
        <f t="shared" si="178"/>
        <v>46.658333333333339</v>
      </c>
      <c r="V1106" s="7">
        <f t="shared" si="179"/>
        <v>46.150000000000006</v>
      </c>
    </row>
    <row r="1107" spans="1:22" ht="13.5" x14ac:dyDescent="0.25">
      <c r="A1107" s="3">
        <f>RSI!A1107</f>
        <v>43921</v>
      </c>
      <c r="B1107" s="2">
        <f>RSI!B1107</f>
        <v>3.04</v>
      </c>
      <c r="C1107" s="2">
        <f>RSI!I1107</f>
        <v>96.469550857595493</v>
      </c>
      <c r="D1107" s="2">
        <f>MACD!E1107</f>
        <v>-2.8822607531729716E-2</v>
      </c>
      <c r="E1107" s="2">
        <f>MACD!F1107</f>
        <v>-8.2343152280527632E-3</v>
      </c>
      <c r="F1107" s="2">
        <f>'Moving Avg'!D1107</f>
        <v>2.976</v>
      </c>
      <c r="G1107" s="2">
        <f>'Moving Avg'!F1107</f>
        <v>2.9050000000000002</v>
      </c>
      <c r="H1107" s="2">
        <f>'Moving Avg'!G1107</f>
        <v>2.8965999999999998</v>
      </c>
      <c r="I1107" s="2">
        <f>'Moving Avg'!H1107</f>
        <v>2.5226499999999934</v>
      </c>
      <c r="J1107" s="5" t="str">
        <f>OBV!F1107</f>
        <v>BULLISH</v>
      </c>
      <c r="K1107" s="5" t="str">
        <f>OBV!G1107</f>
        <v>NEUTRAL</v>
      </c>
      <c r="L1107" s="5" t="str">
        <f>OBV!H1107</f>
        <v>CONFIRMED BULLISH</v>
      </c>
      <c r="M1107" s="7">
        <f t="shared" si="170"/>
        <v>0</v>
      </c>
      <c r="N1107" s="7">
        <f t="shared" si="171"/>
        <v>100</v>
      </c>
      <c r="O1107" s="7">
        <f t="shared" si="172"/>
        <v>50</v>
      </c>
      <c r="P1107" s="7">
        <f t="shared" si="173"/>
        <v>83.5</v>
      </c>
      <c r="Q1107" s="8">
        <f t="shared" si="174"/>
        <v>55.024999999999999</v>
      </c>
      <c r="R1107" s="8">
        <f t="shared" si="175"/>
        <v>58.375</v>
      </c>
      <c r="S1107" s="8">
        <f t="shared" si="176"/>
        <v>65.075000000000003</v>
      </c>
      <c r="T1107" s="8">
        <f t="shared" si="177"/>
        <v>58.375</v>
      </c>
      <c r="U1107" s="7">
        <f t="shared" si="178"/>
        <v>59.491666666666674</v>
      </c>
      <c r="V1107" s="7">
        <f t="shared" si="179"/>
        <v>59.212500000000006</v>
      </c>
    </row>
    <row r="1108" spans="1:22" ht="13.5" x14ac:dyDescent="0.25">
      <c r="A1108" s="3">
        <f>RSI!A1108</f>
        <v>43922</v>
      </c>
      <c r="B1108" s="2">
        <f>RSI!B1108</f>
        <v>3.04</v>
      </c>
      <c r="C1108" s="2">
        <f>RSI!I1108</f>
        <v>96.469550857595493</v>
      </c>
      <c r="D1108" s="2">
        <f>MACD!E1108</f>
        <v>-3.8746485080214388E-2</v>
      </c>
      <c r="E1108" s="2">
        <f>MACD!F1108</f>
        <v>-1.4336749198485089E-2</v>
      </c>
      <c r="F1108" s="2">
        <f>'Moving Avg'!D1108</f>
        <v>2.9919999999999995</v>
      </c>
      <c r="G1108" s="2">
        <f>'Moving Avg'!F1108</f>
        <v>2.9125000000000001</v>
      </c>
      <c r="H1108" s="2">
        <f>'Moving Avg'!G1108</f>
        <v>2.8993999999999995</v>
      </c>
      <c r="I1108" s="2">
        <f>'Moving Avg'!H1108</f>
        <v>2.5281499999999935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  <c r="M1108" s="7">
        <f t="shared" si="170"/>
        <v>0</v>
      </c>
      <c r="N1108" s="7">
        <f t="shared" si="171"/>
        <v>100</v>
      </c>
      <c r="O1108" s="7">
        <f t="shared" si="172"/>
        <v>50</v>
      </c>
      <c r="P1108" s="7">
        <f t="shared" si="173"/>
        <v>83.5</v>
      </c>
      <c r="Q1108" s="8">
        <f t="shared" si="174"/>
        <v>55.024999999999999</v>
      </c>
      <c r="R1108" s="8">
        <f t="shared" si="175"/>
        <v>58.375</v>
      </c>
      <c r="S1108" s="8">
        <f t="shared" si="176"/>
        <v>65.075000000000003</v>
      </c>
      <c r="T1108" s="8">
        <f t="shared" si="177"/>
        <v>58.375</v>
      </c>
      <c r="U1108" s="7">
        <f t="shared" si="178"/>
        <v>59.491666666666674</v>
      </c>
      <c r="V1108" s="7">
        <f t="shared" si="179"/>
        <v>59.212500000000006</v>
      </c>
    </row>
    <row r="1109" spans="1:22" ht="13.5" x14ac:dyDescent="0.25">
      <c r="A1109" s="3">
        <f>RSI!A1109</f>
        <v>43923</v>
      </c>
      <c r="B1109" s="2">
        <f>RSI!B1109</f>
        <v>3.04</v>
      </c>
      <c r="C1109" s="2">
        <f>RSI!I1109</f>
        <v>96.469550857595493</v>
      </c>
      <c r="D1109" s="2">
        <f>MACD!E1109</f>
        <v>-4.7903409255463547E-2</v>
      </c>
      <c r="E1109" s="2">
        <f>MACD!F1109</f>
        <v>-2.1050081209880785E-2</v>
      </c>
      <c r="F1109" s="2">
        <f>'Moving Avg'!D1109</f>
        <v>3.008</v>
      </c>
      <c r="G1109" s="2">
        <f>'Moving Avg'!F1109</f>
        <v>2.92</v>
      </c>
      <c r="H1109" s="2">
        <f>'Moving Avg'!G1109</f>
        <v>2.9023999999999988</v>
      </c>
      <c r="I1109" s="2">
        <f>'Moving Avg'!H1109</f>
        <v>2.5333499999999933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  <c r="M1109" s="7">
        <f t="shared" si="170"/>
        <v>0</v>
      </c>
      <c r="N1109" s="7">
        <f t="shared" si="171"/>
        <v>100</v>
      </c>
      <c r="O1109" s="7">
        <f t="shared" si="172"/>
        <v>50</v>
      </c>
      <c r="P1109" s="7">
        <f t="shared" si="173"/>
        <v>83.5</v>
      </c>
      <c r="Q1109" s="8">
        <f t="shared" si="174"/>
        <v>55.024999999999999</v>
      </c>
      <c r="R1109" s="8">
        <f t="shared" si="175"/>
        <v>58.375</v>
      </c>
      <c r="S1109" s="8">
        <f t="shared" si="176"/>
        <v>65.075000000000003</v>
      </c>
      <c r="T1109" s="8">
        <f t="shared" si="177"/>
        <v>58.375</v>
      </c>
      <c r="U1109" s="7">
        <f t="shared" si="178"/>
        <v>59.491666666666674</v>
      </c>
      <c r="V1109" s="7">
        <f t="shared" si="179"/>
        <v>59.212500000000006</v>
      </c>
    </row>
    <row r="1110" spans="1:22" ht="13.5" x14ac:dyDescent="0.25">
      <c r="A1110" s="3">
        <f>RSI!A1110</f>
        <v>43924</v>
      </c>
      <c r="B1110" s="2">
        <f>RSI!B1110</f>
        <v>3.04</v>
      </c>
      <c r="C1110" s="2">
        <f>RSI!I1110</f>
        <v>96.469550857595493</v>
      </c>
      <c r="D1110" s="2">
        <f>MACD!E1110</f>
        <v>-5.6355091623474074E-2</v>
      </c>
      <c r="E1110" s="2">
        <f>MACD!F1110</f>
        <v>-2.8111083292599447E-2</v>
      </c>
      <c r="F1110" s="2">
        <f>'Moving Avg'!D1110</f>
        <v>3.0239999999999996</v>
      </c>
      <c r="G1110" s="2">
        <f>'Moving Avg'!F1110</f>
        <v>2.9279999999999999</v>
      </c>
      <c r="H1110" s="2">
        <f>'Moving Avg'!G1110</f>
        <v>2.9053999999999984</v>
      </c>
      <c r="I1110" s="2">
        <f>'Moving Avg'!H1110</f>
        <v>2.5385499999999941</v>
      </c>
      <c r="J1110" s="5" t="str">
        <f>OBV!F1110</f>
        <v>BULLISH</v>
      </c>
      <c r="K1110" s="5" t="str">
        <f>OBV!G1110</f>
        <v>NEUTRAL</v>
      </c>
      <c r="L1110" s="5" t="str">
        <f>OBV!H1110</f>
        <v>CONFIRMED BULLISH</v>
      </c>
      <c r="M1110" s="7">
        <f t="shared" si="170"/>
        <v>0</v>
      </c>
      <c r="N1110" s="7">
        <f t="shared" si="171"/>
        <v>100</v>
      </c>
      <c r="O1110" s="7">
        <f t="shared" si="172"/>
        <v>50</v>
      </c>
      <c r="P1110" s="7">
        <f t="shared" si="173"/>
        <v>83.5</v>
      </c>
      <c r="Q1110" s="8">
        <f t="shared" si="174"/>
        <v>55.024999999999999</v>
      </c>
      <c r="R1110" s="8">
        <f t="shared" si="175"/>
        <v>58.375</v>
      </c>
      <c r="S1110" s="8">
        <f t="shared" si="176"/>
        <v>65.075000000000003</v>
      </c>
      <c r="T1110" s="8">
        <f t="shared" si="177"/>
        <v>58.375</v>
      </c>
      <c r="U1110" s="7">
        <f t="shared" si="178"/>
        <v>59.491666666666674</v>
      </c>
      <c r="V1110" s="7">
        <f t="shared" si="179"/>
        <v>59.212500000000006</v>
      </c>
    </row>
    <row r="1111" spans="1:22" ht="13.5" x14ac:dyDescent="0.25">
      <c r="A1111" s="3">
        <f>RSI!A1111</f>
        <v>43927</v>
      </c>
      <c r="B1111" s="2">
        <f>RSI!B1111</f>
        <v>3.07</v>
      </c>
      <c r="C1111" s="2">
        <f>RSI!I1111</f>
        <v>97.215535717928233</v>
      </c>
      <c r="D1111" s="2">
        <f>MACD!E1111</f>
        <v>-6.6380140867658977E-2</v>
      </c>
      <c r="E1111" s="2">
        <f>MACD!F1111</f>
        <v>-3.5764894807611358E-2</v>
      </c>
      <c r="F1111" s="2">
        <f>'Moving Avg'!D1111</f>
        <v>3.0460000000000003</v>
      </c>
      <c r="G1111" s="2">
        <f>'Moving Avg'!F1111</f>
        <v>2.9374999999999996</v>
      </c>
      <c r="H1111" s="2">
        <f>'Moving Avg'!G1111</f>
        <v>2.908999999999998</v>
      </c>
      <c r="I1111" s="2">
        <f>'Moving Avg'!H1111</f>
        <v>2.5438999999999941</v>
      </c>
      <c r="J1111" s="5" t="str">
        <f>OBV!F1111</f>
        <v>BULLISH</v>
      </c>
      <c r="K1111" s="5" t="str">
        <f>OBV!G1111</f>
        <v>NEUTRAL</v>
      </c>
      <c r="L1111" s="5" t="str">
        <f>OBV!H1111</f>
        <v>CONFIRMED BULLISH</v>
      </c>
      <c r="M1111" s="7">
        <f t="shared" si="170"/>
        <v>0</v>
      </c>
      <c r="N1111" s="7">
        <f t="shared" si="171"/>
        <v>100</v>
      </c>
      <c r="O1111" s="7">
        <f t="shared" si="172"/>
        <v>50</v>
      </c>
      <c r="P1111" s="7">
        <f t="shared" si="173"/>
        <v>83.5</v>
      </c>
      <c r="Q1111" s="8">
        <f t="shared" si="174"/>
        <v>55.024999999999999</v>
      </c>
      <c r="R1111" s="8">
        <f t="shared" si="175"/>
        <v>58.375</v>
      </c>
      <c r="S1111" s="8">
        <f t="shared" si="176"/>
        <v>65.075000000000003</v>
      </c>
      <c r="T1111" s="8">
        <f t="shared" si="177"/>
        <v>58.375</v>
      </c>
      <c r="U1111" s="7">
        <f t="shared" si="178"/>
        <v>59.491666666666674</v>
      </c>
      <c r="V1111" s="7">
        <f t="shared" si="179"/>
        <v>59.212500000000006</v>
      </c>
    </row>
    <row r="1112" spans="1:22" ht="13.5" x14ac:dyDescent="0.25">
      <c r="A1112" s="3">
        <f>RSI!A1112</f>
        <v>43928</v>
      </c>
      <c r="B1112" s="2">
        <f>RSI!B1112</f>
        <v>3.07</v>
      </c>
      <c r="C1112" s="2">
        <f>RSI!I1112</f>
        <v>97.215535717928233</v>
      </c>
      <c r="D1112" s="2">
        <f>MACD!E1112</f>
        <v>-7.5643297502075324E-2</v>
      </c>
      <c r="E1112" s="2">
        <f>MACD!F1112</f>
        <v>-4.3740575346504156E-2</v>
      </c>
      <c r="F1112" s="2">
        <f>'Moving Avg'!D1112</f>
        <v>3.0520000000000005</v>
      </c>
      <c r="G1112" s="2">
        <f>'Moving Avg'!F1112</f>
        <v>2.9469999999999996</v>
      </c>
      <c r="H1112" s="2">
        <f>'Moving Avg'!G1112</f>
        <v>2.9123999999999977</v>
      </c>
      <c r="I1112" s="2">
        <f>'Moving Avg'!H1112</f>
        <v>2.549249999999994</v>
      </c>
      <c r="J1112" s="5" t="str">
        <f>OBV!F1112</f>
        <v>BULLISH</v>
      </c>
      <c r="K1112" s="5" t="str">
        <f>OBV!G1112</f>
        <v>NEUTRAL</v>
      </c>
      <c r="L1112" s="5" t="str">
        <f>OBV!H1112</f>
        <v>CONFIRMED BULLISH</v>
      </c>
      <c r="M1112" s="7">
        <f t="shared" si="170"/>
        <v>0</v>
      </c>
      <c r="N1112" s="7">
        <f t="shared" si="171"/>
        <v>100</v>
      </c>
      <c r="O1112" s="7">
        <f t="shared" si="172"/>
        <v>50</v>
      </c>
      <c r="P1112" s="7">
        <f t="shared" si="173"/>
        <v>83.5</v>
      </c>
      <c r="Q1112" s="8">
        <f t="shared" si="174"/>
        <v>55.024999999999999</v>
      </c>
      <c r="R1112" s="8">
        <f t="shared" si="175"/>
        <v>58.375</v>
      </c>
      <c r="S1112" s="8">
        <f t="shared" si="176"/>
        <v>65.075000000000003</v>
      </c>
      <c r="T1112" s="8">
        <f t="shared" si="177"/>
        <v>58.375</v>
      </c>
      <c r="U1112" s="7">
        <f t="shared" si="178"/>
        <v>59.491666666666674</v>
      </c>
      <c r="V1112" s="7">
        <f t="shared" si="179"/>
        <v>59.212500000000006</v>
      </c>
    </row>
    <row r="1113" spans="1:22" ht="13.5" x14ac:dyDescent="0.25">
      <c r="A1113" s="3">
        <f>RSI!A1113</f>
        <v>43929</v>
      </c>
      <c r="B1113" s="2">
        <f>RSI!B1113</f>
        <v>3.07</v>
      </c>
      <c r="C1113" s="2">
        <f>RSI!I1113</f>
        <v>97.215535717928233</v>
      </c>
      <c r="D1113" s="2">
        <f>MACD!E1113</f>
        <v>-7.189627438086843E-2</v>
      </c>
      <c r="E1113" s="2">
        <f>MACD!F1113</f>
        <v>-4.9371715153377016E-2</v>
      </c>
      <c r="F1113" s="2">
        <f>'Moving Avg'!D1113</f>
        <v>3.0580000000000003</v>
      </c>
      <c r="G1113" s="2">
        <f>'Moving Avg'!F1113</f>
        <v>2.9564999999999997</v>
      </c>
      <c r="H1113" s="2">
        <f>'Moving Avg'!G1113</f>
        <v>2.9157999999999977</v>
      </c>
      <c r="I1113" s="2">
        <f>'Moving Avg'!H1113</f>
        <v>2.554599999999994</v>
      </c>
      <c r="J1113" s="5" t="str">
        <f>OBV!F1113</f>
        <v>BULLISH</v>
      </c>
      <c r="K1113" s="5" t="str">
        <f>OBV!G1113</f>
        <v>NEUTRAL</v>
      </c>
      <c r="L1113" s="5" t="str">
        <f>OBV!H1113</f>
        <v>CONFIRMED BULLISH</v>
      </c>
      <c r="M1113" s="7">
        <f t="shared" si="170"/>
        <v>0</v>
      </c>
      <c r="N1113" s="7">
        <f t="shared" si="171"/>
        <v>100</v>
      </c>
      <c r="O1113" s="7">
        <f t="shared" si="172"/>
        <v>50</v>
      </c>
      <c r="P1113" s="7">
        <f t="shared" si="173"/>
        <v>83.5</v>
      </c>
      <c r="Q1113" s="8">
        <f t="shared" si="174"/>
        <v>55.024999999999999</v>
      </c>
      <c r="R1113" s="8">
        <f t="shared" si="175"/>
        <v>58.375</v>
      </c>
      <c r="S1113" s="8">
        <f t="shared" si="176"/>
        <v>65.075000000000003</v>
      </c>
      <c r="T1113" s="8">
        <f t="shared" si="177"/>
        <v>58.375</v>
      </c>
      <c r="U1113" s="7">
        <f t="shared" si="178"/>
        <v>59.491666666666674</v>
      </c>
      <c r="V1113" s="7">
        <f t="shared" si="179"/>
        <v>59.212500000000006</v>
      </c>
    </row>
    <row r="1114" spans="1:22" ht="13.5" x14ac:dyDescent="0.25">
      <c r="A1114" s="3">
        <f>RSI!A1114</f>
        <v>43934</v>
      </c>
      <c r="B1114" s="2">
        <f>RSI!B1114</f>
        <v>3.07</v>
      </c>
      <c r="C1114" s="2">
        <f>RSI!I1114</f>
        <v>97.215535717928233</v>
      </c>
      <c r="D1114" s="2">
        <f>MACD!E1114</f>
        <v>-6.9394802996665117E-2</v>
      </c>
      <c r="E1114" s="2">
        <f>MACD!F1114</f>
        <v>-5.3376332722034639E-2</v>
      </c>
      <c r="F1114" s="2">
        <f>'Moving Avg'!D1114</f>
        <v>3.0640000000000001</v>
      </c>
      <c r="G1114" s="2">
        <f>'Moving Avg'!F1114</f>
        <v>2.9659999999999997</v>
      </c>
      <c r="H1114" s="2">
        <f>'Moving Avg'!G1114</f>
        <v>2.9193999999999978</v>
      </c>
      <c r="I1114" s="2">
        <f>'Moving Avg'!H1114</f>
        <v>2.559949999999994</v>
      </c>
      <c r="J1114" s="5" t="str">
        <f>OBV!F1114</f>
        <v>BULLISH</v>
      </c>
      <c r="K1114" s="5" t="str">
        <f>OBV!G1114</f>
        <v>NEUTRAL</v>
      </c>
      <c r="L1114" s="5" t="str">
        <f>OBV!H1114</f>
        <v>CONFIRMED BULLISH</v>
      </c>
      <c r="M1114" s="7">
        <f t="shared" si="170"/>
        <v>0</v>
      </c>
      <c r="N1114" s="7">
        <f t="shared" si="171"/>
        <v>45</v>
      </c>
      <c r="O1114" s="7">
        <f t="shared" si="172"/>
        <v>50</v>
      </c>
      <c r="P1114" s="7">
        <f t="shared" si="173"/>
        <v>83.5</v>
      </c>
      <c r="Q1114" s="8">
        <f t="shared" si="174"/>
        <v>35.774999999999999</v>
      </c>
      <c r="R1114" s="8">
        <f t="shared" si="175"/>
        <v>47.375</v>
      </c>
      <c r="S1114" s="8">
        <f t="shared" si="176"/>
        <v>56.825000000000003</v>
      </c>
      <c r="T1114" s="8">
        <f t="shared" si="177"/>
        <v>44.625</v>
      </c>
      <c r="U1114" s="7">
        <f t="shared" si="178"/>
        <v>46.658333333333339</v>
      </c>
      <c r="V1114" s="7">
        <f t="shared" si="179"/>
        <v>46.150000000000006</v>
      </c>
    </row>
    <row r="1115" spans="1:22" ht="13.5" x14ac:dyDescent="0.25">
      <c r="A1115" s="3">
        <f>RSI!A1115</f>
        <v>43935</v>
      </c>
      <c r="B1115" s="2">
        <f>RSI!B1115</f>
        <v>3.07</v>
      </c>
      <c r="C1115" s="2">
        <f>RSI!I1115</f>
        <v>97.215535717928233</v>
      </c>
      <c r="D1115" s="2">
        <f>MACD!E1115</f>
        <v>-6.789769803187129E-2</v>
      </c>
      <c r="E1115" s="2">
        <f>MACD!F1115</f>
        <v>-5.6280605784001972E-2</v>
      </c>
      <c r="F1115" s="2">
        <f>'Moving Avg'!D1115</f>
        <v>3.07</v>
      </c>
      <c r="G1115" s="2">
        <f>'Moving Avg'!F1115</f>
        <v>2.9754999999999998</v>
      </c>
      <c r="H1115" s="2">
        <f>'Moving Avg'!G1115</f>
        <v>2.9229999999999978</v>
      </c>
      <c r="I1115" s="2">
        <f>'Moving Avg'!H1115</f>
        <v>2.5650999999999944</v>
      </c>
      <c r="J1115" s="5" t="str">
        <f>OBV!F1115</f>
        <v>BULLISH</v>
      </c>
      <c r="K1115" s="5" t="str">
        <f>OBV!G1115</f>
        <v>NEUTRAL</v>
      </c>
      <c r="L1115" s="5" t="str">
        <f>OBV!H1115</f>
        <v>CONFIRMED BULLISH</v>
      </c>
      <c r="M1115" s="7">
        <f t="shared" si="170"/>
        <v>0</v>
      </c>
      <c r="N1115" s="7">
        <f t="shared" si="171"/>
        <v>45</v>
      </c>
      <c r="O1115" s="7">
        <f t="shared" si="172"/>
        <v>50</v>
      </c>
      <c r="P1115" s="7">
        <f t="shared" si="173"/>
        <v>83.5</v>
      </c>
      <c r="Q1115" s="8">
        <f t="shared" si="174"/>
        <v>35.774999999999999</v>
      </c>
      <c r="R1115" s="8">
        <f t="shared" si="175"/>
        <v>47.375</v>
      </c>
      <c r="S1115" s="8">
        <f t="shared" si="176"/>
        <v>56.825000000000003</v>
      </c>
      <c r="T1115" s="8">
        <f t="shared" si="177"/>
        <v>44.625</v>
      </c>
      <c r="U1115" s="7">
        <f t="shared" si="178"/>
        <v>46.658333333333339</v>
      </c>
      <c r="V1115" s="7">
        <f t="shared" si="179"/>
        <v>46.150000000000006</v>
      </c>
    </row>
    <row r="1116" spans="1:22" ht="13.5" x14ac:dyDescent="0.25">
      <c r="A1116" s="3">
        <f>RSI!A1116</f>
        <v>43936</v>
      </c>
      <c r="B1116" s="2">
        <f>RSI!B1116</f>
        <v>3.07</v>
      </c>
      <c r="C1116" s="2">
        <f>RSI!I1116</f>
        <v>97.215535717928233</v>
      </c>
      <c r="D1116" s="2">
        <f>MACD!E1116</f>
        <v>-6.7204550859660817E-2</v>
      </c>
      <c r="E1116" s="2">
        <f>MACD!F1116</f>
        <v>-5.8465394799133742E-2</v>
      </c>
      <c r="F1116" s="2">
        <f>'Moving Avg'!D1116</f>
        <v>3.07</v>
      </c>
      <c r="G1116" s="2">
        <f>'Moving Avg'!F1116</f>
        <v>2.9850000000000003</v>
      </c>
      <c r="H1116" s="2">
        <f>'Moving Avg'!G1116</f>
        <v>2.9265999999999979</v>
      </c>
      <c r="I1116" s="2">
        <f>'Moving Avg'!H1116</f>
        <v>2.569649999999994</v>
      </c>
      <c r="J1116" s="5" t="str">
        <f>OBV!F1116</f>
        <v>NEUTRAL</v>
      </c>
      <c r="K1116" s="5" t="str">
        <f>OBV!G1116</f>
        <v>NEUTRAL</v>
      </c>
      <c r="L1116" s="5" t="str">
        <f>OBV!H1116</f>
        <v>NEUTRAL</v>
      </c>
      <c r="M1116" s="7">
        <f t="shared" si="170"/>
        <v>0</v>
      </c>
      <c r="N1116" s="7">
        <f t="shared" si="171"/>
        <v>45</v>
      </c>
      <c r="O1116" s="7">
        <f t="shared" si="172"/>
        <v>50</v>
      </c>
      <c r="P1116" s="7">
        <f t="shared" si="173"/>
        <v>33</v>
      </c>
      <c r="Q1116" s="8">
        <f t="shared" si="174"/>
        <v>28.2</v>
      </c>
      <c r="R1116" s="8">
        <f t="shared" si="175"/>
        <v>34.75</v>
      </c>
      <c r="S1116" s="8">
        <f t="shared" si="176"/>
        <v>34.1</v>
      </c>
      <c r="T1116" s="8">
        <f t="shared" si="177"/>
        <v>32</v>
      </c>
      <c r="U1116" s="7">
        <f t="shared" si="178"/>
        <v>32.35</v>
      </c>
      <c r="V1116" s="7">
        <f t="shared" si="179"/>
        <v>32.262500000000003</v>
      </c>
    </row>
    <row r="1117" spans="1:22" ht="13.5" x14ac:dyDescent="0.25">
      <c r="A1117" s="3">
        <f>RSI!A1117</f>
        <v>43937</v>
      </c>
      <c r="B1117" s="2">
        <f>RSI!B1117</f>
        <v>3.07</v>
      </c>
      <c r="C1117" s="2">
        <f>RSI!I1117</f>
        <v>97.215535717928233</v>
      </c>
      <c r="D1117" s="2">
        <f>MACD!E1117</f>
        <v>-5.4841491954257471E-2</v>
      </c>
      <c r="E1117" s="2">
        <f>MACD!F1117</f>
        <v>-5.7740614230158485E-2</v>
      </c>
      <c r="F1117" s="2">
        <f>'Moving Avg'!D1117</f>
        <v>3.07</v>
      </c>
      <c r="G1117" s="2">
        <f>'Moving Avg'!F1117</f>
        <v>2.9944999999999999</v>
      </c>
      <c r="H1117" s="2">
        <f>'Moving Avg'!G1117</f>
        <v>2.9301999999999979</v>
      </c>
      <c r="I1117" s="2">
        <f>'Moving Avg'!H1117</f>
        <v>2.5737499999999942</v>
      </c>
      <c r="J1117" s="5" t="str">
        <f>OBV!F1117</f>
        <v>NEUTRAL</v>
      </c>
      <c r="K1117" s="5" t="str">
        <f>OBV!G1117</f>
        <v>NEUTRAL</v>
      </c>
      <c r="L1117" s="5" t="str">
        <f>OBV!H1117</f>
        <v>NEUTRAL</v>
      </c>
      <c r="M1117" s="7">
        <f t="shared" si="170"/>
        <v>0</v>
      </c>
      <c r="N1117" s="7">
        <f t="shared" si="171"/>
        <v>0</v>
      </c>
      <c r="O1117" s="7">
        <f t="shared" si="172"/>
        <v>50</v>
      </c>
      <c r="P1117" s="7">
        <f t="shared" si="173"/>
        <v>33</v>
      </c>
      <c r="Q1117" s="8">
        <f t="shared" si="174"/>
        <v>12.45</v>
      </c>
      <c r="R1117" s="8">
        <f t="shared" si="175"/>
        <v>25.75</v>
      </c>
      <c r="S1117" s="8">
        <f t="shared" si="176"/>
        <v>27.35</v>
      </c>
      <c r="T1117" s="8">
        <f t="shared" si="177"/>
        <v>20.75</v>
      </c>
      <c r="U1117" s="7">
        <f t="shared" si="178"/>
        <v>21.850000000000005</v>
      </c>
      <c r="V1117" s="7">
        <f t="shared" si="179"/>
        <v>21.575000000000003</v>
      </c>
    </row>
    <row r="1118" spans="1:22" ht="13.5" x14ac:dyDescent="0.25">
      <c r="A1118" s="3">
        <f>RSI!A1118</f>
        <v>43938</v>
      </c>
      <c r="B1118" s="2">
        <f>RSI!B1118</f>
        <v>3.07</v>
      </c>
      <c r="C1118" s="2">
        <f>RSI!I1118</f>
        <v>97.215535717928233</v>
      </c>
      <c r="D1118" s="2">
        <f>MACD!E1118</f>
        <v>-4.4872240766784977E-2</v>
      </c>
      <c r="E1118" s="2">
        <f>MACD!F1118</f>
        <v>-5.5166939537483785E-2</v>
      </c>
      <c r="F1118" s="2">
        <f>'Moving Avg'!D1118</f>
        <v>3.07</v>
      </c>
      <c r="G1118" s="2">
        <f>'Moving Avg'!F1118</f>
        <v>3.0040000000000004</v>
      </c>
      <c r="H1118" s="2">
        <f>'Moving Avg'!G1118</f>
        <v>2.9337999999999984</v>
      </c>
      <c r="I1118" s="2">
        <f>'Moving Avg'!H1118</f>
        <v>2.5778499999999944</v>
      </c>
      <c r="J1118" s="5" t="str">
        <f>OBV!F1118</f>
        <v>NEUTRAL</v>
      </c>
      <c r="K1118" s="5" t="str">
        <f>OBV!G1118</f>
        <v>NEUTRAL</v>
      </c>
      <c r="L1118" s="5" t="str">
        <f>OBV!H1118</f>
        <v>NEUTRAL</v>
      </c>
      <c r="M1118" s="7">
        <f t="shared" si="170"/>
        <v>0</v>
      </c>
      <c r="N1118" s="7">
        <f t="shared" si="171"/>
        <v>0</v>
      </c>
      <c r="O1118" s="7">
        <f t="shared" si="172"/>
        <v>50</v>
      </c>
      <c r="P1118" s="7">
        <f t="shared" si="173"/>
        <v>33</v>
      </c>
      <c r="Q1118" s="8">
        <f t="shared" si="174"/>
        <v>12.45</v>
      </c>
      <c r="R1118" s="8">
        <f t="shared" si="175"/>
        <v>25.75</v>
      </c>
      <c r="S1118" s="8">
        <f t="shared" si="176"/>
        <v>27.35</v>
      </c>
      <c r="T1118" s="8">
        <f t="shared" si="177"/>
        <v>20.75</v>
      </c>
      <c r="U1118" s="7">
        <f t="shared" si="178"/>
        <v>21.850000000000005</v>
      </c>
      <c r="V1118" s="7">
        <f t="shared" si="179"/>
        <v>21.575000000000003</v>
      </c>
    </row>
    <row r="1119" spans="1:22" ht="13.5" x14ac:dyDescent="0.25">
      <c r="A1119" s="3">
        <f>RSI!A1119</f>
        <v>43941</v>
      </c>
      <c r="B1119" s="2">
        <f>RSI!B1119</f>
        <v>3.07</v>
      </c>
      <c r="C1119" s="2">
        <f>RSI!I1119</f>
        <v>97.215535717928233</v>
      </c>
      <c r="D1119" s="2">
        <f>MACD!E1119</f>
        <v>-3.6892089656750393E-2</v>
      </c>
      <c r="E1119" s="2">
        <f>MACD!F1119</f>
        <v>-5.1511969561337106E-2</v>
      </c>
      <c r="F1119" s="2">
        <f>'Moving Avg'!D1119</f>
        <v>3.07</v>
      </c>
      <c r="G1119" s="2">
        <f>'Moving Avg'!F1119</f>
        <v>3.0135000000000001</v>
      </c>
      <c r="H1119" s="2">
        <f>'Moving Avg'!G1119</f>
        <v>2.9373999999999985</v>
      </c>
      <c r="I1119" s="2">
        <f>'Moving Avg'!H1119</f>
        <v>2.5819499999999942</v>
      </c>
      <c r="J1119" s="5" t="str">
        <f>OBV!F1119</f>
        <v>NEUTRAL</v>
      </c>
      <c r="K1119" s="5" t="str">
        <f>OBV!G1119</f>
        <v>NEUTRAL</v>
      </c>
      <c r="L1119" s="5" t="str">
        <f>OBV!H1119</f>
        <v>NEUTRAL</v>
      </c>
      <c r="M1119" s="7">
        <f t="shared" si="170"/>
        <v>0</v>
      </c>
      <c r="N1119" s="7">
        <f t="shared" si="171"/>
        <v>0</v>
      </c>
      <c r="O1119" s="7">
        <f t="shared" si="172"/>
        <v>50</v>
      </c>
      <c r="P1119" s="7">
        <f t="shared" si="173"/>
        <v>33</v>
      </c>
      <c r="Q1119" s="8">
        <f t="shared" si="174"/>
        <v>12.45</v>
      </c>
      <c r="R1119" s="8">
        <f t="shared" si="175"/>
        <v>25.75</v>
      </c>
      <c r="S1119" s="8">
        <f t="shared" si="176"/>
        <v>27.35</v>
      </c>
      <c r="T1119" s="8">
        <f t="shared" si="177"/>
        <v>20.75</v>
      </c>
      <c r="U1119" s="7">
        <f t="shared" si="178"/>
        <v>21.850000000000005</v>
      </c>
      <c r="V1119" s="7">
        <f t="shared" si="179"/>
        <v>21.575000000000003</v>
      </c>
    </row>
    <row r="1120" spans="1:22" ht="13.5" x14ac:dyDescent="0.25">
      <c r="A1120" s="3">
        <f>RSI!A1120</f>
        <v>43942</v>
      </c>
      <c r="B1120" s="2">
        <f>RSI!B1120</f>
        <v>3.07</v>
      </c>
      <c r="C1120" s="2">
        <f>RSI!I1120</f>
        <v>97.215535717928233</v>
      </c>
      <c r="D1120" s="2">
        <f>MACD!E1120</f>
        <v>-3.0561292181290334E-2</v>
      </c>
      <c r="E1120" s="2">
        <f>MACD!F1120</f>
        <v>-4.7321834085327752E-2</v>
      </c>
      <c r="F1120" s="2">
        <f>'Moving Avg'!D1120</f>
        <v>3.07</v>
      </c>
      <c r="G1120" s="2">
        <f>'Moving Avg'!F1120</f>
        <v>3.0230000000000001</v>
      </c>
      <c r="H1120" s="2">
        <f>'Moving Avg'!G1120</f>
        <v>2.9409999999999981</v>
      </c>
      <c r="I1120" s="2">
        <f>'Moving Avg'!H1120</f>
        <v>2.5860499999999944</v>
      </c>
      <c r="J1120" s="5" t="str">
        <f>OBV!F1120</f>
        <v>NEUTRAL</v>
      </c>
      <c r="K1120" s="5" t="str">
        <f>OBV!G1120</f>
        <v>NEUTRAL</v>
      </c>
      <c r="L1120" s="5" t="str">
        <f>OBV!H1120</f>
        <v>NEUTRAL</v>
      </c>
      <c r="M1120" s="7">
        <f t="shared" si="170"/>
        <v>0</v>
      </c>
      <c r="N1120" s="7">
        <f t="shared" si="171"/>
        <v>0</v>
      </c>
      <c r="O1120" s="7">
        <f t="shared" si="172"/>
        <v>50</v>
      </c>
      <c r="P1120" s="7">
        <f t="shared" si="173"/>
        <v>33</v>
      </c>
      <c r="Q1120" s="8">
        <f t="shared" si="174"/>
        <v>12.45</v>
      </c>
      <c r="R1120" s="8">
        <f t="shared" si="175"/>
        <v>25.75</v>
      </c>
      <c r="S1120" s="8">
        <f t="shared" si="176"/>
        <v>27.35</v>
      </c>
      <c r="T1120" s="8">
        <f t="shared" si="177"/>
        <v>20.75</v>
      </c>
      <c r="U1120" s="7">
        <f t="shared" si="178"/>
        <v>21.850000000000005</v>
      </c>
      <c r="V1120" s="7">
        <f t="shared" si="179"/>
        <v>21.575000000000003</v>
      </c>
    </row>
    <row r="1121" spans="1:22" ht="13.5" x14ac:dyDescent="0.25">
      <c r="A1121" s="3">
        <f>RSI!A1121</f>
        <v>43943</v>
      </c>
      <c r="B1121" s="2">
        <f>RSI!B1121</f>
        <v>3.07</v>
      </c>
      <c r="C1121" s="2">
        <f>RSI!I1121</f>
        <v>97.215535717928233</v>
      </c>
      <c r="D1121" s="2">
        <f>MACD!E1121</f>
        <v>-2.0979484561698403E-2</v>
      </c>
      <c r="E1121" s="2">
        <f>MACD!F1121</f>
        <v>-4.2053364180601883E-2</v>
      </c>
      <c r="F1121" s="2">
        <f>'Moving Avg'!D1121</f>
        <v>3.07</v>
      </c>
      <c r="G1121" s="2">
        <f>'Moving Avg'!F1121</f>
        <v>3.0324999999999998</v>
      </c>
      <c r="H1121" s="2">
        <f>'Moving Avg'!G1121</f>
        <v>2.9445999999999981</v>
      </c>
      <c r="I1121" s="2">
        <f>'Moving Avg'!H1121</f>
        <v>2.5901499999999942</v>
      </c>
      <c r="J1121" s="5" t="str">
        <f>OBV!F1121</f>
        <v>NEUTRAL</v>
      </c>
      <c r="K1121" s="5" t="str">
        <f>OBV!G1121</f>
        <v>NEUTRAL</v>
      </c>
      <c r="L1121" s="5" t="str">
        <f>OBV!H1121</f>
        <v>NEUTRAL</v>
      </c>
      <c r="M1121" s="7">
        <f t="shared" si="170"/>
        <v>0</v>
      </c>
      <c r="N1121" s="7">
        <f t="shared" si="171"/>
        <v>0</v>
      </c>
      <c r="O1121" s="7">
        <f t="shared" si="172"/>
        <v>50</v>
      </c>
      <c r="P1121" s="7">
        <f t="shared" si="173"/>
        <v>33</v>
      </c>
      <c r="Q1121" s="8">
        <f t="shared" si="174"/>
        <v>12.45</v>
      </c>
      <c r="R1121" s="8">
        <f t="shared" si="175"/>
        <v>25.75</v>
      </c>
      <c r="S1121" s="8">
        <f t="shared" si="176"/>
        <v>27.35</v>
      </c>
      <c r="T1121" s="8">
        <f t="shared" si="177"/>
        <v>20.75</v>
      </c>
      <c r="U1121" s="7">
        <f t="shared" si="178"/>
        <v>21.850000000000005</v>
      </c>
      <c r="V1121" s="7">
        <f t="shared" si="179"/>
        <v>21.575000000000003</v>
      </c>
    </row>
    <row r="1122" spans="1:22" ht="13.5" x14ac:dyDescent="0.25">
      <c r="A1122" s="3">
        <f>RSI!A1122</f>
        <v>43944</v>
      </c>
      <c r="B1122" s="2">
        <f>RSI!B1122</f>
        <v>3.07</v>
      </c>
      <c r="C1122" s="2">
        <f>RSI!I1122</f>
        <v>97.215535717928233</v>
      </c>
      <c r="D1122" s="2">
        <f>MACD!E1122</f>
        <v>-1.3233287884677036E-2</v>
      </c>
      <c r="E1122" s="2">
        <f>MACD!F1122</f>
        <v>-3.6289348921416914E-2</v>
      </c>
      <c r="F1122" s="2">
        <f>'Moving Avg'!D1122</f>
        <v>3.07</v>
      </c>
      <c r="G1122" s="2">
        <f>'Moving Avg'!F1122</f>
        <v>3.0419999999999998</v>
      </c>
      <c r="H1122" s="2">
        <f>'Moving Avg'!G1122</f>
        <v>2.9481999999999982</v>
      </c>
      <c r="I1122" s="2">
        <f>'Moving Avg'!H1122</f>
        <v>2.5942499999999944</v>
      </c>
      <c r="J1122" s="5" t="str">
        <f>OBV!F1122</f>
        <v>NEUTRAL</v>
      </c>
      <c r="K1122" s="5" t="str">
        <f>OBV!G1122</f>
        <v>NEUTRAL</v>
      </c>
      <c r="L1122" s="5" t="str">
        <f>OBV!H1122</f>
        <v>NEUTRAL</v>
      </c>
      <c r="M1122" s="7">
        <f t="shared" si="170"/>
        <v>0</v>
      </c>
      <c r="N1122" s="7">
        <f t="shared" si="171"/>
        <v>0</v>
      </c>
      <c r="O1122" s="7">
        <f t="shared" si="172"/>
        <v>50</v>
      </c>
      <c r="P1122" s="7">
        <f t="shared" si="173"/>
        <v>33</v>
      </c>
      <c r="Q1122" s="8">
        <f t="shared" si="174"/>
        <v>12.45</v>
      </c>
      <c r="R1122" s="8">
        <f t="shared" si="175"/>
        <v>25.75</v>
      </c>
      <c r="S1122" s="8">
        <f t="shared" si="176"/>
        <v>27.35</v>
      </c>
      <c r="T1122" s="8">
        <f t="shared" si="177"/>
        <v>20.75</v>
      </c>
      <c r="U1122" s="7">
        <f t="shared" si="178"/>
        <v>21.850000000000005</v>
      </c>
      <c r="V1122" s="7">
        <f t="shared" si="179"/>
        <v>21.575000000000003</v>
      </c>
    </row>
    <row r="1123" spans="1:22" ht="13.5" x14ac:dyDescent="0.25">
      <c r="A1123" s="3">
        <f>RSI!A1123</f>
        <v>43945</v>
      </c>
      <c r="B1123" s="2">
        <f>RSI!B1123</f>
        <v>3.07</v>
      </c>
      <c r="C1123" s="2">
        <f>RSI!I1123</f>
        <v>97.215535717928233</v>
      </c>
      <c r="D1123" s="2">
        <f>MACD!E1123</f>
        <v>-7.0135236746495799E-3</v>
      </c>
      <c r="E1123" s="2">
        <f>MACD!F1123</f>
        <v>-3.0434183872063449E-2</v>
      </c>
      <c r="F1123" s="2">
        <f>'Moving Avg'!D1123</f>
        <v>3.07</v>
      </c>
      <c r="G1123" s="2">
        <f>'Moving Avg'!F1123</f>
        <v>3.0474999999999999</v>
      </c>
      <c r="H1123" s="2">
        <f>'Moving Avg'!G1123</f>
        <v>2.9517999999999982</v>
      </c>
      <c r="I1123" s="2">
        <f>'Moving Avg'!H1123</f>
        <v>2.5983499999999946</v>
      </c>
      <c r="J1123" s="5" t="str">
        <f>OBV!F1123</f>
        <v>NEUTRAL</v>
      </c>
      <c r="K1123" s="5" t="str">
        <f>OBV!G1123</f>
        <v>NEUTRAL</v>
      </c>
      <c r="L1123" s="5" t="str">
        <f>OBV!H1123</f>
        <v>NEUTRAL</v>
      </c>
      <c r="M1123" s="7">
        <f t="shared" si="170"/>
        <v>0</v>
      </c>
      <c r="N1123" s="7">
        <f t="shared" si="171"/>
        <v>0</v>
      </c>
      <c r="O1123" s="7">
        <f t="shared" si="172"/>
        <v>50</v>
      </c>
      <c r="P1123" s="7">
        <f t="shared" si="173"/>
        <v>33</v>
      </c>
      <c r="Q1123" s="8">
        <f t="shared" si="174"/>
        <v>12.45</v>
      </c>
      <c r="R1123" s="8">
        <f t="shared" si="175"/>
        <v>25.75</v>
      </c>
      <c r="S1123" s="8">
        <f t="shared" si="176"/>
        <v>27.35</v>
      </c>
      <c r="T1123" s="8">
        <f t="shared" si="177"/>
        <v>20.75</v>
      </c>
      <c r="U1123" s="7">
        <f t="shared" si="178"/>
        <v>21.850000000000005</v>
      </c>
      <c r="V1123" s="7">
        <f t="shared" si="179"/>
        <v>21.575000000000003</v>
      </c>
    </row>
    <row r="1124" spans="1:22" ht="13.5" x14ac:dyDescent="0.25">
      <c r="A1124" s="3">
        <f>RSI!A1124</f>
        <v>43948</v>
      </c>
      <c r="B1124" s="2">
        <f>RSI!B1124</f>
        <v>3</v>
      </c>
      <c r="C1124" s="2">
        <f>RSI!I1124</f>
        <v>42.414317871915543</v>
      </c>
      <c r="D1124" s="2">
        <f>MACD!E1124</f>
        <v>3.124622343743777E-3</v>
      </c>
      <c r="E1124" s="2">
        <f>MACD!F1124</f>
        <v>-2.3722422628902007E-2</v>
      </c>
      <c r="F1124" s="2">
        <f>'Moving Avg'!D1124</f>
        <v>3.056</v>
      </c>
      <c r="G1124" s="2">
        <f>'Moving Avg'!F1124</f>
        <v>3.0495000000000001</v>
      </c>
      <c r="H1124" s="2">
        <f>'Moving Avg'!G1124</f>
        <v>2.953999999999998</v>
      </c>
      <c r="I1124" s="2">
        <f>'Moving Avg'!H1124</f>
        <v>2.6020999999999943</v>
      </c>
      <c r="J1124" s="5" t="str">
        <f>OBV!F1124</f>
        <v>BEARISH</v>
      </c>
      <c r="K1124" s="5" t="str">
        <f>OBV!G1124</f>
        <v>NEUTRAL</v>
      </c>
      <c r="L1124" s="5" t="str">
        <f>OBV!H1124</f>
        <v>CONFIRMED BEARISH</v>
      </c>
      <c r="M1124" s="7">
        <f t="shared" si="170"/>
        <v>25</v>
      </c>
      <c r="N1124" s="7">
        <f t="shared" si="171"/>
        <v>0</v>
      </c>
      <c r="O1124" s="7">
        <f t="shared" si="172"/>
        <v>50</v>
      </c>
      <c r="P1124" s="7">
        <f t="shared" si="173"/>
        <v>16.5</v>
      </c>
      <c r="Q1124" s="8">
        <f t="shared" si="174"/>
        <v>18.725000000000001</v>
      </c>
      <c r="R1124" s="8">
        <f t="shared" si="175"/>
        <v>26.625</v>
      </c>
      <c r="S1124" s="8">
        <f t="shared" si="176"/>
        <v>23.675000000000001</v>
      </c>
      <c r="T1124" s="8">
        <f t="shared" si="177"/>
        <v>22.875</v>
      </c>
      <c r="U1124" s="7">
        <f t="shared" si="178"/>
        <v>23.008333333333336</v>
      </c>
      <c r="V1124" s="7">
        <f t="shared" si="179"/>
        <v>22.975000000000001</v>
      </c>
    </row>
    <row r="1125" spans="1:22" ht="13.5" x14ac:dyDescent="0.25">
      <c r="A1125" s="3">
        <f>RSI!A1125</f>
        <v>43949</v>
      </c>
      <c r="B1125" s="2">
        <f>RSI!B1125</f>
        <v>3</v>
      </c>
      <c r="C1125" s="2">
        <f>RSI!I1125</f>
        <v>42.414317871915543</v>
      </c>
      <c r="D1125" s="2">
        <f>MACD!E1125</f>
        <v>1.1829726804379881E-2</v>
      </c>
      <c r="E1125" s="2">
        <f>MACD!F1125</f>
        <v>-1.6611992742245632E-2</v>
      </c>
      <c r="F1125" s="2">
        <f>'Moving Avg'!D1125</f>
        <v>3.0419999999999998</v>
      </c>
      <c r="G1125" s="2">
        <f>'Moving Avg'!F1125</f>
        <v>3.0514999999999999</v>
      </c>
      <c r="H1125" s="2">
        <f>'Moving Avg'!G1125</f>
        <v>2.9561999999999982</v>
      </c>
      <c r="I1125" s="2">
        <f>'Moving Avg'!H1125</f>
        <v>2.605849999999994</v>
      </c>
      <c r="J1125" s="5" t="str">
        <f>OBV!F1125</f>
        <v>BEARISH</v>
      </c>
      <c r="K1125" s="5" t="str">
        <f>OBV!G1125</f>
        <v>NEUTRAL</v>
      </c>
      <c r="L1125" s="5" t="str">
        <f>OBV!H1125</f>
        <v>CONFIRMED BEARISH</v>
      </c>
      <c r="M1125" s="7">
        <f t="shared" si="170"/>
        <v>25</v>
      </c>
      <c r="N1125" s="7">
        <f t="shared" si="171"/>
        <v>0</v>
      </c>
      <c r="O1125" s="7">
        <f t="shared" si="172"/>
        <v>50</v>
      </c>
      <c r="P1125" s="7">
        <f t="shared" si="173"/>
        <v>16.5</v>
      </c>
      <c r="Q1125" s="8">
        <f t="shared" si="174"/>
        <v>18.725000000000001</v>
      </c>
      <c r="R1125" s="8">
        <f t="shared" si="175"/>
        <v>26.625</v>
      </c>
      <c r="S1125" s="8">
        <f t="shared" si="176"/>
        <v>23.675000000000001</v>
      </c>
      <c r="T1125" s="8">
        <f t="shared" si="177"/>
        <v>22.875</v>
      </c>
      <c r="U1125" s="7">
        <f t="shared" si="178"/>
        <v>23.008333333333336</v>
      </c>
      <c r="V1125" s="7">
        <f t="shared" si="179"/>
        <v>22.975000000000001</v>
      </c>
    </row>
    <row r="1126" spans="1:22" ht="13.5" x14ac:dyDescent="0.25">
      <c r="A1126" s="3">
        <f>RSI!A1126</f>
        <v>43950</v>
      </c>
      <c r="B1126" s="2">
        <f>RSI!B1126</f>
        <v>3</v>
      </c>
      <c r="C1126" s="2">
        <f>RSI!I1126</f>
        <v>42.414317871915543</v>
      </c>
      <c r="D1126" s="2">
        <f>MACD!E1126</f>
        <v>1.9312874438161209E-2</v>
      </c>
      <c r="E1126" s="2">
        <f>MACD!F1126</f>
        <v>-9.4270193061642641E-3</v>
      </c>
      <c r="F1126" s="2">
        <f>'Moving Avg'!D1126</f>
        <v>3.028</v>
      </c>
      <c r="G1126" s="2">
        <f>'Moving Avg'!F1126</f>
        <v>3.0535000000000001</v>
      </c>
      <c r="H1126" s="2">
        <f>'Moving Avg'!G1126</f>
        <v>2.9583999999999988</v>
      </c>
      <c r="I1126" s="2">
        <f>'Moving Avg'!H1126</f>
        <v>2.6095999999999941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  <c r="M1126" s="7">
        <f t="shared" si="170"/>
        <v>25</v>
      </c>
      <c r="N1126" s="7">
        <f t="shared" si="171"/>
        <v>0</v>
      </c>
      <c r="O1126" s="7">
        <f t="shared" si="172"/>
        <v>50</v>
      </c>
      <c r="P1126" s="7">
        <f t="shared" si="173"/>
        <v>16.5</v>
      </c>
      <c r="Q1126" s="8">
        <f t="shared" si="174"/>
        <v>18.725000000000001</v>
      </c>
      <c r="R1126" s="8">
        <f t="shared" si="175"/>
        <v>26.625</v>
      </c>
      <c r="S1126" s="8">
        <f t="shared" si="176"/>
        <v>23.675000000000001</v>
      </c>
      <c r="T1126" s="8">
        <f t="shared" si="177"/>
        <v>22.875</v>
      </c>
      <c r="U1126" s="7">
        <f t="shared" si="178"/>
        <v>23.008333333333336</v>
      </c>
      <c r="V1126" s="7">
        <f t="shared" si="179"/>
        <v>22.975000000000001</v>
      </c>
    </row>
    <row r="1127" spans="1:22" ht="13.5" x14ac:dyDescent="0.25">
      <c r="A1127" s="3">
        <f>RSI!A1127</f>
        <v>43951</v>
      </c>
      <c r="B1127" s="2">
        <f>RSI!B1127</f>
        <v>3</v>
      </c>
      <c r="C1127" s="2">
        <f>RSI!I1127</f>
        <v>42.414317871915543</v>
      </c>
      <c r="D1127" s="2">
        <f>MACD!E1127</f>
        <v>2.5753370453937219E-2</v>
      </c>
      <c r="E1127" s="2">
        <f>MACD!F1127</f>
        <v>-2.3909413541439673E-3</v>
      </c>
      <c r="F1127" s="2">
        <f>'Moving Avg'!D1127</f>
        <v>3.0140000000000002</v>
      </c>
      <c r="G1127" s="2">
        <f>'Moving Avg'!F1127</f>
        <v>3.0514999999999999</v>
      </c>
      <c r="H1127" s="2">
        <f>'Moving Avg'!G1127</f>
        <v>2.960599999999999</v>
      </c>
      <c r="I1127" s="2">
        <f>'Moving Avg'!H1127</f>
        <v>2.6133499999999934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  <c r="M1127" s="7">
        <f t="shared" si="170"/>
        <v>25</v>
      </c>
      <c r="N1127" s="7">
        <f t="shared" si="171"/>
        <v>0</v>
      </c>
      <c r="O1127" s="7">
        <f t="shared" si="172"/>
        <v>50</v>
      </c>
      <c r="P1127" s="7">
        <f t="shared" si="173"/>
        <v>16.5</v>
      </c>
      <c r="Q1127" s="8">
        <f t="shared" si="174"/>
        <v>18.725000000000001</v>
      </c>
      <c r="R1127" s="8">
        <f t="shared" si="175"/>
        <v>26.625</v>
      </c>
      <c r="S1127" s="8">
        <f t="shared" si="176"/>
        <v>23.675000000000001</v>
      </c>
      <c r="T1127" s="8">
        <f t="shared" si="177"/>
        <v>22.875</v>
      </c>
      <c r="U1127" s="7">
        <f t="shared" si="178"/>
        <v>23.008333333333336</v>
      </c>
      <c r="V1127" s="7">
        <f t="shared" si="179"/>
        <v>22.975000000000001</v>
      </c>
    </row>
    <row r="1128" spans="1:22" ht="13.5" x14ac:dyDescent="0.25">
      <c r="A1128" s="3">
        <f>RSI!A1128</f>
        <v>43955</v>
      </c>
      <c r="B1128" s="2">
        <f>RSI!B1128</f>
        <v>3</v>
      </c>
      <c r="C1128" s="2">
        <f>RSI!I1128</f>
        <v>42.414317871915543</v>
      </c>
      <c r="D1128" s="2">
        <f>MACD!E1128</f>
        <v>3.1303578210411853E-2</v>
      </c>
      <c r="E1128" s="2">
        <f>MACD!F1128</f>
        <v>4.3479625587671969E-3</v>
      </c>
      <c r="F1128" s="2">
        <f>'Moving Avg'!D1128</f>
        <v>3</v>
      </c>
      <c r="G1128" s="2">
        <f>'Moving Avg'!F1128</f>
        <v>3.0495000000000001</v>
      </c>
      <c r="H1128" s="2">
        <f>'Moving Avg'!G1128</f>
        <v>2.9627999999999988</v>
      </c>
      <c r="I1128" s="2">
        <f>'Moving Avg'!H1128</f>
        <v>2.6168999999999936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  <c r="M1128" s="7">
        <f t="shared" si="170"/>
        <v>25</v>
      </c>
      <c r="N1128" s="7">
        <f t="shared" si="171"/>
        <v>0</v>
      </c>
      <c r="O1128" s="7">
        <f t="shared" si="172"/>
        <v>50</v>
      </c>
      <c r="P1128" s="7">
        <f t="shared" si="173"/>
        <v>16.5</v>
      </c>
      <c r="Q1128" s="8">
        <f t="shared" si="174"/>
        <v>18.725000000000001</v>
      </c>
      <c r="R1128" s="8">
        <f t="shared" si="175"/>
        <v>26.625</v>
      </c>
      <c r="S1128" s="8">
        <f t="shared" si="176"/>
        <v>23.675000000000001</v>
      </c>
      <c r="T1128" s="8">
        <f t="shared" si="177"/>
        <v>22.875</v>
      </c>
      <c r="U1128" s="7">
        <f t="shared" si="178"/>
        <v>23.008333333333336</v>
      </c>
      <c r="V1128" s="7">
        <f t="shared" si="179"/>
        <v>22.975000000000001</v>
      </c>
    </row>
    <row r="1129" spans="1:22" ht="13.5" x14ac:dyDescent="0.25">
      <c r="A1129" s="3">
        <f>RSI!A1129</f>
        <v>43956</v>
      </c>
      <c r="B1129" s="2">
        <f>RSI!B1129</f>
        <v>3</v>
      </c>
      <c r="C1129" s="2">
        <f>RSI!I1129</f>
        <v>42.414317871915543</v>
      </c>
      <c r="D1129" s="2">
        <f>MACD!E1129</f>
        <v>3.6093016444568082E-2</v>
      </c>
      <c r="E1129" s="2">
        <f>MACD!F1129</f>
        <v>1.0696973335927375E-2</v>
      </c>
      <c r="F1129" s="2">
        <f>'Moving Avg'!D1129</f>
        <v>3</v>
      </c>
      <c r="G1129" s="2">
        <f>'Moving Avg'!F1129</f>
        <v>3.0475000000000003</v>
      </c>
      <c r="H1129" s="2">
        <f>'Moving Avg'!G1129</f>
        <v>2.964999999999999</v>
      </c>
      <c r="I1129" s="2">
        <f>'Moving Avg'!H1129</f>
        <v>2.6204499999999937</v>
      </c>
      <c r="J1129" s="5" t="str">
        <f>OBV!F1129</f>
        <v>NEUTRAL</v>
      </c>
      <c r="K1129" s="5" t="str">
        <f>OBV!G1129</f>
        <v>NEUTRAL</v>
      </c>
      <c r="L1129" s="5" t="str">
        <f>OBV!H1129</f>
        <v>NEUTRAL</v>
      </c>
      <c r="M1129" s="7">
        <f t="shared" si="170"/>
        <v>25</v>
      </c>
      <c r="N1129" s="7">
        <f t="shared" si="171"/>
        <v>0</v>
      </c>
      <c r="O1129" s="7">
        <f t="shared" si="172"/>
        <v>50</v>
      </c>
      <c r="P1129" s="7">
        <f t="shared" si="173"/>
        <v>33</v>
      </c>
      <c r="Q1129" s="8">
        <f t="shared" si="174"/>
        <v>21.2</v>
      </c>
      <c r="R1129" s="8">
        <f t="shared" si="175"/>
        <v>30.75</v>
      </c>
      <c r="S1129" s="8">
        <f t="shared" si="176"/>
        <v>31.1</v>
      </c>
      <c r="T1129" s="8">
        <f t="shared" si="177"/>
        <v>27</v>
      </c>
      <c r="U1129" s="7">
        <f t="shared" si="178"/>
        <v>27.683333333333337</v>
      </c>
      <c r="V1129" s="7">
        <f t="shared" si="179"/>
        <v>27.512500000000003</v>
      </c>
    </row>
    <row r="1130" spans="1:22" ht="13.5" x14ac:dyDescent="0.25">
      <c r="A1130" s="3">
        <f>RSI!A1130</f>
        <v>43957</v>
      </c>
      <c r="B1130" s="2">
        <f>RSI!B1130</f>
        <v>3</v>
      </c>
      <c r="C1130" s="2">
        <f>RSI!I1130</f>
        <v>42.414317871915543</v>
      </c>
      <c r="D1130" s="2">
        <f>MACD!E1130</f>
        <v>4.0231829688484488E-2</v>
      </c>
      <c r="E1130" s="2">
        <f>MACD!F1130</f>
        <v>1.6603944606438797E-2</v>
      </c>
      <c r="F1130" s="2">
        <f>'Moving Avg'!D1130</f>
        <v>3</v>
      </c>
      <c r="G1130" s="2">
        <f>'Moving Avg'!F1130</f>
        <v>3.0454999999999997</v>
      </c>
      <c r="H1130" s="2">
        <f>'Moving Avg'!G1130</f>
        <v>2.9671999999999992</v>
      </c>
      <c r="I1130" s="2">
        <f>'Moving Avg'!H1130</f>
        <v>2.6239999999999939</v>
      </c>
      <c r="J1130" s="5" t="str">
        <f>OBV!F1130</f>
        <v>NEUTRAL</v>
      </c>
      <c r="K1130" s="5" t="str">
        <f>OBV!G1130</f>
        <v>NEUTRAL</v>
      </c>
      <c r="L1130" s="5" t="str">
        <f>OBV!H1130</f>
        <v>NEUTRAL</v>
      </c>
      <c r="M1130" s="7">
        <f t="shared" si="170"/>
        <v>25</v>
      </c>
      <c r="N1130" s="7">
        <f t="shared" si="171"/>
        <v>0</v>
      </c>
      <c r="O1130" s="7">
        <f t="shared" si="172"/>
        <v>50</v>
      </c>
      <c r="P1130" s="7">
        <f t="shared" si="173"/>
        <v>33</v>
      </c>
      <c r="Q1130" s="8">
        <f t="shared" si="174"/>
        <v>21.2</v>
      </c>
      <c r="R1130" s="8">
        <f t="shared" si="175"/>
        <v>30.75</v>
      </c>
      <c r="S1130" s="8">
        <f t="shared" si="176"/>
        <v>31.1</v>
      </c>
      <c r="T1130" s="8">
        <f t="shared" si="177"/>
        <v>27</v>
      </c>
      <c r="U1130" s="7">
        <f t="shared" si="178"/>
        <v>27.683333333333337</v>
      </c>
      <c r="V1130" s="7">
        <f t="shared" si="179"/>
        <v>27.512500000000003</v>
      </c>
    </row>
    <row r="1131" spans="1:22" ht="13.5" x14ac:dyDescent="0.25">
      <c r="A1131" s="3">
        <f>RSI!A1131</f>
        <v>43958</v>
      </c>
      <c r="B1131" s="2">
        <f>RSI!B1131</f>
        <v>3</v>
      </c>
      <c r="C1131" s="2">
        <f>RSI!I1131</f>
        <v>42.414317871915543</v>
      </c>
      <c r="D1131" s="2">
        <f>MACD!E1131</f>
        <v>4.3813728045530187E-2</v>
      </c>
      <c r="E1131" s="2">
        <f>MACD!F1131</f>
        <v>2.2045901294257077E-2</v>
      </c>
      <c r="F1131" s="2">
        <f>'Moving Avg'!D1131</f>
        <v>3</v>
      </c>
      <c r="G1131" s="2">
        <f>'Moving Avg'!F1131</f>
        <v>3.0419999999999998</v>
      </c>
      <c r="H1131" s="2">
        <f>'Moving Avg'!G1131</f>
        <v>2.9693999999999989</v>
      </c>
      <c r="I1131" s="2">
        <f>'Moving Avg'!H1131</f>
        <v>2.6275499999999941</v>
      </c>
      <c r="J1131" s="5" t="str">
        <f>OBV!F1131</f>
        <v>NEUTRAL</v>
      </c>
      <c r="K1131" s="5" t="str">
        <f>OBV!G1131</f>
        <v>NEUTRAL</v>
      </c>
      <c r="L1131" s="5" t="str">
        <f>OBV!H1131</f>
        <v>NEUTRAL</v>
      </c>
      <c r="M1131" s="7">
        <f t="shared" si="170"/>
        <v>25</v>
      </c>
      <c r="N1131" s="7">
        <f t="shared" si="171"/>
        <v>0</v>
      </c>
      <c r="O1131" s="7">
        <f t="shared" si="172"/>
        <v>50</v>
      </c>
      <c r="P1131" s="7">
        <f t="shared" si="173"/>
        <v>33</v>
      </c>
      <c r="Q1131" s="8">
        <f t="shared" si="174"/>
        <v>21.2</v>
      </c>
      <c r="R1131" s="8">
        <f t="shared" si="175"/>
        <v>30.75</v>
      </c>
      <c r="S1131" s="8">
        <f t="shared" si="176"/>
        <v>31.1</v>
      </c>
      <c r="T1131" s="8">
        <f t="shared" si="177"/>
        <v>27</v>
      </c>
      <c r="U1131" s="7">
        <f t="shared" si="178"/>
        <v>27.683333333333337</v>
      </c>
      <c r="V1131" s="7">
        <f t="shared" si="179"/>
        <v>27.512500000000003</v>
      </c>
    </row>
    <row r="1132" spans="1:22" ht="13.5" x14ac:dyDescent="0.25">
      <c r="A1132" s="3">
        <f>RSI!A1132</f>
        <v>43959</v>
      </c>
      <c r="B1132" s="2">
        <f>RSI!B1132</f>
        <v>3</v>
      </c>
      <c r="C1132" s="2">
        <f>RSI!I1132</f>
        <v>42.414317871915543</v>
      </c>
      <c r="D1132" s="2">
        <f>MACD!E1132</f>
        <v>4.6918477720759633E-2</v>
      </c>
      <c r="E1132" s="2">
        <f>MACD!F1132</f>
        <v>2.7020416579557588E-2</v>
      </c>
      <c r="F1132" s="2">
        <f>'Moving Avg'!D1132</f>
        <v>3</v>
      </c>
      <c r="G1132" s="2">
        <f>'Moving Avg'!F1132</f>
        <v>3.0385</v>
      </c>
      <c r="H1132" s="2">
        <f>'Moving Avg'!G1132</f>
        <v>2.9715999999999987</v>
      </c>
      <c r="I1132" s="2">
        <f>'Moving Avg'!H1132</f>
        <v>2.6310499999999943</v>
      </c>
      <c r="J1132" s="5" t="str">
        <f>OBV!F1132</f>
        <v>NEUTRAL</v>
      </c>
      <c r="K1132" s="5" t="str">
        <f>OBV!G1132</f>
        <v>NEUTRAL</v>
      </c>
      <c r="L1132" s="5" t="str">
        <f>OBV!H1132</f>
        <v>NEUTRAL</v>
      </c>
      <c r="M1132" s="7">
        <f t="shared" si="170"/>
        <v>25</v>
      </c>
      <c r="N1132" s="7">
        <f t="shared" si="171"/>
        <v>0</v>
      </c>
      <c r="O1132" s="7">
        <f t="shared" si="172"/>
        <v>50</v>
      </c>
      <c r="P1132" s="7">
        <f t="shared" si="173"/>
        <v>33</v>
      </c>
      <c r="Q1132" s="8">
        <f t="shared" si="174"/>
        <v>21.2</v>
      </c>
      <c r="R1132" s="8">
        <f t="shared" si="175"/>
        <v>30.75</v>
      </c>
      <c r="S1132" s="8">
        <f t="shared" si="176"/>
        <v>31.1</v>
      </c>
      <c r="T1132" s="8">
        <f t="shared" si="177"/>
        <v>27</v>
      </c>
      <c r="U1132" s="7">
        <f t="shared" si="178"/>
        <v>27.683333333333337</v>
      </c>
      <c r="V1132" s="7">
        <f t="shared" si="179"/>
        <v>27.512500000000003</v>
      </c>
    </row>
    <row r="1133" spans="1:22" ht="13.5" x14ac:dyDescent="0.25">
      <c r="A1133" s="3">
        <f>RSI!A1133</f>
        <v>43962</v>
      </c>
      <c r="B1133" s="2">
        <f>RSI!B1133</f>
        <v>3</v>
      </c>
      <c r="C1133" s="2">
        <f>RSI!I1133</f>
        <v>42.414317871915543</v>
      </c>
      <c r="D1133" s="2">
        <f>MACD!E1133</f>
        <v>4.9614011195987295E-2</v>
      </c>
      <c r="E1133" s="2">
        <f>MACD!F1133</f>
        <v>3.1539135502843534E-2</v>
      </c>
      <c r="F1133" s="2">
        <f>'Moving Avg'!D1133</f>
        <v>3</v>
      </c>
      <c r="G1133" s="2">
        <f>'Moving Avg'!F1133</f>
        <v>3.0350000000000001</v>
      </c>
      <c r="H1133" s="2">
        <f>'Moving Avg'!G1133</f>
        <v>2.9737999999999989</v>
      </c>
      <c r="I1133" s="2">
        <f>'Moving Avg'!H1133</f>
        <v>2.6345499999999946</v>
      </c>
      <c r="J1133" s="5" t="str">
        <f>OBV!F1133</f>
        <v>NEUTRAL</v>
      </c>
      <c r="K1133" s="5" t="str">
        <f>OBV!G1133</f>
        <v>NEUTRAL</v>
      </c>
      <c r="L1133" s="5" t="str">
        <f>OBV!H1133</f>
        <v>NEUTRAL</v>
      </c>
      <c r="M1133" s="7">
        <f t="shared" si="170"/>
        <v>25</v>
      </c>
      <c r="N1133" s="7">
        <f t="shared" si="171"/>
        <v>0</v>
      </c>
      <c r="O1133" s="7">
        <f t="shared" si="172"/>
        <v>50</v>
      </c>
      <c r="P1133" s="7">
        <f t="shared" si="173"/>
        <v>33</v>
      </c>
      <c r="Q1133" s="8">
        <f t="shared" si="174"/>
        <v>21.2</v>
      </c>
      <c r="R1133" s="8">
        <f t="shared" si="175"/>
        <v>30.75</v>
      </c>
      <c r="S1133" s="8">
        <f t="shared" si="176"/>
        <v>31.1</v>
      </c>
      <c r="T1133" s="8">
        <f t="shared" si="177"/>
        <v>27</v>
      </c>
      <c r="U1133" s="7">
        <f t="shared" si="178"/>
        <v>27.683333333333337</v>
      </c>
      <c r="V1133" s="7">
        <f t="shared" si="179"/>
        <v>27.512500000000003</v>
      </c>
    </row>
    <row r="1134" spans="1:22" ht="13.5" x14ac:dyDescent="0.25">
      <c r="A1134" s="3">
        <f>RSI!A1134</f>
        <v>43963</v>
      </c>
      <c r="B1134" s="2">
        <f>RSI!B1134</f>
        <v>3</v>
      </c>
      <c r="C1134" s="2">
        <f>RSI!I1134</f>
        <v>42.414317871915543</v>
      </c>
      <c r="D1134" s="2">
        <f>MACD!E1134</f>
        <v>4.1188984588875321E-2</v>
      </c>
      <c r="E1134" s="2">
        <f>MACD!F1134</f>
        <v>3.3469105320049895E-2</v>
      </c>
      <c r="F1134" s="2">
        <f>'Moving Avg'!D1134</f>
        <v>3</v>
      </c>
      <c r="G1134" s="2">
        <f>'Moving Avg'!F1134</f>
        <v>3.0314999999999999</v>
      </c>
      <c r="H1134" s="2">
        <f>'Moving Avg'!G1134</f>
        <v>2.9759999999999991</v>
      </c>
      <c r="I1134" s="2">
        <f>'Moving Avg'!H1134</f>
        <v>2.6380499999999945</v>
      </c>
      <c r="J1134" s="5" t="str">
        <f>OBV!F1134</f>
        <v>NEUTRAL</v>
      </c>
      <c r="K1134" s="5" t="str">
        <f>OBV!G1134</f>
        <v>NEUTRAL</v>
      </c>
      <c r="L1134" s="5" t="str">
        <f>OBV!H1134</f>
        <v>NEUTRAL</v>
      </c>
      <c r="M1134" s="7">
        <f t="shared" si="170"/>
        <v>25</v>
      </c>
      <c r="N1134" s="7">
        <f t="shared" si="171"/>
        <v>0</v>
      </c>
      <c r="O1134" s="7">
        <f t="shared" si="172"/>
        <v>50</v>
      </c>
      <c r="P1134" s="7">
        <f t="shared" si="173"/>
        <v>33</v>
      </c>
      <c r="Q1134" s="8">
        <f t="shared" si="174"/>
        <v>21.2</v>
      </c>
      <c r="R1134" s="8">
        <f t="shared" si="175"/>
        <v>30.75</v>
      </c>
      <c r="S1134" s="8">
        <f t="shared" si="176"/>
        <v>31.1</v>
      </c>
      <c r="T1134" s="8">
        <f t="shared" si="177"/>
        <v>27</v>
      </c>
      <c r="U1134" s="7">
        <f t="shared" si="178"/>
        <v>27.683333333333337</v>
      </c>
      <c r="V1134" s="7">
        <f t="shared" si="179"/>
        <v>27.512500000000003</v>
      </c>
    </row>
    <row r="1135" spans="1:22" ht="13.5" x14ac:dyDescent="0.25">
      <c r="A1135" s="3">
        <f>RSI!A1135</f>
        <v>43964</v>
      </c>
      <c r="B1135" s="2">
        <f>RSI!B1135</f>
        <v>3</v>
      </c>
      <c r="C1135" s="2">
        <f>RSI!I1135</f>
        <v>42.414317871915543</v>
      </c>
      <c r="D1135" s="2">
        <f>MACD!E1135</f>
        <v>3.4118790129299192E-2</v>
      </c>
      <c r="E1135" s="2">
        <f>MACD!F1135</f>
        <v>3.3599042281899756E-2</v>
      </c>
      <c r="F1135" s="2">
        <f>'Moving Avg'!D1135</f>
        <v>3</v>
      </c>
      <c r="G1135" s="2">
        <f>'Moving Avg'!F1135</f>
        <v>3.028</v>
      </c>
      <c r="H1135" s="2">
        <f>'Moving Avg'!G1135</f>
        <v>2.9781999999999988</v>
      </c>
      <c r="I1135" s="2">
        <f>'Moving Avg'!H1135</f>
        <v>2.6415499999999947</v>
      </c>
      <c r="J1135" s="5" t="str">
        <f>OBV!F1135</f>
        <v>NEUTRAL</v>
      </c>
      <c r="K1135" s="5" t="str">
        <f>OBV!G1135</f>
        <v>NEUTRAL</v>
      </c>
      <c r="L1135" s="5" t="str">
        <f>OBV!H1135</f>
        <v>NEUTRAL</v>
      </c>
      <c r="M1135" s="7">
        <f t="shared" si="170"/>
        <v>25</v>
      </c>
      <c r="N1135" s="7">
        <f t="shared" si="171"/>
        <v>0</v>
      </c>
      <c r="O1135" s="7">
        <f t="shared" si="172"/>
        <v>50</v>
      </c>
      <c r="P1135" s="7">
        <f t="shared" si="173"/>
        <v>33</v>
      </c>
      <c r="Q1135" s="8">
        <f t="shared" si="174"/>
        <v>21.2</v>
      </c>
      <c r="R1135" s="8">
        <f t="shared" si="175"/>
        <v>30.75</v>
      </c>
      <c r="S1135" s="8">
        <f t="shared" si="176"/>
        <v>31.1</v>
      </c>
      <c r="T1135" s="8">
        <f t="shared" si="177"/>
        <v>27</v>
      </c>
      <c r="U1135" s="7">
        <f t="shared" si="178"/>
        <v>27.683333333333337</v>
      </c>
      <c r="V1135" s="7">
        <f t="shared" si="179"/>
        <v>27.512500000000003</v>
      </c>
    </row>
    <row r="1136" spans="1:22" ht="13.5" x14ac:dyDescent="0.25">
      <c r="A1136" s="3">
        <f>RSI!A1136</f>
        <v>43965</v>
      </c>
      <c r="B1136" s="2">
        <f>RSI!B1136</f>
        <v>3</v>
      </c>
      <c r="C1136" s="2">
        <f>RSI!I1136</f>
        <v>42.414317871915543</v>
      </c>
      <c r="D1136" s="2">
        <f>MACD!E1136</f>
        <v>2.819064586462483E-2</v>
      </c>
      <c r="E1136" s="2">
        <f>MACD!F1136</f>
        <v>3.2517362998444772E-2</v>
      </c>
      <c r="F1136" s="2">
        <f>'Moving Avg'!D1136</f>
        <v>3</v>
      </c>
      <c r="G1136" s="2">
        <f>'Moving Avg'!F1136</f>
        <v>3.0244999999999997</v>
      </c>
      <c r="H1136" s="2">
        <f>'Moving Avg'!G1136</f>
        <v>2.9803999999999986</v>
      </c>
      <c r="I1136" s="2">
        <f>'Moving Avg'!H1136</f>
        <v>2.645049999999995</v>
      </c>
      <c r="J1136" s="5" t="str">
        <f>OBV!F1136</f>
        <v>NEUTRAL</v>
      </c>
      <c r="K1136" s="5" t="str">
        <f>OBV!G1136</f>
        <v>NEUTRAL</v>
      </c>
      <c r="L1136" s="5" t="str">
        <f>OBV!H1136</f>
        <v>NEUTRAL</v>
      </c>
      <c r="M1136" s="7">
        <f t="shared" si="170"/>
        <v>25</v>
      </c>
      <c r="N1136" s="7">
        <f t="shared" si="171"/>
        <v>45</v>
      </c>
      <c r="O1136" s="7">
        <f t="shared" si="172"/>
        <v>50</v>
      </c>
      <c r="P1136" s="7">
        <f t="shared" si="173"/>
        <v>33</v>
      </c>
      <c r="Q1136" s="8">
        <f t="shared" si="174"/>
        <v>36.950000000000003</v>
      </c>
      <c r="R1136" s="8">
        <f t="shared" si="175"/>
        <v>39.75</v>
      </c>
      <c r="S1136" s="8">
        <f t="shared" si="176"/>
        <v>37.85</v>
      </c>
      <c r="T1136" s="8">
        <f t="shared" si="177"/>
        <v>38.25</v>
      </c>
      <c r="U1136" s="7">
        <f t="shared" si="178"/>
        <v>38.183333333333337</v>
      </c>
      <c r="V1136" s="7">
        <f t="shared" si="179"/>
        <v>38.200000000000003</v>
      </c>
    </row>
    <row r="1137" spans="1:22" ht="13.5" x14ac:dyDescent="0.25">
      <c r="A1137" s="3">
        <f>RSI!A1137</f>
        <v>43966</v>
      </c>
      <c r="B1137" s="2">
        <f>RSI!B1137</f>
        <v>3</v>
      </c>
      <c r="C1137" s="2">
        <f>RSI!I1137</f>
        <v>42.414317871915543</v>
      </c>
      <c r="D1137" s="2">
        <f>MACD!E1137</f>
        <v>2.3224827470767817E-2</v>
      </c>
      <c r="E1137" s="2">
        <f>MACD!F1137</f>
        <v>3.0658855892909381E-2</v>
      </c>
      <c r="F1137" s="2">
        <f>'Moving Avg'!D1137</f>
        <v>3</v>
      </c>
      <c r="G1137" s="2">
        <f>'Moving Avg'!F1137</f>
        <v>3.0209999999999999</v>
      </c>
      <c r="H1137" s="2">
        <f>'Moving Avg'!G1137</f>
        <v>2.9825999999999988</v>
      </c>
      <c r="I1137" s="2">
        <f>'Moving Avg'!H1137</f>
        <v>2.6485999999999943</v>
      </c>
      <c r="J1137" s="5" t="str">
        <f>OBV!F1137</f>
        <v>NEUTRAL</v>
      </c>
      <c r="K1137" s="5" t="str">
        <f>OBV!G1137</f>
        <v>NEUTRAL</v>
      </c>
      <c r="L1137" s="5" t="str">
        <f>OBV!H1137</f>
        <v>NEUTRAL</v>
      </c>
      <c r="M1137" s="7">
        <f t="shared" si="170"/>
        <v>25</v>
      </c>
      <c r="N1137" s="7">
        <f t="shared" si="171"/>
        <v>45</v>
      </c>
      <c r="O1137" s="7">
        <f t="shared" si="172"/>
        <v>50</v>
      </c>
      <c r="P1137" s="7">
        <f t="shared" si="173"/>
        <v>33</v>
      </c>
      <c r="Q1137" s="8">
        <f t="shared" si="174"/>
        <v>36.950000000000003</v>
      </c>
      <c r="R1137" s="8">
        <f t="shared" si="175"/>
        <v>39.75</v>
      </c>
      <c r="S1137" s="8">
        <f t="shared" si="176"/>
        <v>37.85</v>
      </c>
      <c r="T1137" s="8">
        <f t="shared" si="177"/>
        <v>38.25</v>
      </c>
      <c r="U1137" s="7">
        <f t="shared" si="178"/>
        <v>38.183333333333337</v>
      </c>
      <c r="V1137" s="7">
        <f t="shared" si="179"/>
        <v>38.200000000000003</v>
      </c>
    </row>
    <row r="1138" spans="1:22" ht="13.5" x14ac:dyDescent="0.25">
      <c r="A1138" s="3">
        <f>RSI!A1138</f>
        <v>43969</v>
      </c>
      <c r="B1138" s="2">
        <f>RSI!B1138</f>
        <v>3</v>
      </c>
      <c r="C1138" s="2">
        <f>RSI!I1138</f>
        <v>42.414317871915543</v>
      </c>
      <c r="D1138" s="2">
        <f>MACD!E1138</f>
        <v>1.9069558615514737E-2</v>
      </c>
      <c r="E1138" s="2">
        <f>MACD!F1138</f>
        <v>2.8340996437430453E-2</v>
      </c>
      <c r="F1138" s="2">
        <f>'Moving Avg'!D1138</f>
        <v>3</v>
      </c>
      <c r="G1138" s="2">
        <f>'Moving Avg'!F1138</f>
        <v>3.0175000000000001</v>
      </c>
      <c r="H1138" s="2">
        <f>'Moving Avg'!G1138</f>
        <v>2.9847999999999981</v>
      </c>
      <c r="I1138" s="2">
        <f>'Moving Avg'!H1138</f>
        <v>2.6521499999999945</v>
      </c>
      <c r="J1138" s="5" t="str">
        <f>OBV!F1138</f>
        <v>NEUTRAL</v>
      </c>
      <c r="K1138" s="5" t="str">
        <f>OBV!G1138</f>
        <v>NEUTRAL</v>
      </c>
      <c r="L1138" s="5" t="str">
        <f>OBV!H1138</f>
        <v>NEUTRAL</v>
      </c>
      <c r="M1138" s="7">
        <f t="shared" si="170"/>
        <v>25</v>
      </c>
      <c r="N1138" s="7">
        <f t="shared" si="171"/>
        <v>45</v>
      </c>
      <c r="O1138" s="7">
        <f t="shared" si="172"/>
        <v>50</v>
      </c>
      <c r="P1138" s="7">
        <f t="shared" si="173"/>
        <v>33</v>
      </c>
      <c r="Q1138" s="8">
        <f t="shared" si="174"/>
        <v>36.950000000000003</v>
      </c>
      <c r="R1138" s="8">
        <f t="shared" si="175"/>
        <v>39.75</v>
      </c>
      <c r="S1138" s="8">
        <f t="shared" si="176"/>
        <v>37.85</v>
      </c>
      <c r="T1138" s="8">
        <f t="shared" si="177"/>
        <v>38.25</v>
      </c>
      <c r="U1138" s="7">
        <f t="shared" si="178"/>
        <v>38.183333333333337</v>
      </c>
      <c r="V1138" s="7">
        <f t="shared" si="179"/>
        <v>38.200000000000003</v>
      </c>
    </row>
    <row r="1139" spans="1:22" ht="13.5" x14ac:dyDescent="0.25">
      <c r="A1139" s="3">
        <f>RSI!A1139</f>
        <v>43970</v>
      </c>
      <c r="B1139" s="2">
        <f>RSI!B1139</f>
        <v>2.91</v>
      </c>
      <c r="C1139" s="2">
        <f>RSI!I1139</f>
        <v>13.243008692389651</v>
      </c>
      <c r="D1139" s="2">
        <f>MACD!E1139</f>
        <v>2.2263355852960576E-2</v>
      </c>
      <c r="E1139" s="2">
        <f>MACD!F1139</f>
        <v>2.7125468320536479E-2</v>
      </c>
      <c r="F1139" s="2">
        <f>'Moving Avg'!D1139</f>
        <v>2.9820000000000002</v>
      </c>
      <c r="G1139" s="2">
        <f>'Moving Avg'!F1139</f>
        <v>3.0095000000000001</v>
      </c>
      <c r="H1139" s="2">
        <f>'Moving Avg'!G1139</f>
        <v>2.9851999999999981</v>
      </c>
      <c r="I1139" s="2">
        <f>'Moving Avg'!H1139</f>
        <v>2.6552499999999948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  <c r="M1139" s="7">
        <f t="shared" si="170"/>
        <v>50</v>
      </c>
      <c r="N1139" s="7">
        <f t="shared" si="171"/>
        <v>45</v>
      </c>
      <c r="O1139" s="7">
        <f t="shared" si="172"/>
        <v>50</v>
      </c>
      <c r="P1139" s="7">
        <f t="shared" si="173"/>
        <v>16.5</v>
      </c>
      <c r="Q1139" s="8">
        <f t="shared" si="174"/>
        <v>43.225000000000001</v>
      </c>
      <c r="R1139" s="8">
        <f t="shared" si="175"/>
        <v>40.625</v>
      </c>
      <c r="S1139" s="8">
        <f t="shared" si="176"/>
        <v>34.174999999999997</v>
      </c>
      <c r="T1139" s="8">
        <f t="shared" si="177"/>
        <v>40.375</v>
      </c>
      <c r="U1139" s="7">
        <f t="shared" si="178"/>
        <v>39.341666666666661</v>
      </c>
      <c r="V1139" s="7">
        <f t="shared" si="179"/>
        <v>39.599999999999994</v>
      </c>
    </row>
    <row r="1140" spans="1:22" ht="13.5" x14ac:dyDescent="0.25">
      <c r="A1140" s="3">
        <f>RSI!A1140</f>
        <v>43971</v>
      </c>
      <c r="B1140" s="2">
        <f>RSI!B1140</f>
        <v>2.91</v>
      </c>
      <c r="C1140" s="2">
        <f>RSI!I1140</f>
        <v>13.243008692389651</v>
      </c>
      <c r="D1140" s="2">
        <f>MACD!E1140</f>
        <v>2.5537546214458473E-2</v>
      </c>
      <c r="E1140" s="2">
        <f>MACD!F1140</f>
        <v>2.6807883899320879E-2</v>
      </c>
      <c r="F1140" s="2">
        <f>'Moving Avg'!D1140</f>
        <v>2.964</v>
      </c>
      <c r="G1140" s="2">
        <f>'Moving Avg'!F1140</f>
        <v>3.0015000000000001</v>
      </c>
      <c r="H1140" s="2">
        <f>'Moving Avg'!G1140</f>
        <v>2.985799999999998</v>
      </c>
      <c r="I1140" s="2">
        <f>'Moving Avg'!H1140</f>
        <v>2.6583499999999947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  <c r="M1140" s="7">
        <f t="shared" si="170"/>
        <v>50</v>
      </c>
      <c r="N1140" s="7">
        <f t="shared" si="171"/>
        <v>45</v>
      </c>
      <c r="O1140" s="7">
        <f t="shared" si="172"/>
        <v>50</v>
      </c>
      <c r="P1140" s="7">
        <f t="shared" si="173"/>
        <v>16.5</v>
      </c>
      <c r="Q1140" s="8">
        <f t="shared" si="174"/>
        <v>43.225000000000001</v>
      </c>
      <c r="R1140" s="8">
        <f t="shared" si="175"/>
        <v>40.625</v>
      </c>
      <c r="S1140" s="8">
        <f t="shared" si="176"/>
        <v>34.174999999999997</v>
      </c>
      <c r="T1140" s="8">
        <f t="shared" si="177"/>
        <v>40.375</v>
      </c>
      <c r="U1140" s="7">
        <f t="shared" si="178"/>
        <v>39.341666666666661</v>
      </c>
      <c r="V1140" s="7">
        <f t="shared" si="179"/>
        <v>39.599999999999994</v>
      </c>
    </row>
    <row r="1141" spans="1:22" ht="13.5" x14ac:dyDescent="0.25">
      <c r="A1141" s="3">
        <f>RSI!A1141</f>
        <v>43972</v>
      </c>
      <c r="B1141" s="2">
        <f>RSI!B1141</f>
        <v>2.91</v>
      </c>
      <c r="C1141" s="2">
        <f>RSI!I1141</f>
        <v>13.243008692389651</v>
      </c>
      <c r="D1141" s="2">
        <f>MACD!E1141</f>
        <v>2.8837409931136815E-2</v>
      </c>
      <c r="E1141" s="2">
        <f>MACD!F1141</f>
        <v>2.7213789105684068E-2</v>
      </c>
      <c r="F1141" s="2">
        <f>'Moving Avg'!D1141</f>
        <v>2.9460000000000002</v>
      </c>
      <c r="G1141" s="2">
        <f>'Moving Avg'!F1141</f>
        <v>2.9934999999999996</v>
      </c>
      <c r="H1141" s="2">
        <f>'Moving Avg'!G1141</f>
        <v>2.9863999999999979</v>
      </c>
      <c r="I1141" s="2">
        <f>'Moving Avg'!H1141</f>
        <v>2.6614499999999945</v>
      </c>
      <c r="J1141" s="5" t="str">
        <f>OBV!F1141</f>
        <v>BEARISH</v>
      </c>
      <c r="K1141" s="5" t="str">
        <f>OBV!G1141</f>
        <v>NEUTRAL</v>
      </c>
      <c r="L1141" s="5" t="str">
        <f>OBV!H1141</f>
        <v>CONFIRMED BEARISH</v>
      </c>
      <c r="M1141" s="7">
        <f t="shared" si="170"/>
        <v>50</v>
      </c>
      <c r="N1141" s="7">
        <f t="shared" si="171"/>
        <v>0</v>
      </c>
      <c r="O1141" s="7">
        <f t="shared" si="172"/>
        <v>50</v>
      </c>
      <c r="P1141" s="7">
        <f t="shared" si="173"/>
        <v>16.5</v>
      </c>
      <c r="Q1141" s="8">
        <f t="shared" si="174"/>
        <v>27.475000000000001</v>
      </c>
      <c r="R1141" s="8">
        <f t="shared" si="175"/>
        <v>31.625</v>
      </c>
      <c r="S1141" s="8">
        <f t="shared" si="176"/>
        <v>27.425000000000001</v>
      </c>
      <c r="T1141" s="8">
        <f t="shared" si="177"/>
        <v>29.125</v>
      </c>
      <c r="U1141" s="7">
        <f t="shared" si="178"/>
        <v>28.841666666666669</v>
      </c>
      <c r="V1141" s="7">
        <f t="shared" si="179"/>
        <v>28.912500000000001</v>
      </c>
    </row>
    <row r="1142" spans="1:22" ht="13.5" x14ac:dyDescent="0.25">
      <c r="A1142" s="3">
        <f>RSI!A1142</f>
        <v>43973</v>
      </c>
      <c r="B1142" s="2">
        <f>RSI!B1142</f>
        <v>2.91</v>
      </c>
      <c r="C1142" s="2">
        <f>RSI!I1142</f>
        <v>13.243008692389651</v>
      </c>
      <c r="D1142" s="2">
        <f>MACD!E1142</f>
        <v>3.2119782815358988E-2</v>
      </c>
      <c r="E1142" s="2">
        <f>MACD!F1142</f>
        <v>2.8194987847619056E-2</v>
      </c>
      <c r="F1142" s="2">
        <f>'Moving Avg'!D1142</f>
        <v>2.9279999999999999</v>
      </c>
      <c r="G1142" s="2">
        <f>'Moving Avg'!F1142</f>
        <v>2.9854999999999996</v>
      </c>
      <c r="H1142" s="2">
        <f>'Moving Avg'!G1142</f>
        <v>2.9869999999999983</v>
      </c>
      <c r="I1142" s="2">
        <f>'Moving Avg'!H1142</f>
        <v>2.6645499999999949</v>
      </c>
      <c r="J1142" s="5" t="str">
        <f>OBV!F1142</f>
        <v>BEARISH</v>
      </c>
      <c r="K1142" s="5" t="str">
        <f>OBV!G1142</f>
        <v>NEUTRAL</v>
      </c>
      <c r="L1142" s="5" t="str">
        <f>OBV!H1142</f>
        <v>CONFIRMED BEARISH</v>
      </c>
      <c r="M1142" s="7">
        <f t="shared" si="170"/>
        <v>50</v>
      </c>
      <c r="N1142" s="7">
        <f t="shared" si="171"/>
        <v>0</v>
      </c>
      <c r="O1142" s="7">
        <f t="shared" si="172"/>
        <v>50</v>
      </c>
      <c r="P1142" s="7">
        <f t="shared" si="173"/>
        <v>16.5</v>
      </c>
      <c r="Q1142" s="8">
        <f t="shared" si="174"/>
        <v>27.475000000000001</v>
      </c>
      <c r="R1142" s="8">
        <f t="shared" si="175"/>
        <v>31.625</v>
      </c>
      <c r="S1142" s="8">
        <f t="shared" si="176"/>
        <v>27.425000000000001</v>
      </c>
      <c r="T1142" s="8">
        <f t="shared" si="177"/>
        <v>29.125</v>
      </c>
      <c r="U1142" s="7">
        <f t="shared" si="178"/>
        <v>28.841666666666669</v>
      </c>
      <c r="V1142" s="7">
        <f t="shared" si="179"/>
        <v>28.912500000000001</v>
      </c>
    </row>
    <row r="1143" spans="1:22" ht="13.5" x14ac:dyDescent="0.25">
      <c r="A1143" s="3">
        <f>RSI!A1143</f>
        <v>43977</v>
      </c>
      <c r="B1143" s="2">
        <f>RSI!B1143</f>
        <v>2.91</v>
      </c>
      <c r="C1143" s="2">
        <f>RSI!I1143</f>
        <v>13.243008692389651</v>
      </c>
      <c r="D1143" s="2">
        <f>MACD!E1143</f>
        <v>3.535104609712425E-2</v>
      </c>
      <c r="E1143" s="2">
        <f>MACD!F1143</f>
        <v>2.9626199497520097E-2</v>
      </c>
      <c r="F1143" s="2">
        <f>'Moving Avg'!D1143</f>
        <v>2.91</v>
      </c>
      <c r="G1143" s="2">
        <f>'Moving Avg'!F1143</f>
        <v>2.9774999999999991</v>
      </c>
      <c r="H1143" s="2">
        <f>'Moving Avg'!G1143</f>
        <v>2.9875999999999983</v>
      </c>
      <c r="I1143" s="2">
        <f>'Moving Avg'!H1143</f>
        <v>2.6676499999999947</v>
      </c>
      <c r="J1143" s="5" t="str">
        <f>OBV!F1143</f>
        <v>BEARISH</v>
      </c>
      <c r="K1143" s="5" t="str">
        <f>OBV!G1143</f>
        <v>NEUTRAL</v>
      </c>
      <c r="L1143" s="5" t="str">
        <f>OBV!H1143</f>
        <v>CONFIRMED BEARISH</v>
      </c>
      <c r="M1143" s="7">
        <f t="shared" si="170"/>
        <v>50</v>
      </c>
      <c r="N1143" s="7">
        <f t="shared" si="171"/>
        <v>0</v>
      </c>
      <c r="O1143" s="7">
        <f t="shared" si="172"/>
        <v>50</v>
      </c>
      <c r="P1143" s="7">
        <f t="shared" si="173"/>
        <v>16.5</v>
      </c>
      <c r="Q1143" s="8">
        <f t="shared" si="174"/>
        <v>27.475000000000001</v>
      </c>
      <c r="R1143" s="8">
        <f t="shared" si="175"/>
        <v>31.625</v>
      </c>
      <c r="S1143" s="8">
        <f t="shared" si="176"/>
        <v>27.425000000000001</v>
      </c>
      <c r="T1143" s="8">
        <f t="shared" si="177"/>
        <v>29.125</v>
      </c>
      <c r="U1143" s="7">
        <f t="shared" si="178"/>
        <v>28.841666666666669</v>
      </c>
      <c r="V1143" s="7">
        <f t="shared" si="179"/>
        <v>28.912500000000001</v>
      </c>
    </row>
    <row r="1144" spans="1:22" ht="13.5" x14ac:dyDescent="0.25">
      <c r="A1144" s="3">
        <f>RSI!A1144</f>
        <v>43978</v>
      </c>
      <c r="B1144" s="2">
        <f>RSI!B1144</f>
        <v>2.91</v>
      </c>
      <c r="C1144" s="2">
        <f>RSI!I1144</f>
        <v>13.243008692389651</v>
      </c>
      <c r="D1144" s="2">
        <f>MACD!E1144</f>
        <v>3.8505442729879213E-2</v>
      </c>
      <c r="E1144" s="2">
        <f>MACD!F1144</f>
        <v>3.1402048143991917E-2</v>
      </c>
      <c r="F1144" s="2">
        <f>'Moving Avg'!D1144</f>
        <v>2.91</v>
      </c>
      <c r="G1144" s="2">
        <f>'Moving Avg'!F1144</f>
        <v>2.972999999999999</v>
      </c>
      <c r="H1144" s="2">
        <f>'Moving Avg'!G1144</f>
        <v>2.9881999999999982</v>
      </c>
      <c r="I1144" s="2">
        <f>'Moving Avg'!H1144</f>
        <v>2.6706999999999947</v>
      </c>
      <c r="J1144" s="5" t="str">
        <f>OBV!F1144</f>
        <v>NEUTRAL</v>
      </c>
      <c r="K1144" s="5" t="str">
        <f>OBV!G1144</f>
        <v>NEUTRAL</v>
      </c>
      <c r="L1144" s="5" t="str">
        <f>OBV!H1144</f>
        <v>NEUTRAL</v>
      </c>
      <c r="M1144" s="7">
        <f t="shared" si="170"/>
        <v>50</v>
      </c>
      <c r="N1144" s="7">
        <f t="shared" si="171"/>
        <v>0</v>
      </c>
      <c r="O1144" s="7">
        <f t="shared" si="172"/>
        <v>50</v>
      </c>
      <c r="P1144" s="7">
        <f t="shared" si="173"/>
        <v>33</v>
      </c>
      <c r="Q1144" s="8">
        <f t="shared" si="174"/>
        <v>29.95</v>
      </c>
      <c r="R1144" s="8">
        <f t="shared" si="175"/>
        <v>35.75</v>
      </c>
      <c r="S1144" s="8">
        <f t="shared" si="176"/>
        <v>34.85</v>
      </c>
      <c r="T1144" s="8">
        <f t="shared" si="177"/>
        <v>33.25</v>
      </c>
      <c r="U1144" s="7">
        <f t="shared" si="178"/>
        <v>33.516666666666673</v>
      </c>
      <c r="V1144" s="7">
        <f t="shared" si="179"/>
        <v>33.450000000000003</v>
      </c>
    </row>
    <row r="1145" spans="1:22" ht="13.5" x14ac:dyDescent="0.25">
      <c r="A1145" s="3">
        <f>RSI!A1145</f>
        <v>43979</v>
      </c>
      <c r="B1145" s="2">
        <f>RSI!B1145</f>
        <v>2.91</v>
      </c>
      <c r="C1145" s="2">
        <f>RSI!I1145</f>
        <v>13.243008692389651</v>
      </c>
      <c r="D1145" s="2">
        <f>MACD!E1145</f>
        <v>4.1563668664603259E-2</v>
      </c>
      <c r="E1145" s="2">
        <f>MACD!F1145</f>
        <v>3.3434372248114186E-2</v>
      </c>
      <c r="F1145" s="2">
        <f>'Moving Avg'!D1145</f>
        <v>2.91</v>
      </c>
      <c r="G1145" s="2">
        <f>'Moving Avg'!F1145</f>
        <v>2.9684999999999988</v>
      </c>
      <c r="H1145" s="2">
        <f>'Moving Avg'!G1145</f>
        <v>2.9887999999999981</v>
      </c>
      <c r="I1145" s="2">
        <f>'Moving Avg'!H1145</f>
        <v>2.6737499999999943</v>
      </c>
      <c r="J1145" s="5" t="str">
        <f>OBV!F1145</f>
        <v>NEUTRAL</v>
      </c>
      <c r="K1145" s="5" t="str">
        <f>OBV!G1145</f>
        <v>NEUTRAL</v>
      </c>
      <c r="L1145" s="5" t="str">
        <f>OBV!H1145</f>
        <v>NEUTRAL</v>
      </c>
      <c r="M1145" s="7">
        <f t="shared" si="170"/>
        <v>50</v>
      </c>
      <c r="N1145" s="7">
        <f t="shared" si="171"/>
        <v>0</v>
      </c>
      <c r="O1145" s="7">
        <f t="shared" si="172"/>
        <v>50</v>
      </c>
      <c r="P1145" s="7">
        <f t="shared" si="173"/>
        <v>33</v>
      </c>
      <c r="Q1145" s="8">
        <f t="shared" si="174"/>
        <v>29.95</v>
      </c>
      <c r="R1145" s="8">
        <f t="shared" si="175"/>
        <v>35.75</v>
      </c>
      <c r="S1145" s="8">
        <f t="shared" si="176"/>
        <v>34.85</v>
      </c>
      <c r="T1145" s="8">
        <f t="shared" si="177"/>
        <v>33.25</v>
      </c>
      <c r="U1145" s="7">
        <f t="shared" si="178"/>
        <v>33.516666666666673</v>
      </c>
      <c r="V1145" s="7">
        <f t="shared" si="179"/>
        <v>33.450000000000003</v>
      </c>
    </row>
    <row r="1146" spans="1:22" ht="13.5" x14ac:dyDescent="0.25">
      <c r="A1146" s="3">
        <f>RSI!A1146</f>
        <v>43980</v>
      </c>
      <c r="B1146" s="2">
        <f>RSI!B1146</f>
        <v>2.91</v>
      </c>
      <c r="C1146" s="2">
        <f>RSI!I1146</f>
        <v>13.243008692389651</v>
      </c>
      <c r="D1146" s="2">
        <f>MACD!E1146</f>
        <v>4.4511695608735913E-2</v>
      </c>
      <c r="E1146" s="2">
        <f>MACD!F1146</f>
        <v>3.5649836920238535E-2</v>
      </c>
      <c r="F1146" s="2">
        <f>'Moving Avg'!D1146</f>
        <v>2.91</v>
      </c>
      <c r="G1146" s="2">
        <f>'Moving Avg'!F1146</f>
        <v>2.9639999999999986</v>
      </c>
      <c r="H1146" s="2">
        <f>'Moving Avg'!G1146</f>
        <v>2.9893999999999989</v>
      </c>
      <c r="I1146" s="2">
        <f>'Moving Avg'!H1146</f>
        <v>2.6767999999999943</v>
      </c>
      <c r="J1146" s="5" t="str">
        <f>OBV!F1146</f>
        <v>NEUTRAL</v>
      </c>
      <c r="K1146" s="5" t="str">
        <f>OBV!G1146</f>
        <v>NEUTRAL</v>
      </c>
      <c r="L1146" s="5" t="str">
        <f>OBV!H1146</f>
        <v>NEUTRAL</v>
      </c>
      <c r="M1146" s="7">
        <f t="shared" si="170"/>
        <v>50</v>
      </c>
      <c r="N1146" s="7">
        <f t="shared" si="171"/>
        <v>0</v>
      </c>
      <c r="O1146" s="7">
        <f t="shared" si="172"/>
        <v>50</v>
      </c>
      <c r="P1146" s="7">
        <f t="shared" si="173"/>
        <v>33</v>
      </c>
      <c r="Q1146" s="8">
        <f t="shared" si="174"/>
        <v>29.95</v>
      </c>
      <c r="R1146" s="8">
        <f t="shared" si="175"/>
        <v>35.75</v>
      </c>
      <c r="S1146" s="8">
        <f t="shared" si="176"/>
        <v>34.85</v>
      </c>
      <c r="T1146" s="8">
        <f t="shared" si="177"/>
        <v>33.25</v>
      </c>
      <c r="U1146" s="7">
        <f t="shared" si="178"/>
        <v>33.516666666666673</v>
      </c>
      <c r="V1146" s="7">
        <f t="shared" si="179"/>
        <v>33.450000000000003</v>
      </c>
    </row>
    <row r="1147" spans="1:22" ht="13.5" x14ac:dyDescent="0.25">
      <c r="A1147" s="3">
        <f>RSI!A1147</f>
        <v>43983</v>
      </c>
      <c r="B1147" s="2">
        <f>RSI!B1147</f>
        <v>2.91</v>
      </c>
      <c r="C1147" s="2">
        <f>RSI!I1147</f>
        <v>13.243008692389651</v>
      </c>
      <c r="D1147" s="2">
        <f>MACD!E1147</f>
        <v>4.7339788563726337E-2</v>
      </c>
      <c r="E1147" s="2">
        <f>MACD!F1147</f>
        <v>3.7987827248936096E-2</v>
      </c>
      <c r="F1147" s="2">
        <f>'Moving Avg'!D1147</f>
        <v>2.91</v>
      </c>
      <c r="G1147" s="2">
        <f>'Moving Avg'!F1147</f>
        <v>2.9594999999999985</v>
      </c>
      <c r="H1147" s="2">
        <f>'Moving Avg'!G1147</f>
        <v>2.9899999999999989</v>
      </c>
      <c r="I1147" s="2">
        <f>'Moving Avg'!H1147</f>
        <v>2.6798499999999943</v>
      </c>
      <c r="J1147" s="5" t="str">
        <f>OBV!F1147</f>
        <v>NEUTRAL</v>
      </c>
      <c r="K1147" s="5" t="str">
        <f>OBV!G1147</f>
        <v>NEUTRAL</v>
      </c>
      <c r="L1147" s="5" t="str">
        <f>OBV!H1147</f>
        <v>NEUTRAL</v>
      </c>
      <c r="M1147" s="7">
        <f t="shared" si="170"/>
        <v>50</v>
      </c>
      <c r="N1147" s="7">
        <f t="shared" si="171"/>
        <v>0</v>
      </c>
      <c r="O1147" s="7">
        <f t="shared" si="172"/>
        <v>50</v>
      </c>
      <c r="P1147" s="7">
        <f t="shared" si="173"/>
        <v>33</v>
      </c>
      <c r="Q1147" s="8">
        <f t="shared" si="174"/>
        <v>29.95</v>
      </c>
      <c r="R1147" s="8">
        <f t="shared" si="175"/>
        <v>35.75</v>
      </c>
      <c r="S1147" s="8">
        <f t="shared" si="176"/>
        <v>34.85</v>
      </c>
      <c r="T1147" s="8">
        <f t="shared" si="177"/>
        <v>33.25</v>
      </c>
      <c r="U1147" s="7">
        <f t="shared" si="178"/>
        <v>33.516666666666673</v>
      </c>
      <c r="V1147" s="7">
        <f t="shared" si="179"/>
        <v>33.450000000000003</v>
      </c>
    </row>
    <row r="1148" spans="1:22" ht="13.5" x14ac:dyDescent="0.25">
      <c r="A1148" s="3">
        <f>RSI!A1148</f>
        <v>43984</v>
      </c>
      <c r="B1148" s="2">
        <f>RSI!B1148</f>
        <v>2.91</v>
      </c>
      <c r="C1148" s="2">
        <f>RSI!I1148</f>
        <v>13.243008692389651</v>
      </c>
      <c r="D1148" s="2">
        <f>MACD!E1148</f>
        <v>5.0041687163063564E-2</v>
      </c>
      <c r="E1148" s="2">
        <f>MACD!F1148</f>
        <v>4.0398599231761589E-2</v>
      </c>
      <c r="F1148" s="2">
        <f>'Moving Avg'!D1148</f>
        <v>2.91</v>
      </c>
      <c r="G1148" s="2">
        <f>'Moving Avg'!F1148</f>
        <v>2.9549999999999983</v>
      </c>
      <c r="H1148" s="2">
        <f>'Moving Avg'!G1148</f>
        <v>2.9905999999999988</v>
      </c>
      <c r="I1148" s="2">
        <f>'Moving Avg'!H1148</f>
        <v>2.6828999999999947</v>
      </c>
      <c r="J1148" s="5" t="str">
        <f>OBV!F1148</f>
        <v>NEUTRAL</v>
      </c>
      <c r="K1148" s="5" t="str">
        <f>OBV!G1148</f>
        <v>NEUTRAL</v>
      </c>
      <c r="L1148" s="5" t="str">
        <f>OBV!H1148</f>
        <v>NEUTRAL</v>
      </c>
      <c r="M1148" s="7">
        <f t="shared" si="170"/>
        <v>50</v>
      </c>
      <c r="N1148" s="7">
        <f t="shared" si="171"/>
        <v>0</v>
      </c>
      <c r="O1148" s="7">
        <f t="shared" si="172"/>
        <v>50</v>
      </c>
      <c r="P1148" s="7">
        <f t="shared" si="173"/>
        <v>33</v>
      </c>
      <c r="Q1148" s="8">
        <f t="shared" si="174"/>
        <v>29.95</v>
      </c>
      <c r="R1148" s="8">
        <f t="shared" si="175"/>
        <v>35.75</v>
      </c>
      <c r="S1148" s="8">
        <f t="shared" si="176"/>
        <v>34.85</v>
      </c>
      <c r="T1148" s="8">
        <f t="shared" si="177"/>
        <v>33.25</v>
      </c>
      <c r="U1148" s="7">
        <f t="shared" si="178"/>
        <v>33.516666666666673</v>
      </c>
      <c r="V1148" s="7">
        <f t="shared" si="179"/>
        <v>33.450000000000003</v>
      </c>
    </row>
    <row r="1149" spans="1:22" ht="13.5" x14ac:dyDescent="0.25">
      <c r="A1149" s="3">
        <f>RSI!A1149</f>
        <v>43985</v>
      </c>
      <c r="B1149" s="2">
        <f>RSI!B1149</f>
        <v>2.91</v>
      </c>
      <c r="C1149" s="2">
        <f>RSI!I1149</f>
        <v>13.243008692389651</v>
      </c>
      <c r="D1149" s="2">
        <f>MACD!E1149</f>
        <v>3.876777082735261E-2</v>
      </c>
      <c r="E1149" s="2">
        <f>MACD!F1149</f>
        <v>4.0072433550879798E-2</v>
      </c>
      <c r="F1149" s="2">
        <f>'Moving Avg'!D1149</f>
        <v>2.91</v>
      </c>
      <c r="G1149" s="2">
        <f>'Moving Avg'!F1149</f>
        <v>2.950499999999999</v>
      </c>
      <c r="H1149" s="2">
        <f>'Moving Avg'!G1149</f>
        <v>2.9911999999999987</v>
      </c>
      <c r="I1149" s="2">
        <f>'Moving Avg'!H1149</f>
        <v>2.6859499999999947</v>
      </c>
      <c r="J1149" s="5" t="str">
        <f>OBV!F1149</f>
        <v>NEUTRAL</v>
      </c>
      <c r="K1149" s="5" t="str">
        <f>OBV!G1149</f>
        <v>NEUTRAL</v>
      </c>
      <c r="L1149" s="5" t="str">
        <f>OBV!H1149</f>
        <v>NEUTRAL</v>
      </c>
      <c r="M1149" s="7">
        <f t="shared" si="170"/>
        <v>50</v>
      </c>
      <c r="N1149" s="7">
        <f t="shared" si="171"/>
        <v>45</v>
      </c>
      <c r="O1149" s="7">
        <f t="shared" si="172"/>
        <v>50</v>
      </c>
      <c r="P1149" s="7">
        <f t="shared" si="173"/>
        <v>33</v>
      </c>
      <c r="Q1149" s="8">
        <f t="shared" si="174"/>
        <v>45.7</v>
      </c>
      <c r="R1149" s="8">
        <f t="shared" si="175"/>
        <v>44.75</v>
      </c>
      <c r="S1149" s="8">
        <f t="shared" si="176"/>
        <v>41.6</v>
      </c>
      <c r="T1149" s="8">
        <f t="shared" si="177"/>
        <v>44.5</v>
      </c>
      <c r="U1149" s="7">
        <f t="shared" si="178"/>
        <v>44.016666666666673</v>
      </c>
      <c r="V1149" s="7">
        <f t="shared" si="179"/>
        <v>44.137500000000003</v>
      </c>
    </row>
    <row r="1150" spans="1:22" ht="13.5" x14ac:dyDescent="0.25">
      <c r="A1150" s="3">
        <f>RSI!A1150</f>
        <v>43986</v>
      </c>
      <c r="B1150" s="2">
        <f>RSI!B1150</f>
        <v>2.91</v>
      </c>
      <c r="C1150" s="2">
        <f>RSI!I1150</f>
        <v>13.243008692389651</v>
      </c>
      <c r="D1150" s="2">
        <f>MACD!E1150</f>
        <v>2.949313243524454E-2</v>
      </c>
      <c r="E1150" s="2">
        <f>MACD!F1150</f>
        <v>3.7956573327752749E-2</v>
      </c>
      <c r="F1150" s="2">
        <f>'Moving Avg'!D1150</f>
        <v>2.91</v>
      </c>
      <c r="G1150" s="2">
        <f>'Moving Avg'!F1150</f>
        <v>2.9459999999999988</v>
      </c>
      <c r="H1150" s="2">
        <f>'Moving Avg'!G1150</f>
        <v>2.9917999999999991</v>
      </c>
      <c r="I1150" s="2">
        <f>'Moving Avg'!H1150</f>
        <v>2.6889999999999952</v>
      </c>
      <c r="J1150" s="5" t="str">
        <f>OBV!F1150</f>
        <v>NEUTRAL</v>
      </c>
      <c r="K1150" s="5" t="str">
        <f>OBV!G1150</f>
        <v>NEUTRAL</v>
      </c>
      <c r="L1150" s="5" t="str">
        <f>OBV!H1150</f>
        <v>NEUTRAL</v>
      </c>
      <c r="M1150" s="7">
        <f t="shared" si="170"/>
        <v>50</v>
      </c>
      <c r="N1150" s="7">
        <f t="shared" si="171"/>
        <v>45</v>
      </c>
      <c r="O1150" s="7">
        <f t="shared" si="172"/>
        <v>50</v>
      </c>
      <c r="P1150" s="7">
        <f t="shared" si="173"/>
        <v>33</v>
      </c>
      <c r="Q1150" s="8">
        <f t="shared" si="174"/>
        <v>45.7</v>
      </c>
      <c r="R1150" s="8">
        <f t="shared" si="175"/>
        <v>44.75</v>
      </c>
      <c r="S1150" s="8">
        <f t="shared" si="176"/>
        <v>41.6</v>
      </c>
      <c r="T1150" s="8">
        <f t="shared" si="177"/>
        <v>44.5</v>
      </c>
      <c r="U1150" s="7">
        <f t="shared" si="178"/>
        <v>44.016666666666673</v>
      </c>
      <c r="V1150" s="7">
        <f t="shared" si="179"/>
        <v>44.137500000000003</v>
      </c>
    </row>
    <row r="1151" spans="1:22" ht="13.5" x14ac:dyDescent="0.25">
      <c r="A1151" s="3">
        <f>RSI!A1151</f>
        <v>43987</v>
      </c>
      <c r="B1151" s="2">
        <f>RSI!B1151</f>
        <v>2.91</v>
      </c>
      <c r="C1151" s="2">
        <f>RSI!I1151</f>
        <v>13.243008692389651</v>
      </c>
      <c r="D1151" s="2">
        <f>MACD!E1151</f>
        <v>2.1890573781196743E-2</v>
      </c>
      <c r="E1151" s="2">
        <f>MACD!F1151</f>
        <v>3.4743373418441553E-2</v>
      </c>
      <c r="F1151" s="2">
        <f>'Moving Avg'!D1151</f>
        <v>2.91</v>
      </c>
      <c r="G1151" s="2">
        <f>'Moving Avg'!F1151</f>
        <v>2.9414999999999987</v>
      </c>
      <c r="H1151" s="2">
        <f>'Moving Avg'!G1151</f>
        <v>2.9923999999999991</v>
      </c>
      <c r="I1151" s="2">
        <f>'Moving Avg'!H1151</f>
        <v>2.6920499999999947</v>
      </c>
      <c r="J1151" s="5" t="str">
        <f>OBV!F1151</f>
        <v>NEUTRAL</v>
      </c>
      <c r="K1151" s="5" t="str">
        <f>OBV!G1151</f>
        <v>NEUTRAL</v>
      </c>
      <c r="L1151" s="5" t="str">
        <f>OBV!H1151</f>
        <v>NEUTRAL</v>
      </c>
      <c r="M1151" s="7">
        <f t="shared" si="170"/>
        <v>50</v>
      </c>
      <c r="N1151" s="7">
        <f t="shared" si="171"/>
        <v>45</v>
      </c>
      <c r="O1151" s="7">
        <f t="shared" si="172"/>
        <v>50</v>
      </c>
      <c r="P1151" s="7">
        <f t="shared" si="173"/>
        <v>33</v>
      </c>
      <c r="Q1151" s="8">
        <f t="shared" si="174"/>
        <v>45.7</v>
      </c>
      <c r="R1151" s="8">
        <f t="shared" si="175"/>
        <v>44.75</v>
      </c>
      <c r="S1151" s="8">
        <f t="shared" si="176"/>
        <v>41.6</v>
      </c>
      <c r="T1151" s="8">
        <f t="shared" si="177"/>
        <v>44.5</v>
      </c>
      <c r="U1151" s="7">
        <f t="shared" si="178"/>
        <v>44.016666666666673</v>
      </c>
      <c r="V1151" s="7">
        <f t="shared" si="179"/>
        <v>44.137500000000003</v>
      </c>
    </row>
    <row r="1152" spans="1:22" ht="13.5" x14ac:dyDescent="0.25">
      <c r="A1152" s="3">
        <f>RSI!A1152</f>
        <v>43990</v>
      </c>
      <c r="B1152" s="2">
        <f>RSI!B1152</f>
        <v>2.91</v>
      </c>
      <c r="C1152" s="2">
        <f>RSI!I1152</f>
        <v>13.243008692389651</v>
      </c>
      <c r="D1152" s="2">
        <f>MACD!E1152</f>
        <v>1.568468795502076E-2</v>
      </c>
      <c r="E1152" s="2">
        <f>MACD!F1152</f>
        <v>3.0931636325757395E-2</v>
      </c>
      <c r="F1152" s="2">
        <f>'Moving Avg'!D1152</f>
        <v>2.91</v>
      </c>
      <c r="G1152" s="2">
        <f>'Moving Avg'!F1152</f>
        <v>2.9369999999999985</v>
      </c>
      <c r="H1152" s="2">
        <f>'Moving Avg'!G1152</f>
        <v>2.992999999999999</v>
      </c>
      <c r="I1152" s="2">
        <f>'Moving Avg'!H1152</f>
        <v>2.6950999999999952</v>
      </c>
      <c r="J1152" s="5" t="str">
        <f>OBV!F1152</f>
        <v>NEUTRAL</v>
      </c>
      <c r="K1152" s="5" t="str">
        <f>OBV!G1152</f>
        <v>NEUTRAL</v>
      </c>
      <c r="L1152" s="5" t="str">
        <f>OBV!H1152</f>
        <v>NEUTRAL</v>
      </c>
      <c r="M1152" s="7">
        <f t="shared" si="170"/>
        <v>50</v>
      </c>
      <c r="N1152" s="7">
        <f t="shared" si="171"/>
        <v>45</v>
      </c>
      <c r="O1152" s="7">
        <f t="shared" si="172"/>
        <v>50</v>
      </c>
      <c r="P1152" s="7">
        <f t="shared" si="173"/>
        <v>33</v>
      </c>
      <c r="Q1152" s="8">
        <f t="shared" si="174"/>
        <v>45.7</v>
      </c>
      <c r="R1152" s="8">
        <f t="shared" si="175"/>
        <v>44.75</v>
      </c>
      <c r="S1152" s="8">
        <f t="shared" si="176"/>
        <v>41.6</v>
      </c>
      <c r="T1152" s="8">
        <f t="shared" si="177"/>
        <v>44.5</v>
      </c>
      <c r="U1152" s="7">
        <f t="shared" si="178"/>
        <v>44.016666666666673</v>
      </c>
      <c r="V1152" s="7">
        <f t="shared" si="179"/>
        <v>44.137500000000003</v>
      </c>
    </row>
    <row r="1153" spans="1:22" ht="13.5" x14ac:dyDescent="0.25">
      <c r="A1153" s="3">
        <f>RSI!A1153</f>
        <v>43991</v>
      </c>
      <c r="B1153" s="2">
        <f>RSI!B1153</f>
        <v>2.91</v>
      </c>
      <c r="C1153" s="2">
        <f>RSI!I1153</f>
        <v>13.243008692389651</v>
      </c>
      <c r="D1153" s="2">
        <f>MACD!E1153</f>
        <v>1.064378381251796E-2</v>
      </c>
      <c r="E1153" s="2">
        <f>MACD!F1153</f>
        <v>2.6874065823109507E-2</v>
      </c>
      <c r="F1153" s="2">
        <f>'Moving Avg'!D1153</f>
        <v>2.91</v>
      </c>
      <c r="G1153" s="2">
        <f>'Moving Avg'!F1153</f>
        <v>2.9324999999999988</v>
      </c>
      <c r="H1153" s="2">
        <f>'Moving Avg'!G1153</f>
        <v>2.9919999999999987</v>
      </c>
      <c r="I1153" s="2">
        <f>'Moving Avg'!H1153</f>
        <v>2.6981499999999956</v>
      </c>
      <c r="J1153" s="5" t="str">
        <f>OBV!F1153</f>
        <v>NEUTRAL</v>
      </c>
      <c r="K1153" s="5" t="str">
        <f>OBV!G1153</f>
        <v>NEUTRAL</v>
      </c>
      <c r="L1153" s="5" t="str">
        <f>OBV!H1153</f>
        <v>NEUTRAL</v>
      </c>
      <c r="M1153" s="7">
        <f t="shared" si="170"/>
        <v>50</v>
      </c>
      <c r="N1153" s="7">
        <f t="shared" si="171"/>
        <v>45</v>
      </c>
      <c r="O1153" s="7">
        <f t="shared" si="172"/>
        <v>50</v>
      </c>
      <c r="P1153" s="7">
        <f t="shared" si="173"/>
        <v>33</v>
      </c>
      <c r="Q1153" s="8">
        <f t="shared" si="174"/>
        <v>45.7</v>
      </c>
      <c r="R1153" s="8">
        <f t="shared" si="175"/>
        <v>44.75</v>
      </c>
      <c r="S1153" s="8">
        <f t="shared" si="176"/>
        <v>41.6</v>
      </c>
      <c r="T1153" s="8">
        <f t="shared" si="177"/>
        <v>44.5</v>
      </c>
      <c r="U1153" s="7">
        <f t="shared" si="178"/>
        <v>44.016666666666673</v>
      </c>
      <c r="V1153" s="7">
        <f t="shared" si="179"/>
        <v>44.137500000000003</v>
      </c>
    </row>
    <row r="1154" spans="1:22" ht="13.5" x14ac:dyDescent="0.25">
      <c r="A1154" s="3">
        <f>RSI!A1154</f>
        <v>43992</v>
      </c>
      <c r="B1154" s="2">
        <f>RSI!B1154</f>
        <v>2.91</v>
      </c>
      <c r="C1154" s="2">
        <f>RSI!I1154</f>
        <v>13.243008692389651</v>
      </c>
      <c r="D1154" s="2">
        <f>MACD!E1154</f>
        <v>6.5730608084200171E-3</v>
      </c>
      <c r="E1154" s="2">
        <f>MACD!F1154</f>
        <v>2.2813864820171611E-2</v>
      </c>
      <c r="F1154" s="2">
        <f>'Moving Avg'!D1154</f>
        <v>2.91</v>
      </c>
      <c r="G1154" s="2">
        <f>'Moving Avg'!F1154</f>
        <v>2.9279999999999986</v>
      </c>
      <c r="H1154" s="2">
        <f>'Moving Avg'!G1154</f>
        <v>2.9909999999999992</v>
      </c>
      <c r="I1154" s="2">
        <f>'Moving Avg'!H1154</f>
        <v>2.7011999999999956</v>
      </c>
      <c r="J1154" s="5" t="str">
        <f>OBV!F1154</f>
        <v>NEUTRAL</v>
      </c>
      <c r="K1154" s="5" t="str">
        <f>OBV!G1154</f>
        <v>NEUTRAL</v>
      </c>
      <c r="L1154" s="5" t="str">
        <f>OBV!H1154</f>
        <v>NEUTRAL</v>
      </c>
      <c r="M1154" s="7">
        <f t="shared" ref="M1154:M1217" si="180">IF(C1154&lt;30,50, IF(C1154&gt;70, 0, 25))</f>
        <v>50</v>
      </c>
      <c r="N1154" s="7">
        <f t="shared" ref="N1154:N1217" si="181">IF(E1154-D1154&gt;0.02, 100, IF(E1154-D1154&lt;0,0,45))</f>
        <v>45</v>
      </c>
      <c r="O1154" s="7">
        <f t="shared" ref="O1154:O1217" si="182">IF(F1154-I1154&gt;10,100,IF(F1154-I1154&gt;5,75, IF(F1154-I1154&gt;0,50,0)))</f>
        <v>50</v>
      </c>
      <c r="P1154" s="7">
        <f t="shared" ref="P1154:P1217" si="183">IF(L1154="confirmed bullish", 34, IF(L1154="bullish divergence",17, 0))+IF(J1154="bullish",33,IF(J1154="bearish",0,16.5))+IF(K1154="strong",33,IF(K1154="weak",0,16.5))</f>
        <v>33</v>
      </c>
      <c r="Q1154" s="8">
        <f t="shared" si="174"/>
        <v>45.7</v>
      </c>
      <c r="R1154" s="8">
        <f t="shared" si="175"/>
        <v>44.75</v>
      </c>
      <c r="S1154" s="8">
        <f t="shared" si="176"/>
        <v>41.6</v>
      </c>
      <c r="T1154" s="8">
        <f t="shared" si="177"/>
        <v>44.5</v>
      </c>
      <c r="U1154" s="7">
        <f t="shared" si="178"/>
        <v>44.016666666666673</v>
      </c>
      <c r="V1154" s="7">
        <f t="shared" si="179"/>
        <v>44.137500000000003</v>
      </c>
    </row>
    <row r="1155" spans="1:22" ht="13.5" x14ac:dyDescent="0.25">
      <c r="A1155" s="3">
        <f>RSI!A1155</f>
        <v>43993</v>
      </c>
      <c r="B1155" s="2">
        <f>RSI!B1155</f>
        <v>2.91</v>
      </c>
      <c r="C1155" s="2">
        <f>RSI!I1155</f>
        <v>13.243008692389651</v>
      </c>
      <c r="D1155" s="2">
        <f>MACD!E1155</f>
        <v>3.3088412375921195E-3</v>
      </c>
      <c r="E1155" s="2">
        <f>MACD!F1155</f>
        <v>1.8912860103655713E-2</v>
      </c>
      <c r="F1155" s="2">
        <f>'Moving Avg'!D1155</f>
        <v>2.91</v>
      </c>
      <c r="G1155" s="2">
        <f>'Moving Avg'!F1155</f>
        <v>2.9234999999999984</v>
      </c>
      <c r="H1155" s="2">
        <f>'Moving Avg'!G1155</f>
        <v>2.9899999999999989</v>
      </c>
      <c r="I1155" s="2">
        <f>'Moving Avg'!H1155</f>
        <v>2.704249999999996</v>
      </c>
      <c r="J1155" s="5" t="str">
        <f>OBV!F1155</f>
        <v>NEUTRAL</v>
      </c>
      <c r="K1155" s="5" t="str">
        <f>OBV!G1155</f>
        <v>NEUTRAL</v>
      </c>
      <c r="L1155" s="5" t="str">
        <f>OBV!H1155</f>
        <v>NEUTRAL</v>
      </c>
      <c r="M1155" s="7">
        <f t="shared" si="180"/>
        <v>50</v>
      </c>
      <c r="N1155" s="7">
        <f t="shared" si="181"/>
        <v>45</v>
      </c>
      <c r="O1155" s="7">
        <f t="shared" si="182"/>
        <v>50</v>
      </c>
      <c r="P1155" s="7">
        <f t="shared" si="183"/>
        <v>33</v>
      </c>
      <c r="Q1155" s="8">
        <f t="shared" ref="Q1155:Q1218" si="184">0.35*M1155+N1155*0.35+O1155*0.15+P1155*0.15</f>
        <v>45.7</v>
      </c>
      <c r="R1155" s="8">
        <f t="shared" ref="R1155:R1218" si="185">M1155*0.2+N1155*0.2+O1155*0.35+P1155*0.25</f>
        <v>44.75</v>
      </c>
      <c r="S1155" s="8">
        <f t="shared" ref="S1155:S1218" si="186">M1155*0.15+N1155*0.15+O1155*0.25+P1155*0.45</f>
        <v>41.6</v>
      </c>
      <c r="T1155" s="8">
        <f t="shared" ref="T1155:T1218" si="187">0.25*SUM(M1155:P1155)</f>
        <v>44.5</v>
      </c>
      <c r="U1155" s="7">
        <f t="shared" ref="U1155:U1218" si="188">SUM(Q1155:S1155)/3</f>
        <v>44.016666666666673</v>
      </c>
      <c r="V1155" s="7">
        <f t="shared" ref="V1155:V1218" si="189">SUM(Q1155:T1155)/4</f>
        <v>44.137500000000003</v>
      </c>
    </row>
    <row r="1156" spans="1:22" ht="13.5" x14ac:dyDescent="0.25">
      <c r="A1156" s="3">
        <f>RSI!A1156</f>
        <v>43994</v>
      </c>
      <c r="B1156" s="2">
        <f>RSI!B1156</f>
        <v>2.91</v>
      </c>
      <c r="C1156" s="2">
        <f>RSI!I1156</f>
        <v>13.243008692389651</v>
      </c>
      <c r="D1156" s="2">
        <f>MACD!E1156</f>
        <v>7.136966594494254E-4</v>
      </c>
      <c r="E1156" s="2">
        <f>MACD!F1156</f>
        <v>1.5273027414814455E-2</v>
      </c>
      <c r="F1156" s="2">
        <f>'Moving Avg'!D1156</f>
        <v>2.91</v>
      </c>
      <c r="G1156" s="2">
        <f>'Moving Avg'!F1156</f>
        <v>2.9189999999999983</v>
      </c>
      <c r="H1156" s="2">
        <f>'Moving Avg'!G1156</f>
        <v>2.9889999999999985</v>
      </c>
      <c r="I1156" s="2">
        <f>'Moving Avg'!H1156</f>
        <v>2.707299999999996</v>
      </c>
      <c r="J1156" s="5" t="str">
        <f>OBV!F1156</f>
        <v>NEUTRAL</v>
      </c>
      <c r="K1156" s="5" t="str">
        <f>OBV!G1156</f>
        <v>NEUTRAL</v>
      </c>
      <c r="L1156" s="5" t="str">
        <f>OBV!H1156</f>
        <v>NEUTRAL</v>
      </c>
      <c r="M1156" s="7">
        <f t="shared" si="180"/>
        <v>50</v>
      </c>
      <c r="N1156" s="7">
        <f t="shared" si="181"/>
        <v>45</v>
      </c>
      <c r="O1156" s="7">
        <f t="shared" si="182"/>
        <v>50</v>
      </c>
      <c r="P1156" s="7">
        <f t="shared" si="183"/>
        <v>33</v>
      </c>
      <c r="Q1156" s="8">
        <f t="shared" si="184"/>
        <v>45.7</v>
      </c>
      <c r="R1156" s="8">
        <f t="shared" si="185"/>
        <v>44.75</v>
      </c>
      <c r="S1156" s="8">
        <f t="shared" si="186"/>
        <v>41.6</v>
      </c>
      <c r="T1156" s="8">
        <f t="shared" si="187"/>
        <v>44.5</v>
      </c>
      <c r="U1156" s="7">
        <f t="shared" si="188"/>
        <v>44.016666666666673</v>
      </c>
      <c r="V1156" s="7">
        <f t="shared" si="189"/>
        <v>44.137500000000003</v>
      </c>
    </row>
    <row r="1157" spans="1:22" ht="13.5" x14ac:dyDescent="0.25">
      <c r="A1157" s="3">
        <f>RSI!A1157</f>
        <v>43997</v>
      </c>
      <c r="B1157" s="2">
        <f>RSI!B1157</f>
        <v>2.91</v>
      </c>
      <c r="C1157" s="2">
        <f>RSI!I1157</f>
        <v>13.243008692389651</v>
      </c>
      <c r="D1157" s="2">
        <f>MACD!E1157</f>
        <v>-1.3276695674080408E-3</v>
      </c>
      <c r="E1157" s="2">
        <f>MACD!F1157</f>
        <v>1.1952888018369957E-2</v>
      </c>
      <c r="F1157" s="2">
        <f>'Moving Avg'!D1157</f>
        <v>2.91</v>
      </c>
      <c r="G1157" s="2">
        <f>'Moving Avg'!F1157</f>
        <v>2.914499999999999</v>
      </c>
      <c r="H1157" s="2">
        <f>'Moving Avg'!G1157</f>
        <v>2.9863999999999988</v>
      </c>
      <c r="I1157" s="2">
        <f>'Moving Avg'!H1157</f>
        <v>2.7103499999999965</v>
      </c>
      <c r="J1157" s="5" t="str">
        <f>OBV!F1157</f>
        <v>NEUTRAL</v>
      </c>
      <c r="K1157" s="5" t="str">
        <f>OBV!G1157</f>
        <v>NEUTRAL</v>
      </c>
      <c r="L1157" s="5" t="str">
        <f>OBV!H1157</f>
        <v>NEUTRAL</v>
      </c>
      <c r="M1157" s="7">
        <f t="shared" si="180"/>
        <v>50</v>
      </c>
      <c r="N1157" s="7">
        <f t="shared" si="181"/>
        <v>45</v>
      </c>
      <c r="O1157" s="7">
        <f t="shared" si="182"/>
        <v>50</v>
      </c>
      <c r="P1157" s="7">
        <f t="shared" si="183"/>
        <v>33</v>
      </c>
      <c r="Q1157" s="8">
        <f t="shared" si="184"/>
        <v>45.7</v>
      </c>
      <c r="R1157" s="8">
        <f t="shared" si="185"/>
        <v>44.75</v>
      </c>
      <c r="S1157" s="8">
        <f t="shared" si="186"/>
        <v>41.6</v>
      </c>
      <c r="T1157" s="8">
        <f t="shared" si="187"/>
        <v>44.5</v>
      </c>
      <c r="U1157" s="7">
        <f t="shared" si="188"/>
        <v>44.016666666666673</v>
      </c>
      <c r="V1157" s="7">
        <f t="shared" si="189"/>
        <v>44.137500000000003</v>
      </c>
    </row>
    <row r="1158" spans="1:22" ht="13.5" x14ac:dyDescent="0.25">
      <c r="A1158" s="3">
        <f>RSI!A1158</f>
        <v>43998</v>
      </c>
      <c r="B1158" s="2">
        <f>RSI!B1158</f>
        <v>2.91</v>
      </c>
      <c r="C1158" s="2">
        <f>RSI!I1158</f>
        <v>13.243008692389651</v>
      </c>
      <c r="D1158" s="2">
        <f>MACD!E1158</f>
        <v>-2.9119004338360455E-3</v>
      </c>
      <c r="E1158" s="2">
        <f>MACD!F1158</f>
        <v>8.9799303279287576E-3</v>
      </c>
      <c r="F1158" s="2">
        <f>'Moving Avg'!D1158</f>
        <v>2.91</v>
      </c>
      <c r="G1158" s="2">
        <f>'Moving Avg'!F1158</f>
        <v>2.9099999999999988</v>
      </c>
      <c r="H1158" s="2">
        <f>'Moving Avg'!G1158</f>
        <v>2.9837999999999987</v>
      </c>
      <c r="I1158" s="2">
        <f>'Moving Avg'!H1158</f>
        <v>2.7131499999999966</v>
      </c>
      <c r="J1158" s="5" t="str">
        <f>OBV!F1158</f>
        <v>NEUTRAL</v>
      </c>
      <c r="K1158" s="5" t="str">
        <f>OBV!G1158</f>
        <v>NEUTRAL</v>
      </c>
      <c r="L1158" s="5" t="str">
        <f>OBV!H1158</f>
        <v>NEUTRAL</v>
      </c>
      <c r="M1158" s="7">
        <f t="shared" si="180"/>
        <v>50</v>
      </c>
      <c r="N1158" s="7">
        <f t="shared" si="181"/>
        <v>45</v>
      </c>
      <c r="O1158" s="7">
        <f t="shared" si="182"/>
        <v>50</v>
      </c>
      <c r="P1158" s="7">
        <f t="shared" si="183"/>
        <v>33</v>
      </c>
      <c r="Q1158" s="8">
        <f t="shared" si="184"/>
        <v>45.7</v>
      </c>
      <c r="R1158" s="8">
        <f t="shared" si="185"/>
        <v>44.75</v>
      </c>
      <c r="S1158" s="8">
        <f t="shared" si="186"/>
        <v>41.6</v>
      </c>
      <c r="T1158" s="8">
        <f t="shared" si="187"/>
        <v>44.5</v>
      </c>
      <c r="U1158" s="7">
        <f t="shared" si="188"/>
        <v>44.016666666666673</v>
      </c>
      <c r="V1158" s="7">
        <f t="shared" si="189"/>
        <v>44.137500000000003</v>
      </c>
    </row>
    <row r="1159" spans="1:22" ht="13.5" x14ac:dyDescent="0.25">
      <c r="A1159" s="3">
        <f>RSI!A1159</f>
        <v>43999</v>
      </c>
      <c r="B1159" s="2">
        <f>RSI!B1159</f>
        <v>2.91</v>
      </c>
      <c r="C1159" s="2">
        <f>RSI!I1159</f>
        <v>13.243008692389651</v>
      </c>
      <c r="D1159" s="2">
        <f>MACD!E1159</f>
        <v>-4.1199229025887796E-3</v>
      </c>
      <c r="E1159" s="2">
        <f>MACD!F1159</f>
        <v>6.35995968182525E-3</v>
      </c>
      <c r="F1159" s="2">
        <f>'Moving Avg'!D1159</f>
        <v>2.91</v>
      </c>
      <c r="G1159" s="2">
        <f>'Moving Avg'!F1159</f>
        <v>2.9099999999999988</v>
      </c>
      <c r="H1159" s="2">
        <f>'Moving Avg'!G1159</f>
        <v>2.981199999999999</v>
      </c>
      <c r="I1159" s="2">
        <f>'Moving Avg'!H1159</f>
        <v>2.7159499999999968</v>
      </c>
      <c r="J1159" s="5" t="str">
        <f>OBV!F1159</f>
        <v>NEUTRAL</v>
      </c>
      <c r="K1159" s="5" t="str">
        <f>OBV!G1159</f>
        <v>NEUTRAL</v>
      </c>
      <c r="L1159" s="5" t="str">
        <f>OBV!H1159</f>
        <v>NEUTRAL</v>
      </c>
      <c r="M1159" s="7">
        <f t="shared" si="180"/>
        <v>50</v>
      </c>
      <c r="N1159" s="7">
        <f t="shared" si="181"/>
        <v>45</v>
      </c>
      <c r="O1159" s="7">
        <f t="shared" si="182"/>
        <v>50</v>
      </c>
      <c r="P1159" s="7">
        <f t="shared" si="183"/>
        <v>33</v>
      </c>
      <c r="Q1159" s="8">
        <f t="shared" si="184"/>
        <v>45.7</v>
      </c>
      <c r="R1159" s="8">
        <f t="shared" si="185"/>
        <v>44.75</v>
      </c>
      <c r="S1159" s="8">
        <f t="shared" si="186"/>
        <v>41.6</v>
      </c>
      <c r="T1159" s="8">
        <f t="shared" si="187"/>
        <v>44.5</v>
      </c>
      <c r="U1159" s="7">
        <f t="shared" si="188"/>
        <v>44.016666666666673</v>
      </c>
      <c r="V1159" s="7">
        <f t="shared" si="189"/>
        <v>44.137500000000003</v>
      </c>
    </row>
    <row r="1160" spans="1:22" ht="13.5" x14ac:dyDescent="0.25">
      <c r="A1160" s="3">
        <f>RSI!A1160</f>
        <v>44000</v>
      </c>
      <c r="B1160" s="2">
        <f>RSI!B1160</f>
        <v>2.91</v>
      </c>
      <c r="C1160" s="2">
        <f>RSI!I1160</f>
        <v>13.243008692389651</v>
      </c>
      <c r="D1160" s="2">
        <f>MACD!E1160</f>
        <v>-5.0194285644029613E-3</v>
      </c>
      <c r="E1160" s="2">
        <f>MACD!F1160</f>
        <v>4.0840820325796076E-3</v>
      </c>
      <c r="F1160" s="2">
        <f>'Moving Avg'!D1160</f>
        <v>2.91</v>
      </c>
      <c r="G1160" s="2">
        <f>'Moving Avg'!F1160</f>
        <v>2.9099999999999988</v>
      </c>
      <c r="H1160" s="2">
        <f>'Moving Avg'!G1160</f>
        <v>2.9785999999999984</v>
      </c>
      <c r="I1160" s="2">
        <f>'Moving Avg'!H1160</f>
        <v>2.7187499999999973</v>
      </c>
      <c r="J1160" s="5" t="str">
        <f>OBV!F1160</f>
        <v>NEUTRAL</v>
      </c>
      <c r="K1160" s="5" t="str">
        <f>OBV!G1160</f>
        <v>NEUTRAL</v>
      </c>
      <c r="L1160" s="5" t="str">
        <f>OBV!H1160</f>
        <v>NEUTRAL</v>
      </c>
      <c r="M1160" s="7">
        <f t="shared" si="180"/>
        <v>50</v>
      </c>
      <c r="N1160" s="7">
        <f t="shared" si="181"/>
        <v>45</v>
      </c>
      <c r="O1160" s="7">
        <f t="shared" si="182"/>
        <v>50</v>
      </c>
      <c r="P1160" s="7">
        <f t="shared" si="183"/>
        <v>33</v>
      </c>
      <c r="Q1160" s="8">
        <f t="shared" si="184"/>
        <v>45.7</v>
      </c>
      <c r="R1160" s="8">
        <f t="shared" si="185"/>
        <v>44.75</v>
      </c>
      <c r="S1160" s="8">
        <f t="shared" si="186"/>
        <v>41.6</v>
      </c>
      <c r="T1160" s="8">
        <f t="shared" si="187"/>
        <v>44.5</v>
      </c>
      <c r="U1160" s="7">
        <f t="shared" si="188"/>
        <v>44.016666666666673</v>
      </c>
      <c r="V1160" s="7">
        <f t="shared" si="189"/>
        <v>44.137500000000003</v>
      </c>
    </row>
    <row r="1161" spans="1:22" ht="13.5" x14ac:dyDescent="0.25">
      <c r="A1161" s="3">
        <f>RSI!A1161</f>
        <v>44001</v>
      </c>
      <c r="B1161" s="2">
        <f>RSI!B1161</f>
        <v>2.99</v>
      </c>
      <c r="C1161" s="2">
        <f>RSI!I1161</f>
        <v>78.949796769948904</v>
      </c>
      <c r="D1161" s="2">
        <f>MACD!E1161</f>
        <v>-1.1592893928338288E-2</v>
      </c>
      <c r="E1161" s="2">
        <f>MACD!F1161</f>
        <v>9.4868684039602861E-4</v>
      </c>
      <c r="F1161" s="2">
        <f>'Moving Avg'!D1161</f>
        <v>2.9260000000000002</v>
      </c>
      <c r="G1161" s="2">
        <f>'Moving Avg'!F1161</f>
        <v>2.9139999999999988</v>
      </c>
      <c r="H1161" s="2">
        <f>'Moving Avg'!G1161</f>
        <v>2.9769999999999985</v>
      </c>
      <c r="I1161" s="2">
        <f>'Moving Avg'!H1161</f>
        <v>2.721949999999997</v>
      </c>
      <c r="J1161" s="5" t="str">
        <f>OBV!F1161</f>
        <v>BULLISH</v>
      </c>
      <c r="K1161" s="5" t="str">
        <f>OBV!G1161</f>
        <v>NEUTRAL</v>
      </c>
      <c r="L1161" s="5" t="str">
        <f>OBV!H1161</f>
        <v>CONFIRMED BULLISH</v>
      </c>
      <c r="M1161" s="7">
        <f t="shared" si="180"/>
        <v>0</v>
      </c>
      <c r="N1161" s="7">
        <f t="shared" si="181"/>
        <v>45</v>
      </c>
      <c r="O1161" s="7">
        <f t="shared" si="182"/>
        <v>50</v>
      </c>
      <c r="P1161" s="7">
        <f t="shared" si="183"/>
        <v>83.5</v>
      </c>
      <c r="Q1161" s="8">
        <f t="shared" si="184"/>
        <v>35.774999999999999</v>
      </c>
      <c r="R1161" s="8">
        <f t="shared" si="185"/>
        <v>47.375</v>
      </c>
      <c r="S1161" s="8">
        <f t="shared" si="186"/>
        <v>56.825000000000003</v>
      </c>
      <c r="T1161" s="8">
        <f t="shared" si="187"/>
        <v>44.625</v>
      </c>
      <c r="U1161" s="7">
        <f t="shared" si="188"/>
        <v>46.658333333333339</v>
      </c>
      <c r="V1161" s="7">
        <f t="shared" si="189"/>
        <v>46.150000000000006</v>
      </c>
    </row>
    <row r="1162" spans="1:22" ht="13.5" x14ac:dyDescent="0.25">
      <c r="A1162" s="3">
        <f>RSI!A1162</f>
        <v>44004</v>
      </c>
      <c r="B1162" s="2">
        <f>RSI!B1162</f>
        <v>2.99</v>
      </c>
      <c r="C1162" s="2">
        <f>RSI!I1162</f>
        <v>78.949796769948904</v>
      </c>
      <c r="D1162" s="2">
        <f>MACD!E1162</f>
        <v>-1.7522613014859356E-2</v>
      </c>
      <c r="E1162" s="2">
        <f>MACD!F1162</f>
        <v>-2.7455731306550487E-3</v>
      </c>
      <c r="F1162" s="2">
        <f>'Moving Avg'!D1162</f>
        <v>2.9420000000000002</v>
      </c>
      <c r="G1162" s="2">
        <f>'Moving Avg'!F1162</f>
        <v>2.9179999999999993</v>
      </c>
      <c r="H1162" s="2">
        <f>'Moving Avg'!G1162</f>
        <v>2.9753999999999992</v>
      </c>
      <c r="I1162" s="2">
        <f>'Moving Avg'!H1162</f>
        <v>2.7251499999999975</v>
      </c>
      <c r="J1162" s="5" t="str">
        <f>OBV!F1162</f>
        <v>BULLISH</v>
      </c>
      <c r="K1162" s="5" t="str">
        <f>OBV!G1162</f>
        <v>NEUTRAL</v>
      </c>
      <c r="L1162" s="5" t="str">
        <f>OBV!H1162</f>
        <v>CONFIRMED BULLISH</v>
      </c>
      <c r="M1162" s="7">
        <f t="shared" si="180"/>
        <v>0</v>
      </c>
      <c r="N1162" s="7">
        <f t="shared" si="181"/>
        <v>45</v>
      </c>
      <c r="O1162" s="7">
        <f t="shared" si="182"/>
        <v>50</v>
      </c>
      <c r="P1162" s="7">
        <f t="shared" si="183"/>
        <v>83.5</v>
      </c>
      <c r="Q1162" s="8">
        <f t="shared" si="184"/>
        <v>35.774999999999999</v>
      </c>
      <c r="R1162" s="8">
        <f t="shared" si="185"/>
        <v>47.375</v>
      </c>
      <c r="S1162" s="8">
        <f t="shared" si="186"/>
        <v>56.825000000000003</v>
      </c>
      <c r="T1162" s="8">
        <f t="shared" si="187"/>
        <v>44.625</v>
      </c>
      <c r="U1162" s="7">
        <f t="shared" si="188"/>
        <v>46.658333333333339</v>
      </c>
      <c r="V1162" s="7">
        <f t="shared" si="189"/>
        <v>46.150000000000006</v>
      </c>
    </row>
    <row r="1163" spans="1:22" ht="13.5" x14ac:dyDescent="0.25">
      <c r="A1163" s="3">
        <f>RSI!A1163</f>
        <v>44005</v>
      </c>
      <c r="B1163" s="2">
        <f>RSI!B1163</f>
        <v>2.99</v>
      </c>
      <c r="C1163" s="2">
        <f>RSI!I1163</f>
        <v>78.949796769948904</v>
      </c>
      <c r="D1163" s="2">
        <f>MACD!E1163</f>
        <v>-2.2880397336038527E-2</v>
      </c>
      <c r="E1163" s="2">
        <f>MACD!F1163</f>
        <v>-6.7725379717317449E-3</v>
      </c>
      <c r="F1163" s="2">
        <f>'Moving Avg'!D1163</f>
        <v>2.9580000000000002</v>
      </c>
      <c r="G1163" s="2">
        <f>'Moving Avg'!F1163</f>
        <v>2.9219999999999997</v>
      </c>
      <c r="H1163" s="2">
        <f>'Moving Avg'!G1163</f>
        <v>2.9737999999999993</v>
      </c>
      <c r="I1163" s="2">
        <f>'Moving Avg'!H1163</f>
        <v>2.7283499999999981</v>
      </c>
      <c r="J1163" s="5" t="str">
        <f>OBV!F1163</f>
        <v>BULLISH</v>
      </c>
      <c r="K1163" s="5" t="str">
        <f>OBV!G1163</f>
        <v>NEUTRAL</v>
      </c>
      <c r="L1163" s="5" t="str">
        <f>OBV!H1163</f>
        <v>CONFIRMED BULLISH</v>
      </c>
      <c r="M1163" s="7">
        <f t="shared" si="180"/>
        <v>0</v>
      </c>
      <c r="N1163" s="7">
        <f t="shared" si="181"/>
        <v>45</v>
      </c>
      <c r="O1163" s="7">
        <f t="shared" si="182"/>
        <v>50</v>
      </c>
      <c r="P1163" s="7">
        <f t="shared" si="183"/>
        <v>83.5</v>
      </c>
      <c r="Q1163" s="8">
        <f t="shared" si="184"/>
        <v>35.774999999999999</v>
      </c>
      <c r="R1163" s="8">
        <f t="shared" si="185"/>
        <v>47.375</v>
      </c>
      <c r="S1163" s="8">
        <f t="shared" si="186"/>
        <v>56.825000000000003</v>
      </c>
      <c r="T1163" s="8">
        <f t="shared" si="187"/>
        <v>44.625</v>
      </c>
      <c r="U1163" s="7">
        <f t="shared" si="188"/>
        <v>46.658333333333339</v>
      </c>
      <c r="V1163" s="7">
        <f t="shared" si="189"/>
        <v>46.150000000000006</v>
      </c>
    </row>
    <row r="1164" spans="1:22" ht="13.5" x14ac:dyDescent="0.25">
      <c r="A1164" s="3">
        <f>RSI!A1164</f>
        <v>44006</v>
      </c>
      <c r="B1164" s="2">
        <f>RSI!B1164</f>
        <v>2.99</v>
      </c>
      <c r="C1164" s="2">
        <f>RSI!I1164</f>
        <v>78.949796769948904</v>
      </c>
      <c r="D1164" s="2">
        <f>MACD!E1164</f>
        <v>-2.7729027247662685E-2</v>
      </c>
      <c r="E1164" s="2">
        <f>MACD!F1164</f>
        <v>-1.0963835826917933E-2</v>
      </c>
      <c r="F1164" s="2">
        <f>'Moving Avg'!D1164</f>
        <v>2.9740000000000002</v>
      </c>
      <c r="G1164" s="2">
        <f>'Moving Avg'!F1164</f>
        <v>2.9259999999999997</v>
      </c>
      <c r="H1164" s="2">
        <f>'Moving Avg'!G1164</f>
        <v>2.9721999999999991</v>
      </c>
      <c r="I1164" s="2">
        <f>'Moving Avg'!H1164</f>
        <v>2.7315499999999981</v>
      </c>
      <c r="J1164" s="5" t="str">
        <f>OBV!F1164</f>
        <v>BULLISH</v>
      </c>
      <c r="K1164" s="5" t="str">
        <f>OBV!G1164</f>
        <v>NEUTRAL</v>
      </c>
      <c r="L1164" s="5" t="str">
        <f>OBV!H1164</f>
        <v>CONFIRMED BULLISH</v>
      </c>
      <c r="M1164" s="7">
        <f t="shared" si="180"/>
        <v>0</v>
      </c>
      <c r="N1164" s="7">
        <f t="shared" si="181"/>
        <v>45</v>
      </c>
      <c r="O1164" s="7">
        <f t="shared" si="182"/>
        <v>50</v>
      </c>
      <c r="P1164" s="7">
        <f t="shared" si="183"/>
        <v>83.5</v>
      </c>
      <c r="Q1164" s="8">
        <f t="shared" si="184"/>
        <v>35.774999999999999</v>
      </c>
      <c r="R1164" s="8">
        <f t="shared" si="185"/>
        <v>47.375</v>
      </c>
      <c r="S1164" s="8">
        <f t="shared" si="186"/>
        <v>56.825000000000003</v>
      </c>
      <c r="T1164" s="8">
        <f t="shared" si="187"/>
        <v>44.625</v>
      </c>
      <c r="U1164" s="7">
        <f t="shared" si="188"/>
        <v>46.658333333333339</v>
      </c>
      <c r="V1164" s="7">
        <f t="shared" si="189"/>
        <v>46.150000000000006</v>
      </c>
    </row>
    <row r="1165" spans="1:22" ht="13.5" x14ac:dyDescent="0.25">
      <c r="A1165" s="3">
        <f>RSI!A1165</f>
        <v>44007</v>
      </c>
      <c r="B1165" s="2">
        <f>RSI!B1165</f>
        <v>2.99</v>
      </c>
      <c r="C1165" s="2">
        <f>RSI!I1165</f>
        <v>78.949796769948904</v>
      </c>
      <c r="D1165" s="2">
        <f>MACD!E1165</f>
        <v>-3.2123491967622542E-2</v>
      </c>
      <c r="E1165" s="2">
        <f>MACD!F1165</f>
        <v>-1.5195767055058856E-2</v>
      </c>
      <c r="F1165" s="2">
        <f>'Moving Avg'!D1165</f>
        <v>2.99</v>
      </c>
      <c r="G1165" s="2">
        <f>'Moving Avg'!F1165</f>
        <v>2.93</v>
      </c>
      <c r="H1165" s="2">
        <f>'Moving Avg'!G1165</f>
        <v>2.9705999999999992</v>
      </c>
      <c r="I1165" s="2">
        <f>'Moving Avg'!H1165</f>
        <v>2.7347499999999987</v>
      </c>
      <c r="J1165" s="5" t="str">
        <f>OBV!F1165</f>
        <v>BULLISH</v>
      </c>
      <c r="K1165" s="5" t="str">
        <f>OBV!G1165</f>
        <v>NEUTRAL</v>
      </c>
      <c r="L1165" s="5" t="str">
        <f>OBV!H1165</f>
        <v>CONFIRMED BULLISH</v>
      </c>
      <c r="M1165" s="7">
        <f t="shared" si="180"/>
        <v>0</v>
      </c>
      <c r="N1165" s="7">
        <f t="shared" si="181"/>
        <v>45</v>
      </c>
      <c r="O1165" s="7">
        <f t="shared" si="182"/>
        <v>50</v>
      </c>
      <c r="P1165" s="7">
        <f t="shared" si="183"/>
        <v>83.5</v>
      </c>
      <c r="Q1165" s="8">
        <f t="shared" si="184"/>
        <v>35.774999999999999</v>
      </c>
      <c r="R1165" s="8">
        <f t="shared" si="185"/>
        <v>47.375</v>
      </c>
      <c r="S1165" s="8">
        <f t="shared" si="186"/>
        <v>56.825000000000003</v>
      </c>
      <c r="T1165" s="8">
        <f t="shared" si="187"/>
        <v>44.625</v>
      </c>
      <c r="U1165" s="7">
        <f t="shared" si="188"/>
        <v>46.658333333333339</v>
      </c>
      <c r="V1165" s="7">
        <f t="shared" si="189"/>
        <v>46.150000000000006</v>
      </c>
    </row>
    <row r="1166" spans="1:22" ht="13.5" x14ac:dyDescent="0.25">
      <c r="A1166" s="3">
        <f>RSI!A1166</f>
        <v>44008</v>
      </c>
      <c r="B1166" s="2">
        <f>RSI!B1166</f>
        <v>2.99</v>
      </c>
      <c r="C1166" s="2">
        <f>RSI!I1166</f>
        <v>78.949796769948904</v>
      </c>
      <c r="D1166" s="2">
        <f>MACD!E1166</f>
        <v>-3.6112049888188391E-2</v>
      </c>
      <c r="E1166" s="2">
        <f>MACD!F1166</f>
        <v>-1.9379023621684761E-2</v>
      </c>
      <c r="F1166" s="2">
        <f>'Moving Avg'!D1166</f>
        <v>2.99</v>
      </c>
      <c r="G1166" s="2">
        <f>'Moving Avg'!F1166</f>
        <v>2.9340000000000002</v>
      </c>
      <c r="H1166" s="2">
        <f>'Moving Avg'!G1166</f>
        <v>2.9689999999999999</v>
      </c>
      <c r="I1166" s="2">
        <f>'Moving Avg'!H1166</f>
        <v>2.7379499999999983</v>
      </c>
      <c r="J1166" s="5" t="str">
        <f>OBV!F1166</f>
        <v>NEUTRAL</v>
      </c>
      <c r="K1166" s="5" t="str">
        <f>OBV!G1166</f>
        <v>NEUTRAL</v>
      </c>
      <c r="L1166" s="5" t="str">
        <f>OBV!H1166</f>
        <v>NEUTRAL</v>
      </c>
      <c r="M1166" s="7">
        <f t="shared" si="180"/>
        <v>0</v>
      </c>
      <c r="N1166" s="7">
        <f t="shared" si="181"/>
        <v>45</v>
      </c>
      <c r="O1166" s="7">
        <f t="shared" si="182"/>
        <v>50</v>
      </c>
      <c r="P1166" s="7">
        <f t="shared" si="183"/>
        <v>33</v>
      </c>
      <c r="Q1166" s="8">
        <f t="shared" si="184"/>
        <v>28.2</v>
      </c>
      <c r="R1166" s="8">
        <f t="shared" si="185"/>
        <v>34.75</v>
      </c>
      <c r="S1166" s="8">
        <f t="shared" si="186"/>
        <v>34.1</v>
      </c>
      <c r="T1166" s="8">
        <f t="shared" si="187"/>
        <v>32</v>
      </c>
      <c r="U1166" s="7">
        <f t="shared" si="188"/>
        <v>32.35</v>
      </c>
      <c r="V1166" s="7">
        <f t="shared" si="189"/>
        <v>32.262500000000003</v>
      </c>
    </row>
    <row r="1167" spans="1:22" ht="13.5" x14ac:dyDescent="0.25">
      <c r="A1167" s="3">
        <f>RSI!A1167</f>
        <v>44011</v>
      </c>
      <c r="B1167" s="2">
        <f>RSI!B1167</f>
        <v>2.99</v>
      </c>
      <c r="C1167" s="2">
        <f>RSI!I1167</f>
        <v>78.949796769948904</v>
      </c>
      <c r="D1167" s="2">
        <f>MACD!E1167</f>
        <v>-3.9737136009564189E-2</v>
      </c>
      <c r="E1167" s="2">
        <f>MACD!F1167</f>
        <v>-2.3450646099260647E-2</v>
      </c>
      <c r="F1167" s="2">
        <f>'Moving Avg'!D1167</f>
        <v>2.99</v>
      </c>
      <c r="G1167" s="2">
        <f>'Moving Avg'!F1167</f>
        <v>2.9380000000000006</v>
      </c>
      <c r="H1167" s="2">
        <f>'Moving Avg'!G1167</f>
        <v>2.9673999999999996</v>
      </c>
      <c r="I1167" s="2">
        <f>'Moving Avg'!H1167</f>
        <v>2.7411499999999989</v>
      </c>
      <c r="J1167" s="5" t="str">
        <f>OBV!F1167</f>
        <v>NEUTRAL</v>
      </c>
      <c r="K1167" s="5" t="str">
        <f>OBV!G1167</f>
        <v>NEUTRAL</v>
      </c>
      <c r="L1167" s="5" t="str">
        <f>OBV!H1167</f>
        <v>NEUTRAL</v>
      </c>
      <c r="M1167" s="7">
        <f t="shared" si="180"/>
        <v>0</v>
      </c>
      <c r="N1167" s="7">
        <f t="shared" si="181"/>
        <v>45</v>
      </c>
      <c r="O1167" s="7">
        <f t="shared" si="182"/>
        <v>50</v>
      </c>
      <c r="P1167" s="7">
        <f t="shared" si="183"/>
        <v>33</v>
      </c>
      <c r="Q1167" s="8">
        <f t="shared" si="184"/>
        <v>28.2</v>
      </c>
      <c r="R1167" s="8">
        <f t="shared" si="185"/>
        <v>34.75</v>
      </c>
      <c r="S1167" s="8">
        <f t="shared" si="186"/>
        <v>34.1</v>
      </c>
      <c r="T1167" s="8">
        <f t="shared" si="187"/>
        <v>32</v>
      </c>
      <c r="U1167" s="7">
        <f t="shared" si="188"/>
        <v>32.35</v>
      </c>
      <c r="V1167" s="7">
        <f t="shared" si="189"/>
        <v>32.262500000000003</v>
      </c>
    </row>
    <row r="1168" spans="1:22" ht="13.5" x14ac:dyDescent="0.25">
      <c r="A1168" s="3">
        <f>RSI!A1168</f>
        <v>44012</v>
      </c>
      <c r="B1168" s="2">
        <f>RSI!B1168</f>
        <v>2.99</v>
      </c>
      <c r="C1168" s="2">
        <f>RSI!I1168</f>
        <v>78.949796769948904</v>
      </c>
      <c r="D1168" s="2">
        <f>MACD!E1168</f>
        <v>-4.303613925554739E-2</v>
      </c>
      <c r="E1168" s="2">
        <f>MACD!F1168</f>
        <v>-2.7367744730518E-2</v>
      </c>
      <c r="F1168" s="2">
        <f>'Moving Avg'!D1168</f>
        <v>2.99</v>
      </c>
      <c r="G1168" s="2">
        <f>'Moving Avg'!F1168</f>
        <v>2.9420000000000011</v>
      </c>
      <c r="H1168" s="2">
        <f>'Moving Avg'!G1168</f>
        <v>2.9657999999999998</v>
      </c>
      <c r="I1168" s="2">
        <f>'Moving Avg'!H1168</f>
        <v>2.7443499999999994</v>
      </c>
      <c r="J1168" s="5" t="str">
        <f>OBV!F1168</f>
        <v>NEUTRAL</v>
      </c>
      <c r="K1168" s="5" t="str">
        <f>OBV!G1168</f>
        <v>NEUTRAL</v>
      </c>
      <c r="L1168" s="5" t="str">
        <f>OBV!H1168</f>
        <v>NEUTRAL</v>
      </c>
      <c r="M1168" s="7">
        <f t="shared" si="180"/>
        <v>0</v>
      </c>
      <c r="N1168" s="7">
        <f t="shared" si="181"/>
        <v>45</v>
      </c>
      <c r="O1168" s="7">
        <f t="shared" si="182"/>
        <v>50</v>
      </c>
      <c r="P1168" s="7">
        <f t="shared" si="183"/>
        <v>33</v>
      </c>
      <c r="Q1168" s="8">
        <f t="shared" si="184"/>
        <v>28.2</v>
      </c>
      <c r="R1168" s="8">
        <f t="shared" si="185"/>
        <v>34.75</v>
      </c>
      <c r="S1168" s="8">
        <f t="shared" si="186"/>
        <v>34.1</v>
      </c>
      <c r="T1168" s="8">
        <f t="shared" si="187"/>
        <v>32</v>
      </c>
      <c r="U1168" s="7">
        <f t="shared" si="188"/>
        <v>32.35</v>
      </c>
      <c r="V1168" s="7">
        <f t="shared" si="189"/>
        <v>32.262500000000003</v>
      </c>
    </row>
    <row r="1169" spans="1:22" ht="13.5" x14ac:dyDescent="0.25">
      <c r="A1169" s="3">
        <f>RSI!A1169</f>
        <v>44013</v>
      </c>
      <c r="B1169" s="2">
        <f>RSI!B1169</f>
        <v>2.99</v>
      </c>
      <c r="C1169" s="2">
        <f>RSI!I1169</f>
        <v>78.949796769948904</v>
      </c>
      <c r="D1169" s="2">
        <f>MACD!E1169</f>
        <v>-4.6042068986667406E-2</v>
      </c>
      <c r="E1169" s="2">
        <f>MACD!F1169</f>
        <v>-3.1102609581747882E-2</v>
      </c>
      <c r="F1169" s="2">
        <f>'Moving Avg'!D1169</f>
        <v>2.99</v>
      </c>
      <c r="G1169" s="2">
        <f>'Moving Avg'!F1169</f>
        <v>2.9460000000000011</v>
      </c>
      <c r="H1169" s="2">
        <f>'Moving Avg'!G1169</f>
        <v>2.9641999999999995</v>
      </c>
      <c r="I1169" s="2">
        <f>'Moving Avg'!H1169</f>
        <v>2.7475499999999995</v>
      </c>
      <c r="J1169" s="5" t="str">
        <f>OBV!F1169</f>
        <v>NEUTRAL</v>
      </c>
      <c r="K1169" s="5" t="str">
        <f>OBV!G1169</f>
        <v>NEUTRAL</v>
      </c>
      <c r="L1169" s="5" t="str">
        <f>OBV!H1169</f>
        <v>NEUTRAL</v>
      </c>
      <c r="M1169" s="7">
        <f t="shared" si="180"/>
        <v>0</v>
      </c>
      <c r="N1169" s="7">
        <f t="shared" si="181"/>
        <v>45</v>
      </c>
      <c r="O1169" s="7">
        <f t="shared" si="182"/>
        <v>50</v>
      </c>
      <c r="P1169" s="7">
        <f t="shared" si="183"/>
        <v>33</v>
      </c>
      <c r="Q1169" s="8">
        <f t="shared" si="184"/>
        <v>28.2</v>
      </c>
      <c r="R1169" s="8">
        <f t="shared" si="185"/>
        <v>34.75</v>
      </c>
      <c r="S1169" s="8">
        <f t="shared" si="186"/>
        <v>34.1</v>
      </c>
      <c r="T1169" s="8">
        <f t="shared" si="187"/>
        <v>32</v>
      </c>
      <c r="U1169" s="7">
        <f t="shared" si="188"/>
        <v>32.35</v>
      </c>
      <c r="V1169" s="7">
        <f t="shared" si="189"/>
        <v>32.262500000000003</v>
      </c>
    </row>
    <row r="1170" spans="1:22" ht="13.5" x14ac:dyDescent="0.25">
      <c r="A1170" s="3">
        <f>RSI!A1170</f>
        <v>44014</v>
      </c>
      <c r="B1170" s="2">
        <f>RSI!B1170</f>
        <v>2.99</v>
      </c>
      <c r="C1170" s="2">
        <f>RSI!I1170</f>
        <v>78.949796769948918</v>
      </c>
      <c r="D1170" s="2">
        <f>MACD!E1170</f>
        <v>-4.8784127106642927E-2</v>
      </c>
      <c r="E1170" s="2">
        <f>MACD!F1170</f>
        <v>-3.4638913086726897E-2</v>
      </c>
      <c r="F1170" s="2">
        <f>'Moving Avg'!D1170</f>
        <v>2.99</v>
      </c>
      <c r="G1170" s="2">
        <f>'Moving Avg'!F1170</f>
        <v>2.9500000000000011</v>
      </c>
      <c r="H1170" s="2">
        <f>'Moving Avg'!G1170</f>
        <v>2.9625999999999992</v>
      </c>
      <c r="I1170" s="2">
        <f>'Moving Avg'!H1170</f>
        <v>2.75075</v>
      </c>
      <c r="J1170" s="5" t="str">
        <f>OBV!F1170</f>
        <v>NEUTRAL</v>
      </c>
      <c r="K1170" s="5" t="str">
        <f>OBV!G1170</f>
        <v>NEUTRAL</v>
      </c>
      <c r="L1170" s="5" t="str">
        <f>OBV!H1170</f>
        <v>NEUTRAL</v>
      </c>
      <c r="M1170" s="7">
        <f t="shared" si="180"/>
        <v>0</v>
      </c>
      <c r="N1170" s="7">
        <f t="shared" si="181"/>
        <v>45</v>
      </c>
      <c r="O1170" s="7">
        <f t="shared" si="182"/>
        <v>50</v>
      </c>
      <c r="P1170" s="7">
        <f t="shared" si="183"/>
        <v>33</v>
      </c>
      <c r="Q1170" s="8">
        <f t="shared" si="184"/>
        <v>28.2</v>
      </c>
      <c r="R1170" s="8">
        <f t="shared" si="185"/>
        <v>34.75</v>
      </c>
      <c r="S1170" s="8">
        <f t="shared" si="186"/>
        <v>34.1</v>
      </c>
      <c r="T1170" s="8">
        <f t="shared" si="187"/>
        <v>32</v>
      </c>
      <c r="U1170" s="7">
        <f t="shared" si="188"/>
        <v>32.35</v>
      </c>
      <c r="V1170" s="7">
        <f t="shared" si="189"/>
        <v>32.262500000000003</v>
      </c>
    </row>
    <row r="1171" spans="1:22" ht="13.5" x14ac:dyDescent="0.25">
      <c r="A1171" s="3">
        <f>RSI!A1171</f>
        <v>44015</v>
      </c>
      <c r="B1171" s="2">
        <f>RSI!B1171</f>
        <v>3</v>
      </c>
      <c r="C1171" s="2">
        <f>RSI!I1171</f>
        <v>82.438233167835008</v>
      </c>
      <c r="D1171" s="2">
        <f>MACD!E1171</f>
        <v>-3.9721248116804109E-2</v>
      </c>
      <c r="E1171" s="2">
        <f>MACD!F1171</f>
        <v>-3.5655380092742342E-2</v>
      </c>
      <c r="F1171" s="2">
        <f>'Moving Avg'!D1171</f>
        <v>2.992</v>
      </c>
      <c r="G1171" s="2">
        <f>'Moving Avg'!F1171</f>
        <v>2.9545000000000008</v>
      </c>
      <c r="H1171" s="2">
        <f>'Moving Avg'!G1171</f>
        <v>2.9611999999999989</v>
      </c>
      <c r="I1171" s="2">
        <f>'Moving Avg'!H1171</f>
        <v>2.7539999999999996</v>
      </c>
      <c r="J1171" s="5" t="str">
        <f>OBV!F1171</f>
        <v>BULLISH</v>
      </c>
      <c r="K1171" s="5" t="str">
        <f>OBV!G1171</f>
        <v>NEUTRAL</v>
      </c>
      <c r="L1171" s="5" t="str">
        <f>OBV!H1171</f>
        <v>CONFIRMED BULLISH</v>
      </c>
      <c r="M1171" s="7">
        <f t="shared" si="180"/>
        <v>0</v>
      </c>
      <c r="N1171" s="7">
        <f t="shared" si="181"/>
        <v>45</v>
      </c>
      <c r="O1171" s="7">
        <f t="shared" si="182"/>
        <v>50</v>
      </c>
      <c r="P1171" s="7">
        <f t="shared" si="183"/>
        <v>83.5</v>
      </c>
      <c r="Q1171" s="8">
        <f t="shared" si="184"/>
        <v>35.774999999999999</v>
      </c>
      <c r="R1171" s="8">
        <f t="shared" si="185"/>
        <v>47.375</v>
      </c>
      <c r="S1171" s="8">
        <f t="shared" si="186"/>
        <v>56.825000000000003</v>
      </c>
      <c r="T1171" s="8">
        <f t="shared" si="187"/>
        <v>44.625</v>
      </c>
      <c r="U1171" s="7">
        <f t="shared" si="188"/>
        <v>46.658333333333339</v>
      </c>
      <c r="V1171" s="7">
        <f t="shared" si="189"/>
        <v>46.150000000000006</v>
      </c>
    </row>
    <row r="1172" spans="1:22" ht="13.5" x14ac:dyDescent="0.25">
      <c r="A1172" s="3">
        <f>RSI!A1172</f>
        <v>44018</v>
      </c>
      <c r="B1172" s="2">
        <f>RSI!B1172</f>
        <v>3.03</v>
      </c>
      <c r="C1172" s="2">
        <f>RSI!I1172</f>
        <v>88.562109288081558</v>
      </c>
      <c r="D1172" s="2">
        <f>MACD!E1172</f>
        <v>-3.4504220439673272E-2</v>
      </c>
      <c r="E1172" s="2">
        <f>MACD!F1172</f>
        <v>-3.5425148162128529E-2</v>
      </c>
      <c r="F1172" s="2">
        <f>'Moving Avg'!D1172</f>
        <v>3</v>
      </c>
      <c r="G1172" s="2">
        <f>'Moving Avg'!F1172</f>
        <v>2.960500000000001</v>
      </c>
      <c r="H1172" s="2">
        <f>'Moving Avg'!G1172</f>
        <v>2.960399999999999</v>
      </c>
      <c r="I1172" s="2">
        <f>'Moving Avg'!H1172</f>
        <v>2.7574000000000001</v>
      </c>
      <c r="J1172" s="5" t="str">
        <f>OBV!F1172</f>
        <v>BULLISH</v>
      </c>
      <c r="K1172" s="5" t="str">
        <f>OBV!G1172</f>
        <v>NEUTRAL</v>
      </c>
      <c r="L1172" s="5" t="str">
        <f>OBV!H1172</f>
        <v>CONFIRMED BULLISH</v>
      </c>
      <c r="M1172" s="7">
        <f t="shared" si="180"/>
        <v>0</v>
      </c>
      <c r="N1172" s="7">
        <f t="shared" si="181"/>
        <v>0</v>
      </c>
      <c r="O1172" s="7">
        <f t="shared" si="182"/>
        <v>50</v>
      </c>
      <c r="P1172" s="7">
        <f t="shared" si="183"/>
        <v>83.5</v>
      </c>
      <c r="Q1172" s="8">
        <f t="shared" si="184"/>
        <v>20.024999999999999</v>
      </c>
      <c r="R1172" s="8">
        <f t="shared" si="185"/>
        <v>38.375</v>
      </c>
      <c r="S1172" s="8">
        <f t="shared" si="186"/>
        <v>50.075000000000003</v>
      </c>
      <c r="T1172" s="8">
        <f t="shared" si="187"/>
        <v>33.375</v>
      </c>
      <c r="U1172" s="7">
        <f t="shared" si="188"/>
        <v>36.158333333333331</v>
      </c>
      <c r="V1172" s="7">
        <f t="shared" si="189"/>
        <v>35.462499999999999</v>
      </c>
    </row>
    <row r="1173" spans="1:22" ht="13.5" x14ac:dyDescent="0.25">
      <c r="A1173" s="3">
        <f>RSI!A1173</f>
        <v>44019</v>
      </c>
      <c r="B1173" s="2">
        <f>RSI!B1173</f>
        <v>3.12</v>
      </c>
      <c r="C1173" s="2">
        <f>RSI!I1173</f>
        <v>94.62147601506399</v>
      </c>
      <c r="D1173" s="2">
        <f>MACD!E1173</f>
        <v>-3.7146102226084832E-2</v>
      </c>
      <c r="E1173" s="2">
        <f>MACD!F1173</f>
        <v>-3.5769338974919788E-2</v>
      </c>
      <c r="F1173" s="2">
        <f>'Moving Avg'!D1173</f>
        <v>3.0259999999999998</v>
      </c>
      <c r="G1173" s="2">
        <f>'Moving Avg'!F1173</f>
        <v>2.971000000000001</v>
      </c>
      <c r="H1173" s="2">
        <f>'Moving Avg'!G1173</f>
        <v>2.9613999999999989</v>
      </c>
      <c r="I1173" s="2">
        <f>'Moving Avg'!H1173</f>
        <v>2.7612500000000004</v>
      </c>
      <c r="J1173" s="5" t="str">
        <f>OBV!F1173</f>
        <v>BULLISH</v>
      </c>
      <c r="K1173" s="5" t="str">
        <f>OBV!G1173</f>
        <v>NEUTRAL</v>
      </c>
      <c r="L1173" s="5" t="str">
        <f>OBV!H1173</f>
        <v>CONFIRMED BULLISH</v>
      </c>
      <c r="M1173" s="7">
        <f t="shared" si="180"/>
        <v>0</v>
      </c>
      <c r="N1173" s="7">
        <f t="shared" si="181"/>
        <v>45</v>
      </c>
      <c r="O1173" s="7">
        <f t="shared" si="182"/>
        <v>50</v>
      </c>
      <c r="P1173" s="7">
        <f t="shared" si="183"/>
        <v>83.5</v>
      </c>
      <c r="Q1173" s="8">
        <f t="shared" si="184"/>
        <v>35.774999999999999</v>
      </c>
      <c r="R1173" s="8">
        <f t="shared" si="185"/>
        <v>47.375</v>
      </c>
      <c r="S1173" s="8">
        <f t="shared" si="186"/>
        <v>56.825000000000003</v>
      </c>
      <c r="T1173" s="8">
        <f t="shared" si="187"/>
        <v>44.625</v>
      </c>
      <c r="U1173" s="7">
        <f t="shared" si="188"/>
        <v>46.658333333333339</v>
      </c>
      <c r="V1173" s="7">
        <f t="shared" si="189"/>
        <v>46.150000000000006</v>
      </c>
    </row>
    <row r="1174" spans="1:22" ht="13.5" x14ac:dyDescent="0.25">
      <c r="A1174" s="3">
        <f>RSI!A1174</f>
        <v>44020</v>
      </c>
      <c r="B1174" s="2">
        <f>RSI!B1174</f>
        <v>3.12</v>
      </c>
      <c r="C1174" s="2">
        <f>RSI!I1174</f>
        <v>94.62147601506399</v>
      </c>
      <c r="D1174" s="2">
        <f>MACD!E1174</f>
        <v>-4.0274116705739882E-2</v>
      </c>
      <c r="E1174" s="2">
        <f>MACD!F1174</f>
        <v>-3.6670294521083807E-2</v>
      </c>
      <c r="F1174" s="2">
        <f>'Moving Avg'!D1174</f>
        <v>3.0520000000000005</v>
      </c>
      <c r="G1174" s="2">
        <f>'Moving Avg'!F1174</f>
        <v>2.9815000000000009</v>
      </c>
      <c r="H1174" s="2">
        <f>'Moving Avg'!G1174</f>
        <v>2.9637999999999982</v>
      </c>
      <c r="I1174" s="2">
        <f>'Moving Avg'!H1174</f>
        <v>2.7651000000000003</v>
      </c>
      <c r="J1174" s="5" t="str">
        <f>OBV!F1174</f>
        <v>BULLISH</v>
      </c>
      <c r="K1174" s="5" t="str">
        <f>OBV!G1174</f>
        <v>NEUTRAL</v>
      </c>
      <c r="L1174" s="5" t="str">
        <f>OBV!H1174</f>
        <v>CONFIRMED BULLISH</v>
      </c>
      <c r="M1174" s="7">
        <f t="shared" si="180"/>
        <v>0</v>
      </c>
      <c r="N1174" s="7">
        <f t="shared" si="181"/>
        <v>45</v>
      </c>
      <c r="O1174" s="7">
        <f t="shared" si="182"/>
        <v>50</v>
      </c>
      <c r="P1174" s="7">
        <f t="shared" si="183"/>
        <v>83.5</v>
      </c>
      <c r="Q1174" s="8">
        <f t="shared" si="184"/>
        <v>35.774999999999999</v>
      </c>
      <c r="R1174" s="8">
        <f t="shared" si="185"/>
        <v>47.375</v>
      </c>
      <c r="S1174" s="8">
        <f t="shared" si="186"/>
        <v>56.825000000000003</v>
      </c>
      <c r="T1174" s="8">
        <f t="shared" si="187"/>
        <v>44.625</v>
      </c>
      <c r="U1174" s="7">
        <f t="shared" si="188"/>
        <v>46.658333333333339</v>
      </c>
      <c r="V1174" s="7">
        <f t="shared" si="189"/>
        <v>46.150000000000006</v>
      </c>
    </row>
    <row r="1175" spans="1:22" ht="13.5" x14ac:dyDescent="0.25">
      <c r="A1175" s="3">
        <f>RSI!A1175</f>
        <v>44021</v>
      </c>
      <c r="B1175" s="2">
        <f>RSI!B1175</f>
        <v>3.12</v>
      </c>
      <c r="C1175" s="2">
        <f>RSI!I1175</f>
        <v>94.62147601506399</v>
      </c>
      <c r="D1175" s="2">
        <f>MACD!E1175</f>
        <v>-4.3747357489449801E-2</v>
      </c>
      <c r="E1175" s="2">
        <f>MACD!F1175</f>
        <v>-3.8085707114757006E-2</v>
      </c>
      <c r="F1175" s="2">
        <f>'Moving Avg'!D1175</f>
        <v>3.0780000000000003</v>
      </c>
      <c r="G1175" s="2">
        <f>'Moving Avg'!F1175</f>
        <v>2.9920000000000004</v>
      </c>
      <c r="H1175" s="2">
        <f>'Moving Avg'!G1175</f>
        <v>2.9661999999999984</v>
      </c>
      <c r="I1175" s="2">
        <f>'Moving Avg'!H1175</f>
        <v>2.7689500000000002</v>
      </c>
      <c r="J1175" s="5" t="str">
        <f>OBV!F1175</f>
        <v>BULLISH</v>
      </c>
      <c r="K1175" s="5" t="str">
        <f>OBV!G1175</f>
        <v>NEUTRAL</v>
      </c>
      <c r="L1175" s="5" t="str">
        <f>OBV!H1175</f>
        <v>CONFIRMED BULLISH</v>
      </c>
      <c r="M1175" s="7">
        <f t="shared" si="180"/>
        <v>0</v>
      </c>
      <c r="N1175" s="7">
        <f t="shared" si="181"/>
        <v>45</v>
      </c>
      <c r="O1175" s="7">
        <f t="shared" si="182"/>
        <v>50</v>
      </c>
      <c r="P1175" s="7">
        <f t="shared" si="183"/>
        <v>83.5</v>
      </c>
      <c r="Q1175" s="8">
        <f t="shared" si="184"/>
        <v>35.774999999999999</v>
      </c>
      <c r="R1175" s="8">
        <f t="shared" si="185"/>
        <v>47.375</v>
      </c>
      <c r="S1175" s="8">
        <f t="shared" si="186"/>
        <v>56.825000000000003</v>
      </c>
      <c r="T1175" s="8">
        <f t="shared" si="187"/>
        <v>44.625</v>
      </c>
      <c r="U1175" s="7">
        <f t="shared" si="188"/>
        <v>46.658333333333339</v>
      </c>
      <c r="V1175" s="7">
        <f t="shared" si="189"/>
        <v>46.150000000000006</v>
      </c>
    </row>
    <row r="1176" spans="1:22" ht="13.5" x14ac:dyDescent="0.25">
      <c r="A1176" s="3">
        <f>RSI!A1176</f>
        <v>44022</v>
      </c>
      <c r="B1176" s="2">
        <f>RSI!B1176</f>
        <v>3.12</v>
      </c>
      <c r="C1176" s="2">
        <f>RSI!I1176</f>
        <v>94.62147601506399</v>
      </c>
      <c r="D1176" s="2">
        <f>MACD!E1176</f>
        <v>-4.7451493630653374E-2</v>
      </c>
      <c r="E1176" s="2">
        <f>MACD!F1176</f>
        <v>-3.995886441793628E-2</v>
      </c>
      <c r="F1176" s="2">
        <f>'Moving Avg'!D1176</f>
        <v>3.1020000000000003</v>
      </c>
      <c r="G1176" s="2">
        <f>'Moving Avg'!F1176</f>
        <v>3.0025000000000004</v>
      </c>
      <c r="H1176" s="2">
        <f>'Moving Avg'!G1176</f>
        <v>2.9685999999999977</v>
      </c>
      <c r="I1176" s="2">
        <f>'Moving Avg'!H1176</f>
        <v>2.7728000000000002</v>
      </c>
      <c r="J1176" s="5" t="str">
        <f>OBV!F1176</f>
        <v>BULLISH</v>
      </c>
      <c r="K1176" s="5" t="str">
        <f>OBV!G1176</f>
        <v>NEUTRAL</v>
      </c>
      <c r="L1176" s="5" t="str">
        <f>OBV!H1176</f>
        <v>CONFIRMED BULLISH</v>
      </c>
      <c r="M1176" s="7">
        <f t="shared" si="180"/>
        <v>0</v>
      </c>
      <c r="N1176" s="7">
        <f t="shared" si="181"/>
        <v>45</v>
      </c>
      <c r="O1176" s="7">
        <f t="shared" si="182"/>
        <v>50</v>
      </c>
      <c r="P1176" s="7">
        <f t="shared" si="183"/>
        <v>83.5</v>
      </c>
      <c r="Q1176" s="8">
        <f t="shared" si="184"/>
        <v>35.774999999999999</v>
      </c>
      <c r="R1176" s="8">
        <f t="shared" si="185"/>
        <v>47.375</v>
      </c>
      <c r="S1176" s="8">
        <f t="shared" si="186"/>
        <v>56.825000000000003</v>
      </c>
      <c r="T1176" s="8">
        <f t="shared" si="187"/>
        <v>44.625</v>
      </c>
      <c r="U1176" s="7">
        <f t="shared" si="188"/>
        <v>46.658333333333339</v>
      </c>
      <c r="V1176" s="7">
        <f t="shared" si="189"/>
        <v>46.150000000000006</v>
      </c>
    </row>
    <row r="1177" spans="1:22" ht="13.5" x14ac:dyDescent="0.25">
      <c r="A1177" s="3">
        <f>RSI!A1177</f>
        <v>44025</v>
      </c>
      <c r="B1177" s="2">
        <f>RSI!B1177</f>
        <v>3.12</v>
      </c>
      <c r="C1177" s="2">
        <f>RSI!I1177</f>
        <v>94.62147601506399</v>
      </c>
      <c r="D1177" s="2">
        <f>MACD!E1177</f>
        <v>-5.1294318315292742E-2</v>
      </c>
      <c r="E1177" s="2">
        <f>MACD!F1177</f>
        <v>-4.2225955197407572E-2</v>
      </c>
      <c r="F1177" s="2">
        <f>'Moving Avg'!D1177</f>
        <v>3.12</v>
      </c>
      <c r="G1177" s="2">
        <f>'Moving Avg'!F1177</f>
        <v>3.0130000000000003</v>
      </c>
      <c r="H1177" s="2">
        <f>'Moving Avg'!G1177</f>
        <v>2.9709999999999979</v>
      </c>
      <c r="I1177" s="2">
        <f>'Moving Avg'!H1177</f>
        <v>2.7766500000000001</v>
      </c>
      <c r="J1177" s="5" t="str">
        <f>OBV!F1177</f>
        <v>BULLISH</v>
      </c>
      <c r="K1177" s="5" t="str">
        <f>OBV!G1177</f>
        <v>NEUTRAL</v>
      </c>
      <c r="L1177" s="5" t="str">
        <f>OBV!H1177</f>
        <v>CONFIRMED BULLISH</v>
      </c>
      <c r="M1177" s="7">
        <f t="shared" si="180"/>
        <v>0</v>
      </c>
      <c r="N1177" s="7">
        <f t="shared" si="181"/>
        <v>45</v>
      </c>
      <c r="O1177" s="7">
        <f t="shared" si="182"/>
        <v>50</v>
      </c>
      <c r="P1177" s="7">
        <f t="shared" si="183"/>
        <v>83.5</v>
      </c>
      <c r="Q1177" s="8">
        <f t="shared" si="184"/>
        <v>35.774999999999999</v>
      </c>
      <c r="R1177" s="8">
        <f t="shared" si="185"/>
        <v>47.375</v>
      </c>
      <c r="S1177" s="8">
        <f t="shared" si="186"/>
        <v>56.825000000000003</v>
      </c>
      <c r="T1177" s="8">
        <f t="shared" si="187"/>
        <v>44.625</v>
      </c>
      <c r="U1177" s="7">
        <f t="shared" si="188"/>
        <v>46.658333333333339</v>
      </c>
      <c r="V1177" s="7">
        <f t="shared" si="189"/>
        <v>46.150000000000006</v>
      </c>
    </row>
    <row r="1178" spans="1:22" ht="13.5" x14ac:dyDescent="0.25">
      <c r="A1178" s="3">
        <f>RSI!A1178</f>
        <v>44026</v>
      </c>
      <c r="B1178" s="2">
        <f>RSI!B1178</f>
        <v>3.12</v>
      </c>
      <c r="C1178" s="2">
        <f>RSI!I1178</f>
        <v>94.62147601506399</v>
      </c>
      <c r="D1178" s="2">
        <f>MACD!E1178</f>
        <v>-5.5202009241260175E-2</v>
      </c>
      <c r="E1178" s="2">
        <f>MACD!F1178</f>
        <v>-4.4821166006178095E-2</v>
      </c>
      <c r="F1178" s="2">
        <f>'Moving Avg'!D1178</f>
        <v>3.12</v>
      </c>
      <c r="G1178" s="2">
        <f>'Moving Avg'!F1178</f>
        <v>3.0234999999999999</v>
      </c>
      <c r="H1178" s="2">
        <f>'Moving Avg'!G1178</f>
        <v>2.973399999999998</v>
      </c>
      <c r="I1178" s="2">
        <f>'Moving Avg'!H1178</f>
        <v>2.7805000000000009</v>
      </c>
      <c r="J1178" s="5" t="str">
        <f>OBV!F1178</f>
        <v>NEUTRAL</v>
      </c>
      <c r="K1178" s="5" t="str">
        <f>OBV!G1178</f>
        <v>NEUTRAL</v>
      </c>
      <c r="L1178" s="5" t="str">
        <f>OBV!H1178</f>
        <v>NEUTRAL</v>
      </c>
      <c r="M1178" s="7">
        <f t="shared" si="180"/>
        <v>0</v>
      </c>
      <c r="N1178" s="7">
        <f t="shared" si="181"/>
        <v>45</v>
      </c>
      <c r="O1178" s="7">
        <f t="shared" si="182"/>
        <v>50</v>
      </c>
      <c r="P1178" s="7">
        <f t="shared" si="183"/>
        <v>33</v>
      </c>
      <c r="Q1178" s="8">
        <f t="shared" si="184"/>
        <v>28.2</v>
      </c>
      <c r="R1178" s="8">
        <f t="shared" si="185"/>
        <v>34.75</v>
      </c>
      <c r="S1178" s="8">
        <f t="shared" si="186"/>
        <v>34.1</v>
      </c>
      <c r="T1178" s="8">
        <f t="shared" si="187"/>
        <v>32</v>
      </c>
      <c r="U1178" s="7">
        <f t="shared" si="188"/>
        <v>32.35</v>
      </c>
      <c r="V1178" s="7">
        <f t="shared" si="189"/>
        <v>32.262500000000003</v>
      </c>
    </row>
    <row r="1179" spans="1:22" ht="13.5" x14ac:dyDescent="0.25">
      <c r="A1179" s="3">
        <f>RSI!A1179</f>
        <v>44027</v>
      </c>
      <c r="B1179" s="2">
        <f>RSI!B1179</f>
        <v>3.12</v>
      </c>
      <c r="C1179" s="2">
        <f>RSI!I1179</f>
        <v>94.621476015064005</v>
      </c>
      <c r="D1179" s="2">
        <f>MACD!E1179</f>
        <v>-5.9115989206149244E-2</v>
      </c>
      <c r="E1179" s="2">
        <f>MACD!F1179</f>
        <v>-4.7680130646172325E-2</v>
      </c>
      <c r="F1179" s="2">
        <f>'Moving Avg'!D1179</f>
        <v>3.12</v>
      </c>
      <c r="G1179" s="2">
        <f>'Moving Avg'!F1179</f>
        <v>3.0339999999999998</v>
      </c>
      <c r="H1179" s="2">
        <f>'Moving Avg'!G1179</f>
        <v>2.9757999999999982</v>
      </c>
      <c r="I1179" s="2">
        <f>'Moving Avg'!H1179</f>
        <v>2.7843500000000008</v>
      </c>
      <c r="J1179" s="5" t="str">
        <f>OBV!F1179</f>
        <v>NEUTRAL</v>
      </c>
      <c r="K1179" s="5" t="str">
        <f>OBV!G1179</f>
        <v>NEUTRAL</v>
      </c>
      <c r="L1179" s="5" t="str">
        <f>OBV!H1179</f>
        <v>NEUTRAL</v>
      </c>
      <c r="M1179" s="7">
        <f t="shared" si="180"/>
        <v>0</v>
      </c>
      <c r="N1179" s="7">
        <f t="shared" si="181"/>
        <v>45</v>
      </c>
      <c r="O1179" s="7">
        <f t="shared" si="182"/>
        <v>50</v>
      </c>
      <c r="P1179" s="7">
        <f t="shared" si="183"/>
        <v>33</v>
      </c>
      <c r="Q1179" s="8">
        <f t="shared" si="184"/>
        <v>28.2</v>
      </c>
      <c r="R1179" s="8">
        <f t="shared" si="185"/>
        <v>34.75</v>
      </c>
      <c r="S1179" s="8">
        <f t="shared" si="186"/>
        <v>34.1</v>
      </c>
      <c r="T1179" s="8">
        <f t="shared" si="187"/>
        <v>32</v>
      </c>
      <c r="U1179" s="7">
        <f t="shared" si="188"/>
        <v>32.35</v>
      </c>
      <c r="V1179" s="7">
        <f t="shared" si="189"/>
        <v>32.262500000000003</v>
      </c>
    </row>
    <row r="1180" spans="1:22" ht="13.5" x14ac:dyDescent="0.25">
      <c r="A1180" s="3">
        <f>RSI!A1180</f>
        <v>44028</v>
      </c>
      <c r="B1180" s="2">
        <f>RSI!B1180</f>
        <v>3.12</v>
      </c>
      <c r="C1180" s="2">
        <f>RSI!I1180</f>
        <v>94.621476015064005</v>
      </c>
      <c r="D1180" s="2">
        <f>MACD!E1180</f>
        <v>-6.2990292720451091E-2</v>
      </c>
      <c r="E1180" s="2">
        <f>MACD!F1180</f>
        <v>-5.0742163061028085E-2</v>
      </c>
      <c r="F1180" s="2">
        <f>'Moving Avg'!D1180</f>
        <v>3.12</v>
      </c>
      <c r="G1180" s="2">
        <f>'Moving Avg'!F1180</f>
        <v>3.0444999999999993</v>
      </c>
      <c r="H1180" s="2">
        <f>'Moving Avg'!G1180</f>
        <v>2.9781999999999984</v>
      </c>
      <c r="I1180" s="2">
        <f>'Moving Avg'!H1180</f>
        <v>2.7882000000000007</v>
      </c>
      <c r="J1180" s="5" t="str">
        <f>OBV!F1180</f>
        <v>NEUTRAL</v>
      </c>
      <c r="K1180" s="5" t="str">
        <f>OBV!G1180</f>
        <v>NEUTRAL</v>
      </c>
      <c r="L1180" s="5" t="str">
        <f>OBV!H1180</f>
        <v>NEUTRAL</v>
      </c>
      <c r="M1180" s="7">
        <f t="shared" si="180"/>
        <v>0</v>
      </c>
      <c r="N1180" s="7">
        <f t="shared" si="181"/>
        <v>45</v>
      </c>
      <c r="O1180" s="7">
        <f t="shared" si="182"/>
        <v>50</v>
      </c>
      <c r="P1180" s="7">
        <f t="shared" si="183"/>
        <v>33</v>
      </c>
      <c r="Q1180" s="8">
        <f t="shared" si="184"/>
        <v>28.2</v>
      </c>
      <c r="R1180" s="8">
        <f t="shared" si="185"/>
        <v>34.75</v>
      </c>
      <c r="S1180" s="8">
        <f t="shared" si="186"/>
        <v>34.1</v>
      </c>
      <c r="T1180" s="8">
        <f t="shared" si="187"/>
        <v>32</v>
      </c>
      <c r="U1180" s="7">
        <f t="shared" si="188"/>
        <v>32.35</v>
      </c>
      <c r="V1180" s="7">
        <f t="shared" si="189"/>
        <v>32.262500000000003</v>
      </c>
    </row>
    <row r="1181" spans="1:22" ht="13.5" x14ac:dyDescent="0.25">
      <c r="A1181" s="3">
        <f>RSI!A1181</f>
        <v>44029</v>
      </c>
      <c r="B1181" s="2">
        <f>RSI!B1181</f>
        <v>3.12</v>
      </c>
      <c r="C1181" s="2">
        <f>RSI!I1181</f>
        <v>94.621476015064005</v>
      </c>
      <c r="D1181" s="2">
        <f>MACD!E1181</f>
        <v>-6.5250897551080822E-2</v>
      </c>
      <c r="E1181" s="2">
        <f>MACD!F1181</f>
        <v>-5.3643909959038637E-2</v>
      </c>
      <c r="F1181" s="2">
        <f>'Moving Avg'!D1181</f>
        <v>3.12</v>
      </c>
      <c r="G1181" s="2">
        <f>'Moving Avg'!F1181</f>
        <v>3.0509999999999993</v>
      </c>
      <c r="H1181" s="2">
        <f>'Moving Avg'!G1181</f>
        <v>2.9805999999999981</v>
      </c>
      <c r="I1181" s="2">
        <f>'Moving Avg'!H1181</f>
        <v>2.7920500000000006</v>
      </c>
      <c r="J1181" s="5" t="str">
        <f>OBV!F1181</f>
        <v>NEUTRAL</v>
      </c>
      <c r="K1181" s="5" t="str">
        <f>OBV!G1181</f>
        <v>NEUTRAL</v>
      </c>
      <c r="L1181" s="5" t="str">
        <f>OBV!H1181</f>
        <v>NEUTRAL</v>
      </c>
      <c r="M1181" s="7">
        <f t="shared" si="180"/>
        <v>0</v>
      </c>
      <c r="N1181" s="7">
        <f t="shared" si="181"/>
        <v>45</v>
      </c>
      <c r="O1181" s="7">
        <f t="shared" si="182"/>
        <v>50</v>
      </c>
      <c r="P1181" s="7">
        <f t="shared" si="183"/>
        <v>33</v>
      </c>
      <c r="Q1181" s="8">
        <f t="shared" si="184"/>
        <v>28.2</v>
      </c>
      <c r="R1181" s="8">
        <f t="shared" si="185"/>
        <v>34.75</v>
      </c>
      <c r="S1181" s="8">
        <f t="shared" si="186"/>
        <v>34.1</v>
      </c>
      <c r="T1181" s="8">
        <f t="shared" si="187"/>
        <v>32</v>
      </c>
      <c r="U1181" s="7">
        <f t="shared" si="188"/>
        <v>32.35</v>
      </c>
      <c r="V1181" s="7">
        <f t="shared" si="189"/>
        <v>32.262500000000003</v>
      </c>
    </row>
    <row r="1182" spans="1:22" ht="13.5" x14ac:dyDescent="0.25">
      <c r="A1182" s="3">
        <f>RSI!A1182</f>
        <v>44032</v>
      </c>
      <c r="B1182" s="2">
        <f>RSI!B1182</f>
        <v>3.12</v>
      </c>
      <c r="C1182" s="2">
        <f>RSI!I1182</f>
        <v>94.62147601506399</v>
      </c>
      <c r="D1182" s="2">
        <f>MACD!E1182</f>
        <v>-6.3030563471932588E-2</v>
      </c>
      <c r="E1182" s="2">
        <f>MACD!F1182</f>
        <v>-5.5521240661617427E-2</v>
      </c>
      <c r="F1182" s="2">
        <f>'Moving Avg'!D1182</f>
        <v>3.12</v>
      </c>
      <c r="G1182" s="2">
        <f>'Moving Avg'!F1182</f>
        <v>3.0574999999999988</v>
      </c>
      <c r="H1182" s="2">
        <f>'Moving Avg'!G1182</f>
        <v>2.9829999999999983</v>
      </c>
      <c r="I1182" s="2">
        <f>'Moving Avg'!H1182</f>
        <v>2.7959000000000005</v>
      </c>
      <c r="J1182" s="5" t="str">
        <f>OBV!F1182</f>
        <v>NEUTRAL</v>
      </c>
      <c r="K1182" s="5" t="str">
        <f>OBV!G1182</f>
        <v>NEUTRAL</v>
      </c>
      <c r="L1182" s="5" t="str">
        <f>OBV!H1182</f>
        <v>NEUTRAL</v>
      </c>
      <c r="M1182" s="7">
        <f t="shared" si="180"/>
        <v>0</v>
      </c>
      <c r="N1182" s="7">
        <f t="shared" si="181"/>
        <v>45</v>
      </c>
      <c r="O1182" s="7">
        <f t="shared" si="182"/>
        <v>50</v>
      </c>
      <c r="P1182" s="7">
        <f t="shared" si="183"/>
        <v>33</v>
      </c>
      <c r="Q1182" s="8">
        <f t="shared" si="184"/>
        <v>28.2</v>
      </c>
      <c r="R1182" s="8">
        <f t="shared" si="185"/>
        <v>34.75</v>
      </c>
      <c r="S1182" s="8">
        <f t="shared" si="186"/>
        <v>34.1</v>
      </c>
      <c r="T1182" s="8">
        <f t="shared" si="187"/>
        <v>32</v>
      </c>
      <c r="U1182" s="7">
        <f t="shared" si="188"/>
        <v>32.35</v>
      </c>
      <c r="V1182" s="7">
        <f t="shared" si="189"/>
        <v>32.262500000000003</v>
      </c>
    </row>
    <row r="1183" spans="1:22" ht="13.5" x14ac:dyDescent="0.25">
      <c r="A1183" s="3">
        <f>RSI!A1183</f>
        <v>44033</v>
      </c>
      <c r="B1183" s="2">
        <f>RSI!B1183</f>
        <v>3.12</v>
      </c>
      <c r="C1183" s="2">
        <f>RSI!I1183</f>
        <v>94.62147601506399</v>
      </c>
      <c r="D1183" s="2">
        <f>MACD!E1183</f>
        <v>-4.7752175649558026E-2</v>
      </c>
      <c r="E1183" s="2">
        <f>MACD!F1183</f>
        <v>-5.396742765920555E-2</v>
      </c>
      <c r="F1183" s="2">
        <f>'Moving Avg'!D1183</f>
        <v>3.12</v>
      </c>
      <c r="G1183" s="2">
        <f>'Moving Avg'!F1183</f>
        <v>3.0639999999999992</v>
      </c>
      <c r="H1183" s="2">
        <f>'Moving Avg'!G1183</f>
        <v>2.9853999999999989</v>
      </c>
      <c r="I1183" s="2">
        <f>'Moving Avg'!H1183</f>
        <v>2.7997500000000008</v>
      </c>
      <c r="J1183" s="5" t="str">
        <f>OBV!F1183</f>
        <v>NEUTRAL</v>
      </c>
      <c r="K1183" s="5" t="str">
        <f>OBV!G1183</f>
        <v>NEUTRAL</v>
      </c>
      <c r="L1183" s="5" t="str">
        <f>OBV!H1183</f>
        <v>NEUTRAL</v>
      </c>
      <c r="M1183" s="7">
        <f t="shared" si="180"/>
        <v>0</v>
      </c>
      <c r="N1183" s="7">
        <f t="shared" si="181"/>
        <v>0</v>
      </c>
      <c r="O1183" s="7">
        <f t="shared" si="182"/>
        <v>50</v>
      </c>
      <c r="P1183" s="7">
        <f t="shared" si="183"/>
        <v>33</v>
      </c>
      <c r="Q1183" s="8">
        <f t="shared" si="184"/>
        <v>12.45</v>
      </c>
      <c r="R1183" s="8">
        <f t="shared" si="185"/>
        <v>25.75</v>
      </c>
      <c r="S1183" s="8">
        <f t="shared" si="186"/>
        <v>27.35</v>
      </c>
      <c r="T1183" s="8">
        <f t="shared" si="187"/>
        <v>20.75</v>
      </c>
      <c r="U1183" s="7">
        <f t="shared" si="188"/>
        <v>21.850000000000005</v>
      </c>
      <c r="V1183" s="7">
        <f t="shared" si="189"/>
        <v>21.575000000000003</v>
      </c>
    </row>
    <row r="1184" spans="1:22" ht="13.5" x14ac:dyDescent="0.25">
      <c r="A1184" s="3">
        <f>RSI!A1184</f>
        <v>44034</v>
      </c>
      <c r="B1184" s="2">
        <f>RSI!B1184</f>
        <v>3.12</v>
      </c>
      <c r="C1184" s="2">
        <f>RSI!I1184</f>
        <v>94.62147601506399</v>
      </c>
      <c r="D1184" s="2">
        <f>MACD!E1184</f>
        <v>-3.5237744442289554E-2</v>
      </c>
      <c r="E1184" s="2">
        <f>MACD!F1184</f>
        <v>-5.0221491015822357E-2</v>
      </c>
      <c r="F1184" s="2">
        <f>'Moving Avg'!D1184</f>
        <v>3.12</v>
      </c>
      <c r="G1184" s="2">
        <f>'Moving Avg'!F1184</f>
        <v>3.0704999999999991</v>
      </c>
      <c r="H1184" s="2">
        <f>'Moving Avg'!G1184</f>
        <v>2.9877999999999991</v>
      </c>
      <c r="I1184" s="2">
        <f>'Moving Avg'!H1184</f>
        <v>2.8036000000000008</v>
      </c>
      <c r="J1184" s="5" t="str">
        <f>OBV!F1184</f>
        <v>NEUTRAL</v>
      </c>
      <c r="K1184" s="5" t="str">
        <f>OBV!G1184</f>
        <v>NEUTRAL</v>
      </c>
      <c r="L1184" s="5" t="str">
        <f>OBV!H1184</f>
        <v>NEUTRAL</v>
      </c>
      <c r="M1184" s="7">
        <f t="shared" si="180"/>
        <v>0</v>
      </c>
      <c r="N1184" s="7">
        <f t="shared" si="181"/>
        <v>0</v>
      </c>
      <c r="O1184" s="7">
        <f t="shared" si="182"/>
        <v>50</v>
      </c>
      <c r="P1184" s="7">
        <f t="shared" si="183"/>
        <v>33</v>
      </c>
      <c r="Q1184" s="8">
        <f t="shared" si="184"/>
        <v>12.45</v>
      </c>
      <c r="R1184" s="8">
        <f t="shared" si="185"/>
        <v>25.75</v>
      </c>
      <c r="S1184" s="8">
        <f t="shared" si="186"/>
        <v>27.35</v>
      </c>
      <c r="T1184" s="8">
        <f t="shared" si="187"/>
        <v>20.75</v>
      </c>
      <c r="U1184" s="7">
        <f t="shared" si="188"/>
        <v>21.850000000000005</v>
      </c>
      <c r="V1184" s="7">
        <f t="shared" si="189"/>
        <v>21.575000000000003</v>
      </c>
    </row>
    <row r="1185" spans="1:22" ht="13.5" x14ac:dyDescent="0.25">
      <c r="A1185" s="3">
        <f>RSI!A1185</f>
        <v>44035</v>
      </c>
      <c r="B1185" s="2">
        <f>RSI!B1185</f>
        <v>3.12</v>
      </c>
      <c r="C1185" s="2">
        <f>RSI!I1185</f>
        <v>94.62147601506399</v>
      </c>
      <c r="D1185" s="2">
        <f>MACD!E1185</f>
        <v>-2.5031420910186952E-2</v>
      </c>
      <c r="E1185" s="2">
        <f>MACD!F1185</f>
        <v>-4.5183476994695278E-2</v>
      </c>
      <c r="F1185" s="2">
        <f>'Moving Avg'!D1185</f>
        <v>3.12</v>
      </c>
      <c r="G1185" s="2">
        <f>'Moving Avg'!F1185</f>
        <v>3.0769999999999991</v>
      </c>
      <c r="H1185" s="2">
        <f>'Moving Avg'!G1185</f>
        <v>2.9901999999999993</v>
      </c>
      <c r="I1185" s="2">
        <f>'Moving Avg'!H1185</f>
        <v>2.8074500000000007</v>
      </c>
      <c r="J1185" s="5" t="str">
        <f>OBV!F1185</f>
        <v>NEUTRAL</v>
      </c>
      <c r="K1185" s="5" t="str">
        <f>OBV!G1185</f>
        <v>NEUTRAL</v>
      </c>
      <c r="L1185" s="5" t="str">
        <f>OBV!H1185</f>
        <v>NEUTRAL</v>
      </c>
      <c r="M1185" s="7">
        <f t="shared" si="180"/>
        <v>0</v>
      </c>
      <c r="N1185" s="7">
        <f t="shared" si="181"/>
        <v>0</v>
      </c>
      <c r="O1185" s="7">
        <f t="shared" si="182"/>
        <v>50</v>
      </c>
      <c r="P1185" s="7">
        <f t="shared" si="183"/>
        <v>33</v>
      </c>
      <c r="Q1185" s="8">
        <f t="shared" si="184"/>
        <v>12.45</v>
      </c>
      <c r="R1185" s="8">
        <f t="shared" si="185"/>
        <v>25.75</v>
      </c>
      <c r="S1185" s="8">
        <f t="shared" si="186"/>
        <v>27.35</v>
      </c>
      <c r="T1185" s="8">
        <f t="shared" si="187"/>
        <v>20.75</v>
      </c>
      <c r="U1185" s="7">
        <f t="shared" si="188"/>
        <v>21.850000000000005</v>
      </c>
      <c r="V1185" s="7">
        <f t="shared" si="189"/>
        <v>21.575000000000003</v>
      </c>
    </row>
    <row r="1186" spans="1:22" ht="13.5" x14ac:dyDescent="0.25">
      <c r="A1186" s="3">
        <f>RSI!A1186</f>
        <v>44036</v>
      </c>
      <c r="B1186" s="2">
        <f>RSI!B1186</f>
        <v>3.12</v>
      </c>
      <c r="C1186" s="2">
        <f>RSI!I1186</f>
        <v>94.62147601506399</v>
      </c>
      <c r="D1186" s="2">
        <f>MACD!E1186</f>
        <v>-1.6749755226515006E-2</v>
      </c>
      <c r="E1186" s="2">
        <f>MACD!F1186</f>
        <v>-3.9496732641059226E-2</v>
      </c>
      <c r="F1186" s="2">
        <f>'Moving Avg'!D1186</f>
        <v>3.12</v>
      </c>
      <c r="G1186" s="2">
        <f>'Moving Avg'!F1186</f>
        <v>3.083499999999999</v>
      </c>
      <c r="H1186" s="2">
        <f>'Moving Avg'!G1186</f>
        <v>2.9925999999999995</v>
      </c>
      <c r="I1186" s="2">
        <f>'Moving Avg'!H1186</f>
        <v>2.8113000000000006</v>
      </c>
      <c r="J1186" s="5" t="str">
        <f>OBV!F1186</f>
        <v>NEUTRAL</v>
      </c>
      <c r="K1186" s="5" t="str">
        <f>OBV!G1186</f>
        <v>NEUTRAL</v>
      </c>
      <c r="L1186" s="5" t="str">
        <f>OBV!H1186</f>
        <v>NEUTRAL</v>
      </c>
      <c r="M1186" s="7">
        <f t="shared" si="180"/>
        <v>0</v>
      </c>
      <c r="N1186" s="7">
        <f t="shared" si="181"/>
        <v>0</v>
      </c>
      <c r="O1186" s="7">
        <f t="shared" si="182"/>
        <v>50</v>
      </c>
      <c r="P1186" s="7">
        <f t="shared" si="183"/>
        <v>33</v>
      </c>
      <c r="Q1186" s="8">
        <f t="shared" si="184"/>
        <v>12.45</v>
      </c>
      <c r="R1186" s="8">
        <f t="shared" si="185"/>
        <v>25.75</v>
      </c>
      <c r="S1186" s="8">
        <f t="shared" si="186"/>
        <v>27.35</v>
      </c>
      <c r="T1186" s="8">
        <f t="shared" si="187"/>
        <v>20.75</v>
      </c>
      <c r="U1186" s="7">
        <f t="shared" si="188"/>
        <v>21.850000000000005</v>
      </c>
      <c r="V1186" s="7">
        <f t="shared" si="189"/>
        <v>21.575000000000003</v>
      </c>
    </row>
    <row r="1187" spans="1:22" ht="13.5" x14ac:dyDescent="0.25">
      <c r="A1187" s="3">
        <f>RSI!A1187</f>
        <v>44039</v>
      </c>
      <c r="B1187" s="2">
        <f>RSI!B1187</f>
        <v>3.12</v>
      </c>
      <c r="C1187" s="2">
        <f>RSI!I1187</f>
        <v>94.62147601506399</v>
      </c>
      <c r="D1187" s="2">
        <f>MACD!E1187</f>
        <v>-1.0070390315073396E-2</v>
      </c>
      <c r="E1187" s="2">
        <f>MACD!F1187</f>
        <v>-3.3611464175862062E-2</v>
      </c>
      <c r="F1187" s="2">
        <f>'Moving Avg'!D1187</f>
        <v>3.12</v>
      </c>
      <c r="G1187" s="2">
        <f>'Moving Avg'!F1187</f>
        <v>3.089999999999999</v>
      </c>
      <c r="H1187" s="2">
        <f>'Moving Avg'!G1187</f>
        <v>2.9949999999999992</v>
      </c>
      <c r="I1187" s="2">
        <f>'Moving Avg'!H1187</f>
        <v>2.8151500000000005</v>
      </c>
      <c r="J1187" s="5" t="str">
        <f>OBV!F1187</f>
        <v>NEUTRAL</v>
      </c>
      <c r="K1187" s="5" t="str">
        <f>OBV!G1187</f>
        <v>NEUTRAL</v>
      </c>
      <c r="L1187" s="5" t="str">
        <f>OBV!H1187</f>
        <v>NEUTRAL</v>
      </c>
      <c r="M1187" s="7">
        <f t="shared" si="180"/>
        <v>0</v>
      </c>
      <c r="N1187" s="7">
        <f t="shared" si="181"/>
        <v>0</v>
      </c>
      <c r="O1187" s="7">
        <f t="shared" si="182"/>
        <v>50</v>
      </c>
      <c r="P1187" s="7">
        <f t="shared" si="183"/>
        <v>33</v>
      </c>
      <c r="Q1187" s="8">
        <f t="shared" si="184"/>
        <v>12.45</v>
      </c>
      <c r="R1187" s="8">
        <f t="shared" si="185"/>
        <v>25.75</v>
      </c>
      <c r="S1187" s="8">
        <f t="shared" si="186"/>
        <v>27.35</v>
      </c>
      <c r="T1187" s="8">
        <f t="shared" si="187"/>
        <v>20.75</v>
      </c>
      <c r="U1187" s="7">
        <f t="shared" si="188"/>
        <v>21.850000000000005</v>
      </c>
      <c r="V1187" s="7">
        <f t="shared" si="189"/>
        <v>21.575000000000003</v>
      </c>
    </row>
    <row r="1188" spans="1:22" ht="13.5" x14ac:dyDescent="0.25">
      <c r="A1188" s="3">
        <f>RSI!A1188</f>
        <v>44040</v>
      </c>
      <c r="B1188" s="2">
        <f>RSI!B1188</f>
        <v>3.12</v>
      </c>
      <c r="C1188" s="2">
        <f>RSI!I1188</f>
        <v>94.62147601506399</v>
      </c>
      <c r="D1188" s="2">
        <f>MACD!E1188</f>
        <v>-4.7225073751682167E-3</v>
      </c>
      <c r="E1188" s="2">
        <f>MACD!F1188</f>
        <v>-2.7833672815723295E-2</v>
      </c>
      <c r="F1188" s="2">
        <f>'Moving Avg'!D1188</f>
        <v>3.12</v>
      </c>
      <c r="G1188" s="2">
        <f>'Moving Avg'!F1188</f>
        <v>3.0964999999999989</v>
      </c>
      <c r="H1188" s="2">
        <f>'Moving Avg'!G1188</f>
        <v>2.9973999999999994</v>
      </c>
      <c r="I1188" s="2">
        <f>'Moving Avg'!H1188</f>
        <v>2.8190000000000008</v>
      </c>
      <c r="J1188" s="5" t="str">
        <f>OBV!F1188</f>
        <v>NEUTRAL</v>
      </c>
      <c r="K1188" s="5" t="str">
        <f>OBV!G1188</f>
        <v>NEUTRAL</v>
      </c>
      <c r="L1188" s="5" t="str">
        <f>OBV!H1188</f>
        <v>NEUTRAL</v>
      </c>
      <c r="M1188" s="7">
        <f t="shared" si="180"/>
        <v>0</v>
      </c>
      <c r="N1188" s="7">
        <f t="shared" si="181"/>
        <v>0</v>
      </c>
      <c r="O1188" s="7">
        <f t="shared" si="182"/>
        <v>50</v>
      </c>
      <c r="P1188" s="7">
        <f t="shared" si="183"/>
        <v>33</v>
      </c>
      <c r="Q1188" s="8">
        <f t="shared" si="184"/>
        <v>12.45</v>
      </c>
      <c r="R1188" s="8">
        <f t="shared" si="185"/>
        <v>25.75</v>
      </c>
      <c r="S1188" s="8">
        <f t="shared" si="186"/>
        <v>27.35</v>
      </c>
      <c r="T1188" s="8">
        <f t="shared" si="187"/>
        <v>20.75</v>
      </c>
      <c r="U1188" s="7">
        <f t="shared" si="188"/>
        <v>21.850000000000005</v>
      </c>
      <c r="V1188" s="7">
        <f t="shared" si="189"/>
        <v>21.575000000000003</v>
      </c>
    </row>
    <row r="1189" spans="1:22" ht="13.5" x14ac:dyDescent="0.25">
      <c r="A1189" s="3">
        <f>RSI!A1189</f>
        <v>44041</v>
      </c>
      <c r="B1189" s="2">
        <f>RSI!B1189</f>
        <v>3.12</v>
      </c>
      <c r="C1189" s="2">
        <f>RSI!I1189</f>
        <v>94.62147601506399</v>
      </c>
      <c r="D1189" s="2">
        <f>MACD!E1189</f>
        <v>-4.787528510243888E-4</v>
      </c>
      <c r="E1189" s="2">
        <f>MACD!F1189</f>
        <v>-2.2362688822783517E-2</v>
      </c>
      <c r="F1189" s="2">
        <f>'Moving Avg'!D1189</f>
        <v>3.12</v>
      </c>
      <c r="G1189" s="2">
        <f>'Moving Avg'!F1189</f>
        <v>3.1029999999999989</v>
      </c>
      <c r="H1189" s="2">
        <f>'Moving Avg'!G1189</f>
        <v>3.0015999999999998</v>
      </c>
      <c r="I1189" s="2">
        <f>'Moving Avg'!H1189</f>
        <v>2.8228500000000007</v>
      </c>
      <c r="J1189" s="5" t="str">
        <f>OBV!F1189</f>
        <v>NEUTRAL</v>
      </c>
      <c r="K1189" s="5" t="str">
        <f>OBV!G1189</f>
        <v>NEUTRAL</v>
      </c>
      <c r="L1189" s="5" t="str">
        <f>OBV!H1189</f>
        <v>NEUTRAL</v>
      </c>
      <c r="M1189" s="7">
        <f t="shared" si="180"/>
        <v>0</v>
      </c>
      <c r="N1189" s="7">
        <f t="shared" si="181"/>
        <v>0</v>
      </c>
      <c r="O1189" s="7">
        <f t="shared" si="182"/>
        <v>50</v>
      </c>
      <c r="P1189" s="7">
        <f t="shared" si="183"/>
        <v>33</v>
      </c>
      <c r="Q1189" s="8">
        <f t="shared" si="184"/>
        <v>12.45</v>
      </c>
      <c r="R1189" s="8">
        <f t="shared" si="185"/>
        <v>25.75</v>
      </c>
      <c r="S1189" s="8">
        <f t="shared" si="186"/>
        <v>27.35</v>
      </c>
      <c r="T1189" s="8">
        <f t="shared" si="187"/>
        <v>20.75</v>
      </c>
      <c r="U1189" s="7">
        <f t="shared" si="188"/>
        <v>21.850000000000005</v>
      </c>
      <c r="V1189" s="7">
        <f t="shared" si="189"/>
        <v>21.575000000000003</v>
      </c>
    </row>
    <row r="1190" spans="1:22" ht="13.5" x14ac:dyDescent="0.25">
      <c r="A1190" s="3">
        <f>RSI!A1190</f>
        <v>44042</v>
      </c>
      <c r="B1190" s="2">
        <f>RSI!B1190</f>
        <v>3.12</v>
      </c>
      <c r="C1190" s="2">
        <f>RSI!I1190</f>
        <v>94.62147601506399</v>
      </c>
      <c r="D1190" s="2">
        <f>MACD!E1190</f>
        <v>2.8515819226044847E-3</v>
      </c>
      <c r="E1190" s="2">
        <f>MACD!F1190</f>
        <v>-1.731983467370592E-2</v>
      </c>
      <c r="F1190" s="2">
        <f>'Moving Avg'!D1190</f>
        <v>3.12</v>
      </c>
      <c r="G1190" s="2">
        <f>'Moving Avg'!F1190</f>
        <v>3.1094999999999993</v>
      </c>
      <c r="H1190" s="2">
        <f>'Moving Avg'!G1190</f>
        <v>3.0058000000000002</v>
      </c>
      <c r="I1190" s="2">
        <f>'Moving Avg'!H1190</f>
        <v>2.8267000000000007</v>
      </c>
      <c r="J1190" s="5" t="str">
        <f>OBV!F1190</f>
        <v>NEUTRAL</v>
      </c>
      <c r="K1190" s="5" t="str">
        <f>OBV!G1190</f>
        <v>NEUTRAL</v>
      </c>
      <c r="L1190" s="5" t="str">
        <f>OBV!H1190</f>
        <v>NEUTRAL</v>
      </c>
      <c r="M1190" s="7">
        <f t="shared" si="180"/>
        <v>0</v>
      </c>
      <c r="N1190" s="7">
        <f t="shared" si="181"/>
        <v>0</v>
      </c>
      <c r="O1190" s="7">
        <f t="shared" si="182"/>
        <v>50</v>
      </c>
      <c r="P1190" s="7">
        <f t="shared" si="183"/>
        <v>33</v>
      </c>
      <c r="Q1190" s="8">
        <f t="shared" si="184"/>
        <v>12.45</v>
      </c>
      <c r="R1190" s="8">
        <f t="shared" si="185"/>
        <v>25.75</v>
      </c>
      <c r="S1190" s="8">
        <f t="shared" si="186"/>
        <v>27.35</v>
      </c>
      <c r="T1190" s="8">
        <f t="shared" si="187"/>
        <v>20.75</v>
      </c>
      <c r="U1190" s="7">
        <f t="shared" si="188"/>
        <v>21.850000000000005</v>
      </c>
      <c r="V1190" s="7">
        <f t="shared" si="189"/>
        <v>21.575000000000003</v>
      </c>
    </row>
    <row r="1191" spans="1:22" ht="13.5" x14ac:dyDescent="0.25">
      <c r="A1191" s="3">
        <f>RSI!A1191</f>
        <v>44046</v>
      </c>
      <c r="B1191" s="2">
        <f>RSI!B1191</f>
        <v>3.12</v>
      </c>
      <c r="C1191" s="2">
        <f>RSI!I1191</f>
        <v>94.62147601506399</v>
      </c>
      <c r="D1191" s="2">
        <f>MACD!E1191</f>
        <v>5.4283219085231593E-3</v>
      </c>
      <c r="E1191" s="2">
        <f>MACD!F1191</f>
        <v>-1.2770203357260106E-2</v>
      </c>
      <c r="F1191" s="2">
        <f>'Moving Avg'!D1191</f>
        <v>3.12</v>
      </c>
      <c r="G1191" s="2">
        <f>'Moving Avg'!F1191</f>
        <v>3.115499999999999</v>
      </c>
      <c r="H1191" s="2">
        <f>'Moving Avg'!G1191</f>
        <v>3.0100000000000007</v>
      </c>
      <c r="I1191" s="2">
        <f>'Moving Avg'!H1191</f>
        <v>2.8305500000000006</v>
      </c>
      <c r="J1191" s="5" t="str">
        <f>OBV!F1191</f>
        <v>NEUTRAL</v>
      </c>
      <c r="K1191" s="5" t="str">
        <f>OBV!G1191</f>
        <v>NEUTRAL</v>
      </c>
      <c r="L1191" s="5" t="str">
        <f>OBV!H1191</f>
        <v>NEUTRAL</v>
      </c>
      <c r="M1191" s="7">
        <f t="shared" si="180"/>
        <v>0</v>
      </c>
      <c r="N1191" s="7">
        <f t="shared" si="181"/>
        <v>0</v>
      </c>
      <c r="O1191" s="7">
        <f t="shared" si="182"/>
        <v>50</v>
      </c>
      <c r="P1191" s="7">
        <f t="shared" si="183"/>
        <v>33</v>
      </c>
      <c r="Q1191" s="8">
        <f t="shared" si="184"/>
        <v>12.45</v>
      </c>
      <c r="R1191" s="8">
        <f t="shared" si="185"/>
        <v>25.75</v>
      </c>
      <c r="S1191" s="8">
        <f t="shared" si="186"/>
        <v>27.35</v>
      </c>
      <c r="T1191" s="8">
        <f t="shared" si="187"/>
        <v>20.75</v>
      </c>
      <c r="U1191" s="7">
        <f t="shared" si="188"/>
        <v>21.850000000000005</v>
      </c>
      <c r="V1191" s="7">
        <f t="shared" si="189"/>
        <v>21.575000000000003</v>
      </c>
    </row>
    <row r="1192" spans="1:22" ht="13.5" x14ac:dyDescent="0.25">
      <c r="A1192" s="3">
        <f>RSI!A1192</f>
        <v>44047</v>
      </c>
      <c r="B1192" s="2">
        <f>RSI!B1192</f>
        <v>3.12</v>
      </c>
      <c r="C1192" s="2">
        <f>RSI!I1192</f>
        <v>94.62147601506399</v>
      </c>
      <c r="D1192" s="2">
        <f>MACD!E1192</f>
        <v>7.3852740694730912E-3</v>
      </c>
      <c r="E1192" s="2">
        <f>MACD!F1192</f>
        <v>-8.7391078719134662E-3</v>
      </c>
      <c r="F1192" s="2">
        <f>'Moving Avg'!D1192</f>
        <v>3.12</v>
      </c>
      <c r="G1192" s="2">
        <f>'Moving Avg'!F1192</f>
        <v>3.1199999999999992</v>
      </c>
      <c r="H1192" s="2">
        <f>'Moving Avg'!G1192</f>
        <v>3.0142000000000007</v>
      </c>
      <c r="I1192" s="2">
        <f>'Moving Avg'!H1192</f>
        <v>2.8344000000000005</v>
      </c>
      <c r="J1192" s="5" t="str">
        <f>OBV!F1192</f>
        <v>NEUTRAL</v>
      </c>
      <c r="K1192" s="5" t="str">
        <f>OBV!G1192</f>
        <v>NEUTRAL</v>
      </c>
      <c r="L1192" s="5" t="str">
        <f>OBV!H1192</f>
        <v>NEUTRAL</v>
      </c>
      <c r="M1192" s="7">
        <f t="shared" si="180"/>
        <v>0</v>
      </c>
      <c r="N1192" s="7">
        <f t="shared" si="181"/>
        <v>0</v>
      </c>
      <c r="O1192" s="7">
        <f t="shared" si="182"/>
        <v>50</v>
      </c>
      <c r="P1192" s="7">
        <f t="shared" si="183"/>
        <v>33</v>
      </c>
      <c r="Q1192" s="8">
        <f t="shared" si="184"/>
        <v>12.45</v>
      </c>
      <c r="R1192" s="8">
        <f t="shared" si="185"/>
        <v>25.75</v>
      </c>
      <c r="S1192" s="8">
        <f t="shared" si="186"/>
        <v>27.35</v>
      </c>
      <c r="T1192" s="8">
        <f t="shared" si="187"/>
        <v>20.75</v>
      </c>
      <c r="U1192" s="7">
        <f t="shared" si="188"/>
        <v>21.850000000000005</v>
      </c>
      <c r="V1192" s="7">
        <f t="shared" si="189"/>
        <v>21.575000000000003</v>
      </c>
    </row>
    <row r="1193" spans="1:22" ht="13.5" x14ac:dyDescent="0.25">
      <c r="A1193" s="3">
        <f>RSI!A1193</f>
        <v>44048</v>
      </c>
      <c r="B1193" s="2">
        <f>RSI!B1193</f>
        <v>3.12</v>
      </c>
      <c r="C1193" s="2">
        <f>RSI!I1193</f>
        <v>94.62147601506399</v>
      </c>
      <c r="D1193" s="2">
        <f>MACD!E1193</f>
        <v>8.8343360295395357E-3</v>
      </c>
      <c r="E1193" s="2">
        <f>MACD!F1193</f>
        <v>-5.2244190916228665E-3</v>
      </c>
      <c r="F1193" s="2">
        <f>'Moving Avg'!D1193</f>
        <v>3.12</v>
      </c>
      <c r="G1193" s="2">
        <f>'Moving Avg'!F1193</f>
        <v>3.1199999999999992</v>
      </c>
      <c r="H1193" s="2">
        <f>'Moving Avg'!G1193</f>
        <v>3.0184000000000011</v>
      </c>
      <c r="I1193" s="2">
        <f>'Moving Avg'!H1193</f>
        <v>2.8382500000000004</v>
      </c>
      <c r="J1193" s="5" t="str">
        <f>OBV!F1193</f>
        <v>NEUTRAL</v>
      </c>
      <c r="K1193" s="5" t="str">
        <f>OBV!G1193</f>
        <v>NEUTRAL</v>
      </c>
      <c r="L1193" s="5" t="str">
        <f>OBV!H1193</f>
        <v>NEUTRAL</v>
      </c>
      <c r="M1193" s="7">
        <f t="shared" si="180"/>
        <v>0</v>
      </c>
      <c r="N1193" s="7">
        <f t="shared" si="181"/>
        <v>0</v>
      </c>
      <c r="O1193" s="7">
        <f t="shared" si="182"/>
        <v>50</v>
      </c>
      <c r="P1193" s="7">
        <f t="shared" si="183"/>
        <v>33</v>
      </c>
      <c r="Q1193" s="8">
        <f t="shared" si="184"/>
        <v>12.45</v>
      </c>
      <c r="R1193" s="8">
        <f t="shared" si="185"/>
        <v>25.75</v>
      </c>
      <c r="S1193" s="8">
        <f t="shared" si="186"/>
        <v>27.35</v>
      </c>
      <c r="T1193" s="8">
        <f t="shared" si="187"/>
        <v>20.75</v>
      </c>
      <c r="U1193" s="7">
        <f t="shared" si="188"/>
        <v>21.850000000000005</v>
      </c>
      <c r="V1193" s="7">
        <f t="shared" si="189"/>
        <v>21.575000000000003</v>
      </c>
    </row>
    <row r="1194" spans="1:22" ht="13.5" x14ac:dyDescent="0.25">
      <c r="A1194" s="3">
        <f>RSI!A1194</f>
        <v>44049</v>
      </c>
      <c r="B1194" s="2">
        <f>RSI!B1194</f>
        <v>3.12</v>
      </c>
      <c r="C1194" s="2">
        <f>RSI!I1194</f>
        <v>94.62147601506399</v>
      </c>
      <c r="D1194" s="2">
        <f>MACD!E1194</f>
        <v>9.8689647899390387E-3</v>
      </c>
      <c r="E1194" s="2">
        <f>MACD!F1194</f>
        <v>-2.2057423153104857E-3</v>
      </c>
      <c r="F1194" s="2">
        <f>'Moving Avg'!D1194</f>
        <v>3.12</v>
      </c>
      <c r="G1194" s="2">
        <f>'Moving Avg'!F1194</f>
        <v>3.1199999999999992</v>
      </c>
      <c r="H1194" s="2">
        <f>'Moving Avg'!G1194</f>
        <v>3.0226000000000015</v>
      </c>
      <c r="I1194" s="2">
        <f>'Moving Avg'!H1194</f>
        <v>2.8423500000000006</v>
      </c>
      <c r="J1194" s="5" t="str">
        <f>OBV!F1194</f>
        <v>NEUTRAL</v>
      </c>
      <c r="K1194" s="5" t="str">
        <f>OBV!G1194</f>
        <v>NEUTRAL</v>
      </c>
      <c r="L1194" s="5" t="str">
        <f>OBV!H1194</f>
        <v>NEUTRAL</v>
      </c>
      <c r="M1194" s="7">
        <f t="shared" si="180"/>
        <v>0</v>
      </c>
      <c r="N1194" s="7">
        <f t="shared" si="181"/>
        <v>0</v>
      </c>
      <c r="O1194" s="7">
        <f t="shared" si="182"/>
        <v>50</v>
      </c>
      <c r="P1194" s="7">
        <f t="shared" si="183"/>
        <v>33</v>
      </c>
      <c r="Q1194" s="8">
        <f t="shared" si="184"/>
        <v>12.45</v>
      </c>
      <c r="R1194" s="8">
        <f t="shared" si="185"/>
        <v>25.75</v>
      </c>
      <c r="S1194" s="8">
        <f t="shared" si="186"/>
        <v>27.35</v>
      </c>
      <c r="T1194" s="8">
        <f t="shared" si="187"/>
        <v>20.75</v>
      </c>
      <c r="U1194" s="7">
        <f t="shared" si="188"/>
        <v>21.850000000000005</v>
      </c>
      <c r="V1194" s="7">
        <f t="shared" si="189"/>
        <v>21.575000000000003</v>
      </c>
    </row>
    <row r="1195" spans="1:22" ht="13.5" x14ac:dyDescent="0.25">
      <c r="A1195" s="3">
        <f>RSI!A1195</f>
        <v>44050</v>
      </c>
      <c r="B1195" s="2">
        <f>RSI!B1195</f>
        <v>3.12</v>
      </c>
      <c r="C1195" s="2">
        <f>RSI!I1195</f>
        <v>94.621476015064005</v>
      </c>
      <c r="D1195" s="2">
        <f>MACD!E1195</f>
        <v>1.0567104533386384E-2</v>
      </c>
      <c r="E1195" s="2">
        <f>MACD!F1195</f>
        <v>3.4882705442888838E-4</v>
      </c>
      <c r="F1195" s="2">
        <f>'Moving Avg'!D1195</f>
        <v>3.12</v>
      </c>
      <c r="G1195" s="2">
        <f>'Moving Avg'!F1195</f>
        <v>3.1199999999999992</v>
      </c>
      <c r="H1195" s="2">
        <f>'Moving Avg'!G1195</f>
        <v>3.0268000000000019</v>
      </c>
      <c r="I1195" s="2">
        <f>'Moving Avg'!H1195</f>
        <v>2.8464500000000004</v>
      </c>
      <c r="J1195" s="5" t="str">
        <f>OBV!F1195</f>
        <v>NEUTRAL</v>
      </c>
      <c r="K1195" s="5" t="str">
        <f>OBV!G1195</f>
        <v>NEUTRAL</v>
      </c>
      <c r="L1195" s="5" t="str">
        <f>OBV!H1195</f>
        <v>NEUTRAL</v>
      </c>
      <c r="M1195" s="7">
        <f t="shared" si="180"/>
        <v>0</v>
      </c>
      <c r="N1195" s="7">
        <f t="shared" si="181"/>
        <v>0</v>
      </c>
      <c r="O1195" s="7">
        <f t="shared" si="182"/>
        <v>50</v>
      </c>
      <c r="P1195" s="7">
        <f t="shared" si="183"/>
        <v>33</v>
      </c>
      <c r="Q1195" s="8">
        <f t="shared" si="184"/>
        <v>12.45</v>
      </c>
      <c r="R1195" s="8">
        <f t="shared" si="185"/>
        <v>25.75</v>
      </c>
      <c r="S1195" s="8">
        <f t="shared" si="186"/>
        <v>27.35</v>
      </c>
      <c r="T1195" s="8">
        <f t="shared" si="187"/>
        <v>20.75</v>
      </c>
      <c r="U1195" s="7">
        <f t="shared" si="188"/>
        <v>21.850000000000005</v>
      </c>
      <c r="V1195" s="7">
        <f t="shared" si="189"/>
        <v>21.575000000000003</v>
      </c>
    </row>
    <row r="1196" spans="1:22" ht="13.5" x14ac:dyDescent="0.25">
      <c r="A1196" s="3">
        <f>RSI!A1196</f>
        <v>44053</v>
      </c>
      <c r="B1196" s="2">
        <f>RSI!B1196</f>
        <v>3.12</v>
      </c>
      <c r="C1196" s="2">
        <f>RSI!I1196</f>
        <v>94.621476015064005</v>
      </c>
      <c r="D1196" s="2">
        <f>MACD!E1196</f>
        <v>1.0993657272174051E-2</v>
      </c>
      <c r="E1196" s="2">
        <f>MACD!F1196</f>
        <v>2.4777930979779212E-3</v>
      </c>
      <c r="F1196" s="2">
        <f>'Moving Avg'!D1196</f>
        <v>3.12</v>
      </c>
      <c r="G1196" s="2">
        <f>'Moving Avg'!F1196</f>
        <v>3.1199999999999992</v>
      </c>
      <c r="H1196" s="2">
        <f>'Moving Avg'!G1196</f>
        <v>3.0310000000000019</v>
      </c>
      <c r="I1196" s="2">
        <f>'Moving Avg'!H1196</f>
        <v>2.8503500000000006</v>
      </c>
      <c r="J1196" s="5" t="str">
        <f>OBV!F1196</f>
        <v>NEUTRAL</v>
      </c>
      <c r="K1196" s="5" t="str">
        <f>OBV!G1196</f>
        <v>NEUTRAL</v>
      </c>
      <c r="L1196" s="5" t="str">
        <f>OBV!H1196</f>
        <v>NEUTRAL</v>
      </c>
      <c r="M1196" s="7">
        <f t="shared" si="180"/>
        <v>0</v>
      </c>
      <c r="N1196" s="7">
        <f t="shared" si="181"/>
        <v>0</v>
      </c>
      <c r="O1196" s="7">
        <f t="shared" si="182"/>
        <v>50</v>
      </c>
      <c r="P1196" s="7">
        <f t="shared" si="183"/>
        <v>33</v>
      </c>
      <c r="Q1196" s="8">
        <f t="shared" si="184"/>
        <v>12.45</v>
      </c>
      <c r="R1196" s="8">
        <f t="shared" si="185"/>
        <v>25.75</v>
      </c>
      <c r="S1196" s="8">
        <f t="shared" si="186"/>
        <v>27.35</v>
      </c>
      <c r="T1196" s="8">
        <f t="shared" si="187"/>
        <v>20.75</v>
      </c>
      <c r="U1196" s="7">
        <f t="shared" si="188"/>
        <v>21.850000000000005</v>
      </c>
      <c r="V1196" s="7">
        <f t="shared" si="189"/>
        <v>21.575000000000003</v>
      </c>
    </row>
    <row r="1197" spans="1:22" ht="13.5" x14ac:dyDescent="0.25">
      <c r="A1197" s="3">
        <f>RSI!A1197</f>
        <v>44054</v>
      </c>
      <c r="B1197" s="2">
        <f>RSI!B1197</f>
        <v>3.12</v>
      </c>
      <c r="C1197" s="2">
        <f>RSI!I1197</f>
        <v>94.621476015064005</v>
      </c>
      <c r="D1197" s="2">
        <f>MACD!E1197</f>
        <v>1.1202567169831923E-2</v>
      </c>
      <c r="E1197" s="2">
        <f>MACD!F1197</f>
        <v>4.2227479123487215E-3</v>
      </c>
      <c r="F1197" s="2">
        <f>'Moving Avg'!D1197</f>
        <v>3.12</v>
      </c>
      <c r="G1197" s="2">
        <f>'Moving Avg'!F1197</f>
        <v>3.1199999999999992</v>
      </c>
      <c r="H1197" s="2">
        <f>'Moving Avg'!G1197</f>
        <v>3.0352000000000019</v>
      </c>
      <c r="I1197" s="2">
        <f>'Moving Avg'!H1197</f>
        <v>2.8542500000000008</v>
      </c>
      <c r="J1197" s="5" t="str">
        <f>OBV!F1197</f>
        <v>NEUTRAL</v>
      </c>
      <c r="K1197" s="5" t="str">
        <f>OBV!G1197</f>
        <v>NEUTRAL</v>
      </c>
      <c r="L1197" s="5" t="str">
        <f>OBV!H1197</f>
        <v>NEUTRAL</v>
      </c>
      <c r="M1197" s="7">
        <f t="shared" si="180"/>
        <v>0</v>
      </c>
      <c r="N1197" s="7">
        <f t="shared" si="181"/>
        <v>0</v>
      </c>
      <c r="O1197" s="7">
        <f t="shared" si="182"/>
        <v>50</v>
      </c>
      <c r="P1197" s="7">
        <f t="shared" si="183"/>
        <v>33</v>
      </c>
      <c r="Q1197" s="8">
        <f t="shared" si="184"/>
        <v>12.45</v>
      </c>
      <c r="R1197" s="8">
        <f t="shared" si="185"/>
        <v>25.75</v>
      </c>
      <c r="S1197" s="8">
        <f t="shared" si="186"/>
        <v>27.35</v>
      </c>
      <c r="T1197" s="8">
        <f t="shared" si="187"/>
        <v>20.75</v>
      </c>
      <c r="U1197" s="7">
        <f t="shared" si="188"/>
        <v>21.850000000000005</v>
      </c>
      <c r="V1197" s="7">
        <f t="shared" si="189"/>
        <v>21.575000000000003</v>
      </c>
    </row>
    <row r="1198" spans="1:22" ht="13.5" x14ac:dyDescent="0.25">
      <c r="A1198" s="3">
        <f>RSI!A1198</f>
        <v>44055</v>
      </c>
      <c r="B1198" s="2">
        <f>RSI!B1198</f>
        <v>3.12</v>
      </c>
      <c r="C1198" s="2">
        <f>RSI!I1198</f>
        <v>94.621476015064005</v>
      </c>
      <c r="D1198" s="2">
        <f>MACD!E1198</f>
        <v>1.1238578432443358E-2</v>
      </c>
      <c r="E1198" s="2">
        <f>MACD!F1198</f>
        <v>5.6259140163676495E-3</v>
      </c>
      <c r="F1198" s="2">
        <f>'Moving Avg'!D1198</f>
        <v>3.12</v>
      </c>
      <c r="G1198" s="2">
        <f>'Moving Avg'!F1198</f>
        <v>3.1199999999999992</v>
      </c>
      <c r="H1198" s="2">
        <f>'Moving Avg'!G1198</f>
        <v>3.0394000000000028</v>
      </c>
      <c r="I1198" s="2">
        <f>'Moving Avg'!H1198</f>
        <v>2.8581500000000006</v>
      </c>
      <c r="J1198" s="5" t="str">
        <f>OBV!F1198</f>
        <v>NEUTRAL</v>
      </c>
      <c r="K1198" s="5" t="str">
        <f>OBV!G1198</f>
        <v>NEUTRAL</v>
      </c>
      <c r="L1198" s="5" t="str">
        <f>OBV!H1198</f>
        <v>NEUTRAL</v>
      </c>
      <c r="M1198" s="7">
        <f t="shared" si="180"/>
        <v>0</v>
      </c>
      <c r="N1198" s="7">
        <f t="shared" si="181"/>
        <v>0</v>
      </c>
      <c r="O1198" s="7">
        <f t="shared" si="182"/>
        <v>50</v>
      </c>
      <c r="P1198" s="7">
        <f t="shared" si="183"/>
        <v>33</v>
      </c>
      <c r="Q1198" s="8">
        <f t="shared" si="184"/>
        <v>12.45</v>
      </c>
      <c r="R1198" s="8">
        <f t="shared" si="185"/>
        <v>25.75</v>
      </c>
      <c r="S1198" s="8">
        <f t="shared" si="186"/>
        <v>27.35</v>
      </c>
      <c r="T1198" s="8">
        <f t="shared" si="187"/>
        <v>20.75</v>
      </c>
      <c r="U1198" s="7">
        <f t="shared" si="188"/>
        <v>21.850000000000005</v>
      </c>
      <c r="V1198" s="7">
        <f t="shared" si="189"/>
        <v>21.575000000000003</v>
      </c>
    </row>
    <row r="1199" spans="1:22" ht="13.5" x14ac:dyDescent="0.25">
      <c r="A1199" s="3">
        <f>RSI!A1199</f>
        <v>44057</v>
      </c>
      <c r="B1199" s="2">
        <f>RSI!B1199</f>
        <v>3.12</v>
      </c>
      <c r="C1199" s="2">
        <f>RSI!I1199</f>
        <v>94.621476015064005</v>
      </c>
      <c r="D1199" s="2">
        <f>MACD!E1199</f>
        <v>1.1138717416740551E-2</v>
      </c>
      <c r="E1199" s="2">
        <f>MACD!F1199</f>
        <v>6.7284746964422302E-3</v>
      </c>
      <c r="F1199" s="2">
        <f>'Moving Avg'!D1199</f>
        <v>3.12</v>
      </c>
      <c r="G1199" s="2">
        <f>'Moving Avg'!F1199</f>
        <v>3.1199999999999992</v>
      </c>
      <c r="H1199" s="2">
        <f>'Moving Avg'!G1199</f>
        <v>3.0436000000000032</v>
      </c>
      <c r="I1199" s="2">
        <f>'Moving Avg'!H1199</f>
        <v>2.8620500000000009</v>
      </c>
      <c r="J1199" s="5" t="str">
        <f>OBV!F1199</f>
        <v>NEUTRAL</v>
      </c>
      <c r="K1199" s="5" t="str">
        <f>OBV!G1199</f>
        <v>NEUTRAL</v>
      </c>
      <c r="L1199" s="5" t="str">
        <f>OBV!H1199</f>
        <v>NEUTRAL</v>
      </c>
      <c r="M1199" s="7">
        <f t="shared" si="180"/>
        <v>0</v>
      </c>
      <c r="N1199" s="7">
        <f t="shared" si="181"/>
        <v>0</v>
      </c>
      <c r="O1199" s="7">
        <f t="shared" si="182"/>
        <v>50</v>
      </c>
      <c r="P1199" s="7">
        <f t="shared" si="183"/>
        <v>33</v>
      </c>
      <c r="Q1199" s="8">
        <f t="shared" si="184"/>
        <v>12.45</v>
      </c>
      <c r="R1199" s="8">
        <f t="shared" si="185"/>
        <v>25.75</v>
      </c>
      <c r="S1199" s="8">
        <f t="shared" si="186"/>
        <v>27.35</v>
      </c>
      <c r="T1199" s="8">
        <f t="shared" si="187"/>
        <v>20.75</v>
      </c>
      <c r="U1199" s="7">
        <f t="shared" si="188"/>
        <v>21.850000000000005</v>
      </c>
      <c r="V1199" s="7">
        <f t="shared" si="189"/>
        <v>21.575000000000003</v>
      </c>
    </row>
    <row r="1200" spans="1:22" ht="13.5" x14ac:dyDescent="0.25">
      <c r="A1200" s="3">
        <f>RSI!A1200</f>
        <v>44060</v>
      </c>
      <c r="B1200" s="2">
        <f>RSI!B1200</f>
        <v>3.12</v>
      </c>
      <c r="C1200" s="2">
        <f>RSI!I1200</f>
        <v>94.621476015064005</v>
      </c>
      <c r="D1200" s="2">
        <f>MACD!E1200</f>
        <v>1.093354177860606E-2</v>
      </c>
      <c r="E1200" s="2">
        <f>MACD!F1200</f>
        <v>7.5694881128749968E-3</v>
      </c>
      <c r="F1200" s="2">
        <f>'Moving Avg'!D1200</f>
        <v>3.12</v>
      </c>
      <c r="G1200" s="2">
        <f>'Moving Avg'!F1200</f>
        <v>3.1199999999999992</v>
      </c>
      <c r="H1200" s="2">
        <f>'Moving Avg'!G1200</f>
        <v>3.0478000000000027</v>
      </c>
      <c r="I1200" s="2">
        <f>'Moving Avg'!H1200</f>
        <v>2.8659500000000007</v>
      </c>
      <c r="J1200" s="5" t="str">
        <f>OBV!F1200</f>
        <v>NEUTRAL</v>
      </c>
      <c r="K1200" s="5" t="str">
        <f>OBV!G1200</f>
        <v>NEUTRAL</v>
      </c>
      <c r="L1200" s="5" t="str">
        <f>OBV!H1200</f>
        <v>NEUTRAL</v>
      </c>
      <c r="M1200" s="7">
        <f t="shared" si="180"/>
        <v>0</v>
      </c>
      <c r="N1200" s="7">
        <f t="shared" si="181"/>
        <v>0</v>
      </c>
      <c r="O1200" s="7">
        <f t="shared" si="182"/>
        <v>50</v>
      </c>
      <c r="P1200" s="7">
        <f t="shared" si="183"/>
        <v>33</v>
      </c>
      <c r="Q1200" s="8">
        <f t="shared" si="184"/>
        <v>12.45</v>
      </c>
      <c r="R1200" s="8">
        <f t="shared" si="185"/>
        <v>25.75</v>
      </c>
      <c r="S1200" s="8">
        <f t="shared" si="186"/>
        <v>27.35</v>
      </c>
      <c r="T1200" s="8">
        <f t="shared" si="187"/>
        <v>20.75</v>
      </c>
      <c r="U1200" s="7">
        <f t="shared" si="188"/>
        <v>21.850000000000005</v>
      </c>
      <c r="V1200" s="7">
        <f t="shared" si="189"/>
        <v>21.575000000000003</v>
      </c>
    </row>
    <row r="1201" spans="1:22" ht="13.5" x14ac:dyDescent="0.25">
      <c r="A1201" s="3">
        <f>RSI!A1201</f>
        <v>44061</v>
      </c>
      <c r="B1201" s="2">
        <f>RSI!B1201</f>
        <v>3.12</v>
      </c>
      <c r="C1201" s="2">
        <f>RSI!I1201</f>
        <v>94.621476015064005</v>
      </c>
      <c r="D1201" s="2">
        <f>MACD!E1201</f>
        <v>1.0648192868060846E-2</v>
      </c>
      <c r="E1201" s="2">
        <f>MACD!F1201</f>
        <v>8.1852290639121677E-3</v>
      </c>
      <c r="F1201" s="2">
        <f>'Moving Avg'!D1201</f>
        <v>3.12</v>
      </c>
      <c r="G1201" s="2">
        <f>'Moving Avg'!F1201</f>
        <v>3.1199999999999992</v>
      </c>
      <c r="H1201" s="2">
        <f>'Moving Avg'!G1201</f>
        <v>3.0520000000000027</v>
      </c>
      <c r="I1201" s="2">
        <f>'Moving Avg'!H1201</f>
        <v>2.8698500000000013</v>
      </c>
      <c r="J1201" s="5" t="str">
        <f>OBV!F1201</f>
        <v>NEUTRAL</v>
      </c>
      <c r="K1201" s="5" t="str">
        <f>OBV!G1201</f>
        <v>NEUTRAL</v>
      </c>
      <c r="L1201" s="5" t="str">
        <f>OBV!H1201</f>
        <v>NEUTRAL</v>
      </c>
      <c r="M1201" s="7">
        <f t="shared" si="180"/>
        <v>0</v>
      </c>
      <c r="N1201" s="7">
        <f t="shared" si="181"/>
        <v>0</v>
      </c>
      <c r="O1201" s="7">
        <f t="shared" si="182"/>
        <v>50</v>
      </c>
      <c r="P1201" s="7">
        <f t="shared" si="183"/>
        <v>33</v>
      </c>
      <c r="Q1201" s="8">
        <f t="shared" si="184"/>
        <v>12.45</v>
      </c>
      <c r="R1201" s="8">
        <f t="shared" si="185"/>
        <v>25.75</v>
      </c>
      <c r="S1201" s="8">
        <f t="shared" si="186"/>
        <v>27.35</v>
      </c>
      <c r="T1201" s="8">
        <f t="shared" si="187"/>
        <v>20.75</v>
      </c>
      <c r="U1201" s="7">
        <f t="shared" si="188"/>
        <v>21.850000000000005</v>
      </c>
      <c r="V1201" s="7">
        <f t="shared" si="189"/>
        <v>21.575000000000003</v>
      </c>
    </row>
    <row r="1202" spans="1:22" ht="13.5" x14ac:dyDescent="0.25">
      <c r="A1202" s="3">
        <f>RSI!A1202</f>
        <v>44062</v>
      </c>
      <c r="B1202" s="2">
        <f>RSI!B1202</f>
        <v>3.12</v>
      </c>
      <c r="C1202" s="2">
        <f>RSI!I1202</f>
        <v>94.621476015064005</v>
      </c>
      <c r="D1202" s="2">
        <f>MACD!E1202</f>
        <v>1.0303281979536116E-2</v>
      </c>
      <c r="E1202" s="2">
        <f>MACD!F1202</f>
        <v>8.6088396470369571E-3</v>
      </c>
      <c r="F1202" s="2">
        <f>'Moving Avg'!D1202</f>
        <v>3.12</v>
      </c>
      <c r="G1202" s="2">
        <f>'Moving Avg'!F1202</f>
        <v>3.1199999999999992</v>
      </c>
      <c r="H1202" s="2">
        <f>'Moving Avg'!G1202</f>
        <v>3.0562000000000027</v>
      </c>
      <c r="I1202" s="2">
        <f>'Moving Avg'!H1202</f>
        <v>2.8737500000000011</v>
      </c>
      <c r="J1202" s="5" t="str">
        <f>OBV!F1202</f>
        <v>NEUTRAL</v>
      </c>
      <c r="K1202" s="5" t="str">
        <f>OBV!G1202</f>
        <v>NEUTRAL</v>
      </c>
      <c r="L1202" s="5" t="str">
        <f>OBV!H1202</f>
        <v>NEUTRAL</v>
      </c>
      <c r="M1202" s="7">
        <f t="shared" si="180"/>
        <v>0</v>
      </c>
      <c r="N1202" s="7">
        <f t="shared" si="181"/>
        <v>0</v>
      </c>
      <c r="O1202" s="7">
        <f t="shared" si="182"/>
        <v>50</v>
      </c>
      <c r="P1202" s="7">
        <f t="shared" si="183"/>
        <v>33</v>
      </c>
      <c r="Q1202" s="8">
        <f t="shared" si="184"/>
        <v>12.45</v>
      </c>
      <c r="R1202" s="8">
        <f t="shared" si="185"/>
        <v>25.75</v>
      </c>
      <c r="S1202" s="8">
        <f t="shared" si="186"/>
        <v>27.35</v>
      </c>
      <c r="T1202" s="8">
        <f t="shared" si="187"/>
        <v>20.75</v>
      </c>
      <c r="U1202" s="7">
        <f t="shared" si="188"/>
        <v>21.850000000000005</v>
      </c>
      <c r="V1202" s="7">
        <f t="shared" si="189"/>
        <v>21.575000000000003</v>
      </c>
    </row>
    <row r="1203" spans="1:22" ht="13.5" x14ac:dyDescent="0.25">
      <c r="A1203" s="3">
        <f>RSI!A1203</f>
        <v>44064</v>
      </c>
      <c r="B1203" s="2">
        <f>RSI!B1203</f>
        <v>3.12</v>
      </c>
      <c r="C1203" s="2">
        <f>RSI!I1203</f>
        <v>94.621476015064005</v>
      </c>
      <c r="D1203" s="2">
        <f>MACD!E1203</f>
        <v>9.9156363320647145E-3</v>
      </c>
      <c r="E1203" s="2">
        <f>MACD!F1203</f>
        <v>8.8701989840425082E-3</v>
      </c>
      <c r="F1203" s="2">
        <f>'Moving Avg'!D1203</f>
        <v>3.12</v>
      </c>
      <c r="G1203" s="2">
        <f>'Moving Avg'!F1203</f>
        <v>3.1199999999999992</v>
      </c>
      <c r="H1203" s="2">
        <f>'Moving Avg'!G1203</f>
        <v>3.0604000000000027</v>
      </c>
      <c r="I1203" s="2">
        <f>'Moving Avg'!H1203</f>
        <v>2.8776500000000009</v>
      </c>
      <c r="J1203" s="5" t="str">
        <f>OBV!F1203</f>
        <v>NEUTRAL</v>
      </c>
      <c r="K1203" s="5" t="str">
        <f>OBV!G1203</f>
        <v>NEUTRAL</v>
      </c>
      <c r="L1203" s="5" t="str">
        <f>OBV!H1203</f>
        <v>NEUTRAL</v>
      </c>
      <c r="M1203" s="7">
        <f t="shared" si="180"/>
        <v>0</v>
      </c>
      <c r="N1203" s="7">
        <f t="shared" si="181"/>
        <v>0</v>
      </c>
      <c r="O1203" s="7">
        <f t="shared" si="182"/>
        <v>50</v>
      </c>
      <c r="P1203" s="7">
        <f t="shared" si="183"/>
        <v>33</v>
      </c>
      <c r="Q1203" s="8">
        <f t="shared" si="184"/>
        <v>12.45</v>
      </c>
      <c r="R1203" s="8">
        <f t="shared" si="185"/>
        <v>25.75</v>
      </c>
      <c r="S1203" s="8">
        <f t="shared" si="186"/>
        <v>27.35</v>
      </c>
      <c r="T1203" s="8">
        <f t="shared" si="187"/>
        <v>20.75</v>
      </c>
      <c r="U1203" s="7">
        <f t="shared" si="188"/>
        <v>21.850000000000005</v>
      </c>
      <c r="V1203" s="7">
        <f t="shared" si="189"/>
        <v>21.575000000000003</v>
      </c>
    </row>
    <row r="1204" spans="1:22" ht="13.5" x14ac:dyDescent="0.25">
      <c r="A1204" s="3">
        <f>RSI!A1204</f>
        <v>44067</v>
      </c>
      <c r="B1204" s="2">
        <f>RSI!B1204</f>
        <v>3.12</v>
      </c>
      <c r="C1204" s="2">
        <f>RSI!I1204</f>
        <v>94.621476015064005</v>
      </c>
      <c r="D1204" s="2">
        <f>MACD!E1204</f>
        <v>9.4989266500622449E-3</v>
      </c>
      <c r="E1204" s="2">
        <f>MACD!F1204</f>
        <v>8.9959445172464562E-3</v>
      </c>
      <c r="F1204" s="2">
        <f>'Moving Avg'!D1204</f>
        <v>3.12</v>
      </c>
      <c r="G1204" s="2">
        <f>'Moving Avg'!F1204</f>
        <v>3.1199999999999992</v>
      </c>
      <c r="H1204" s="2">
        <f>'Moving Avg'!G1204</f>
        <v>3.0646000000000027</v>
      </c>
      <c r="I1204" s="2">
        <f>'Moving Avg'!H1204</f>
        <v>2.8815500000000007</v>
      </c>
      <c r="J1204" s="5" t="str">
        <f>OBV!F1204</f>
        <v>NEUTRAL</v>
      </c>
      <c r="K1204" s="5" t="str">
        <f>OBV!G1204</f>
        <v>NEUTRAL</v>
      </c>
      <c r="L1204" s="5" t="str">
        <f>OBV!H1204</f>
        <v>NEUTRAL</v>
      </c>
      <c r="M1204" s="7">
        <f t="shared" si="180"/>
        <v>0</v>
      </c>
      <c r="N1204" s="7">
        <f t="shared" si="181"/>
        <v>0</v>
      </c>
      <c r="O1204" s="7">
        <f t="shared" si="182"/>
        <v>50</v>
      </c>
      <c r="P1204" s="7">
        <f t="shared" si="183"/>
        <v>33</v>
      </c>
      <c r="Q1204" s="8">
        <f t="shared" si="184"/>
        <v>12.45</v>
      </c>
      <c r="R1204" s="8">
        <f t="shared" si="185"/>
        <v>25.75</v>
      </c>
      <c r="S1204" s="8">
        <f t="shared" si="186"/>
        <v>27.35</v>
      </c>
      <c r="T1204" s="8">
        <f t="shared" si="187"/>
        <v>20.75</v>
      </c>
      <c r="U1204" s="7">
        <f t="shared" si="188"/>
        <v>21.850000000000005</v>
      </c>
      <c r="V1204" s="7">
        <f t="shared" si="189"/>
        <v>21.575000000000003</v>
      </c>
    </row>
    <row r="1205" spans="1:22" ht="13.5" x14ac:dyDescent="0.25">
      <c r="A1205" s="3">
        <f>RSI!A1205</f>
        <v>44068</v>
      </c>
      <c r="B1205" s="2">
        <f>RSI!B1205</f>
        <v>3.12</v>
      </c>
      <c r="C1205" s="2">
        <f>RSI!I1205</f>
        <v>94.621476015064005</v>
      </c>
      <c r="D1205" s="2">
        <f>MACD!E1205</f>
        <v>9.0641948291190211E-3</v>
      </c>
      <c r="E1205" s="2">
        <f>MACD!F1205</f>
        <v>9.0095945796209685E-3</v>
      </c>
      <c r="F1205" s="2">
        <f>'Moving Avg'!D1205</f>
        <v>3.12</v>
      </c>
      <c r="G1205" s="2">
        <f>'Moving Avg'!F1205</f>
        <v>3.1199999999999992</v>
      </c>
      <c r="H1205" s="2">
        <f>'Moving Avg'!G1205</f>
        <v>3.0688000000000026</v>
      </c>
      <c r="I1205" s="2">
        <f>'Moving Avg'!H1205</f>
        <v>2.8854500000000014</v>
      </c>
      <c r="J1205" s="5" t="str">
        <f>OBV!F1205</f>
        <v>NEUTRAL</v>
      </c>
      <c r="K1205" s="5" t="str">
        <f>OBV!G1205</f>
        <v>NEUTRAL</v>
      </c>
      <c r="L1205" s="5" t="str">
        <f>OBV!H1205</f>
        <v>NEUTRAL</v>
      </c>
      <c r="M1205" s="7">
        <f t="shared" si="180"/>
        <v>0</v>
      </c>
      <c r="N1205" s="7">
        <f t="shared" si="181"/>
        <v>0</v>
      </c>
      <c r="O1205" s="7">
        <f t="shared" si="182"/>
        <v>50</v>
      </c>
      <c r="P1205" s="7">
        <f t="shared" si="183"/>
        <v>33</v>
      </c>
      <c r="Q1205" s="8">
        <f t="shared" si="184"/>
        <v>12.45</v>
      </c>
      <c r="R1205" s="8">
        <f t="shared" si="185"/>
        <v>25.75</v>
      </c>
      <c r="S1205" s="8">
        <f t="shared" si="186"/>
        <v>27.35</v>
      </c>
      <c r="T1205" s="8">
        <f t="shared" si="187"/>
        <v>20.75</v>
      </c>
      <c r="U1205" s="7">
        <f t="shared" si="188"/>
        <v>21.850000000000005</v>
      </c>
      <c r="V1205" s="7">
        <f t="shared" si="189"/>
        <v>21.575000000000003</v>
      </c>
    </row>
    <row r="1206" spans="1:22" ht="13.5" x14ac:dyDescent="0.25">
      <c r="A1206" s="3">
        <f>RSI!A1206</f>
        <v>44069</v>
      </c>
      <c r="B1206" s="2">
        <f>RSI!B1206</f>
        <v>3.12</v>
      </c>
      <c r="C1206" s="2">
        <f>RSI!I1206</f>
        <v>94.621476015064005</v>
      </c>
      <c r="D1206" s="2">
        <f>MACD!E1206</f>
        <v>8.6202973075355516E-3</v>
      </c>
      <c r="E1206" s="2">
        <f>MACD!F1206</f>
        <v>8.9317351252038851E-3</v>
      </c>
      <c r="F1206" s="2">
        <f>'Moving Avg'!D1206</f>
        <v>3.12</v>
      </c>
      <c r="G1206" s="2">
        <f>'Moving Avg'!F1206</f>
        <v>3.1199999999999992</v>
      </c>
      <c r="H1206" s="2">
        <f>'Moving Avg'!G1206</f>
        <v>3.0730000000000022</v>
      </c>
      <c r="I1206" s="2">
        <f>'Moving Avg'!H1206</f>
        <v>2.8891000000000013</v>
      </c>
      <c r="J1206" s="5" t="str">
        <f>OBV!F1206</f>
        <v>NEUTRAL</v>
      </c>
      <c r="K1206" s="5" t="str">
        <f>OBV!G1206</f>
        <v>NEUTRAL</v>
      </c>
      <c r="L1206" s="5" t="str">
        <f>OBV!H1206</f>
        <v>NEUTRAL</v>
      </c>
      <c r="M1206" s="7">
        <f t="shared" si="180"/>
        <v>0</v>
      </c>
      <c r="N1206" s="7">
        <f t="shared" si="181"/>
        <v>45</v>
      </c>
      <c r="O1206" s="7">
        <f t="shared" si="182"/>
        <v>50</v>
      </c>
      <c r="P1206" s="7">
        <f t="shared" si="183"/>
        <v>33</v>
      </c>
      <c r="Q1206" s="8">
        <f t="shared" si="184"/>
        <v>28.2</v>
      </c>
      <c r="R1206" s="8">
        <f t="shared" si="185"/>
        <v>34.75</v>
      </c>
      <c r="S1206" s="8">
        <f t="shared" si="186"/>
        <v>34.1</v>
      </c>
      <c r="T1206" s="8">
        <f t="shared" si="187"/>
        <v>32</v>
      </c>
      <c r="U1206" s="7">
        <f t="shared" si="188"/>
        <v>32.35</v>
      </c>
      <c r="V1206" s="7">
        <f t="shared" si="189"/>
        <v>32.262500000000003</v>
      </c>
    </row>
    <row r="1207" spans="1:22" ht="13.5" x14ac:dyDescent="0.25">
      <c r="A1207" s="3">
        <f>RSI!A1207</f>
        <v>44070</v>
      </c>
      <c r="B1207" s="2">
        <f>RSI!B1207</f>
        <v>3.12</v>
      </c>
      <c r="C1207" s="2">
        <f>RSI!I1207</f>
        <v>94.621476015064005</v>
      </c>
      <c r="D1207" s="2">
        <f>MACD!E1207</f>
        <v>8.1742773426762838E-3</v>
      </c>
      <c r="E1207" s="2">
        <f>MACD!F1207</f>
        <v>8.7802435686983663E-3</v>
      </c>
      <c r="F1207" s="2">
        <f>'Moving Avg'!D1207</f>
        <v>3.12</v>
      </c>
      <c r="G1207" s="2">
        <f>'Moving Avg'!F1207</f>
        <v>3.1199999999999992</v>
      </c>
      <c r="H1207" s="2">
        <f>'Moving Avg'!G1207</f>
        <v>3.0772000000000026</v>
      </c>
      <c r="I1207" s="2">
        <f>'Moving Avg'!H1207</f>
        <v>2.8927500000000013</v>
      </c>
      <c r="J1207" s="5" t="str">
        <f>OBV!F1207</f>
        <v>NEUTRAL</v>
      </c>
      <c r="K1207" s="5" t="str">
        <f>OBV!G1207</f>
        <v>NEUTRAL</v>
      </c>
      <c r="L1207" s="5" t="str">
        <f>OBV!H1207</f>
        <v>NEUTRAL</v>
      </c>
      <c r="M1207" s="7">
        <f t="shared" si="180"/>
        <v>0</v>
      </c>
      <c r="N1207" s="7">
        <f t="shared" si="181"/>
        <v>45</v>
      </c>
      <c r="O1207" s="7">
        <f t="shared" si="182"/>
        <v>50</v>
      </c>
      <c r="P1207" s="7">
        <f t="shared" si="183"/>
        <v>33</v>
      </c>
      <c r="Q1207" s="8">
        <f t="shared" si="184"/>
        <v>28.2</v>
      </c>
      <c r="R1207" s="8">
        <f t="shared" si="185"/>
        <v>34.75</v>
      </c>
      <c r="S1207" s="8">
        <f t="shared" si="186"/>
        <v>34.1</v>
      </c>
      <c r="T1207" s="8">
        <f t="shared" si="187"/>
        <v>32</v>
      </c>
      <c r="U1207" s="7">
        <f t="shared" si="188"/>
        <v>32.35</v>
      </c>
      <c r="V1207" s="7">
        <f t="shared" si="189"/>
        <v>32.262500000000003</v>
      </c>
    </row>
    <row r="1208" spans="1:22" ht="13.5" x14ac:dyDescent="0.25">
      <c r="A1208" s="3">
        <f>RSI!A1208</f>
        <v>44071</v>
      </c>
      <c r="B1208" s="2">
        <f>RSI!B1208</f>
        <v>3.12</v>
      </c>
      <c r="C1208" s="2">
        <f>RSI!I1208</f>
        <v>94.621476015064005</v>
      </c>
      <c r="D1208" s="2">
        <f>MACD!E1208</f>
        <v>7.7316773435107677E-3</v>
      </c>
      <c r="E1208" s="2">
        <f>MACD!F1208</f>
        <v>8.5705303236608479E-3</v>
      </c>
      <c r="F1208" s="2">
        <f>'Moving Avg'!D1208</f>
        <v>3.12</v>
      </c>
      <c r="G1208" s="2">
        <f>'Moving Avg'!F1208</f>
        <v>3.1199999999999992</v>
      </c>
      <c r="H1208" s="2">
        <f>'Moving Avg'!G1208</f>
        <v>3.0814000000000021</v>
      </c>
      <c r="I1208" s="2">
        <f>'Moving Avg'!H1208</f>
        <v>2.8964000000000016</v>
      </c>
      <c r="J1208" s="5" t="str">
        <f>OBV!F1208</f>
        <v>NEUTRAL</v>
      </c>
      <c r="K1208" s="5" t="str">
        <f>OBV!G1208</f>
        <v>NEUTRAL</v>
      </c>
      <c r="L1208" s="5" t="str">
        <f>OBV!H1208</f>
        <v>NEUTRAL</v>
      </c>
      <c r="M1208" s="7">
        <f t="shared" si="180"/>
        <v>0</v>
      </c>
      <c r="N1208" s="7">
        <f t="shared" si="181"/>
        <v>45</v>
      </c>
      <c r="O1208" s="7">
        <f t="shared" si="182"/>
        <v>50</v>
      </c>
      <c r="P1208" s="7">
        <f t="shared" si="183"/>
        <v>33</v>
      </c>
      <c r="Q1208" s="8">
        <f t="shared" si="184"/>
        <v>28.2</v>
      </c>
      <c r="R1208" s="8">
        <f t="shared" si="185"/>
        <v>34.75</v>
      </c>
      <c r="S1208" s="8">
        <f t="shared" si="186"/>
        <v>34.1</v>
      </c>
      <c r="T1208" s="8">
        <f t="shared" si="187"/>
        <v>32</v>
      </c>
      <c r="U1208" s="7">
        <f t="shared" si="188"/>
        <v>32.35</v>
      </c>
      <c r="V1208" s="7">
        <f t="shared" si="189"/>
        <v>32.262500000000003</v>
      </c>
    </row>
    <row r="1209" spans="1:22" ht="13.5" x14ac:dyDescent="0.25">
      <c r="A1209" s="3">
        <f>RSI!A1209</f>
        <v>44074</v>
      </c>
      <c r="B1209" s="2">
        <f>RSI!B1209</f>
        <v>3.12</v>
      </c>
      <c r="C1209" s="2">
        <f>RSI!I1209</f>
        <v>94.621476015064005</v>
      </c>
      <c r="D1209" s="2">
        <f>MACD!E1209</f>
        <v>7.2968006792812901E-3</v>
      </c>
      <c r="E1209" s="2">
        <f>MACD!F1209</f>
        <v>8.3157843947849371E-3</v>
      </c>
      <c r="F1209" s="2">
        <f>'Moving Avg'!D1209</f>
        <v>3.12</v>
      </c>
      <c r="G1209" s="2">
        <f>'Moving Avg'!F1209</f>
        <v>3.1199999999999992</v>
      </c>
      <c r="H1209" s="2">
        <f>'Moving Avg'!G1209</f>
        <v>3.0856000000000021</v>
      </c>
      <c r="I1209" s="2">
        <f>'Moving Avg'!H1209</f>
        <v>2.9000500000000011</v>
      </c>
      <c r="J1209" s="5" t="str">
        <f>OBV!F1209</f>
        <v>NEUTRAL</v>
      </c>
      <c r="K1209" s="5" t="str">
        <f>OBV!G1209</f>
        <v>NEUTRAL</v>
      </c>
      <c r="L1209" s="5" t="str">
        <f>OBV!H1209</f>
        <v>NEUTRAL</v>
      </c>
      <c r="M1209" s="7">
        <f t="shared" si="180"/>
        <v>0</v>
      </c>
      <c r="N1209" s="7">
        <f t="shared" si="181"/>
        <v>45</v>
      </c>
      <c r="O1209" s="7">
        <f t="shared" si="182"/>
        <v>50</v>
      </c>
      <c r="P1209" s="7">
        <f t="shared" si="183"/>
        <v>33</v>
      </c>
      <c r="Q1209" s="8">
        <f t="shared" si="184"/>
        <v>28.2</v>
      </c>
      <c r="R1209" s="8">
        <f t="shared" si="185"/>
        <v>34.75</v>
      </c>
      <c r="S1209" s="8">
        <f t="shared" si="186"/>
        <v>34.1</v>
      </c>
      <c r="T1209" s="8">
        <f t="shared" si="187"/>
        <v>32</v>
      </c>
      <c r="U1209" s="7">
        <f t="shared" si="188"/>
        <v>32.35</v>
      </c>
      <c r="V1209" s="7">
        <f t="shared" si="189"/>
        <v>32.262500000000003</v>
      </c>
    </row>
    <row r="1210" spans="1:22" ht="13.5" x14ac:dyDescent="0.25">
      <c r="A1210" s="3">
        <f>RSI!A1210</f>
        <v>44075</v>
      </c>
      <c r="B1210" s="2">
        <f>RSI!B1210</f>
        <v>3.12</v>
      </c>
      <c r="C1210" s="2">
        <f>RSI!I1210</f>
        <v>94.621476015064005</v>
      </c>
      <c r="D1210" s="2">
        <f>MACD!E1210</f>
        <v>6.8729309203634514E-3</v>
      </c>
      <c r="E1210" s="2">
        <f>MACD!F1210</f>
        <v>8.027213699900641E-3</v>
      </c>
      <c r="F1210" s="2">
        <f>'Moving Avg'!D1210</f>
        <v>3.12</v>
      </c>
      <c r="G1210" s="2">
        <f>'Moving Avg'!F1210</f>
        <v>3.1199999999999992</v>
      </c>
      <c r="H1210" s="2">
        <f>'Moving Avg'!G1210</f>
        <v>3.0898000000000025</v>
      </c>
      <c r="I1210" s="2">
        <f>'Moving Avg'!H1210</f>
        <v>2.9037000000000011</v>
      </c>
      <c r="J1210" s="5" t="str">
        <f>OBV!F1210</f>
        <v>NEUTRAL</v>
      </c>
      <c r="K1210" s="5" t="str">
        <f>OBV!G1210</f>
        <v>NEUTRAL</v>
      </c>
      <c r="L1210" s="5" t="str">
        <f>OBV!H1210</f>
        <v>NEUTRAL</v>
      </c>
      <c r="M1210" s="7">
        <f t="shared" si="180"/>
        <v>0</v>
      </c>
      <c r="N1210" s="7">
        <f t="shared" si="181"/>
        <v>45</v>
      </c>
      <c r="O1210" s="7">
        <f t="shared" si="182"/>
        <v>50</v>
      </c>
      <c r="P1210" s="7">
        <f t="shared" si="183"/>
        <v>33</v>
      </c>
      <c r="Q1210" s="8">
        <f t="shared" si="184"/>
        <v>28.2</v>
      </c>
      <c r="R1210" s="8">
        <f t="shared" si="185"/>
        <v>34.75</v>
      </c>
      <c r="S1210" s="8">
        <f t="shared" si="186"/>
        <v>34.1</v>
      </c>
      <c r="T1210" s="8">
        <f t="shared" si="187"/>
        <v>32</v>
      </c>
      <c r="U1210" s="7">
        <f t="shared" si="188"/>
        <v>32.35</v>
      </c>
      <c r="V1210" s="7">
        <f t="shared" si="189"/>
        <v>32.262500000000003</v>
      </c>
    </row>
    <row r="1211" spans="1:22" ht="13.5" x14ac:dyDescent="0.25">
      <c r="A1211" s="3">
        <f>RSI!A1211</f>
        <v>44076</v>
      </c>
      <c r="B1211" s="2">
        <f>RSI!B1211</f>
        <v>3.12</v>
      </c>
      <c r="C1211" s="2">
        <f>RSI!I1211</f>
        <v>94.621476015064005</v>
      </c>
      <c r="D1211" s="2">
        <f>MACD!E1211</f>
        <v>6.4625152298107835E-3</v>
      </c>
      <c r="E1211" s="2">
        <f>MACD!F1211</f>
        <v>7.7142740058826695E-3</v>
      </c>
      <c r="F1211" s="2">
        <f>'Moving Avg'!D1211</f>
        <v>3.12</v>
      </c>
      <c r="G1211" s="2">
        <f>'Moving Avg'!F1211</f>
        <v>3.1199999999999992</v>
      </c>
      <c r="H1211" s="2">
        <f>'Moving Avg'!G1211</f>
        <v>3.0924000000000023</v>
      </c>
      <c r="I1211" s="2">
        <f>'Moving Avg'!H1211</f>
        <v>2.9073500000000019</v>
      </c>
      <c r="J1211" s="5" t="str">
        <f>OBV!F1211</f>
        <v>NEUTRAL</v>
      </c>
      <c r="K1211" s="5" t="str">
        <f>OBV!G1211</f>
        <v>NEUTRAL</v>
      </c>
      <c r="L1211" s="5" t="str">
        <f>OBV!H1211</f>
        <v>NEUTRAL</v>
      </c>
      <c r="M1211" s="7">
        <f t="shared" si="180"/>
        <v>0</v>
      </c>
      <c r="N1211" s="7">
        <f t="shared" si="181"/>
        <v>45</v>
      </c>
      <c r="O1211" s="7">
        <f t="shared" si="182"/>
        <v>50</v>
      </c>
      <c r="P1211" s="7">
        <f t="shared" si="183"/>
        <v>33</v>
      </c>
      <c r="Q1211" s="8">
        <f t="shared" si="184"/>
        <v>28.2</v>
      </c>
      <c r="R1211" s="8">
        <f t="shared" si="185"/>
        <v>34.75</v>
      </c>
      <c r="S1211" s="8">
        <f t="shared" si="186"/>
        <v>34.1</v>
      </c>
      <c r="T1211" s="8">
        <f t="shared" si="187"/>
        <v>32</v>
      </c>
      <c r="U1211" s="7">
        <f t="shared" si="188"/>
        <v>32.35</v>
      </c>
      <c r="V1211" s="7">
        <f t="shared" si="189"/>
        <v>32.262500000000003</v>
      </c>
    </row>
    <row r="1212" spans="1:22" ht="13.5" x14ac:dyDescent="0.25">
      <c r="A1212" s="3">
        <f>RSI!A1212</f>
        <v>44077</v>
      </c>
      <c r="B1212" s="2">
        <f>RSI!B1212</f>
        <v>3.12</v>
      </c>
      <c r="C1212" s="2">
        <f>RSI!I1212</f>
        <v>94.621476015064005</v>
      </c>
      <c r="D1212" s="2">
        <f>MACD!E1212</f>
        <v>6.0673175778984678E-3</v>
      </c>
      <c r="E1212" s="2">
        <f>MACD!F1212</f>
        <v>7.3848827202858298E-3</v>
      </c>
      <c r="F1212" s="2">
        <f>'Moving Avg'!D1212</f>
        <v>3.12</v>
      </c>
      <c r="G1212" s="2">
        <f>'Moving Avg'!F1212</f>
        <v>3.1199999999999992</v>
      </c>
      <c r="H1212" s="2">
        <f>'Moving Avg'!G1212</f>
        <v>3.0950000000000024</v>
      </c>
      <c r="I1212" s="2">
        <f>'Moving Avg'!H1212</f>
        <v>2.9110000000000018</v>
      </c>
      <c r="J1212" s="5" t="str">
        <f>OBV!F1212</f>
        <v>NEUTRAL</v>
      </c>
      <c r="K1212" s="5" t="str">
        <f>OBV!G1212</f>
        <v>NEUTRAL</v>
      </c>
      <c r="L1212" s="5" t="str">
        <f>OBV!H1212</f>
        <v>NEUTRAL</v>
      </c>
      <c r="M1212" s="7">
        <f t="shared" si="180"/>
        <v>0</v>
      </c>
      <c r="N1212" s="7">
        <f t="shared" si="181"/>
        <v>45</v>
      </c>
      <c r="O1212" s="7">
        <f t="shared" si="182"/>
        <v>50</v>
      </c>
      <c r="P1212" s="7">
        <f t="shared" si="183"/>
        <v>33</v>
      </c>
      <c r="Q1212" s="8">
        <f t="shared" si="184"/>
        <v>28.2</v>
      </c>
      <c r="R1212" s="8">
        <f t="shared" si="185"/>
        <v>34.75</v>
      </c>
      <c r="S1212" s="8">
        <f t="shared" si="186"/>
        <v>34.1</v>
      </c>
      <c r="T1212" s="8">
        <f t="shared" si="187"/>
        <v>32</v>
      </c>
      <c r="U1212" s="7">
        <f t="shared" si="188"/>
        <v>32.35</v>
      </c>
      <c r="V1212" s="7">
        <f t="shared" si="189"/>
        <v>32.262500000000003</v>
      </c>
    </row>
    <row r="1213" spans="1:22" ht="13.5" x14ac:dyDescent="0.25">
      <c r="A1213" s="3">
        <f>RSI!A1213</f>
        <v>44078</v>
      </c>
      <c r="B1213" s="2">
        <f>RSI!B1213</f>
        <v>3.12</v>
      </c>
      <c r="C1213" s="2">
        <f>RSI!I1213</f>
        <v>94.621476015064005</v>
      </c>
      <c r="D1213" s="2">
        <f>MACD!E1213</f>
        <v>5.6885465676779212E-3</v>
      </c>
      <c r="E1213" s="2">
        <f>MACD!F1213</f>
        <v>7.045615489764249E-3</v>
      </c>
      <c r="F1213" s="2">
        <f>'Moving Avg'!D1213</f>
        <v>3.12</v>
      </c>
      <c r="G1213" s="2">
        <f>'Moving Avg'!F1213</f>
        <v>3.1199999999999992</v>
      </c>
      <c r="H1213" s="2">
        <f>'Moving Avg'!G1213</f>
        <v>3.0976000000000021</v>
      </c>
      <c r="I1213" s="2">
        <f>'Moving Avg'!H1213</f>
        <v>2.9146500000000022</v>
      </c>
      <c r="J1213" s="5" t="str">
        <f>OBV!F1213</f>
        <v>NEUTRAL</v>
      </c>
      <c r="K1213" s="5" t="str">
        <f>OBV!G1213</f>
        <v>NEUTRAL</v>
      </c>
      <c r="L1213" s="5" t="str">
        <f>OBV!H1213</f>
        <v>NEUTRAL</v>
      </c>
      <c r="M1213" s="7">
        <f t="shared" si="180"/>
        <v>0</v>
      </c>
      <c r="N1213" s="7">
        <f t="shared" si="181"/>
        <v>45</v>
      </c>
      <c r="O1213" s="7">
        <f t="shared" si="182"/>
        <v>50</v>
      </c>
      <c r="P1213" s="7">
        <f t="shared" si="183"/>
        <v>33</v>
      </c>
      <c r="Q1213" s="8">
        <f t="shared" si="184"/>
        <v>28.2</v>
      </c>
      <c r="R1213" s="8">
        <f t="shared" si="185"/>
        <v>34.75</v>
      </c>
      <c r="S1213" s="8">
        <f t="shared" si="186"/>
        <v>34.1</v>
      </c>
      <c r="T1213" s="8">
        <f t="shared" si="187"/>
        <v>32</v>
      </c>
      <c r="U1213" s="7">
        <f t="shared" si="188"/>
        <v>32.35</v>
      </c>
      <c r="V1213" s="7">
        <f t="shared" si="189"/>
        <v>32.262500000000003</v>
      </c>
    </row>
    <row r="1214" spans="1:22" ht="13.5" x14ac:dyDescent="0.25">
      <c r="A1214" s="3">
        <f>RSI!A1214</f>
        <v>44081</v>
      </c>
      <c r="B1214" s="2">
        <f>RSI!B1214</f>
        <v>3.12</v>
      </c>
      <c r="C1214" s="2">
        <f>RSI!I1214</f>
        <v>94.621476015064005</v>
      </c>
      <c r="D1214" s="2">
        <f>MACD!E1214</f>
        <v>5.3269619121754097E-3</v>
      </c>
      <c r="E1214" s="2">
        <f>MACD!F1214</f>
        <v>6.7018847742464811E-3</v>
      </c>
      <c r="F1214" s="2">
        <f>'Moving Avg'!D1214</f>
        <v>3.12</v>
      </c>
      <c r="G1214" s="2">
        <f>'Moving Avg'!F1214</f>
        <v>3.1199999999999992</v>
      </c>
      <c r="H1214" s="2">
        <f>'Moving Avg'!G1214</f>
        <v>3.1002000000000023</v>
      </c>
      <c r="I1214" s="2">
        <f>'Moving Avg'!H1214</f>
        <v>2.9183000000000021</v>
      </c>
      <c r="J1214" s="5" t="str">
        <f>OBV!F1214</f>
        <v>NEUTRAL</v>
      </c>
      <c r="K1214" s="5" t="str">
        <f>OBV!G1214</f>
        <v>NEUTRAL</v>
      </c>
      <c r="L1214" s="5" t="str">
        <f>OBV!H1214</f>
        <v>NEUTRAL</v>
      </c>
      <c r="M1214" s="7">
        <f t="shared" si="180"/>
        <v>0</v>
      </c>
      <c r="N1214" s="7">
        <f t="shared" si="181"/>
        <v>45</v>
      </c>
      <c r="O1214" s="7">
        <f t="shared" si="182"/>
        <v>50</v>
      </c>
      <c r="P1214" s="7">
        <f t="shared" si="183"/>
        <v>33</v>
      </c>
      <c r="Q1214" s="8">
        <f t="shared" si="184"/>
        <v>28.2</v>
      </c>
      <c r="R1214" s="8">
        <f t="shared" si="185"/>
        <v>34.75</v>
      </c>
      <c r="S1214" s="8">
        <f t="shared" si="186"/>
        <v>34.1</v>
      </c>
      <c r="T1214" s="8">
        <f t="shared" si="187"/>
        <v>32</v>
      </c>
      <c r="U1214" s="7">
        <f t="shared" si="188"/>
        <v>32.35</v>
      </c>
      <c r="V1214" s="7">
        <f t="shared" si="189"/>
        <v>32.262500000000003</v>
      </c>
    </row>
    <row r="1215" spans="1:22" ht="13.5" x14ac:dyDescent="0.25">
      <c r="A1215" s="3">
        <f>RSI!A1215</f>
        <v>44082</v>
      </c>
      <c r="B1215" s="2">
        <f>RSI!B1215</f>
        <v>3.12</v>
      </c>
      <c r="C1215" s="2">
        <f>RSI!I1215</f>
        <v>94.621476015064005</v>
      </c>
      <c r="D1215" s="2">
        <f>MACD!E1215</f>
        <v>4.9829629722553115E-3</v>
      </c>
      <c r="E1215" s="2">
        <f>MACD!F1215</f>
        <v>6.3581004138482475E-3</v>
      </c>
      <c r="F1215" s="2">
        <f>'Moving Avg'!D1215</f>
        <v>3.12</v>
      </c>
      <c r="G1215" s="2">
        <f>'Moving Avg'!F1215</f>
        <v>3.1199999999999992</v>
      </c>
      <c r="H1215" s="2">
        <f>'Moving Avg'!G1215</f>
        <v>3.102800000000002</v>
      </c>
      <c r="I1215" s="2">
        <f>'Moving Avg'!H1215</f>
        <v>2.921950000000002</v>
      </c>
      <c r="J1215" s="5" t="str">
        <f>OBV!F1215</f>
        <v>NEUTRAL</v>
      </c>
      <c r="K1215" s="5" t="str">
        <f>OBV!G1215</f>
        <v>NEUTRAL</v>
      </c>
      <c r="L1215" s="5" t="str">
        <f>OBV!H1215</f>
        <v>NEUTRAL</v>
      </c>
      <c r="M1215" s="7">
        <f t="shared" si="180"/>
        <v>0</v>
      </c>
      <c r="N1215" s="7">
        <f t="shared" si="181"/>
        <v>45</v>
      </c>
      <c r="O1215" s="7">
        <f t="shared" si="182"/>
        <v>50</v>
      </c>
      <c r="P1215" s="7">
        <f t="shared" si="183"/>
        <v>33</v>
      </c>
      <c r="Q1215" s="8">
        <f t="shared" si="184"/>
        <v>28.2</v>
      </c>
      <c r="R1215" s="8">
        <f t="shared" si="185"/>
        <v>34.75</v>
      </c>
      <c r="S1215" s="8">
        <f t="shared" si="186"/>
        <v>34.1</v>
      </c>
      <c r="T1215" s="8">
        <f t="shared" si="187"/>
        <v>32</v>
      </c>
      <c r="U1215" s="7">
        <f t="shared" si="188"/>
        <v>32.35</v>
      </c>
      <c r="V1215" s="7">
        <f t="shared" si="189"/>
        <v>32.262500000000003</v>
      </c>
    </row>
    <row r="1216" spans="1:22" ht="13.5" x14ac:dyDescent="0.25">
      <c r="A1216" s="3">
        <f>RSI!A1216</f>
        <v>44083</v>
      </c>
      <c r="B1216" s="2">
        <f>RSI!B1216</f>
        <v>3.12</v>
      </c>
      <c r="C1216" s="2">
        <f>RSI!I1216</f>
        <v>94.621476015064005</v>
      </c>
      <c r="D1216" s="2">
        <f>MACD!E1216</f>
        <v>4.6566622304688998E-3</v>
      </c>
      <c r="E1216" s="2">
        <f>MACD!F1216</f>
        <v>6.0178127771723785E-3</v>
      </c>
      <c r="F1216" s="2">
        <f>'Moving Avg'!D1216</f>
        <v>3.12</v>
      </c>
      <c r="G1216" s="2">
        <f>'Moving Avg'!F1216</f>
        <v>3.1199999999999992</v>
      </c>
      <c r="H1216" s="2">
        <f>'Moving Avg'!G1216</f>
        <v>3.1054000000000017</v>
      </c>
      <c r="I1216" s="2">
        <f>'Moving Avg'!H1216</f>
        <v>2.9252500000000019</v>
      </c>
      <c r="J1216" s="5" t="str">
        <f>OBV!F1216</f>
        <v>NEUTRAL</v>
      </c>
      <c r="K1216" s="5" t="str">
        <f>OBV!G1216</f>
        <v>NEUTRAL</v>
      </c>
      <c r="L1216" s="5" t="str">
        <f>OBV!H1216</f>
        <v>NEUTRAL</v>
      </c>
      <c r="M1216" s="7">
        <f t="shared" si="180"/>
        <v>0</v>
      </c>
      <c r="N1216" s="7">
        <f t="shared" si="181"/>
        <v>45</v>
      </c>
      <c r="O1216" s="7">
        <f t="shared" si="182"/>
        <v>50</v>
      </c>
      <c r="P1216" s="7">
        <f t="shared" si="183"/>
        <v>33</v>
      </c>
      <c r="Q1216" s="8">
        <f t="shared" si="184"/>
        <v>28.2</v>
      </c>
      <c r="R1216" s="8">
        <f t="shared" si="185"/>
        <v>34.75</v>
      </c>
      <c r="S1216" s="8">
        <f t="shared" si="186"/>
        <v>34.1</v>
      </c>
      <c r="T1216" s="8">
        <f t="shared" si="187"/>
        <v>32</v>
      </c>
      <c r="U1216" s="7">
        <f t="shared" si="188"/>
        <v>32.35</v>
      </c>
      <c r="V1216" s="7">
        <f t="shared" si="189"/>
        <v>32.262500000000003</v>
      </c>
    </row>
    <row r="1217" spans="1:22" ht="13.5" x14ac:dyDescent="0.25">
      <c r="A1217" s="3">
        <f>RSI!A1217</f>
        <v>44084</v>
      </c>
      <c r="B1217" s="2">
        <f>RSI!B1217</f>
        <v>3.12</v>
      </c>
      <c r="C1217" s="2">
        <f>RSI!I1217</f>
        <v>94.621476015064005</v>
      </c>
      <c r="D1217" s="2">
        <f>MACD!E1217</f>
        <v>4.3479461253030927E-3</v>
      </c>
      <c r="E1217" s="2">
        <f>MACD!F1217</f>
        <v>5.6838394467985213E-3</v>
      </c>
      <c r="F1217" s="2">
        <f>'Moving Avg'!D1217</f>
        <v>3.12</v>
      </c>
      <c r="G1217" s="2">
        <f>'Moving Avg'!F1217</f>
        <v>3.1199999999999992</v>
      </c>
      <c r="H1217" s="2">
        <f>'Moving Avg'!G1217</f>
        <v>3.1080000000000023</v>
      </c>
      <c r="I1217" s="2">
        <f>'Moving Avg'!H1217</f>
        <v>2.9282000000000021</v>
      </c>
      <c r="J1217" s="5" t="str">
        <f>OBV!F1217</f>
        <v>NEUTRAL</v>
      </c>
      <c r="K1217" s="5" t="str">
        <f>OBV!G1217</f>
        <v>NEUTRAL</v>
      </c>
      <c r="L1217" s="5" t="str">
        <f>OBV!H1217</f>
        <v>NEUTRAL</v>
      </c>
      <c r="M1217" s="7">
        <f t="shared" si="180"/>
        <v>0</v>
      </c>
      <c r="N1217" s="7">
        <f t="shared" si="181"/>
        <v>45</v>
      </c>
      <c r="O1217" s="7">
        <f t="shared" si="182"/>
        <v>50</v>
      </c>
      <c r="P1217" s="7">
        <f t="shared" si="183"/>
        <v>33</v>
      </c>
      <c r="Q1217" s="8">
        <f t="shared" si="184"/>
        <v>28.2</v>
      </c>
      <c r="R1217" s="8">
        <f t="shared" si="185"/>
        <v>34.75</v>
      </c>
      <c r="S1217" s="8">
        <f t="shared" si="186"/>
        <v>34.1</v>
      </c>
      <c r="T1217" s="8">
        <f t="shared" si="187"/>
        <v>32</v>
      </c>
      <c r="U1217" s="7">
        <f t="shared" si="188"/>
        <v>32.35</v>
      </c>
      <c r="V1217" s="7">
        <f t="shared" si="189"/>
        <v>32.262500000000003</v>
      </c>
    </row>
    <row r="1218" spans="1:22" ht="13.5" x14ac:dyDescent="0.25">
      <c r="A1218" s="3">
        <f>RSI!A1218</f>
        <v>44085</v>
      </c>
      <c r="B1218" s="2">
        <f>RSI!B1218</f>
        <v>3.12</v>
      </c>
      <c r="C1218" s="2">
        <f>RSI!I1218</f>
        <v>94.621476015064005</v>
      </c>
      <c r="D1218" s="2">
        <f>MACD!E1218</f>
        <v>4.0565252893434156E-3</v>
      </c>
      <c r="E1218" s="2">
        <f>MACD!F1218</f>
        <v>5.3583766153075E-3</v>
      </c>
      <c r="F1218" s="2">
        <f>'Moving Avg'!D1218</f>
        <v>3.12</v>
      </c>
      <c r="G1218" s="2">
        <f>'Moving Avg'!F1218</f>
        <v>3.1199999999999992</v>
      </c>
      <c r="H1218" s="2">
        <f>'Moving Avg'!G1218</f>
        <v>3.1106000000000025</v>
      </c>
      <c r="I1218" s="2">
        <f>'Moving Avg'!H1218</f>
        <v>2.9311500000000019</v>
      </c>
      <c r="J1218" s="5" t="str">
        <f>OBV!F1218</f>
        <v>NEUTRAL</v>
      </c>
      <c r="K1218" s="5" t="str">
        <f>OBV!G1218</f>
        <v>NEUTRAL</v>
      </c>
      <c r="L1218" s="5" t="str">
        <f>OBV!H1218</f>
        <v>NEUTRAL</v>
      </c>
      <c r="M1218" s="7">
        <f t="shared" ref="M1218:M1281" si="190">IF(C1218&lt;30,50, IF(C1218&gt;70, 0, 25))</f>
        <v>0</v>
      </c>
      <c r="N1218" s="7">
        <f t="shared" ref="N1218:N1281" si="191">IF(E1218-D1218&gt;0.02, 100, IF(E1218-D1218&lt;0,0,45))</f>
        <v>45</v>
      </c>
      <c r="O1218" s="7">
        <f t="shared" ref="O1218:O1281" si="192">IF(F1218-I1218&gt;10,100,IF(F1218-I1218&gt;5,75, IF(F1218-I1218&gt;0,50,0)))</f>
        <v>50</v>
      </c>
      <c r="P1218" s="7">
        <f t="shared" ref="P1218:P1281" si="193">IF(L1218="confirmed bullish", 34, IF(L1218="bullish divergence",17, 0))+IF(J1218="bullish",33,IF(J1218="bearish",0,16.5))+IF(K1218="strong",33,IF(K1218="weak",0,16.5))</f>
        <v>33</v>
      </c>
      <c r="Q1218" s="8">
        <f t="shared" si="184"/>
        <v>28.2</v>
      </c>
      <c r="R1218" s="8">
        <f t="shared" si="185"/>
        <v>34.75</v>
      </c>
      <c r="S1218" s="8">
        <f t="shared" si="186"/>
        <v>34.1</v>
      </c>
      <c r="T1218" s="8">
        <f t="shared" si="187"/>
        <v>32</v>
      </c>
      <c r="U1218" s="7">
        <f t="shared" si="188"/>
        <v>32.35</v>
      </c>
      <c r="V1218" s="7">
        <f t="shared" si="189"/>
        <v>32.262500000000003</v>
      </c>
    </row>
    <row r="1219" spans="1:22" ht="13.5" x14ac:dyDescent="0.25">
      <c r="A1219" s="3">
        <f>RSI!A1219</f>
        <v>44088</v>
      </c>
      <c r="B1219" s="2">
        <f>RSI!B1219</f>
        <v>3.12</v>
      </c>
      <c r="C1219" s="2">
        <f>RSI!I1219</f>
        <v>94.621476015064005</v>
      </c>
      <c r="D1219" s="2">
        <f>MACD!E1219</f>
        <v>3.7819759131432207E-3</v>
      </c>
      <c r="E1219" s="2">
        <f>MACD!F1219</f>
        <v>5.0430964748746443E-3</v>
      </c>
      <c r="F1219" s="2">
        <f>'Moving Avg'!D1219</f>
        <v>3.12</v>
      </c>
      <c r="G1219" s="2">
        <f>'Moving Avg'!F1219</f>
        <v>3.1199999999999992</v>
      </c>
      <c r="H1219" s="2">
        <f>'Moving Avg'!G1219</f>
        <v>3.1132000000000022</v>
      </c>
      <c r="I1219" s="2">
        <f>'Moving Avg'!H1219</f>
        <v>2.9341000000000022</v>
      </c>
      <c r="J1219" s="5" t="str">
        <f>OBV!F1219</f>
        <v>NEUTRAL</v>
      </c>
      <c r="K1219" s="5" t="str">
        <f>OBV!G1219</f>
        <v>NEUTRAL</v>
      </c>
      <c r="L1219" s="5" t="str">
        <f>OBV!H1219</f>
        <v>NEUTRAL</v>
      </c>
      <c r="M1219" s="7">
        <f t="shared" si="190"/>
        <v>0</v>
      </c>
      <c r="N1219" s="7">
        <f t="shared" si="191"/>
        <v>45</v>
      </c>
      <c r="O1219" s="7">
        <f t="shared" si="192"/>
        <v>50</v>
      </c>
      <c r="P1219" s="7">
        <f t="shared" si="193"/>
        <v>33</v>
      </c>
      <c r="Q1219" s="8">
        <f t="shared" ref="Q1219:Q1282" si="194">0.35*M1219+N1219*0.35+O1219*0.15+P1219*0.15</f>
        <v>28.2</v>
      </c>
      <c r="R1219" s="8">
        <f t="shared" ref="R1219:R1282" si="195">M1219*0.2+N1219*0.2+O1219*0.35+P1219*0.25</f>
        <v>34.75</v>
      </c>
      <c r="S1219" s="8">
        <f t="shared" ref="S1219:S1282" si="196">M1219*0.15+N1219*0.15+O1219*0.25+P1219*0.45</f>
        <v>34.1</v>
      </c>
      <c r="T1219" s="8">
        <f t="shared" ref="T1219:T1282" si="197">0.25*SUM(M1219:P1219)</f>
        <v>32</v>
      </c>
      <c r="U1219" s="7">
        <f t="shared" ref="U1219:U1282" si="198">SUM(Q1219:S1219)/3</f>
        <v>32.35</v>
      </c>
      <c r="V1219" s="7">
        <f t="shared" ref="V1219:V1282" si="199">SUM(Q1219:T1219)/4</f>
        <v>32.262500000000003</v>
      </c>
    </row>
    <row r="1220" spans="1:22" ht="13.5" x14ac:dyDescent="0.25">
      <c r="A1220" s="3">
        <f>RSI!A1220</f>
        <v>44089</v>
      </c>
      <c r="B1220" s="2">
        <f>RSI!B1220</f>
        <v>3.12</v>
      </c>
      <c r="C1220" s="2">
        <f>RSI!I1220</f>
        <v>94.621476015064005</v>
      </c>
      <c r="D1220" s="2">
        <f>MACD!E1220</f>
        <v>3.5237736849165202E-3</v>
      </c>
      <c r="E1220" s="2">
        <f>MACD!F1220</f>
        <v>4.73923191688302E-3</v>
      </c>
      <c r="F1220" s="2">
        <f>'Moving Avg'!D1220</f>
        <v>3.12</v>
      </c>
      <c r="G1220" s="2">
        <f>'Moving Avg'!F1220</f>
        <v>3.1199999999999992</v>
      </c>
      <c r="H1220" s="2">
        <f>'Moving Avg'!G1220</f>
        <v>3.1158000000000019</v>
      </c>
      <c r="I1220" s="2">
        <f>'Moving Avg'!H1220</f>
        <v>2.9370500000000019</v>
      </c>
      <c r="J1220" s="5" t="str">
        <f>OBV!F1220</f>
        <v>NEUTRAL</v>
      </c>
      <c r="K1220" s="5" t="str">
        <f>OBV!G1220</f>
        <v>NEUTRAL</v>
      </c>
      <c r="L1220" s="5" t="str">
        <f>OBV!H1220</f>
        <v>NEUTRAL</v>
      </c>
      <c r="M1220" s="7">
        <f t="shared" si="190"/>
        <v>0</v>
      </c>
      <c r="N1220" s="7">
        <f t="shared" si="191"/>
        <v>45</v>
      </c>
      <c r="O1220" s="7">
        <f t="shared" si="192"/>
        <v>50</v>
      </c>
      <c r="P1220" s="7">
        <f t="shared" si="193"/>
        <v>33</v>
      </c>
      <c r="Q1220" s="8">
        <f t="shared" si="194"/>
        <v>28.2</v>
      </c>
      <c r="R1220" s="8">
        <f t="shared" si="195"/>
        <v>34.75</v>
      </c>
      <c r="S1220" s="8">
        <f t="shared" si="196"/>
        <v>34.1</v>
      </c>
      <c r="T1220" s="8">
        <f t="shared" si="197"/>
        <v>32</v>
      </c>
      <c r="U1220" s="7">
        <f t="shared" si="198"/>
        <v>32.35</v>
      </c>
      <c r="V1220" s="7">
        <f t="shared" si="199"/>
        <v>32.262500000000003</v>
      </c>
    </row>
    <row r="1221" spans="1:22" ht="13.5" x14ac:dyDescent="0.25">
      <c r="A1221" s="3">
        <f>RSI!A1221</f>
        <v>44090</v>
      </c>
      <c r="B1221" s="2">
        <f>RSI!B1221</f>
        <v>3.12</v>
      </c>
      <c r="C1221" s="2">
        <f>RSI!I1221</f>
        <v>94.621476015064005</v>
      </c>
      <c r="D1221" s="2">
        <f>MACD!E1221</f>
        <v>3.281321526791281E-3</v>
      </c>
      <c r="E1221" s="2">
        <f>MACD!F1221</f>
        <v>4.4476498388646719E-3</v>
      </c>
      <c r="F1221" s="2">
        <f>'Moving Avg'!D1221</f>
        <v>3.12</v>
      </c>
      <c r="G1221" s="2">
        <f>'Moving Avg'!F1221</f>
        <v>3.1199999999999992</v>
      </c>
      <c r="H1221" s="2">
        <f>'Moving Avg'!G1221</f>
        <v>3.1182000000000021</v>
      </c>
      <c r="I1221" s="2">
        <f>'Moving Avg'!H1221</f>
        <v>2.9400000000000022</v>
      </c>
      <c r="J1221" s="5" t="str">
        <f>OBV!F1221</f>
        <v>NEUTRAL</v>
      </c>
      <c r="K1221" s="5" t="str">
        <f>OBV!G1221</f>
        <v>NEUTRAL</v>
      </c>
      <c r="L1221" s="5" t="str">
        <f>OBV!H1221</f>
        <v>NEUTRAL</v>
      </c>
      <c r="M1221" s="7">
        <f t="shared" si="190"/>
        <v>0</v>
      </c>
      <c r="N1221" s="7">
        <f t="shared" si="191"/>
        <v>45</v>
      </c>
      <c r="O1221" s="7">
        <f t="shared" si="192"/>
        <v>50</v>
      </c>
      <c r="P1221" s="7">
        <f t="shared" si="193"/>
        <v>33</v>
      </c>
      <c r="Q1221" s="8">
        <f t="shared" si="194"/>
        <v>28.2</v>
      </c>
      <c r="R1221" s="8">
        <f t="shared" si="195"/>
        <v>34.75</v>
      </c>
      <c r="S1221" s="8">
        <f t="shared" si="196"/>
        <v>34.1</v>
      </c>
      <c r="T1221" s="8">
        <f t="shared" si="197"/>
        <v>32</v>
      </c>
      <c r="U1221" s="7">
        <f t="shared" si="198"/>
        <v>32.35</v>
      </c>
      <c r="V1221" s="7">
        <f t="shared" si="199"/>
        <v>32.262500000000003</v>
      </c>
    </row>
    <row r="1222" spans="1:22" ht="13.5" x14ac:dyDescent="0.25">
      <c r="A1222" s="3">
        <f>RSI!A1222</f>
        <v>44091</v>
      </c>
      <c r="B1222" s="2">
        <f>RSI!B1222</f>
        <v>3.12</v>
      </c>
      <c r="C1222" s="2">
        <f>RSI!I1222</f>
        <v>94.621476015064005</v>
      </c>
      <c r="D1222" s="2">
        <f>MACD!E1222</f>
        <v>3.0539721547353516E-3</v>
      </c>
      <c r="E1222" s="2">
        <f>MACD!F1222</f>
        <v>4.1689143020388082E-3</v>
      </c>
      <c r="F1222" s="2">
        <f>'Moving Avg'!D1222</f>
        <v>3.12</v>
      </c>
      <c r="G1222" s="2">
        <f>'Moving Avg'!F1222</f>
        <v>3.1199999999999992</v>
      </c>
      <c r="H1222" s="2">
        <f>'Moving Avg'!G1222</f>
        <v>3.1200000000000023</v>
      </c>
      <c r="I1222" s="2">
        <f>'Moving Avg'!H1222</f>
        <v>2.9429500000000024</v>
      </c>
      <c r="J1222" s="5" t="str">
        <f>OBV!F1222</f>
        <v>NEUTRAL</v>
      </c>
      <c r="K1222" s="5" t="str">
        <f>OBV!G1222</f>
        <v>NEUTRAL</v>
      </c>
      <c r="L1222" s="5" t="str">
        <f>OBV!H1222</f>
        <v>NEUTRAL</v>
      </c>
      <c r="M1222" s="7">
        <f t="shared" si="190"/>
        <v>0</v>
      </c>
      <c r="N1222" s="7">
        <f t="shared" si="191"/>
        <v>45</v>
      </c>
      <c r="O1222" s="7">
        <f t="shared" si="192"/>
        <v>50</v>
      </c>
      <c r="P1222" s="7">
        <f t="shared" si="193"/>
        <v>33</v>
      </c>
      <c r="Q1222" s="8">
        <f t="shared" si="194"/>
        <v>28.2</v>
      </c>
      <c r="R1222" s="8">
        <f t="shared" si="195"/>
        <v>34.75</v>
      </c>
      <c r="S1222" s="8">
        <f t="shared" si="196"/>
        <v>34.1</v>
      </c>
      <c r="T1222" s="8">
        <f t="shared" si="197"/>
        <v>32</v>
      </c>
      <c r="U1222" s="7">
        <f t="shared" si="198"/>
        <v>32.35</v>
      </c>
      <c r="V1222" s="7">
        <f t="shared" si="199"/>
        <v>32.262500000000003</v>
      </c>
    </row>
    <row r="1223" spans="1:22" ht="13.5" x14ac:dyDescent="0.25">
      <c r="A1223" s="3">
        <f>RSI!A1223</f>
        <v>44092</v>
      </c>
      <c r="B1223" s="2">
        <f>RSI!B1223</f>
        <v>3.12</v>
      </c>
      <c r="C1223" s="2">
        <f>RSI!I1223</f>
        <v>94.621476015064005</v>
      </c>
      <c r="D1223" s="2">
        <f>MACD!E1223</f>
        <v>2.8410463258623508E-3</v>
      </c>
      <c r="E1223" s="2">
        <f>MACD!F1223</f>
        <v>3.9033407068035167E-3</v>
      </c>
      <c r="F1223" s="2">
        <f>'Moving Avg'!D1223</f>
        <v>3.12</v>
      </c>
      <c r="G1223" s="2">
        <f>'Moving Avg'!F1223</f>
        <v>3.1199999999999992</v>
      </c>
      <c r="H1223" s="2">
        <f>'Moving Avg'!G1223</f>
        <v>3.1200000000000023</v>
      </c>
      <c r="I1223" s="2">
        <f>'Moving Avg'!H1223</f>
        <v>2.9459000000000022</v>
      </c>
      <c r="J1223" s="5" t="str">
        <f>OBV!F1223</f>
        <v>NEUTRAL</v>
      </c>
      <c r="K1223" s="5" t="str">
        <f>OBV!G1223</f>
        <v>NEUTRAL</v>
      </c>
      <c r="L1223" s="5" t="str">
        <f>OBV!H1223</f>
        <v>NEUTRAL</v>
      </c>
      <c r="M1223" s="7">
        <f t="shared" si="190"/>
        <v>0</v>
      </c>
      <c r="N1223" s="7">
        <f t="shared" si="191"/>
        <v>45</v>
      </c>
      <c r="O1223" s="7">
        <f t="shared" si="192"/>
        <v>50</v>
      </c>
      <c r="P1223" s="7">
        <f t="shared" si="193"/>
        <v>33</v>
      </c>
      <c r="Q1223" s="8">
        <f t="shared" si="194"/>
        <v>28.2</v>
      </c>
      <c r="R1223" s="8">
        <f t="shared" si="195"/>
        <v>34.75</v>
      </c>
      <c r="S1223" s="8">
        <f t="shared" si="196"/>
        <v>34.1</v>
      </c>
      <c r="T1223" s="8">
        <f t="shared" si="197"/>
        <v>32</v>
      </c>
      <c r="U1223" s="7">
        <f t="shared" si="198"/>
        <v>32.35</v>
      </c>
      <c r="V1223" s="7">
        <f t="shared" si="199"/>
        <v>32.262500000000003</v>
      </c>
    </row>
    <row r="1224" spans="1:22" ht="13.5" x14ac:dyDescent="0.25">
      <c r="A1224" s="3">
        <f>RSI!A1224</f>
        <v>44095</v>
      </c>
      <c r="B1224" s="2">
        <f>RSI!B1224</f>
        <v>3.12</v>
      </c>
      <c r="C1224" s="2">
        <f>RSI!I1224</f>
        <v>94.621476015064005</v>
      </c>
      <c r="D1224" s="2">
        <f>MACD!E1224</f>
        <v>2.6418474989577945E-3</v>
      </c>
      <c r="E1224" s="2">
        <f>MACD!F1224</f>
        <v>3.6510420652343728E-3</v>
      </c>
      <c r="F1224" s="2">
        <f>'Moving Avg'!D1224</f>
        <v>3.12</v>
      </c>
      <c r="G1224" s="2">
        <f>'Moving Avg'!F1224</f>
        <v>3.1199999999999992</v>
      </c>
      <c r="H1224" s="2">
        <f>'Moving Avg'!G1224</f>
        <v>3.1200000000000023</v>
      </c>
      <c r="I1224" s="2">
        <f>'Moving Avg'!H1224</f>
        <v>2.948850000000002</v>
      </c>
      <c r="J1224" s="5" t="str">
        <f>OBV!F1224</f>
        <v>NEUTRAL</v>
      </c>
      <c r="K1224" s="5" t="str">
        <f>OBV!G1224</f>
        <v>NEUTRAL</v>
      </c>
      <c r="L1224" s="5" t="str">
        <f>OBV!H1224</f>
        <v>NEUTRAL</v>
      </c>
      <c r="M1224" s="7">
        <f t="shared" si="190"/>
        <v>0</v>
      </c>
      <c r="N1224" s="7">
        <f t="shared" si="191"/>
        <v>45</v>
      </c>
      <c r="O1224" s="7">
        <f t="shared" si="192"/>
        <v>50</v>
      </c>
      <c r="P1224" s="7">
        <f t="shared" si="193"/>
        <v>33</v>
      </c>
      <c r="Q1224" s="8">
        <f t="shared" si="194"/>
        <v>28.2</v>
      </c>
      <c r="R1224" s="8">
        <f t="shared" si="195"/>
        <v>34.75</v>
      </c>
      <c r="S1224" s="8">
        <f t="shared" si="196"/>
        <v>34.1</v>
      </c>
      <c r="T1224" s="8">
        <f t="shared" si="197"/>
        <v>32</v>
      </c>
      <c r="U1224" s="7">
        <f t="shared" si="198"/>
        <v>32.35</v>
      </c>
      <c r="V1224" s="7">
        <f t="shared" si="199"/>
        <v>32.262500000000003</v>
      </c>
    </row>
    <row r="1225" spans="1:22" ht="13.5" x14ac:dyDescent="0.25">
      <c r="A1225" s="3">
        <f>RSI!A1225</f>
        <v>44096</v>
      </c>
      <c r="B1225" s="2">
        <f>RSI!B1225</f>
        <v>3.12</v>
      </c>
      <c r="C1225" s="2">
        <f>RSI!I1225</f>
        <v>94.621476015064005</v>
      </c>
      <c r="D1225" s="2">
        <f>MACD!E1225</f>
        <v>2.4556735177765354E-3</v>
      </c>
      <c r="E1225" s="2">
        <f>MACD!F1225</f>
        <v>3.4119683557428055E-3</v>
      </c>
      <c r="F1225" s="2">
        <f>'Moving Avg'!D1225</f>
        <v>3.12</v>
      </c>
      <c r="G1225" s="2">
        <f>'Moving Avg'!F1225</f>
        <v>3.1199999999999992</v>
      </c>
      <c r="H1225" s="2">
        <f>'Moving Avg'!G1225</f>
        <v>3.1200000000000023</v>
      </c>
      <c r="I1225" s="2">
        <f>'Moving Avg'!H1225</f>
        <v>2.9518000000000022</v>
      </c>
      <c r="J1225" s="5" t="str">
        <f>OBV!F1225</f>
        <v>NEUTRAL</v>
      </c>
      <c r="K1225" s="5" t="str">
        <f>OBV!G1225</f>
        <v>NEUTRAL</v>
      </c>
      <c r="L1225" s="5" t="str">
        <f>OBV!H1225</f>
        <v>NEUTRAL</v>
      </c>
      <c r="M1225" s="7">
        <f t="shared" si="190"/>
        <v>0</v>
      </c>
      <c r="N1225" s="7">
        <f t="shared" si="191"/>
        <v>45</v>
      </c>
      <c r="O1225" s="7">
        <f t="shared" si="192"/>
        <v>50</v>
      </c>
      <c r="P1225" s="7">
        <f t="shared" si="193"/>
        <v>33</v>
      </c>
      <c r="Q1225" s="8">
        <f t="shared" si="194"/>
        <v>28.2</v>
      </c>
      <c r="R1225" s="8">
        <f t="shared" si="195"/>
        <v>34.75</v>
      </c>
      <c r="S1225" s="8">
        <f t="shared" si="196"/>
        <v>34.1</v>
      </c>
      <c r="T1225" s="8">
        <f t="shared" si="197"/>
        <v>32</v>
      </c>
      <c r="U1225" s="7">
        <f t="shared" si="198"/>
        <v>32.35</v>
      </c>
      <c r="V1225" s="7">
        <f t="shared" si="199"/>
        <v>32.262500000000003</v>
      </c>
    </row>
    <row r="1226" spans="1:22" ht="13.5" x14ac:dyDescent="0.25">
      <c r="A1226" s="3">
        <f>RSI!A1226</f>
        <v>44097</v>
      </c>
      <c r="B1226" s="2">
        <f>RSI!B1226</f>
        <v>3.12</v>
      </c>
      <c r="C1226" s="2">
        <f>RSI!I1226</f>
        <v>94.621476015064005</v>
      </c>
      <c r="D1226" s="2">
        <f>MACD!E1226</f>
        <v>2.2818258286143589E-3</v>
      </c>
      <c r="E1226" s="2">
        <f>MACD!F1226</f>
        <v>3.1859398503171162E-3</v>
      </c>
      <c r="F1226" s="2">
        <f>'Moving Avg'!D1226</f>
        <v>3.12</v>
      </c>
      <c r="G1226" s="2">
        <f>'Moving Avg'!F1226</f>
        <v>3.1199999999999992</v>
      </c>
      <c r="H1226" s="2">
        <f>'Moving Avg'!G1226</f>
        <v>3.1200000000000023</v>
      </c>
      <c r="I1226" s="2">
        <f>'Moving Avg'!H1226</f>
        <v>2.9549000000000025</v>
      </c>
      <c r="J1226" s="5" t="str">
        <f>OBV!F1226</f>
        <v>NEUTRAL</v>
      </c>
      <c r="K1226" s="5" t="str">
        <f>OBV!G1226</f>
        <v>NEUTRAL</v>
      </c>
      <c r="L1226" s="5" t="str">
        <f>OBV!H1226</f>
        <v>NEUTRAL</v>
      </c>
      <c r="M1226" s="7">
        <f t="shared" si="190"/>
        <v>0</v>
      </c>
      <c r="N1226" s="7">
        <f t="shared" si="191"/>
        <v>45</v>
      </c>
      <c r="O1226" s="7">
        <f t="shared" si="192"/>
        <v>50</v>
      </c>
      <c r="P1226" s="7">
        <f t="shared" si="193"/>
        <v>33</v>
      </c>
      <c r="Q1226" s="8">
        <f t="shared" si="194"/>
        <v>28.2</v>
      </c>
      <c r="R1226" s="8">
        <f t="shared" si="195"/>
        <v>34.75</v>
      </c>
      <c r="S1226" s="8">
        <f t="shared" si="196"/>
        <v>34.1</v>
      </c>
      <c r="T1226" s="8">
        <f t="shared" si="197"/>
        <v>32</v>
      </c>
      <c r="U1226" s="7">
        <f t="shared" si="198"/>
        <v>32.35</v>
      </c>
      <c r="V1226" s="7">
        <f t="shared" si="199"/>
        <v>32.262500000000003</v>
      </c>
    </row>
    <row r="1227" spans="1:22" ht="13.5" x14ac:dyDescent="0.25">
      <c r="A1227" s="3">
        <f>RSI!A1227</f>
        <v>44098</v>
      </c>
      <c r="B1227" s="2">
        <f>RSI!B1227</f>
        <v>3.12</v>
      </c>
      <c r="C1227" s="2">
        <f>RSI!I1227</f>
        <v>94.621476015064005</v>
      </c>
      <c r="D1227" s="2">
        <f>MACD!E1227</f>
        <v>2.1196166609955824E-3</v>
      </c>
      <c r="E1227" s="2">
        <f>MACD!F1227</f>
        <v>2.9726752124528094E-3</v>
      </c>
      <c r="F1227" s="2">
        <f>'Moving Avg'!D1227</f>
        <v>3.12</v>
      </c>
      <c r="G1227" s="2">
        <f>'Moving Avg'!F1227</f>
        <v>3.1199999999999992</v>
      </c>
      <c r="H1227" s="2">
        <f>'Moving Avg'!G1227</f>
        <v>3.1200000000000023</v>
      </c>
      <c r="I1227" s="2">
        <f>'Moving Avg'!H1227</f>
        <v>2.9580000000000024</v>
      </c>
      <c r="J1227" s="5" t="str">
        <f>OBV!F1227</f>
        <v>NEUTRAL</v>
      </c>
      <c r="K1227" s="5" t="str">
        <f>OBV!G1227</f>
        <v>NEUTRAL</v>
      </c>
      <c r="L1227" s="5" t="str">
        <f>OBV!H1227</f>
        <v>NEUTRAL</v>
      </c>
      <c r="M1227" s="7">
        <f t="shared" si="190"/>
        <v>0</v>
      </c>
      <c r="N1227" s="7">
        <f t="shared" si="191"/>
        <v>45</v>
      </c>
      <c r="O1227" s="7">
        <f t="shared" si="192"/>
        <v>50</v>
      </c>
      <c r="P1227" s="7">
        <f t="shared" si="193"/>
        <v>33</v>
      </c>
      <c r="Q1227" s="8">
        <f t="shared" si="194"/>
        <v>28.2</v>
      </c>
      <c r="R1227" s="8">
        <f t="shared" si="195"/>
        <v>34.75</v>
      </c>
      <c r="S1227" s="8">
        <f t="shared" si="196"/>
        <v>34.1</v>
      </c>
      <c r="T1227" s="8">
        <f t="shared" si="197"/>
        <v>32</v>
      </c>
      <c r="U1227" s="7">
        <f t="shared" si="198"/>
        <v>32.35</v>
      </c>
      <c r="V1227" s="7">
        <f t="shared" si="199"/>
        <v>32.262500000000003</v>
      </c>
    </row>
    <row r="1228" spans="1:22" ht="13.5" x14ac:dyDescent="0.25">
      <c r="A1228" s="3">
        <f>RSI!A1228</f>
        <v>44099</v>
      </c>
      <c r="B1228" s="2">
        <f>RSI!B1228</f>
        <v>3.12</v>
      </c>
      <c r="C1228" s="2">
        <f>RSI!I1228</f>
        <v>94.621476015064005</v>
      </c>
      <c r="D1228" s="2">
        <f>MACD!E1228</f>
        <v>1.9683745306848799E-3</v>
      </c>
      <c r="E1228" s="2">
        <f>MACD!F1228</f>
        <v>2.7718150760992237E-3</v>
      </c>
      <c r="F1228" s="2">
        <f>'Moving Avg'!D1228</f>
        <v>3.12</v>
      </c>
      <c r="G1228" s="2">
        <f>'Moving Avg'!F1228</f>
        <v>3.1199999999999992</v>
      </c>
      <c r="H1228" s="2">
        <f>'Moving Avg'!G1228</f>
        <v>3.1200000000000023</v>
      </c>
      <c r="I1228" s="2">
        <f>'Moving Avg'!H1228</f>
        <v>2.9611000000000023</v>
      </c>
      <c r="J1228" s="5" t="str">
        <f>OBV!F1228</f>
        <v>NEUTRAL</v>
      </c>
      <c r="K1228" s="5" t="str">
        <f>OBV!G1228</f>
        <v>NEUTRAL</v>
      </c>
      <c r="L1228" s="5" t="str">
        <f>OBV!H1228</f>
        <v>NEUTRAL</v>
      </c>
      <c r="M1228" s="7">
        <f t="shared" si="190"/>
        <v>0</v>
      </c>
      <c r="N1228" s="7">
        <f t="shared" si="191"/>
        <v>45</v>
      </c>
      <c r="O1228" s="7">
        <f t="shared" si="192"/>
        <v>50</v>
      </c>
      <c r="P1228" s="7">
        <f t="shared" si="193"/>
        <v>33</v>
      </c>
      <c r="Q1228" s="8">
        <f t="shared" si="194"/>
        <v>28.2</v>
      </c>
      <c r="R1228" s="8">
        <f t="shared" si="195"/>
        <v>34.75</v>
      </c>
      <c r="S1228" s="8">
        <f t="shared" si="196"/>
        <v>34.1</v>
      </c>
      <c r="T1228" s="8">
        <f t="shared" si="197"/>
        <v>32</v>
      </c>
      <c r="U1228" s="7">
        <f t="shared" si="198"/>
        <v>32.35</v>
      </c>
      <c r="V1228" s="7">
        <f t="shared" si="199"/>
        <v>32.262500000000003</v>
      </c>
    </row>
    <row r="1229" spans="1:22" ht="13.5" x14ac:dyDescent="0.25">
      <c r="A1229" s="3">
        <f>RSI!A1229</f>
        <v>44102</v>
      </c>
      <c r="B1229" s="2">
        <f>RSI!B1229</f>
        <v>3.12</v>
      </c>
      <c r="C1229" s="2">
        <f>RSI!I1229</f>
        <v>94.621476015064005</v>
      </c>
      <c r="D1229" s="2">
        <f>MACD!E1229</f>
        <v>1.8274483655615903E-3</v>
      </c>
      <c r="E1229" s="2">
        <f>MACD!F1229</f>
        <v>2.5829417339916973E-3</v>
      </c>
      <c r="F1229" s="2">
        <f>'Moving Avg'!D1229</f>
        <v>3.12</v>
      </c>
      <c r="G1229" s="2">
        <f>'Moving Avg'!F1229</f>
        <v>3.1199999999999992</v>
      </c>
      <c r="H1229" s="2">
        <f>'Moving Avg'!G1229</f>
        <v>3.1200000000000023</v>
      </c>
      <c r="I1229" s="2">
        <f>'Moving Avg'!H1229</f>
        <v>2.9642000000000026</v>
      </c>
      <c r="J1229" s="5" t="str">
        <f>OBV!F1229</f>
        <v>NEUTRAL</v>
      </c>
      <c r="K1229" s="5" t="str">
        <f>OBV!G1229</f>
        <v>NEUTRAL</v>
      </c>
      <c r="L1229" s="5" t="str">
        <f>OBV!H1229</f>
        <v>NEUTRAL</v>
      </c>
      <c r="M1229" s="7">
        <f t="shared" si="190"/>
        <v>0</v>
      </c>
      <c r="N1229" s="7">
        <f t="shared" si="191"/>
        <v>45</v>
      </c>
      <c r="O1229" s="7">
        <f t="shared" si="192"/>
        <v>50</v>
      </c>
      <c r="P1229" s="7">
        <f t="shared" si="193"/>
        <v>33</v>
      </c>
      <c r="Q1229" s="8">
        <f t="shared" si="194"/>
        <v>28.2</v>
      </c>
      <c r="R1229" s="8">
        <f t="shared" si="195"/>
        <v>34.75</v>
      </c>
      <c r="S1229" s="8">
        <f t="shared" si="196"/>
        <v>34.1</v>
      </c>
      <c r="T1229" s="8">
        <f t="shared" si="197"/>
        <v>32</v>
      </c>
      <c r="U1229" s="7">
        <f t="shared" si="198"/>
        <v>32.35</v>
      </c>
      <c r="V1229" s="7">
        <f t="shared" si="199"/>
        <v>32.262500000000003</v>
      </c>
    </row>
    <row r="1230" spans="1:22" ht="13.5" x14ac:dyDescent="0.25">
      <c r="A1230" s="3">
        <f>RSI!A1230</f>
        <v>44103</v>
      </c>
      <c r="B1230" s="2">
        <f>RSI!B1230</f>
        <v>3.12</v>
      </c>
      <c r="C1230" s="2">
        <f>RSI!I1230</f>
        <v>94.621476015064005</v>
      </c>
      <c r="D1230" s="2">
        <f>MACD!E1230</f>
        <v>1.6962105055302601E-3</v>
      </c>
      <c r="E1230" s="2">
        <f>MACD!F1230</f>
        <v>2.40559548829941E-3</v>
      </c>
      <c r="F1230" s="2">
        <f>'Moving Avg'!D1230</f>
        <v>3.12</v>
      </c>
      <c r="G1230" s="2">
        <f>'Moving Avg'!F1230</f>
        <v>3.1199999999999992</v>
      </c>
      <c r="H1230" s="2">
        <f>'Moving Avg'!G1230</f>
        <v>3.1200000000000023</v>
      </c>
      <c r="I1230" s="2">
        <f>'Moving Avg'!H1230</f>
        <v>2.9673000000000029</v>
      </c>
      <c r="J1230" s="5" t="str">
        <f>OBV!F1230</f>
        <v>NEUTRAL</v>
      </c>
      <c r="K1230" s="5" t="str">
        <f>OBV!G1230</f>
        <v>NEUTRAL</v>
      </c>
      <c r="L1230" s="5" t="str">
        <f>OBV!H1230</f>
        <v>NEUTRAL</v>
      </c>
      <c r="M1230" s="7">
        <f t="shared" si="190"/>
        <v>0</v>
      </c>
      <c r="N1230" s="7">
        <f t="shared" si="191"/>
        <v>45</v>
      </c>
      <c r="O1230" s="7">
        <f t="shared" si="192"/>
        <v>50</v>
      </c>
      <c r="P1230" s="7">
        <f t="shared" si="193"/>
        <v>33</v>
      </c>
      <c r="Q1230" s="8">
        <f t="shared" si="194"/>
        <v>28.2</v>
      </c>
      <c r="R1230" s="8">
        <f t="shared" si="195"/>
        <v>34.75</v>
      </c>
      <c r="S1230" s="8">
        <f t="shared" si="196"/>
        <v>34.1</v>
      </c>
      <c r="T1230" s="8">
        <f t="shared" si="197"/>
        <v>32</v>
      </c>
      <c r="U1230" s="7">
        <f t="shared" si="198"/>
        <v>32.35</v>
      </c>
      <c r="V1230" s="7">
        <f t="shared" si="199"/>
        <v>32.262500000000003</v>
      </c>
    </row>
    <row r="1231" spans="1:22" ht="13.5" x14ac:dyDescent="0.25">
      <c r="A1231" s="3">
        <f>RSI!A1231</f>
        <v>44104</v>
      </c>
      <c r="B1231" s="2">
        <f>RSI!B1231</f>
        <v>3.18</v>
      </c>
      <c r="C1231" s="2">
        <f>RSI!I1231</f>
        <v>99.800675374569323</v>
      </c>
      <c r="D1231" s="2">
        <f>MACD!E1231</f>
        <v>-2.870385658375163E-3</v>
      </c>
      <c r="E1231" s="2">
        <f>MACD!F1231</f>
        <v>1.3503992589644956E-3</v>
      </c>
      <c r="F1231" s="2">
        <f>'Moving Avg'!D1231</f>
        <v>3.1320000000000001</v>
      </c>
      <c r="G1231" s="2">
        <f>'Moving Avg'!F1231</f>
        <v>3.1229999999999993</v>
      </c>
      <c r="H1231" s="2">
        <f>'Moving Avg'!G1231</f>
        <v>3.1212000000000022</v>
      </c>
      <c r="I1231" s="2">
        <f>'Moving Avg'!H1231</f>
        <v>2.9707000000000026</v>
      </c>
      <c r="J1231" s="5" t="str">
        <f>OBV!F1231</f>
        <v>BULLISH</v>
      </c>
      <c r="K1231" s="5" t="str">
        <f>OBV!G1231</f>
        <v>NEUTRAL</v>
      </c>
      <c r="L1231" s="5" t="str">
        <f>OBV!H1231</f>
        <v>CONFIRMED BULLISH</v>
      </c>
      <c r="M1231" s="7">
        <f t="shared" si="190"/>
        <v>0</v>
      </c>
      <c r="N1231" s="7">
        <f t="shared" si="191"/>
        <v>45</v>
      </c>
      <c r="O1231" s="7">
        <f t="shared" si="192"/>
        <v>50</v>
      </c>
      <c r="P1231" s="7">
        <f t="shared" si="193"/>
        <v>83.5</v>
      </c>
      <c r="Q1231" s="8">
        <f t="shared" si="194"/>
        <v>35.774999999999999</v>
      </c>
      <c r="R1231" s="8">
        <f t="shared" si="195"/>
        <v>47.375</v>
      </c>
      <c r="S1231" s="8">
        <f t="shared" si="196"/>
        <v>56.825000000000003</v>
      </c>
      <c r="T1231" s="8">
        <f t="shared" si="197"/>
        <v>44.625</v>
      </c>
      <c r="U1231" s="7">
        <f t="shared" si="198"/>
        <v>46.658333333333339</v>
      </c>
      <c r="V1231" s="7">
        <f t="shared" si="199"/>
        <v>46.150000000000006</v>
      </c>
    </row>
    <row r="1232" spans="1:22" ht="13.5" x14ac:dyDescent="0.25">
      <c r="A1232" s="3">
        <f>RSI!A1232</f>
        <v>44105</v>
      </c>
      <c r="B1232" s="2">
        <f>RSI!B1232</f>
        <v>3.2</v>
      </c>
      <c r="C1232" s="2">
        <f>RSI!I1232</f>
        <v>99.851877148817067</v>
      </c>
      <c r="D1232" s="2">
        <f>MACD!E1232</f>
        <v>-8.5807343832766669E-3</v>
      </c>
      <c r="E1232" s="2">
        <f>MACD!F1232</f>
        <v>-6.3582746948373688E-4</v>
      </c>
      <c r="F1232" s="2">
        <f>'Moving Avg'!D1232</f>
        <v>3.1479999999999997</v>
      </c>
      <c r="G1232" s="2">
        <f>'Moving Avg'!F1232</f>
        <v>3.1269999999999998</v>
      </c>
      <c r="H1232" s="2">
        <f>'Moving Avg'!G1232</f>
        <v>3.122800000000002</v>
      </c>
      <c r="I1232" s="2">
        <f>'Moving Avg'!H1232</f>
        <v>2.9742000000000028</v>
      </c>
      <c r="J1232" s="5" t="str">
        <f>OBV!F1232</f>
        <v>BULLISH</v>
      </c>
      <c r="K1232" s="5" t="str">
        <f>OBV!G1232</f>
        <v>NEUTRAL</v>
      </c>
      <c r="L1232" s="5" t="str">
        <f>OBV!H1232</f>
        <v>CONFIRMED BULLISH</v>
      </c>
      <c r="M1232" s="7">
        <f t="shared" si="190"/>
        <v>0</v>
      </c>
      <c r="N1232" s="7">
        <f t="shared" si="191"/>
        <v>45</v>
      </c>
      <c r="O1232" s="7">
        <f t="shared" si="192"/>
        <v>50</v>
      </c>
      <c r="P1232" s="7">
        <f t="shared" si="193"/>
        <v>83.5</v>
      </c>
      <c r="Q1232" s="8">
        <f t="shared" si="194"/>
        <v>35.774999999999999</v>
      </c>
      <c r="R1232" s="8">
        <f t="shared" si="195"/>
        <v>47.375</v>
      </c>
      <c r="S1232" s="8">
        <f t="shared" si="196"/>
        <v>56.825000000000003</v>
      </c>
      <c r="T1232" s="8">
        <f t="shared" si="197"/>
        <v>44.625</v>
      </c>
      <c r="U1232" s="7">
        <f t="shared" si="198"/>
        <v>46.658333333333339</v>
      </c>
      <c r="V1232" s="7">
        <f t="shared" si="199"/>
        <v>46.150000000000006</v>
      </c>
    </row>
    <row r="1233" spans="1:22" ht="13.5" x14ac:dyDescent="0.25">
      <c r="A1233" s="3">
        <f>RSI!A1233</f>
        <v>44106</v>
      </c>
      <c r="B1233" s="2">
        <f>RSI!B1233</f>
        <v>3.2</v>
      </c>
      <c r="C1233" s="2">
        <f>RSI!I1233</f>
        <v>99.851877148817067</v>
      </c>
      <c r="D1233" s="2">
        <f>MACD!E1233</f>
        <v>-1.3868549089302018E-2</v>
      </c>
      <c r="E1233" s="2">
        <f>MACD!F1233</f>
        <v>-3.2823717934473929E-3</v>
      </c>
      <c r="F1233" s="2">
        <f>'Moving Avg'!D1233</f>
        <v>3.1640000000000001</v>
      </c>
      <c r="G1233" s="2">
        <f>'Moving Avg'!F1233</f>
        <v>3.1309999999999998</v>
      </c>
      <c r="H1233" s="2">
        <f>'Moving Avg'!G1233</f>
        <v>3.1244000000000018</v>
      </c>
      <c r="I1233" s="2">
        <f>'Moving Avg'!H1233</f>
        <v>2.9777000000000031</v>
      </c>
      <c r="J1233" s="5" t="str">
        <f>OBV!F1233</f>
        <v>BULLISH</v>
      </c>
      <c r="K1233" s="5" t="str">
        <f>OBV!G1233</f>
        <v>NEUTRAL</v>
      </c>
      <c r="L1233" s="5" t="str">
        <f>OBV!H1233</f>
        <v>CONFIRMED BULLISH</v>
      </c>
      <c r="M1233" s="7">
        <f t="shared" si="190"/>
        <v>0</v>
      </c>
      <c r="N1233" s="7">
        <f t="shared" si="191"/>
        <v>45</v>
      </c>
      <c r="O1233" s="7">
        <f t="shared" si="192"/>
        <v>50</v>
      </c>
      <c r="P1233" s="7">
        <f t="shared" si="193"/>
        <v>83.5</v>
      </c>
      <c r="Q1233" s="8">
        <f t="shared" si="194"/>
        <v>35.774999999999999</v>
      </c>
      <c r="R1233" s="8">
        <f t="shared" si="195"/>
        <v>47.375</v>
      </c>
      <c r="S1233" s="8">
        <f t="shared" si="196"/>
        <v>56.825000000000003</v>
      </c>
      <c r="T1233" s="8">
        <f t="shared" si="197"/>
        <v>44.625</v>
      </c>
      <c r="U1233" s="7">
        <f t="shared" si="198"/>
        <v>46.658333333333339</v>
      </c>
      <c r="V1233" s="7">
        <f t="shared" si="199"/>
        <v>46.150000000000006</v>
      </c>
    </row>
    <row r="1234" spans="1:22" ht="13.5" x14ac:dyDescent="0.25">
      <c r="A1234" s="3">
        <f>RSI!A1234</f>
        <v>44109</v>
      </c>
      <c r="B1234" s="2">
        <f>RSI!B1234</f>
        <v>3.2</v>
      </c>
      <c r="C1234" s="2">
        <f>RSI!I1234</f>
        <v>99.851877148817067</v>
      </c>
      <c r="D1234" s="2">
        <f>MACD!E1234</f>
        <v>-1.8765058627193021E-2</v>
      </c>
      <c r="E1234" s="2">
        <f>MACD!F1234</f>
        <v>-6.3789091601965187E-3</v>
      </c>
      <c r="F1234" s="2">
        <f>'Moving Avg'!D1234</f>
        <v>3.1799999999999997</v>
      </c>
      <c r="G1234" s="2">
        <f>'Moving Avg'!F1234</f>
        <v>3.1350000000000002</v>
      </c>
      <c r="H1234" s="2">
        <f>'Moving Avg'!G1234</f>
        <v>3.1260000000000012</v>
      </c>
      <c r="I1234" s="2">
        <f>'Moving Avg'!H1234</f>
        <v>2.9812000000000034</v>
      </c>
      <c r="J1234" s="5" t="str">
        <f>OBV!F1234</f>
        <v>BULLISH</v>
      </c>
      <c r="K1234" s="5" t="str">
        <f>OBV!G1234</f>
        <v>NEUTRAL</v>
      </c>
      <c r="L1234" s="5" t="str">
        <f>OBV!H1234</f>
        <v>CONFIRMED BULLISH</v>
      </c>
      <c r="M1234" s="7">
        <f t="shared" si="190"/>
        <v>0</v>
      </c>
      <c r="N1234" s="7">
        <f t="shared" si="191"/>
        <v>45</v>
      </c>
      <c r="O1234" s="7">
        <f t="shared" si="192"/>
        <v>50</v>
      </c>
      <c r="P1234" s="7">
        <f t="shared" si="193"/>
        <v>83.5</v>
      </c>
      <c r="Q1234" s="8">
        <f t="shared" si="194"/>
        <v>35.774999999999999</v>
      </c>
      <c r="R1234" s="8">
        <f t="shared" si="195"/>
        <v>47.375</v>
      </c>
      <c r="S1234" s="8">
        <f t="shared" si="196"/>
        <v>56.825000000000003</v>
      </c>
      <c r="T1234" s="8">
        <f t="shared" si="197"/>
        <v>44.625</v>
      </c>
      <c r="U1234" s="7">
        <f t="shared" si="198"/>
        <v>46.658333333333339</v>
      </c>
      <c r="V1234" s="7">
        <f t="shared" si="199"/>
        <v>46.150000000000006</v>
      </c>
    </row>
    <row r="1235" spans="1:22" ht="13.5" x14ac:dyDescent="0.25">
      <c r="A1235" s="3">
        <f>RSI!A1235</f>
        <v>44110</v>
      </c>
      <c r="B1235" s="2">
        <f>RSI!B1235</f>
        <v>3.2</v>
      </c>
      <c r="C1235" s="2">
        <f>RSI!I1235</f>
        <v>99.851877148817067</v>
      </c>
      <c r="D1235" s="2">
        <f>MACD!E1235</f>
        <v>-2.3299189363407358E-2</v>
      </c>
      <c r="E1235" s="2">
        <f>MACD!F1235</f>
        <v>-9.7629652008386879E-3</v>
      </c>
      <c r="F1235" s="2">
        <f>'Moving Avg'!D1235</f>
        <v>3.1960000000000002</v>
      </c>
      <c r="G1235" s="2">
        <f>'Moving Avg'!F1235</f>
        <v>3.1390000000000002</v>
      </c>
      <c r="H1235" s="2">
        <f>'Moving Avg'!G1235</f>
        <v>3.127600000000001</v>
      </c>
      <c r="I1235" s="2">
        <f>'Moving Avg'!H1235</f>
        <v>2.9847000000000037</v>
      </c>
      <c r="J1235" s="5" t="str">
        <f>OBV!F1235</f>
        <v>BULLISH</v>
      </c>
      <c r="K1235" s="5" t="str">
        <f>OBV!G1235</f>
        <v>NEUTRAL</v>
      </c>
      <c r="L1235" s="5" t="str">
        <f>OBV!H1235</f>
        <v>CONFIRMED BULLISH</v>
      </c>
      <c r="M1235" s="7">
        <f t="shared" si="190"/>
        <v>0</v>
      </c>
      <c r="N1235" s="7">
        <f t="shared" si="191"/>
        <v>45</v>
      </c>
      <c r="O1235" s="7">
        <f t="shared" si="192"/>
        <v>50</v>
      </c>
      <c r="P1235" s="7">
        <f t="shared" si="193"/>
        <v>83.5</v>
      </c>
      <c r="Q1235" s="8">
        <f t="shared" si="194"/>
        <v>35.774999999999999</v>
      </c>
      <c r="R1235" s="8">
        <f t="shared" si="195"/>
        <v>47.375</v>
      </c>
      <c r="S1235" s="8">
        <f t="shared" si="196"/>
        <v>56.825000000000003</v>
      </c>
      <c r="T1235" s="8">
        <f t="shared" si="197"/>
        <v>44.625</v>
      </c>
      <c r="U1235" s="7">
        <f t="shared" si="198"/>
        <v>46.658333333333339</v>
      </c>
      <c r="V1235" s="7">
        <f t="shared" si="199"/>
        <v>46.150000000000006</v>
      </c>
    </row>
    <row r="1236" spans="1:22" ht="13.5" x14ac:dyDescent="0.25">
      <c r="A1236" s="3">
        <f>RSI!A1236</f>
        <v>44111</v>
      </c>
      <c r="B1236" s="2">
        <f>RSI!B1236</f>
        <v>3.2</v>
      </c>
      <c r="C1236" s="2">
        <f>RSI!I1236</f>
        <v>99.851877148817067</v>
      </c>
      <c r="D1236" s="2">
        <f>MACD!E1236</f>
        <v>-2.7497734078521852E-2</v>
      </c>
      <c r="E1236" s="2">
        <f>MACD!F1236</f>
        <v>-1.3309918976375321E-2</v>
      </c>
      <c r="F1236" s="2">
        <f>'Moving Avg'!D1236</f>
        <v>3.2</v>
      </c>
      <c r="G1236" s="2">
        <f>'Moving Avg'!F1236</f>
        <v>3.1430000000000007</v>
      </c>
      <c r="H1236" s="2">
        <f>'Moving Avg'!G1236</f>
        <v>3.1292000000000009</v>
      </c>
      <c r="I1236" s="2">
        <f>'Moving Avg'!H1236</f>
        <v>2.988200000000004</v>
      </c>
      <c r="J1236" s="5" t="str">
        <f>OBV!F1236</f>
        <v>BULLISH</v>
      </c>
      <c r="K1236" s="5" t="str">
        <f>OBV!G1236</f>
        <v>NEUTRAL</v>
      </c>
      <c r="L1236" s="5" t="str">
        <f>OBV!H1236</f>
        <v>CONFIRMED BULLISH</v>
      </c>
      <c r="M1236" s="7">
        <f t="shared" si="190"/>
        <v>0</v>
      </c>
      <c r="N1236" s="7">
        <f t="shared" si="191"/>
        <v>45</v>
      </c>
      <c r="O1236" s="7">
        <f t="shared" si="192"/>
        <v>50</v>
      </c>
      <c r="P1236" s="7">
        <f t="shared" si="193"/>
        <v>83.5</v>
      </c>
      <c r="Q1236" s="8">
        <f t="shared" si="194"/>
        <v>35.774999999999999</v>
      </c>
      <c r="R1236" s="8">
        <f t="shared" si="195"/>
        <v>47.375</v>
      </c>
      <c r="S1236" s="8">
        <f t="shared" si="196"/>
        <v>56.825000000000003</v>
      </c>
      <c r="T1236" s="8">
        <f t="shared" si="197"/>
        <v>44.625</v>
      </c>
      <c r="U1236" s="7">
        <f t="shared" si="198"/>
        <v>46.658333333333339</v>
      </c>
      <c r="V1236" s="7">
        <f t="shared" si="199"/>
        <v>46.150000000000006</v>
      </c>
    </row>
    <row r="1237" spans="1:22" ht="13.5" x14ac:dyDescent="0.25">
      <c r="A1237" s="3">
        <f>RSI!A1237</f>
        <v>44112</v>
      </c>
      <c r="B1237" s="2">
        <f>RSI!B1237</f>
        <v>3.2</v>
      </c>
      <c r="C1237" s="2">
        <f>RSI!I1237</f>
        <v>99.851877148817067</v>
      </c>
      <c r="D1237" s="2">
        <f>MACD!E1237</f>
        <v>-3.1385508609412138E-2</v>
      </c>
      <c r="E1237" s="2">
        <f>MACD!F1237</f>
        <v>-1.6925036902982686E-2</v>
      </c>
      <c r="F1237" s="2">
        <f>'Moving Avg'!D1237</f>
        <v>3.2</v>
      </c>
      <c r="G1237" s="2">
        <f>'Moving Avg'!F1237</f>
        <v>3.1470000000000011</v>
      </c>
      <c r="H1237" s="2">
        <f>'Moving Avg'!G1237</f>
        <v>3.1308000000000002</v>
      </c>
      <c r="I1237" s="2">
        <f>'Moving Avg'!H1237</f>
        <v>2.9917000000000042</v>
      </c>
      <c r="J1237" s="5" t="str">
        <f>OBV!F1237</f>
        <v>NEUTRAL</v>
      </c>
      <c r="K1237" s="5" t="str">
        <f>OBV!G1237</f>
        <v>NEUTRAL</v>
      </c>
      <c r="L1237" s="5" t="str">
        <f>OBV!H1237</f>
        <v>NEUTRAL</v>
      </c>
      <c r="M1237" s="7">
        <f t="shared" si="190"/>
        <v>0</v>
      </c>
      <c r="N1237" s="7">
        <f t="shared" si="191"/>
        <v>45</v>
      </c>
      <c r="O1237" s="7">
        <f t="shared" si="192"/>
        <v>50</v>
      </c>
      <c r="P1237" s="7">
        <f t="shared" si="193"/>
        <v>33</v>
      </c>
      <c r="Q1237" s="8">
        <f t="shared" si="194"/>
        <v>28.2</v>
      </c>
      <c r="R1237" s="8">
        <f t="shared" si="195"/>
        <v>34.75</v>
      </c>
      <c r="S1237" s="8">
        <f t="shared" si="196"/>
        <v>34.1</v>
      </c>
      <c r="T1237" s="8">
        <f t="shared" si="197"/>
        <v>32</v>
      </c>
      <c r="U1237" s="7">
        <f t="shared" si="198"/>
        <v>32.35</v>
      </c>
      <c r="V1237" s="7">
        <f t="shared" si="199"/>
        <v>32.262500000000003</v>
      </c>
    </row>
    <row r="1238" spans="1:22" ht="13.5" x14ac:dyDescent="0.25">
      <c r="A1238" s="3">
        <f>RSI!A1238</f>
        <v>44113</v>
      </c>
      <c r="B1238" s="2">
        <f>RSI!B1238</f>
        <v>3.2</v>
      </c>
      <c r="C1238" s="2">
        <f>RSI!I1238</f>
        <v>99.851877148817067</v>
      </c>
      <c r="D1238" s="2">
        <f>MACD!E1238</f>
        <v>-3.4985497103876995E-2</v>
      </c>
      <c r="E1238" s="2">
        <f>MACD!F1238</f>
        <v>-2.0537128943161551E-2</v>
      </c>
      <c r="F1238" s="2">
        <f>'Moving Avg'!D1238</f>
        <v>3.2</v>
      </c>
      <c r="G1238" s="2">
        <f>'Moving Avg'!F1238</f>
        <v>3.1510000000000011</v>
      </c>
      <c r="H1238" s="2">
        <f>'Moving Avg'!G1238</f>
        <v>3.1324000000000001</v>
      </c>
      <c r="I1238" s="2">
        <f>'Moving Avg'!H1238</f>
        <v>2.9952000000000045</v>
      </c>
      <c r="J1238" s="5" t="str">
        <f>OBV!F1238</f>
        <v>NEUTRAL</v>
      </c>
      <c r="K1238" s="5" t="str">
        <f>OBV!G1238</f>
        <v>NEUTRAL</v>
      </c>
      <c r="L1238" s="5" t="str">
        <f>OBV!H1238</f>
        <v>NEUTRAL</v>
      </c>
      <c r="M1238" s="7">
        <f t="shared" si="190"/>
        <v>0</v>
      </c>
      <c r="N1238" s="7">
        <f t="shared" si="191"/>
        <v>45</v>
      </c>
      <c r="O1238" s="7">
        <f t="shared" si="192"/>
        <v>50</v>
      </c>
      <c r="P1238" s="7">
        <f t="shared" si="193"/>
        <v>33</v>
      </c>
      <c r="Q1238" s="8">
        <f t="shared" si="194"/>
        <v>28.2</v>
      </c>
      <c r="R1238" s="8">
        <f t="shared" si="195"/>
        <v>34.75</v>
      </c>
      <c r="S1238" s="8">
        <f t="shared" si="196"/>
        <v>34.1</v>
      </c>
      <c r="T1238" s="8">
        <f t="shared" si="197"/>
        <v>32</v>
      </c>
      <c r="U1238" s="7">
        <f t="shared" si="198"/>
        <v>32.35</v>
      </c>
      <c r="V1238" s="7">
        <f t="shared" si="199"/>
        <v>32.262500000000003</v>
      </c>
    </row>
    <row r="1239" spans="1:22" ht="13.5" x14ac:dyDescent="0.25">
      <c r="A1239" s="3">
        <f>RSI!A1239</f>
        <v>44116</v>
      </c>
      <c r="B1239" s="2">
        <f>RSI!B1239</f>
        <v>3.2</v>
      </c>
      <c r="C1239" s="2">
        <f>RSI!I1239</f>
        <v>99.851877148817067</v>
      </c>
      <c r="D1239" s="2">
        <f>MACD!E1239</f>
        <v>-3.8318986698071544E-2</v>
      </c>
      <c r="E1239" s="2">
        <f>MACD!F1239</f>
        <v>-2.4093500494143549E-2</v>
      </c>
      <c r="F1239" s="2">
        <f>'Moving Avg'!D1239</f>
        <v>3.2</v>
      </c>
      <c r="G1239" s="2">
        <f>'Moving Avg'!F1239</f>
        <v>3.1550000000000016</v>
      </c>
      <c r="H1239" s="2">
        <f>'Moving Avg'!G1239</f>
        <v>3.1339999999999999</v>
      </c>
      <c r="I1239" s="2">
        <f>'Moving Avg'!H1239</f>
        <v>2.9987000000000048</v>
      </c>
      <c r="J1239" s="5" t="str">
        <f>OBV!F1239</f>
        <v>NEUTRAL</v>
      </c>
      <c r="K1239" s="5" t="str">
        <f>OBV!G1239</f>
        <v>NEUTRAL</v>
      </c>
      <c r="L1239" s="5" t="str">
        <f>OBV!H1239</f>
        <v>NEUTRAL</v>
      </c>
      <c r="M1239" s="7">
        <f t="shared" si="190"/>
        <v>0</v>
      </c>
      <c r="N1239" s="7">
        <f t="shared" si="191"/>
        <v>45</v>
      </c>
      <c r="O1239" s="7">
        <f t="shared" si="192"/>
        <v>50</v>
      </c>
      <c r="P1239" s="7">
        <f t="shared" si="193"/>
        <v>33</v>
      </c>
      <c r="Q1239" s="8">
        <f t="shared" si="194"/>
        <v>28.2</v>
      </c>
      <c r="R1239" s="8">
        <f t="shared" si="195"/>
        <v>34.75</v>
      </c>
      <c r="S1239" s="8">
        <f t="shared" si="196"/>
        <v>34.1</v>
      </c>
      <c r="T1239" s="8">
        <f t="shared" si="197"/>
        <v>32</v>
      </c>
      <c r="U1239" s="7">
        <f t="shared" si="198"/>
        <v>32.35</v>
      </c>
      <c r="V1239" s="7">
        <f t="shared" si="199"/>
        <v>32.262500000000003</v>
      </c>
    </row>
    <row r="1240" spans="1:22" ht="13.5" x14ac:dyDescent="0.25">
      <c r="A1240" s="3">
        <f>RSI!A1240</f>
        <v>44117</v>
      </c>
      <c r="B1240" s="2">
        <f>RSI!B1240</f>
        <v>3.2</v>
      </c>
      <c r="C1240" s="2">
        <f>RSI!I1240</f>
        <v>99.851877148817067</v>
      </c>
      <c r="D1240" s="2">
        <f>MACD!E1240</f>
        <v>-4.1405692372177505E-2</v>
      </c>
      <c r="E1240" s="2">
        <f>MACD!F1240</f>
        <v>-2.7555938869750343E-2</v>
      </c>
      <c r="F1240" s="2">
        <f>'Moving Avg'!D1240</f>
        <v>3.2</v>
      </c>
      <c r="G1240" s="2">
        <f>'Moving Avg'!F1240</f>
        <v>3.1590000000000016</v>
      </c>
      <c r="H1240" s="2">
        <f>'Moving Avg'!G1240</f>
        <v>3.1355999999999993</v>
      </c>
      <c r="I1240" s="2">
        <f>'Moving Avg'!H1240</f>
        <v>3.0017500000000052</v>
      </c>
      <c r="J1240" s="5" t="str">
        <f>OBV!F1240</f>
        <v>NEUTRAL</v>
      </c>
      <c r="K1240" s="5" t="str">
        <f>OBV!G1240</f>
        <v>NEUTRAL</v>
      </c>
      <c r="L1240" s="5" t="str">
        <f>OBV!H1240</f>
        <v>NEUTRAL</v>
      </c>
      <c r="M1240" s="7">
        <f t="shared" si="190"/>
        <v>0</v>
      </c>
      <c r="N1240" s="7">
        <f t="shared" si="191"/>
        <v>45</v>
      </c>
      <c r="O1240" s="7">
        <f t="shared" si="192"/>
        <v>50</v>
      </c>
      <c r="P1240" s="7">
        <f t="shared" si="193"/>
        <v>33</v>
      </c>
      <c r="Q1240" s="8">
        <f t="shared" si="194"/>
        <v>28.2</v>
      </c>
      <c r="R1240" s="8">
        <f t="shared" si="195"/>
        <v>34.75</v>
      </c>
      <c r="S1240" s="8">
        <f t="shared" si="196"/>
        <v>34.1</v>
      </c>
      <c r="T1240" s="8">
        <f t="shared" si="197"/>
        <v>32</v>
      </c>
      <c r="U1240" s="7">
        <f t="shared" si="198"/>
        <v>32.35</v>
      </c>
      <c r="V1240" s="7">
        <f t="shared" si="199"/>
        <v>32.262500000000003</v>
      </c>
    </row>
    <row r="1241" spans="1:22" ht="13.5" x14ac:dyDescent="0.25">
      <c r="A1241" s="3">
        <f>RSI!A1241</f>
        <v>44118</v>
      </c>
      <c r="B1241" s="2">
        <f>RSI!B1241</f>
        <v>3.2</v>
      </c>
      <c r="C1241" s="2">
        <f>RSI!I1241</f>
        <v>99.851877148817067</v>
      </c>
      <c r="D1241" s="2">
        <f>MACD!E1241</f>
        <v>-3.5033103457335457E-2</v>
      </c>
      <c r="E1241" s="2">
        <f>MACD!F1241</f>
        <v>-2.9051371787267369E-2</v>
      </c>
      <c r="F1241" s="2">
        <f>'Moving Avg'!D1241</f>
        <v>3.2</v>
      </c>
      <c r="G1241" s="2">
        <f>'Moving Avg'!F1241</f>
        <v>3.1630000000000016</v>
      </c>
      <c r="H1241" s="2">
        <f>'Moving Avg'!G1241</f>
        <v>3.1371999999999991</v>
      </c>
      <c r="I1241" s="2">
        <f>'Moving Avg'!H1241</f>
        <v>3.0042500000000052</v>
      </c>
      <c r="J1241" s="5" t="str">
        <f>OBV!F1241</f>
        <v>NEUTRAL</v>
      </c>
      <c r="K1241" s="5" t="str">
        <f>OBV!G1241</f>
        <v>NEUTRAL</v>
      </c>
      <c r="L1241" s="5" t="str">
        <f>OBV!H1241</f>
        <v>NEUTRAL</v>
      </c>
      <c r="M1241" s="7">
        <f t="shared" si="190"/>
        <v>0</v>
      </c>
      <c r="N1241" s="7">
        <f t="shared" si="191"/>
        <v>45</v>
      </c>
      <c r="O1241" s="7">
        <f t="shared" si="192"/>
        <v>50</v>
      </c>
      <c r="P1241" s="7">
        <f t="shared" si="193"/>
        <v>33</v>
      </c>
      <c r="Q1241" s="8">
        <f t="shared" si="194"/>
        <v>28.2</v>
      </c>
      <c r="R1241" s="8">
        <f t="shared" si="195"/>
        <v>34.75</v>
      </c>
      <c r="S1241" s="8">
        <f t="shared" si="196"/>
        <v>34.1</v>
      </c>
      <c r="T1241" s="8">
        <f t="shared" si="197"/>
        <v>32</v>
      </c>
      <c r="U1241" s="7">
        <f t="shared" si="198"/>
        <v>32.35</v>
      </c>
      <c r="V1241" s="7">
        <f t="shared" si="199"/>
        <v>32.262500000000003</v>
      </c>
    </row>
    <row r="1242" spans="1:22" ht="13.5" x14ac:dyDescent="0.25">
      <c r="A1242" s="3">
        <f>RSI!A1242</f>
        <v>44120</v>
      </c>
      <c r="B1242" s="2">
        <f>RSI!B1242</f>
        <v>3.2</v>
      </c>
      <c r="C1242" s="2">
        <f>RSI!I1242</f>
        <v>99.851877148817067</v>
      </c>
      <c r="D1242" s="2">
        <f>MACD!E1242</f>
        <v>-2.6792093869270506E-2</v>
      </c>
      <c r="E1242" s="2">
        <f>MACD!F1242</f>
        <v>-2.8599516203667998E-2</v>
      </c>
      <c r="F1242" s="2">
        <f>'Moving Avg'!D1242</f>
        <v>3.2</v>
      </c>
      <c r="G1242" s="2">
        <f>'Moving Avg'!F1242</f>
        <v>3.1670000000000016</v>
      </c>
      <c r="H1242" s="2">
        <f>'Moving Avg'!G1242</f>
        <v>3.1387999999999994</v>
      </c>
      <c r="I1242" s="2">
        <f>'Moving Avg'!H1242</f>
        <v>3.0063500000000056</v>
      </c>
      <c r="J1242" s="5" t="str">
        <f>OBV!F1242</f>
        <v>NEUTRAL</v>
      </c>
      <c r="K1242" s="5" t="str">
        <f>OBV!G1242</f>
        <v>NEUTRAL</v>
      </c>
      <c r="L1242" s="5" t="str">
        <f>OBV!H1242</f>
        <v>NEUTRAL</v>
      </c>
      <c r="M1242" s="7">
        <f t="shared" si="190"/>
        <v>0</v>
      </c>
      <c r="N1242" s="7">
        <f t="shared" si="191"/>
        <v>0</v>
      </c>
      <c r="O1242" s="7">
        <f t="shared" si="192"/>
        <v>50</v>
      </c>
      <c r="P1242" s="7">
        <f t="shared" si="193"/>
        <v>33</v>
      </c>
      <c r="Q1242" s="8">
        <f t="shared" si="194"/>
        <v>12.45</v>
      </c>
      <c r="R1242" s="8">
        <f t="shared" si="195"/>
        <v>25.75</v>
      </c>
      <c r="S1242" s="8">
        <f t="shared" si="196"/>
        <v>27.35</v>
      </c>
      <c r="T1242" s="8">
        <f t="shared" si="197"/>
        <v>20.75</v>
      </c>
      <c r="U1242" s="7">
        <f t="shared" si="198"/>
        <v>21.850000000000005</v>
      </c>
      <c r="V1242" s="7">
        <f t="shared" si="199"/>
        <v>21.575000000000003</v>
      </c>
    </row>
    <row r="1243" spans="1:22" ht="13.5" x14ac:dyDescent="0.25">
      <c r="A1243" s="3">
        <f>RSI!A1243</f>
        <v>44123</v>
      </c>
      <c r="B1243" s="2">
        <f>RSI!B1243</f>
        <v>3.2</v>
      </c>
      <c r="C1243" s="2">
        <f>RSI!I1243</f>
        <v>99.851877148817067</v>
      </c>
      <c r="D1243" s="2">
        <f>MACD!E1243</f>
        <v>-2.0030139418572457E-2</v>
      </c>
      <c r="E1243" s="2">
        <f>MACD!F1243</f>
        <v>-2.6885640846648892E-2</v>
      </c>
      <c r="F1243" s="2">
        <f>'Moving Avg'!D1243</f>
        <v>3.2</v>
      </c>
      <c r="G1243" s="2">
        <f>'Moving Avg'!F1243</f>
        <v>3.1710000000000016</v>
      </c>
      <c r="H1243" s="2">
        <f>'Moving Avg'!G1243</f>
        <v>3.1403999999999992</v>
      </c>
      <c r="I1243" s="2">
        <f>'Moving Avg'!H1243</f>
        <v>3.0084500000000061</v>
      </c>
      <c r="J1243" s="5" t="str">
        <f>OBV!F1243</f>
        <v>NEUTRAL</v>
      </c>
      <c r="K1243" s="5" t="str">
        <f>OBV!G1243</f>
        <v>NEUTRAL</v>
      </c>
      <c r="L1243" s="5" t="str">
        <f>OBV!H1243</f>
        <v>NEUTRAL</v>
      </c>
      <c r="M1243" s="7">
        <f t="shared" si="190"/>
        <v>0</v>
      </c>
      <c r="N1243" s="7">
        <f t="shared" si="191"/>
        <v>0</v>
      </c>
      <c r="O1243" s="7">
        <f t="shared" si="192"/>
        <v>50</v>
      </c>
      <c r="P1243" s="7">
        <f t="shared" si="193"/>
        <v>33</v>
      </c>
      <c r="Q1243" s="8">
        <f t="shared" si="194"/>
        <v>12.45</v>
      </c>
      <c r="R1243" s="8">
        <f t="shared" si="195"/>
        <v>25.75</v>
      </c>
      <c r="S1243" s="8">
        <f t="shared" si="196"/>
        <v>27.35</v>
      </c>
      <c r="T1243" s="8">
        <f t="shared" si="197"/>
        <v>20.75</v>
      </c>
      <c r="U1243" s="7">
        <f t="shared" si="198"/>
        <v>21.850000000000005</v>
      </c>
      <c r="V1243" s="7">
        <f t="shared" si="199"/>
        <v>21.575000000000003</v>
      </c>
    </row>
    <row r="1244" spans="1:22" ht="13.5" x14ac:dyDescent="0.25">
      <c r="A1244" s="3">
        <f>RSI!A1244</f>
        <v>44124</v>
      </c>
      <c r="B1244" s="2">
        <f>RSI!B1244</f>
        <v>3.2</v>
      </c>
      <c r="C1244" s="2">
        <f>RSI!I1244</f>
        <v>99.851877148817067</v>
      </c>
      <c r="D1244" s="2">
        <f>MACD!E1244</f>
        <v>-1.4504048160406402E-2</v>
      </c>
      <c r="E1244" s="2">
        <f>MACD!F1244</f>
        <v>-2.4409322309400395E-2</v>
      </c>
      <c r="F1244" s="2">
        <f>'Moving Avg'!D1244</f>
        <v>3.2</v>
      </c>
      <c r="G1244" s="2">
        <f>'Moving Avg'!F1244</f>
        <v>3.1750000000000016</v>
      </c>
      <c r="H1244" s="2">
        <f>'Moving Avg'!G1244</f>
        <v>3.1419999999999995</v>
      </c>
      <c r="I1244" s="2">
        <f>'Moving Avg'!H1244</f>
        <v>3.0101500000000061</v>
      </c>
      <c r="J1244" s="5" t="str">
        <f>OBV!F1244</f>
        <v>NEUTRAL</v>
      </c>
      <c r="K1244" s="5" t="str">
        <f>OBV!G1244</f>
        <v>NEUTRAL</v>
      </c>
      <c r="L1244" s="5" t="str">
        <f>OBV!H1244</f>
        <v>NEUTRAL</v>
      </c>
      <c r="M1244" s="7">
        <f t="shared" si="190"/>
        <v>0</v>
      </c>
      <c r="N1244" s="7">
        <f t="shared" si="191"/>
        <v>0</v>
      </c>
      <c r="O1244" s="7">
        <f t="shared" si="192"/>
        <v>50</v>
      </c>
      <c r="P1244" s="7">
        <f t="shared" si="193"/>
        <v>33</v>
      </c>
      <c r="Q1244" s="8">
        <f t="shared" si="194"/>
        <v>12.45</v>
      </c>
      <c r="R1244" s="8">
        <f t="shared" si="195"/>
        <v>25.75</v>
      </c>
      <c r="S1244" s="8">
        <f t="shared" si="196"/>
        <v>27.35</v>
      </c>
      <c r="T1244" s="8">
        <f t="shared" si="197"/>
        <v>20.75</v>
      </c>
      <c r="U1244" s="7">
        <f t="shared" si="198"/>
        <v>21.850000000000005</v>
      </c>
      <c r="V1244" s="7">
        <f t="shared" si="199"/>
        <v>21.575000000000003</v>
      </c>
    </row>
    <row r="1245" spans="1:22" ht="13.5" x14ac:dyDescent="0.25">
      <c r="A1245" s="3">
        <f>RSI!A1245</f>
        <v>44125</v>
      </c>
      <c r="B1245" s="2">
        <f>RSI!B1245</f>
        <v>3.2</v>
      </c>
      <c r="C1245" s="2">
        <f>RSI!I1245</f>
        <v>99.851877148817067</v>
      </c>
      <c r="D1245" s="2">
        <f>MACD!E1245</f>
        <v>-1.0009201184232097E-2</v>
      </c>
      <c r="E1245" s="2">
        <f>MACD!F1245</f>
        <v>-2.1529298084366735E-2</v>
      </c>
      <c r="F1245" s="2">
        <f>'Moving Avg'!D1245</f>
        <v>3.2</v>
      </c>
      <c r="G1245" s="2">
        <f>'Moving Avg'!F1245</f>
        <v>3.1790000000000012</v>
      </c>
      <c r="H1245" s="2">
        <f>'Moving Avg'!G1245</f>
        <v>3.1435999999999988</v>
      </c>
      <c r="I1245" s="2">
        <f>'Moving Avg'!H1245</f>
        <v>3.0116500000000066</v>
      </c>
      <c r="J1245" s="5" t="str">
        <f>OBV!F1245</f>
        <v>NEUTRAL</v>
      </c>
      <c r="K1245" s="5" t="str">
        <f>OBV!G1245</f>
        <v>NEUTRAL</v>
      </c>
      <c r="L1245" s="5" t="str">
        <f>OBV!H1245</f>
        <v>NEUTRAL</v>
      </c>
      <c r="M1245" s="7">
        <f t="shared" si="190"/>
        <v>0</v>
      </c>
      <c r="N1245" s="7">
        <f t="shared" si="191"/>
        <v>0</v>
      </c>
      <c r="O1245" s="7">
        <f t="shared" si="192"/>
        <v>50</v>
      </c>
      <c r="P1245" s="7">
        <f t="shared" si="193"/>
        <v>33</v>
      </c>
      <c r="Q1245" s="8">
        <f t="shared" si="194"/>
        <v>12.45</v>
      </c>
      <c r="R1245" s="8">
        <f t="shared" si="195"/>
        <v>25.75</v>
      </c>
      <c r="S1245" s="8">
        <f t="shared" si="196"/>
        <v>27.35</v>
      </c>
      <c r="T1245" s="8">
        <f t="shared" si="197"/>
        <v>20.75</v>
      </c>
      <c r="U1245" s="7">
        <f t="shared" si="198"/>
        <v>21.850000000000005</v>
      </c>
      <c r="V1245" s="7">
        <f t="shared" si="199"/>
        <v>21.575000000000003</v>
      </c>
    </row>
    <row r="1246" spans="1:22" ht="13.5" x14ac:dyDescent="0.25">
      <c r="A1246" s="3">
        <f>RSI!A1246</f>
        <v>44126</v>
      </c>
      <c r="B1246" s="2">
        <f>RSI!B1246</f>
        <v>3.2</v>
      </c>
      <c r="C1246" s="2">
        <f>RSI!I1246</f>
        <v>99.851877148817067</v>
      </c>
      <c r="D1246" s="2">
        <f>MACD!E1246</f>
        <v>-6.3735324572093965E-3</v>
      </c>
      <c r="E1246" s="2">
        <f>MACD!F1246</f>
        <v>-1.8498144958935269E-2</v>
      </c>
      <c r="F1246" s="2">
        <f>'Moving Avg'!D1246</f>
        <v>3.2</v>
      </c>
      <c r="G1246" s="2">
        <f>'Moving Avg'!F1246</f>
        <v>3.1830000000000012</v>
      </c>
      <c r="H1246" s="2">
        <f>'Moving Avg'!G1246</f>
        <v>3.1451999999999991</v>
      </c>
      <c r="I1246" s="2">
        <f>'Moving Avg'!H1246</f>
        <v>3.0131500000000067</v>
      </c>
      <c r="J1246" s="5" t="str">
        <f>OBV!F1246</f>
        <v>NEUTRAL</v>
      </c>
      <c r="K1246" s="5" t="str">
        <f>OBV!G1246</f>
        <v>NEUTRAL</v>
      </c>
      <c r="L1246" s="5" t="str">
        <f>OBV!H1246</f>
        <v>NEUTRAL</v>
      </c>
      <c r="M1246" s="7">
        <f t="shared" si="190"/>
        <v>0</v>
      </c>
      <c r="N1246" s="7">
        <f t="shared" si="191"/>
        <v>0</v>
      </c>
      <c r="O1246" s="7">
        <f t="shared" si="192"/>
        <v>50</v>
      </c>
      <c r="P1246" s="7">
        <f t="shared" si="193"/>
        <v>33</v>
      </c>
      <c r="Q1246" s="8">
        <f t="shared" si="194"/>
        <v>12.45</v>
      </c>
      <c r="R1246" s="8">
        <f t="shared" si="195"/>
        <v>25.75</v>
      </c>
      <c r="S1246" s="8">
        <f t="shared" si="196"/>
        <v>27.35</v>
      </c>
      <c r="T1246" s="8">
        <f t="shared" si="197"/>
        <v>20.75</v>
      </c>
      <c r="U1246" s="7">
        <f t="shared" si="198"/>
        <v>21.850000000000005</v>
      </c>
      <c r="V1246" s="7">
        <f t="shared" si="199"/>
        <v>21.575000000000003</v>
      </c>
    </row>
    <row r="1247" spans="1:22" ht="13.5" x14ac:dyDescent="0.25">
      <c r="A1247" s="3">
        <f>RSI!A1247</f>
        <v>44127</v>
      </c>
      <c r="B1247" s="2">
        <f>RSI!B1247</f>
        <v>3.2</v>
      </c>
      <c r="C1247" s="2">
        <f>RSI!I1247</f>
        <v>99.851877148817067</v>
      </c>
      <c r="D1247" s="2">
        <f>MACD!E1247</f>
        <v>-3.4524412043319685E-3</v>
      </c>
      <c r="E1247" s="2">
        <f>MACD!F1247</f>
        <v>-1.548900420801461E-2</v>
      </c>
      <c r="F1247" s="2">
        <f>'Moving Avg'!D1247</f>
        <v>3.2</v>
      </c>
      <c r="G1247" s="2">
        <f>'Moving Avg'!F1247</f>
        <v>3.1870000000000012</v>
      </c>
      <c r="H1247" s="2">
        <f>'Moving Avg'!G1247</f>
        <v>3.1467999999999989</v>
      </c>
      <c r="I1247" s="2">
        <f>'Moving Avg'!H1247</f>
        <v>3.0146500000000072</v>
      </c>
      <c r="J1247" s="5" t="str">
        <f>OBV!F1247</f>
        <v>NEUTRAL</v>
      </c>
      <c r="K1247" s="5" t="str">
        <f>OBV!G1247</f>
        <v>NEUTRAL</v>
      </c>
      <c r="L1247" s="5" t="str">
        <f>OBV!H1247</f>
        <v>NEUTRAL</v>
      </c>
      <c r="M1247" s="7">
        <f t="shared" si="190"/>
        <v>0</v>
      </c>
      <c r="N1247" s="7">
        <f t="shared" si="191"/>
        <v>0</v>
      </c>
      <c r="O1247" s="7">
        <f t="shared" si="192"/>
        <v>50</v>
      </c>
      <c r="P1247" s="7">
        <f t="shared" si="193"/>
        <v>33</v>
      </c>
      <c r="Q1247" s="8">
        <f t="shared" si="194"/>
        <v>12.45</v>
      </c>
      <c r="R1247" s="8">
        <f t="shared" si="195"/>
        <v>25.75</v>
      </c>
      <c r="S1247" s="8">
        <f t="shared" si="196"/>
        <v>27.35</v>
      </c>
      <c r="T1247" s="8">
        <f t="shared" si="197"/>
        <v>20.75</v>
      </c>
      <c r="U1247" s="7">
        <f t="shared" si="198"/>
        <v>21.850000000000005</v>
      </c>
      <c r="V1247" s="7">
        <f t="shared" si="199"/>
        <v>21.575000000000003</v>
      </c>
    </row>
    <row r="1248" spans="1:22" ht="13.5" x14ac:dyDescent="0.25">
      <c r="A1248" s="3">
        <f>RSI!A1248</f>
        <v>44130</v>
      </c>
      <c r="B1248" s="2">
        <f>RSI!B1248</f>
        <v>3.2</v>
      </c>
      <c r="C1248" s="2">
        <f>RSI!I1248</f>
        <v>99.851877148817067</v>
      </c>
      <c r="D1248" s="2">
        <f>MACD!E1248</f>
        <v>-1.1244928870706161E-3</v>
      </c>
      <c r="E1248" s="2">
        <f>MACD!F1248</f>
        <v>-1.2616101943825812E-2</v>
      </c>
      <c r="F1248" s="2">
        <f>'Moving Avg'!D1248</f>
        <v>3.2</v>
      </c>
      <c r="G1248" s="2">
        <f>'Moving Avg'!F1248</f>
        <v>3.1910000000000012</v>
      </c>
      <c r="H1248" s="2">
        <f>'Moving Avg'!G1248</f>
        <v>3.1483999999999992</v>
      </c>
      <c r="I1248" s="2">
        <f>'Moving Avg'!H1248</f>
        <v>3.0162000000000075</v>
      </c>
      <c r="J1248" s="5" t="str">
        <f>OBV!F1248</f>
        <v>NEUTRAL</v>
      </c>
      <c r="K1248" s="5" t="str">
        <f>OBV!G1248</f>
        <v>NEUTRAL</v>
      </c>
      <c r="L1248" s="5" t="str">
        <f>OBV!H1248</f>
        <v>NEUTRAL</v>
      </c>
      <c r="M1248" s="7">
        <f t="shared" si="190"/>
        <v>0</v>
      </c>
      <c r="N1248" s="7">
        <f t="shared" si="191"/>
        <v>0</v>
      </c>
      <c r="O1248" s="7">
        <f t="shared" si="192"/>
        <v>50</v>
      </c>
      <c r="P1248" s="7">
        <f t="shared" si="193"/>
        <v>33</v>
      </c>
      <c r="Q1248" s="8">
        <f t="shared" si="194"/>
        <v>12.45</v>
      </c>
      <c r="R1248" s="8">
        <f t="shared" si="195"/>
        <v>25.75</v>
      </c>
      <c r="S1248" s="8">
        <f t="shared" si="196"/>
        <v>27.35</v>
      </c>
      <c r="T1248" s="8">
        <f t="shared" si="197"/>
        <v>20.75</v>
      </c>
      <c r="U1248" s="7">
        <f t="shared" si="198"/>
        <v>21.850000000000005</v>
      </c>
      <c r="V1248" s="7">
        <f t="shared" si="199"/>
        <v>21.575000000000003</v>
      </c>
    </row>
    <row r="1249" spans="1:22" ht="13.5" x14ac:dyDescent="0.25">
      <c r="A1249" s="3">
        <f>RSI!A1249</f>
        <v>44131</v>
      </c>
      <c r="B1249" s="2">
        <f>RSI!B1249</f>
        <v>3.2</v>
      </c>
      <c r="C1249" s="2">
        <f>RSI!I1249</f>
        <v>99.851877148817067</v>
      </c>
      <c r="D1249" s="2">
        <f>MACD!E1249</f>
        <v>7.1221297844292764E-4</v>
      </c>
      <c r="E1249" s="2">
        <f>MACD!F1249</f>
        <v>-9.9504389593720651E-3</v>
      </c>
      <c r="F1249" s="2">
        <f>'Moving Avg'!D1249</f>
        <v>3.2</v>
      </c>
      <c r="G1249" s="2">
        <f>'Moving Avg'!F1249</f>
        <v>3.1950000000000012</v>
      </c>
      <c r="H1249" s="2">
        <f>'Moving Avg'!G1249</f>
        <v>3.149999999999999</v>
      </c>
      <c r="I1249" s="2">
        <f>'Moving Avg'!H1249</f>
        <v>3.0177500000000079</v>
      </c>
      <c r="J1249" s="5" t="str">
        <f>OBV!F1249</f>
        <v>NEUTRAL</v>
      </c>
      <c r="K1249" s="5" t="str">
        <f>OBV!G1249</f>
        <v>NEUTRAL</v>
      </c>
      <c r="L1249" s="5" t="str">
        <f>OBV!H1249</f>
        <v>NEUTRAL</v>
      </c>
      <c r="M1249" s="7">
        <f t="shared" si="190"/>
        <v>0</v>
      </c>
      <c r="N1249" s="7">
        <f t="shared" si="191"/>
        <v>0</v>
      </c>
      <c r="O1249" s="7">
        <f t="shared" si="192"/>
        <v>50</v>
      </c>
      <c r="P1249" s="7">
        <f t="shared" si="193"/>
        <v>33</v>
      </c>
      <c r="Q1249" s="8">
        <f t="shared" si="194"/>
        <v>12.45</v>
      </c>
      <c r="R1249" s="8">
        <f t="shared" si="195"/>
        <v>25.75</v>
      </c>
      <c r="S1249" s="8">
        <f t="shared" si="196"/>
        <v>27.35</v>
      </c>
      <c r="T1249" s="8">
        <f t="shared" si="197"/>
        <v>20.75</v>
      </c>
      <c r="U1249" s="7">
        <f t="shared" si="198"/>
        <v>21.850000000000005</v>
      </c>
      <c r="V1249" s="7">
        <f t="shared" si="199"/>
        <v>21.575000000000003</v>
      </c>
    </row>
    <row r="1250" spans="1:22" ht="13.5" x14ac:dyDescent="0.25">
      <c r="A1250" s="3">
        <f>RSI!A1250</f>
        <v>44132</v>
      </c>
      <c r="B1250" s="2">
        <f>RSI!B1250</f>
        <v>3.2</v>
      </c>
      <c r="C1250" s="2">
        <f>RSI!I1250</f>
        <v>99.851877148817067</v>
      </c>
      <c r="D1250" s="2">
        <f>MACD!E1250</f>
        <v>2.1431111582219664E-3</v>
      </c>
      <c r="E1250" s="2">
        <f>MACD!F1250</f>
        <v>-7.5317289358532592E-3</v>
      </c>
      <c r="F1250" s="2">
        <f>'Moving Avg'!D1250</f>
        <v>3.2</v>
      </c>
      <c r="G1250" s="2">
        <f>'Moving Avg'!F1250</f>
        <v>3.1990000000000012</v>
      </c>
      <c r="H1250" s="2">
        <f>'Moving Avg'!G1250</f>
        <v>3.1515999999999993</v>
      </c>
      <c r="I1250" s="2">
        <f>'Moving Avg'!H1250</f>
        <v>3.0193000000000074</v>
      </c>
      <c r="J1250" s="5" t="str">
        <f>OBV!F1250</f>
        <v>NEUTRAL</v>
      </c>
      <c r="K1250" s="5" t="str">
        <f>OBV!G1250</f>
        <v>NEUTRAL</v>
      </c>
      <c r="L1250" s="5" t="str">
        <f>OBV!H1250</f>
        <v>NEUTRAL</v>
      </c>
      <c r="M1250" s="7">
        <f t="shared" si="190"/>
        <v>0</v>
      </c>
      <c r="N1250" s="7">
        <f t="shared" si="191"/>
        <v>0</v>
      </c>
      <c r="O1250" s="7">
        <f t="shared" si="192"/>
        <v>50</v>
      </c>
      <c r="P1250" s="7">
        <f t="shared" si="193"/>
        <v>33</v>
      </c>
      <c r="Q1250" s="8">
        <f t="shared" si="194"/>
        <v>12.45</v>
      </c>
      <c r="R1250" s="8">
        <f t="shared" si="195"/>
        <v>25.75</v>
      </c>
      <c r="S1250" s="8">
        <f t="shared" si="196"/>
        <v>27.35</v>
      </c>
      <c r="T1250" s="8">
        <f t="shared" si="197"/>
        <v>20.75</v>
      </c>
      <c r="U1250" s="7">
        <f t="shared" si="198"/>
        <v>21.850000000000005</v>
      </c>
      <c r="V1250" s="7">
        <f t="shared" si="199"/>
        <v>21.575000000000003</v>
      </c>
    </row>
    <row r="1251" spans="1:22" ht="13.5" x14ac:dyDescent="0.25">
      <c r="A1251" s="3">
        <f>RSI!A1251</f>
        <v>44134</v>
      </c>
      <c r="B1251" s="2">
        <f>RSI!B1251</f>
        <v>3.2</v>
      </c>
      <c r="C1251" s="2">
        <f>RSI!I1251</f>
        <v>99.851877148817067</v>
      </c>
      <c r="D1251" s="2">
        <f>MACD!E1251</f>
        <v>3.2397623115163476E-3</v>
      </c>
      <c r="E1251" s="2">
        <f>MACD!F1251</f>
        <v>-5.3774306863793378E-3</v>
      </c>
      <c r="F1251" s="2">
        <f>'Moving Avg'!D1251</f>
        <v>3.2</v>
      </c>
      <c r="G1251" s="2">
        <f>'Moving Avg'!F1251</f>
        <v>3.2000000000000006</v>
      </c>
      <c r="H1251" s="2">
        <f>'Moving Avg'!G1251</f>
        <v>3.1531999999999987</v>
      </c>
      <c r="I1251" s="2">
        <f>'Moving Avg'!H1251</f>
        <v>3.0208000000000079</v>
      </c>
      <c r="J1251" s="5" t="str">
        <f>OBV!F1251</f>
        <v>NEUTRAL</v>
      </c>
      <c r="K1251" s="5" t="str">
        <f>OBV!G1251</f>
        <v>NEUTRAL</v>
      </c>
      <c r="L1251" s="5" t="str">
        <f>OBV!H1251</f>
        <v>NEUTRAL</v>
      </c>
      <c r="M1251" s="7">
        <f t="shared" si="190"/>
        <v>0</v>
      </c>
      <c r="N1251" s="7">
        <f t="shared" si="191"/>
        <v>0</v>
      </c>
      <c r="O1251" s="7">
        <f t="shared" si="192"/>
        <v>50</v>
      </c>
      <c r="P1251" s="7">
        <f t="shared" si="193"/>
        <v>33</v>
      </c>
      <c r="Q1251" s="8">
        <f t="shared" si="194"/>
        <v>12.45</v>
      </c>
      <c r="R1251" s="8">
        <f t="shared" si="195"/>
        <v>25.75</v>
      </c>
      <c r="S1251" s="8">
        <f t="shared" si="196"/>
        <v>27.35</v>
      </c>
      <c r="T1251" s="8">
        <f t="shared" si="197"/>
        <v>20.75</v>
      </c>
      <c r="U1251" s="7">
        <f t="shared" si="198"/>
        <v>21.850000000000005</v>
      </c>
      <c r="V1251" s="7">
        <f t="shared" si="199"/>
        <v>21.575000000000003</v>
      </c>
    </row>
    <row r="1252" spans="1:22" ht="13.5" x14ac:dyDescent="0.25">
      <c r="A1252" s="3">
        <f>RSI!A1252</f>
        <v>44137</v>
      </c>
      <c r="B1252" s="2">
        <f>RSI!B1252</f>
        <v>3.2</v>
      </c>
      <c r="C1252" s="2">
        <f>RSI!I1252</f>
        <v>99.851877148817067</v>
      </c>
      <c r="D1252" s="2">
        <f>MACD!E1252</f>
        <v>4.0620415648207064E-3</v>
      </c>
      <c r="E1252" s="2">
        <f>MACD!F1252</f>
        <v>-3.4895362361393291E-3</v>
      </c>
      <c r="F1252" s="2">
        <f>'Moving Avg'!D1252</f>
        <v>3.2</v>
      </c>
      <c r="G1252" s="2">
        <f>'Moving Avg'!F1252</f>
        <v>3.2000000000000006</v>
      </c>
      <c r="H1252" s="2">
        <f>'Moving Avg'!G1252</f>
        <v>3.1547999999999989</v>
      </c>
      <c r="I1252" s="2">
        <f>'Moving Avg'!H1252</f>
        <v>3.0227000000000079</v>
      </c>
      <c r="J1252" s="5" t="str">
        <f>OBV!F1252</f>
        <v>NEUTRAL</v>
      </c>
      <c r="K1252" s="5" t="str">
        <f>OBV!G1252</f>
        <v>NEUTRAL</v>
      </c>
      <c r="L1252" s="5" t="str">
        <f>OBV!H1252</f>
        <v>NEUTRAL</v>
      </c>
      <c r="M1252" s="7">
        <f t="shared" si="190"/>
        <v>0</v>
      </c>
      <c r="N1252" s="7">
        <f t="shared" si="191"/>
        <v>0</v>
      </c>
      <c r="O1252" s="7">
        <f t="shared" si="192"/>
        <v>50</v>
      </c>
      <c r="P1252" s="7">
        <f t="shared" si="193"/>
        <v>33</v>
      </c>
      <c r="Q1252" s="8">
        <f t="shared" si="194"/>
        <v>12.45</v>
      </c>
      <c r="R1252" s="8">
        <f t="shared" si="195"/>
        <v>25.75</v>
      </c>
      <c r="S1252" s="8">
        <f t="shared" si="196"/>
        <v>27.35</v>
      </c>
      <c r="T1252" s="8">
        <f t="shared" si="197"/>
        <v>20.75</v>
      </c>
      <c r="U1252" s="7">
        <f t="shared" si="198"/>
        <v>21.850000000000005</v>
      </c>
      <c r="V1252" s="7">
        <f t="shared" si="199"/>
        <v>21.575000000000003</v>
      </c>
    </row>
    <row r="1253" spans="1:22" ht="13.5" x14ac:dyDescent="0.25">
      <c r="A1253" s="3">
        <f>RSI!A1253</f>
        <v>44138</v>
      </c>
      <c r="B1253" s="2">
        <f>RSI!B1253</f>
        <v>3.29</v>
      </c>
      <c r="C1253" s="2">
        <f>RSI!I1253</f>
        <v>99.977143064665796</v>
      </c>
      <c r="D1253" s="2">
        <f>MACD!E1253</f>
        <v>-2.0066802915912341E-3</v>
      </c>
      <c r="E1253" s="2">
        <f>MACD!F1253</f>
        <v>-3.1929650472297105E-3</v>
      </c>
      <c r="F1253" s="2">
        <f>'Moving Avg'!D1253</f>
        <v>3.218</v>
      </c>
      <c r="G1253" s="2">
        <f>'Moving Avg'!F1253</f>
        <v>3.2045000000000008</v>
      </c>
      <c r="H1253" s="2">
        <f>'Moving Avg'!G1253</f>
        <v>3.158199999999999</v>
      </c>
      <c r="I1253" s="2">
        <f>'Moving Avg'!H1253</f>
        <v>3.0250500000000078</v>
      </c>
      <c r="J1253" s="5" t="str">
        <f>OBV!F1253</f>
        <v>BULLISH</v>
      </c>
      <c r="K1253" s="5" t="str">
        <f>OBV!G1253</f>
        <v>NEUTRAL</v>
      </c>
      <c r="L1253" s="5" t="str">
        <f>OBV!H1253</f>
        <v>CONFIRMED BULLISH</v>
      </c>
      <c r="M1253" s="7">
        <f t="shared" si="190"/>
        <v>0</v>
      </c>
      <c r="N1253" s="7">
        <f t="shared" si="191"/>
        <v>0</v>
      </c>
      <c r="O1253" s="7">
        <f t="shared" si="192"/>
        <v>50</v>
      </c>
      <c r="P1253" s="7">
        <f t="shared" si="193"/>
        <v>83.5</v>
      </c>
      <c r="Q1253" s="8">
        <f t="shared" si="194"/>
        <v>20.024999999999999</v>
      </c>
      <c r="R1253" s="8">
        <f t="shared" si="195"/>
        <v>38.375</v>
      </c>
      <c r="S1253" s="8">
        <f t="shared" si="196"/>
        <v>50.075000000000003</v>
      </c>
      <c r="T1253" s="8">
        <f t="shared" si="197"/>
        <v>33.375</v>
      </c>
      <c r="U1253" s="7">
        <f t="shared" si="198"/>
        <v>36.158333333333331</v>
      </c>
      <c r="V1253" s="7">
        <f t="shared" si="199"/>
        <v>35.462499999999999</v>
      </c>
    </row>
    <row r="1254" spans="1:22" ht="13.5" x14ac:dyDescent="0.25">
      <c r="A1254" s="3">
        <f>RSI!A1254</f>
        <v>44139</v>
      </c>
      <c r="B1254" s="2">
        <f>RSI!B1254</f>
        <v>3.29</v>
      </c>
      <c r="C1254" s="2">
        <f>RSI!I1254</f>
        <v>99.977143064665796</v>
      </c>
      <c r="D1254" s="2">
        <f>MACD!E1254</f>
        <v>-7.7641497769103118E-3</v>
      </c>
      <c r="E1254" s="2">
        <f>MACD!F1254</f>
        <v>-4.1072019931658304E-3</v>
      </c>
      <c r="F1254" s="2">
        <f>'Moving Avg'!D1254</f>
        <v>3.2359999999999998</v>
      </c>
      <c r="G1254" s="2">
        <f>'Moving Avg'!F1254</f>
        <v>3.209000000000001</v>
      </c>
      <c r="H1254" s="2">
        <f>'Moving Avg'!G1254</f>
        <v>3.1615999999999991</v>
      </c>
      <c r="I1254" s="2">
        <f>'Moving Avg'!H1254</f>
        <v>3.0270000000000072</v>
      </c>
      <c r="J1254" s="5" t="str">
        <f>OBV!F1254</f>
        <v>BULLISH</v>
      </c>
      <c r="K1254" s="5" t="str">
        <f>OBV!G1254</f>
        <v>NEUTRAL</v>
      </c>
      <c r="L1254" s="5" t="str">
        <f>OBV!H1254</f>
        <v>CONFIRMED BULLISH</v>
      </c>
      <c r="M1254" s="7">
        <f t="shared" si="190"/>
        <v>0</v>
      </c>
      <c r="N1254" s="7">
        <f t="shared" si="191"/>
        <v>45</v>
      </c>
      <c r="O1254" s="7">
        <f t="shared" si="192"/>
        <v>50</v>
      </c>
      <c r="P1254" s="7">
        <f t="shared" si="193"/>
        <v>83.5</v>
      </c>
      <c r="Q1254" s="8">
        <f t="shared" si="194"/>
        <v>35.774999999999999</v>
      </c>
      <c r="R1254" s="8">
        <f t="shared" si="195"/>
        <v>47.375</v>
      </c>
      <c r="S1254" s="8">
        <f t="shared" si="196"/>
        <v>56.825000000000003</v>
      </c>
      <c r="T1254" s="8">
        <f t="shared" si="197"/>
        <v>44.625</v>
      </c>
      <c r="U1254" s="7">
        <f t="shared" si="198"/>
        <v>46.658333333333339</v>
      </c>
      <c r="V1254" s="7">
        <f t="shared" si="199"/>
        <v>46.150000000000006</v>
      </c>
    </row>
    <row r="1255" spans="1:22" ht="13.5" x14ac:dyDescent="0.25">
      <c r="A1255" s="3">
        <f>RSI!A1255</f>
        <v>44140</v>
      </c>
      <c r="B1255" s="2">
        <f>RSI!B1255</f>
        <v>3.29</v>
      </c>
      <c r="C1255" s="2">
        <f>RSI!I1255</f>
        <v>99.977143064665796</v>
      </c>
      <c r="D1255" s="2">
        <f>MACD!E1255</f>
        <v>-1.3212148379061706E-2</v>
      </c>
      <c r="E1255" s="2">
        <f>MACD!F1255</f>
        <v>-5.9281912703450061E-3</v>
      </c>
      <c r="F1255" s="2">
        <f>'Moving Avg'!D1255</f>
        <v>3.254</v>
      </c>
      <c r="G1255" s="2">
        <f>'Moving Avg'!F1255</f>
        <v>3.2135000000000007</v>
      </c>
      <c r="H1255" s="2">
        <f>'Moving Avg'!G1255</f>
        <v>3.1649999999999987</v>
      </c>
      <c r="I1255" s="2">
        <f>'Moving Avg'!H1255</f>
        <v>3.029000000000007</v>
      </c>
      <c r="J1255" s="5" t="str">
        <f>OBV!F1255</f>
        <v>BULLISH</v>
      </c>
      <c r="K1255" s="5" t="str">
        <f>OBV!G1255</f>
        <v>NEUTRAL</v>
      </c>
      <c r="L1255" s="5" t="str">
        <f>OBV!H1255</f>
        <v>CONFIRMED BULLISH</v>
      </c>
      <c r="M1255" s="7">
        <f t="shared" si="190"/>
        <v>0</v>
      </c>
      <c r="N1255" s="7">
        <f t="shared" si="191"/>
        <v>45</v>
      </c>
      <c r="O1255" s="7">
        <f t="shared" si="192"/>
        <v>50</v>
      </c>
      <c r="P1255" s="7">
        <f t="shared" si="193"/>
        <v>83.5</v>
      </c>
      <c r="Q1255" s="8">
        <f t="shared" si="194"/>
        <v>35.774999999999999</v>
      </c>
      <c r="R1255" s="8">
        <f t="shared" si="195"/>
        <v>47.375</v>
      </c>
      <c r="S1255" s="8">
        <f t="shared" si="196"/>
        <v>56.825000000000003</v>
      </c>
      <c r="T1255" s="8">
        <f t="shared" si="197"/>
        <v>44.625</v>
      </c>
      <c r="U1255" s="7">
        <f t="shared" si="198"/>
        <v>46.658333333333339</v>
      </c>
      <c r="V1255" s="7">
        <f t="shared" si="199"/>
        <v>46.150000000000006</v>
      </c>
    </row>
    <row r="1256" spans="1:22" ht="13.5" x14ac:dyDescent="0.25">
      <c r="A1256" s="3">
        <f>RSI!A1256</f>
        <v>44141</v>
      </c>
      <c r="B1256" s="2">
        <f>RSI!B1256</f>
        <v>3.29</v>
      </c>
      <c r="C1256" s="2">
        <f>RSI!I1256</f>
        <v>99.977143064665796</v>
      </c>
      <c r="D1256" s="2">
        <f>MACD!E1256</f>
        <v>-1.8355598584404831E-2</v>
      </c>
      <c r="E1256" s="2">
        <f>MACD!F1256</f>
        <v>-8.4136727331569714E-3</v>
      </c>
      <c r="F1256" s="2">
        <f>'Moving Avg'!D1256</f>
        <v>3.2719999999999998</v>
      </c>
      <c r="G1256" s="2">
        <f>'Moving Avg'!F1256</f>
        <v>3.2180000000000009</v>
      </c>
      <c r="H1256" s="2">
        <f>'Moving Avg'!G1256</f>
        <v>3.1683999999999992</v>
      </c>
      <c r="I1256" s="2">
        <f>'Moving Avg'!H1256</f>
        <v>3.0310000000000064</v>
      </c>
      <c r="J1256" s="5" t="str">
        <f>OBV!F1256</f>
        <v>BULLISH</v>
      </c>
      <c r="K1256" s="5" t="str">
        <f>OBV!G1256</f>
        <v>NEUTRAL</v>
      </c>
      <c r="L1256" s="5" t="str">
        <f>OBV!H1256</f>
        <v>CONFIRMED BULLISH</v>
      </c>
      <c r="M1256" s="7">
        <f t="shared" si="190"/>
        <v>0</v>
      </c>
      <c r="N1256" s="7">
        <f t="shared" si="191"/>
        <v>45</v>
      </c>
      <c r="O1256" s="7">
        <f t="shared" si="192"/>
        <v>50</v>
      </c>
      <c r="P1256" s="7">
        <f t="shared" si="193"/>
        <v>83.5</v>
      </c>
      <c r="Q1256" s="8">
        <f t="shared" si="194"/>
        <v>35.774999999999999</v>
      </c>
      <c r="R1256" s="8">
        <f t="shared" si="195"/>
        <v>47.375</v>
      </c>
      <c r="S1256" s="8">
        <f t="shared" si="196"/>
        <v>56.825000000000003</v>
      </c>
      <c r="T1256" s="8">
        <f t="shared" si="197"/>
        <v>44.625</v>
      </c>
      <c r="U1256" s="7">
        <f t="shared" si="198"/>
        <v>46.658333333333339</v>
      </c>
      <c r="V1256" s="7">
        <f t="shared" si="199"/>
        <v>46.150000000000006</v>
      </c>
    </row>
    <row r="1257" spans="1:22" ht="13.5" x14ac:dyDescent="0.25">
      <c r="A1257" s="3">
        <f>RSI!A1257</f>
        <v>44144</v>
      </c>
      <c r="B1257" s="2">
        <f>RSI!B1257</f>
        <v>3.29</v>
      </c>
      <c r="C1257" s="2">
        <f>RSI!I1257</f>
        <v>99.977143064665796</v>
      </c>
      <c r="D1257" s="2">
        <f>MACD!E1257</f>
        <v>-2.320182767879686E-2</v>
      </c>
      <c r="E1257" s="2">
        <f>MACD!F1257</f>
        <v>-1.137130372228495E-2</v>
      </c>
      <c r="F1257" s="2">
        <f>'Moving Avg'!D1257</f>
        <v>3.29</v>
      </c>
      <c r="G1257" s="2">
        <f>'Moving Avg'!F1257</f>
        <v>3.2225000000000001</v>
      </c>
      <c r="H1257" s="2">
        <f>'Moving Avg'!G1257</f>
        <v>3.1717999999999988</v>
      </c>
      <c r="I1257" s="2">
        <f>'Moving Avg'!H1257</f>
        <v>3.0330000000000066</v>
      </c>
      <c r="J1257" s="5" t="str">
        <f>OBV!F1257</f>
        <v>BULLISH</v>
      </c>
      <c r="K1257" s="5" t="str">
        <f>OBV!G1257</f>
        <v>NEUTRAL</v>
      </c>
      <c r="L1257" s="5" t="str">
        <f>OBV!H1257</f>
        <v>CONFIRMED BULLISH</v>
      </c>
      <c r="M1257" s="7">
        <f t="shared" si="190"/>
        <v>0</v>
      </c>
      <c r="N1257" s="7">
        <f t="shared" si="191"/>
        <v>45</v>
      </c>
      <c r="O1257" s="7">
        <f t="shared" si="192"/>
        <v>50</v>
      </c>
      <c r="P1257" s="7">
        <f t="shared" si="193"/>
        <v>83.5</v>
      </c>
      <c r="Q1257" s="8">
        <f t="shared" si="194"/>
        <v>35.774999999999999</v>
      </c>
      <c r="R1257" s="8">
        <f t="shared" si="195"/>
        <v>47.375</v>
      </c>
      <c r="S1257" s="8">
        <f t="shared" si="196"/>
        <v>56.825000000000003</v>
      </c>
      <c r="T1257" s="8">
        <f t="shared" si="197"/>
        <v>44.625</v>
      </c>
      <c r="U1257" s="7">
        <f t="shared" si="198"/>
        <v>46.658333333333339</v>
      </c>
      <c r="V1257" s="7">
        <f t="shared" si="199"/>
        <v>46.150000000000006</v>
      </c>
    </row>
    <row r="1258" spans="1:22" ht="13.5" x14ac:dyDescent="0.25">
      <c r="A1258" s="3">
        <f>RSI!A1258</f>
        <v>44145</v>
      </c>
      <c r="B1258" s="2">
        <f>RSI!B1258</f>
        <v>3.29</v>
      </c>
      <c r="C1258" s="2">
        <f>RSI!I1258</f>
        <v>99.977143064665796</v>
      </c>
      <c r="D1258" s="2">
        <f>MACD!E1258</f>
        <v>-2.7759963548434019E-2</v>
      </c>
      <c r="E1258" s="2">
        <f>MACD!F1258</f>
        <v>-1.4649035687514765E-2</v>
      </c>
      <c r="F1258" s="2">
        <f>'Moving Avg'!D1258</f>
        <v>3.29</v>
      </c>
      <c r="G1258" s="2">
        <f>'Moving Avg'!F1258</f>
        <v>3.2270000000000003</v>
      </c>
      <c r="H1258" s="2">
        <f>'Moving Avg'!G1258</f>
        <v>3.1751999999999994</v>
      </c>
      <c r="I1258" s="2">
        <f>'Moving Avg'!H1258</f>
        <v>3.0349500000000065</v>
      </c>
      <c r="J1258" s="5" t="str">
        <f>OBV!F1258</f>
        <v>NEUTRAL</v>
      </c>
      <c r="K1258" s="5" t="str">
        <f>OBV!G1258</f>
        <v>NEUTRAL</v>
      </c>
      <c r="L1258" s="5" t="str">
        <f>OBV!H1258</f>
        <v>NEUTRAL</v>
      </c>
      <c r="M1258" s="7">
        <f t="shared" si="190"/>
        <v>0</v>
      </c>
      <c r="N1258" s="7">
        <f t="shared" si="191"/>
        <v>45</v>
      </c>
      <c r="O1258" s="7">
        <f t="shared" si="192"/>
        <v>50</v>
      </c>
      <c r="P1258" s="7">
        <f t="shared" si="193"/>
        <v>33</v>
      </c>
      <c r="Q1258" s="8">
        <f t="shared" si="194"/>
        <v>28.2</v>
      </c>
      <c r="R1258" s="8">
        <f t="shared" si="195"/>
        <v>34.75</v>
      </c>
      <c r="S1258" s="8">
        <f t="shared" si="196"/>
        <v>34.1</v>
      </c>
      <c r="T1258" s="8">
        <f t="shared" si="197"/>
        <v>32</v>
      </c>
      <c r="U1258" s="7">
        <f t="shared" si="198"/>
        <v>32.35</v>
      </c>
      <c r="V1258" s="7">
        <f t="shared" si="199"/>
        <v>32.262500000000003</v>
      </c>
    </row>
    <row r="1259" spans="1:22" ht="13.5" x14ac:dyDescent="0.25">
      <c r="A1259" s="3">
        <f>RSI!A1259</f>
        <v>44146</v>
      </c>
      <c r="B1259" s="2">
        <f>RSI!B1259</f>
        <v>3.29</v>
      </c>
      <c r="C1259" s="2">
        <f>RSI!I1259</f>
        <v>99.977143064665796</v>
      </c>
      <c r="D1259" s="2">
        <f>MACD!E1259</f>
        <v>-3.2040440784777413E-2</v>
      </c>
      <c r="E1259" s="2">
        <f>MACD!F1259</f>
        <v>-1.8127316706967295E-2</v>
      </c>
      <c r="F1259" s="2">
        <f>'Moving Avg'!D1259</f>
        <v>3.29</v>
      </c>
      <c r="G1259" s="2">
        <f>'Moving Avg'!F1259</f>
        <v>3.2314999999999996</v>
      </c>
      <c r="H1259" s="2">
        <f>'Moving Avg'!G1259</f>
        <v>3.178599999999999</v>
      </c>
      <c r="I1259" s="2">
        <f>'Moving Avg'!H1259</f>
        <v>3.0369500000000058</v>
      </c>
      <c r="J1259" s="5" t="str">
        <f>OBV!F1259</f>
        <v>NEUTRAL</v>
      </c>
      <c r="K1259" s="5" t="str">
        <f>OBV!G1259</f>
        <v>NEUTRAL</v>
      </c>
      <c r="L1259" s="5" t="str">
        <f>OBV!H1259</f>
        <v>NEUTRAL</v>
      </c>
      <c r="M1259" s="7">
        <f t="shared" si="190"/>
        <v>0</v>
      </c>
      <c r="N1259" s="7">
        <f t="shared" si="191"/>
        <v>45</v>
      </c>
      <c r="O1259" s="7">
        <f t="shared" si="192"/>
        <v>50</v>
      </c>
      <c r="P1259" s="7">
        <f t="shared" si="193"/>
        <v>33</v>
      </c>
      <c r="Q1259" s="8">
        <f t="shared" si="194"/>
        <v>28.2</v>
      </c>
      <c r="R1259" s="8">
        <f t="shared" si="195"/>
        <v>34.75</v>
      </c>
      <c r="S1259" s="8">
        <f t="shared" si="196"/>
        <v>34.1</v>
      </c>
      <c r="T1259" s="8">
        <f t="shared" si="197"/>
        <v>32</v>
      </c>
      <c r="U1259" s="7">
        <f t="shared" si="198"/>
        <v>32.35</v>
      </c>
      <c r="V1259" s="7">
        <f t="shared" si="199"/>
        <v>32.262500000000003</v>
      </c>
    </row>
    <row r="1260" spans="1:22" ht="13.5" x14ac:dyDescent="0.25">
      <c r="A1260" s="3">
        <f>RSI!A1260</f>
        <v>44147</v>
      </c>
      <c r="B1260" s="2">
        <f>RSI!B1260</f>
        <v>3.29</v>
      </c>
      <c r="C1260" s="2">
        <f>RSI!I1260</f>
        <v>99.977143064665796</v>
      </c>
      <c r="D1260" s="2">
        <f>MACD!E1260</f>
        <v>-3.6054598838496155E-2</v>
      </c>
      <c r="E1260" s="2">
        <f>MACD!F1260</f>
        <v>-2.1712773133273067E-2</v>
      </c>
      <c r="F1260" s="2">
        <f>'Moving Avg'!D1260</f>
        <v>3.29</v>
      </c>
      <c r="G1260" s="2">
        <f>'Moving Avg'!F1260</f>
        <v>3.2359999999999998</v>
      </c>
      <c r="H1260" s="2">
        <f>'Moving Avg'!G1260</f>
        <v>3.1819999999999995</v>
      </c>
      <c r="I1260" s="2">
        <f>'Moving Avg'!H1260</f>
        <v>3.0389500000000056</v>
      </c>
      <c r="J1260" s="5" t="str">
        <f>OBV!F1260</f>
        <v>NEUTRAL</v>
      </c>
      <c r="K1260" s="5" t="str">
        <f>OBV!G1260</f>
        <v>NEUTRAL</v>
      </c>
      <c r="L1260" s="5" t="str">
        <f>OBV!H1260</f>
        <v>NEUTRAL</v>
      </c>
      <c r="M1260" s="7">
        <f t="shared" si="190"/>
        <v>0</v>
      </c>
      <c r="N1260" s="7">
        <f t="shared" si="191"/>
        <v>45</v>
      </c>
      <c r="O1260" s="7">
        <f t="shared" si="192"/>
        <v>50</v>
      </c>
      <c r="P1260" s="7">
        <f t="shared" si="193"/>
        <v>33</v>
      </c>
      <c r="Q1260" s="8">
        <f t="shared" si="194"/>
        <v>28.2</v>
      </c>
      <c r="R1260" s="8">
        <f t="shared" si="195"/>
        <v>34.75</v>
      </c>
      <c r="S1260" s="8">
        <f t="shared" si="196"/>
        <v>34.1</v>
      </c>
      <c r="T1260" s="8">
        <f t="shared" si="197"/>
        <v>32</v>
      </c>
      <c r="U1260" s="7">
        <f t="shared" si="198"/>
        <v>32.35</v>
      </c>
      <c r="V1260" s="7">
        <f t="shared" si="199"/>
        <v>32.262500000000003</v>
      </c>
    </row>
    <row r="1261" spans="1:22" ht="13.5" x14ac:dyDescent="0.25">
      <c r="A1261" s="3">
        <f>RSI!A1261</f>
        <v>44148</v>
      </c>
      <c r="B1261" s="2">
        <f>RSI!B1261</f>
        <v>3.29</v>
      </c>
      <c r="C1261" s="2">
        <f>RSI!I1261</f>
        <v>99.977143064665796</v>
      </c>
      <c r="D1261" s="2">
        <f>MACD!E1261</f>
        <v>-3.9814356871028078E-2</v>
      </c>
      <c r="E1261" s="2">
        <f>MACD!F1261</f>
        <v>-2.533308988082407E-2</v>
      </c>
      <c r="F1261" s="2">
        <f>'Moving Avg'!D1261</f>
        <v>3.29</v>
      </c>
      <c r="G1261" s="2">
        <f>'Moving Avg'!F1261</f>
        <v>3.2404999999999995</v>
      </c>
      <c r="H1261" s="2">
        <f>'Moving Avg'!G1261</f>
        <v>3.1853999999999991</v>
      </c>
      <c r="I1261" s="2">
        <f>'Moving Avg'!H1261</f>
        <v>3.0409500000000054</v>
      </c>
      <c r="J1261" s="5" t="str">
        <f>OBV!F1261</f>
        <v>NEUTRAL</v>
      </c>
      <c r="K1261" s="5" t="str">
        <f>OBV!G1261</f>
        <v>NEUTRAL</v>
      </c>
      <c r="L1261" s="5" t="str">
        <f>OBV!H1261</f>
        <v>NEUTRAL</v>
      </c>
      <c r="M1261" s="7">
        <f t="shared" si="190"/>
        <v>0</v>
      </c>
      <c r="N1261" s="7">
        <f t="shared" si="191"/>
        <v>45</v>
      </c>
      <c r="O1261" s="7">
        <f t="shared" si="192"/>
        <v>50</v>
      </c>
      <c r="P1261" s="7">
        <f t="shared" si="193"/>
        <v>33</v>
      </c>
      <c r="Q1261" s="8">
        <f t="shared" si="194"/>
        <v>28.2</v>
      </c>
      <c r="R1261" s="8">
        <f t="shared" si="195"/>
        <v>34.75</v>
      </c>
      <c r="S1261" s="8">
        <f t="shared" si="196"/>
        <v>34.1</v>
      </c>
      <c r="T1261" s="8">
        <f t="shared" si="197"/>
        <v>32</v>
      </c>
      <c r="U1261" s="7">
        <f t="shared" si="198"/>
        <v>32.35</v>
      </c>
      <c r="V1261" s="7">
        <f t="shared" si="199"/>
        <v>32.262500000000003</v>
      </c>
    </row>
    <row r="1262" spans="1:22" ht="13.5" x14ac:dyDescent="0.25">
      <c r="A1262" s="3">
        <f>RSI!A1262</f>
        <v>44151</v>
      </c>
      <c r="B1262" s="2">
        <f>RSI!B1262</f>
        <v>3.3</v>
      </c>
      <c r="C1262" s="2">
        <f>RSI!I1262</f>
        <v>99.980680072268655</v>
      </c>
      <c r="D1262" s="2">
        <f>MACD!E1262</f>
        <v>-4.4072693143000219E-2</v>
      </c>
      <c r="E1262" s="2">
        <f>MACD!F1262</f>
        <v>-2.9081010533259302E-2</v>
      </c>
      <c r="F1262" s="2">
        <f>'Moving Avg'!D1262</f>
        <v>3.2920000000000003</v>
      </c>
      <c r="G1262" s="2">
        <f>'Moving Avg'!F1262</f>
        <v>3.2454999999999998</v>
      </c>
      <c r="H1262" s="2">
        <f>'Moving Avg'!G1262</f>
        <v>3.1889999999999996</v>
      </c>
      <c r="I1262" s="2">
        <f>'Moving Avg'!H1262</f>
        <v>3.0429500000000047</v>
      </c>
      <c r="J1262" s="5" t="str">
        <f>OBV!F1262</f>
        <v>NEUTRAL</v>
      </c>
      <c r="K1262" s="5" t="str">
        <f>OBV!G1262</f>
        <v>NEUTRAL</v>
      </c>
      <c r="L1262" s="5" t="str">
        <f>OBV!H1262</f>
        <v>NEUTRAL</v>
      </c>
      <c r="M1262" s="7">
        <f t="shared" si="190"/>
        <v>0</v>
      </c>
      <c r="N1262" s="7">
        <f t="shared" si="191"/>
        <v>45</v>
      </c>
      <c r="O1262" s="7">
        <f t="shared" si="192"/>
        <v>50</v>
      </c>
      <c r="P1262" s="7">
        <f t="shared" si="193"/>
        <v>33</v>
      </c>
      <c r="Q1262" s="8">
        <f t="shared" si="194"/>
        <v>28.2</v>
      </c>
      <c r="R1262" s="8">
        <f t="shared" si="195"/>
        <v>34.75</v>
      </c>
      <c r="S1262" s="8">
        <f t="shared" si="196"/>
        <v>34.1</v>
      </c>
      <c r="T1262" s="8">
        <f t="shared" si="197"/>
        <v>32</v>
      </c>
      <c r="U1262" s="7">
        <f t="shared" si="198"/>
        <v>32.35</v>
      </c>
      <c r="V1262" s="7">
        <f t="shared" si="199"/>
        <v>32.262500000000003</v>
      </c>
    </row>
    <row r="1263" spans="1:22" ht="13.5" x14ac:dyDescent="0.25">
      <c r="A1263" s="3">
        <f>RSI!A1263</f>
        <v>44152</v>
      </c>
      <c r="B1263" s="2">
        <f>RSI!B1263</f>
        <v>3.3</v>
      </c>
      <c r="C1263" s="2">
        <f>RSI!I1263</f>
        <v>99.980680072268655</v>
      </c>
      <c r="D1263" s="2">
        <f>MACD!E1263</f>
        <v>-3.4200190870123937E-2</v>
      </c>
      <c r="E1263" s="2">
        <f>MACD!F1263</f>
        <v>-3.0104846600632229E-2</v>
      </c>
      <c r="F1263" s="2">
        <f>'Moving Avg'!D1263</f>
        <v>3.2940000000000005</v>
      </c>
      <c r="G1263" s="2">
        <f>'Moving Avg'!F1263</f>
        <v>3.2504999999999997</v>
      </c>
      <c r="H1263" s="2">
        <f>'Moving Avg'!G1263</f>
        <v>3.1926000000000005</v>
      </c>
      <c r="I1263" s="2">
        <f>'Moving Avg'!H1263</f>
        <v>3.044950000000004</v>
      </c>
      <c r="J1263" s="5" t="str">
        <f>OBV!F1263</f>
        <v>NEUTRAL</v>
      </c>
      <c r="K1263" s="5" t="str">
        <f>OBV!G1263</f>
        <v>NEUTRAL</v>
      </c>
      <c r="L1263" s="5" t="str">
        <f>OBV!H1263</f>
        <v>NEUTRAL</v>
      </c>
      <c r="M1263" s="7">
        <f t="shared" si="190"/>
        <v>0</v>
      </c>
      <c r="N1263" s="7">
        <f t="shared" si="191"/>
        <v>45</v>
      </c>
      <c r="O1263" s="7">
        <f t="shared" si="192"/>
        <v>50</v>
      </c>
      <c r="P1263" s="7">
        <f t="shared" si="193"/>
        <v>33</v>
      </c>
      <c r="Q1263" s="8">
        <f t="shared" si="194"/>
        <v>28.2</v>
      </c>
      <c r="R1263" s="8">
        <f t="shared" si="195"/>
        <v>34.75</v>
      </c>
      <c r="S1263" s="8">
        <f t="shared" si="196"/>
        <v>34.1</v>
      </c>
      <c r="T1263" s="8">
        <f t="shared" si="197"/>
        <v>32</v>
      </c>
      <c r="U1263" s="7">
        <f t="shared" si="198"/>
        <v>32.35</v>
      </c>
      <c r="V1263" s="7">
        <f t="shared" si="199"/>
        <v>32.262500000000003</v>
      </c>
    </row>
    <row r="1264" spans="1:22" ht="13.5" x14ac:dyDescent="0.25">
      <c r="A1264" s="3">
        <f>RSI!A1264</f>
        <v>44153</v>
      </c>
      <c r="B1264" s="2">
        <f>RSI!B1264</f>
        <v>3.35</v>
      </c>
      <c r="C1264" s="2">
        <f>RSI!I1264</f>
        <v>99.989817365031072</v>
      </c>
      <c r="D1264" s="2">
        <f>MACD!E1264</f>
        <v>-2.9893242469777537E-2</v>
      </c>
      <c r="E1264" s="2">
        <f>MACD!F1264</f>
        <v>-3.0062525774461293E-2</v>
      </c>
      <c r="F1264" s="2">
        <f>'Moving Avg'!D1264</f>
        <v>3.306</v>
      </c>
      <c r="G1264" s="2">
        <f>'Moving Avg'!F1264</f>
        <v>3.2579999999999991</v>
      </c>
      <c r="H1264" s="2">
        <f>'Moving Avg'!G1264</f>
        <v>3.1972000000000009</v>
      </c>
      <c r="I1264" s="2">
        <f>'Moving Avg'!H1264</f>
        <v>3.0472500000000036</v>
      </c>
      <c r="J1264" s="5" t="str">
        <f>OBV!F1264</f>
        <v>BULLISH</v>
      </c>
      <c r="K1264" s="5" t="str">
        <f>OBV!G1264</f>
        <v>NEUTRAL</v>
      </c>
      <c r="L1264" s="5" t="str">
        <f>OBV!H1264</f>
        <v>CONFIRMED BULLISH</v>
      </c>
      <c r="M1264" s="7">
        <f t="shared" si="190"/>
        <v>0</v>
      </c>
      <c r="N1264" s="7">
        <f t="shared" si="191"/>
        <v>0</v>
      </c>
      <c r="O1264" s="7">
        <f t="shared" si="192"/>
        <v>50</v>
      </c>
      <c r="P1264" s="7">
        <f t="shared" si="193"/>
        <v>83.5</v>
      </c>
      <c r="Q1264" s="8">
        <f t="shared" si="194"/>
        <v>20.024999999999999</v>
      </c>
      <c r="R1264" s="8">
        <f t="shared" si="195"/>
        <v>38.375</v>
      </c>
      <c r="S1264" s="8">
        <f t="shared" si="196"/>
        <v>50.075000000000003</v>
      </c>
      <c r="T1264" s="8">
        <f t="shared" si="197"/>
        <v>33.375</v>
      </c>
      <c r="U1264" s="7">
        <f t="shared" si="198"/>
        <v>36.158333333333331</v>
      </c>
      <c r="V1264" s="7">
        <f t="shared" si="199"/>
        <v>35.462499999999999</v>
      </c>
    </row>
    <row r="1265" spans="1:22" ht="13.5" x14ac:dyDescent="0.25">
      <c r="A1265" s="3">
        <f>RSI!A1265</f>
        <v>44154</v>
      </c>
      <c r="B1265" s="2">
        <f>RSI!B1265</f>
        <v>3.35</v>
      </c>
      <c r="C1265" s="2">
        <f>RSI!I1265</f>
        <v>99.989817365031072</v>
      </c>
      <c r="D1265" s="2">
        <f>MACD!E1265</f>
        <v>-2.6861949649337635E-2</v>
      </c>
      <c r="E1265" s="2">
        <f>MACD!F1265</f>
        <v>-2.9422410549436565E-2</v>
      </c>
      <c r="F1265" s="2">
        <f>'Moving Avg'!D1265</f>
        <v>3.3180000000000001</v>
      </c>
      <c r="G1265" s="2">
        <f>'Moving Avg'!F1265</f>
        <v>3.2654999999999994</v>
      </c>
      <c r="H1265" s="2">
        <f>'Moving Avg'!G1265</f>
        <v>3.2018000000000004</v>
      </c>
      <c r="I1265" s="2">
        <f>'Moving Avg'!H1265</f>
        <v>3.049550000000004</v>
      </c>
      <c r="J1265" s="5" t="str">
        <f>OBV!F1265</f>
        <v>BULLISH</v>
      </c>
      <c r="K1265" s="5" t="str">
        <f>OBV!G1265</f>
        <v>NEUTRAL</v>
      </c>
      <c r="L1265" s="5" t="str">
        <f>OBV!H1265</f>
        <v>CONFIRMED BULLISH</v>
      </c>
      <c r="M1265" s="7">
        <f t="shared" si="190"/>
        <v>0</v>
      </c>
      <c r="N1265" s="7">
        <f t="shared" si="191"/>
        <v>0</v>
      </c>
      <c r="O1265" s="7">
        <f t="shared" si="192"/>
        <v>50</v>
      </c>
      <c r="P1265" s="7">
        <f t="shared" si="193"/>
        <v>83.5</v>
      </c>
      <c r="Q1265" s="8">
        <f t="shared" si="194"/>
        <v>20.024999999999999</v>
      </c>
      <c r="R1265" s="8">
        <f t="shared" si="195"/>
        <v>38.375</v>
      </c>
      <c r="S1265" s="8">
        <f t="shared" si="196"/>
        <v>50.075000000000003</v>
      </c>
      <c r="T1265" s="8">
        <f t="shared" si="197"/>
        <v>33.375</v>
      </c>
      <c r="U1265" s="7">
        <f t="shared" si="198"/>
        <v>36.158333333333331</v>
      </c>
      <c r="V1265" s="7">
        <f t="shared" si="199"/>
        <v>35.462499999999999</v>
      </c>
    </row>
    <row r="1266" spans="1:22" ht="13.5" x14ac:dyDescent="0.25">
      <c r="A1266" s="3">
        <f>RSI!A1266</f>
        <v>44155</v>
      </c>
      <c r="B1266" s="2">
        <f>RSI!B1266</f>
        <v>3.35</v>
      </c>
      <c r="C1266" s="2">
        <f>RSI!I1266</f>
        <v>99.989817365031072</v>
      </c>
      <c r="D1266" s="2">
        <f>MACD!E1266</f>
        <v>-2.4864646731336482E-2</v>
      </c>
      <c r="E1266" s="2">
        <f>MACD!F1266</f>
        <v>-2.8510857785816551E-2</v>
      </c>
      <c r="F1266" s="2">
        <f>'Moving Avg'!D1266</f>
        <v>3.3299999999999996</v>
      </c>
      <c r="G1266" s="2">
        <f>'Moving Avg'!F1266</f>
        <v>3.2729999999999997</v>
      </c>
      <c r="H1266" s="2">
        <f>'Moving Avg'!G1266</f>
        <v>3.2064000000000008</v>
      </c>
      <c r="I1266" s="2">
        <f>'Moving Avg'!H1266</f>
        <v>3.0518500000000035</v>
      </c>
      <c r="J1266" s="5" t="str">
        <f>OBV!F1266</f>
        <v>BULLISH</v>
      </c>
      <c r="K1266" s="5" t="str">
        <f>OBV!G1266</f>
        <v>NEUTRAL</v>
      </c>
      <c r="L1266" s="5" t="str">
        <f>OBV!H1266</f>
        <v>CONFIRMED BULLISH</v>
      </c>
      <c r="M1266" s="7">
        <f t="shared" si="190"/>
        <v>0</v>
      </c>
      <c r="N1266" s="7">
        <f t="shared" si="191"/>
        <v>0</v>
      </c>
      <c r="O1266" s="7">
        <f t="shared" si="192"/>
        <v>50</v>
      </c>
      <c r="P1266" s="7">
        <f t="shared" si="193"/>
        <v>83.5</v>
      </c>
      <c r="Q1266" s="8">
        <f t="shared" si="194"/>
        <v>20.024999999999999</v>
      </c>
      <c r="R1266" s="8">
        <f t="shared" si="195"/>
        <v>38.375</v>
      </c>
      <c r="S1266" s="8">
        <f t="shared" si="196"/>
        <v>50.075000000000003</v>
      </c>
      <c r="T1266" s="8">
        <f t="shared" si="197"/>
        <v>33.375</v>
      </c>
      <c r="U1266" s="7">
        <f t="shared" si="198"/>
        <v>36.158333333333331</v>
      </c>
      <c r="V1266" s="7">
        <f t="shared" si="199"/>
        <v>35.462499999999999</v>
      </c>
    </row>
    <row r="1267" spans="1:22" ht="13.5" x14ac:dyDescent="0.25">
      <c r="A1267" s="3">
        <f>RSI!A1267</f>
        <v>44158</v>
      </c>
      <c r="B1267" s="2">
        <f>RSI!B1267</f>
        <v>3.35</v>
      </c>
      <c r="C1267" s="2">
        <f>RSI!I1267</f>
        <v>99.989817365031072</v>
      </c>
      <c r="D1267" s="2">
        <f>MACD!E1267</f>
        <v>-2.3700211149069617E-2</v>
      </c>
      <c r="E1267" s="2">
        <f>MACD!F1267</f>
        <v>-2.7548728458467169E-2</v>
      </c>
      <c r="F1267" s="2">
        <f>'Moving Avg'!D1267</f>
        <v>3.34</v>
      </c>
      <c r="G1267" s="2">
        <f>'Moving Avg'!F1267</f>
        <v>3.2804999999999991</v>
      </c>
      <c r="H1267" s="2">
        <f>'Moving Avg'!G1267</f>
        <v>3.2110000000000012</v>
      </c>
      <c r="I1267" s="2">
        <f>'Moving Avg'!H1267</f>
        <v>3.054150000000003</v>
      </c>
      <c r="J1267" s="5" t="str">
        <f>OBV!F1267</f>
        <v>BULLISH</v>
      </c>
      <c r="K1267" s="5" t="str">
        <f>OBV!G1267</f>
        <v>NEUTRAL</v>
      </c>
      <c r="L1267" s="5" t="str">
        <f>OBV!H1267</f>
        <v>CONFIRMED BULLISH</v>
      </c>
      <c r="M1267" s="7">
        <f t="shared" si="190"/>
        <v>0</v>
      </c>
      <c r="N1267" s="7">
        <f t="shared" si="191"/>
        <v>0</v>
      </c>
      <c r="O1267" s="7">
        <f t="shared" si="192"/>
        <v>50</v>
      </c>
      <c r="P1267" s="7">
        <f t="shared" si="193"/>
        <v>83.5</v>
      </c>
      <c r="Q1267" s="8">
        <f t="shared" si="194"/>
        <v>20.024999999999999</v>
      </c>
      <c r="R1267" s="8">
        <f t="shared" si="195"/>
        <v>38.375</v>
      </c>
      <c r="S1267" s="8">
        <f t="shared" si="196"/>
        <v>50.075000000000003</v>
      </c>
      <c r="T1267" s="8">
        <f t="shared" si="197"/>
        <v>33.375</v>
      </c>
      <c r="U1267" s="7">
        <f t="shared" si="198"/>
        <v>36.158333333333331</v>
      </c>
      <c r="V1267" s="7">
        <f t="shared" si="199"/>
        <v>35.462499999999999</v>
      </c>
    </row>
    <row r="1268" spans="1:22" ht="13.5" x14ac:dyDescent="0.25">
      <c r="A1268" s="3">
        <f>RSI!A1268</f>
        <v>44159</v>
      </c>
      <c r="B1268" s="2">
        <f>RSI!B1268</f>
        <v>3.35</v>
      </c>
      <c r="C1268" s="2">
        <f>RSI!I1268</f>
        <v>99.989817365031072</v>
      </c>
      <c r="D1268" s="2">
        <f>MACD!E1268</f>
        <v>-2.3201576876363816E-2</v>
      </c>
      <c r="E1268" s="2">
        <f>MACD!F1268</f>
        <v>-2.66792981420465E-2</v>
      </c>
      <c r="F1268" s="2">
        <f>'Moving Avg'!D1268</f>
        <v>3.35</v>
      </c>
      <c r="G1268" s="2">
        <f>'Moving Avg'!F1268</f>
        <v>3.2879999999999994</v>
      </c>
      <c r="H1268" s="2">
        <f>'Moving Avg'!G1268</f>
        <v>3.2156000000000016</v>
      </c>
      <c r="I1268" s="2">
        <f>'Moving Avg'!H1268</f>
        <v>3.0564500000000026</v>
      </c>
      <c r="J1268" s="5" t="str">
        <f>OBV!F1268</f>
        <v>BULLISH</v>
      </c>
      <c r="K1268" s="5" t="str">
        <f>OBV!G1268</f>
        <v>NEUTRAL</v>
      </c>
      <c r="L1268" s="5" t="str">
        <f>OBV!H1268</f>
        <v>CONFIRMED BULLISH</v>
      </c>
      <c r="M1268" s="7">
        <f t="shared" si="190"/>
        <v>0</v>
      </c>
      <c r="N1268" s="7">
        <f t="shared" si="191"/>
        <v>0</v>
      </c>
      <c r="O1268" s="7">
        <f t="shared" si="192"/>
        <v>50</v>
      </c>
      <c r="P1268" s="7">
        <f t="shared" si="193"/>
        <v>83.5</v>
      </c>
      <c r="Q1268" s="8">
        <f t="shared" si="194"/>
        <v>20.024999999999999</v>
      </c>
      <c r="R1268" s="8">
        <f t="shared" si="195"/>
        <v>38.375</v>
      </c>
      <c r="S1268" s="8">
        <f t="shared" si="196"/>
        <v>50.075000000000003</v>
      </c>
      <c r="T1268" s="8">
        <f t="shared" si="197"/>
        <v>33.375</v>
      </c>
      <c r="U1268" s="7">
        <f t="shared" si="198"/>
        <v>36.158333333333331</v>
      </c>
      <c r="V1268" s="7">
        <f t="shared" si="199"/>
        <v>35.462499999999999</v>
      </c>
    </row>
    <row r="1269" spans="1:22" ht="13.5" x14ac:dyDescent="0.25">
      <c r="A1269" s="3">
        <f>RSI!A1269</f>
        <v>44160</v>
      </c>
      <c r="B1269" s="2">
        <f>RSI!B1269</f>
        <v>3.35</v>
      </c>
      <c r="C1269" s="2">
        <f>RSI!I1269</f>
        <v>99.989817365031072</v>
      </c>
      <c r="D1269" s="2">
        <f>MACD!E1269</f>
        <v>-2.3230264248160548E-2</v>
      </c>
      <c r="E1269" s="2">
        <f>MACD!F1269</f>
        <v>-2.598949136326931E-2</v>
      </c>
      <c r="F1269" s="2">
        <f>'Moving Avg'!D1269</f>
        <v>3.35</v>
      </c>
      <c r="G1269" s="2">
        <f>'Moving Avg'!F1269</f>
        <v>3.2954999999999997</v>
      </c>
      <c r="H1269" s="2">
        <f>'Moving Avg'!G1269</f>
        <v>3.2202000000000015</v>
      </c>
      <c r="I1269" s="2">
        <f>'Moving Avg'!H1269</f>
        <v>3.058750000000003</v>
      </c>
      <c r="J1269" s="5" t="str">
        <f>OBV!F1269</f>
        <v>NEUTRAL</v>
      </c>
      <c r="K1269" s="5" t="str">
        <f>OBV!G1269</f>
        <v>NEUTRAL</v>
      </c>
      <c r="L1269" s="5" t="str">
        <f>OBV!H1269</f>
        <v>NEUTRAL</v>
      </c>
      <c r="M1269" s="7">
        <f t="shared" si="190"/>
        <v>0</v>
      </c>
      <c r="N1269" s="7">
        <f t="shared" si="191"/>
        <v>0</v>
      </c>
      <c r="O1269" s="7">
        <f t="shared" si="192"/>
        <v>50</v>
      </c>
      <c r="P1269" s="7">
        <f t="shared" si="193"/>
        <v>33</v>
      </c>
      <c r="Q1269" s="8">
        <f t="shared" si="194"/>
        <v>12.45</v>
      </c>
      <c r="R1269" s="8">
        <f t="shared" si="195"/>
        <v>25.75</v>
      </c>
      <c r="S1269" s="8">
        <f t="shared" si="196"/>
        <v>27.35</v>
      </c>
      <c r="T1269" s="8">
        <f t="shared" si="197"/>
        <v>20.75</v>
      </c>
      <c r="U1269" s="7">
        <f t="shared" si="198"/>
        <v>21.850000000000005</v>
      </c>
      <c r="V1269" s="7">
        <f t="shared" si="199"/>
        <v>21.575000000000003</v>
      </c>
    </row>
    <row r="1270" spans="1:22" ht="13.5" x14ac:dyDescent="0.25">
      <c r="A1270" s="3">
        <f>RSI!A1270</f>
        <v>44161</v>
      </c>
      <c r="B1270" s="2">
        <f>RSI!B1270</f>
        <v>3.35</v>
      </c>
      <c r="C1270" s="2">
        <f>RSI!I1270</f>
        <v>99.989817365031072</v>
      </c>
      <c r="D1270" s="2">
        <f>MACD!E1270</f>
        <v>-2.3671768436911211E-2</v>
      </c>
      <c r="E1270" s="2">
        <f>MACD!F1270</f>
        <v>-2.5525946777997691E-2</v>
      </c>
      <c r="F1270" s="2">
        <f>'Moving Avg'!D1270</f>
        <v>3.35</v>
      </c>
      <c r="G1270" s="2">
        <f>'Moving Avg'!F1270</f>
        <v>3.3029999999999999</v>
      </c>
      <c r="H1270" s="2">
        <f>'Moving Avg'!G1270</f>
        <v>3.2248000000000019</v>
      </c>
      <c r="I1270" s="2">
        <f>'Moving Avg'!H1270</f>
        <v>3.0610500000000025</v>
      </c>
      <c r="J1270" s="5" t="str">
        <f>OBV!F1270</f>
        <v>NEUTRAL</v>
      </c>
      <c r="K1270" s="5" t="str">
        <f>OBV!G1270</f>
        <v>NEUTRAL</v>
      </c>
      <c r="L1270" s="5" t="str">
        <f>OBV!H1270</f>
        <v>NEUTRAL</v>
      </c>
      <c r="M1270" s="7">
        <f t="shared" si="190"/>
        <v>0</v>
      </c>
      <c r="N1270" s="7">
        <f t="shared" si="191"/>
        <v>0</v>
      </c>
      <c r="O1270" s="7">
        <f t="shared" si="192"/>
        <v>50</v>
      </c>
      <c r="P1270" s="7">
        <f t="shared" si="193"/>
        <v>33</v>
      </c>
      <c r="Q1270" s="8">
        <f t="shared" si="194"/>
        <v>12.45</v>
      </c>
      <c r="R1270" s="8">
        <f t="shared" si="195"/>
        <v>25.75</v>
      </c>
      <c r="S1270" s="8">
        <f t="shared" si="196"/>
        <v>27.35</v>
      </c>
      <c r="T1270" s="8">
        <f t="shared" si="197"/>
        <v>20.75</v>
      </c>
      <c r="U1270" s="7">
        <f t="shared" si="198"/>
        <v>21.850000000000005</v>
      </c>
      <c r="V1270" s="7">
        <f t="shared" si="199"/>
        <v>21.575000000000003</v>
      </c>
    </row>
    <row r="1271" spans="1:22" ht="13.5" x14ac:dyDescent="0.25">
      <c r="A1271" s="3">
        <f>RSI!A1271</f>
        <v>44162</v>
      </c>
      <c r="B1271" s="2">
        <f>RSI!B1271</f>
        <v>3.35</v>
      </c>
      <c r="C1271" s="2">
        <f>RSI!I1271</f>
        <v>99.989817365031072</v>
      </c>
      <c r="D1271" s="2">
        <f>MACD!E1271</f>
        <v>-2.4431673217990557E-2</v>
      </c>
      <c r="E1271" s="2">
        <f>MACD!F1271</f>
        <v>-2.5307092065996267E-2</v>
      </c>
      <c r="F1271" s="2">
        <f>'Moving Avg'!D1271</f>
        <v>3.35</v>
      </c>
      <c r="G1271" s="2">
        <f>'Moving Avg'!F1271</f>
        <v>3.3104999999999998</v>
      </c>
      <c r="H1271" s="2">
        <f>'Moving Avg'!G1271</f>
        <v>3.2294000000000018</v>
      </c>
      <c r="I1271" s="2">
        <f>'Moving Avg'!H1271</f>
        <v>3.063350000000002</v>
      </c>
      <c r="J1271" s="5" t="str">
        <f>OBV!F1271</f>
        <v>NEUTRAL</v>
      </c>
      <c r="K1271" s="5" t="str">
        <f>OBV!G1271</f>
        <v>NEUTRAL</v>
      </c>
      <c r="L1271" s="5" t="str">
        <f>OBV!H1271</f>
        <v>NEUTRAL</v>
      </c>
      <c r="M1271" s="7">
        <f t="shared" si="190"/>
        <v>0</v>
      </c>
      <c r="N1271" s="7">
        <f t="shared" si="191"/>
        <v>0</v>
      </c>
      <c r="O1271" s="7">
        <f t="shared" si="192"/>
        <v>50</v>
      </c>
      <c r="P1271" s="7">
        <f t="shared" si="193"/>
        <v>33</v>
      </c>
      <c r="Q1271" s="8">
        <f t="shared" si="194"/>
        <v>12.45</v>
      </c>
      <c r="R1271" s="8">
        <f t="shared" si="195"/>
        <v>25.75</v>
      </c>
      <c r="S1271" s="8">
        <f t="shared" si="196"/>
        <v>27.35</v>
      </c>
      <c r="T1271" s="8">
        <f t="shared" si="197"/>
        <v>20.75</v>
      </c>
      <c r="U1271" s="7">
        <f t="shared" si="198"/>
        <v>21.850000000000005</v>
      </c>
      <c r="V1271" s="7">
        <f t="shared" si="199"/>
        <v>21.575000000000003</v>
      </c>
    </row>
    <row r="1272" spans="1:22" ht="13.5" x14ac:dyDescent="0.25">
      <c r="A1272" s="3">
        <f>RSI!A1272</f>
        <v>44165</v>
      </c>
      <c r="B1272" s="2">
        <f>RSI!B1272</f>
        <v>3.35</v>
      </c>
      <c r="C1272" s="2">
        <f>RSI!I1272</f>
        <v>99.989817365031072</v>
      </c>
      <c r="D1272" s="2">
        <f>MACD!E1272</f>
        <v>-2.3893915730596405E-2</v>
      </c>
      <c r="E1272" s="2">
        <f>MACD!F1272</f>
        <v>-2.5024456798916298E-2</v>
      </c>
      <c r="F1272" s="2">
        <f>'Moving Avg'!D1272</f>
        <v>3.35</v>
      </c>
      <c r="G1272" s="2">
        <f>'Moving Avg'!F1272</f>
        <v>3.3180000000000001</v>
      </c>
      <c r="H1272" s="2">
        <f>'Moving Avg'!G1272</f>
        <v>3.2340000000000013</v>
      </c>
      <c r="I1272" s="2">
        <f>'Moving Avg'!H1272</f>
        <v>3.0656500000000015</v>
      </c>
      <c r="J1272" s="5" t="str">
        <f>OBV!F1272</f>
        <v>NEUTRAL</v>
      </c>
      <c r="K1272" s="5" t="str">
        <f>OBV!G1272</f>
        <v>NEUTRAL</v>
      </c>
      <c r="L1272" s="5" t="str">
        <f>OBV!H1272</f>
        <v>NEUTRAL</v>
      </c>
      <c r="M1272" s="7">
        <f t="shared" si="190"/>
        <v>0</v>
      </c>
      <c r="N1272" s="7">
        <f t="shared" si="191"/>
        <v>0</v>
      </c>
      <c r="O1272" s="7">
        <f t="shared" si="192"/>
        <v>50</v>
      </c>
      <c r="P1272" s="7">
        <f t="shared" si="193"/>
        <v>33</v>
      </c>
      <c r="Q1272" s="8">
        <f t="shared" si="194"/>
        <v>12.45</v>
      </c>
      <c r="R1272" s="8">
        <f t="shared" si="195"/>
        <v>25.75</v>
      </c>
      <c r="S1272" s="8">
        <f t="shared" si="196"/>
        <v>27.35</v>
      </c>
      <c r="T1272" s="8">
        <f t="shared" si="197"/>
        <v>20.75</v>
      </c>
      <c r="U1272" s="7">
        <f t="shared" si="198"/>
        <v>21.850000000000005</v>
      </c>
      <c r="V1272" s="7">
        <f t="shared" si="199"/>
        <v>21.575000000000003</v>
      </c>
    </row>
    <row r="1273" spans="1:22" ht="13.5" x14ac:dyDescent="0.25">
      <c r="A1273" s="3">
        <f>RSI!A1273</f>
        <v>44166</v>
      </c>
      <c r="B1273" s="2">
        <f>RSI!B1273</f>
        <v>3.45</v>
      </c>
      <c r="C1273" s="2">
        <f>RSI!I1273</f>
        <v>99.996418235530683</v>
      </c>
      <c r="D1273" s="2">
        <f>MACD!E1273</f>
        <v>-3.1177508403087195E-2</v>
      </c>
      <c r="E1273" s="2">
        <f>MACD!F1273</f>
        <v>-2.6255067119750477E-2</v>
      </c>
      <c r="F1273" s="2">
        <f>'Moving Avg'!D1273</f>
        <v>3.37</v>
      </c>
      <c r="G1273" s="2">
        <f>'Moving Avg'!F1273</f>
        <v>3.3260000000000005</v>
      </c>
      <c r="H1273" s="2">
        <f>'Moving Avg'!G1273</f>
        <v>3.240600000000001</v>
      </c>
      <c r="I1273" s="2">
        <f>'Moving Avg'!H1273</f>
        <v>3.0684500000000012</v>
      </c>
      <c r="J1273" s="5" t="str">
        <f>OBV!F1273</f>
        <v>BULLISH</v>
      </c>
      <c r="K1273" s="5" t="str">
        <f>OBV!G1273</f>
        <v>NEUTRAL</v>
      </c>
      <c r="L1273" s="5" t="str">
        <f>OBV!H1273</f>
        <v>CONFIRMED BULLISH</v>
      </c>
      <c r="M1273" s="7">
        <f t="shared" si="190"/>
        <v>0</v>
      </c>
      <c r="N1273" s="7">
        <f t="shared" si="191"/>
        <v>45</v>
      </c>
      <c r="O1273" s="7">
        <f t="shared" si="192"/>
        <v>50</v>
      </c>
      <c r="P1273" s="7">
        <f t="shared" si="193"/>
        <v>83.5</v>
      </c>
      <c r="Q1273" s="8">
        <f t="shared" si="194"/>
        <v>35.774999999999999</v>
      </c>
      <c r="R1273" s="8">
        <f t="shared" si="195"/>
        <v>47.375</v>
      </c>
      <c r="S1273" s="8">
        <f t="shared" si="196"/>
        <v>56.825000000000003</v>
      </c>
      <c r="T1273" s="8">
        <f t="shared" si="197"/>
        <v>44.625</v>
      </c>
      <c r="U1273" s="7">
        <f t="shared" si="198"/>
        <v>46.658333333333339</v>
      </c>
      <c r="V1273" s="7">
        <f t="shared" si="199"/>
        <v>46.150000000000006</v>
      </c>
    </row>
    <row r="1274" spans="1:22" ht="13.5" x14ac:dyDescent="0.25">
      <c r="A1274" s="3">
        <f>RSI!A1274</f>
        <v>44167</v>
      </c>
      <c r="B1274" s="2">
        <f>RSI!B1274</f>
        <v>3.45</v>
      </c>
      <c r="C1274" s="2">
        <f>RSI!I1274</f>
        <v>99.996418235530683</v>
      </c>
      <c r="D1274" s="2">
        <f>MACD!E1274</f>
        <v>-3.054582165471853E-2</v>
      </c>
      <c r="E1274" s="2">
        <f>MACD!F1274</f>
        <v>-2.7113218026744091E-2</v>
      </c>
      <c r="F1274" s="2">
        <f>'Moving Avg'!D1274</f>
        <v>3.3899999999999997</v>
      </c>
      <c r="G1274" s="2">
        <f>'Moving Avg'!F1274</f>
        <v>3.3340000000000005</v>
      </c>
      <c r="H1274" s="2">
        <f>'Moving Avg'!G1274</f>
        <v>3.2472000000000008</v>
      </c>
      <c r="I1274" s="2">
        <f>'Moving Avg'!H1274</f>
        <v>3.0712500000000018</v>
      </c>
      <c r="J1274" s="5" t="str">
        <f>OBV!F1274</f>
        <v>BULLISH</v>
      </c>
      <c r="K1274" s="5" t="str">
        <f>OBV!G1274</f>
        <v>NEUTRAL</v>
      </c>
      <c r="L1274" s="5" t="str">
        <f>OBV!H1274</f>
        <v>CONFIRMED BULLISH</v>
      </c>
      <c r="M1274" s="7">
        <f t="shared" si="190"/>
        <v>0</v>
      </c>
      <c r="N1274" s="7">
        <f t="shared" si="191"/>
        <v>45</v>
      </c>
      <c r="O1274" s="7">
        <f t="shared" si="192"/>
        <v>50</v>
      </c>
      <c r="P1274" s="7">
        <f t="shared" si="193"/>
        <v>83.5</v>
      </c>
      <c r="Q1274" s="8">
        <f t="shared" si="194"/>
        <v>35.774999999999999</v>
      </c>
      <c r="R1274" s="8">
        <f t="shared" si="195"/>
        <v>47.375</v>
      </c>
      <c r="S1274" s="8">
        <f t="shared" si="196"/>
        <v>56.825000000000003</v>
      </c>
      <c r="T1274" s="8">
        <f t="shared" si="197"/>
        <v>44.625</v>
      </c>
      <c r="U1274" s="7">
        <f t="shared" si="198"/>
        <v>46.658333333333339</v>
      </c>
      <c r="V1274" s="7">
        <f t="shared" si="199"/>
        <v>46.150000000000006</v>
      </c>
    </row>
    <row r="1275" spans="1:22" ht="13.5" x14ac:dyDescent="0.25">
      <c r="A1275" s="3">
        <f>RSI!A1275</f>
        <v>44168</v>
      </c>
      <c r="B1275" s="2">
        <f>RSI!B1275</f>
        <v>3.45</v>
      </c>
      <c r="C1275" s="2">
        <f>RSI!I1275</f>
        <v>99.996418235530683</v>
      </c>
      <c r="D1275" s="2">
        <f>MACD!E1275</f>
        <v>-3.0842410992552693E-2</v>
      </c>
      <c r="E1275" s="2">
        <f>MACD!F1275</f>
        <v>-2.7859056619905814E-2</v>
      </c>
      <c r="F1275" s="2">
        <f>'Moving Avg'!D1275</f>
        <v>3.41</v>
      </c>
      <c r="G1275" s="2">
        <f>'Moving Avg'!F1275</f>
        <v>3.342000000000001</v>
      </c>
      <c r="H1275" s="2">
        <f>'Moving Avg'!G1275</f>
        <v>3.2538000000000005</v>
      </c>
      <c r="I1275" s="2">
        <f>'Moving Avg'!H1275</f>
        <v>3.0740500000000015</v>
      </c>
      <c r="J1275" s="5" t="str">
        <f>OBV!F1275</f>
        <v>BULLISH</v>
      </c>
      <c r="K1275" s="5" t="str">
        <f>OBV!G1275</f>
        <v>NEUTRAL</v>
      </c>
      <c r="L1275" s="5" t="str">
        <f>OBV!H1275</f>
        <v>CONFIRMED BULLISH</v>
      </c>
      <c r="M1275" s="7">
        <f t="shared" si="190"/>
        <v>0</v>
      </c>
      <c r="N1275" s="7">
        <f t="shared" si="191"/>
        <v>45</v>
      </c>
      <c r="O1275" s="7">
        <f t="shared" si="192"/>
        <v>50</v>
      </c>
      <c r="P1275" s="7">
        <f t="shared" si="193"/>
        <v>83.5</v>
      </c>
      <c r="Q1275" s="8">
        <f t="shared" si="194"/>
        <v>35.774999999999999</v>
      </c>
      <c r="R1275" s="8">
        <f t="shared" si="195"/>
        <v>47.375</v>
      </c>
      <c r="S1275" s="8">
        <f t="shared" si="196"/>
        <v>56.825000000000003</v>
      </c>
      <c r="T1275" s="8">
        <f t="shared" si="197"/>
        <v>44.625</v>
      </c>
      <c r="U1275" s="7">
        <f t="shared" si="198"/>
        <v>46.658333333333339</v>
      </c>
      <c r="V1275" s="7">
        <f t="shared" si="199"/>
        <v>46.150000000000006</v>
      </c>
    </row>
    <row r="1276" spans="1:22" ht="13.5" x14ac:dyDescent="0.25">
      <c r="A1276" s="3">
        <f>RSI!A1276</f>
        <v>44169</v>
      </c>
      <c r="B1276" s="2">
        <f>RSI!B1276</f>
        <v>3.45</v>
      </c>
      <c r="C1276" s="2">
        <f>RSI!I1276</f>
        <v>99.996418235530683</v>
      </c>
      <c r="D1276" s="2">
        <f>MACD!E1276</f>
        <v>-3.1862902228832812E-2</v>
      </c>
      <c r="E1276" s="2">
        <f>MACD!F1276</f>
        <v>-2.8659825741691215E-2</v>
      </c>
      <c r="F1276" s="2">
        <f>'Moving Avg'!D1276</f>
        <v>3.4299999999999997</v>
      </c>
      <c r="G1276" s="2">
        <f>'Moving Avg'!F1276</f>
        <v>3.3500000000000005</v>
      </c>
      <c r="H1276" s="2">
        <f>'Moving Avg'!G1276</f>
        <v>3.2604000000000002</v>
      </c>
      <c r="I1276" s="2">
        <f>'Moving Avg'!H1276</f>
        <v>3.0768500000000016</v>
      </c>
      <c r="J1276" s="5" t="str">
        <f>OBV!F1276</f>
        <v>BULLISH</v>
      </c>
      <c r="K1276" s="5" t="str">
        <f>OBV!G1276</f>
        <v>NEUTRAL</v>
      </c>
      <c r="L1276" s="5" t="str">
        <f>OBV!H1276</f>
        <v>CONFIRMED BULLISH</v>
      </c>
      <c r="M1276" s="7">
        <f t="shared" si="190"/>
        <v>0</v>
      </c>
      <c r="N1276" s="7">
        <f t="shared" si="191"/>
        <v>45</v>
      </c>
      <c r="O1276" s="7">
        <f t="shared" si="192"/>
        <v>50</v>
      </c>
      <c r="P1276" s="7">
        <f t="shared" si="193"/>
        <v>83.5</v>
      </c>
      <c r="Q1276" s="8">
        <f t="shared" si="194"/>
        <v>35.774999999999999</v>
      </c>
      <c r="R1276" s="8">
        <f t="shared" si="195"/>
        <v>47.375</v>
      </c>
      <c r="S1276" s="8">
        <f t="shared" si="196"/>
        <v>56.825000000000003</v>
      </c>
      <c r="T1276" s="8">
        <f t="shared" si="197"/>
        <v>44.625</v>
      </c>
      <c r="U1276" s="7">
        <f t="shared" si="198"/>
        <v>46.658333333333339</v>
      </c>
      <c r="V1276" s="7">
        <f t="shared" si="199"/>
        <v>46.150000000000006</v>
      </c>
    </row>
    <row r="1277" spans="1:22" ht="13.5" x14ac:dyDescent="0.25">
      <c r="A1277" s="3">
        <f>RSI!A1277</f>
        <v>44172</v>
      </c>
      <c r="B1277" s="2">
        <f>RSI!B1277</f>
        <v>3.45</v>
      </c>
      <c r="C1277" s="2">
        <f>RSI!I1277</f>
        <v>99.996418235530683</v>
      </c>
      <c r="D1277" s="2">
        <f>MACD!E1277</f>
        <v>-3.3438923542398413E-2</v>
      </c>
      <c r="E1277" s="2">
        <f>MACD!F1277</f>
        <v>-2.9615645301832656E-2</v>
      </c>
      <c r="F1277" s="2">
        <f>'Moving Avg'!D1277</f>
        <v>3.45</v>
      </c>
      <c r="G1277" s="2">
        <f>'Moving Avg'!F1277</f>
        <v>3.3580000000000014</v>
      </c>
      <c r="H1277" s="2">
        <f>'Moving Avg'!G1277</f>
        <v>3.2669999999999999</v>
      </c>
      <c r="I1277" s="2">
        <f>'Moving Avg'!H1277</f>
        <v>3.0796500000000013</v>
      </c>
      <c r="J1277" s="5" t="str">
        <f>OBV!F1277</f>
        <v>BULLISH</v>
      </c>
      <c r="K1277" s="5" t="str">
        <f>OBV!G1277</f>
        <v>NEUTRAL</v>
      </c>
      <c r="L1277" s="5" t="str">
        <f>OBV!H1277</f>
        <v>CONFIRMED BULLISH</v>
      </c>
      <c r="M1277" s="7">
        <f t="shared" si="190"/>
        <v>0</v>
      </c>
      <c r="N1277" s="7">
        <f t="shared" si="191"/>
        <v>45</v>
      </c>
      <c r="O1277" s="7">
        <f t="shared" si="192"/>
        <v>50</v>
      </c>
      <c r="P1277" s="7">
        <f t="shared" si="193"/>
        <v>83.5</v>
      </c>
      <c r="Q1277" s="8">
        <f t="shared" si="194"/>
        <v>35.774999999999999</v>
      </c>
      <c r="R1277" s="8">
        <f t="shared" si="195"/>
        <v>47.375</v>
      </c>
      <c r="S1277" s="8">
        <f t="shared" si="196"/>
        <v>56.825000000000003</v>
      </c>
      <c r="T1277" s="8">
        <f t="shared" si="197"/>
        <v>44.625</v>
      </c>
      <c r="U1277" s="7">
        <f t="shared" si="198"/>
        <v>46.658333333333339</v>
      </c>
      <c r="V1277" s="7">
        <f t="shared" si="199"/>
        <v>46.150000000000006</v>
      </c>
    </row>
    <row r="1278" spans="1:22" ht="13.5" x14ac:dyDescent="0.25">
      <c r="A1278" s="3">
        <f>RSI!A1278</f>
        <v>44173</v>
      </c>
      <c r="B1278" s="2">
        <f>RSI!B1278</f>
        <v>3.45</v>
      </c>
      <c r="C1278" s="2">
        <f>RSI!I1278</f>
        <v>99.996418235530683</v>
      </c>
      <c r="D1278" s="2">
        <f>MACD!E1278</f>
        <v>-3.5432228861660864E-2</v>
      </c>
      <c r="E1278" s="2">
        <f>MACD!F1278</f>
        <v>-3.0778962013798299E-2</v>
      </c>
      <c r="F1278" s="2">
        <f>'Moving Avg'!D1278</f>
        <v>3.45</v>
      </c>
      <c r="G1278" s="2">
        <f>'Moving Avg'!F1278</f>
        <v>3.366000000000001</v>
      </c>
      <c r="H1278" s="2">
        <f>'Moving Avg'!G1278</f>
        <v>3.2735999999999996</v>
      </c>
      <c r="I1278" s="2">
        <f>'Moving Avg'!H1278</f>
        <v>3.0824500000000019</v>
      </c>
      <c r="J1278" s="5" t="str">
        <f>OBV!F1278</f>
        <v>NEUTRAL</v>
      </c>
      <c r="K1278" s="5" t="str">
        <f>OBV!G1278</f>
        <v>NEUTRAL</v>
      </c>
      <c r="L1278" s="5" t="str">
        <f>OBV!H1278</f>
        <v>NEUTRAL</v>
      </c>
      <c r="M1278" s="7">
        <f t="shared" si="190"/>
        <v>0</v>
      </c>
      <c r="N1278" s="7">
        <f t="shared" si="191"/>
        <v>45</v>
      </c>
      <c r="O1278" s="7">
        <f t="shared" si="192"/>
        <v>50</v>
      </c>
      <c r="P1278" s="7">
        <f t="shared" si="193"/>
        <v>33</v>
      </c>
      <c r="Q1278" s="8">
        <f t="shared" si="194"/>
        <v>28.2</v>
      </c>
      <c r="R1278" s="8">
        <f t="shared" si="195"/>
        <v>34.75</v>
      </c>
      <c r="S1278" s="8">
        <f t="shared" si="196"/>
        <v>34.1</v>
      </c>
      <c r="T1278" s="8">
        <f t="shared" si="197"/>
        <v>32</v>
      </c>
      <c r="U1278" s="7">
        <f t="shared" si="198"/>
        <v>32.35</v>
      </c>
      <c r="V1278" s="7">
        <f t="shared" si="199"/>
        <v>32.262500000000003</v>
      </c>
    </row>
    <row r="1279" spans="1:22" ht="13.5" x14ac:dyDescent="0.25">
      <c r="A1279" s="3">
        <f>RSI!A1279</f>
        <v>44174</v>
      </c>
      <c r="B1279" s="2">
        <f>RSI!B1279</f>
        <v>3.54</v>
      </c>
      <c r="C1279" s="2">
        <f>RSI!I1279</f>
        <v>99.998124834030989</v>
      </c>
      <c r="D1279" s="2">
        <f>MACD!E1279</f>
        <v>-4.4396417030750257E-2</v>
      </c>
      <c r="E1279" s="2">
        <f>MACD!F1279</f>
        <v>-3.3502453017188689E-2</v>
      </c>
      <c r="F1279" s="2">
        <f>'Moving Avg'!D1279</f>
        <v>3.468</v>
      </c>
      <c r="G1279" s="2">
        <f>'Moving Avg'!F1279</f>
        <v>3.3785000000000016</v>
      </c>
      <c r="H1279" s="2">
        <f>'Moving Avg'!G1279</f>
        <v>3.2819999999999991</v>
      </c>
      <c r="I1279" s="2">
        <f>'Moving Avg'!H1279</f>
        <v>3.085700000000001</v>
      </c>
      <c r="J1279" s="5" t="str">
        <f>OBV!F1279</f>
        <v>BULLISH</v>
      </c>
      <c r="K1279" s="5" t="str">
        <f>OBV!G1279</f>
        <v>NEUTRAL</v>
      </c>
      <c r="L1279" s="5" t="str">
        <f>OBV!H1279</f>
        <v>CONFIRMED BULLISH</v>
      </c>
      <c r="M1279" s="7">
        <f t="shared" si="190"/>
        <v>0</v>
      </c>
      <c r="N1279" s="7">
        <f t="shared" si="191"/>
        <v>45</v>
      </c>
      <c r="O1279" s="7">
        <f t="shared" si="192"/>
        <v>50</v>
      </c>
      <c r="P1279" s="7">
        <f t="shared" si="193"/>
        <v>83.5</v>
      </c>
      <c r="Q1279" s="8">
        <f t="shared" si="194"/>
        <v>35.774999999999999</v>
      </c>
      <c r="R1279" s="8">
        <f t="shared" si="195"/>
        <v>47.375</v>
      </c>
      <c r="S1279" s="8">
        <f t="shared" si="196"/>
        <v>56.825000000000003</v>
      </c>
      <c r="T1279" s="8">
        <f t="shared" si="197"/>
        <v>44.625</v>
      </c>
      <c r="U1279" s="7">
        <f t="shared" si="198"/>
        <v>46.658333333333339</v>
      </c>
      <c r="V1279" s="7">
        <f t="shared" si="199"/>
        <v>46.150000000000006</v>
      </c>
    </row>
    <row r="1280" spans="1:22" ht="13.5" x14ac:dyDescent="0.25">
      <c r="A1280" s="3">
        <f>RSI!A1280</f>
        <v>44175</v>
      </c>
      <c r="B1280" s="2">
        <f>RSI!B1280</f>
        <v>3.54</v>
      </c>
      <c r="C1280" s="2">
        <f>RSI!I1280</f>
        <v>99.998124834030989</v>
      </c>
      <c r="D1280" s="2">
        <f>MACD!E1280</f>
        <v>-5.3078941470569685E-2</v>
      </c>
      <c r="E1280" s="2">
        <f>MACD!F1280</f>
        <v>-3.7417750707864891E-2</v>
      </c>
      <c r="F1280" s="2">
        <f>'Moving Avg'!D1280</f>
        <v>3.4859999999999998</v>
      </c>
      <c r="G1280" s="2">
        <f>'Moving Avg'!F1280</f>
        <v>3.3910000000000018</v>
      </c>
      <c r="H1280" s="2">
        <f>'Moving Avg'!G1280</f>
        <v>3.2903999999999991</v>
      </c>
      <c r="I1280" s="2">
        <f>'Moving Avg'!H1280</f>
        <v>3.088950000000001</v>
      </c>
      <c r="J1280" s="5" t="str">
        <f>OBV!F1280</f>
        <v>BULLISH</v>
      </c>
      <c r="K1280" s="5" t="str">
        <f>OBV!G1280</f>
        <v>NEUTRAL</v>
      </c>
      <c r="L1280" s="5" t="str">
        <f>OBV!H1280</f>
        <v>CONFIRMED BULLISH</v>
      </c>
      <c r="M1280" s="7">
        <f t="shared" si="190"/>
        <v>0</v>
      </c>
      <c r="N1280" s="7">
        <f t="shared" si="191"/>
        <v>45</v>
      </c>
      <c r="O1280" s="7">
        <f t="shared" si="192"/>
        <v>50</v>
      </c>
      <c r="P1280" s="7">
        <f t="shared" si="193"/>
        <v>83.5</v>
      </c>
      <c r="Q1280" s="8">
        <f t="shared" si="194"/>
        <v>35.774999999999999</v>
      </c>
      <c r="R1280" s="8">
        <f t="shared" si="195"/>
        <v>47.375</v>
      </c>
      <c r="S1280" s="8">
        <f t="shared" si="196"/>
        <v>56.825000000000003</v>
      </c>
      <c r="T1280" s="8">
        <f t="shared" si="197"/>
        <v>44.625</v>
      </c>
      <c r="U1280" s="7">
        <f t="shared" si="198"/>
        <v>46.658333333333339</v>
      </c>
      <c r="V1280" s="7">
        <f t="shared" si="199"/>
        <v>46.150000000000006</v>
      </c>
    </row>
    <row r="1281" spans="1:22" ht="13.5" x14ac:dyDescent="0.25">
      <c r="A1281" s="3">
        <f>RSI!A1281</f>
        <v>44176</v>
      </c>
      <c r="B1281" s="2">
        <f>RSI!B1281</f>
        <v>3.54</v>
      </c>
      <c r="C1281" s="2">
        <f>RSI!I1281</f>
        <v>99.998124834030989</v>
      </c>
      <c r="D1281" s="2">
        <f>MACD!E1281</f>
        <v>-6.1441843051960543E-2</v>
      </c>
      <c r="E1281" s="2">
        <f>MACD!F1281</f>
        <v>-4.2222569176684023E-2</v>
      </c>
      <c r="F1281" s="2">
        <f>'Moving Avg'!D1281</f>
        <v>3.504</v>
      </c>
      <c r="G1281" s="2">
        <f>'Moving Avg'!F1281</f>
        <v>3.403500000000002</v>
      </c>
      <c r="H1281" s="2">
        <f>'Moving Avg'!G1281</f>
        <v>3.2975999999999988</v>
      </c>
      <c r="I1281" s="2">
        <f>'Moving Avg'!H1281</f>
        <v>3.0922000000000001</v>
      </c>
      <c r="J1281" s="5" t="str">
        <f>OBV!F1281</f>
        <v>BULLISH</v>
      </c>
      <c r="K1281" s="5" t="str">
        <f>OBV!G1281</f>
        <v>NEUTRAL</v>
      </c>
      <c r="L1281" s="5" t="str">
        <f>OBV!H1281</f>
        <v>CONFIRMED BULLISH</v>
      </c>
      <c r="M1281" s="7">
        <f t="shared" si="190"/>
        <v>0</v>
      </c>
      <c r="N1281" s="7">
        <f t="shared" si="191"/>
        <v>45</v>
      </c>
      <c r="O1281" s="7">
        <f t="shared" si="192"/>
        <v>50</v>
      </c>
      <c r="P1281" s="7">
        <f t="shared" si="193"/>
        <v>83.5</v>
      </c>
      <c r="Q1281" s="8">
        <f t="shared" si="194"/>
        <v>35.774999999999999</v>
      </c>
      <c r="R1281" s="8">
        <f t="shared" si="195"/>
        <v>47.375</v>
      </c>
      <c r="S1281" s="8">
        <f t="shared" si="196"/>
        <v>56.825000000000003</v>
      </c>
      <c r="T1281" s="8">
        <f t="shared" si="197"/>
        <v>44.625</v>
      </c>
      <c r="U1281" s="7">
        <f t="shared" si="198"/>
        <v>46.658333333333339</v>
      </c>
      <c r="V1281" s="7">
        <f t="shared" si="199"/>
        <v>46.150000000000006</v>
      </c>
    </row>
    <row r="1282" spans="1:22" ht="13.5" x14ac:dyDescent="0.25">
      <c r="A1282" s="3">
        <f>RSI!A1282</f>
        <v>44179</v>
      </c>
      <c r="B1282" s="2">
        <f>RSI!B1282</f>
        <v>3.54</v>
      </c>
      <c r="C1282" s="2">
        <f>RSI!I1282</f>
        <v>99.998124834030989</v>
      </c>
      <c r="D1282" s="2">
        <f>MACD!E1282</f>
        <v>-6.9459024142201731E-2</v>
      </c>
      <c r="E1282" s="2">
        <f>MACD!F1282</f>
        <v>-4.7669860169787567E-2</v>
      </c>
      <c r="F1282" s="2">
        <f>'Moving Avg'!D1282</f>
        <v>3.5219999999999998</v>
      </c>
      <c r="G1282" s="2">
        <f>'Moving Avg'!F1282</f>
        <v>3.4155000000000015</v>
      </c>
      <c r="H1282" s="2">
        <f>'Moving Avg'!G1282</f>
        <v>3.3043999999999984</v>
      </c>
      <c r="I1282" s="2">
        <f>'Moving Avg'!H1282</f>
        <v>3.0954499999999996</v>
      </c>
      <c r="J1282" s="5" t="str">
        <f>OBV!F1282</f>
        <v>BULLISH</v>
      </c>
      <c r="K1282" s="5" t="str">
        <f>OBV!G1282</f>
        <v>NEUTRAL</v>
      </c>
      <c r="L1282" s="5" t="str">
        <f>OBV!H1282</f>
        <v>CONFIRMED BULLISH</v>
      </c>
      <c r="M1282" s="7">
        <f t="shared" ref="M1282:M1345" si="200">IF(C1282&lt;30,50, IF(C1282&gt;70, 0, 25))</f>
        <v>0</v>
      </c>
      <c r="N1282" s="7">
        <f t="shared" ref="N1282:N1345" si="201">IF(E1282-D1282&gt;0.02, 100, IF(E1282-D1282&lt;0,0,45))</f>
        <v>100</v>
      </c>
      <c r="O1282" s="7">
        <f t="shared" ref="O1282:O1345" si="202">IF(F1282-I1282&gt;10,100,IF(F1282-I1282&gt;5,75, IF(F1282-I1282&gt;0,50,0)))</f>
        <v>50</v>
      </c>
      <c r="P1282" s="7">
        <f t="shared" ref="P1282:P1345" si="203">IF(L1282="confirmed bullish", 34, IF(L1282="bullish divergence",17, 0))+IF(J1282="bullish",33,IF(J1282="bearish",0,16.5))+IF(K1282="strong",33,IF(K1282="weak",0,16.5))</f>
        <v>83.5</v>
      </c>
      <c r="Q1282" s="8">
        <f t="shared" si="194"/>
        <v>55.024999999999999</v>
      </c>
      <c r="R1282" s="8">
        <f t="shared" si="195"/>
        <v>58.375</v>
      </c>
      <c r="S1282" s="8">
        <f t="shared" si="196"/>
        <v>65.075000000000003</v>
      </c>
      <c r="T1282" s="8">
        <f t="shared" si="197"/>
        <v>58.375</v>
      </c>
      <c r="U1282" s="7">
        <f t="shared" si="198"/>
        <v>59.491666666666674</v>
      </c>
      <c r="V1282" s="7">
        <f t="shared" si="199"/>
        <v>59.212500000000006</v>
      </c>
    </row>
    <row r="1283" spans="1:22" ht="13.5" x14ac:dyDescent="0.25">
      <c r="A1283" s="3">
        <f>RSI!A1283</f>
        <v>44180</v>
      </c>
      <c r="B1283" s="2">
        <f>RSI!B1283</f>
        <v>3.54</v>
      </c>
      <c r="C1283" s="2">
        <f>RSI!I1283</f>
        <v>99.998124834030989</v>
      </c>
      <c r="D1283" s="2">
        <f>MACD!E1283</f>
        <v>-6.1729362328092119E-2</v>
      </c>
      <c r="E1283" s="2">
        <f>MACD!F1283</f>
        <v>-5.0481760601448482E-2</v>
      </c>
      <c r="F1283" s="2">
        <f>'Moving Avg'!D1283</f>
        <v>3.54</v>
      </c>
      <c r="G1283" s="2">
        <f>'Moving Avg'!F1283</f>
        <v>3.4275000000000011</v>
      </c>
      <c r="H1283" s="2">
        <f>'Moving Avg'!G1283</f>
        <v>3.3111999999999981</v>
      </c>
      <c r="I1283" s="2">
        <f>'Moving Avg'!H1283</f>
        <v>3.0986999999999996</v>
      </c>
      <c r="J1283" s="5" t="str">
        <f>OBV!F1283</f>
        <v>BULLISH</v>
      </c>
      <c r="K1283" s="5" t="str">
        <f>OBV!G1283</f>
        <v>NEUTRAL</v>
      </c>
      <c r="L1283" s="5" t="str">
        <f>OBV!H1283</f>
        <v>CONFIRMED BULLISH</v>
      </c>
      <c r="M1283" s="7">
        <f t="shared" si="200"/>
        <v>0</v>
      </c>
      <c r="N1283" s="7">
        <f t="shared" si="201"/>
        <v>45</v>
      </c>
      <c r="O1283" s="7">
        <f t="shared" si="202"/>
        <v>50</v>
      </c>
      <c r="P1283" s="7">
        <f t="shared" si="203"/>
        <v>83.5</v>
      </c>
      <c r="Q1283" s="8">
        <f t="shared" ref="Q1283:Q1346" si="204">0.35*M1283+N1283*0.35+O1283*0.15+P1283*0.15</f>
        <v>35.774999999999999</v>
      </c>
      <c r="R1283" s="8">
        <f t="shared" ref="R1283:R1346" si="205">M1283*0.2+N1283*0.2+O1283*0.35+P1283*0.25</f>
        <v>47.375</v>
      </c>
      <c r="S1283" s="8">
        <f t="shared" ref="S1283:S1346" si="206">M1283*0.15+N1283*0.15+O1283*0.25+P1283*0.45</f>
        <v>56.825000000000003</v>
      </c>
      <c r="T1283" s="8">
        <f t="shared" ref="T1283:T1346" si="207">0.25*SUM(M1283:P1283)</f>
        <v>44.625</v>
      </c>
      <c r="U1283" s="7">
        <f t="shared" ref="U1283:U1346" si="208">SUM(Q1283:S1283)/3</f>
        <v>46.658333333333339</v>
      </c>
      <c r="V1283" s="7">
        <f t="shared" ref="V1283:V1346" si="209">SUM(Q1283:T1283)/4</f>
        <v>46.150000000000006</v>
      </c>
    </row>
    <row r="1284" spans="1:22" ht="13.5" x14ac:dyDescent="0.25">
      <c r="A1284" s="3">
        <f>RSI!A1284</f>
        <v>44181</v>
      </c>
      <c r="B1284" s="2">
        <f>RSI!B1284</f>
        <v>3.54</v>
      </c>
      <c r="C1284" s="2">
        <f>RSI!I1284</f>
        <v>99.998124834030989</v>
      </c>
      <c r="D1284" s="2">
        <f>MACD!E1284</f>
        <v>-5.5995531991361425E-2</v>
      </c>
      <c r="E1284" s="2">
        <f>MACD!F1284</f>
        <v>-5.1584514879431075E-2</v>
      </c>
      <c r="F1284" s="2">
        <f>'Moving Avg'!D1284</f>
        <v>3.54</v>
      </c>
      <c r="G1284" s="2">
        <f>'Moving Avg'!F1284</f>
        <v>3.4370000000000012</v>
      </c>
      <c r="H1284" s="2">
        <f>'Moving Avg'!G1284</f>
        <v>3.3179999999999983</v>
      </c>
      <c r="I1284" s="2">
        <f>'Moving Avg'!H1284</f>
        <v>3.1019499999999995</v>
      </c>
      <c r="J1284" s="5" t="str">
        <f>OBV!F1284</f>
        <v>NEUTRAL</v>
      </c>
      <c r="K1284" s="5" t="str">
        <f>OBV!G1284</f>
        <v>NEUTRAL</v>
      </c>
      <c r="L1284" s="5" t="str">
        <f>OBV!H1284</f>
        <v>NEUTRAL</v>
      </c>
      <c r="M1284" s="7">
        <f t="shared" si="200"/>
        <v>0</v>
      </c>
      <c r="N1284" s="7">
        <f t="shared" si="201"/>
        <v>45</v>
      </c>
      <c r="O1284" s="7">
        <f t="shared" si="202"/>
        <v>50</v>
      </c>
      <c r="P1284" s="7">
        <f t="shared" si="203"/>
        <v>33</v>
      </c>
      <c r="Q1284" s="8">
        <f t="shared" si="204"/>
        <v>28.2</v>
      </c>
      <c r="R1284" s="8">
        <f t="shared" si="205"/>
        <v>34.75</v>
      </c>
      <c r="S1284" s="8">
        <f t="shared" si="206"/>
        <v>34.1</v>
      </c>
      <c r="T1284" s="8">
        <f t="shared" si="207"/>
        <v>32</v>
      </c>
      <c r="U1284" s="7">
        <f t="shared" si="208"/>
        <v>32.35</v>
      </c>
      <c r="V1284" s="7">
        <f t="shared" si="209"/>
        <v>32.262500000000003</v>
      </c>
    </row>
    <row r="1285" spans="1:22" ht="13.5" x14ac:dyDescent="0.25">
      <c r="A1285" s="3">
        <f>RSI!A1285</f>
        <v>44182</v>
      </c>
      <c r="B1285" s="2">
        <f>RSI!B1285</f>
        <v>3.54</v>
      </c>
      <c r="C1285" s="2">
        <f>RSI!I1285</f>
        <v>99.998124834030989</v>
      </c>
      <c r="D1285" s="2">
        <f>MACD!E1285</f>
        <v>-5.1890730080915937E-2</v>
      </c>
      <c r="E1285" s="2">
        <f>MACD!F1285</f>
        <v>-5.1645757919728044E-2</v>
      </c>
      <c r="F1285" s="2">
        <f>'Moving Avg'!D1285</f>
        <v>3.54</v>
      </c>
      <c r="G1285" s="2">
        <f>'Moving Avg'!F1285</f>
        <v>3.4465000000000012</v>
      </c>
      <c r="H1285" s="2">
        <f>'Moving Avg'!G1285</f>
        <v>3.324799999999998</v>
      </c>
      <c r="I1285" s="2">
        <f>'Moving Avg'!H1285</f>
        <v>3.1051999999999991</v>
      </c>
      <c r="J1285" s="5" t="str">
        <f>OBV!F1285</f>
        <v>NEUTRAL</v>
      </c>
      <c r="K1285" s="5" t="str">
        <f>OBV!G1285</f>
        <v>NEUTRAL</v>
      </c>
      <c r="L1285" s="5" t="str">
        <f>OBV!H1285</f>
        <v>NEUTRAL</v>
      </c>
      <c r="M1285" s="7">
        <f t="shared" si="200"/>
        <v>0</v>
      </c>
      <c r="N1285" s="7">
        <f t="shared" si="201"/>
        <v>45</v>
      </c>
      <c r="O1285" s="7">
        <f t="shared" si="202"/>
        <v>50</v>
      </c>
      <c r="P1285" s="7">
        <f t="shared" si="203"/>
        <v>33</v>
      </c>
      <c r="Q1285" s="8">
        <f t="shared" si="204"/>
        <v>28.2</v>
      </c>
      <c r="R1285" s="8">
        <f t="shared" si="205"/>
        <v>34.75</v>
      </c>
      <c r="S1285" s="8">
        <f t="shared" si="206"/>
        <v>34.1</v>
      </c>
      <c r="T1285" s="8">
        <f t="shared" si="207"/>
        <v>32</v>
      </c>
      <c r="U1285" s="7">
        <f t="shared" si="208"/>
        <v>32.35</v>
      </c>
      <c r="V1285" s="7">
        <f t="shared" si="209"/>
        <v>32.262500000000003</v>
      </c>
    </row>
    <row r="1286" spans="1:22" ht="13.5" x14ac:dyDescent="0.25">
      <c r="A1286" s="3">
        <f>RSI!A1286</f>
        <v>44183</v>
      </c>
      <c r="B1286" s="2">
        <f>RSI!B1286</f>
        <v>3.54</v>
      </c>
      <c r="C1286" s="2">
        <f>RSI!I1286</f>
        <v>99.998124834030989</v>
      </c>
      <c r="D1286" s="2">
        <f>MACD!E1286</f>
        <v>-4.9109010862407931E-2</v>
      </c>
      <c r="E1286" s="2">
        <f>MACD!F1286</f>
        <v>-5.1138408508264024E-2</v>
      </c>
      <c r="F1286" s="2">
        <f>'Moving Avg'!D1286</f>
        <v>3.54</v>
      </c>
      <c r="G1286" s="2">
        <f>'Moving Avg'!F1286</f>
        <v>3.4560000000000004</v>
      </c>
      <c r="H1286" s="2">
        <f>'Moving Avg'!G1286</f>
        <v>3.3315999999999981</v>
      </c>
      <c r="I1286" s="2">
        <f>'Moving Avg'!H1286</f>
        <v>3.108449999999999</v>
      </c>
      <c r="J1286" s="5" t="str">
        <f>OBV!F1286</f>
        <v>NEUTRAL</v>
      </c>
      <c r="K1286" s="5" t="str">
        <f>OBV!G1286</f>
        <v>NEUTRAL</v>
      </c>
      <c r="L1286" s="5" t="str">
        <f>OBV!H1286</f>
        <v>NEUTRAL</v>
      </c>
      <c r="M1286" s="7">
        <f t="shared" si="200"/>
        <v>0</v>
      </c>
      <c r="N1286" s="7">
        <f t="shared" si="201"/>
        <v>0</v>
      </c>
      <c r="O1286" s="7">
        <f t="shared" si="202"/>
        <v>50</v>
      </c>
      <c r="P1286" s="7">
        <f t="shared" si="203"/>
        <v>33</v>
      </c>
      <c r="Q1286" s="8">
        <f t="shared" si="204"/>
        <v>12.45</v>
      </c>
      <c r="R1286" s="8">
        <f t="shared" si="205"/>
        <v>25.75</v>
      </c>
      <c r="S1286" s="8">
        <f t="shared" si="206"/>
        <v>27.35</v>
      </c>
      <c r="T1286" s="8">
        <f t="shared" si="207"/>
        <v>20.75</v>
      </c>
      <c r="U1286" s="7">
        <f t="shared" si="208"/>
        <v>21.850000000000005</v>
      </c>
      <c r="V1286" s="7">
        <f t="shared" si="209"/>
        <v>21.575000000000003</v>
      </c>
    </row>
    <row r="1287" spans="1:22" ht="13.5" x14ac:dyDescent="0.25">
      <c r="A1287" s="3">
        <f>RSI!A1287</f>
        <v>44186</v>
      </c>
      <c r="B1287" s="2">
        <f>RSI!B1287</f>
        <v>3.54</v>
      </c>
      <c r="C1287" s="2">
        <f>RSI!I1287</f>
        <v>99.998124834030989</v>
      </c>
      <c r="D1287" s="2">
        <f>MACD!E1287</f>
        <v>-4.7395595396484413E-2</v>
      </c>
      <c r="E1287" s="2">
        <f>MACD!F1287</f>
        <v>-5.0389845885908106E-2</v>
      </c>
      <c r="F1287" s="2">
        <f>'Moving Avg'!D1287</f>
        <v>3.54</v>
      </c>
      <c r="G1287" s="2">
        <f>'Moving Avg'!F1287</f>
        <v>3.4655</v>
      </c>
      <c r="H1287" s="2">
        <f>'Moving Avg'!G1287</f>
        <v>3.3383999999999974</v>
      </c>
      <c r="I1287" s="2">
        <f>'Moving Avg'!H1287</f>
        <v>3.111699999999999</v>
      </c>
      <c r="J1287" s="5" t="str">
        <f>OBV!F1287</f>
        <v>NEUTRAL</v>
      </c>
      <c r="K1287" s="5" t="str">
        <f>OBV!G1287</f>
        <v>NEUTRAL</v>
      </c>
      <c r="L1287" s="5" t="str">
        <f>OBV!H1287</f>
        <v>NEUTRAL</v>
      </c>
      <c r="M1287" s="7">
        <f t="shared" si="200"/>
        <v>0</v>
      </c>
      <c r="N1287" s="7">
        <f t="shared" si="201"/>
        <v>0</v>
      </c>
      <c r="O1287" s="7">
        <f t="shared" si="202"/>
        <v>50</v>
      </c>
      <c r="P1287" s="7">
        <f t="shared" si="203"/>
        <v>33</v>
      </c>
      <c r="Q1287" s="8">
        <f t="shared" si="204"/>
        <v>12.45</v>
      </c>
      <c r="R1287" s="8">
        <f t="shared" si="205"/>
        <v>25.75</v>
      </c>
      <c r="S1287" s="8">
        <f t="shared" si="206"/>
        <v>27.35</v>
      </c>
      <c r="T1287" s="8">
        <f t="shared" si="207"/>
        <v>20.75</v>
      </c>
      <c r="U1287" s="7">
        <f t="shared" si="208"/>
        <v>21.850000000000005</v>
      </c>
      <c r="V1287" s="7">
        <f t="shared" si="209"/>
        <v>21.575000000000003</v>
      </c>
    </row>
    <row r="1288" spans="1:22" ht="13.5" x14ac:dyDescent="0.25">
      <c r="A1288" s="3">
        <f>RSI!A1288</f>
        <v>44187</v>
      </c>
      <c r="B1288" s="2">
        <f>RSI!B1288</f>
        <v>3.54</v>
      </c>
      <c r="C1288" s="2">
        <f>RSI!I1288</f>
        <v>99.998124834030989</v>
      </c>
      <c r="D1288" s="2">
        <f>MACD!E1288</f>
        <v>-4.6538696152282011E-2</v>
      </c>
      <c r="E1288" s="2">
        <f>MACD!F1288</f>
        <v>-4.961961593918289E-2</v>
      </c>
      <c r="F1288" s="2">
        <f>'Moving Avg'!D1288</f>
        <v>3.54</v>
      </c>
      <c r="G1288" s="2">
        <f>'Moving Avg'!F1288</f>
        <v>3.4750000000000001</v>
      </c>
      <c r="H1288" s="2">
        <f>'Moving Avg'!G1288</f>
        <v>3.3451999999999975</v>
      </c>
      <c r="I1288" s="2">
        <f>'Moving Avg'!H1288</f>
        <v>3.114949999999999</v>
      </c>
      <c r="J1288" s="5" t="str">
        <f>OBV!F1288</f>
        <v>NEUTRAL</v>
      </c>
      <c r="K1288" s="5" t="str">
        <f>OBV!G1288</f>
        <v>NEUTRAL</v>
      </c>
      <c r="L1288" s="5" t="str">
        <f>OBV!H1288</f>
        <v>NEUTRAL</v>
      </c>
      <c r="M1288" s="7">
        <f t="shared" si="200"/>
        <v>0</v>
      </c>
      <c r="N1288" s="7">
        <f t="shared" si="201"/>
        <v>0</v>
      </c>
      <c r="O1288" s="7">
        <f t="shared" si="202"/>
        <v>50</v>
      </c>
      <c r="P1288" s="7">
        <f t="shared" si="203"/>
        <v>33</v>
      </c>
      <c r="Q1288" s="8">
        <f t="shared" si="204"/>
        <v>12.45</v>
      </c>
      <c r="R1288" s="8">
        <f t="shared" si="205"/>
        <v>25.75</v>
      </c>
      <c r="S1288" s="8">
        <f t="shared" si="206"/>
        <v>27.35</v>
      </c>
      <c r="T1288" s="8">
        <f t="shared" si="207"/>
        <v>20.75</v>
      </c>
      <c r="U1288" s="7">
        <f t="shared" si="208"/>
        <v>21.850000000000005</v>
      </c>
      <c r="V1288" s="7">
        <f t="shared" si="209"/>
        <v>21.575000000000003</v>
      </c>
    </row>
    <row r="1289" spans="1:22" ht="13.5" x14ac:dyDescent="0.25">
      <c r="A1289" s="3">
        <f>RSI!A1289</f>
        <v>44188</v>
      </c>
      <c r="B1289" s="2">
        <f>RSI!B1289</f>
        <v>3.54</v>
      </c>
      <c r="C1289" s="2">
        <f>RSI!I1289</f>
        <v>99.998124834030989</v>
      </c>
      <c r="D1289" s="2">
        <f>MACD!E1289</f>
        <v>-3.2516468013350952E-2</v>
      </c>
      <c r="E1289" s="2">
        <f>MACD!F1289</f>
        <v>-4.6198986354016508E-2</v>
      </c>
      <c r="F1289" s="2">
        <f>'Moving Avg'!D1289</f>
        <v>3.54</v>
      </c>
      <c r="G1289" s="2">
        <f>'Moving Avg'!F1289</f>
        <v>3.4844999999999997</v>
      </c>
      <c r="H1289" s="2">
        <f>'Moving Avg'!G1289</f>
        <v>3.3519999999999976</v>
      </c>
      <c r="I1289" s="2">
        <f>'Moving Avg'!H1289</f>
        <v>3.1181999999999994</v>
      </c>
      <c r="J1289" s="5" t="str">
        <f>OBV!F1289</f>
        <v>NEUTRAL</v>
      </c>
      <c r="K1289" s="5" t="str">
        <f>OBV!G1289</f>
        <v>NEUTRAL</v>
      </c>
      <c r="L1289" s="5" t="str">
        <f>OBV!H1289</f>
        <v>NEUTRAL</v>
      </c>
      <c r="M1289" s="7">
        <f t="shared" si="200"/>
        <v>0</v>
      </c>
      <c r="N1289" s="7">
        <f t="shared" si="201"/>
        <v>0</v>
      </c>
      <c r="O1289" s="7">
        <f t="shared" si="202"/>
        <v>50</v>
      </c>
      <c r="P1289" s="7">
        <f t="shared" si="203"/>
        <v>33</v>
      </c>
      <c r="Q1289" s="8">
        <f t="shared" si="204"/>
        <v>12.45</v>
      </c>
      <c r="R1289" s="8">
        <f t="shared" si="205"/>
        <v>25.75</v>
      </c>
      <c r="S1289" s="8">
        <f t="shared" si="206"/>
        <v>27.35</v>
      </c>
      <c r="T1289" s="8">
        <f t="shared" si="207"/>
        <v>20.75</v>
      </c>
      <c r="U1289" s="7">
        <f t="shared" si="208"/>
        <v>21.850000000000005</v>
      </c>
      <c r="V1289" s="7">
        <f t="shared" si="209"/>
        <v>21.575000000000003</v>
      </c>
    </row>
    <row r="1290" spans="1:22" ht="13.5" x14ac:dyDescent="0.25">
      <c r="A1290" s="3">
        <f>RSI!A1290</f>
        <v>44189</v>
      </c>
      <c r="B1290" s="2">
        <f>RSI!B1290</f>
        <v>3.54</v>
      </c>
      <c r="C1290" s="2">
        <f>RSI!I1290</f>
        <v>99.998124834030989</v>
      </c>
      <c r="D1290" s="2">
        <f>MACD!E1290</f>
        <v>-2.1159833796087657E-2</v>
      </c>
      <c r="E1290" s="2">
        <f>MACD!F1290</f>
        <v>-4.1191155842430743E-2</v>
      </c>
      <c r="F1290" s="2">
        <f>'Moving Avg'!D1290</f>
        <v>3.54</v>
      </c>
      <c r="G1290" s="2">
        <f>'Moving Avg'!F1290</f>
        <v>3.4939999999999998</v>
      </c>
      <c r="H1290" s="2">
        <f>'Moving Avg'!G1290</f>
        <v>3.3587999999999978</v>
      </c>
      <c r="I1290" s="2">
        <f>'Moving Avg'!H1290</f>
        <v>3.1214999999999993</v>
      </c>
      <c r="J1290" s="5" t="str">
        <f>OBV!F1290</f>
        <v>NEUTRAL</v>
      </c>
      <c r="K1290" s="5" t="str">
        <f>OBV!G1290</f>
        <v>NEUTRAL</v>
      </c>
      <c r="L1290" s="5" t="str">
        <f>OBV!H1290</f>
        <v>NEUTRAL</v>
      </c>
      <c r="M1290" s="7">
        <f t="shared" si="200"/>
        <v>0</v>
      </c>
      <c r="N1290" s="7">
        <f t="shared" si="201"/>
        <v>0</v>
      </c>
      <c r="O1290" s="7">
        <f t="shared" si="202"/>
        <v>50</v>
      </c>
      <c r="P1290" s="7">
        <f t="shared" si="203"/>
        <v>33</v>
      </c>
      <c r="Q1290" s="8">
        <f t="shared" si="204"/>
        <v>12.45</v>
      </c>
      <c r="R1290" s="8">
        <f t="shared" si="205"/>
        <v>25.75</v>
      </c>
      <c r="S1290" s="8">
        <f t="shared" si="206"/>
        <v>27.35</v>
      </c>
      <c r="T1290" s="8">
        <f t="shared" si="207"/>
        <v>20.75</v>
      </c>
      <c r="U1290" s="7">
        <f t="shared" si="208"/>
        <v>21.850000000000005</v>
      </c>
      <c r="V1290" s="7">
        <f t="shared" si="209"/>
        <v>21.575000000000003</v>
      </c>
    </row>
    <row r="1291" spans="1:22" ht="13.5" x14ac:dyDescent="0.25">
      <c r="A1291" s="3">
        <f>RSI!A1291</f>
        <v>44190</v>
      </c>
      <c r="B1291" s="2">
        <f>RSI!B1291</f>
        <v>3.54</v>
      </c>
      <c r="C1291" s="2">
        <f>RSI!I1291</f>
        <v>99.998124834030989</v>
      </c>
      <c r="D1291" s="2">
        <f>MACD!E1291</f>
        <v>-1.2021048197991657E-2</v>
      </c>
      <c r="E1291" s="2">
        <f>MACD!F1291</f>
        <v>-3.5357134313542926E-2</v>
      </c>
      <c r="F1291" s="2">
        <f>'Moving Avg'!D1291</f>
        <v>3.54</v>
      </c>
      <c r="G1291" s="2">
        <f>'Moving Avg'!F1291</f>
        <v>3.5034999999999998</v>
      </c>
      <c r="H1291" s="2">
        <f>'Moving Avg'!G1291</f>
        <v>3.365599999999997</v>
      </c>
      <c r="I1291" s="2">
        <f>'Moving Avg'!H1291</f>
        <v>3.1247999999999996</v>
      </c>
      <c r="J1291" s="5" t="str">
        <f>OBV!F1291</f>
        <v>NEUTRAL</v>
      </c>
      <c r="K1291" s="5" t="str">
        <f>OBV!G1291</f>
        <v>NEUTRAL</v>
      </c>
      <c r="L1291" s="5" t="str">
        <f>OBV!H1291</f>
        <v>NEUTRAL</v>
      </c>
      <c r="M1291" s="7">
        <f t="shared" si="200"/>
        <v>0</v>
      </c>
      <c r="N1291" s="7">
        <f t="shared" si="201"/>
        <v>0</v>
      </c>
      <c r="O1291" s="7">
        <f t="shared" si="202"/>
        <v>50</v>
      </c>
      <c r="P1291" s="7">
        <f t="shared" si="203"/>
        <v>33</v>
      </c>
      <c r="Q1291" s="8">
        <f t="shared" si="204"/>
        <v>12.45</v>
      </c>
      <c r="R1291" s="8">
        <f t="shared" si="205"/>
        <v>25.75</v>
      </c>
      <c r="S1291" s="8">
        <f t="shared" si="206"/>
        <v>27.35</v>
      </c>
      <c r="T1291" s="8">
        <f t="shared" si="207"/>
        <v>20.75</v>
      </c>
      <c r="U1291" s="7">
        <f t="shared" si="208"/>
        <v>21.850000000000005</v>
      </c>
      <c r="V1291" s="7">
        <f t="shared" si="209"/>
        <v>21.575000000000003</v>
      </c>
    </row>
    <row r="1292" spans="1:22" ht="13.5" x14ac:dyDescent="0.25">
      <c r="A1292" s="3">
        <f>RSI!A1292</f>
        <v>44193</v>
      </c>
      <c r="B1292" s="2">
        <f>RSI!B1292</f>
        <v>3.54</v>
      </c>
      <c r="C1292" s="2">
        <f>RSI!I1292</f>
        <v>99.998124834030989</v>
      </c>
      <c r="D1292" s="2">
        <f>MACD!E1292</f>
        <v>-4.7240389892495571E-3</v>
      </c>
      <c r="E1292" s="2">
        <f>MACD!F1292</f>
        <v>-2.9230515248684252E-2</v>
      </c>
      <c r="F1292" s="2">
        <f>'Moving Avg'!D1292</f>
        <v>3.54</v>
      </c>
      <c r="G1292" s="2">
        <f>'Moving Avg'!F1292</f>
        <v>3.5130000000000003</v>
      </c>
      <c r="H1292" s="2">
        <f>'Moving Avg'!G1292</f>
        <v>3.3723999999999976</v>
      </c>
      <c r="I1292" s="2">
        <f>'Moving Avg'!H1292</f>
        <v>3.1280999999999994</v>
      </c>
      <c r="J1292" s="5" t="str">
        <f>OBV!F1292</f>
        <v>NEUTRAL</v>
      </c>
      <c r="K1292" s="5" t="str">
        <f>OBV!G1292</f>
        <v>NEUTRAL</v>
      </c>
      <c r="L1292" s="5" t="str">
        <f>OBV!H1292</f>
        <v>NEUTRAL</v>
      </c>
      <c r="M1292" s="7">
        <f t="shared" si="200"/>
        <v>0</v>
      </c>
      <c r="N1292" s="7">
        <f t="shared" si="201"/>
        <v>0</v>
      </c>
      <c r="O1292" s="7">
        <f t="shared" si="202"/>
        <v>50</v>
      </c>
      <c r="P1292" s="7">
        <f t="shared" si="203"/>
        <v>33</v>
      </c>
      <c r="Q1292" s="8">
        <f t="shared" si="204"/>
        <v>12.45</v>
      </c>
      <c r="R1292" s="8">
        <f t="shared" si="205"/>
        <v>25.75</v>
      </c>
      <c r="S1292" s="8">
        <f t="shared" si="206"/>
        <v>27.35</v>
      </c>
      <c r="T1292" s="8">
        <f t="shared" si="207"/>
        <v>20.75</v>
      </c>
      <c r="U1292" s="7">
        <f t="shared" si="208"/>
        <v>21.850000000000005</v>
      </c>
      <c r="V1292" s="7">
        <f t="shared" si="209"/>
        <v>21.575000000000003</v>
      </c>
    </row>
    <row r="1293" spans="1:22" ht="13.5" x14ac:dyDescent="0.25">
      <c r="A1293" s="3">
        <f>RSI!A1293</f>
        <v>44194</v>
      </c>
      <c r="B1293" s="2">
        <f>RSI!B1293</f>
        <v>3.54</v>
      </c>
      <c r="C1293" s="2">
        <f>RSI!I1293</f>
        <v>99.998124834030989</v>
      </c>
      <c r="D1293" s="2">
        <f>MACD!E1293</f>
        <v>1.0468262197562694E-3</v>
      </c>
      <c r="E1293" s="2">
        <f>MACD!F1293</f>
        <v>-2.3175046954996149E-2</v>
      </c>
      <c r="F1293" s="2">
        <f>'Moving Avg'!D1293</f>
        <v>3.54</v>
      </c>
      <c r="G1293" s="2">
        <f>'Moving Avg'!F1293</f>
        <v>3.5174999999999996</v>
      </c>
      <c r="H1293" s="2">
        <f>'Moving Avg'!G1293</f>
        <v>3.3791999999999978</v>
      </c>
      <c r="I1293" s="2">
        <f>'Moving Avg'!H1293</f>
        <v>3.1313999999999993</v>
      </c>
      <c r="J1293" s="5" t="str">
        <f>OBV!F1293</f>
        <v>NEUTRAL</v>
      </c>
      <c r="K1293" s="5" t="str">
        <f>OBV!G1293</f>
        <v>NEUTRAL</v>
      </c>
      <c r="L1293" s="5" t="str">
        <f>OBV!H1293</f>
        <v>NEUTRAL</v>
      </c>
      <c r="M1293" s="7">
        <f t="shared" si="200"/>
        <v>0</v>
      </c>
      <c r="N1293" s="7">
        <f t="shared" si="201"/>
        <v>0</v>
      </c>
      <c r="O1293" s="7">
        <f t="shared" si="202"/>
        <v>50</v>
      </c>
      <c r="P1293" s="7">
        <f t="shared" si="203"/>
        <v>33</v>
      </c>
      <c r="Q1293" s="8">
        <f t="shared" si="204"/>
        <v>12.45</v>
      </c>
      <c r="R1293" s="8">
        <f t="shared" si="205"/>
        <v>25.75</v>
      </c>
      <c r="S1293" s="8">
        <f t="shared" si="206"/>
        <v>27.35</v>
      </c>
      <c r="T1293" s="8">
        <f t="shared" si="207"/>
        <v>20.75</v>
      </c>
      <c r="U1293" s="7">
        <f t="shared" si="208"/>
        <v>21.850000000000005</v>
      </c>
      <c r="V1293" s="7">
        <f t="shared" si="209"/>
        <v>21.575000000000003</v>
      </c>
    </row>
    <row r="1294" spans="1:22" ht="13.5" x14ac:dyDescent="0.25">
      <c r="A1294" s="3">
        <f>RSI!A1294</f>
        <v>44195</v>
      </c>
      <c r="B1294" s="2">
        <f>RSI!B1294</f>
        <v>3.54</v>
      </c>
      <c r="C1294" s="2">
        <f>RSI!I1294</f>
        <v>99.998124834030989</v>
      </c>
      <c r="D1294" s="2">
        <f>MACD!E1294</f>
        <v>5.5562297171847241E-3</v>
      </c>
      <c r="E1294" s="2">
        <f>MACD!F1294</f>
        <v>-1.7428791620559977E-2</v>
      </c>
      <c r="F1294" s="2">
        <f>'Moving Avg'!D1294</f>
        <v>3.54</v>
      </c>
      <c r="G1294" s="2">
        <f>'Moving Avg'!F1294</f>
        <v>3.5219999999999998</v>
      </c>
      <c r="H1294" s="2">
        <f>'Moving Avg'!G1294</f>
        <v>3.3859999999999979</v>
      </c>
      <c r="I1294" s="2">
        <f>'Moving Avg'!H1294</f>
        <v>3.1346999999999996</v>
      </c>
      <c r="J1294" s="5" t="str">
        <f>OBV!F1294</f>
        <v>NEUTRAL</v>
      </c>
      <c r="K1294" s="5" t="str">
        <f>OBV!G1294</f>
        <v>NEUTRAL</v>
      </c>
      <c r="L1294" s="5" t="str">
        <f>OBV!H1294</f>
        <v>NEUTRAL</v>
      </c>
      <c r="M1294" s="7">
        <f t="shared" si="200"/>
        <v>0</v>
      </c>
      <c r="N1294" s="7">
        <f t="shared" si="201"/>
        <v>0</v>
      </c>
      <c r="O1294" s="7">
        <f t="shared" si="202"/>
        <v>50</v>
      </c>
      <c r="P1294" s="7">
        <f t="shared" si="203"/>
        <v>33</v>
      </c>
      <c r="Q1294" s="8">
        <f t="shared" si="204"/>
        <v>12.45</v>
      </c>
      <c r="R1294" s="8">
        <f t="shared" si="205"/>
        <v>25.75</v>
      </c>
      <c r="S1294" s="8">
        <f t="shared" si="206"/>
        <v>27.35</v>
      </c>
      <c r="T1294" s="8">
        <f t="shared" si="207"/>
        <v>20.75</v>
      </c>
      <c r="U1294" s="7">
        <f t="shared" si="208"/>
        <v>21.850000000000005</v>
      </c>
      <c r="V1294" s="7">
        <f t="shared" si="209"/>
        <v>21.575000000000003</v>
      </c>
    </row>
    <row r="1295" spans="1:22" ht="13.5" x14ac:dyDescent="0.25">
      <c r="A1295" s="3">
        <f>RSI!A1295</f>
        <v>44196</v>
      </c>
      <c r="B1295" s="2">
        <f>RSI!B1295</f>
        <v>3.54</v>
      </c>
      <c r="C1295" s="2">
        <f>RSI!I1295</f>
        <v>99.998124834030989</v>
      </c>
      <c r="D1295" s="2">
        <f>MACD!E1295</f>
        <v>9.0259192981654301E-3</v>
      </c>
      <c r="E1295" s="2">
        <f>MACD!F1295</f>
        <v>-1.2137849436814896E-2</v>
      </c>
      <c r="F1295" s="2">
        <f>'Moving Avg'!D1295</f>
        <v>3.54</v>
      </c>
      <c r="G1295" s="2">
        <f>'Moving Avg'!F1295</f>
        <v>3.5265</v>
      </c>
      <c r="H1295" s="2">
        <f>'Moving Avg'!G1295</f>
        <v>3.392799999999998</v>
      </c>
      <c r="I1295" s="2">
        <f>'Moving Avg'!H1295</f>
        <v>3.1379999999999995</v>
      </c>
      <c r="J1295" s="5" t="str">
        <f>OBV!F1295</f>
        <v>NEUTRAL</v>
      </c>
      <c r="K1295" s="5" t="str">
        <f>OBV!G1295</f>
        <v>NEUTRAL</v>
      </c>
      <c r="L1295" s="5" t="str">
        <f>OBV!H1295</f>
        <v>NEUTRAL</v>
      </c>
      <c r="M1295" s="7">
        <f t="shared" si="200"/>
        <v>0</v>
      </c>
      <c r="N1295" s="7">
        <f t="shared" si="201"/>
        <v>0</v>
      </c>
      <c r="O1295" s="7">
        <f t="shared" si="202"/>
        <v>50</v>
      </c>
      <c r="P1295" s="7">
        <f t="shared" si="203"/>
        <v>33</v>
      </c>
      <c r="Q1295" s="8">
        <f t="shared" si="204"/>
        <v>12.45</v>
      </c>
      <c r="R1295" s="8">
        <f t="shared" si="205"/>
        <v>25.75</v>
      </c>
      <c r="S1295" s="8">
        <f t="shared" si="206"/>
        <v>27.35</v>
      </c>
      <c r="T1295" s="8">
        <f t="shared" si="207"/>
        <v>20.75</v>
      </c>
      <c r="U1295" s="7">
        <f t="shared" si="208"/>
        <v>21.850000000000005</v>
      </c>
      <c r="V1295" s="7">
        <f t="shared" si="209"/>
        <v>21.575000000000003</v>
      </c>
    </row>
    <row r="1296" spans="1:22" ht="13.5" x14ac:dyDescent="0.25">
      <c r="A1296" s="3">
        <f>RSI!A1296</f>
        <v>44200</v>
      </c>
      <c r="B1296" s="2">
        <f>RSI!B1296</f>
        <v>3.54</v>
      </c>
      <c r="C1296" s="2">
        <f>RSI!I1296</f>
        <v>99.998124834030989</v>
      </c>
      <c r="D1296" s="2">
        <f>MACD!E1296</f>
        <v>1.1641477581860293E-2</v>
      </c>
      <c r="E1296" s="2">
        <f>MACD!F1296</f>
        <v>-7.3819840330798577E-3</v>
      </c>
      <c r="F1296" s="2">
        <f>'Moving Avg'!D1296</f>
        <v>3.54</v>
      </c>
      <c r="G1296" s="2">
        <f>'Moving Avg'!F1296</f>
        <v>3.5310000000000001</v>
      </c>
      <c r="H1296" s="2">
        <f>'Moving Avg'!G1296</f>
        <v>3.3995999999999986</v>
      </c>
      <c r="I1296" s="2">
        <f>'Moving Avg'!H1296</f>
        <v>3.1412999999999998</v>
      </c>
      <c r="J1296" s="5" t="str">
        <f>OBV!F1296</f>
        <v>NEUTRAL</v>
      </c>
      <c r="K1296" s="5" t="str">
        <f>OBV!G1296</f>
        <v>NEUTRAL</v>
      </c>
      <c r="L1296" s="5" t="str">
        <f>OBV!H1296</f>
        <v>NEUTRAL</v>
      </c>
      <c r="M1296" s="7">
        <f t="shared" si="200"/>
        <v>0</v>
      </c>
      <c r="N1296" s="7">
        <f t="shared" si="201"/>
        <v>0</v>
      </c>
      <c r="O1296" s="7">
        <f t="shared" si="202"/>
        <v>50</v>
      </c>
      <c r="P1296" s="7">
        <f t="shared" si="203"/>
        <v>33</v>
      </c>
      <c r="Q1296" s="8">
        <f t="shared" si="204"/>
        <v>12.45</v>
      </c>
      <c r="R1296" s="8">
        <f t="shared" si="205"/>
        <v>25.75</v>
      </c>
      <c r="S1296" s="8">
        <f t="shared" si="206"/>
        <v>27.35</v>
      </c>
      <c r="T1296" s="8">
        <f t="shared" si="207"/>
        <v>20.75</v>
      </c>
      <c r="U1296" s="7">
        <f t="shared" si="208"/>
        <v>21.850000000000005</v>
      </c>
      <c r="V1296" s="7">
        <f t="shared" si="209"/>
        <v>21.575000000000003</v>
      </c>
    </row>
    <row r="1297" spans="1:22" ht="13.5" x14ac:dyDescent="0.25">
      <c r="A1297" s="3">
        <f>RSI!A1297</f>
        <v>44201</v>
      </c>
      <c r="B1297" s="2">
        <f>RSI!B1297</f>
        <v>3.54</v>
      </c>
      <c r="C1297" s="2">
        <f>RSI!I1297</f>
        <v>99.998124834030989</v>
      </c>
      <c r="D1297" s="2">
        <f>MACD!E1297</f>
        <v>1.3558037746215668E-2</v>
      </c>
      <c r="E1297" s="2">
        <f>MACD!F1297</f>
        <v>-3.1939796772207526E-3</v>
      </c>
      <c r="F1297" s="2">
        <f>'Moving Avg'!D1297</f>
        <v>3.54</v>
      </c>
      <c r="G1297" s="2">
        <f>'Moving Avg'!F1297</f>
        <v>3.5354999999999999</v>
      </c>
      <c r="H1297" s="2">
        <f>'Moving Avg'!G1297</f>
        <v>3.4063999999999988</v>
      </c>
      <c r="I1297" s="2">
        <f>'Moving Avg'!H1297</f>
        <v>3.1445999999999996</v>
      </c>
      <c r="J1297" s="5" t="str">
        <f>OBV!F1297</f>
        <v>NEUTRAL</v>
      </c>
      <c r="K1297" s="5" t="str">
        <f>OBV!G1297</f>
        <v>NEUTRAL</v>
      </c>
      <c r="L1297" s="5" t="str">
        <f>OBV!H1297</f>
        <v>NEUTRAL</v>
      </c>
      <c r="M1297" s="7">
        <f t="shared" si="200"/>
        <v>0</v>
      </c>
      <c r="N1297" s="7">
        <f t="shared" si="201"/>
        <v>0</v>
      </c>
      <c r="O1297" s="7">
        <f t="shared" si="202"/>
        <v>50</v>
      </c>
      <c r="P1297" s="7">
        <f t="shared" si="203"/>
        <v>33</v>
      </c>
      <c r="Q1297" s="8">
        <f t="shared" si="204"/>
        <v>12.45</v>
      </c>
      <c r="R1297" s="8">
        <f t="shared" si="205"/>
        <v>25.75</v>
      </c>
      <c r="S1297" s="8">
        <f t="shared" si="206"/>
        <v>27.35</v>
      </c>
      <c r="T1297" s="8">
        <f t="shared" si="207"/>
        <v>20.75</v>
      </c>
      <c r="U1297" s="7">
        <f t="shared" si="208"/>
        <v>21.850000000000005</v>
      </c>
      <c r="V1297" s="7">
        <f t="shared" si="209"/>
        <v>21.575000000000003</v>
      </c>
    </row>
    <row r="1298" spans="1:22" ht="13.5" x14ac:dyDescent="0.25">
      <c r="A1298" s="3">
        <f>RSI!A1298</f>
        <v>44202</v>
      </c>
      <c r="B1298" s="2">
        <f>RSI!B1298</f>
        <v>3.54</v>
      </c>
      <c r="C1298" s="2">
        <f>RSI!I1298</f>
        <v>99.998124834030989</v>
      </c>
      <c r="D1298" s="2">
        <f>MACD!E1298</f>
        <v>1.4905108669899025E-2</v>
      </c>
      <c r="E1298" s="2">
        <f>MACD!F1298</f>
        <v>4.2583799220320294E-4</v>
      </c>
      <c r="F1298" s="2">
        <f>'Moving Avg'!D1298</f>
        <v>3.54</v>
      </c>
      <c r="G1298" s="2">
        <f>'Moving Avg'!F1298</f>
        <v>3.54</v>
      </c>
      <c r="H1298" s="2">
        <f>'Moving Avg'!G1298</f>
        <v>3.4131999999999989</v>
      </c>
      <c r="I1298" s="2">
        <f>'Moving Avg'!H1298</f>
        <v>3.1478999999999995</v>
      </c>
      <c r="J1298" s="5" t="str">
        <f>OBV!F1298</f>
        <v>NEUTRAL</v>
      </c>
      <c r="K1298" s="5" t="str">
        <f>OBV!G1298</f>
        <v>NEUTRAL</v>
      </c>
      <c r="L1298" s="5" t="str">
        <f>OBV!H1298</f>
        <v>NEUTRAL</v>
      </c>
      <c r="M1298" s="7">
        <f t="shared" si="200"/>
        <v>0</v>
      </c>
      <c r="N1298" s="7">
        <f t="shared" si="201"/>
        <v>0</v>
      </c>
      <c r="O1298" s="7">
        <f t="shared" si="202"/>
        <v>50</v>
      </c>
      <c r="P1298" s="7">
        <f t="shared" si="203"/>
        <v>33</v>
      </c>
      <c r="Q1298" s="8">
        <f t="shared" si="204"/>
        <v>12.45</v>
      </c>
      <c r="R1298" s="8">
        <f t="shared" si="205"/>
        <v>25.75</v>
      </c>
      <c r="S1298" s="8">
        <f t="shared" si="206"/>
        <v>27.35</v>
      </c>
      <c r="T1298" s="8">
        <f t="shared" si="207"/>
        <v>20.75</v>
      </c>
      <c r="U1298" s="7">
        <f t="shared" si="208"/>
        <v>21.850000000000005</v>
      </c>
      <c r="V1298" s="7">
        <f t="shared" si="209"/>
        <v>21.575000000000003</v>
      </c>
    </row>
    <row r="1299" spans="1:22" ht="13.5" x14ac:dyDescent="0.25">
      <c r="A1299" s="3">
        <f>RSI!A1299</f>
        <v>44203</v>
      </c>
      <c r="B1299" s="2">
        <f>RSI!B1299</f>
        <v>3.53</v>
      </c>
      <c r="C1299" s="2">
        <f>RSI!I1299</f>
        <v>81.096907104002014</v>
      </c>
      <c r="D1299" s="2">
        <f>MACD!E1299</f>
        <v>1.653138806970933E-2</v>
      </c>
      <c r="E1299" s="2">
        <f>MACD!F1299</f>
        <v>3.6469480077044284E-3</v>
      </c>
      <c r="F1299" s="2">
        <f>'Moving Avg'!D1299</f>
        <v>3.5380000000000003</v>
      </c>
      <c r="G1299" s="2">
        <f>'Moving Avg'!F1299</f>
        <v>3.5394999999999994</v>
      </c>
      <c r="H1299" s="2">
        <f>'Moving Avg'!G1299</f>
        <v>3.4197999999999991</v>
      </c>
      <c r="I1299" s="2">
        <f>'Moving Avg'!H1299</f>
        <v>3.1511499999999995</v>
      </c>
      <c r="J1299" s="5" t="str">
        <f>OBV!F1299</f>
        <v>BEARISH</v>
      </c>
      <c r="K1299" s="5" t="str">
        <f>OBV!G1299</f>
        <v>NEUTRAL</v>
      </c>
      <c r="L1299" s="5" t="str">
        <f>OBV!H1299</f>
        <v>CONFIRMED BEARISH</v>
      </c>
      <c r="M1299" s="7">
        <f t="shared" si="200"/>
        <v>0</v>
      </c>
      <c r="N1299" s="7">
        <f t="shared" si="201"/>
        <v>0</v>
      </c>
      <c r="O1299" s="7">
        <f t="shared" si="202"/>
        <v>50</v>
      </c>
      <c r="P1299" s="7">
        <f t="shared" si="203"/>
        <v>16.5</v>
      </c>
      <c r="Q1299" s="8">
        <f t="shared" si="204"/>
        <v>9.9749999999999996</v>
      </c>
      <c r="R1299" s="8">
        <f t="shared" si="205"/>
        <v>21.625</v>
      </c>
      <c r="S1299" s="8">
        <f t="shared" si="206"/>
        <v>19.925000000000001</v>
      </c>
      <c r="T1299" s="8">
        <f t="shared" si="207"/>
        <v>16.625</v>
      </c>
      <c r="U1299" s="7">
        <f t="shared" si="208"/>
        <v>17.175000000000001</v>
      </c>
      <c r="V1299" s="7">
        <f t="shared" si="209"/>
        <v>17.037500000000001</v>
      </c>
    </row>
    <row r="1300" spans="1:22" ht="13.5" x14ac:dyDescent="0.25">
      <c r="A1300" s="3">
        <f>RSI!A1300</f>
        <v>44204</v>
      </c>
      <c r="B1300" s="2">
        <f>RSI!B1300</f>
        <v>3.53</v>
      </c>
      <c r="C1300" s="2">
        <f>RSI!I1300</f>
        <v>81.096907104002014</v>
      </c>
      <c r="D1300" s="2">
        <f>MACD!E1300</f>
        <v>1.7731106823751563E-2</v>
      </c>
      <c r="E1300" s="2">
        <f>MACD!F1300</f>
        <v>6.4637797709138555E-3</v>
      </c>
      <c r="F1300" s="2">
        <f>'Moving Avg'!D1300</f>
        <v>3.536</v>
      </c>
      <c r="G1300" s="2">
        <f>'Moving Avg'!F1300</f>
        <v>3.5389999999999993</v>
      </c>
      <c r="H1300" s="2">
        <f>'Moving Avg'!G1300</f>
        <v>3.4263999999999997</v>
      </c>
      <c r="I1300" s="2">
        <f>'Moving Avg'!H1300</f>
        <v>3.1543999999999994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  <c r="M1300" s="7">
        <f t="shared" si="200"/>
        <v>0</v>
      </c>
      <c r="N1300" s="7">
        <f t="shared" si="201"/>
        <v>0</v>
      </c>
      <c r="O1300" s="7">
        <f t="shared" si="202"/>
        <v>50</v>
      </c>
      <c r="P1300" s="7">
        <f t="shared" si="203"/>
        <v>16.5</v>
      </c>
      <c r="Q1300" s="8">
        <f t="shared" si="204"/>
        <v>9.9749999999999996</v>
      </c>
      <c r="R1300" s="8">
        <f t="shared" si="205"/>
        <v>21.625</v>
      </c>
      <c r="S1300" s="8">
        <f t="shared" si="206"/>
        <v>19.925000000000001</v>
      </c>
      <c r="T1300" s="8">
        <f t="shared" si="207"/>
        <v>16.625</v>
      </c>
      <c r="U1300" s="7">
        <f t="shared" si="208"/>
        <v>17.175000000000001</v>
      </c>
      <c r="V1300" s="7">
        <f t="shared" si="209"/>
        <v>17.037500000000001</v>
      </c>
    </row>
    <row r="1301" spans="1:22" ht="13.5" x14ac:dyDescent="0.25">
      <c r="A1301" s="3">
        <f>RSI!A1301</f>
        <v>44207</v>
      </c>
      <c r="B1301" s="2">
        <f>RSI!B1301</f>
        <v>3.53</v>
      </c>
      <c r="C1301" s="2">
        <f>RSI!I1301</f>
        <v>81.096907104002014</v>
      </c>
      <c r="D1301" s="2">
        <f>MACD!E1301</f>
        <v>1.8582953633058619E-2</v>
      </c>
      <c r="E1301" s="2">
        <f>MACD!F1301</f>
        <v>8.8876145433428085E-3</v>
      </c>
      <c r="F1301" s="2">
        <f>'Moving Avg'!D1301</f>
        <v>3.5339999999999998</v>
      </c>
      <c r="G1301" s="2">
        <f>'Moving Avg'!F1301</f>
        <v>3.5385</v>
      </c>
      <c r="H1301" s="2">
        <f>'Moving Avg'!G1301</f>
        <v>3.4330000000000003</v>
      </c>
      <c r="I1301" s="2">
        <f>'Moving Avg'!H1301</f>
        <v>3.1576499999999994</v>
      </c>
      <c r="J1301" s="5" t="str">
        <f>OBV!F1301</f>
        <v>BEARISH</v>
      </c>
      <c r="K1301" s="5" t="str">
        <f>OBV!G1301</f>
        <v>NEUTRAL</v>
      </c>
      <c r="L1301" s="5" t="str">
        <f>OBV!H1301</f>
        <v>CONFIRMED BEARISH</v>
      </c>
      <c r="M1301" s="7">
        <f t="shared" si="200"/>
        <v>0</v>
      </c>
      <c r="N1301" s="7">
        <f t="shared" si="201"/>
        <v>0</v>
      </c>
      <c r="O1301" s="7">
        <f t="shared" si="202"/>
        <v>50</v>
      </c>
      <c r="P1301" s="7">
        <f t="shared" si="203"/>
        <v>16.5</v>
      </c>
      <c r="Q1301" s="8">
        <f t="shared" si="204"/>
        <v>9.9749999999999996</v>
      </c>
      <c r="R1301" s="8">
        <f t="shared" si="205"/>
        <v>21.625</v>
      </c>
      <c r="S1301" s="8">
        <f t="shared" si="206"/>
        <v>19.925000000000001</v>
      </c>
      <c r="T1301" s="8">
        <f t="shared" si="207"/>
        <v>16.625</v>
      </c>
      <c r="U1301" s="7">
        <f t="shared" si="208"/>
        <v>17.175000000000001</v>
      </c>
      <c r="V1301" s="7">
        <f t="shared" si="209"/>
        <v>17.037500000000001</v>
      </c>
    </row>
    <row r="1302" spans="1:22" ht="13.5" x14ac:dyDescent="0.25">
      <c r="A1302" s="3">
        <f>RSI!A1302</f>
        <v>44208</v>
      </c>
      <c r="B1302" s="2">
        <f>RSI!B1302</f>
        <v>3.53</v>
      </c>
      <c r="C1302" s="2">
        <f>RSI!I1302</f>
        <v>81.096907104002028</v>
      </c>
      <c r="D1302" s="2">
        <f>MACD!E1302</f>
        <v>1.9152543541968381E-2</v>
      </c>
      <c r="E1302" s="2">
        <f>MACD!F1302</f>
        <v>1.0940600343067923E-2</v>
      </c>
      <c r="F1302" s="2">
        <f>'Moving Avg'!D1302</f>
        <v>3.532</v>
      </c>
      <c r="G1302" s="2">
        <f>'Moving Avg'!F1302</f>
        <v>3.5379999999999994</v>
      </c>
      <c r="H1302" s="2">
        <f>'Moving Avg'!G1302</f>
        <v>3.4396000000000004</v>
      </c>
      <c r="I1302" s="2">
        <f>'Moving Avg'!H1302</f>
        <v>3.1608999999999994</v>
      </c>
      <c r="J1302" s="5" t="str">
        <f>OBV!F1302</f>
        <v>BEARISH</v>
      </c>
      <c r="K1302" s="5" t="str">
        <f>OBV!G1302</f>
        <v>NEUTRAL</v>
      </c>
      <c r="L1302" s="5" t="str">
        <f>OBV!H1302</f>
        <v>CONFIRMED BEARISH</v>
      </c>
      <c r="M1302" s="7">
        <f t="shared" si="200"/>
        <v>0</v>
      </c>
      <c r="N1302" s="7">
        <f t="shared" si="201"/>
        <v>0</v>
      </c>
      <c r="O1302" s="7">
        <f t="shared" si="202"/>
        <v>50</v>
      </c>
      <c r="P1302" s="7">
        <f t="shared" si="203"/>
        <v>16.5</v>
      </c>
      <c r="Q1302" s="8">
        <f t="shared" si="204"/>
        <v>9.9749999999999996</v>
      </c>
      <c r="R1302" s="8">
        <f t="shared" si="205"/>
        <v>21.625</v>
      </c>
      <c r="S1302" s="8">
        <f t="shared" si="206"/>
        <v>19.925000000000001</v>
      </c>
      <c r="T1302" s="8">
        <f t="shared" si="207"/>
        <v>16.625</v>
      </c>
      <c r="U1302" s="7">
        <f t="shared" si="208"/>
        <v>17.175000000000001</v>
      </c>
      <c r="V1302" s="7">
        <f t="shared" si="209"/>
        <v>17.037500000000001</v>
      </c>
    </row>
    <row r="1303" spans="1:22" ht="13.5" x14ac:dyDescent="0.25">
      <c r="A1303" s="3">
        <f>RSI!A1303</f>
        <v>44209</v>
      </c>
      <c r="B1303" s="2">
        <f>RSI!B1303</f>
        <v>3.53</v>
      </c>
      <c r="C1303" s="2">
        <f>RSI!I1303</f>
        <v>81.096907104002028</v>
      </c>
      <c r="D1303" s="2">
        <f>MACD!E1303</f>
        <v>1.9494500951604099E-2</v>
      </c>
      <c r="E1303" s="2">
        <f>MACD!F1303</f>
        <v>1.265138046477516E-2</v>
      </c>
      <c r="F1303" s="2">
        <f>'Moving Avg'!D1303</f>
        <v>3.53</v>
      </c>
      <c r="G1303" s="2">
        <f>'Moving Avg'!F1303</f>
        <v>3.5375000000000001</v>
      </c>
      <c r="H1303" s="2">
        <f>'Moving Avg'!G1303</f>
        <v>3.4444000000000012</v>
      </c>
      <c r="I1303" s="2">
        <f>'Moving Avg'!H1303</f>
        <v>3.163749999999999</v>
      </c>
      <c r="J1303" s="5" t="str">
        <f>OBV!F1303</f>
        <v>BEARISH</v>
      </c>
      <c r="K1303" s="5" t="str">
        <f>OBV!G1303</f>
        <v>NEUTRAL</v>
      </c>
      <c r="L1303" s="5" t="str">
        <f>OBV!H1303</f>
        <v>CONFIRMED BEARISH</v>
      </c>
      <c r="M1303" s="7">
        <f t="shared" si="200"/>
        <v>0</v>
      </c>
      <c r="N1303" s="7">
        <f t="shared" si="201"/>
        <v>0</v>
      </c>
      <c r="O1303" s="7">
        <f t="shared" si="202"/>
        <v>50</v>
      </c>
      <c r="P1303" s="7">
        <f t="shared" si="203"/>
        <v>16.5</v>
      </c>
      <c r="Q1303" s="8">
        <f t="shared" si="204"/>
        <v>9.9749999999999996</v>
      </c>
      <c r="R1303" s="8">
        <f t="shared" si="205"/>
        <v>21.625</v>
      </c>
      <c r="S1303" s="8">
        <f t="shared" si="206"/>
        <v>19.925000000000001</v>
      </c>
      <c r="T1303" s="8">
        <f t="shared" si="207"/>
        <v>16.625</v>
      </c>
      <c r="U1303" s="7">
        <f t="shared" si="208"/>
        <v>17.175000000000001</v>
      </c>
      <c r="V1303" s="7">
        <f t="shared" si="209"/>
        <v>17.037500000000001</v>
      </c>
    </row>
    <row r="1304" spans="1:22" ht="13.5" x14ac:dyDescent="0.25">
      <c r="A1304" s="3">
        <f>RSI!A1304</f>
        <v>44211</v>
      </c>
      <c r="B1304" s="2">
        <f>RSI!B1304</f>
        <v>3.53</v>
      </c>
      <c r="C1304" s="2">
        <f>RSI!I1304</f>
        <v>81.096907104002014</v>
      </c>
      <c r="D1304" s="2">
        <f>MACD!E1304</f>
        <v>1.9654216859989582E-2</v>
      </c>
      <c r="E1304" s="2">
        <f>MACD!F1304</f>
        <v>1.4051947743818046E-2</v>
      </c>
      <c r="F1304" s="2">
        <f>'Moving Avg'!D1304</f>
        <v>3.53</v>
      </c>
      <c r="G1304" s="2">
        <f>'Moving Avg'!F1304</f>
        <v>3.5369999999999999</v>
      </c>
      <c r="H1304" s="2">
        <f>'Moving Avg'!G1304</f>
        <v>3.4492000000000012</v>
      </c>
      <c r="I1304" s="2">
        <f>'Moving Avg'!H1304</f>
        <v>3.166599999999999</v>
      </c>
      <c r="J1304" s="5" t="str">
        <f>OBV!F1304</f>
        <v>NEUTRAL</v>
      </c>
      <c r="K1304" s="5" t="str">
        <f>OBV!G1304</f>
        <v>NEUTRAL</v>
      </c>
      <c r="L1304" s="5" t="str">
        <f>OBV!H1304</f>
        <v>NEUTRAL</v>
      </c>
      <c r="M1304" s="7">
        <f t="shared" si="200"/>
        <v>0</v>
      </c>
      <c r="N1304" s="7">
        <f t="shared" si="201"/>
        <v>0</v>
      </c>
      <c r="O1304" s="7">
        <f t="shared" si="202"/>
        <v>50</v>
      </c>
      <c r="P1304" s="7">
        <f t="shared" si="203"/>
        <v>33</v>
      </c>
      <c r="Q1304" s="8">
        <f t="shared" si="204"/>
        <v>12.45</v>
      </c>
      <c r="R1304" s="8">
        <f t="shared" si="205"/>
        <v>25.75</v>
      </c>
      <c r="S1304" s="8">
        <f t="shared" si="206"/>
        <v>27.35</v>
      </c>
      <c r="T1304" s="8">
        <f t="shared" si="207"/>
        <v>20.75</v>
      </c>
      <c r="U1304" s="7">
        <f t="shared" si="208"/>
        <v>21.850000000000005</v>
      </c>
      <c r="V1304" s="7">
        <f t="shared" si="209"/>
        <v>21.575000000000003</v>
      </c>
    </row>
    <row r="1305" spans="1:22" ht="13.5" x14ac:dyDescent="0.25">
      <c r="A1305" s="3">
        <f>RSI!A1305</f>
        <v>44214</v>
      </c>
      <c r="B1305" s="2">
        <f>RSI!B1305</f>
        <v>3.53</v>
      </c>
      <c r="C1305" s="2">
        <f>RSI!I1305</f>
        <v>81.096907104002028</v>
      </c>
      <c r="D1305" s="2">
        <f>MACD!E1305</f>
        <v>1.9669330841090016E-2</v>
      </c>
      <c r="E1305" s="2">
        <f>MACD!F1305</f>
        <v>1.517542436327244E-2</v>
      </c>
      <c r="F1305" s="2">
        <f>'Moving Avg'!D1305</f>
        <v>3.53</v>
      </c>
      <c r="G1305" s="2">
        <f>'Moving Avg'!F1305</f>
        <v>3.5365000000000002</v>
      </c>
      <c r="H1305" s="2">
        <f>'Moving Avg'!G1305</f>
        <v>3.4540000000000015</v>
      </c>
      <c r="I1305" s="2">
        <f>'Moving Avg'!H1305</f>
        <v>3.169449999999999</v>
      </c>
      <c r="J1305" s="5" t="str">
        <f>OBV!F1305</f>
        <v>NEUTRAL</v>
      </c>
      <c r="K1305" s="5" t="str">
        <f>OBV!G1305</f>
        <v>NEUTRAL</v>
      </c>
      <c r="L1305" s="5" t="str">
        <f>OBV!H1305</f>
        <v>NEUTRAL</v>
      </c>
      <c r="M1305" s="7">
        <f t="shared" si="200"/>
        <v>0</v>
      </c>
      <c r="N1305" s="7">
        <f t="shared" si="201"/>
        <v>0</v>
      </c>
      <c r="O1305" s="7">
        <f t="shared" si="202"/>
        <v>50</v>
      </c>
      <c r="P1305" s="7">
        <f t="shared" si="203"/>
        <v>33</v>
      </c>
      <c r="Q1305" s="8">
        <f t="shared" si="204"/>
        <v>12.45</v>
      </c>
      <c r="R1305" s="8">
        <f t="shared" si="205"/>
        <v>25.75</v>
      </c>
      <c r="S1305" s="8">
        <f t="shared" si="206"/>
        <v>27.35</v>
      </c>
      <c r="T1305" s="8">
        <f t="shared" si="207"/>
        <v>20.75</v>
      </c>
      <c r="U1305" s="7">
        <f t="shared" si="208"/>
        <v>21.850000000000005</v>
      </c>
      <c r="V1305" s="7">
        <f t="shared" si="209"/>
        <v>21.575000000000003</v>
      </c>
    </row>
    <row r="1306" spans="1:22" ht="13.5" x14ac:dyDescent="0.25">
      <c r="A1306" s="3">
        <f>RSI!A1306</f>
        <v>44215</v>
      </c>
      <c r="B1306" s="2">
        <f>RSI!B1306</f>
        <v>3.53</v>
      </c>
      <c r="C1306" s="2">
        <f>RSI!I1306</f>
        <v>81.096907104002028</v>
      </c>
      <c r="D1306" s="2">
        <f>MACD!E1306</f>
        <v>1.9570980474817201E-2</v>
      </c>
      <c r="E1306" s="2">
        <f>MACD!F1306</f>
        <v>1.6054535585581394E-2</v>
      </c>
      <c r="F1306" s="2">
        <f>'Moving Avg'!D1306</f>
        <v>3.53</v>
      </c>
      <c r="G1306" s="2">
        <f>'Moving Avg'!F1306</f>
        <v>3.536</v>
      </c>
      <c r="H1306" s="2">
        <f>'Moving Avg'!G1306</f>
        <v>3.4588000000000019</v>
      </c>
      <c r="I1306" s="2">
        <f>'Moving Avg'!H1306</f>
        <v>3.1722999999999986</v>
      </c>
      <c r="J1306" s="5" t="str">
        <f>OBV!F1306</f>
        <v>NEUTRAL</v>
      </c>
      <c r="K1306" s="5" t="str">
        <f>OBV!G1306</f>
        <v>NEUTRAL</v>
      </c>
      <c r="L1306" s="5" t="str">
        <f>OBV!H1306</f>
        <v>NEUTRAL</v>
      </c>
      <c r="M1306" s="7">
        <f t="shared" si="200"/>
        <v>0</v>
      </c>
      <c r="N1306" s="7">
        <f t="shared" si="201"/>
        <v>0</v>
      </c>
      <c r="O1306" s="7">
        <f t="shared" si="202"/>
        <v>50</v>
      </c>
      <c r="P1306" s="7">
        <f t="shared" si="203"/>
        <v>33</v>
      </c>
      <c r="Q1306" s="8">
        <f t="shared" si="204"/>
        <v>12.45</v>
      </c>
      <c r="R1306" s="8">
        <f t="shared" si="205"/>
        <v>25.75</v>
      </c>
      <c r="S1306" s="8">
        <f t="shared" si="206"/>
        <v>27.35</v>
      </c>
      <c r="T1306" s="8">
        <f t="shared" si="207"/>
        <v>20.75</v>
      </c>
      <c r="U1306" s="7">
        <f t="shared" si="208"/>
        <v>21.850000000000005</v>
      </c>
      <c r="V1306" s="7">
        <f t="shared" si="209"/>
        <v>21.575000000000003</v>
      </c>
    </row>
    <row r="1307" spans="1:22" ht="13.5" x14ac:dyDescent="0.25">
      <c r="A1307" s="3">
        <f>RSI!A1307</f>
        <v>44216</v>
      </c>
      <c r="B1307" s="2">
        <f>RSI!B1307</f>
        <v>3.53</v>
      </c>
      <c r="C1307" s="2">
        <f>RSI!I1307</f>
        <v>81.096907104002028</v>
      </c>
      <c r="D1307" s="2">
        <f>MACD!E1307</f>
        <v>1.9384854341984781E-2</v>
      </c>
      <c r="E1307" s="2">
        <f>MACD!F1307</f>
        <v>1.6720599336862072E-2</v>
      </c>
      <c r="F1307" s="2">
        <f>'Moving Avg'!D1307</f>
        <v>3.53</v>
      </c>
      <c r="G1307" s="2">
        <f>'Moving Avg'!F1307</f>
        <v>3.5355000000000003</v>
      </c>
      <c r="H1307" s="2">
        <f>'Moving Avg'!G1307</f>
        <v>3.4636000000000022</v>
      </c>
      <c r="I1307" s="2">
        <f>'Moving Avg'!H1307</f>
        <v>3.1747499999999986</v>
      </c>
      <c r="J1307" s="5" t="str">
        <f>OBV!F1307</f>
        <v>NEUTRAL</v>
      </c>
      <c r="K1307" s="5" t="str">
        <f>OBV!G1307</f>
        <v>NEUTRAL</v>
      </c>
      <c r="L1307" s="5" t="str">
        <f>OBV!H1307</f>
        <v>NEUTRAL</v>
      </c>
      <c r="M1307" s="7">
        <f t="shared" si="200"/>
        <v>0</v>
      </c>
      <c r="N1307" s="7">
        <f t="shared" si="201"/>
        <v>0</v>
      </c>
      <c r="O1307" s="7">
        <f t="shared" si="202"/>
        <v>50</v>
      </c>
      <c r="P1307" s="7">
        <f t="shared" si="203"/>
        <v>33</v>
      </c>
      <c r="Q1307" s="8">
        <f t="shared" si="204"/>
        <v>12.45</v>
      </c>
      <c r="R1307" s="8">
        <f t="shared" si="205"/>
        <v>25.75</v>
      </c>
      <c r="S1307" s="8">
        <f t="shared" si="206"/>
        <v>27.35</v>
      </c>
      <c r="T1307" s="8">
        <f t="shared" si="207"/>
        <v>20.75</v>
      </c>
      <c r="U1307" s="7">
        <f t="shared" si="208"/>
        <v>21.850000000000005</v>
      </c>
      <c r="V1307" s="7">
        <f t="shared" si="209"/>
        <v>21.575000000000003</v>
      </c>
    </row>
    <row r="1308" spans="1:22" ht="13.5" x14ac:dyDescent="0.25">
      <c r="A1308" s="3">
        <f>RSI!A1308</f>
        <v>44217</v>
      </c>
      <c r="B1308" s="2">
        <f>RSI!B1308</f>
        <v>3.53</v>
      </c>
      <c r="C1308" s="2">
        <f>RSI!I1308</f>
        <v>81.096907104002028</v>
      </c>
      <c r="D1308" s="2">
        <f>MACD!E1308</f>
        <v>1.9132079117207379E-2</v>
      </c>
      <c r="E1308" s="2">
        <f>MACD!F1308</f>
        <v>1.7202895292931134E-2</v>
      </c>
      <c r="F1308" s="2">
        <f>'Moving Avg'!D1308</f>
        <v>3.53</v>
      </c>
      <c r="G1308" s="2">
        <f>'Moving Avg'!F1308</f>
        <v>3.5350000000000001</v>
      </c>
      <c r="H1308" s="2">
        <f>'Moving Avg'!G1308</f>
        <v>3.4684000000000026</v>
      </c>
      <c r="I1308" s="2">
        <f>'Moving Avg'!H1308</f>
        <v>3.1771999999999987</v>
      </c>
      <c r="J1308" s="5" t="str">
        <f>OBV!F1308</f>
        <v>NEUTRAL</v>
      </c>
      <c r="K1308" s="5" t="str">
        <f>OBV!G1308</f>
        <v>NEUTRAL</v>
      </c>
      <c r="L1308" s="5" t="str">
        <f>OBV!H1308</f>
        <v>NEUTRAL</v>
      </c>
      <c r="M1308" s="7">
        <f t="shared" si="200"/>
        <v>0</v>
      </c>
      <c r="N1308" s="7">
        <f t="shared" si="201"/>
        <v>0</v>
      </c>
      <c r="O1308" s="7">
        <f t="shared" si="202"/>
        <v>50</v>
      </c>
      <c r="P1308" s="7">
        <f t="shared" si="203"/>
        <v>33</v>
      </c>
      <c r="Q1308" s="8">
        <f t="shared" si="204"/>
        <v>12.45</v>
      </c>
      <c r="R1308" s="8">
        <f t="shared" si="205"/>
        <v>25.75</v>
      </c>
      <c r="S1308" s="8">
        <f t="shared" si="206"/>
        <v>27.35</v>
      </c>
      <c r="T1308" s="8">
        <f t="shared" si="207"/>
        <v>20.75</v>
      </c>
      <c r="U1308" s="7">
        <f t="shared" si="208"/>
        <v>21.850000000000005</v>
      </c>
      <c r="V1308" s="7">
        <f t="shared" si="209"/>
        <v>21.575000000000003</v>
      </c>
    </row>
    <row r="1309" spans="1:22" ht="13.5" x14ac:dyDescent="0.25">
      <c r="A1309" s="3">
        <f>RSI!A1309</f>
        <v>44218</v>
      </c>
      <c r="B1309" s="2">
        <f>RSI!B1309</f>
        <v>3.38</v>
      </c>
      <c r="C1309" s="2">
        <f>RSI!I1309</f>
        <v>11.670481736834361</v>
      </c>
      <c r="D1309" s="2">
        <f>MACD!E1309</f>
        <v>2.8402616144891368E-2</v>
      </c>
      <c r="E1309" s="2">
        <f>MACD!F1309</f>
        <v>1.9442839463323182E-2</v>
      </c>
      <c r="F1309" s="2">
        <f>'Moving Avg'!D1309</f>
        <v>3.5</v>
      </c>
      <c r="G1309" s="2">
        <f>'Moving Avg'!F1309</f>
        <v>3.5269999999999997</v>
      </c>
      <c r="H1309" s="2">
        <f>'Moving Avg'!G1309</f>
        <v>3.4702000000000028</v>
      </c>
      <c r="I1309" s="2">
        <f>'Moving Avg'!H1309</f>
        <v>3.1788999999999983</v>
      </c>
      <c r="J1309" s="5" t="str">
        <f>OBV!F1309</f>
        <v>BEARISH</v>
      </c>
      <c r="K1309" s="5" t="str">
        <f>OBV!G1309</f>
        <v>NEUTRAL</v>
      </c>
      <c r="L1309" s="5" t="str">
        <f>OBV!H1309</f>
        <v>CONFIRMED BEARISH</v>
      </c>
      <c r="M1309" s="7">
        <f t="shared" si="200"/>
        <v>50</v>
      </c>
      <c r="N1309" s="7">
        <f t="shared" si="201"/>
        <v>0</v>
      </c>
      <c r="O1309" s="7">
        <f t="shared" si="202"/>
        <v>50</v>
      </c>
      <c r="P1309" s="7">
        <f t="shared" si="203"/>
        <v>16.5</v>
      </c>
      <c r="Q1309" s="8">
        <f t="shared" si="204"/>
        <v>27.475000000000001</v>
      </c>
      <c r="R1309" s="8">
        <f t="shared" si="205"/>
        <v>31.625</v>
      </c>
      <c r="S1309" s="8">
        <f t="shared" si="206"/>
        <v>27.425000000000001</v>
      </c>
      <c r="T1309" s="8">
        <f t="shared" si="207"/>
        <v>29.125</v>
      </c>
      <c r="U1309" s="7">
        <f t="shared" si="208"/>
        <v>28.841666666666669</v>
      </c>
      <c r="V1309" s="7">
        <f t="shared" si="209"/>
        <v>28.912500000000001</v>
      </c>
    </row>
    <row r="1310" spans="1:22" ht="13.5" x14ac:dyDescent="0.25">
      <c r="A1310" s="3">
        <f>RSI!A1310</f>
        <v>44221</v>
      </c>
      <c r="B1310" s="2">
        <f>RSI!B1310</f>
        <v>3.38</v>
      </c>
      <c r="C1310" s="2">
        <f>RSI!I1310</f>
        <v>11.670481736834361</v>
      </c>
      <c r="D1310" s="2">
        <f>MACD!E1310</f>
        <v>3.7051582578035536E-2</v>
      </c>
      <c r="E1310" s="2">
        <f>MACD!F1310</f>
        <v>2.2964588086265655E-2</v>
      </c>
      <c r="F1310" s="2">
        <f>'Moving Avg'!D1310</f>
        <v>3.4699999999999998</v>
      </c>
      <c r="G1310" s="2">
        <f>'Moving Avg'!F1310</f>
        <v>3.5189999999999997</v>
      </c>
      <c r="H1310" s="2">
        <f>'Moving Avg'!G1310</f>
        <v>3.4720000000000026</v>
      </c>
      <c r="I1310" s="2">
        <f>'Moving Avg'!H1310</f>
        <v>3.1805999999999979</v>
      </c>
      <c r="J1310" s="5" t="str">
        <f>OBV!F1310</f>
        <v>BEARISH</v>
      </c>
      <c r="K1310" s="5" t="str">
        <f>OBV!G1310</f>
        <v>NEUTRAL</v>
      </c>
      <c r="L1310" s="5" t="str">
        <f>OBV!H1310</f>
        <v>CONFIRMED BEARISH</v>
      </c>
      <c r="M1310" s="7">
        <f t="shared" si="200"/>
        <v>50</v>
      </c>
      <c r="N1310" s="7">
        <f t="shared" si="201"/>
        <v>0</v>
      </c>
      <c r="O1310" s="7">
        <f t="shared" si="202"/>
        <v>50</v>
      </c>
      <c r="P1310" s="7">
        <f t="shared" si="203"/>
        <v>16.5</v>
      </c>
      <c r="Q1310" s="8">
        <f t="shared" si="204"/>
        <v>27.475000000000001</v>
      </c>
      <c r="R1310" s="8">
        <f t="shared" si="205"/>
        <v>31.625</v>
      </c>
      <c r="S1310" s="8">
        <f t="shared" si="206"/>
        <v>27.425000000000001</v>
      </c>
      <c r="T1310" s="8">
        <f t="shared" si="207"/>
        <v>29.125</v>
      </c>
      <c r="U1310" s="7">
        <f t="shared" si="208"/>
        <v>28.841666666666669</v>
      </c>
      <c r="V1310" s="7">
        <f t="shared" si="209"/>
        <v>28.912500000000001</v>
      </c>
    </row>
    <row r="1311" spans="1:22" ht="13.5" x14ac:dyDescent="0.25">
      <c r="A1311" s="3">
        <f>RSI!A1311</f>
        <v>44222</v>
      </c>
      <c r="B1311" s="2">
        <f>RSI!B1311</f>
        <v>3.38</v>
      </c>
      <c r="C1311" s="2">
        <f>RSI!I1311</f>
        <v>11.670481736834361</v>
      </c>
      <c r="D1311" s="2">
        <f>MACD!E1311</f>
        <v>4.5114999782601028E-2</v>
      </c>
      <c r="E1311" s="2">
        <f>MACD!F1311</f>
        <v>2.739467042553273E-2</v>
      </c>
      <c r="F1311" s="2">
        <f>'Moving Avg'!D1311</f>
        <v>3.44</v>
      </c>
      <c r="G1311" s="2">
        <f>'Moving Avg'!F1311</f>
        <v>3.5110000000000001</v>
      </c>
      <c r="H1311" s="2">
        <f>'Moving Avg'!G1311</f>
        <v>3.4738000000000029</v>
      </c>
      <c r="I1311" s="2">
        <f>'Moving Avg'!H1311</f>
        <v>3.1821499999999974</v>
      </c>
      <c r="J1311" s="5" t="str">
        <f>OBV!F1311</f>
        <v>BEARISH</v>
      </c>
      <c r="K1311" s="5" t="str">
        <f>OBV!G1311</f>
        <v>NEUTRAL</v>
      </c>
      <c r="L1311" s="5" t="str">
        <f>OBV!H1311</f>
        <v>CONFIRMED BEARISH</v>
      </c>
      <c r="M1311" s="7">
        <f t="shared" si="200"/>
        <v>50</v>
      </c>
      <c r="N1311" s="7">
        <f t="shared" si="201"/>
        <v>0</v>
      </c>
      <c r="O1311" s="7">
        <f t="shared" si="202"/>
        <v>50</v>
      </c>
      <c r="P1311" s="7">
        <f t="shared" si="203"/>
        <v>16.5</v>
      </c>
      <c r="Q1311" s="8">
        <f t="shared" si="204"/>
        <v>27.475000000000001</v>
      </c>
      <c r="R1311" s="8">
        <f t="shared" si="205"/>
        <v>31.625</v>
      </c>
      <c r="S1311" s="8">
        <f t="shared" si="206"/>
        <v>27.425000000000001</v>
      </c>
      <c r="T1311" s="8">
        <f t="shared" si="207"/>
        <v>29.125</v>
      </c>
      <c r="U1311" s="7">
        <f t="shared" si="208"/>
        <v>28.841666666666669</v>
      </c>
      <c r="V1311" s="7">
        <f t="shared" si="209"/>
        <v>28.912500000000001</v>
      </c>
    </row>
    <row r="1312" spans="1:22" ht="13.5" x14ac:dyDescent="0.25">
      <c r="A1312" s="3">
        <f>RSI!A1312</f>
        <v>44223</v>
      </c>
      <c r="B1312" s="2">
        <f>RSI!B1312</f>
        <v>3.28</v>
      </c>
      <c r="C1312" s="2">
        <f>RSI!I1312</f>
        <v>6.8135842635657013</v>
      </c>
      <c r="D1312" s="2">
        <f>MACD!E1312</f>
        <v>6.0035169959595347E-2</v>
      </c>
      <c r="E1312" s="2">
        <f>MACD!F1312</f>
        <v>3.3922770332345253E-2</v>
      </c>
      <c r="F1312" s="2">
        <f>'Moving Avg'!D1312</f>
        <v>3.3899999999999997</v>
      </c>
      <c r="G1312" s="2">
        <f>'Moving Avg'!F1312</f>
        <v>3.4980000000000002</v>
      </c>
      <c r="H1312" s="2">
        <f>'Moving Avg'!G1312</f>
        <v>3.4734000000000025</v>
      </c>
      <c r="I1312" s="2">
        <f>'Moving Avg'!H1312</f>
        <v>3.1831999999999971</v>
      </c>
      <c r="J1312" s="5" t="str">
        <f>OBV!F1312</f>
        <v>BEARISH</v>
      </c>
      <c r="K1312" s="5" t="str">
        <f>OBV!G1312</f>
        <v>NEUTRAL</v>
      </c>
      <c r="L1312" s="5" t="str">
        <f>OBV!H1312</f>
        <v>CONFIRMED BEARISH</v>
      </c>
      <c r="M1312" s="7">
        <f t="shared" si="200"/>
        <v>50</v>
      </c>
      <c r="N1312" s="7">
        <f t="shared" si="201"/>
        <v>0</v>
      </c>
      <c r="O1312" s="7">
        <f t="shared" si="202"/>
        <v>50</v>
      </c>
      <c r="P1312" s="7">
        <f t="shared" si="203"/>
        <v>16.5</v>
      </c>
      <c r="Q1312" s="8">
        <f t="shared" si="204"/>
        <v>27.475000000000001</v>
      </c>
      <c r="R1312" s="8">
        <f t="shared" si="205"/>
        <v>31.625</v>
      </c>
      <c r="S1312" s="8">
        <f t="shared" si="206"/>
        <v>27.425000000000001</v>
      </c>
      <c r="T1312" s="8">
        <f t="shared" si="207"/>
        <v>29.125</v>
      </c>
      <c r="U1312" s="7">
        <f t="shared" si="208"/>
        <v>28.841666666666669</v>
      </c>
      <c r="V1312" s="7">
        <f t="shared" si="209"/>
        <v>28.912500000000001</v>
      </c>
    </row>
    <row r="1313" spans="1:22" ht="13.5" x14ac:dyDescent="0.25">
      <c r="A1313" s="3">
        <f>RSI!A1313</f>
        <v>44224</v>
      </c>
      <c r="B1313" s="2">
        <f>RSI!B1313</f>
        <v>3.28</v>
      </c>
      <c r="C1313" s="2">
        <f>RSI!I1313</f>
        <v>6.8135842635657013</v>
      </c>
      <c r="D1313" s="2">
        <f>MACD!E1313</f>
        <v>7.3889603346589894E-2</v>
      </c>
      <c r="E1313" s="2">
        <f>MACD!F1313</f>
        <v>4.1916136935194179E-2</v>
      </c>
      <c r="F1313" s="2">
        <f>'Moving Avg'!D1313</f>
        <v>3.34</v>
      </c>
      <c r="G1313" s="2">
        <f>'Moving Avg'!F1313</f>
        <v>3.4850000000000008</v>
      </c>
      <c r="H1313" s="2">
        <f>'Moving Avg'!G1313</f>
        <v>3.4730000000000025</v>
      </c>
      <c r="I1313" s="2">
        <f>'Moving Avg'!H1313</f>
        <v>3.1842499999999969</v>
      </c>
      <c r="J1313" s="5" t="str">
        <f>OBV!F1313</f>
        <v>BEARISH</v>
      </c>
      <c r="K1313" s="5" t="str">
        <f>OBV!G1313</f>
        <v>NEUTRAL</v>
      </c>
      <c r="L1313" s="5" t="str">
        <f>OBV!H1313</f>
        <v>CONFIRMED BEARISH</v>
      </c>
      <c r="M1313" s="7">
        <f t="shared" si="200"/>
        <v>50</v>
      </c>
      <c r="N1313" s="7">
        <f t="shared" si="201"/>
        <v>0</v>
      </c>
      <c r="O1313" s="7">
        <f t="shared" si="202"/>
        <v>50</v>
      </c>
      <c r="P1313" s="7">
        <f t="shared" si="203"/>
        <v>16.5</v>
      </c>
      <c r="Q1313" s="8">
        <f t="shared" si="204"/>
        <v>27.475000000000001</v>
      </c>
      <c r="R1313" s="8">
        <f t="shared" si="205"/>
        <v>31.625</v>
      </c>
      <c r="S1313" s="8">
        <f t="shared" si="206"/>
        <v>27.425000000000001</v>
      </c>
      <c r="T1313" s="8">
        <f t="shared" si="207"/>
        <v>29.125</v>
      </c>
      <c r="U1313" s="7">
        <f t="shared" si="208"/>
        <v>28.841666666666669</v>
      </c>
      <c r="V1313" s="7">
        <f t="shared" si="209"/>
        <v>28.912500000000001</v>
      </c>
    </row>
    <row r="1314" spans="1:22" ht="13.5" x14ac:dyDescent="0.25">
      <c r="A1314" s="3">
        <f>RSI!A1314</f>
        <v>44225</v>
      </c>
      <c r="B1314" s="2">
        <f>RSI!B1314</f>
        <v>3.28</v>
      </c>
      <c r="C1314" s="2">
        <f>RSI!I1314</f>
        <v>6.8135842635657013</v>
      </c>
      <c r="D1314" s="2">
        <f>MACD!E1314</f>
        <v>8.6751172486297268E-2</v>
      </c>
      <c r="E1314" s="2">
        <f>MACD!F1314</f>
        <v>5.0883144045414802E-2</v>
      </c>
      <c r="F1314" s="2">
        <f>'Moving Avg'!D1314</f>
        <v>3.3199999999999994</v>
      </c>
      <c r="G1314" s="2">
        <f>'Moving Avg'!F1314</f>
        <v>3.4720000000000004</v>
      </c>
      <c r="H1314" s="2">
        <f>'Moving Avg'!G1314</f>
        <v>3.4716000000000018</v>
      </c>
      <c r="I1314" s="2">
        <f>'Moving Avg'!H1314</f>
        <v>3.1852999999999962</v>
      </c>
      <c r="J1314" s="5" t="str">
        <f>OBV!F1314</f>
        <v>BEARISH</v>
      </c>
      <c r="K1314" s="5" t="str">
        <f>OBV!G1314</f>
        <v>NEUTRAL</v>
      </c>
      <c r="L1314" s="5" t="str">
        <f>OBV!H1314</f>
        <v>CONFIRMED BEARISH</v>
      </c>
      <c r="M1314" s="7">
        <f t="shared" si="200"/>
        <v>50</v>
      </c>
      <c r="N1314" s="7">
        <f t="shared" si="201"/>
        <v>0</v>
      </c>
      <c r="O1314" s="7">
        <f t="shared" si="202"/>
        <v>50</v>
      </c>
      <c r="P1314" s="7">
        <f t="shared" si="203"/>
        <v>16.5</v>
      </c>
      <c r="Q1314" s="8">
        <f t="shared" si="204"/>
        <v>27.475000000000001</v>
      </c>
      <c r="R1314" s="8">
        <f t="shared" si="205"/>
        <v>31.625</v>
      </c>
      <c r="S1314" s="8">
        <f t="shared" si="206"/>
        <v>27.425000000000001</v>
      </c>
      <c r="T1314" s="8">
        <f t="shared" si="207"/>
        <v>29.125</v>
      </c>
      <c r="U1314" s="7">
        <f t="shared" si="208"/>
        <v>28.841666666666669</v>
      </c>
      <c r="V1314" s="7">
        <f t="shared" si="209"/>
        <v>28.912500000000001</v>
      </c>
    </row>
    <row r="1315" spans="1:22" ht="13.5" x14ac:dyDescent="0.25">
      <c r="A1315" s="3">
        <f>RSI!A1315</f>
        <v>44228</v>
      </c>
      <c r="B1315" s="2">
        <f>RSI!B1315</f>
        <v>3.28</v>
      </c>
      <c r="C1315" s="2">
        <f>RSI!I1315</f>
        <v>6.8135842635657013</v>
      </c>
      <c r="D1315" s="2">
        <f>MACD!E1315</f>
        <v>9.8688285943488552E-2</v>
      </c>
      <c r="E1315" s="2">
        <f>MACD!F1315</f>
        <v>6.0444172425029558E-2</v>
      </c>
      <c r="F1315" s="2">
        <f>'Moving Avg'!D1315</f>
        <v>3.3</v>
      </c>
      <c r="G1315" s="2">
        <f>'Moving Avg'!F1315</f>
        <v>3.459000000000001</v>
      </c>
      <c r="H1315" s="2">
        <f>'Moving Avg'!G1315</f>
        <v>3.4702000000000019</v>
      </c>
      <c r="I1315" s="2">
        <f>'Moving Avg'!H1315</f>
        <v>3.1863499999999965</v>
      </c>
      <c r="J1315" s="5" t="str">
        <f>OBV!F1315</f>
        <v>BEARISH</v>
      </c>
      <c r="K1315" s="5" t="str">
        <f>OBV!G1315</f>
        <v>NEUTRAL</v>
      </c>
      <c r="L1315" s="5" t="str">
        <f>OBV!H1315</f>
        <v>CONFIRMED BEARISH</v>
      </c>
      <c r="M1315" s="7">
        <f t="shared" si="200"/>
        <v>50</v>
      </c>
      <c r="N1315" s="7">
        <f t="shared" si="201"/>
        <v>0</v>
      </c>
      <c r="O1315" s="7">
        <f t="shared" si="202"/>
        <v>50</v>
      </c>
      <c r="P1315" s="7">
        <f t="shared" si="203"/>
        <v>16.5</v>
      </c>
      <c r="Q1315" s="8">
        <f t="shared" si="204"/>
        <v>27.475000000000001</v>
      </c>
      <c r="R1315" s="8">
        <f t="shared" si="205"/>
        <v>31.625</v>
      </c>
      <c r="S1315" s="8">
        <f t="shared" si="206"/>
        <v>27.425000000000001</v>
      </c>
      <c r="T1315" s="8">
        <f t="shared" si="207"/>
        <v>29.125</v>
      </c>
      <c r="U1315" s="7">
        <f t="shared" si="208"/>
        <v>28.841666666666669</v>
      </c>
      <c r="V1315" s="7">
        <f t="shared" si="209"/>
        <v>28.912500000000001</v>
      </c>
    </row>
    <row r="1316" spans="1:22" ht="13.5" x14ac:dyDescent="0.25">
      <c r="A1316" s="3">
        <f>RSI!A1316</f>
        <v>44229</v>
      </c>
      <c r="B1316" s="2">
        <f>RSI!B1316</f>
        <v>3.28</v>
      </c>
      <c r="C1316" s="2">
        <f>RSI!I1316</f>
        <v>6.8135842635657013</v>
      </c>
      <c r="D1316" s="2">
        <f>MACD!E1316</f>
        <v>0.10976507527953894</v>
      </c>
      <c r="E1316" s="2">
        <f>MACD!F1316</f>
        <v>7.0308352995931439E-2</v>
      </c>
      <c r="F1316" s="2">
        <f>'Moving Avg'!D1316</f>
        <v>3.28</v>
      </c>
      <c r="G1316" s="2">
        <f>'Moving Avg'!F1316</f>
        <v>3.4460000000000006</v>
      </c>
      <c r="H1316" s="2">
        <f>'Moving Avg'!G1316</f>
        <v>3.4688000000000017</v>
      </c>
      <c r="I1316" s="2">
        <f>'Moving Avg'!H1316</f>
        <v>3.1873999999999967</v>
      </c>
      <c r="J1316" s="5" t="str">
        <f>OBV!F1316</f>
        <v>BEARISH</v>
      </c>
      <c r="K1316" s="5" t="str">
        <f>OBV!G1316</f>
        <v>NEUTRAL</v>
      </c>
      <c r="L1316" s="5" t="str">
        <f>OBV!H1316</f>
        <v>CONFIRMED BEARISH</v>
      </c>
      <c r="M1316" s="7">
        <f t="shared" si="200"/>
        <v>50</v>
      </c>
      <c r="N1316" s="7">
        <f t="shared" si="201"/>
        <v>0</v>
      </c>
      <c r="O1316" s="7">
        <f t="shared" si="202"/>
        <v>50</v>
      </c>
      <c r="P1316" s="7">
        <f t="shared" si="203"/>
        <v>16.5</v>
      </c>
      <c r="Q1316" s="8">
        <f t="shared" si="204"/>
        <v>27.475000000000001</v>
      </c>
      <c r="R1316" s="8">
        <f t="shared" si="205"/>
        <v>31.625</v>
      </c>
      <c r="S1316" s="8">
        <f t="shared" si="206"/>
        <v>27.425000000000001</v>
      </c>
      <c r="T1316" s="8">
        <f t="shared" si="207"/>
        <v>29.125</v>
      </c>
      <c r="U1316" s="7">
        <f t="shared" si="208"/>
        <v>28.841666666666669</v>
      </c>
      <c r="V1316" s="7">
        <f t="shared" si="209"/>
        <v>28.912500000000001</v>
      </c>
    </row>
    <row r="1317" spans="1:22" ht="13.5" x14ac:dyDescent="0.25">
      <c r="A1317" s="3">
        <f>RSI!A1317</f>
        <v>44230</v>
      </c>
      <c r="B1317" s="2">
        <f>RSI!B1317</f>
        <v>3.28</v>
      </c>
      <c r="C1317" s="2">
        <f>RSI!I1317</f>
        <v>6.8135842635657013</v>
      </c>
      <c r="D1317" s="2">
        <f>MACD!E1317</f>
        <v>0.12004159028323036</v>
      </c>
      <c r="E1317" s="2">
        <f>MACD!F1317</f>
        <v>8.0255000453391234E-2</v>
      </c>
      <c r="F1317" s="2">
        <f>'Moving Avg'!D1317</f>
        <v>3.28</v>
      </c>
      <c r="G1317" s="2">
        <f>'Moving Avg'!F1317</f>
        <v>3.4330000000000007</v>
      </c>
      <c r="H1317" s="2">
        <f>'Moving Avg'!G1317</f>
        <v>3.4674000000000014</v>
      </c>
      <c r="I1317" s="2">
        <f>'Moving Avg'!H1317</f>
        <v>3.1884499999999969</v>
      </c>
      <c r="J1317" s="5" t="str">
        <f>OBV!F1317</f>
        <v>NEUTRAL</v>
      </c>
      <c r="K1317" s="5" t="str">
        <f>OBV!G1317</f>
        <v>NEUTRAL</v>
      </c>
      <c r="L1317" s="5" t="str">
        <f>OBV!H1317</f>
        <v>NEUTRAL</v>
      </c>
      <c r="M1317" s="7">
        <f t="shared" si="200"/>
        <v>50</v>
      </c>
      <c r="N1317" s="7">
        <f t="shared" si="201"/>
        <v>0</v>
      </c>
      <c r="O1317" s="7">
        <f t="shared" si="202"/>
        <v>50</v>
      </c>
      <c r="P1317" s="7">
        <f t="shared" si="203"/>
        <v>33</v>
      </c>
      <c r="Q1317" s="8">
        <f t="shared" si="204"/>
        <v>29.95</v>
      </c>
      <c r="R1317" s="8">
        <f t="shared" si="205"/>
        <v>35.75</v>
      </c>
      <c r="S1317" s="8">
        <f t="shared" si="206"/>
        <v>34.85</v>
      </c>
      <c r="T1317" s="8">
        <f t="shared" si="207"/>
        <v>33.25</v>
      </c>
      <c r="U1317" s="7">
        <f t="shared" si="208"/>
        <v>33.516666666666673</v>
      </c>
      <c r="V1317" s="7">
        <f t="shared" si="209"/>
        <v>33.450000000000003</v>
      </c>
    </row>
    <row r="1318" spans="1:22" ht="13.5" x14ac:dyDescent="0.25">
      <c r="A1318" s="3">
        <f>RSI!A1318</f>
        <v>44231</v>
      </c>
      <c r="B1318" s="2">
        <f>RSI!B1318</f>
        <v>3.28</v>
      </c>
      <c r="C1318" s="2">
        <f>RSI!I1318</f>
        <v>6.8135842635657013</v>
      </c>
      <c r="D1318" s="2">
        <f>MACD!E1318</f>
        <v>0.12957399844528839</v>
      </c>
      <c r="E1318" s="2">
        <f>MACD!F1318</f>
        <v>9.011880005177067E-2</v>
      </c>
      <c r="F1318" s="2">
        <f>'Moving Avg'!D1318</f>
        <v>3.28</v>
      </c>
      <c r="G1318" s="2">
        <f>'Moving Avg'!F1318</f>
        <v>3.4200000000000008</v>
      </c>
      <c r="H1318" s="2">
        <f>'Moving Avg'!G1318</f>
        <v>3.4660000000000015</v>
      </c>
      <c r="I1318" s="2">
        <f>'Moving Avg'!H1318</f>
        <v>3.1894999999999971</v>
      </c>
      <c r="J1318" s="5" t="str">
        <f>OBV!F1318</f>
        <v>NEUTRAL</v>
      </c>
      <c r="K1318" s="5" t="str">
        <f>OBV!G1318</f>
        <v>NEUTRAL</v>
      </c>
      <c r="L1318" s="5" t="str">
        <f>OBV!H1318</f>
        <v>NEUTRAL</v>
      </c>
      <c r="M1318" s="7">
        <f t="shared" si="200"/>
        <v>50</v>
      </c>
      <c r="N1318" s="7">
        <f t="shared" si="201"/>
        <v>0</v>
      </c>
      <c r="O1318" s="7">
        <f t="shared" si="202"/>
        <v>50</v>
      </c>
      <c r="P1318" s="7">
        <f t="shared" si="203"/>
        <v>33</v>
      </c>
      <c r="Q1318" s="8">
        <f t="shared" si="204"/>
        <v>29.95</v>
      </c>
      <c r="R1318" s="8">
        <f t="shared" si="205"/>
        <v>35.75</v>
      </c>
      <c r="S1318" s="8">
        <f t="shared" si="206"/>
        <v>34.85</v>
      </c>
      <c r="T1318" s="8">
        <f t="shared" si="207"/>
        <v>33.25</v>
      </c>
      <c r="U1318" s="7">
        <f t="shared" si="208"/>
        <v>33.516666666666673</v>
      </c>
      <c r="V1318" s="7">
        <f t="shared" si="209"/>
        <v>33.450000000000003</v>
      </c>
    </row>
    <row r="1319" spans="1:22" ht="13.5" x14ac:dyDescent="0.25">
      <c r="A1319" s="3">
        <f>RSI!A1319</f>
        <v>44232</v>
      </c>
      <c r="B1319" s="2">
        <f>RSI!B1319</f>
        <v>3.28</v>
      </c>
      <c r="C1319" s="2">
        <f>RSI!I1319</f>
        <v>6.8135842635657013</v>
      </c>
      <c r="D1319" s="2">
        <f>MACD!E1319</f>
        <v>0.11533786240763799</v>
      </c>
      <c r="E1319" s="2">
        <f>MACD!F1319</f>
        <v>9.516261252294414E-2</v>
      </c>
      <c r="F1319" s="2">
        <f>'Moving Avg'!D1319</f>
        <v>3.28</v>
      </c>
      <c r="G1319" s="2">
        <f>'Moving Avg'!F1319</f>
        <v>3.4075000000000011</v>
      </c>
      <c r="H1319" s="2">
        <f>'Moving Avg'!G1319</f>
        <v>3.4646000000000008</v>
      </c>
      <c r="I1319" s="2">
        <f>'Moving Avg'!H1319</f>
        <v>3.1905499999999964</v>
      </c>
      <c r="J1319" s="5" t="str">
        <f>OBV!F1319</f>
        <v>NEUTRAL</v>
      </c>
      <c r="K1319" s="5" t="str">
        <f>OBV!G1319</f>
        <v>NEUTRAL</v>
      </c>
      <c r="L1319" s="5" t="str">
        <f>OBV!H1319</f>
        <v>NEUTRAL</v>
      </c>
      <c r="M1319" s="7">
        <f t="shared" si="200"/>
        <v>50</v>
      </c>
      <c r="N1319" s="7">
        <f t="shared" si="201"/>
        <v>0</v>
      </c>
      <c r="O1319" s="7">
        <f t="shared" si="202"/>
        <v>50</v>
      </c>
      <c r="P1319" s="7">
        <f t="shared" si="203"/>
        <v>33</v>
      </c>
      <c r="Q1319" s="8">
        <f t="shared" si="204"/>
        <v>29.95</v>
      </c>
      <c r="R1319" s="8">
        <f t="shared" si="205"/>
        <v>35.75</v>
      </c>
      <c r="S1319" s="8">
        <f t="shared" si="206"/>
        <v>34.85</v>
      </c>
      <c r="T1319" s="8">
        <f t="shared" si="207"/>
        <v>33.25</v>
      </c>
      <c r="U1319" s="7">
        <f t="shared" si="208"/>
        <v>33.516666666666673</v>
      </c>
      <c r="V1319" s="7">
        <f t="shared" si="209"/>
        <v>33.450000000000003</v>
      </c>
    </row>
    <row r="1320" spans="1:22" ht="13.5" x14ac:dyDescent="0.25">
      <c r="A1320" s="3">
        <f>RSI!A1320</f>
        <v>44235</v>
      </c>
      <c r="B1320" s="2">
        <f>RSI!B1320</f>
        <v>3.28</v>
      </c>
      <c r="C1320" s="2">
        <f>RSI!I1320</f>
        <v>6.8135842635657013</v>
      </c>
      <c r="D1320" s="2">
        <f>MACD!E1320</f>
        <v>0.10400940411708381</v>
      </c>
      <c r="E1320" s="2">
        <f>MACD!F1320</f>
        <v>9.6931970841772075E-2</v>
      </c>
      <c r="F1320" s="2">
        <f>'Moving Avg'!D1320</f>
        <v>3.28</v>
      </c>
      <c r="G1320" s="2">
        <f>'Moving Avg'!F1320</f>
        <v>3.3950000000000005</v>
      </c>
      <c r="H1320" s="2">
        <f>'Moving Avg'!G1320</f>
        <v>3.4632000000000009</v>
      </c>
      <c r="I1320" s="2">
        <f>'Moving Avg'!H1320</f>
        <v>3.1915999999999967</v>
      </c>
      <c r="J1320" s="5" t="str">
        <f>OBV!F1320</f>
        <v>NEUTRAL</v>
      </c>
      <c r="K1320" s="5" t="str">
        <f>OBV!G1320</f>
        <v>NEUTRAL</v>
      </c>
      <c r="L1320" s="5" t="str">
        <f>OBV!H1320</f>
        <v>NEUTRAL</v>
      </c>
      <c r="M1320" s="7">
        <f t="shared" si="200"/>
        <v>50</v>
      </c>
      <c r="N1320" s="7">
        <f t="shared" si="201"/>
        <v>0</v>
      </c>
      <c r="O1320" s="7">
        <f t="shared" si="202"/>
        <v>50</v>
      </c>
      <c r="P1320" s="7">
        <f t="shared" si="203"/>
        <v>33</v>
      </c>
      <c r="Q1320" s="8">
        <f t="shared" si="204"/>
        <v>29.95</v>
      </c>
      <c r="R1320" s="8">
        <f t="shared" si="205"/>
        <v>35.75</v>
      </c>
      <c r="S1320" s="8">
        <f t="shared" si="206"/>
        <v>34.85</v>
      </c>
      <c r="T1320" s="8">
        <f t="shared" si="207"/>
        <v>33.25</v>
      </c>
      <c r="U1320" s="7">
        <f t="shared" si="208"/>
        <v>33.516666666666673</v>
      </c>
      <c r="V1320" s="7">
        <f t="shared" si="209"/>
        <v>33.450000000000003</v>
      </c>
    </row>
    <row r="1321" spans="1:22" ht="13.5" x14ac:dyDescent="0.25">
      <c r="A1321" s="3">
        <f>RSI!A1321</f>
        <v>44236</v>
      </c>
      <c r="B1321" s="2">
        <f>RSI!B1321</f>
        <v>3.28</v>
      </c>
      <c r="C1321" s="2">
        <f>RSI!I1321</f>
        <v>6.8135842635657013</v>
      </c>
      <c r="D1321" s="2">
        <f>MACD!E1321</f>
        <v>9.508814016730982E-2</v>
      </c>
      <c r="E1321" s="2">
        <f>MACD!F1321</f>
        <v>9.6563204706879624E-2</v>
      </c>
      <c r="F1321" s="2">
        <f>'Moving Avg'!D1321</f>
        <v>3.28</v>
      </c>
      <c r="G1321" s="2">
        <f>'Moving Avg'!F1321</f>
        <v>3.3825000000000003</v>
      </c>
      <c r="H1321" s="2">
        <f>'Moving Avg'!G1321</f>
        <v>3.4618000000000007</v>
      </c>
      <c r="I1321" s="2">
        <f>'Moving Avg'!H1321</f>
        <v>3.1926499999999969</v>
      </c>
      <c r="J1321" s="5" t="str">
        <f>OBV!F1321</f>
        <v>NEUTRAL</v>
      </c>
      <c r="K1321" s="5" t="str">
        <f>OBV!G1321</f>
        <v>NEUTRAL</v>
      </c>
      <c r="L1321" s="5" t="str">
        <f>OBV!H1321</f>
        <v>NEUTRAL</v>
      </c>
      <c r="M1321" s="7">
        <f t="shared" si="200"/>
        <v>50</v>
      </c>
      <c r="N1321" s="7">
        <f t="shared" si="201"/>
        <v>45</v>
      </c>
      <c r="O1321" s="7">
        <f t="shared" si="202"/>
        <v>50</v>
      </c>
      <c r="P1321" s="7">
        <f t="shared" si="203"/>
        <v>33</v>
      </c>
      <c r="Q1321" s="8">
        <f t="shared" si="204"/>
        <v>45.7</v>
      </c>
      <c r="R1321" s="8">
        <f t="shared" si="205"/>
        <v>44.75</v>
      </c>
      <c r="S1321" s="8">
        <f t="shared" si="206"/>
        <v>41.6</v>
      </c>
      <c r="T1321" s="8">
        <f t="shared" si="207"/>
        <v>44.5</v>
      </c>
      <c r="U1321" s="7">
        <f t="shared" si="208"/>
        <v>44.016666666666673</v>
      </c>
      <c r="V1321" s="7">
        <f t="shared" si="209"/>
        <v>44.137500000000003</v>
      </c>
    </row>
    <row r="1322" spans="1:22" ht="13.5" x14ac:dyDescent="0.25">
      <c r="A1322" s="3">
        <f>RSI!A1322</f>
        <v>44237</v>
      </c>
      <c r="B1322" s="2">
        <f>RSI!B1322</f>
        <v>3.28</v>
      </c>
      <c r="C1322" s="2">
        <f>RSI!I1322</f>
        <v>6.8135842635657013</v>
      </c>
      <c r="D1322" s="2">
        <f>MACD!E1322</f>
        <v>7.2769906130679907E-2</v>
      </c>
      <c r="E1322" s="2">
        <f>MACD!F1322</f>
        <v>9.1804544991639689E-2</v>
      </c>
      <c r="F1322" s="2">
        <f>'Moving Avg'!D1322</f>
        <v>3.28</v>
      </c>
      <c r="G1322" s="2">
        <f>'Moving Avg'!F1322</f>
        <v>3.37</v>
      </c>
      <c r="H1322" s="2">
        <f>'Moving Avg'!G1322</f>
        <v>3.4604000000000013</v>
      </c>
      <c r="I1322" s="2">
        <f>'Moving Avg'!H1322</f>
        <v>3.1936999999999971</v>
      </c>
      <c r="J1322" s="5" t="str">
        <f>OBV!F1322</f>
        <v>NEUTRAL</v>
      </c>
      <c r="K1322" s="5" t="str">
        <f>OBV!G1322</f>
        <v>NEUTRAL</v>
      </c>
      <c r="L1322" s="5" t="str">
        <f>OBV!H1322</f>
        <v>NEUTRAL</v>
      </c>
      <c r="M1322" s="7">
        <f t="shared" si="200"/>
        <v>50</v>
      </c>
      <c r="N1322" s="7">
        <f t="shared" si="201"/>
        <v>45</v>
      </c>
      <c r="O1322" s="7">
        <f t="shared" si="202"/>
        <v>50</v>
      </c>
      <c r="P1322" s="7">
        <f t="shared" si="203"/>
        <v>33</v>
      </c>
      <c r="Q1322" s="8">
        <f t="shared" si="204"/>
        <v>45.7</v>
      </c>
      <c r="R1322" s="8">
        <f t="shared" si="205"/>
        <v>44.75</v>
      </c>
      <c r="S1322" s="8">
        <f t="shared" si="206"/>
        <v>41.6</v>
      </c>
      <c r="T1322" s="8">
        <f t="shared" si="207"/>
        <v>44.5</v>
      </c>
      <c r="U1322" s="7">
        <f t="shared" si="208"/>
        <v>44.016666666666673</v>
      </c>
      <c r="V1322" s="7">
        <f t="shared" si="209"/>
        <v>44.137500000000003</v>
      </c>
    </row>
    <row r="1323" spans="1:22" ht="13.5" x14ac:dyDescent="0.25">
      <c r="A1323" s="3">
        <f>RSI!A1323</f>
        <v>44238</v>
      </c>
      <c r="B1323" s="2">
        <f>RSI!B1323</f>
        <v>3.28</v>
      </c>
      <c r="C1323" s="2">
        <f>RSI!I1323</f>
        <v>6.8135842635657013</v>
      </c>
      <c r="D1323" s="2">
        <f>MACD!E1323</f>
        <v>5.4454823553483855E-2</v>
      </c>
      <c r="E1323" s="2">
        <f>MACD!F1323</f>
        <v>8.4334600704008528E-2</v>
      </c>
      <c r="F1323" s="2">
        <f>'Moving Avg'!D1323</f>
        <v>3.28</v>
      </c>
      <c r="G1323" s="2">
        <f>'Moving Avg'!F1323</f>
        <v>3.3575000000000004</v>
      </c>
      <c r="H1323" s="2">
        <f>'Moving Avg'!G1323</f>
        <v>3.4570000000000012</v>
      </c>
      <c r="I1323" s="2">
        <f>'Moving Avg'!H1323</f>
        <v>3.1947499999999973</v>
      </c>
      <c r="J1323" s="5" t="str">
        <f>OBV!F1323</f>
        <v>NEUTRAL</v>
      </c>
      <c r="K1323" s="5" t="str">
        <f>OBV!G1323</f>
        <v>NEUTRAL</v>
      </c>
      <c r="L1323" s="5" t="str">
        <f>OBV!H1323</f>
        <v>NEUTRAL</v>
      </c>
      <c r="M1323" s="7">
        <f t="shared" si="200"/>
        <v>50</v>
      </c>
      <c r="N1323" s="7">
        <f t="shared" si="201"/>
        <v>100</v>
      </c>
      <c r="O1323" s="7">
        <f t="shared" si="202"/>
        <v>50</v>
      </c>
      <c r="P1323" s="7">
        <f t="shared" si="203"/>
        <v>33</v>
      </c>
      <c r="Q1323" s="8">
        <f t="shared" si="204"/>
        <v>64.95</v>
      </c>
      <c r="R1323" s="8">
        <f t="shared" si="205"/>
        <v>55.75</v>
      </c>
      <c r="S1323" s="8">
        <f t="shared" si="206"/>
        <v>49.85</v>
      </c>
      <c r="T1323" s="8">
        <f t="shared" si="207"/>
        <v>58.25</v>
      </c>
      <c r="U1323" s="7">
        <f t="shared" si="208"/>
        <v>56.85</v>
      </c>
      <c r="V1323" s="7">
        <f t="shared" si="209"/>
        <v>57.2</v>
      </c>
    </row>
    <row r="1324" spans="1:22" ht="13.5" x14ac:dyDescent="0.25">
      <c r="A1324" s="3">
        <f>RSI!A1324</f>
        <v>44239</v>
      </c>
      <c r="B1324" s="2">
        <f>RSI!B1324</f>
        <v>3.28</v>
      </c>
      <c r="C1324" s="2">
        <f>RSI!I1324</f>
        <v>6.8135842635657013</v>
      </c>
      <c r="D1324" s="2">
        <f>MACD!E1324</f>
        <v>3.9484832092107958E-2</v>
      </c>
      <c r="E1324" s="2">
        <f>MACD!F1324</f>
        <v>7.5364646981628425E-2</v>
      </c>
      <c r="F1324" s="2">
        <f>'Moving Avg'!D1324</f>
        <v>3.28</v>
      </c>
      <c r="G1324" s="2">
        <f>'Moving Avg'!F1324</f>
        <v>3.3450000000000002</v>
      </c>
      <c r="H1324" s="2">
        <f>'Moving Avg'!G1324</f>
        <v>3.4536000000000007</v>
      </c>
      <c r="I1324" s="2">
        <f>'Moving Avg'!H1324</f>
        <v>3.1961499999999967</v>
      </c>
      <c r="J1324" s="5" t="str">
        <f>OBV!F1324</f>
        <v>NEUTRAL</v>
      </c>
      <c r="K1324" s="5" t="str">
        <f>OBV!G1324</f>
        <v>NEUTRAL</v>
      </c>
      <c r="L1324" s="5" t="str">
        <f>OBV!H1324</f>
        <v>NEUTRAL</v>
      </c>
      <c r="M1324" s="7">
        <f t="shared" si="200"/>
        <v>50</v>
      </c>
      <c r="N1324" s="7">
        <f t="shared" si="201"/>
        <v>100</v>
      </c>
      <c r="O1324" s="7">
        <f t="shared" si="202"/>
        <v>50</v>
      </c>
      <c r="P1324" s="7">
        <f t="shared" si="203"/>
        <v>33</v>
      </c>
      <c r="Q1324" s="8">
        <f t="shared" si="204"/>
        <v>64.95</v>
      </c>
      <c r="R1324" s="8">
        <f t="shared" si="205"/>
        <v>55.75</v>
      </c>
      <c r="S1324" s="8">
        <f t="shared" si="206"/>
        <v>49.85</v>
      </c>
      <c r="T1324" s="8">
        <f t="shared" si="207"/>
        <v>58.25</v>
      </c>
      <c r="U1324" s="7">
        <f t="shared" si="208"/>
        <v>56.85</v>
      </c>
      <c r="V1324" s="7">
        <f t="shared" si="209"/>
        <v>57.2</v>
      </c>
    </row>
    <row r="1325" spans="1:22" ht="13.5" x14ac:dyDescent="0.25">
      <c r="A1325" s="3">
        <f>RSI!A1325</f>
        <v>44242</v>
      </c>
      <c r="B1325" s="2">
        <f>RSI!B1325</f>
        <v>3.28</v>
      </c>
      <c r="C1325" s="2">
        <f>RSI!I1325</f>
        <v>6.8135842635657013</v>
      </c>
      <c r="D1325" s="2">
        <f>MACD!E1325</f>
        <v>2.7306236706789555E-2</v>
      </c>
      <c r="E1325" s="2">
        <f>MACD!F1325</f>
        <v>6.5752964926660662E-2</v>
      </c>
      <c r="F1325" s="2">
        <f>'Moving Avg'!D1325</f>
        <v>3.28</v>
      </c>
      <c r="G1325" s="2">
        <f>'Moving Avg'!F1325</f>
        <v>3.3325000000000005</v>
      </c>
      <c r="H1325" s="2">
        <f>'Moving Avg'!G1325</f>
        <v>3.4502000000000006</v>
      </c>
      <c r="I1325" s="2">
        <f>'Moving Avg'!H1325</f>
        <v>3.197549999999997</v>
      </c>
      <c r="J1325" s="5" t="str">
        <f>OBV!F1325</f>
        <v>NEUTRAL</v>
      </c>
      <c r="K1325" s="5" t="str">
        <f>OBV!G1325</f>
        <v>NEUTRAL</v>
      </c>
      <c r="L1325" s="5" t="str">
        <f>OBV!H1325</f>
        <v>NEUTRAL</v>
      </c>
      <c r="M1325" s="7">
        <f t="shared" si="200"/>
        <v>50</v>
      </c>
      <c r="N1325" s="7">
        <f t="shared" si="201"/>
        <v>100</v>
      </c>
      <c r="O1325" s="7">
        <f t="shared" si="202"/>
        <v>50</v>
      </c>
      <c r="P1325" s="7">
        <f t="shared" si="203"/>
        <v>33</v>
      </c>
      <c r="Q1325" s="8">
        <f t="shared" si="204"/>
        <v>64.95</v>
      </c>
      <c r="R1325" s="8">
        <f t="shared" si="205"/>
        <v>55.75</v>
      </c>
      <c r="S1325" s="8">
        <f t="shared" si="206"/>
        <v>49.85</v>
      </c>
      <c r="T1325" s="8">
        <f t="shared" si="207"/>
        <v>58.25</v>
      </c>
      <c r="U1325" s="7">
        <f t="shared" si="208"/>
        <v>56.85</v>
      </c>
      <c r="V1325" s="7">
        <f t="shared" si="209"/>
        <v>57.2</v>
      </c>
    </row>
    <row r="1326" spans="1:22" ht="13.5" x14ac:dyDescent="0.25">
      <c r="A1326" s="3">
        <f>RSI!A1326</f>
        <v>44243</v>
      </c>
      <c r="B1326" s="2">
        <f>RSI!B1326</f>
        <v>3.28</v>
      </c>
      <c r="C1326" s="2">
        <f>RSI!I1326</f>
        <v>6.8135842635657013</v>
      </c>
      <c r="D1326" s="2">
        <f>MACD!E1326</f>
        <v>1.7453419960949734E-2</v>
      </c>
      <c r="E1326" s="2">
        <f>MACD!F1326</f>
        <v>5.6093055933518481E-2</v>
      </c>
      <c r="F1326" s="2">
        <f>'Moving Avg'!D1326</f>
        <v>3.28</v>
      </c>
      <c r="G1326" s="2">
        <f>'Moving Avg'!F1326</f>
        <v>3.3200000000000003</v>
      </c>
      <c r="H1326" s="2">
        <f>'Moving Avg'!G1326</f>
        <v>3.4468000000000005</v>
      </c>
      <c r="I1326" s="2">
        <f>'Moving Avg'!H1326</f>
        <v>3.1989499999999969</v>
      </c>
      <c r="J1326" s="5" t="str">
        <f>OBV!F1326</f>
        <v>NEUTRAL</v>
      </c>
      <c r="K1326" s="5" t="str">
        <f>OBV!G1326</f>
        <v>NEUTRAL</v>
      </c>
      <c r="L1326" s="5" t="str">
        <f>OBV!H1326</f>
        <v>NEUTRAL</v>
      </c>
      <c r="M1326" s="7">
        <f t="shared" si="200"/>
        <v>50</v>
      </c>
      <c r="N1326" s="7">
        <f t="shared" si="201"/>
        <v>100</v>
      </c>
      <c r="O1326" s="7">
        <f t="shared" si="202"/>
        <v>50</v>
      </c>
      <c r="P1326" s="7">
        <f t="shared" si="203"/>
        <v>33</v>
      </c>
      <c r="Q1326" s="8">
        <f t="shared" si="204"/>
        <v>64.95</v>
      </c>
      <c r="R1326" s="8">
        <f t="shared" si="205"/>
        <v>55.75</v>
      </c>
      <c r="S1326" s="8">
        <f t="shared" si="206"/>
        <v>49.85</v>
      </c>
      <c r="T1326" s="8">
        <f t="shared" si="207"/>
        <v>58.25</v>
      </c>
      <c r="U1326" s="7">
        <f t="shared" si="208"/>
        <v>56.85</v>
      </c>
      <c r="V1326" s="7">
        <f t="shared" si="209"/>
        <v>57.2</v>
      </c>
    </row>
    <row r="1327" spans="1:22" ht="13.5" x14ac:dyDescent="0.25">
      <c r="A1327" s="3">
        <f>RSI!A1327</f>
        <v>44244</v>
      </c>
      <c r="B1327" s="2">
        <f>RSI!B1327</f>
        <v>3.28</v>
      </c>
      <c r="C1327" s="2">
        <f>RSI!I1327</f>
        <v>6.8135842635657013</v>
      </c>
      <c r="D1327" s="2">
        <f>MACD!E1327</f>
        <v>9.5350772687852192E-3</v>
      </c>
      <c r="E1327" s="2">
        <f>MACD!F1327</f>
        <v>4.6781460200571834E-2</v>
      </c>
      <c r="F1327" s="2">
        <f>'Moving Avg'!D1327</f>
        <v>3.28</v>
      </c>
      <c r="G1327" s="2">
        <f>'Moving Avg'!F1327</f>
        <v>3.3075000000000001</v>
      </c>
      <c r="H1327" s="2">
        <f>'Moving Avg'!G1327</f>
        <v>3.4434000000000005</v>
      </c>
      <c r="I1327" s="2">
        <f>'Moving Avg'!H1327</f>
        <v>3.2003499999999976</v>
      </c>
      <c r="J1327" s="5" t="str">
        <f>OBV!F1327</f>
        <v>NEUTRAL</v>
      </c>
      <c r="K1327" s="5" t="str">
        <f>OBV!G1327</f>
        <v>NEUTRAL</v>
      </c>
      <c r="L1327" s="5" t="str">
        <f>OBV!H1327</f>
        <v>NEUTRAL</v>
      </c>
      <c r="M1327" s="7">
        <f t="shared" si="200"/>
        <v>50</v>
      </c>
      <c r="N1327" s="7">
        <f t="shared" si="201"/>
        <v>100</v>
      </c>
      <c r="O1327" s="7">
        <f t="shared" si="202"/>
        <v>50</v>
      </c>
      <c r="P1327" s="7">
        <f t="shared" si="203"/>
        <v>33</v>
      </c>
      <c r="Q1327" s="8">
        <f t="shared" si="204"/>
        <v>64.95</v>
      </c>
      <c r="R1327" s="8">
        <f t="shared" si="205"/>
        <v>55.75</v>
      </c>
      <c r="S1327" s="8">
        <f t="shared" si="206"/>
        <v>49.85</v>
      </c>
      <c r="T1327" s="8">
        <f t="shared" si="207"/>
        <v>58.25</v>
      </c>
      <c r="U1327" s="7">
        <f t="shared" si="208"/>
        <v>56.85</v>
      </c>
      <c r="V1327" s="7">
        <f t="shared" si="209"/>
        <v>57.2</v>
      </c>
    </row>
    <row r="1328" spans="1:22" ht="13.5" x14ac:dyDescent="0.25">
      <c r="A1328" s="3">
        <f>RSI!A1328</f>
        <v>44245</v>
      </c>
      <c r="B1328" s="2">
        <f>RSI!B1328</f>
        <v>3.28</v>
      </c>
      <c r="C1328" s="2">
        <f>RSI!I1328</f>
        <v>6.8135842635657013</v>
      </c>
      <c r="D1328" s="2">
        <f>MACD!E1328</f>
        <v>3.2225856749947823E-3</v>
      </c>
      <c r="E1328" s="2">
        <f>MACD!F1328</f>
        <v>3.8069685295456422E-2</v>
      </c>
      <c r="F1328" s="2">
        <f>'Moving Avg'!D1328</f>
        <v>3.28</v>
      </c>
      <c r="G1328" s="2">
        <f>'Moving Avg'!F1328</f>
        <v>3.2950000000000004</v>
      </c>
      <c r="H1328" s="2">
        <f>'Moving Avg'!G1328</f>
        <v>3.44</v>
      </c>
      <c r="I1328" s="2">
        <f>'Moving Avg'!H1328</f>
        <v>3.2017499999999974</v>
      </c>
      <c r="J1328" s="5" t="str">
        <f>OBV!F1328</f>
        <v>NEUTRAL</v>
      </c>
      <c r="K1328" s="5" t="str">
        <f>OBV!G1328</f>
        <v>NEUTRAL</v>
      </c>
      <c r="L1328" s="5" t="str">
        <f>OBV!H1328</f>
        <v>NEUTRAL</v>
      </c>
      <c r="M1328" s="7">
        <f t="shared" si="200"/>
        <v>50</v>
      </c>
      <c r="N1328" s="7">
        <f t="shared" si="201"/>
        <v>100</v>
      </c>
      <c r="O1328" s="7">
        <f t="shared" si="202"/>
        <v>50</v>
      </c>
      <c r="P1328" s="7">
        <f t="shared" si="203"/>
        <v>33</v>
      </c>
      <c r="Q1328" s="8">
        <f t="shared" si="204"/>
        <v>64.95</v>
      </c>
      <c r="R1328" s="8">
        <f t="shared" si="205"/>
        <v>55.75</v>
      </c>
      <c r="S1328" s="8">
        <f t="shared" si="206"/>
        <v>49.85</v>
      </c>
      <c r="T1328" s="8">
        <f t="shared" si="207"/>
        <v>58.25</v>
      </c>
      <c r="U1328" s="7">
        <f t="shared" si="208"/>
        <v>56.85</v>
      </c>
      <c r="V1328" s="7">
        <f t="shared" si="209"/>
        <v>57.2</v>
      </c>
    </row>
    <row r="1329" spans="1:22" ht="13.5" x14ac:dyDescent="0.25">
      <c r="A1329" s="3">
        <f>RSI!A1329</f>
        <v>44246</v>
      </c>
      <c r="B1329" s="2">
        <f>RSI!B1329</f>
        <v>3.28</v>
      </c>
      <c r="C1329" s="2">
        <f>RSI!I1329</f>
        <v>6.8135842635657013</v>
      </c>
      <c r="D1329" s="2">
        <f>MACD!E1329</f>
        <v>-1.7598232452114004E-3</v>
      </c>
      <c r="E1329" s="2">
        <f>MACD!F1329</f>
        <v>3.0103783587322859E-2</v>
      </c>
      <c r="F1329" s="2">
        <f>'Moving Avg'!D1329</f>
        <v>3.28</v>
      </c>
      <c r="G1329" s="2">
        <f>'Moving Avg'!F1329</f>
        <v>3.2900000000000005</v>
      </c>
      <c r="H1329" s="2">
        <f>'Moving Avg'!G1329</f>
        <v>3.4348000000000001</v>
      </c>
      <c r="I1329" s="2">
        <f>'Moving Avg'!H1329</f>
        <v>3.2031499999999977</v>
      </c>
      <c r="J1329" s="5" t="str">
        <f>OBV!F1329</f>
        <v>NEUTRAL</v>
      </c>
      <c r="K1329" s="5" t="str">
        <f>OBV!G1329</f>
        <v>NEUTRAL</v>
      </c>
      <c r="L1329" s="5" t="str">
        <f>OBV!H1329</f>
        <v>NEUTRAL</v>
      </c>
      <c r="M1329" s="7">
        <f t="shared" si="200"/>
        <v>50</v>
      </c>
      <c r="N1329" s="7">
        <f t="shared" si="201"/>
        <v>100</v>
      </c>
      <c r="O1329" s="7">
        <f t="shared" si="202"/>
        <v>50</v>
      </c>
      <c r="P1329" s="7">
        <f t="shared" si="203"/>
        <v>33</v>
      </c>
      <c r="Q1329" s="8">
        <f t="shared" si="204"/>
        <v>64.95</v>
      </c>
      <c r="R1329" s="8">
        <f t="shared" si="205"/>
        <v>55.75</v>
      </c>
      <c r="S1329" s="8">
        <f t="shared" si="206"/>
        <v>49.85</v>
      </c>
      <c r="T1329" s="8">
        <f t="shared" si="207"/>
        <v>58.25</v>
      </c>
      <c r="U1329" s="7">
        <f t="shared" si="208"/>
        <v>56.85</v>
      </c>
      <c r="V1329" s="7">
        <f t="shared" si="209"/>
        <v>57.2</v>
      </c>
    </row>
    <row r="1330" spans="1:22" ht="13.5" x14ac:dyDescent="0.25">
      <c r="A1330" s="3">
        <f>RSI!A1330</f>
        <v>44249</v>
      </c>
      <c r="B1330" s="2">
        <f>RSI!B1330</f>
        <v>3.28</v>
      </c>
      <c r="C1330" s="2">
        <f>RSI!I1330</f>
        <v>6.8135842635657013</v>
      </c>
      <c r="D1330" s="2">
        <f>MACD!E1330</f>
        <v>-5.6433650118092871E-3</v>
      </c>
      <c r="E1330" s="2">
        <f>MACD!F1330</f>
        <v>2.2954353867496433E-2</v>
      </c>
      <c r="F1330" s="2">
        <f>'Moving Avg'!D1330</f>
        <v>3.28</v>
      </c>
      <c r="G1330" s="2">
        <f>'Moving Avg'!F1330</f>
        <v>3.285000000000001</v>
      </c>
      <c r="H1330" s="2">
        <f>'Moving Avg'!G1330</f>
        <v>3.4295999999999998</v>
      </c>
      <c r="I1330" s="2">
        <f>'Moving Avg'!H1330</f>
        <v>3.2045499999999976</v>
      </c>
      <c r="J1330" s="5" t="str">
        <f>OBV!F1330</f>
        <v>NEUTRAL</v>
      </c>
      <c r="K1330" s="5" t="str">
        <f>OBV!G1330</f>
        <v>NEUTRAL</v>
      </c>
      <c r="L1330" s="5" t="str">
        <f>OBV!H1330</f>
        <v>NEUTRAL</v>
      </c>
      <c r="M1330" s="7">
        <f t="shared" si="200"/>
        <v>50</v>
      </c>
      <c r="N1330" s="7">
        <f t="shared" si="201"/>
        <v>100</v>
      </c>
      <c r="O1330" s="7">
        <f t="shared" si="202"/>
        <v>50</v>
      </c>
      <c r="P1330" s="7">
        <f t="shared" si="203"/>
        <v>33</v>
      </c>
      <c r="Q1330" s="8">
        <f t="shared" si="204"/>
        <v>64.95</v>
      </c>
      <c r="R1330" s="8">
        <f t="shared" si="205"/>
        <v>55.75</v>
      </c>
      <c r="S1330" s="8">
        <f t="shared" si="206"/>
        <v>49.85</v>
      </c>
      <c r="T1330" s="8">
        <f t="shared" si="207"/>
        <v>58.25</v>
      </c>
      <c r="U1330" s="7">
        <f t="shared" si="208"/>
        <v>56.85</v>
      </c>
      <c r="V1330" s="7">
        <f t="shared" si="209"/>
        <v>57.2</v>
      </c>
    </row>
    <row r="1331" spans="1:22" ht="13.5" x14ac:dyDescent="0.25">
      <c r="A1331" s="3">
        <f>RSI!A1331</f>
        <v>44250</v>
      </c>
      <c r="B1331" s="2">
        <f>RSI!B1331</f>
        <v>3.28</v>
      </c>
      <c r="C1331" s="2">
        <f>RSI!I1331</f>
        <v>6.8135842635657013</v>
      </c>
      <c r="D1331" s="2">
        <f>MACD!E1331</f>
        <v>-8.6217140880688881E-3</v>
      </c>
      <c r="E1331" s="2">
        <f>MACD!F1331</f>
        <v>1.6639140276383368E-2</v>
      </c>
      <c r="F1331" s="2">
        <f>'Moving Avg'!D1331</f>
        <v>3.28</v>
      </c>
      <c r="G1331" s="2">
        <f>'Moving Avg'!F1331</f>
        <v>3.2800000000000002</v>
      </c>
      <c r="H1331" s="2">
        <f>'Moving Avg'!G1331</f>
        <v>3.4243999999999999</v>
      </c>
      <c r="I1331" s="2">
        <f>'Moving Avg'!H1331</f>
        <v>3.2059499999999974</v>
      </c>
      <c r="J1331" s="5" t="str">
        <f>OBV!F1331</f>
        <v>NEUTRAL</v>
      </c>
      <c r="K1331" s="5" t="str">
        <f>OBV!G1331</f>
        <v>NEUTRAL</v>
      </c>
      <c r="L1331" s="5" t="str">
        <f>OBV!H1331</f>
        <v>NEUTRAL</v>
      </c>
      <c r="M1331" s="7">
        <f t="shared" si="200"/>
        <v>50</v>
      </c>
      <c r="N1331" s="7">
        <f t="shared" si="201"/>
        <v>100</v>
      </c>
      <c r="O1331" s="7">
        <f t="shared" si="202"/>
        <v>50</v>
      </c>
      <c r="P1331" s="7">
        <f t="shared" si="203"/>
        <v>33</v>
      </c>
      <c r="Q1331" s="8">
        <f t="shared" si="204"/>
        <v>64.95</v>
      </c>
      <c r="R1331" s="8">
        <f t="shared" si="205"/>
        <v>55.75</v>
      </c>
      <c r="S1331" s="8">
        <f t="shared" si="206"/>
        <v>49.85</v>
      </c>
      <c r="T1331" s="8">
        <f t="shared" si="207"/>
        <v>58.25</v>
      </c>
      <c r="U1331" s="7">
        <f t="shared" si="208"/>
        <v>56.85</v>
      </c>
      <c r="V1331" s="7">
        <f t="shared" si="209"/>
        <v>57.2</v>
      </c>
    </row>
    <row r="1332" spans="1:22" ht="13.5" x14ac:dyDescent="0.25">
      <c r="A1332" s="3">
        <f>RSI!A1332</f>
        <v>44251</v>
      </c>
      <c r="B1332" s="2">
        <f>RSI!B1332</f>
        <v>3.28</v>
      </c>
      <c r="C1332" s="2">
        <f>RSI!I1332</f>
        <v>6.8135842635657013</v>
      </c>
      <c r="D1332" s="2">
        <f>MACD!E1332</f>
        <v>-1.0856925312055399E-2</v>
      </c>
      <c r="E1332" s="2">
        <f>MACD!F1332</f>
        <v>1.1139927158695615E-2</v>
      </c>
      <c r="F1332" s="2">
        <f>'Moving Avg'!D1332</f>
        <v>3.28</v>
      </c>
      <c r="G1332" s="2">
        <f>'Moving Avg'!F1332</f>
        <v>3.2800000000000002</v>
      </c>
      <c r="H1332" s="2">
        <f>'Moving Avg'!G1332</f>
        <v>3.4192</v>
      </c>
      <c r="I1332" s="2">
        <f>'Moving Avg'!H1332</f>
        <v>3.2073499999999977</v>
      </c>
      <c r="J1332" s="5" t="str">
        <f>OBV!F1332</f>
        <v>NEUTRAL</v>
      </c>
      <c r="K1332" s="5" t="str">
        <f>OBV!G1332</f>
        <v>NEUTRAL</v>
      </c>
      <c r="L1332" s="5" t="str">
        <f>OBV!H1332</f>
        <v>NEUTRAL</v>
      </c>
      <c r="M1332" s="7">
        <f t="shared" si="200"/>
        <v>50</v>
      </c>
      <c r="N1332" s="7">
        <f t="shared" si="201"/>
        <v>100</v>
      </c>
      <c r="O1332" s="7">
        <f t="shared" si="202"/>
        <v>50</v>
      </c>
      <c r="P1332" s="7">
        <f t="shared" si="203"/>
        <v>33</v>
      </c>
      <c r="Q1332" s="8">
        <f t="shared" si="204"/>
        <v>64.95</v>
      </c>
      <c r="R1332" s="8">
        <f t="shared" si="205"/>
        <v>55.75</v>
      </c>
      <c r="S1332" s="8">
        <f t="shared" si="206"/>
        <v>49.85</v>
      </c>
      <c r="T1332" s="8">
        <f t="shared" si="207"/>
        <v>58.25</v>
      </c>
      <c r="U1332" s="7">
        <f t="shared" si="208"/>
        <v>56.85</v>
      </c>
      <c r="V1332" s="7">
        <f t="shared" si="209"/>
        <v>57.2</v>
      </c>
    </row>
    <row r="1333" spans="1:22" ht="13.5" x14ac:dyDescent="0.25">
      <c r="A1333" s="3">
        <f>RSI!A1333</f>
        <v>44252</v>
      </c>
      <c r="B1333" s="2">
        <f>RSI!B1333</f>
        <v>3.28</v>
      </c>
      <c r="C1333" s="2">
        <f>RSI!I1333</f>
        <v>6.8135842635657013</v>
      </c>
      <c r="D1333" s="2">
        <f>MACD!E1333</f>
        <v>-1.2484433532419903E-2</v>
      </c>
      <c r="E1333" s="2">
        <f>MACD!F1333</f>
        <v>6.4150550204725119E-3</v>
      </c>
      <c r="F1333" s="2">
        <f>'Moving Avg'!D1333</f>
        <v>3.28</v>
      </c>
      <c r="G1333" s="2">
        <f>'Moving Avg'!F1333</f>
        <v>3.2800000000000002</v>
      </c>
      <c r="H1333" s="2">
        <f>'Moving Avg'!G1333</f>
        <v>3.4140000000000001</v>
      </c>
      <c r="I1333" s="2">
        <f>'Moving Avg'!H1333</f>
        <v>3.2087499999999975</v>
      </c>
      <c r="J1333" s="5" t="str">
        <f>OBV!F1333</f>
        <v>NEUTRAL</v>
      </c>
      <c r="K1333" s="5" t="str">
        <f>OBV!G1333</f>
        <v>NEUTRAL</v>
      </c>
      <c r="L1333" s="5" t="str">
        <f>OBV!H1333</f>
        <v>NEUTRAL</v>
      </c>
      <c r="M1333" s="7">
        <f t="shared" si="200"/>
        <v>50</v>
      </c>
      <c r="N1333" s="7">
        <f t="shared" si="201"/>
        <v>45</v>
      </c>
      <c r="O1333" s="7">
        <f t="shared" si="202"/>
        <v>50</v>
      </c>
      <c r="P1333" s="7">
        <f t="shared" si="203"/>
        <v>33</v>
      </c>
      <c r="Q1333" s="8">
        <f t="shared" si="204"/>
        <v>45.7</v>
      </c>
      <c r="R1333" s="8">
        <f t="shared" si="205"/>
        <v>44.75</v>
      </c>
      <c r="S1333" s="8">
        <f t="shared" si="206"/>
        <v>41.6</v>
      </c>
      <c r="T1333" s="8">
        <f t="shared" si="207"/>
        <v>44.5</v>
      </c>
      <c r="U1333" s="7">
        <f t="shared" si="208"/>
        <v>44.016666666666673</v>
      </c>
      <c r="V1333" s="7">
        <f t="shared" si="209"/>
        <v>44.137500000000003</v>
      </c>
    </row>
    <row r="1334" spans="1:22" ht="13.5" x14ac:dyDescent="0.25">
      <c r="A1334" s="3">
        <f>RSI!A1334</f>
        <v>44253</v>
      </c>
      <c r="B1334" s="2">
        <f>RSI!B1334</f>
        <v>3.28</v>
      </c>
      <c r="C1334" s="2">
        <f>RSI!I1334</f>
        <v>6.8135842635657013</v>
      </c>
      <c r="D1334" s="2">
        <f>MACD!E1334</f>
        <v>-1.36172740636753E-2</v>
      </c>
      <c r="E1334" s="2">
        <f>MACD!F1334</f>
        <v>2.4085892036429498E-3</v>
      </c>
      <c r="F1334" s="2">
        <f>'Moving Avg'!D1334</f>
        <v>3.28</v>
      </c>
      <c r="G1334" s="2">
        <f>'Moving Avg'!F1334</f>
        <v>3.2800000000000002</v>
      </c>
      <c r="H1334" s="2">
        <f>'Moving Avg'!G1334</f>
        <v>3.4087999999999998</v>
      </c>
      <c r="I1334" s="2">
        <f>'Moving Avg'!H1334</f>
        <v>3.2101499999999983</v>
      </c>
      <c r="J1334" s="5" t="str">
        <f>OBV!F1334</f>
        <v>NEUTRAL</v>
      </c>
      <c r="K1334" s="5" t="str">
        <f>OBV!G1334</f>
        <v>NEUTRAL</v>
      </c>
      <c r="L1334" s="5" t="str">
        <f>OBV!H1334</f>
        <v>NEUTRAL</v>
      </c>
      <c r="M1334" s="7">
        <f t="shared" si="200"/>
        <v>50</v>
      </c>
      <c r="N1334" s="7">
        <f t="shared" si="201"/>
        <v>45</v>
      </c>
      <c r="O1334" s="7">
        <f t="shared" si="202"/>
        <v>50</v>
      </c>
      <c r="P1334" s="7">
        <f t="shared" si="203"/>
        <v>33</v>
      </c>
      <c r="Q1334" s="8">
        <f t="shared" si="204"/>
        <v>45.7</v>
      </c>
      <c r="R1334" s="8">
        <f t="shared" si="205"/>
        <v>44.75</v>
      </c>
      <c r="S1334" s="8">
        <f t="shared" si="206"/>
        <v>41.6</v>
      </c>
      <c r="T1334" s="8">
        <f t="shared" si="207"/>
        <v>44.5</v>
      </c>
      <c r="U1334" s="7">
        <f t="shared" si="208"/>
        <v>44.016666666666673</v>
      </c>
      <c r="V1334" s="7">
        <f t="shared" si="209"/>
        <v>44.137500000000003</v>
      </c>
    </row>
    <row r="1335" spans="1:22" ht="13.5" x14ac:dyDescent="0.25">
      <c r="A1335" s="3">
        <f>RSI!A1335</f>
        <v>44256</v>
      </c>
      <c r="B1335" s="2">
        <f>RSI!B1335</f>
        <v>3.28</v>
      </c>
      <c r="C1335" s="2">
        <f>RSI!I1335</f>
        <v>6.8135842635657013</v>
      </c>
      <c r="D1335" s="2">
        <f>MACD!E1335</f>
        <v>-1.4349644576041598E-2</v>
      </c>
      <c r="E1335" s="2">
        <f>MACD!F1335</f>
        <v>-9.4305755229395966E-4</v>
      </c>
      <c r="F1335" s="2">
        <f>'Moving Avg'!D1335</f>
        <v>3.28</v>
      </c>
      <c r="G1335" s="2">
        <f>'Moving Avg'!F1335</f>
        <v>3.2800000000000002</v>
      </c>
      <c r="H1335" s="2">
        <f>'Moving Avg'!G1335</f>
        <v>3.4036</v>
      </c>
      <c r="I1335" s="2">
        <f>'Moving Avg'!H1335</f>
        <v>3.2115499999999981</v>
      </c>
      <c r="J1335" s="5" t="str">
        <f>OBV!F1335</f>
        <v>NEUTRAL</v>
      </c>
      <c r="K1335" s="5" t="str">
        <f>OBV!G1335</f>
        <v>NEUTRAL</v>
      </c>
      <c r="L1335" s="5" t="str">
        <f>OBV!H1335</f>
        <v>NEUTRAL</v>
      </c>
      <c r="M1335" s="7">
        <f t="shared" si="200"/>
        <v>50</v>
      </c>
      <c r="N1335" s="7">
        <f t="shared" si="201"/>
        <v>45</v>
      </c>
      <c r="O1335" s="7">
        <f t="shared" si="202"/>
        <v>50</v>
      </c>
      <c r="P1335" s="7">
        <f t="shared" si="203"/>
        <v>33</v>
      </c>
      <c r="Q1335" s="8">
        <f t="shared" si="204"/>
        <v>45.7</v>
      </c>
      <c r="R1335" s="8">
        <f t="shared" si="205"/>
        <v>44.75</v>
      </c>
      <c r="S1335" s="8">
        <f t="shared" si="206"/>
        <v>41.6</v>
      </c>
      <c r="T1335" s="8">
        <f t="shared" si="207"/>
        <v>44.5</v>
      </c>
      <c r="U1335" s="7">
        <f t="shared" si="208"/>
        <v>44.016666666666673</v>
      </c>
      <c r="V1335" s="7">
        <f t="shared" si="209"/>
        <v>44.137500000000003</v>
      </c>
    </row>
    <row r="1336" spans="1:22" ht="13.5" x14ac:dyDescent="0.25">
      <c r="A1336" s="3">
        <f>RSI!A1336</f>
        <v>44257</v>
      </c>
      <c r="B1336" s="2">
        <f>RSI!B1336</f>
        <v>3.28</v>
      </c>
      <c r="C1336" s="2">
        <f>RSI!I1336</f>
        <v>6.8135842635657013</v>
      </c>
      <c r="D1336" s="2">
        <f>MACD!E1336</f>
        <v>-1.4759910423895128E-2</v>
      </c>
      <c r="E1336" s="2">
        <f>MACD!F1336</f>
        <v>-3.7064281266141938E-3</v>
      </c>
      <c r="F1336" s="2">
        <f>'Moving Avg'!D1336</f>
        <v>3.28</v>
      </c>
      <c r="G1336" s="2">
        <f>'Moving Avg'!F1336</f>
        <v>3.2800000000000002</v>
      </c>
      <c r="H1336" s="2">
        <f>'Moving Avg'!G1336</f>
        <v>3.3984000000000005</v>
      </c>
      <c r="I1336" s="2">
        <f>'Moving Avg'!H1336</f>
        <v>3.2129499999999984</v>
      </c>
      <c r="J1336" s="5" t="str">
        <f>OBV!F1336</f>
        <v>NEUTRAL</v>
      </c>
      <c r="K1336" s="5" t="str">
        <f>OBV!G1336</f>
        <v>NEUTRAL</v>
      </c>
      <c r="L1336" s="5" t="str">
        <f>OBV!H1336</f>
        <v>NEUTRAL</v>
      </c>
      <c r="M1336" s="7">
        <f t="shared" si="200"/>
        <v>50</v>
      </c>
      <c r="N1336" s="7">
        <f t="shared" si="201"/>
        <v>45</v>
      </c>
      <c r="O1336" s="7">
        <f t="shared" si="202"/>
        <v>50</v>
      </c>
      <c r="P1336" s="7">
        <f t="shared" si="203"/>
        <v>33</v>
      </c>
      <c r="Q1336" s="8">
        <f t="shared" si="204"/>
        <v>45.7</v>
      </c>
      <c r="R1336" s="8">
        <f t="shared" si="205"/>
        <v>44.75</v>
      </c>
      <c r="S1336" s="8">
        <f t="shared" si="206"/>
        <v>41.6</v>
      </c>
      <c r="T1336" s="8">
        <f t="shared" si="207"/>
        <v>44.5</v>
      </c>
      <c r="U1336" s="7">
        <f t="shared" si="208"/>
        <v>44.016666666666673</v>
      </c>
      <c r="V1336" s="7">
        <f t="shared" si="209"/>
        <v>44.137500000000003</v>
      </c>
    </row>
    <row r="1337" spans="1:22" ht="13.5" x14ac:dyDescent="0.25">
      <c r="A1337" s="3">
        <f>RSI!A1337</f>
        <v>44258</v>
      </c>
      <c r="B1337" s="2">
        <f>RSI!B1337</f>
        <v>3.28</v>
      </c>
      <c r="C1337" s="2">
        <f>RSI!I1337</f>
        <v>6.8135842635657013</v>
      </c>
      <c r="D1337" s="2">
        <f>MACD!E1337</f>
        <v>-1.4913139673080611E-2</v>
      </c>
      <c r="E1337" s="2">
        <f>MACD!F1337</f>
        <v>-5.9477704359074774E-3</v>
      </c>
      <c r="F1337" s="2">
        <f>'Moving Avg'!D1337</f>
        <v>3.28</v>
      </c>
      <c r="G1337" s="2">
        <f>'Moving Avg'!F1337</f>
        <v>3.2800000000000002</v>
      </c>
      <c r="H1337" s="2">
        <f>'Moving Avg'!G1337</f>
        <v>3.3932000000000007</v>
      </c>
      <c r="I1337" s="2">
        <f>'Moving Avg'!H1337</f>
        <v>3.2143499999999983</v>
      </c>
      <c r="J1337" s="5" t="str">
        <f>OBV!F1337</f>
        <v>NEUTRAL</v>
      </c>
      <c r="K1337" s="5" t="str">
        <f>OBV!G1337</f>
        <v>NEUTRAL</v>
      </c>
      <c r="L1337" s="5" t="str">
        <f>OBV!H1337</f>
        <v>NEUTRAL</v>
      </c>
      <c r="M1337" s="7">
        <f t="shared" si="200"/>
        <v>50</v>
      </c>
      <c r="N1337" s="7">
        <f t="shared" si="201"/>
        <v>45</v>
      </c>
      <c r="O1337" s="7">
        <f t="shared" si="202"/>
        <v>50</v>
      </c>
      <c r="P1337" s="7">
        <f t="shared" si="203"/>
        <v>33</v>
      </c>
      <c r="Q1337" s="8">
        <f t="shared" si="204"/>
        <v>45.7</v>
      </c>
      <c r="R1337" s="8">
        <f t="shared" si="205"/>
        <v>44.75</v>
      </c>
      <c r="S1337" s="8">
        <f t="shared" si="206"/>
        <v>41.6</v>
      </c>
      <c r="T1337" s="8">
        <f t="shared" si="207"/>
        <v>44.5</v>
      </c>
      <c r="U1337" s="7">
        <f t="shared" si="208"/>
        <v>44.016666666666673</v>
      </c>
      <c r="V1337" s="7">
        <f t="shared" si="209"/>
        <v>44.137500000000003</v>
      </c>
    </row>
    <row r="1338" spans="1:22" ht="13.5" x14ac:dyDescent="0.25">
      <c r="A1338" s="3">
        <f>RSI!A1338</f>
        <v>44259</v>
      </c>
      <c r="B1338" s="2">
        <f>RSI!B1338</f>
        <v>3.35</v>
      </c>
      <c r="C1338" s="2">
        <f>RSI!I1338</f>
        <v>68.9445348706777</v>
      </c>
      <c r="D1338" s="2">
        <f>MACD!E1338</f>
        <v>-2.0048425954657834E-2</v>
      </c>
      <c r="E1338" s="2">
        <f>MACD!F1338</f>
        <v>-8.7679015396575494E-3</v>
      </c>
      <c r="F1338" s="2">
        <f>'Moving Avg'!D1338</f>
        <v>3.2939999999999996</v>
      </c>
      <c r="G1338" s="2">
        <f>'Moving Avg'!F1338</f>
        <v>3.283500000000001</v>
      </c>
      <c r="H1338" s="2">
        <f>'Moving Avg'!G1338</f>
        <v>3.3894000000000002</v>
      </c>
      <c r="I1338" s="2">
        <f>'Moving Avg'!H1338</f>
        <v>3.2160999999999986</v>
      </c>
      <c r="J1338" s="5" t="str">
        <f>OBV!F1338</f>
        <v>BULLISH</v>
      </c>
      <c r="K1338" s="5" t="str">
        <f>OBV!G1338</f>
        <v>NEUTRAL</v>
      </c>
      <c r="L1338" s="5" t="str">
        <f>OBV!H1338</f>
        <v>CONFIRMED BULLISH</v>
      </c>
      <c r="M1338" s="7">
        <f t="shared" si="200"/>
        <v>25</v>
      </c>
      <c r="N1338" s="7">
        <f t="shared" si="201"/>
        <v>45</v>
      </c>
      <c r="O1338" s="7">
        <f t="shared" si="202"/>
        <v>50</v>
      </c>
      <c r="P1338" s="7">
        <f t="shared" si="203"/>
        <v>83.5</v>
      </c>
      <c r="Q1338" s="8">
        <f t="shared" si="204"/>
        <v>44.524999999999999</v>
      </c>
      <c r="R1338" s="8">
        <f t="shared" si="205"/>
        <v>52.375</v>
      </c>
      <c r="S1338" s="8">
        <f t="shared" si="206"/>
        <v>60.575000000000003</v>
      </c>
      <c r="T1338" s="8">
        <f t="shared" si="207"/>
        <v>50.875</v>
      </c>
      <c r="U1338" s="7">
        <f t="shared" si="208"/>
        <v>52.491666666666674</v>
      </c>
      <c r="V1338" s="7">
        <f t="shared" si="209"/>
        <v>52.087500000000006</v>
      </c>
    </row>
    <row r="1339" spans="1:22" ht="13.5" x14ac:dyDescent="0.25">
      <c r="A1339" s="3">
        <f>RSI!A1339</f>
        <v>44260</v>
      </c>
      <c r="B1339" s="2">
        <f>RSI!B1339</f>
        <v>3.35</v>
      </c>
      <c r="C1339" s="2">
        <f>RSI!I1339</f>
        <v>68.9445348706777</v>
      </c>
      <c r="D1339" s="2">
        <f>MACD!E1339</f>
        <v>-2.4641047104558389E-2</v>
      </c>
      <c r="E1339" s="2">
        <f>MACD!F1339</f>
        <v>-1.1942530652637718E-2</v>
      </c>
      <c r="F1339" s="2">
        <f>'Moving Avg'!D1339</f>
        <v>3.3079999999999998</v>
      </c>
      <c r="G1339" s="2">
        <f>'Moving Avg'!F1339</f>
        <v>3.2870000000000004</v>
      </c>
      <c r="H1339" s="2">
        <f>'Moving Avg'!G1339</f>
        <v>3.3856000000000002</v>
      </c>
      <c r="I1339" s="2">
        <f>'Moving Avg'!H1339</f>
        <v>3.2182999999999988</v>
      </c>
      <c r="J1339" s="5" t="str">
        <f>OBV!F1339</f>
        <v>BULLISH</v>
      </c>
      <c r="K1339" s="5" t="str">
        <f>OBV!G1339</f>
        <v>NEUTRAL</v>
      </c>
      <c r="L1339" s="5" t="str">
        <f>OBV!H1339</f>
        <v>CONFIRMED BULLISH</v>
      </c>
      <c r="M1339" s="7">
        <f t="shared" si="200"/>
        <v>25</v>
      </c>
      <c r="N1339" s="7">
        <f t="shared" si="201"/>
        <v>45</v>
      </c>
      <c r="O1339" s="7">
        <f t="shared" si="202"/>
        <v>50</v>
      </c>
      <c r="P1339" s="7">
        <f t="shared" si="203"/>
        <v>83.5</v>
      </c>
      <c r="Q1339" s="8">
        <f t="shared" si="204"/>
        <v>44.524999999999999</v>
      </c>
      <c r="R1339" s="8">
        <f t="shared" si="205"/>
        <v>52.375</v>
      </c>
      <c r="S1339" s="8">
        <f t="shared" si="206"/>
        <v>60.575000000000003</v>
      </c>
      <c r="T1339" s="8">
        <f t="shared" si="207"/>
        <v>50.875</v>
      </c>
      <c r="U1339" s="7">
        <f t="shared" si="208"/>
        <v>52.491666666666674</v>
      </c>
      <c r="V1339" s="7">
        <f t="shared" si="209"/>
        <v>52.087500000000006</v>
      </c>
    </row>
    <row r="1340" spans="1:22" ht="13.5" x14ac:dyDescent="0.25">
      <c r="A1340" s="3">
        <f>RSI!A1340</f>
        <v>44263</v>
      </c>
      <c r="B1340" s="2">
        <f>RSI!B1340</f>
        <v>3.35</v>
      </c>
      <c r="C1340" s="2">
        <f>RSI!I1340</f>
        <v>68.9445348706777</v>
      </c>
      <c r="D1340" s="2">
        <f>MACD!E1340</f>
        <v>-2.8756165702291892E-2</v>
      </c>
      <c r="E1340" s="2">
        <f>MACD!F1340</f>
        <v>-1.5305257662568555E-2</v>
      </c>
      <c r="F1340" s="2">
        <f>'Moving Avg'!D1340</f>
        <v>3.3220000000000001</v>
      </c>
      <c r="G1340" s="2">
        <f>'Moving Avg'!F1340</f>
        <v>3.2905000000000006</v>
      </c>
      <c r="H1340" s="2">
        <f>'Moving Avg'!G1340</f>
        <v>3.3818000000000001</v>
      </c>
      <c r="I1340" s="2">
        <f>'Moving Avg'!H1340</f>
        <v>3.220499999999999</v>
      </c>
      <c r="J1340" s="5" t="str">
        <f>OBV!F1340</f>
        <v>BULLISH</v>
      </c>
      <c r="K1340" s="5" t="str">
        <f>OBV!G1340</f>
        <v>NEUTRAL</v>
      </c>
      <c r="L1340" s="5" t="str">
        <f>OBV!H1340</f>
        <v>CONFIRMED BULLISH</v>
      </c>
      <c r="M1340" s="7">
        <f t="shared" si="200"/>
        <v>25</v>
      </c>
      <c r="N1340" s="7">
        <f t="shared" si="201"/>
        <v>45</v>
      </c>
      <c r="O1340" s="7">
        <f t="shared" si="202"/>
        <v>50</v>
      </c>
      <c r="P1340" s="7">
        <f t="shared" si="203"/>
        <v>83.5</v>
      </c>
      <c r="Q1340" s="8">
        <f t="shared" si="204"/>
        <v>44.524999999999999</v>
      </c>
      <c r="R1340" s="8">
        <f t="shared" si="205"/>
        <v>52.375</v>
      </c>
      <c r="S1340" s="8">
        <f t="shared" si="206"/>
        <v>60.575000000000003</v>
      </c>
      <c r="T1340" s="8">
        <f t="shared" si="207"/>
        <v>50.875</v>
      </c>
      <c r="U1340" s="7">
        <f t="shared" si="208"/>
        <v>52.491666666666674</v>
      </c>
      <c r="V1340" s="7">
        <f t="shared" si="209"/>
        <v>52.087500000000006</v>
      </c>
    </row>
    <row r="1341" spans="1:22" ht="13.5" x14ac:dyDescent="0.25">
      <c r="A1341" s="3">
        <f>RSI!A1341</f>
        <v>44264</v>
      </c>
      <c r="B1341" s="2">
        <f>RSI!B1341</f>
        <v>3.35</v>
      </c>
      <c r="C1341" s="2">
        <f>RSI!I1341</f>
        <v>68.9445348706777</v>
      </c>
      <c r="D1341" s="2">
        <f>MACD!E1341</f>
        <v>-3.2450276675418444E-2</v>
      </c>
      <c r="E1341" s="2">
        <f>MACD!F1341</f>
        <v>-1.8734261465138534E-2</v>
      </c>
      <c r="F1341" s="2">
        <f>'Moving Avg'!D1341</f>
        <v>3.3359999999999999</v>
      </c>
      <c r="G1341" s="2">
        <f>'Moving Avg'!F1341</f>
        <v>3.2940000000000005</v>
      </c>
      <c r="H1341" s="2">
        <f>'Moving Avg'!G1341</f>
        <v>3.3780000000000001</v>
      </c>
      <c r="I1341" s="2">
        <f>'Moving Avg'!H1341</f>
        <v>3.2226999999999992</v>
      </c>
      <c r="J1341" s="5" t="str">
        <f>OBV!F1341</f>
        <v>BULLISH</v>
      </c>
      <c r="K1341" s="5" t="str">
        <f>OBV!G1341</f>
        <v>NEUTRAL</v>
      </c>
      <c r="L1341" s="5" t="str">
        <f>OBV!H1341</f>
        <v>CONFIRMED BULLISH</v>
      </c>
      <c r="M1341" s="7">
        <f t="shared" si="200"/>
        <v>25</v>
      </c>
      <c r="N1341" s="7">
        <f t="shared" si="201"/>
        <v>45</v>
      </c>
      <c r="O1341" s="7">
        <f t="shared" si="202"/>
        <v>50</v>
      </c>
      <c r="P1341" s="7">
        <f t="shared" si="203"/>
        <v>83.5</v>
      </c>
      <c r="Q1341" s="8">
        <f t="shared" si="204"/>
        <v>44.524999999999999</v>
      </c>
      <c r="R1341" s="8">
        <f t="shared" si="205"/>
        <v>52.375</v>
      </c>
      <c r="S1341" s="8">
        <f t="shared" si="206"/>
        <v>60.575000000000003</v>
      </c>
      <c r="T1341" s="8">
        <f t="shared" si="207"/>
        <v>50.875</v>
      </c>
      <c r="U1341" s="7">
        <f t="shared" si="208"/>
        <v>52.491666666666674</v>
      </c>
      <c r="V1341" s="7">
        <f t="shared" si="209"/>
        <v>52.087500000000006</v>
      </c>
    </row>
    <row r="1342" spans="1:22" ht="13.5" x14ac:dyDescent="0.25">
      <c r="A1342" s="3">
        <f>RSI!A1342</f>
        <v>44265</v>
      </c>
      <c r="B1342" s="2">
        <f>RSI!B1342</f>
        <v>3.35</v>
      </c>
      <c r="C1342" s="2">
        <f>RSI!I1342</f>
        <v>68.9445348706777</v>
      </c>
      <c r="D1342" s="2">
        <f>MACD!E1342</f>
        <v>-3.5772440239259407E-2</v>
      </c>
      <c r="E1342" s="2">
        <f>MACD!F1342</f>
        <v>-2.2141897219962708E-2</v>
      </c>
      <c r="F1342" s="2">
        <f>'Moving Avg'!D1342</f>
        <v>3.35</v>
      </c>
      <c r="G1342" s="2">
        <f>'Moving Avg'!F1342</f>
        <v>3.2975000000000008</v>
      </c>
      <c r="H1342" s="2">
        <f>'Moving Avg'!G1342</f>
        <v>3.3742000000000001</v>
      </c>
      <c r="I1342" s="2">
        <f>'Moving Avg'!H1342</f>
        <v>3.2248999999999994</v>
      </c>
      <c r="J1342" s="5" t="str">
        <f>OBV!F1342</f>
        <v>BULLISH</v>
      </c>
      <c r="K1342" s="5" t="str">
        <f>OBV!G1342</f>
        <v>NEUTRAL</v>
      </c>
      <c r="L1342" s="5" t="str">
        <f>OBV!H1342</f>
        <v>CONFIRMED BULLISH</v>
      </c>
      <c r="M1342" s="7">
        <f t="shared" si="200"/>
        <v>25</v>
      </c>
      <c r="N1342" s="7">
        <f t="shared" si="201"/>
        <v>45</v>
      </c>
      <c r="O1342" s="7">
        <f t="shared" si="202"/>
        <v>50</v>
      </c>
      <c r="P1342" s="7">
        <f t="shared" si="203"/>
        <v>83.5</v>
      </c>
      <c r="Q1342" s="8">
        <f t="shared" si="204"/>
        <v>44.524999999999999</v>
      </c>
      <c r="R1342" s="8">
        <f t="shared" si="205"/>
        <v>52.375</v>
      </c>
      <c r="S1342" s="8">
        <f t="shared" si="206"/>
        <v>60.575000000000003</v>
      </c>
      <c r="T1342" s="8">
        <f t="shared" si="207"/>
        <v>50.875</v>
      </c>
      <c r="U1342" s="7">
        <f t="shared" si="208"/>
        <v>52.491666666666674</v>
      </c>
      <c r="V1342" s="7">
        <f t="shared" si="209"/>
        <v>52.087500000000006</v>
      </c>
    </row>
    <row r="1343" spans="1:22" ht="13.5" x14ac:dyDescent="0.25">
      <c r="A1343" s="3">
        <f>RSI!A1343</f>
        <v>44266</v>
      </c>
      <c r="B1343" s="2">
        <f>RSI!B1343</f>
        <v>3.35</v>
      </c>
      <c r="C1343" s="2">
        <f>RSI!I1343</f>
        <v>68.944534870677714</v>
      </c>
      <c r="D1343" s="2">
        <f>MACD!E1343</f>
        <v>-3.8765332601365277E-2</v>
      </c>
      <c r="E1343" s="2">
        <f>MACD!F1343</f>
        <v>-2.5466584296243225E-2</v>
      </c>
      <c r="F1343" s="2">
        <f>'Moving Avg'!D1343</f>
        <v>3.35</v>
      </c>
      <c r="G1343" s="2">
        <f>'Moving Avg'!F1343</f>
        <v>3.3010000000000006</v>
      </c>
      <c r="H1343" s="2">
        <f>'Moving Avg'!G1343</f>
        <v>3.3704000000000001</v>
      </c>
      <c r="I1343" s="2">
        <f>'Moving Avg'!H1343</f>
        <v>3.2270999999999992</v>
      </c>
      <c r="J1343" s="5" t="str">
        <f>OBV!F1343</f>
        <v>NEUTRAL</v>
      </c>
      <c r="K1343" s="5" t="str">
        <f>OBV!G1343</f>
        <v>NEUTRAL</v>
      </c>
      <c r="L1343" s="5" t="str">
        <f>OBV!H1343</f>
        <v>NEUTRAL</v>
      </c>
      <c r="M1343" s="7">
        <f t="shared" si="200"/>
        <v>25</v>
      </c>
      <c r="N1343" s="7">
        <f t="shared" si="201"/>
        <v>45</v>
      </c>
      <c r="O1343" s="7">
        <f t="shared" si="202"/>
        <v>50</v>
      </c>
      <c r="P1343" s="7">
        <f t="shared" si="203"/>
        <v>33</v>
      </c>
      <c r="Q1343" s="8">
        <f t="shared" si="204"/>
        <v>36.950000000000003</v>
      </c>
      <c r="R1343" s="8">
        <f t="shared" si="205"/>
        <v>39.75</v>
      </c>
      <c r="S1343" s="8">
        <f t="shared" si="206"/>
        <v>37.85</v>
      </c>
      <c r="T1343" s="8">
        <f t="shared" si="207"/>
        <v>38.25</v>
      </c>
      <c r="U1343" s="7">
        <f t="shared" si="208"/>
        <v>38.183333333333337</v>
      </c>
      <c r="V1343" s="7">
        <f t="shared" si="209"/>
        <v>38.200000000000003</v>
      </c>
    </row>
    <row r="1344" spans="1:22" ht="13.5" x14ac:dyDescent="0.25">
      <c r="A1344" s="3">
        <f>RSI!A1344</f>
        <v>44267</v>
      </c>
      <c r="B1344" s="2">
        <f>RSI!B1344</f>
        <v>3.35</v>
      </c>
      <c r="C1344" s="2">
        <f>RSI!I1344</f>
        <v>68.944534870677714</v>
      </c>
      <c r="D1344" s="2">
        <f>MACD!E1344</f>
        <v>-4.1466141915250443E-2</v>
      </c>
      <c r="E1344" s="2">
        <f>MACD!F1344</f>
        <v>-2.8666495820044671E-2</v>
      </c>
      <c r="F1344" s="2">
        <f>'Moving Avg'!D1344</f>
        <v>3.35</v>
      </c>
      <c r="G1344" s="2">
        <f>'Moving Avg'!F1344</f>
        <v>3.3045000000000009</v>
      </c>
      <c r="H1344" s="2">
        <f>'Moving Avg'!G1344</f>
        <v>3.3665999999999996</v>
      </c>
      <c r="I1344" s="2">
        <f>'Moving Avg'!H1344</f>
        <v>3.2292999999999994</v>
      </c>
      <c r="J1344" s="5" t="str">
        <f>OBV!F1344</f>
        <v>NEUTRAL</v>
      </c>
      <c r="K1344" s="5" t="str">
        <f>OBV!G1344</f>
        <v>NEUTRAL</v>
      </c>
      <c r="L1344" s="5" t="str">
        <f>OBV!H1344</f>
        <v>NEUTRAL</v>
      </c>
      <c r="M1344" s="7">
        <f t="shared" si="200"/>
        <v>25</v>
      </c>
      <c r="N1344" s="7">
        <f t="shared" si="201"/>
        <v>45</v>
      </c>
      <c r="O1344" s="7">
        <f t="shared" si="202"/>
        <v>50</v>
      </c>
      <c r="P1344" s="7">
        <f t="shared" si="203"/>
        <v>33</v>
      </c>
      <c r="Q1344" s="8">
        <f t="shared" si="204"/>
        <v>36.950000000000003</v>
      </c>
      <c r="R1344" s="8">
        <f t="shared" si="205"/>
        <v>39.75</v>
      </c>
      <c r="S1344" s="8">
        <f t="shared" si="206"/>
        <v>37.85</v>
      </c>
      <c r="T1344" s="8">
        <f t="shared" si="207"/>
        <v>38.25</v>
      </c>
      <c r="U1344" s="7">
        <f t="shared" si="208"/>
        <v>38.183333333333337</v>
      </c>
      <c r="V1344" s="7">
        <f t="shared" si="209"/>
        <v>38.200000000000003</v>
      </c>
    </row>
    <row r="1345" spans="1:22" ht="13.5" x14ac:dyDescent="0.25">
      <c r="A1345" s="3">
        <f>RSI!A1345</f>
        <v>44270</v>
      </c>
      <c r="B1345" s="2">
        <f>RSI!B1345</f>
        <v>3.35</v>
      </c>
      <c r="C1345" s="2">
        <f>RSI!I1345</f>
        <v>68.944534870677714</v>
      </c>
      <c r="D1345" s="2">
        <f>MACD!E1345</f>
        <v>-4.3907332780371178E-2</v>
      </c>
      <c r="E1345" s="2">
        <f>MACD!F1345</f>
        <v>-3.1714663212109973E-2</v>
      </c>
      <c r="F1345" s="2">
        <f>'Moving Avg'!D1345</f>
        <v>3.35</v>
      </c>
      <c r="G1345" s="2">
        <f>'Moving Avg'!F1345</f>
        <v>3.3080000000000007</v>
      </c>
      <c r="H1345" s="2">
        <f>'Moving Avg'!G1345</f>
        <v>3.3627999999999996</v>
      </c>
      <c r="I1345" s="2">
        <f>'Moving Avg'!H1345</f>
        <v>3.2314999999999996</v>
      </c>
      <c r="J1345" s="5" t="str">
        <f>OBV!F1345</f>
        <v>NEUTRAL</v>
      </c>
      <c r="K1345" s="5" t="str">
        <f>OBV!G1345</f>
        <v>NEUTRAL</v>
      </c>
      <c r="L1345" s="5" t="str">
        <f>OBV!H1345</f>
        <v>NEUTRAL</v>
      </c>
      <c r="M1345" s="7">
        <f t="shared" si="200"/>
        <v>25</v>
      </c>
      <c r="N1345" s="7">
        <f t="shared" si="201"/>
        <v>45</v>
      </c>
      <c r="O1345" s="7">
        <f t="shared" si="202"/>
        <v>50</v>
      </c>
      <c r="P1345" s="7">
        <f t="shared" si="203"/>
        <v>33</v>
      </c>
      <c r="Q1345" s="8">
        <f t="shared" si="204"/>
        <v>36.950000000000003</v>
      </c>
      <c r="R1345" s="8">
        <f t="shared" si="205"/>
        <v>39.75</v>
      </c>
      <c r="S1345" s="8">
        <f t="shared" si="206"/>
        <v>37.85</v>
      </c>
      <c r="T1345" s="8">
        <f t="shared" si="207"/>
        <v>38.25</v>
      </c>
      <c r="U1345" s="7">
        <f t="shared" si="208"/>
        <v>38.183333333333337</v>
      </c>
      <c r="V1345" s="7">
        <f t="shared" si="209"/>
        <v>38.200000000000003</v>
      </c>
    </row>
    <row r="1346" spans="1:22" ht="13.5" x14ac:dyDescent="0.25">
      <c r="A1346" s="3">
        <f>RSI!A1346</f>
        <v>44271</v>
      </c>
      <c r="B1346" s="2">
        <f>RSI!B1346</f>
        <v>3.35</v>
      </c>
      <c r="C1346" s="2">
        <f>RSI!I1346</f>
        <v>68.944534870677714</v>
      </c>
      <c r="D1346" s="2">
        <f>MACD!E1346</f>
        <v>-4.6117299039022619E-2</v>
      </c>
      <c r="E1346" s="2">
        <f>MACD!F1346</f>
        <v>-3.4595190377492507E-2</v>
      </c>
      <c r="F1346" s="2">
        <f>'Moving Avg'!D1346</f>
        <v>3.35</v>
      </c>
      <c r="G1346" s="2">
        <f>'Moving Avg'!F1346</f>
        <v>3.311500000000001</v>
      </c>
      <c r="H1346" s="2">
        <f>'Moving Avg'!G1346</f>
        <v>3.359</v>
      </c>
      <c r="I1346" s="2">
        <f>'Moving Avg'!H1346</f>
        <v>3.2337000000000002</v>
      </c>
      <c r="J1346" s="5" t="str">
        <f>OBV!F1346</f>
        <v>NEUTRAL</v>
      </c>
      <c r="K1346" s="5" t="str">
        <f>OBV!G1346</f>
        <v>NEUTRAL</v>
      </c>
      <c r="L1346" s="5" t="str">
        <f>OBV!H1346</f>
        <v>NEUTRAL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45</v>
      </c>
      <c r="O1346" s="7">
        <f t="shared" ref="O1346:O1409" si="212">IF(F1346-I1346&gt;10,100,IF(F1346-I1346&gt;5,75, IF(F1346-I1346&gt;0,50,0)))</f>
        <v>50</v>
      </c>
      <c r="P1346" s="7">
        <f t="shared" ref="P1346:P1409" si="213">IF(L1346="confirmed bullish", 34, IF(L1346="bullish divergence",17, 0))+IF(J1346="bullish",33,IF(J1346="bearish",0,16.5))+IF(K1346="strong",33,IF(K1346="weak",0,16.5))</f>
        <v>33</v>
      </c>
      <c r="Q1346" s="8">
        <f t="shared" si="204"/>
        <v>36.950000000000003</v>
      </c>
      <c r="R1346" s="8">
        <f t="shared" si="205"/>
        <v>39.75</v>
      </c>
      <c r="S1346" s="8">
        <f t="shared" si="206"/>
        <v>37.85</v>
      </c>
      <c r="T1346" s="8">
        <f t="shared" si="207"/>
        <v>38.25</v>
      </c>
      <c r="U1346" s="7">
        <f t="shared" si="208"/>
        <v>38.183333333333337</v>
      </c>
      <c r="V1346" s="7">
        <f t="shared" si="209"/>
        <v>38.200000000000003</v>
      </c>
    </row>
    <row r="1347" spans="1:22" ht="13.5" x14ac:dyDescent="0.25">
      <c r="A1347" s="3">
        <f>RSI!A1347</f>
        <v>44272</v>
      </c>
      <c r="B1347" s="2">
        <f>RSI!B1347</f>
        <v>3.35</v>
      </c>
      <c r="C1347" s="2">
        <f>RSI!I1347</f>
        <v>68.9445348706777</v>
      </c>
      <c r="D1347" s="2">
        <f>MACD!E1347</f>
        <v>-4.8120921617293533E-2</v>
      </c>
      <c r="E1347" s="2">
        <f>MACD!F1347</f>
        <v>-3.7300336625452714E-2</v>
      </c>
      <c r="F1347" s="2">
        <f>'Moving Avg'!D1347</f>
        <v>3.35</v>
      </c>
      <c r="G1347" s="2">
        <f>'Moving Avg'!F1347</f>
        <v>3.3150000000000004</v>
      </c>
      <c r="H1347" s="2">
        <f>'Moving Avg'!G1347</f>
        <v>3.3551999999999991</v>
      </c>
      <c r="I1347" s="2">
        <f>'Moving Avg'!H1347</f>
        <v>3.2359000000000004</v>
      </c>
      <c r="J1347" s="5" t="str">
        <f>OBV!F1347</f>
        <v>NEUTRAL</v>
      </c>
      <c r="K1347" s="5" t="str">
        <f>OBV!G1347</f>
        <v>NEUTRAL</v>
      </c>
      <c r="L1347" s="5" t="str">
        <f>OBV!H1347</f>
        <v>NEUTRAL</v>
      </c>
      <c r="M1347" s="7">
        <f t="shared" si="210"/>
        <v>25</v>
      </c>
      <c r="N1347" s="7">
        <f t="shared" si="211"/>
        <v>45</v>
      </c>
      <c r="O1347" s="7">
        <f t="shared" si="212"/>
        <v>50</v>
      </c>
      <c r="P1347" s="7">
        <f t="shared" si="213"/>
        <v>33</v>
      </c>
      <c r="Q1347" s="8">
        <f t="shared" ref="Q1347:Q1410" si="214">0.35*M1347+N1347*0.35+O1347*0.15+P1347*0.15</f>
        <v>36.950000000000003</v>
      </c>
      <c r="R1347" s="8">
        <f t="shared" ref="R1347:R1410" si="215">M1347*0.2+N1347*0.2+O1347*0.35+P1347*0.25</f>
        <v>39.75</v>
      </c>
      <c r="S1347" s="8">
        <f t="shared" ref="S1347:S1410" si="216">M1347*0.15+N1347*0.15+O1347*0.25+P1347*0.45</f>
        <v>37.85</v>
      </c>
      <c r="T1347" s="8">
        <f t="shared" ref="T1347:T1410" si="217">0.25*SUM(M1347:P1347)</f>
        <v>38.25</v>
      </c>
      <c r="U1347" s="7">
        <f t="shared" ref="U1347:U1410" si="218">SUM(Q1347:S1347)/3</f>
        <v>38.183333333333337</v>
      </c>
      <c r="V1347" s="7">
        <f t="shared" ref="V1347:V1410" si="219">SUM(Q1347:T1347)/4</f>
        <v>38.200000000000003</v>
      </c>
    </row>
    <row r="1348" spans="1:22" ht="13.5" x14ac:dyDescent="0.25">
      <c r="A1348" s="3">
        <f>RSI!A1348</f>
        <v>44273</v>
      </c>
      <c r="B1348" s="2">
        <f>RSI!B1348</f>
        <v>3.35</v>
      </c>
      <c r="C1348" s="2">
        <f>RSI!I1348</f>
        <v>68.9445348706777</v>
      </c>
      <c r="D1348" s="2">
        <f>MACD!E1348</f>
        <v>-3.9170814843947355E-2</v>
      </c>
      <c r="E1348" s="2">
        <f>MACD!F1348</f>
        <v>-3.7674432269151639E-2</v>
      </c>
      <c r="F1348" s="2">
        <f>'Moving Avg'!D1348</f>
        <v>3.35</v>
      </c>
      <c r="G1348" s="2">
        <f>'Moving Avg'!F1348</f>
        <v>3.3185000000000011</v>
      </c>
      <c r="H1348" s="2">
        <f>'Moving Avg'!G1348</f>
        <v>3.3513999999999995</v>
      </c>
      <c r="I1348" s="2">
        <f>'Moving Avg'!H1348</f>
        <v>3.2381000000000006</v>
      </c>
      <c r="J1348" s="5" t="str">
        <f>OBV!F1348</f>
        <v>NEUTRAL</v>
      </c>
      <c r="K1348" s="5" t="str">
        <f>OBV!G1348</f>
        <v>NEUTRAL</v>
      </c>
      <c r="L1348" s="5" t="str">
        <f>OBV!H1348</f>
        <v>NEUTRAL</v>
      </c>
      <c r="M1348" s="7">
        <f t="shared" si="210"/>
        <v>25</v>
      </c>
      <c r="N1348" s="7">
        <f t="shared" si="211"/>
        <v>45</v>
      </c>
      <c r="O1348" s="7">
        <f t="shared" si="212"/>
        <v>50</v>
      </c>
      <c r="P1348" s="7">
        <f t="shared" si="213"/>
        <v>33</v>
      </c>
      <c r="Q1348" s="8">
        <f t="shared" si="214"/>
        <v>36.950000000000003</v>
      </c>
      <c r="R1348" s="8">
        <f t="shared" si="215"/>
        <v>39.75</v>
      </c>
      <c r="S1348" s="8">
        <f t="shared" si="216"/>
        <v>37.85</v>
      </c>
      <c r="T1348" s="8">
        <f t="shared" si="217"/>
        <v>38.25</v>
      </c>
      <c r="U1348" s="7">
        <f t="shared" si="218"/>
        <v>38.183333333333337</v>
      </c>
      <c r="V1348" s="7">
        <f t="shared" si="219"/>
        <v>38.200000000000003</v>
      </c>
    </row>
    <row r="1349" spans="1:22" ht="13.5" x14ac:dyDescent="0.25">
      <c r="A1349" s="3">
        <f>RSI!A1349</f>
        <v>44274</v>
      </c>
      <c r="B1349" s="2">
        <f>RSI!B1349</f>
        <v>3.35</v>
      </c>
      <c r="C1349" s="2">
        <f>RSI!I1349</f>
        <v>68.9445348706777</v>
      </c>
      <c r="D1349" s="2">
        <f>MACD!E1349</f>
        <v>-3.1712231875155261E-2</v>
      </c>
      <c r="E1349" s="2">
        <f>MACD!F1349</f>
        <v>-3.6481992190352364E-2</v>
      </c>
      <c r="F1349" s="2">
        <f>'Moving Avg'!D1349</f>
        <v>3.35</v>
      </c>
      <c r="G1349" s="2">
        <f>'Moving Avg'!F1349</f>
        <v>3.3220000000000005</v>
      </c>
      <c r="H1349" s="2">
        <f>'Moving Avg'!G1349</f>
        <v>3.3477999999999999</v>
      </c>
      <c r="I1349" s="2">
        <f>'Moving Avg'!H1349</f>
        <v>3.2403000000000008</v>
      </c>
      <c r="J1349" s="5" t="str">
        <f>OBV!F1349</f>
        <v>NEUTRAL</v>
      </c>
      <c r="K1349" s="5" t="str">
        <f>OBV!G1349</f>
        <v>NEUTRAL</v>
      </c>
      <c r="L1349" s="5" t="str">
        <f>OBV!H1349</f>
        <v>NEUTRAL</v>
      </c>
      <c r="M1349" s="7">
        <f t="shared" si="210"/>
        <v>25</v>
      </c>
      <c r="N1349" s="7">
        <f t="shared" si="211"/>
        <v>0</v>
      </c>
      <c r="O1349" s="7">
        <f t="shared" si="212"/>
        <v>50</v>
      </c>
      <c r="P1349" s="7">
        <f t="shared" si="213"/>
        <v>33</v>
      </c>
      <c r="Q1349" s="8">
        <f t="shared" si="214"/>
        <v>21.2</v>
      </c>
      <c r="R1349" s="8">
        <f t="shared" si="215"/>
        <v>30.75</v>
      </c>
      <c r="S1349" s="8">
        <f t="shared" si="216"/>
        <v>31.1</v>
      </c>
      <c r="T1349" s="8">
        <f t="shared" si="217"/>
        <v>27</v>
      </c>
      <c r="U1349" s="7">
        <f t="shared" si="218"/>
        <v>27.683333333333337</v>
      </c>
      <c r="V1349" s="7">
        <f t="shared" si="219"/>
        <v>27.512500000000003</v>
      </c>
    </row>
    <row r="1350" spans="1:22" ht="13.5" x14ac:dyDescent="0.25">
      <c r="A1350" s="3">
        <f>RSI!A1350</f>
        <v>44277</v>
      </c>
      <c r="B1350" s="2">
        <f>RSI!B1350</f>
        <v>3.35</v>
      </c>
      <c r="C1350" s="2">
        <f>RSI!I1350</f>
        <v>68.9445348706777</v>
      </c>
      <c r="D1350" s="2">
        <f>MACD!E1350</f>
        <v>-2.5507219784219437E-2</v>
      </c>
      <c r="E1350" s="2">
        <f>MACD!F1350</f>
        <v>-3.4287037709125778E-2</v>
      </c>
      <c r="F1350" s="2">
        <f>'Moving Avg'!D1350</f>
        <v>3.35</v>
      </c>
      <c r="G1350" s="2">
        <f>'Moving Avg'!F1350</f>
        <v>3.3255000000000008</v>
      </c>
      <c r="H1350" s="2">
        <f>'Moving Avg'!G1350</f>
        <v>3.344199999999999</v>
      </c>
      <c r="I1350" s="2">
        <f>'Moving Avg'!H1350</f>
        <v>3.2425000000000006</v>
      </c>
      <c r="J1350" s="5" t="str">
        <f>OBV!F1350</f>
        <v>NEUTRAL</v>
      </c>
      <c r="K1350" s="5" t="str">
        <f>OBV!G1350</f>
        <v>NEUTRAL</v>
      </c>
      <c r="L1350" s="5" t="str">
        <f>OBV!H1350</f>
        <v>NEUTRAL</v>
      </c>
      <c r="M1350" s="7">
        <f t="shared" si="210"/>
        <v>25</v>
      </c>
      <c r="N1350" s="7">
        <f t="shared" si="211"/>
        <v>0</v>
      </c>
      <c r="O1350" s="7">
        <f t="shared" si="212"/>
        <v>50</v>
      </c>
      <c r="P1350" s="7">
        <f t="shared" si="213"/>
        <v>33</v>
      </c>
      <c r="Q1350" s="8">
        <f t="shared" si="214"/>
        <v>21.2</v>
      </c>
      <c r="R1350" s="8">
        <f t="shared" si="215"/>
        <v>30.75</v>
      </c>
      <c r="S1350" s="8">
        <f t="shared" si="216"/>
        <v>31.1</v>
      </c>
      <c r="T1350" s="8">
        <f t="shared" si="217"/>
        <v>27</v>
      </c>
      <c r="U1350" s="7">
        <f t="shared" si="218"/>
        <v>27.683333333333337</v>
      </c>
      <c r="V1350" s="7">
        <f t="shared" si="219"/>
        <v>27.512500000000003</v>
      </c>
    </row>
    <row r="1351" spans="1:22" ht="13.5" x14ac:dyDescent="0.25">
      <c r="A1351" s="3">
        <f>RSI!A1351</f>
        <v>44278</v>
      </c>
      <c r="B1351" s="2">
        <f>RSI!B1351</f>
        <v>3.35</v>
      </c>
      <c r="C1351" s="2">
        <f>RSI!I1351</f>
        <v>68.9445348706777</v>
      </c>
      <c r="D1351" s="2">
        <f>MACD!E1351</f>
        <v>-2.0355062507455113E-2</v>
      </c>
      <c r="E1351" s="2">
        <f>MACD!F1351</f>
        <v>-3.1500642668791649E-2</v>
      </c>
      <c r="F1351" s="2">
        <f>'Moving Avg'!D1351</f>
        <v>3.35</v>
      </c>
      <c r="G1351" s="2">
        <f>'Moving Avg'!F1351</f>
        <v>3.3290000000000006</v>
      </c>
      <c r="H1351" s="2">
        <f>'Moving Avg'!G1351</f>
        <v>3.3405999999999989</v>
      </c>
      <c r="I1351" s="2">
        <f>'Moving Avg'!H1351</f>
        <v>3.2447000000000008</v>
      </c>
      <c r="J1351" s="5" t="str">
        <f>OBV!F1351</f>
        <v>NEUTRAL</v>
      </c>
      <c r="K1351" s="5" t="str">
        <f>OBV!G1351</f>
        <v>NEUTRAL</v>
      </c>
      <c r="L1351" s="5" t="str">
        <f>OBV!H1351</f>
        <v>NEUTRAL</v>
      </c>
      <c r="M1351" s="7">
        <f t="shared" si="210"/>
        <v>25</v>
      </c>
      <c r="N1351" s="7">
        <f t="shared" si="211"/>
        <v>0</v>
      </c>
      <c r="O1351" s="7">
        <f t="shared" si="212"/>
        <v>50</v>
      </c>
      <c r="P1351" s="7">
        <f t="shared" si="213"/>
        <v>33</v>
      </c>
      <c r="Q1351" s="8">
        <f t="shared" si="214"/>
        <v>21.2</v>
      </c>
      <c r="R1351" s="8">
        <f t="shared" si="215"/>
        <v>30.75</v>
      </c>
      <c r="S1351" s="8">
        <f t="shared" si="216"/>
        <v>31.1</v>
      </c>
      <c r="T1351" s="8">
        <f t="shared" si="217"/>
        <v>27</v>
      </c>
      <c r="U1351" s="7">
        <f t="shared" si="218"/>
        <v>27.683333333333337</v>
      </c>
      <c r="V1351" s="7">
        <f t="shared" si="219"/>
        <v>27.512500000000003</v>
      </c>
    </row>
    <row r="1352" spans="1:22" ht="13.5" x14ac:dyDescent="0.25">
      <c r="A1352" s="3">
        <f>RSI!A1352</f>
        <v>44279</v>
      </c>
      <c r="B1352" s="2">
        <f>RSI!B1352</f>
        <v>3.35</v>
      </c>
      <c r="C1352" s="2">
        <f>RSI!I1352</f>
        <v>68.9445348706777</v>
      </c>
      <c r="D1352" s="2">
        <f>MACD!E1352</f>
        <v>-1.6086505524150585E-2</v>
      </c>
      <c r="E1352" s="2">
        <f>MACD!F1352</f>
        <v>-2.8417815239863441E-2</v>
      </c>
      <c r="F1352" s="2">
        <f>'Moving Avg'!D1352</f>
        <v>3.35</v>
      </c>
      <c r="G1352" s="2">
        <f>'Moving Avg'!F1352</f>
        <v>3.3325000000000009</v>
      </c>
      <c r="H1352" s="2">
        <f>'Moving Avg'!G1352</f>
        <v>3.3369999999999989</v>
      </c>
      <c r="I1352" s="2">
        <f>'Moving Avg'!H1352</f>
        <v>3.246900000000001</v>
      </c>
      <c r="J1352" s="5" t="str">
        <f>OBV!F1352</f>
        <v>NEUTRAL</v>
      </c>
      <c r="K1352" s="5" t="str">
        <f>OBV!G1352</f>
        <v>NEUTRAL</v>
      </c>
      <c r="L1352" s="5" t="str">
        <f>OBV!H1352</f>
        <v>NEUTRAL</v>
      </c>
      <c r="M1352" s="7">
        <f t="shared" si="210"/>
        <v>25</v>
      </c>
      <c r="N1352" s="7">
        <f t="shared" si="211"/>
        <v>0</v>
      </c>
      <c r="O1352" s="7">
        <f t="shared" si="212"/>
        <v>50</v>
      </c>
      <c r="P1352" s="7">
        <f t="shared" si="213"/>
        <v>33</v>
      </c>
      <c r="Q1352" s="8">
        <f t="shared" si="214"/>
        <v>21.2</v>
      </c>
      <c r="R1352" s="8">
        <f t="shared" si="215"/>
        <v>30.75</v>
      </c>
      <c r="S1352" s="8">
        <f t="shared" si="216"/>
        <v>31.1</v>
      </c>
      <c r="T1352" s="8">
        <f t="shared" si="217"/>
        <v>27</v>
      </c>
      <c r="U1352" s="7">
        <f t="shared" si="218"/>
        <v>27.683333333333337</v>
      </c>
      <c r="V1352" s="7">
        <f t="shared" si="219"/>
        <v>27.512500000000003</v>
      </c>
    </row>
    <row r="1353" spans="1:22" ht="13.5" x14ac:dyDescent="0.25">
      <c r="A1353" s="3">
        <f>RSI!A1353</f>
        <v>44280</v>
      </c>
      <c r="B1353" s="2">
        <f>RSI!B1353</f>
        <v>3.35</v>
      </c>
      <c r="C1353" s="2">
        <f>RSI!I1353</f>
        <v>68.9445348706777</v>
      </c>
      <c r="D1353" s="2">
        <f>MACD!E1353</f>
        <v>-1.2558872497069551E-2</v>
      </c>
      <c r="E1353" s="2">
        <f>MACD!F1353</f>
        <v>-2.5246026691304664E-2</v>
      </c>
      <c r="F1353" s="2">
        <f>'Moving Avg'!D1353</f>
        <v>3.35</v>
      </c>
      <c r="G1353" s="2">
        <f>'Moving Avg'!F1353</f>
        <v>3.3360000000000007</v>
      </c>
      <c r="H1353" s="2">
        <f>'Moving Avg'!G1353</f>
        <v>3.3333999999999988</v>
      </c>
      <c r="I1353" s="2">
        <f>'Moving Avg'!H1353</f>
        <v>3.2491000000000008</v>
      </c>
      <c r="J1353" s="5" t="str">
        <f>OBV!F1353</f>
        <v>NEUTRAL</v>
      </c>
      <c r="K1353" s="5" t="str">
        <f>OBV!G1353</f>
        <v>NEUTRAL</v>
      </c>
      <c r="L1353" s="5" t="str">
        <f>OBV!H1353</f>
        <v>NEUTRAL</v>
      </c>
      <c r="M1353" s="7">
        <f t="shared" si="210"/>
        <v>25</v>
      </c>
      <c r="N1353" s="7">
        <f t="shared" si="211"/>
        <v>0</v>
      </c>
      <c r="O1353" s="7">
        <f t="shared" si="212"/>
        <v>50</v>
      </c>
      <c r="P1353" s="7">
        <f t="shared" si="213"/>
        <v>33</v>
      </c>
      <c r="Q1353" s="8">
        <f t="shared" si="214"/>
        <v>21.2</v>
      </c>
      <c r="R1353" s="8">
        <f t="shared" si="215"/>
        <v>30.75</v>
      </c>
      <c r="S1353" s="8">
        <f t="shared" si="216"/>
        <v>31.1</v>
      </c>
      <c r="T1353" s="8">
        <f t="shared" si="217"/>
        <v>27</v>
      </c>
      <c r="U1353" s="7">
        <f t="shared" si="218"/>
        <v>27.683333333333337</v>
      </c>
      <c r="V1353" s="7">
        <f t="shared" si="219"/>
        <v>27.512500000000003</v>
      </c>
    </row>
    <row r="1354" spans="1:22" ht="13.5" x14ac:dyDescent="0.25">
      <c r="A1354" s="3">
        <f>RSI!A1354</f>
        <v>44281</v>
      </c>
      <c r="B1354" s="2">
        <f>RSI!B1354</f>
        <v>3.35</v>
      </c>
      <c r="C1354" s="2">
        <f>RSI!I1354</f>
        <v>68.9445348706777</v>
      </c>
      <c r="D1354" s="2">
        <f>MACD!E1354</f>
        <v>-9.6519363932645597E-3</v>
      </c>
      <c r="E1354" s="2">
        <f>MACD!F1354</f>
        <v>-2.2127208631696645E-2</v>
      </c>
      <c r="F1354" s="2">
        <f>'Moving Avg'!D1354</f>
        <v>3.35</v>
      </c>
      <c r="G1354" s="2">
        <f>'Moving Avg'!F1354</f>
        <v>3.339500000000001</v>
      </c>
      <c r="H1354" s="2">
        <f>'Moving Avg'!G1354</f>
        <v>3.3297999999999983</v>
      </c>
      <c r="I1354" s="2">
        <f>'Moving Avg'!H1354</f>
        <v>3.251300000000001</v>
      </c>
      <c r="J1354" s="5" t="str">
        <f>OBV!F1354</f>
        <v>NEUTRAL</v>
      </c>
      <c r="K1354" s="5" t="str">
        <f>OBV!G1354</f>
        <v>NEUTRAL</v>
      </c>
      <c r="L1354" s="5" t="str">
        <f>OBV!H1354</f>
        <v>NEUTRAL</v>
      </c>
      <c r="M1354" s="7">
        <f t="shared" si="210"/>
        <v>25</v>
      </c>
      <c r="N1354" s="7">
        <f t="shared" si="211"/>
        <v>0</v>
      </c>
      <c r="O1354" s="7">
        <f t="shared" si="212"/>
        <v>50</v>
      </c>
      <c r="P1354" s="7">
        <f t="shared" si="213"/>
        <v>33</v>
      </c>
      <c r="Q1354" s="8">
        <f t="shared" si="214"/>
        <v>21.2</v>
      </c>
      <c r="R1354" s="8">
        <f t="shared" si="215"/>
        <v>30.75</v>
      </c>
      <c r="S1354" s="8">
        <f t="shared" si="216"/>
        <v>31.1</v>
      </c>
      <c r="T1354" s="8">
        <f t="shared" si="217"/>
        <v>27</v>
      </c>
      <c r="U1354" s="7">
        <f t="shared" si="218"/>
        <v>27.683333333333337</v>
      </c>
      <c r="V1354" s="7">
        <f t="shared" si="219"/>
        <v>27.512500000000003</v>
      </c>
    </row>
    <row r="1355" spans="1:22" ht="13.5" x14ac:dyDescent="0.25">
      <c r="A1355" s="3">
        <f>RSI!A1355</f>
        <v>44284</v>
      </c>
      <c r="B1355" s="2">
        <f>RSI!B1355</f>
        <v>3.35</v>
      </c>
      <c r="C1355" s="2">
        <f>RSI!I1355</f>
        <v>68.9445348706777</v>
      </c>
      <c r="D1355" s="2">
        <f>MACD!E1355</f>
        <v>-7.2644287746905789E-3</v>
      </c>
      <c r="E1355" s="2">
        <f>MACD!F1355</f>
        <v>-1.9154652660295434E-2</v>
      </c>
      <c r="F1355" s="2">
        <f>'Moving Avg'!D1355</f>
        <v>3.35</v>
      </c>
      <c r="G1355" s="2">
        <f>'Moving Avg'!F1355</f>
        <v>3.3430000000000009</v>
      </c>
      <c r="H1355" s="2">
        <f>'Moving Avg'!G1355</f>
        <v>3.3261999999999983</v>
      </c>
      <c r="I1355" s="2">
        <f>'Moving Avg'!H1355</f>
        <v>3.2535000000000012</v>
      </c>
      <c r="J1355" s="5" t="str">
        <f>OBV!F1355</f>
        <v>NEUTRAL</v>
      </c>
      <c r="K1355" s="5" t="str">
        <f>OBV!G1355</f>
        <v>NEUTRAL</v>
      </c>
      <c r="L1355" s="5" t="str">
        <f>OBV!H1355</f>
        <v>NEUTRAL</v>
      </c>
      <c r="M1355" s="7">
        <f t="shared" si="210"/>
        <v>25</v>
      </c>
      <c r="N1355" s="7">
        <f t="shared" si="211"/>
        <v>0</v>
      </c>
      <c r="O1355" s="7">
        <f t="shared" si="212"/>
        <v>50</v>
      </c>
      <c r="P1355" s="7">
        <f t="shared" si="213"/>
        <v>33</v>
      </c>
      <c r="Q1355" s="8">
        <f t="shared" si="214"/>
        <v>21.2</v>
      </c>
      <c r="R1355" s="8">
        <f t="shared" si="215"/>
        <v>30.75</v>
      </c>
      <c r="S1355" s="8">
        <f t="shared" si="216"/>
        <v>31.1</v>
      </c>
      <c r="T1355" s="8">
        <f t="shared" si="217"/>
        <v>27</v>
      </c>
      <c r="U1355" s="7">
        <f t="shared" si="218"/>
        <v>27.683333333333337</v>
      </c>
      <c r="V1355" s="7">
        <f t="shared" si="219"/>
        <v>27.512500000000003</v>
      </c>
    </row>
    <row r="1356" spans="1:22" ht="13.5" x14ac:dyDescent="0.25">
      <c r="A1356" s="3">
        <f>RSI!A1356</f>
        <v>44285</v>
      </c>
      <c r="B1356" s="2">
        <f>RSI!B1356</f>
        <v>3.35</v>
      </c>
      <c r="C1356" s="2">
        <f>RSI!I1356</f>
        <v>68.9445348706777</v>
      </c>
      <c r="D1356" s="2">
        <f>MACD!E1356</f>
        <v>-5.3110888595719885E-3</v>
      </c>
      <c r="E1356" s="2">
        <f>MACD!F1356</f>
        <v>-1.6385939900150748E-2</v>
      </c>
      <c r="F1356" s="2">
        <f>'Moving Avg'!D1356</f>
        <v>3.35</v>
      </c>
      <c r="G1356" s="2">
        <f>'Moving Avg'!F1356</f>
        <v>3.3465000000000011</v>
      </c>
      <c r="H1356" s="2">
        <f>'Moving Avg'!G1356</f>
        <v>3.3225999999999982</v>
      </c>
      <c r="I1356" s="2">
        <f>'Moving Avg'!H1356</f>
        <v>3.2557000000000009</v>
      </c>
      <c r="J1356" s="5" t="str">
        <f>OBV!F1356</f>
        <v>NEUTRAL</v>
      </c>
      <c r="K1356" s="5" t="str">
        <f>OBV!G1356</f>
        <v>NEUTRAL</v>
      </c>
      <c r="L1356" s="5" t="str">
        <f>OBV!H1356</f>
        <v>NEUTRAL</v>
      </c>
      <c r="M1356" s="7">
        <f t="shared" si="210"/>
        <v>25</v>
      </c>
      <c r="N1356" s="7">
        <f t="shared" si="211"/>
        <v>0</v>
      </c>
      <c r="O1356" s="7">
        <f t="shared" si="212"/>
        <v>50</v>
      </c>
      <c r="P1356" s="7">
        <f t="shared" si="213"/>
        <v>33</v>
      </c>
      <c r="Q1356" s="8">
        <f t="shared" si="214"/>
        <v>21.2</v>
      </c>
      <c r="R1356" s="8">
        <f t="shared" si="215"/>
        <v>30.75</v>
      </c>
      <c r="S1356" s="8">
        <f t="shared" si="216"/>
        <v>31.1</v>
      </c>
      <c r="T1356" s="8">
        <f t="shared" si="217"/>
        <v>27</v>
      </c>
      <c r="U1356" s="7">
        <f t="shared" si="218"/>
        <v>27.683333333333337</v>
      </c>
      <c r="V1356" s="7">
        <f t="shared" si="219"/>
        <v>27.512500000000003</v>
      </c>
    </row>
    <row r="1357" spans="1:22" ht="13.5" x14ac:dyDescent="0.25">
      <c r="A1357" s="3">
        <f>RSI!A1357</f>
        <v>44286</v>
      </c>
      <c r="B1357" s="2">
        <f>RSI!B1357</f>
        <v>3.35</v>
      </c>
      <c r="C1357" s="2">
        <f>RSI!I1357</f>
        <v>68.9445348706777</v>
      </c>
      <c r="D1357" s="2">
        <f>MACD!E1357</f>
        <v>-3.7201691100112733E-3</v>
      </c>
      <c r="E1357" s="2">
        <f>MACD!F1357</f>
        <v>-1.3852785742122854E-2</v>
      </c>
      <c r="F1357" s="2">
        <f>'Moving Avg'!D1357</f>
        <v>3.35</v>
      </c>
      <c r="G1357" s="2">
        <f>'Moving Avg'!F1357</f>
        <v>3.3500000000000005</v>
      </c>
      <c r="H1357" s="2">
        <f>'Moving Avg'!G1357</f>
        <v>3.3189999999999982</v>
      </c>
      <c r="I1357" s="2">
        <f>'Moving Avg'!H1357</f>
        <v>3.2579000000000011</v>
      </c>
      <c r="J1357" s="5" t="str">
        <f>OBV!F1357</f>
        <v>NEUTRAL</v>
      </c>
      <c r="K1357" s="5" t="str">
        <f>OBV!G1357</f>
        <v>NEUTRAL</v>
      </c>
      <c r="L1357" s="5" t="str">
        <f>OBV!H1357</f>
        <v>NEUTRAL</v>
      </c>
      <c r="M1357" s="7">
        <f t="shared" si="210"/>
        <v>25</v>
      </c>
      <c r="N1357" s="7">
        <f t="shared" si="211"/>
        <v>0</v>
      </c>
      <c r="O1357" s="7">
        <f t="shared" si="212"/>
        <v>50</v>
      </c>
      <c r="P1357" s="7">
        <f t="shared" si="213"/>
        <v>33</v>
      </c>
      <c r="Q1357" s="8">
        <f t="shared" si="214"/>
        <v>21.2</v>
      </c>
      <c r="R1357" s="8">
        <f t="shared" si="215"/>
        <v>30.75</v>
      </c>
      <c r="S1357" s="8">
        <f t="shared" si="216"/>
        <v>31.1</v>
      </c>
      <c r="T1357" s="8">
        <f t="shared" si="217"/>
        <v>27</v>
      </c>
      <c r="U1357" s="7">
        <f t="shared" si="218"/>
        <v>27.683333333333337</v>
      </c>
      <c r="V1357" s="7">
        <f t="shared" si="219"/>
        <v>27.512500000000003</v>
      </c>
    </row>
    <row r="1358" spans="1:22" ht="13.5" x14ac:dyDescent="0.25">
      <c r="A1358" s="3">
        <f>RSI!A1358</f>
        <v>44287</v>
      </c>
      <c r="B1358" s="2">
        <f>RSI!B1358</f>
        <v>3.35</v>
      </c>
      <c r="C1358" s="2">
        <f>RSI!I1358</f>
        <v>68.9445348706777</v>
      </c>
      <c r="D1358" s="2">
        <f>MACD!E1358</f>
        <v>-2.4313269232041357E-3</v>
      </c>
      <c r="E1358" s="2">
        <f>MACD!F1358</f>
        <v>-1.1568493978339112E-2</v>
      </c>
      <c r="F1358" s="2">
        <f>'Moving Avg'!D1358</f>
        <v>3.35</v>
      </c>
      <c r="G1358" s="2">
        <f>'Moving Avg'!F1358</f>
        <v>3.3500000000000005</v>
      </c>
      <c r="H1358" s="2">
        <f>'Moving Avg'!G1358</f>
        <v>3.3153999999999981</v>
      </c>
      <c r="I1358" s="2">
        <f>'Moving Avg'!H1358</f>
        <v>3.2601000000000009</v>
      </c>
      <c r="J1358" s="5" t="str">
        <f>OBV!F1358</f>
        <v>NEUTRAL</v>
      </c>
      <c r="K1358" s="5" t="str">
        <f>OBV!G1358</f>
        <v>NEUTRAL</v>
      </c>
      <c r="L1358" s="5" t="str">
        <f>OBV!H1358</f>
        <v>NEUTRAL</v>
      </c>
      <c r="M1358" s="7">
        <f t="shared" si="210"/>
        <v>25</v>
      </c>
      <c r="N1358" s="7">
        <f t="shared" si="211"/>
        <v>0</v>
      </c>
      <c r="O1358" s="7">
        <f t="shared" si="212"/>
        <v>50</v>
      </c>
      <c r="P1358" s="7">
        <f t="shared" si="213"/>
        <v>33</v>
      </c>
      <c r="Q1358" s="8">
        <f t="shared" si="214"/>
        <v>21.2</v>
      </c>
      <c r="R1358" s="8">
        <f t="shared" si="215"/>
        <v>30.75</v>
      </c>
      <c r="S1358" s="8">
        <f t="shared" si="216"/>
        <v>31.1</v>
      </c>
      <c r="T1358" s="8">
        <f t="shared" si="217"/>
        <v>27</v>
      </c>
      <c r="U1358" s="7">
        <f t="shared" si="218"/>
        <v>27.683333333333337</v>
      </c>
      <c r="V1358" s="7">
        <f t="shared" si="219"/>
        <v>27.512500000000003</v>
      </c>
    </row>
    <row r="1359" spans="1:22" ht="13.5" x14ac:dyDescent="0.25">
      <c r="A1359" s="3">
        <f>RSI!A1359</f>
        <v>44288</v>
      </c>
      <c r="B1359" s="2">
        <f>RSI!B1359</f>
        <v>3.35</v>
      </c>
      <c r="C1359" s="2">
        <f>RSI!I1359</f>
        <v>68.9445348706777</v>
      </c>
      <c r="D1359" s="2">
        <f>MACD!E1359</f>
        <v>-1.3938428517943358E-3</v>
      </c>
      <c r="E1359" s="2">
        <f>MACD!F1359</f>
        <v>-9.5335637530301557E-3</v>
      </c>
      <c r="F1359" s="2">
        <f>'Moving Avg'!D1359</f>
        <v>3.35</v>
      </c>
      <c r="G1359" s="2">
        <f>'Moving Avg'!F1359</f>
        <v>3.3500000000000005</v>
      </c>
      <c r="H1359" s="2">
        <f>'Moving Avg'!G1359</f>
        <v>3.3147999999999977</v>
      </c>
      <c r="I1359" s="2">
        <f>'Moving Avg'!H1359</f>
        <v>3.2623000000000015</v>
      </c>
      <c r="J1359" s="5" t="str">
        <f>OBV!F1359</f>
        <v>NEUTRAL</v>
      </c>
      <c r="K1359" s="5" t="str">
        <f>OBV!G1359</f>
        <v>NEUTRAL</v>
      </c>
      <c r="L1359" s="5" t="str">
        <f>OBV!H1359</f>
        <v>NEUTRAL</v>
      </c>
      <c r="M1359" s="7">
        <f t="shared" si="210"/>
        <v>25</v>
      </c>
      <c r="N1359" s="7">
        <f t="shared" si="211"/>
        <v>0</v>
      </c>
      <c r="O1359" s="7">
        <f t="shared" si="212"/>
        <v>50</v>
      </c>
      <c r="P1359" s="7">
        <f t="shared" si="213"/>
        <v>33</v>
      </c>
      <c r="Q1359" s="8">
        <f t="shared" si="214"/>
        <v>21.2</v>
      </c>
      <c r="R1359" s="8">
        <f t="shared" si="215"/>
        <v>30.75</v>
      </c>
      <c r="S1359" s="8">
        <f t="shared" si="216"/>
        <v>31.1</v>
      </c>
      <c r="T1359" s="8">
        <f t="shared" si="217"/>
        <v>27</v>
      </c>
      <c r="U1359" s="7">
        <f t="shared" si="218"/>
        <v>27.683333333333337</v>
      </c>
      <c r="V1359" s="7">
        <f t="shared" si="219"/>
        <v>27.512500000000003</v>
      </c>
    </row>
    <row r="1360" spans="1:22" ht="13.5" x14ac:dyDescent="0.25">
      <c r="A1360" s="3">
        <f>RSI!A1360</f>
        <v>44291</v>
      </c>
      <c r="B1360" s="2">
        <f>RSI!B1360</f>
        <v>3.33</v>
      </c>
      <c r="C1360" s="2">
        <f>RSI!I1360</f>
        <v>34.950458013027827</v>
      </c>
      <c r="D1360" s="2">
        <f>MACD!E1360</f>
        <v>9.1636652440207911E-4</v>
      </c>
      <c r="E1360" s="2">
        <f>MACD!F1360</f>
        <v>-7.4435776975437093E-3</v>
      </c>
      <c r="F1360" s="2">
        <f>'Moving Avg'!D1360</f>
        <v>3.3460000000000001</v>
      </c>
      <c r="G1360" s="2">
        <f>'Moving Avg'!F1360</f>
        <v>3.3490000000000011</v>
      </c>
      <c r="H1360" s="2">
        <f>'Moving Avg'!G1360</f>
        <v>3.3137999999999983</v>
      </c>
      <c r="I1360" s="2">
        <f>'Moving Avg'!H1360</f>
        <v>3.2644000000000015</v>
      </c>
      <c r="J1360" s="5" t="str">
        <f>OBV!F1360</f>
        <v>BEARISH</v>
      </c>
      <c r="K1360" s="5" t="str">
        <f>OBV!G1360</f>
        <v>NEUTRAL</v>
      </c>
      <c r="L1360" s="5" t="str">
        <f>OBV!H1360</f>
        <v>CONFIRMED BEARISH</v>
      </c>
      <c r="M1360" s="7">
        <f t="shared" si="210"/>
        <v>25</v>
      </c>
      <c r="N1360" s="7">
        <f t="shared" si="211"/>
        <v>0</v>
      </c>
      <c r="O1360" s="7">
        <f t="shared" si="212"/>
        <v>50</v>
      </c>
      <c r="P1360" s="7">
        <f t="shared" si="213"/>
        <v>16.5</v>
      </c>
      <c r="Q1360" s="8">
        <f t="shared" si="214"/>
        <v>18.725000000000001</v>
      </c>
      <c r="R1360" s="8">
        <f t="shared" si="215"/>
        <v>26.625</v>
      </c>
      <c r="S1360" s="8">
        <f t="shared" si="216"/>
        <v>23.675000000000001</v>
      </c>
      <c r="T1360" s="8">
        <f t="shared" si="217"/>
        <v>22.875</v>
      </c>
      <c r="U1360" s="7">
        <f t="shared" si="218"/>
        <v>23.008333333333336</v>
      </c>
      <c r="V1360" s="7">
        <f t="shared" si="219"/>
        <v>22.975000000000001</v>
      </c>
    </row>
    <row r="1361" spans="1:22" ht="13.5" x14ac:dyDescent="0.25">
      <c r="A1361" s="3">
        <f>RSI!A1361</f>
        <v>44292</v>
      </c>
      <c r="B1361" s="2">
        <f>RSI!B1361</f>
        <v>3.33</v>
      </c>
      <c r="C1361" s="2">
        <f>RSI!I1361</f>
        <v>34.950458013027827</v>
      </c>
      <c r="D1361" s="2">
        <f>MACD!E1361</f>
        <v>2.9438369299752409E-3</v>
      </c>
      <c r="E1361" s="2">
        <f>MACD!F1361</f>
        <v>-5.3660947720399199E-3</v>
      </c>
      <c r="F1361" s="2">
        <f>'Moving Avg'!D1361</f>
        <v>3.3420000000000001</v>
      </c>
      <c r="G1361" s="2">
        <f>'Moving Avg'!F1361</f>
        <v>3.3480000000000012</v>
      </c>
      <c r="H1361" s="2">
        <f>'Moving Avg'!G1361</f>
        <v>3.3127999999999984</v>
      </c>
      <c r="I1361" s="2">
        <f>'Moving Avg'!H1361</f>
        <v>3.266100000000002</v>
      </c>
      <c r="J1361" s="5" t="str">
        <f>OBV!F1361</f>
        <v>BEARISH</v>
      </c>
      <c r="K1361" s="5" t="str">
        <f>OBV!G1361</f>
        <v>NEUTRAL</v>
      </c>
      <c r="L1361" s="5" t="str">
        <f>OBV!H1361</f>
        <v>CONFIRMED BEARISH</v>
      </c>
      <c r="M1361" s="7">
        <f t="shared" si="210"/>
        <v>25</v>
      </c>
      <c r="N1361" s="7">
        <f t="shared" si="211"/>
        <v>0</v>
      </c>
      <c r="O1361" s="7">
        <f t="shared" si="212"/>
        <v>50</v>
      </c>
      <c r="P1361" s="7">
        <f t="shared" si="213"/>
        <v>16.5</v>
      </c>
      <c r="Q1361" s="8">
        <f t="shared" si="214"/>
        <v>18.725000000000001</v>
      </c>
      <c r="R1361" s="8">
        <f t="shared" si="215"/>
        <v>26.625</v>
      </c>
      <c r="S1361" s="8">
        <f t="shared" si="216"/>
        <v>23.675000000000001</v>
      </c>
      <c r="T1361" s="8">
        <f t="shared" si="217"/>
        <v>22.875</v>
      </c>
      <c r="U1361" s="7">
        <f t="shared" si="218"/>
        <v>23.008333333333336</v>
      </c>
      <c r="V1361" s="7">
        <f t="shared" si="219"/>
        <v>22.975000000000001</v>
      </c>
    </row>
    <row r="1362" spans="1:22" ht="13.5" x14ac:dyDescent="0.25">
      <c r="A1362" s="3">
        <f>RSI!A1362</f>
        <v>44293</v>
      </c>
      <c r="B1362" s="2">
        <f>RSI!B1362</f>
        <v>3.33</v>
      </c>
      <c r="C1362" s="2">
        <f>RSI!I1362</f>
        <v>34.950458013027841</v>
      </c>
      <c r="D1362" s="2">
        <f>MACD!E1362</f>
        <v>4.7266831231742579E-3</v>
      </c>
      <c r="E1362" s="2">
        <f>MACD!F1362</f>
        <v>-3.3475391929970845E-3</v>
      </c>
      <c r="F1362" s="2">
        <f>'Moving Avg'!D1362</f>
        <v>3.3380000000000001</v>
      </c>
      <c r="G1362" s="2">
        <f>'Moving Avg'!F1362</f>
        <v>3.3470000000000004</v>
      </c>
      <c r="H1362" s="2">
        <f>'Moving Avg'!G1362</f>
        <v>3.3137999999999987</v>
      </c>
      <c r="I1362" s="2">
        <f>'Moving Avg'!H1362</f>
        <v>3.267800000000002</v>
      </c>
      <c r="J1362" s="5" t="str">
        <f>OBV!F1362</f>
        <v>BEARISH</v>
      </c>
      <c r="K1362" s="5" t="str">
        <f>OBV!G1362</f>
        <v>NEUTRAL</v>
      </c>
      <c r="L1362" s="5" t="str">
        <f>OBV!H1362</f>
        <v>CONFIRMED BEARISH</v>
      </c>
      <c r="M1362" s="7">
        <f t="shared" si="210"/>
        <v>25</v>
      </c>
      <c r="N1362" s="7">
        <f t="shared" si="211"/>
        <v>0</v>
      </c>
      <c r="O1362" s="7">
        <f t="shared" si="212"/>
        <v>50</v>
      </c>
      <c r="P1362" s="7">
        <f t="shared" si="213"/>
        <v>16.5</v>
      </c>
      <c r="Q1362" s="8">
        <f t="shared" si="214"/>
        <v>18.725000000000001</v>
      </c>
      <c r="R1362" s="8">
        <f t="shared" si="215"/>
        <v>26.625</v>
      </c>
      <c r="S1362" s="8">
        <f t="shared" si="216"/>
        <v>23.675000000000001</v>
      </c>
      <c r="T1362" s="8">
        <f t="shared" si="217"/>
        <v>22.875</v>
      </c>
      <c r="U1362" s="7">
        <f t="shared" si="218"/>
        <v>23.008333333333336</v>
      </c>
      <c r="V1362" s="7">
        <f t="shared" si="219"/>
        <v>22.975000000000001</v>
      </c>
    </row>
    <row r="1363" spans="1:22" ht="13.5" x14ac:dyDescent="0.25">
      <c r="A1363" s="3">
        <f>RSI!A1363</f>
        <v>44294</v>
      </c>
      <c r="B1363" s="2">
        <f>RSI!B1363</f>
        <v>3.33</v>
      </c>
      <c r="C1363" s="2">
        <f>RSI!I1363</f>
        <v>34.950458013027841</v>
      </c>
      <c r="D1363" s="2">
        <f>MACD!E1363</f>
        <v>6.2975548343908727E-3</v>
      </c>
      <c r="E1363" s="2">
        <f>MACD!F1363</f>
        <v>-1.4185203875194932E-3</v>
      </c>
      <c r="F1363" s="2">
        <f>'Moving Avg'!D1363</f>
        <v>3.3340000000000005</v>
      </c>
      <c r="G1363" s="2">
        <f>'Moving Avg'!F1363</f>
        <v>3.346000000000001</v>
      </c>
      <c r="H1363" s="2">
        <f>'Moving Avg'!G1363</f>
        <v>3.3147999999999991</v>
      </c>
      <c r="I1363" s="2">
        <f>'Moving Avg'!H1363</f>
        <v>3.2695000000000021</v>
      </c>
      <c r="J1363" s="5" t="str">
        <f>OBV!F1363</f>
        <v>BEARISH</v>
      </c>
      <c r="K1363" s="5" t="str">
        <f>OBV!G1363</f>
        <v>NEUTRAL</v>
      </c>
      <c r="L1363" s="5" t="str">
        <f>OBV!H1363</f>
        <v>CONFIRMED BEARISH</v>
      </c>
      <c r="M1363" s="7">
        <f t="shared" si="210"/>
        <v>25</v>
      </c>
      <c r="N1363" s="7">
        <f t="shared" si="211"/>
        <v>0</v>
      </c>
      <c r="O1363" s="7">
        <f t="shared" si="212"/>
        <v>50</v>
      </c>
      <c r="P1363" s="7">
        <f t="shared" si="213"/>
        <v>16.5</v>
      </c>
      <c r="Q1363" s="8">
        <f t="shared" si="214"/>
        <v>18.725000000000001</v>
      </c>
      <c r="R1363" s="8">
        <f t="shared" si="215"/>
        <v>26.625</v>
      </c>
      <c r="S1363" s="8">
        <f t="shared" si="216"/>
        <v>23.675000000000001</v>
      </c>
      <c r="T1363" s="8">
        <f t="shared" si="217"/>
        <v>22.875</v>
      </c>
      <c r="U1363" s="7">
        <f t="shared" si="218"/>
        <v>23.008333333333336</v>
      </c>
      <c r="V1363" s="7">
        <f t="shared" si="219"/>
        <v>22.975000000000001</v>
      </c>
    </row>
    <row r="1364" spans="1:22" ht="13.5" x14ac:dyDescent="0.25">
      <c r="A1364" s="3">
        <f>RSI!A1364</f>
        <v>44298</v>
      </c>
      <c r="B1364" s="2">
        <f>RSI!B1364</f>
        <v>3.33</v>
      </c>
      <c r="C1364" s="2">
        <f>RSI!I1364</f>
        <v>34.950458013027841</v>
      </c>
      <c r="D1364" s="2">
        <f>MACD!E1364</f>
        <v>7.68444800033663E-3</v>
      </c>
      <c r="E1364" s="2">
        <f>MACD!F1364</f>
        <v>4.0207329005173152E-4</v>
      </c>
      <c r="F1364" s="2">
        <f>'Moving Avg'!D1364</f>
        <v>3.3299999999999996</v>
      </c>
      <c r="G1364" s="2">
        <f>'Moving Avg'!F1364</f>
        <v>3.3450000000000002</v>
      </c>
      <c r="H1364" s="2">
        <f>'Moving Avg'!G1364</f>
        <v>3.3157999999999994</v>
      </c>
      <c r="I1364" s="2">
        <f>'Moving Avg'!H1364</f>
        <v>3.2712000000000021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  <c r="M1364" s="7">
        <f t="shared" si="210"/>
        <v>25</v>
      </c>
      <c r="N1364" s="7">
        <f t="shared" si="211"/>
        <v>0</v>
      </c>
      <c r="O1364" s="7">
        <f t="shared" si="212"/>
        <v>50</v>
      </c>
      <c r="P1364" s="7">
        <f t="shared" si="213"/>
        <v>16.5</v>
      </c>
      <c r="Q1364" s="8">
        <f t="shared" si="214"/>
        <v>18.725000000000001</v>
      </c>
      <c r="R1364" s="8">
        <f t="shared" si="215"/>
        <v>26.625</v>
      </c>
      <c r="S1364" s="8">
        <f t="shared" si="216"/>
        <v>23.675000000000001</v>
      </c>
      <c r="T1364" s="8">
        <f t="shared" si="217"/>
        <v>22.875</v>
      </c>
      <c r="U1364" s="7">
        <f t="shared" si="218"/>
        <v>23.008333333333336</v>
      </c>
      <c r="V1364" s="7">
        <f t="shared" si="219"/>
        <v>22.975000000000001</v>
      </c>
    </row>
    <row r="1365" spans="1:22" ht="13.5" x14ac:dyDescent="0.25">
      <c r="A1365" s="3">
        <f>RSI!A1365</f>
        <v>44299</v>
      </c>
      <c r="B1365" s="2">
        <f>RSI!B1365</f>
        <v>3.33</v>
      </c>
      <c r="C1365" s="2">
        <f>RSI!I1365</f>
        <v>34.950458013027827</v>
      </c>
      <c r="D1365" s="2">
        <f>MACD!E1365</f>
        <v>8.9113933810591739E-3</v>
      </c>
      <c r="E1365" s="2">
        <f>MACD!F1365</f>
        <v>2.10393730825322E-3</v>
      </c>
      <c r="F1365" s="2">
        <f>'Moving Avg'!D1365</f>
        <v>3.3299999999999996</v>
      </c>
      <c r="G1365" s="2">
        <f>'Moving Avg'!F1365</f>
        <v>3.3440000000000003</v>
      </c>
      <c r="H1365" s="2">
        <f>'Moving Avg'!G1365</f>
        <v>3.3167999999999993</v>
      </c>
      <c r="I1365" s="2">
        <f>'Moving Avg'!H1365</f>
        <v>3.2729000000000026</v>
      </c>
      <c r="J1365" s="5" t="str">
        <f>OBV!F1365</f>
        <v>NEUTRAL</v>
      </c>
      <c r="K1365" s="5" t="str">
        <f>OBV!G1365</f>
        <v>NEUTRAL</v>
      </c>
      <c r="L1365" s="5" t="str">
        <f>OBV!H1365</f>
        <v>NEUTRAL</v>
      </c>
      <c r="M1365" s="7">
        <f t="shared" si="210"/>
        <v>25</v>
      </c>
      <c r="N1365" s="7">
        <f t="shared" si="211"/>
        <v>0</v>
      </c>
      <c r="O1365" s="7">
        <f t="shared" si="212"/>
        <v>50</v>
      </c>
      <c r="P1365" s="7">
        <f t="shared" si="213"/>
        <v>33</v>
      </c>
      <c r="Q1365" s="8">
        <f t="shared" si="214"/>
        <v>21.2</v>
      </c>
      <c r="R1365" s="8">
        <f t="shared" si="215"/>
        <v>30.75</v>
      </c>
      <c r="S1365" s="8">
        <f t="shared" si="216"/>
        <v>31.1</v>
      </c>
      <c r="T1365" s="8">
        <f t="shared" si="217"/>
        <v>27</v>
      </c>
      <c r="U1365" s="7">
        <f t="shared" si="218"/>
        <v>27.683333333333337</v>
      </c>
      <c r="V1365" s="7">
        <f t="shared" si="219"/>
        <v>27.512500000000003</v>
      </c>
    </row>
    <row r="1366" spans="1:22" ht="13.5" x14ac:dyDescent="0.25">
      <c r="A1366" s="3">
        <f>RSI!A1366</f>
        <v>44300</v>
      </c>
      <c r="B1366" s="2">
        <f>RSI!B1366</f>
        <v>3.33</v>
      </c>
      <c r="C1366" s="2">
        <f>RSI!I1366</f>
        <v>34.950458013027827</v>
      </c>
      <c r="D1366" s="2">
        <f>MACD!E1366</f>
        <v>9.9990412618988778E-3</v>
      </c>
      <c r="E1366" s="2">
        <f>MACD!F1366</f>
        <v>3.6829580989823519E-3</v>
      </c>
      <c r="F1366" s="2">
        <f>'Moving Avg'!D1366</f>
        <v>3.3299999999999996</v>
      </c>
      <c r="G1366" s="2">
        <f>'Moving Avg'!F1366</f>
        <v>3.343</v>
      </c>
      <c r="H1366" s="2">
        <f>'Moving Avg'!G1366</f>
        <v>3.3177999999999996</v>
      </c>
      <c r="I1366" s="2">
        <f>'Moving Avg'!H1366</f>
        <v>3.2746000000000026</v>
      </c>
      <c r="J1366" s="5" t="str">
        <f>OBV!F1366</f>
        <v>NEUTRAL</v>
      </c>
      <c r="K1366" s="5" t="str">
        <f>OBV!G1366</f>
        <v>NEUTRAL</v>
      </c>
      <c r="L1366" s="5" t="str">
        <f>OBV!H1366</f>
        <v>NEUTRAL</v>
      </c>
      <c r="M1366" s="7">
        <f t="shared" si="210"/>
        <v>25</v>
      </c>
      <c r="N1366" s="7">
        <f t="shared" si="211"/>
        <v>0</v>
      </c>
      <c r="O1366" s="7">
        <f t="shared" si="212"/>
        <v>50</v>
      </c>
      <c r="P1366" s="7">
        <f t="shared" si="213"/>
        <v>33</v>
      </c>
      <c r="Q1366" s="8">
        <f t="shared" si="214"/>
        <v>21.2</v>
      </c>
      <c r="R1366" s="8">
        <f t="shared" si="215"/>
        <v>30.75</v>
      </c>
      <c r="S1366" s="8">
        <f t="shared" si="216"/>
        <v>31.1</v>
      </c>
      <c r="T1366" s="8">
        <f t="shared" si="217"/>
        <v>27</v>
      </c>
      <c r="U1366" s="7">
        <f t="shared" si="218"/>
        <v>27.683333333333337</v>
      </c>
      <c r="V1366" s="7">
        <f t="shared" si="219"/>
        <v>27.512500000000003</v>
      </c>
    </row>
    <row r="1367" spans="1:22" ht="13.5" x14ac:dyDescent="0.25">
      <c r="A1367" s="3">
        <f>RSI!A1367</f>
        <v>44301</v>
      </c>
      <c r="B1367" s="2">
        <f>RSI!B1367</f>
        <v>3.33</v>
      </c>
      <c r="C1367" s="2">
        <f>RSI!I1367</f>
        <v>34.950458013027841</v>
      </c>
      <c r="D1367" s="2">
        <f>MACD!E1367</f>
        <v>1.0965158077235415E-2</v>
      </c>
      <c r="E1367" s="2">
        <f>MACD!F1367</f>
        <v>5.1393980946329645E-3</v>
      </c>
      <c r="F1367" s="2">
        <f>'Moving Avg'!D1367</f>
        <v>3.3299999999999996</v>
      </c>
      <c r="G1367" s="2">
        <f>'Moving Avg'!F1367</f>
        <v>3.3420000000000001</v>
      </c>
      <c r="H1367" s="2">
        <f>'Moving Avg'!G1367</f>
        <v>3.3188</v>
      </c>
      <c r="I1367" s="2">
        <f>'Moving Avg'!H1367</f>
        <v>3.2763000000000027</v>
      </c>
      <c r="J1367" s="5" t="str">
        <f>OBV!F1367</f>
        <v>NEUTRAL</v>
      </c>
      <c r="K1367" s="5" t="str">
        <f>OBV!G1367</f>
        <v>NEUTRAL</v>
      </c>
      <c r="L1367" s="5" t="str">
        <f>OBV!H1367</f>
        <v>NEUTRAL</v>
      </c>
      <c r="M1367" s="7">
        <f t="shared" si="210"/>
        <v>25</v>
      </c>
      <c r="N1367" s="7">
        <f t="shared" si="211"/>
        <v>0</v>
      </c>
      <c r="O1367" s="7">
        <f t="shared" si="212"/>
        <v>50</v>
      </c>
      <c r="P1367" s="7">
        <f t="shared" si="213"/>
        <v>33</v>
      </c>
      <c r="Q1367" s="8">
        <f t="shared" si="214"/>
        <v>21.2</v>
      </c>
      <c r="R1367" s="8">
        <f t="shared" si="215"/>
        <v>30.75</v>
      </c>
      <c r="S1367" s="8">
        <f t="shared" si="216"/>
        <v>31.1</v>
      </c>
      <c r="T1367" s="8">
        <f t="shared" si="217"/>
        <v>27</v>
      </c>
      <c r="U1367" s="7">
        <f t="shared" si="218"/>
        <v>27.683333333333337</v>
      </c>
      <c r="V1367" s="7">
        <f t="shared" si="219"/>
        <v>27.512500000000003</v>
      </c>
    </row>
    <row r="1368" spans="1:22" ht="13.5" x14ac:dyDescent="0.25">
      <c r="A1368" s="3">
        <f>RSI!A1368</f>
        <v>44302</v>
      </c>
      <c r="B1368" s="2">
        <f>RSI!B1368</f>
        <v>3.33</v>
      </c>
      <c r="C1368" s="2">
        <f>RSI!I1368</f>
        <v>34.950458013027827</v>
      </c>
      <c r="D1368" s="2">
        <f>MACD!E1368</f>
        <v>1.1825048367573476E-2</v>
      </c>
      <c r="E1368" s="2">
        <f>MACD!F1368</f>
        <v>6.4765281492210666E-3</v>
      </c>
      <c r="F1368" s="2">
        <f>'Moving Avg'!D1368</f>
        <v>3.3299999999999996</v>
      </c>
      <c r="G1368" s="2">
        <f>'Moving Avg'!F1368</f>
        <v>3.3409999999999997</v>
      </c>
      <c r="H1368" s="2">
        <f>'Moving Avg'!G1368</f>
        <v>3.3198000000000003</v>
      </c>
      <c r="I1368" s="2">
        <f>'Moving Avg'!H1368</f>
        <v>3.2780000000000031</v>
      </c>
      <c r="J1368" s="5" t="str">
        <f>OBV!F1368</f>
        <v>NEUTRAL</v>
      </c>
      <c r="K1368" s="5" t="str">
        <f>OBV!G1368</f>
        <v>NEUTRAL</v>
      </c>
      <c r="L1368" s="5" t="str">
        <f>OBV!H1368</f>
        <v>NEUTRAL</v>
      </c>
      <c r="M1368" s="7">
        <f t="shared" si="210"/>
        <v>25</v>
      </c>
      <c r="N1368" s="7">
        <f t="shared" si="211"/>
        <v>0</v>
      </c>
      <c r="O1368" s="7">
        <f t="shared" si="212"/>
        <v>50</v>
      </c>
      <c r="P1368" s="7">
        <f t="shared" si="213"/>
        <v>33</v>
      </c>
      <c r="Q1368" s="8">
        <f t="shared" si="214"/>
        <v>21.2</v>
      </c>
      <c r="R1368" s="8">
        <f t="shared" si="215"/>
        <v>30.75</v>
      </c>
      <c r="S1368" s="8">
        <f t="shared" si="216"/>
        <v>31.1</v>
      </c>
      <c r="T1368" s="8">
        <f t="shared" si="217"/>
        <v>27</v>
      </c>
      <c r="U1368" s="7">
        <f t="shared" si="218"/>
        <v>27.683333333333337</v>
      </c>
      <c r="V1368" s="7">
        <f t="shared" si="219"/>
        <v>27.512500000000003</v>
      </c>
    </row>
    <row r="1369" spans="1:22" ht="13.5" x14ac:dyDescent="0.25">
      <c r="A1369" s="3">
        <f>RSI!A1369</f>
        <v>44305</v>
      </c>
      <c r="B1369" s="2">
        <f>RSI!B1369</f>
        <v>3.33</v>
      </c>
      <c r="C1369" s="2">
        <f>RSI!I1369</f>
        <v>34.950458013027841</v>
      </c>
      <c r="D1369" s="2">
        <f>MACD!E1369</f>
        <v>1.2591913428464441E-2</v>
      </c>
      <c r="E1369" s="2">
        <f>MACD!F1369</f>
        <v>7.6996052050697416E-3</v>
      </c>
      <c r="F1369" s="2">
        <f>'Moving Avg'!D1369</f>
        <v>3.3299999999999996</v>
      </c>
      <c r="G1369" s="2">
        <f>'Moving Avg'!F1369</f>
        <v>3.34</v>
      </c>
      <c r="H1369" s="2">
        <f>'Moving Avg'!G1369</f>
        <v>3.3208000000000002</v>
      </c>
      <c r="I1369" s="2">
        <f>'Moving Avg'!H1369</f>
        <v>3.2797000000000032</v>
      </c>
      <c r="J1369" s="5" t="str">
        <f>OBV!F1369</f>
        <v>NEUTRAL</v>
      </c>
      <c r="K1369" s="5" t="str">
        <f>OBV!G1369</f>
        <v>NEUTRAL</v>
      </c>
      <c r="L1369" s="5" t="str">
        <f>OBV!H1369</f>
        <v>NEUTRAL</v>
      </c>
      <c r="M1369" s="7">
        <f t="shared" si="210"/>
        <v>25</v>
      </c>
      <c r="N1369" s="7">
        <f t="shared" si="211"/>
        <v>0</v>
      </c>
      <c r="O1369" s="7">
        <f t="shared" si="212"/>
        <v>50</v>
      </c>
      <c r="P1369" s="7">
        <f t="shared" si="213"/>
        <v>33</v>
      </c>
      <c r="Q1369" s="8">
        <f t="shared" si="214"/>
        <v>21.2</v>
      </c>
      <c r="R1369" s="8">
        <f t="shared" si="215"/>
        <v>30.75</v>
      </c>
      <c r="S1369" s="8">
        <f t="shared" si="216"/>
        <v>31.1</v>
      </c>
      <c r="T1369" s="8">
        <f t="shared" si="217"/>
        <v>27</v>
      </c>
      <c r="U1369" s="7">
        <f t="shared" si="218"/>
        <v>27.683333333333337</v>
      </c>
      <c r="V1369" s="7">
        <f t="shared" si="219"/>
        <v>27.512500000000003</v>
      </c>
    </row>
    <row r="1370" spans="1:22" ht="13.5" x14ac:dyDescent="0.25">
      <c r="A1370" s="3">
        <f>RSI!A1370</f>
        <v>44306</v>
      </c>
      <c r="B1370" s="2">
        <f>RSI!B1370</f>
        <v>3.33</v>
      </c>
      <c r="C1370" s="2">
        <f>RSI!I1370</f>
        <v>34.950458013027841</v>
      </c>
      <c r="D1370" s="2">
        <f>MACD!E1370</f>
        <v>1.0200233194935127E-2</v>
      </c>
      <c r="E1370" s="2">
        <f>MACD!F1370</f>
        <v>8.1997308030428186E-3</v>
      </c>
      <c r="F1370" s="2">
        <f>'Moving Avg'!D1370</f>
        <v>3.3299999999999996</v>
      </c>
      <c r="G1370" s="2">
        <f>'Moving Avg'!F1370</f>
        <v>3.3389999999999995</v>
      </c>
      <c r="H1370" s="2">
        <f>'Moving Avg'!G1370</f>
        <v>3.3218000000000014</v>
      </c>
      <c r="I1370" s="2">
        <f>'Moving Avg'!H1370</f>
        <v>3.2814000000000032</v>
      </c>
      <c r="J1370" s="5" t="str">
        <f>OBV!F1370</f>
        <v>NEUTRAL</v>
      </c>
      <c r="K1370" s="5" t="str">
        <f>OBV!G1370</f>
        <v>NEUTRAL</v>
      </c>
      <c r="L1370" s="5" t="str">
        <f>OBV!H1370</f>
        <v>NEUTRAL</v>
      </c>
      <c r="M1370" s="7">
        <f t="shared" si="210"/>
        <v>25</v>
      </c>
      <c r="N1370" s="7">
        <f t="shared" si="211"/>
        <v>0</v>
      </c>
      <c r="O1370" s="7">
        <f t="shared" si="212"/>
        <v>50</v>
      </c>
      <c r="P1370" s="7">
        <f t="shared" si="213"/>
        <v>33</v>
      </c>
      <c r="Q1370" s="8">
        <f t="shared" si="214"/>
        <v>21.2</v>
      </c>
      <c r="R1370" s="8">
        <f t="shared" si="215"/>
        <v>30.75</v>
      </c>
      <c r="S1370" s="8">
        <f t="shared" si="216"/>
        <v>31.1</v>
      </c>
      <c r="T1370" s="8">
        <f t="shared" si="217"/>
        <v>27</v>
      </c>
      <c r="U1370" s="7">
        <f t="shared" si="218"/>
        <v>27.683333333333337</v>
      </c>
      <c r="V1370" s="7">
        <f t="shared" si="219"/>
        <v>27.512500000000003</v>
      </c>
    </row>
    <row r="1371" spans="1:22" ht="13.5" x14ac:dyDescent="0.25">
      <c r="A1371" s="3">
        <f>RSI!A1371</f>
        <v>44307</v>
      </c>
      <c r="B1371" s="2">
        <f>RSI!B1371</f>
        <v>3.33</v>
      </c>
      <c r="C1371" s="2">
        <f>RSI!I1371</f>
        <v>34.950458013027841</v>
      </c>
      <c r="D1371" s="2">
        <f>MACD!E1371</f>
        <v>8.2101676764154696E-3</v>
      </c>
      <c r="E1371" s="2">
        <f>MACD!F1371</f>
        <v>8.2018181777173491E-3</v>
      </c>
      <c r="F1371" s="2">
        <f>'Moving Avg'!D1371</f>
        <v>3.3299999999999996</v>
      </c>
      <c r="G1371" s="2">
        <f>'Moving Avg'!F1371</f>
        <v>3.3379999999999996</v>
      </c>
      <c r="H1371" s="2">
        <f>'Moving Avg'!G1371</f>
        <v>3.3228000000000009</v>
      </c>
      <c r="I1371" s="2">
        <f>'Moving Avg'!H1371</f>
        <v>3.2830500000000034</v>
      </c>
      <c r="J1371" s="5" t="str">
        <f>OBV!F1371</f>
        <v>NEUTRAL</v>
      </c>
      <c r="K1371" s="5" t="str">
        <f>OBV!G1371</f>
        <v>NEUTRAL</v>
      </c>
      <c r="L1371" s="5" t="str">
        <f>OBV!H1371</f>
        <v>NEUTRAL</v>
      </c>
      <c r="M1371" s="7">
        <f t="shared" si="210"/>
        <v>25</v>
      </c>
      <c r="N1371" s="7">
        <f t="shared" si="211"/>
        <v>0</v>
      </c>
      <c r="O1371" s="7">
        <f t="shared" si="212"/>
        <v>50</v>
      </c>
      <c r="P1371" s="7">
        <f t="shared" si="213"/>
        <v>33</v>
      </c>
      <c r="Q1371" s="8">
        <f t="shared" si="214"/>
        <v>21.2</v>
      </c>
      <c r="R1371" s="8">
        <f t="shared" si="215"/>
        <v>30.75</v>
      </c>
      <c r="S1371" s="8">
        <f t="shared" si="216"/>
        <v>31.1</v>
      </c>
      <c r="T1371" s="8">
        <f t="shared" si="217"/>
        <v>27</v>
      </c>
      <c r="U1371" s="7">
        <f t="shared" si="218"/>
        <v>27.683333333333337</v>
      </c>
      <c r="V1371" s="7">
        <f t="shared" si="219"/>
        <v>27.512500000000003</v>
      </c>
    </row>
    <row r="1372" spans="1:22" ht="13.5" x14ac:dyDescent="0.25">
      <c r="A1372" s="3">
        <f>RSI!A1372</f>
        <v>44308</v>
      </c>
      <c r="B1372" s="2">
        <f>RSI!B1372</f>
        <v>3.33</v>
      </c>
      <c r="C1372" s="2">
        <f>RSI!I1372</f>
        <v>34.950458013027841</v>
      </c>
      <c r="D1372" s="2">
        <f>MACD!E1372</f>
        <v>6.5574363707217032E-3</v>
      </c>
      <c r="E1372" s="2">
        <f>MACD!F1372</f>
        <v>7.872941816318221E-3</v>
      </c>
      <c r="F1372" s="2">
        <f>'Moving Avg'!D1372</f>
        <v>3.3299999999999996</v>
      </c>
      <c r="G1372" s="2">
        <f>'Moving Avg'!F1372</f>
        <v>3.3369999999999989</v>
      </c>
      <c r="H1372" s="2">
        <f>'Moving Avg'!G1372</f>
        <v>3.3238000000000012</v>
      </c>
      <c r="I1372" s="2">
        <f>'Moving Avg'!H1372</f>
        <v>3.2845500000000034</v>
      </c>
      <c r="J1372" s="5" t="str">
        <f>OBV!F1372</f>
        <v>NEUTRAL</v>
      </c>
      <c r="K1372" s="5" t="str">
        <f>OBV!G1372</f>
        <v>NEUTRAL</v>
      </c>
      <c r="L1372" s="5" t="str">
        <f>OBV!H1372</f>
        <v>NEUTRAL</v>
      </c>
      <c r="M1372" s="7">
        <f t="shared" si="210"/>
        <v>25</v>
      </c>
      <c r="N1372" s="7">
        <f t="shared" si="211"/>
        <v>45</v>
      </c>
      <c r="O1372" s="7">
        <f t="shared" si="212"/>
        <v>50</v>
      </c>
      <c r="P1372" s="7">
        <f t="shared" si="213"/>
        <v>33</v>
      </c>
      <c r="Q1372" s="8">
        <f t="shared" si="214"/>
        <v>36.950000000000003</v>
      </c>
      <c r="R1372" s="8">
        <f t="shared" si="215"/>
        <v>39.75</v>
      </c>
      <c r="S1372" s="8">
        <f t="shared" si="216"/>
        <v>37.85</v>
      </c>
      <c r="T1372" s="8">
        <f t="shared" si="217"/>
        <v>38.25</v>
      </c>
      <c r="U1372" s="7">
        <f t="shared" si="218"/>
        <v>38.183333333333337</v>
      </c>
      <c r="V1372" s="7">
        <f t="shared" si="219"/>
        <v>38.200000000000003</v>
      </c>
    </row>
    <row r="1373" spans="1:22" ht="13.5" x14ac:dyDescent="0.25">
      <c r="A1373" s="3">
        <f>RSI!A1373</f>
        <v>44309</v>
      </c>
      <c r="B1373" s="2">
        <f>RSI!B1373</f>
        <v>3.33</v>
      </c>
      <c r="C1373" s="2">
        <f>RSI!I1373</f>
        <v>34.950458013027841</v>
      </c>
      <c r="D1373" s="2">
        <f>MACD!E1373</f>
        <v>5.1878327965089177E-3</v>
      </c>
      <c r="E1373" s="2">
        <f>MACD!F1373</f>
        <v>7.3359200123563608E-3</v>
      </c>
      <c r="F1373" s="2">
        <f>'Moving Avg'!D1373</f>
        <v>3.3299999999999996</v>
      </c>
      <c r="G1373" s="2">
        <f>'Moving Avg'!F1373</f>
        <v>3.3359999999999994</v>
      </c>
      <c r="H1373" s="2">
        <f>'Moving Avg'!G1373</f>
        <v>3.3248000000000015</v>
      </c>
      <c r="I1373" s="2">
        <f>'Moving Avg'!H1373</f>
        <v>3.2856000000000036</v>
      </c>
      <c r="J1373" s="5" t="str">
        <f>OBV!F1373</f>
        <v>NEUTRAL</v>
      </c>
      <c r="K1373" s="5" t="str">
        <f>OBV!G1373</f>
        <v>NEUTRAL</v>
      </c>
      <c r="L1373" s="5" t="str">
        <f>OBV!H1373</f>
        <v>NEUTRAL</v>
      </c>
      <c r="M1373" s="7">
        <f t="shared" si="210"/>
        <v>25</v>
      </c>
      <c r="N1373" s="7">
        <f t="shared" si="211"/>
        <v>45</v>
      </c>
      <c r="O1373" s="7">
        <f t="shared" si="212"/>
        <v>50</v>
      </c>
      <c r="P1373" s="7">
        <f t="shared" si="213"/>
        <v>33</v>
      </c>
      <c r="Q1373" s="8">
        <f t="shared" si="214"/>
        <v>36.950000000000003</v>
      </c>
      <c r="R1373" s="8">
        <f t="shared" si="215"/>
        <v>39.75</v>
      </c>
      <c r="S1373" s="8">
        <f t="shared" si="216"/>
        <v>37.85</v>
      </c>
      <c r="T1373" s="8">
        <f t="shared" si="217"/>
        <v>38.25</v>
      </c>
      <c r="U1373" s="7">
        <f t="shared" si="218"/>
        <v>38.183333333333337</v>
      </c>
      <c r="V1373" s="7">
        <f t="shared" si="219"/>
        <v>38.200000000000003</v>
      </c>
    </row>
    <row r="1374" spans="1:22" ht="13.5" x14ac:dyDescent="0.25">
      <c r="A1374" s="3">
        <f>RSI!A1374</f>
        <v>44312</v>
      </c>
      <c r="B1374" s="2">
        <f>RSI!B1374</f>
        <v>3.33</v>
      </c>
      <c r="C1374" s="2">
        <f>RSI!I1374</f>
        <v>34.950458013027827</v>
      </c>
      <c r="D1374" s="2">
        <f>MACD!E1374</f>
        <v>4.0556609614816885E-3</v>
      </c>
      <c r="E1374" s="2">
        <f>MACD!F1374</f>
        <v>6.6798682021814264E-3</v>
      </c>
      <c r="F1374" s="2">
        <f>'Moving Avg'!D1374</f>
        <v>3.3299999999999996</v>
      </c>
      <c r="G1374" s="2">
        <f>'Moving Avg'!F1374</f>
        <v>3.3349999999999986</v>
      </c>
      <c r="H1374" s="2">
        <f>'Moving Avg'!G1374</f>
        <v>3.3258000000000014</v>
      </c>
      <c r="I1374" s="2">
        <f>'Moving Avg'!H1374</f>
        <v>3.2866500000000034</v>
      </c>
      <c r="J1374" s="5" t="str">
        <f>OBV!F1374</f>
        <v>NEUTRAL</v>
      </c>
      <c r="K1374" s="5" t="str">
        <f>OBV!G1374</f>
        <v>NEUTRAL</v>
      </c>
      <c r="L1374" s="5" t="str">
        <f>OBV!H1374</f>
        <v>NEUTRAL</v>
      </c>
      <c r="M1374" s="7">
        <f t="shared" si="210"/>
        <v>25</v>
      </c>
      <c r="N1374" s="7">
        <f t="shared" si="211"/>
        <v>45</v>
      </c>
      <c r="O1374" s="7">
        <f t="shared" si="212"/>
        <v>50</v>
      </c>
      <c r="P1374" s="7">
        <f t="shared" si="213"/>
        <v>33</v>
      </c>
      <c r="Q1374" s="8">
        <f t="shared" si="214"/>
        <v>36.950000000000003</v>
      </c>
      <c r="R1374" s="8">
        <f t="shared" si="215"/>
        <v>39.75</v>
      </c>
      <c r="S1374" s="8">
        <f t="shared" si="216"/>
        <v>37.85</v>
      </c>
      <c r="T1374" s="8">
        <f t="shared" si="217"/>
        <v>38.25</v>
      </c>
      <c r="U1374" s="7">
        <f t="shared" si="218"/>
        <v>38.183333333333337</v>
      </c>
      <c r="V1374" s="7">
        <f t="shared" si="219"/>
        <v>38.200000000000003</v>
      </c>
    </row>
    <row r="1375" spans="1:22" ht="13.5" x14ac:dyDescent="0.25">
      <c r="A1375" s="3">
        <f>RSI!A1375</f>
        <v>44313</v>
      </c>
      <c r="B1375" s="2">
        <f>RSI!B1375</f>
        <v>3.33</v>
      </c>
      <c r="C1375" s="2">
        <f>RSI!I1375</f>
        <v>34.950458013027813</v>
      </c>
      <c r="D1375" s="2">
        <f>MACD!E1375</f>
        <v>3.1224133874689919E-3</v>
      </c>
      <c r="E1375" s="2">
        <f>MACD!F1375</f>
        <v>5.9683772392389398E-3</v>
      </c>
      <c r="F1375" s="2">
        <f>'Moving Avg'!D1375</f>
        <v>3.3299999999999996</v>
      </c>
      <c r="G1375" s="2">
        <f>'Moving Avg'!F1375</f>
        <v>3.3339999999999987</v>
      </c>
      <c r="H1375" s="2">
        <f>'Moving Avg'!G1375</f>
        <v>3.3268000000000013</v>
      </c>
      <c r="I1375" s="2">
        <f>'Moving Avg'!H1375</f>
        <v>3.2877000000000036</v>
      </c>
      <c r="J1375" s="5" t="str">
        <f>OBV!F1375</f>
        <v>NEUTRAL</v>
      </c>
      <c r="K1375" s="5" t="str">
        <f>OBV!G1375</f>
        <v>NEUTRAL</v>
      </c>
      <c r="L1375" s="5" t="str">
        <f>OBV!H1375</f>
        <v>NEUTRAL</v>
      </c>
      <c r="M1375" s="7">
        <f t="shared" si="210"/>
        <v>25</v>
      </c>
      <c r="N1375" s="7">
        <f t="shared" si="211"/>
        <v>45</v>
      </c>
      <c r="O1375" s="7">
        <f t="shared" si="212"/>
        <v>50</v>
      </c>
      <c r="P1375" s="7">
        <f t="shared" si="213"/>
        <v>33</v>
      </c>
      <c r="Q1375" s="8">
        <f t="shared" si="214"/>
        <v>36.950000000000003</v>
      </c>
      <c r="R1375" s="8">
        <f t="shared" si="215"/>
        <v>39.75</v>
      </c>
      <c r="S1375" s="8">
        <f t="shared" si="216"/>
        <v>37.85</v>
      </c>
      <c r="T1375" s="8">
        <f t="shared" si="217"/>
        <v>38.25</v>
      </c>
      <c r="U1375" s="7">
        <f t="shared" si="218"/>
        <v>38.183333333333337</v>
      </c>
      <c r="V1375" s="7">
        <f t="shared" si="219"/>
        <v>38.200000000000003</v>
      </c>
    </row>
    <row r="1376" spans="1:22" ht="13.5" x14ac:dyDescent="0.25">
      <c r="A1376" s="3">
        <f>RSI!A1376</f>
        <v>44314</v>
      </c>
      <c r="B1376" s="2">
        <f>RSI!B1376</f>
        <v>3.33</v>
      </c>
      <c r="C1376" s="2">
        <f>RSI!I1376</f>
        <v>34.950458013027827</v>
      </c>
      <c r="D1376" s="2">
        <f>MACD!E1376</f>
        <v>2.3556534546957941E-3</v>
      </c>
      <c r="E1376" s="2">
        <f>MACD!F1376</f>
        <v>5.2458324823303109E-3</v>
      </c>
      <c r="F1376" s="2">
        <f>'Moving Avg'!D1376</f>
        <v>3.3299999999999996</v>
      </c>
      <c r="G1376" s="2">
        <f>'Moving Avg'!F1376</f>
        <v>3.3329999999999993</v>
      </c>
      <c r="H1376" s="2">
        <f>'Moving Avg'!G1376</f>
        <v>3.3278000000000016</v>
      </c>
      <c r="I1376" s="2">
        <f>'Moving Avg'!H1376</f>
        <v>3.2887500000000034</v>
      </c>
      <c r="J1376" s="5" t="str">
        <f>OBV!F1376</f>
        <v>NEUTRAL</v>
      </c>
      <c r="K1376" s="5" t="str">
        <f>OBV!G1376</f>
        <v>NEUTRAL</v>
      </c>
      <c r="L1376" s="5" t="str">
        <f>OBV!H1376</f>
        <v>NEUTRAL</v>
      </c>
      <c r="M1376" s="7">
        <f t="shared" si="210"/>
        <v>25</v>
      </c>
      <c r="N1376" s="7">
        <f t="shared" si="211"/>
        <v>45</v>
      </c>
      <c r="O1376" s="7">
        <f t="shared" si="212"/>
        <v>50</v>
      </c>
      <c r="P1376" s="7">
        <f t="shared" si="213"/>
        <v>33</v>
      </c>
      <c r="Q1376" s="8">
        <f t="shared" si="214"/>
        <v>36.950000000000003</v>
      </c>
      <c r="R1376" s="8">
        <f t="shared" si="215"/>
        <v>39.75</v>
      </c>
      <c r="S1376" s="8">
        <f t="shared" si="216"/>
        <v>37.85</v>
      </c>
      <c r="T1376" s="8">
        <f t="shared" si="217"/>
        <v>38.25</v>
      </c>
      <c r="U1376" s="7">
        <f t="shared" si="218"/>
        <v>38.183333333333337</v>
      </c>
      <c r="V1376" s="7">
        <f t="shared" si="219"/>
        <v>38.200000000000003</v>
      </c>
    </row>
    <row r="1377" spans="1:22" ht="13.5" x14ac:dyDescent="0.25">
      <c r="A1377" s="3">
        <f>RSI!A1377</f>
        <v>44315</v>
      </c>
      <c r="B1377" s="2">
        <f>RSI!B1377</f>
        <v>3.33</v>
      </c>
      <c r="C1377" s="2">
        <f>RSI!I1377</f>
        <v>34.950458013027827</v>
      </c>
      <c r="D1377" s="2">
        <f>MACD!E1377</f>
        <v>1.7280705620139614E-3</v>
      </c>
      <c r="E1377" s="2">
        <f>MACD!F1377</f>
        <v>4.5422800982670413E-3</v>
      </c>
      <c r="F1377" s="2">
        <f>'Moving Avg'!D1377</f>
        <v>3.3299999999999996</v>
      </c>
      <c r="G1377" s="2">
        <f>'Moving Avg'!F1377</f>
        <v>3.3319999999999994</v>
      </c>
      <c r="H1377" s="2">
        <f>'Moving Avg'!G1377</f>
        <v>3.3288000000000015</v>
      </c>
      <c r="I1377" s="2">
        <f>'Moving Avg'!H1377</f>
        <v>3.2898000000000036</v>
      </c>
      <c r="J1377" s="5" t="str">
        <f>OBV!F1377</f>
        <v>NEUTRAL</v>
      </c>
      <c r="K1377" s="5" t="str">
        <f>OBV!G1377</f>
        <v>NEUTRAL</v>
      </c>
      <c r="L1377" s="5" t="str">
        <f>OBV!H1377</f>
        <v>NEUTRAL</v>
      </c>
      <c r="M1377" s="7">
        <f t="shared" si="210"/>
        <v>25</v>
      </c>
      <c r="N1377" s="7">
        <f t="shared" si="211"/>
        <v>45</v>
      </c>
      <c r="O1377" s="7">
        <f t="shared" si="212"/>
        <v>50</v>
      </c>
      <c r="P1377" s="7">
        <f t="shared" si="213"/>
        <v>33</v>
      </c>
      <c r="Q1377" s="8">
        <f t="shared" si="214"/>
        <v>36.950000000000003</v>
      </c>
      <c r="R1377" s="8">
        <f t="shared" si="215"/>
        <v>39.75</v>
      </c>
      <c r="S1377" s="8">
        <f t="shared" si="216"/>
        <v>37.85</v>
      </c>
      <c r="T1377" s="8">
        <f t="shared" si="217"/>
        <v>38.25</v>
      </c>
      <c r="U1377" s="7">
        <f t="shared" si="218"/>
        <v>38.183333333333337</v>
      </c>
      <c r="V1377" s="7">
        <f t="shared" si="219"/>
        <v>38.200000000000003</v>
      </c>
    </row>
    <row r="1378" spans="1:22" ht="13.5" x14ac:dyDescent="0.25">
      <c r="A1378" s="3">
        <f>RSI!A1378</f>
        <v>44316</v>
      </c>
      <c r="B1378" s="2">
        <f>RSI!B1378</f>
        <v>3.33</v>
      </c>
      <c r="C1378" s="2">
        <f>RSI!I1378</f>
        <v>34.950458013027813</v>
      </c>
      <c r="D1378" s="2">
        <f>MACD!E1378</f>
        <v>1.2166814516563207E-3</v>
      </c>
      <c r="E1378" s="2">
        <f>MACD!F1378</f>
        <v>3.8771603689448974E-3</v>
      </c>
      <c r="F1378" s="2">
        <f>'Moving Avg'!D1378</f>
        <v>3.3299999999999996</v>
      </c>
      <c r="G1378" s="2">
        <f>'Moving Avg'!F1378</f>
        <v>3.3309999999999986</v>
      </c>
      <c r="H1378" s="2">
        <f>'Moving Avg'!G1378</f>
        <v>3.3298000000000019</v>
      </c>
      <c r="I1378" s="2">
        <f>'Moving Avg'!H1378</f>
        <v>3.2908500000000038</v>
      </c>
      <c r="J1378" s="5" t="str">
        <f>OBV!F1378</f>
        <v>NEUTRAL</v>
      </c>
      <c r="K1378" s="5" t="str">
        <f>OBV!G1378</f>
        <v>NEUTRAL</v>
      </c>
      <c r="L1378" s="5" t="str">
        <f>OBV!H1378</f>
        <v>NEUTRAL</v>
      </c>
      <c r="M1378" s="7">
        <f t="shared" si="210"/>
        <v>25</v>
      </c>
      <c r="N1378" s="7">
        <f t="shared" si="211"/>
        <v>45</v>
      </c>
      <c r="O1378" s="7">
        <f t="shared" si="212"/>
        <v>50</v>
      </c>
      <c r="P1378" s="7">
        <f t="shared" si="213"/>
        <v>33</v>
      </c>
      <c r="Q1378" s="8">
        <f t="shared" si="214"/>
        <v>36.950000000000003</v>
      </c>
      <c r="R1378" s="8">
        <f t="shared" si="215"/>
        <v>39.75</v>
      </c>
      <c r="S1378" s="8">
        <f t="shared" si="216"/>
        <v>37.85</v>
      </c>
      <c r="T1378" s="8">
        <f t="shared" si="217"/>
        <v>38.25</v>
      </c>
      <c r="U1378" s="7">
        <f t="shared" si="218"/>
        <v>38.183333333333337</v>
      </c>
      <c r="V1378" s="7">
        <f t="shared" si="219"/>
        <v>38.200000000000003</v>
      </c>
    </row>
    <row r="1379" spans="1:22" ht="13.5" x14ac:dyDescent="0.25">
      <c r="A1379" s="3">
        <f>RSI!A1379</f>
        <v>44319</v>
      </c>
      <c r="B1379" s="2">
        <f>RSI!B1379</f>
        <v>3.33</v>
      </c>
      <c r="C1379" s="2">
        <f>RSI!I1379</f>
        <v>34.950458013027827</v>
      </c>
      <c r="D1379" s="2">
        <f>MACD!E1379</f>
        <v>8.0215515206916166E-4</v>
      </c>
      <c r="E1379" s="2">
        <f>MACD!F1379</f>
        <v>3.2621593255697506E-3</v>
      </c>
      <c r="F1379" s="2">
        <f>'Moving Avg'!D1379</f>
        <v>3.3299999999999996</v>
      </c>
      <c r="G1379" s="2">
        <f>'Moving Avg'!F1379</f>
        <v>3.3299999999999992</v>
      </c>
      <c r="H1379" s="2">
        <f>'Moving Avg'!G1379</f>
        <v>3.3308000000000018</v>
      </c>
      <c r="I1379" s="2">
        <f>'Moving Avg'!H1379</f>
        <v>3.291900000000004</v>
      </c>
      <c r="J1379" s="5" t="str">
        <f>OBV!F1379</f>
        <v>NEUTRAL</v>
      </c>
      <c r="K1379" s="5" t="str">
        <f>OBV!G1379</f>
        <v>NEUTRAL</v>
      </c>
      <c r="L1379" s="5" t="str">
        <f>OBV!H1379</f>
        <v>NEUTRAL</v>
      </c>
      <c r="M1379" s="7">
        <f t="shared" si="210"/>
        <v>25</v>
      </c>
      <c r="N1379" s="7">
        <f t="shared" si="211"/>
        <v>45</v>
      </c>
      <c r="O1379" s="7">
        <f t="shared" si="212"/>
        <v>50</v>
      </c>
      <c r="P1379" s="7">
        <f t="shared" si="213"/>
        <v>33</v>
      </c>
      <c r="Q1379" s="8">
        <f t="shared" si="214"/>
        <v>36.950000000000003</v>
      </c>
      <c r="R1379" s="8">
        <f t="shared" si="215"/>
        <v>39.75</v>
      </c>
      <c r="S1379" s="8">
        <f t="shared" si="216"/>
        <v>37.85</v>
      </c>
      <c r="T1379" s="8">
        <f t="shared" si="217"/>
        <v>38.25</v>
      </c>
      <c r="U1379" s="7">
        <f t="shared" si="218"/>
        <v>38.183333333333337</v>
      </c>
      <c r="V1379" s="7">
        <f t="shared" si="219"/>
        <v>38.200000000000003</v>
      </c>
    </row>
    <row r="1380" spans="1:22" ht="13.5" x14ac:dyDescent="0.25">
      <c r="A1380" s="3">
        <f>RSI!A1380</f>
        <v>44320</v>
      </c>
      <c r="B1380" s="2">
        <f>RSI!B1380</f>
        <v>3.33</v>
      </c>
      <c r="C1380" s="2">
        <f>RSI!I1380</f>
        <v>34.950458013027813</v>
      </c>
      <c r="D1380" s="2">
        <f>MACD!E1380</f>
        <v>4.6824246547494397E-4</v>
      </c>
      <c r="E1380" s="2">
        <f>MACD!F1380</f>
        <v>2.7033759535507896E-3</v>
      </c>
      <c r="F1380" s="2">
        <f>'Moving Avg'!D1380</f>
        <v>3.3299999999999996</v>
      </c>
      <c r="G1380" s="2">
        <f>'Moving Avg'!F1380</f>
        <v>3.3299999999999992</v>
      </c>
      <c r="H1380" s="2">
        <f>'Moving Avg'!G1380</f>
        <v>3.3318000000000016</v>
      </c>
      <c r="I1380" s="2">
        <f>'Moving Avg'!H1380</f>
        <v>3.2929500000000034</v>
      </c>
      <c r="J1380" s="5" t="str">
        <f>OBV!F1380</f>
        <v>NEUTRAL</v>
      </c>
      <c r="K1380" s="5" t="str">
        <f>OBV!G1380</f>
        <v>NEUTRAL</v>
      </c>
      <c r="L1380" s="5" t="str">
        <f>OBV!H1380</f>
        <v>NEUTRAL</v>
      </c>
      <c r="M1380" s="7">
        <f t="shared" si="210"/>
        <v>25</v>
      </c>
      <c r="N1380" s="7">
        <f t="shared" si="211"/>
        <v>45</v>
      </c>
      <c r="O1380" s="7">
        <f t="shared" si="212"/>
        <v>50</v>
      </c>
      <c r="P1380" s="7">
        <f t="shared" si="213"/>
        <v>33</v>
      </c>
      <c r="Q1380" s="8">
        <f t="shared" si="214"/>
        <v>36.950000000000003</v>
      </c>
      <c r="R1380" s="8">
        <f t="shared" si="215"/>
        <v>39.75</v>
      </c>
      <c r="S1380" s="8">
        <f t="shared" si="216"/>
        <v>37.85</v>
      </c>
      <c r="T1380" s="8">
        <f t="shared" si="217"/>
        <v>38.25</v>
      </c>
      <c r="U1380" s="7">
        <f t="shared" si="218"/>
        <v>38.183333333333337</v>
      </c>
      <c r="V1380" s="7">
        <f t="shared" si="219"/>
        <v>38.200000000000003</v>
      </c>
    </row>
    <row r="1381" spans="1:22" ht="13.5" x14ac:dyDescent="0.25">
      <c r="A1381" s="3">
        <f>RSI!A1381</f>
        <v>44321</v>
      </c>
      <c r="B1381" s="2">
        <f>RSI!B1381</f>
        <v>3.33</v>
      </c>
      <c r="C1381" s="2">
        <f>RSI!I1381</f>
        <v>34.950458013027813</v>
      </c>
      <c r="D1381" s="2">
        <f>MACD!E1381</f>
        <v>2.0129386526024362E-4</v>
      </c>
      <c r="E1381" s="2">
        <f>MACD!F1381</f>
        <v>2.2029595358926805E-3</v>
      </c>
      <c r="F1381" s="2">
        <f>'Moving Avg'!D1381</f>
        <v>3.3299999999999996</v>
      </c>
      <c r="G1381" s="2">
        <f>'Moving Avg'!F1381</f>
        <v>3.3299999999999992</v>
      </c>
      <c r="H1381" s="2">
        <f>'Moving Avg'!G1381</f>
        <v>3.332800000000002</v>
      </c>
      <c r="I1381" s="2">
        <f>'Moving Avg'!H1381</f>
        <v>3.2940000000000036</v>
      </c>
      <c r="J1381" s="5" t="str">
        <f>OBV!F1381</f>
        <v>NEUTRAL</v>
      </c>
      <c r="K1381" s="5" t="str">
        <f>OBV!G1381</f>
        <v>NEUTRAL</v>
      </c>
      <c r="L1381" s="5" t="str">
        <f>OBV!H1381</f>
        <v>NEUTRAL</v>
      </c>
      <c r="M1381" s="7">
        <f t="shared" si="210"/>
        <v>25</v>
      </c>
      <c r="N1381" s="7">
        <f t="shared" si="211"/>
        <v>45</v>
      </c>
      <c r="O1381" s="7">
        <f t="shared" si="212"/>
        <v>50</v>
      </c>
      <c r="P1381" s="7">
        <f t="shared" si="213"/>
        <v>33</v>
      </c>
      <c r="Q1381" s="8">
        <f t="shared" si="214"/>
        <v>36.950000000000003</v>
      </c>
      <c r="R1381" s="8">
        <f t="shared" si="215"/>
        <v>39.75</v>
      </c>
      <c r="S1381" s="8">
        <f t="shared" si="216"/>
        <v>37.85</v>
      </c>
      <c r="T1381" s="8">
        <f t="shared" si="217"/>
        <v>38.25</v>
      </c>
      <c r="U1381" s="7">
        <f t="shared" si="218"/>
        <v>38.183333333333337</v>
      </c>
      <c r="V1381" s="7">
        <f t="shared" si="219"/>
        <v>38.200000000000003</v>
      </c>
    </row>
    <row r="1382" spans="1:22" ht="13.5" x14ac:dyDescent="0.25">
      <c r="A1382" s="3">
        <f>RSI!A1382</f>
        <v>44322</v>
      </c>
      <c r="B1382" s="2">
        <f>RSI!B1382</f>
        <v>3.33</v>
      </c>
      <c r="C1382" s="2">
        <f>RSI!I1382</f>
        <v>34.950458013027813</v>
      </c>
      <c r="D1382" s="2">
        <f>MACD!E1382</f>
        <v>-1.0147845623365015E-5</v>
      </c>
      <c r="E1382" s="2">
        <f>MACD!F1382</f>
        <v>1.7603380595894716E-3</v>
      </c>
      <c r="F1382" s="2">
        <f>'Moving Avg'!D1382</f>
        <v>3.3299999999999996</v>
      </c>
      <c r="G1382" s="2">
        <f>'Moving Avg'!F1382</f>
        <v>3.3299999999999992</v>
      </c>
      <c r="H1382" s="2">
        <f>'Moving Avg'!G1382</f>
        <v>3.3338000000000023</v>
      </c>
      <c r="I1382" s="2">
        <f>'Moving Avg'!H1382</f>
        <v>3.2950500000000038</v>
      </c>
      <c r="J1382" s="5" t="str">
        <f>OBV!F1382</f>
        <v>NEUTRAL</v>
      </c>
      <c r="K1382" s="5" t="str">
        <f>OBV!G1382</f>
        <v>NEUTRAL</v>
      </c>
      <c r="L1382" s="5" t="str">
        <f>OBV!H1382</f>
        <v>NEUTRAL</v>
      </c>
      <c r="M1382" s="7">
        <f t="shared" si="210"/>
        <v>25</v>
      </c>
      <c r="N1382" s="7">
        <f t="shared" si="211"/>
        <v>45</v>
      </c>
      <c r="O1382" s="7">
        <f t="shared" si="212"/>
        <v>50</v>
      </c>
      <c r="P1382" s="7">
        <f t="shared" si="213"/>
        <v>33</v>
      </c>
      <c r="Q1382" s="8">
        <f t="shared" si="214"/>
        <v>36.950000000000003</v>
      </c>
      <c r="R1382" s="8">
        <f t="shared" si="215"/>
        <v>39.75</v>
      </c>
      <c r="S1382" s="8">
        <f t="shared" si="216"/>
        <v>37.85</v>
      </c>
      <c r="T1382" s="8">
        <f t="shared" si="217"/>
        <v>38.25</v>
      </c>
      <c r="U1382" s="7">
        <f t="shared" si="218"/>
        <v>38.183333333333337</v>
      </c>
      <c r="V1382" s="7">
        <f t="shared" si="219"/>
        <v>38.200000000000003</v>
      </c>
    </row>
    <row r="1383" spans="1:22" ht="13.5" x14ac:dyDescent="0.25">
      <c r="A1383" s="3">
        <f>RSI!A1383</f>
        <v>44323</v>
      </c>
      <c r="B1383" s="2">
        <f>RSI!B1383</f>
        <v>3.33</v>
      </c>
      <c r="C1383" s="2">
        <f>RSI!I1383</f>
        <v>34.950458013027813</v>
      </c>
      <c r="D1383" s="2">
        <f>MACD!E1383</f>
        <v>-1.7569166075270815E-4</v>
      </c>
      <c r="E1383" s="2">
        <f>MACD!F1383</f>
        <v>1.3731321155210359E-3</v>
      </c>
      <c r="F1383" s="2">
        <f>'Moving Avg'!D1383</f>
        <v>3.3299999999999996</v>
      </c>
      <c r="G1383" s="2">
        <f>'Moving Avg'!F1383</f>
        <v>3.3299999999999992</v>
      </c>
      <c r="H1383" s="2">
        <f>'Moving Avg'!G1383</f>
        <v>3.3348000000000018</v>
      </c>
      <c r="I1383" s="2">
        <f>'Moving Avg'!H1383</f>
        <v>3.296100000000004</v>
      </c>
      <c r="J1383" s="5" t="str">
        <f>OBV!F1383</f>
        <v>NEUTRAL</v>
      </c>
      <c r="K1383" s="5" t="str">
        <f>OBV!G1383</f>
        <v>NEUTRAL</v>
      </c>
      <c r="L1383" s="5" t="str">
        <f>OBV!H1383</f>
        <v>NEUTRAL</v>
      </c>
      <c r="M1383" s="7">
        <f t="shared" si="210"/>
        <v>25</v>
      </c>
      <c r="N1383" s="7">
        <f t="shared" si="211"/>
        <v>45</v>
      </c>
      <c r="O1383" s="7">
        <f t="shared" si="212"/>
        <v>50</v>
      </c>
      <c r="P1383" s="7">
        <f t="shared" si="213"/>
        <v>33</v>
      </c>
      <c r="Q1383" s="8">
        <f t="shared" si="214"/>
        <v>36.950000000000003</v>
      </c>
      <c r="R1383" s="8">
        <f t="shared" si="215"/>
        <v>39.75</v>
      </c>
      <c r="S1383" s="8">
        <f t="shared" si="216"/>
        <v>37.85</v>
      </c>
      <c r="T1383" s="8">
        <f t="shared" si="217"/>
        <v>38.25</v>
      </c>
      <c r="U1383" s="7">
        <f t="shared" si="218"/>
        <v>38.183333333333337</v>
      </c>
      <c r="V1383" s="7">
        <f t="shared" si="219"/>
        <v>38.200000000000003</v>
      </c>
    </row>
    <row r="1384" spans="1:22" ht="13.5" x14ac:dyDescent="0.25">
      <c r="A1384" s="3">
        <f>RSI!A1384</f>
        <v>44326</v>
      </c>
      <c r="B1384" s="2">
        <f>RSI!B1384</f>
        <v>3.33</v>
      </c>
      <c r="C1384" s="2">
        <f>RSI!I1384</f>
        <v>34.950458013027827</v>
      </c>
      <c r="D1384" s="2">
        <f>MACD!E1384</f>
        <v>-3.0338904684290569E-4</v>
      </c>
      <c r="E1384" s="2">
        <f>MACD!F1384</f>
        <v>1.0378278830482477E-3</v>
      </c>
      <c r="F1384" s="2">
        <f>'Moving Avg'!D1384</f>
        <v>3.3299999999999996</v>
      </c>
      <c r="G1384" s="2">
        <f>'Moving Avg'!F1384</f>
        <v>3.3299999999999992</v>
      </c>
      <c r="H1384" s="2">
        <f>'Moving Avg'!G1384</f>
        <v>3.3358000000000021</v>
      </c>
      <c r="I1384" s="2">
        <f>'Moving Avg'!H1384</f>
        <v>3.2971500000000042</v>
      </c>
      <c r="J1384" s="5" t="str">
        <f>OBV!F1384</f>
        <v>NEUTRAL</v>
      </c>
      <c r="K1384" s="5" t="str">
        <f>OBV!G1384</f>
        <v>NEUTRAL</v>
      </c>
      <c r="L1384" s="5" t="str">
        <f>OBV!H1384</f>
        <v>NEUTRAL</v>
      </c>
      <c r="M1384" s="7">
        <f t="shared" si="210"/>
        <v>25</v>
      </c>
      <c r="N1384" s="7">
        <f t="shared" si="211"/>
        <v>45</v>
      </c>
      <c r="O1384" s="7">
        <f t="shared" si="212"/>
        <v>50</v>
      </c>
      <c r="P1384" s="7">
        <f t="shared" si="213"/>
        <v>33</v>
      </c>
      <c r="Q1384" s="8">
        <f t="shared" si="214"/>
        <v>36.950000000000003</v>
      </c>
      <c r="R1384" s="8">
        <f t="shared" si="215"/>
        <v>39.75</v>
      </c>
      <c r="S1384" s="8">
        <f t="shared" si="216"/>
        <v>37.85</v>
      </c>
      <c r="T1384" s="8">
        <f t="shared" si="217"/>
        <v>38.25</v>
      </c>
      <c r="U1384" s="7">
        <f t="shared" si="218"/>
        <v>38.183333333333337</v>
      </c>
      <c r="V1384" s="7">
        <f t="shared" si="219"/>
        <v>38.200000000000003</v>
      </c>
    </row>
    <row r="1385" spans="1:22" ht="13.5" x14ac:dyDescent="0.25">
      <c r="A1385" s="3">
        <f>RSI!A1385</f>
        <v>44327</v>
      </c>
      <c r="B1385" s="2">
        <f>RSI!B1385</f>
        <v>3.33</v>
      </c>
      <c r="C1385" s="2">
        <f>RSI!I1385</f>
        <v>34.950458013027813</v>
      </c>
      <c r="D1385" s="2">
        <f>MACD!E1385</f>
        <v>-3.9997943142244807E-4</v>
      </c>
      <c r="E1385" s="2">
        <f>MACD!F1385</f>
        <v>7.5026642015410853E-4</v>
      </c>
      <c r="F1385" s="2">
        <f>'Moving Avg'!D1385</f>
        <v>3.3299999999999996</v>
      </c>
      <c r="G1385" s="2">
        <f>'Moving Avg'!F1385</f>
        <v>3.3299999999999992</v>
      </c>
      <c r="H1385" s="2">
        <f>'Moving Avg'!G1385</f>
        <v>3.3368000000000024</v>
      </c>
      <c r="I1385" s="2">
        <f>'Moving Avg'!H1385</f>
        <v>3.298200000000004</v>
      </c>
      <c r="J1385" s="5" t="str">
        <f>OBV!F1385</f>
        <v>NEUTRAL</v>
      </c>
      <c r="K1385" s="5" t="str">
        <f>OBV!G1385</f>
        <v>NEUTRAL</v>
      </c>
      <c r="L1385" s="5" t="str">
        <f>OBV!H1385</f>
        <v>NEUTRAL</v>
      </c>
      <c r="M1385" s="7">
        <f t="shared" si="210"/>
        <v>25</v>
      </c>
      <c r="N1385" s="7">
        <f t="shared" si="211"/>
        <v>45</v>
      </c>
      <c r="O1385" s="7">
        <f t="shared" si="212"/>
        <v>50</v>
      </c>
      <c r="P1385" s="7">
        <f t="shared" si="213"/>
        <v>33</v>
      </c>
      <c r="Q1385" s="8">
        <f t="shared" si="214"/>
        <v>36.950000000000003</v>
      </c>
      <c r="R1385" s="8">
        <f t="shared" si="215"/>
        <v>39.75</v>
      </c>
      <c r="S1385" s="8">
        <f t="shared" si="216"/>
        <v>37.85</v>
      </c>
      <c r="T1385" s="8">
        <f t="shared" si="217"/>
        <v>38.25</v>
      </c>
      <c r="U1385" s="7">
        <f t="shared" si="218"/>
        <v>38.183333333333337</v>
      </c>
      <c r="V1385" s="7">
        <f t="shared" si="219"/>
        <v>38.200000000000003</v>
      </c>
    </row>
    <row r="1386" spans="1:22" ht="13.5" x14ac:dyDescent="0.25">
      <c r="A1386" s="3">
        <f>RSI!A1386</f>
        <v>44333</v>
      </c>
      <c r="B1386" s="2">
        <f>RSI!B1386</f>
        <v>3.33</v>
      </c>
      <c r="C1386" s="2">
        <f>RSI!I1386</f>
        <v>34.950458013027813</v>
      </c>
      <c r="D1386" s="2">
        <f>MACD!E1386</f>
        <v>-4.7109748849827326E-4</v>
      </c>
      <c r="E1386" s="2">
        <f>MACD!F1386</f>
        <v>5.0599363842363215E-4</v>
      </c>
      <c r="F1386" s="2">
        <f>'Moving Avg'!D1386</f>
        <v>3.3299999999999996</v>
      </c>
      <c r="G1386" s="2">
        <f>'Moving Avg'!F1386</f>
        <v>3.3299999999999992</v>
      </c>
      <c r="H1386" s="2">
        <f>'Moving Avg'!G1386</f>
        <v>3.3378000000000028</v>
      </c>
      <c r="I1386" s="2">
        <f>'Moving Avg'!H1386</f>
        <v>3.2992500000000042</v>
      </c>
      <c r="J1386" s="5" t="str">
        <f>OBV!F1386</f>
        <v>NEUTRAL</v>
      </c>
      <c r="K1386" s="5" t="str">
        <f>OBV!G1386</f>
        <v>NEUTRAL</v>
      </c>
      <c r="L1386" s="5" t="str">
        <f>OBV!H1386</f>
        <v>NEUTRAL</v>
      </c>
      <c r="M1386" s="7">
        <f t="shared" si="210"/>
        <v>25</v>
      </c>
      <c r="N1386" s="7">
        <f t="shared" si="211"/>
        <v>45</v>
      </c>
      <c r="O1386" s="7">
        <f t="shared" si="212"/>
        <v>50</v>
      </c>
      <c r="P1386" s="7">
        <f t="shared" si="213"/>
        <v>33</v>
      </c>
      <c r="Q1386" s="8">
        <f t="shared" si="214"/>
        <v>36.950000000000003</v>
      </c>
      <c r="R1386" s="8">
        <f t="shared" si="215"/>
        <v>39.75</v>
      </c>
      <c r="S1386" s="8">
        <f t="shared" si="216"/>
        <v>37.85</v>
      </c>
      <c r="T1386" s="8">
        <f t="shared" si="217"/>
        <v>38.25</v>
      </c>
      <c r="U1386" s="7">
        <f t="shared" si="218"/>
        <v>38.183333333333337</v>
      </c>
      <c r="V1386" s="7">
        <f t="shared" si="219"/>
        <v>38.200000000000003</v>
      </c>
    </row>
    <row r="1387" spans="1:22" ht="13.5" x14ac:dyDescent="0.25">
      <c r="A1387" s="3">
        <f>RSI!A1387</f>
        <v>44334</v>
      </c>
      <c r="B1387" s="2">
        <f>RSI!B1387</f>
        <v>3.33</v>
      </c>
      <c r="C1387" s="2">
        <f>RSI!I1387</f>
        <v>34.950458013027813</v>
      </c>
      <c r="D1387" s="2">
        <f>MACD!E1387</f>
        <v>-5.2144813163756965E-4</v>
      </c>
      <c r="E1387" s="2">
        <f>MACD!F1387</f>
        <v>3.005052844113918E-4</v>
      </c>
      <c r="F1387" s="2">
        <f>'Moving Avg'!D1387</f>
        <v>3.3299999999999996</v>
      </c>
      <c r="G1387" s="2">
        <f>'Moving Avg'!F1387</f>
        <v>3.3299999999999992</v>
      </c>
      <c r="H1387" s="2">
        <f>'Moving Avg'!G1387</f>
        <v>3.3388000000000022</v>
      </c>
      <c r="I1387" s="2">
        <f>'Moving Avg'!H1387</f>
        <v>3.3003000000000045</v>
      </c>
      <c r="J1387" s="5" t="str">
        <f>OBV!F1387</f>
        <v>NEUTRAL</v>
      </c>
      <c r="K1387" s="5" t="str">
        <f>OBV!G1387</f>
        <v>NEUTRAL</v>
      </c>
      <c r="L1387" s="5" t="str">
        <f>OBV!H1387</f>
        <v>NEUTRAL</v>
      </c>
      <c r="M1387" s="7">
        <f t="shared" si="210"/>
        <v>25</v>
      </c>
      <c r="N1387" s="7">
        <f t="shared" si="211"/>
        <v>45</v>
      </c>
      <c r="O1387" s="7">
        <f t="shared" si="212"/>
        <v>50</v>
      </c>
      <c r="P1387" s="7">
        <f t="shared" si="213"/>
        <v>33</v>
      </c>
      <c r="Q1387" s="8">
        <f t="shared" si="214"/>
        <v>36.950000000000003</v>
      </c>
      <c r="R1387" s="8">
        <f t="shared" si="215"/>
        <v>39.75</v>
      </c>
      <c r="S1387" s="8">
        <f t="shared" si="216"/>
        <v>37.85</v>
      </c>
      <c r="T1387" s="8">
        <f t="shared" si="217"/>
        <v>38.25</v>
      </c>
      <c r="U1387" s="7">
        <f t="shared" si="218"/>
        <v>38.183333333333337</v>
      </c>
      <c r="V1387" s="7">
        <f t="shared" si="219"/>
        <v>38.200000000000003</v>
      </c>
    </row>
    <row r="1388" spans="1:22" ht="13.5" x14ac:dyDescent="0.25">
      <c r="A1388" s="3">
        <f>RSI!A1388</f>
        <v>44335</v>
      </c>
      <c r="B1388" s="2">
        <f>RSI!B1388</f>
        <v>3.33</v>
      </c>
      <c r="C1388" s="2">
        <f>RSI!I1388</f>
        <v>34.950458013027813</v>
      </c>
      <c r="D1388" s="2">
        <f>MACD!E1388</f>
        <v>-5.5495421236884113E-4</v>
      </c>
      <c r="E1388" s="2">
        <f>MACD!F1388</f>
        <v>1.2941338505534521E-4</v>
      </c>
      <c r="F1388" s="2">
        <f>'Moving Avg'!D1388</f>
        <v>3.3299999999999996</v>
      </c>
      <c r="G1388" s="2">
        <f>'Moving Avg'!F1388</f>
        <v>3.3299999999999992</v>
      </c>
      <c r="H1388" s="2">
        <f>'Moving Avg'!G1388</f>
        <v>3.3384000000000027</v>
      </c>
      <c r="I1388" s="2">
        <f>'Moving Avg'!H1388</f>
        <v>3.3013500000000047</v>
      </c>
      <c r="J1388" s="5" t="str">
        <f>OBV!F1388</f>
        <v>NEUTRAL</v>
      </c>
      <c r="K1388" s="5" t="str">
        <f>OBV!G1388</f>
        <v>NEUTRAL</v>
      </c>
      <c r="L1388" s="5" t="str">
        <f>OBV!H1388</f>
        <v>NEUTRAL</v>
      </c>
      <c r="M1388" s="7">
        <f t="shared" si="210"/>
        <v>25</v>
      </c>
      <c r="N1388" s="7">
        <f t="shared" si="211"/>
        <v>45</v>
      </c>
      <c r="O1388" s="7">
        <f t="shared" si="212"/>
        <v>50</v>
      </c>
      <c r="P1388" s="7">
        <f t="shared" si="213"/>
        <v>33</v>
      </c>
      <c r="Q1388" s="8">
        <f t="shared" si="214"/>
        <v>36.950000000000003</v>
      </c>
      <c r="R1388" s="8">
        <f t="shared" si="215"/>
        <v>39.75</v>
      </c>
      <c r="S1388" s="8">
        <f t="shared" si="216"/>
        <v>37.85</v>
      </c>
      <c r="T1388" s="8">
        <f t="shared" si="217"/>
        <v>38.25</v>
      </c>
      <c r="U1388" s="7">
        <f t="shared" si="218"/>
        <v>38.183333333333337</v>
      </c>
      <c r="V1388" s="7">
        <f t="shared" si="219"/>
        <v>38.200000000000003</v>
      </c>
    </row>
    <row r="1389" spans="1:22" ht="13.5" x14ac:dyDescent="0.25">
      <c r="A1389" s="3">
        <f>RSI!A1389</f>
        <v>44336</v>
      </c>
      <c r="B1389" s="2">
        <f>RSI!B1389</f>
        <v>3.33</v>
      </c>
      <c r="C1389" s="2">
        <f>RSI!I1389</f>
        <v>34.950458013027813</v>
      </c>
      <c r="D1389" s="2">
        <f>MACD!E1389</f>
        <v>-5.7488115069270762E-4</v>
      </c>
      <c r="E1389" s="2">
        <f>MACD!F1389</f>
        <v>-1.1445522094265359E-5</v>
      </c>
      <c r="F1389" s="2">
        <f>'Moving Avg'!D1389</f>
        <v>3.3299999999999996</v>
      </c>
      <c r="G1389" s="2">
        <f>'Moving Avg'!F1389</f>
        <v>3.3299999999999992</v>
      </c>
      <c r="H1389" s="2">
        <f>'Moving Avg'!G1389</f>
        <v>3.3380000000000023</v>
      </c>
      <c r="I1389" s="2">
        <f>'Moving Avg'!H1389</f>
        <v>3.302400000000004</v>
      </c>
      <c r="J1389" s="5" t="str">
        <f>OBV!F1389</f>
        <v>NEUTRAL</v>
      </c>
      <c r="K1389" s="5" t="str">
        <f>OBV!G1389</f>
        <v>NEUTRAL</v>
      </c>
      <c r="L1389" s="5" t="str">
        <f>OBV!H1389</f>
        <v>NEUTRAL</v>
      </c>
      <c r="M1389" s="7">
        <f t="shared" si="210"/>
        <v>25</v>
      </c>
      <c r="N1389" s="7">
        <f t="shared" si="211"/>
        <v>45</v>
      </c>
      <c r="O1389" s="7">
        <f t="shared" si="212"/>
        <v>50</v>
      </c>
      <c r="P1389" s="7">
        <f t="shared" si="213"/>
        <v>33</v>
      </c>
      <c r="Q1389" s="8">
        <f t="shared" si="214"/>
        <v>36.950000000000003</v>
      </c>
      <c r="R1389" s="8">
        <f t="shared" si="215"/>
        <v>39.75</v>
      </c>
      <c r="S1389" s="8">
        <f t="shared" si="216"/>
        <v>37.85</v>
      </c>
      <c r="T1389" s="8">
        <f t="shared" si="217"/>
        <v>38.25</v>
      </c>
      <c r="U1389" s="7">
        <f t="shared" si="218"/>
        <v>38.183333333333337</v>
      </c>
      <c r="V1389" s="7">
        <f t="shared" si="219"/>
        <v>38.200000000000003</v>
      </c>
    </row>
    <row r="1390" spans="1:22" ht="13.5" x14ac:dyDescent="0.25">
      <c r="A1390" s="3">
        <f>RSI!A1390</f>
        <v>44337</v>
      </c>
      <c r="B1390" s="2">
        <f>RSI!B1390</f>
        <v>3.33</v>
      </c>
      <c r="C1390" s="2">
        <f>RSI!I1390</f>
        <v>34.950458013027813</v>
      </c>
      <c r="D1390" s="2">
        <f>MACD!E1390</f>
        <v>-5.8394207216361238E-4</v>
      </c>
      <c r="E1390" s="2">
        <f>MACD!F1390</f>
        <v>-1.2594483210813477E-4</v>
      </c>
      <c r="F1390" s="2">
        <f>'Moving Avg'!D1390</f>
        <v>3.3299999999999996</v>
      </c>
      <c r="G1390" s="2">
        <f>'Moving Avg'!F1390</f>
        <v>3.3299999999999992</v>
      </c>
      <c r="H1390" s="2">
        <f>'Moving Avg'!G1390</f>
        <v>3.3376000000000028</v>
      </c>
      <c r="I1390" s="2">
        <f>'Moving Avg'!H1390</f>
        <v>3.3034500000000042</v>
      </c>
      <c r="J1390" s="5" t="str">
        <f>OBV!F1390</f>
        <v>NEUTRAL</v>
      </c>
      <c r="K1390" s="5" t="str">
        <f>OBV!G1390</f>
        <v>NEUTRAL</v>
      </c>
      <c r="L1390" s="5" t="str">
        <f>OBV!H1390</f>
        <v>NEUTRAL</v>
      </c>
      <c r="M1390" s="7">
        <f t="shared" si="210"/>
        <v>25</v>
      </c>
      <c r="N1390" s="7">
        <f t="shared" si="211"/>
        <v>45</v>
      </c>
      <c r="O1390" s="7">
        <f t="shared" si="212"/>
        <v>50</v>
      </c>
      <c r="P1390" s="7">
        <f t="shared" si="213"/>
        <v>33</v>
      </c>
      <c r="Q1390" s="8">
        <f t="shared" si="214"/>
        <v>36.950000000000003</v>
      </c>
      <c r="R1390" s="8">
        <f t="shared" si="215"/>
        <v>39.75</v>
      </c>
      <c r="S1390" s="8">
        <f t="shared" si="216"/>
        <v>37.85</v>
      </c>
      <c r="T1390" s="8">
        <f t="shared" si="217"/>
        <v>38.25</v>
      </c>
      <c r="U1390" s="7">
        <f t="shared" si="218"/>
        <v>38.183333333333337</v>
      </c>
      <c r="V1390" s="7">
        <f t="shared" si="219"/>
        <v>38.200000000000003</v>
      </c>
    </row>
    <row r="1391" spans="1:22" ht="13.5" x14ac:dyDescent="0.25">
      <c r="A1391" s="3">
        <f>RSI!A1391</f>
        <v>44340</v>
      </c>
      <c r="B1391" s="2">
        <f>RSI!B1391</f>
        <v>3.33</v>
      </c>
      <c r="C1391" s="2">
        <f>RSI!I1391</f>
        <v>34.950458013027813</v>
      </c>
      <c r="D1391" s="2">
        <f>MACD!E1391</f>
        <v>-5.8438647420322454E-4</v>
      </c>
      <c r="E1391" s="2">
        <f>MACD!F1391</f>
        <v>-2.1763316052715272E-4</v>
      </c>
      <c r="F1391" s="2">
        <f>'Moving Avg'!D1391</f>
        <v>3.3299999999999996</v>
      </c>
      <c r="G1391" s="2">
        <f>'Moving Avg'!F1391</f>
        <v>3.3299999999999992</v>
      </c>
      <c r="H1391" s="2">
        <f>'Moving Avg'!G1391</f>
        <v>3.3372000000000024</v>
      </c>
      <c r="I1391" s="2">
        <f>'Moving Avg'!H1391</f>
        <v>3.3045000000000044</v>
      </c>
      <c r="J1391" s="5" t="str">
        <f>OBV!F1391</f>
        <v>NEUTRAL</v>
      </c>
      <c r="K1391" s="5" t="str">
        <f>OBV!G1391</f>
        <v>NEUTRAL</v>
      </c>
      <c r="L1391" s="5" t="str">
        <f>OBV!H1391</f>
        <v>NEUTRAL</v>
      </c>
      <c r="M1391" s="7">
        <f t="shared" si="210"/>
        <v>25</v>
      </c>
      <c r="N1391" s="7">
        <f t="shared" si="211"/>
        <v>45</v>
      </c>
      <c r="O1391" s="7">
        <f t="shared" si="212"/>
        <v>50</v>
      </c>
      <c r="P1391" s="7">
        <f t="shared" si="213"/>
        <v>33</v>
      </c>
      <c r="Q1391" s="8">
        <f t="shared" si="214"/>
        <v>36.950000000000003</v>
      </c>
      <c r="R1391" s="8">
        <f t="shared" si="215"/>
        <v>39.75</v>
      </c>
      <c r="S1391" s="8">
        <f t="shared" si="216"/>
        <v>37.85</v>
      </c>
      <c r="T1391" s="8">
        <f t="shared" si="217"/>
        <v>38.25</v>
      </c>
      <c r="U1391" s="7">
        <f t="shared" si="218"/>
        <v>38.183333333333337</v>
      </c>
      <c r="V1391" s="7">
        <f t="shared" si="219"/>
        <v>38.200000000000003</v>
      </c>
    </row>
    <row r="1392" spans="1:22" ht="13.5" x14ac:dyDescent="0.25">
      <c r="A1392" s="3">
        <f>RSI!A1392</f>
        <v>44341</v>
      </c>
      <c r="B1392" s="2">
        <f>RSI!B1392</f>
        <v>3.33</v>
      </c>
      <c r="C1392" s="2">
        <f>RSI!I1392</f>
        <v>34.950458013027827</v>
      </c>
      <c r="D1392" s="2">
        <f>MACD!E1392</f>
        <v>-5.7807497751971582E-4</v>
      </c>
      <c r="E1392" s="2">
        <f>MACD!F1392</f>
        <v>-2.8972152392566538E-4</v>
      </c>
      <c r="F1392" s="2">
        <f>'Moving Avg'!D1392</f>
        <v>3.3299999999999996</v>
      </c>
      <c r="G1392" s="2">
        <f>'Moving Avg'!F1392</f>
        <v>3.3299999999999992</v>
      </c>
      <c r="H1392" s="2">
        <f>'Moving Avg'!G1392</f>
        <v>3.3368000000000024</v>
      </c>
      <c r="I1392" s="2">
        <f>'Moving Avg'!H1392</f>
        <v>3.3055500000000047</v>
      </c>
      <c r="J1392" s="5" t="str">
        <f>OBV!F1392</f>
        <v>NEUTRAL</v>
      </c>
      <c r="K1392" s="5" t="str">
        <f>OBV!G1392</f>
        <v>NEUTRAL</v>
      </c>
      <c r="L1392" s="5" t="str">
        <f>OBV!H1392</f>
        <v>NEUTRAL</v>
      </c>
      <c r="M1392" s="7">
        <f t="shared" si="210"/>
        <v>25</v>
      </c>
      <c r="N1392" s="7">
        <f t="shared" si="211"/>
        <v>45</v>
      </c>
      <c r="O1392" s="7">
        <f t="shared" si="212"/>
        <v>50</v>
      </c>
      <c r="P1392" s="7">
        <f t="shared" si="213"/>
        <v>33</v>
      </c>
      <c r="Q1392" s="8">
        <f t="shared" si="214"/>
        <v>36.950000000000003</v>
      </c>
      <c r="R1392" s="8">
        <f t="shared" si="215"/>
        <v>39.75</v>
      </c>
      <c r="S1392" s="8">
        <f t="shared" si="216"/>
        <v>37.85</v>
      </c>
      <c r="T1392" s="8">
        <f t="shared" si="217"/>
        <v>38.25</v>
      </c>
      <c r="U1392" s="7">
        <f t="shared" si="218"/>
        <v>38.183333333333337</v>
      </c>
      <c r="V1392" s="7">
        <f t="shared" si="219"/>
        <v>38.200000000000003</v>
      </c>
    </row>
    <row r="1393" spans="1:22" ht="13.5" x14ac:dyDescent="0.25">
      <c r="A1393" s="3">
        <f>RSI!A1393</f>
        <v>44342</v>
      </c>
      <c r="B1393" s="2">
        <f>RSI!B1393</f>
        <v>3.33</v>
      </c>
      <c r="C1393" s="2">
        <f>RSI!I1393</f>
        <v>34.950458013027841</v>
      </c>
      <c r="D1393" s="2">
        <f>MACD!E1393</f>
        <v>-5.6654232367892021E-4</v>
      </c>
      <c r="E1393" s="2">
        <f>MACD!F1393</f>
        <v>-3.4508568387631633E-4</v>
      </c>
      <c r="F1393" s="2">
        <f>'Moving Avg'!D1393</f>
        <v>3.3299999999999996</v>
      </c>
      <c r="G1393" s="2">
        <f>'Moving Avg'!F1393</f>
        <v>3.3299999999999992</v>
      </c>
      <c r="H1393" s="2">
        <f>'Moving Avg'!G1393</f>
        <v>3.3364000000000029</v>
      </c>
      <c r="I1393" s="2">
        <f>'Moving Avg'!H1393</f>
        <v>3.3066000000000049</v>
      </c>
      <c r="J1393" s="5" t="str">
        <f>OBV!F1393</f>
        <v>NEUTRAL</v>
      </c>
      <c r="K1393" s="5" t="str">
        <f>OBV!G1393</f>
        <v>NEUTRAL</v>
      </c>
      <c r="L1393" s="5" t="str">
        <f>OBV!H1393</f>
        <v>NEUTRAL</v>
      </c>
      <c r="M1393" s="7">
        <f t="shared" si="210"/>
        <v>25</v>
      </c>
      <c r="N1393" s="7">
        <f t="shared" si="211"/>
        <v>45</v>
      </c>
      <c r="O1393" s="7">
        <f t="shared" si="212"/>
        <v>50</v>
      </c>
      <c r="P1393" s="7">
        <f t="shared" si="213"/>
        <v>33</v>
      </c>
      <c r="Q1393" s="8">
        <f t="shared" si="214"/>
        <v>36.950000000000003</v>
      </c>
      <c r="R1393" s="8">
        <f t="shared" si="215"/>
        <v>39.75</v>
      </c>
      <c r="S1393" s="8">
        <f t="shared" si="216"/>
        <v>37.85</v>
      </c>
      <c r="T1393" s="8">
        <f t="shared" si="217"/>
        <v>38.25</v>
      </c>
      <c r="U1393" s="7">
        <f t="shared" si="218"/>
        <v>38.183333333333337</v>
      </c>
      <c r="V1393" s="7">
        <f t="shared" si="219"/>
        <v>38.200000000000003</v>
      </c>
    </row>
    <row r="1394" spans="1:22" ht="13.5" x14ac:dyDescent="0.25">
      <c r="A1394" s="3">
        <f>RSI!A1394</f>
        <v>44343</v>
      </c>
      <c r="B1394" s="2">
        <f>RSI!B1394</f>
        <v>3.33</v>
      </c>
      <c r="C1394" s="2">
        <f>RSI!I1394</f>
        <v>34.950458013027841</v>
      </c>
      <c r="D1394" s="2">
        <f>MACD!E1394</f>
        <v>-5.5105044589831564E-4</v>
      </c>
      <c r="E1394" s="2">
        <f>MACD!F1394</f>
        <v>-3.862786362807162E-4</v>
      </c>
      <c r="F1394" s="2">
        <f>'Moving Avg'!D1394</f>
        <v>3.3299999999999996</v>
      </c>
      <c r="G1394" s="2">
        <f>'Moving Avg'!F1394</f>
        <v>3.3299999999999992</v>
      </c>
      <c r="H1394" s="2">
        <f>'Moving Avg'!G1394</f>
        <v>3.3360000000000025</v>
      </c>
      <c r="I1394" s="2">
        <f>'Moving Avg'!H1394</f>
        <v>3.3076500000000051</v>
      </c>
      <c r="J1394" s="5" t="str">
        <f>OBV!F1394</f>
        <v>NEUTRAL</v>
      </c>
      <c r="K1394" s="5" t="str">
        <f>OBV!G1394</f>
        <v>NEUTRAL</v>
      </c>
      <c r="L1394" s="5" t="str">
        <f>OBV!H1394</f>
        <v>NEUTRAL</v>
      </c>
      <c r="M1394" s="7">
        <f t="shared" si="210"/>
        <v>25</v>
      </c>
      <c r="N1394" s="7">
        <f t="shared" si="211"/>
        <v>45</v>
      </c>
      <c r="O1394" s="7">
        <f t="shared" si="212"/>
        <v>50</v>
      </c>
      <c r="P1394" s="7">
        <f t="shared" si="213"/>
        <v>33</v>
      </c>
      <c r="Q1394" s="8">
        <f t="shared" si="214"/>
        <v>36.950000000000003</v>
      </c>
      <c r="R1394" s="8">
        <f t="shared" si="215"/>
        <v>39.75</v>
      </c>
      <c r="S1394" s="8">
        <f t="shared" si="216"/>
        <v>37.85</v>
      </c>
      <c r="T1394" s="8">
        <f t="shared" si="217"/>
        <v>38.25</v>
      </c>
      <c r="U1394" s="7">
        <f t="shared" si="218"/>
        <v>38.183333333333337</v>
      </c>
      <c r="V1394" s="7">
        <f t="shared" si="219"/>
        <v>38.200000000000003</v>
      </c>
    </row>
    <row r="1395" spans="1:22" ht="13.5" x14ac:dyDescent="0.25">
      <c r="A1395" s="3">
        <f>RSI!A1395</f>
        <v>44344</v>
      </c>
      <c r="B1395" s="2">
        <f>RSI!B1395</f>
        <v>3.33</v>
      </c>
      <c r="C1395" s="2">
        <f>RSI!I1395</f>
        <v>34.950458013027827</v>
      </c>
      <c r="D1395" s="2">
        <f>MACD!E1395</f>
        <v>-5.3263315765539332E-4</v>
      </c>
      <c r="E1395" s="2">
        <f>MACD!F1395</f>
        <v>-4.1554954055565165E-4</v>
      </c>
      <c r="F1395" s="2">
        <f>'Moving Avg'!D1395</f>
        <v>3.3299999999999996</v>
      </c>
      <c r="G1395" s="2">
        <f>'Moving Avg'!F1395</f>
        <v>3.3299999999999992</v>
      </c>
      <c r="H1395" s="2">
        <f>'Moving Avg'!G1395</f>
        <v>3.3356000000000021</v>
      </c>
      <c r="I1395" s="2">
        <f>'Moving Avg'!H1395</f>
        <v>3.3087000000000053</v>
      </c>
      <c r="J1395" s="5" t="str">
        <f>OBV!F1395</f>
        <v>NEUTRAL</v>
      </c>
      <c r="K1395" s="5" t="str">
        <f>OBV!G1395</f>
        <v>NEUTRAL</v>
      </c>
      <c r="L1395" s="5" t="str">
        <f>OBV!H1395</f>
        <v>NEUTRAL</v>
      </c>
      <c r="M1395" s="7">
        <f t="shared" si="210"/>
        <v>25</v>
      </c>
      <c r="N1395" s="7">
        <f t="shared" si="211"/>
        <v>45</v>
      </c>
      <c r="O1395" s="7">
        <f t="shared" si="212"/>
        <v>50</v>
      </c>
      <c r="P1395" s="7">
        <f t="shared" si="213"/>
        <v>33</v>
      </c>
      <c r="Q1395" s="8">
        <f t="shared" si="214"/>
        <v>36.950000000000003</v>
      </c>
      <c r="R1395" s="8">
        <f t="shared" si="215"/>
        <v>39.75</v>
      </c>
      <c r="S1395" s="8">
        <f t="shared" si="216"/>
        <v>37.85</v>
      </c>
      <c r="T1395" s="8">
        <f t="shared" si="217"/>
        <v>38.25</v>
      </c>
      <c r="U1395" s="7">
        <f t="shared" si="218"/>
        <v>38.183333333333337</v>
      </c>
      <c r="V1395" s="7">
        <f t="shared" si="219"/>
        <v>38.200000000000003</v>
      </c>
    </row>
    <row r="1396" spans="1:22" ht="13.5" x14ac:dyDescent="0.25">
      <c r="A1396" s="3">
        <f>RSI!A1396</f>
        <v>44347</v>
      </c>
      <c r="B1396" s="2">
        <f>RSI!B1396</f>
        <v>3.33</v>
      </c>
      <c r="C1396" s="2">
        <f>RSI!I1396</f>
        <v>34.950458013027827</v>
      </c>
      <c r="D1396" s="2">
        <f>MACD!E1396</f>
        <v>-5.121337647855384E-4</v>
      </c>
      <c r="E1396" s="2">
        <f>MACD!F1396</f>
        <v>-4.3486638540162902E-4</v>
      </c>
      <c r="F1396" s="2">
        <f>'Moving Avg'!D1396</f>
        <v>3.3299999999999996</v>
      </c>
      <c r="G1396" s="2">
        <f>'Moving Avg'!F1396</f>
        <v>3.3299999999999992</v>
      </c>
      <c r="H1396" s="2">
        <f>'Moving Avg'!G1396</f>
        <v>3.3352000000000022</v>
      </c>
      <c r="I1396" s="2">
        <f>'Moving Avg'!H1396</f>
        <v>3.309750000000006</v>
      </c>
      <c r="J1396" s="5" t="str">
        <f>OBV!F1396</f>
        <v>NEUTRAL</v>
      </c>
      <c r="K1396" s="5" t="str">
        <f>OBV!G1396</f>
        <v>NEUTRAL</v>
      </c>
      <c r="L1396" s="5" t="str">
        <f>OBV!H1396</f>
        <v>NEUTRAL</v>
      </c>
      <c r="M1396" s="7">
        <f t="shared" si="210"/>
        <v>25</v>
      </c>
      <c r="N1396" s="7">
        <f t="shared" si="211"/>
        <v>45</v>
      </c>
      <c r="O1396" s="7">
        <f t="shared" si="212"/>
        <v>50</v>
      </c>
      <c r="P1396" s="7">
        <f t="shared" si="213"/>
        <v>33</v>
      </c>
      <c r="Q1396" s="8">
        <f t="shared" si="214"/>
        <v>36.950000000000003</v>
      </c>
      <c r="R1396" s="8">
        <f t="shared" si="215"/>
        <v>39.75</v>
      </c>
      <c r="S1396" s="8">
        <f t="shared" si="216"/>
        <v>37.85</v>
      </c>
      <c r="T1396" s="8">
        <f t="shared" si="217"/>
        <v>38.25</v>
      </c>
      <c r="U1396" s="7">
        <f t="shared" si="218"/>
        <v>38.183333333333337</v>
      </c>
      <c r="V1396" s="7">
        <f t="shared" si="219"/>
        <v>38.200000000000003</v>
      </c>
    </row>
    <row r="1397" spans="1:22" ht="13.5" x14ac:dyDescent="0.25">
      <c r="A1397" s="3">
        <f>RSI!A1397</f>
        <v>44348</v>
      </c>
      <c r="B1397" s="2">
        <f>RSI!B1397</f>
        <v>3.33</v>
      </c>
      <c r="C1397" s="2">
        <f>RSI!I1397</f>
        <v>34.950458013027841</v>
      </c>
      <c r="D1397" s="2">
        <f>MACD!E1397</f>
        <v>-4.9023670467596148E-4</v>
      </c>
      <c r="E1397" s="2">
        <f>MACD!F1397</f>
        <v>-4.4594044925649553E-4</v>
      </c>
      <c r="F1397" s="2">
        <f>'Moving Avg'!D1397</f>
        <v>3.3299999999999996</v>
      </c>
      <c r="G1397" s="2">
        <f>'Moving Avg'!F1397</f>
        <v>3.3299999999999992</v>
      </c>
      <c r="H1397" s="2">
        <f>'Moving Avg'!G1397</f>
        <v>3.3348000000000027</v>
      </c>
      <c r="I1397" s="2">
        <f>'Moving Avg'!H1397</f>
        <v>3.3108000000000062</v>
      </c>
      <c r="J1397" s="5" t="str">
        <f>OBV!F1397</f>
        <v>NEUTRAL</v>
      </c>
      <c r="K1397" s="5" t="str">
        <f>OBV!G1397</f>
        <v>NEUTRAL</v>
      </c>
      <c r="L1397" s="5" t="str">
        <f>OBV!H1397</f>
        <v>NEUTRAL</v>
      </c>
      <c r="M1397" s="7">
        <f t="shared" si="210"/>
        <v>25</v>
      </c>
      <c r="N1397" s="7">
        <f t="shared" si="211"/>
        <v>45</v>
      </c>
      <c r="O1397" s="7">
        <f t="shared" si="212"/>
        <v>50</v>
      </c>
      <c r="P1397" s="7">
        <f t="shared" si="213"/>
        <v>33</v>
      </c>
      <c r="Q1397" s="8">
        <f t="shared" si="214"/>
        <v>36.950000000000003</v>
      </c>
      <c r="R1397" s="8">
        <f t="shared" si="215"/>
        <v>39.75</v>
      </c>
      <c r="S1397" s="8">
        <f t="shared" si="216"/>
        <v>37.85</v>
      </c>
      <c r="T1397" s="8">
        <f t="shared" si="217"/>
        <v>38.25</v>
      </c>
      <c r="U1397" s="7">
        <f t="shared" si="218"/>
        <v>38.183333333333337</v>
      </c>
      <c r="V1397" s="7">
        <f t="shared" si="219"/>
        <v>38.200000000000003</v>
      </c>
    </row>
    <row r="1398" spans="1:22" ht="13.5" x14ac:dyDescent="0.25">
      <c r="A1398" s="3">
        <f>RSI!A1398</f>
        <v>44349</v>
      </c>
      <c r="B1398" s="2">
        <f>RSI!B1398</f>
        <v>3.33</v>
      </c>
      <c r="C1398" s="2">
        <f>RSI!I1398</f>
        <v>34.950458013027841</v>
      </c>
      <c r="D1398" s="2">
        <f>MACD!E1398</f>
        <v>-4.6749414527758049E-4</v>
      </c>
      <c r="E1398" s="2">
        <f>MACD!F1398</f>
        <v>-4.5025118846071257E-4</v>
      </c>
      <c r="F1398" s="2">
        <f>'Moving Avg'!D1398</f>
        <v>3.3299999999999996</v>
      </c>
      <c r="G1398" s="2">
        <f>'Moving Avg'!F1398</f>
        <v>3.3299999999999992</v>
      </c>
      <c r="H1398" s="2">
        <f>'Moving Avg'!G1398</f>
        <v>3.3344000000000023</v>
      </c>
      <c r="I1398" s="2">
        <f>'Moving Avg'!H1398</f>
        <v>3.3118500000000064</v>
      </c>
      <c r="J1398" s="5" t="str">
        <f>OBV!F1398</f>
        <v>NEUTRAL</v>
      </c>
      <c r="K1398" s="5" t="str">
        <f>OBV!G1398</f>
        <v>NEUTRAL</v>
      </c>
      <c r="L1398" s="5" t="str">
        <f>OBV!H1398</f>
        <v>NEUTRAL</v>
      </c>
      <c r="M1398" s="7">
        <f t="shared" si="210"/>
        <v>25</v>
      </c>
      <c r="N1398" s="7">
        <f t="shared" si="211"/>
        <v>45</v>
      </c>
      <c r="O1398" s="7">
        <f t="shared" si="212"/>
        <v>50</v>
      </c>
      <c r="P1398" s="7">
        <f t="shared" si="213"/>
        <v>33</v>
      </c>
      <c r="Q1398" s="8">
        <f t="shared" si="214"/>
        <v>36.950000000000003</v>
      </c>
      <c r="R1398" s="8">
        <f t="shared" si="215"/>
        <v>39.75</v>
      </c>
      <c r="S1398" s="8">
        <f t="shared" si="216"/>
        <v>37.85</v>
      </c>
      <c r="T1398" s="8">
        <f t="shared" si="217"/>
        <v>38.25</v>
      </c>
      <c r="U1398" s="7">
        <f t="shared" si="218"/>
        <v>38.183333333333337</v>
      </c>
      <c r="V1398" s="7">
        <f t="shared" si="219"/>
        <v>38.200000000000003</v>
      </c>
    </row>
    <row r="1399" spans="1:22" ht="13.5" x14ac:dyDescent="0.25">
      <c r="A1399" s="3">
        <f>RSI!A1399</f>
        <v>44350</v>
      </c>
      <c r="B1399" s="2">
        <f>RSI!B1399</f>
        <v>3.33</v>
      </c>
      <c r="C1399" s="2">
        <f>RSI!I1399</f>
        <v>34.950458013027841</v>
      </c>
      <c r="D1399" s="2">
        <f>MACD!E1399</f>
        <v>-4.4434833212747549E-4</v>
      </c>
      <c r="E1399" s="2">
        <f>MACD!F1399</f>
        <v>-4.4907061719406515E-4</v>
      </c>
      <c r="F1399" s="2">
        <f>'Moving Avg'!D1399</f>
        <v>3.3299999999999996</v>
      </c>
      <c r="G1399" s="2">
        <f>'Moving Avg'!F1399</f>
        <v>3.3299999999999992</v>
      </c>
      <c r="H1399" s="2">
        <f>'Moving Avg'!G1399</f>
        <v>3.3340000000000019</v>
      </c>
      <c r="I1399" s="2">
        <f>'Moving Avg'!H1399</f>
        <v>3.3129000000000066</v>
      </c>
      <c r="J1399" s="5" t="str">
        <f>OBV!F1399</f>
        <v>NEUTRAL</v>
      </c>
      <c r="K1399" s="5" t="str">
        <f>OBV!G1399</f>
        <v>NEUTRAL</v>
      </c>
      <c r="L1399" s="5" t="str">
        <f>OBV!H1399</f>
        <v>NEUTRAL</v>
      </c>
      <c r="M1399" s="7">
        <f t="shared" si="210"/>
        <v>25</v>
      </c>
      <c r="N1399" s="7">
        <f t="shared" si="211"/>
        <v>0</v>
      </c>
      <c r="O1399" s="7">
        <f t="shared" si="212"/>
        <v>50</v>
      </c>
      <c r="P1399" s="7">
        <f t="shared" si="213"/>
        <v>33</v>
      </c>
      <c r="Q1399" s="8">
        <f t="shared" si="214"/>
        <v>21.2</v>
      </c>
      <c r="R1399" s="8">
        <f t="shared" si="215"/>
        <v>30.75</v>
      </c>
      <c r="S1399" s="8">
        <f t="shared" si="216"/>
        <v>31.1</v>
      </c>
      <c r="T1399" s="8">
        <f t="shared" si="217"/>
        <v>27</v>
      </c>
      <c r="U1399" s="7">
        <f t="shared" si="218"/>
        <v>27.683333333333337</v>
      </c>
      <c r="V1399" s="7">
        <f t="shared" si="219"/>
        <v>27.512500000000003</v>
      </c>
    </row>
    <row r="1400" spans="1:22" ht="13.5" x14ac:dyDescent="0.25">
      <c r="A1400" s="3">
        <f>RSI!A1400</f>
        <v>44351</v>
      </c>
      <c r="B1400" s="2">
        <f>RSI!B1400</f>
        <v>3.33</v>
      </c>
      <c r="C1400" s="2">
        <f>RSI!I1400</f>
        <v>34.950458013027841</v>
      </c>
      <c r="D1400" s="2">
        <f>MACD!E1400</f>
        <v>-4.2115034937895146E-4</v>
      </c>
      <c r="E1400" s="2">
        <f>MACD!F1400</f>
        <v>-4.4348656363104243E-4</v>
      </c>
      <c r="F1400" s="2">
        <f>'Moving Avg'!D1400</f>
        <v>3.3299999999999996</v>
      </c>
      <c r="G1400" s="2">
        <f>'Moving Avg'!F1400</f>
        <v>3.3299999999999992</v>
      </c>
      <c r="H1400" s="2">
        <f>'Moving Avg'!G1400</f>
        <v>3.3336000000000019</v>
      </c>
      <c r="I1400" s="2">
        <f>'Moving Avg'!H1400</f>
        <v>3.3139500000000068</v>
      </c>
      <c r="J1400" s="5" t="str">
        <f>OBV!F1400</f>
        <v>NEUTRAL</v>
      </c>
      <c r="K1400" s="5" t="str">
        <f>OBV!G1400</f>
        <v>NEUTRAL</v>
      </c>
      <c r="L1400" s="5" t="str">
        <f>OBV!H1400</f>
        <v>NEUTRAL</v>
      </c>
      <c r="M1400" s="7">
        <f t="shared" si="210"/>
        <v>25</v>
      </c>
      <c r="N1400" s="7">
        <f t="shared" si="211"/>
        <v>0</v>
      </c>
      <c r="O1400" s="7">
        <f t="shared" si="212"/>
        <v>50</v>
      </c>
      <c r="P1400" s="7">
        <f t="shared" si="213"/>
        <v>33</v>
      </c>
      <c r="Q1400" s="8">
        <f t="shared" si="214"/>
        <v>21.2</v>
      </c>
      <c r="R1400" s="8">
        <f t="shared" si="215"/>
        <v>30.75</v>
      </c>
      <c r="S1400" s="8">
        <f t="shared" si="216"/>
        <v>31.1</v>
      </c>
      <c r="T1400" s="8">
        <f t="shared" si="217"/>
        <v>27</v>
      </c>
      <c r="U1400" s="7">
        <f t="shared" si="218"/>
        <v>27.683333333333337</v>
      </c>
      <c r="V1400" s="7">
        <f t="shared" si="219"/>
        <v>27.512500000000003</v>
      </c>
    </row>
    <row r="1401" spans="1:22" ht="13.5" x14ac:dyDescent="0.25">
      <c r="A1401" s="3">
        <f>RSI!A1401</f>
        <v>44354</v>
      </c>
      <c r="B1401" s="2">
        <f>RSI!B1401</f>
        <v>3.33</v>
      </c>
      <c r="C1401" s="2">
        <f>RSI!I1401</f>
        <v>34.950458013027841</v>
      </c>
      <c r="D1401" s="2">
        <f>MACD!E1401</f>
        <v>-3.9817585748913586E-4</v>
      </c>
      <c r="E1401" s="2">
        <f>MACD!F1401</f>
        <v>-4.3442442240266112E-4</v>
      </c>
      <c r="F1401" s="2">
        <f>'Moving Avg'!D1401</f>
        <v>3.3299999999999996</v>
      </c>
      <c r="G1401" s="2">
        <f>'Moving Avg'!F1401</f>
        <v>3.3299999999999992</v>
      </c>
      <c r="H1401" s="2">
        <f>'Moving Avg'!G1401</f>
        <v>3.3332000000000024</v>
      </c>
      <c r="I1401" s="2">
        <f>'Moving Avg'!H1401</f>
        <v>3.3150000000000062</v>
      </c>
      <c r="J1401" s="5" t="str">
        <f>OBV!F1401</f>
        <v>NEUTRAL</v>
      </c>
      <c r="K1401" s="5" t="str">
        <f>OBV!G1401</f>
        <v>NEUTRAL</v>
      </c>
      <c r="L1401" s="5" t="str">
        <f>OBV!H1401</f>
        <v>NEUTRAL</v>
      </c>
      <c r="M1401" s="7">
        <f t="shared" si="210"/>
        <v>25</v>
      </c>
      <c r="N1401" s="7">
        <f t="shared" si="211"/>
        <v>0</v>
      </c>
      <c r="O1401" s="7">
        <f t="shared" si="212"/>
        <v>50</v>
      </c>
      <c r="P1401" s="7">
        <f t="shared" si="213"/>
        <v>33</v>
      </c>
      <c r="Q1401" s="8">
        <f t="shared" si="214"/>
        <v>21.2</v>
      </c>
      <c r="R1401" s="8">
        <f t="shared" si="215"/>
        <v>30.75</v>
      </c>
      <c r="S1401" s="8">
        <f t="shared" si="216"/>
        <v>31.1</v>
      </c>
      <c r="T1401" s="8">
        <f t="shared" si="217"/>
        <v>27</v>
      </c>
      <c r="U1401" s="7">
        <f t="shared" si="218"/>
        <v>27.683333333333337</v>
      </c>
      <c r="V1401" s="7">
        <f t="shared" si="219"/>
        <v>27.512500000000003</v>
      </c>
    </row>
    <row r="1402" spans="1:22" ht="13.5" x14ac:dyDescent="0.25">
      <c r="A1402" s="3">
        <f>RSI!A1402</f>
        <v>44355</v>
      </c>
      <c r="B1402" s="2">
        <f>RSI!B1402</f>
        <v>3.33</v>
      </c>
      <c r="C1402" s="2">
        <f>RSI!I1402</f>
        <v>34.950458013027841</v>
      </c>
      <c r="D1402" s="2">
        <f>MACD!E1402</f>
        <v>-3.7563828284570278E-4</v>
      </c>
      <c r="E1402" s="2">
        <f>MACD!F1402</f>
        <v>-4.226671944912695E-4</v>
      </c>
      <c r="F1402" s="2">
        <f>'Moving Avg'!D1402</f>
        <v>3.3299999999999996</v>
      </c>
      <c r="G1402" s="2">
        <f>'Moving Avg'!F1402</f>
        <v>3.3299999999999992</v>
      </c>
      <c r="H1402" s="2">
        <f>'Moving Avg'!G1402</f>
        <v>3.332800000000002</v>
      </c>
      <c r="I1402" s="2">
        <f>'Moving Avg'!H1402</f>
        <v>3.3160500000000064</v>
      </c>
      <c r="J1402" s="5" t="str">
        <f>OBV!F1402</f>
        <v>NEUTRAL</v>
      </c>
      <c r="K1402" s="5" t="str">
        <f>OBV!G1402</f>
        <v>NEUTRAL</v>
      </c>
      <c r="L1402" s="5" t="str">
        <f>OBV!H1402</f>
        <v>NEUTRAL</v>
      </c>
      <c r="M1402" s="7">
        <f t="shared" si="210"/>
        <v>25</v>
      </c>
      <c r="N1402" s="7">
        <f t="shared" si="211"/>
        <v>0</v>
      </c>
      <c r="O1402" s="7">
        <f t="shared" si="212"/>
        <v>50</v>
      </c>
      <c r="P1402" s="7">
        <f t="shared" si="213"/>
        <v>33</v>
      </c>
      <c r="Q1402" s="8">
        <f t="shared" si="214"/>
        <v>21.2</v>
      </c>
      <c r="R1402" s="8">
        <f t="shared" si="215"/>
        <v>30.75</v>
      </c>
      <c r="S1402" s="8">
        <f t="shared" si="216"/>
        <v>31.1</v>
      </c>
      <c r="T1402" s="8">
        <f t="shared" si="217"/>
        <v>27</v>
      </c>
      <c r="U1402" s="7">
        <f t="shared" si="218"/>
        <v>27.683333333333337</v>
      </c>
      <c r="V1402" s="7">
        <f t="shared" si="219"/>
        <v>27.512500000000003</v>
      </c>
    </row>
    <row r="1403" spans="1:22" ht="13.5" x14ac:dyDescent="0.25">
      <c r="A1403" s="3">
        <f>RSI!A1403</f>
        <v>44356</v>
      </c>
      <c r="B1403" s="2">
        <f>RSI!B1403</f>
        <v>3.33</v>
      </c>
      <c r="C1403" s="2">
        <f>RSI!I1403</f>
        <v>34.950458013027841</v>
      </c>
      <c r="D1403" s="2">
        <f>MACD!E1403</f>
        <v>-3.5369986074273996E-4</v>
      </c>
      <c r="E1403" s="2">
        <f>MACD!F1403</f>
        <v>-4.0887372774156365E-4</v>
      </c>
      <c r="F1403" s="2">
        <f>'Moving Avg'!D1403</f>
        <v>3.3299999999999996</v>
      </c>
      <c r="G1403" s="2">
        <f>'Moving Avg'!F1403</f>
        <v>3.3299999999999992</v>
      </c>
      <c r="H1403" s="2">
        <f>'Moving Avg'!G1403</f>
        <v>3.3324000000000016</v>
      </c>
      <c r="I1403" s="2">
        <f>'Moving Avg'!H1403</f>
        <v>3.3171000000000066</v>
      </c>
      <c r="J1403" s="5" t="str">
        <f>OBV!F1403</f>
        <v>NEUTRAL</v>
      </c>
      <c r="K1403" s="5" t="str">
        <f>OBV!G1403</f>
        <v>NEUTRAL</v>
      </c>
      <c r="L1403" s="5" t="str">
        <f>OBV!H1403</f>
        <v>NEUTRAL</v>
      </c>
      <c r="M1403" s="7">
        <f t="shared" si="210"/>
        <v>25</v>
      </c>
      <c r="N1403" s="7">
        <f t="shared" si="211"/>
        <v>0</v>
      </c>
      <c r="O1403" s="7">
        <f t="shared" si="212"/>
        <v>50</v>
      </c>
      <c r="P1403" s="7">
        <f t="shared" si="213"/>
        <v>33</v>
      </c>
      <c r="Q1403" s="8">
        <f t="shared" si="214"/>
        <v>21.2</v>
      </c>
      <c r="R1403" s="8">
        <f t="shared" si="215"/>
        <v>30.75</v>
      </c>
      <c r="S1403" s="8">
        <f t="shared" si="216"/>
        <v>31.1</v>
      </c>
      <c r="T1403" s="8">
        <f t="shared" si="217"/>
        <v>27</v>
      </c>
      <c r="U1403" s="7">
        <f t="shared" si="218"/>
        <v>27.683333333333337</v>
      </c>
      <c r="V1403" s="7">
        <f t="shared" si="219"/>
        <v>27.512500000000003</v>
      </c>
    </row>
    <row r="1404" spans="1:22" ht="13.5" x14ac:dyDescent="0.25">
      <c r="A1404" s="3">
        <f>RSI!A1404</f>
        <v>44357</v>
      </c>
      <c r="B1404" s="2">
        <f>RSI!B1404</f>
        <v>3.33</v>
      </c>
      <c r="C1404" s="2">
        <f>RSI!I1404</f>
        <v>34.950458013027841</v>
      </c>
      <c r="D1404" s="2">
        <f>MACD!E1404</f>
        <v>-3.3248087065373966E-4</v>
      </c>
      <c r="E1404" s="2">
        <f>MACD!F1404</f>
        <v>-3.9359515632399889E-4</v>
      </c>
      <c r="F1404" s="2">
        <f>'Moving Avg'!D1404</f>
        <v>3.3299999999999996</v>
      </c>
      <c r="G1404" s="2">
        <f>'Moving Avg'!F1404</f>
        <v>3.3299999999999992</v>
      </c>
      <c r="H1404" s="2">
        <f>'Moving Avg'!G1404</f>
        <v>3.3320000000000016</v>
      </c>
      <c r="I1404" s="2">
        <f>'Moving Avg'!H1404</f>
        <v>3.3181500000000068</v>
      </c>
      <c r="J1404" s="5" t="str">
        <f>OBV!F1404</f>
        <v>NEUTRAL</v>
      </c>
      <c r="K1404" s="5" t="str">
        <f>OBV!G1404</f>
        <v>NEUTRAL</v>
      </c>
      <c r="L1404" s="5" t="str">
        <f>OBV!H1404</f>
        <v>NEUTRAL</v>
      </c>
      <c r="M1404" s="7">
        <f t="shared" si="210"/>
        <v>25</v>
      </c>
      <c r="N1404" s="7">
        <f t="shared" si="211"/>
        <v>0</v>
      </c>
      <c r="O1404" s="7">
        <f t="shared" si="212"/>
        <v>50</v>
      </c>
      <c r="P1404" s="7">
        <f t="shared" si="213"/>
        <v>33</v>
      </c>
      <c r="Q1404" s="8">
        <f t="shared" si="214"/>
        <v>21.2</v>
      </c>
      <c r="R1404" s="8">
        <f t="shared" si="215"/>
        <v>30.75</v>
      </c>
      <c r="S1404" s="8">
        <f t="shared" si="216"/>
        <v>31.1</v>
      </c>
      <c r="T1404" s="8">
        <f t="shared" si="217"/>
        <v>27</v>
      </c>
      <c r="U1404" s="7">
        <f t="shared" si="218"/>
        <v>27.683333333333337</v>
      </c>
      <c r="V1404" s="7">
        <f t="shared" si="219"/>
        <v>27.512500000000003</v>
      </c>
    </row>
    <row r="1405" spans="1:22" ht="13.5" x14ac:dyDescent="0.25">
      <c r="A1405" s="3">
        <f>RSI!A1405</f>
        <v>44358</v>
      </c>
      <c r="B1405" s="2">
        <f>RSI!B1405</f>
        <v>3.33</v>
      </c>
      <c r="C1405" s="2">
        <f>RSI!I1405</f>
        <v>34.950458013027841</v>
      </c>
      <c r="D1405" s="2">
        <f>MACD!E1405</f>
        <v>-3.1206734997812902E-4</v>
      </c>
      <c r="E1405" s="2">
        <f>MACD!F1405</f>
        <v>-3.7728959505482491E-4</v>
      </c>
      <c r="F1405" s="2">
        <f>'Moving Avg'!D1405</f>
        <v>3.3299999999999996</v>
      </c>
      <c r="G1405" s="2">
        <f>'Moving Avg'!F1405</f>
        <v>3.3299999999999992</v>
      </c>
      <c r="H1405" s="2">
        <f>'Moving Avg'!G1405</f>
        <v>3.3316000000000021</v>
      </c>
      <c r="I1405" s="2">
        <f>'Moving Avg'!H1405</f>
        <v>3.319200000000007</v>
      </c>
      <c r="J1405" s="5" t="str">
        <f>OBV!F1405</f>
        <v>NEUTRAL</v>
      </c>
      <c r="K1405" s="5" t="str">
        <f>OBV!G1405</f>
        <v>NEUTRAL</v>
      </c>
      <c r="L1405" s="5" t="str">
        <f>OBV!H1405</f>
        <v>NEUTRAL</v>
      </c>
      <c r="M1405" s="7">
        <f t="shared" si="210"/>
        <v>25</v>
      </c>
      <c r="N1405" s="7">
        <f t="shared" si="211"/>
        <v>0</v>
      </c>
      <c r="O1405" s="7">
        <f t="shared" si="212"/>
        <v>50</v>
      </c>
      <c r="P1405" s="7">
        <f t="shared" si="213"/>
        <v>33</v>
      </c>
      <c r="Q1405" s="8">
        <f t="shared" si="214"/>
        <v>21.2</v>
      </c>
      <c r="R1405" s="8">
        <f t="shared" si="215"/>
        <v>30.75</v>
      </c>
      <c r="S1405" s="8">
        <f t="shared" si="216"/>
        <v>31.1</v>
      </c>
      <c r="T1405" s="8">
        <f t="shared" si="217"/>
        <v>27</v>
      </c>
      <c r="U1405" s="7">
        <f t="shared" si="218"/>
        <v>27.683333333333337</v>
      </c>
      <c r="V1405" s="7">
        <f t="shared" si="219"/>
        <v>27.512500000000003</v>
      </c>
    </row>
    <row r="1406" spans="1:22" ht="13.5" x14ac:dyDescent="0.25">
      <c r="A1406" s="3">
        <f>RSI!A1406</f>
        <v>44361</v>
      </c>
      <c r="B1406" s="2">
        <f>RSI!B1406</f>
        <v>3.33</v>
      </c>
      <c r="C1406" s="2">
        <f>RSI!I1406</f>
        <v>34.950458013027841</v>
      </c>
      <c r="D1406" s="2">
        <f>MACD!E1406</f>
        <v>-2.9251752779657636E-4</v>
      </c>
      <c r="E1406" s="2">
        <f>MACD!F1406</f>
        <v>-3.6033518160317525E-4</v>
      </c>
      <c r="F1406" s="2">
        <f>'Moving Avg'!D1406</f>
        <v>3.3299999999999996</v>
      </c>
      <c r="G1406" s="2">
        <f>'Moving Avg'!F1406</f>
        <v>3.3299999999999992</v>
      </c>
      <c r="H1406" s="2">
        <f>'Moving Avg'!G1406</f>
        <v>3.3312000000000017</v>
      </c>
      <c r="I1406" s="2">
        <f>'Moving Avg'!H1406</f>
        <v>3.3202500000000073</v>
      </c>
      <c r="J1406" s="5" t="str">
        <f>OBV!F1406</f>
        <v>NEUTRAL</v>
      </c>
      <c r="K1406" s="5" t="str">
        <f>OBV!G1406</f>
        <v>NEUTRAL</v>
      </c>
      <c r="L1406" s="5" t="str">
        <f>OBV!H1406</f>
        <v>NEUTRAL</v>
      </c>
      <c r="M1406" s="7">
        <f t="shared" si="210"/>
        <v>25</v>
      </c>
      <c r="N1406" s="7">
        <f t="shared" si="211"/>
        <v>0</v>
      </c>
      <c r="O1406" s="7">
        <f t="shared" si="212"/>
        <v>50</v>
      </c>
      <c r="P1406" s="7">
        <f t="shared" si="213"/>
        <v>33</v>
      </c>
      <c r="Q1406" s="8">
        <f t="shared" si="214"/>
        <v>21.2</v>
      </c>
      <c r="R1406" s="8">
        <f t="shared" si="215"/>
        <v>30.75</v>
      </c>
      <c r="S1406" s="8">
        <f t="shared" si="216"/>
        <v>31.1</v>
      </c>
      <c r="T1406" s="8">
        <f t="shared" si="217"/>
        <v>27</v>
      </c>
      <c r="U1406" s="7">
        <f t="shared" si="218"/>
        <v>27.683333333333337</v>
      </c>
      <c r="V1406" s="7">
        <f t="shared" si="219"/>
        <v>27.512500000000003</v>
      </c>
    </row>
    <row r="1407" spans="1:22" ht="13.5" x14ac:dyDescent="0.25">
      <c r="A1407" s="3">
        <f>RSI!A1407</f>
        <v>44362</v>
      </c>
      <c r="B1407" s="2">
        <f>RSI!B1407</f>
        <v>3.33</v>
      </c>
      <c r="C1407" s="2">
        <f>RSI!I1407</f>
        <v>34.950458013027841</v>
      </c>
      <c r="D1407" s="2">
        <f>MACD!E1407</f>
        <v>-2.7386718246580344E-4</v>
      </c>
      <c r="E1407" s="2">
        <f>MACD!F1407</f>
        <v>-3.4304158177570095E-4</v>
      </c>
      <c r="F1407" s="2">
        <f>'Moving Avg'!D1407</f>
        <v>3.3299999999999996</v>
      </c>
      <c r="G1407" s="2">
        <f>'Moving Avg'!F1407</f>
        <v>3.3299999999999992</v>
      </c>
      <c r="H1407" s="2">
        <f>'Moving Avg'!G1407</f>
        <v>3.3308000000000022</v>
      </c>
      <c r="I1407" s="2">
        <f>'Moving Avg'!H1407</f>
        <v>3.3213000000000066</v>
      </c>
      <c r="J1407" s="5" t="str">
        <f>OBV!F1407</f>
        <v>NEUTRAL</v>
      </c>
      <c r="K1407" s="5" t="str">
        <f>OBV!G1407</f>
        <v>NEUTRAL</v>
      </c>
      <c r="L1407" s="5" t="str">
        <f>OBV!H1407</f>
        <v>NEUTRAL</v>
      </c>
      <c r="M1407" s="7">
        <f t="shared" si="210"/>
        <v>25</v>
      </c>
      <c r="N1407" s="7">
        <f t="shared" si="211"/>
        <v>0</v>
      </c>
      <c r="O1407" s="7">
        <f t="shared" si="212"/>
        <v>50</v>
      </c>
      <c r="P1407" s="7">
        <f t="shared" si="213"/>
        <v>33</v>
      </c>
      <c r="Q1407" s="8">
        <f t="shared" si="214"/>
        <v>21.2</v>
      </c>
      <c r="R1407" s="8">
        <f t="shared" si="215"/>
        <v>30.75</v>
      </c>
      <c r="S1407" s="8">
        <f t="shared" si="216"/>
        <v>31.1</v>
      </c>
      <c r="T1407" s="8">
        <f t="shared" si="217"/>
        <v>27</v>
      </c>
      <c r="U1407" s="7">
        <f t="shared" si="218"/>
        <v>27.683333333333337</v>
      </c>
      <c r="V1407" s="7">
        <f t="shared" si="219"/>
        <v>27.512500000000003</v>
      </c>
    </row>
    <row r="1408" spans="1:22" ht="13.5" x14ac:dyDescent="0.25">
      <c r="A1408" s="3">
        <f>RSI!A1408</f>
        <v>44363</v>
      </c>
      <c r="B1408" s="2">
        <f>RSI!B1408</f>
        <v>3.33</v>
      </c>
      <c r="C1408" s="2">
        <f>RSI!I1408</f>
        <v>34.950458013027841</v>
      </c>
      <c r="D1408" s="2">
        <f>MACD!E1408</f>
        <v>-2.5613409501312745E-4</v>
      </c>
      <c r="E1408" s="2">
        <f>MACD!F1408</f>
        <v>-3.2566008442318629E-4</v>
      </c>
      <c r="F1408" s="2">
        <f>'Moving Avg'!D1408</f>
        <v>3.3299999999999996</v>
      </c>
      <c r="G1408" s="2">
        <f>'Moving Avg'!F1408</f>
        <v>3.3299999999999992</v>
      </c>
      <c r="H1408" s="2">
        <f>'Moving Avg'!G1408</f>
        <v>3.3304000000000018</v>
      </c>
      <c r="I1408" s="2">
        <f>'Moving Avg'!H1408</f>
        <v>3.3223500000000064</v>
      </c>
      <c r="J1408" s="5" t="str">
        <f>OBV!F1408</f>
        <v>NEUTRAL</v>
      </c>
      <c r="K1408" s="5" t="str">
        <f>OBV!G1408</f>
        <v>NEUTRAL</v>
      </c>
      <c r="L1408" s="5" t="str">
        <f>OBV!H1408</f>
        <v>NEUTRAL</v>
      </c>
      <c r="M1408" s="7">
        <f t="shared" si="210"/>
        <v>25</v>
      </c>
      <c r="N1408" s="7">
        <f t="shared" si="211"/>
        <v>0</v>
      </c>
      <c r="O1408" s="7">
        <f t="shared" si="212"/>
        <v>50</v>
      </c>
      <c r="P1408" s="7">
        <f t="shared" si="213"/>
        <v>33</v>
      </c>
      <c r="Q1408" s="8">
        <f t="shared" si="214"/>
        <v>21.2</v>
      </c>
      <c r="R1408" s="8">
        <f t="shared" si="215"/>
        <v>30.75</v>
      </c>
      <c r="S1408" s="8">
        <f t="shared" si="216"/>
        <v>31.1</v>
      </c>
      <c r="T1408" s="8">
        <f t="shared" si="217"/>
        <v>27</v>
      </c>
      <c r="U1408" s="7">
        <f t="shared" si="218"/>
        <v>27.683333333333337</v>
      </c>
      <c r="V1408" s="7">
        <f t="shared" si="219"/>
        <v>27.512500000000003</v>
      </c>
    </row>
    <row r="1409" spans="1:22" ht="13.5" x14ac:dyDescent="0.25">
      <c r="A1409" s="3">
        <f>RSI!A1409</f>
        <v>44364</v>
      </c>
      <c r="B1409" s="2">
        <f>RSI!B1409</f>
        <v>3.33</v>
      </c>
      <c r="C1409" s="2">
        <f>RSI!I1409</f>
        <v>34.950458013027841</v>
      </c>
      <c r="D1409" s="2">
        <f>MACD!E1409</f>
        <v>-2.393217433618311E-4</v>
      </c>
      <c r="E1409" s="2">
        <f>MACD!F1409</f>
        <v>-3.0839241621091523E-4</v>
      </c>
      <c r="F1409" s="2">
        <f>'Moving Avg'!D1409</f>
        <v>3.3299999999999996</v>
      </c>
      <c r="G1409" s="2">
        <f>'Moving Avg'!F1409</f>
        <v>3.3299999999999992</v>
      </c>
      <c r="H1409" s="2">
        <f>'Moving Avg'!G1409</f>
        <v>3.3300000000000018</v>
      </c>
      <c r="I1409" s="2">
        <f>'Moving Avg'!H1409</f>
        <v>3.3234000000000066</v>
      </c>
      <c r="J1409" s="5" t="str">
        <f>OBV!F1409</f>
        <v>NEUTRAL</v>
      </c>
      <c r="K1409" s="5" t="str">
        <f>OBV!G1409</f>
        <v>NEUTRAL</v>
      </c>
      <c r="L1409" s="5" t="str">
        <f>OBV!H1409</f>
        <v>NEUTRAL</v>
      </c>
      <c r="M1409" s="7">
        <f t="shared" si="210"/>
        <v>25</v>
      </c>
      <c r="N1409" s="7">
        <f t="shared" si="211"/>
        <v>0</v>
      </c>
      <c r="O1409" s="7">
        <f t="shared" si="212"/>
        <v>50</v>
      </c>
      <c r="P1409" s="7">
        <f t="shared" si="213"/>
        <v>33</v>
      </c>
      <c r="Q1409" s="8">
        <f t="shared" si="214"/>
        <v>21.2</v>
      </c>
      <c r="R1409" s="8">
        <f t="shared" si="215"/>
        <v>30.75</v>
      </c>
      <c r="S1409" s="8">
        <f t="shared" si="216"/>
        <v>31.1</v>
      </c>
      <c r="T1409" s="8">
        <f t="shared" si="217"/>
        <v>27</v>
      </c>
      <c r="U1409" s="7">
        <f t="shared" si="218"/>
        <v>27.683333333333337</v>
      </c>
      <c r="V1409" s="7">
        <f t="shared" si="219"/>
        <v>27.512500000000003</v>
      </c>
    </row>
    <row r="1410" spans="1:22" ht="13.5" x14ac:dyDescent="0.25">
      <c r="A1410" s="3">
        <f>RSI!A1410</f>
        <v>44365</v>
      </c>
      <c r="B1410" s="2">
        <f>RSI!B1410</f>
        <v>3.33</v>
      </c>
      <c r="C1410" s="2">
        <f>RSI!I1410</f>
        <v>34.950458013027841</v>
      </c>
      <c r="D1410" s="2">
        <f>MACD!E1410</f>
        <v>-2.2342235966554824E-4</v>
      </c>
      <c r="E1410" s="2">
        <f>MACD!F1410</f>
        <v>-2.9139840490184182E-4</v>
      </c>
      <c r="F1410" s="2">
        <f>'Moving Avg'!D1410</f>
        <v>3.3299999999999996</v>
      </c>
      <c r="G1410" s="2">
        <f>'Moving Avg'!F1410</f>
        <v>3.3299999999999992</v>
      </c>
      <c r="H1410" s="2">
        <f>'Moving Avg'!G1410</f>
        <v>3.3300000000000018</v>
      </c>
      <c r="I1410" s="2">
        <f>'Moving Avg'!H1410</f>
        <v>3.3244500000000063</v>
      </c>
      <c r="J1410" s="5" t="str">
        <f>OBV!F1410</f>
        <v>NEUTRAL</v>
      </c>
      <c r="K1410" s="5" t="str">
        <f>OBV!G1410</f>
        <v>NEUTRAL</v>
      </c>
      <c r="L1410" s="5" t="str">
        <f>OBV!H1410</f>
        <v>NEUTRAL</v>
      </c>
      <c r="M1410" s="7">
        <f t="shared" ref="M1410:M1473" si="220">IF(C1410&lt;30,50, IF(C1410&gt;70, 0, 25))</f>
        <v>25</v>
      </c>
      <c r="N1410" s="7">
        <f t="shared" ref="N1410:N1473" si="221">IF(E1410-D1410&gt;0.02, 100, IF(E1410-D1410&lt;0,0,45))</f>
        <v>0</v>
      </c>
      <c r="O1410" s="7">
        <f t="shared" ref="O1410:O1473" si="222">IF(F1410-I1410&gt;10,100,IF(F1410-I1410&gt;5,75, IF(F1410-I1410&gt;0,50,0)))</f>
        <v>50</v>
      </c>
      <c r="P1410" s="7">
        <f t="shared" ref="P1410:P1473" si="223">IF(L1410="confirmed bullish", 34, IF(L1410="bullish divergence",17, 0))+IF(J1410="bullish",33,IF(J1410="bearish",0,16.5))+IF(K1410="strong",33,IF(K1410="weak",0,16.5))</f>
        <v>33</v>
      </c>
      <c r="Q1410" s="8">
        <f t="shared" si="214"/>
        <v>21.2</v>
      </c>
      <c r="R1410" s="8">
        <f t="shared" si="215"/>
        <v>30.75</v>
      </c>
      <c r="S1410" s="8">
        <f t="shared" si="216"/>
        <v>31.1</v>
      </c>
      <c r="T1410" s="8">
        <f t="shared" si="217"/>
        <v>27</v>
      </c>
      <c r="U1410" s="7">
        <f t="shared" si="218"/>
        <v>27.683333333333337</v>
      </c>
      <c r="V1410" s="7">
        <f t="shared" si="219"/>
        <v>27.512500000000003</v>
      </c>
    </row>
    <row r="1411" spans="1:22" ht="13.5" x14ac:dyDescent="0.25">
      <c r="A1411" s="3">
        <f>RSI!A1411</f>
        <v>44368</v>
      </c>
      <c r="B1411" s="2">
        <f>RSI!B1411</f>
        <v>3.33</v>
      </c>
      <c r="C1411" s="2">
        <f>RSI!I1411</f>
        <v>34.950458013027841</v>
      </c>
      <c r="D1411" s="2">
        <f>MACD!E1411</f>
        <v>-2.0841945381011584E-4</v>
      </c>
      <c r="E1411" s="2">
        <f>MACD!F1411</f>
        <v>-2.7480261468349664E-4</v>
      </c>
      <c r="F1411" s="2">
        <f>'Moving Avg'!D1411</f>
        <v>3.3299999999999996</v>
      </c>
      <c r="G1411" s="2">
        <f>'Moving Avg'!F1411</f>
        <v>3.3299999999999992</v>
      </c>
      <c r="H1411" s="2">
        <f>'Moving Avg'!G1411</f>
        <v>3.3300000000000018</v>
      </c>
      <c r="I1411" s="2">
        <f>'Moving Avg'!H1411</f>
        <v>3.3255000000000057</v>
      </c>
      <c r="J1411" s="5" t="str">
        <f>OBV!F1411</f>
        <v>NEUTRAL</v>
      </c>
      <c r="K1411" s="5" t="str">
        <f>OBV!G1411</f>
        <v>NEUTRAL</v>
      </c>
      <c r="L1411" s="5" t="str">
        <f>OBV!H1411</f>
        <v>NEUTRAL</v>
      </c>
      <c r="M1411" s="7">
        <f t="shared" si="220"/>
        <v>25</v>
      </c>
      <c r="N1411" s="7">
        <f t="shared" si="221"/>
        <v>0</v>
      </c>
      <c r="O1411" s="7">
        <f t="shared" si="222"/>
        <v>50</v>
      </c>
      <c r="P1411" s="7">
        <f t="shared" si="223"/>
        <v>33</v>
      </c>
      <c r="Q1411" s="8">
        <f t="shared" ref="Q1411:Q1474" si="224">0.35*M1411+N1411*0.35+O1411*0.15+P1411*0.15</f>
        <v>21.2</v>
      </c>
      <c r="R1411" s="8">
        <f t="shared" ref="R1411:R1474" si="225">M1411*0.2+N1411*0.2+O1411*0.35+P1411*0.25</f>
        <v>30.75</v>
      </c>
      <c r="S1411" s="8">
        <f t="shared" ref="S1411:S1474" si="226">M1411*0.15+N1411*0.15+O1411*0.25+P1411*0.45</f>
        <v>31.1</v>
      </c>
      <c r="T1411" s="8">
        <f t="shared" ref="T1411:T1474" si="227">0.25*SUM(M1411:P1411)</f>
        <v>27</v>
      </c>
      <c r="U1411" s="7">
        <f t="shared" ref="U1411:U1474" si="228">SUM(Q1411:S1411)/3</f>
        <v>27.683333333333337</v>
      </c>
      <c r="V1411" s="7">
        <f t="shared" ref="V1411:V1474" si="229">SUM(Q1411:T1411)/4</f>
        <v>27.512500000000003</v>
      </c>
    </row>
    <row r="1412" spans="1:22" ht="13.5" x14ac:dyDescent="0.25">
      <c r="A1412" s="3">
        <f>RSI!A1412</f>
        <v>44369</v>
      </c>
      <c r="B1412" s="2">
        <f>RSI!B1412</f>
        <v>3.33</v>
      </c>
      <c r="C1412" s="2">
        <f>RSI!I1412</f>
        <v>34.950458013027841</v>
      </c>
      <c r="D1412" s="2">
        <f>MACD!E1412</f>
        <v>-1.9428988991965213E-4</v>
      </c>
      <c r="E1412" s="2">
        <f>MACD!F1412</f>
        <v>-2.5870006973072776E-4</v>
      </c>
      <c r="F1412" s="2">
        <f>'Moving Avg'!D1412</f>
        <v>3.3299999999999996</v>
      </c>
      <c r="G1412" s="2">
        <f>'Moving Avg'!F1412</f>
        <v>3.3299999999999992</v>
      </c>
      <c r="H1412" s="2">
        <f>'Moving Avg'!G1412</f>
        <v>3.3300000000000018</v>
      </c>
      <c r="I1412" s="2">
        <f>'Moving Avg'!H1412</f>
        <v>3.3265500000000063</v>
      </c>
      <c r="J1412" s="5" t="str">
        <f>OBV!F1412</f>
        <v>NEUTRAL</v>
      </c>
      <c r="K1412" s="5" t="str">
        <f>OBV!G1412</f>
        <v>NEUTRAL</v>
      </c>
      <c r="L1412" s="5" t="str">
        <f>OBV!H1412</f>
        <v>NEUTRAL</v>
      </c>
      <c r="M1412" s="7">
        <f t="shared" si="220"/>
        <v>25</v>
      </c>
      <c r="N1412" s="7">
        <f t="shared" si="221"/>
        <v>0</v>
      </c>
      <c r="O1412" s="7">
        <f t="shared" si="222"/>
        <v>50</v>
      </c>
      <c r="P1412" s="7">
        <f t="shared" si="223"/>
        <v>33</v>
      </c>
      <c r="Q1412" s="8">
        <f t="shared" si="224"/>
        <v>21.2</v>
      </c>
      <c r="R1412" s="8">
        <f t="shared" si="225"/>
        <v>30.75</v>
      </c>
      <c r="S1412" s="8">
        <f t="shared" si="226"/>
        <v>31.1</v>
      </c>
      <c r="T1412" s="8">
        <f t="shared" si="227"/>
        <v>27</v>
      </c>
      <c r="U1412" s="7">
        <f t="shared" si="228"/>
        <v>27.683333333333337</v>
      </c>
      <c r="V1412" s="7">
        <f t="shared" si="229"/>
        <v>27.512500000000003</v>
      </c>
    </row>
    <row r="1413" spans="1:22" ht="13.5" x14ac:dyDescent="0.25">
      <c r="A1413" s="3">
        <f>RSI!A1413</f>
        <v>44370</v>
      </c>
      <c r="B1413" s="2">
        <f>RSI!B1413</f>
        <v>3.33</v>
      </c>
      <c r="C1413" s="2">
        <f>RSI!I1413</f>
        <v>34.950458013027841</v>
      </c>
      <c r="D1413" s="2">
        <f>MACD!E1413</f>
        <v>-1.8100558898082042E-4</v>
      </c>
      <c r="E1413" s="2">
        <f>MACD!F1413</f>
        <v>-2.4316117358074628E-4</v>
      </c>
      <c r="F1413" s="2">
        <f>'Moving Avg'!D1413</f>
        <v>3.3299999999999996</v>
      </c>
      <c r="G1413" s="2">
        <f>'Moving Avg'!F1413</f>
        <v>3.3299999999999992</v>
      </c>
      <c r="H1413" s="2">
        <f>'Moving Avg'!G1413</f>
        <v>3.3300000000000018</v>
      </c>
      <c r="I1413" s="2">
        <f>'Moving Avg'!H1413</f>
        <v>3.3276000000000061</v>
      </c>
      <c r="J1413" s="5" t="str">
        <f>OBV!F1413</f>
        <v>NEUTRAL</v>
      </c>
      <c r="K1413" s="5" t="str">
        <f>OBV!G1413</f>
        <v>NEUTRAL</v>
      </c>
      <c r="L1413" s="5" t="str">
        <f>OBV!H1413</f>
        <v>NEUTRAL</v>
      </c>
      <c r="M1413" s="7">
        <f t="shared" si="220"/>
        <v>25</v>
      </c>
      <c r="N1413" s="7">
        <f t="shared" si="221"/>
        <v>0</v>
      </c>
      <c r="O1413" s="7">
        <f t="shared" si="222"/>
        <v>50</v>
      </c>
      <c r="P1413" s="7">
        <f t="shared" si="223"/>
        <v>33</v>
      </c>
      <c r="Q1413" s="8">
        <f t="shared" si="224"/>
        <v>21.2</v>
      </c>
      <c r="R1413" s="8">
        <f t="shared" si="225"/>
        <v>30.75</v>
      </c>
      <c r="S1413" s="8">
        <f t="shared" si="226"/>
        <v>31.1</v>
      </c>
      <c r="T1413" s="8">
        <f t="shared" si="227"/>
        <v>27</v>
      </c>
      <c r="U1413" s="7">
        <f t="shared" si="228"/>
        <v>27.683333333333337</v>
      </c>
      <c r="V1413" s="7">
        <f t="shared" si="229"/>
        <v>27.512500000000003</v>
      </c>
    </row>
    <row r="1414" spans="1:22" ht="13.5" x14ac:dyDescent="0.25">
      <c r="A1414" s="3">
        <f>RSI!A1414</f>
        <v>44371</v>
      </c>
      <c r="B1414" s="2">
        <f>RSI!B1414</f>
        <v>3.33</v>
      </c>
      <c r="C1414" s="2">
        <f>RSI!I1414</f>
        <v>34.950458013027841</v>
      </c>
      <c r="D1414" s="2">
        <f>MACD!E1414</f>
        <v>-1.6853491914003982E-4</v>
      </c>
      <c r="E1414" s="2">
        <f>MACD!F1414</f>
        <v>-2.2823592269260499E-4</v>
      </c>
      <c r="F1414" s="2">
        <f>'Moving Avg'!D1414</f>
        <v>3.3299999999999996</v>
      </c>
      <c r="G1414" s="2">
        <f>'Moving Avg'!F1414</f>
        <v>3.3299999999999992</v>
      </c>
      <c r="H1414" s="2">
        <f>'Moving Avg'!G1414</f>
        <v>3.3300000000000018</v>
      </c>
      <c r="I1414" s="2">
        <f>'Moving Avg'!H1414</f>
        <v>3.3286500000000063</v>
      </c>
      <c r="J1414" s="5" t="str">
        <f>OBV!F1414</f>
        <v>NEUTRAL</v>
      </c>
      <c r="K1414" s="5" t="str">
        <f>OBV!G1414</f>
        <v>NEUTRAL</v>
      </c>
      <c r="L1414" s="5" t="str">
        <f>OBV!H1414</f>
        <v>NEUTRAL</v>
      </c>
      <c r="M1414" s="7">
        <f t="shared" si="220"/>
        <v>25</v>
      </c>
      <c r="N1414" s="7">
        <f t="shared" si="221"/>
        <v>0</v>
      </c>
      <c r="O1414" s="7">
        <f t="shared" si="222"/>
        <v>50</v>
      </c>
      <c r="P1414" s="7">
        <f t="shared" si="223"/>
        <v>33</v>
      </c>
      <c r="Q1414" s="8">
        <f t="shared" si="224"/>
        <v>21.2</v>
      </c>
      <c r="R1414" s="8">
        <f t="shared" si="225"/>
        <v>30.75</v>
      </c>
      <c r="S1414" s="8">
        <f t="shared" si="226"/>
        <v>31.1</v>
      </c>
      <c r="T1414" s="8">
        <f t="shared" si="227"/>
        <v>27</v>
      </c>
      <c r="U1414" s="7">
        <f t="shared" si="228"/>
        <v>27.683333333333337</v>
      </c>
      <c r="V1414" s="7">
        <f t="shared" si="229"/>
        <v>27.512500000000003</v>
      </c>
    </row>
    <row r="1415" spans="1:22" ht="13.5" x14ac:dyDescent="0.25">
      <c r="A1415" s="3">
        <f>RSI!A1415</f>
        <v>44372</v>
      </c>
      <c r="B1415" s="2">
        <f>RSI!B1415</f>
        <v>3.33</v>
      </c>
      <c r="C1415" s="2">
        <f>RSI!I1415</f>
        <v>34.950458013027841</v>
      </c>
      <c r="D1415" s="2">
        <f>MACD!E1415</f>
        <v>-1.5684382545666509E-4</v>
      </c>
      <c r="E1415" s="2">
        <f>MACD!F1415</f>
        <v>-2.1395750324541702E-4</v>
      </c>
      <c r="F1415" s="2">
        <f>'Moving Avg'!D1415</f>
        <v>3.3299999999999996</v>
      </c>
      <c r="G1415" s="2">
        <f>'Moving Avg'!F1415</f>
        <v>3.3299999999999992</v>
      </c>
      <c r="H1415" s="2">
        <f>'Moving Avg'!G1415</f>
        <v>3.3300000000000018</v>
      </c>
      <c r="I1415" s="2">
        <f>'Moving Avg'!H1415</f>
        <v>3.3297000000000061</v>
      </c>
      <c r="J1415" s="5" t="str">
        <f>OBV!F1415</f>
        <v>NEUTRAL</v>
      </c>
      <c r="K1415" s="5" t="str">
        <f>OBV!G1415</f>
        <v>NEUTRAL</v>
      </c>
      <c r="L1415" s="5" t="str">
        <f>OBV!H1415</f>
        <v>NEUTRAL</v>
      </c>
      <c r="M1415" s="7">
        <f t="shared" si="220"/>
        <v>25</v>
      </c>
      <c r="N1415" s="7">
        <f t="shared" si="221"/>
        <v>0</v>
      </c>
      <c r="O1415" s="7">
        <f t="shared" si="222"/>
        <v>50</v>
      </c>
      <c r="P1415" s="7">
        <f t="shared" si="223"/>
        <v>33</v>
      </c>
      <c r="Q1415" s="8">
        <f t="shared" si="224"/>
        <v>21.2</v>
      </c>
      <c r="R1415" s="8">
        <f t="shared" si="225"/>
        <v>30.75</v>
      </c>
      <c r="S1415" s="8">
        <f t="shared" si="226"/>
        <v>31.1</v>
      </c>
      <c r="T1415" s="8">
        <f t="shared" si="227"/>
        <v>27</v>
      </c>
      <c r="U1415" s="7">
        <f t="shared" si="228"/>
        <v>27.683333333333337</v>
      </c>
      <c r="V1415" s="7">
        <f t="shared" si="229"/>
        <v>27.512500000000003</v>
      </c>
    </row>
    <row r="1416" spans="1:22" ht="13.5" x14ac:dyDescent="0.25">
      <c r="A1416" s="3">
        <f>RSI!A1416</f>
        <v>44375</v>
      </c>
      <c r="B1416" s="2">
        <f>RSI!B1416</f>
        <v>3.33</v>
      </c>
      <c r="C1416" s="2">
        <f>RSI!I1416</f>
        <v>34.950458013027841</v>
      </c>
      <c r="D1416" s="2">
        <f>MACD!E1416</f>
        <v>-1.4589674265153008E-4</v>
      </c>
      <c r="E1416" s="2">
        <f>MACD!F1416</f>
        <v>-2.0034535112663964E-4</v>
      </c>
      <c r="F1416" s="2">
        <f>'Moving Avg'!D1416</f>
        <v>3.3299999999999996</v>
      </c>
      <c r="G1416" s="2">
        <f>'Moving Avg'!F1416</f>
        <v>3.3299999999999992</v>
      </c>
      <c r="H1416" s="2">
        <f>'Moving Avg'!G1416</f>
        <v>3.3300000000000018</v>
      </c>
      <c r="I1416" s="2">
        <f>'Moving Avg'!H1416</f>
        <v>3.3307500000000054</v>
      </c>
      <c r="J1416" s="5" t="str">
        <f>OBV!F1416</f>
        <v>NEUTRAL</v>
      </c>
      <c r="K1416" s="5" t="str">
        <f>OBV!G1416</f>
        <v>NEUTRAL</v>
      </c>
      <c r="L1416" s="5" t="str">
        <f>OBV!H1416</f>
        <v>NEUTRAL</v>
      </c>
      <c r="M1416" s="7">
        <f t="shared" si="220"/>
        <v>25</v>
      </c>
      <c r="N1416" s="7">
        <f t="shared" si="221"/>
        <v>0</v>
      </c>
      <c r="O1416" s="7">
        <f t="shared" si="222"/>
        <v>0</v>
      </c>
      <c r="P1416" s="7">
        <f t="shared" si="223"/>
        <v>33</v>
      </c>
      <c r="Q1416" s="8">
        <f t="shared" si="224"/>
        <v>13.7</v>
      </c>
      <c r="R1416" s="8">
        <f t="shared" si="225"/>
        <v>13.25</v>
      </c>
      <c r="S1416" s="8">
        <f t="shared" si="226"/>
        <v>18.600000000000001</v>
      </c>
      <c r="T1416" s="8">
        <f t="shared" si="227"/>
        <v>14.5</v>
      </c>
      <c r="U1416" s="7">
        <f t="shared" si="228"/>
        <v>15.183333333333332</v>
      </c>
      <c r="V1416" s="7">
        <f t="shared" si="229"/>
        <v>15.012499999999999</v>
      </c>
    </row>
    <row r="1417" spans="1:22" ht="13.5" x14ac:dyDescent="0.25">
      <c r="A1417" s="3">
        <f>RSI!A1417</f>
        <v>44376</v>
      </c>
      <c r="B1417" s="2">
        <f>RSI!B1417</f>
        <v>3.33</v>
      </c>
      <c r="C1417" s="2">
        <f>RSI!I1417</f>
        <v>34.950458013027841</v>
      </c>
      <c r="D1417" s="2">
        <f>MACD!E1417</f>
        <v>-1.3565732743225922E-4</v>
      </c>
      <c r="E1417" s="2">
        <f>MACD!F1417</f>
        <v>-1.8740774638776358E-4</v>
      </c>
      <c r="F1417" s="2">
        <f>'Moving Avg'!D1417</f>
        <v>3.3299999999999996</v>
      </c>
      <c r="G1417" s="2">
        <f>'Moving Avg'!F1417</f>
        <v>3.3299999999999992</v>
      </c>
      <c r="H1417" s="2">
        <f>'Moving Avg'!G1417</f>
        <v>3.3300000000000018</v>
      </c>
      <c r="I1417" s="2">
        <f>'Moving Avg'!H1417</f>
        <v>3.3318000000000056</v>
      </c>
      <c r="J1417" s="5" t="str">
        <f>OBV!F1417</f>
        <v>NEUTRAL</v>
      </c>
      <c r="K1417" s="5" t="str">
        <f>OBV!G1417</f>
        <v>NEUTRAL</v>
      </c>
      <c r="L1417" s="5" t="str">
        <f>OBV!H1417</f>
        <v>NEUTRAL</v>
      </c>
      <c r="M1417" s="7">
        <f t="shared" si="220"/>
        <v>25</v>
      </c>
      <c r="N1417" s="7">
        <f t="shared" si="221"/>
        <v>0</v>
      </c>
      <c r="O1417" s="7">
        <f t="shared" si="222"/>
        <v>0</v>
      </c>
      <c r="P1417" s="7">
        <f t="shared" si="223"/>
        <v>33</v>
      </c>
      <c r="Q1417" s="8">
        <f t="shared" si="224"/>
        <v>13.7</v>
      </c>
      <c r="R1417" s="8">
        <f t="shared" si="225"/>
        <v>13.25</v>
      </c>
      <c r="S1417" s="8">
        <f t="shared" si="226"/>
        <v>18.600000000000001</v>
      </c>
      <c r="T1417" s="8">
        <f t="shared" si="227"/>
        <v>14.5</v>
      </c>
      <c r="U1417" s="7">
        <f t="shared" si="228"/>
        <v>15.183333333333332</v>
      </c>
      <c r="V1417" s="7">
        <f t="shared" si="229"/>
        <v>15.012499999999999</v>
      </c>
    </row>
    <row r="1418" spans="1:22" ht="13.5" x14ac:dyDescent="0.25">
      <c r="A1418" s="3">
        <f>RSI!A1418</f>
        <v>44377</v>
      </c>
      <c r="B1418" s="2">
        <f>RSI!B1418</f>
        <v>3.33</v>
      </c>
      <c r="C1418" s="2">
        <f>RSI!I1418</f>
        <v>34.950458013027841</v>
      </c>
      <c r="D1418" s="2">
        <f>MACD!E1418</f>
        <v>-1.2608904112143549E-4</v>
      </c>
      <c r="E1418" s="2">
        <f>MACD!F1418</f>
        <v>-1.7514400533449797E-4</v>
      </c>
      <c r="F1418" s="2">
        <f>'Moving Avg'!D1418</f>
        <v>3.3299999999999996</v>
      </c>
      <c r="G1418" s="2">
        <f>'Moving Avg'!F1418</f>
        <v>3.3299999999999992</v>
      </c>
      <c r="H1418" s="2">
        <f>'Moving Avg'!G1418</f>
        <v>3.3300000000000018</v>
      </c>
      <c r="I1418" s="2">
        <f>'Moving Avg'!H1418</f>
        <v>3.3328500000000054</v>
      </c>
      <c r="J1418" s="5" t="str">
        <f>OBV!F1418</f>
        <v>NEUTRAL</v>
      </c>
      <c r="K1418" s="5" t="str">
        <f>OBV!G1418</f>
        <v>NEUTRAL</v>
      </c>
      <c r="L1418" s="5" t="str">
        <f>OBV!H1418</f>
        <v>NEUTRAL</v>
      </c>
      <c r="M1418" s="7">
        <f t="shared" si="220"/>
        <v>25</v>
      </c>
      <c r="N1418" s="7">
        <f t="shared" si="221"/>
        <v>0</v>
      </c>
      <c r="O1418" s="7">
        <f t="shared" si="222"/>
        <v>0</v>
      </c>
      <c r="P1418" s="7">
        <f t="shared" si="223"/>
        <v>33</v>
      </c>
      <c r="Q1418" s="8">
        <f t="shared" si="224"/>
        <v>13.7</v>
      </c>
      <c r="R1418" s="8">
        <f t="shared" si="225"/>
        <v>13.25</v>
      </c>
      <c r="S1418" s="8">
        <f t="shared" si="226"/>
        <v>18.600000000000001</v>
      </c>
      <c r="T1418" s="8">
        <f t="shared" si="227"/>
        <v>14.5</v>
      </c>
      <c r="U1418" s="7">
        <f t="shared" si="228"/>
        <v>15.183333333333332</v>
      </c>
      <c r="V1418" s="7">
        <f t="shared" si="229"/>
        <v>15.012499999999999</v>
      </c>
    </row>
    <row r="1419" spans="1:22" ht="13.5" x14ac:dyDescent="0.25">
      <c r="A1419" s="3">
        <f>RSI!A1419</f>
        <v>44378</v>
      </c>
      <c r="B1419" s="2">
        <f>RSI!B1419</f>
        <v>3.33</v>
      </c>
      <c r="C1419" s="2">
        <f>RSI!I1419</f>
        <v>34.950458013027841</v>
      </c>
      <c r="D1419" s="2">
        <f>MACD!E1419</f>
        <v>-1.1715560835767747E-4</v>
      </c>
      <c r="E1419" s="2">
        <f>MACD!F1419</f>
        <v>-1.6354632593913387E-4</v>
      </c>
      <c r="F1419" s="2">
        <f>'Moving Avg'!D1419</f>
        <v>3.3299999999999996</v>
      </c>
      <c r="G1419" s="2">
        <f>'Moving Avg'!F1419</f>
        <v>3.3299999999999992</v>
      </c>
      <c r="H1419" s="2">
        <f>'Moving Avg'!G1419</f>
        <v>3.3300000000000018</v>
      </c>
      <c r="I1419" s="2">
        <f>'Moving Avg'!H1419</f>
        <v>3.3339000000000056</v>
      </c>
      <c r="J1419" s="5" t="str">
        <f>OBV!F1419</f>
        <v>NEUTRAL</v>
      </c>
      <c r="K1419" s="5" t="str">
        <f>OBV!G1419</f>
        <v>NEUTRAL</v>
      </c>
      <c r="L1419" s="5" t="str">
        <f>OBV!H1419</f>
        <v>NEUTRAL</v>
      </c>
      <c r="M1419" s="7">
        <f t="shared" si="220"/>
        <v>25</v>
      </c>
      <c r="N1419" s="7">
        <f t="shared" si="221"/>
        <v>0</v>
      </c>
      <c r="O1419" s="7">
        <f t="shared" si="222"/>
        <v>0</v>
      </c>
      <c r="P1419" s="7">
        <f t="shared" si="223"/>
        <v>33</v>
      </c>
      <c r="Q1419" s="8">
        <f t="shared" si="224"/>
        <v>13.7</v>
      </c>
      <c r="R1419" s="8">
        <f t="shared" si="225"/>
        <v>13.25</v>
      </c>
      <c r="S1419" s="8">
        <f t="shared" si="226"/>
        <v>18.600000000000001</v>
      </c>
      <c r="T1419" s="8">
        <f t="shared" si="227"/>
        <v>14.5</v>
      </c>
      <c r="U1419" s="7">
        <f t="shared" si="228"/>
        <v>15.183333333333332</v>
      </c>
      <c r="V1419" s="7">
        <f t="shared" si="229"/>
        <v>15.012499999999999</v>
      </c>
    </row>
    <row r="1420" spans="1:22" ht="13.5" x14ac:dyDescent="0.25">
      <c r="A1420" s="3">
        <f>RSI!A1420</f>
        <v>44379</v>
      </c>
      <c r="B1420" s="2">
        <f>RSI!B1420</f>
        <v>3.24</v>
      </c>
      <c r="C1420" s="2">
        <f>RSI!I1420</f>
        <v>0.18364031048432139</v>
      </c>
      <c r="D1420" s="2">
        <f>MACD!E1420</f>
        <v>6.5578452931900344E-3</v>
      </c>
      <c r="E1420" s="2">
        <f>MACD!F1420</f>
        <v>1.1807319978866999E-3</v>
      </c>
      <c r="F1420" s="2">
        <f>'Moving Avg'!D1420</f>
        <v>3.3120000000000003</v>
      </c>
      <c r="G1420" s="2">
        <f>'Moving Avg'!F1420</f>
        <v>3.325499999999999</v>
      </c>
      <c r="H1420" s="2">
        <f>'Moving Avg'!G1420</f>
        <v>3.3282000000000016</v>
      </c>
      <c r="I1420" s="2">
        <f>'Moving Avg'!H1420</f>
        <v>3.3345000000000051</v>
      </c>
      <c r="J1420" s="5" t="str">
        <f>OBV!F1420</f>
        <v>BEARISH</v>
      </c>
      <c r="K1420" s="5" t="str">
        <f>OBV!G1420</f>
        <v>NEUTRAL</v>
      </c>
      <c r="L1420" s="5" t="str">
        <f>OBV!H1420</f>
        <v>CONFIRMED BEARISH</v>
      </c>
      <c r="M1420" s="7">
        <f t="shared" si="220"/>
        <v>50</v>
      </c>
      <c r="N1420" s="7">
        <f t="shared" si="221"/>
        <v>0</v>
      </c>
      <c r="O1420" s="7">
        <f t="shared" si="222"/>
        <v>0</v>
      </c>
      <c r="P1420" s="7">
        <f t="shared" si="223"/>
        <v>16.5</v>
      </c>
      <c r="Q1420" s="8">
        <f t="shared" si="224"/>
        <v>19.975000000000001</v>
      </c>
      <c r="R1420" s="8">
        <f t="shared" si="225"/>
        <v>14.125</v>
      </c>
      <c r="S1420" s="8">
        <f t="shared" si="226"/>
        <v>14.925000000000001</v>
      </c>
      <c r="T1420" s="8">
        <f t="shared" si="227"/>
        <v>16.625</v>
      </c>
      <c r="U1420" s="7">
        <f t="shared" si="228"/>
        <v>16.341666666666669</v>
      </c>
      <c r="V1420" s="7">
        <f t="shared" si="229"/>
        <v>16.412500000000001</v>
      </c>
    </row>
    <row r="1421" spans="1:22" ht="13.5" x14ac:dyDescent="0.25">
      <c r="A1421" s="3">
        <f>RSI!A1421</f>
        <v>44382</v>
      </c>
      <c r="B1421" s="2">
        <f>RSI!B1421</f>
        <v>3.24</v>
      </c>
      <c r="C1421" s="2">
        <f>RSI!I1421</f>
        <v>0.18364031048432139</v>
      </c>
      <c r="D1421" s="2">
        <f>MACD!E1421</f>
        <v>1.2738454600178972E-2</v>
      </c>
      <c r="E1421" s="2">
        <f>MACD!F1421</f>
        <v>3.4922765183451544E-3</v>
      </c>
      <c r="F1421" s="2">
        <f>'Moving Avg'!D1421</f>
        <v>3.2939999999999996</v>
      </c>
      <c r="G1421" s="2">
        <f>'Moving Avg'!F1421</f>
        <v>3.3209999999999988</v>
      </c>
      <c r="H1421" s="2">
        <f>'Moving Avg'!G1421</f>
        <v>3.3264000000000014</v>
      </c>
      <c r="I1421" s="2">
        <f>'Moving Avg'!H1421</f>
        <v>3.3351000000000051</v>
      </c>
      <c r="J1421" s="5" t="str">
        <f>OBV!F1421</f>
        <v>BEARISH</v>
      </c>
      <c r="K1421" s="5" t="str">
        <f>OBV!G1421</f>
        <v>NEUTRAL</v>
      </c>
      <c r="L1421" s="5" t="str">
        <f>OBV!H1421</f>
        <v>CONFIRMED BEARISH</v>
      </c>
      <c r="M1421" s="7">
        <f t="shared" si="220"/>
        <v>50</v>
      </c>
      <c r="N1421" s="7">
        <f t="shared" si="221"/>
        <v>0</v>
      </c>
      <c r="O1421" s="7">
        <f t="shared" si="222"/>
        <v>0</v>
      </c>
      <c r="P1421" s="7">
        <f t="shared" si="223"/>
        <v>16.5</v>
      </c>
      <c r="Q1421" s="8">
        <f t="shared" si="224"/>
        <v>19.975000000000001</v>
      </c>
      <c r="R1421" s="8">
        <f t="shared" si="225"/>
        <v>14.125</v>
      </c>
      <c r="S1421" s="8">
        <f t="shared" si="226"/>
        <v>14.925000000000001</v>
      </c>
      <c r="T1421" s="8">
        <f t="shared" si="227"/>
        <v>16.625</v>
      </c>
      <c r="U1421" s="7">
        <f t="shared" si="228"/>
        <v>16.341666666666669</v>
      </c>
      <c r="V1421" s="7">
        <f t="shared" si="229"/>
        <v>16.412500000000001</v>
      </c>
    </row>
    <row r="1422" spans="1:22" ht="13.5" x14ac:dyDescent="0.25">
      <c r="A1422" s="3">
        <f>RSI!A1422</f>
        <v>44383</v>
      </c>
      <c r="B1422" s="2">
        <f>RSI!B1422</f>
        <v>3.15</v>
      </c>
      <c r="C1422" s="2">
        <f>RSI!I1422</f>
        <v>8.5268563685232834E-2</v>
      </c>
      <c r="D1422" s="2">
        <f>MACD!E1422</f>
        <v>2.5127952437845824E-2</v>
      </c>
      <c r="E1422" s="2">
        <f>MACD!F1422</f>
        <v>7.8194117022452898E-3</v>
      </c>
      <c r="F1422" s="2">
        <f>'Moving Avg'!D1422</f>
        <v>3.258</v>
      </c>
      <c r="G1422" s="2">
        <f>'Moving Avg'!F1422</f>
        <v>3.3119999999999989</v>
      </c>
      <c r="H1422" s="2">
        <f>'Moving Avg'!G1422</f>
        <v>3.3228000000000013</v>
      </c>
      <c r="I1422" s="2">
        <f>'Moving Avg'!H1422</f>
        <v>3.3352500000000043</v>
      </c>
      <c r="J1422" s="5" t="str">
        <f>OBV!F1422</f>
        <v>BEARISH</v>
      </c>
      <c r="K1422" s="5" t="str">
        <f>OBV!G1422</f>
        <v>NEUTRAL</v>
      </c>
      <c r="L1422" s="5" t="str">
        <f>OBV!H1422</f>
        <v>CONFIRMED BEARISH</v>
      </c>
      <c r="M1422" s="7">
        <f t="shared" si="220"/>
        <v>50</v>
      </c>
      <c r="N1422" s="7">
        <f t="shared" si="221"/>
        <v>0</v>
      </c>
      <c r="O1422" s="7">
        <f t="shared" si="222"/>
        <v>0</v>
      </c>
      <c r="P1422" s="7">
        <f t="shared" si="223"/>
        <v>16.5</v>
      </c>
      <c r="Q1422" s="8">
        <f t="shared" si="224"/>
        <v>19.975000000000001</v>
      </c>
      <c r="R1422" s="8">
        <f t="shared" si="225"/>
        <v>14.125</v>
      </c>
      <c r="S1422" s="8">
        <f t="shared" si="226"/>
        <v>14.925000000000001</v>
      </c>
      <c r="T1422" s="8">
        <f t="shared" si="227"/>
        <v>16.625</v>
      </c>
      <c r="U1422" s="7">
        <f t="shared" si="228"/>
        <v>16.341666666666669</v>
      </c>
      <c r="V1422" s="7">
        <f t="shared" si="229"/>
        <v>16.412500000000001</v>
      </c>
    </row>
    <row r="1423" spans="1:22" ht="13.5" x14ac:dyDescent="0.25">
      <c r="A1423" s="3">
        <f>RSI!A1423</f>
        <v>44384</v>
      </c>
      <c r="B1423" s="2">
        <f>RSI!B1423</f>
        <v>3.15</v>
      </c>
      <c r="C1423" s="2">
        <f>RSI!I1423</f>
        <v>8.5268563685232834E-2</v>
      </c>
      <c r="D1423" s="2">
        <f>MACD!E1423</f>
        <v>3.6599747582025444E-2</v>
      </c>
      <c r="E1423" s="2">
        <f>MACD!F1423</f>
        <v>1.3575478878201321E-2</v>
      </c>
      <c r="F1423" s="2">
        <f>'Moving Avg'!D1423</f>
        <v>3.222</v>
      </c>
      <c r="G1423" s="2">
        <f>'Moving Avg'!F1423</f>
        <v>3.3029999999999995</v>
      </c>
      <c r="H1423" s="2">
        <f>'Moving Avg'!G1423</f>
        <v>3.3192000000000013</v>
      </c>
      <c r="I1423" s="2">
        <f>'Moving Avg'!H1423</f>
        <v>3.3354000000000044</v>
      </c>
      <c r="J1423" s="5" t="str">
        <f>OBV!F1423</f>
        <v>BEARISH</v>
      </c>
      <c r="K1423" s="5" t="str">
        <f>OBV!G1423</f>
        <v>NEUTRAL</v>
      </c>
      <c r="L1423" s="5" t="str">
        <f>OBV!H1423</f>
        <v>CONFIRMED BEARISH</v>
      </c>
      <c r="M1423" s="7">
        <f t="shared" si="220"/>
        <v>50</v>
      </c>
      <c r="N1423" s="7">
        <f t="shared" si="221"/>
        <v>0</v>
      </c>
      <c r="O1423" s="7">
        <f t="shared" si="222"/>
        <v>0</v>
      </c>
      <c r="P1423" s="7">
        <f t="shared" si="223"/>
        <v>16.5</v>
      </c>
      <c r="Q1423" s="8">
        <f t="shared" si="224"/>
        <v>19.975000000000001</v>
      </c>
      <c r="R1423" s="8">
        <f t="shared" si="225"/>
        <v>14.125</v>
      </c>
      <c r="S1423" s="8">
        <f t="shared" si="226"/>
        <v>14.925000000000001</v>
      </c>
      <c r="T1423" s="8">
        <f t="shared" si="227"/>
        <v>16.625</v>
      </c>
      <c r="U1423" s="7">
        <f t="shared" si="228"/>
        <v>16.341666666666669</v>
      </c>
      <c r="V1423" s="7">
        <f t="shared" si="229"/>
        <v>16.412500000000001</v>
      </c>
    </row>
    <row r="1424" spans="1:22" ht="13.5" x14ac:dyDescent="0.25">
      <c r="A1424" s="3">
        <f>RSI!A1424</f>
        <v>44385</v>
      </c>
      <c r="B1424" s="2">
        <f>RSI!B1424</f>
        <v>3.15</v>
      </c>
      <c r="C1424" s="2">
        <f>RSI!I1424</f>
        <v>8.5268563685232834E-2</v>
      </c>
      <c r="D1424" s="2">
        <f>MACD!E1424</f>
        <v>4.7221812181231115E-2</v>
      </c>
      <c r="E1424" s="2">
        <f>MACD!F1424</f>
        <v>2.0304745538807283E-2</v>
      </c>
      <c r="F1424" s="2">
        <f>'Moving Avg'!D1424</f>
        <v>3.1860000000000004</v>
      </c>
      <c r="G1424" s="2">
        <f>'Moving Avg'!F1424</f>
        <v>3.2939999999999992</v>
      </c>
      <c r="H1424" s="2">
        <f>'Moving Avg'!G1424</f>
        <v>3.3156000000000012</v>
      </c>
      <c r="I1424" s="2">
        <f>'Moving Avg'!H1424</f>
        <v>3.335550000000004</v>
      </c>
      <c r="J1424" s="5" t="str">
        <f>OBV!F1424</f>
        <v>BEARISH</v>
      </c>
      <c r="K1424" s="5" t="str">
        <f>OBV!G1424</f>
        <v>NEUTRAL</v>
      </c>
      <c r="L1424" s="5" t="str">
        <f>OBV!H1424</f>
        <v>CONFIRMED BEARISH</v>
      </c>
      <c r="M1424" s="7">
        <f t="shared" si="220"/>
        <v>50</v>
      </c>
      <c r="N1424" s="7">
        <f t="shared" si="221"/>
        <v>0</v>
      </c>
      <c r="O1424" s="7">
        <f t="shared" si="222"/>
        <v>0</v>
      </c>
      <c r="P1424" s="7">
        <f t="shared" si="223"/>
        <v>16.5</v>
      </c>
      <c r="Q1424" s="8">
        <f t="shared" si="224"/>
        <v>19.975000000000001</v>
      </c>
      <c r="R1424" s="8">
        <f t="shared" si="225"/>
        <v>14.125</v>
      </c>
      <c r="S1424" s="8">
        <f t="shared" si="226"/>
        <v>14.925000000000001</v>
      </c>
      <c r="T1424" s="8">
        <f t="shared" si="227"/>
        <v>16.625</v>
      </c>
      <c r="U1424" s="7">
        <f t="shared" si="228"/>
        <v>16.341666666666669</v>
      </c>
      <c r="V1424" s="7">
        <f t="shared" si="229"/>
        <v>16.412500000000001</v>
      </c>
    </row>
    <row r="1425" spans="1:22" ht="13.5" x14ac:dyDescent="0.25">
      <c r="A1425" s="3">
        <f>RSI!A1425</f>
        <v>44386</v>
      </c>
      <c r="B1425" s="2">
        <f>RSI!B1425</f>
        <v>3.15</v>
      </c>
      <c r="C1425" s="2">
        <f>RSI!I1425</f>
        <v>8.5268563685232834E-2</v>
      </c>
      <c r="D1425" s="2">
        <f>MACD!E1425</f>
        <v>5.7057084306748607E-2</v>
      </c>
      <c r="E1425" s="2">
        <f>MACD!F1425</f>
        <v>2.7655213292395547E-2</v>
      </c>
      <c r="F1425" s="2">
        <f>'Moving Avg'!D1425</f>
        <v>3.1680000000000001</v>
      </c>
      <c r="G1425" s="2">
        <f>'Moving Avg'!F1425</f>
        <v>3.2849999999999993</v>
      </c>
      <c r="H1425" s="2">
        <f>'Moving Avg'!G1425</f>
        <v>3.3120000000000012</v>
      </c>
      <c r="I1425" s="2">
        <f>'Moving Avg'!H1425</f>
        <v>3.3357000000000032</v>
      </c>
      <c r="J1425" s="5" t="str">
        <f>OBV!F1425</f>
        <v>BEARISH</v>
      </c>
      <c r="K1425" s="5" t="str">
        <f>OBV!G1425</f>
        <v>NEUTRAL</v>
      </c>
      <c r="L1425" s="5" t="str">
        <f>OBV!H1425</f>
        <v>CONFIRMED BEARISH</v>
      </c>
      <c r="M1425" s="7">
        <f t="shared" si="220"/>
        <v>50</v>
      </c>
      <c r="N1425" s="7">
        <f t="shared" si="221"/>
        <v>0</v>
      </c>
      <c r="O1425" s="7">
        <f t="shared" si="222"/>
        <v>0</v>
      </c>
      <c r="P1425" s="7">
        <f t="shared" si="223"/>
        <v>16.5</v>
      </c>
      <c r="Q1425" s="8">
        <f t="shared" si="224"/>
        <v>19.975000000000001</v>
      </c>
      <c r="R1425" s="8">
        <f t="shared" si="225"/>
        <v>14.125</v>
      </c>
      <c r="S1425" s="8">
        <f t="shared" si="226"/>
        <v>14.925000000000001</v>
      </c>
      <c r="T1425" s="8">
        <f t="shared" si="227"/>
        <v>16.625</v>
      </c>
      <c r="U1425" s="7">
        <f t="shared" si="228"/>
        <v>16.341666666666669</v>
      </c>
      <c r="V1425" s="7">
        <f t="shared" si="229"/>
        <v>16.412500000000001</v>
      </c>
    </row>
    <row r="1426" spans="1:22" ht="13.5" x14ac:dyDescent="0.25">
      <c r="A1426" s="3">
        <f>RSI!A1426</f>
        <v>44389</v>
      </c>
      <c r="B1426" s="2">
        <f>RSI!B1426</f>
        <v>3.15</v>
      </c>
      <c r="C1426" s="2">
        <f>RSI!I1426</f>
        <v>8.5268563685232834E-2</v>
      </c>
      <c r="D1426" s="2">
        <f>MACD!E1426</f>
        <v>6.6163840709285271E-2</v>
      </c>
      <c r="E1426" s="2">
        <f>MACD!F1426</f>
        <v>3.5356938775773492E-2</v>
      </c>
      <c r="F1426" s="2">
        <f>'Moving Avg'!D1426</f>
        <v>3.15</v>
      </c>
      <c r="G1426" s="2">
        <f>'Moving Avg'!F1426</f>
        <v>3.2759999999999989</v>
      </c>
      <c r="H1426" s="2">
        <f>'Moving Avg'!G1426</f>
        <v>3.3084000000000007</v>
      </c>
      <c r="I1426" s="2">
        <f>'Moving Avg'!H1426</f>
        <v>3.3358500000000033</v>
      </c>
      <c r="J1426" s="5" t="str">
        <f>OBV!F1426</f>
        <v>BEARISH</v>
      </c>
      <c r="K1426" s="5" t="str">
        <f>OBV!G1426</f>
        <v>NEUTRAL</v>
      </c>
      <c r="L1426" s="5" t="str">
        <f>OBV!H1426</f>
        <v>CONFIRMED BEARISH</v>
      </c>
      <c r="M1426" s="7">
        <f t="shared" si="220"/>
        <v>50</v>
      </c>
      <c r="N1426" s="7">
        <f t="shared" si="221"/>
        <v>0</v>
      </c>
      <c r="O1426" s="7">
        <f t="shared" si="222"/>
        <v>0</v>
      </c>
      <c r="P1426" s="7">
        <f t="shared" si="223"/>
        <v>16.5</v>
      </c>
      <c r="Q1426" s="8">
        <f t="shared" si="224"/>
        <v>19.975000000000001</v>
      </c>
      <c r="R1426" s="8">
        <f t="shared" si="225"/>
        <v>14.125</v>
      </c>
      <c r="S1426" s="8">
        <f t="shared" si="226"/>
        <v>14.925000000000001</v>
      </c>
      <c r="T1426" s="8">
        <f t="shared" si="227"/>
        <v>16.625</v>
      </c>
      <c r="U1426" s="7">
        <f t="shared" si="228"/>
        <v>16.341666666666669</v>
      </c>
      <c r="V1426" s="7">
        <f t="shared" si="229"/>
        <v>16.412500000000001</v>
      </c>
    </row>
    <row r="1427" spans="1:22" ht="13.5" x14ac:dyDescent="0.25">
      <c r="A1427" s="3">
        <f>RSI!A1427</f>
        <v>44390</v>
      </c>
      <c r="B1427" s="2">
        <f>RSI!B1427</f>
        <v>3.15</v>
      </c>
      <c r="C1427" s="2">
        <f>RSI!I1427</f>
        <v>8.5268563685232834E-2</v>
      </c>
      <c r="D1427" s="2">
        <f>MACD!E1427</f>
        <v>7.4596041985240724E-2</v>
      </c>
      <c r="E1427" s="2">
        <f>MACD!F1427</f>
        <v>4.3204759417666938E-2</v>
      </c>
      <c r="F1427" s="2">
        <f>'Moving Avg'!D1427</f>
        <v>3.15</v>
      </c>
      <c r="G1427" s="2">
        <f>'Moving Avg'!F1427</f>
        <v>3.2669999999999995</v>
      </c>
      <c r="H1427" s="2">
        <f>'Moving Avg'!G1427</f>
        <v>3.3048000000000006</v>
      </c>
      <c r="I1427" s="2">
        <f>'Moving Avg'!H1427</f>
        <v>3.336000000000003</v>
      </c>
      <c r="J1427" s="5" t="str">
        <f>OBV!F1427</f>
        <v>NEUTRAL</v>
      </c>
      <c r="K1427" s="5" t="str">
        <f>OBV!G1427</f>
        <v>NEUTRAL</v>
      </c>
      <c r="L1427" s="5" t="str">
        <f>OBV!H1427</f>
        <v>NEUTRAL</v>
      </c>
      <c r="M1427" s="7">
        <f t="shared" si="220"/>
        <v>50</v>
      </c>
      <c r="N1427" s="7">
        <f t="shared" si="221"/>
        <v>0</v>
      </c>
      <c r="O1427" s="7">
        <f t="shared" si="222"/>
        <v>0</v>
      </c>
      <c r="P1427" s="7">
        <f t="shared" si="223"/>
        <v>33</v>
      </c>
      <c r="Q1427" s="8">
        <f t="shared" si="224"/>
        <v>22.45</v>
      </c>
      <c r="R1427" s="8">
        <f t="shared" si="225"/>
        <v>18.25</v>
      </c>
      <c r="S1427" s="8">
        <f t="shared" si="226"/>
        <v>22.35</v>
      </c>
      <c r="T1427" s="8">
        <f t="shared" si="227"/>
        <v>20.75</v>
      </c>
      <c r="U1427" s="7">
        <f t="shared" si="228"/>
        <v>21.016666666666669</v>
      </c>
      <c r="V1427" s="7">
        <f t="shared" si="229"/>
        <v>20.950000000000003</v>
      </c>
    </row>
    <row r="1428" spans="1:22" ht="13.5" x14ac:dyDescent="0.25">
      <c r="A1428" s="3">
        <f>RSI!A1428</f>
        <v>44391</v>
      </c>
      <c r="B1428" s="2">
        <f>RSI!B1428</f>
        <v>3.15</v>
      </c>
      <c r="C1428" s="2">
        <f>RSI!I1428</f>
        <v>8.5268563685232834E-2</v>
      </c>
      <c r="D1428" s="2">
        <f>MACD!E1428</f>
        <v>8.2403652193066446E-2</v>
      </c>
      <c r="E1428" s="2">
        <f>MACD!F1428</f>
        <v>5.1044537972746842E-2</v>
      </c>
      <c r="F1428" s="2">
        <f>'Moving Avg'!D1428</f>
        <v>3.15</v>
      </c>
      <c r="G1428" s="2">
        <f>'Moving Avg'!F1428</f>
        <v>3.2579999999999991</v>
      </c>
      <c r="H1428" s="2">
        <f>'Moving Avg'!G1428</f>
        <v>3.3012000000000006</v>
      </c>
      <c r="I1428" s="2">
        <f>'Moving Avg'!H1428</f>
        <v>3.3361500000000031</v>
      </c>
      <c r="J1428" s="5" t="str">
        <f>OBV!F1428</f>
        <v>NEUTRAL</v>
      </c>
      <c r="K1428" s="5" t="str">
        <f>OBV!G1428</f>
        <v>NEUTRAL</v>
      </c>
      <c r="L1428" s="5" t="str">
        <f>OBV!H1428</f>
        <v>NEUTRAL</v>
      </c>
      <c r="M1428" s="7">
        <f t="shared" si="220"/>
        <v>50</v>
      </c>
      <c r="N1428" s="7">
        <f t="shared" si="221"/>
        <v>0</v>
      </c>
      <c r="O1428" s="7">
        <f t="shared" si="222"/>
        <v>0</v>
      </c>
      <c r="P1428" s="7">
        <f t="shared" si="223"/>
        <v>33</v>
      </c>
      <c r="Q1428" s="8">
        <f t="shared" si="224"/>
        <v>22.45</v>
      </c>
      <c r="R1428" s="8">
        <f t="shared" si="225"/>
        <v>18.25</v>
      </c>
      <c r="S1428" s="8">
        <f t="shared" si="226"/>
        <v>22.35</v>
      </c>
      <c r="T1428" s="8">
        <f t="shared" si="227"/>
        <v>20.75</v>
      </c>
      <c r="U1428" s="7">
        <f t="shared" si="228"/>
        <v>21.016666666666669</v>
      </c>
      <c r="V1428" s="7">
        <f t="shared" si="229"/>
        <v>20.950000000000003</v>
      </c>
    </row>
    <row r="1429" spans="1:22" ht="13.5" x14ac:dyDescent="0.25">
      <c r="A1429" s="3">
        <f>RSI!A1429</f>
        <v>44392</v>
      </c>
      <c r="B1429" s="2">
        <f>RSI!B1429</f>
        <v>3.15</v>
      </c>
      <c r="C1429" s="2">
        <f>RSI!I1429</f>
        <v>8.5268563685232834E-2</v>
      </c>
      <c r="D1429" s="2">
        <f>MACD!E1429</f>
        <v>8.9632934809533271E-2</v>
      </c>
      <c r="E1429" s="2">
        <f>MACD!F1429</f>
        <v>5.8762217340104131E-2</v>
      </c>
      <c r="F1429" s="2">
        <f>'Moving Avg'!D1429</f>
        <v>3.15</v>
      </c>
      <c r="G1429" s="2">
        <f>'Moving Avg'!F1429</f>
        <v>3.2489999999999997</v>
      </c>
      <c r="H1429" s="2">
        <f>'Moving Avg'!G1429</f>
        <v>3.2976000000000005</v>
      </c>
      <c r="I1429" s="2">
        <f>'Moving Avg'!H1429</f>
        <v>3.3363000000000027</v>
      </c>
      <c r="J1429" s="5" t="str">
        <f>OBV!F1429</f>
        <v>NEUTRAL</v>
      </c>
      <c r="K1429" s="5" t="str">
        <f>OBV!G1429</f>
        <v>NEUTRAL</v>
      </c>
      <c r="L1429" s="5" t="str">
        <f>OBV!H1429</f>
        <v>NEUTRAL</v>
      </c>
      <c r="M1429" s="7">
        <f t="shared" si="220"/>
        <v>50</v>
      </c>
      <c r="N1429" s="7">
        <f t="shared" si="221"/>
        <v>0</v>
      </c>
      <c r="O1429" s="7">
        <f t="shared" si="222"/>
        <v>0</v>
      </c>
      <c r="P1429" s="7">
        <f t="shared" si="223"/>
        <v>33</v>
      </c>
      <c r="Q1429" s="8">
        <f t="shared" si="224"/>
        <v>22.45</v>
      </c>
      <c r="R1429" s="8">
        <f t="shared" si="225"/>
        <v>18.25</v>
      </c>
      <c r="S1429" s="8">
        <f t="shared" si="226"/>
        <v>22.35</v>
      </c>
      <c r="T1429" s="8">
        <f t="shared" si="227"/>
        <v>20.75</v>
      </c>
      <c r="U1429" s="7">
        <f t="shared" si="228"/>
        <v>21.016666666666669</v>
      </c>
      <c r="V1429" s="7">
        <f t="shared" si="229"/>
        <v>20.950000000000003</v>
      </c>
    </row>
    <row r="1430" spans="1:22" ht="13.5" x14ac:dyDescent="0.25">
      <c r="A1430" s="3">
        <f>RSI!A1430</f>
        <v>44393</v>
      </c>
      <c r="B1430" s="2">
        <f>RSI!B1430</f>
        <v>3.15</v>
      </c>
      <c r="C1430" s="2">
        <f>RSI!I1430</f>
        <v>8.5268563685232834E-2</v>
      </c>
      <c r="D1430" s="2">
        <f>MACD!E1430</f>
        <v>8.2480572930017981E-2</v>
      </c>
      <c r="E1430" s="2">
        <f>MACD!F1430</f>
        <v>6.3505888458086898E-2</v>
      </c>
      <c r="F1430" s="2">
        <f>'Moving Avg'!D1430</f>
        <v>3.15</v>
      </c>
      <c r="G1430" s="2">
        <f>'Moving Avg'!F1430</f>
        <v>3.2399999999999993</v>
      </c>
      <c r="H1430" s="2">
        <f>'Moving Avg'!G1430</f>
        <v>3.2940000000000005</v>
      </c>
      <c r="I1430" s="2">
        <f>'Moving Avg'!H1430</f>
        <v>3.3364500000000019</v>
      </c>
      <c r="J1430" s="5" t="str">
        <f>OBV!F1430</f>
        <v>NEUTRAL</v>
      </c>
      <c r="K1430" s="5" t="str">
        <f>OBV!G1430</f>
        <v>NEUTRAL</v>
      </c>
      <c r="L1430" s="5" t="str">
        <f>OBV!H1430</f>
        <v>NEUTRAL</v>
      </c>
      <c r="M1430" s="7">
        <f t="shared" si="220"/>
        <v>50</v>
      </c>
      <c r="N1430" s="7">
        <f t="shared" si="221"/>
        <v>0</v>
      </c>
      <c r="O1430" s="7">
        <f t="shared" si="222"/>
        <v>0</v>
      </c>
      <c r="P1430" s="7">
        <f t="shared" si="223"/>
        <v>33</v>
      </c>
      <c r="Q1430" s="8">
        <f t="shared" si="224"/>
        <v>22.45</v>
      </c>
      <c r="R1430" s="8">
        <f t="shared" si="225"/>
        <v>18.25</v>
      </c>
      <c r="S1430" s="8">
        <f t="shared" si="226"/>
        <v>22.35</v>
      </c>
      <c r="T1430" s="8">
        <f t="shared" si="227"/>
        <v>20.75</v>
      </c>
      <c r="U1430" s="7">
        <f t="shared" si="228"/>
        <v>21.016666666666669</v>
      </c>
      <c r="V1430" s="7">
        <f t="shared" si="229"/>
        <v>20.950000000000003</v>
      </c>
    </row>
    <row r="1431" spans="1:22" ht="13.5" x14ac:dyDescent="0.25">
      <c r="A1431" s="3">
        <f>RSI!A1431</f>
        <v>44396</v>
      </c>
      <c r="B1431" s="2">
        <f>RSI!B1431</f>
        <v>3.15</v>
      </c>
      <c r="C1431" s="2">
        <f>RSI!I1431</f>
        <v>8.5268563685232834E-2</v>
      </c>
      <c r="D1431" s="2">
        <f>MACD!E1431</f>
        <v>7.6962562079343932E-2</v>
      </c>
      <c r="E1431" s="2">
        <f>MACD!F1431</f>
        <v>6.6197223182338311E-2</v>
      </c>
      <c r="F1431" s="2">
        <f>'Moving Avg'!D1431</f>
        <v>3.15</v>
      </c>
      <c r="G1431" s="2">
        <f>'Moving Avg'!F1431</f>
        <v>3.2309999999999994</v>
      </c>
      <c r="H1431" s="2">
        <f>'Moving Avg'!G1431</f>
        <v>3.2904</v>
      </c>
      <c r="I1431" s="2">
        <f>'Moving Avg'!H1431</f>
        <v>3.3363000000000023</v>
      </c>
      <c r="J1431" s="5" t="str">
        <f>OBV!F1431</f>
        <v>NEUTRAL</v>
      </c>
      <c r="K1431" s="5" t="str">
        <f>OBV!G1431</f>
        <v>NEUTRAL</v>
      </c>
      <c r="L1431" s="5" t="str">
        <f>OBV!H1431</f>
        <v>NEUTRAL</v>
      </c>
      <c r="M1431" s="7">
        <f t="shared" si="220"/>
        <v>50</v>
      </c>
      <c r="N1431" s="7">
        <f t="shared" si="221"/>
        <v>0</v>
      </c>
      <c r="O1431" s="7">
        <f t="shared" si="222"/>
        <v>0</v>
      </c>
      <c r="P1431" s="7">
        <f t="shared" si="223"/>
        <v>33</v>
      </c>
      <c r="Q1431" s="8">
        <f t="shared" si="224"/>
        <v>22.45</v>
      </c>
      <c r="R1431" s="8">
        <f t="shared" si="225"/>
        <v>18.25</v>
      </c>
      <c r="S1431" s="8">
        <f t="shared" si="226"/>
        <v>22.35</v>
      </c>
      <c r="T1431" s="8">
        <f t="shared" si="227"/>
        <v>20.75</v>
      </c>
      <c r="U1431" s="7">
        <f t="shared" si="228"/>
        <v>21.016666666666669</v>
      </c>
      <c r="V1431" s="7">
        <f t="shared" si="229"/>
        <v>20.950000000000003</v>
      </c>
    </row>
    <row r="1432" spans="1:22" ht="13.5" x14ac:dyDescent="0.25">
      <c r="A1432" s="3">
        <f>RSI!A1432</f>
        <v>44399</v>
      </c>
      <c r="B1432" s="2">
        <f>RSI!B1432</f>
        <v>3.15</v>
      </c>
      <c r="C1432" s="2">
        <f>RSI!I1432</f>
        <v>8.5268563685232834E-2</v>
      </c>
      <c r="D1432" s="2">
        <f>MACD!E1432</f>
        <v>5.8941755149848341E-2</v>
      </c>
      <c r="E1432" s="2">
        <f>MACD!F1432</f>
        <v>6.4746129575840319E-2</v>
      </c>
      <c r="F1432" s="2">
        <f>'Moving Avg'!D1432</f>
        <v>3.15</v>
      </c>
      <c r="G1432" s="2">
        <f>'Moving Avg'!F1432</f>
        <v>3.2219999999999991</v>
      </c>
      <c r="H1432" s="2">
        <f>'Moving Avg'!G1432</f>
        <v>3.2867999999999999</v>
      </c>
      <c r="I1432" s="2">
        <f>'Moving Avg'!H1432</f>
        <v>3.336050000000002</v>
      </c>
      <c r="J1432" s="5" t="str">
        <f>OBV!F1432</f>
        <v>NEUTRAL</v>
      </c>
      <c r="K1432" s="5" t="str">
        <f>OBV!G1432</f>
        <v>NEUTRAL</v>
      </c>
      <c r="L1432" s="5" t="str">
        <f>OBV!H1432</f>
        <v>NEUTRAL</v>
      </c>
      <c r="M1432" s="7">
        <f t="shared" si="220"/>
        <v>50</v>
      </c>
      <c r="N1432" s="7">
        <f t="shared" si="221"/>
        <v>45</v>
      </c>
      <c r="O1432" s="7">
        <f t="shared" si="222"/>
        <v>0</v>
      </c>
      <c r="P1432" s="7">
        <f t="shared" si="223"/>
        <v>33</v>
      </c>
      <c r="Q1432" s="8">
        <f t="shared" si="224"/>
        <v>38.200000000000003</v>
      </c>
      <c r="R1432" s="8">
        <f t="shared" si="225"/>
        <v>27.25</v>
      </c>
      <c r="S1432" s="8">
        <f t="shared" si="226"/>
        <v>29.1</v>
      </c>
      <c r="T1432" s="8">
        <f t="shared" si="227"/>
        <v>32</v>
      </c>
      <c r="U1432" s="7">
        <f t="shared" si="228"/>
        <v>31.516666666666669</v>
      </c>
      <c r="V1432" s="7">
        <f t="shared" si="229"/>
        <v>31.637500000000003</v>
      </c>
    </row>
    <row r="1433" spans="1:22" ht="13.5" x14ac:dyDescent="0.25">
      <c r="A1433" s="3">
        <f>RSI!A1433</f>
        <v>44400</v>
      </c>
      <c r="B1433" s="2">
        <f>RSI!B1433</f>
        <v>3.15</v>
      </c>
      <c r="C1433" s="2">
        <f>RSI!I1433</f>
        <v>8.5268563685232834E-2</v>
      </c>
      <c r="D1433" s="2">
        <f>MACD!E1433</f>
        <v>4.4151188408507736E-2</v>
      </c>
      <c r="E1433" s="2">
        <f>MACD!F1433</f>
        <v>6.0627141342373805E-2</v>
      </c>
      <c r="F1433" s="2">
        <f>'Moving Avg'!D1433</f>
        <v>3.15</v>
      </c>
      <c r="G1433" s="2">
        <f>'Moving Avg'!F1433</f>
        <v>3.2129999999999996</v>
      </c>
      <c r="H1433" s="2">
        <f>'Moving Avg'!G1433</f>
        <v>3.2831999999999999</v>
      </c>
      <c r="I1433" s="2">
        <f>'Moving Avg'!H1433</f>
        <v>3.3358000000000017</v>
      </c>
      <c r="J1433" s="5" t="str">
        <f>OBV!F1433</f>
        <v>NEUTRAL</v>
      </c>
      <c r="K1433" s="5" t="str">
        <f>OBV!G1433</f>
        <v>NEUTRAL</v>
      </c>
      <c r="L1433" s="5" t="str">
        <f>OBV!H1433</f>
        <v>NEUTRAL</v>
      </c>
      <c r="M1433" s="7">
        <f t="shared" si="220"/>
        <v>50</v>
      </c>
      <c r="N1433" s="7">
        <f t="shared" si="221"/>
        <v>45</v>
      </c>
      <c r="O1433" s="7">
        <f t="shared" si="222"/>
        <v>0</v>
      </c>
      <c r="P1433" s="7">
        <f t="shared" si="223"/>
        <v>33</v>
      </c>
      <c r="Q1433" s="8">
        <f t="shared" si="224"/>
        <v>38.200000000000003</v>
      </c>
      <c r="R1433" s="8">
        <f t="shared" si="225"/>
        <v>27.25</v>
      </c>
      <c r="S1433" s="8">
        <f t="shared" si="226"/>
        <v>29.1</v>
      </c>
      <c r="T1433" s="8">
        <f t="shared" si="227"/>
        <v>32</v>
      </c>
      <c r="U1433" s="7">
        <f t="shared" si="228"/>
        <v>31.516666666666669</v>
      </c>
      <c r="V1433" s="7">
        <f t="shared" si="229"/>
        <v>31.637500000000003</v>
      </c>
    </row>
    <row r="1434" spans="1:22" ht="13.5" x14ac:dyDescent="0.25">
      <c r="A1434" s="3">
        <f>RSI!A1434</f>
        <v>44403</v>
      </c>
      <c r="B1434" s="2">
        <f>RSI!B1434</f>
        <v>3.15</v>
      </c>
      <c r="C1434" s="2">
        <f>RSI!I1434</f>
        <v>8.5268563685232834E-2</v>
      </c>
      <c r="D1434" s="2">
        <f>MACD!E1434</f>
        <v>3.205999009653393E-2</v>
      </c>
      <c r="E1434" s="2">
        <f>MACD!F1434</f>
        <v>5.4913711093205836E-2</v>
      </c>
      <c r="F1434" s="2">
        <f>'Moving Avg'!D1434</f>
        <v>3.15</v>
      </c>
      <c r="G1434" s="2">
        <f>'Moving Avg'!F1434</f>
        <v>3.2039999999999993</v>
      </c>
      <c r="H1434" s="2">
        <f>'Moving Avg'!G1434</f>
        <v>3.2796000000000003</v>
      </c>
      <c r="I1434" s="2">
        <f>'Moving Avg'!H1434</f>
        <v>3.3355500000000013</v>
      </c>
      <c r="J1434" s="5" t="str">
        <f>OBV!F1434</f>
        <v>NEUTRAL</v>
      </c>
      <c r="K1434" s="5" t="str">
        <f>OBV!G1434</f>
        <v>NEUTRAL</v>
      </c>
      <c r="L1434" s="5" t="str">
        <f>OBV!H1434</f>
        <v>NEUTRAL</v>
      </c>
      <c r="M1434" s="7">
        <f t="shared" si="220"/>
        <v>50</v>
      </c>
      <c r="N1434" s="7">
        <f t="shared" si="221"/>
        <v>100</v>
      </c>
      <c r="O1434" s="7">
        <f t="shared" si="222"/>
        <v>0</v>
      </c>
      <c r="P1434" s="7">
        <f t="shared" si="223"/>
        <v>33</v>
      </c>
      <c r="Q1434" s="8">
        <f t="shared" si="224"/>
        <v>57.45</v>
      </c>
      <c r="R1434" s="8">
        <f t="shared" si="225"/>
        <v>38.25</v>
      </c>
      <c r="S1434" s="8">
        <f t="shared" si="226"/>
        <v>37.35</v>
      </c>
      <c r="T1434" s="8">
        <f t="shared" si="227"/>
        <v>45.75</v>
      </c>
      <c r="U1434" s="7">
        <f t="shared" si="228"/>
        <v>44.35</v>
      </c>
      <c r="V1434" s="7">
        <f t="shared" si="229"/>
        <v>44.7</v>
      </c>
    </row>
    <row r="1435" spans="1:22" ht="13.5" x14ac:dyDescent="0.25">
      <c r="A1435" s="3">
        <f>RSI!A1435</f>
        <v>44404</v>
      </c>
      <c r="B1435" s="2">
        <f>RSI!B1435</f>
        <v>3.15</v>
      </c>
      <c r="C1435" s="2">
        <f>RSI!I1435</f>
        <v>8.5268563685232834E-2</v>
      </c>
      <c r="D1435" s="2">
        <f>MACD!E1435</f>
        <v>2.2221473013403159E-2</v>
      </c>
      <c r="E1435" s="2">
        <f>MACD!F1435</f>
        <v>4.8375263477245301E-2</v>
      </c>
      <c r="F1435" s="2">
        <f>'Moving Avg'!D1435</f>
        <v>3.15</v>
      </c>
      <c r="G1435" s="2">
        <f>'Moving Avg'!F1435</f>
        <v>3.1949999999999994</v>
      </c>
      <c r="H1435" s="2">
        <f>'Moving Avg'!G1435</f>
        <v>3.2760000000000002</v>
      </c>
      <c r="I1435" s="2">
        <f>'Moving Avg'!H1435</f>
        <v>3.335300000000001</v>
      </c>
      <c r="J1435" s="5" t="str">
        <f>OBV!F1435</f>
        <v>NEUTRAL</v>
      </c>
      <c r="K1435" s="5" t="str">
        <f>OBV!G1435</f>
        <v>NEUTRAL</v>
      </c>
      <c r="L1435" s="5" t="str">
        <f>OBV!H1435</f>
        <v>NEUTRAL</v>
      </c>
      <c r="M1435" s="7">
        <f t="shared" si="220"/>
        <v>50</v>
      </c>
      <c r="N1435" s="7">
        <f t="shared" si="221"/>
        <v>100</v>
      </c>
      <c r="O1435" s="7">
        <f t="shared" si="222"/>
        <v>0</v>
      </c>
      <c r="P1435" s="7">
        <f t="shared" si="223"/>
        <v>33</v>
      </c>
      <c r="Q1435" s="8">
        <f t="shared" si="224"/>
        <v>57.45</v>
      </c>
      <c r="R1435" s="8">
        <f t="shared" si="225"/>
        <v>38.25</v>
      </c>
      <c r="S1435" s="8">
        <f t="shared" si="226"/>
        <v>37.35</v>
      </c>
      <c r="T1435" s="8">
        <f t="shared" si="227"/>
        <v>45.75</v>
      </c>
      <c r="U1435" s="7">
        <f t="shared" si="228"/>
        <v>44.35</v>
      </c>
      <c r="V1435" s="7">
        <f t="shared" si="229"/>
        <v>44.7</v>
      </c>
    </row>
    <row r="1436" spans="1:22" ht="13.5" x14ac:dyDescent="0.25">
      <c r="A1436" s="3">
        <f>RSI!A1436</f>
        <v>44405</v>
      </c>
      <c r="B1436" s="2">
        <f>RSI!B1436</f>
        <v>3.15</v>
      </c>
      <c r="C1436" s="2">
        <f>RSI!I1436</f>
        <v>8.5268563685232834E-2</v>
      </c>
      <c r="D1436" s="2">
        <f>MACD!E1436</f>
        <v>1.4259996973760458E-2</v>
      </c>
      <c r="E1436" s="2">
        <f>MACD!F1436</f>
        <v>4.1552210176548338E-2</v>
      </c>
      <c r="F1436" s="2">
        <f>'Moving Avg'!D1436</f>
        <v>3.15</v>
      </c>
      <c r="G1436" s="2">
        <f>'Moving Avg'!F1436</f>
        <v>3.1859999999999991</v>
      </c>
      <c r="H1436" s="2">
        <f>'Moving Avg'!G1436</f>
        <v>3.2724000000000006</v>
      </c>
      <c r="I1436" s="2">
        <f>'Moving Avg'!H1436</f>
        <v>3.3350500000000007</v>
      </c>
      <c r="J1436" s="5" t="str">
        <f>OBV!F1436</f>
        <v>NEUTRAL</v>
      </c>
      <c r="K1436" s="5" t="str">
        <f>OBV!G1436</f>
        <v>NEUTRAL</v>
      </c>
      <c r="L1436" s="5" t="str">
        <f>OBV!H1436</f>
        <v>NEUTRAL</v>
      </c>
      <c r="M1436" s="7">
        <f t="shared" si="220"/>
        <v>50</v>
      </c>
      <c r="N1436" s="7">
        <f t="shared" si="221"/>
        <v>100</v>
      </c>
      <c r="O1436" s="7">
        <f t="shared" si="222"/>
        <v>0</v>
      </c>
      <c r="P1436" s="7">
        <f t="shared" si="223"/>
        <v>33</v>
      </c>
      <c r="Q1436" s="8">
        <f t="shared" si="224"/>
        <v>57.45</v>
      </c>
      <c r="R1436" s="8">
        <f t="shared" si="225"/>
        <v>38.25</v>
      </c>
      <c r="S1436" s="8">
        <f t="shared" si="226"/>
        <v>37.35</v>
      </c>
      <c r="T1436" s="8">
        <f t="shared" si="227"/>
        <v>45.75</v>
      </c>
      <c r="U1436" s="7">
        <f t="shared" si="228"/>
        <v>44.35</v>
      </c>
      <c r="V1436" s="7">
        <f t="shared" si="229"/>
        <v>44.7</v>
      </c>
    </row>
    <row r="1437" spans="1:22" ht="13.5" x14ac:dyDescent="0.25">
      <c r="A1437" s="3">
        <f>RSI!A1437</f>
        <v>44406</v>
      </c>
      <c r="B1437" s="2">
        <f>RSI!B1437</f>
        <v>3.15</v>
      </c>
      <c r="C1437" s="2">
        <f>RSI!I1437</f>
        <v>8.5268563685232834E-2</v>
      </c>
      <c r="D1437" s="2">
        <f>MACD!E1437</f>
        <v>7.8598662079580883E-3</v>
      </c>
      <c r="E1437" s="2">
        <f>MACD!F1437</f>
        <v>3.4813741382830291E-2</v>
      </c>
      <c r="F1437" s="2">
        <f>'Moving Avg'!D1437</f>
        <v>3.15</v>
      </c>
      <c r="G1437" s="2">
        <f>'Moving Avg'!F1437</f>
        <v>3.1769999999999987</v>
      </c>
      <c r="H1437" s="2">
        <f>'Moving Avg'!G1437</f>
        <v>3.2688000000000006</v>
      </c>
      <c r="I1437" s="2">
        <f>'Moving Avg'!H1437</f>
        <v>3.3348</v>
      </c>
      <c r="J1437" s="5" t="str">
        <f>OBV!F1437</f>
        <v>NEUTRAL</v>
      </c>
      <c r="K1437" s="5" t="str">
        <f>OBV!G1437</f>
        <v>NEUTRAL</v>
      </c>
      <c r="L1437" s="5" t="str">
        <f>OBV!H1437</f>
        <v>NEUTRAL</v>
      </c>
      <c r="M1437" s="7">
        <f t="shared" si="220"/>
        <v>50</v>
      </c>
      <c r="N1437" s="7">
        <f t="shared" si="221"/>
        <v>100</v>
      </c>
      <c r="O1437" s="7">
        <f t="shared" si="222"/>
        <v>0</v>
      </c>
      <c r="P1437" s="7">
        <f t="shared" si="223"/>
        <v>33</v>
      </c>
      <c r="Q1437" s="8">
        <f t="shared" si="224"/>
        <v>57.45</v>
      </c>
      <c r="R1437" s="8">
        <f t="shared" si="225"/>
        <v>38.25</v>
      </c>
      <c r="S1437" s="8">
        <f t="shared" si="226"/>
        <v>37.35</v>
      </c>
      <c r="T1437" s="8">
        <f t="shared" si="227"/>
        <v>45.75</v>
      </c>
      <c r="U1437" s="7">
        <f t="shared" si="228"/>
        <v>44.35</v>
      </c>
      <c r="V1437" s="7">
        <f t="shared" si="229"/>
        <v>44.7</v>
      </c>
    </row>
    <row r="1438" spans="1:22" ht="13.5" x14ac:dyDescent="0.25">
      <c r="A1438" s="3">
        <f>RSI!A1438</f>
        <v>44407</v>
      </c>
      <c r="B1438" s="2">
        <f>RSI!B1438</f>
        <v>3.15</v>
      </c>
      <c r="C1438" s="2">
        <f>RSI!I1438</f>
        <v>8.5268563685232834E-2</v>
      </c>
      <c r="D1438" s="2">
        <f>MACD!E1438</f>
        <v>2.7559476169964903E-3</v>
      </c>
      <c r="E1438" s="2">
        <f>MACD!F1438</f>
        <v>2.8402182629663531E-2</v>
      </c>
      <c r="F1438" s="2">
        <f>'Moving Avg'!D1438</f>
        <v>3.15</v>
      </c>
      <c r="G1438" s="2">
        <f>'Moving Avg'!F1438</f>
        <v>3.1679999999999988</v>
      </c>
      <c r="H1438" s="2">
        <f>'Moving Avg'!G1438</f>
        <v>3.265200000000001</v>
      </c>
      <c r="I1438" s="2">
        <f>'Moving Avg'!H1438</f>
        <v>3.3345499999999997</v>
      </c>
      <c r="J1438" s="5" t="str">
        <f>OBV!F1438</f>
        <v>NEUTRAL</v>
      </c>
      <c r="K1438" s="5" t="str">
        <f>OBV!G1438</f>
        <v>NEUTRAL</v>
      </c>
      <c r="L1438" s="5" t="str">
        <f>OBV!H1438</f>
        <v>NEUTRAL</v>
      </c>
      <c r="M1438" s="7">
        <f t="shared" si="220"/>
        <v>50</v>
      </c>
      <c r="N1438" s="7">
        <f t="shared" si="221"/>
        <v>100</v>
      </c>
      <c r="O1438" s="7">
        <f t="shared" si="222"/>
        <v>0</v>
      </c>
      <c r="P1438" s="7">
        <f t="shared" si="223"/>
        <v>33</v>
      </c>
      <c r="Q1438" s="8">
        <f t="shared" si="224"/>
        <v>57.45</v>
      </c>
      <c r="R1438" s="8">
        <f t="shared" si="225"/>
        <v>38.25</v>
      </c>
      <c r="S1438" s="8">
        <f t="shared" si="226"/>
        <v>37.35</v>
      </c>
      <c r="T1438" s="8">
        <f t="shared" si="227"/>
        <v>45.75</v>
      </c>
      <c r="U1438" s="7">
        <f t="shared" si="228"/>
        <v>44.35</v>
      </c>
      <c r="V1438" s="7">
        <f t="shared" si="229"/>
        <v>44.7</v>
      </c>
    </row>
    <row r="1439" spans="1:22" ht="13.5" x14ac:dyDescent="0.25">
      <c r="A1439" s="3">
        <f>RSI!A1439</f>
        <v>44410</v>
      </c>
      <c r="B1439" s="2">
        <f>RSI!B1439</f>
        <v>3.15</v>
      </c>
      <c r="C1439" s="2">
        <f>RSI!I1439</f>
        <v>8.5268563685232834E-2</v>
      </c>
      <c r="D1439" s="2">
        <f>MACD!E1439</f>
        <v>-1.2742558103044921E-3</v>
      </c>
      <c r="E1439" s="2">
        <f>MACD!F1439</f>
        <v>2.2466894941669927E-2</v>
      </c>
      <c r="F1439" s="2">
        <f>'Moving Avg'!D1439</f>
        <v>3.15</v>
      </c>
      <c r="G1439" s="2">
        <f>'Moving Avg'!F1439</f>
        <v>3.1589999999999994</v>
      </c>
      <c r="H1439" s="2">
        <f>'Moving Avg'!G1439</f>
        <v>3.2616000000000009</v>
      </c>
      <c r="I1439" s="2">
        <f>'Moving Avg'!H1439</f>
        <v>3.3342999999999994</v>
      </c>
      <c r="J1439" s="5" t="str">
        <f>OBV!F1439</f>
        <v>NEUTRAL</v>
      </c>
      <c r="K1439" s="5" t="str">
        <f>OBV!G1439</f>
        <v>NEUTRAL</v>
      </c>
      <c r="L1439" s="5" t="str">
        <f>OBV!H1439</f>
        <v>NEUTRAL</v>
      </c>
      <c r="M1439" s="7">
        <f t="shared" si="220"/>
        <v>50</v>
      </c>
      <c r="N1439" s="7">
        <f t="shared" si="221"/>
        <v>100</v>
      </c>
      <c r="O1439" s="7">
        <f t="shared" si="222"/>
        <v>0</v>
      </c>
      <c r="P1439" s="7">
        <f t="shared" si="223"/>
        <v>33</v>
      </c>
      <c r="Q1439" s="8">
        <f t="shared" si="224"/>
        <v>57.45</v>
      </c>
      <c r="R1439" s="8">
        <f t="shared" si="225"/>
        <v>38.25</v>
      </c>
      <c r="S1439" s="8">
        <f t="shared" si="226"/>
        <v>37.35</v>
      </c>
      <c r="T1439" s="8">
        <f t="shared" si="227"/>
        <v>45.75</v>
      </c>
      <c r="U1439" s="7">
        <f t="shared" si="228"/>
        <v>44.35</v>
      </c>
      <c r="V1439" s="7">
        <f t="shared" si="229"/>
        <v>44.7</v>
      </c>
    </row>
    <row r="1440" spans="1:22" ht="13.5" x14ac:dyDescent="0.25">
      <c r="A1440" s="3">
        <f>RSI!A1440</f>
        <v>44411</v>
      </c>
      <c r="B1440" s="2">
        <f>RSI!B1440</f>
        <v>3.15</v>
      </c>
      <c r="C1440" s="2">
        <f>RSI!I1440</f>
        <v>8.5268563685232834E-2</v>
      </c>
      <c r="D1440" s="2">
        <f>MACD!E1440</f>
        <v>-4.4173011643398041E-3</v>
      </c>
      <c r="E1440" s="2">
        <f>MACD!F1440</f>
        <v>1.7090055720467984E-2</v>
      </c>
      <c r="F1440" s="2">
        <f>'Moving Avg'!D1440</f>
        <v>3.15</v>
      </c>
      <c r="G1440" s="2">
        <f>'Moving Avg'!F1440</f>
        <v>3.1544999999999992</v>
      </c>
      <c r="H1440" s="2">
        <f>'Moving Avg'!G1440</f>
        <v>3.2580000000000013</v>
      </c>
      <c r="I1440" s="2">
        <f>'Moving Avg'!H1440</f>
        <v>3.3340499999999991</v>
      </c>
      <c r="J1440" s="5" t="str">
        <f>OBV!F1440</f>
        <v>NEUTRAL</v>
      </c>
      <c r="K1440" s="5" t="str">
        <f>OBV!G1440</f>
        <v>NEUTRAL</v>
      </c>
      <c r="L1440" s="5" t="str">
        <f>OBV!H1440</f>
        <v>NEUTRAL</v>
      </c>
      <c r="M1440" s="7">
        <f t="shared" si="220"/>
        <v>50</v>
      </c>
      <c r="N1440" s="7">
        <f t="shared" si="221"/>
        <v>100</v>
      </c>
      <c r="O1440" s="7">
        <f t="shared" si="222"/>
        <v>0</v>
      </c>
      <c r="P1440" s="7">
        <f t="shared" si="223"/>
        <v>33</v>
      </c>
      <c r="Q1440" s="8">
        <f t="shared" si="224"/>
        <v>57.45</v>
      </c>
      <c r="R1440" s="8">
        <f t="shared" si="225"/>
        <v>38.25</v>
      </c>
      <c r="S1440" s="8">
        <f t="shared" si="226"/>
        <v>37.35</v>
      </c>
      <c r="T1440" s="8">
        <f t="shared" si="227"/>
        <v>45.75</v>
      </c>
      <c r="U1440" s="7">
        <f t="shared" si="228"/>
        <v>44.35</v>
      </c>
      <c r="V1440" s="7">
        <f t="shared" si="229"/>
        <v>44.7</v>
      </c>
    </row>
    <row r="1441" spans="1:22" ht="13.5" x14ac:dyDescent="0.25">
      <c r="A1441" s="3">
        <f>RSI!A1441</f>
        <v>44412</v>
      </c>
      <c r="B1441" s="2">
        <f>RSI!B1441</f>
        <v>3.15</v>
      </c>
      <c r="C1441" s="2">
        <f>RSI!I1441</f>
        <v>8.5268563685232834E-2</v>
      </c>
      <c r="D1441" s="2">
        <f>MACD!E1441</f>
        <v>-6.8294614711841284E-3</v>
      </c>
      <c r="E1441" s="2">
        <f>MACD!F1441</f>
        <v>1.2306152282137561E-2</v>
      </c>
      <c r="F1441" s="2">
        <f>'Moving Avg'!D1441</f>
        <v>3.15</v>
      </c>
      <c r="G1441" s="2">
        <f>'Moving Avg'!F1441</f>
        <v>3.149999999999999</v>
      </c>
      <c r="H1441" s="2">
        <f>'Moving Avg'!G1441</f>
        <v>3.2544000000000013</v>
      </c>
      <c r="I1441" s="2">
        <f>'Moving Avg'!H1441</f>
        <v>3.3337999999999988</v>
      </c>
      <c r="J1441" s="5" t="str">
        <f>OBV!F1441</f>
        <v>NEUTRAL</v>
      </c>
      <c r="K1441" s="5" t="str">
        <f>OBV!G1441</f>
        <v>NEUTRAL</v>
      </c>
      <c r="L1441" s="5" t="str">
        <f>OBV!H1441</f>
        <v>NEUTRAL</v>
      </c>
      <c r="M1441" s="7">
        <f t="shared" si="220"/>
        <v>50</v>
      </c>
      <c r="N1441" s="7">
        <f t="shared" si="221"/>
        <v>45</v>
      </c>
      <c r="O1441" s="7">
        <f t="shared" si="222"/>
        <v>0</v>
      </c>
      <c r="P1441" s="7">
        <f t="shared" si="223"/>
        <v>33</v>
      </c>
      <c r="Q1441" s="8">
        <f t="shared" si="224"/>
        <v>38.200000000000003</v>
      </c>
      <c r="R1441" s="8">
        <f t="shared" si="225"/>
        <v>27.25</v>
      </c>
      <c r="S1441" s="8">
        <f t="shared" si="226"/>
        <v>29.1</v>
      </c>
      <c r="T1441" s="8">
        <f t="shared" si="227"/>
        <v>32</v>
      </c>
      <c r="U1441" s="7">
        <f t="shared" si="228"/>
        <v>31.516666666666669</v>
      </c>
      <c r="V1441" s="7">
        <f t="shared" si="229"/>
        <v>31.637500000000003</v>
      </c>
    </row>
    <row r="1442" spans="1:22" ht="13.5" x14ac:dyDescent="0.25">
      <c r="A1442" s="3">
        <f>RSI!A1442</f>
        <v>44413</v>
      </c>
      <c r="B1442" s="2">
        <f>RSI!B1442</f>
        <v>3.15</v>
      </c>
      <c r="C1442" s="2">
        <f>RSI!I1442</f>
        <v>8.5268563685232834E-2</v>
      </c>
      <c r="D1442" s="2">
        <f>MACD!E1442</f>
        <v>-8.6415020367036632E-3</v>
      </c>
      <c r="E1442" s="2">
        <f>MACD!F1442</f>
        <v>8.1166214183693158E-3</v>
      </c>
      <c r="F1442" s="2">
        <f>'Moving Avg'!D1442</f>
        <v>3.15</v>
      </c>
      <c r="G1442" s="2">
        <f>'Moving Avg'!F1442</f>
        <v>3.149999999999999</v>
      </c>
      <c r="H1442" s="2">
        <f>'Moving Avg'!G1442</f>
        <v>3.2508000000000017</v>
      </c>
      <c r="I1442" s="2">
        <f>'Moving Avg'!H1442</f>
        <v>3.3335499999999989</v>
      </c>
      <c r="J1442" s="5" t="str">
        <f>OBV!F1442</f>
        <v>NEUTRAL</v>
      </c>
      <c r="K1442" s="5" t="str">
        <f>OBV!G1442</f>
        <v>NEUTRAL</v>
      </c>
      <c r="L1442" s="5" t="str">
        <f>OBV!H1442</f>
        <v>NEUTRAL</v>
      </c>
      <c r="M1442" s="7">
        <f t="shared" si="220"/>
        <v>50</v>
      </c>
      <c r="N1442" s="7">
        <f t="shared" si="221"/>
        <v>45</v>
      </c>
      <c r="O1442" s="7">
        <f t="shared" si="222"/>
        <v>0</v>
      </c>
      <c r="P1442" s="7">
        <f t="shared" si="223"/>
        <v>33</v>
      </c>
      <c r="Q1442" s="8">
        <f t="shared" si="224"/>
        <v>38.200000000000003</v>
      </c>
      <c r="R1442" s="8">
        <f t="shared" si="225"/>
        <v>27.25</v>
      </c>
      <c r="S1442" s="8">
        <f t="shared" si="226"/>
        <v>29.1</v>
      </c>
      <c r="T1442" s="8">
        <f t="shared" si="227"/>
        <v>32</v>
      </c>
      <c r="U1442" s="7">
        <f t="shared" si="228"/>
        <v>31.516666666666669</v>
      </c>
      <c r="V1442" s="7">
        <f t="shared" si="229"/>
        <v>31.637500000000003</v>
      </c>
    </row>
    <row r="1443" spans="1:22" ht="13.5" x14ac:dyDescent="0.25">
      <c r="A1443" s="3">
        <f>RSI!A1443</f>
        <v>44414</v>
      </c>
      <c r="B1443" s="2">
        <f>RSI!B1443</f>
        <v>3.15</v>
      </c>
      <c r="C1443" s="2">
        <f>RSI!I1443</f>
        <v>8.5268563685232834E-2</v>
      </c>
      <c r="D1443" s="2">
        <f>MACD!E1443</f>
        <v>-9.9627132827753151E-3</v>
      </c>
      <c r="E1443" s="2">
        <f>MACD!F1443</f>
        <v>4.5007544781403893E-3</v>
      </c>
      <c r="F1443" s="2">
        <f>'Moving Avg'!D1443</f>
        <v>3.15</v>
      </c>
      <c r="G1443" s="2">
        <f>'Moving Avg'!F1443</f>
        <v>3.149999999999999</v>
      </c>
      <c r="H1443" s="2">
        <f>'Moving Avg'!G1443</f>
        <v>3.2472000000000012</v>
      </c>
      <c r="I1443" s="2">
        <f>'Moving Avg'!H1443</f>
        <v>3.3332999999999986</v>
      </c>
      <c r="J1443" s="5" t="str">
        <f>OBV!F1443</f>
        <v>NEUTRAL</v>
      </c>
      <c r="K1443" s="5" t="str">
        <f>OBV!G1443</f>
        <v>NEUTRAL</v>
      </c>
      <c r="L1443" s="5" t="str">
        <f>OBV!H1443</f>
        <v>NEUTRAL</v>
      </c>
      <c r="M1443" s="7">
        <f t="shared" si="220"/>
        <v>50</v>
      </c>
      <c r="N1443" s="7">
        <f t="shared" si="221"/>
        <v>45</v>
      </c>
      <c r="O1443" s="7">
        <f t="shared" si="222"/>
        <v>0</v>
      </c>
      <c r="P1443" s="7">
        <f t="shared" si="223"/>
        <v>33</v>
      </c>
      <c r="Q1443" s="8">
        <f t="shared" si="224"/>
        <v>38.200000000000003</v>
      </c>
      <c r="R1443" s="8">
        <f t="shared" si="225"/>
        <v>27.25</v>
      </c>
      <c r="S1443" s="8">
        <f t="shared" si="226"/>
        <v>29.1</v>
      </c>
      <c r="T1443" s="8">
        <f t="shared" si="227"/>
        <v>32</v>
      </c>
      <c r="U1443" s="7">
        <f t="shared" si="228"/>
        <v>31.516666666666669</v>
      </c>
      <c r="V1443" s="7">
        <f t="shared" si="229"/>
        <v>31.637500000000003</v>
      </c>
    </row>
    <row r="1444" spans="1:22" ht="13.5" x14ac:dyDescent="0.25">
      <c r="A1444" s="3">
        <f>RSI!A1444</f>
        <v>44417</v>
      </c>
      <c r="B1444" s="2">
        <f>RSI!B1444</f>
        <v>3.15</v>
      </c>
      <c r="C1444" s="2">
        <f>RSI!I1444</f>
        <v>8.5268563685232834E-2</v>
      </c>
      <c r="D1444" s="2">
        <f>MACD!E1444</f>
        <v>-1.0884315104822573E-2</v>
      </c>
      <c r="E1444" s="2">
        <f>MACD!F1444</f>
        <v>1.4237405615477971E-3</v>
      </c>
      <c r="F1444" s="2">
        <f>'Moving Avg'!D1444</f>
        <v>3.15</v>
      </c>
      <c r="G1444" s="2">
        <f>'Moving Avg'!F1444</f>
        <v>3.149999999999999</v>
      </c>
      <c r="H1444" s="2">
        <f>'Moving Avg'!G1444</f>
        <v>3.243600000000002</v>
      </c>
      <c r="I1444" s="2">
        <f>'Moving Avg'!H1444</f>
        <v>3.3330499999999983</v>
      </c>
      <c r="J1444" s="5" t="str">
        <f>OBV!F1444</f>
        <v>NEUTRAL</v>
      </c>
      <c r="K1444" s="5" t="str">
        <f>OBV!G1444</f>
        <v>NEUTRAL</v>
      </c>
      <c r="L1444" s="5" t="str">
        <f>OBV!H1444</f>
        <v>NEUTRAL</v>
      </c>
      <c r="M1444" s="7">
        <f t="shared" si="220"/>
        <v>50</v>
      </c>
      <c r="N1444" s="7">
        <f t="shared" si="221"/>
        <v>45</v>
      </c>
      <c r="O1444" s="7">
        <f t="shared" si="222"/>
        <v>0</v>
      </c>
      <c r="P1444" s="7">
        <f t="shared" si="223"/>
        <v>33</v>
      </c>
      <c r="Q1444" s="8">
        <f t="shared" si="224"/>
        <v>38.200000000000003</v>
      </c>
      <c r="R1444" s="8">
        <f t="shared" si="225"/>
        <v>27.25</v>
      </c>
      <c r="S1444" s="8">
        <f t="shared" si="226"/>
        <v>29.1</v>
      </c>
      <c r="T1444" s="8">
        <f t="shared" si="227"/>
        <v>32</v>
      </c>
      <c r="U1444" s="7">
        <f t="shared" si="228"/>
        <v>31.516666666666669</v>
      </c>
      <c r="V1444" s="7">
        <f t="shared" si="229"/>
        <v>31.637500000000003</v>
      </c>
    </row>
    <row r="1445" spans="1:22" ht="13.5" x14ac:dyDescent="0.25">
      <c r="A1445" s="3">
        <f>RSI!A1445</f>
        <v>44419</v>
      </c>
      <c r="B1445" s="2">
        <f>RSI!B1445</f>
        <v>3.15</v>
      </c>
      <c r="C1445" s="2">
        <f>RSI!I1445</f>
        <v>8.5268563685232834E-2</v>
      </c>
      <c r="D1445" s="2">
        <f>MACD!E1445</f>
        <v>-1.1482330035431421E-2</v>
      </c>
      <c r="E1445" s="2">
        <f>MACD!F1445</f>
        <v>-1.1574735578480466E-3</v>
      </c>
      <c r="F1445" s="2">
        <f>'Moving Avg'!D1445</f>
        <v>3.15</v>
      </c>
      <c r="G1445" s="2">
        <f>'Moving Avg'!F1445</f>
        <v>3.149999999999999</v>
      </c>
      <c r="H1445" s="2">
        <f>'Moving Avg'!G1445</f>
        <v>3.2400000000000015</v>
      </c>
      <c r="I1445" s="2">
        <f>'Moving Avg'!H1445</f>
        <v>3.3327999999999984</v>
      </c>
      <c r="J1445" s="5" t="str">
        <f>OBV!F1445</f>
        <v>NEUTRAL</v>
      </c>
      <c r="K1445" s="5" t="str">
        <f>OBV!G1445</f>
        <v>NEUTRAL</v>
      </c>
      <c r="L1445" s="5" t="str">
        <f>OBV!H1445</f>
        <v>NEUTRAL</v>
      </c>
      <c r="M1445" s="7">
        <f t="shared" si="220"/>
        <v>50</v>
      </c>
      <c r="N1445" s="7">
        <f t="shared" si="221"/>
        <v>45</v>
      </c>
      <c r="O1445" s="7">
        <f t="shared" si="222"/>
        <v>0</v>
      </c>
      <c r="P1445" s="7">
        <f t="shared" si="223"/>
        <v>33</v>
      </c>
      <c r="Q1445" s="8">
        <f t="shared" si="224"/>
        <v>38.200000000000003</v>
      </c>
      <c r="R1445" s="8">
        <f t="shared" si="225"/>
        <v>27.25</v>
      </c>
      <c r="S1445" s="8">
        <f t="shared" si="226"/>
        <v>29.1</v>
      </c>
      <c r="T1445" s="8">
        <f t="shared" si="227"/>
        <v>32</v>
      </c>
      <c r="U1445" s="7">
        <f t="shared" si="228"/>
        <v>31.516666666666669</v>
      </c>
      <c r="V1445" s="7">
        <f t="shared" si="229"/>
        <v>31.637500000000003</v>
      </c>
    </row>
    <row r="1446" spans="1:22" ht="13.5" x14ac:dyDescent="0.25">
      <c r="A1446" s="3">
        <f>RSI!A1446</f>
        <v>44420</v>
      </c>
      <c r="B1446" s="2">
        <f>RSI!B1446</f>
        <v>3.15</v>
      </c>
      <c r="C1446" s="2">
        <f>RSI!I1446</f>
        <v>8.5268563685232834E-2</v>
      </c>
      <c r="D1446" s="2">
        <f>MACD!E1446</f>
        <v>-1.182000748778389E-2</v>
      </c>
      <c r="E1446" s="2">
        <f>MACD!F1446</f>
        <v>-3.2899803438352151E-3</v>
      </c>
      <c r="F1446" s="2">
        <f>'Moving Avg'!D1446</f>
        <v>3.15</v>
      </c>
      <c r="G1446" s="2">
        <f>'Moving Avg'!F1446</f>
        <v>3.149999999999999</v>
      </c>
      <c r="H1446" s="2">
        <f>'Moving Avg'!G1446</f>
        <v>3.2364000000000019</v>
      </c>
      <c r="I1446" s="2">
        <f>'Moving Avg'!H1446</f>
        <v>3.3325499999999981</v>
      </c>
      <c r="J1446" s="5" t="str">
        <f>OBV!F1446</f>
        <v>NEUTRAL</v>
      </c>
      <c r="K1446" s="5" t="str">
        <f>OBV!G1446</f>
        <v>NEUTRAL</v>
      </c>
      <c r="L1446" s="5" t="str">
        <f>OBV!H1446</f>
        <v>NEUTRAL</v>
      </c>
      <c r="M1446" s="7">
        <f t="shared" si="220"/>
        <v>50</v>
      </c>
      <c r="N1446" s="7">
        <f t="shared" si="221"/>
        <v>45</v>
      </c>
      <c r="O1446" s="7">
        <f t="shared" si="222"/>
        <v>0</v>
      </c>
      <c r="P1446" s="7">
        <f t="shared" si="223"/>
        <v>33</v>
      </c>
      <c r="Q1446" s="8">
        <f t="shared" si="224"/>
        <v>38.200000000000003</v>
      </c>
      <c r="R1446" s="8">
        <f t="shared" si="225"/>
        <v>27.25</v>
      </c>
      <c r="S1446" s="8">
        <f t="shared" si="226"/>
        <v>29.1</v>
      </c>
      <c r="T1446" s="8">
        <f t="shared" si="227"/>
        <v>32</v>
      </c>
      <c r="U1446" s="7">
        <f t="shared" si="228"/>
        <v>31.516666666666669</v>
      </c>
      <c r="V1446" s="7">
        <f t="shared" si="229"/>
        <v>31.637500000000003</v>
      </c>
    </row>
    <row r="1447" spans="1:22" ht="13.5" x14ac:dyDescent="0.25">
      <c r="A1447" s="3">
        <f>RSI!A1447</f>
        <v>44424</v>
      </c>
      <c r="B1447" s="2">
        <f>RSI!B1447</f>
        <v>3.15</v>
      </c>
      <c r="C1447" s="2">
        <f>RSI!I1447</f>
        <v>8.5268563685232834E-2</v>
      </c>
      <c r="D1447" s="2">
        <f>MACD!E1447</f>
        <v>-1.1949868654296036E-2</v>
      </c>
      <c r="E1447" s="2">
        <f>MACD!F1447</f>
        <v>-5.0219580059273801E-3</v>
      </c>
      <c r="F1447" s="2">
        <f>'Moving Avg'!D1447</f>
        <v>3.15</v>
      </c>
      <c r="G1447" s="2">
        <f>'Moving Avg'!F1447</f>
        <v>3.149999999999999</v>
      </c>
      <c r="H1447" s="2">
        <f>'Moving Avg'!G1447</f>
        <v>3.2328000000000019</v>
      </c>
      <c r="I1447" s="2">
        <f>'Moving Avg'!H1447</f>
        <v>3.3322999999999978</v>
      </c>
      <c r="J1447" s="5" t="str">
        <f>OBV!F1447</f>
        <v>NEUTRAL</v>
      </c>
      <c r="K1447" s="5" t="str">
        <f>OBV!G1447</f>
        <v>NEUTRAL</v>
      </c>
      <c r="L1447" s="5" t="str">
        <f>OBV!H1447</f>
        <v>NEUTRAL</v>
      </c>
      <c r="M1447" s="7">
        <f t="shared" si="220"/>
        <v>50</v>
      </c>
      <c r="N1447" s="7">
        <f t="shared" si="221"/>
        <v>45</v>
      </c>
      <c r="O1447" s="7">
        <f t="shared" si="222"/>
        <v>0</v>
      </c>
      <c r="P1447" s="7">
        <f t="shared" si="223"/>
        <v>33</v>
      </c>
      <c r="Q1447" s="8">
        <f t="shared" si="224"/>
        <v>38.200000000000003</v>
      </c>
      <c r="R1447" s="8">
        <f t="shared" si="225"/>
        <v>27.25</v>
      </c>
      <c r="S1447" s="8">
        <f t="shared" si="226"/>
        <v>29.1</v>
      </c>
      <c r="T1447" s="8">
        <f t="shared" si="227"/>
        <v>32</v>
      </c>
      <c r="U1447" s="7">
        <f t="shared" si="228"/>
        <v>31.516666666666669</v>
      </c>
      <c r="V1447" s="7">
        <f t="shared" si="229"/>
        <v>31.637500000000003</v>
      </c>
    </row>
    <row r="1448" spans="1:22" ht="13.5" x14ac:dyDescent="0.25">
      <c r="A1448" s="3">
        <f>RSI!A1448</f>
        <v>44425</v>
      </c>
      <c r="B1448" s="2">
        <f>RSI!B1448</f>
        <v>3.15</v>
      </c>
      <c r="C1448" s="2">
        <f>RSI!I1448</f>
        <v>8.5268563685232834E-2</v>
      </c>
      <c r="D1448" s="2">
        <f>MACD!E1448</f>
        <v>-1.1915430894107182E-2</v>
      </c>
      <c r="E1448" s="2">
        <f>MACD!F1448</f>
        <v>-6.4006525835633406E-3</v>
      </c>
      <c r="F1448" s="2">
        <f>'Moving Avg'!D1448</f>
        <v>3.15</v>
      </c>
      <c r="G1448" s="2">
        <f>'Moving Avg'!F1448</f>
        <v>3.149999999999999</v>
      </c>
      <c r="H1448" s="2">
        <f>'Moving Avg'!G1448</f>
        <v>3.2292000000000023</v>
      </c>
      <c r="I1448" s="2">
        <f>'Moving Avg'!H1448</f>
        <v>3.332049999999998</v>
      </c>
      <c r="J1448" s="5" t="str">
        <f>OBV!F1448</f>
        <v>NEUTRAL</v>
      </c>
      <c r="K1448" s="5" t="str">
        <f>OBV!G1448</f>
        <v>NEUTRAL</v>
      </c>
      <c r="L1448" s="5" t="str">
        <f>OBV!H1448</f>
        <v>NEUTRAL</v>
      </c>
      <c r="M1448" s="7">
        <f t="shared" si="220"/>
        <v>50</v>
      </c>
      <c r="N1448" s="7">
        <f t="shared" si="221"/>
        <v>45</v>
      </c>
      <c r="O1448" s="7">
        <f t="shared" si="222"/>
        <v>0</v>
      </c>
      <c r="P1448" s="7">
        <f t="shared" si="223"/>
        <v>33</v>
      </c>
      <c r="Q1448" s="8">
        <f t="shared" si="224"/>
        <v>38.200000000000003</v>
      </c>
      <c r="R1448" s="8">
        <f t="shared" si="225"/>
        <v>27.25</v>
      </c>
      <c r="S1448" s="8">
        <f t="shared" si="226"/>
        <v>29.1</v>
      </c>
      <c r="T1448" s="8">
        <f t="shared" si="227"/>
        <v>32</v>
      </c>
      <c r="U1448" s="7">
        <f t="shared" si="228"/>
        <v>31.516666666666669</v>
      </c>
      <c r="V1448" s="7">
        <f t="shared" si="229"/>
        <v>31.637500000000003</v>
      </c>
    </row>
    <row r="1449" spans="1:22" ht="13.5" x14ac:dyDescent="0.25">
      <c r="A1449" s="3">
        <f>RSI!A1449</f>
        <v>44426</v>
      </c>
      <c r="B1449" s="2">
        <f>RSI!B1449</f>
        <v>3.15</v>
      </c>
      <c r="C1449" s="2">
        <f>RSI!I1449</f>
        <v>8.5268563685232834E-2</v>
      </c>
      <c r="D1449" s="2">
        <f>MACD!E1449</f>
        <v>-1.1752661356704497E-2</v>
      </c>
      <c r="E1449" s="2">
        <f>MACD!F1449</f>
        <v>-7.4710543381915732E-3</v>
      </c>
      <c r="F1449" s="2">
        <f>'Moving Avg'!D1449</f>
        <v>3.15</v>
      </c>
      <c r="G1449" s="2">
        <f>'Moving Avg'!F1449</f>
        <v>3.149999999999999</v>
      </c>
      <c r="H1449" s="2">
        <f>'Moving Avg'!G1449</f>
        <v>3.2256000000000022</v>
      </c>
      <c r="I1449" s="2">
        <f>'Moving Avg'!H1449</f>
        <v>3.3317999999999977</v>
      </c>
      <c r="J1449" s="5" t="str">
        <f>OBV!F1449</f>
        <v>NEUTRAL</v>
      </c>
      <c r="K1449" s="5" t="str">
        <f>OBV!G1449</f>
        <v>NEUTRAL</v>
      </c>
      <c r="L1449" s="5" t="str">
        <f>OBV!H1449</f>
        <v>NEUTRAL</v>
      </c>
      <c r="M1449" s="7">
        <f t="shared" si="220"/>
        <v>50</v>
      </c>
      <c r="N1449" s="7">
        <f t="shared" si="221"/>
        <v>45</v>
      </c>
      <c r="O1449" s="7">
        <f t="shared" si="222"/>
        <v>0</v>
      </c>
      <c r="P1449" s="7">
        <f t="shared" si="223"/>
        <v>33</v>
      </c>
      <c r="Q1449" s="8">
        <f t="shared" si="224"/>
        <v>38.200000000000003</v>
      </c>
      <c r="R1449" s="8">
        <f t="shared" si="225"/>
        <v>27.25</v>
      </c>
      <c r="S1449" s="8">
        <f t="shared" si="226"/>
        <v>29.1</v>
      </c>
      <c r="T1449" s="8">
        <f t="shared" si="227"/>
        <v>32</v>
      </c>
      <c r="U1449" s="7">
        <f t="shared" si="228"/>
        <v>31.516666666666669</v>
      </c>
      <c r="V1449" s="7">
        <f t="shared" si="229"/>
        <v>31.637500000000003</v>
      </c>
    </row>
    <row r="1450" spans="1:22" ht="13.5" x14ac:dyDescent="0.25">
      <c r="A1450" s="3">
        <f>RSI!A1450</f>
        <v>44427</v>
      </c>
      <c r="B1450" s="2">
        <f>RSI!B1450</f>
        <v>3.15</v>
      </c>
      <c r="C1450" s="2">
        <f>RSI!I1450</f>
        <v>8.5268563685232834E-2</v>
      </c>
      <c r="D1450" s="2">
        <f>MACD!E1450</f>
        <v>-1.1491201903107484E-2</v>
      </c>
      <c r="E1450" s="2">
        <f>MACD!F1450</f>
        <v>-8.2750838511747547E-3</v>
      </c>
      <c r="F1450" s="2">
        <f>'Moving Avg'!D1450</f>
        <v>3.15</v>
      </c>
      <c r="G1450" s="2">
        <f>'Moving Avg'!F1450</f>
        <v>3.149999999999999</v>
      </c>
      <c r="H1450" s="2">
        <f>'Moving Avg'!G1450</f>
        <v>3.2220000000000026</v>
      </c>
      <c r="I1450" s="2">
        <f>'Moving Avg'!H1450</f>
        <v>3.3315499999999973</v>
      </c>
      <c r="J1450" s="5" t="str">
        <f>OBV!F1450</f>
        <v>NEUTRAL</v>
      </c>
      <c r="K1450" s="5" t="str">
        <f>OBV!G1450</f>
        <v>NEUTRAL</v>
      </c>
      <c r="L1450" s="5" t="str">
        <f>OBV!H1450</f>
        <v>NEUTRAL</v>
      </c>
      <c r="M1450" s="7">
        <f t="shared" si="220"/>
        <v>50</v>
      </c>
      <c r="N1450" s="7">
        <f t="shared" si="221"/>
        <v>45</v>
      </c>
      <c r="O1450" s="7">
        <f t="shared" si="222"/>
        <v>0</v>
      </c>
      <c r="P1450" s="7">
        <f t="shared" si="223"/>
        <v>33</v>
      </c>
      <c r="Q1450" s="8">
        <f t="shared" si="224"/>
        <v>38.200000000000003</v>
      </c>
      <c r="R1450" s="8">
        <f t="shared" si="225"/>
        <v>27.25</v>
      </c>
      <c r="S1450" s="8">
        <f t="shared" si="226"/>
        <v>29.1</v>
      </c>
      <c r="T1450" s="8">
        <f t="shared" si="227"/>
        <v>32</v>
      </c>
      <c r="U1450" s="7">
        <f t="shared" si="228"/>
        <v>31.516666666666669</v>
      </c>
      <c r="V1450" s="7">
        <f t="shared" si="229"/>
        <v>31.637500000000003</v>
      </c>
    </row>
    <row r="1451" spans="1:22" ht="13.5" x14ac:dyDescent="0.25">
      <c r="A1451" s="3">
        <f>RSI!A1451</f>
        <v>44428</v>
      </c>
      <c r="B1451" s="2">
        <f>RSI!B1451</f>
        <v>3.15</v>
      </c>
      <c r="C1451" s="2">
        <f>RSI!I1451</f>
        <v>8.5268563685232834E-2</v>
      </c>
      <c r="D1451" s="2">
        <f>MACD!E1451</f>
        <v>-1.1155400885011435E-2</v>
      </c>
      <c r="E1451" s="2">
        <f>MACD!F1451</f>
        <v>-8.8511472579420915E-3</v>
      </c>
      <c r="F1451" s="2">
        <f>'Moving Avg'!D1451</f>
        <v>3.15</v>
      </c>
      <c r="G1451" s="2">
        <f>'Moving Avg'!F1451</f>
        <v>3.149999999999999</v>
      </c>
      <c r="H1451" s="2">
        <f>'Moving Avg'!G1451</f>
        <v>3.2184000000000026</v>
      </c>
      <c r="I1451" s="2">
        <f>'Moving Avg'!H1451</f>
        <v>3.3312999999999975</v>
      </c>
      <c r="J1451" s="5" t="str">
        <f>OBV!F1451</f>
        <v>NEUTRAL</v>
      </c>
      <c r="K1451" s="5" t="str">
        <f>OBV!G1451</f>
        <v>NEUTRAL</v>
      </c>
      <c r="L1451" s="5" t="str">
        <f>OBV!H1451</f>
        <v>NEUTRAL</v>
      </c>
      <c r="M1451" s="7">
        <f t="shared" si="220"/>
        <v>50</v>
      </c>
      <c r="N1451" s="7">
        <f t="shared" si="221"/>
        <v>45</v>
      </c>
      <c r="O1451" s="7">
        <f t="shared" si="222"/>
        <v>0</v>
      </c>
      <c r="P1451" s="7">
        <f t="shared" si="223"/>
        <v>33</v>
      </c>
      <c r="Q1451" s="8">
        <f t="shared" si="224"/>
        <v>38.200000000000003</v>
      </c>
      <c r="R1451" s="8">
        <f t="shared" si="225"/>
        <v>27.25</v>
      </c>
      <c r="S1451" s="8">
        <f t="shared" si="226"/>
        <v>29.1</v>
      </c>
      <c r="T1451" s="8">
        <f t="shared" si="227"/>
        <v>32</v>
      </c>
      <c r="U1451" s="7">
        <f t="shared" si="228"/>
        <v>31.516666666666669</v>
      </c>
      <c r="V1451" s="7">
        <f t="shared" si="229"/>
        <v>31.637500000000003</v>
      </c>
    </row>
    <row r="1452" spans="1:22" ht="13.5" x14ac:dyDescent="0.25">
      <c r="A1452" s="3">
        <f>RSI!A1452</f>
        <v>44431</v>
      </c>
      <c r="B1452" s="2">
        <f>RSI!B1452</f>
        <v>3.15</v>
      </c>
      <c r="C1452" s="2">
        <f>RSI!I1452</f>
        <v>8.5268563685232834E-2</v>
      </c>
      <c r="D1452" s="2">
        <f>MACD!E1452</f>
        <v>-1.0765181843654492E-2</v>
      </c>
      <c r="E1452" s="2">
        <f>MACD!F1452</f>
        <v>-9.2339541750845727E-3</v>
      </c>
      <c r="F1452" s="2">
        <f>'Moving Avg'!D1452</f>
        <v>3.15</v>
      </c>
      <c r="G1452" s="2">
        <f>'Moving Avg'!F1452</f>
        <v>3.149999999999999</v>
      </c>
      <c r="H1452" s="2">
        <f>'Moving Avg'!G1452</f>
        <v>3.214800000000003</v>
      </c>
      <c r="I1452" s="2">
        <f>'Moving Avg'!H1452</f>
        <v>3.3310499999999972</v>
      </c>
      <c r="J1452" s="5" t="str">
        <f>OBV!F1452</f>
        <v>NEUTRAL</v>
      </c>
      <c r="K1452" s="5" t="str">
        <f>OBV!G1452</f>
        <v>NEUTRAL</v>
      </c>
      <c r="L1452" s="5" t="str">
        <f>OBV!H1452</f>
        <v>NEUTRAL</v>
      </c>
      <c r="M1452" s="7">
        <f t="shared" si="220"/>
        <v>50</v>
      </c>
      <c r="N1452" s="7">
        <f t="shared" si="221"/>
        <v>45</v>
      </c>
      <c r="O1452" s="7">
        <f t="shared" si="222"/>
        <v>0</v>
      </c>
      <c r="P1452" s="7">
        <f t="shared" si="223"/>
        <v>33</v>
      </c>
      <c r="Q1452" s="8">
        <f t="shared" si="224"/>
        <v>38.200000000000003</v>
      </c>
      <c r="R1452" s="8">
        <f t="shared" si="225"/>
        <v>27.25</v>
      </c>
      <c r="S1452" s="8">
        <f t="shared" si="226"/>
        <v>29.1</v>
      </c>
      <c r="T1452" s="8">
        <f t="shared" si="227"/>
        <v>32</v>
      </c>
      <c r="U1452" s="7">
        <f t="shared" si="228"/>
        <v>31.516666666666669</v>
      </c>
      <c r="V1452" s="7">
        <f t="shared" si="229"/>
        <v>31.637500000000003</v>
      </c>
    </row>
    <row r="1453" spans="1:22" ht="13.5" x14ac:dyDescent="0.25">
      <c r="A1453" s="3">
        <f>RSI!A1453</f>
        <v>44432</v>
      </c>
      <c r="B1453" s="2">
        <f>RSI!B1453</f>
        <v>3.15</v>
      </c>
      <c r="C1453" s="2">
        <f>RSI!I1453</f>
        <v>8.5268563685232834E-2</v>
      </c>
      <c r="D1453" s="2">
        <f>MACD!E1453</f>
        <v>-1.0336774539529525E-2</v>
      </c>
      <c r="E1453" s="2">
        <f>MACD!F1453</f>
        <v>-9.4545182479735639E-3</v>
      </c>
      <c r="F1453" s="2">
        <f>'Moving Avg'!D1453</f>
        <v>3.15</v>
      </c>
      <c r="G1453" s="2">
        <f>'Moving Avg'!F1453</f>
        <v>3.149999999999999</v>
      </c>
      <c r="H1453" s="2">
        <f>'Moving Avg'!G1453</f>
        <v>3.2112000000000029</v>
      </c>
      <c r="I1453" s="2">
        <f>'Moving Avg'!H1453</f>
        <v>3.3303499999999975</v>
      </c>
      <c r="J1453" s="5" t="str">
        <f>OBV!F1453</f>
        <v>NEUTRAL</v>
      </c>
      <c r="K1453" s="5" t="str">
        <f>OBV!G1453</f>
        <v>NEUTRAL</v>
      </c>
      <c r="L1453" s="5" t="str">
        <f>OBV!H1453</f>
        <v>NEUTRAL</v>
      </c>
      <c r="M1453" s="7">
        <f t="shared" si="220"/>
        <v>50</v>
      </c>
      <c r="N1453" s="7">
        <f t="shared" si="221"/>
        <v>45</v>
      </c>
      <c r="O1453" s="7">
        <f t="shared" si="222"/>
        <v>0</v>
      </c>
      <c r="P1453" s="7">
        <f t="shared" si="223"/>
        <v>33</v>
      </c>
      <c r="Q1453" s="8">
        <f t="shared" si="224"/>
        <v>38.200000000000003</v>
      </c>
      <c r="R1453" s="8">
        <f t="shared" si="225"/>
        <v>27.25</v>
      </c>
      <c r="S1453" s="8">
        <f t="shared" si="226"/>
        <v>29.1</v>
      </c>
      <c r="T1453" s="8">
        <f t="shared" si="227"/>
        <v>32</v>
      </c>
      <c r="U1453" s="7">
        <f t="shared" si="228"/>
        <v>31.516666666666669</v>
      </c>
      <c r="V1453" s="7">
        <f t="shared" si="229"/>
        <v>31.637500000000003</v>
      </c>
    </row>
    <row r="1454" spans="1:22" ht="13.5" x14ac:dyDescent="0.25">
      <c r="A1454" s="3">
        <f>RSI!A1454</f>
        <v>44433</v>
      </c>
      <c r="B1454" s="2">
        <f>RSI!B1454</f>
        <v>3.2</v>
      </c>
      <c r="C1454" s="2">
        <f>RSI!I1454</f>
        <v>76.143509762939999</v>
      </c>
      <c r="D1454" s="2">
        <f>MACD!E1454</f>
        <v>-1.3587033494536715E-2</v>
      </c>
      <c r="E1454" s="2">
        <f>MACD!F1454</f>
        <v>-1.0281021297286195E-2</v>
      </c>
      <c r="F1454" s="2">
        <f>'Moving Avg'!D1454</f>
        <v>3.16</v>
      </c>
      <c r="G1454" s="2">
        <f>'Moving Avg'!F1454</f>
        <v>3.152499999999999</v>
      </c>
      <c r="H1454" s="2">
        <f>'Moving Avg'!G1454</f>
        <v>3.2086000000000023</v>
      </c>
      <c r="I1454" s="2">
        <f>'Moving Avg'!H1454</f>
        <v>3.3298999999999976</v>
      </c>
      <c r="J1454" s="5" t="str">
        <f>OBV!F1454</f>
        <v>BULLISH</v>
      </c>
      <c r="K1454" s="5" t="str">
        <f>OBV!G1454</f>
        <v>NEUTRAL</v>
      </c>
      <c r="L1454" s="5" t="str">
        <f>OBV!H1454</f>
        <v>CONFIRMED BULLISH</v>
      </c>
      <c r="M1454" s="7">
        <f t="shared" si="220"/>
        <v>0</v>
      </c>
      <c r="N1454" s="7">
        <f t="shared" si="221"/>
        <v>45</v>
      </c>
      <c r="O1454" s="7">
        <f t="shared" si="222"/>
        <v>0</v>
      </c>
      <c r="P1454" s="7">
        <f t="shared" si="223"/>
        <v>83.5</v>
      </c>
      <c r="Q1454" s="8">
        <f t="shared" si="224"/>
        <v>28.274999999999999</v>
      </c>
      <c r="R1454" s="8">
        <f t="shared" si="225"/>
        <v>29.875</v>
      </c>
      <c r="S1454" s="8">
        <f t="shared" si="226"/>
        <v>44.325000000000003</v>
      </c>
      <c r="T1454" s="8">
        <f t="shared" si="227"/>
        <v>32.125</v>
      </c>
      <c r="U1454" s="7">
        <f t="shared" si="228"/>
        <v>34.158333333333331</v>
      </c>
      <c r="V1454" s="7">
        <f t="shared" si="229"/>
        <v>33.65</v>
      </c>
    </row>
    <row r="1455" spans="1:22" ht="13.5" x14ac:dyDescent="0.25">
      <c r="A1455" s="3">
        <f>RSI!A1455</f>
        <v>44434</v>
      </c>
      <c r="B1455" s="2">
        <f>RSI!B1455</f>
        <v>3.2</v>
      </c>
      <c r="C1455" s="2">
        <f>RSI!I1455</f>
        <v>76.143509762939999</v>
      </c>
      <c r="D1455" s="2">
        <f>MACD!E1455</f>
        <v>-1.6548495257068918E-2</v>
      </c>
      <c r="E1455" s="2">
        <f>MACD!F1455</f>
        <v>-1.153451608924274E-2</v>
      </c>
      <c r="F1455" s="2">
        <f>'Moving Avg'!D1455</f>
        <v>3.1699999999999995</v>
      </c>
      <c r="G1455" s="2">
        <f>'Moving Avg'!F1455</f>
        <v>3.1549999999999994</v>
      </c>
      <c r="H1455" s="2">
        <f>'Moving Avg'!G1455</f>
        <v>3.2060000000000026</v>
      </c>
      <c r="I1455" s="2">
        <f>'Moving Avg'!H1455</f>
        <v>3.3294499999999978</v>
      </c>
      <c r="J1455" s="5" t="str">
        <f>OBV!F1455</f>
        <v>BULLISH</v>
      </c>
      <c r="K1455" s="5" t="str">
        <f>OBV!G1455</f>
        <v>NEUTRAL</v>
      </c>
      <c r="L1455" s="5" t="str">
        <f>OBV!H1455</f>
        <v>CONFIRMED BULLISH</v>
      </c>
      <c r="M1455" s="7">
        <f t="shared" si="220"/>
        <v>0</v>
      </c>
      <c r="N1455" s="7">
        <f t="shared" si="221"/>
        <v>45</v>
      </c>
      <c r="O1455" s="7">
        <f t="shared" si="222"/>
        <v>0</v>
      </c>
      <c r="P1455" s="7">
        <f t="shared" si="223"/>
        <v>83.5</v>
      </c>
      <c r="Q1455" s="8">
        <f t="shared" si="224"/>
        <v>28.274999999999999</v>
      </c>
      <c r="R1455" s="8">
        <f t="shared" si="225"/>
        <v>29.875</v>
      </c>
      <c r="S1455" s="8">
        <f t="shared" si="226"/>
        <v>44.325000000000003</v>
      </c>
      <c r="T1455" s="8">
        <f t="shared" si="227"/>
        <v>32.125</v>
      </c>
      <c r="U1455" s="7">
        <f t="shared" si="228"/>
        <v>34.158333333333331</v>
      </c>
      <c r="V1455" s="7">
        <f t="shared" si="229"/>
        <v>33.65</v>
      </c>
    </row>
    <row r="1456" spans="1:22" ht="13.5" x14ac:dyDescent="0.25">
      <c r="A1456" s="3">
        <f>RSI!A1456</f>
        <v>44435</v>
      </c>
      <c r="B1456" s="2">
        <f>RSI!B1456</f>
        <v>3.2</v>
      </c>
      <c r="C1456" s="2">
        <f>RSI!I1456</f>
        <v>76.143509762939999</v>
      </c>
      <c r="D1456" s="2">
        <f>MACD!E1456</f>
        <v>-1.924994256096646E-2</v>
      </c>
      <c r="E1456" s="2">
        <f>MACD!F1456</f>
        <v>-1.3077601383587484E-2</v>
      </c>
      <c r="F1456" s="2">
        <f>'Moving Avg'!D1456</f>
        <v>3.1799999999999997</v>
      </c>
      <c r="G1456" s="2">
        <f>'Moving Avg'!F1456</f>
        <v>3.1574999999999998</v>
      </c>
      <c r="H1456" s="2">
        <f>'Moving Avg'!G1456</f>
        <v>3.203400000000002</v>
      </c>
      <c r="I1456" s="2">
        <f>'Moving Avg'!H1456</f>
        <v>3.328999999999998</v>
      </c>
      <c r="J1456" s="5" t="str">
        <f>OBV!F1456</f>
        <v>BULLISH</v>
      </c>
      <c r="K1456" s="5" t="str">
        <f>OBV!G1456</f>
        <v>NEUTRAL</v>
      </c>
      <c r="L1456" s="5" t="str">
        <f>OBV!H1456</f>
        <v>CONFIRMED BULLISH</v>
      </c>
      <c r="M1456" s="7">
        <f t="shared" si="220"/>
        <v>0</v>
      </c>
      <c r="N1456" s="7">
        <f t="shared" si="221"/>
        <v>45</v>
      </c>
      <c r="O1456" s="7">
        <f t="shared" si="222"/>
        <v>0</v>
      </c>
      <c r="P1456" s="7">
        <f t="shared" si="223"/>
        <v>83.5</v>
      </c>
      <c r="Q1456" s="8">
        <f t="shared" si="224"/>
        <v>28.274999999999999</v>
      </c>
      <c r="R1456" s="8">
        <f t="shared" si="225"/>
        <v>29.875</v>
      </c>
      <c r="S1456" s="8">
        <f t="shared" si="226"/>
        <v>44.325000000000003</v>
      </c>
      <c r="T1456" s="8">
        <f t="shared" si="227"/>
        <v>32.125</v>
      </c>
      <c r="U1456" s="7">
        <f t="shared" si="228"/>
        <v>34.158333333333331</v>
      </c>
      <c r="V1456" s="7">
        <f t="shared" si="229"/>
        <v>33.65</v>
      </c>
    </row>
    <row r="1457" spans="1:22" ht="13.5" x14ac:dyDescent="0.25">
      <c r="A1457" s="3">
        <f>RSI!A1457</f>
        <v>44438</v>
      </c>
      <c r="B1457" s="2">
        <f>RSI!B1457</f>
        <v>3.2</v>
      </c>
      <c r="C1457" s="2">
        <f>RSI!I1457</f>
        <v>76.143509762939999</v>
      </c>
      <c r="D1457" s="2">
        <f>MACD!E1457</f>
        <v>-2.1716889108909232E-2</v>
      </c>
      <c r="E1457" s="2">
        <f>MACD!F1457</f>
        <v>-1.4805458928651835E-2</v>
      </c>
      <c r="F1457" s="2">
        <f>'Moving Avg'!D1457</f>
        <v>3.19</v>
      </c>
      <c r="G1457" s="2">
        <f>'Moving Avg'!F1457</f>
        <v>3.1599999999999997</v>
      </c>
      <c r="H1457" s="2">
        <f>'Moving Avg'!G1457</f>
        <v>3.2008000000000014</v>
      </c>
      <c r="I1457" s="2">
        <f>'Moving Avg'!H1457</f>
        <v>3.3285499999999981</v>
      </c>
      <c r="J1457" s="5" t="str">
        <f>OBV!F1457</f>
        <v>BULLISH</v>
      </c>
      <c r="K1457" s="5" t="str">
        <f>OBV!G1457</f>
        <v>NEUTRAL</v>
      </c>
      <c r="L1457" s="5" t="str">
        <f>OBV!H1457</f>
        <v>CONFIRMED BULLISH</v>
      </c>
      <c r="M1457" s="7">
        <f t="shared" si="220"/>
        <v>0</v>
      </c>
      <c r="N1457" s="7">
        <f t="shared" si="221"/>
        <v>45</v>
      </c>
      <c r="O1457" s="7">
        <f t="shared" si="222"/>
        <v>0</v>
      </c>
      <c r="P1457" s="7">
        <f t="shared" si="223"/>
        <v>83.5</v>
      </c>
      <c r="Q1457" s="8">
        <f t="shared" si="224"/>
        <v>28.274999999999999</v>
      </c>
      <c r="R1457" s="8">
        <f t="shared" si="225"/>
        <v>29.875</v>
      </c>
      <c r="S1457" s="8">
        <f t="shared" si="226"/>
        <v>44.325000000000003</v>
      </c>
      <c r="T1457" s="8">
        <f t="shared" si="227"/>
        <v>32.125</v>
      </c>
      <c r="U1457" s="7">
        <f t="shared" si="228"/>
        <v>34.158333333333331</v>
      </c>
      <c r="V1457" s="7">
        <f t="shared" si="229"/>
        <v>33.65</v>
      </c>
    </row>
    <row r="1458" spans="1:22" ht="13.5" x14ac:dyDescent="0.25">
      <c r="A1458" s="3">
        <f>RSI!A1458</f>
        <v>44439</v>
      </c>
      <c r="B1458" s="2">
        <f>RSI!B1458</f>
        <v>3.2</v>
      </c>
      <c r="C1458" s="2">
        <f>RSI!I1458</f>
        <v>76.143509762939999</v>
      </c>
      <c r="D1458" s="2">
        <f>MACD!E1458</f>
        <v>-2.3971996642381033E-2</v>
      </c>
      <c r="E1458" s="2">
        <f>MACD!F1458</f>
        <v>-1.6638766471397674E-2</v>
      </c>
      <c r="F1458" s="2">
        <f>'Moving Avg'!D1458</f>
        <v>3.2</v>
      </c>
      <c r="G1458" s="2">
        <f>'Moving Avg'!F1458</f>
        <v>3.1625000000000001</v>
      </c>
      <c r="H1458" s="2">
        <f>'Moving Avg'!G1458</f>
        <v>3.1982000000000013</v>
      </c>
      <c r="I1458" s="2">
        <f>'Moving Avg'!H1458</f>
        <v>3.3280999999999983</v>
      </c>
      <c r="J1458" s="5" t="str">
        <f>OBV!F1458</f>
        <v>BULLISH</v>
      </c>
      <c r="K1458" s="5" t="str">
        <f>OBV!G1458</f>
        <v>NEUTRAL</v>
      </c>
      <c r="L1458" s="5" t="str">
        <f>OBV!H1458</f>
        <v>CONFIRMED BULLISH</v>
      </c>
      <c r="M1458" s="7">
        <f t="shared" si="220"/>
        <v>0</v>
      </c>
      <c r="N1458" s="7">
        <f t="shared" si="221"/>
        <v>45</v>
      </c>
      <c r="O1458" s="7">
        <f t="shared" si="222"/>
        <v>0</v>
      </c>
      <c r="P1458" s="7">
        <f t="shared" si="223"/>
        <v>83.5</v>
      </c>
      <c r="Q1458" s="8">
        <f t="shared" si="224"/>
        <v>28.274999999999999</v>
      </c>
      <c r="R1458" s="8">
        <f t="shared" si="225"/>
        <v>29.875</v>
      </c>
      <c r="S1458" s="8">
        <f t="shared" si="226"/>
        <v>44.325000000000003</v>
      </c>
      <c r="T1458" s="8">
        <f t="shared" si="227"/>
        <v>32.125</v>
      </c>
      <c r="U1458" s="7">
        <f t="shared" si="228"/>
        <v>34.158333333333331</v>
      </c>
      <c r="V1458" s="7">
        <f t="shared" si="229"/>
        <v>33.65</v>
      </c>
    </row>
    <row r="1459" spans="1:22" ht="13.5" x14ac:dyDescent="0.25">
      <c r="A1459" s="3">
        <f>RSI!A1459</f>
        <v>44440</v>
      </c>
      <c r="B1459" s="2">
        <f>RSI!B1459</f>
        <v>3.2</v>
      </c>
      <c r="C1459" s="2">
        <f>RSI!I1459</f>
        <v>76.143509762939999</v>
      </c>
      <c r="D1459" s="2">
        <f>MACD!E1459</f>
        <v>-2.6035434206868935E-2</v>
      </c>
      <c r="E1459" s="2">
        <f>MACD!F1459</f>
        <v>-1.8518100018491926E-2</v>
      </c>
      <c r="F1459" s="2">
        <f>'Moving Avg'!D1459</f>
        <v>3.2</v>
      </c>
      <c r="G1459" s="2">
        <f>'Moving Avg'!F1459</f>
        <v>3.165</v>
      </c>
      <c r="H1459" s="2">
        <f>'Moving Avg'!G1459</f>
        <v>3.1956000000000011</v>
      </c>
      <c r="I1459" s="2">
        <f>'Moving Avg'!H1459</f>
        <v>3.327649999999998</v>
      </c>
      <c r="J1459" s="5" t="str">
        <f>OBV!F1459</f>
        <v>NEUTRAL</v>
      </c>
      <c r="K1459" s="5" t="str">
        <f>OBV!G1459</f>
        <v>NEUTRAL</v>
      </c>
      <c r="L1459" s="5" t="str">
        <f>OBV!H1459</f>
        <v>NEUTRAL</v>
      </c>
      <c r="M1459" s="7">
        <f t="shared" si="220"/>
        <v>0</v>
      </c>
      <c r="N1459" s="7">
        <f t="shared" si="221"/>
        <v>45</v>
      </c>
      <c r="O1459" s="7">
        <f t="shared" si="222"/>
        <v>0</v>
      </c>
      <c r="P1459" s="7">
        <f t="shared" si="223"/>
        <v>33</v>
      </c>
      <c r="Q1459" s="8">
        <f t="shared" si="224"/>
        <v>20.7</v>
      </c>
      <c r="R1459" s="8">
        <f t="shared" si="225"/>
        <v>17.25</v>
      </c>
      <c r="S1459" s="8">
        <f t="shared" si="226"/>
        <v>21.6</v>
      </c>
      <c r="T1459" s="8">
        <f t="shared" si="227"/>
        <v>19.5</v>
      </c>
      <c r="U1459" s="7">
        <f t="shared" si="228"/>
        <v>19.850000000000001</v>
      </c>
      <c r="V1459" s="7">
        <f t="shared" si="229"/>
        <v>19.762500000000003</v>
      </c>
    </row>
    <row r="1460" spans="1:22" ht="13.5" x14ac:dyDescent="0.25">
      <c r="A1460" s="3">
        <f>RSI!A1460</f>
        <v>44441</v>
      </c>
      <c r="B1460" s="2">
        <f>RSI!B1460</f>
        <v>3.2</v>
      </c>
      <c r="C1460" s="2">
        <f>RSI!I1460</f>
        <v>76.143509762939999</v>
      </c>
      <c r="D1460" s="2">
        <f>MACD!E1460</f>
        <v>-2.7925188034238158E-2</v>
      </c>
      <c r="E1460" s="2">
        <f>MACD!F1460</f>
        <v>-2.0399517621641175E-2</v>
      </c>
      <c r="F1460" s="2">
        <f>'Moving Avg'!D1460</f>
        <v>3.2</v>
      </c>
      <c r="G1460" s="2">
        <f>'Moving Avg'!F1460</f>
        <v>3.1675000000000004</v>
      </c>
      <c r="H1460" s="2">
        <f>'Moving Avg'!G1460</f>
        <v>3.1930000000000005</v>
      </c>
      <c r="I1460" s="2">
        <f>'Moving Avg'!H1460</f>
        <v>3.3271999999999986</v>
      </c>
      <c r="J1460" s="5" t="str">
        <f>OBV!F1460</f>
        <v>NEUTRAL</v>
      </c>
      <c r="K1460" s="5" t="str">
        <f>OBV!G1460</f>
        <v>NEUTRAL</v>
      </c>
      <c r="L1460" s="5" t="str">
        <f>OBV!H1460</f>
        <v>NEUTRAL</v>
      </c>
      <c r="M1460" s="7">
        <f t="shared" si="220"/>
        <v>0</v>
      </c>
      <c r="N1460" s="7">
        <f t="shared" si="221"/>
        <v>45</v>
      </c>
      <c r="O1460" s="7">
        <f t="shared" si="222"/>
        <v>0</v>
      </c>
      <c r="P1460" s="7">
        <f t="shared" si="223"/>
        <v>33</v>
      </c>
      <c r="Q1460" s="8">
        <f t="shared" si="224"/>
        <v>20.7</v>
      </c>
      <c r="R1460" s="8">
        <f t="shared" si="225"/>
        <v>17.25</v>
      </c>
      <c r="S1460" s="8">
        <f t="shared" si="226"/>
        <v>21.6</v>
      </c>
      <c r="T1460" s="8">
        <f t="shared" si="227"/>
        <v>19.5</v>
      </c>
      <c r="U1460" s="7">
        <f t="shared" si="228"/>
        <v>19.850000000000001</v>
      </c>
      <c r="V1460" s="7">
        <f t="shared" si="229"/>
        <v>19.762500000000003</v>
      </c>
    </row>
    <row r="1461" spans="1:22" ht="13.5" x14ac:dyDescent="0.25">
      <c r="A1461" s="3">
        <f>RSI!A1461</f>
        <v>44442</v>
      </c>
      <c r="B1461" s="2">
        <f>RSI!B1461</f>
        <v>3.2</v>
      </c>
      <c r="C1461" s="2">
        <f>RSI!I1461</f>
        <v>76.143509762939999</v>
      </c>
      <c r="D1461" s="2">
        <f>MACD!E1461</f>
        <v>-2.9657329203439442E-2</v>
      </c>
      <c r="E1461" s="2">
        <f>MACD!F1461</f>
        <v>-2.225107993800083E-2</v>
      </c>
      <c r="F1461" s="2">
        <f>'Moving Avg'!D1461</f>
        <v>3.2</v>
      </c>
      <c r="G1461" s="2">
        <f>'Moving Avg'!F1461</f>
        <v>3.1700000000000008</v>
      </c>
      <c r="H1461" s="2">
        <f>'Moving Avg'!G1461</f>
        <v>3.1904000000000003</v>
      </c>
      <c r="I1461" s="2">
        <f>'Moving Avg'!H1461</f>
        <v>3.3267499999999983</v>
      </c>
      <c r="J1461" s="5" t="str">
        <f>OBV!F1461</f>
        <v>NEUTRAL</v>
      </c>
      <c r="K1461" s="5" t="str">
        <f>OBV!G1461</f>
        <v>NEUTRAL</v>
      </c>
      <c r="L1461" s="5" t="str">
        <f>OBV!H1461</f>
        <v>NEUTRAL</v>
      </c>
      <c r="M1461" s="7">
        <f t="shared" si="220"/>
        <v>0</v>
      </c>
      <c r="N1461" s="7">
        <f t="shared" si="221"/>
        <v>45</v>
      </c>
      <c r="O1461" s="7">
        <f t="shared" si="222"/>
        <v>0</v>
      </c>
      <c r="P1461" s="7">
        <f t="shared" si="223"/>
        <v>33</v>
      </c>
      <c r="Q1461" s="8">
        <f t="shared" si="224"/>
        <v>20.7</v>
      </c>
      <c r="R1461" s="8">
        <f t="shared" si="225"/>
        <v>17.25</v>
      </c>
      <c r="S1461" s="8">
        <f t="shared" si="226"/>
        <v>21.6</v>
      </c>
      <c r="T1461" s="8">
        <f t="shared" si="227"/>
        <v>19.5</v>
      </c>
      <c r="U1461" s="7">
        <f t="shared" si="228"/>
        <v>19.850000000000001</v>
      </c>
      <c r="V1461" s="7">
        <f t="shared" si="229"/>
        <v>19.762500000000003</v>
      </c>
    </row>
    <row r="1462" spans="1:22" ht="13.5" x14ac:dyDescent="0.25">
      <c r="A1462" s="3">
        <f>RSI!A1462</f>
        <v>44445</v>
      </c>
      <c r="B1462" s="2">
        <f>RSI!B1462</f>
        <v>3.2</v>
      </c>
      <c r="C1462" s="2">
        <f>RSI!I1462</f>
        <v>76.143509762939999</v>
      </c>
      <c r="D1462" s="2">
        <f>MACD!E1462</f>
        <v>-3.124624517129293E-2</v>
      </c>
      <c r="E1462" s="2">
        <f>MACD!F1462</f>
        <v>-2.4050112984659252E-2</v>
      </c>
      <c r="F1462" s="2">
        <f>'Moving Avg'!D1462</f>
        <v>3.2</v>
      </c>
      <c r="G1462" s="2">
        <f>'Moving Avg'!F1462</f>
        <v>3.1725000000000008</v>
      </c>
      <c r="H1462" s="2">
        <f>'Moving Avg'!G1462</f>
        <v>3.1877999999999997</v>
      </c>
      <c r="I1462" s="2">
        <f>'Moving Avg'!H1462</f>
        <v>3.3262499999999982</v>
      </c>
      <c r="J1462" s="5" t="str">
        <f>OBV!F1462</f>
        <v>NEUTRAL</v>
      </c>
      <c r="K1462" s="5" t="str">
        <f>OBV!G1462</f>
        <v>NEUTRAL</v>
      </c>
      <c r="L1462" s="5" t="str">
        <f>OBV!H1462</f>
        <v>NEUTRAL</v>
      </c>
      <c r="M1462" s="7">
        <f t="shared" si="220"/>
        <v>0</v>
      </c>
      <c r="N1462" s="7">
        <f t="shared" si="221"/>
        <v>45</v>
      </c>
      <c r="O1462" s="7">
        <f t="shared" si="222"/>
        <v>0</v>
      </c>
      <c r="P1462" s="7">
        <f t="shared" si="223"/>
        <v>33</v>
      </c>
      <c r="Q1462" s="8">
        <f t="shared" si="224"/>
        <v>20.7</v>
      </c>
      <c r="R1462" s="8">
        <f t="shared" si="225"/>
        <v>17.25</v>
      </c>
      <c r="S1462" s="8">
        <f t="shared" si="226"/>
        <v>21.6</v>
      </c>
      <c r="T1462" s="8">
        <f t="shared" si="227"/>
        <v>19.5</v>
      </c>
      <c r="U1462" s="7">
        <f t="shared" si="228"/>
        <v>19.850000000000001</v>
      </c>
      <c r="V1462" s="7">
        <f t="shared" si="229"/>
        <v>19.762500000000003</v>
      </c>
    </row>
    <row r="1463" spans="1:22" ht="13.5" x14ac:dyDescent="0.25">
      <c r="A1463" s="3">
        <f>RSI!A1463</f>
        <v>44446</v>
      </c>
      <c r="B1463" s="2">
        <f>RSI!B1463</f>
        <v>3.2</v>
      </c>
      <c r="C1463" s="2">
        <f>RSI!I1463</f>
        <v>76.143509762939999</v>
      </c>
      <c r="D1463" s="2">
        <f>MACD!E1463</f>
        <v>-3.2704840357830278E-2</v>
      </c>
      <c r="E1463" s="2">
        <f>MACD!F1463</f>
        <v>-2.578105845929346E-2</v>
      </c>
      <c r="F1463" s="2">
        <f>'Moving Avg'!D1463</f>
        <v>3.2</v>
      </c>
      <c r="G1463" s="2">
        <f>'Moving Avg'!F1463</f>
        <v>3.1750000000000012</v>
      </c>
      <c r="H1463" s="2">
        <f>'Moving Avg'!G1463</f>
        <v>3.1852</v>
      </c>
      <c r="I1463" s="2">
        <f>'Moving Avg'!H1463</f>
        <v>3.325749999999998</v>
      </c>
      <c r="J1463" s="5" t="str">
        <f>OBV!F1463</f>
        <v>NEUTRAL</v>
      </c>
      <c r="K1463" s="5" t="str">
        <f>OBV!G1463</f>
        <v>NEUTRAL</v>
      </c>
      <c r="L1463" s="5" t="str">
        <f>OBV!H1463</f>
        <v>NEUTRAL</v>
      </c>
      <c r="M1463" s="7">
        <f t="shared" si="220"/>
        <v>0</v>
      </c>
      <c r="N1463" s="7">
        <f t="shared" si="221"/>
        <v>45</v>
      </c>
      <c r="O1463" s="7">
        <f t="shared" si="222"/>
        <v>0</v>
      </c>
      <c r="P1463" s="7">
        <f t="shared" si="223"/>
        <v>33</v>
      </c>
      <c r="Q1463" s="8">
        <f t="shared" si="224"/>
        <v>20.7</v>
      </c>
      <c r="R1463" s="8">
        <f t="shared" si="225"/>
        <v>17.25</v>
      </c>
      <c r="S1463" s="8">
        <f t="shared" si="226"/>
        <v>21.6</v>
      </c>
      <c r="T1463" s="8">
        <f t="shared" si="227"/>
        <v>19.5</v>
      </c>
      <c r="U1463" s="7">
        <f t="shared" si="228"/>
        <v>19.850000000000001</v>
      </c>
      <c r="V1463" s="7">
        <f t="shared" si="229"/>
        <v>19.762500000000003</v>
      </c>
    </row>
    <row r="1464" spans="1:22" ht="13.5" x14ac:dyDescent="0.25">
      <c r="A1464" s="3">
        <f>RSI!A1464</f>
        <v>44447</v>
      </c>
      <c r="B1464" s="2">
        <f>RSI!B1464</f>
        <v>3.2</v>
      </c>
      <c r="C1464" s="2">
        <f>RSI!I1464</f>
        <v>76.143509762939999</v>
      </c>
      <c r="D1464" s="2">
        <f>MACD!E1464</f>
        <v>-2.635240250844717E-2</v>
      </c>
      <c r="E1464" s="2">
        <f>MACD!F1464</f>
        <v>-2.5895327269124205E-2</v>
      </c>
      <c r="F1464" s="2">
        <f>'Moving Avg'!D1464</f>
        <v>3.2</v>
      </c>
      <c r="G1464" s="2">
        <f>'Moving Avg'!F1464</f>
        <v>3.1775000000000011</v>
      </c>
      <c r="H1464" s="2">
        <f>'Moving Avg'!G1464</f>
        <v>3.1825999999999999</v>
      </c>
      <c r="I1464" s="2">
        <f>'Moving Avg'!H1464</f>
        <v>3.3249999999999975</v>
      </c>
      <c r="J1464" s="5" t="str">
        <f>OBV!F1464</f>
        <v>NEUTRAL</v>
      </c>
      <c r="K1464" s="5" t="str">
        <f>OBV!G1464</f>
        <v>NEUTRAL</v>
      </c>
      <c r="L1464" s="5" t="str">
        <f>OBV!H1464</f>
        <v>NEUTRAL</v>
      </c>
      <c r="M1464" s="7">
        <f t="shared" si="220"/>
        <v>0</v>
      </c>
      <c r="N1464" s="7">
        <f t="shared" si="221"/>
        <v>45</v>
      </c>
      <c r="O1464" s="7">
        <f t="shared" si="222"/>
        <v>0</v>
      </c>
      <c r="P1464" s="7">
        <f t="shared" si="223"/>
        <v>33</v>
      </c>
      <c r="Q1464" s="8">
        <f t="shared" si="224"/>
        <v>20.7</v>
      </c>
      <c r="R1464" s="8">
        <f t="shared" si="225"/>
        <v>17.25</v>
      </c>
      <c r="S1464" s="8">
        <f t="shared" si="226"/>
        <v>21.6</v>
      </c>
      <c r="T1464" s="8">
        <f t="shared" si="227"/>
        <v>19.5</v>
      </c>
      <c r="U1464" s="7">
        <f t="shared" si="228"/>
        <v>19.850000000000001</v>
      </c>
      <c r="V1464" s="7">
        <f t="shared" si="229"/>
        <v>19.762500000000003</v>
      </c>
    </row>
    <row r="1465" spans="1:22" ht="13.5" x14ac:dyDescent="0.25">
      <c r="A1465" s="3">
        <f>RSI!A1465</f>
        <v>44448</v>
      </c>
      <c r="B1465" s="2">
        <f>RSI!B1465</f>
        <v>3.2</v>
      </c>
      <c r="C1465" s="2">
        <f>RSI!I1465</f>
        <v>76.143509762939999</v>
      </c>
      <c r="D1465" s="2">
        <f>MACD!E1465</f>
        <v>-2.1075109008121817E-2</v>
      </c>
      <c r="E1465" s="2">
        <f>MACD!F1465</f>
        <v>-2.4931283616923729E-2</v>
      </c>
      <c r="F1465" s="2">
        <f>'Moving Avg'!D1465</f>
        <v>3.2</v>
      </c>
      <c r="G1465" s="2">
        <f>'Moving Avg'!F1465</f>
        <v>3.180000000000001</v>
      </c>
      <c r="H1465" s="2">
        <f>'Moving Avg'!G1465</f>
        <v>3.1799999999999993</v>
      </c>
      <c r="I1465" s="2">
        <f>'Moving Avg'!H1465</f>
        <v>3.3242499999999979</v>
      </c>
      <c r="J1465" s="5" t="str">
        <f>OBV!F1465</f>
        <v>NEUTRAL</v>
      </c>
      <c r="K1465" s="5" t="str">
        <f>OBV!G1465</f>
        <v>NEUTRAL</v>
      </c>
      <c r="L1465" s="5" t="str">
        <f>OBV!H1465</f>
        <v>NEUTRAL</v>
      </c>
      <c r="M1465" s="7">
        <f t="shared" si="220"/>
        <v>0</v>
      </c>
      <c r="N1465" s="7">
        <f t="shared" si="221"/>
        <v>0</v>
      </c>
      <c r="O1465" s="7">
        <f t="shared" si="222"/>
        <v>0</v>
      </c>
      <c r="P1465" s="7">
        <f t="shared" si="223"/>
        <v>33</v>
      </c>
      <c r="Q1465" s="8">
        <f t="shared" si="224"/>
        <v>4.95</v>
      </c>
      <c r="R1465" s="8">
        <f t="shared" si="225"/>
        <v>8.25</v>
      </c>
      <c r="S1465" s="8">
        <f t="shared" si="226"/>
        <v>14.85</v>
      </c>
      <c r="T1465" s="8">
        <f t="shared" si="227"/>
        <v>8.25</v>
      </c>
      <c r="U1465" s="7">
        <f t="shared" si="228"/>
        <v>9.35</v>
      </c>
      <c r="V1465" s="7">
        <f t="shared" si="229"/>
        <v>9.0749999999999993</v>
      </c>
    </row>
    <row r="1466" spans="1:22" ht="13.5" x14ac:dyDescent="0.25">
      <c r="A1466" s="3">
        <f>RSI!A1466</f>
        <v>44449</v>
      </c>
      <c r="B1466" s="2">
        <f>RSI!B1466</f>
        <v>3.2</v>
      </c>
      <c r="C1466" s="2">
        <f>RSI!I1466</f>
        <v>76.143509762939999</v>
      </c>
      <c r="D1466" s="2">
        <f>MACD!E1466</f>
        <v>-1.6700305165894047E-2</v>
      </c>
      <c r="E1466" s="2">
        <f>MACD!F1466</f>
        <v>-2.3285087926717792E-2</v>
      </c>
      <c r="F1466" s="2">
        <f>'Moving Avg'!D1466</f>
        <v>3.2</v>
      </c>
      <c r="G1466" s="2">
        <f>'Moving Avg'!F1466</f>
        <v>3.182500000000001</v>
      </c>
      <c r="H1466" s="2">
        <f>'Moving Avg'!G1466</f>
        <v>3.1773999999999996</v>
      </c>
      <c r="I1466" s="2">
        <f>'Moving Avg'!H1466</f>
        <v>3.3234999999999975</v>
      </c>
      <c r="J1466" s="5" t="str">
        <f>OBV!F1466</f>
        <v>NEUTRAL</v>
      </c>
      <c r="K1466" s="5" t="str">
        <f>OBV!G1466</f>
        <v>NEUTRAL</v>
      </c>
      <c r="L1466" s="5" t="str">
        <f>OBV!H1466</f>
        <v>NEUTRAL</v>
      </c>
      <c r="M1466" s="7">
        <f t="shared" si="220"/>
        <v>0</v>
      </c>
      <c r="N1466" s="7">
        <f t="shared" si="221"/>
        <v>0</v>
      </c>
      <c r="O1466" s="7">
        <f t="shared" si="222"/>
        <v>0</v>
      </c>
      <c r="P1466" s="7">
        <f t="shared" si="223"/>
        <v>33</v>
      </c>
      <c r="Q1466" s="8">
        <f t="shared" si="224"/>
        <v>4.95</v>
      </c>
      <c r="R1466" s="8">
        <f t="shared" si="225"/>
        <v>8.25</v>
      </c>
      <c r="S1466" s="8">
        <f t="shared" si="226"/>
        <v>14.85</v>
      </c>
      <c r="T1466" s="8">
        <f t="shared" si="227"/>
        <v>8.25</v>
      </c>
      <c r="U1466" s="7">
        <f t="shared" si="228"/>
        <v>9.35</v>
      </c>
      <c r="V1466" s="7">
        <f t="shared" si="229"/>
        <v>9.0749999999999993</v>
      </c>
    </row>
    <row r="1467" spans="1:22" ht="13.5" x14ac:dyDescent="0.25">
      <c r="A1467" s="3">
        <f>RSI!A1467</f>
        <v>44452</v>
      </c>
      <c r="B1467" s="2">
        <f>RSI!B1467</f>
        <v>3.2</v>
      </c>
      <c r="C1467" s="2">
        <f>RSI!I1467</f>
        <v>76.143509762939999</v>
      </c>
      <c r="D1467" s="2">
        <f>MACD!E1467</f>
        <v>-1.3082435430064265E-2</v>
      </c>
      <c r="E1467" s="2">
        <f>MACD!F1467</f>
        <v>-2.1244557427387088E-2</v>
      </c>
      <c r="F1467" s="2">
        <f>'Moving Avg'!D1467</f>
        <v>3.2</v>
      </c>
      <c r="G1467" s="2">
        <f>'Moving Avg'!F1467</f>
        <v>3.1850000000000014</v>
      </c>
      <c r="H1467" s="2">
        <f>'Moving Avg'!G1467</f>
        <v>3.1747999999999994</v>
      </c>
      <c r="I1467" s="2">
        <f>'Moving Avg'!H1467</f>
        <v>3.322749999999997</v>
      </c>
      <c r="J1467" s="5" t="str">
        <f>OBV!F1467</f>
        <v>NEUTRAL</v>
      </c>
      <c r="K1467" s="5" t="str">
        <f>OBV!G1467</f>
        <v>NEUTRAL</v>
      </c>
      <c r="L1467" s="5" t="str">
        <f>OBV!H1467</f>
        <v>NEUTRAL</v>
      </c>
      <c r="M1467" s="7">
        <f t="shared" si="220"/>
        <v>0</v>
      </c>
      <c r="N1467" s="7">
        <f t="shared" si="221"/>
        <v>0</v>
      </c>
      <c r="O1467" s="7">
        <f t="shared" si="222"/>
        <v>0</v>
      </c>
      <c r="P1467" s="7">
        <f t="shared" si="223"/>
        <v>33</v>
      </c>
      <c r="Q1467" s="8">
        <f t="shared" si="224"/>
        <v>4.95</v>
      </c>
      <c r="R1467" s="8">
        <f t="shared" si="225"/>
        <v>8.25</v>
      </c>
      <c r="S1467" s="8">
        <f t="shared" si="226"/>
        <v>14.85</v>
      </c>
      <c r="T1467" s="8">
        <f t="shared" si="227"/>
        <v>8.25</v>
      </c>
      <c r="U1467" s="7">
        <f t="shared" si="228"/>
        <v>9.35</v>
      </c>
      <c r="V1467" s="7">
        <f t="shared" si="229"/>
        <v>9.0749999999999993</v>
      </c>
    </row>
    <row r="1468" spans="1:22" ht="13.5" x14ac:dyDescent="0.25">
      <c r="A1468" s="3">
        <f>RSI!A1468</f>
        <v>44453</v>
      </c>
      <c r="B1468" s="2">
        <f>RSI!B1468</f>
        <v>3.2</v>
      </c>
      <c r="C1468" s="2">
        <f>RSI!I1468</f>
        <v>76.143509762939999</v>
      </c>
      <c r="D1468" s="2">
        <f>MACD!E1468</f>
        <v>-1.0098834521023115E-2</v>
      </c>
      <c r="E1468" s="2">
        <f>MACD!F1468</f>
        <v>-1.9015412846114296E-2</v>
      </c>
      <c r="F1468" s="2">
        <f>'Moving Avg'!D1468</f>
        <v>3.2</v>
      </c>
      <c r="G1468" s="2">
        <f>'Moving Avg'!F1468</f>
        <v>3.1875000000000009</v>
      </c>
      <c r="H1468" s="2">
        <f>'Moving Avg'!G1468</f>
        <v>3.1721999999999992</v>
      </c>
      <c r="I1468" s="2">
        <f>'Moving Avg'!H1468</f>
        <v>3.321999999999997</v>
      </c>
      <c r="J1468" s="5" t="str">
        <f>OBV!F1468</f>
        <v>NEUTRAL</v>
      </c>
      <c r="K1468" s="5" t="str">
        <f>OBV!G1468</f>
        <v>NEUTRAL</v>
      </c>
      <c r="L1468" s="5" t="str">
        <f>OBV!H1468</f>
        <v>NEUTRAL</v>
      </c>
      <c r="M1468" s="7">
        <f t="shared" si="220"/>
        <v>0</v>
      </c>
      <c r="N1468" s="7">
        <f t="shared" si="221"/>
        <v>0</v>
      </c>
      <c r="O1468" s="7">
        <f t="shared" si="222"/>
        <v>0</v>
      </c>
      <c r="P1468" s="7">
        <f t="shared" si="223"/>
        <v>33</v>
      </c>
      <c r="Q1468" s="8">
        <f t="shared" si="224"/>
        <v>4.95</v>
      </c>
      <c r="R1468" s="8">
        <f t="shared" si="225"/>
        <v>8.25</v>
      </c>
      <c r="S1468" s="8">
        <f t="shared" si="226"/>
        <v>14.85</v>
      </c>
      <c r="T1468" s="8">
        <f t="shared" si="227"/>
        <v>8.25</v>
      </c>
      <c r="U1468" s="7">
        <f t="shared" si="228"/>
        <v>9.35</v>
      </c>
      <c r="V1468" s="7">
        <f t="shared" si="229"/>
        <v>9.0749999999999993</v>
      </c>
    </row>
    <row r="1469" spans="1:22" ht="13.5" x14ac:dyDescent="0.25">
      <c r="A1469" s="3">
        <f>RSI!A1469</f>
        <v>44454</v>
      </c>
      <c r="B1469" s="2">
        <f>RSI!B1469</f>
        <v>3.2</v>
      </c>
      <c r="C1469" s="2">
        <f>RSI!I1469</f>
        <v>76.143509762939999</v>
      </c>
      <c r="D1469" s="2">
        <f>MACD!E1469</f>
        <v>-7.6461690279447936E-3</v>
      </c>
      <c r="E1469" s="2">
        <f>MACD!F1469</f>
        <v>-1.6741564082480394E-2</v>
      </c>
      <c r="F1469" s="2">
        <f>'Moving Avg'!D1469</f>
        <v>3.2</v>
      </c>
      <c r="G1469" s="2">
        <f>'Moving Avg'!F1469</f>
        <v>3.1900000000000013</v>
      </c>
      <c r="H1469" s="2">
        <f>'Moving Avg'!G1469</f>
        <v>3.1695999999999991</v>
      </c>
      <c r="I1469" s="2">
        <f>'Moving Avg'!H1469</f>
        <v>3.3212499999999974</v>
      </c>
      <c r="J1469" s="5" t="str">
        <f>OBV!F1469</f>
        <v>NEUTRAL</v>
      </c>
      <c r="K1469" s="5" t="str">
        <f>OBV!G1469</f>
        <v>NEUTRAL</v>
      </c>
      <c r="L1469" s="5" t="str">
        <f>OBV!H1469</f>
        <v>NEUTRAL</v>
      </c>
      <c r="M1469" s="7">
        <f t="shared" si="220"/>
        <v>0</v>
      </c>
      <c r="N1469" s="7">
        <f t="shared" si="221"/>
        <v>0</v>
      </c>
      <c r="O1469" s="7">
        <f t="shared" si="222"/>
        <v>0</v>
      </c>
      <c r="P1469" s="7">
        <f t="shared" si="223"/>
        <v>33</v>
      </c>
      <c r="Q1469" s="8">
        <f t="shared" si="224"/>
        <v>4.95</v>
      </c>
      <c r="R1469" s="8">
        <f t="shared" si="225"/>
        <v>8.25</v>
      </c>
      <c r="S1469" s="8">
        <f t="shared" si="226"/>
        <v>14.85</v>
      </c>
      <c r="T1469" s="8">
        <f t="shared" si="227"/>
        <v>8.25</v>
      </c>
      <c r="U1469" s="7">
        <f t="shared" si="228"/>
        <v>9.35</v>
      </c>
      <c r="V1469" s="7">
        <f t="shared" si="229"/>
        <v>9.0749999999999993</v>
      </c>
    </row>
    <row r="1470" spans="1:22" ht="13.5" x14ac:dyDescent="0.25">
      <c r="A1470" s="3">
        <f>RSI!A1470</f>
        <v>44455</v>
      </c>
      <c r="B1470" s="2">
        <f>RSI!B1470</f>
        <v>3.2</v>
      </c>
      <c r="C1470" s="2">
        <f>RSI!I1470</f>
        <v>76.143509762939999</v>
      </c>
      <c r="D1470" s="2">
        <f>MACD!E1470</f>
        <v>-5.6374291797731679E-3</v>
      </c>
      <c r="E1470" s="2">
        <f>MACD!F1470</f>
        <v>-1.4520737101938949E-2</v>
      </c>
      <c r="F1470" s="2">
        <f>'Moving Avg'!D1470</f>
        <v>3.2</v>
      </c>
      <c r="G1470" s="2">
        <f>'Moving Avg'!F1470</f>
        <v>3.1925000000000012</v>
      </c>
      <c r="H1470" s="2">
        <f>'Moving Avg'!G1470</f>
        <v>3.1687999999999992</v>
      </c>
      <c r="I1470" s="2">
        <f>'Moving Avg'!H1470</f>
        <v>3.3204999999999973</v>
      </c>
      <c r="J1470" s="5" t="str">
        <f>OBV!F1470</f>
        <v>NEUTRAL</v>
      </c>
      <c r="K1470" s="5" t="str">
        <f>OBV!G1470</f>
        <v>NEUTRAL</v>
      </c>
      <c r="L1470" s="5" t="str">
        <f>OBV!H1470</f>
        <v>NEUTRAL</v>
      </c>
      <c r="M1470" s="7">
        <f t="shared" si="220"/>
        <v>0</v>
      </c>
      <c r="N1470" s="7">
        <f t="shared" si="221"/>
        <v>0</v>
      </c>
      <c r="O1470" s="7">
        <f t="shared" si="222"/>
        <v>0</v>
      </c>
      <c r="P1470" s="7">
        <f t="shared" si="223"/>
        <v>33</v>
      </c>
      <c r="Q1470" s="8">
        <f t="shared" si="224"/>
        <v>4.95</v>
      </c>
      <c r="R1470" s="8">
        <f t="shared" si="225"/>
        <v>8.25</v>
      </c>
      <c r="S1470" s="8">
        <f t="shared" si="226"/>
        <v>14.85</v>
      </c>
      <c r="T1470" s="8">
        <f t="shared" si="227"/>
        <v>8.25</v>
      </c>
      <c r="U1470" s="7">
        <f t="shared" si="228"/>
        <v>9.35</v>
      </c>
      <c r="V1470" s="7">
        <f t="shared" si="229"/>
        <v>9.0749999999999993</v>
      </c>
    </row>
    <row r="1471" spans="1:22" ht="13.5" x14ac:dyDescent="0.25">
      <c r="A1471" s="3">
        <f>RSI!A1471</f>
        <v>44456</v>
      </c>
      <c r="B1471" s="2">
        <f>RSI!B1471</f>
        <v>3.2</v>
      </c>
      <c r="C1471" s="2">
        <f>RSI!I1471</f>
        <v>76.143509762939999</v>
      </c>
      <c r="D1471" s="2">
        <f>MACD!E1471</f>
        <v>-3.9993859462508219E-3</v>
      </c>
      <c r="E1471" s="2">
        <f>MACD!F1471</f>
        <v>-1.2416466870801324E-2</v>
      </c>
      <c r="F1471" s="2">
        <f>'Moving Avg'!D1471</f>
        <v>3.2</v>
      </c>
      <c r="G1471" s="2">
        <f>'Moving Avg'!F1471</f>
        <v>3.1950000000000012</v>
      </c>
      <c r="H1471" s="2">
        <f>'Moving Avg'!G1471</f>
        <v>3.1679999999999988</v>
      </c>
      <c r="I1471" s="2">
        <f>'Moving Avg'!H1471</f>
        <v>3.3197499999999973</v>
      </c>
      <c r="J1471" s="5" t="str">
        <f>OBV!F1471</f>
        <v>NEUTRAL</v>
      </c>
      <c r="K1471" s="5" t="str">
        <f>OBV!G1471</f>
        <v>NEUTRAL</v>
      </c>
      <c r="L1471" s="5" t="str">
        <f>OBV!H1471</f>
        <v>NEUTRAL</v>
      </c>
      <c r="M1471" s="7">
        <f t="shared" si="220"/>
        <v>0</v>
      </c>
      <c r="N1471" s="7">
        <f t="shared" si="221"/>
        <v>0</v>
      </c>
      <c r="O1471" s="7">
        <f t="shared" si="222"/>
        <v>0</v>
      </c>
      <c r="P1471" s="7">
        <f t="shared" si="223"/>
        <v>33</v>
      </c>
      <c r="Q1471" s="8">
        <f t="shared" si="224"/>
        <v>4.95</v>
      </c>
      <c r="R1471" s="8">
        <f t="shared" si="225"/>
        <v>8.25</v>
      </c>
      <c r="S1471" s="8">
        <f t="shared" si="226"/>
        <v>14.85</v>
      </c>
      <c r="T1471" s="8">
        <f t="shared" si="227"/>
        <v>8.25</v>
      </c>
      <c r="U1471" s="7">
        <f t="shared" si="228"/>
        <v>9.35</v>
      </c>
      <c r="V1471" s="7">
        <f t="shared" si="229"/>
        <v>9.0749999999999993</v>
      </c>
    </row>
    <row r="1472" spans="1:22" ht="13.5" x14ac:dyDescent="0.25">
      <c r="A1472" s="3">
        <f>RSI!A1472</f>
        <v>44459</v>
      </c>
      <c r="B1472" s="2">
        <f>RSI!B1472</f>
        <v>3.2</v>
      </c>
      <c r="C1472" s="2">
        <f>RSI!I1472</f>
        <v>76.143509762939999</v>
      </c>
      <c r="D1472" s="2">
        <f>MACD!E1472</f>
        <v>-2.6704416926790486E-3</v>
      </c>
      <c r="E1472" s="2">
        <f>MACD!F1472</f>
        <v>-1.0467261835176869E-2</v>
      </c>
      <c r="F1472" s="2">
        <f>'Moving Avg'!D1472</f>
        <v>3.2</v>
      </c>
      <c r="G1472" s="2">
        <f>'Moving Avg'!F1472</f>
        <v>3.1975000000000011</v>
      </c>
      <c r="H1472" s="2">
        <f>'Moving Avg'!G1472</f>
        <v>3.1689999999999992</v>
      </c>
      <c r="I1472" s="2">
        <f>'Moving Avg'!H1472</f>
        <v>3.3189999999999973</v>
      </c>
      <c r="J1472" s="5" t="str">
        <f>OBV!F1472</f>
        <v>NEUTRAL</v>
      </c>
      <c r="K1472" s="5" t="str">
        <f>OBV!G1472</f>
        <v>NEUTRAL</v>
      </c>
      <c r="L1472" s="5" t="str">
        <f>OBV!H1472</f>
        <v>NEUTRAL</v>
      </c>
      <c r="M1472" s="7">
        <f t="shared" si="220"/>
        <v>0</v>
      </c>
      <c r="N1472" s="7">
        <f t="shared" si="221"/>
        <v>0</v>
      </c>
      <c r="O1472" s="7">
        <f t="shared" si="222"/>
        <v>0</v>
      </c>
      <c r="P1472" s="7">
        <f t="shared" si="223"/>
        <v>33</v>
      </c>
      <c r="Q1472" s="8">
        <f t="shared" si="224"/>
        <v>4.95</v>
      </c>
      <c r="R1472" s="8">
        <f t="shared" si="225"/>
        <v>8.25</v>
      </c>
      <c r="S1472" s="8">
        <f t="shared" si="226"/>
        <v>14.85</v>
      </c>
      <c r="T1472" s="8">
        <f t="shared" si="227"/>
        <v>8.25</v>
      </c>
      <c r="U1472" s="7">
        <f t="shared" si="228"/>
        <v>9.35</v>
      </c>
      <c r="V1472" s="7">
        <f t="shared" si="229"/>
        <v>9.0749999999999993</v>
      </c>
    </row>
    <row r="1473" spans="1:22" ht="13.5" x14ac:dyDescent="0.25">
      <c r="A1473" s="3">
        <f>RSI!A1473</f>
        <v>44460</v>
      </c>
      <c r="B1473" s="2">
        <f>RSI!B1473</f>
        <v>3.2</v>
      </c>
      <c r="C1473" s="2">
        <f>RSI!I1473</f>
        <v>76.143509762939999</v>
      </c>
      <c r="D1473" s="2">
        <f>MACD!E1473</f>
        <v>-1.5988136684539356E-3</v>
      </c>
      <c r="E1473" s="2">
        <f>MACD!F1473</f>
        <v>-8.6935722018322819E-3</v>
      </c>
      <c r="F1473" s="2">
        <f>'Moving Avg'!D1473</f>
        <v>3.2</v>
      </c>
      <c r="G1473" s="2">
        <f>'Moving Avg'!F1473</f>
        <v>3.2000000000000006</v>
      </c>
      <c r="H1473" s="2">
        <f>'Moving Avg'!G1473</f>
        <v>3.169999999999999</v>
      </c>
      <c r="I1473" s="2">
        <f>'Moving Avg'!H1473</f>
        <v>3.3177499999999975</v>
      </c>
      <c r="J1473" s="5" t="str">
        <f>OBV!F1473</f>
        <v>NEUTRAL</v>
      </c>
      <c r="K1473" s="5" t="str">
        <f>OBV!G1473</f>
        <v>NEUTRAL</v>
      </c>
      <c r="L1473" s="5" t="str">
        <f>OBV!H1473</f>
        <v>NEUTRAL</v>
      </c>
      <c r="M1473" s="7">
        <f t="shared" si="220"/>
        <v>0</v>
      </c>
      <c r="N1473" s="7">
        <f t="shared" si="221"/>
        <v>0</v>
      </c>
      <c r="O1473" s="7">
        <f t="shared" si="222"/>
        <v>0</v>
      </c>
      <c r="P1473" s="7">
        <f t="shared" si="223"/>
        <v>33</v>
      </c>
      <c r="Q1473" s="8">
        <f t="shared" si="224"/>
        <v>4.95</v>
      </c>
      <c r="R1473" s="8">
        <f t="shared" si="225"/>
        <v>8.25</v>
      </c>
      <c r="S1473" s="8">
        <f t="shared" si="226"/>
        <v>14.85</v>
      </c>
      <c r="T1473" s="8">
        <f t="shared" si="227"/>
        <v>8.25</v>
      </c>
      <c r="U1473" s="7">
        <f t="shared" si="228"/>
        <v>9.35</v>
      </c>
      <c r="V1473" s="7">
        <f t="shared" si="229"/>
        <v>9.0749999999999993</v>
      </c>
    </row>
    <row r="1474" spans="1:22" ht="13.5" x14ac:dyDescent="0.25">
      <c r="A1474" s="3">
        <f>RSI!A1474</f>
        <v>44461</v>
      </c>
      <c r="B1474" s="2">
        <f>RSI!B1474</f>
        <v>3.2</v>
      </c>
      <c r="C1474" s="2">
        <f>RSI!I1474</f>
        <v>76.143509762940013</v>
      </c>
      <c r="D1474" s="2">
        <f>MACD!E1474</f>
        <v>-7.4099896379387076E-4</v>
      </c>
      <c r="E1474" s="2">
        <f>MACD!F1474</f>
        <v>-7.1030575542246005E-3</v>
      </c>
      <c r="F1474" s="2">
        <f>'Moving Avg'!D1474</f>
        <v>3.2</v>
      </c>
      <c r="G1474" s="2">
        <f>'Moving Avg'!F1474</f>
        <v>3.2000000000000006</v>
      </c>
      <c r="H1474" s="2">
        <f>'Moving Avg'!G1474</f>
        <v>3.1709999999999989</v>
      </c>
      <c r="I1474" s="2">
        <f>'Moving Avg'!H1474</f>
        <v>3.3164999999999973</v>
      </c>
      <c r="J1474" s="5" t="str">
        <f>OBV!F1474</f>
        <v>NEUTRAL</v>
      </c>
      <c r="K1474" s="5" t="str">
        <f>OBV!G1474</f>
        <v>NEUTRAL</v>
      </c>
      <c r="L1474" s="5" t="str">
        <f>OBV!H1474</f>
        <v>NEUTRAL</v>
      </c>
      <c r="M1474" s="7">
        <f t="shared" ref="M1474:M1537" si="230">IF(C1474&lt;30,50, IF(C1474&gt;70, 0, 25))</f>
        <v>0</v>
      </c>
      <c r="N1474" s="7">
        <f t="shared" ref="N1474:N1537" si="231">IF(E1474-D1474&gt;0.02, 100, IF(E1474-D1474&lt;0,0,45))</f>
        <v>0</v>
      </c>
      <c r="O1474" s="7">
        <f t="shared" ref="O1474:O1537" si="232">IF(F1474-I1474&gt;10,100,IF(F1474-I1474&gt;5,75, IF(F1474-I1474&gt;0,50,0)))</f>
        <v>0</v>
      </c>
      <c r="P1474" s="7">
        <f t="shared" ref="P1474:P1537" si="233">IF(L1474="confirmed bullish", 34, IF(L1474="bullish divergence",17, 0))+IF(J1474="bullish",33,IF(J1474="bearish",0,16.5))+IF(K1474="strong",33,IF(K1474="weak",0,16.5))</f>
        <v>33</v>
      </c>
      <c r="Q1474" s="8">
        <f t="shared" si="224"/>
        <v>4.95</v>
      </c>
      <c r="R1474" s="8">
        <f t="shared" si="225"/>
        <v>8.25</v>
      </c>
      <c r="S1474" s="8">
        <f t="shared" si="226"/>
        <v>14.85</v>
      </c>
      <c r="T1474" s="8">
        <f t="shared" si="227"/>
        <v>8.25</v>
      </c>
      <c r="U1474" s="7">
        <f t="shared" si="228"/>
        <v>9.35</v>
      </c>
      <c r="V1474" s="7">
        <f t="shared" si="229"/>
        <v>9.0749999999999993</v>
      </c>
    </row>
    <row r="1475" spans="1:22" ht="13.5" x14ac:dyDescent="0.25">
      <c r="A1475" s="3">
        <f>RSI!A1475</f>
        <v>44462</v>
      </c>
      <c r="B1475" s="2">
        <f>RSI!B1475</f>
        <v>3.1</v>
      </c>
      <c r="C1475" s="2">
        <f>RSI!I1475</f>
        <v>9.2653010077021776</v>
      </c>
      <c r="D1475" s="2">
        <f>MACD!E1475</f>
        <v>7.3469299240596087E-3</v>
      </c>
      <c r="E1475" s="2">
        <f>MACD!F1475</f>
        <v>-4.2130600585677594E-3</v>
      </c>
      <c r="F1475" s="2">
        <f>'Moving Avg'!D1475</f>
        <v>3.18</v>
      </c>
      <c r="G1475" s="2">
        <f>'Moving Avg'!F1475</f>
        <v>3.1950000000000012</v>
      </c>
      <c r="H1475" s="2">
        <f>'Moving Avg'!G1475</f>
        <v>3.169999999999999</v>
      </c>
      <c r="I1475" s="2">
        <f>'Moving Avg'!H1475</f>
        <v>3.3147499999999974</v>
      </c>
      <c r="J1475" s="5" t="str">
        <f>OBV!F1475</f>
        <v>BEARISH</v>
      </c>
      <c r="K1475" s="5" t="str">
        <f>OBV!G1475</f>
        <v>NEUTRAL</v>
      </c>
      <c r="L1475" s="5" t="str">
        <f>OBV!H1475</f>
        <v>CONFIRMED BEARISH</v>
      </c>
      <c r="M1475" s="7">
        <f t="shared" si="230"/>
        <v>50</v>
      </c>
      <c r="N1475" s="7">
        <f t="shared" si="231"/>
        <v>0</v>
      </c>
      <c r="O1475" s="7">
        <f t="shared" si="232"/>
        <v>0</v>
      </c>
      <c r="P1475" s="7">
        <f t="shared" si="233"/>
        <v>16.5</v>
      </c>
      <c r="Q1475" s="8">
        <f t="shared" ref="Q1475:Q1538" si="234">0.35*M1475+N1475*0.35+O1475*0.15+P1475*0.15</f>
        <v>19.975000000000001</v>
      </c>
      <c r="R1475" s="8">
        <f t="shared" ref="R1475:R1538" si="235">M1475*0.2+N1475*0.2+O1475*0.35+P1475*0.25</f>
        <v>14.125</v>
      </c>
      <c r="S1475" s="8">
        <f t="shared" ref="S1475:S1538" si="236">M1475*0.15+N1475*0.15+O1475*0.25+P1475*0.45</f>
        <v>14.925000000000001</v>
      </c>
      <c r="T1475" s="8">
        <f t="shared" ref="T1475:T1538" si="237">0.25*SUM(M1475:P1475)</f>
        <v>16.625</v>
      </c>
      <c r="U1475" s="7">
        <f t="shared" ref="U1475:U1538" si="238">SUM(Q1475:S1475)/3</f>
        <v>16.341666666666669</v>
      </c>
      <c r="V1475" s="7">
        <f t="shared" ref="V1475:V1538" si="239">SUM(Q1475:T1475)/4</f>
        <v>16.412500000000001</v>
      </c>
    </row>
    <row r="1476" spans="1:22" ht="13.5" x14ac:dyDescent="0.25">
      <c r="A1476" s="3">
        <f>RSI!A1476</f>
        <v>44463</v>
      </c>
      <c r="B1476" s="2">
        <f>RSI!B1476</f>
        <v>3.1</v>
      </c>
      <c r="C1476" s="2">
        <f>RSI!I1476</f>
        <v>9.2653010077021776</v>
      </c>
      <c r="D1476" s="2">
        <f>MACD!E1476</f>
        <v>1.473950178862804E-2</v>
      </c>
      <c r="E1476" s="2">
        <f>MACD!F1476</f>
        <v>-4.2254768912859978E-4</v>
      </c>
      <c r="F1476" s="2">
        <f>'Moving Avg'!D1476</f>
        <v>3.16</v>
      </c>
      <c r="G1476" s="2">
        <f>'Moving Avg'!F1476</f>
        <v>3.1900000000000008</v>
      </c>
      <c r="H1476" s="2">
        <f>'Moving Avg'!G1476</f>
        <v>3.1689999999999992</v>
      </c>
      <c r="I1476" s="2">
        <f>'Moving Avg'!H1476</f>
        <v>3.3129999999999971</v>
      </c>
      <c r="J1476" s="5" t="str">
        <f>OBV!F1476</f>
        <v>BEARISH</v>
      </c>
      <c r="K1476" s="5" t="str">
        <f>OBV!G1476</f>
        <v>NEUTRAL</v>
      </c>
      <c r="L1476" s="5" t="str">
        <f>OBV!H1476</f>
        <v>CONFIRMED BEARISH</v>
      </c>
      <c r="M1476" s="7">
        <f t="shared" si="230"/>
        <v>50</v>
      </c>
      <c r="N1476" s="7">
        <f t="shared" si="231"/>
        <v>0</v>
      </c>
      <c r="O1476" s="7">
        <f t="shared" si="232"/>
        <v>0</v>
      </c>
      <c r="P1476" s="7">
        <f t="shared" si="233"/>
        <v>16.5</v>
      </c>
      <c r="Q1476" s="8">
        <f t="shared" si="234"/>
        <v>19.975000000000001</v>
      </c>
      <c r="R1476" s="8">
        <f t="shared" si="235"/>
        <v>14.125</v>
      </c>
      <c r="S1476" s="8">
        <f t="shared" si="236"/>
        <v>14.925000000000001</v>
      </c>
      <c r="T1476" s="8">
        <f t="shared" si="237"/>
        <v>16.625</v>
      </c>
      <c r="U1476" s="7">
        <f t="shared" si="238"/>
        <v>16.341666666666669</v>
      </c>
      <c r="V1476" s="7">
        <f t="shared" si="239"/>
        <v>16.412500000000001</v>
      </c>
    </row>
    <row r="1477" spans="1:22" ht="13.5" x14ac:dyDescent="0.25">
      <c r="A1477" s="3">
        <f>RSI!A1477</f>
        <v>44466</v>
      </c>
      <c r="B1477" s="2">
        <f>RSI!B1477</f>
        <v>3.1</v>
      </c>
      <c r="C1477" s="2">
        <f>RSI!I1477</f>
        <v>9.2653010077021776</v>
      </c>
      <c r="D1477" s="2">
        <f>MACD!E1477</f>
        <v>2.1503032431367863E-2</v>
      </c>
      <c r="E1477" s="2">
        <f>MACD!F1477</f>
        <v>3.9625683349706932E-3</v>
      </c>
      <c r="F1477" s="2">
        <f>'Moving Avg'!D1477</f>
        <v>3.1399999999999997</v>
      </c>
      <c r="G1477" s="2">
        <f>'Moving Avg'!F1477</f>
        <v>3.1850000000000009</v>
      </c>
      <c r="H1477" s="2">
        <f>'Moving Avg'!G1477</f>
        <v>3.1679999999999988</v>
      </c>
      <c r="I1477" s="2">
        <f>'Moving Avg'!H1477</f>
        <v>3.3112499999999971</v>
      </c>
      <c r="J1477" s="5" t="str">
        <f>OBV!F1477</f>
        <v>BEARISH</v>
      </c>
      <c r="K1477" s="5" t="str">
        <f>OBV!G1477</f>
        <v>NEUTRAL</v>
      </c>
      <c r="L1477" s="5" t="str">
        <f>OBV!H1477</f>
        <v>CONFIRMED BEARISH</v>
      </c>
      <c r="M1477" s="7">
        <f t="shared" si="230"/>
        <v>50</v>
      </c>
      <c r="N1477" s="7">
        <f t="shared" si="231"/>
        <v>0</v>
      </c>
      <c r="O1477" s="7">
        <f t="shared" si="232"/>
        <v>0</v>
      </c>
      <c r="P1477" s="7">
        <f t="shared" si="233"/>
        <v>16.5</v>
      </c>
      <c r="Q1477" s="8">
        <f t="shared" si="234"/>
        <v>19.975000000000001</v>
      </c>
      <c r="R1477" s="8">
        <f t="shared" si="235"/>
        <v>14.125</v>
      </c>
      <c r="S1477" s="8">
        <f t="shared" si="236"/>
        <v>14.925000000000001</v>
      </c>
      <c r="T1477" s="8">
        <f t="shared" si="237"/>
        <v>16.625</v>
      </c>
      <c r="U1477" s="7">
        <f t="shared" si="238"/>
        <v>16.341666666666669</v>
      </c>
      <c r="V1477" s="7">
        <f t="shared" si="239"/>
        <v>16.412500000000001</v>
      </c>
    </row>
    <row r="1478" spans="1:22" ht="13.5" x14ac:dyDescent="0.25">
      <c r="A1478" s="3">
        <f>RSI!A1478</f>
        <v>44467</v>
      </c>
      <c r="B1478" s="2">
        <f>RSI!B1478</f>
        <v>3.1</v>
      </c>
      <c r="C1478" s="2">
        <f>RSI!I1478</f>
        <v>9.2653010077021776</v>
      </c>
      <c r="D1478" s="2">
        <f>MACD!E1478</f>
        <v>2.7696647237715144E-2</v>
      </c>
      <c r="E1478" s="2">
        <f>MACD!F1478</f>
        <v>8.7093841155195841E-3</v>
      </c>
      <c r="F1478" s="2">
        <f>'Moving Avg'!D1478</f>
        <v>3.12</v>
      </c>
      <c r="G1478" s="2">
        <f>'Moving Avg'!F1478</f>
        <v>3.1800000000000006</v>
      </c>
      <c r="H1478" s="2">
        <f>'Moving Avg'!G1478</f>
        <v>3.1669999999999994</v>
      </c>
      <c r="I1478" s="2">
        <f>'Moving Avg'!H1478</f>
        <v>3.3094999999999972</v>
      </c>
      <c r="J1478" s="5" t="str">
        <f>OBV!F1478</f>
        <v>BEARISH</v>
      </c>
      <c r="K1478" s="5" t="str">
        <f>OBV!G1478</f>
        <v>NEUTRAL</v>
      </c>
      <c r="L1478" s="5" t="str">
        <f>OBV!H1478</f>
        <v>CONFIRMED BEARISH</v>
      </c>
      <c r="M1478" s="7">
        <f t="shared" si="230"/>
        <v>50</v>
      </c>
      <c r="N1478" s="7">
        <f t="shared" si="231"/>
        <v>0</v>
      </c>
      <c r="O1478" s="7">
        <f t="shared" si="232"/>
        <v>0</v>
      </c>
      <c r="P1478" s="7">
        <f t="shared" si="233"/>
        <v>16.5</v>
      </c>
      <c r="Q1478" s="8">
        <f t="shared" si="234"/>
        <v>19.975000000000001</v>
      </c>
      <c r="R1478" s="8">
        <f t="shared" si="235"/>
        <v>14.125</v>
      </c>
      <c r="S1478" s="8">
        <f t="shared" si="236"/>
        <v>14.925000000000001</v>
      </c>
      <c r="T1478" s="8">
        <f t="shared" si="237"/>
        <v>16.625</v>
      </c>
      <c r="U1478" s="7">
        <f t="shared" si="238"/>
        <v>16.341666666666669</v>
      </c>
      <c r="V1478" s="7">
        <f t="shared" si="239"/>
        <v>16.412500000000001</v>
      </c>
    </row>
    <row r="1479" spans="1:22" ht="13.5" x14ac:dyDescent="0.25">
      <c r="A1479" s="3">
        <f>RSI!A1479</f>
        <v>44468</v>
      </c>
      <c r="B1479" s="2">
        <f>RSI!B1479</f>
        <v>3.1</v>
      </c>
      <c r="C1479" s="2">
        <f>RSI!I1479</f>
        <v>9.2653010077021776</v>
      </c>
      <c r="D1479" s="2">
        <f>MACD!E1479</f>
        <v>3.337316428271464E-2</v>
      </c>
      <c r="E1479" s="2">
        <f>MACD!F1479</f>
        <v>1.3642140148958596E-2</v>
      </c>
      <c r="F1479" s="2">
        <f>'Moving Avg'!D1479</f>
        <v>3.1</v>
      </c>
      <c r="G1479" s="2">
        <f>'Moving Avg'!F1479</f>
        <v>3.1750000000000007</v>
      </c>
      <c r="H1479" s="2">
        <f>'Moving Avg'!G1479</f>
        <v>3.165999999999999</v>
      </c>
      <c r="I1479" s="2">
        <f>'Moving Avg'!H1479</f>
        <v>3.3072999999999975</v>
      </c>
      <c r="J1479" s="5" t="str">
        <f>OBV!F1479</f>
        <v>BEARISH</v>
      </c>
      <c r="K1479" s="5" t="str">
        <f>OBV!G1479</f>
        <v>NEUTRAL</v>
      </c>
      <c r="L1479" s="5" t="str">
        <f>OBV!H1479</f>
        <v>CONFIRMED BEARISH</v>
      </c>
      <c r="M1479" s="7">
        <f t="shared" si="230"/>
        <v>50</v>
      </c>
      <c r="N1479" s="7">
        <f t="shared" si="231"/>
        <v>0</v>
      </c>
      <c r="O1479" s="7">
        <f t="shared" si="232"/>
        <v>0</v>
      </c>
      <c r="P1479" s="7">
        <f t="shared" si="233"/>
        <v>16.5</v>
      </c>
      <c r="Q1479" s="8">
        <f t="shared" si="234"/>
        <v>19.975000000000001</v>
      </c>
      <c r="R1479" s="8">
        <f t="shared" si="235"/>
        <v>14.125</v>
      </c>
      <c r="S1479" s="8">
        <f t="shared" si="236"/>
        <v>14.925000000000001</v>
      </c>
      <c r="T1479" s="8">
        <f t="shared" si="237"/>
        <v>16.625</v>
      </c>
      <c r="U1479" s="7">
        <f t="shared" si="238"/>
        <v>16.341666666666669</v>
      </c>
      <c r="V1479" s="7">
        <f t="shared" si="239"/>
        <v>16.412500000000001</v>
      </c>
    </row>
    <row r="1480" spans="1:22" ht="13.5" x14ac:dyDescent="0.25">
      <c r="A1480" s="3">
        <f>RSI!A1480</f>
        <v>44469</v>
      </c>
      <c r="B1480" s="2">
        <f>RSI!B1480</f>
        <v>3.15</v>
      </c>
      <c r="C1480" s="2">
        <f>RSI!I1480</f>
        <v>44.543063770310248</v>
      </c>
      <c r="D1480" s="2">
        <f>MACD!E1480</f>
        <v>3.4876154397370129E-2</v>
      </c>
      <c r="E1480" s="2">
        <f>MACD!F1480</f>
        <v>1.7888942998640904E-2</v>
      </c>
      <c r="F1480" s="2">
        <f>'Moving Avg'!D1480</f>
        <v>3.1100000000000003</v>
      </c>
      <c r="G1480" s="2">
        <f>'Moving Avg'!F1480</f>
        <v>3.1725000000000003</v>
      </c>
      <c r="H1480" s="2">
        <f>'Moving Avg'!G1480</f>
        <v>3.1659999999999995</v>
      </c>
      <c r="I1480" s="2">
        <f>'Moving Avg'!H1480</f>
        <v>3.3053499999999967</v>
      </c>
      <c r="J1480" s="5" t="str">
        <f>OBV!F1480</f>
        <v>BULLISH</v>
      </c>
      <c r="K1480" s="5" t="str">
        <f>OBV!G1480</f>
        <v>NEUTRAL</v>
      </c>
      <c r="L1480" s="5" t="str">
        <f>OBV!H1480</f>
        <v>CONFIRMED BULLISH</v>
      </c>
      <c r="M1480" s="7">
        <f t="shared" si="230"/>
        <v>25</v>
      </c>
      <c r="N1480" s="7">
        <f t="shared" si="231"/>
        <v>0</v>
      </c>
      <c r="O1480" s="7">
        <f t="shared" si="232"/>
        <v>0</v>
      </c>
      <c r="P1480" s="7">
        <f t="shared" si="233"/>
        <v>83.5</v>
      </c>
      <c r="Q1480" s="8">
        <f t="shared" si="234"/>
        <v>21.274999999999999</v>
      </c>
      <c r="R1480" s="8">
        <f t="shared" si="235"/>
        <v>25.875</v>
      </c>
      <c r="S1480" s="8">
        <f t="shared" si="236"/>
        <v>41.325000000000003</v>
      </c>
      <c r="T1480" s="8">
        <f t="shared" si="237"/>
        <v>27.125</v>
      </c>
      <c r="U1480" s="7">
        <f t="shared" si="238"/>
        <v>29.491666666666664</v>
      </c>
      <c r="V1480" s="7">
        <f t="shared" si="239"/>
        <v>28.9</v>
      </c>
    </row>
    <row r="1481" spans="1:22" ht="13.5" x14ac:dyDescent="0.25">
      <c r="A1481" s="3">
        <f>RSI!A1481</f>
        <v>44470</v>
      </c>
      <c r="B1481" s="2">
        <f>RSI!B1481</f>
        <v>3.15</v>
      </c>
      <c r="C1481" s="2">
        <f>RSI!I1481</f>
        <v>44.543063770310248</v>
      </c>
      <c r="D1481" s="2">
        <f>MACD!E1481</f>
        <v>3.6226062271845105E-2</v>
      </c>
      <c r="E1481" s="2">
        <f>MACD!F1481</f>
        <v>2.1556366853281744E-2</v>
      </c>
      <c r="F1481" s="2">
        <f>'Moving Avg'!D1481</f>
        <v>3.12</v>
      </c>
      <c r="G1481" s="2">
        <f>'Moving Avg'!F1481</f>
        <v>3.1700000000000004</v>
      </c>
      <c r="H1481" s="2">
        <f>'Moving Avg'!G1481</f>
        <v>3.1659999999999995</v>
      </c>
      <c r="I1481" s="2">
        <f>'Moving Avg'!H1481</f>
        <v>3.3033999999999968</v>
      </c>
      <c r="J1481" s="5" t="str">
        <f>OBV!F1481</f>
        <v>BULLISH</v>
      </c>
      <c r="K1481" s="5" t="str">
        <f>OBV!G1481</f>
        <v>NEUTRAL</v>
      </c>
      <c r="L1481" s="5" t="str">
        <f>OBV!H1481</f>
        <v>CONFIRMED BULLISH</v>
      </c>
      <c r="M1481" s="7">
        <f t="shared" si="230"/>
        <v>25</v>
      </c>
      <c r="N1481" s="7">
        <f t="shared" si="231"/>
        <v>0</v>
      </c>
      <c r="O1481" s="7">
        <f t="shared" si="232"/>
        <v>0</v>
      </c>
      <c r="P1481" s="7">
        <f t="shared" si="233"/>
        <v>83.5</v>
      </c>
      <c r="Q1481" s="8">
        <f t="shared" si="234"/>
        <v>21.274999999999999</v>
      </c>
      <c r="R1481" s="8">
        <f t="shared" si="235"/>
        <v>25.875</v>
      </c>
      <c r="S1481" s="8">
        <f t="shared" si="236"/>
        <v>41.325000000000003</v>
      </c>
      <c r="T1481" s="8">
        <f t="shared" si="237"/>
        <v>27.125</v>
      </c>
      <c r="U1481" s="7">
        <f t="shared" si="238"/>
        <v>29.491666666666664</v>
      </c>
      <c r="V1481" s="7">
        <f t="shared" si="239"/>
        <v>28.9</v>
      </c>
    </row>
    <row r="1482" spans="1:22" ht="13.5" x14ac:dyDescent="0.25">
      <c r="A1482" s="3">
        <f>RSI!A1482</f>
        <v>44473</v>
      </c>
      <c r="B1482" s="2">
        <f>RSI!B1482</f>
        <v>3.15</v>
      </c>
      <c r="C1482" s="2">
        <f>RSI!I1482</f>
        <v>44.543063770310248</v>
      </c>
      <c r="D1482" s="2">
        <f>MACD!E1482</f>
        <v>3.7440650352737137E-2</v>
      </c>
      <c r="E1482" s="2">
        <f>MACD!F1482</f>
        <v>2.4733223553172826E-2</v>
      </c>
      <c r="F1482" s="2">
        <f>'Moving Avg'!D1482</f>
        <v>3.13</v>
      </c>
      <c r="G1482" s="2">
        <f>'Moving Avg'!F1482</f>
        <v>3.1675</v>
      </c>
      <c r="H1482" s="2">
        <f>'Moving Avg'!G1482</f>
        <v>3.1660000000000004</v>
      </c>
      <c r="I1482" s="2">
        <f>'Moving Avg'!H1482</f>
        <v>3.3014499999999964</v>
      </c>
      <c r="J1482" s="5" t="str">
        <f>OBV!F1482</f>
        <v>BULLISH</v>
      </c>
      <c r="K1482" s="5" t="str">
        <f>OBV!G1482</f>
        <v>NEUTRAL</v>
      </c>
      <c r="L1482" s="5" t="str">
        <f>OBV!H1482</f>
        <v>CONFIRMED BULLISH</v>
      </c>
      <c r="M1482" s="7">
        <f t="shared" si="230"/>
        <v>25</v>
      </c>
      <c r="N1482" s="7">
        <f t="shared" si="231"/>
        <v>0</v>
      </c>
      <c r="O1482" s="7">
        <f t="shared" si="232"/>
        <v>0</v>
      </c>
      <c r="P1482" s="7">
        <f t="shared" si="233"/>
        <v>83.5</v>
      </c>
      <c r="Q1482" s="8">
        <f t="shared" si="234"/>
        <v>21.274999999999999</v>
      </c>
      <c r="R1482" s="8">
        <f t="shared" si="235"/>
        <v>25.875</v>
      </c>
      <c r="S1482" s="8">
        <f t="shared" si="236"/>
        <v>41.325000000000003</v>
      </c>
      <c r="T1482" s="8">
        <f t="shared" si="237"/>
        <v>27.125</v>
      </c>
      <c r="U1482" s="7">
        <f t="shared" si="238"/>
        <v>29.491666666666664</v>
      </c>
      <c r="V1482" s="7">
        <f t="shared" si="239"/>
        <v>28.9</v>
      </c>
    </row>
    <row r="1483" spans="1:22" ht="13.5" x14ac:dyDescent="0.25">
      <c r="A1483" s="3">
        <f>RSI!A1483</f>
        <v>44474</v>
      </c>
      <c r="B1483" s="2">
        <f>RSI!B1483</f>
        <v>3.15</v>
      </c>
      <c r="C1483" s="2">
        <f>RSI!I1483</f>
        <v>44.543063770310233</v>
      </c>
      <c r="D1483" s="2">
        <f>MACD!E1483</f>
        <v>3.8535377192721043E-2</v>
      </c>
      <c r="E1483" s="2">
        <f>MACD!F1483</f>
        <v>2.7493654281082469E-2</v>
      </c>
      <c r="F1483" s="2">
        <f>'Moving Avg'!D1483</f>
        <v>3.14</v>
      </c>
      <c r="G1483" s="2">
        <f>'Moving Avg'!F1483</f>
        <v>3.165</v>
      </c>
      <c r="H1483" s="2">
        <f>'Moving Avg'!G1483</f>
        <v>3.1660000000000004</v>
      </c>
      <c r="I1483" s="2">
        <f>'Moving Avg'!H1483</f>
        <v>3.2994999999999965</v>
      </c>
      <c r="J1483" s="5" t="str">
        <f>OBV!F1483</f>
        <v>BULLISH</v>
      </c>
      <c r="K1483" s="5" t="str">
        <f>OBV!G1483</f>
        <v>NEUTRAL</v>
      </c>
      <c r="L1483" s="5" t="str">
        <f>OBV!H1483</f>
        <v>CONFIRMED BULLISH</v>
      </c>
      <c r="M1483" s="7">
        <f t="shared" si="230"/>
        <v>25</v>
      </c>
      <c r="N1483" s="7">
        <f t="shared" si="231"/>
        <v>0</v>
      </c>
      <c r="O1483" s="7">
        <f t="shared" si="232"/>
        <v>0</v>
      </c>
      <c r="P1483" s="7">
        <f t="shared" si="233"/>
        <v>83.5</v>
      </c>
      <c r="Q1483" s="8">
        <f t="shared" si="234"/>
        <v>21.274999999999999</v>
      </c>
      <c r="R1483" s="8">
        <f t="shared" si="235"/>
        <v>25.875</v>
      </c>
      <c r="S1483" s="8">
        <f t="shared" si="236"/>
        <v>41.325000000000003</v>
      </c>
      <c r="T1483" s="8">
        <f t="shared" si="237"/>
        <v>27.125</v>
      </c>
      <c r="U1483" s="7">
        <f t="shared" si="238"/>
        <v>29.491666666666664</v>
      </c>
      <c r="V1483" s="7">
        <f t="shared" si="239"/>
        <v>28.9</v>
      </c>
    </row>
    <row r="1484" spans="1:22" ht="13.5" x14ac:dyDescent="0.25">
      <c r="A1484" s="3">
        <f>RSI!A1484</f>
        <v>44475</v>
      </c>
      <c r="B1484" s="2">
        <f>RSI!B1484</f>
        <v>3.15</v>
      </c>
      <c r="C1484" s="2">
        <f>RSI!I1484</f>
        <v>44.543063770310233</v>
      </c>
      <c r="D1484" s="2">
        <f>MACD!E1484</f>
        <v>3.9523720133532336E-2</v>
      </c>
      <c r="E1484" s="2">
        <f>MACD!F1484</f>
        <v>2.9899667451572444E-2</v>
      </c>
      <c r="F1484" s="2">
        <f>'Moving Avg'!D1484</f>
        <v>3.15</v>
      </c>
      <c r="G1484" s="2">
        <f>'Moving Avg'!F1484</f>
        <v>3.1624999999999996</v>
      </c>
      <c r="H1484" s="2">
        <f>'Moving Avg'!G1484</f>
        <v>3.1660000000000008</v>
      </c>
      <c r="I1484" s="2">
        <f>'Moving Avg'!H1484</f>
        <v>3.2975499999999958</v>
      </c>
      <c r="J1484" s="5" t="str">
        <f>OBV!F1484</f>
        <v>BULLISH</v>
      </c>
      <c r="K1484" s="5" t="str">
        <f>OBV!G1484</f>
        <v>NEUTRAL</v>
      </c>
      <c r="L1484" s="5" t="str">
        <f>OBV!H1484</f>
        <v>CONFIRMED BULLISH</v>
      </c>
      <c r="M1484" s="7">
        <f t="shared" si="230"/>
        <v>25</v>
      </c>
      <c r="N1484" s="7">
        <f t="shared" si="231"/>
        <v>0</v>
      </c>
      <c r="O1484" s="7">
        <f t="shared" si="232"/>
        <v>0</v>
      </c>
      <c r="P1484" s="7">
        <f t="shared" si="233"/>
        <v>83.5</v>
      </c>
      <c r="Q1484" s="8">
        <f t="shared" si="234"/>
        <v>21.274999999999999</v>
      </c>
      <c r="R1484" s="8">
        <f t="shared" si="235"/>
        <v>25.875</v>
      </c>
      <c r="S1484" s="8">
        <f t="shared" si="236"/>
        <v>41.325000000000003</v>
      </c>
      <c r="T1484" s="8">
        <f t="shared" si="237"/>
        <v>27.125</v>
      </c>
      <c r="U1484" s="7">
        <f t="shared" si="238"/>
        <v>29.491666666666664</v>
      </c>
      <c r="V1484" s="7">
        <f t="shared" si="239"/>
        <v>28.9</v>
      </c>
    </row>
    <row r="1485" spans="1:22" ht="13.5" x14ac:dyDescent="0.25">
      <c r="A1485" s="3">
        <f>RSI!A1485</f>
        <v>44476</v>
      </c>
      <c r="B1485" s="2">
        <f>RSI!B1485</f>
        <v>3.15</v>
      </c>
      <c r="C1485" s="2">
        <f>RSI!I1485</f>
        <v>44.543063770310241</v>
      </c>
      <c r="D1485" s="2">
        <f>MACD!E1485</f>
        <v>2.5032835313557822E-2</v>
      </c>
      <c r="E1485" s="2">
        <f>MACD!F1485</f>
        <v>2.8926301023969522E-2</v>
      </c>
      <c r="F1485" s="2">
        <f>'Moving Avg'!D1485</f>
        <v>3.15</v>
      </c>
      <c r="G1485" s="2">
        <f>'Moving Avg'!F1485</f>
        <v>3.1599999999999997</v>
      </c>
      <c r="H1485" s="2">
        <f>'Moving Avg'!G1485</f>
        <v>3.1660000000000008</v>
      </c>
      <c r="I1485" s="2">
        <f>'Moving Avg'!H1485</f>
        <v>3.2955999999999959</v>
      </c>
      <c r="J1485" s="5" t="str">
        <f>OBV!F1485</f>
        <v>NEUTRAL</v>
      </c>
      <c r="K1485" s="5" t="str">
        <f>OBV!G1485</f>
        <v>NEUTRAL</v>
      </c>
      <c r="L1485" s="5" t="str">
        <f>OBV!H1485</f>
        <v>NEUTRAL</v>
      </c>
      <c r="M1485" s="7">
        <f t="shared" si="230"/>
        <v>25</v>
      </c>
      <c r="N1485" s="7">
        <f t="shared" si="231"/>
        <v>45</v>
      </c>
      <c r="O1485" s="7">
        <f t="shared" si="232"/>
        <v>0</v>
      </c>
      <c r="P1485" s="7">
        <f t="shared" si="233"/>
        <v>33</v>
      </c>
      <c r="Q1485" s="8">
        <f t="shared" si="234"/>
        <v>29.45</v>
      </c>
      <c r="R1485" s="8">
        <f t="shared" si="235"/>
        <v>22.25</v>
      </c>
      <c r="S1485" s="8">
        <f t="shared" si="236"/>
        <v>25.35</v>
      </c>
      <c r="T1485" s="8">
        <f t="shared" si="237"/>
        <v>25.75</v>
      </c>
      <c r="U1485" s="7">
        <f t="shared" si="238"/>
        <v>25.683333333333337</v>
      </c>
      <c r="V1485" s="7">
        <f t="shared" si="239"/>
        <v>25.700000000000003</v>
      </c>
    </row>
    <row r="1486" spans="1:22" ht="13.5" x14ac:dyDescent="0.25">
      <c r="A1486" s="3">
        <f>RSI!A1486</f>
        <v>44477</v>
      </c>
      <c r="B1486" s="2">
        <f>RSI!B1486</f>
        <v>3.15</v>
      </c>
      <c r="C1486" s="2">
        <f>RSI!I1486</f>
        <v>44.543063770310233</v>
      </c>
      <c r="D1486" s="2">
        <f>MACD!E1486</f>
        <v>1.2824502929662529E-2</v>
      </c>
      <c r="E1486" s="2">
        <f>MACD!F1486</f>
        <v>2.5705941405108124E-2</v>
      </c>
      <c r="F1486" s="2">
        <f>'Moving Avg'!D1486</f>
        <v>3.15</v>
      </c>
      <c r="G1486" s="2">
        <f>'Moving Avg'!F1486</f>
        <v>3.1574999999999998</v>
      </c>
      <c r="H1486" s="2">
        <f>'Moving Avg'!G1486</f>
        <v>3.1660000000000013</v>
      </c>
      <c r="I1486" s="2">
        <f>'Moving Avg'!H1486</f>
        <v>3.293649999999996</v>
      </c>
      <c r="J1486" s="5" t="str">
        <f>OBV!F1486</f>
        <v>NEUTRAL</v>
      </c>
      <c r="K1486" s="5" t="str">
        <f>OBV!G1486</f>
        <v>NEUTRAL</v>
      </c>
      <c r="L1486" s="5" t="str">
        <f>OBV!H1486</f>
        <v>NEUTRAL</v>
      </c>
      <c r="M1486" s="7">
        <f t="shared" si="230"/>
        <v>25</v>
      </c>
      <c r="N1486" s="7">
        <f t="shared" si="231"/>
        <v>45</v>
      </c>
      <c r="O1486" s="7">
        <f t="shared" si="232"/>
        <v>0</v>
      </c>
      <c r="P1486" s="7">
        <f t="shared" si="233"/>
        <v>33</v>
      </c>
      <c r="Q1486" s="8">
        <f t="shared" si="234"/>
        <v>29.45</v>
      </c>
      <c r="R1486" s="8">
        <f t="shared" si="235"/>
        <v>22.25</v>
      </c>
      <c r="S1486" s="8">
        <f t="shared" si="236"/>
        <v>25.35</v>
      </c>
      <c r="T1486" s="8">
        <f t="shared" si="237"/>
        <v>25.75</v>
      </c>
      <c r="U1486" s="7">
        <f t="shared" si="238"/>
        <v>25.683333333333337</v>
      </c>
      <c r="V1486" s="7">
        <f t="shared" si="239"/>
        <v>25.700000000000003</v>
      </c>
    </row>
    <row r="1487" spans="1:22" ht="13.5" x14ac:dyDescent="0.25">
      <c r="A1487" s="3">
        <f>RSI!A1487</f>
        <v>44480</v>
      </c>
      <c r="B1487" s="2">
        <f>RSI!B1487</f>
        <v>3.15</v>
      </c>
      <c r="C1487" s="2">
        <f>RSI!I1487</f>
        <v>44.543063770310233</v>
      </c>
      <c r="D1487" s="2">
        <f>MACD!E1487</f>
        <v>2.54362139892228E-3</v>
      </c>
      <c r="E1487" s="2">
        <f>MACD!F1487</f>
        <v>2.1073477403870954E-2</v>
      </c>
      <c r="F1487" s="2">
        <f>'Moving Avg'!D1487</f>
        <v>3.15</v>
      </c>
      <c r="G1487" s="2">
        <f>'Moving Avg'!F1487</f>
        <v>3.1549999999999998</v>
      </c>
      <c r="H1487" s="2">
        <f>'Moving Avg'!G1487</f>
        <v>3.1660000000000013</v>
      </c>
      <c r="I1487" s="2">
        <f>'Moving Avg'!H1487</f>
        <v>3.2916999999999961</v>
      </c>
      <c r="J1487" s="5" t="str">
        <f>OBV!F1487</f>
        <v>NEUTRAL</v>
      </c>
      <c r="K1487" s="5" t="str">
        <f>OBV!G1487</f>
        <v>NEUTRAL</v>
      </c>
      <c r="L1487" s="5" t="str">
        <f>OBV!H1487</f>
        <v>NEUTRAL</v>
      </c>
      <c r="M1487" s="7">
        <f t="shared" si="230"/>
        <v>25</v>
      </c>
      <c r="N1487" s="7">
        <f t="shared" si="231"/>
        <v>45</v>
      </c>
      <c r="O1487" s="7">
        <f t="shared" si="232"/>
        <v>0</v>
      </c>
      <c r="P1487" s="7">
        <f t="shared" si="233"/>
        <v>33</v>
      </c>
      <c r="Q1487" s="8">
        <f t="shared" si="234"/>
        <v>29.45</v>
      </c>
      <c r="R1487" s="8">
        <f t="shared" si="235"/>
        <v>22.25</v>
      </c>
      <c r="S1487" s="8">
        <f t="shared" si="236"/>
        <v>25.35</v>
      </c>
      <c r="T1487" s="8">
        <f t="shared" si="237"/>
        <v>25.75</v>
      </c>
      <c r="U1487" s="7">
        <f t="shared" si="238"/>
        <v>25.683333333333337</v>
      </c>
      <c r="V1487" s="7">
        <f t="shared" si="239"/>
        <v>25.700000000000003</v>
      </c>
    </row>
    <row r="1488" spans="1:22" ht="13.5" x14ac:dyDescent="0.25">
      <c r="A1488" s="3">
        <f>RSI!A1488</f>
        <v>44481</v>
      </c>
      <c r="B1488" s="2">
        <f>RSI!B1488</f>
        <v>3.15</v>
      </c>
      <c r="C1488" s="2">
        <f>RSI!I1488</f>
        <v>44.543063770310233</v>
      </c>
      <c r="D1488" s="2">
        <f>MACD!E1488</f>
        <v>-6.1099880214459112E-3</v>
      </c>
      <c r="E1488" s="2">
        <f>MACD!F1488</f>
        <v>1.5636784318807582E-2</v>
      </c>
      <c r="F1488" s="2">
        <f>'Moving Avg'!D1488</f>
        <v>3.15</v>
      </c>
      <c r="G1488" s="2">
        <f>'Moving Avg'!F1488</f>
        <v>3.1524999999999994</v>
      </c>
      <c r="H1488" s="2">
        <f>'Moving Avg'!G1488</f>
        <v>3.1660000000000013</v>
      </c>
      <c r="I1488" s="2">
        <f>'Moving Avg'!H1488</f>
        <v>3.2897499999999962</v>
      </c>
      <c r="J1488" s="5" t="str">
        <f>OBV!F1488</f>
        <v>NEUTRAL</v>
      </c>
      <c r="K1488" s="5" t="str">
        <f>OBV!G1488</f>
        <v>NEUTRAL</v>
      </c>
      <c r="L1488" s="5" t="str">
        <f>OBV!H1488</f>
        <v>NEUTRAL</v>
      </c>
      <c r="M1488" s="7">
        <f t="shared" si="230"/>
        <v>25</v>
      </c>
      <c r="N1488" s="7">
        <f t="shared" si="231"/>
        <v>100</v>
      </c>
      <c r="O1488" s="7">
        <f t="shared" si="232"/>
        <v>0</v>
      </c>
      <c r="P1488" s="7">
        <f t="shared" si="233"/>
        <v>33</v>
      </c>
      <c r="Q1488" s="8">
        <f t="shared" si="234"/>
        <v>48.7</v>
      </c>
      <c r="R1488" s="8">
        <f t="shared" si="235"/>
        <v>33.25</v>
      </c>
      <c r="S1488" s="8">
        <f t="shared" si="236"/>
        <v>33.6</v>
      </c>
      <c r="T1488" s="8">
        <f t="shared" si="237"/>
        <v>39.5</v>
      </c>
      <c r="U1488" s="7">
        <f t="shared" si="238"/>
        <v>38.516666666666673</v>
      </c>
      <c r="V1488" s="7">
        <f t="shared" si="239"/>
        <v>38.762500000000003</v>
      </c>
    </row>
    <row r="1489" spans="1:22" ht="13.5" x14ac:dyDescent="0.25">
      <c r="A1489" s="3">
        <f>RSI!A1489</f>
        <v>44482</v>
      </c>
      <c r="B1489" s="2">
        <f>RSI!B1489</f>
        <v>3.15</v>
      </c>
      <c r="C1489" s="2">
        <f>RSI!I1489</f>
        <v>44.543063770310233</v>
      </c>
      <c r="D1489" s="2">
        <f>MACD!E1489</f>
        <v>-1.3390052518640783E-2</v>
      </c>
      <c r="E1489" s="2">
        <f>MACD!F1489</f>
        <v>9.8314169513179107E-3</v>
      </c>
      <c r="F1489" s="2">
        <f>'Moving Avg'!D1489</f>
        <v>3.15</v>
      </c>
      <c r="G1489" s="2">
        <f>'Moving Avg'!F1489</f>
        <v>3.1499999999999995</v>
      </c>
      <c r="H1489" s="2">
        <f>'Moving Avg'!G1489</f>
        <v>3.1660000000000013</v>
      </c>
      <c r="I1489" s="2">
        <f>'Moving Avg'!H1489</f>
        <v>3.2877999999999963</v>
      </c>
      <c r="J1489" s="5" t="str">
        <f>OBV!F1489</f>
        <v>NEUTRAL</v>
      </c>
      <c r="K1489" s="5" t="str">
        <f>OBV!G1489</f>
        <v>NEUTRAL</v>
      </c>
      <c r="L1489" s="5" t="str">
        <f>OBV!H1489</f>
        <v>NEUTRAL</v>
      </c>
      <c r="M1489" s="7">
        <f t="shared" si="230"/>
        <v>25</v>
      </c>
      <c r="N1489" s="7">
        <f t="shared" si="231"/>
        <v>100</v>
      </c>
      <c r="O1489" s="7">
        <f t="shared" si="232"/>
        <v>0</v>
      </c>
      <c r="P1489" s="7">
        <f t="shared" si="233"/>
        <v>33</v>
      </c>
      <c r="Q1489" s="8">
        <f t="shared" si="234"/>
        <v>48.7</v>
      </c>
      <c r="R1489" s="8">
        <f t="shared" si="235"/>
        <v>33.25</v>
      </c>
      <c r="S1489" s="8">
        <f t="shared" si="236"/>
        <v>33.6</v>
      </c>
      <c r="T1489" s="8">
        <f t="shared" si="237"/>
        <v>39.5</v>
      </c>
      <c r="U1489" s="7">
        <f t="shared" si="238"/>
        <v>38.516666666666673</v>
      </c>
      <c r="V1489" s="7">
        <f t="shared" si="239"/>
        <v>38.762500000000003</v>
      </c>
    </row>
    <row r="1490" spans="1:22" ht="13.5" x14ac:dyDescent="0.25">
      <c r="A1490" s="3">
        <f>RSI!A1490</f>
        <v>44483</v>
      </c>
      <c r="B1490" s="2">
        <f>RSI!B1490</f>
        <v>3.15</v>
      </c>
      <c r="C1490" s="2">
        <f>RSI!I1490</f>
        <v>44.543063770310233</v>
      </c>
      <c r="D1490" s="2">
        <f>MACD!E1490</f>
        <v>-1.1818706440732019E-2</v>
      </c>
      <c r="E1490" s="2">
        <f>MACD!F1490</f>
        <v>5.5013922729079262E-3</v>
      </c>
      <c r="F1490" s="2">
        <f>'Moving Avg'!D1490</f>
        <v>3.15</v>
      </c>
      <c r="G1490" s="2">
        <f>'Moving Avg'!F1490</f>
        <v>3.1474999999999995</v>
      </c>
      <c r="H1490" s="2">
        <f>'Moving Avg'!G1490</f>
        <v>3.1660000000000013</v>
      </c>
      <c r="I1490" s="2">
        <f>'Moving Avg'!H1490</f>
        <v>3.2858499999999964</v>
      </c>
      <c r="J1490" s="5" t="str">
        <f>OBV!F1490</f>
        <v>NEUTRAL</v>
      </c>
      <c r="K1490" s="5" t="str">
        <f>OBV!G1490</f>
        <v>NEUTRAL</v>
      </c>
      <c r="L1490" s="5" t="str">
        <f>OBV!H1490</f>
        <v>NEUTRAL</v>
      </c>
      <c r="M1490" s="7">
        <f t="shared" si="230"/>
        <v>25</v>
      </c>
      <c r="N1490" s="7">
        <f t="shared" si="231"/>
        <v>45</v>
      </c>
      <c r="O1490" s="7">
        <f t="shared" si="232"/>
        <v>0</v>
      </c>
      <c r="P1490" s="7">
        <f t="shared" si="233"/>
        <v>33</v>
      </c>
      <c r="Q1490" s="8">
        <f t="shared" si="234"/>
        <v>29.45</v>
      </c>
      <c r="R1490" s="8">
        <f t="shared" si="235"/>
        <v>22.25</v>
      </c>
      <c r="S1490" s="8">
        <f t="shared" si="236"/>
        <v>25.35</v>
      </c>
      <c r="T1490" s="8">
        <f t="shared" si="237"/>
        <v>25.75</v>
      </c>
      <c r="U1490" s="7">
        <f t="shared" si="238"/>
        <v>25.683333333333337</v>
      </c>
      <c r="V1490" s="7">
        <f t="shared" si="239"/>
        <v>25.700000000000003</v>
      </c>
    </row>
    <row r="1491" spans="1:22" ht="13.5" x14ac:dyDescent="0.25">
      <c r="A1491" s="3">
        <f>RSI!A1491</f>
        <v>44488</v>
      </c>
      <c r="B1491" s="2">
        <f>RSI!B1491</f>
        <v>3.15</v>
      </c>
      <c r="C1491" s="2">
        <f>RSI!I1491</f>
        <v>44.543063770310226</v>
      </c>
      <c r="D1491" s="2">
        <f>MACD!E1491</f>
        <v>-1.0452908727946575E-2</v>
      </c>
      <c r="E1491" s="2">
        <f>MACD!F1491</f>
        <v>2.3105320727370266E-3</v>
      </c>
      <c r="F1491" s="2">
        <f>'Moving Avg'!D1491</f>
        <v>3.15</v>
      </c>
      <c r="G1491" s="2">
        <f>'Moving Avg'!F1491</f>
        <v>3.1449999999999996</v>
      </c>
      <c r="H1491" s="2">
        <f>'Moving Avg'!G1491</f>
        <v>3.1660000000000013</v>
      </c>
      <c r="I1491" s="2">
        <f>'Moving Avg'!H1491</f>
        <v>3.2838999999999965</v>
      </c>
      <c r="J1491" s="5" t="str">
        <f>OBV!F1491</f>
        <v>NEUTRAL</v>
      </c>
      <c r="K1491" s="5" t="str">
        <f>OBV!G1491</f>
        <v>NEUTRAL</v>
      </c>
      <c r="L1491" s="5" t="str">
        <f>OBV!H1491</f>
        <v>NEUTRAL</v>
      </c>
      <c r="M1491" s="7">
        <f t="shared" si="230"/>
        <v>25</v>
      </c>
      <c r="N1491" s="7">
        <f t="shared" si="231"/>
        <v>45</v>
      </c>
      <c r="O1491" s="7">
        <f t="shared" si="232"/>
        <v>0</v>
      </c>
      <c r="P1491" s="7">
        <f t="shared" si="233"/>
        <v>33</v>
      </c>
      <c r="Q1491" s="8">
        <f t="shared" si="234"/>
        <v>29.45</v>
      </c>
      <c r="R1491" s="8">
        <f t="shared" si="235"/>
        <v>22.25</v>
      </c>
      <c r="S1491" s="8">
        <f t="shared" si="236"/>
        <v>25.35</v>
      </c>
      <c r="T1491" s="8">
        <f t="shared" si="237"/>
        <v>25.75</v>
      </c>
      <c r="U1491" s="7">
        <f t="shared" si="238"/>
        <v>25.683333333333337</v>
      </c>
      <c r="V1491" s="7">
        <f t="shared" si="239"/>
        <v>25.700000000000003</v>
      </c>
    </row>
    <row r="1492" spans="1:22" ht="13.5" x14ac:dyDescent="0.25">
      <c r="A1492" s="3">
        <f>RSI!A1492</f>
        <v>44489</v>
      </c>
      <c r="B1492" s="2">
        <f>RSI!B1492</f>
        <v>3.15</v>
      </c>
      <c r="C1492" s="2">
        <f>RSI!I1492</f>
        <v>44.543063770310226</v>
      </c>
      <c r="D1492" s="2">
        <f>MACD!E1492</f>
        <v>-9.2637178278671684E-3</v>
      </c>
      <c r="E1492" s="2">
        <f>MACD!F1492</f>
        <v>-4.3179073838123944E-6</v>
      </c>
      <c r="F1492" s="2">
        <f>'Moving Avg'!D1492</f>
        <v>3.15</v>
      </c>
      <c r="G1492" s="2">
        <f>'Moving Avg'!F1492</f>
        <v>3.1424999999999992</v>
      </c>
      <c r="H1492" s="2">
        <f>'Moving Avg'!G1492</f>
        <v>3.1660000000000021</v>
      </c>
      <c r="I1492" s="2">
        <f>'Moving Avg'!H1492</f>
        <v>3.2819499999999966</v>
      </c>
      <c r="J1492" s="5" t="str">
        <f>OBV!F1492</f>
        <v>NEUTRAL</v>
      </c>
      <c r="K1492" s="5" t="str">
        <f>OBV!G1492</f>
        <v>NEUTRAL</v>
      </c>
      <c r="L1492" s="5" t="str">
        <f>OBV!H1492</f>
        <v>NEUTRAL</v>
      </c>
      <c r="M1492" s="7">
        <f t="shared" si="230"/>
        <v>25</v>
      </c>
      <c r="N1492" s="7">
        <f t="shared" si="231"/>
        <v>45</v>
      </c>
      <c r="O1492" s="7">
        <f t="shared" si="232"/>
        <v>0</v>
      </c>
      <c r="P1492" s="7">
        <f t="shared" si="233"/>
        <v>33</v>
      </c>
      <c r="Q1492" s="8">
        <f t="shared" si="234"/>
        <v>29.45</v>
      </c>
      <c r="R1492" s="8">
        <f t="shared" si="235"/>
        <v>22.25</v>
      </c>
      <c r="S1492" s="8">
        <f t="shared" si="236"/>
        <v>25.35</v>
      </c>
      <c r="T1492" s="8">
        <f t="shared" si="237"/>
        <v>25.75</v>
      </c>
      <c r="U1492" s="7">
        <f t="shared" si="238"/>
        <v>25.683333333333337</v>
      </c>
      <c r="V1492" s="7">
        <f t="shared" si="239"/>
        <v>25.700000000000003</v>
      </c>
    </row>
    <row r="1493" spans="1:22" ht="13.5" x14ac:dyDescent="0.25">
      <c r="A1493" s="3">
        <f>RSI!A1493</f>
        <v>44490</v>
      </c>
      <c r="B1493" s="2">
        <f>RSI!B1493</f>
        <v>3.15</v>
      </c>
      <c r="C1493" s="2">
        <f>RSI!I1493</f>
        <v>44.543063770310226</v>
      </c>
      <c r="D1493" s="2">
        <f>MACD!E1493</f>
        <v>-8.2264461217893547E-3</v>
      </c>
      <c r="E1493" s="2">
        <f>MACD!F1493</f>
        <v>-1.6487435502649211E-3</v>
      </c>
      <c r="F1493" s="2">
        <f>'Moving Avg'!D1493</f>
        <v>3.15</v>
      </c>
      <c r="G1493" s="2">
        <f>'Moving Avg'!F1493</f>
        <v>3.1399999999999992</v>
      </c>
      <c r="H1493" s="2">
        <f>'Moving Avg'!G1493</f>
        <v>3.1660000000000021</v>
      </c>
      <c r="I1493" s="2">
        <f>'Moving Avg'!H1493</f>
        <v>3.2799999999999967</v>
      </c>
      <c r="J1493" s="5" t="str">
        <f>OBV!F1493</f>
        <v>NEUTRAL</v>
      </c>
      <c r="K1493" s="5" t="str">
        <f>OBV!G1493</f>
        <v>NEUTRAL</v>
      </c>
      <c r="L1493" s="5" t="str">
        <f>OBV!H1493</f>
        <v>NEUTRAL</v>
      </c>
      <c r="M1493" s="7">
        <f t="shared" si="230"/>
        <v>25</v>
      </c>
      <c r="N1493" s="7">
        <f t="shared" si="231"/>
        <v>45</v>
      </c>
      <c r="O1493" s="7">
        <f t="shared" si="232"/>
        <v>0</v>
      </c>
      <c r="P1493" s="7">
        <f t="shared" si="233"/>
        <v>33</v>
      </c>
      <c r="Q1493" s="8">
        <f t="shared" si="234"/>
        <v>29.45</v>
      </c>
      <c r="R1493" s="8">
        <f t="shared" si="235"/>
        <v>22.25</v>
      </c>
      <c r="S1493" s="8">
        <f t="shared" si="236"/>
        <v>25.35</v>
      </c>
      <c r="T1493" s="8">
        <f t="shared" si="237"/>
        <v>25.75</v>
      </c>
      <c r="U1493" s="7">
        <f t="shared" si="238"/>
        <v>25.683333333333337</v>
      </c>
      <c r="V1493" s="7">
        <f t="shared" si="239"/>
        <v>25.700000000000003</v>
      </c>
    </row>
    <row r="1494" spans="1:22" ht="13.5" x14ac:dyDescent="0.25">
      <c r="A1494" s="3">
        <f>RSI!A1494</f>
        <v>44491</v>
      </c>
      <c r="B1494" s="2">
        <f>RSI!B1494</f>
        <v>3.15</v>
      </c>
      <c r="C1494" s="2">
        <f>RSI!I1494</f>
        <v>44.543063770310219</v>
      </c>
      <c r="D1494" s="2">
        <f>MACD!E1494</f>
        <v>-7.3200201854399793E-3</v>
      </c>
      <c r="E1494" s="2">
        <f>MACD!F1494</f>
        <v>-2.7829988772999329E-3</v>
      </c>
      <c r="F1494" s="2">
        <f>'Moving Avg'!D1494</f>
        <v>3.15</v>
      </c>
      <c r="G1494" s="2">
        <f>'Moving Avg'!F1494</f>
        <v>3.1374999999999988</v>
      </c>
      <c r="H1494" s="2">
        <f>'Moving Avg'!G1494</f>
        <v>3.1660000000000021</v>
      </c>
      <c r="I1494" s="2">
        <f>'Moving Avg'!H1494</f>
        <v>3.2780499999999968</v>
      </c>
      <c r="J1494" s="5" t="str">
        <f>OBV!F1494</f>
        <v>NEUTRAL</v>
      </c>
      <c r="K1494" s="5" t="str">
        <f>OBV!G1494</f>
        <v>NEUTRAL</v>
      </c>
      <c r="L1494" s="5" t="str">
        <f>OBV!H1494</f>
        <v>NEUTRAL</v>
      </c>
      <c r="M1494" s="7">
        <f t="shared" si="230"/>
        <v>25</v>
      </c>
      <c r="N1494" s="7">
        <f t="shared" si="231"/>
        <v>45</v>
      </c>
      <c r="O1494" s="7">
        <f t="shared" si="232"/>
        <v>0</v>
      </c>
      <c r="P1494" s="7">
        <f t="shared" si="233"/>
        <v>33</v>
      </c>
      <c r="Q1494" s="8">
        <f t="shared" si="234"/>
        <v>29.45</v>
      </c>
      <c r="R1494" s="8">
        <f t="shared" si="235"/>
        <v>22.25</v>
      </c>
      <c r="S1494" s="8">
        <f t="shared" si="236"/>
        <v>25.35</v>
      </c>
      <c r="T1494" s="8">
        <f t="shared" si="237"/>
        <v>25.75</v>
      </c>
      <c r="U1494" s="7">
        <f t="shared" si="238"/>
        <v>25.683333333333337</v>
      </c>
      <c r="V1494" s="7">
        <f t="shared" si="239"/>
        <v>25.700000000000003</v>
      </c>
    </row>
    <row r="1495" spans="1:22" ht="13.5" x14ac:dyDescent="0.25">
      <c r="A1495" s="3">
        <f>RSI!A1495</f>
        <v>44494</v>
      </c>
      <c r="B1495" s="2">
        <f>RSI!B1495</f>
        <v>3.15</v>
      </c>
      <c r="C1495" s="2">
        <f>RSI!I1495</f>
        <v>44.543063770310226</v>
      </c>
      <c r="D1495" s="2">
        <f>MACD!E1495</f>
        <v>-6.5264383813437021E-3</v>
      </c>
      <c r="E1495" s="2">
        <f>MACD!F1495</f>
        <v>-3.5316867781086869E-3</v>
      </c>
      <c r="F1495" s="2">
        <f>'Moving Avg'!D1495</f>
        <v>3.15</v>
      </c>
      <c r="G1495" s="2">
        <f>'Moving Avg'!F1495</f>
        <v>3.1399999999999992</v>
      </c>
      <c r="H1495" s="2">
        <f>'Moving Avg'!G1495</f>
        <v>3.1660000000000021</v>
      </c>
      <c r="I1495" s="2">
        <f>'Moving Avg'!H1495</f>
        <v>3.2760999999999969</v>
      </c>
      <c r="J1495" s="5" t="str">
        <f>OBV!F1495</f>
        <v>NEUTRAL</v>
      </c>
      <c r="K1495" s="5" t="str">
        <f>OBV!G1495</f>
        <v>NEUTRAL</v>
      </c>
      <c r="L1495" s="5" t="str">
        <f>OBV!H1495</f>
        <v>NEUTRAL</v>
      </c>
      <c r="M1495" s="7">
        <f t="shared" si="230"/>
        <v>25</v>
      </c>
      <c r="N1495" s="7">
        <f t="shared" si="231"/>
        <v>45</v>
      </c>
      <c r="O1495" s="7">
        <f t="shared" si="232"/>
        <v>0</v>
      </c>
      <c r="P1495" s="7">
        <f t="shared" si="233"/>
        <v>33</v>
      </c>
      <c r="Q1495" s="8">
        <f t="shared" si="234"/>
        <v>29.45</v>
      </c>
      <c r="R1495" s="8">
        <f t="shared" si="235"/>
        <v>22.25</v>
      </c>
      <c r="S1495" s="8">
        <f t="shared" si="236"/>
        <v>25.35</v>
      </c>
      <c r="T1495" s="8">
        <f t="shared" si="237"/>
        <v>25.75</v>
      </c>
      <c r="U1495" s="7">
        <f t="shared" si="238"/>
        <v>25.683333333333337</v>
      </c>
      <c r="V1495" s="7">
        <f t="shared" si="239"/>
        <v>25.700000000000003</v>
      </c>
    </row>
    <row r="1496" spans="1:22" ht="13.5" x14ac:dyDescent="0.25">
      <c r="A1496" s="3">
        <f>RSI!A1496</f>
        <v>44495</v>
      </c>
      <c r="B1496" s="2">
        <f>RSI!B1496</f>
        <v>3.15</v>
      </c>
      <c r="C1496" s="2">
        <f>RSI!I1496</f>
        <v>44.543063770310226</v>
      </c>
      <c r="D1496" s="2">
        <f>MACD!E1496</f>
        <v>-5.830310889458179E-3</v>
      </c>
      <c r="E1496" s="2">
        <f>MACD!F1496</f>
        <v>-3.9914116003785857E-3</v>
      </c>
      <c r="F1496" s="2">
        <f>'Moving Avg'!D1496</f>
        <v>3.15</v>
      </c>
      <c r="G1496" s="2">
        <f>'Moving Avg'!F1496</f>
        <v>3.1424999999999992</v>
      </c>
      <c r="H1496" s="2">
        <f>'Moving Avg'!G1496</f>
        <v>3.1660000000000021</v>
      </c>
      <c r="I1496" s="2">
        <f>'Moving Avg'!H1496</f>
        <v>3.274149999999997</v>
      </c>
      <c r="J1496" s="5" t="str">
        <f>OBV!F1496</f>
        <v>NEUTRAL</v>
      </c>
      <c r="K1496" s="5" t="str">
        <f>OBV!G1496</f>
        <v>NEUTRAL</v>
      </c>
      <c r="L1496" s="5" t="str">
        <f>OBV!H1496</f>
        <v>NEUTRAL</v>
      </c>
      <c r="M1496" s="7">
        <f t="shared" si="230"/>
        <v>25</v>
      </c>
      <c r="N1496" s="7">
        <f t="shared" si="231"/>
        <v>45</v>
      </c>
      <c r="O1496" s="7">
        <f t="shared" si="232"/>
        <v>0</v>
      </c>
      <c r="P1496" s="7">
        <f t="shared" si="233"/>
        <v>33</v>
      </c>
      <c r="Q1496" s="8">
        <f t="shared" si="234"/>
        <v>29.45</v>
      </c>
      <c r="R1496" s="8">
        <f t="shared" si="235"/>
        <v>22.25</v>
      </c>
      <c r="S1496" s="8">
        <f t="shared" si="236"/>
        <v>25.35</v>
      </c>
      <c r="T1496" s="8">
        <f t="shared" si="237"/>
        <v>25.75</v>
      </c>
      <c r="U1496" s="7">
        <f t="shared" si="238"/>
        <v>25.683333333333337</v>
      </c>
      <c r="V1496" s="7">
        <f t="shared" si="239"/>
        <v>25.700000000000003</v>
      </c>
    </row>
    <row r="1497" spans="1:22" ht="13.5" x14ac:dyDescent="0.25">
      <c r="A1497" s="3">
        <f>RSI!A1497</f>
        <v>44496</v>
      </c>
      <c r="B1497" s="2">
        <f>RSI!B1497</f>
        <v>3.15</v>
      </c>
      <c r="C1497" s="2">
        <f>RSI!I1497</f>
        <v>44.543063770310219</v>
      </c>
      <c r="D1497" s="2">
        <f>MACD!E1497</f>
        <v>-5.2184695680157489E-3</v>
      </c>
      <c r="E1497" s="2">
        <f>MACD!F1497</f>
        <v>-4.2368231939060187E-3</v>
      </c>
      <c r="F1497" s="2">
        <f>'Moving Avg'!D1497</f>
        <v>3.15</v>
      </c>
      <c r="G1497" s="2">
        <f>'Moving Avg'!F1497</f>
        <v>3.1449999999999991</v>
      </c>
      <c r="H1497" s="2">
        <f>'Moving Avg'!G1497</f>
        <v>3.1660000000000021</v>
      </c>
      <c r="I1497" s="2">
        <f>'Moving Avg'!H1497</f>
        <v>3.2721999999999967</v>
      </c>
      <c r="J1497" s="5" t="str">
        <f>OBV!F1497</f>
        <v>NEUTRAL</v>
      </c>
      <c r="K1497" s="5" t="str">
        <f>OBV!G1497</f>
        <v>NEUTRAL</v>
      </c>
      <c r="L1497" s="5" t="str">
        <f>OBV!H1497</f>
        <v>NEUTRAL</v>
      </c>
      <c r="M1497" s="7">
        <f t="shared" si="230"/>
        <v>25</v>
      </c>
      <c r="N1497" s="7">
        <f t="shared" si="231"/>
        <v>45</v>
      </c>
      <c r="O1497" s="7">
        <f t="shared" si="232"/>
        <v>0</v>
      </c>
      <c r="P1497" s="7">
        <f t="shared" si="233"/>
        <v>33</v>
      </c>
      <c r="Q1497" s="8">
        <f t="shared" si="234"/>
        <v>29.45</v>
      </c>
      <c r="R1497" s="8">
        <f t="shared" si="235"/>
        <v>22.25</v>
      </c>
      <c r="S1497" s="8">
        <f t="shared" si="236"/>
        <v>25.35</v>
      </c>
      <c r="T1497" s="8">
        <f t="shared" si="237"/>
        <v>25.75</v>
      </c>
      <c r="U1497" s="7">
        <f t="shared" si="238"/>
        <v>25.683333333333337</v>
      </c>
      <c r="V1497" s="7">
        <f t="shared" si="239"/>
        <v>25.700000000000003</v>
      </c>
    </row>
    <row r="1498" spans="1:22" ht="13.5" x14ac:dyDescent="0.25">
      <c r="A1498" s="3">
        <f>RSI!A1498</f>
        <v>44497</v>
      </c>
      <c r="B1498" s="2">
        <f>RSI!B1498</f>
        <v>3.15</v>
      </c>
      <c r="C1498" s="2">
        <f>RSI!I1498</f>
        <v>44.543063770310219</v>
      </c>
      <c r="D1498" s="2">
        <f>MACD!E1498</f>
        <v>-4.6796369706689767E-3</v>
      </c>
      <c r="E1498" s="2">
        <f>MACD!F1498</f>
        <v>-4.3253859492586103E-3</v>
      </c>
      <c r="F1498" s="2">
        <f>'Moving Avg'!D1498</f>
        <v>3.15</v>
      </c>
      <c r="G1498" s="2">
        <f>'Moving Avg'!F1498</f>
        <v>3.1474999999999991</v>
      </c>
      <c r="H1498" s="2">
        <f>'Moving Avg'!G1498</f>
        <v>3.1660000000000021</v>
      </c>
      <c r="I1498" s="2">
        <f>'Moving Avg'!H1498</f>
        <v>3.2702499999999963</v>
      </c>
      <c r="J1498" s="5" t="str">
        <f>OBV!F1498</f>
        <v>NEUTRAL</v>
      </c>
      <c r="K1498" s="5" t="str">
        <f>OBV!G1498</f>
        <v>NEUTRAL</v>
      </c>
      <c r="L1498" s="5" t="str">
        <f>OBV!H1498</f>
        <v>NEUTRAL</v>
      </c>
      <c r="M1498" s="7">
        <f t="shared" si="230"/>
        <v>25</v>
      </c>
      <c r="N1498" s="7">
        <f t="shared" si="231"/>
        <v>45</v>
      </c>
      <c r="O1498" s="7">
        <f t="shared" si="232"/>
        <v>0</v>
      </c>
      <c r="P1498" s="7">
        <f t="shared" si="233"/>
        <v>33</v>
      </c>
      <c r="Q1498" s="8">
        <f t="shared" si="234"/>
        <v>29.45</v>
      </c>
      <c r="R1498" s="8">
        <f t="shared" si="235"/>
        <v>22.25</v>
      </c>
      <c r="S1498" s="8">
        <f t="shared" si="236"/>
        <v>25.35</v>
      </c>
      <c r="T1498" s="8">
        <f t="shared" si="237"/>
        <v>25.75</v>
      </c>
      <c r="U1498" s="7">
        <f t="shared" si="238"/>
        <v>25.683333333333337</v>
      </c>
      <c r="V1498" s="7">
        <f t="shared" si="239"/>
        <v>25.700000000000003</v>
      </c>
    </row>
    <row r="1499" spans="1:22" ht="13.5" x14ac:dyDescent="0.25">
      <c r="A1499" s="3">
        <f>RSI!A1499</f>
        <v>44498</v>
      </c>
      <c r="B1499" s="2">
        <f>RSI!B1499</f>
        <v>3.15</v>
      </c>
      <c r="C1499" s="2">
        <f>RSI!I1499</f>
        <v>44.543063770310226</v>
      </c>
      <c r="D1499" s="2">
        <f>MACD!E1499</f>
        <v>-4.2041454830532565E-3</v>
      </c>
      <c r="E1499" s="2">
        <f>MACD!F1499</f>
        <v>-4.3011378560175399E-3</v>
      </c>
      <c r="F1499" s="2">
        <f>'Moving Avg'!D1499</f>
        <v>3.15</v>
      </c>
      <c r="G1499" s="2">
        <f>'Moving Avg'!F1499</f>
        <v>3.149999999999999</v>
      </c>
      <c r="H1499" s="2">
        <f>'Moving Avg'!G1499</f>
        <v>3.1660000000000026</v>
      </c>
      <c r="I1499" s="2">
        <f>'Moving Avg'!H1499</f>
        <v>3.2683499999999963</v>
      </c>
      <c r="J1499" s="5" t="str">
        <f>OBV!F1499</f>
        <v>NEUTRAL</v>
      </c>
      <c r="K1499" s="5" t="str">
        <f>OBV!G1499</f>
        <v>NEUTRAL</v>
      </c>
      <c r="L1499" s="5" t="str">
        <f>OBV!H1499</f>
        <v>NEUTRAL</v>
      </c>
      <c r="M1499" s="7">
        <f t="shared" si="230"/>
        <v>25</v>
      </c>
      <c r="N1499" s="7">
        <f t="shared" si="231"/>
        <v>0</v>
      </c>
      <c r="O1499" s="7">
        <f t="shared" si="232"/>
        <v>0</v>
      </c>
      <c r="P1499" s="7">
        <f t="shared" si="233"/>
        <v>33</v>
      </c>
      <c r="Q1499" s="8">
        <f t="shared" si="234"/>
        <v>13.7</v>
      </c>
      <c r="R1499" s="8">
        <f t="shared" si="235"/>
        <v>13.25</v>
      </c>
      <c r="S1499" s="8">
        <f t="shared" si="236"/>
        <v>18.600000000000001</v>
      </c>
      <c r="T1499" s="8">
        <f t="shared" si="237"/>
        <v>14.5</v>
      </c>
      <c r="U1499" s="7">
        <f t="shared" si="238"/>
        <v>15.183333333333332</v>
      </c>
      <c r="V1499" s="7">
        <f t="shared" si="239"/>
        <v>15.012499999999999</v>
      </c>
    </row>
    <row r="1500" spans="1:22" ht="13.5" x14ac:dyDescent="0.25">
      <c r="A1500" s="3">
        <f>RSI!A1500</f>
        <v>44501</v>
      </c>
      <c r="B1500" s="2">
        <f>RSI!B1500</f>
        <v>3.15</v>
      </c>
      <c r="C1500" s="2">
        <f>RSI!I1500</f>
        <v>44.543063770310233</v>
      </c>
      <c r="D1500" s="2">
        <f>MACD!E1500</f>
        <v>-3.7836989274224742E-3</v>
      </c>
      <c r="E1500" s="2">
        <f>MACD!F1500</f>
        <v>-4.1976500702985264E-3</v>
      </c>
      <c r="F1500" s="2">
        <f>'Moving Avg'!D1500</f>
        <v>3.15</v>
      </c>
      <c r="G1500" s="2">
        <f>'Moving Avg'!F1500</f>
        <v>3.149999999999999</v>
      </c>
      <c r="H1500" s="2">
        <f>'Moving Avg'!G1500</f>
        <v>3.1660000000000026</v>
      </c>
      <c r="I1500" s="2">
        <f>'Moving Avg'!H1500</f>
        <v>3.2664499999999959</v>
      </c>
      <c r="J1500" s="5" t="str">
        <f>OBV!F1500</f>
        <v>NEUTRAL</v>
      </c>
      <c r="K1500" s="5" t="str">
        <f>OBV!G1500</f>
        <v>NEUTRAL</v>
      </c>
      <c r="L1500" s="5" t="str">
        <f>OBV!H1500</f>
        <v>NEUTRAL</v>
      </c>
      <c r="M1500" s="7">
        <f t="shared" si="230"/>
        <v>25</v>
      </c>
      <c r="N1500" s="7">
        <f t="shared" si="231"/>
        <v>0</v>
      </c>
      <c r="O1500" s="7">
        <f t="shared" si="232"/>
        <v>0</v>
      </c>
      <c r="P1500" s="7">
        <f t="shared" si="233"/>
        <v>33</v>
      </c>
      <c r="Q1500" s="8">
        <f t="shared" si="234"/>
        <v>13.7</v>
      </c>
      <c r="R1500" s="8">
        <f t="shared" si="235"/>
        <v>13.25</v>
      </c>
      <c r="S1500" s="8">
        <f t="shared" si="236"/>
        <v>18.600000000000001</v>
      </c>
      <c r="T1500" s="8">
        <f t="shared" si="237"/>
        <v>14.5</v>
      </c>
      <c r="U1500" s="7">
        <f t="shared" si="238"/>
        <v>15.183333333333332</v>
      </c>
      <c r="V1500" s="7">
        <f t="shared" si="239"/>
        <v>15.012499999999999</v>
      </c>
    </row>
    <row r="1501" spans="1:22" ht="13.5" x14ac:dyDescent="0.25">
      <c r="A1501" s="3">
        <f>RSI!A1501</f>
        <v>44502</v>
      </c>
      <c r="B1501" s="2">
        <f>RSI!B1501</f>
        <v>3.15</v>
      </c>
      <c r="C1501" s="2">
        <f>RSI!I1501</f>
        <v>44.543063770310233</v>
      </c>
      <c r="D1501" s="2">
        <f>MACD!E1501</f>
        <v>-3.411170156743637E-3</v>
      </c>
      <c r="E1501" s="2">
        <f>MACD!F1501</f>
        <v>-4.0403540875875487E-3</v>
      </c>
      <c r="F1501" s="2">
        <f>'Moving Avg'!D1501</f>
        <v>3.15</v>
      </c>
      <c r="G1501" s="2">
        <f>'Moving Avg'!F1501</f>
        <v>3.149999999999999</v>
      </c>
      <c r="H1501" s="2">
        <f>'Moving Avg'!G1501</f>
        <v>3.1660000000000026</v>
      </c>
      <c r="I1501" s="2">
        <f>'Moving Avg'!H1501</f>
        <v>3.2645499999999958</v>
      </c>
      <c r="J1501" s="5" t="str">
        <f>OBV!F1501</f>
        <v>NEUTRAL</v>
      </c>
      <c r="K1501" s="5" t="str">
        <f>OBV!G1501</f>
        <v>NEUTRAL</v>
      </c>
      <c r="L1501" s="5" t="str">
        <f>OBV!H1501</f>
        <v>NEUTRAL</v>
      </c>
      <c r="M1501" s="7">
        <f t="shared" si="230"/>
        <v>25</v>
      </c>
      <c r="N1501" s="7">
        <f t="shared" si="231"/>
        <v>0</v>
      </c>
      <c r="O1501" s="7">
        <f t="shared" si="232"/>
        <v>0</v>
      </c>
      <c r="P1501" s="7">
        <f t="shared" si="233"/>
        <v>33</v>
      </c>
      <c r="Q1501" s="8">
        <f t="shared" si="234"/>
        <v>13.7</v>
      </c>
      <c r="R1501" s="8">
        <f t="shared" si="235"/>
        <v>13.25</v>
      </c>
      <c r="S1501" s="8">
        <f t="shared" si="236"/>
        <v>18.600000000000001</v>
      </c>
      <c r="T1501" s="8">
        <f t="shared" si="237"/>
        <v>14.5</v>
      </c>
      <c r="U1501" s="7">
        <f t="shared" si="238"/>
        <v>15.183333333333332</v>
      </c>
      <c r="V1501" s="7">
        <f t="shared" si="239"/>
        <v>15.012499999999999</v>
      </c>
    </row>
    <row r="1502" spans="1:22" ht="13.5" x14ac:dyDescent="0.25">
      <c r="A1502" s="3">
        <f>RSI!A1502</f>
        <v>44503</v>
      </c>
      <c r="B1502" s="2">
        <f>RSI!B1502</f>
        <v>3.15</v>
      </c>
      <c r="C1502" s="2">
        <f>RSI!I1502</f>
        <v>44.543063770310233</v>
      </c>
      <c r="D1502" s="2">
        <f>MACD!E1502</f>
        <v>-3.0804291522885663E-3</v>
      </c>
      <c r="E1502" s="2">
        <f>MACD!F1502</f>
        <v>-3.8483691005277523E-3</v>
      </c>
      <c r="F1502" s="2">
        <f>'Moving Avg'!D1502</f>
        <v>3.15</v>
      </c>
      <c r="G1502" s="2">
        <f>'Moving Avg'!F1502</f>
        <v>3.149999999999999</v>
      </c>
      <c r="H1502" s="2">
        <f>'Moving Avg'!G1502</f>
        <v>3.1660000000000026</v>
      </c>
      <c r="I1502" s="2">
        <f>'Moving Avg'!H1502</f>
        <v>3.2626499999999954</v>
      </c>
      <c r="J1502" s="5" t="str">
        <f>OBV!F1502</f>
        <v>NEUTRAL</v>
      </c>
      <c r="K1502" s="5" t="str">
        <f>OBV!G1502</f>
        <v>NEUTRAL</v>
      </c>
      <c r="L1502" s="5" t="str">
        <f>OBV!H1502</f>
        <v>NEUTRAL</v>
      </c>
      <c r="M1502" s="7">
        <f t="shared" si="230"/>
        <v>25</v>
      </c>
      <c r="N1502" s="7">
        <f t="shared" si="231"/>
        <v>0</v>
      </c>
      <c r="O1502" s="7">
        <f t="shared" si="232"/>
        <v>0</v>
      </c>
      <c r="P1502" s="7">
        <f t="shared" si="233"/>
        <v>33</v>
      </c>
      <c r="Q1502" s="8">
        <f t="shared" si="234"/>
        <v>13.7</v>
      </c>
      <c r="R1502" s="8">
        <f t="shared" si="235"/>
        <v>13.25</v>
      </c>
      <c r="S1502" s="8">
        <f t="shared" si="236"/>
        <v>18.600000000000001</v>
      </c>
      <c r="T1502" s="8">
        <f t="shared" si="237"/>
        <v>14.5</v>
      </c>
      <c r="U1502" s="7">
        <f t="shared" si="238"/>
        <v>15.183333333333332</v>
      </c>
      <c r="V1502" s="7">
        <f t="shared" si="239"/>
        <v>15.012499999999999</v>
      </c>
    </row>
    <row r="1503" spans="1:22" ht="13.5" x14ac:dyDescent="0.25">
      <c r="A1503" s="3">
        <f>RSI!A1503</f>
        <v>44504</v>
      </c>
      <c r="B1503" s="2">
        <f>RSI!B1503</f>
        <v>3.15</v>
      </c>
      <c r="C1503" s="2">
        <f>RSI!I1503</f>
        <v>44.543063770310233</v>
      </c>
      <c r="D1503" s="2">
        <f>MACD!E1503</f>
        <v>-2.7861969789717556E-3</v>
      </c>
      <c r="E1503" s="2">
        <f>MACD!F1503</f>
        <v>-3.6359346762165532E-3</v>
      </c>
      <c r="F1503" s="2">
        <f>'Moving Avg'!D1503</f>
        <v>3.15</v>
      </c>
      <c r="G1503" s="2">
        <f>'Moving Avg'!F1503</f>
        <v>3.149999999999999</v>
      </c>
      <c r="H1503" s="2">
        <f>'Moving Avg'!G1503</f>
        <v>3.1660000000000026</v>
      </c>
      <c r="I1503" s="2">
        <f>'Moving Avg'!H1503</f>
        <v>3.2607499999999954</v>
      </c>
      <c r="J1503" s="5" t="str">
        <f>OBV!F1503</f>
        <v>NEUTRAL</v>
      </c>
      <c r="K1503" s="5" t="str">
        <f>OBV!G1503</f>
        <v>NEUTRAL</v>
      </c>
      <c r="L1503" s="5" t="str">
        <f>OBV!H1503</f>
        <v>NEUTRAL</v>
      </c>
      <c r="M1503" s="7">
        <f t="shared" si="230"/>
        <v>25</v>
      </c>
      <c r="N1503" s="7">
        <f t="shared" si="231"/>
        <v>0</v>
      </c>
      <c r="O1503" s="7">
        <f t="shared" si="232"/>
        <v>0</v>
      </c>
      <c r="P1503" s="7">
        <f t="shared" si="233"/>
        <v>33</v>
      </c>
      <c r="Q1503" s="8">
        <f t="shared" si="234"/>
        <v>13.7</v>
      </c>
      <c r="R1503" s="8">
        <f t="shared" si="235"/>
        <v>13.25</v>
      </c>
      <c r="S1503" s="8">
        <f t="shared" si="236"/>
        <v>18.600000000000001</v>
      </c>
      <c r="T1503" s="8">
        <f t="shared" si="237"/>
        <v>14.5</v>
      </c>
      <c r="U1503" s="7">
        <f t="shared" si="238"/>
        <v>15.183333333333332</v>
      </c>
      <c r="V1503" s="7">
        <f t="shared" si="239"/>
        <v>15.012499999999999</v>
      </c>
    </row>
    <row r="1504" spans="1:22" ht="13.5" x14ac:dyDescent="0.25">
      <c r="A1504" s="3">
        <f>RSI!A1504</f>
        <v>44505</v>
      </c>
      <c r="B1504" s="2">
        <f>RSI!B1504</f>
        <v>3.15</v>
      </c>
      <c r="C1504" s="2">
        <f>RSI!I1504</f>
        <v>44.543063770310233</v>
      </c>
      <c r="D1504" s="2">
        <f>MACD!E1504</f>
        <v>-2.5239216639345585E-3</v>
      </c>
      <c r="E1504" s="2">
        <f>MACD!F1504</f>
        <v>-3.4135320737601542E-3</v>
      </c>
      <c r="F1504" s="2">
        <f>'Moving Avg'!D1504</f>
        <v>3.15</v>
      </c>
      <c r="G1504" s="2">
        <f>'Moving Avg'!F1504</f>
        <v>3.149999999999999</v>
      </c>
      <c r="H1504" s="2">
        <f>'Moving Avg'!G1504</f>
        <v>3.1650000000000023</v>
      </c>
      <c r="I1504" s="2">
        <f>'Moving Avg'!H1504</f>
        <v>3.2588499999999949</v>
      </c>
      <c r="J1504" s="5" t="str">
        <f>OBV!F1504</f>
        <v>NEUTRAL</v>
      </c>
      <c r="K1504" s="5" t="str">
        <f>OBV!G1504</f>
        <v>NEUTRAL</v>
      </c>
      <c r="L1504" s="5" t="str">
        <f>OBV!H1504</f>
        <v>NEUTRAL</v>
      </c>
      <c r="M1504" s="7">
        <f t="shared" si="230"/>
        <v>25</v>
      </c>
      <c r="N1504" s="7">
        <f t="shared" si="231"/>
        <v>0</v>
      </c>
      <c r="O1504" s="7">
        <f t="shared" si="232"/>
        <v>0</v>
      </c>
      <c r="P1504" s="7">
        <f t="shared" si="233"/>
        <v>33</v>
      </c>
      <c r="Q1504" s="8">
        <f t="shared" si="234"/>
        <v>13.7</v>
      </c>
      <c r="R1504" s="8">
        <f t="shared" si="235"/>
        <v>13.25</v>
      </c>
      <c r="S1504" s="8">
        <f t="shared" si="236"/>
        <v>18.600000000000001</v>
      </c>
      <c r="T1504" s="8">
        <f t="shared" si="237"/>
        <v>14.5</v>
      </c>
      <c r="U1504" s="7">
        <f t="shared" si="238"/>
        <v>15.183333333333332</v>
      </c>
      <c r="V1504" s="7">
        <f t="shared" si="239"/>
        <v>15.012499999999999</v>
      </c>
    </row>
    <row r="1505" spans="1:22" ht="13.5" x14ac:dyDescent="0.25">
      <c r="A1505" s="3">
        <f>RSI!A1505</f>
        <v>44508</v>
      </c>
      <c r="B1505" s="2">
        <f>RSI!B1505</f>
        <v>3.15</v>
      </c>
      <c r="C1505" s="2">
        <f>RSI!I1505</f>
        <v>44.543063770310233</v>
      </c>
      <c r="D1505" s="2">
        <f>MACD!E1505</f>
        <v>-2.2896726659547006E-3</v>
      </c>
      <c r="E1505" s="2">
        <f>MACD!F1505</f>
        <v>-3.1887601921990636E-3</v>
      </c>
      <c r="F1505" s="2">
        <f>'Moving Avg'!D1505</f>
        <v>3.15</v>
      </c>
      <c r="G1505" s="2">
        <f>'Moving Avg'!F1505</f>
        <v>3.149999999999999</v>
      </c>
      <c r="H1505" s="2">
        <f>'Moving Avg'!G1505</f>
        <v>3.1640000000000028</v>
      </c>
      <c r="I1505" s="2">
        <f>'Moving Avg'!H1505</f>
        <v>3.2569499999999949</v>
      </c>
      <c r="J1505" s="5" t="str">
        <f>OBV!F1505</f>
        <v>NEUTRAL</v>
      </c>
      <c r="K1505" s="5" t="str">
        <f>OBV!G1505</f>
        <v>NEUTRAL</v>
      </c>
      <c r="L1505" s="5" t="str">
        <f>OBV!H1505</f>
        <v>NEUTRAL</v>
      </c>
      <c r="M1505" s="7">
        <f t="shared" si="230"/>
        <v>25</v>
      </c>
      <c r="N1505" s="7">
        <f t="shared" si="231"/>
        <v>0</v>
      </c>
      <c r="O1505" s="7">
        <f t="shared" si="232"/>
        <v>0</v>
      </c>
      <c r="P1505" s="7">
        <f t="shared" si="233"/>
        <v>33</v>
      </c>
      <c r="Q1505" s="8">
        <f t="shared" si="234"/>
        <v>13.7</v>
      </c>
      <c r="R1505" s="8">
        <f t="shared" si="235"/>
        <v>13.25</v>
      </c>
      <c r="S1505" s="8">
        <f t="shared" si="236"/>
        <v>18.600000000000001</v>
      </c>
      <c r="T1505" s="8">
        <f t="shared" si="237"/>
        <v>14.5</v>
      </c>
      <c r="U1505" s="7">
        <f t="shared" si="238"/>
        <v>15.183333333333332</v>
      </c>
      <c r="V1505" s="7">
        <f t="shared" si="239"/>
        <v>15.012499999999999</v>
      </c>
    </row>
    <row r="1506" spans="1:22" ht="13.5" x14ac:dyDescent="0.25">
      <c r="A1506" s="3">
        <f>RSI!A1506</f>
        <v>44509</v>
      </c>
      <c r="B1506" s="2">
        <f>RSI!B1506</f>
        <v>3.15</v>
      </c>
      <c r="C1506" s="2">
        <f>RSI!I1506</f>
        <v>44.543063770310233</v>
      </c>
      <c r="D1506" s="2">
        <f>MACD!E1506</f>
        <v>-2.0800511129399624E-3</v>
      </c>
      <c r="E1506" s="2">
        <f>MACD!F1506</f>
        <v>-2.9670183763472434E-3</v>
      </c>
      <c r="F1506" s="2">
        <f>'Moving Avg'!D1506</f>
        <v>3.15</v>
      </c>
      <c r="G1506" s="2">
        <f>'Moving Avg'!F1506</f>
        <v>3.149999999999999</v>
      </c>
      <c r="H1506" s="2">
        <f>'Moving Avg'!G1506</f>
        <v>3.1630000000000029</v>
      </c>
      <c r="I1506" s="2">
        <f>'Moving Avg'!H1506</f>
        <v>3.2550499999999944</v>
      </c>
      <c r="J1506" s="5" t="str">
        <f>OBV!F1506</f>
        <v>NEUTRAL</v>
      </c>
      <c r="K1506" s="5" t="str">
        <f>OBV!G1506</f>
        <v>NEUTRAL</v>
      </c>
      <c r="L1506" s="5" t="str">
        <f>OBV!H1506</f>
        <v>NEUTRAL</v>
      </c>
      <c r="M1506" s="7">
        <f t="shared" si="230"/>
        <v>25</v>
      </c>
      <c r="N1506" s="7">
        <f t="shared" si="231"/>
        <v>0</v>
      </c>
      <c r="O1506" s="7">
        <f t="shared" si="232"/>
        <v>0</v>
      </c>
      <c r="P1506" s="7">
        <f t="shared" si="233"/>
        <v>33</v>
      </c>
      <c r="Q1506" s="8">
        <f t="shared" si="234"/>
        <v>13.7</v>
      </c>
      <c r="R1506" s="8">
        <f t="shared" si="235"/>
        <v>13.25</v>
      </c>
      <c r="S1506" s="8">
        <f t="shared" si="236"/>
        <v>18.600000000000001</v>
      </c>
      <c r="T1506" s="8">
        <f t="shared" si="237"/>
        <v>14.5</v>
      </c>
      <c r="U1506" s="7">
        <f t="shared" si="238"/>
        <v>15.183333333333332</v>
      </c>
      <c r="V1506" s="7">
        <f t="shared" si="239"/>
        <v>15.012499999999999</v>
      </c>
    </row>
    <row r="1507" spans="1:22" ht="13.5" x14ac:dyDescent="0.25">
      <c r="A1507" s="3">
        <f>RSI!A1507</f>
        <v>44510</v>
      </c>
      <c r="B1507" s="2">
        <f>RSI!B1507</f>
        <v>3.15</v>
      </c>
      <c r="C1507" s="2">
        <f>RSI!I1507</f>
        <v>44.543063770310233</v>
      </c>
      <c r="D1507" s="2">
        <f>MACD!E1507</f>
        <v>-1.8921134162708242E-3</v>
      </c>
      <c r="E1507" s="2">
        <f>MACD!F1507</f>
        <v>-2.7520373843319596E-3</v>
      </c>
      <c r="F1507" s="2">
        <f>'Moving Avg'!D1507</f>
        <v>3.15</v>
      </c>
      <c r="G1507" s="2">
        <f>'Moving Avg'!F1507</f>
        <v>3.149999999999999</v>
      </c>
      <c r="H1507" s="2">
        <f>'Moving Avg'!G1507</f>
        <v>3.1620000000000035</v>
      </c>
      <c r="I1507" s="2">
        <f>'Moving Avg'!H1507</f>
        <v>3.2531499999999935</v>
      </c>
      <c r="J1507" s="5" t="str">
        <f>OBV!F1507</f>
        <v>NEUTRAL</v>
      </c>
      <c r="K1507" s="5" t="str">
        <f>OBV!G1507</f>
        <v>NEUTRAL</v>
      </c>
      <c r="L1507" s="5" t="str">
        <f>OBV!H1507</f>
        <v>NEUTRAL</v>
      </c>
      <c r="M1507" s="7">
        <f t="shared" si="230"/>
        <v>25</v>
      </c>
      <c r="N1507" s="7">
        <f t="shared" si="231"/>
        <v>0</v>
      </c>
      <c r="O1507" s="7">
        <f t="shared" si="232"/>
        <v>0</v>
      </c>
      <c r="P1507" s="7">
        <f t="shared" si="233"/>
        <v>33</v>
      </c>
      <c r="Q1507" s="8">
        <f t="shared" si="234"/>
        <v>13.7</v>
      </c>
      <c r="R1507" s="8">
        <f t="shared" si="235"/>
        <v>13.25</v>
      </c>
      <c r="S1507" s="8">
        <f t="shared" si="236"/>
        <v>18.600000000000001</v>
      </c>
      <c r="T1507" s="8">
        <f t="shared" si="237"/>
        <v>14.5</v>
      </c>
      <c r="U1507" s="7">
        <f t="shared" si="238"/>
        <v>15.183333333333332</v>
      </c>
      <c r="V1507" s="7">
        <f t="shared" si="239"/>
        <v>15.012499999999999</v>
      </c>
    </row>
    <row r="1508" spans="1:22" ht="13.5" x14ac:dyDescent="0.25">
      <c r="A1508" s="3">
        <f>RSI!A1508</f>
        <v>44511</v>
      </c>
      <c r="B1508" s="2">
        <f>RSI!B1508</f>
        <v>3.15</v>
      </c>
      <c r="C1508" s="2">
        <f>RSI!I1508</f>
        <v>44.543063770310233</v>
      </c>
      <c r="D1508" s="2">
        <f>MACD!E1508</f>
        <v>-1.7233062360735296E-3</v>
      </c>
      <c r="E1508" s="2">
        <f>MACD!F1508</f>
        <v>-2.5462911546802738E-3</v>
      </c>
      <c r="F1508" s="2">
        <f>'Moving Avg'!D1508</f>
        <v>3.15</v>
      </c>
      <c r="G1508" s="2">
        <f>'Moving Avg'!F1508</f>
        <v>3.149999999999999</v>
      </c>
      <c r="H1508" s="2">
        <f>'Moving Avg'!G1508</f>
        <v>3.1610000000000036</v>
      </c>
      <c r="I1508" s="2">
        <f>'Moving Avg'!H1508</f>
        <v>3.2512499999999935</v>
      </c>
      <c r="J1508" s="5" t="str">
        <f>OBV!F1508</f>
        <v>NEUTRAL</v>
      </c>
      <c r="K1508" s="5" t="str">
        <f>OBV!G1508</f>
        <v>NEUTRAL</v>
      </c>
      <c r="L1508" s="5" t="str">
        <f>OBV!H1508</f>
        <v>NEUTRAL</v>
      </c>
      <c r="M1508" s="7">
        <f t="shared" si="230"/>
        <v>25</v>
      </c>
      <c r="N1508" s="7">
        <f t="shared" si="231"/>
        <v>0</v>
      </c>
      <c r="O1508" s="7">
        <f t="shared" si="232"/>
        <v>0</v>
      </c>
      <c r="P1508" s="7">
        <f t="shared" si="233"/>
        <v>33</v>
      </c>
      <c r="Q1508" s="8">
        <f t="shared" si="234"/>
        <v>13.7</v>
      </c>
      <c r="R1508" s="8">
        <f t="shared" si="235"/>
        <v>13.25</v>
      </c>
      <c r="S1508" s="8">
        <f t="shared" si="236"/>
        <v>18.600000000000001</v>
      </c>
      <c r="T1508" s="8">
        <f t="shared" si="237"/>
        <v>14.5</v>
      </c>
      <c r="U1508" s="7">
        <f t="shared" si="238"/>
        <v>15.183333333333332</v>
      </c>
      <c r="V1508" s="7">
        <f t="shared" si="239"/>
        <v>15.012499999999999</v>
      </c>
    </row>
    <row r="1509" spans="1:22" ht="13.5" x14ac:dyDescent="0.25">
      <c r="A1509" s="3">
        <f>RSI!A1509</f>
        <v>44512</v>
      </c>
      <c r="B1509" s="2">
        <f>RSI!B1509</f>
        <v>3.15</v>
      </c>
      <c r="C1509" s="2">
        <f>RSI!I1509</f>
        <v>44.543063770310241</v>
      </c>
      <c r="D1509" s="2">
        <f>MACD!E1509</f>
        <v>-1.5714110808069393E-3</v>
      </c>
      <c r="E1509" s="2">
        <f>MACD!F1509</f>
        <v>-2.3513151399056067E-3</v>
      </c>
      <c r="F1509" s="2">
        <f>'Moving Avg'!D1509</f>
        <v>3.15</v>
      </c>
      <c r="G1509" s="2">
        <f>'Moving Avg'!F1509</f>
        <v>3.149999999999999</v>
      </c>
      <c r="H1509" s="2">
        <f>'Moving Avg'!G1509</f>
        <v>3.1600000000000033</v>
      </c>
      <c r="I1509" s="2">
        <f>'Moving Avg'!H1509</f>
        <v>3.2500999999999935</v>
      </c>
      <c r="J1509" s="5" t="str">
        <f>OBV!F1509</f>
        <v>NEUTRAL</v>
      </c>
      <c r="K1509" s="5" t="str">
        <f>OBV!G1509</f>
        <v>NEUTRAL</v>
      </c>
      <c r="L1509" s="5" t="str">
        <f>OBV!H1509</f>
        <v>NEUTRAL</v>
      </c>
      <c r="M1509" s="7">
        <f t="shared" si="230"/>
        <v>25</v>
      </c>
      <c r="N1509" s="7">
        <f t="shared" si="231"/>
        <v>0</v>
      </c>
      <c r="O1509" s="7">
        <f t="shared" si="232"/>
        <v>0</v>
      </c>
      <c r="P1509" s="7">
        <f t="shared" si="233"/>
        <v>33</v>
      </c>
      <c r="Q1509" s="8">
        <f t="shared" si="234"/>
        <v>13.7</v>
      </c>
      <c r="R1509" s="8">
        <f t="shared" si="235"/>
        <v>13.25</v>
      </c>
      <c r="S1509" s="8">
        <f t="shared" si="236"/>
        <v>18.600000000000001</v>
      </c>
      <c r="T1509" s="8">
        <f t="shared" si="237"/>
        <v>14.5</v>
      </c>
      <c r="U1509" s="7">
        <f t="shared" si="238"/>
        <v>15.183333333333332</v>
      </c>
      <c r="V1509" s="7">
        <f t="shared" si="239"/>
        <v>15.012499999999999</v>
      </c>
    </row>
    <row r="1510" spans="1:22" ht="13.5" x14ac:dyDescent="0.25">
      <c r="A1510" s="3">
        <f>RSI!A1510</f>
        <v>44515</v>
      </c>
      <c r="B1510" s="2">
        <f>RSI!B1510</f>
        <v>3.15</v>
      </c>
      <c r="C1510" s="2">
        <f>RSI!I1510</f>
        <v>44.543063770310241</v>
      </c>
      <c r="D1510" s="2">
        <f>MACD!E1510</f>
        <v>-1.4344970864437201E-3</v>
      </c>
      <c r="E1510" s="2">
        <f>MACD!F1510</f>
        <v>-2.1679515292132297E-3</v>
      </c>
      <c r="F1510" s="2">
        <f>'Moving Avg'!D1510</f>
        <v>3.15</v>
      </c>
      <c r="G1510" s="2">
        <f>'Moving Avg'!F1510</f>
        <v>3.149999999999999</v>
      </c>
      <c r="H1510" s="2">
        <f>'Moving Avg'!G1510</f>
        <v>3.1590000000000034</v>
      </c>
      <c r="I1510" s="2">
        <f>'Moving Avg'!H1510</f>
        <v>3.2489499999999931</v>
      </c>
      <c r="J1510" s="5" t="str">
        <f>OBV!F1510</f>
        <v>NEUTRAL</v>
      </c>
      <c r="K1510" s="5" t="str">
        <f>OBV!G1510</f>
        <v>NEUTRAL</v>
      </c>
      <c r="L1510" s="5" t="str">
        <f>OBV!H1510</f>
        <v>NEUTRAL</v>
      </c>
      <c r="M1510" s="7">
        <f t="shared" si="230"/>
        <v>25</v>
      </c>
      <c r="N1510" s="7">
        <f t="shared" si="231"/>
        <v>0</v>
      </c>
      <c r="O1510" s="7">
        <f t="shared" si="232"/>
        <v>0</v>
      </c>
      <c r="P1510" s="7">
        <f t="shared" si="233"/>
        <v>33</v>
      </c>
      <c r="Q1510" s="8">
        <f t="shared" si="234"/>
        <v>13.7</v>
      </c>
      <c r="R1510" s="8">
        <f t="shared" si="235"/>
        <v>13.25</v>
      </c>
      <c r="S1510" s="8">
        <f t="shared" si="236"/>
        <v>18.600000000000001</v>
      </c>
      <c r="T1510" s="8">
        <f t="shared" si="237"/>
        <v>14.5</v>
      </c>
      <c r="U1510" s="7">
        <f t="shared" si="238"/>
        <v>15.183333333333332</v>
      </c>
      <c r="V1510" s="7">
        <f t="shared" si="239"/>
        <v>15.012499999999999</v>
      </c>
    </row>
    <row r="1511" spans="1:22" ht="13.5" x14ac:dyDescent="0.25">
      <c r="A1511" s="3">
        <f>RSI!A1511</f>
        <v>44516</v>
      </c>
      <c r="B1511" s="2">
        <f>RSI!B1511</f>
        <v>3.15</v>
      </c>
      <c r="C1511" s="2">
        <f>RSI!I1511</f>
        <v>44.543063770310241</v>
      </c>
      <c r="D1511" s="2">
        <f>MACD!E1511</f>
        <v>-1.3108807422970159E-3</v>
      </c>
      <c r="E1511" s="2">
        <f>MACD!F1511</f>
        <v>-1.996537371829987E-3</v>
      </c>
      <c r="F1511" s="2">
        <f>'Moving Avg'!D1511</f>
        <v>3.15</v>
      </c>
      <c r="G1511" s="2">
        <f>'Moving Avg'!F1511</f>
        <v>3.149999999999999</v>
      </c>
      <c r="H1511" s="2">
        <f>'Moving Avg'!G1511</f>
        <v>3.1580000000000035</v>
      </c>
      <c r="I1511" s="2">
        <f>'Moving Avg'!H1511</f>
        <v>3.2477999999999927</v>
      </c>
      <c r="J1511" s="5" t="str">
        <f>OBV!F1511</f>
        <v>NEUTRAL</v>
      </c>
      <c r="K1511" s="5" t="str">
        <f>OBV!G1511</f>
        <v>NEUTRAL</v>
      </c>
      <c r="L1511" s="5" t="str">
        <f>OBV!H1511</f>
        <v>NEUTRAL</v>
      </c>
      <c r="M1511" s="7">
        <f t="shared" si="230"/>
        <v>25</v>
      </c>
      <c r="N1511" s="7">
        <f t="shared" si="231"/>
        <v>0</v>
      </c>
      <c r="O1511" s="7">
        <f t="shared" si="232"/>
        <v>0</v>
      </c>
      <c r="P1511" s="7">
        <f t="shared" si="233"/>
        <v>33</v>
      </c>
      <c r="Q1511" s="8">
        <f t="shared" si="234"/>
        <v>13.7</v>
      </c>
      <c r="R1511" s="8">
        <f t="shared" si="235"/>
        <v>13.25</v>
      </c>
      <c r="S1511" s="8">
        <f t="shared" si="236"/>
        <v>18.600000000000001</v>
      </c>
      <c r="T1511" s="8">
        <f t="shared" si="237"/>
        <v>14.5</v>
      </c>
      <c r="U1511" s="7">
        <f t="shared" si="238"/>
        <v>15.183333333333332</v>
      </c>
      <c r="V1511" s="7">
        <f t="shared" si="239"/>
        <v>15.012499999999999</v>
      </c>
    </row>
    <row r="1512" spans="1:22" ht="13.5" x14ac:dyDescent="0.25">
      <c r="A1512" s="3">
        <f>RSI!A1512</f>
        <v>44517</v>
      </c>
      <c r="B1512" s="2">
        <f>RSI!B1512</f>
        <v>3.15</v>
      </c>
      <c r="C1512" s="2">
        <f>RSI!I1512</f>
        <v>44.543063770310248</v>
      </c>
      <c r="D1512" s="2">
        <f>MACD!E1512</f>
        <v>-1.1990915183379691E-3</v>
      </c>
      <c r="E1512" s="2">
        <f>MACD!F1512</f>
        <v>-1.8370482011315836E-3</v>
      </c>
      <c r="F1512" s="2">
        <f>'Moving Avg'!D1512</f>
        <v>3.15</v>
      </c>
      <c r="G1512" s="2">
        <f>'Moving Avg'!F1512</f>
        <v>3.149999999999999</v>
      </c>
      <c r="H1512" s="2">
        <f>'Moving Avg'!G1512</f>
        <v>3.1570000000000031</v>
      </c>
      <c r="I1512" s="2">
        <f>'Moving Avg'!H1512</f>
        <v>3.2471499999999929</v>
      </c>
      <c r="J1512" s="5" t="str">
        <f>OBV!F1512</f>
        <v>NEUTRAL</v>
      </c>
      <c r="K1512" s="5" t="str">
        <f>OBV!G1512</f>
        <v>NEUTRAL</v>
      </c>
      <c r="L1512" s="5" t="str">
        <f>OBV!H1512</f>
        <v>NEUTRAL</v>
      </c>
      <c r="M1512" s="7">
        <f t="shared" si="230"/>
        <v>25</v>
      </c>
      <c r="N1512" s="7">
        <f t="shared" si="231"/>
        <v>0</v>
      </c>
      <c r="O1512" s="7">
        <f t="shared" si="232"/>
        <v>0</v>
      </c>
      <c r="P1512" s="7">
        <f t="shared" si="233"/>
        <v>33</v>
      </c>
      <c r="Q1512" s="8">
        <f t="shared" si="234"/>
        <v>13.7</v>
      </c>
      <c r="R1512" s="8">
        <f t="shared" si="235"/>
        <v>13.25</v>
      </c>
      <c r="S1512" s="8">
        <f t="shared" si="236"/>
        <v>18.600000000000001</v>
      </c>
      <c r="T1512" s="8">
        <f t="shared" si="237"/>
        <v>14.5</v>
      </c>
      <c r="U1512" s="7">
        <f t="shared" si="238"/>
        <v>15.183333333333332</v>
      </c>
      <c r="V1512" s="7">
        <f t="shared" si="239"/>
        <v>15.012499999999999</v>
      </c>
    </row>
    <row r="1513" spans="1:22" ht="13.5" x14ac:dyDescent="0.25">
      <c r="A1513" s="3">
        <f>RSI!A1513</f>
        <v>44518</v>
      </c>
      <c r="B1513" s="2">
        <f>RSI!B1513</f>
        <v>3.15</v>
      </c>
      <c r="C1513" s="2">
        <f>RSI!I1513</f>
        <v>44.543063770310241</v>
      </c>
      <c r="D1513" s="2">
        <f>MACD!E1513</f>
        <v>-1.0978425079044563E-3</v>
      </c>
      <c r="E1513" s="2">
        <f>MACD!F1513</f>
        <v>-1.6892070624861583E-3</v>
      </c>
      <c r="F1513" s="2">
        <f>'Moving Avg'!D1513</f>
        <v>3.15</v>
      </c>
      <c r="G1513" s="2">
        <f>'Moving Avg'!F1513</f>
        <v>3.149999999999999</v>
      </c>
      <c r="H1513" s="2">
        <f>'Moving Avg'!G1513</f>
        <v>3.1560000000000032</v>
      </c>
      <c r="I1513" s="2">
        <f>'Moving Avg'!H1513</f>
        <v>3.2464999999999922</v>
      </c>
      <c r="J1513" s="5" t="str">
        <f>OBV!F1513</f>
        <v>NEUTRAL</v>
      </c>
      <c r="K1513" s="5" t="str">
        <f>OBV!G1513</f>
        <v>NEUTRAL</v>
      </c>
      <c r="L1513" s="5" t="str">
        <f>OBV!H1513</f>
        <v>NEUTRAL</v>
      </c>
      <c r="M1513" s="7">
        <f t="shared" si="230"/>
        <v>25</v>
      </c>
      <c r="N1513" s="7">
        <f t="shared" si="231"/>
        <v>0</v>
      </c>
      <c r="O1513" s="7">
        <f t="shared" si="232"/>
        <v>0</v>
      </c>
      <c r="P1513" s="7">
        <f t="shared" si="233"/>
        <v>33</v>
      </c>
      <c r="Q1513" s="8">
        <f t="shared" si="234"/>
        <v>13.7</v>
      </c>
      <c r="R1513" s="8">
        <f t="shared" si="235"/>
        <v>13.25</v>
      </c>
      <c r="S1513" s="8">
        <f t="shared" si="236"/>
        <v>18.600000000000001</v>
      </c>
      <c r="T1513" s="8">
        <f t="shared" si="237"/>
        <v>14.5</v>
      </c>
      <c r="U1513" s="7">
        <f t="shared" si="238"/>
        <v>15.183333333333332</v>
      </c>
      <c r="V1513" s="7">
        <f t="shared" si="239"/>
        <v>15.012499999999999</v>
      </c>
    </row>
    <row r="1514" spans="1:22" ht="13.5" x14ac:dyDescent="0.25">
      <c r="A1514" s="3">
        <f>RSI!A1514</f>
        <v>44519</v>
      </c>
      <c r="B1514" s="2">
        <f>RSI!B1514</f>
        <v>3.15</v>
      </c>
      <c r="C1514" s="2">
        <f>RSI!I1514</f>
        <v>44.543063770310233</v>
      </c>
      <c r="D1514" s="2">
        <f>MACD!E1514</f>
        <v>-1.0060053343980968E-3</v>
      </c>
      <c r="E1514" s="2">
        <f>MACD!F1514</f>
        <v>-1.5525667168685459E-3</v>
      </c>
      <c r="F1514" s="2">
        <f>'Moving Avg'!D1514</f>
        <v>3.15</v>
      </c>
      <c r="G1514" s="2">
        <f>'Moving Avg'!F1514</f>
        <v>3.149999999999999</v>
      </c>
      <c r="H1514" s="2">
        <f>'Moving Avg'!G1514</f>
        <v>3.1550000000000029</v>
      </c>
      <c r="I1514" s="2">
        <f>'Moving Avg'!H1514</f>
        <v>3.2458499999999924</v>
      </c>
      <c r="J1514" s="5" t="str">
        <f>OBV!F1514</f>
        <v>NEUTRAL</v>
      </c>
      <c r="K1514" s="5" t="str">
        <f>OBV!G1514</f>
        <v>NEUTRAL</v>
      </c>
      <c r="L1514" s="5" t="str">
        <f>OBV!H1514</f>
        <v>NEUTRAL</v>
      </c>
      <c r="M1514" s="7">
        <f t="shared" si="230"/>
        <v>25</v>
      </c>
      <c r="N1514" s="7">
        <f t="shared" si="231"/>
        <v>0</v>
      </c>
      <c r="O1514" s="7">
        <f t="shared" si="232"/>
        <v>0</v>
      </c>
      <c r="P1514" s="7">
        <f t="shared" si="233"/>
        <v>33</v>
      </c>
      <c r="Q1514" s="8">
        <f t="shared" si="234"/>
        <v>13.7</v>
      </c>
      <c r="R1514" s="8">
        <f t="shared" si="235"/>
        <v>13.25</v>
      </c>
      <c r="S1514" s="8">
        <f t="shared" si="236"/>
        <v>18.600000000000001</v>
      </c>
      <c r="T1514" s="8">
        <f t="shared" si="237"/>
        <v>14.5</v>
      </c>
      <c r="U1514" s="7">
        <f t="shared" si="238"/>
        <v>15.183333333333332</v>
      </c>
      <c r="V1514" s="7">
        <f t="shared" si="239"/>
        <v>15.012499999999999</v>
      </c>
    </row>
    <row r="1515" spans="1:22" ht="13.5" x14ac:dyDescent="0.25">
      <c r="A1515" s="3">
        <f>RSI!A1515</f>
        <v>44522</v>
      </c>
      <c r="B1515" s="2">
        <f>RSI!B1515</f>
        <v>3.15</v>
      </c>
      <c r="C1515" s="2">
        <f>RSI!I1515</f>
        <v>44.543063770310241</v>
      </c>
      <c r="D1515" s="2">
        <f>MACD!E1515</f>
        <v>-9.2258868467798294E-4</v>
      </c>
      <c r="E1515" s="2">
        <f>MACD!F1515</f>
        <v>-1.4265711104304334E-3</v>
      </c>
      <c r="F1515" s="2">
        <f>'Moving Avg'!D1515</f>
        <v>3.15</v>
      </c>
      <c r="G1515" s="2">
        <f>'Moving Avg'!F1515</f>
        <v>3.149999999999999</v>
      </c>
      <c r="H1515" s="2">
        <f>'Moving Avg'!G1515</f>
        <v>3.154000000000003</v>
      </c>
      <c r="I1515" s="2">
        <f>'Moving Avg'!H1515</f>
        <v>3.2451999999999916</v>
      </c>
      <c r="J1515" s="5" t="str">
        <f>OBV!F1515</f>
        <v>NEUTRAL</v>
      </c>
      <c r="K1515" s="5" t="str">
        <f>OBV!G1515</f>
        <v>NEUTRAL</v>
      </c>
      <c r="L1515" s="5" t="str">
        <f>OBV!H1515</f>
        <v>NEUTRAL</v>
      </c>
      <c r="M1515" s="7">
        <f t="shared" si="230"/>
        <v>25</v>
      </c>
      <c r="N1515" s="7">
        <f t="shared" si="231"/>
        <v>0</v>
      </c>
      <c r="O1515" s="7">
        <f t="shared" si="232"/>
        <v>0</v>
      </c>
      <c r="P1515" s="7">
        <f t="shared" si="233"/>
        <v>33</v>
      </c>
      <c r="Q1515" s="8">
        <f t="shared" si="234"/>
        <v>13.7</v>
      </c>
      <c r="R1515" s="8">
        <f t="shared" si="235"/>
        <v>13.25</v>
      </c>
      <c r="S1515" s="8">
        <f t="shared" si="236"/>
        <v>18.600000000000001</v>
      </c>
      <c r="T1515" s="8">
        <f t="shared" si="237"/>
        <v>14.5</v>
      </c>
      <c r="U1515" s="7">
        <f t="shared" si="238"/>
        <v>15.183333333333332</v>
      </c>
      <c r="V1515" s="7">
        <f t="shared" si="239"/>
        <v>15.012499999999999</v>
      </c>
    </row>
    <row r="1516" spans="1:22" ht="13.5" x14ac:dyDescent="0.25">
      <c r="A1516" s="3">
        <f>RSI!A1516</f>
        <v>44523</v>
      </c>
      <c r="B1516" s="2">
        <f>RSI!B1516</f>
        <v>3.15</v>
      </c>
      <c r="C1516" s="2">
        <f>RSI!I1516</f>
        <v>44.543063770310241</v>
      </c>
      <c r="D1516" s="2">
        <f>MACD!E1516</f>
        <v>-8.4671992851870215E-4</v>
      </c>
      <c r="E1516" s="2">
        <f>MACD!F1516</f>
        <v>-1.3106008740480873E-3</v>
      </c>
      <c r="F1516" s="2">
        <f>'Moving Avg'!D1516</f>
        <v>3.15</v>
      </c>
      <c r="G1516" s="2">
        <f>'Moving Avg'!F1516</f>
        <v>3.149999999999999</v>
      </c>
      <c r="H1516" s="2">
        <f>'Moving Avg'!G1516</f>
        <v>3.1530000000000031</v>
      </c>
      <c r="I1516" s="2">
        <f>'Moving Avg'!H1516</f>
        <v>3.2445499999999918</v>
      </c>
      <c r="J1516" s="5" t="str">
        <f>OBV!F1516</f>
        <v>NEUTRAL</v>
      </c>
      <c r="K1516" s="5" t="str">
        <f>OBV!G1516</f>
        <v>NEUTRAL</v>
      </c>
      <c r="L1516" s="5" t="str">
        <f>OBV!H1516</f>
        <v>NEUTRAL</v>
      </c>
      <c r="M1516" s="7">
        <f t="shared" si="230"/>
        <v>25</v>
      </c>
      <c r="N1516" s="7">
        <f t="shared" si="231"/>
        <v>0</v>
      </c>
      <c r="O1516" s="7">
        <f t="shared" si="232"/>
        <v>0</v>
      </c>
      <c r="P1516" s="7">
        <f t="shared" si="233"/>
        <v>33</v>
      </c>
      <c r="Q1516" s="8">
        <f t="shared" si="234"/>
        <v>13.7</v>
      </c>
      <c r="R1516" s="8">
        <f t="shared" si="235"/>
        <v>13.25</v>
      </c>
      <c r="S1516" s="8">
        <f t="shared" si="236"/>
        <v>18.600000000000001</v>
      </c>
      <c r="T1516" s="8">
        <f t="shared" si="237"/>
        <v>14.5</v>
      </c>
      <c r="U1516" s="7">
        <f t="shared" si="238"/>
        <v>15.183333333333332</v>
      </c>
      <c r="V1516" s="7">
        <f t="shared" si="239"/>
        <v>15.012499999999999</v>
      </c>
    </row>
    <row r="1517" spans="1:22" ht="13.5" x14ac:dyDescent="0.25">
      <c r="A1517" s="3">
        <f>RSI!A1517</f>
        <v>44524</v>
      </c>
      <c r="B1517" s="2">
        <f>RSI!B1517</f>
        <v>3.15</v>
      </c>
      <c r="C1517" s="2">
        <f>RSI!I1517</f>
        <v>44.543063770310241</v>
      </c>
      <c r="D1517" s="2">
        <f>MACD!E1517</f>
        <v>-7.7762936539116367E-4</v>
      </c>
      <c r="E1517" s="2">
        <f>MACD!F1517</f>
        <v>-1.2040065723167028E-3</v>
      </c>
      <c r="F1517" s="2">
        <f>'Moving Avg'!D1517</f>
        <v>3.15</v>
      </c>
      <c r="G1517" s="2">
        <f>'Moving Avg'!F1517</f>
        <v>3.149999999999999</v>
      </c>
      <c r="H1517" s="2">
        <f>'Moving Avg'!G1517</f>
        <v>3.1520000000000032</v>
      </c>
      <c r="I1517" s="2">
        <f>'Moving Avg'!H1517</f>
        <v>3.2438999999999911</v>
      </c>
      <c r="J1517" s="5" t="str">
        <f>OBV!F1517</f>
        <v>NEUTRAL</v>
      </c>
      <c r="K1517" s="5" t="str">
        <f>OBV!G1517</f>
        <v>NEUTRAL</v>
      </c>
      <c r="L1517" s="5" t="str">
        <f>OBV!H1517</f>
        <v>NEUTRAL</v>
      </c>
      <c r="M1517" s="7">
        <f t="shared" si="230"/>
        <v>25</v>
      </c>
      <c r="N1517" s="7">
        <f t="shared" si="231"/>
        <v>0</v>
      </c>
      <c r="O1517" s="7">
        <f t="shared" si="232"/>
        <v>0</v>
      </c>
      <c r="P1517" s="7">
        <f t="shared" si="233"/>
        <v>33</v>
      </c>
      <c r="Q1517" s="8">
        <f t="shared" si="234"/>
        <v>13.7</v>
      </c>
      <c r="R1517" s="8">
        <f t="shared" si="235"/>
        <v>13.25</v>
      </c>
      <c r="S1517" s="8">
        <f t="shared" si="236"/>
        <v>18.600000000000001</v>
      </c>
      <c r="T1517" s="8">
        <f t="shared" si="237"/>
        <v>14.5</v>
      </c>
      <c r="U1517" s="7">
        <f t="shared" si="238"/>
        <v>15.183333333333332</v>
      </c>
      <c r="V1517" s="7">
        <f t="shared" si="239"/>
        <v>15.012499999999999</v>
      </c>
    </row>
    <row r="1518" spans="1:22" ht="13.5" x14ac:dyDescent="0.25">
      <c r="A1518" s="3">
        <f>RSI!A1518</f>
        <v>44525</v>
      </c>
      <c r="B1518" s="2">
        <f>RSI!B1518</f>
        <v>3.15</v>
      </c>
      <c r="C1518" s="2">
        <f>RSI!I1518</f>
        <v>44.543063770310241</v>
      </c>
      <c r="D1518" s="2">
        <f>MACD!E1518</f>
        <v>-7.1463670920390854E-4</v>
      </c>
      <c r="E1518" s="2">
        <f>MACD!F1518</f>
        <v>-1.1061325996941441E-3</v>
      </c>
      <c r="F1518" s="2">
        <f>'Moving Avg'!D1518</f>
        <v>3.15</v>
      </c>
      <c r="G1518" s="2">
        <f>'Moving Avg'!F1518</f>
        <v>3.149999999999999</v>
      </c>
      <c r="H1518" s="2">
        <f>'Moving Avg'!G1518</f>
        <v>3.1510000000000029</v>
      </c>
      <c r="I1518" s="2">
        <f>'Moving Avg'!H1518</f>
        <v>3.2432499999999913</v>
      </c>
      <c r="J1518" s="5" t="str">
        <f>OBV!F1518</f>
        <v>NEUTRAL</v>
      </c>
      <c r="K1518" s="5" t="str">
        <f>OBV!G1518</f>
        <v>NEUTRAL</v>
      </c>
      <c r="L1518" s="5" t="str">
        <f>OBV!H1518</f>
        <v>NEUTRAL</v>
      </c>
      <c r="M1518" s="7">
        <f t="shared" si="230"/>
        <v>25</v>
      </c>
      <c r="N1518" s="7">
        <f t="shared" si="231"/>
        <v>0</v>
      </c>
      <c r="O1518" s="7">
        <f t="shared" si="232"/>
        <v>0</v>
      </c>
      <c r="P1518" s="7">
        <f t="shared" si="233"/>
        <v>33</v>
      </c>
      <c r="Q1518" s="8">
        <f t="shared" si="234"/>
        <v>13.7</v>
      </c>
      <c r="R1518" s="8">
        <f t="shared" si="235"/>
        <v>13.25</v>
      </c>
      <c r="S1518" s="8">
        <f t="shared" si="236"/>
        <v>18.600000000000001</v>
      </c>
      <c r="T1518" s="8">
        <f t="shared" si="237"/>
        <v>14.5</v>
      </c>
      <c r="U1518" s="7">
        <f t="shared" si="238"/>
        <v>15.183333333333332</v>
      </c>
      <c r="V1518" s="7">
        <f t="shared" si="239"/>
        <v>15.012499999999999</v>
      </c>
    </row>
    <row r="1519" spans="1:22" ht="13.5" x14ac:dyDescent="0.25">
      <c r="A1519" s="3">
        <f>RSI!A1519</f>
        <v>44526</v>
      </c>
      <c r="B1519" s="2">
        <f>RSI!B1519</f>
        <v>3.15</v>
      </c>
      <c r="C1519" s="2">
        <f>RSI!I1519</f>
        <v>44.543063770310241</v>
      </c>
      <c r="D1519" s="2">
        <f>MACD!E1519</f>
        <v>-6.5713948046219883E-4</v>
      </c>
      <c r="E1519" s="2">
        <f>MACD!F1519</f>
        <v>-1.0163339758477549E-3</v>
      </c>
      <c r="F1519" s="2">
        <f>'Moving Avg'!D1519</f>
        <v>3.15</v>
      </c>
      <c r="G1519" s="2">
        <f>'Moving Avg'!F1519</f>
        <v>3.149999999999999</v>
      </c>
      <c r="H1519" s="2">
        <f>'Moving Avg'!G1519</f>
        <v>3.150000000000003</v>
      </c>
      <c r="I1519" s="2">
        <f>'Moving Avg'!H1519</f>
        <v>3.2425999999999915</v>
      </c>
      <c r="J1519" s="5" t="str">
        <f>OBV!F1519</f>
        <v>NEUTRAL</v>
      </c>
      <c r="K1519" s="5" t="str">
        <f>OBV!G1519</f>
        <v>NEUTRAL</v>
      </c>
      <c r="L1519" s="5" t="str">
        <f>OBV!H1519</f>
        <v>NEUTRAL</v>
      </c>
      <c r="M1519" s="7">
        <f t="shared" si="230"/>
        <v>25</v>
      </c>
      <c r="N1519" s="7">
        <f t="shared" si="231"/>
        <v>0</v>
      </c>
      <c r="O1519" s="7">
        <f t="shared" si="232"/>
        <v>0</v>
      </c>
      <c r="P1519" s="7">
        <f t="shared" si="233"/>
        <v>33</v>
      </c>
      <c r="Q1519" s="8">
        <f t="shared" si="234"/>
        <v>13.7</v>
      </c>
      <c r="R1519" s="8">
        <f t="shared" si="235"/>
        <v>13.25</v>
      </c>
      <c r="S1519" s="8">
        <f t="shared" si="236"/>
        <v>18.600000000000001</v>
      </c>
      <c r="T1519" s="8">
        <f t="shared" si="237"/>
        <v>14.5</v>
      </c>
      <c r="U1519" s="7">
        <f t="shared" si="238"/>
        <v>15.183333333333332</v>
      </c>
      <c r="V1519" s="7">
        <f t="shared" si="239"/>
        <v>15.012499999999999</v>
      </c>
    </row>
    <row r="1520" spans="1:22" ht="13.5" x14ac:dyDescent="0.25">
      <c r="A1520" s="3">
        <f>RSI!A1520</f>
        <v>44529</v>
      </c>
      <c r="B1520" s="2">
        <f>RSI!B1520</f>
        <v>3.15</v>
      </c>
      <c r="C1520" s="2">
        <f>RSI!I1520</f>
        <v>44.543063770310241</v>
      </c>
      <c r="D1520" s="2">
        <f>MACD!E1520</f>
        <v>-6.0460302511833319E-4</v>
      </c>
      <c r="E1520" s="2">
        <f>MACD!F1520</f>
        <v>-9.3398778570187059E-4</v>
      </c>
      <c r="F1520" s="2">
        <f>'Moving Avg'!D1520</f>
        <v>3.15</v>
      </c>
      <c r="G1520" s="2">
        <f>'Moving Avg'!F1520</f>
        <v>3.149999999999999</v>
      </c>
      <c r="H1520" s="2">
        <f>'Moving Avg'!G1520</f>
        <v>3.1490000000000031</v>
      </c>
      <c r="I1520" s="2">
        <f>'Moving Avg'!H1520</f>
        <v>3.2419499999999912</v>
      </c>
      <c r="J1520" s="5" t="str">
        <f>OBV!F1520</f>
        <v>NEUTRAL</v>
      </c>
      <c r="K1520" s="5" t="str">
        <f>OBV!G1520</f>
        <v>NEUTRAL</v>
      </c>
      <c r="L1520" s="5" t="str">
        <f>OBV!H1520</f>
        <v>NEUTRAL</v>
      </c>
      <c r="M1520" s="7">
        <f t="shared" si="230"/>
        <v>25</v>
      </c>
      <c r="N1520" s="7">
        <f t="shared" si="231"/>
        <v>0</v>
      </c>
      <c r="O1520" s="7">
        <f t="shared" si="232"/>
        <v>0</v>
      </c>
      <c r="P1520" s="7">
        <f t="shared" si="233"/>
        <v>33</v>
      </c>
      <c r="Q1520" s="8">
        <f t="shared" si="234"/>
        <v>13.7</v>
      </c>
      <c r="R1520" s="8">
        <f t="shared" si="235"/>
        <v>13.25</v>
      </c>
      <c r="S1520" s="8">
        <f t="shared" si="236"/>
        <v>18.600000000000001</v>
      </c>
      <c r="T1520" s="8">
        <f t="shared" si="237"/>
        <v>14.5</v>
      </c>
      <c r="U1520" s="7">
        <f t="shared" si="238"/>
        <v>15.183333333333332</v>
      </c>
      <c r="V1520" s="7">
        <f t="shared" si="239"/>
        <v>15.012499999999999</v>
      </c>
    </row>
    <row r="1521" spans="1:22" ht="13.5" x14ac:dyDescent="0.25">
      <c r="A1521" s="3">
        <f>RSI!A1521</f>
        <v>44530</v>
      </c>
      <c r="B1521" s="2">
        <f>RSI!B1521</f>
        <v>3.15</v>
      </c>
      <c r="C1521" s="2">
        <f>RSI!I1521</f>
        <v>44.543063770310233</v>
      </c>
      <c r="D1521" s="2">
        <f>MACD!E1521</f>
        <v>-5.5655192164216771E-4</v>
      </c>
      <c r="E1521" s="2">
        <f>MACD!F1521</f>
        <v>-8.585006128899301E-4</v>
      </c>
      <c r="F1521" s="2">
        <f>'Moving Avg'!D1521</f>
        <v>3.15</v>
      </c>
      <c r="G1521" s="2">
        <f>'Moving Avg'!F1521</f>
        <v>3.149999999999999</v>
      </c>
      <c r="H1521" s="2">
        <f>'Moving Avg'!G1521</f>
        <v>3.1480000000000028</v>
      </c>
      <c r="I1521" s="2">
        <f>'Moving Avg'!H1521</f>
        <v>3.241299999999991</v>
      </c>
      <c r="J1521" s="5" t="str">
        <f>OBV!F1521</f>
        <v>NEUTRAL</v>
      </c>
      <c r="K1521" s="5" t="str">
        <f>OBV!G1521</f>
        <v>NEUTRAL</v>
      </c>
      <c r="L1521" s="5" t="str">
        <f>OBV!H1521</f>
        <v>NEUTRAL</v>
      </c>
      <c r="M1521" s="7">
        <f t="shared" si="230"/>
        <v>25</v>
      </c>
      <c r="N1521" s="7">
        <f t="shared" si="231"/>
        <v>0</v>
      </c>
      <c r="O1521" s="7">
        <f t="shared" si="232"/>
        <v>0</v>
      </c>
      <c r="P1521" s="7">
        <f t="shared" si="233"/>
        <v>33</v>
      </c>
      <c r="Q1521" s="8">
        <f t="shared" si="234"/>
        <v>13.7</v>
      </c>
      <c r="R1521" s="8">
        <f t="shared" si="235"/>
        <v>13.25</v>
      </c>
      <c r="S1521" s="8">
        <f t="shared" si="236"/>
        <v>18.600000000000001</v>
      </c>
      <c r="T1521" s="8">
        <f t="shared" si="237"/>
        <v>14.5</v>
      </c>
      <c r="U1521" s="7">
        <f t="shared" si="238"/>
        <v>15.183333333333332</v>
      </c>
      <c r="V1521" s="7">
        <f t="shared" si="239"/>
        <v>15.012499999999999</v>
      </c>
    </row>
    <row r="1522" spans="1:22" ht="13.5" x14ac:dyDescent="0.25">
      <c r="A1522" s="3">
        <f>RSI!A1522</f>
        <v>44531</v>
      </c>
      <c r="B1522" s="2">
        <f>RSI!B1522</f>
        <v>3.15</v>
      </c>
      <c r="C1522" s="2">
        <f>RSI!I1522</f>
        <v>44.543063770310233</v>
      </c>
      <c r="D1522" s="2">
        <f>MACD!E1522</f>
        <v>-5.1256257365794866E-4</v>
      </c>
      <c r="E1522" s="2">
        <f>MACD!F1522</f>
        <v>-7.8931300504353388E-4</v>
      </c>
      <c r="F1522" s="2">
        <f>'Moving Avg'!D1522</f>
        <v>3.15</v>
      </c>
      <c r="G1522" s="2">
        <f>'Moving Avg'!F1522</f>
        <v>3.149999999999999</v>
      </c>
      <c r="H1522" s="2">
        <f>'Moving Avg'!G1522</f>
        <v>3.1470000000000029</v>
      </c>
      <c r="I1522" s="2">
        <f>'Moving Avg'!H1522</f>
        <v>3.2406499999999907</v>
      </c>
      <c r="J1522" s="5" t="str">
        <f>OBV!F1522</f>
        <v>NEUTRAL</v>
      </c>
      <c r="K1522" s="5" t="str">
        <f>OBV!G1522</f>
        <v>NEUTRAL</v>
      </c>
      <c r="L1522" s="5" t="str">
        <f>OBV!H1522</f>
        <v>NEUTRAL</v>
      </c>
      <c r="M1522" s="7">
        <f t="shared" si="230"/>
        <v>25</v>
      </c>
      <c r="N1522" s="7">
        <f t="shared" si="231"/>
        <v>0</v>
      </c>
      <c r="O1522" s="7">
        <f t="shared" si="232"/>
        <v>0</v>
      </c>
      <c r="P1522" s="7">
        <f t="shared" si="233"/>
        <v>33</v>
      </c>
      <c r="Q1522" s="8">
        <f t="shared" si="234"/>
        <v>13.7</v>
      </c>
      <c r="R1522" s="8">
        <f t="shared" si="235"/>
        <v>13.25</v>
      </c>
      <c r="S1522" s="8">
        <f t="shared" si="236"/>
        <v>18.600000000000001</v>
      </c>
      <c r="T1522" s="8">
        <f t="shared" si="237"/>
        <v>14.5</v>
      </c>
      <c r="U1522" s="7">
        <f t="shared" si="238"/>
        <v>15.183333333333332</v>
      </c>
      <c r="V1522" s="7">
        <f t="shared" si="239"/>
        <v>15.012499999999999</v>
      </c>
    </row>
    <row r="1523" spans="1:22" ht="13.5" x14ac:dyDescent="0.25">
      <c r="A1523" s="3">
        <f>RSI!A1523</f>
        <v>44532</v>
      </c>
      <c r="B1523" s="2">
        <f>RSI!B1523</f>
        <v>3.15</v>
      </c>
      <c r="C1523" s="2">
        <f>RSI!I1523</f>
        <v>44.543063770310233</v>
      </c>
      <c r="D1523" s="2">
        <f>MACD!E1523</f>
        <v>-4.7225681585061352E-4</v>
      </c>
      <c r="E1523" s="2">
        <f>MACD!F1523</f>
        <v>-7.2590176720494989E-4</v>
      </c>
      <c r="F1523" s="2">
        <f>'Moving Avg'!D1523</f>
        <v>3.15</v>
      </c>
      <c r="G1523" s="2">
        <f>'Moving Avg'!F1523</f>
        <v>3.149999999999999</v>
      </c>
      <c r="H1523" s="2">
        <f>'Moving Avg'!G1523</f>
        <v>3.146000000000003</v>
      </c>
      <c r="I1523" s="2">
        <f>'Moving Avg'!H1523</f>
        <v>3.2399999999999913</v>
      </c>
      <c r="J1523" s="5" t="str">
        <f>OBV!F1523</f>
        <v>NEUTRAL</v>
      </c>
      <c r="K1523" s="5" t="str">
        <f>OBV!G1523</f>
        <v>NEUTRAL</v>
      </c>
      <c r="L1523" s="5" t="str">
        <f>OBV!H1523</f>
        <v>NEUTRAL</v>
      </c>
      <c r="M1523" s="7">
        <f t="shared" si="230"/>
        <v>25</v>
      </c>
      <c r="N1523" s="7">
        <f t="shared" si="231"/>
        <v>0</v>
      </c>
      <c r="O1523" s="7">
        <f t="shared" si="232"/>
        <v>0</v>
      </c>
      <c r="P1523" s="7">
        <f t="shared" si="233"/>
        <v>33</v>
      </c>
      <c r="Q1523" s="8">
        <f t="shared" si="234"/>
        <v>13.7</v>
      </c>
      <c r="R1523" s="8">
        <f t="shared" si="235"/>
        <v>13.25</v>
      </c>
      <c r="S1523" s="8">
        <f t="shared" si="236"/>
        <v>18.600000000000001</v>
      </c>
      <c r="T1523" s="8">
        <f t="shared" si="237"/>
        <v>14.5</v>
      </c>
      <c r="U1523" s="7">
        <f t="shared" si="238"/>
        <v>15.183333333333332</v>
      </c>
      <c r="V1523" s="7">
        <f t="shared" si="239"/>
        <v>15.012499999999999</v>
      </c>
    </row>
    <row r="1524" spans="1:22" ht="13.5" x14ac:dyDescent="0.25">
      <c r="A1524" s="3">
        <f>RSI!A1524</f>
        <v>44533</v>
      </c>
      <c r="B1524" s="2">
        <f>RSI!B1524</f>
        <v>3.15</v>
      </c>
      <c r="C1524" s="2">
        <f>RSI!I1524</f>
        <v>44.543063770310233</v>
      </c>
      <c r="D1524" s="2">
        <f>MACD!E1524</f>
        <v>-4.3529638661921055E-4</v>
      </c>
      <c r="E1524" s="2">
        <f>MACD!F1524</f>
        <v>-6.6778069108780198E-4</v>
      </c>
      <c r="F1524" s="2">
        <f>'Moving Avg'!D1524</f>
        <v>3.15</v>
      </c>
      <c r="G1524" s="2">
        <f>'Moving Avg'!F1524</f>
        <v>3.149999999999999</v>
      </c>
      <c r="H1524" s="2">
        <f>'Moving Avg'!G1524</f>
        <v>3.1450000000000027</v>
      </c>
      <c r="I1524" s="2">
        <f>'Moving Avg'!H1524</f>
        <v>3.2393499999999915</v>
      </c>
      <c r="J1524" s="5" t="str">
        <f>OBV!F1524</f>
        <v>NEUTRAL</v>
      </c>
      <c r="K1524" s="5" t="str">
        <f>OBV!G1524</f>
        <v>NEUTRAL</v>
      </c>
      <c r="L1524" s="5" t="str">
        <f>OBV!H1524</f>
        <v>NEUTRAL</v>
      </c>
      <c r="M1524" s="7">
        <f t="shared" si="230"/>
        <v>25</v>
      </c>
      <c r="N1524" s="7">
        <f t="shared" si="231"/>
        <v>0</v>
      </c>
      <c r="O1524" s="7">
        <f t="shared" si="232"/>
        <v>0</v>
      </c>
      <c r="P1524" s="7">
        <f t="shared" si="233"/>
        <v>33</v>
      </c>
      <c r="Q1524" s="8">
        <f t="shared" si="234"/>
        <v>13.7</v>
      </c>
      <c r="R1524" s="8">
        <f t="shared" si="235"/>
        <v>13.25</v>
      </c>
      <c r="S1524" s="8">
        <f t="shared" si="236"/>
        <v>18.600000000000001</v>
      </c>
      <c r="T1524" s="8">
        <f t="shared" si="237"/>
        <v>14.5</v>
      </c>
      <c r="U1524" s="7">
        <f t="shared" si="238"/>
        <v>15.183333333333332</v>
      </c>
      <c r="V1524" s="7">
        <f t="shared" si="239"/>
        <v>15.012499999999999</v>
      </c>
    </row>
    <row r="1525" spans="1:22" ht="13.5" x14ac:dyDescent="0.25">
      <c r="A1525" s="3">
        <f>RSI!A1525</f>
        <v>44536</v>
      </c>
      <c r="B1525" s="2">
        <f>RSI!B1525</f>
        <v>3.15</v>
      </c>
      <c r="C1525" s="2">
        <f>RSI!I1525</f>
        <v>44.543063770310233</v>
      </c>
      <c r="D1525" s="2">
        <f>MACD!E1525</f>
        <v>-4.0137814278651263E-4</v>
      </c>
      <c r="E1525" s="2">
        <f>MACD!F1525</f>
        <v>-6.1450018142754413E-4</v>
      </c>
      <c r="F1525" s="2">
        <f>'Moving Avg'!D1525</f>
        <v>3.15</v>
      </c>
      <c r="G1525" s="2">
        <f>'Moving Avg'!F1525</f>
        <v>3.149999999999999</v>
      </c>
      <c r="H1525" s="2">
        <f>'Moving Avg'!G1525</f>
        <v>3.146000000000003</v>
      </c>
      <c r="I1525" s="2">
        <f>'Moving Avg'!H1525</f>
        <v>3.2386999999999917</v>
      </c>
      <c r="J1525" s="5" t="str">
        <f>OBV!F1525</f>
        <v>NEUTRAL</v>
      </c>
      <c r="K1525" s="5" t="str">
        <f>OBV!G1525</f>
        <v>NEUTRAL</v>
      </c>
      <c r="L1525" s="5" t="str">
        <f>OBV!H1525</f>
        <v>NEUTRAL</v>
      </c>
      <c r="M1525" s="7">
        <f t="shared" si="230"/>
        <v>25</v>
      </c>
      <c r="N1525" s="7">
        <f t="shared" si="231"/>
        <v>0</v>
      </c>
      <c r="O1525" s="7">
        <f t="shared" si="232"/>
        <v>0</v>
      </c>
      <c r="P1525" s="7">
        <f t="shared" si="233"/>
        <v>33</v>
      </c>
      <c r="Q1525" s="8">
        <f t="shared" si="234"/>
        <v>13.7</v>
      </c>
      <c r="R1525" s="8">
        <f t="shared" si="235"/>
        <v>13.25</v>
      </c>
      <c r="S1525" s="8">
        <f t="shared" si="236"/>
        <v>18.600000000000001</v>
      </c>
      <c r="T1525" s="8">
        <f t="shared" si="237"/>
        <v>14.5</v>
      </c>
      <c r="U1525" s="7">
        <f t="shared" si="238"/>
        <v>15.183333333333332</v>
      </c>
      <c r="V1525" s="7">
        <f t="shared" si="239"/>
        <v>15.012499999999999</v>
      </c>
    </row>
    <row r="1526" spans="1:22" ht="13.5" x14ac:dyDescent="0.25">
      <c r="A1526" s="3">
        <f>RSI!A1526</f>
        <v>44537</v>
      </c>
      <c r="B1526" s="2">
        <f>RSI!B1526</f>
        <v>3.15</v>
      </c>
      <c r="C1526" s="2">
        <f>RSI!I1526</f>
        <v>44.543063770310233</v>
      </c>
      <c r="D1526" s="2">
        <f>MACD!E1526</f>
        <v>-3.7022991023638596E-4</v>
      </c>
      <c r="E1526" s="2">
        <f>MACD!F1526</f>
        <v>-5.6564612718931252E-4</v>
      </c>
      <c r="F1526" s="2">
        <f>'Moving Avg'!D1526</f>
        <v>3.15</v>
      </c>
      <c r="G1526" s="2">
        <f>'Moving Avg'!F1526</f>
        <v>3.149999999999999</v>
      </c>
      <c r="H1526" s="2">
        <f>'Moving Avg'!G1526</f>
        <v>3.1470000000000029</v>
      </c>
      <c r="I1526" s="2">
        <f>'Moving Avg'!H1526</f>
        <v>3.2380499999999914</v>
      </c>
      <c r="J1526" s="5" t="str">
        <f>OBV!F1526</f>
        <v>NEUTRAL</v>
      </c>
      <c r="K1526" s="5" t="str">
        <f>OBV!G1526</f>
        <v>NEUTRAL</v>
      </c>
      <c r="L1526" s="5" t="str">
        <f>OBV!H1526</f>
        <v>NEUTRAL</v>
      </c>
      <c r="M1526" s="7">
        <f t="shared" si="230"/>
        <v>25</v>
      </c>
      <c r="N1526" s="7">
        <f t="shared" si="231"/>
        <v>0</v>
      </c>
      <c r="O1526" s="7">
        <f t="shared" si="232"/>
        <v>0</v>
      </c>
      <c r="P1526" s="7">
        <f t="shared" si="233"/>
        <v>33</v>
      </c>
      <c r="Q1526" s="8">
        <f t="shared" si="234"/>
        <v>13.7</v>
      </c>
      <c r="R1526" s="8">
        <f t="shared" si="235"/>
        <v>13.25</v>
      </c>
      <c r="S1526" s="8">
        <f t="shared" si="236"/>
        <v>18.600000000000001</v>
      </c>
      <c r="T1526" s="8">
        <f t="shared" si="237"/>
        <v>14.5</v>
      </c>
      <c r="U1526" s="7">
        <f t="shared" si="238"/>
        <v>15.183333333333332</v>
      </c>
      <c r="V1526" s="7">
        <f t="shared" si="239"/>
        <v>15.012499999999999</v>
      </c>
    </row>
    <row r="1527" spans="1:22" ht="13.5" x14ac:dyDescent="0.25">
      <c r="A1527" s="3">
        <f>RSI!A1527</f>
        <v>44538</v>
      </c>
      <c r="B1527" s="2">
        <f>RSI!B1527</f>
        <v>3.15</v>
      </c>
      <c r="C1527" s="2">
        <f>RSI!I1527</f>
        <v>44.543063770310233</v>
      </c>
      <c r="D1527" s="2">
        <f>MACD!E1527</f>
        <v>-3.4160688005879791E-4</v>
      </c>
      <c r="E1527" s="2">
        <f>MACD!F1527</f>
        <v>-5.208382777632096E-4</v>
      </c>
      <c r="F1527" s="2">
        <f>'Moving Avg'!D1527</f>
        <v>3.15</v>
      </c>
      <c r="G1527" s="2">
        <f>'Moving Avg'!F1527</f>
        <v>3.149999999999999</v>
      </c>
      <c r="H1527" s="2">
        <f>'Moving Avg'!G1527</f>
        <v>3.1480000000000028</v>
      </c>
      <c r="I1527" s="2">
        <f>'Moving Avg'!H1527</f>
        <v>3.2373999999999916</v>
      </c>
      <c r="J1527" s="5" t="str">
        <f>OBV!F1527</f>
        <v>NEUTRAL</v>
      </c>
      <c r="K1527" s="5" t="str">
        <f>OBV!G1527</f>
        <v>NEUTRAL</v>
      </c>
      <c r="L1527" s="5" t="str">
        <f>OBV!H1527</f>
        <v>NEUTRAL</v>
      </c>
      <c r="M1527" s="7">
        <f t="shared" si="230"/>
        <v>25</v>
      </c>
      <c r="N1527" s="7">
        <f t="shared" si="231"/>
        <v>0</v>
      </c>
      <c r="O1527" s="7">
        <f t="shared" si="232"/>
        <v>0</v>
      </c>
      <c r="P1527" s="7">
        <f t="shared" si="233"/>
        <v>33</v>
      </c>
      <c r="Q1527" s="8">
        <f t="shared" si="234"/>
        <v>13.7</v>
      </c>
      <c r="R1527" s="8">
        <f t="shared" si="235"/>
        <v>13.25</v>
      </c>
      <c r="S1527" s="8">
        <f t="shared" si="236"/>
        <v>18.600000000000001</v>
      </c>
      <c r="T1527" s="8">
        <f t="shared" si="237"/>
        <v>14.5</v>
      </c>
      <c r="U1527" s="7">
        <f t="shared" si="238"/>
        <v>15.183333333333332</v>
      </c>
      <c r="V1527" s="7">
        <f t="shared" si="239"/>
        <v>15.012499999999999</v>
      </c>
    </row>
    <row r="1528" spans="1:22" ht="13.5" x14ac:dyDescent="0.25">
      <c r="A1528" s="3">
        <f>RSI!A1528</f>
        <v>44539</v>
      </c>
      <c r="B1528" s="2">
        <f>RSI!B1528</f>
        <v>3.15</v>
      </c>
      <c r="C1528" s="2">
        <f>RSI!I1528</f>
        <v>44.543063770310233</v>
      </c>
      <c r="D1528" s="2">
        <f>MACD!E1528</f>
        <v>-3.1528847316719677E-4</v>
      </c>
      <c r="E1528" s="2">
        <f>MACD!F1528</f>
        <v>-4.7972831684400704E-4</v>
      </c>
      <c r="F1528" s="2">
        <f>'Moving Avg'!D1528</f>
        <v>3.15</v>
      </c>
      <c r="G1528" s="2">
        <f>'Moving Avg'!F1528</f>
        <v>3.149999999999999</v>
      </c>
      <c r="H1528" s="2">
        <f>'Moving Avg'!G1528</f>
        <v>3.1490000000000027</v>
      </c>
      <c r="I1528" s="2">
        <f>'Moving Avg'!H1528</f>
        <v>3.2367499999999918</v>
      </c>
      <c r="J1528" s="5" t="str">
        <f>OBV!F1528</f>
        <v>NEUTRAL</v>
      </c>
      <c r="K1528" s="5" t="str">
        <f>OBV!G1528</f>
        <v>NEUTRAL</v>
      </c>
      <c r="L1528" s="5" t="str">
        <f>OBV!H1528</f>
        <v>NEUTRAL</v>
      </c>
      <c r="M1528" s="7">
        <f t="shared" si="230"/>
        <v>25</v>
      </c>
      <c r="N1528" s="7">
        <f t="shared" si="231"/>
        <v>0</v>
      </c>
      <c r="O1528" s="7">
        <f t="shared" si="232"/>
        <v>0</v>
      </c>
      <c r="P1528" s="7">
        <f t="shared" si="233"/>
        <v>33</v>
      </c>
      <c r="Q1528" s="8">
        <f t="shared" si="234"/>
        <v>13.7</v>
      </c>
      <c r="R1528" s="8">
        <f t="shared" si="235"/>
        <v>13.25</v>
      </c>
      <c r="S1528" s="8">
        <f t="shared" si="236"/>
        <v>18.600000000000001</v>
      </c>
      <c r="T1528" s="8">
        <f t="shared" si="237"/>
        <v>14.5</v>
      </c>
      <c r="U1528" s="7">
        <f t="shared" si="238"/>
        <v>15.183333333333332</v>
      </c>
      <c r="V1528" s="7">
        <f t="shared" si="239"/>
        <v>15.012499999999999</v>
      </c>
    </row>
    <row r="1529" spans="1:22" ht="13.5" x14ac:dyDescent="0.25">
      <c r="A1529" s="3">
        <f>RSI!A1529</f>
        <v>44540</v>
      </c>
      <c r="B1529" s="2">
        <f>RSI!B1529</f>
        <v>3.15</v>
      </c>
      <c r="C1529" s="2">
        <f>RSI!I1529</f>
        <v>44.543063770310233</v>
      </c>
      <c r="D1529" s="2">
        <f>MACD!E1529</f>
        <v>-2.9107560767460683E-4</v>
      </c>
      <c r="E1529" s="2">
        <f>MACD!F1529</f>
        <v>-4.41997775010127E-4</v>
      </c>
      <c r="F1529" s="2">
        <f>'Moving Avg'!D1529</f>
        <v>3.15</v>
      </c>
      <c r="G1529" s="2">
        <f>'Moving Avg'!F1529</f>
        <v>3.149999999999999</v>
      </c>
      <c r="H1529" s="2">
        <f>'Moving Avg'!G1529</f>
        <v>3.150000000000003</v>
      </c>
      <c r="I1529" s="2">
        <f>'Moving Avg'!H1529</f>
        <v>3.2360999999999911</v>
      </c>
      <c r="J1529" s="5" t="str">
        <f>OBV!F1529</f>
        <v>NEUTRAL</v>
      </c>
      <c r="K1529" s="5" t="str">
        <f>OBV!G1529</f>
        <v>NEUTRAL</v>
      </c>
      <c r="L1529" s="5" t="str">
        <f>OBV!H1529</f>
        <v>NEUTRAL</v>
      </c>
      <c r="M1529" s="7">
        <f t="shared" si="230"/>
        <v>25</v>
      </c>
      <c r="N1529" s="7">
        <f t="shared" si="231"/>
        <v>0</v>
      </c>
      <c r="O1529" s="7">
        <f t="shared" si="232"/>
        <v>0</v>
      </c>
      <c r="P1529" s="7">
        <f t="shared" si="233"/>
        <v>33</v>
      </c>
      <c r="Q1529" s="8">
        <f t="shared" si="234"/>
        <v>13.7</v>
      </c>
      <c r="R1529" s="8">
        <f t="shared" si="235"/>
        <v>13.25</v>
      </c>
      <c r="S1529" s="8">
        <f t="shared" si="236"/>
        <v>18.600000000000001</v>
      </c>
      <c r="T1529" s="8">
        <f t="shared" si="237"/>
        <v>14.5</v>
      </c>
      <c r="U1529" s="7">
        <f t="shared" si="238"/>
        <v>15.183333333333332</v>
      </c>
      <c r="V1529" s="7">
        <f t="shared" si="239"/>
        <v>15.012499999999999</v>
      </c>
    </row>
    <row r="1530" spans="1:22" ht="13.5" x14ac:dyDescent="0.25">
      <c r="A1530" s="3">
        <f>RSI!A1530</f>
        <v>44543</v>
      </c>
      <c r="B1530" s="2">
        <f>RSI!B1530</f>
        <v>3.15</v>
      </c>
      <c r="C1530" s="2">
        <f>RSI!I1530</f>
        <v>44.543063770310233</v>
      </c>
      <c r="D1530" s="2">
        <f>MACD!E1530</f>
        <v>-2.6878831297061367E-4</v>
      </c>
      <c r="E1530" s="2">
        <f>MACD!F1530</f>
        <v>-4.0735588260222436E-4</v>
      </c>
      <c r="F1530" s="2">
        <f>'Moving Avg'!D1530</f>
        <v>3.15</v>
      </c>
      <c r="G1530" s="2">
        <f>'Moving Avg'!F1530</f>
        <v>3.149999999999999</v>
      </c>
      <c r="H1530" s="2">
        <f>'Moving Avg'!G1530</f>
        <v>3.150000000000003</v>
      </c>
      <c r="I1530" s="2">
        <f>'Moving Avg'!H1530</f>
        <v>3.2354499999999913</v>
      </c>
      <c r="J1530" s="5" t="str">
        <f>OBV!F1530</f>
        <v>NEUTRAL</v>
      </c>
      <c r="K1530" s="5" t="str">
        <f>OBV!G1530</f>
        <v>NEUTRAL</v>
      </c>
      <c r="L1530" s="5" t="str">
        <f>OBV!H1530</f>
        <v>NEUTRAL</v>
      </c>
      <c r="M1530" s="7">
        <f t="shared" si="230"/>
        <v>25</v>
      </c>
      <c r="N1530" s="7">
        <f t="shared" si="231"/>
        <v>0</v>
      </c>
      <c r="O1530" s="7">
        <f t="shared" si="232"/>
        <v>0</v>
      </c>
      <c r="P1530" s="7">
        <f t="shared" si="233"/>
        <v>33</v>
      </c>
      <c r="Q1530" s="8">
        <f t="shared" si="234"/>
        <v>13.7</v>
      </c>
      <c r="R1530" s="8">
        <f t="shared" si="235"/>
        <v>13.25</v>
      </c>
      <c r="S1530" s="8">
        <f t="shared" si="236"/>
        <v>18.600000000000001</v>
      </c>
      <c r="T1530" s="8">
        <f t="shared" si="237"/>
        <v>14.5</v>
      </c>
      <c r="U1530" s="7">
        <f t="shared" si="238"/>
        <v>15.183333333333332</v>
      </c>
      <c r="V1530" s="7">
        <f t="shared" si="239"/>
        <v>15.012499999999999</v>
      </c>
    </row>
    <row r="1531" spans="1:22" ht="13.5" x14ac:dyDescent="0.25">
      <c r="A1531" s="3">
        <f>RSI!A1531</f>
        <v>44544</v>
      </c>
      <c r="B1531" s="2">
        <f>RSI!B1531</f>
        <v>3.15</v>
      </c>
      <c r="C1531" s="2">
        <f>RSI!I1531</f>
        <v>44.543063770310233</v>
      </c>
      <c r="D1531" s="2">
        <f>MACD!E1531</f>
        <v>-2.4826364261310019E-4</v>
      </c>
      <c r="E1531" s="2">
        <f>MACD!F1531</f>
        <v>-3.7553743460439957E-4</v>
      </c>
      <c r="F1531" s="2">
        <f>'Moving Avg'!D1531</f>
        <v>3.15</v>
      </c>
      <c r="G1531" s="2">
        <f>'Moving Avg'!F1531</f>
        <v>3.149999999999999</v>
      </c>
      <c r="H1531" s="2">
        <f>'Moving Avg'!G1531</f>
        <v>3.150000000000003</v>
      </c>
      <c r="I1531" s="2">
        <f>'Moving Avg'!H1531</f>
        <v>3.234799999999991</v>
      </c>
      <c r="J1531" s="5" t="str">
        <f>OBV!F1531</f>
        <v>NEUTRAL</v>
      </c>
      <c r="K1531" s="5" t="str">
        <f>OBV!G1531</f>
        <v>NEUTRAL</v>
      </c>
      <c r="L1531" s="5" t="str">
        <f>OBV!H1531</f>
        <v>NEUTRAL</v>
      </c>
      <c r="M1531" s="7">
        <f t="shared" si="230"/>
        <v>25</v>
      </c>
      <c r="N1531" s="7">
        <f t="shared" si="231"/>
        <v>0</v>
      </c>
      <c r="O1531" s="7">
        <f t="shared" si="232"/>
        <v>0</v>
      </c>
      <c r="P1531" s="7">
        <f t="shared" si="233"/>
        <v>33</v>
      </c>
      <c r="Q1531" s="8">
        <f t="shared" si="234"/>
        <v>13.7</v>
      </c>
      <c r="R1531" s="8">
        <f t="shared" si="235"/>
        <v>13.25</v>
      </c>
      <c r="S1531" s="8">
        <f t="shared" si="236"/>
        <v>18.600000000000001</v>
      </c>
      <c r="T1531" s="8">
        <f t="shared" si="237"/>
        <v>14.5</v>
      </c>
      <c r="U1531" s="7">
        <f t="shared" si="238"/>
        <v>15.183333333333332</v>
      </c>
      <c r="V1531" s="7">
        <f t="shared" si="239"/>
        <v>15.012499999999999</v>
      </c>
    </row>
    <row r="1532" spans="1:22" ht="13.5" x14ac:dyDescent="0.25">
      <c r="A1532" s="3">
        <f>RSI!A1532</f>
        <v>44545</v>
      </c>
      <c r="B1532" s="2">
        <f>RSI!B1532</f>
        <v>3.15</v>
      </c>
      <c r="C1532" s="2">
        <f>RSI!I1532</f>
        <v>44.543063770310233</v>
      </c>
      <c r="D1532" s="2">
        <f>MACD!E1532</f>
        <v>-2.29353845123903E-4</v>
      </c>
      <c r="E1532" s="2">
        <f>MACD!F1532</f>
        <v>-3.4630071670830025E-4</v>
      </c>
      <c r="F1532" s="2">
        <f>'Moving Avg'!D1532</f>
        <v>3.15</v>
      </c>
      <c r="G1532" s="2">
        <f>'Moving Avg'!F1532</f>
        <v>3.149999999999999</v>
      </c>
      <c r="H1532" s="2">
        <f>'Moving Avg'!G1532</f>
        <v>3.150000000000003</v>
      </c>
      <c r="I1532" s="2">
        <f>'Moving Avg'!H1532</f>
        <v>3.2341499999999912</v>
      </c>
      <c r="J1532" s="5" t="str">
        <f>OBV!F1532</f>
        <v>NEUTRAL</v>
      </c>
      <c r="K1532" s="5" t="str">
        <f>OBV!G1532</f>
        <v>NEUTRAL</v>
      </c>
      <c r="L1532" s="5" t="str">
        <f>OBV!H1532</f>
        <v>NEUTRAL</v>
      </c>
      <c r="M1532" s="7">
        <f t="shared" si="230"/>
        <v>25</v>
      </c>
      <c r="N1532" s="7">
        <f t="shared" si="231"/>
        <v>0</v>
      </c>
      <c r="O1532" s="7">
        <f t="shared" si="232"/>
        <v>0</v>
      </c>
      <c r="P1532" s="7">
        <f t="shared" si="233"/>
        <v>33</v>
      </c>
      <c r="Q1532" s="8">
        <f t="shared" si="234"/>
        <v>13.7</v>
      </c>
      <c r="R1532" s="8">
        <f t="shared" si="235"/>
        <v>13.25</v>
      </c>
      <c r="S1532" s="8">
        <f t="shared" si="236"/>
        <v>18.600000000000001</v>
      </c>
      <c r="T1532" s="8">
        <f t="shared" si="237"/>
        <v>14.5</v>
      </c>
      <c r="U1532" s="7">
        <f t="shared" si="238"/>
        <v>15.183333333333332</v>
      </c>
      <c r="V1532" s="7">
        <f t="shared" si="239"/>
        <v>15.012499999999999</v>
      </c>
    </row>
    <row r="1533" spans="1:22" ht="13.5" x14ac:dyDescent="0.25">
      <c r="A1533" s="3">
        <f>RSI!A1533</f>
        <v>44546</v>
      </c>
      <c r="B1533" s="2">
        <f>RSI!B1533</f>
        <v>3.15</v>
      </c>
      <c r="C1533" s="2">
        <f>RSI!I1533</f>
        <v>44.543063770310241</v>
      </c>
      <c r="D1533" s="2">
        <f>MACD!E1533</f>
        <v>-2.1192475768794239E-4</v>
      </c>
      <c r="E1533" s="2">
        <f>MACD!F1533</f>
        <v>-3.1942552490422872E-4</v>
      </c>
      <c r="F1533" s="2">
        <f>'Moving Avg'!D1533</f>
        <v>3.15</v>
      </c>
      <c r="G1533" s="2">
        <f>'Moving Avg'!F1533</f>
        <v>3.149999999999999</v>
      </c>
      <c r="H1533" s="2">
        <f>'Moving Avg'!G1533</f>
        <v>3.150000000000003</v>
      </c>
      <c r="I1533" s="2">
        <f>'Moving Avg'!H1533</f>
        <v>3.2334999999999909</v>
      </c>
      <c r="J1533" s="5" t="str">
        <f>OBV!F1533</f>
        <v>NEUTRAL</v>
      </c>
      <c r="K1533" s="5" t="str">
        <f>OBV!G1533</f>
        <v>NEUTRAL</v>
      </c>
      <c r="L1533" s="5" t="str">
        <f>OBV!H1533</f>
        <v>NEUTRAL</v>
      </c>
      <c r="M1533" s="7">
        <f t="shared" si="230"/>
        <v>25</v>
      </c>
      <c r="N1533" s="7">
        <f t="shared" si="231"/>
        <v>0</v>
      </c>
      <c r="O1533" s="7">
        <f t="shared" si="232"/>
        <v>0</v>
      </c>
      <c r="P1533" s="7">
        <f t="shared" si="233"/>
        <v>33</v>
      </c>
      <c r="Q1533" s="8">
        <f t="shared" si="234"/>
        <v>13.7</v>
      </c>
      <c r="R1533" s="8">
        <f t="shared" si="235"/>
        <v>13.25</v>
      </c>
      <c r="S1533" s="8">
        <f t="shared" si="236"/>
        <v>18.600000000000001</v>
      </c>
      <c r="T1533" s="8">
        <f t="shared" si="237"/>
        <v>14.5</v>
      </c>
      <c r="U1533" s="7">
        <f t="shared" si="238"/>
        <v>15.183333333333332</v>
      </c>
      <c r="V1533" s="7">
        <f t="shared" si="239"/>
        <v>15.012499999999999</v>
      </c>
    </row>
    <row r="1534" spans="1:22" ht="13.5" x14ac:dyDescent="0.25">
      <c r="A1534" s="3">
        <f>RSI!A1534</f>
        <v>44550</v>
      </c>
      <c r="B1534" s="2">
        <f>RSI!B1534</f>
        <v>3.15</v>
      </c>
      <c r="C1534" s="2">
        <f>RSI!I1534</f>
        <v>44.543063770310248</v>
      </c>
      <c r="D1534" s="2">
        <f>MACD!E1534</f>
        <v>-1.95854392799788E-4</v>
      </c>
      <c r="E1534" s="2">
        <f>MACD!F1534</f>
        <v>-2.947112984833406E-4</v>
      </c>
      <c r="F1534" s="2">
        <f>'Moving Avg'!D1534</f>
        <v>3.15</v>
      </c>
      <c r="G1534" s="2">
        <f>'Moving Avg'!F1534</f>
        <v>3.149999999999999</v>
      </c>
      <c r="H1534" s="2">
        <f>'Moving Avg'!G1534</f>
        <v>3.150000000000003</v>
      </c>
      <c r="I1534" s="2">
        <f>'Moving Avg'!H1534</f>
        <v>3.2328499999999911</v>
      </c>
      <c r="J1534" s="5" t="str">
        <f>OBV!F1534</f>
        <v>NEUTRAL</v>
      </c>
      <c r="K1534" s="5" t="str">
        <f>OBV!G1534</f>
        <v>NEUTRAL</v>
      </c>
      <c r="L1534" s="5" t="str">
        <f>OBV!H1534</f>
        <v>NEUTRAL</v>
      </c>
      <c r="M1534" s="7">
        <f t="shared" si="230"/>
        <v>25</v>
      </c>
      <c r="N1534" s="7">
        <f t="shared" si="231"/>
        <v>0</v>
      </c>
      <c r="O1534" s="7">
        <f t="shared" si="232"/>
        <v>0</v>
      </c>
      <c r="P1534" s="7">
        <f t="shared" si="233"/>
        <v>33</v>
      </c>
      <c r="Q1534" s="8">
        <f t="shared" si="234"/>
        <v>13.7</v>
      </c>
      <c r="R1534" s="8">
        <f t="shared" si="235"/>
        <v>13.25</v>
      </c>
      <c r="S1534" s="8">
        <f t="shared" si="236"/>
        <v>18.600000000000001</v>
      </c>
      <c r="T1534" s="8">
        <f t="shared" si="237"/>
        <v>14.5</v>
      </c>
      <c r="U1534" s="7">
        <f t="shared" si="238"/>
        <v>15.183333333333332</v>
      </c>
      <c r="V1534" s="7">
        <f t="shared" si="239"/>
        <v>15.012499999999999</v>
      </c>
    </row>
    <row r="1535" spans="1:22" ht="13.5" x14ac:dyDescent="0.25">
      <c r="A1535" s="3">
        <f>RSI!A1535</f>
        <v>44551</v>
      </c>
      <c r="B1535" s="2">
        <f>RSI!B1535</f>
        <v>3.15</v>
      </c>
      <c r="C1535" s="2">
        <f>RSI!I1535</f>
        <v>44.543063770310241</v>
      </c>
      <c r="D1535" s="2">
        <f>MACD!E1535</f>
        <v>-1.8103169218619541E-4</v>
      </c>
      <c r="E1535" s="2">
        <f>MACD!F1535</f>
        <v>-2.7197537722391154E-4</v>
      </c>
      <c r="F1535" s="2">
        <f>'Moving Avg'!D1535</f>
        <v>3.15</v>
      </c>
      <c r="G1535" s="2">
        <f>'Moving Avg'!F1535</f>
        <v>3.149999999999999</v>
      </c>
      <c r="H1535" s="2">
        <f>'Moving Avg'!G1535</f>
        <v>3.150000000000003</v>
      </c>
      <c r="I1535" s="2">
        <f>'Moving Avg'!H1535</f>
        <v>3.2321999999999913</v>
      </c>
      <c r="J1535" s="5" t="str">
        <f>OBV!F1535</f>
        <v>NEUTRAL</v>
      </c>
      <c r="K1535" s="5" t="str">
        <f>OBV!G1535</f>
        <v>NEUTRAL</v>
      </c>
      <c r="L1535" s="5" t="str">
        <f>OBV!H1535</f>
        <v>NEUTRAL</v>
      </c>
      <c r="M1535" s="7">
        <f t="shared" si="230"/>
        <v>25</v>
      </c>
      <c r="N1535" s="7">
        <f t="shared" si="231"/>
        <v>0</v>
      </c>
      <c r="O1535" s="7">
        <f t="shared" si="232"/>
        <v>0</v>
      </c>
      <c r="P1535" s="7">
        <f t="shared" si="233"/>
        <v>33</v>
      </c>
      <c r="Q1535" s="8">
        <f t="shared" si="234"/>
        <v>13.7</v>
      </c>
      <c r="R1535" s="8">
        <f t="shared" si="235"/>
        <v>13.25</v>
      </c>
      <c r="S1535" s="8">
        <f t="shared" si="236"/>
        <v>18.600000000000001</v>
      </c>
      <c r="T1535" s="8">
        <f t="shared" si="237"/>
        <v>14.5</v>
      </c>
      <c r="U1535" s="7">
        <f t="shared" si="238"/>
        <v>15.183333333333332</v>
      </c>
      <c r="V1535" s="7">
        <f t="shared" si="239"/>
        <v>15.012499999999999</v>
      </c>
    </row>
    <row r="1536" spans="1:22" ht="13.5" x14ac:dyDescent="0.25">
      <c r="A1536" s="3">
        <f>RSI!A1536</f>
        <v>44552</v>
      </c>
      <c r="B1536" s="2">
        <f>RSI!B1536</f>
        <v>3.15</v>
      </c>
      <c r="C1536" s="2">
        <f>RSI!I1536</f>
        <v>44.543063770310241</v>
      </c>
      <c r="D1536" s="2">
        <f>MACD!E1536</f>
        <v>-1.6735542598267372E-4</v>
      </c>
      <c r="E1536" s="2">
        <f>MACD!F1536</f>
        <v>-2.5105138697566399E-4</v>
      </c>
      <c r="F1536" s="2">
        <f>'Moving Avg'!D1536</f>
        <v>3.15</v>
      </c>
      <c r="G1536" s="2">
        <f>'Moving Avg'!F1536</f>
        <v>3.149999999999999</v>
      </c>
      <c r="H1536" s="2">
        <f>'Moving Avg'!G1536</f>
        <v>3.150000000000003</v>
      </c>
      <c r="I1536" s="2">
        <f>'Moving Avg'!H1536</f>
        <v>3.231549999999991</v>
      </c>
      <c r="J1536" s="5" t="str">
        <f>OBV!F1536</f>
        <v>NEUTRAL</v>
      </c>
      <c r="K1536" s="5" t="str">
        <f>OBV!G1536</f>
        <v>NEUTRAL</v>
      </c>
      <c r="L1536" s="5" t="str">
        <f>OBV!H1536</f>
        <v>NEUTRAL</v>
      </c>
      <c r="M1536" s="7">
        <f t="shared" si="230"/>
        <v>25</v>
      </c>
      <c r="N1536" s="7">
        <f t="shared" si="231"/>
        <v>0</v>
      </c>
      <c r="O1536" s="7">
        <f t="shared" si="232"/>
        <v>0</v>
      </c>
      <c r="P1536" s="7">
        <f t="shared" si="233"/>
        <v>33</v>
      </c>
      <c r="Q1536" s="8">
        <f t="shared" si="234"/>
        <v>13.7</v>
      </c>
      <c r="R1536" s="8">
        <f t="shared" si="235"/>
        <v>13.25</v>
      </c>
      <c r="S1536" s="8">
        <f t="shared" si="236"/>
        <v>18.600000000000001</v>
      </c>
      <c r="T1536" s="8">
        <f t="shared" si="237"/>
        <v>14.5</v>
      </c>
      <c r="U1536" s="7">
        <f t="shared" si="238"/>
        <v>15.183333333333332</v>
      </c>
      <c r="V1536" s="7">
        <f t="shared" si="239"/>
        <v>15.012499999999999</v>
      </c>
    </row>
    <row r="1537" spans="1:22" ht="13.5" x14ac:dyDescent="0.25">
      <c r="A1537" s="3">
        <f>RSI!A1537</f>
        <v>44553</v>
      </c>
      <c r="B1537" s="2">
        <f>RSI!B1537</f>
        <v>3.15</v>
      </c>
      <c r="C1537" s="2">
        <f>RSI!I1537</f>
        <v>44.543063770310241</v>
      </c>
      <c r="D1537" s="2">
        <f>MACD!E1537</f>
        <v>-1.5473321826187103E-4</v>
      </c>
      <c r="E1537" s="2">
        <f>MACD!F1537</f>
        <v>-2.3178775323290542E-4</v>
      </c>
      <c r="F1537" s="2">
        <f>'Moving Avg'!D1537</f>
        <v>3.15</v>
      </c>
      <c r="G1537" s="2">
        <f>'Moving Avg'!F1537</f>
        <v>3.149999999999999</v>
      </c>
      <c r="H1537" s="2">
        <f>'Moving Avg'!G1537</f>
        <v>3.150000000000003</v>
      </c>
      <c r="I1537" s="2">
        <f>'Moving Avg'!H1537</f>
        <v>3.2308999999999912</v>
      </c>
      <c r="J1537" s="5" t="str">
        <f>OBV!F1537</f>
        <v>NEUTRAL</v>
      </c>
      <c r="K1537" s="5" t="str">
        <f>OBV!G1537</f>
        <v>NEUTRAL</v>
      </c>
      <c r="L1537" s="5" t="str">
        <f>OBV!H1537</f>
        <v>NEUTRAL</v>
      </c>
      <c r="M1537" s="7">
        <f t="shared" si="230"/>
        <v>25</v>
      </c>
      <c r="N1537" s="7">
        <f t="shared" si="231"/>
        <v>0</v>
      </c>
      <c r="O1537" s="7">
        <f t="shared" si="232"/>
        <v>0</v>
      </c>
      <c r="P1537" s="7">
        <f t="shared" si="233"/>
        <v>33</v>
      </c>
      <c r="Q1537" s="8">
        <f t="shared" si="234"/>
        <v>13.7</v>
      </c>
      <c r="R1537" s="8">
        <f t="shared" si="235"/>
        <v>13.25</v>
      </c>
      <c r="S1537" s="8">
        <f t="shared" si="236"/>
        <v>18.600000000000001</v>
      </c>
      <c r="T1537" s="8">
        <f t="shared" si="237"/>
        <v>14.5</v>
      </c>
      <c r="U1537" s="7">
        <f t="shared" si="238"/>
        <v>15.183333333333332</v>
      </c>
      <c r="V1537" s="7">
        <f t="shared" si="239"/>
        <v>15.012499999999999</v>
      </c>
    </row>
    <row r="1538" spans="1:22" ht="13.5" x14ac:dyDescent="0.25">
      <c r="A1538" s="3">
        <f>RSI!A1538</f>
        <v>44554</v>
      </c>
      <c r="B1538" s="2">
        <f>RSI!B1538</f>
        <v>3.15</v>
      </c>
      <c r="C1538" s="2">
        <f>RSI!I1538</f>
        <v>44.543063770310248</v>
      </c>
      <c r="D1538" s="2">
        <f>MACD!E1538</f>
        <v>-1.4308068266011276E-4</v>
      </c>
      <c r="E1538" s="2">
        <f>MACD!F1538</f>
        <v>-2.1404633911834689E-4</v>
      </c>
      <c r="F1538" s="2">
        <f>'Moving Avg'!D1538</f>
        <v>3.15</v>
      </c>
      <c r="G1538" s="2">
        <f>'Moving Avg'!F1538</f>
        <v>3.149999999999999</v>
      </c>
      <c r="H1538" s="2">
        <f>'Moving Avg'!G1538</f>
        <v>3.150000000000003</v>
      </c>
      <c r="I1538" s="2">
        <f>'Moving Avg'!H1538</f>
        <v>3.2298999999999909</v>
      </c>
      <c r="J1538" s="5" t="str">
        <f>OBV!F1538</f>
        <v>NEUTRAL</v>
      </c>
      <c r="K1538" s="5" t="str">
        <f>OBV!G1538</f>
        <v>NEUTRAL</v>
      </c>
      <c r="L1538" s="5" t="str">
        <f>OBV!H1538</f>
        <v>NEUTRAL</v>
      </c>
      <c r="M1538" s="7">
        <f t="shared" ref="M1538:M1601" si="240">IF(C1538&lt;30,50, IF(C1538&gt;70, 0, 25))</f>
        <v>25</v>
      </c>
      <c r="N1538" s="7">
        <f t="shared" ref="N1538:N1601" si="241">IF(E1538-D1538&gt;0.02, 100, IF(E1538-D1538&lt;0,0,45))</f>
        <v>0</v>
      </c>
      <c r="O1538" s="7">
        <f t="shared" ref="O1538:O1601" si="242">IF(F1538-I1538&gt;10,100,IF(F1538-I1538&gt;5,75, IF(F1538-I1538&gt;0,50,0)))</f>
        <v>0</v>
      </c>
      <c r="P1538" s="7">
        <f t="shared" ref="P1538:P1601" si="243">IF(L1538="confirmed bullish", 34, IF(L1538="bullish divergence",17, 0))+IF(J1538="bullish",33,IF(J1538="bearish",0,16.5))+IF(K1538="strong",33,IF(K1538="weak",0,16.5))</f>
        <v>33</v>
      </c>
      <c r="Q1538" s="8">
        <f t="shared" si="234"/>
        <v>13.7</v>
      </c>
      <c r="R1538" s="8">
        <f t="shared" si="235"/>
        <v>13.25</v>
      </c>
      <c r="S1538" s="8">
        <f t="shared" si="236"/>
        <v>18.600000000000001</v>
      </c>
      <c r="T1538" s="8">
        <f t="shared" si="237"/>
        <v>14.5</v>
      </c>
      <c r="U1538" s="7">
        <f t="shared" si="238"/>
        <v>15.183333333333332</v>
      </c>
      <c r="V1538" s="7">
        <f t="shared" si="239"/>
        <v>15.012499999999999</v>
      </c>
    </row>
    <row r="1539" spans="1:22" ht="13.5" x14ac:dyDescent="0.25">
      <c r="A1539" s="3">
        <f>RSI!A1539</f>
        <v>44557</v>
      </c>
      <c r="B1539" s="2">
        <f>RSI!B1539</f>
        <v>3.15</v>
      </c>
      <c r="C1539" s="2">
        <f>RSI!I1539</f>
        <v>44.543063770310248</v>
      </c>
      <c r="D1539" s="2">
        <f>MACD!E1539</f>
        <v>-1.3232065410972993E-4</v>
      </c>
      <c r="E1539" s="2">
        <f>MACD!F1539</f>
        <v>-1.9770120211662351E-4</v>
      </c>
      <c r="F1539" s="2">
        <f>'Moving Avg'!D1539</f>
        <v>3.15</v>
      </c>
      <c r="G1539" s="2">
        <f>'Moving Avg'!F1539</f>
        <v>3.149999999999999</v>
      </c>
      <c r="H1539" s="2">
        <f>'Moving Avg'!G1539</f>
        <v>3.150000000000003</v>
      </c>
      <c r="I1539" s="2">
        <f>'Moving Avg'!H1539</f>
        <v>3.2288999999999914</v>
      </c>
      <c r="J1539" s="5" t="str">
        <f>OBV!F1539</f>
        <v>NEUTRAL</v>
      </c>
      <c r="K1539" s="5" t="str">
        <f>OBV!G1539</f>
        <v>NEUTRAL</v>
      </c>
      <c r="L1539" s="5" t="str">
        <f>OBV!H1539</f>
        <v>NEUTRAL</v>
      </c>
      <c r="M1539" s="7">
        <f t="shared" si="240"/>
        <v>25</v>
      </c>
      <c r="N1539" s="7">
        <f t="shared" si="241"/>
        <v>0</v>
      </c>
      <c r="O1539" s="7">
        <f t="shared" si="242"/>
        <v>0</v>
      </c>
      <c r="P1539" s="7">
        <f t="shared" si="243"/>
        <v>33</v>
      </c>
      <c r="Q1539" s="8">
        <f t="shared" ref="Q1539:Q1602" si="244">0.35*M1539+N1539*0.35+O1539*0.15+P1539*0.15</f>
        <v>13.7</v>
      </c>
      <c r="R1539" s="8">
        <f t="shared" ref="R1539:R1602" si="245">M1539*0.2+N1539*0.2+O1539*0.35+P1539*0.25</f>
        <v>13.25</v>
      </c>
      <c r="S1539" s="8">
        <f t="shared" ref="S1539:S1602" si="246">M1539*0.15+N1539*0.15+O1539*0.25+P1539*0.45</f>
        <v>18.600000000000001</v>
      </c>
      <c r="T1539" s="8">
        <f t="shared" ref="T1539:T1602" si="247">0.25*SUM(M1539:P1539)</f>
        <v>14.5</v>
      </c>
      <c r="U1539" s="7">
        <f t="shared" ref="U1539:U1602" si="248">SUM(Q1539:S1539)/3</f>
        <v>15.183333333333332</v>
      </c>
      <c r="V1539" s="7">
        <f t="shared" ref="V1539:V1602" si="249">SUM(Q1539:T1539)/4</f>
        <v>15.012499999999999</v>
      </c>
    </row>
    <row r="1540" spans="1:22" ht="13.5" x14ac:dyDescent="0.25">
      <c r="A1540" s="3">
        <f>RSI!A1540</f>
        <v>44558</v>
      </c>
      <c r="B1540" s="2">
        <f>RSI!B1540</f>
        <v>3.15</v>
      </c>
      <c r="C1540" s="2">
        <f>RSI!I1540</f>
        <v>44.543063770310248</v>
      </c>
      <c r="D1540" s="2">
        <f>MACD!E1540</f>
        <v>-1.2238250462903721E-4</v>
      </c>
      <c r="E1540" s="2">
        <f>MACD!F1540</f>
        <v>-1.8263746261910628E-4</v>
      </c>
      <c r="F1540" s="2">
        <f>'Moving Avg'!D1540</f>
        <v>3.15</v>
      </c>
      <c r="G1540" s="2">
        <f>'Moving Avg'!F1540</f>
        <v>3.149999999999999</v>
      </c>
      <c r="H1540" s="2">
        <f>'Moving Avg'!G1540</f>
        <v>3.150000000000003</v>
      </c>
      <c r="I1540" s="2">
        <f>'Moving Avg'!H1540</f>
        <v>3.2278999999999911</v>
      </c>
      <c r="J1540" s="5" t="str">
        <f>OBV!F1540</f>
        <v>NEUTRAL</v>
      </c>
      <c r="K1540" s="5" t="str">
        <f>OBV!G1540</f>
        <v>NEUTRAL</v>
      </c>
      <c r="L1540" s="5" t="str">
        <f>OBV!H1540</f>
        <v>NEUTRAL</v>
      </c>
      <c r="M1540" s="7">
        <f t="shared" si="240"/>
        <v>25</v>
      </c>
      <c r="N1540" s="7">
        <f t="shared" si="241"/>
        <v>0</v>
      </c>
      <c r="O1540" s="7">
        <f t="shared" si="242"/>
        <v>0</v>
      </c>
      <c r="P1540" s="7">
        <f t="shared" si="243"/>
        <v>33</v>
      </c>
      <c r="Q1540" s="8">
        <f t="shared" si="244"/>
        <v>13.7</v>
      </c>
      <c r="R1540" s="8">
        <f t="shared" si="245"/>
        <v>13.25</v>
      </c>
      <c r="S1540" s="8">
        <f t="shared" si="246"/>
        <v>18.600000000000001</v>
      </c>
      <c r="T1540" s="8">
        <f t="shared" si="247"/>
        <v>14.5</v>
      </c>
      <c r="U1540" s="7">
        <f t="shared" si="248"/>
        <v>15.183333333333332</v>
      </c>
      <c r="V1540" s="7">
        <f t="shared" si="249"/>
        <v>15.012499999999999</v>
      </c>
    </row>
    <row r="1541" spans="1:22" ht="13.5" x14ac:dyDescent="0.25">
      <c r="A1541" s="3">
        <f>RSI!A1541</f>
        <v>44559</v>
      </c>
      <c r="B1541" s="2">
        <f>RSI!B1541</f>
        <v>3.05</v>
      </c>
      <c r="C1541" s="2">
        <f>RSI!I1541</f>
        <v>0.6147816637239174</v>
      </c>
      <c r="D1541" s="2">
        <f>MACD!E1541</f>
        <v>7.2942058746465754E-3</v>
      </c>
      <c r="E1541" s="2">
        <f>MACD!F1541</f>
        <v>1.3127312048340301E-3</v>
      </c>
      <c r="F1541" s="2">
        <f>'Moving Avg'!D1541</f>
        <v>3.13</v>
      </c>
      <c r="G1541" s="2">
        <f>'Moving Avg'!F1541</f>
        <v>3.1449999999999987</v>
      </c>
      <c r="H1541" s="2">
        <f>'Moving Avg'!G1541</f>
        <v>3.1480000000000028</v>
      </c>
      <c r="I1541" s="2">
        <f>'Moving Avg'!H1541</f>
        <v>3.2263999999999906</v>
      </c>
      <c r="J1541" s="5" t="str">
        <f>OBV!F1541</f>
        <v>BEARISH</v>
      </c>
      <c r="K1541" s="5" t="str">
        <f>OBV!G1541</f>
        <v>NEUTRAL</v>
      </c>
      <c r="L1541" s="5" t="str">
        <f>OBV!H1541</f>
        <v>CONFIRMED BEARISH</v>
      </c>
      <c r="M1541" s="7">
        <f t="shared" si="240"/>
        <v>50</v>
      </c>
      <c r="N1541" s="7">
        <f t="shared" si="241"/>
        <v>0</v>
      </c>
      <c r="O1541" s="7">
        <f t="shared" si="242"/>
        <v>0</v>
      </c>
      <c r="P1541" s="7">
        <f t="shared" si="243"/>
        <v>16.5</v>
      </c>
      <c r="Q1541" s="8">
        <f t="shared" si="244"/>
        <v>19.975000000000001</v>
      </c>
      <c r="R1541" s="8">
        <f t="shared" si="245"/>
        <v>14.125</v>
      </c>
      <c r="S1541" s="8">
        <f t="shared" si="246"/>
        <v>14.925000000000001</v>
      </c>
      <c r="T1541" s="8">
        <f t="shared" si="247"/>
        <v>16.625</v>
      </c>
      <c r="U1541" s="7">
        <f t="shared" si="248"/>
        <v>16.341666666666669</v>
      </c>
      <c r="V1541" s="7">
        <f t="shared" si="249"/>
        <v>16.412500000000001</v>
      </c>
    </row>
    <row r="1542" spans="1:22" ht="13.5" x14ac:dyDescent="0.25">
      <c r="A1542" s="3">
        <f>RSI!A1542</f>
        <v>44560</v>
      </c>
      <c r="B1542" s="2">
        <f>RSI!B1542</f>
        <v>3.05</v>
      </c>
      <c r="C1542" s="2">
        <f>RSI!I1542</f>
        <v>0.6147816637239174</v>
      </c>
      <c r="D1542" s="2">
        <f>MACD!E1542</f>
        <v>1.4161399552145681E-2</v>
      </c>
      <c r="E1542" s="2">
        <f>MACD!F1542</f>
        <v>3.8824648742963605E-3</v>
      </c>
      <c r="F1542" s="2">
        <f>'Moving Avg'!D1542</f>
        <v>3.1100000000000003</v>
      </c>
      <c r="G1542" s="2">
        <f>'Moving Avg'!F1542</f>
        <v>3.1399999999999988</v>
      </c>
      <c r="H1542" s="2">
        <f>'Moving Avg'!G1542</f>
        <v>3.146000000000003</v>
      </c>
      <c r="I1542" s="2">
        <f>'Moving Avg'!H1542</f>
        <v>3.224899999999991</v>
      </c>
      <c r="J1542" s="5" t="str">
        <f>OBV!F1542</f>
        <v>BEARISH</v>
      </c>
      <c r="K1542" s="5" t="str">
        <f>OBV!G1542</f>
        <v>NEUTRAL</v>
      </c>
      <c r="L1542" s="5" t="str">
        <f>OBV!H1542</f>
        <v>CONFIRMED BEARISH</v>
      </c>
      <c r="M1542" s="7">
        <f t="shared" si="240"/>
        <v>50</v>
      </c>
      <c r="N1542" s="7">
        <f t="shared" si="241"/>
        <v>0</v>
      </c>
      <c r="O1542" s="7">
        <f t="shared" si="242"/>
        <v>0</v>
      </c>
      <c r="P1542" s="7">
        <f t="shared" si="243"/>
        <v>16.5</v>
      </c>
      <c r="Q1542" s="8">
        <f t="shared" si="244"/>
        <v>19.975000000000001</v>
      </c>
      <c r="R1542" s="8">
        <f t="shared" si="245"/>
        <v>14.125</v>
      </c>
      <c r="S1542" s="8">
        <f t="shared" si="246"/>
        <v>14.925000000000001</v>
      </c>
      <c r="T1542" s="8">
        <f t="shared" si="247"/>
        <v>16.625</v>
      </c>
      <c r="U1542" s="7">
        <f t="shared" si="248"/>
        <v>16.341666666666669</v>
      </c>
      <c r="V1542" s="7">
        <f t="shared" si="249"/>
        <v>16.412500000000001</v>
      </c>
    </row>
    <row r="1543" spans="1:22" ht="13.5" x14ac:dyDescent="0.25">
      <c r="A1543" s="3">
        <f>RSI!A1543</f>
        <v>44561</v>
      </c>
      <c r="B1543" s="2">
        <f>RSI!B1543</f>
        <v>3.05</v>
      </c>
      <c r="C1543" s="2">
        <f>RSI!I1543</f>
        <v>0.6147816637239174</v>
      </c>
      <c r="D1543" s="2">
        <f>MACD!E1543</f>
        <v>2.0519897167825984E-2</v>
      </c>
      <c r="E1543" s="2">
        <f>MACD!F1543</f>
        <v>7.2099513330022864E-3</v>
      </c>
      <c r="F1543" s="2">
        <f>'Moving Avg'!D1543</f>
        <v>3.09</v>
      </c>
      <c r="G1543" s="2">
        <f>'Moving Avg'!F1543</f>
        <v>3.1349999999999989</v>
      </c>
      <c r="H1543" s="2">
        <f>'Moving Avg'!G1543</f>
        <v>3.1440000000000032</v>
      </c>
      <c r="I1543" s="2">
        <f>'Moving Avg'!H1543</f>
        <v>3.2233999999999905</v>
      </c>
      <c r="J1543" s="5" t="str">
        <f>OBV!F1543</f>
        <v>BEARISH</v>
      </c>
      <c r="K1543" s="5" t="str">
        <f>OBV!G1543</f>
        <v>NEUTRAL</v>
      </c>
      <c r="L1543" s="5" t="str">
        <f>OBV!H1543</f>
        <v>CONFIRMED BEARISH</v>
      </c>
      <c r="M1543" s="7">
        <f t="shared" si="240"/>
        <v>50</v>
      </c>
      <c r="N1543" s="7">
        <f t="shared" si="241"/>
        <v>0</v>
      </c>
      <c r="O1543" s="7">
        <f t="shared" si="242"/>
        <v>0</v>
      </c>
      <c r="P1543" s="7">
        <f t="shared" si="243"/>
        <v>16.5</v>
      </c>
      <c r="Q1543" s="8">
        <f t="shared" si="244"/>
        <v>19.975000000000001</v>
      </c>
      <c r="R1543" s="8">
        <f t="shared" si="245"/>
        <v>14.125</v>
      </c>
      <c r="S1543" s="8">
        <f t="shared" si="246"/>
        <v>14.925000000000001</v>
      </c>
      <c r="T1543" s="8">
        <f t="shared" si="247"/>
        <v>16.625</v>
      </c>
      <c r="U1543" s="7">
        <f t="shared" si="248"/>
        <v>16.341666666666669</v>
      </c>
      <c r="V1543" s="7">
        <f t="shared" si="249"/>
        <v>16.412500000000001</v>
      </c>
    </row>
    <row r="1544" spans="1:22" ht="13.5" x14ac:dyDescent="0.25">
      <c r="A1544" s="3">
        <f>RSI!A1544</f>
        <v>44564</v>
      </c>
      <c r="B1544" s="2">
        <f>RSI!B1544</f>
        <v>3.05</v>
      </c>
      <c r="C1544" s="2">
        <f>RSI!I1544</f>
        <v>0.6147816637239174</v>
      </c>
      <c r="D1544" s="2">
        <f>MACD!E1544</f>
        <v>2.6407382226631526E-2</v>
      </c>
      <c r="E1544" s="2">
        <f>MACD!F1544</f>
        <v>1.1049437511728134E-2</v>
      </c>
      <c r="F1544" s="2">
        <f>'Moving Avg'!D1544</f>
        <v>3.0700000000000003</v>
      </c>
      <c r="G1544" s="2">
        <f>'Moving Avg'!F1544</f>
        <v>3.1299999999999986</v>
      </c>
      <c r="H1544" s="2">
        <f>'Moving Avg'!G1544</f>
        <v>3.1420000000000035</v>
      </c>
      <c r="I1544" s="2">
        <f>'Moving Avg'!H1544</f>
        <v>3.2218999999999904</v>
      </c>
      <c r="J1544" s="5" t="str">
        <f>OBV!F1544</f>
        <v>BEARISH</v>
      </c>
      <c r="K1544" s="5" t="str">
        <f>OBV!G1544</f>
        <v>NEUTRAL</v>
      </c>
      <c r="L1544" s="5" t="str">
        <f>OBV!H1544</f>
        <v>CONFIRMED BEARISH</v>
      </c>
      <c r="M1544" s="7">
        <f t="shared" si="240"/>
        <v>50</v>
      </c>
      <c r="N1544" s="7">
        <f t="shared" si="241"/>
        <v>0</v>
      </c>
      <c r="O1544" s="7">
        <f t="shared" si="242"/>
        <v>0</v>
      </c>
      <c r="P1544" s="7">
        <f t="shared" si="243"/>
        <v>16.5</v>
      </c>
      <c r="Q1544" s="8">
        <f t="shared" si="244"/>
        <v>19.975000000000001</v>
      </c>
      <c r="R1544" s="8">
        <f t="shared" si="245"/>
        <v>14.125</v>
      </c>
      <c r="S1544" s="8">
        <f t="shared" si="246"/>
        <v>14.925000000000001</v>
      </c>
      <c r="T1544" s="8">
        <f t="shared" si="247"/>
        <v>16.625</v>
      </c>
      <c r="U1544" s="7">
        <f t="shared" si="248"/>
        <v>16.341666666666669</v>
      </c>
      <c r="V1544" s="7">
        <f t="shared" si="249"/>
        <v>16.412500000000001</v>
      </c>
    </row>
    <row r="1545" spans="1:22" ht="13.5" x14ac:dyDescent="0.25">
      <c r="A1545" s="3">
        <f>RSI!A1545</f>
        <v>44565</v>
      </c>
      <c r="B1545" s="2">
        <f>RSI!B1545</f>
        <v>3.15</v>
      </c>
      <c r="C1545" s="2">
        <f>RSI!I1545</f>
        <v>57.280984014255885</v>
      </c>
      <c r="D1545" s="2">
        <f>MACD!E1545</f>
        <v>2.445133909918118E-2</v>
      </c>
      <c r="E1545" s="2">
        <f>MACD!F1545</f>
        <v>1.3729817829218744E-2</v>
      </c>
      <c r="F1545" s="2">
        <f>'Moving Avg'!D1545</f>
        <v>3.07</v>
      </c>
      <c r="G1545" s="2">
        <f>'Moving Avg'!F1545</f>
        <v>3.1299999999999986</v>
      </c>
      <c r="H1545" s="2">
        <f>'Moving Avg'!G1545</f>
        <v>3.1420000000000035</v>
      </c>
      <c r="I1545" s="2">
        <f>'Moving Avg'!H1545</f>
        <v>3.2208999999999901</v>
      </c>
      <c r="J1545" s="5" t="str">
        <f>OBV!F1545</f>
        <v>BEARISH</v>
      </c>
      <c r="K1545" s="5" t="str">
        <f>OBV!G1545</f>
        <v>NEUTRAL</v>
      </c>
      <c r="L1545" s="5" t="str">
        <f>OBV!H1545</f>
        <v>NEUTRAL</v>
      </c>
      <c r="M1545" s="7">
        <f t="shared" si="240"/>
        <v>25</v>
      </c>
      <c r="N1545" s="7">
        <f t="shared" si="241"/>
        <v>0</v>
      </c>
      <c r="O1545" s="7">
        <f t="shared" si="242"/>
        <v>0</v>
      </c>
      <c r="P1545" s="7">
        <f t="shared" si="243"/>
        <v>16.5</v>
      </c>
      <c r="Q1545" s="8">
        <f t="shared" si="244"/>
        <v>11.225</v>
      </c>
      <c r="R1545" s="8">
        <f t="shared" si="245"/>
        <v>9.125</v>
      </c>
      <c r="S1545" s="8">
        <f t="shared" si="246"/>
        <v>11.175000000000001</v>
      </c>
      <c r="T1545" s="8">
        <f t="shared" si="247"/>
        <v>10.375</v>
      </c>
      <c r="U1545" s="7">
        <f t="shared" si="248"/>
        <v>10.508333333333335</v>
      </c>
      <c r="V1545" s="7">
        <f t="shared" si="249"/>
        <v>10.475000000000001</v>
      </c>
    </row>
    <row r="1546" spans="1:22" ht="13.5" x14ac:dyDescent="0.25">
      <c r="A1546" s="3">
        <f>RSI!A1546</f>
        <v>44566</v>
      </c>
      <c r="B1546" s="2">
        <f>RSI!B1546</f>
        <v>3.15</v>
      </c>
      <c r="C1546" s="2">
        <f>RSI!I1546</f>
        <v>57.280984014255878</v>
      </c>
      <c r="D1546" s="2">
        <f>MACD!E1546</f>
        <v>2.2640178938367672E-2</v>
      </c>
      <c r="E1546" s="2">
        <f>MACD!F1546</f>
        <v>1.551189005104853E-2</v>
      </c>
      <c r="F1546" s="2">
        <f>'Moving Avg'!D1546</f>
        <v>3.09</v>
      </c>
      <c r="G1546" s="2">
        <f>'Moving Avg'!F1546</f>
        <v>3.1299999999999986</v>
      </c>
      <c r="H1546" s="2">
        <f>'Moving Avg'!G1546</f>
        <v>3.1420000000000035</v>
      </c>
      <c r="I1546" s="2">
        <f>'Moving Avg'!H1546</f>
        <v>3.2198999999999898</v>
      </c>
      <c r="J1546" s="5" t="str">
        <f>OBV!F1546</f>
        <v>BULLISH</v>
      </c>
      <c r="K1546" s="5" t="str">
        <f>OBV!G1546</f>
        <v>NEUTRAL</v>
      </c>
      <c r="L1546" s="5" t="str">
        <f>OBV!H1546</f>
        <v>CONFIRMED BULLISH</v>
      </c>
      <c r="M1546" s="7">
        <f t="shared" si="240"/>
        <v>25</v>
      </c>
      <c r="N1546" s="7">
        <f t="shared" si="241"/>
        <v>0</v>
      </c>
      <c r="O1546" s="7">
        <f t="shared" si="242"/>
        <v>0</v>
      </c>
      <c r="P1546" s="7">
        <f t="shared" si="243"/>
        <v>83.5</v>
      </c>
      <c r="Q1546" s="8">
        <f t="shared" si="244"/>
        <v>21.274999999999999</v>
      </c>
      <c r="R1546" s="8">
        <f t="shared" si="245"/>
        <v>25.875</v>
      </c>
      <c r="S1546" s="8">
        <f t="shared" si="246"/>
        <v>41.325000000000003</v>
      </c>
      <c r="T1546" s="8">
        <f t="shared" si="247"/>
        <v>27.125</v>
      </c>
      <c r="U1546" s="7">
        <f t="shared" si="248"/>
        <v>29.491666666666664</v>
      </c>
      <c r="V1546" s="7">
        <f t="shared" si="249"/>
        <v>28.9</v>
      </c>
    </row>
    <row r="1547" spans="1:22" ht="13.5" x14ac:dyDescent="0.25">
      <c r="A1547" s="3">
        <f>RSI!A1547</f>
        <v>44567</v>
      </c>
      <c r="B1547" s="2">
        <f>RSI!B1547</f>
        <v>3.15</v>
      </c>
      <c r="C1547" s="2">
        <f>RSI!I1547</f>
        <v>57.280984014255878</v>
      </c>
      <c r="D1547" s="2">
        <f>MACD!E1547</f>
        <v>2.096317107518475E-2</v>
      </c>
      <c r="E1547" s="2">
        <f>MACD!F1547</f>
        <v>1.6602146255875774E-2</v>
      </c>
      <c r="F1547" s="2">
        <f>'Moving Avg'!D1547</f>
        <v>3.1100000000000003</v>
      </c>
      <c r="G1547" s="2">
        <f>'Moving Avg'!F1547</f>
        <v>3.1299999999999986</v>
      </c>
      <c r="H1547" s="2">
        <f>'Moving Avg'!G1547</f>
        <v>3.1420000000000035</v>
      </c>
      <c r="I1547" s="2">
        <f>'Moving Avg'!H1547</f>
        <v>3.2188999999999903</v>
      </c>
      <c r="J1547" s="5" t="str">
        <f>OBV!F1547</f>
        <v>BULLISH</v>
      </c>
      <c r="K1547" s="5" t="str">
        <f>OBV!G1547</f>
        <v>NEUTRAL</v>
      </c>
      <c r="L1547" s="5" t="str">
        <f>OBV!H1547</f>
        <v>CONFIRMED BULLISH</v>
      </c>
      <c r="M1547" s="7">
        <f t="shared" si="240"/>
        <v>25</v>
      </c>
      <c r="N1547" s="7">
        <f t="shared" si="241"/>
        <v>0</v>
      </c>
      <c r="O1547" s="7">
        <f t="shared" si="242"/>
        <v>0</v>
      </c>
      <c r="P1547" s="7">
        <f t="shared" si="243"/>
        <v>83.5</v>
      </c>
      <c r="Q1547" s="8">
        <f t="shared" si="244"/>
        <v>21.274999999999999</v>
      </c>
      <c r="R1547" s="8">
        <f t="shared" si="245"/>
        <v>25.875</v>
      </c>
      <c r="S1547" s="8">
        <f t="shared" si="246"/>
        <v>41.325000000000003</v>
      </c>
      <c r="T1547" s="8">
        <f t="shared" si="247"/>
        <v>27.125</v>
      </c>
      <c r="U1547" s="7">
        <f t="shared" si="248"/>
        <v>29.491666666666664</v>
      </c>
      <c r="V1547" s="7">
        <f t="shared" si="249"/>
        <v>28.9</v>
      </c>
    </row>
    <row r="1548" spans="1:22" ht="13.5" x14ac:dyDescent="0.25">
      <c r="A1548" s="3">
        <f>RSI!A1548</f>
        <v>44568</v>
      </c>
      <c r="B1548" s="2">
        <f>RSI!B1548</f>
        <v>3.15</v>
      </c>
      <c r="C1548" s="2">
        <f>RSI!I1548</f>
        <v>57.280984014255885</v>
      </c>
      <c r="D1548" s="2">
        <f>MACD!E1548</f>
        <v>1.9410379489213092E-2</v>
      </c>
      <c r="E1548" s="2">
        <f>MACD!F1548</f>
        <v>1.7163792902543239E-2</v>
      </c>
      <c r="F1548" s="2">
        <f>'Moving Avg'!D1548</f>
        <v>3.13</v>
      </c>
      <c r="G1548" s="2">
        <f>'Moving Avg'!F1548</f>
        <v>3.1299999999999986</v>
      </c>
      <c r="H1548" s="2">
        <f>'Moving Avg'!G1548</f>
        <v>3.1420000000000035</v>
      </c>
      <c r="I1548" s="2">
        <f>'Moving Avg'!H1548</f>
        <v>3.21789999999999</v>
      </c>
      <c r="J1548" s="5" t="str">
        <f>OBV!F1548</f>
        <v>BULLISH</v>
      </c>
      <c r="K1548" s="5" t="str">
        <f>OBV!G1548</f>
        <v>NEUTRAL</v>
      </c>
      <c r="L1548" s="5" t="str">
        <f>OBV!H1548</f>
        <v>CONFIRMED BULLISH</v>
      </c>
      <c r="M1548" s="7">
        <f t="shared" si="240"/>
        <v>25</v>
      </c>
      <c r="N1548" s="7">
        <f t="shared" si="241"/>
        <v>0</v>
      </c>
      <c r="O1548" s="7">
        <f t="shared" si="242"/>
        <v>0</v>
      </c>
      <c r="P1548" s="7">
        <f t="shared" si="243"/>
        <v>83.5</v>
      </c>
      <c r="Q1548" s="8">
        <f t="shared" si="244"/>
        <v>21.274999999999999</v>
      </c>
      <c r="R1548" s="8">
        <f t="shared" si="245"/>
        <v>25.875</v>
      </c>
      <c r="S1548" s="8">
        <f t="shared" si="246"/>
        <v>41.325000000000003</v>
      </c>
      <c r="T1548" s="8">
        <f t="shared" si="247"/>
        <v>27.125</v>
      </c>
      <c r="U1548" s="7">
        <f t="shared" si="248"/>
        <v>29.491666666666664</v>
      </c>
      <c r="V1548" s="7">
        <f t="shared" si="249"/>
        <v>28.9</v>
      </c>
    </row>
    <row r="1549" spans="1:22" ht="13.5" x14ac:dyDescent="0.25">
      <c r="A1549" s="3">
        <f>RSI!A1549</f>
        <v>44571</v>
      </c>
      <c r="B1549" s="2">
        <f>RSI!B1549</f>
        <v>3.15</v>
      </c>
      <c r="C1549" s="2">
        <f>RSI!I1549</f>
        <v>57.280984014255878</v>
      </c>
      <c r="D1549" s="2">
        <f>MACD!E1549</f>
        <v>1.7972603978959167E-2</v>
      </c>
      <c r="E1549" s="2">
        <f>MACD!F1549</f>
        <v>1.7325555117826425E-2</v>
      </c>
      <c r="F1549" s="2">
        <f>'Moving Avg'!D1549</f>
        <v>3.15</v>
      </c>
      <c r="G1549" s="2">
        <f>'Moving Avg'!F1549</f>
        <v>3.1299999999999986</v>
      </c>
      <c r="H1549" s="2">
        <f>'Moving Avg'!G1549</f>
        <v>3.1420000000000035</v>
      </c>
      <c r="I1549" s="2">
        <f>'Moving Avg'!H1549</f>
        <v>3.2168999999999901</v>
      </c>
      <c r="J1549" s="5" t="str">
        <f>OBV!F1549</f>
        <v>BULLISH</v>
      </c>
      <c r="K1549" s="5" t="str">
        <f>OBV!G1549</f>
        <v>NEUTRAL</v>
      </c>
      <c r="L1549" s="5" t="str">
        <f>OBV!H1549</f>
        <v>CONFIRMED BULLISH</v>
      </c>
      <c r="M1549" s="7">
        <f t="shared" si="240"/>
        <v>25</v>
      </c>
      <c r="N1549" s="7">
        <f t="shared" si="241"/>
        <v>0</v>
      </c>
      <c r="O1549" s="7">
        <f t="shared" si="242"/>
        <v>0</v>
      </c>
      <c r="P1549" s="7">
        <f t="shared" si="243"/>
        <v>83.5</v>
      </c>
      <c r="Q1549" s="8">
        <f t="shared" si="244"/>
        <v>21.274999999999999</v>
      </c>
      <c r="R1549" s="8">
        <f t="shared" si="245"/>
        <v>25.875</v>
      </c>
      <c r="S1549" s="8">
        <f t="shared" si="246"/>
        <v>41.325000000000003</v>
      </c>
      <c r="T1549" s="8">
        <f t="shared" si="247"/>
        <v>27.125</v>
      </c>
      <c r="U1549" s="7">
        <f t="shared" si="248"/>
        <v>29.491666666666664</v>
      </c>
      <c r="V1549" s="7">
        <f t="shared" si="249"/>
        <v>28.9</v>
      </c>
    </row>
    <row r="1550" spans="1:22" ht="13.5" x14ac:dyDescent="0.25">
      <c r="A1550" s="3">
        <f>RSI!A1550</f>
        <v>44572</v>
      </c>
      <c r="B1550" s="2">
        <f>RSI!B1550</f>
        <v>3.14</v>
      </c>
      <c r="C1550" s="2">
        <f>RSI!I1550</f>
        <v>52.911075748894191</v>
      </c>
      <c r="D1550" s="2">
        <f>MACD!E1550</f>
        <v>1.7382066425581488E-2</v>
      </c>
      <c r="E1550" s="2">
        <f>MACD!F1550</f>
        <v>1.7336857379377436E-2</v>
      </c>
      <c r="F1550" s="2">
        <f>'Moving Avg'!D1550</f>
        <v>3.1480000000000001</v>
      </c>
      <c r="G1550" s="2">
        <f>'Moving Avg'!F1550</f>
        <v>3.1294999999999988</v>
      </c>
      <c r="H1550" s="2">
        <f>'Moving Avg'!G1550</f>
        <v>3.141800000000003</v>
      </c>
      <c r="I1550" s="2">
        <f>'Moving Avg'!H1550</f>
        <v>3.2158499999999903</v>
      </c>
      <c r="J1550" s="5" t="str">
        <f>OBV!F1550</f>
        <v>BEARISH</v>
      </c>
      <c r="K1550" s="5" t="str">
        <f>OBV!G1550</f>
        <v>NEUTRAL</v>
      </c>
      <c r="L1550" s="5" t="str">
        <f>OBV!H1550</f>
        <v>CONFIRMED BEARISH</v>
      </c>
      <c r="M1550" s="7">
        <f t="shared" si="240"/>
        <v>25</v>
      </c>
      <c r="N1550" s="7">
        <f t="shared" si="241"/>
        <v>0</v>
      </c>
      <c r="O1550" s="7">
        <f t="shared" si="242"/>
        <v>0</v>
      </c>
      <c r="P1550" s="7">
        <f t="shared" si="243"/>
        <v>16.5</v>
      </c>
      <c r="Q1550" s="8">
        <f t="shared" si="244"/>
        <v>11.225</v>
      </c>
      <c r="R1550" s="8">
        <f t="shared" si="245"/>
        <v>9.125</v>
      </c>
      <c r="S1550" s="8">
        <f t="shared" si="246"/>
        <v>11.175000000000001</v>
      </c>
      <c r="T1550" s="8">
        <f t="shared" si="247"/>
        <v>10.375</v>
      </c>
      <c r="U1550" s="7">
        <f t="shared" si="248"/>
        <v>10.508333333333335</v>
      </c>
      <c r="V1550" s="7">
        <f t="shared" si="249"/>
        <v>10.475000000000001</v>
      </c>
    </row>
    <row r="1551" spans="1:22" ht="13.5" x14ac:dyDescent="0.25">
      <c r="A1551" s="3">
        <f>RSI!A1551</f>
        <v>44573</v>
      </c>
      <c r="B1551" s="2">
        <f>RSI!B1551</f>
        <v>3.14</v>
      </c>
      <c r="C1551" s="2">
        <f>RSI!I1551</f>
        <v>52.911075748894191</v>
      </c>
      <c r="D1551" s="2">
        <f>MACD!E1551</f>
        <v>1.4506530555493669E-3</v>
      </c>
      <c r="E1551" s="2">
        <f>MACD!F1551</f>
        <v>1.4159616514611824E-2</v>
      </c>
      <c r="F1551" s="2">
        <f>'Moving Avg'!D1551</f>
        <v>3.1459999999999999</v>
      </c>
      <c r="G1551" s="2">
        <f>'Moving Avg'!F1551</f>
        <v>3.1289999999999991</v>
      </c>
      <c r="H1551" s="2">
        <f>'Moving Avg'!G1551</f>
        <v>3.1416000000000022</v>
      </c>
      <c r="I1551" s="2">
        <f>'Moving Avg'!H1551</f>
        <v>3.2147999999999901</v>
      </c>
      <c r="J1551" s="5" t="str">
        <f>OBV!F1551</f>
        <v>BEARISH</v>
      </c>
      <c r="K1551" s="5" t="str">
        <f>OBV!G1551</f>
        <v>NEUTRAL</v>
      </c>
      <c r="L1551" s="5" t="str">
        <f>OBV!H1551</f>
        <v>CONFIRMED BEARISH</v>
      </c>
      <c r="M1551" s="7">
        <f t="shared" si="240"/>
        <v>25</v>
      </c>
      <c r="N1551" s="7">
        <f t="shared" si="241"/>
        <v>45</v>
      </c>
      <c r="O1551" s="7">
        <f t="shared" si="242"/>
        <v>0</v>
      </c>
      <c r="P1551" s="7">
        <f t="shared" si="243"/>
        <v>16.5</v>
      </c>
      <c r="Q1551" s="8">
        <f t="shared" si="244"/>
        <v>26.975000000000001</v>
      </c>
      <c r="R1551" s="8">
        <f t="shared" si="245"/>
        <v>18.125</v>
      </c>
      <c r="S1551" s="8">
        <f t="shared" si="246"/>
        <v>17.925000000000001</v>
      </c>
      <c r="T1551" s="8">
        <f t="shared" si="247"/>
        <v>21.625</v>
      </c>
      <c r="U1551" s="7">
        <f t="shared" si="248"/>
        <v>21.008333333333336</v>
      </c>
      <c r="V1551" s="7">
        <f t="shared" si="249"/>
        <v>21.162500000000001</v>
      </c>
    </row>
    <row r="1552" spans="1:22" ht="13.5" x14ac:dyDescent="0.25">
      <c r="A1552" s="3">
        <f>RSI!A1552</f>
        <v>44574</v>
      </c>
      <c r="B1552" s="2">
        <f>RSI!B1552</f>
        <v>3.14</v>
      </c>
      <c r="C1552" s="2">
        <f>RSI!I1552</f>
        <v>52.911075748894191</v>
      </c>
      <c r="D1552" s="2">
        <f>MACD!E1552</f>
        <v>-1.207339620080683E-2</v>
      </c>
      <c r="E1552" s="2">
        <f>MACD!F1552</f>
        <v>8.9130139715280932E-3</v>
      </c>
      <c r="F1552" s="2">
        <f>'Moving Avg'!D1552</f>
        <v>3.1440000000000001</v>
      </c>
      <c r="G1552" s="2">
        <f>'Moving Avg'!F1552</f>
        <v>3.1284999999999994</v>
      </c>
      <c r="H1552" s="2">
        <f>'Moving Avg'!G1552</f>
        <v>3.1414000000000017</v>
      </c>
      <c r="I1552" s="2">
        <f>'Moving Avg'!H1552</f>
        <v>3.2137499999999903</v>
      </c>
      <c r="J1552" s="5" t="str">
        <f>OBV!F1552</f>
        <v>BEARISH</v>
      </c>
      <c r="K1552" s="5" t="str">
        <f>OBV!G1552</f>
        <v>NEUTRAL</v>
      </c>
      <c r="L1552" s="5" t="str">
        <f>OBV!H1552</f>
        <v>CONFIRMED BEARISH</v>
      </c>
      <c r="M1552" s="7">
        <f t="shared" si="240"/>
        <v>25</v>
      </c>
      <c r="N1552" s="7">
        <f t="shared" si="241"/>
        <v>100</v>
      </c>
      <c r="O1552" s="7">
        <f t="shared" si="242"/>
        <v>0</v>
      </c>
      <c r="P1552" s="7">
        <f t="shared" si="243"/>
        <v>16.5</v>
      </c>
      <c r="Q1552" s="8">
        <f t="shared" si="244"/>
        <v>46.225000000000001</v>
      </c>
      <c r="R1552" s="8">
        <f t="shared" si="245"/>
        <v>29.125</v>
      </c>
      <c r="S1552" s="8">
        <f t="shared" si="246"/>
        <v>26.175000000000001</v>
      </c>
      <c r="T1552" s="8">
        <f t="shared" si="247"/>
        <v>35.375</v>
      </c>
      <c r="U1552" s="7">
        <f t="shared" si="248"/>
        <v>33.841666666666661</v>
      </c>
      <c r="V1552" s="7">
        <f t="shared" si="249"/>
        <v>34.224999999999994</v>
      </c>
    </row>
    <row r="1553" spans="1:22" ht="13.5" x14ac:dyDescent="0.25">
      <c r="A1553" s="3">
        <f>RSI!A1553</f>
        <v>44575</v>
      </c>
      <c r="B1553" s="2">
        <f>RSI!B1553</f>
        <v>3.14</v>
      </c>
      <c r="C1553" s="2">
        <f>RSI!I1553</f>
        <v>52.911075748894191</v>
      </c>
      <c r="D1553" s="2">
        <f>MACD!E1553</f>
        <v>-2.3557213752643857E-2</v>
      </c>
      <c r="E1553" s="2">
        <f>MACD!F1553</f>
        <v>2.4189684266937034E-3</v>
      </c>
      <c r="F1553" s="2">
        <f>'Moving Avg'!D1553</f>
        <v>3.1420000000000003</v>
      </c>
      <c r="G1553" s="2">
        <f>'Moving Avg'!F1553</f>
        <v>3.1279999999999997</v>
      </c>
      <c r="H1553" s="2">
        <f>'Moving Avg'!G1553</f>
        <v>3.1412000000000004</v>
      </c>
      <c r="I1553" s="2">
        <f>'Moving Avg'!H1553</f>
        <v>3.2126999999999901</v>
      </c>
      <c r="J1553" s="5" t="str">
        <f>OBV!F1553</f>
        <v>BEARISH</v>
      </c>
      <c r="K1553" s="5" t="str">
        <f>OBV!G1553</f>
        <v>NEUTRAL</v>
      </c>
      <c r="L1553" s="5" t="str">
        <f>OBV!H1553</f>
        <v>CONFIRMED BEARISH</v>
      </c>
      <c r="M1553" s="7">
        <f t="shared" si="240"/>
        <v>25</v>
      </c>
      <c r="N1553" s="7">
        <f t="shared" si="241"/>
        <v>100</v>
      </c>
      <c r="O1553" s="7">
        <f t="shared" si="242"/>
        <v>0</v>
      </c>
      <c r="P1553" s="7">
        <f t="shared" si="243"/>
        <v>16.5</v>
      </c>
      <c r="Q1553" s="8">
        <f t="shared" si="244"/>
        <v>46.225000000000001</v>
      </c>
      <c r="R1553" s="8">
        <f t="shared" si="245"/>
        <v>29.125</v>
      </c>
      <c r="S1553" s="8">
        <f t="shared" si="246"/>
        <v>26.175000000000001</v>
      </c>
      <c r="T1553" s="8">
        <f t="shared" si="247"/>
        <v>35.375</v>
      </c>
      <c r="U1553" s="7">
        <f t="shared" si="248"/>
        <v>33.841666666666661</v>
      </c>
      <c r="V1553" s="7">
        <f t="shared" si="249"/>
        <v>34.224999999999994</v>
      </c>
    </row>
    <row r="1554" spans="1:22" ht="13.5" x14ac:dyDescent="0.25">
      <c r="A1554" s="3">
        <f>RSI!A1554</f>
        <v>44578</v>
      </c>
      <c r="B1554" s="2">
        <f>RSI!B1554</f>
        <v>3.14</v>
      </c>
      <c r="C1554" s="2">
        <f>RSI!I1554</f>
        <v>52.911075748894191</v>
      </c>
      <c r="D1554" s="2">
        <f>MACD!E1554</f>
        <v>-3.3311689455619575E-2</v>
      </c>
      <c r="E1554" s="2">
        <f>MACD!F1554</f>
        <v>-4.727163149768952E-3</v>
      </c>
      <c r="F1554" s="2">
        <f>'Moving Avg'!D1554</f>
        <v>3.14</v>
      </c>
      <c r="G1554" s="2">
        <f>'Moving Avg'!F1554</f>
        <v>3.1274999999999999</v>
      </c>
      <c r="H1554" s="2">
        <f>'Moving Avg'!G1554</f>
        <v>3.141</v>
      </c>
      <c r="I1554" s="2">
        <f>'Moving Avg'!H1554</f>
        <v>3.2116499999999899</v>
      </c>
      <c r="J1554" s="5" t="str">
        <f>OBV!F1554</f>
        <v>BEARISH</v>
      </c>
      <c r="K1554" s="5" t="str">
        <f>OBV!G1554</f>
        <v>NEUTRAL</v>
      </c>
      <c r="L1554" s="5" t="str">
        <f>OBV!H1554</f>
        <v>CONFIRMED BEARISH</v>
      </c>
      <c r="M1554" s="7">
        <f t="shared" si="240"/>
        <v>25</v>
      </c>
      <c r="N1554" s="7">
        <f t="shared" si="241"/>
        <v>100</v>
      </c>
      <c r="O1554" s="7">
        <f t="shared" si="242"/>
        <v>0</v>
      </c>
      <c r="P1554" s="7">
        <f t="shared" si="243"/>
        <v>16.5</v>
      </c>
      <c r="Q1554" s="8">
        <f t="shared" si="244"/>
        <v>46.225000000000001</v>
      </c>
      <c r="R1554" s="8">
        <f t="shared" si="245"/>
        <v>29.125</v>
      </c>
      <c r="S1554" s="8">
        <f t="shared" si="246"/>
        <v>26.175000000000001</v>
      </c>
      <c r="T1554" s="8">
        <f t="shared" si="247"/>
        <v>35.375</v>
      </c>
      <c r="U1554" s="7">
        <f t="shared" si="248"/>
        <v>33.841666666666661</v>
      </c>
      <c r="V1554" s="7">
        <f t="shared" si="249"/>
        <v>34.224999999999994</v>
      </c>
    </row>
    <row r="1555" spans="1:22" ht="13.5" x14ac:dyDescent="0.25">
      <c r="A1555" s="3">
        <f>RSI!A1555</f>
        <v>44579</v>
      </c>
      <c r="B1555" s="2">
        <f>RSI!B1555</f>
        <v>3.14</v>
      </c>
      <c r="C1555" s="2">
        <f>RSI!I1555</f>
        <v>52.911075748894191</v>
      </c>
      <c r="D1555" s="2">
        <f>MACD!E1555</f>
        <v>-2.6215490197773139E-2</v>
      </c>
      <c r="E1555" s="2">
        <f>MACD!F1555</f>
        <v>-9.0248285593697904E-3</v>
      </c>
      <c r="F1555" s="2">
        <f>'Moving Avg'!D1555</f>
        <v>3.14</v>
      </c>
      <c r="G1555" s="2">
        <f>'Moving Avg'!F1555</f>
        <v>3.1269999999999998</v>
      </c>
      <c r="H1555" s="2">
        <f>'Moving Avg'!G1555</f>
        <v>3.1408</v>
      </c>
      <c r="I1555" s="2">
        <f>'Moving Avg'!H1555</f>
        <v>3.2105999999999906</v>
      </c>
      <c r="J1555" s="5" t="str">
        <f>OBV!F1555</f>
        <v>NEUTRAL</v>
      </c>
      <c r="K1555" s="5" t="str">
        <f>OBV!G1555</f>
        <v>NEUTRAL</v>
      </c>
      <c r="L1555" s="5" t="str">
        <f>OBV!H1555</f>
        <v>NEUTRAL</v>
      </c>
      <c r="M1555" s="7">
        <f t="shared" si="240"/>
        <v>25</v>
      </c>
      <c r="N1555" s="7">
        <f t="shared" si="241"/>
        <v>45</v>
      </c>
      <c r="O1555" s="7">
        <f t="shared" si="242"/>
        <v>0</v>
      </c>
      <c r="P1555" s="7">
        <f t="shared" si="243"/>
        <v>33</v>
      </c>
      <c r="Q1555" s="8">
        <f t="shared" si="244"/>
        <v>29.45</v>
      </c>
      <c r="R1555" s="8">
        <f t="shared" si="245"/>
        <v>22.25</v>
      </c>
      <c r="S1555" s="8">
        <f t="shared" si="246"/>
        <v>25.35</v>
      </c>
      <c r="T1555" s="8">
        <f t="shared" si="247"/>
        <v>25.75</v>
      </c>
      <c r="U1555" s="7">
        <f t="shared" si="248"/>
        <v>25.683333333333337</v>
      </c>
      <c r="V1555" s="7">
        <f t="shared" si="249"/>
        <v>25.700000000000003</v>
      </c>
    </row>
    <row r="1556" spans="1:22" ht="13.5" x14ac:dyDescent="0.25">
      <c r="A1556" s="3">
        <f>RSI!A1556</f>
        <v>44580</v>
      </c>
      <c r="B1556" s="2">
        <f>RSI!B1556</f>
        <v>3.14</v>
      </c>
      <c r="C1556" s="2">
        <f>RSI!I1556</f>
        <v>52.911075748894191</v>
      </c>
      <c r="D1556" s="2">
        <f>MACD!E1556</f>
        <v>-2.0243077785525809E-2</v>
      </c>
      <c r="E1556" s="2">
        <f>MACD!F1556</f>
        <v>-1.1268478404600994E-2</v>
      </c>
      <c r="F1556" s="2">
        <f>'Moving Avg'!D1556</f>
        <v>3.14</v>
      </c>
      <c r="G1556" s="2">
        <f>'Moving Avg'!F1556</f>
        <v>3.1265000000000001</v>
      </c>
      <c r="H1556" s="2">
        <f>'Moving Avg'!G1556</f>
        <v>3.1405999999999996</v>
      </c>
      <c r="I1556" s="2">
        <f>'Moving Avg'!H1556</f>
        <v>3.2095499999999904</v>
      </c>
      <c r="J1556" s="5" t="str">
        <f>OBV!F1556</f>
        <v>NEUTRAL</v>
      </c>
      <c r="K1556" s="5" t="str">
        <f>OBV!G1556</f>
        <v>NEUTRAL</v>
      </c>
      <c r="L1556" s="5" t="str">
        <f>OBV!H1556</f>
        <v>NEUTRAL</v>
      </c>
      <c r="M1556" s="7">
        <f t="shared" si="240"/>
        <v>25</v>
      </c>
      <c r="N1556" s="7">
        <f t="shared" si="241"/>
        <v>45</v>
      </c>
      <c r="O1556" s="7">
        <f t="shared" si="242"/>
        <v>0</v>
      </c>
      <c r="P1556" s="7">
        <f t="shared" si="243"/>
        <v>33</v>
      </c>
      <c r="Q1556" s="8">
        <f t="shared" si="244"/>
        <v>29.45</v>
      </c>
      <c r="R1556" s="8">
        <f t="shared" si="245"/>
        <v>22.25</v>
      </c>
      <c r="S1556" s="8">
        <f t="shared" si="246"/>
        <v>25.35</v>
      </c>
      <c r="T1556" s="8">
        <f t="shared" si="247"/>
        <v>25.75</v>
      </c>
      <c r="U1556" s="7">
        <f t="shared" si="248"/>
        <v>25.683333333333337</v>
      </c>
      <c r="V1556" s="7">
        <f t="shared" si="249"/>
        <v>25.700000000000003</v>
      </c>
    </row>
    <row r="1557" spans="1:22" ht="13.5" x14ac:dyDescent="0.25">
      <c r="A1557" s="3">
        <f>RSI!A1557</f>
        <v>44581</v>
      </c>
      <c r="B1557" s="2">
        <f>RSI!B1557</f>
        <v>3.14</v>
      </c>
      <c r="C1557" s="2">
        <f>RSI!I1557</f>
        <v>52.911075748894191</v>
      </c>
      <c r="D1557" s="2">
        <f>MACD!E1557</f>
        <v>-1.521918683250556E-2</v>
      </c>
      <c r="E1557" s="2">
        <f>MACD!F1557</f>
        <v>-1.2058620090181906E-2</v>
      </c>
      <c r="F1557" s="2">
        <f>'Moving Avg'!D1557</f>
        <v>3.14</v>
      </c>
      <c r="G1557" s="2">
        <f>'Moving Avg'!F1557</f>
        <v>3.1260000000000003</v>
      </c>
      <c r="H1557" s="2">
        <f>'Moving Avg'!G1557</f>
        <v>3.1403999999999992</v>
      </c>
      <c r="I1557" s="2">
        <f>'Moving Avg'!H1557</f>
        <v>3.2084999999999901</v>
      </c>
      <c r="J1557" s="5" t="str">
        <f>OBV!F1557</f>
        <v>NEUTRAL</v>
      </c>
      <c r="K1557" s="5" t="str">
        <f>OBV!G1557</f>
        <v>NEUTRAL</v>
      </c>
      <c r="L1557" s="5" t="str">
        <f>OBV!H1557</f>
        <v>NEUTRAL</v>
      </c>
      <c r="M1557" s="7">
        <f t="shared" si="240"/>
        <v>25</v>
      </c>
      <c r="N1557" s="7">
        <f t="shared" si="241"/>
        <v>45</v>
      </c>
      <c r="O1557" s="7">
        <f t="shared" si="242"/>
        <v>0</v>
      </c>
      <c r="P1557" s="7">
        <f t="shared" si="243"/>
        <v>33</v>
      </c>
      <c r="Q1557" s="8">
        <f t="shared" si="244"/>
        <v>29.45</v>
      </c>
      <c r="R1557" s="8">
        <f t="shared" si="245"/>
        <v>22.25</v>
      </c>
      <c r="S1557" s="8">
        <f t="shared" si="246"/>
        <v>25.35</v>
      </c>
      <c r="T1557" s="8">
        <f t="shared" si="247"/>
        <v>25.75</v>
      </c>
      <c r="U1557" s="7">
        <f t="shared" si="248"/>
        <v>25.683333333333337</v>
      </c>
      <c r="V1557" s="7">
        <f t="shared" si="249"/>
        <v>25.700000000000003</v>
      </c>
    </row>
    <row r="1558" spans="1:22" ht="13.5" x14ac:dyDescent="0.25">
      <c r="A1558" s="3">
        <f>RSI!A1558</f>
        <v>44582</v>
      </c>
      <c r="B1558" s="2">
        <f>RSI!B1558</f>
        <v>3.14</v>
      </c>
      <c r="C1558" s="2">
        <f>RSI!I1558</f>
        <v>52.911075748894191</v>
      </c>
      <c r="D1558" s="2">
        <f>MACD!E1558</f>
        <v>-1.0995691791449769E-2</v>
      </c>
      <c r="E1558" s="2">
        <f>MACD!F1558</f>
        <v>-1.1846034430435481E-2</v>
      </c>
      <c r="F1558" s="2">
        <f>'Moving Avg'!D1558</f>
        <v>3.14</v>
      </c>
      <c r="G1558" s="2">
        <f>'Moving Avg'!F1558</f>
        <v>3.1254999999999997</v>
      </c>
      <c r="H1558" s="2">
        <f>'Moving Avg'!G1558</f>
        <v>3.1401999999999988</v>
      </c>
      <c r="I1558" s="2">
        <f>'Moving Avg'!H1558</f>
        <v>3.2074499999999904</v>
      </c>
      <c r="J1558" s="5" t="str">
        <f>OBV!F1558</f>
        <v>NEUTRAL</v>
      </c>
      <c r="K1558" s="5" t="str">
        <f>OBV!G1558</f>
        <v>NEUTRAL</v>
      </c>
      <c r="L1558" s="5" t="str">
        <f>OBV!H1558</f>
        <v>NEUTRAL</v>
      </c>
      <c r="M1558" s="7">
        <f t="shared" si="240"/>
        <v>25</v>
      </c>
      <c r="N1558" s="7">
        <f t="shared" si="241"/>
        <v>0</v>
      </c>
      <c r="O1558" s="7">
        <f t="shared" si="242"/>
        <v>0</v>
      </c>
      <c r="P1558" s="7">
        <f t="shared" si="243"/>
        <v>33</v>
      </c>
      <c r="Q1558" s="8">
        <f t="shared" si="244"/>
        <v>13.7</v>
      </c>
      <c r="R1558" s="8">
        <f t="shared" si="245"/>
        <v>13.25</v>
      </c>
      <c r="S1558" s="8">
        <f t="shared" si="246"/>
        <v>18.600000000000001</v>
      </c>
      <c r="T1558" s="8">
        <f t="shared" si="247"/>
        <v>14.5</v>
      </c>
      <c r="U1558" s="7">
        <f t="shared" si="248"/>
        <v>15.183333333333332</v>
      </c>
      <c r="V1558" s="7">
        <f t="shared" si="249"/>
        <v>15.012499999999999</v>
      </c>
    </row>
    <row r="1559" spans="1:22" ht="13.5" x14ac:dyDescent="0.25">
      <c r="A1559" s="3">
        <f>RSI!A1559</f>
        <v>44585</v>
      </c>
      <c r="B1559" s="2">
        <f>RSI!B1559</f>
        <v>3.14</v>
      </c>
      <c r="C1559" s="2">
        <f>RSI!I1559</f>
        <v>52.911075748894191</v>
      </c>
      <c r="D1559" s="2">
        <f>MACD!E1559</f>
        <v>-7.4474185622297462E-3</v>
      </c>
      <c r="E1559" s="2">
        <f>MACD!F1559</f>
        <v>-1.0966311256794335E-2</v>
      </c>
      <c r="F1559" s="2">
        <f>'Moving Avg'!D1559</f>
        <v>3.14</v>
      </c>
      <c r="G1559" s="2">
        <f>'Moving Avg'!F1559</f>
        <v>3.125</v>
      </c>
      <c r="H1559" s="2">
        <f>'Moving Avg'!G1559</f>
        <v>3.1399999999999983</v>
      </c>
      <c r="I1559" s="2">
        <f>'Moving Avg'!H1559</f>
        <v>3.2063999999999901</v>
      </c>
      <c r="J1559" s="5" t="str">
        <f>OBV!F1559</f>
        <v>NEUTRAL</v>
      </c>
      <c r="K1559" s="5" t="str">
        <f>OBV!G1559</f>
        <v>NEUTRAL</v>
      </c>
      <c r="L1559" s="5" t="str">
        <f>OBV!H1559</f>
        <v>NEUTRAL</v>
      </c>
      <c r="M1559" s="7">
        <f t="shared" si="240"/>
        <v>25</v>
      </c>
      <c r="N1559" s="7">
        <f t="shared" si="241"/>
        <v>0</v>
      </c>
      <c r="O1559" s="7">
        <f t="shared" si="242"/>
        <v>0</v>
      </c>
      <c r="P1559" s="7">
        <f t="shared" si="243"/>
        <v>33</v>
      </c>
      <c r="Q1559" s="8">
        <f t="shared" si="244"/>
        <v>13.7</v>
      </c>
      <c r="R1559" s="8">
        <f t="shared" si="245"/>
        <v>13.25</v>
      </c>
      <c r="S1559" s="8">
        <f t="shared" si="246"/>
        <v>18.600000000000001</v>
      </c>
      <c r="T1559" s="8">
        <f t="shared" si="247"/>
        <v>14.5</v>
      </c>
      <c r="U1559" s="7">
        <f t="shared" si="248"/>
        <v>15.183333333333332</v>
      </c>
      <c r="V1559" s="7">
        <f t="shared" si="249"/>
        <v>15.012499999999999</v>
      </c>
    </row>
    <row r="1560" spans="1:22" ht="13.5" x14ac:dyDescent="0.25">
      <c r="A1560" s="3">
        <f>RSI!A1560</f>
        <v>44586</v>
      </c>
      <c r="B1560" s="2">
        <f>RSI!B1560</f>
        <v>3.14</v>
      </c>
      <c r="C1560" s="2">
        <f>RSI!I1560</f>
        <v>52.911075748894191</v>
      </c>
      <c r="D1560" s="2">
        <f>MACD!E1560</f>
        <v>-6.0070629716761914E-3</v>
      </c>
      <c r="E1560" s="2">
        <f>MACD!F1560</f>
        <v>-9.9744615997707058E-3</v>
      </c>
      <c r="F1560" s="2">
        <f>'Moving Avg'!D1560</f>
        <v>3.14</v>
      </c>
      <c r="G1560" s="2">
        <f>'Moving Avg'!F1560</f>
        <v>3.1245000000000003</v>
      </c>
      <c r="H1560" s="2">
        <f>'Moving Avg'!G1560</f>
        <v>3.1397999999999984</v>
      </c>
      <c r="I1560" s="2">
        <f>'Moving Avg'!H1560</f>
        <v>3.2054499999999901</v>
      </c>
      <c r="J1560" s="5" t="str">
        <f>OBV!F1560</f>
        <v>NEUTRAL</v>
      </c>
      <c r="K1560" s="5" t="str">
        <f>OBV!G1560</f>
        <v>NEUTRAL</v>
      </c>
      <c r="L1560" s="5" t="str">
        <f>OBV!H1560</f>
        <v>NEUTRAL</v>
      </c>
      <c r="M1560" s="7">
        <f t="shared" si="240"/>
        <v>25</v>
      </c>
      <c r="N1560" s="7">
        <f t="shared" si="241"/>
        <v>0</v>
      </c>
      <c r="O1560" s="7">
        <f t="shared" si="242"/>
        <v>0</v>
      </c>
      <c r="P1560" s="7">
        <f t="shared" si="243"/>
        <v>33</v>
      </c>
      <c r="Q1560" s="8">
        <f t="shared" si="244"/>
        <v>13.7</v>
      </c>
      <c r="R1560" s="8">
        <f t="shared" si="245"/>
        <v>13.25</v>
      </c>
      <c r="S1560" s="8">
        <f t="shared" si="246"/>
        <v>18.600000000000001</v>
      </c>
      <c r="T1560" s="8">
        <f t="shared" si="247"/>
        <v>14.5</v>
      </c>
      <c r="U1560" s="7">
        <f t="shared" si="248"/>
        <v>15.183333333333332</v>
      </c>
      <c r="V1560" s="7">
        <f t="shared" si="249"/>
        <v>15.012499999999999</v>
      </c>
    </row>
    <row r="1561" spans="1:22" ht="13.5" x14ac:dyDescent="0.25">
      <c r="A1561" s="3">
        <f>RSI!A1561</f>
        <v>44587</v>
      </c>
      <c r="B1561" s="2">
        <f>RSI!B1561</f>
        <v>3.14</v>
      </c>
      <c r="C1561" s="2">
        <f>RSI!I1561</f>
        <v>52.911075748894191</v>
      </c>
      <c r="D1561" s="2">
        <f>MACD!E1561</f>
        <v>-4.8101226888013215E-3</v>
      </c>
      <c r="E1561" s="2">
        <f>MACD!F1561</f>
        <v>-8.9415938175768286E-3</v>
      </c>
      <c r="F1561" s="2">
        <f>'Moving Avg'!D1561</f>
        <v>3.14</v>
      </c>
      <c r="G1561" s="2">
        <f>'Moving Avg'!F1561</f>
        <v>3.129</v>
      </c>
      <c r="H1561" s="2">
        <f>'Moving Avg'!G1561</f>
        <v>3.1395999999999979</v>
      </c>
      <c r="I1561" s="2">
        <f>'Moving Avg'!H1561</f>
        <v>3.2044999999999901</v>
      </c>
      <c r="J1561" s="5" t="str">
        <f>OBV!F1561</f>
        <v>NEUTRAL</v>
      </c>
      <c r="K1561" s="5" t="str">
        <f>OBV!G1561</f>
        <v>NEUTRAL</v>
      </c>
      <c r="L1561" s="5" t="str">
        <f>OBV!H1561</f>
        <v>NEUTRAL</v>
      </c>
      <c r="M1561" s="7">
        <f t="shared" si="240"/>
        <v>25</v>
      </c>
      <c r="N1561" s="7">
        <f t="shared" si="241"/>
        <v>0</v>
      </c>
      <c r="O1561" s="7">
        <f t="shared" si="242"/>
        <v>0</v>
      </c>
      <c r="P1561" s="7">
        <f t="shared" si="243"/>
        <v>33</v>
      </c>
      <c r="Q1561" s="8">
        <f t="shared" si="244"/>
        <v>13.7</v>
      </c>
      <c r="R1561" s="8">
        <f t="shared" si="245"/>
        <v>13.25</v>
      </c>
      <c r="S1561" s="8">
        <f t="shared" si="246"/>
        <v>18.600000000000001</v>
      </c>
      <c r="T1561" s="8">
        <f t="shared" si="247"/>
        <v>14.5</v>
      </c>
      <c r="U1561" s="7">
        <f t="shared" si="248"/>
        <v>15.183333333333332</v>
      </c>
      <c r="V1561" s="7">
        <f t="shared" si="249"/>
        <v>15.012499999999999</v>
      </c>
    </row>
    <row r="1562" spans="1:22" ht="13.5" x14ac:dyDescent="0.25">
      <c r="A1562" s="3">
        <f>RSI!A1562</f>
        <v>44588</v>
      </c>
      <c r="B1562" s="2">
        <f>RSI!B1562</f>
        <v>3.14</v>
      </c>
      <c r="C1562" s="2">
        <f>RSI!I1562</f>
        <v>52.911075748894191</v>
      </c>
      <c r="D1562" s="2">
        <f>MACD!E1562</f>
        <v>-3.8175327499248013E-3</v>
      </c>
      <c r="E1562" s="2">
        <f>MACD!F1562</f>
        <v>-7.9167816040464235E-3</v>
      </c>
      <c r="F1562" s="2">
        <f>'Moving Avg'!D1562</f>
        <v>3.14</v>
      </c>
      <c r="G1562" s="2">
        <f>'Moving Avg'!F1562</f>
        <v>3.1335000000000002</v>
      </c>
      <c r="H1562" s="2">
        <f>'Moving Avg'!G1562</f>
        <v>3.1393999999999984</v>
      </c>
      <c r="I1562" s="2">
        <f>'Moving Avg'!H1562</f>
        <v>3.2035499999999901</v>
      </c>
      <c r="J1562" s="5" t="str">
        <f>OBV!F1562</f>
        <v>NEUTRAL</v>
      </c>
      <c r="K1562" s="5" t="str">
        <f>OBV!G1562</f>
        <v>NEUTRAL</v>
      </c>
      <c r="L1562" s="5" t="str">
        <f>OBV!H1562</f>
        <v>NEUTRAL</v>
      </c>
      <c r="M1562" s="7">
        <f t="shared" si="240"/>
        <v>25</v>
      </c>
      <c r="N1562" s="7">
        <f t="shared" si="241"/>
        <v>0</v>
      </c>
      <c r="O1562" s="7">
        <f t="shared" si="242"/>
        <v>0</v>
      </c>
      <c r="P1562" s="7">
        <f t="shared" si="243"/>
        <v>33</v>
      </c>
      <c r="Q1562" s="8">
        <f t="shared" si="244"/>
        <v>13.7</v>
      </c>
      <c r="R1562" s="8">
        <f t="shared" si="245"/>
        <v>13.25</v>
      </c>
      <c r="S1562" s="8">
        <f t="shared" si="246"/>
        <v>18.600000000000001</v>
      </c>
      <c r="T1562" s="8">
        <f t="shared" si="247"/>
        <v>14.5</v>
      </c>
      <c r="U1562" s="7">
        <f t="shared" si="248"/>
        <v>15.183333333333332</v>
      </c>
      <c r="V1562" s="7">
        <f t="shared" si="249"/>
        <v>15.012499999999999</v>
      </c>
    </row>
    <row r="1563" spans="1:22" ht="13.5" x14ac:dyDescent="0.25">
      <c r="A1563" s="3">
        <f>RSI!A1563</f>
        <v>44589</v>
      </c>
      <c r="B1563" s="2">
        <f>RSI!B1563</f>
        <v>3.14</v>
      </c>
      <c r="C1563" s="2">
        <f>RSI!I1563</f>
        <v>52.911075748894184</v>
      </c>
      <c r="D1563" s="2">
        <f>MACD!E1563</f>
        <v>-2.9963579231706561E-3</v>
      </c>
      <c r="E1563" s="2">
        <f>MACD!F1563</f>
        <v>-6.93269686787127E-3</v>
      </c>
      <c r="F1563" s="2">
        <f>'Moving Avg'!D1563</f>
        <v>3.14</v>
      </c>
      <c r="G1563" s="2">
        <f>'Moving Avg'!F1563</f>
        <v>3.1380000000000003</v>
      </c>
      <c r="H1563" s="2">
        <f>'Moving Avg'!G1563</f>
        <v>3.139199999999998</v>
      </c>
      <c r="I1563" s="2">
        <f>'Moving Avg'!H1563</f>
        <v>3.2025999999999901</v>
      </c>
      <c r="J1563" s="5" t="str">
        <f>OBV!F1563</f>
        <v>NEUTRAL</v>
      </c>
      <c r="K1563" s="5" t="str">
        <f>OBV!G1563</f>
        <v>NEUTRAL</v>
      </c>
      <c r="L1563" s="5" t="str">
        <f>OBV!H1563</f>
        <v>NEUTRAL</v>
      </c>
      <c r="M1563" s="7">
        <f t="shared" si="240"/>
        <v>25</v>
      </c>
      <c r="N1563" s="7">
        <f t="shared" si="241"/>
        <v>0</v>
      </c>
      <c r="O1563" s="7">
        <f t="shared" si="242"/>
        <v>0</v>
      </c>
      <c r="P1563" s="7">
        <f t="shared" si="243"/>
        <v>33</v>
      </c>
      <c r="Q1563" s="8">
        <f t="shared" si="244"/>
        <v>13.7</v>
      </c>
      <c r="R1563" s="8">
        <f t="shared" si="245"/>
        <v>13.25</v>
      </c>
      <c r="S1563" s="8">
        <f t="shared" si="246"/>
        <v>18.600000000000001</v>
      </c>
      <c r="T1563" s="8">
        <f t="shared" si="247"/>
        <v>14.5</v>
      </c>
      <c r="U1563" s="7">
        <f t="shared" si="248"/>
        <v>15.183333333333332</v>
      </c>
      <c r="V1563" s="7">
        <f t="shared" si="249"/>
        <v>15.012499999999999</v>
      </c>
    </row>
    <row r="1564" spans="1:22" ht="13.5" x14ac:dyDescent="0.25">
      <c r="A1564" s="3">
        <f>RSI!A1564</f>
        <v>44592</v>
      </c>
      <c r="B1564" s="2">
        <f>RSI!B1564</f>
        <v>3.14</v>
      </c>
      <c r="C1564" s="2">
        <f>RSI!I1564</f>
        <v>52.911075748894184</v>
      </c>
      <c r="D1564" s="2">
        <f>MACD!E1564</f>
        <v>-2.3188408033698593E-3</v>
      </c>
      <c r="E1564" s="2">
        <f>MACD!F1564</f>
        <v>-6.0099256549709882E-3</v>
      </c>
      <c r="F1564" s="2">
        <f>'Moving Avg'!D1564</f>
        <v>3.14</v>
      </c>
      <c r="G1564" s="2">
        <f>'Moving Avg'!F1564</f>
        <v>3.1425000000000005</v>
      </c>
      <c r="H1564" s="2">
        <f>'Moving Avg'!G1564</f>
        <v>3.138999999999998</v>
      </c>
      <c r="I1564" s="2">
        <f>'Moving Avg'!H1564</f>
        <v>3.2016499999999906</v>
      </c>
      <c r="J1564" s="5" t="str">
        <f>OBV!F1564</f>
        <v>NEUTRAL</v>
      </c>
      <c r="K1564" s="5" t="str">
        <f>OBV!G1564</f>
        <v>NEUTRAL</v>
      </c>
      <c r="L1564" s="5" t="str">
        <f>OBV!H1564</f>
        <v>NEUTRAL</v>
      </c>
      <c r="M1564" s="7">
        <f t="shared" si="240"/>
        <v>25</v>
      </c>
      <c r="N1564" s="7">
        <f t="shared" si="241"/>
        <v>0</v>
      </c>
      <c r="O1564" s="7">
        <f t="shared" si="242"/>
        <v>0</v>
      </c>
      <c r="P1564" s="7">
        <f t="shared" si="243"/>
        <v>33</v>
      </c>
      <c r="Q1564" s="8">
        <f t="shared" si="244"/>
        <v>13.7</v>
      </c>
      <c r="R1564" s="8">
        <f t="shared" si="245"/>
        <v>13.25</v>
      </c>
      <c r="S1564" s="8">
        <f t="shared" si="246"/>
        <v>18.600000000000001</v>
      </c>
      <c r="T1564" s="8">
        <f t="shared" si="247"/>
        <v>14.5</v>
      </c>
      <c r="U1564" s="7">
        <f t="shared" si="248"/>
        <v>15.183333333333332</v>
      </c>
      <c r="V1564" s="7">
        <f t="shared" si="249"/>
        <v>15.012499999999999</v>
      </c>
    </row>
    <row r="1565" spans="1:22" ht="13.5" x14ac:dyDescent="0.25">
      <c r="A1565" s="3">
        <f>RSI!A1565</f>
        <v>44593</v>
      </c>
      <c r="B1565" s="2">
        <f>RSI!B1565</f>
        <v>3.14</v>
      </c>
      <c r="C1565" s="2">
        <f>RSI!I1565</f>
        <v>52.911075748894184</v>
      </c>
      <c r="D1565" s="2">
        <f>MACD!E1565</f>
        <v>-1.7615970108946222E-3</v>
      </c>
      <c r="E1565" s="2">
        <f>MACD!F1565</f>
        <v>-5.160259926155715E-3</v>
      </c>
      <c r="F1565" s="2">
        <f>'Moving Avg'!D1565</f>
        <v>3.14</v>
      </c>
      <c r="G1565" s="2">
        <f>'Moving Avg'!F1565</f>
        <v>3.1420000000000003</v>
      </c>
      <c r="H1565" s="2">
        <f>'Moving Avg'!G1565</f>
        <v>3.1387999999999976</v>
      </c>
      <c r="I1565" s="2">
        <f>'Moving Avg'!H1565</f>
        <v>3.2006999999999901</v>
      </c>
      <c r="J1565" s="5" t="str">
        <f>OBV!F1565</f>
        <v>NEUTRAL</v>
      </c>
      <c r="K1565" s="5" t="str">
        <f>OBV!G1565</f>
        <v>NEUTRAL</v>
      </c>
      <c r="L1565" s="5" t="str">
        <f>OBV!H1565</f>
        <v>NEUTRAL</v>
      </c>
      <c r="M1565" s="7">
        <f t="shared" si="240"/>
        <v>25</v>
      </c>
      <c r="N1565" s="7">
        <f t="shared" si="241"/>
        <v>0</v>
      </c>
      <c r="O1565" s="7">
        <f t="shared" si="242"/>
        <v>0</v>
      </c>
      <c r="P1565" s="7">
        <f t="shared" si="243"/>
        <v>33</v>
      </c>
      <c r="Q1565" s="8">
        <f t="shared" si="244"/>
        <v>13.7</v>
      </c>
      <c r="R1565" s="8">
        <f t="shared" si="245"/>
        <v>13.25</v>
      </c>
      <c r="S1565" s="8">
        <f t="shared" si="246"/>
        <v>18.600000000000001</v>
      </c>
      <c r="T1565" s="8">
        <f t="shared" si="247"/>
        <v>14.5</v>
      </c>
      <c r="U1565" s="7">
        <f t="shared" si="248"/>
        <v>15.183333333333332</v>
      </c>
      <c r="V1565" s="7">
        <f t="shared" si="249"/>
        <v>15.012499999999999</v>
      </c>
    </row>
    <row r="1566" spans="1:22" ht="13.5" x14ac:dyDescent="0.25">
      <c r="A1566" s="3">
        <f>RSI!A1566</f>
        <v>44594</v>
      </c>
      <c r="B1566" s="2">
        <f>RSI!B1566</f>
        <v>3.14</v>
      </c>
      <c r="C1566" s="2">
        <f>RSI!I1566</f>
        <v>52.911075748894184</v>
      </c>
      <c r="D1566" s="2">
        <f>MACD!E1566</f>
        <v>-1.3049348143869821E-3</v>
      </c>
      <c r="E1566" s="2">
        <f>MACD!F1566</f>
        <v>-4.3891949038019681E-3</v>
      </c>
      <c r="F1566" s="2">
        <f>'Moving Avg'!D1566</f>
        <v>3.14</v>
      </c>
      <c r="G1566" s="2">
        <f>'Moving Avg'!F1566</f>
        <v>3.1415000000000002</v>
      </c>
      <c r="H1566" s="2">
        <f>'Moving Avg'!G1566</f>
        <v>3.1385999999999981</v>
      </c>
      <c r="I1566" s="2">
        <f>'Moving Avg'!H1566</f>
        <v>3.1997499999999905</v>
      </c>
      <c r="J1566" s="5" t="str">
        <f>OBV!F1566</f>
        <v>NEUTRAL</v>
      </c>
      <c r="K1566" s="5" t="str">
        <f>OBV!G1566</f>
        <v>NEUTRAL</v>
      </c>
      <c r="L1566" s="5" t="str">
        <f>OBV!H1566</f>
        <v>NEUTRAL</v>
      </c>
      <c r="M1566" s="7">
        <f t="shared" si="240"/>
        <v>25</v>
      </c>
      <c r="N1566" s="7">
        <f t="shared" si="241"/>
        <v>0</v>
      </c>
      <c r="O1566" s="7">
        <f t="shared" si="242"/>
        <v>0</v>
      </c>
      <c r="P1566" s="7">
        <f t="shared" si="243"/>
        <v>33</v>
      </c>
      <c r="Q1566" s="8">
        <f t="shared" si="244"/>
        <v>13.7</v>
      </c>
      <c r="R1566" s="8">
        <f t="shared" si="245"/>
        <v>13.25</v>
      </c>
      <c r="S1566" s="8">
        <f t="shared" si="246"/>
        <v>18.600000000000001</v>
      </c>
      <c r="T1566" s="8">
        <f t="shared" si="247"/>
        <v>14.5</v>
      </c>
      <c r="U1566" s="7">
        <f t="shared" si="248"/>
        <v>15.183333333333332</v>
      </c>
      <c r="V1566" s="7">
        <f t="shared" si="249"/>
        <v>15.012499999999999</v>
      </c>
    </row>
    <row r="1567" spans="1:22" ht="13.5" x14ac:dyDescent="0.25">
      <c r="A1567" s="3">
        <f>RSI!A1567</f>
        <v>44595</v>
      </c>
      <c r="B1567" s="2">
        <f>RSI!B1567</f>
        <v>3.14</v>
      </c>
      <c r="C1567" s="2">
        <f>RSI!I1567</f>
        <v>52.91107574889417</v>
      </c>
      <c r="D1567" s="2">
        <f>MACD!E1567</f>
        <v>-9.3227999017875263E-4</v>
      </c>
      <c r="E1567" s="2">
        <f>MACD!F1567</f>
        <v>-3.6978119210773252E-3</v>
      </c>
      <c r="F1567" s="2">
        <f>'Moving Avg'!D1567</f>
        <v>3.14</v>
      </c>
      <c r="G1567" s="2">
        <f>'Moving Avg'!F1567</f>
        <v>3.1410000000000005</v>
      </c>
      <c r="H1567" s="2">
        <f>'Moving Avg'!G1567</f>
        <v>3.1383999999999976</v>
      </c>
      <c r="I1567" s="2">
        <f>'Moving Avg'!H1567</f>
        <v>3.1987999999999901</v>
      </c>
      <c r="J1567" s="5" t="str">
        <f>OBV!F1567</f>
        <v>NEUTRAL</v>
      </c>
      <c r="K1567" s="5" t="str">
        <f>OBV!G1567</f>
        <v>NEUTRAL</v>
      </c>
      <c r="L1567" s="5" t="str">
        <f>OBV!H1567</f>
        <v>NEUTRAL</v>
      </c>
      <c r="M1567" s="7">
        <f t="shared" si="240"/>
        <v>25</v>
      </c>
      <c r="N1567" s="7">
        <f t="shared" si="241"/>
        <v>0</v>
      </c>
      <c r="O1567" s="7">
        <f t="shared" si="242"/>
        <v>0</v>
      </c>
      <c r="P1567" s="7">
        <f t="shared" si="243"/>
        <v>33</v>
      </c>
      <c r="Q1567" s="8">
        <f t="shared" si="244"/>
        <v>13.7</v>
      </c>
      <c r="R1567" s="8">
        <f t="shared" si="245"/>
        <v>13.25</v>
      </c>
      <c r="S1567" s="8">
        <f t="shared" si="246"/>
        <v>18.600000000000001</v>
      </c>
      <c r="T1567" s="8">
        <f t="shared" si="247"/>
        <v>14.5</v>
      </c>
      <c r="U1567" s="7">
        <f t="shared" si="248"/>
        <v>15.183333333333332</v>
      </c>
      <c r="V1567" s="7">
        <f t="shared" si="249"/>
        <v>15.012499999999999</v>
      </c>
    </row>
    <row r="1568" spans="1:22" ht="13.5" x14ac:dyDescent="0.25">
      <c r="A1568" s="3">
        <f>RSI!A1568</f>
        <v>44596</v>
      </c>
      <c r="B1568" s="2">
        <f>RSI!B1568</f>
        <v>3.14</v>
      </c>
      <c r="C1568" s="2">
        <f>RSI!I1568</f>
        <v>52.91107574889417</v>
      </c>
      <c r="D1568" s="2">
        <f>MACD!E1568</f>
        <v>-6.2968968642351797E-4</v>
      </c>
      <c r="E1568" s="2">
        <f>MACD!F1568</f>
        <v>-3.0841874741465635E-3</v>
      </c>
      <c r="F1568" s="2">
        <f>'Moving Avg'!D1568</f>
        <v>3.14</v>
      </c>
      <c r="G1568" s="2">
        <f>'Moving Avg'!F1568</f>
        <v>3.1405000000000003</v>
      </c>
      <c r="H1568" s="2">
        <f>'Moving Avg'!G1568</f>
        <v>3.1381999999999977</v>
      </c>
      <c r="I1568" s="2">
        <f>'Moving Avg'!H1568</f>
        <v>3.1978499999999905</v>
      </c>
      <c r="J1568" s="5" t="str">
        <f>OBV!F1568</f>
        <v>NEUTRAL</v>
      </c>
      <c r="K1568" s="5" t="str">
        <f>OBV!G1568</f>
        <v>NEUTRAL</v>
      </c>
      <c r="L1568" s="5" t="str">
        <f>OBV!H1568</f>
        <v>NEUTRAL</v>
      </c>
      <c r="M1568" s="7">
        <f t="shared" si="240"/>
        <v>25</v>
      </c>
      <c r="N1568" s="7">
        <f t="shared" si="241"/>
        <v>0</v>
      </c>
      <c r="O1568" s="7">
        <f t="shared" si="242"/>
        <v>0</v>
      </c>
      <c r="P1568" s="7">
        <f t="shared" si="243"/>
        <v>33</v>
      </c>
      <c r="Q1568" s="8">
        <f t="shared" si="244"/>
        <v>13.7</v>
      </c>
      <c r="R1568" s="8">
        <f t="shared" si="245"/>
        <v>13.25</v>
      </c>
      <c r="S1568" s="8">
        <f t="shared" si="246"/>
        <v>18.600000000000001</v>
      </c>
      <c r="T1568" s="8">
        <f t="shared" si="247"/>
        <v>14.5</v>
      </c>
      <c r="U1568" s="7">
        <f t="shared" si="248"/>
        <v>15.183333333333332</v>
      </c>
      <c r="V1568" s="7">
        <f t="shared" si="249"/>
        <v>15.012499999999999</v>
      </c>
    </row>
    <row r="1569" spans="1:22" ht="13.5" x14ac:dyDescent="0.25">
      <c r="A1569" s="3">
        <f>RSI!A1569</f>
        <v>44599</v>
      </c>
      <c r="B1569" s="2">
        <f>RSI!B1569</f>
        <v>3.14</v>
      </c>
      <c r="C1569" s="2">
        <f>RSI!I1569</f>
        <v>52.91107574889417</v>
      </c>
      <c r="D1569" s="2">
        <f>MACD!E1569</f>
        <v>-3.8544156027420229E-4</v>
      </c>
      <c r="E1569" s="2">
        <f>MACD!F1569</f>
        <v>-2.5444382913720918E-3</v>
      </c>
      <c r="F1569" s="2">
        <f>'Moving Avg'!D1569</f>
        <v>3.14</v>
      </c>
      <c r="G1569" s="2">
        <f>'Moving Avg'!F1569</f>
        <v>3.14</v>
      </c>
      <c r="H1569" s="2">
        <f>'Moving Avg'!G1569</f>
        <v>3.1379999999999972</v>
      </c>
      <c r="I1569" s="2">
        <f>'Moving Avg'!H1569</f>
        <v>3.1968999999999905</v>
      </c>
      <c r="J1569" s="5" t="str">
        <f>OBV!F1569</f>
        <v>NEUTRAL</v>
      </c>
      <c r="K1569" s="5" t="str">
        <f>OBV!G1569</f>
        <v>NEUTRAL</v>
      </c>
      <c r="L1569" s="5" t="str">
        <f>OBV!H1569</f>
        <v>NEUTRAL</v>
      </c>
      <c r="M1569" s="7">
        <f t="shared" si="240"/>
        <v>25</v>
      </c>
      <c r="N1569" s="7">
        <f t="shared" si="241"/>
        <v>0</v>
      </c>
      <c r="O1569" s="7">
        <f t="shared" si="242"/>
        <v>0</v>
      </c>
      <c r="P1569" s="7">
        <f t="shared" si="243"/>
        <v>33</v>
      </c>
      <c r="Q1569" s="8">
        <f t="shared" si="244"/>
        <v>13.7</v>
      </c>
      <c r="R1569" s="8">
        <f t="shared" si="245"/>
        <v>13.25</v>
      </c>
      <c r="S1569" s="8">
        <f t="shared" si="246"/>
        <v>18.600000000000001</v>
      </c>
      <c r="T1569" s="8">
        <f t="shared" si="247"/>
        <v>14.5</v>
      </c>
      <c r="U1569" s="7">
        <f t="shared" si="248"/>
        <v>15.183333333333332</v>
      </c>
      <c r="V1569" s="7">
        <f t="shared" si="249"/>
        <v>15.012499999999999</v>
      </c>
    </row>
    <row r="1570" spans="1:22" ht="13.5" x14ac:dyDescent="0.25">
      <c r="A1570" s="3">
        <f>RSI!A1570</f>
        <v>44600</v>
      </c>
      <c r="B1570" s="2">
        <f>RSI!B1570</f>
        <v>3.14</v>
      </c>
      <c r="C1570" s="2">
        <f>RSI!I1570</f>
        <v>52.91107574889417</v>
      </c>
      <c r="D1570" s="2">
        <f>MACD!E1570</f>
        <v>-1.8968657186357873E-4</v>
      </c>
      <c r="E1570" s="2">
        <f>MACD!F1570</f>
        <v>-2.0734879474703892E-3</v>
      </c>
      <c r="F1570" s="2">
        <f>'Moving Avg'!D1570</f>
        <v>3.14</v>
      </c>
      <c r="G1570" s="2">
        <f>'Moving Avg'!F1570</f>
        <v>3.14</v>
      </c>
      <c r="H1570" s="2">
        <f>'Moving Avg'!G1570</f>
        <v>3.1377999999999973</v>
      </c>
      <c r="I1570" s="2">
        <f>'Moving Avg'!H1570</f>
        <v>3.1959499999999905</v>
      </c>
      <c r="J1570" s="5" t="str">
        <f>OBV!F1570</f>
        <v>NEUTRAL</v>
      </c>
      <c r="K1570" s="5" t="str">
        <f>OBV!G1570</f>
        <v>NEUTRAL</v>
      </c>
      <c r="L1570" s="5" t="str">
        <f>OBV!H1570</f>
        <v>NEUTRAL</v>
      </c>
      <c r="M1570" s="7">
        <f t="shared" si="240"/>
        <v>25</v>
      </c>
      <c r="N1570" s="7">
        <f t="shared" si="241"/>
        <v>0</v>
      </c>
      <c r="O1570" s="7">
        <f t="shared" si="242"/>
        <v>0</v>
      </c>
      <c r="P1570" s="7">
        <f t="shared" si="243"/>
        <v>33</v>
      </c>
      <c r="Q1570" s="8">
        <f t="shared" si="244"/>
        <v>13.7</v>
      </c>
      <c r="R1570" s="8">
        <f t="shared" si="245"/>
        <v>13.25</v>
      </c>
      <c r="S1570" s="8">
        <f t="shared" si="246"/>
        <v>18.600000000000001</v>
      </c>
      <c r="T1570" s="8">
        <f t="shared" si="247"/>
        <v>14.5</v>
      </c>
      <c r="U1570" s="7">
        <f t="shared" si="248"/>
        <v>15.183333333333332</v>
      </c>
      <c r="V1570" s="7">
        <f t="shared" si="249"/>
        <v>15.012499999999999</v>
      </c>
    </row>
    <row r="1571" spans="1:22" ht="13.5" x14ac:dyDescent="0.25">
      <c r="A1571" s="3">
        <f>RSI!A1571</f>
        <v>44601</v>
      </c>
      <c r="B1571" s="2">
        <f>RSI!B1571</f>
        <v>3.14</v>
      </c>
      <c r="C1571" s="2">
        <f>RSI!I1571</f>
        <v>52.91107574889417</v>
      </c>
      <c r="D1571" s="2">
        <f>MACD!E1571</f>
        <v>-3.4155608615193955E-5</v>
      </c>
      <c r="E1571" s="2">
        <f>MACD!F1571</f>
        <v>-1.6656214796993503E-3</v>
      </c>
      <c r="F1571" s="2">
        <f>'Moving Avg'!D1571</f>
        <v>3.14</v>
      </c>
      <c r="G1571" s="2">
        <f>'Moving Avg'!F1571</f>
        <v>3.14</v>
      </c>
      <c r="H1571" s="2">
        <f>'Moving Avg'!G1571</f>
        <v>3.1375999999999977</v>
      </c>
      <c r="I1571" s="2">
        <f>'Moving Avg'!H1571</f>
        <v>3.1949999999999905</v>
      </c>
      <c r="J1571" s="5" t="str">
        <f>OBV!F1571</f>
        <v>NEUTRAL</v>
      </c>
      <c r="K1571" s="5" t="str">
        <f>OBV!G1571</f>
        <v>NEUTRAL</v>
      </c>
      <c r="L1571" s="5" t="str">
        <f>OBV!H1571</f>
        <v>NEUTRAL</v>
      </c>
      <c r="M1571" s="7">
        <f t="shared" si="240"/>
        <v>25</v>
      </c>
      <c r="N1571" s="7">
        <f t="shared" si="241"/>
        <v>0</v>
      </c>
      <c r="O1571" s="7">
        <f t="shared" si="242"/>
        <v>0</v>
      </c>
      <c r="P1571" s="7">
        <f t="shared" si="243"/>
        <v>33</v>
      </c>
      <c r="Q1571" s="8">
        <f t="shared" si="244"/>
        <v>13.7</v>
      </c>
      <c r="R1571" s="8">
        <f t="shared" si="245"/>
        <v>13.25</v>
      </c>
      <c r="S1571" s="8">
        <f t="shared" si="246"/>
        <v>18.600000000000001</v>
      </c>
      <c r="T1571" s="8">
        <f t="shared" si="247"/>
        <v>14.5</v>
      </c>
      <c r="U1571" s="7">
        <f t="shared" si="248"/>
        <v>15.183333333333332</v>
      </c>
      <c r="V1571" s="7">
        <f t="shared" si="249"/>
        <v>15.012499999999999</v>
      </c>
    </row>
    <row r="1572" spans="1:22" ht="13.5" x14ac:dyDescent="0.25">
      <c r="A1572" s="3">
        <f>RSI!A1572</f>
        <v>44602</v>
      </c>
      <c r="B1572" s="2">
        <f>RSI!B1572</f>
        <v>3.14</v>
      </c>
      <c r="C1572" s="2">
        <f>RSI!I1572</f>
        <v>52.911075748894184</v>
      </c>
      <c r="D1572" s="2">
        <f>MACD!E1572</f>
        <v>8.8088372375949575E-5</v>
      </c>
      <c r="E1572" s="2">
        <f>MACD!F1572</f>
        <v>-1.3148795092842904E-3</v>
      </c>
      <c r="F1572" s="2">
        <f>'Moving Avg'!D1572</f>
        <v>3.14</v>
      </c>
      <c r="G1572" s="2">
        <f>'Moving Avg'!F1572</f>
        <v>3.14</v>
      </c>
      <c r="H1572" s="2">
        <f>'Moving Avg'!G1572</f>
        <v>3.1373999999999977</v>
      </c>
      <c r="I1572" s="2">
        <f>'Moving Avg'!H1572</f>
        <v>3.1940499999999905</v>
      </c>
      <c r="J1572" s="5" t="str">
        <f>OBV!F1572</f>
        <v>NEUTRAL</v>
      </c>
      <c r="K1572" s="5" t="str">
        <f>OBV!G1572</f>
        <v>NEUTRAL</v>
      </c>
      <c r="L1572" s="5" t="str">
        <f>OBV!H1572</f>
        <v>NEUTRAL</v>
      </c>
      <c r="M1572" s="7">
        <f t="shared" si="240"/>
        <v>25</v>
      </c>
      <c r="N1572" s="7">
        <f t="shared" si="241"/>
        <v>0</v>
      </c>
      <c r="O1572" s="7">
        <f t="shared" si="242"/>
        <v>0</v>
      </c>
      <c r="P1572" s="7">
        <f t="shared" si="243"/>
        <v>33</v>
      </c>
      <c r="Q1572" s="8">
        <f t="shared" si="244"/>
        <v>13.7</v>
      </c>
      <c r="R1572" s="8">
        <f t="shared" si="245"/>
        <v>13.25</v>
      </c>
      <c r="S1572" s="8">
        <f t="shared" si="246"/>
        <v>18.600000000000001</v>
      </c>
      <c r="T1572" s="8">
        <f t="shared" si="247"/>
        <v>14.5</v>
      </c>
      <c r="U1572" s="7">
        <f t="shared" si="248"/>
        <v>15.183333333333332</v>
      </c>
      <c r="V1572" s="7">
        <f t="shared" si="249"/>
        <v>15.012499999999999</v>
      </c>
    </row>
    <row r="1573" spans="1:22" ht="13.5" x14ac:dyDescent="0.25">
      <c r="A1573" s="3">
        <f>RSI!A1573</f>
        <v>44603</v>
      </c>
      <c r="B1573" s="2">
        <f>RSI!B1573</f>
        <v>3.14</v>
      </c>
      <c r="C1573" s="2">
        <f>RSI!I1573</f>
        <v>52.911075748894184</v>
      </c>
      <c r="D1573" s="2">
        <f>MACD!E1573</f>
        <v>1.8285971506237786E-4</v>
      </c>
      <c r="E1573" s="2">
        <f>MACD!F1573</f>
        <v>-1.0153316644149568E-3</v>
      </c>
      <c r="F1573" s="2">
        <f>'Moving Avg'!D1573</f>
        <v>3.14</v>
      </c>
      <c r="G1573" s="2">
        <f>'Moving Avg'!F1573</f>
        <v>3.14</v>
      </c>
      <c r="H1573" s="2">
        <f>'Moving Avg'!G1573</f>
        <v>3.1371999999999973</v>
      </c>
      <c r="I1573" s="2">
        <f>'Moving Avg'!H1573</f>
        <v>3.1930999999999905</v>
      </c>
      <c r="J1573" s="5" t="str">
        <f>OBV!F1573</f>
        <v>NEUTRAL</v>
      </c>
      <c r="K1573" s="5" t="str">
        <f>OBV!G1573</f>
        <v>NEUTRAL</v>
      </c>
      <c r="L1573" s="5" t="str">
        <f>OBV!H1573</f>
        <v>NEUTRAL</v>
      </c>
      <c r="M1573" s="7">
        <f t="shared" si="240"/>
        <v>25</v>
      </c>
      <c r="N1573" s="7">
        <f t="shared" si="241"/>
        <v>0</v>
      </c>
      <c r="O1573" s="7">
        <f t="shared" si="242"/>
        <v>0</v>
      </c>
      <c r="P1573" s="7">
        <f t="shared" si="243"/>
        <v>33</v>
      </c>
      <c r="Q1573" s="8">
        <f t="shared" si="244"/>
        <v>13.7</v>
      </c>
      <c r="R1573" s="8">
        <f t="shared" si="245"/>
        <v>13.25</v>
      </c>
      <c r="S1573" s="8">
        <f t="shared" si="246"/>
        <v>18.600000000000001</v>
      </c>
      <c r="T1573" s="8">
        <f t="shared" si="247"/>
        <v>14.5</v>
      </c>
      <c r="U1573" s="7">
        <f t="shared" si="248"/>
        <v>15.183333333333332</v>
      </c>
      <c r="V1573" s="7">
        <f t="shared" si="249"/>
        <v>15.012499999999999</v>
      </c>
    </row>
    <row r="1574" spans="1:22" ht="13.5" x14ac:dyDescent="0.25">
      <c r="A1574" s="3">
        <f>RSI!A1574</f>
        <v>44606</v>
      </c>
      <c r="B1574" s="2">
        <f>RSI!B1574</f>
        <v>3.14</v>
      </c>
      <c r="C1574" s="2">
        <f>RSI!I1574</f>
        <v>52.91107574889417</v>
      </c>
      <c r="D1574" s="2">
        <f>MACD!E1574</f>
        <v>2.5502689562806324E-4</v>
      </c>
      <c r="E1574" s="2">
        <f>MACD!F1574</f>
        <v>-7.6125995240635281E-4</v>
      </c>
      <c r="F1574" s="2">
        <f>'Moving Avg'!D1574</f>
        <v>3.14</v>
      </c>
      <c r="G1574" s="2">
        <f>'Moving Avg'!F1574</f>
        <v>3.14</v>
      </c>
      <c r="H1574" s="2">
        <f>'Moving Avg'!G1574</f>
        <v>3.1369999999999978</v>
      </c>
      <c r="I1574" s="2">
        <f>'Moving Avg'!H1574</f>
        <v>3.1921499999999905</v>
      </c>
      <c r="J1574" s="5" t="str">
        <f>OBV!F1574</f>
        <v>NEUTRAL</v>
      </c>
      <c r="K1574" s="5" t="str">
        <f>OBV!G1574</f>
        <v>NEUTRAL</v>
      </c>
      <c r="L1574" s="5" t="str">
        <f>OBV!H1574</f>
        <v>NEUTRAL</v>
      </c>
      <c r="M1574" s="7">
        <f t="shared" si="240"/>
        <v>25</v>
      </c>
      <c r="N1574" s="7">
        <f t="shared" si="241"/>
        <v>0</v>
      </c>
      <c r="O1574" s="7">
        <f t="shared" si="242"/>
        <v>0</v>
      </c>
      <c r="P1574" s="7">
        <f t="shared" si="243"/>
        <v>33</v>
      </c>
      <c r="Q1574" s="8">
        <f t="shared" si="244"/>
        <v>13.7</v>
      </c>
      <c r="R1574" s="8">
        <f t="shared" si="245"/>
        <v>13.25</v>
      </c>
      <c r="S1574" s="8">
        <f t="shared" si="246"/>
        <v>18.600000000000001</v>
      </c>
      <c r="T1574" s="8">
        <f t="shared" si="247"/>
        <v>14.5</v>
      </c>
      <c r="U1574" s="7">
        <f t="shared" si="248"/>
        <v>15.183333333333332</v>
      </c>
      <c r="V1574" s="7">
        <f t="shared" si="249"/>
        <v>15.012499999999999</v>
      </c>
    </row>
    <row r="1575" spans="1:22" ht="13.5" x14ac:dyDescent="0.25">
      <c r="A1575" s="3">
        <f>RSI!A1575</f>
        <v>44607</v>
      </c>
      <c r="B1575" s="2">
        <f>RSI!B1575</f>
        <v>3.14</v>
      </c>
      <c r="C1575" s="2">
        <f>RSI!I1575</f>
        <v>52.91107574889417</v>
      </c>
      <c r="D1575" s="2">
        <f>MACD!E1575</f>
        <v>3.0866184455424772E-4</v>
      </c>
      <c r="E1575" s="2">
        <f>MACD!F1575</f>
        <v>-5.4727559301423272E-4</v>
      </c>
      <c r="F1575" s="2">
        <f>'Moving Avg'!D1575</f>
        <v>3.14</v>
      </c>
      <c r="G1575" s="2">
        <f>'Moving Avg'!F1575</f>
        <v>3.14</v>
      </c>
      <c r="H1575" s="2">
        <f>'Moving Avg'!G1575</f>
        <v>3.1367999999999974</v>
      </c>
      <c r="I1575" s="2">
        <f>'Moving Avg'!H1575</f>
        <v>3.1911999999999905</v>
      </c>
      <c r="J1575" s="5" t="str">
        <f>OBV!F1575</f>
        <v>NEUTRAL</v>
      </c>
      <c r="K1575" s="5" t="str">
        <f>OBV!G1575</f>
        <v>NEUTRAL</v>
      </c>
      <c r="L1575" s="5" t="str">
        <f>OBV!H1575</f>
        <v>NEUTRAL</v>
      </c>
      <c r="M1575" s="7">
        <f t="shared" si="240"/>
        <v>25</v>
      </c>
      <c r="N1575" s="7">
        <f t="shared" si="241"/>
        <v>0</v>
      </c>
      <c r="O1575" s="7">
        <f t="shared" si="242"/>
        <v>0</v>
      </c>
      <c r="P1575" s="7">
        <f t="shared" si="243"/>
        <v>33</v>
      </c>
      <c r="Q1575" s="8">
        <f t="shared" si="244"/>
        <v>13.7</v>
      </c>
      <c r="R1575" s="8">
        <f t="shared" si="245"/>
        <v>13.25</v>
      </c>
      <c r="S1575" s="8">
        <f t="shared" si="246"/>
        <v>18.600000000000001</v>
      </c>
      <c r="T1575" s="8">
        <f t="shared" si="247"/>
        <v>14.5</v>
      </c>
      <c r="U1575" s="7">
        <f t="shared" si="248"/>
        <v>15.183333333333332</v>
      </c>
      <c r="V1575" s="7">
        <f t="shared" si="249"/>
        <v>15.012499999999999</v>
      </c>
    </row>
    <row r="1576" spans="1:22" ht="13.5" x14ac:dyDescent="0.25">
      <c r="A1576" s="3">
        <f>RSI!A1576</f>
        <v>44608</v>
      </c>
      <c r="B1576" s="2">
        <f>RSI!B1576</f>
        <v>3.14</v>
      </c>
      <c r="C1576" s="2">
        <f>RSI!I1576</f>
        <v>52.911075748894184</v>
      </c>
      <c r="D1576" s="2">
        <f>MACD!E1576</f>
        <v>3.4716601428774752E-4</v>
      </c>
      <c r="E1576" s="2">
        <f>MACD!F1576</f>
        <v>-3.6838727155383668E-4</v>
      </c>
      <c r="F1576" s="2">
        <f>'Moving Avg'!D1576</f>
        <v>3.14</v>
      </c>
      <c r="G1576" s="2">
        <f>'Moving Avg'!F1576</f>
        <v>3.14</v>
      </c>
      <c r="H1576" s="2">
        <f>'Moving Avg'!G1576</f>
        <v>3.1365999999999974</v>
      </c>
      <c r="I1576" s="2">
        <f>'Moving Avg'!H1576</f>
        <v>3.19024999999999</v>
      </c>
      <c r="J1576" s="5" t="str">
        <f>OBV!F1576</f>
        <v>NEUTRAL</v>
      </c>
      <c r="K1576" s="5" t="str">
        <f>OBV!G1576</f>
        <v>NEUTRAL</v>
      </c>
      <c r="L1576" s="5" t="str">
        <f>OBV!H1576</f>
        <v>NEUTRAL</v>
      </c>
      <c r="M1576" s="7">
        <f t="shared" si="240"/>
        <v>25</v>
      </c>
      <c r="N1576" s="7">
        <f t="shared" si="241"/>
        <v>0</v>
      </c>
      <c r="O1576" s="7">
        <f t="shared" si="242"/>
        <v>0</v>
      </c>
      <c r="P1576" s="7">
        <f t="shared" si="243"/>
        <v>33</v>
      </c>
      <c r="Q1576" s="8">
        <f t="shared" si="244"/>
        <v>13.7</v>
      </c>
      <c r="R1576" s="8">
        <f t="shared" si="245"/>
        <v>13.25</v>
      </c>
      <c r="S1576" s="8">
        <f t="shared" si="246"/>
        <v>18.600000000000001</v>
      </c>
      <c r="T1576" s="8">
        <f t="shared" si="247"/>
        <v>14.5</v>
      </c>
      <c r="U1576" s="7">
        <f t="shared" si="248"/>
        <v>15.183333333333332</v>
      </c>
      <c r="V1576" s="7">
        <f t="shared" si="249"/>
        <v>15.012499999999999</v>
      </c>
    </row>
    <row r="1577" spans="1:22" ht="13.5" x14ac:dyDescent="0.25">
      <c r="A1577" s="3">
        <f>RSI!A1577</f>
        <v>44609</v>
      </c>
      <c r="B1577" s="2">
        <f>RSI!B1577</f>
        <v>3.14</v>
      </c>
      <c r="C1577" s="2">
        <f>RSI!I1577</f>
        <v>52.911075748894184</v>
      </c>
      <c r="D1577" s="2">
        <f>MACD!E1577</f>
        <v>3.7337679098126131E-4</v>
      </c>
      <c r="E1577" s="2">
        <f>MACD!F1577</f>
        <v>-2.2003445904681711E-4</v>
      </c>
      <c r="F1577" s="2">
        <f>'Moving Avg'!D1577</f>
        <v>3.14</v>
      </c>
      <c r="G1577" s="2">
        <f>'Moving Avg'!F1577</f>
        <v>3.14</v>
      </c>
      <c r="H1577" s="2">
        <f>'Moving Avg'!G1577</f>
        <v>3.136399999999997</v>
      </c>
      <c r="I1577" s="2">
        <f>'Moving Avg'!H1577</f>
        <v>3.1892999999999905</v>
      </c>
      <c r="J1577" s="5" t="str">
        <f>OBV!F1577</f>
        <v>NEUTRAL</v>
      </c>
      <c r="K1577" s="5" t="str">
        <f>OBV!G1577</f>
        <v>NEUTRAL</v>
      </c>
      <c r="L1577" s="5" t="str">
        <f>OBV!H1577</f>
        <v>NEUTRAL</v>
      </c>
      <c r="M1577" s="7">
        <f t="shared" si="240"/>
        <v>25</v>
      </c>
      <c r="N1577" s="7">
        <f t="shared" si="241"/>
        <v>0</v>
      </c>
      <c r="O1577" s="7">
        <f t="shared" si="242"/>
        <v>0</v>
      </c>
      <c r="P1577" s="7">
        <f t="shared" si="243"/>
        <v>33</v>
      </c>
      <c r="Q1577" s="8">
        <f t="shared" si="244"/>
        <v>13.7</v>
      </c>
      <c r="R1577" s="8">
        <f t="shared" si="245"/>
        <v>13.25</v>
      </c>
      <c r="S1577" s="8">
        <f t="shared" si="246"/>
        <v>18.600000000000001</v>
      </c>
      <c r="T1577" s="8">
        <f t="shared" si="247"/>
        <v>14.5</v>
      </c>
      <c r="U1577" s="7">
        <f t="shared" si="248"/>
        <v>15.183333333333332</v>
      </c>
      <c r="V1577" s="7">
        <f t="shared" si="249"/>
        <v>15.012499999999999</v>
      </c>
    </row>
    <row r="1578" spans="1:22" ht="13.5" x14ac:dyDescent="0.25">
      <c r="A1578" s="3">
        <f>RSI!A1578</f>
        <v>44610</v>
      </c>
      <c r="B1578" s="2">
        <f>RSI!B1578</f>
        <v>3.14</v>
      </c>
      <c r="C1578" s="2">
        <f>RSI!I1578</f>
        <v>52.91107574889417</v>
      </c>
      <c r="D1578" s="2">
        <f>MACD!E1578</f>
        <v>3.8965729362194779E-4</v>
      </c>
      <c r="E1578" s="2">
        <f>MACD!F1578</f>
        <v>-9.8096108513064125E-5</v>
      </c>
      <c r="F1578" s="2">
        <f>'Moving Avg'!D1578</f>
        <v>3.14</v>
      </c>
      <c r="G1578" s="2">
        <f>'Moving Avg'!F1578</f>
        <v>3.14</v>
      </c>
      <c r="H1578" s="2">
        <f>'Moving Avg'!G1578</f>
        <v>3.136199999999997</v>
      </c>
      <c r="I1578" s="2">
        <f>'Moving Avg'!H1578</f>
        <v>3.18834999999999</v>
      </c>
      <c r="J1578" s="5" t="str">
        <f>OBV!F1578</f>
        <v>NEUTRAL</v>
      </c>
      <c r="K1578" s="5" t="str">
        <f>OBV!G1578</f>
        <v>NEUTRAL</v>
      </c>
      <c r="L1578" s="5" t="str">
        <f>OBV!H1578</f>
        <v>NEUTRAL</v>
      </c>
      <c r="M1578" s="7">
        <f t="shared" si="240"/>
        <v>25</v>
      </c>
      <c r="N1578" s="7">
        <f t="shared" si="241"/>
        <v>0</v>
      </c>
      <c r="O1578" s="7">
        <f t="shared" si="242"/>
        <v>0</v>
      </c>
      <c r="P1578" s="7">
        <f t="shared" si="243"/>
        <v>33</v>
      </c>
      <c r="Q1578" s="8">
        <f t="shared" si="244"/>
        <v>13.7</v>
      </c>
      <c r="R1578" s="8">
        <f t="shared" si="245"/>
        <v>13.25</v>
      </c>
      <c r="S1578" s="8">
        <f t="shared" si="246"/>
        <v>18.600000000000001</v>
      </c>
      <c r="T1578" s="8">
        <f t="shared" si="247"/>
        <v>14.5</v>
      </c>
      <c r="U1578" s="7">
        <f t="shared" si="248"/>
        <v>15.183333333333332</v>
      </c>
      <c r="V1578" s="7">
        <f t="shared" si="249"/>
        <v>15.012499999999999</v>
      </c>
    </row>
    <row r="1579" spans="1:22" ht="13.5" x14ac:dyDescent="0.25">
      <c r="A1579" s="3">
        <f>RSI!A1579</f>
        <v>44613</v>
      </c>
      <c r="B1579" s="2">
        <f>RSI!B1579</f>
        <v>3.14</v>
      </c>
      <c r="C1579" s="2">
        <f>RSI!I1579</f>
        <v>52.91107574889417</v>
      </c>
      <c r="D1579" s="2">
        <f>MACD!E1579</f>
        <v>3.9797213422509969E-4</v>
      </c>
      <c r="E1579" s="2">
        <f>MACD!F1579</f>
        <v>1.1175400345686277E-6</v>
      </c>
      <c r="F1579" s="2">
        <f>'Moving Avg'!D1579</f>
        <v>3.14</v>
      </c>
      <c r="G1579" s="2">
        <f>'Moving Avg'!F1579</f>
        <v>3.14</v>
      </c>
      <c r="H1579" s="2">
        <f>'Moving Avg'!G1579</f>
        <v>3.135999999999997</v>
      </c>
      <c r="I1579" s="2">
        <f>'Moving Avg'!H1579</f>
        <v>3.18739999999999</v>
      </c>
      <c r="J1579" s="5" t="str">
        <f>OBV!F1579</f>
        <v>NEUTRAL</v>
      </c>
      <c r="K1579" s="5" t="str">
        <f>OBV!G1579</f>
        <v>NEUTRAL</v>
      </c>
      <c r="L1579" s="5" t="str">
        <f>OBV!H1579</f>
        <v>NEUTRAL</v>
      </c>
      <c r="M1579" s="7">
        <f t="shared" si="240"/>
        <v>25</v>
      </c>
      <c r="N1579" s="7">
        <f t="shared" si="241"/>
        <v>0</v>
      </c>
      <c r="O1579" s="7">
        <f t="shared" si="242"/>
        <v>0</v>
      </c>
      <c r="P1579" s="7">
        <f t="shared" si="243"/>
        <v>33</v>
      </c>
      <c r="Q1579" s="8">
        <f t="shared" si="244"/>
        <v>13.7</v>
      </c>
      <c r="R1579" s="8">
        <f t="shared" si="245"/>
        <v>13.25</v>
      </c>
      <c r="S1579" s="8">
        <f t="shared" si="246"/>
        <v>18.600000000000001</v>
      </c>
      <c r="T1579" s="8">
        <f t="shared" si="247"/>
        <v>14.5</v>
      </c>
      <c r="U1579" s="7">
        <f t="shared" si="248"/>
        <v>15.183333333333332</v>
      </c>
      <c r="V1579" s="7">
        <f t="shared" si="249"/>
        <v>15.012499999999999</v>
      </c>
    </row>
    <row r="1580" spans="1:22" ht="13.5" x14ac:dyDescent="0.25">
      <c r="A1580" s="3">
        <f>RSI!A1580</f>
        <v>44614</v>
      </c>
      <c r="B1580" s="2">
        <f>RSI!B1580</f>
        <v>3.14</v>
      </c>
      <c r="C1580" s="2">
        <f>RSI!I1580</f>
        <v>52.91107574889417</v>
      </c>
      <c r="D1580" s="2">
        <f>MACD!E1580</f>
        <v>3.9995131550440988E-4</v>
      </c>
      <c r="E1580" s="2">
        <f>MACD!F1580</f>
        <v>8.0884295128536877E-5</v>
      </c>
      <c r="F1580" s="2">
        <f>'Moving Avg'!D1580</f>
        <v>3.14</v>
      </c>
      <c r="G1580" s="2">
        <f>'Moving Avg'!F1580</f>
        <v>3.14</v>
      </c>
      <c r="H1580" s="2">
        <f>'Moving Avg'!G1580</f>
        <v>3.135799999999997</v>
      </c>
      <c r="I1580" s="2">
        <f>'Moving Avg'!H1580</f>
        <v>3.1864499999999896</v>
      </c>
      <c r="J1580" s="5" t="str">
        <f>OBV!F1580</f>
        <v>NEUTRAL</v>
      </c>
      <c r="K1580" s="5" t="str">
        <f>OBV!G1580</f>
        <v>NEUTRAL</v>
      </c>
      <c r="L1580" s="5" t="str">
        <f>OBV!H1580</f>
        <v>NEUTRAL</v>
      </c>
      <c r="M1580" s="7">
        <f t="shared" si="240"/>
        <v>25</v>
      </c>
      <c r="N1580" s="7">
        <f t="shared" si="241"/>
        <v>0</v>
      </c>
      <c r="O1580" s="7">
        <f t="shared" si="242"/>
        <v>0</v>
      </c>
      <c r="P1580" s="7">
        <f t="shared" si="243"/>
        <v>33</v>
      </c>
      <c r="Q1580" s="8">
        <f t="shared" si="244"/>
        <v>13.7</v>
      </c>
      <c r="R1580" s="8">
        <f t="shared" si="245"/>
        <v>13.25</v>
      </c>
      <c r="S1580" s="8">
        <f t="shared" si="246"/>
        <v>18.600000000000001</v>
      </c>
      <c r="T1580" s="8">
        <f t="shared" si="247"/>
        <v>14.5</v>
      </c>
      <c r="U1580" s="7">
        <f t="shared" si="248"/>
        <v>15.183333333333332</v>
      </c>
      <c r="V1580" s="7">
        <f t="shared" si="249"/>
        <v>15.012499999999999</v>
      </c>
    </row>
    <row r="1581" spans="1:22" ht="13.5" x14ac:dyDescent="0.25">
      <c r="A1581" s="3">
        <f>RSI!A1581</f>
        <v>44615</v>
      </c>
      <c r="B1581" s="2">
        <f>RSI!B1581</f>
        <v>3.14</v>
      </c>
      <c r="C1581" s="2">
        <f>RSI!I1581</f>
        <v>52.91107574889417</v>
      </c>
      <c r="D1581" s="2">
        <f>MACD!E1581</f>
        <v>3.9694410635826571E-4</v>
      </c>
      <c r="E1581" s="2">
        <f>MACD!F1581</f>
        <v>1.4409625737448264E-4</v>
      </c>
      <c r="F1581" s="2">
        <f>'Moving Avg'!D1581</f>
        <v>3.14</v>
      </c>
      <c r="G1581" s="2">
        <f>'Moving Avg'!F1581</f>
        <v>3.14</v>
      </c>
      <c r="H1581" s="2">
        <f>'Moving Avg'!G1581</f>
        <v>3.1355999999999971</v>
      </c>
      <c r="I1581" s="2">
        <f>'Moving Avg'!H1581</f>
        <v>3.18549999999999</v>
      </c>
      <c r="J1581" s="5" t="str">
        <f>OBV!F1581</f>
        <v>NEUTRAL</v>
      </c>
      <c r="K1581" s="5" t="str">
        <f>OBV!G1581</f>
        <v>NEUTRAL</v>
      </c>
      <c r="L1581" s="5" t="str">
        <f>OBV!H1581</f>
        <v>NEUTRAL</v>
      </c>
      <c r="M1581" s="7">
        <f t="shared" si="240"/>
        <v>25</v>
      </c>
      <c r="N1581" s="7">
        <f t="shared" si="241"/>
        <v>0</v>
      </c>
      <c r="O1581" s="7">
        <f t="shared" si="242"/>
        <v>0</v>
      </c>
      <c r="P1581" s="7">
        <f t="shared" si="243"/>
        <v>33</v>
      </c>
      <c r="Q1581" s="8">
        <f t="shared" si="244"/>
        <v>13.7</v>
      </c>
      <c r="R1581" s="8">
        <f t="shared" si="245"/>
        <v>13.25</v>
      </c>
      <c r="S1581" s="8">
        <f t="shared" si="246"/>
        <v>18.600000000000001</v>
      </c>
      <c r="T1581" s="8">
        <f t="shared" si="247"/>
        <v>14.5</v>
      </c>
      <c r="U1581" s="7">
        <f t="shared" si="248"/>
        <v>15.183333333333332</v>
      </c>
      <c r="V1581" s="7">
        <f t="shared" si="249"/>
        <v>15.012499999999999</v>
      </c>
    </row>
    <row r="1582" spans="1:22" ht="13.5" x14ac:dyDescent="0.25">
      <c r="A1582" s="3">
        <f>RSI!A1582</f>
        <v>44616</v>
      </c>
      <c r="B1582" s="2">
        <f>RSI!B1582</f>
        <v>3.14</v>
      </c>
      <c r="C1582" s="2">
        <f>RSI!I1582</f>
        <v>52.91107574889417</v>
      </c>
      <c r="D1582" s="2">
        <f>MACD!E1582</f>
        <v>3.9006445125666644E-4</v>
      </c>
      <c r="E1582" s="2">
        <f>MACD!F1582</f>
        <v>1.9328989615091939E-4</v>
      </c>
      <c r="F1582" s="2">
        <f>'Moving Avg'!D1582</f>
        <v>3.14</v>
      </c>
      <c r="G1582" s="2">
        <f>'Moving Avg'!F1582</f>
        <v>3.14</v>
      </c>
      <c r="H1582" s="2">
        <f>'Moving Avg'!G1582</f>
        <v>3.1353999999999975</v>
      </c>
      <c r="I1582" s="2">
        <f>'Moving Avg'!H1582</f>
        <v>3.18454999999999</v>
      </c>
      <c r="J1582" s="5" t="str">
        <f>OBV!F1582</f>
        <v>NEUTRAL</v>
      </c>
      <c r="K1582" s="5" t="str">
        <f>OBV!G1582</f>
        <v>NEUTRAL</v>
      </c>
      <c r="L1582" s="5" t="str">
        <f>OBV!H1582</f>
        <v>NEUTRAL</v>
      </c>
      <c r="M1582" s="7">
        <f t="shared" si="240"/>
        <v>25</v>
      </c>
      <c r="N1582" s="7">
        <f t="shared" si="241"/>
        <v>0</v>
      </c>
      <c r="O1582" s="7">
        <f t="shared" si="242"/>
        <v>0</v>
      </c>
      <c r="P1582" s="7">
        <f t="shared" si="243"/>
        <v>33</v>
      </c>
      <c r="Q1582" s="8">
        <f t="shared" si="244"/>
        <v>13.7</v>
      </c>
      <c r="R1582" s="8">
        <f t="shared" si="245"/>
        <v>13.25</v>
      </c>
      <c r="S1582" s="8">
        <f t="shared" si="246"/>
        <v>18.600000000000001</v>
      </c>
      <c r="T1582" s="8">
        <f t="shared" si="247"/>
        <v>14.5</v>
      </c>
      <c r="U1582" s="7">
        <f t="shared" si="248"/>
        <v>15.183333333333332</v>
      </c>
      <c r="V1582" s="7">
        <f t="shared" si="249"/>
        <v>15.012499999999999</v>
      </c>
    </row>
    <row r="1583" spans="1:22" ht="13.5" x14ac:dyDescent="0.25">
      <c r="A1583" s="3">
        <f>RSI!A1583</f>
        <v>44617</v>
      </c>
      <c r="B1583" s="2">
        <f>RSI!B1583</f>
        <v>3.14</v>
      </c>
      <c r="C1583" s="2">
        <f>RSI!I1583</f>
        <v>52.91107574889417</v>
      </c>
      <c r="D1583" s="2">
        <f>MACD!E1583</f>
        <v>3.8022922915414981E-4</v>
      </c>
      <c r="E1583" s="2">
        <f>MACD!F1583</f>
        <v>2.3067776275156551E-4</v>
      </c>
      <c r="F1583" s="2">
        <f>'Moving Avg'!D1583</f>
        <v>3.14</v>
      </c>
      <c r="G1583" s="2">
        <f>'Moving Avg'!F1583</f>
        <v>3.14</v>
      </c>
      <c r="H1583" s="2">
        <f>'Moving Avg'!G1583</f>
        <v>3.1351999999999975</v>
      </c>
      <c r="I1583" s="2">
        <f>'Moving Avg'!H1583</f>
        <v>3.1835999999999904</v>
      </c>
      <c r="J1583" s="5" t="str">
        <f>OBV!F1583</f>
        <v>NEUTRAL</v>
      </c>
      <c r="K1583" s="5" t="str">
        <f>OBV!G1583</f>
        <v>NEUTRAL</v>
      </c>
      <c r="L1583" s="5" t="str">
        <f>OBV!H1583</f>
        <v>NEUTRAL</v>
      </c>
      <c r="M1583" s="7">
        <f t="shared" si="240"/>
        <v>25</v>
      </c>
      <c r="N1583" s="7">
        <f t="shared" si="241"/>
        <v>0</v>
      </c>
      <c r="O1583" s="7">
        <f t="shared" si="242"/>
        <v>0</v>
      </c>
      <c r="P1583" s="7">
        <f t="shared" si="243"/>
        <v>33</v>
      </c>
      <c r="Q1583" s="8">
        <f t="shared" si="244"/>
        <v>13.7</v>
      </c>
      <c r="R1583" s="8">
        <f t="shared" si="245"/>
        <v>13.25</v>
      </c>
      <c r="S1583" s="8">
        <f t="shared" si="246"/>
        <v>18.600000000000001</v>
      </c>
      <c r="T1583" s="8">
        <f t="shared" si="247"/>
        <v>14.5</v>
      </c>
      <c r="U1583" s="7">
        <f t="shared" si="248"/>
        <v>15.183333333333332</v>
      </c>
      <c r="V1583" s="7">
        <f t="shared" si="249"/>
        <v>15.012499999999999</v>
      </c>
    </row>
    <row r="1584" spans="1:22" ht="13.5" x14ac:dyDescent="0.25">
      <c r="A1584" s="3">
        <f>RSI!A1584</f>
        <v>44620</v>
      </c>
      <c r="B1584" s="2">
        <f>RSI!B1584</f>
        <v>3.14</v>
      </c>
      <c r="C1584" s="2">
        <f>RSI!I1584</f>
        <v>52.91107574889417</v>
      </c>
      <c r="D1584" s="2">
        <f>MACD!E1584</f>
        <v>3.6819047418346074E-4</v>
      </c>
      <c r="E1584" s="2">
        <f>MACD!F1584</f>
        <v>2.5818030503794455E-4</v>
      </c>
      <c r="F1584" s="2">
        <f>'Moving Avg'!D1584</f>
        <v>3.14</v>
      </c>
      <c r="G1584" s="2">
        <f>'Moving Avg'!F1584</f>
        <v>3.14</v>
      </c>
      <c r="H1584" s="2">
        <f>'Moving Avg'!G1584</f>
        <v>3.1349999999999976</v>
      </c>
      <c r="I1584" s="2">
        <f>'Moving Avg'!H1584</f>
        <v>3.1826499999999909</v>
      </c>
      <c r="J1584" s="5" t="str">
        <f>OBV!F1584</f>
        <v>NEUTRAL</v>
      </c>
      <c r="K1584" s="5" t="str">
        <f>OBV!G1584</f>
        <v>NEUTRAL</v>
      </c>
      <c r="L1584" s="5" t="str">
        <f>OBV!H1584</f>
        <v>NEUTRAL</v>
      </c>
      <c r="M1584" s="7">
        <f t="shared" si="240"/>
        <v>25</v>
      </c>
      <c r="N1584" s="7">
        <f t="shared" si="241"/>
        <v>0</v>
      </c>
      <c r="O1584" s="7">
        <f t="shared" si="242"/>
        <v>0</v>
      </c>
      <c r="P1584" s="7">
        <f t="shared" si="243"/>
        <v>33</v>
      </c>
      <c r="Q1584" s="8">
        <f t="shared" si="244"/>
        <v>13.7</v>
      </c>
      <c r="R1584" s="8">
        <f t="shared" si="245"/>
        <v>13.25</v>
      </c>
      <c r="S1584" s="8">
        <f t="shared" si="246"/>
        <v>18.600000000000001</v>
      </c>
      <c r="T1584" s="8">
        <f t="shared" si="247"/>
        <v>14.5</v>
      </c>
      <c r="U1584" s="7">
        <f t="shared" si="248"/>
        <v>15.183333333333332</v>
      </c>
      <c r="V1584" s="7">
        <f t="shared" si="249"/>
        <v>15.012499999999999</v>
      </c>
    </row>
    <row r="1585" spans="1:22" ht="13.5" x14ac:dyDescent="0.25">
      <c r="A1585" s="3">
        <f>RSI!A1585</f>
        <v>44621</v>
      </c>
      <c r="B1585" s="2">
        <f>RSI!B1585</f>
        <v>3.14</v>
      </c>
      <c r="C1585" s="2">
        <f>RSI!I1585</f>
        <v>52.91107574889417</v>
      </c>
      <c r="D1585" s="2">
        <f>MACD!E1585</f>
        <v>3.5456249836096632E-4</v>
      </c>
      <c r="E1585" s="2">
        <f>MACD!F1585</f>
        <v>2.7745674370254891E-4</v>
      </c>
      <c r="F1585" s="2">
        <f>'Moving Avg'!D1585</f>
        <v>3.14</v>
      </c>
      <c r="G1585" s="2">
        <f>'Moving Avg'!F1585</f>
        <v>3.14</v>
      </c>
      <c r="H1585" s="2">
        <f>'Moving Avg'!G1585</f>
        <v>3.1347999999999971</v>
      </c>
      <c r="I1585" s="2">
        <f>'Moving Avg'!H1585</f>
        <v>3.1816999999999904</v>
      </c>
      <c r="J1585" s="5" t="str">
        <f>OBV!F1585</f>
        <v>NEUTRAL</v>
      </c>
      <c r="K1585" s="5" t="str">
        <f>OBV!G1585</f>
        <v>NEUTRAL</v>
      </c>
      <c r="L1585" s="5" t="str">
        <f>OBV!H1585</f>
        <v>NEUTRAL</v>
      </c>
      <c r="M1585" s="7">
        <f t="shared" si="240"/>
        <v>25</v>
      </c>
      <c r="N1585" s="7">
        <f t="shared" si="241"/>
        <v>0</v>
      </c>
      <c r="O1585" s="7">
        <f t="shared" si="242"/>
        <v>0</v>
      </c>
      <c r="P1585" s="7">
        <f t="shared" si="243"/>
        <v>33</v>
      </c>
      <c r="Q1585" s="8">
        <f t="shared" si="244"/>
        <v>13.7</v>
      </c>
      <c r="R1585" s="8">
        <f t="shared" si="245"/>
        <v>13.25</v>
      </c>
      <c r="S1585" s="8">
        <f t="shared" si="246"/>
        <v>18.600000000000001</v>
      </c>
      <c r="T1585" s="8">
        <f t="shared" si="247"/>
        <v>14.5</v>
      </c>
      <c r="U1585" s="7">
        <f t="shared" si="248"/>
        <v>15.183333333333332</v>
      </c>
      <c r="V1585" s="7">
        <f t="shared" si="249"/>
        <v>15.012499999999999</v>
      </c>
    </row>
    <row r="1586" spans="1:22" ht="13.5" x14ac:dyDescent="0.25">
      <c r="A1586" s="3">
        <f>RSI!A1586</f>
        <v>44622</v>
      </c>
      <c r="B1586" s="2">
        <f>RSI!B1586</f>
        <v>3.14</v>
      </c>
      <c r="C1586" s="2">
        <f>RSI!I1586</f>
        <v>52.91107574889417</v>
      </c>
      <c r="D1586" s="2">
        <f>MACD!E1586</f>
        <v>3.3984471105430458E-4</v>
      </c>
      <c r="E1586" s="2">
        <f>MACD!F1586</f>
        <v>2.8993433717290005E-4</v>
      </c>
      <c r="F1586" s="2">
        <f>'Moving Avg'!D1586</f>
        <v>3.14</v>
      </c>
      <c r="G1586" s="2">
        <f>'Moving Avg'!F1586</f>
        <v>3.14</v>
      </c>
      <c r="H1586" s="2">
        <f>'Moving Avg'!G1586</f>
        <v>3.1345999999999976</v>
      </c>
      <c r="I1586" s="2">
        <f>'Moving Avg'!H1586</f>
        <v>3.1807499999999904</v>
      </c>
      <c r="J1586" s="5" t="str">
        <f>OBV!F1586</f>
        <v>NEUTRAL</v>
      </c>
      <c r="K1586" s="5" t="str">
        <f>OBV!G1586</f>
        <v>NEUTRAL</v>
      </c>
      <c r="L1586" s="5" t="str">
        <f>OBV!H1586</f>
        <v>NEUTRAL</v>
      </c>
      <c r="M1586" s="7">
        <f t="shared" si="240"/>
        <v>25</v>
      </c>
      <c r="N1586" s="7">
        <f t="shared" si="241"/>
        <v>0</v>
      </c>
      <c r="O1586" s="7">
        <f t="shared" si="242"/>
        <v>0</v>
      </c>
      <c r="P1586" s="7">
        <f t="shared" si="243"/>
        <v>33</v>
      </c>
      <c r="Q1586" s="8">
        <f t="shared" si="244"/>
        <v>13.7</v>
      </c>
      <c r="R1586" s="8">
        <f t="shared" si="245"/>
        <v>13.25</v>
      </c>
      <c r="S1586" s="8">
        <f t="shared" si="246"/>
        <v>18.600000000000001</v>
      </c>
      <c r="T1586" s="8">
        <f t="shared" si="247"/>
        <v>14.5</v>
      </c>
      <c r="U1586" s="7">
        <f t="shared" si="248"/>
        <v>15.183333333333332</v>
      </c>
      <c r="V1586" s="7">
        <f t="shared" si="249"/>
        <v>15.012499999999999</v>
      </c>
    </row>
    <row r="1587" spans="1:22" ht="13.5" x14ac:dyDescent="0.25">
      <c r="A1587" s="3">
        <f>RSI!A1587</f>
        <v>44623</v>
      </c>
      <c r="B1587" s="2">
        <f>RSI!B1587</f>
        <v>3.14</v>
      </c>
      <c r="C1587" s="2">
        <f>RSI!I1587</f>
        <v>52.91107574889417</v>
      </c>
      <c r="D1587" s="2">
        <f>MACD!E1587</f>
        <v>3.2444080691274024E-4</v>
      </c>
      <c r="E1587" s="2">
        <f>MACD!F1587</f>
        <v>2.9683563112086809E-4</v>
      </c>
      <c r="F1587" s="2">
        <f>'Moving Avg'!D1587</f>
        <v>3.14</v>
      </c>
      <c r="G1587" s="2">
        <f>'Moving Avg'!F1587</f>
        <v>3.14</v>
      </c>
      <c r="H1587" s="2">
        <f>'Moving Avg'!G1587</f>
        <v>3.1343999999999976</v>
      </c>
      <c r="I1587" s="2">
        <f>'Moving Avg'!H1587</f>
        <v>3.1797999999999904</v>
      </c>
      <c r="J1587" s="5" t="str">
        <f>OBV!F1587</f>
        <v>NEUTRAL</v>
      </c>
      <c r="K1587" s="5" t="str">
        <f>OBV!G1587</f>
        <v>NEUTRAL</v>
      </c>
      <c r="L1587" s="5" t="str">
        <f>OBV!H1587</f>
        <v>NEUTRAL</v>
      </c>
      <c r="M1587" s="7">
        <f t="shared" si="240"/>
        <v>25</v>
      </c>
      <c r="N1587" s="7">
        <f t="shared" si="241"/>
        <v>0</v>
      </c>
      <c r="O1587" s="7">
        <f t="shared" si="242"/>
        <v>0</v>
      </c>
      <c r="P1587" s="7">
        <f t="shared" si="243"/>
        <v>33</v>
      </c>
      <c r="Q1587" s="8">
        <f t="shared" si="244"/>
        <v>13.7</v>
      </c>
      <c r="R1587" s="8">
        <f t="shared" si="245"/>
        <v>13.25</v>
      </c>
      <c r="S1587" s="8">
        <f t="shared" si="246"/>
        <v>18.600000000000001</v>
      </c>
      <c r="T1587" s="8">
        <f t="shared" si="247"/>
        <v>14.5</v>
      </c>
      <c r="U1587" s="7">
        <f t="shared" si="248"/>
        <v>15.183333333333332</v>
      </c>
      <c r="V1587" s="7">
        <f t="shared" si="249"/>
        <v>15.012499999999999</v>
      </c>
    </row>
    <row r="1588" spans="1:22" ht="13.5" x14ac:dyDescent="0.25">
      <c r="A1588" s="3">
        <f>RSI!A1588</f>
        <v>44624</v>
      </c>
      <c r="B1588" s="2">
        <f>RSI!B1588</f>
        <v>3.14</v>
      </c>
      <c r="C1588" s="2">
        <f>RSI!I1588</f>
        <v>52.91107574889417</v>
      </c>
      <c r="D1588" s="2">
        <f>MACD!E1588</f>
        <v>3.0867488991415115E-4</v>
      </c>
      <c r="E1588" s="2">
        <f>MACD!F1588</f>
        <v>2.9920348287952472E-4</v>
      </c>
      <c r="F1588" s="2">
        <f>'Moving Avg'!D1588</f>
        <v>3.14</v>
      </c>
      <c r="G1588" s="2">
        <f>'Moving Avg'!F1588</f>
        <v>3.14</v>
      </c>
      <c r="H1588" s="2">
        <f>'Moving Avg'!G1588</f>
        <v>3.1341999999999972</v>
      </c>
      <c r="I1588" s="2">
        <f>'Moving Avg'!H1588</f>
        <v>3.1788499999999904</v>
      </c>
      <c r="J1588" s="5" t="str">
        <f>OBV!F1588</f>
        <v>NEUTRAL</v>
      </c>
      <c r="K1588" s="5" t="str">
        <f>OBV!G1588</f>
        <v>NEUTRAL</v>
      </c>
      <c r="L1588" s="5" t="str">
        <f>OBV!H1588</f>
        <v>NEUTRAL</v>
      </c>
      <c r="M1588" s="7">
        <f t="shared" si="240"/>
        <v>25</v>
      </c>
      <c r="N1588" s="7">
        <f t="shared" si="241"/>
        <v>0</v>
      </c>
      <c r="O1588" s="7">
        <f t="shared" si="242"/>
        <v>0</v>
      </c>
      <c r="P1588" s="7">
        <f t="shared" si="243"/>
        <v>33</v>
      </c>
      <c r="Q1588" s="8">
        <f t="shared" si="244"/>
        <v>13.7</v>
      </c>
      <c r="R1588" s="8">
        <f t="shared" si="245"/>
        <v>13.25</v>
      </c>
      <c r="S1588" s="8">
        <f t="shared" si="246"/>
        <v>18.600000000000001</v>
      </c>
      <c r="T1588" s="8">
        <f t="shared" si="247"/>
        <v>14.5</v>
      </c>
      <c r="U1588" s="7">
        <f t="shared" si="248"/>
        <v>15.183333333333332</v>
      </c>
      <c r="V1588" s="7">
        <f t="shared" si="249"/>
        <v>15.012499999999999</v>
      </c>
    </row>
    <row r="1589" spans="1:22" ht="13.5" x14ac:dyDescent="0.25">
      <c r="A1589" s="3">
        <f>RSI!A1589</f>
        <v>44627</v>
      </c>
      <c r="B1589" s="2">
        <f>RSI!B1589</f>
        <v>3.14</v>
      </c>
      <c r="C1589" s="2">
        <f>RSI!I1589</f>
        <v>52.911075748894163</v>
      </c>
      <c r="D1589" s="2">
        <f>MACD!E1589</f>
        <v>2.9280501317829888E-4</v>
      </c>
      <c r="E1589" s="2">
        <f>MACD!F1589</f>
        <v>2.9792378893927953E-4</v>
      </c>
      <c r="F1589" s="2">
        <f>'Moving Avg'!D1589</f>
        <v>3.14</v>
      </c>
      <c r="G1589" s="2">
        <f>'Moving Avg'!F1589</f>
        <v>3.14</v>
      </c>
      <c r="H1589" s="2">
        <f>'Moving Avg'!G1589</f>
        <v>3.1339999999999977</v>
      </c>
      <c r="I1589" s="2">
        <f>'Moving Avg'!H1589</f>
        <v>3.17789999999999</v>
      </c>
      <c r="J1589" s="5" t="str">
        <f>OBV!F1589</f>
        <v>NEUTRAL</v>
      </c>
      <c r="K1589" s="5" t="str">
        <f>OBV!G1589</f>
        <v>NEUTRAL</v>
      </c>
      <c r="L1589" s="5" t="str">
        <f>OBV!H1589</f>
        <v>NEUTRAL</v>
      </c>
      <c r="M1589" s="7">
        <f t="shared" si="240"/>
        <v>25</v>
      </c>
      <c r="N1589" s="7">
        <f t="shared" si="241"/>
        <v>45</v>
      </c>
      <c r="O1589" s="7">
        <f t="shared" si="242"/>
        <v>0</v>
      </c>
      <c r="P1589" s="7">
        <f t="shared" si="243"/>
        <v>33</v>
      </c>
      <c r="Q1589" s="8">
        <f t="shared" si="244"/>
        <v>29.45</v>
      </c>
      <c r="R1589" s="8">
        <f t="shared" si="245"/>
        <v>22.25</v>
      </c>
      <c r="S1589" s="8">
        <f t="shared" si="246"/>
        <v>25.35</v>
      </c>
      <c r="T1589" s="8">
        <f t="shared" si="247"/>
        <v>25.75</v>
      </c>
      <c r="U1589" s="7">
        <f t="shared" si="248"/>
        <v>25.683333333333337</v>
      </c>
      <c r="V1589" s="7">
        <f t="shared" si="249"/>
        <v>25.700000000000003</v>
      </c>
    </row>
    <row r="1590" spans="1:22" ht="13.5" x14ac:dyDescent="0.25">
      <c r="A1590" s="3">
        <f>RSI!A1590</f>
        <v>44628</v>
      </c>
      <c r="B1590" s="2">
        <f>RSI!B1590</f>
        <v>3.14</v>
      </c>
      <c r="C1590" s="2">
        <f>RSI!I1590</f>
        <v>52.911075748894163</v>
      </c>
      <c r="D1590" s="2">
        <f>MACD!E1590</f>
        <v>2.7703453980176818E-4</v>
      </c>
      <c r="E1590" s="2">
        <f>MACD!F1590</f>
        <v>2.9374593911177726E-4</v>
      </c>
      <c r="F1590" s="2">
        <f>'Moving Avg'!D1590</f>
        <v>3.14</v>
      </c>
      <c r="G1590" s="2">
        <f>'Moving Avg'!F1590</f>
        <v>3.14</v>
      </c>
      <c r="H1590" s="2">
        <f>'Moving Avg'!G1590</f>
        <v>3.1337999999999977</v>
      </c>
      <c r="I1590" s="2">
        <f>'Moving Avg'!H1590</f>
        <v>3.1769499999999904</v>
      </c>
      <c r="J1590" s="5" t="str">
        <f>OBV!F1590</f>
        <v>NEUTRAL</v>
      </c>
      <c r="K1590" s="5" t="str">
        <f>OBV!G1590</f>
        <v>NEUTRAL</v>
      </c>
      <c r="L1590" s="5" t="str">
        <f>OBV!H1590</f>
        <v>NEUTRAL</v>
      </c>
      <c r="M1590" s="7">
        <f t="shared" si="240"/>
        <v>25</v>
      </c>
      <c r="N1590" s="7">
        <f t="shared" si="241"/>
        <v>45</v>
      </c>
      <c r="O1590" s="7">
        <f t="shared" si="242"/>
        <v>0</v>
      </c>
      <c r="P1590" s="7">
        <f t="shared" si="243"/>
        <v>33</v>
      </c>
      <c r="Q1590" s="8">
        <f t="shared" si="244"/>
        <v>29.45</v>
      </c>
      <c r="R1590" s="8">
        <f t="shared" si="245"/>
        <v>22.25</v>
      </c>
      <c r="S1590" s="8">
        <f t="shared" si="246"/>
        <v>25.35</v>
      </c>
      <c r="T1590" s="8">
        <f t="shared" si="247"/>
        <v>25.75</v>
      </c>
      <c r="U1590" s="7">
        <f t="shared" si="248"/>
        <v>25.683333333333337</v>
      </c>
      <c r="V1590" s="7">
        <f t="shared" si="249"/>
        <v>25.700000000000003</v>
      </c>
    </row>
    <row r="1591" spans="1:22" ht="13.5" x14ac:dyDescent="0.25">
      <c r="A1591" s="3">
        <f>RSI!A1591</f>
        <v>44629</v>
      </c>
      <c r="B1591" s="2">
        <f>RSI!B1591</f>
        <v>3.14</v>
      </c>
      <c r="C1591" s="2">
        <f>RSI!I1591</f>
        <v>52.911075748894163</v>
      </c>
      <c r="D1591" s="2">
        <f>MACD!E1591</f>
        <v>2.6152166704518365E-4</v>
      </c>
      <c r="E1591" s="2">
        <f>MACD!F1591</f>
        <v>2.8730108469845854E-4</v>
      </c>
      <c r="F1591" s="2">
        <f>'Moving Avg'!D1591</f>
        <v>3.14</v>
      </c>
      <c r="G1591" s="2">
        <f>'Moving Avg'!F1591</f>
        <v>3.14</v>
      </c>
      <c r="H1591" s="2">
        <f>'Moving Avg'!G1591</f>
        <v>3.1355999999999979</v>
      </c>
      <c r="I1591" s="2">
        <f>'Moving Avg'!H1591</f>
        <v>3.1759999999999899</v>
      </c>
      <c r="J1591" s="5" t="str">
        <f>OBV!F1591</f>
        <v>NEUTRAL</v>
      </c>
      <c r="K1591" s="5" t="str">
        <f>OBV!G1591</f>
        <v>NEUTRAL</v>
      </c>
      <c r="L1591" s="5" t="str">
        <f>OBV!H1591</f>
        <v>NEUTRAL</v>
      </c>
      <c r="M1591" s="7">
        <f t="shared" si="240"/>
        <v>25</v>
      </c>
      <c r="N1591" s="7">
        <f t="shared" si="241"/>
        <v>45</v>
      </c>
      <c r="O1591" s="7">
        <f t="shared" si="242"/>
        <v>0</v>
      </c>
      <c r="P1591" s="7">
        <f t="shared" si="243"/>
        <v>33</v>
      </c>
      <c r="Q1591" s="8">
        <f t="shared" si="244"/>
        <v>29.45</v>
      </c>
      <c r="R1591" s="8">
        <f t="shared" si="245"/>
        <v>22.25</v>
      </c>
      <c r="S1591" s="8">
        <f t="shared" si="246"/>
        <v>25.35</v>
      </c>
      <c r="T1591" s="8">
        <f t="shared" si="247"/>
        <v>25.75</v>
      </c>
      <c r="U1591" s="7">
        <f t="shared" si="248"/>
        <v>25.683333333333337</v>
      </c>
      <c r="V1591" s="7">
        <f t="shared" si="249"/>
        <v>25.700000000000003</v>
      </c>
    </row>
    <row r="1592" spans="1:22" ht="13.5" x14ac:dyDescent="0.25">
      <c r="A1592" s="3">
        <f>RSI!A1592</f>
        <v>44630</v>
      </c>
      <c r="B1592" s="2">
        <f>RSI!B1592</f>
        <v>3.14</v>
      </c>
      <c r="C1592" s="2">
        <f>RSI!I1592</f>
        <v>52.911075748894163</v>
      </c>
      <c r="D1592" s="2">
        <f>MACD!E1592</f>
        <v>2.4638740300986228E-4</v>
      </c>
      <c r="E1592" s="2">
        <f>MACD!F1592</f>
        <v>2.7911834836073931E-4</v>
      </c>
      <c r="F1592" s="2">
        <f>'Moving Avg'!D1592</f>
        <v>3.14</v>
      </c>
      <c r="G1592" s="2">
        <f>'Moving Avg'!F1592</f>
        <v>3.14</v>
      </c>
      <c r="H1592" s="2">
        <f>'Moving Avg'!G1592</f>
        <v>3.1373999999999977</v>
      </c>
      <c r="I1592" s="2">
        <f>'Moving Avg'!H1592</f>
        <v>3.1750499999999904</v>
      </c>
      <c r="J1592" s="5" t="str">
        <f>OBV!F1592</f>
        <v>NEUTRAL</v>
      </c>
      <c r="K1592" s="5" t="str">
        <f>OBV!G1592</f>
        <v>NEUTRAL</v>
      </c>
      <c r="L1592" s="5" t="str">
        <f>OBV!H1592</f>
        <v>NEUTRAL</v>
      </c>
      <c r="M1592" s="7">
        <f t="shared" si="240"/>
        <v>25</v>
      </c>
      <c r="N1592" s="7">
        <f t="shared" si="241"/>
        <v>45</v>
      </c>
      <c r="O1592" s="7">
        <f t="shared" si="242"/>
        <v>0</v>
      </c>
      <c r="P1592" s="7">
        <f t="shared" si="243"/>
        <v>33</v>
      </c>
      <c r="Q1592" s="8">
        <f t="shared" si="244"/>
        <v>29.45</v>
      </c>
      <c r="R1592" s="8">
        <f t="shared" si="245"/>
        <v>22.25</v>
      </c>
      <c r="S1592" s="8">
        <f t="shared" si="246"/>
        <v>25.35</v>
      </c>
      <c r="T1592" s="8">
        <f t="shared" si="247"/>
        <v>25.75</v>
      </c>
      <c r="U1592" s="7">
        <f t="shared" si="248"/>
        <v>25.683333333333337</v>
      </c>
      <c r="V1592" s="7">
        <f t="shared" si="249"/>
        <v>25.700000000000003</v>
      </c>
    </row>
    <row r="1593" spans="1:22" ht="13.5" x14ac:dyDescent="0.25">
      <c r="A1593" s="3">
        <f>RSI!A1593</f>
        <v>44631</v>
      </c>
      <c r="B1593" s="2">
        <f>RSI!B1593</f>
        <v>3.14</v>
      </c>
      <c r="C1593" s="2">
        <f>RSI!I1593</f>
        <v>52.91107574889417</v>
      </c>
      <c r="D1593" s="2">
        <f>MACD!E1593</f>
        <v>2.3172223998502162E-4</v>
      </c>
      <c r="E1593" s="2">
        <f>MACD!F1593</f>
        <v>2.6963912668559578E-4</v>
      </c>
      <c r="F1593" s="2">
        <f>'Moving Avg'!D1593</f>
        <v>3.14</v>
      </c>
      <c r="G1593" s="2">
        <f>'Moving Avg'!F1593</f>
        <v>3.14</v>
      </c>
      <c r="H1593" s="2">
        <f>'Moving Avg'!G1593</f>
        <v>3.139199999999998</v>
      </c>
      <c r="I1593" s="2">
        <f>'Moving Avg'!H1593</f>
        <v>3.1740999999999899</v>
      </c>
      <c r="J1593" s="5" t="str">
        <f>OBV!F1593</f>
        <v>NEUTRAL</v>
      </c>
      <c r="K1593" s="5" t="str">
        <f>OBV!G1593</f>
        <v>NEUTRAL</v>
      </c>
      <c r="L1593" s="5" t="str">
        <f>OBV!H1593</f>
        <v>NEUTRAL</v>
      </c>
      <c r="M1593" s="7">
        <f t="shared" si="240"/>
        <v>25</v>
      </c>
      <c r="N1593" s="7">
        <f t="shared" si="241"/>
        <v>45</v>
      </c>
      <c r="O1593" s="7">
        <f t="shared" si="242"/>
        <v>0</v>
      </c>
      <c r="P1593" s="7">
        <f t="shared" si="243"/>
        <v>33</v>
      </c>
      <c r="Q1593" s="8">
        <f t="shared" si="244"/>
        <v>29.45</v>
      </c>
      <c r="R1593" s="8">
        <f t="shared" si="245"/>
        <v>22.25</v>
      </c>
      <c r="S1593" s="8">
        <f t="shared" si="246"/>
        <v>25.35</v>
      </c>
      <c r="T1593" s="8">
        <f t="shared" si="247"/>
        <v>25.75</v>
      </c>
      <c r="U1593" s="7">
        <f t="shared" si="248"/>
        <v>25.683333333333337</v>
      </c>
      <c r="V1593" s="7">
        <f t="shared" si="249"/>
        <v>25.700000000000003</v>
      </c>
    </row>
    <row r="1594" spans="1:22" ht="13.5" x14ac:dyDescent="0.25">
      <c r="A1594" s="3">
        <f>RSI!A1594</f>
        <v>44634</v>
      </c>
      <c r="B1594" s="2">
        <f>RSI!B1594</f>
        <v>3.14</v>
      </c>
      <c r="C1594" s="2">
        <f>RSI!I1594</f>
        <v>52.91107574889417</v>
      </c>
      <c r="D1594" s="2">
        <f>MACD!E1594</f>
        <v>2.1759173060686976E-4</v>
      </c>
      <c r="E1594" s="2">
        <f>MACD!F1594</f>
        <v>2.5922964746985056E-4</v>
      </c>
      <c r="F1594" s="2">
        <f>'Moving Avg'!D1594</f>
        <v>3.14</v>
      </c>
      <c r="G1594" s="2">
        <f>'Moving Avg'!F1594</f>
        <v>3.14</v>
      </c>
      <c r="H1594" s="2">
        <f>'Moving Avg'!G1594</f>
        <v>3.1409999999999978</v>
      </c>
      <c r="I1594" s="2">
        <f>'Moving Avg'!H1594</f>
        <v>3.1731499999999899</v>
      </c>
      <c r="J1594" s="5" t="str">
        <f>OBV!F1594</f>
        <v>NEUTRAL</v>
      </c>
      <c r="K1594" s="5" t="str">
        <f>OBV!G1594</f>
        <v>NEUTRAL</v>
      </c>
      <c r="L1594" s="5" t="str">
        <f>OBV!H1594</f>
        <v>NEUTRAL</v>
      </c>
      <c r="M1594" s="7">
        <f t="shared" si="240"/>
        <v>25</v>
      </c>
      <c r="N1594" s="7">
        <f t="shared" si="241"/>
        <v>45</v>
      </c>
      <c r="O1594" s="7">
        <f t="shared" si="242"/>
        <v>0</v>
      </c>
      <c r="P1594" s="7">
        <f t="shared" si="243"/>
        <v>33</v>
      </c>
      <c r="Q1594" s="8">
        <f t="shared" si="244"/>
        <v>29.45</v>
      </c>
      <c r="R1594" s="8">
        <f t="shared" si="245"/>
        <v>22.25</v>
      </c>
      <c r="S1594" s="8">
        <f t="shared" si="246"/>
        <v>25.35</v>
      </c>
      <c r="T1594" s="8">
        <f t="shared" si="247"/>
        <v>25.75</v>
      </c>
      <c r="U1594" s="7">
        <f t="shared" si="248"/>
        <v>25.683333333333337</v>
      </c>
      <c r="V1594" s="7">
        <f t="shared" si="249"/>
        <v>25.700000000000003</v>
      </c>
    </row>
    <row r="1595" spans="1:22" ht="13.5" x14ac:dyDescent="0.25">
      <c r="A1595" s="3">
        <f>RSI!A1595</f>
        <v>44635</v>
      </c>
      <c r="B1595" s="2">
        <f>RSI!B1595</f>
        <v>3.14</v>
      </c>
      <c r="C1595" s="2">
        <f>RSI!I1595</f>
        <v>52.911075748894163</v>
      </c>
      <c r="D1595" s="2">
        <f>MACD!E1595</f>
        <v>2.0404114085925684E-4</v>
      </c>
      <c r="E1595" s="2">
        <f>MACD!F1595</f>
        <v>2.4819194614773181E-4</v>
      </c>
      <c r="F1595" s="2">
        <f>'Moving Avg'!D1595</f>
        <v>3.14</v>
      </c>
      <c r="G1595" s="2">
        <f>'Moving Avg'!F1595</f>
        <v>3.14</v>
      </c>
      <c r="H1595" s="2">
        <f>'Moving Avg'!G1595</f>
        <v>3.1407999999999974</v>
      </c>
      <c r="I1595" s="2">
        <f>'Moving Avg'!H1595</f>
        <v>3.1721999999999895</v>
      </c>
      <c r="J1595" s="5" t="str">
        <f>OBV!F1595</f>
        <v>NEUTRAL</v>
      </c>
      <c r="K1595" s="5" t="str">
        <f>OBV!G1595</f>
        <v>NEUTRAL</v>
      </c>
      <c r="L1595" s="5" t="str">
        <f>OBV!H1595</f>
        <v>NEUTRAL</v>
      </c>
      <c r="M1595" s="7">
        <f t="shared" si="240"/>
        <v>25</v>
      </c>
      <c r="N1595" s="7">
        <f t="shared" si="241"/>
        <v>45</v>
      </c>
      <c r="O1595" s="7">
        <f t="shared" si="242"/>
        <v>0</v>
      </c>
      <c r="P1595" s="7">
        <f t="shared" si="243"/>
        <v>33</v>
      </c>
      <c r="Q1595" s="8">
        <f t="shared" si="244"/>
        <v>29.45</v>
      </c>
      <c r="R1595" s="8">
        <f t="shared" si="245"/>
        <v>22.25</v>
      </c>
      <c r="S1595" s="8">
        <f t="shared" si="246"/>
        <v>25.35</v>
      </c>
      <c r="T1595" s="8">
        <f t="shared" si="247"/>
        <v>25.75</v>
      </c>
      <c r="U1595" s="7">
        <f t="shared" si="248"/>
        <v>25.683333333333337</v>
      </c>
      <c r="V1595" s="7">
        <f t="shared" si="249"/>
        <v>25.700000000000003</v>
      </c>
    </row>
    <row r="1596" spans="1:22" ht="13.5" x14ac:dyDescent="0.25">
      <c r="A1596" s="3">
        <f>RSI!A1596</f>
        <v>44636</v>
      </c>
      <c r="B1596" s="2">
        <f>RSI!B1596</f>
        <v>3.14</v>
      </c>
      <c r="C1596" s="2">
        <f>RSI!I1596</f>
        <v>52.91107574889417</v>
      </c>
      <c r="D1596" s="2">
        <f>MACD!E1596</f>
        <v>1.9109932677352504E-4</v>
      </c>
      <c r="E1596" s="2">
        <f>MACD!F1596</f>
        <v>2.3677342227289047E-4</v>
      </c>
      <c r="F1596" s="2">
        <f>'Moving Avg'!D1596</f>
        <v>3.14</v>
      </c>
      <c r="G1596" s="2">
        <f>'Moving Avg'!F1596</f>
        <v>3.14</v>
      </c>
      <c r="H1596" s="2">
        <f>'Moving Avg'!G1596</f>
        <v>3.1405999999999978</v>
      </c>
      <c r="I1596" s="2">
        <f>'Moving Avg'!H1596</f>
        <v>3.1712499999999899</v>
      </c>
      <c r="J1596" s="5" t="str">
        <f>OBV!F1596</f>
        <v>NEUTRAL</v>
      </c>
      <c r="K1596" s="5" t="str">
        <f>OBV!G1596</f>
        <v>NEUTRAL</v>
      </c>
      <c r="L1596" s="5" t="str">
        <f>OBV!H1596</f>
        <v>NEUTRAL</v>
      </c>
      <c r="M1596" s="7">
        <f t="shared" si="240"/>
        <v>25</v>
      </c>
      <c r="N1596" s="7">
        <f t="shared" si="241"/>
        <v>45</v>
      </c>
      <c r="O1596" s="7">
        <f t="shared" si="242"/>
        <v>0</v>
      </c>
      <c r="P1596" s="7">
        <f t="shared" si="243"/>
        <v>33</v>
      </c>
      <c r="Q1596" s="8">
        <f t="shared" si="244"/>
        <v>29.45</v>
      </c>
      <c r="R1596" s="8">
        <f t="shared" si="245"/>
        <v>22.25</v>
      </c>
      <c r="S1596" s="8">
        <f t="shared" si="246"/>
        <v>25.35</v>
      </c>
      <c r="T1596" s="8">
        <f t="shared" si="247"/>
        <v>25.75</v>
      </c>
      <c r="U1596" s="7">
        <f t="shared" si="248"/>
        <v>25.683333333333337</v>
      </c>
      <c r="V1596" s="7">
        <f t="shared" si="249"/>
        <v>25.700000000000003</v>
      </c>
    </row>
    <row r="1597" spans="1:22" ht="13.5" x14ac:dyDescent="0.25">
      <c r="A1597" s="3">
        <f>RSI!A1597</f>
        <v>44637</v>
      </c>
      <c r="B1597" s="2">
        <f>RSI!B1597</f>
        <v>3.14</v>
      </c>
      <c r="C1597" s="2">
        <f>RSI!I1597</f>
        <v>52.91107574889417</v>
      </c>
      <c r="D1597" s="2">
        <f>MACD!E1597</f>
        <v>1.7878195873732849E-4</v>
      </c>
      <c r="E1597" s="2">
        <f>MACD!F1597</f>
        <v>2.2517512956577809E-4</v>
      </c>
      <c r="F1597" s="2">
        <f>'Moving Avg'!D1597</f>
        <v>3.14</v>
      </c>
      <c r="G1597" s="2">
        <f>'Moving Avg'!F1597</f>
        <v>3.14</v>
      </c>
      <c r="H1597" s="2">
        <f>'Moving Avg'!G1597</f>
        <v>3.1403999999999979</v>
      </c>
      <c r="I1597" s="2">
        <f>'Moving Avg'!H1597</f>
        <v>3.1702999999999895</v>
      </c>
      <c r="J1597" s="5" t="str">
        <f>OBV!F1597</f>
        <v>NEUTRAL</v>
      </c>
      <c r="K1597" s="5" t="str">
        <f>OBV!G1597</f>
        <v>NEUTRAL</v>
      </c>
      <c r="L1597" s="5" t="str">
        <f>OBV!H1597</f>
        <v>NEUTRAL</v>
      </c>
      <c r="M1597" s="7">
        <f t="shared" si="240"/>
        <v>25</v>
      </c>
      <c r="N1597" s="7">
        <f t="shared" si="241"/>
        <v>45</v>
      </c>
      <c r="O1597" s="7">
        <f t="shared" si="242"/>
        <v>0</v>
      </c>
      <c r="P1597" s="7">
        <f t="shared" si="243"/>
        <v>33</v>
      </c>
      <c r="Q1597" s="8">
        <f t="shared" si="244"/>
        <v>29.45</v>
      </c>
      <c r="R1597" s="8">
        <f t="shared" si="245"/>
        <v>22.25</v>
      </c>
      <c r="S1597" s="8">
        <f t="shared" si="246"/>
        <v>25.35</v>
      </c>
      <c r="T1597" s="8">
        <f t="shared" si="247"/>
        <v>25.75</v>
      </c>
      <c r="U1597" s="7">
        <f t="shared" si="248"/>
        <v>25.683333333333337</v>
      </c>
      <c r="V1597" s="7">
        <f t="shared" si="249"/>
        <v>25.700000000000003</v>
      </c>
    </row>
    <row r="1598" spans="1:22" ht="13.5" x14ac:dyDescent="0.25">
      <c r="A1598" s="3">
        <f>RSI!A1598</f>
        <v>44638</v>
      </c>
      <c r="B1598" s="2">
        <f>RSI!B1598</f>
        <v>3.14</v>
      </c>
      <c r="C1598" s="2">
        <f>RSI!I1598</f>
        <v>52.91107574889417</v>
      </c>
      <c r="D1598" s="2">
        <f>MACD!E1598</f>
        <v>1.6709419792571012E-4</v>
      </c>
      <c r="E1598" s="2">
        <f>MACD!F1598</f>
        <v>2.1355894323776451E-4</v>
      </c>
      <c r="F1598" s="2">
        <f>'Moving Avg'!D1598</f>
        <v>3.14</v>
      </c>
      <c r="G1598" s="2">
        <f>'Moving Avg'!F1598</f>
        <v>3.14</v>
      </c>
      <c r="H1598" s="2">
        <f>'Moving Avg'!G1598</f>
        <v>3.1401999999999974</v>
      </c>
      <c r="I1598" s="2">
        <f>'Moving Avg'!H1598</f>
        <v>3.169349999999989</v>
      </c>
      <c r="J1598" s="5" t="str">
        <f>OBV!F1598</f>
        <v>NEUTRAL</v>
      </c>
      <c r="K1598" s="5" t="str">
        <f>OBV!G1598</f>
        <v>NEUTRAL</v>
      </c>
      <c r="L1598" s="5" t="str">
        <f>OBV!H1598</f>
        <v>NEUTRAL</v>
      </c>
      <c r="M1598" s="7">
        <f t="shared" si="240"/>
        <v>25</v>
      </c>
      <c r="N1598" s="7">
        <f t="shared" si="241"/>
        <v>45</v>
      </c>
      <c r="O1598" s="7">
        <f t="shared" si="242"/>
        <v>0</v>
      </c>
      <c r="P1598" s="7">
        <f t="shared" si="243"/>
        <v>33</v>
      </c>
      <c r="Q1598" s="8">
        <f t="shared" si="244"/>
        <v>29.45</v>
      </c>
      <c r="R1598" s="8">
        <f t="shared" si="245"/>
        <v>22.25</v>
      </c>
      <c r="S1598" s="8">
        <f t="shared" si="246"/>
        <v>25.35</v>
      </c>
      <c r="T1598" s="8">
        <f t="shared" si="247"/>
        <v>25.75</v>
      </c>
      <c r="U1598" s="7">
        <f t="shared" si="248"/>
        <v>25.683333333333337</v>
      </c>
      <c r="V1598" s="7">
        <f t="shared" si="249"/>
        <v>25.700000000000003</v>
      </c>
    </row>
    <row r="1599" spans="1:22" ht="13.5" x14ac:dyDescent="0.25">
      <c r="A1599" s="3">
        <f>RSI!A1599</f>
        <v>44641</v>
      </c>
      <c r="B1599" s="2">
        <f>RSI!B1599</f>
        <v>3.14</v>
      </c>
      <c r="C1599" s="2">
        <f>RSI!I1599</f>
        <v>52.91107574889417</v>
      </c>
      <c r="D1599" s="2">
        <f>MACD!E1599</f>
        <v>1.5603291298305066E-4</v>
      </c>
      <c r="E1599" s="2">
        <f>MACD!F1599</f>
        <v>2.0205373718682176E-4</v>
      </c>
      <c r="F1599" s="2">
        <f>'Moving Avg'!D1599</f>
        <v>3.14</v>
      </c>
      <c r="G1599" s="2">
        <f>'Moving Avg'!F1599</f>
        <v>3.14</v>
      </c>
      <c r="H1599" s="2">
        <f>'Moving Avg'!G1599</f>
        <v>3.1399999999999979</v>
      </c>
      <c r="I1599" s="2">
        <f>'Moving Avg'!H1599</f>
        <v>3.168399999999989</v>
      </c>
      <c r="J1599" s="5" t="str">
        <f>OBV!F1599</f>
        <v>NEUTRAL</v>
      </c>
      <c r="K1599" s="5" t="str">
        <f>OBV!G1599</f>
        <v>NEUTRAL</v>
      </c>
      <c r="L1599" s="5" t="str">
        <f>OBV!H1599</f>
        <v>NEUTRAL</v>
      </c>
      <c r="M1599" s="7">
        <f t="shared" si="240"/>
        <v>25</v>
      </c>
      <c r="N1599" s="7">
        <f t="shared" si="241"/>
        <v>45</v>
      </c>
      <c r="O1599" s="7">
        <f t="shared" si="242"/>
        <v>0</v>
      </c>
      <c r="P1599" s="7">
        <f t="shared" si="243"/>
        <v>33</v>
      </c>
      <c r="Q1599" s="8">
        <f t="shared" si="244"/>
        <v>29.45</v>
      </c>
      <c r="R1599" s="8">
        <f t="shared" si="245"/>
        <v>22.25</v>
      </c>
      <c r="S1599" s="8">
        <f t="shared" si="246"/>
        <v>25.35</v>
      </c>
      <c r="T1599" s="8">
        <f t="shared" si="247"/>
        <v>25.75</v>
      </c>
      <c r="U1599" s="7">
        <f t="shared" si="248"/>
        <v>25.683333333333337</v>
      </c>
      <c r="V1599" s="7">
        <f t="shared" si="249"/>
        <v>25.700000000000003</v>
      </c>
    </row>
    <row r="1600" spans="1:22" ht="13.5" x14ac:dyDescent="0.25">
      <c r="A1600" s="3">
        <f>RSI!A1600</f>
        <v>44642</v>
      </c>
      <c r="B1600" s="2">
        <f>RSI!B1600</f>
        <v>3.14</v>
      </c>
      <c r="C1600" s="2">
        <f>RSI!I1600</f>
        <v>52.91107574889417</v>
      </c>
      <c r="D1600" s="2">
        <f>MACD!E1600</f>
        <v>1.4558851124135685E-4</v>
      </c>
      <c r="E1600" s="2">
        <f>MACD!F1600</f>
        <v>1.9076069199772881E-4</v>
      </c>
      <c r="F1600" s="2">
        <f>'Moving Avg'!D1600</f>
        <v>3.14</v>
      </c>
      <c r="G1600" s="2">
        <f>'Moving Avg'!F1600</f>
        <v>3.14</v>
      </c>
      <c r="H1600" s="2">
        <f>'Moving Avg'!G1600</f>
        <v>3.1399999999999979</v>
      </c>
      <c r="I1600" s="2">
        <f>'Moving Avg'!H1600</f>
        <v>3.1674499999999886</v>
      </c>
      <c r="J1600" s="5" t="str">
        <f>OBV!F1600</f>
        <v>NEUTRAL</v>
      </c>
      <c r="K1600" s="5" t="str">
        <f>OBV!G1600</f>
        <v>NEUTRAL</v>
      </c>
      <c r="L1600" s="5" t="str">
        <f>OBV!H1600</f>
        <v>NEUTRAL</v>
      </c>
      <c r="M1600" s="7">
        <f t="shared" si="240"/>
        <v>25</v>
      </c>
      <c r="N1600" s="7">
        <f t="shared" si="241"/>
        <v>45</v>
      </c>
      <c r="O1600" s="7">
        <f t="shared" si="242"/>
        <v>0</v>
      </c>
      <c r="P1600" s="7">
        <f t="shared" si="243"/>
        <v>33</v>
      </c>
      <c r="Q1600" s="8">
        <f t="shared" si="244"/>
        <v>29.45</v>
      </c>
      <c r="R1600" s="8">
        <f t="shared" si="245"/>
        <v>22.25</v>
      </c>
      <c r="S1600" s="8">
        <f t="shared" si="246"/>
        <v>25.35</v>
      </c>
      <c r="T1600" s="8">
        <f t="shared" si="247"/>
        <v>25.75</v>
      </c>
      <c r="U1600" s="7">
        <f t="shared" si="248"/>
        <v>25.683333333333337</v>
      </c>
      <c r="V1600" s="7">
        <f t="shared" si="249"/>
        <v>25.700000000000003</v>
      </c>
    </row>
    <row r="1601" spans="1:22" ht="13.5" x14ac:dyDescent="0.25">
      <c r="A1601" s="3">
        <f>RSI!A1601</f>
        <v>44643</v>
      </c>
      <c r="B1601" s="2">
        <f>RSI!B1601</f>
        <v>3.14</v>
      </c>
      <c r="C1601" s="2">
        <f>RSI!I1601</f>
        <v>52.91107574889417</v>
      </c>
      <c r="D1601" s="2">
        <f>MACD!E1601</f>
        <v>1.35746447071039E-4</v>
      </c>
      <c r="E1601" s="2">
        <f>MACD!F1601</f>
        <v>1.7975784301239086E-4</v>
      </c>
      <c r="F1601" s="2">
        <f>'Moving Avg'!D1601</f>
        <v>3.14</v>
      </c>
      <c r="G1601" s="2">
        <f>'Moving Avg'!F1601</f>
        <v>3.14</v>
      </c>
      <c r="H1601" s="2">
        <f>'Moving Avg'!G1601</f>
        <v>3.1399999999999979</v>
      </c>
      <c r="I1601" s="2">
        <f>'Moving Avg'!H1601</f>
        <v>3.166499999999989</v>
      </c>
      <c r="J1601" s="5" t="str">
        <f>OBV!F1601</f>
        <v>NEUTRAL</v>
      </c>
      <c r="K1601" s="5" t="str">
        <f>OBV!G1601</f>
        <v>NEUTRAL</v>
      </c>
      <c r="L1601" s="5" t="str">
        <f>OBV!H1601</f>
        <v>NEUTRAL</v>
      </c>
      <c r="M1601" s="7">
        <f t="shared" si="240"/>
        <v>25</v>
      </c>
      <c r="N1601" s="7">
        <f t="shared" si="241"/>
        <v>45</v>
      </c>
      <c r="O1601" s="7">
        <f t="shared" si="242"/>
        <v>0</v>
      </c>
      <c r="P1601" s="7">
        <f t="shared" si="243"/>
        <v>33</v>
      </c>
      <c r="Q1601" s="8">
        <f t="shared" si="244"/>
        <v>29.45</v>
      </c>
      <c r="R1601" s="8">
        <f t="shared" si="245"/>
        <v>22.25</v>
      </c>
      <c r="S1601" s="8">
        <f t="shared" si="246"/>
        <v>25.35</v>
      </c>
      <c r="T1601" s="8">
        <f t="shared" si="247"/>
        <v>25.75</v>
      </c>
      <c r="U1601" s="7">
        <f t="shared" si="248"/>
        <v>25.683333333333337</v>
      </c>
      <c r="V1601" s="7">
        <f t="shared" si="249"/>
        <v>25.700000000000003</v>
      </c>
    </row>
    <row r="1602" spans="1:22" ht="13.5" x14ac:dyDescent="0.25">
      <c r="A1602" s="3">
        <f>RSI!A1602</f>
        <v>44644</v>
      </c>
      <c r="B1602" s="2">
        <f>RSI!B1602</f>
        <v>3.14</v>
      </c>
      <c r="C1602" s="2">
        <f>RSI!I1602</f>
        <v>52.911075748894163</v>
      </c>
      <c r="D1602" s="2">
        <f>MACD!E1602</f>
        <v>1.2648846007623504E-4</v>
      </c>
      <c r="E1602" s="2">
        <f>MACD!F1602</f>
        <v>1.6910396642515972E-4</v>
      </c>
      <c r="F1602" s="2">
        <f>'Moving Avg'!D1602</f>
        <v>3.14</v>
      </c>
      <c r="G1602" s="2">
        <f>'Moving Avg'!F1602</f>
        <v>3.14</v>
      </c>
      <c r="H1602" s="2">
        <f>'Moving Avg'!G1602</f>
        <v>3.1399999999999979</v>
      </c>
      <c r="I1602" s="2">
        <f>'Moving Avg'!H1602</f>
        <v>3.1655499999999894</v>
      </c>
      <c r="J1602" s="5" t="str">
        <f>OBV!F1602</f>
        <v>NEUTRAL</v>
      </c>
      <c r="K1602" s="5" t="str">
        <f>OBV!G1602</f>
        <v>NEUTRAL</v>
      </c>
      <c r="L1602" s="5" t="str">
        <f>OBV!H1602</f>
        <v>NEUTRAL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45</v>
      </c>
      <c r="O1602" s="7">
        <f t="shared" ref="O1602:O1665" si="252">IF(F1602-I1602&gt;10,100,IF(F1602-I1602&gt;5,75, IF(F1602-I1602&gt;0,50,0)))</f>
        <v>0</v>
      </c>
      <c r="P1602" s="7">
        <f t="shared" ref="P1602:P1665" si="253">IF(L1602="confirmed bullish", 34, IF(L1602="bullish divergence",17, 0))+IF(J1602="bullish",33,IF(J1602="bearish",0,16.5))+IF(K1602="strong",33,IF(K1602="weak",0,16.5))</f>
        <v>33</v>
      </c>
      <c r="Q1602" s="8">
        <f t="shared" si="244"/>
        <v>29.45</v>
      </c>
      <c r="R1602" s="8">
        <f t="shared" si="245"/>
        <v>22.25</v>
      </c>
      <c r="S1602" s="8">
        <f t="shared" si="246"/>
        <v>25.35</v>
      </c>
      <c r="T1602" s="8">
        <f t="shared" si="247"/>
        <v>25.75</v>
      </c>
      <c r="U1602" s="7">
        <f t="shared" si="248"/>
        <v>25.683333333333337</v>
      </c>
      <c r="V1602" s="7">
        <f t="shared" si="249"/>
        <v>25.700000000000003</v>
      </c>
    </row>
    <row r="1603" spans="1:22" ht="13.5" x14ac:dyDescent="0.25">
      <c r="A1603" s="3">
        <f>RSI!A1603</f>
        <v>44645</v>
      </c>
      <c r="B1603" s="2">
        <f>RSI!B1603</f>
        <v>3.14</v>
      </c>
      <c r="C1603" s="2">
        <f>RSI!I1603</f>
        <v>52.911075748894163</v>
      </c>
      <c r="D1603" s="2">
        <f>MACD!E1603</f>
        <v>1.1779358752939117E-4</v>
      </c>
      <c r="E1603" s="2">
        <f>MACD!F1603</f>
        <v>1.5884189064600604E-4</v>
      </c>
      <c r="F1603" s="2">
        <f>'Moving Avg'!D1603</f>
        <v>3.14</v>
      </c>
      <c r="G1603" s="2">
        <f>'Moving Avg'!F1603</f>
        <v>3.14</v>
      </c>
      <c r="H1603" s="2">
        <f>'Moving Avg'!G1603</f>
        <v>3.1399999999999979</v>
      </c>
      <c r="I1603" s="2">
        <f>'Moving Avg'!H1603</f>
        <v>3.164599999999989</v>
      </c>
      <c r="J1603" s="5" t="str">
        <f>OBV!F1603</f>
        <v>NEUTRAL</v>
      </c>
      <c r="K1603" s="5" t="str">
        <f>OBV!G1603</f>
        <v>NEUTRAL</v>
      </c>
      <c r="L1603" s="5" t="str">
        <f>OBV!H1603</f>
        <v>NEUTRAL</v>
      </c>
      <c r="M1603" s="7">
        <f t="shared" si="250"/>
        <v>25</v>
      </c>
      <c r="N1603" s="7">
        <f t="shared" si="251"/>
        <v>45</v>
      </c>
      <c r="O1603" s="7">
        <f t="shared" si="252"/>
        <v>0</v>
      </c>
      <c r="P1603" s="7">
        <f t="shared" si="253"/>
        <v>33</v>
      </c>
      <c r="Q1603" s="8">
        <f t="shared" ref="Q1603:Q1666" si="254">0.35*M1603+N1603*0.35+O1603*0.15+P1603*0.15</f>
        <v>29.45</v>
      </c>
      <c r="R1603" s="8">
        <f t="shared" ref="R1603:R1666" si="255">M1603*0.2+N1603*0.2+O1603*0.35+P1603*0.25</f>
        <v>22.25</v>
      </c>
      <c r="S1603" s="8">
        <f t="shared" ref="S1603:S1666" si="256">M1603*0.15+N1603*0.15+O1603*0.25+P1603*0.45</f>
        <v>25.35</v>
      </c>
      <c r="T1603" s="8">
        <f t="shared" ref="T1603:T1666" si="257">0.25*SUM(M1603:P1603)</f>
        <v>25.75</v>
      </c>
      <c r="U1603" s="7">
        <f t="shared" ref="U1603:U1666" si="258">SUM(Q1603:S1603)/3</f>
        <v>25.683333333333337</v>
      </c>
      <c r="V1603" s="7">
        <f t="shared" ref="V1603:V1666" si="259">SUM(Q1603:T1603)/4</f>
        <v>25.700000000000003</v>
      </c>
    </row>
    <row r="1604" spans="1:22" ht="13.5" x14ac:dyDescent="0.25">
      <c r="A1604" s="3">
        <f>RSI!A1604</f>
        <v>44648</v>
      </c>
      <c r="B1604" s="2">
        <f>RSI!B1604</f>
        <v>3.14</v>
      </c>
      <c r="C1604" s="2">
        <f>RSI!I1604</f>
        <v>52.911075748894163</v>
      </c>
      <c r="D1604" s="2">
        <f>MACD!E1604</f>
        <v>1.0963898838278752E-4</v>
      </c>
      <c r="E1604" s="2">
        <f>MACD!F1604</f>
        <v>1.4900131019336232E-4</v>
      </c>
      <c r="F1604" s="2">
        <f>'Moving Avg'!D1604</f>
        <v>3.14</v>
      </c>
      <c r="G1604" s="2">
        <f>'Moving Avg'!F1604</f>
        <v>3.14</v>
      </c>
      <c r="H1604" s="2">
        <f>'Moving Avg'!G1604</f>
        <v>3.1399999999999979</v>
      </c>
      <c r="I1604" s="2">
        <f>'Moving Avg'!H1604</f>
        <v>3.1636499999999894</v>
      </c>
      <c r="J1604" s="5" t="str">
        <f>OBV!F1604</f>
        <v>NEUTRAL</v>
      </c>
      <c r="K1604" s="5" t="str">
        <f>OBV!G1604</f>
        <v>NEUTRAL</v>
      </c>
      <c r="L1604" s="5" t="str">
        <f>OBV!H1604</f>
        <v>NEUTRAL</v>
      </c>
      <c r="M1604" s="7">
        <f t="shared" si="250"/>
        <v>25</v>
      </c>
      <c r="N1604" s="7">
        <f t="shared" si="251"/>
        <v>45</v>
      </c>
      <c r="O1604" s="7">
        <f t="shared" si="252"/>
        <v>0</v>
      </c>
      <c r="P1604" s="7">
        <f t="shared" si="253"/>
        <v>33</v>
      </c>
      <c r="Q1604" s="8">
        <f t="shared" si="254"/>
        <v>29.45</v>
      </c>
      <c r="R1604" s="8">
        <f t="shared" si="255"/>
        <v>22.25</v>
      </c>
      <c r="S1604" s="8">
        <f t="shared" si="256"/>
        <v>25.35</v>
      </c>
      <c r="T1604" s="8">
        <f t="shared" si="257"/>
        <v>25.75</v>
      </c>
      <c r="U1604" s="7">
        <f t="shared" si="258"/>
        <v>25.683333333333337</v>
      </c>
      <c r="V1604" s="7">
        <f t="shared" si="259"/>
        <v>25.700000000000003</v>
      </c>
    </row>
    <row r="1605" spans="1:22" ht="13.5" x14ac:dyDescent="0.25">
      <c r="A1605" s="3">
        <f>RSI!A1605</f>
        <v>44649</v>
      </c>
      <c r="B1605" s="2">
        <f>RSI!B1605</f>
        <v>3.14</v>
      </c>
      <c r="C1605" s="2">
        <f>RSI!I1605</f>
        <v>52.91107574889417</v>
      </c>
      <c r="D1605" s="2">
        <f>MACD!E1605</f>
        <v>1.020006102665505E-4</v>
      </c>
      <c r="E1605" s="2">
        <f>MACD!F1605</f>
        <v>1.3960117020799995E-4</v>
      </c>
      <c r="F1605" s="2">
        <f>'Moving Avg'!D1605</f>
        <v>3.14</v>
      </c>
      <c r="G1605" s="2">
        <f>'Moving Avg'!F1605</f>
        <v>3.14</v>
      </c>
      <c r="H1605" s="2">
        <f>'Moving Avg'!G1605</f>
        <v>3.1399999999999979</v>
      </c>
      <c r="I1605" s="2">
        <f>'Moving Avg'!H1605</f>
        <v>3.1626999999999894</v>
      </c>
      <c r="J1605" s="5" t="str">
        <f>OBV!F1605</f>
        <v>NEUTRAL</v>
      </c>
      <c r="K1605" s="5" t="str">
        <f>OBV!G1605</f>
        <v>NEUTRAL</v>
      </c>
      <c r="L1605" s="5" t="str">
        <f>OBV!H1605</f>
        <v>NEUTRAL</v>
      </c>
      <c r="M1605" s="7">
        <f t="shared" si="250"/>
        <v>25</v>
      </c>
      <c r="N1605" s="7">
        <f t="shared" si="251"/>
        <v>45</v>
      </c>
      <c r="O1605" s="7">
        <f t="shared" si="252"/>
        <v>0</v>
      </c>
      <c r="P1605" s="7">
        <f t="shared" si="253"/>
        <v>33</v>
      </c>
      <c r="Q1605" s="8">
        <f t="shared" si="254"/>
        <v>29.45</v>
      </c>
      <c r="R1605" s="8">
        <f t="shared" si="255"/>
        <v>22.25</v>
      </c>
      <c r="S1605" s="8">
        <f t="shared" si="256"/>
        <v>25.35</v>
      </c>
      <c r="T1605" s="8">
        <f t="shared" si="257"/>
        <v>25.75</v>
      </c>
      <c r="U1605" s="7">
        <f t="shared" si="258"/>
        <v>25.683333333333337</v>
      </c>
      <c r="V1605" s="7">
        <f t="shared" si="259"/>
        <v>25.700000000000003</v>
      </c>
    </row>
    <row r="1606" spans="1:22" ht="13.5" x14ac:dyDescent="0.25">
      <c r="A1606" s="3">
        <f>RSI!A1606</f>
        <v>44650</v>
      </c>
      <c r="B1606" s="2">
        <f>RSI!B1606</f>
        <v>3.14</v>
      </c>
      <c r="C1606" s="2">
        <f>RSI!I1606</f>
        <v>52.91107574889417</v>
      </c>
      <c r="D1606" s="2">
        <f>MACD!E1606</f>
        <v>9.4853725870258643E-5</v>
      </c>
      <c r="E1606" s="2">
        <f>MACD!F1606</f>
        <v>1.3065168134045169E-4</v>
      </c>
      <c r="F1606" s="2">
        <f>'Moving Avg'!D1606</f>
        <v>3.14</v>
      </c>
      <c r="G1606" s="2">
        <f>'Moving Avg'!F1606</f>
        <v>3.14</v>
      </c>
      <c r="H1606" s="2">
        <f>'Moving Avg'!G1606</f>
        <v>3.1399999999999979</v>
      </c>
      <c r="I1606" s="2">
        <f>'Moving Avg'!H1606</f>
        <v>3.1617499999999894</v>
      </c>
      <c r="J1606" s="5" t="str">
        <f>OBV!F1606</f>
        <v>NEUTRAL</v>
      </c>
      <c r="K1606" s="5" t="str">
        <f>OBV!G1606</f>
        <v>NEUTRAL</v>
      </c>
      <c r="L1606" s="5" t="str">
        <f>OBV!H1606</f>
        <v>NEUTRAL</v>
      </c>
      <c r="M1606" s="7">
        <f t="shared" si="250"/>
        <v>25</v>
      </c>
      <c r="N1606" s="7">
        <f t="shared" si="251"/>
        <v>45</v>
      </c>
      <c r="O1606" s="7">
        <f t="shared" si="252"/>
        <v>0</v>
      </c>
      <c r="P1606" s="7">
        <f t="shared" si="253"/>
        <v>33</v>
      </c>
      <c r="Q1606" s="8">
        <f t="shared" si="254"/>
        <v>29.45</v>
      </c>
      <c r="R1606" s="8">
        <f t="shared" si="255"/>
        <v>22.25</v>
      </c>
      <c r="S1606" s="8">
        <f t="shared" si="256"/>
        <v>25.35</v>
      </c>
      <c r="T1606" s="8">
        <f t="shared" si="257"/>
        <v>25.75</v>
      </c>
      <c r="U1606" s="7">
        <f t="shared" si="258"/>
        <v>25.683333333333337</v>
      </c>
      <c r="V1606" s="7">
        <f t="shared" si="259"/>
        <v>25.700000000000003</v>
      </c>
    </row>
    <row r="1607" spans="1:22" ht="13.5" x14ac:dyDescent="0.25">
      <c r="A1607" s="3">
        <f>RSI!A1607</f>
        <v>44651</v>
      </c>
      <c r="B1607" s="2">
        <f>RSI!B1607</f>
        <v>3.14</v>
      </c>
      <c r="C1607" s="2">
        <f>RSI!I1607</f>
        <v>52.911075748894163</v>
      </c>
      <c r="D1607" s="2">
        <f>MACD!E1607</f>
        <v>8.8173360877075169E-5</v>
      </c>
      <c r="E1607" s="2">
        <f>MACD!F1607</f>
        <v>1.221560172477764E-4</v>
      </c>
      <c r="F1607" s="2">
        <f>'Moving Avg'!D1607</f>
        <v>3.14</v>
      </c>
      <c r="G1607" s="2">
        <f>'Moving Avg'!F1607</f>
        <v>3.14</v>
      </c>
      <c r="H1607" s="2">
        <f>'Moving Avg'!G1607</f>
        <v>3.1399999999999979</v>
      </c>
      <c r="I1607" s="2">
        <f>'Moving Avg'!H1607</f>
        <v>3.1607999999999894</v>
      </c>
      <c r="J1607" s="5" t="str">
        <f>OBV!F1607</f>
        <v>NEUTRAL</v>
      </c>
      <c r="K1607" s="5" t="str">
        <f>OBV!G1607</f>
        <v>NEUTRAL</v>
      </c>
      <c r="L1607" s="5" t="str">
        <f>OBV!H1607</f>
        <v>NEUTRAL</v>
      </c>
      <c r="M1607" s="7">
        <f t="shared" si="250"/>
        <v>25</v>
      </c>
      <c r="N1607" s="7">
        <f t="shared" si="251"/>
        <v>45</v>
      </c>
      <c r="O1607" s="7">
        <f t="shared" si="252"/>
        <v>0</v>
      </c>
      <c r="P1607" s="7">
        <f t="shared" si="253"/>
        <v>33</v>
      </c>
      <c r="Q1607" s="8">
        <f t="shared" si="254"/>
        <v>29.45</v>
      </c>
      <c r="R1607" s="8">
        <f t="shared" si="255"/>
        <v>22.25</v>
      </c>
      <c r="S1607" s="8">
        <f t="shared" si="256"/>
        <v>25.35</v>
      </c>
      <c r="T1607" s="8">
        <f t="shared" si="257"/>
        <v>25.75</v>
      </c>
      <c r="U1607" s="7">
        <f t="shared" si="258"/>
        <v>25.683333333333337</v>
      </c>
      <c r="V1607" s="7">
        <f t="shared" si="259"/>
        <v>25.700000000000003</v>
      </c>
    </row>
    <row r="1608" spans="1:22" ht="13.5" x14ac:dyDescent="0.25">
      <c r="A1608" s="3">
        <f>RSI!A1608</f>
        <v>44652</v>
      </c>
      <c r="B1608" s="2">
        <f>RSI!B1608</f>
        <v>3.14</v>
      </c>
      <c r="C1608" s="2">
        <f>RSI!I1608</f>
        <v>52.911075748894163</v>
      </c>
      <c r="D1608" s="2">
        <f>MACD!E1608</f>
        <v>8.1934632055080669E-5</v>
      </c>
      <c r="E1608" s="2">
        <f>MACD!F1608</f>
        <v>1.1411174020923727E-4</v>
      </c>
      <c r="F1608" s="2">
        <f>'Moving Avg'!D1608</f>
        <v>3.14</v>
      </c>
      <c r="G1608" s="2">
        <f>'Moving Avg'!F1608</f>
        <v>3.14</v>
      </c>
      <c r="H1608" s="2">
        <f>'Moving Avg'!G1608</f>
        <v>3.1399999999999979</v>
      </c>
      <c r="I1608" s="2">
        <f>'Moving Avg'!H1608</f>
        <v>3.1598499999999894</v>
      </c>
      <c r="J1608" s="5" t="str">
        <f>OBV!F1608</f>
        <v>NEUTRAL</v>
      </c>
      <c r="K1608" s="5" t="str">
        <f>OBV!G1608</f>
        <v>NEUTRAL</v>
      </c>
      <c r="L1608" s="5" t="str">
        <f>OBV!H1608</f>
        <v>NEUTRAL</v>
      </c>
      <c r="M1608" s="7">
        <f t="shared" si="250"/>
        <v>25</v>
      </c>
      <c r="N1608" s="7">
        <f t="shared" si="251"/>
        <v>45</v>
      </c>
      <c r="O1608" s="7">
        <f t="shared" si="252"/>
        <v>0</v>
      </c>
      <c r="P1608" s="7">
        <f t="shared" si="253"/>
        <v>33</v>
      </c>
      <c r="Q1608" s="8">
        <f t="shared" si="254"/>
        <v>29.45</v>
      </c>
      <c r="R1608" s="8">
        <f t="shared" si="255"/>
        <v>22.25</v>
      </c>
      <c r="S1608" s="8">
        <f t="shared" si="256"/>
        <v>25.35</v>
      </c>
      <c r="T1608" s="8">
        <f t="shared" si="257"/>
        <v>25.75</v>
      </c>
      <c r="U1608" s="7">
        <f t="shared" si="258"/>
        <v>25.683333333333337</v>
      </c>
      <c r="V1608" s="7">
        <f t="shared" si="259"/>
        <v>25.700000000000003</v>
      </c>
    </row>
    <row r="1609" spans="1:22" ht="13.5" x14ac:dyDescent="0.25">
      <c r="A1609" s="3">
        <f>RSI!A1609</f>
        <v>44655</v>
      </c>
      <c r="B1609" s="2">
        <f>RSI!B1609</f>
        <v>3.14</v>
      </c>
      <c r="C1609" s="2">
        <f>RSI!I1609</f>
        <v>52.911075748894163</v>
      </c>
      <c r="D1609" s="2">
        <f>MACD!E1609</f>
        <v>7.6113011102663108E-5</v>
      </c>
      <c r="E1609" s="2">
        <f>MACD!F1609</f>
        <v>1.0651199438792244E-4</v>
      </c>
      <c r="F1609" s="2">
        <f>'Moving Avg'!D1609</f>
        <v>3.14</v>
      </c>
      <c r="G1609" s="2">
        <f>'Moving Avg'!F1609</f>
        <v>3.14</v>
      </c>
      <c r="H1609" s="2">
        <f>'Moving Avg'!G1609</f>
        <v>3.1399999999999979</v>
      </c>
      <c r="I1609" s="2">
        <f>'Moving Avg'!H1609</f>
        <v>3.1588999999999898</v>
      </c>
      <c r="J1609" s="5" t="str">
        <f>OBV!F1609</f>
        <v>NEUTRAL</v>
      </c>
      <c r="K1609" s="5" t="str">
        <f>OBV!G1609</f>
        <v>NEUTRAL</v>
      </c>
      <c r="L1609" s="5" t="str">
        <f>OBV!H1609</f>
        <v>NEUTRAL</v>
      </c>
      <c r="M1609" s="7">
        <f t="shared" si="250"/>
        <v>25</v>
      </c>
      <c r="N1609" s="7">
        <f t="shared" si="251"/>
        <v>45</v>
      </c>
      <c r="O1609" s="7">
        <f t="shared" si="252"/>
        <v>0</v>
      </c>
      <c r="P1609" s="7">
        <f t="shared" si="253"/>
        <v>33</v>
      </c>
      <c r="Q1609" s="8">
        <f t="shared" si="254"/>
        <v>29.45</v>
      </c>
      <c r="R1609" s="8">
        <f t="shared" si="255"/>
        <v>22.25</v>
      </c>
      <c r="S1609" s="8">
        <f t="shared" si="256"/>
        <v>25.35</v>
      </c>
      <c r="T1609" s="8">
        <f t="shared" si="257"/>
        <v>25.75</v>
      </c>
      <c r="U1609" s="7">
        <f t="shared" si="258"/>
        <v>25.683333333333337</v>
      </c>
      <c r="V1609" s="7">
        <f t="shared" si="259"/>
        <v>25.700000000000003</v>
      </c>
    </row>
    <row r="1610" spans="1:22" ht="13.5" x14ac:dyDescent="0.25">
      <c r="A1610" s="3">
        <f>RSI!A1610</f>
        <v>44656</v>
      </c>
      <c r="B1610" s="2">
        <f>RSI!B1610</f>
        <v>3.14</v>
      </c>
      <c r="C1610" s="2">
        <f>RSI!I1610</f>
        <v>52.911075748894156</v>
      </c>
      <c r="D1610" s="2">
        <f>MACD!E1610</f>
        <v>7.0684527324171853E-5</v>
      </c>
      <c r="E1610" s="2">
        <f>MACD!F1610</f>
        <v>9.9346500975172337E-5</v>
      </c>
      <c r="F1610" s="2">
        <f>'Moving Avg'!D1610</f>
        <v>3.14</v>
      </c>
      <c r="G1610" s="2">
        <f>'Moving Avg'!F1610</f>
        <v>3.14</v>
      </c>
      <c r="H1610" s="2">
        <f>'Moving Avg'!G1610</f>
        <v>3.1399999999999979</v>
      </c>
      <c r="I1610" s="2">
        <f>'Moving Avg'!H1610</f>
        <v>3.1579499999999894</v>
      </c>
      <c r="J1610" s="5" t="str">
        <f>OBV!F1610</f>
        <v>NEUTRAL</v>
      </c>
      <c r="K1610" s="5" t="str">
        <f>OBV!G1610</f>
        <v>NEUTRAL</v>
      </c>
      <c r="L1610" s="5" t="str">
        <f>OBV!H1610</f>
        <v>NEUTRAL</v>
      </c>
      <c r="M1610" s="7">
        <f t="shared" si="250"/>
        <v>25</v>
      </c>
      <c r="N1610" s="7">
        <f t="shared" si="251"/>
        <v>45</v>
      </c>
      <c r="O1610" s="7">
        <f t="shared" si="252"/>
        <v>0</v>
      </c>
      <c r="P1610" s="7">
        <f t="shared" si="253"/>
        <v>33</v>
      </c>
      <c r="Q1610" s="8">
        <f t="shared" si="254"/>
        <v>29.45</v>
      </c>
      <c r="R1610" s="8">
        <f t="shared" si="255"/>
        <v>22.25</v>
      </c>
      <c r="S1610" s="8">
        <f t="shared" si="256"/>
        <v>25.35</v>
      </c>
      <c r="T1610" s="8">
        <f t="shared" si="257"/>
        <v>25.75</v>
      </c>
      <c r="U1610" s="7">
        <f t="shared" si="258"/>
        <v>25.683333333333337</v>
      </c>
      <c r="V1610" s="7">
        <f t="shared" si="259"/>
        <v>25.700000000000003</v>
      </c>
    </row>
    <row r="1611" spans="1:22" ht="13.5" x14ac:dyDescent="0.25">
      <c r="A1611" s="3">
        <f>RSI!A1611</f>
        <v>44657</v>
      </c>
      <c r="B1611" s="2">
        <f>RSI!B1611</f>
        <v>3.14</v>
      </c>
      <c r="C1611" s="2">
        <f>RSI!I1611</f>
        <v>52.911075748894156</v>
      </c>
      <c r="D1611" s="2">
        <f>MACD!E1611</f>
        <v>6.5625920063983045E-5</v>
      </c>
      <c r="E1611" s="2">
        <f>MACD!F1611</f>
        <v>9.2602384792934487E-5</v>
      </c>
      <c r="F1611" s="2">
        <f>'Moving Avg'!D1611</f>
        <v>3.14</v>
      </c>
      <c r="G1611" s="2">
        <f>'Moving Avg'!F1611</f>
        <v>3.14</v>
      </c>
      <c r="H1611" s="2">
        <f>'Moving Avg'!G1611</f>
        <v>3.1399999999999979</v>
      </c>
      <c r="I1611" s="2">
        <f>'Moving Avg'!H1611</f>
        <v>3.1569999999999898</v>
      </c>
      <c r="J1611" s="5" t="str">
        <f>OBV!F1611</f>
        <v>NEUTRAL</v>
      </c>
      <c r="K1611" s="5" t="str">
        <f>OBV!G1611</f>
        <v>NEUTRAL</v>
      </c>
      <c r="L1611" s="5" t="str">
        <f>OBV!H1611</f>
        <v>NEUTRAL</v>
      </c>
      <c r="M1611" s="7">
        <f t="shared" si="250"/>
        <v>25</v>
      </c>
      <c r="N1611" s="7">
        <f t="shared" si="251"/>
        <v>45</v>
      </c>
      <c r="O1611" s="7">
        <f t="shared" si="252"/>
        <v>0</v>
      </c>
      <c r="P1611" s="7">
        <f t="shared" si="253"/>
        <v>33</v>
      </c>
      <c r="Q1611" s="8">
        <f t="shared" si="254"/>
        <v>29.45</v>
      </c>
      <c r="R1611" s="8">
        <f t="shared" si="255"/>
        <v>22.25</v>
      </c>
      <c r="S1611" s="8">
        <f t="shared" si="256"/>
        <v>25.35</v>
      </c>
      <c r="T1611" s="8">
        <f t="shared" si="257"/>
        <v>25.75</v>
      </c>
      <c r="U1611" s="7">
        <f t="shared" si="258"/>
        <v>25.683333333333337</v>
      </c>
      <c r="V1611" s="7">
        <f t="shared" si="259"/>
        <v>25.700000000000003</v>
      </c>
    </row>
    <row r="1612" spans="1:22" ht="13.5" x14ac:dyDescent="0.25">
      <c r="A1612" s="3">
        <f>RSI!A1612</f>
        <v>44658</v>
      </c>
      <c r="B1612" s="2">
        <f>RSI!B1612</f>
        <v>3.14</v>
      </c>
      <c r="C1612" s="2">
        <f>RSI!I1612</f>
        <v>52.911075748894163</v>
      </c>
      <c r="D1612" s="2">
        <f>MACD!E1612</f>
        <v>6.0914750044105404E-5</v>
      </c>
      <c r="E1612" s="2">
        <f>MACD!F1612</f>
        <v>8.6264857843168678E-5</v>
      </c>
      <c r="F1612" s="2">
        <f>'Moving Avg'!D1612</f>
        <v>3.14</v>
      </c>
      <c r="G1612" s="2">
        <f>'Moving Avg'!F1612</f>
        <v>3.14</v>
      </c>
      <c r="H1612" s="2">
        <f>'Moving Avg'!G1612</f>
        <v>3.1399999999999979</v>
      </c>
      <c r="I1612" s="2">
        <f>'Moving Avg'!H1612</f>
        <v>3.1560499999999894</v>
      </c>
      <c r="J1612" s="5" t="str">
        <f>OBV!F1612</f>
        <v>NEUTRAL</v>
      </c>
      <c r="K1612" s="5" t="str">
        <f>OBV!G1612</f>
        <v>NEUTRAL</v>
      </c>
      <c r="L1612" s="5" t="str">
        <f>OBV!H1612</f>
        <v>NEUTRAL</v>
      </c>
      <c r="M1612" s="7">
        <f t="shared" si="250"/>
        <v>25</v>
      </c>
      <c r="N1612" s="7">
        <f t="shared" si="251"/>
        <v>45</v>
      </c>
      <c r="O1612" s="7">
        <f t="shared" si="252"/>
        <v>0</v>
      </c>
      <c r="P1612" s="7">
        <f t="shared" si="253"/>
        <v>33</v>
      </c>
      <c r="Q1612" s="8">
        <f t="shared" si="254"/>
        <v>29.45</v>
      </c>
      <c r="R1612" s="8">
        <f t="shared" si="255"/>
        <v>22.25</v>
      </c>
      <c r="S1612" s="8">
        <f t="shared" si="256"/>
        <v>25.35</v>
      </c>
      <c r="T1612" s="8">
        <f t="shared" si="257"/>
        <v>25.75</v>
      </c>
      <c r="U1612" s="7">
        <f t="shared" si="258"/>
        <v>25.683333333333337</v>
      </c>
      <c r="V1612" s="7">
        <f t="shared" si="259"/>
        <v>25.700000000000003</v>
      </c>
    </row>
    <row r="1613" spans="1:22" ht="13.5" x14ac:dyDescent="0.25">
      <c r="A1613" s="3">
        <f>RSI!A1613</f>
        <v>44659</v>
      </c>
      <c r="B1613" s="2">
        <f>RSI!B1613</f>
        <v>3.14</v>
      </c>
      <c r="C1613" s="2">
        <f>RSI!I1613</f>
        <v>52.91107574889417</v>
      </c>
      <c r="D1613" s="2">
        <f>MACD!E1613</f>
        <v>5.6529477236111347E-5</v>
      </c>
      <c r="E1613" s="2">
        <f>MACD!F1613</f>
        <v>8.0317781721757215E-5</v>
      </c>
      <c r="F1613" s="2">
        <f>'Moving Avg'!D1613</f>
        <v>3.14</v>
      </c>
      <c r="G1613" s="2">
        <f>'Moving Avg'!F1613</f>
        <v>3.14</v>
      </c>
      <c r="H1613" s="2">
        <f>'Moving Avg'!G1613</f>
        <v>3.1399999999999979</v>
      </c>
      <c r="I1613" s="2">
        <f>'Moving Avg'!H1613</f>
        <v>3.1550999999999898</v>
      </c>
      <c r="J1613" s="5" t="str">
        <f>OBV!F1613</f>
        <v>NEUTRAL</v>
      </c>
      <c r="K1613" s="5" t="str">
        <f>OBV!G1613</f>
        <v>NEUTRAL</v>
      </c>
      <c r="L1613" s="5" t="str">
        <f>OBV!H1613</f>
        <v>NEUTRAL</v>
      </c>
      <c r="M1613" s="7">
        <f t="shared" si="250"/>
        <v>25</v>
      </c>
      <c r="N1613" s="7">
        <f t="shared" si="251"/>
        <v>45</v>
      </c>
      <c r="O1613" s="7">
        <f t="shared" si="252"/>
        <v>0</v>
      </c>
      <c r="P1613" s="7">
        <f t="shared" si="253"/>
        <v>33</v>
      </c>
      <c r="Q1613" s="8">
        <f t="shared" si="254"/>
        <v>29.45</v>
      </c>
      <c r="R1613" s="8">
        <f t="shared" si="255"/>
        <v>22.25</v>
      </c>
      <c r="S1613" s="8">
        <f t="shared" si="256"/>
        <v>25.35</v>
      </c>
      <c r="T1613" s="8">
        <f t="shared" si="257"/>
        <v>25.75</v>
      </c>
      <c r="U1613" s="7">
        <f t="shared" si="258"/>
        <v>25.683333333333337</v>
      </c>
      <c r="V1613" s="7">
        <f t="shared" si="259"/>
        <v>25.700000000000003</v>
      </c>
    </row>
    <row r="1614" spans="1:22" ht="13.5" x14ac:dyDescent="0.25">
      <c r="A1614" s="3">
        <f>RSI!A1614</f>
        <v>44662</v>
      </c>
      <c r="B1614" s="2">
        <f>RSI!B1614</f>
        <v>3.14</v>
      </c>
      <c r="C1614" s="2">
        <f>RSI!I1614</f>
        <v>52.91107574889417</v>
      </c>
      <c r="D1614" s="2">
        <f>MACD!E1614</f>
        <v>5.2449511620089595E-5</v>
      </c>
      <c r="E1614" s="2">
        <f>MACD!F1614</f>
        <v>7.4744127701423696E-5</v>
      </c>
      <c r="F1614" s="2">
        <f>'Moving Avg'!D1614</f>
        <v>3.14</v>
      </c>
      <c r="G1614" s="2">
        <f>'Moving Avg'!F1614</f>
        <v>3.14</v>
      </c>
      <c r="H1614" s="2">
        <f>'Moving Avg'!G1614</f>
        <v>3.1399999999999979</v>
      </c>
      <c r="I1614" s="2">
        <f>'Moving Avg'!H1614</f>
        <v>3.1541499999999898</v>
      </c>
      <c r="J1614" s="5" t="str">
        <f>OBV!F1614</f>
        <v>NEUTRAL</v>
      </c>
      <c r="K1614" s="5" t="str">
        <f>OBV!G1614</f>
        <v>NEUTRAL</v>
      </c>
      <c r="L1614" s="5" t="str">
        <f>OBV!H1614</f>
        <v>NEUTRAL</v>
      </c>
      <c r="M1614" s="7">
        <f t="shared" si="250"/>
        <v>25</v>
      </c>
      <c r="N1614" s="7">
        <f t="shared" si="251"/>
        <v>45</v>
      </c>
      <c r="O1614" s="7">
        <f t="shared" si="252"/>
        <v>0</v>
      </c>
      <c r="P1614" s="7">
        <f t="shared" si="253"/>
        <v>33</v>
      </c>
      <c r="Q1614" s="8">
        <f t="shared" si="254"/>
        <v>29.45</v>
      </c>
      <c r="R1614" s="8">
        <f t="shared" si="255"/>
        <v>22.25</v>
      </c>
      <c r="S1614" s="8">
        <f t="shared" si="256"/>
        <v>25.35</v>
      </c>
      <c r="T1614" s="8">
        <f t="shared" si="257"/>
        <v>25.75</v>
      </c>
      <c r="U1614" s="7">
        <f t="shared" si="258"/>
        <v>25.683333333333337</v>
      </c>
      <c r="V1614" s="7">
        <f t="shared" si="259"/>
        <v>25.700000000000003</v>
      </c>
    </row>
    <row r="1615" spans="1:22" ht="13.5" x14ac:dyDescent="0.25">
      <c r="A1615" s="3">
        <f>RSI!A1615</f>
        <v>44663</v>
      </c>
      <c r="B1615" s="2">
        <f>RSI!B1615</f>
        <v>3.14</v>
      </c>
      <c r="C1615" s="2">
        <f>RSI!I1615</f>
        <v>52.91107574889417</v>
      </c>
      <c r="D1615" s="2">
        <f>MACD!E1615</f>
        <v>4.8655242130379861E-5</v>
      </c>
      <c r="E1615" s="2">
        <f>MACD!F1615</f>
        <v>6.9526350587214924E-5</v>
      </c>
      <c r="F1615" s="2">
        <f>'Moving Avg'!D1615</f>
        <v>3.14</v>
      </c>
      <c r="G1615" s="2">
        <f>'Moving Avg'!F1615</f>
        <v>3.14</v>
      </c>
      <c r="H1615" s="2">
        <f>'Moving Avg'!G1615</f>
        <v>3.1399999999999979</v>
      </c>
      <c r="I1615" s="2">
        <f>'Moving Avg'!H1615</f>
        <v>3.1531999999999898</v>
      </c>
      <c r="J1615" s="5" t="str">
        <f>OBV!F1615</f>
        <v>NEUTRAL</v>
      </c>
      <c r="K1615" s="5" t="str">
        <f>OBV!G1615</f>
        <v>NEUTRAL</v>
      </c>
      <c r="L1615" s="5" t="str">
        <f>OBV!H1615</f>
        <v>NEUTRAL</v>
      </c>
      <c r="M1615" s="7">
        <f t="shared" si="250"/>
        <v>25</v>
      </c>
      <c r="N1615" s="7">
        <f t="shared" si="251"/>
        <v>45</v>
      </c>
      <c r="O1615" s="7">
        <f t="shared" si="252"/>
        <v>0</v>
      </c>
      <c r="P1615" s="7">
        <f t="shared" si="253"/>
        <v>33</v>
      </c>
      <c r="Q1615" s="8">
        <f t="shared" si="254"/>
        <v>29.45</v>
      </c>
      <c r="R1615" s="8">
        <f t="shared" si="255"/>
        <v>22.25</v>
      </c>
      <c r="S1615" s="8">
        <f t="shared" si="256"/>
        <v>25.35</v>
      </c>
      <c r="T1615" s="8">
        <f t="shared" si="257"/>
        <v>25.75</v>
      </c>
      <c r="U1615" s="7">
        <f t="shared" si="258"/>
        <v>25.683333333333337</v>
      </c>
      <c r="V1615" s="7">
        <f t="shared" si="259"/>
        <v>25.700000000000003</v>
      </c>
    </row>
    <row r="1616" spans="1:22" ht="13.5" x14ac:dyDescent="0.25">
      <c r="A1616" s="3">
        <f>RSI!A1616</f>
        <v>44664</v>
      </c>
      <c r="B1616" s="2">
        <f>RSI!B1616</f>
        <v>3</v>
      </c>
      <c r="C1616" s="2">
        <f>RSI!I1616</f>
        <v>0.36959266116275558</v>
      </c>
      <c r="D1616" s="2">
        <f>MACD!E1616</f>
        <v>1.0415498418546054E-2</v>
      </c>
      <c r="E1616" s="2">
        <f>MACD!F1616</f>
        <v>2.1387207641789829E-3</v>
      </c>
      <c r="F1616" s="2">
        <f>'Moving Avg'!D1616</f>
        <v>3.1120000000000001</v>
      </c>
      <c r="G1616" s="2">
        <f>'Moving Avg'!F1616</f>
        <v>3.133</v>
      </c>
      <c r="H1616" s="2">
        <f>'Moving Avg'!G1616</f>
        <v>3.1371999999999982</v>
      </c>
      <c r="I1616" s="2">
        <f>'Moving Avg'!H1616</f>
        <v>3.1515499999999901</v>
      </c>
      <c r="J1616" s="5" t="str">
        <f>OBV!F1616</f>
        <v>NEUTRAL</v>
      </c>
      <c r="K1616" s="5" t="str">
        <f>OBV!G1616</f>
        <v>NEUTRAL</v>
      </c>
      <c r="L1616" s="5" t="str">
        <f>OBV!H1616</f>
        <v>NEUTRAL</v>
      </c>
      <c r="M1616" s="7">
        <f t="shared" si="250"/>
        <v>50</v>
      </c>
      <c r="N1616" s="7">
        <f t="shared" si="251"/>
        <v>0</v>
      </c>
      <c r="O1616" s="7">
        <f t="shared" si="252"/>
        <v>0</v>
      </c>
      <c r="P1616" s="7">
        <f t="shared" si="253"/>
        <v>33</v>
      </c>
      <c r="Q1616" s="8">
        <f t="shared" si="254"/>
        <v>22.45</v>
      </c>
      <c r="R1616" s="8">
        <f t="shared" si="255"/>
        <v>18.25</v>
      </c>
      <c r="S1616" s="8">
        <f t="shared" si="256"/>
        <v>22.35</v>
      </c>
      <c r="T1616" s="8">
        <f t="shared" si="257"/>
        <v>20.75</v>
      </c>
      <c r="U1616" s="7">
        <f t="shared" si="258"/>
        <v>21.016666666666669</v>
      </c>
      <c r="V1616" s="7">
        <f t="shared" si="259"/>
        <v>20.950000000000003</v>
      </c>
    </row>
    <row r="1617" spans="1:22" ht="13.5" x14ac:dyDescent="0.25">
      <c r="A1617" s="3">
        <f>RSI!A1617</f>
        <v>44665</v>
      </c>
      <c r="B1617" s="2">
        <f>RSI!B1617</f>
        <v>2.87</v>
      </c>
      <c r="C1617" s="2">
        <f>RSI!I1617</f>
        <v>0.18544400919958548</v>
      </c>
      <c r="D1617" s="2">
        <f>MACD!E1617</f>
        <v>2.9644045084757042E-2</v>
      </c>
      <c r="E1617" s="2">
        <f>MACD!F1617</f>
        <v>7.6397856282945957E-3</v>
      </c>
      <c r="F1617" s="2">
        <f>'Moving Avg'!D1617</f>
        <v>3.0579999999999998</v>
      </c>
      <c r="G1617" s="2">
        <f>'Moving Avg'!F1617</f>
        <v>3.1194999999999999</v>
      </c>
      <c r="H1617" s="2">
        <f>'Moving Avg'!G1617</f>
        <v>3.1317999999999984</v>
      </c>
      <c r="I1617" s="2">
        <f>'Moving Avg'!H1617</f>
        <v>3.1492499999999906</v>
      </c>
      <c r="J1617" s="5" t="str">
        <f>OBV!F1617</f>
        <v>NEUTRAL</v>
      </c>
      <c r="K1617" s="5" t="str">
        <f>OBV!G1617</f>
        <v>NEUTRAL</v>
      </c>
      <c r="L1617" s="5" t="str">
        <f>OBV!H1617</f>
        <v>NEUTRAL</v>
      </c>
      <c r="M1617" s="7">
        <f t="shared" si="250"/>
        <v>50</v>
      </c>
      <c r="N1617" s="7">
        <f t="shared" si="251"/>
        <v>0</v>
      </c>
      <c r="O1617" s="7">
        <f t="shared" si="252"/>
        <v>0</v>
      </c>
      <c r="P1617" s="7">
        <f t="shared" si="253"/>
        <v>33</v>
      </c>
      <c r="Q1617" s="8">
        <f t="shared" si="254"/>
        <v>22.45</v>
      </c>
      <c r="R1617" s="8">
        <f t="shared" si="255"/>
        <v>18.25</v>
      </c>
      <c r="S1617" s="8">
        <f t="shared" si="256"/>
        <v>22.35</v>
      </c>
      <c r="T1617" s="8">
        <f t="shared" si="257"/>
        <v>20.75</v>
      </c>
      <c r="U1617" s="7">
        <f t="shared" si="258"/>
        <v>21.016666666666669</v>
      </c>
      <c r="V1617" s="7">
        <f t="shared" si="259"/>
        <v>20.950000000000003</v>
      </c>
    </row>
    <row r="1618" spans="1:22" ht="13.5" x14ac:dyDescent="0.25">
      <c r="A1618" s="3">
        <f>RSI!A1618</f>
        <v>44666</v>
      </c>
      <c r="B1618" s="2">
        <f>RSI!B1618</f>
        <v>2.75</v>
      </c>
      <c r="C1618" s="2">
        <f>RSI!I1618</f>
        <v>0.12401798061385705</v>
      </c>
      <c r="D1618" s="2">
        <f>MACD!E1618</f>
        <v>5.6337133839369891E-2</v>
      </c>
      <c r="E1618" s="2">
        <f>MACD!F1618</f>
        <v>1.7379255270509656E-2</v>
      </c>
      <c r="F1618" s="2">
        <f>'Moving Avg'!D1618</f>
        <v>2.9800000000000004</v>
      </c>
      <c r="G1618" s="2">
        <f>'Moving Avg'!F1618</f>
        <v>3.1</v>
      </c>
      <c r="H1618" s="2">
        <f>'Moving Avg'!G1618</f>
        <v>3.1239999999999988</v>
      </c>
      <c r="I1618" s="2">
        <f>'Moving Avg'!H1618</f>
        <v>3.1463499999999902</v>
      </c>
      <c r="J1618" s="5" t="str">
        <f>OBV!F1618</f>
        <v>NEUTRAL</v>
      </c>
      <c r="K1618" s="5" t="str">
        <f>OBV!G1618</f>
        <v>NEUTRAL</v>
      </c>
      <c r="L1618" s="5" t="str">
        <f>OBV!H1618</f>
        <v>NEUTRAL</v>
      </c>
      <c r="M1618" s="7">
        <f t="shared" si="250"/>
        <v>50</v>
      </c>
      <c r="N1618" s="7">
        <f t="shared" si="251"/>
        <v>0</v>
      </c>
      <c r="O1618" s="7">
        <f t="shared" si="252"/>
        <v>0</v>
      </c>
      <c r="P1618" s="7">
        <f t="shared" si="253"/>
        <v>33</v>
      </c>
      <c r="Q1618" s="8">
        <f t="shared" si="254"/>
        <v>22.45</v>
      </c>
      <c r="R1618" s="8">
        <f t="shared" si="255"/>
        <v>18.25</v>
      </c>
      <c r="S1618" s="8">
        <f t="shared" si="256"/>
        <v>22.35</v>
      </c>
      <c r="T1618" s="8">
        <f t="shared" si="257"/>
        <v>20.75</v>
      </c>
      <c r="U1618" s="7">
        <f t="shared" si="258"/>
        <v>21.016666666666669</v>
      </c>
      <c r="V1618" s="7">
        <f t="shared" si="259"/>
        <v>20.950000000000003</v>
      </c>
    </row>
    <row r="1619" spans="1:22" ht="13.5" x14ac:dyDescent="0.25">
      <c r="A1619" s="3">
        <f>RSI!A1619</f>
        <v>44669</v>
      </c>
      <c r="B1619" s="2">
        <f>RSI!B1619</f>
        <v>2.75</v>
      </c>
      <c r="C1619" s="2">
        <f>RSI!I1619</f>
        <v>0.12401798061385705</v>
      </c>
      <c r="D1619" s="2">
        <f>MACD!E1619</f>
        <v>8.1052948289970672E-2</v>
      </c>
      <c r="E1619" s="2">
        <f>MACD!F1619</f>
        <v>3.0113993874401862E-2</v>
      </c>
      <c r="F1619" s="2">
        <f>'Moving Avg'!D1619</f>
        <v>2.9020000000000001</v>
      </c>
      <c r="G1619" s="2">
        <f>'Moving Avg'!F1619</f>
        <v>3.0804999999999998</v>
      </c>
      <c r="H1619" s="2">
        <f>'Moving Avg'!G1619</f>
        <v>3.1161999999999987</v>
      </c>
      <c r="I1619" s="2">
        <f>'Moving Avg'!H1619</f>
        <v>3.1434499999999908</v>
      </c>
      <c r="J1619" s="5" t="str">
        <f>OBV!F1619</f>
        <v>NEUTRAL</v>
      </c>
      <c r="K1619" s="5" t="str">
        <f>OBV!G1619</f>
        <v>NEUTRAL</v>
      </c>
      <c r="L1619" s="5" t="str">
        <f>OBV!H1619</f>
        <v>NEUTRAL</v>
      </c>
      <c r="M1619" s="7">
        <f t="shared" si="250"/>
        <v>50</v>
      </c>
      <c r="N1619" s="7">
        <f t="shared" si="251"/>
        <v>0</v>
      </c>
      <c r="O1619" s="7">
        <f t="shared" si="252"/>
        <v>0</v>
      </c>
      <c r="P1619" s="7">
        <f t="shared" si="253"/>
        <v>33</v>
      </c>
      <c r="Q1619" s="8">
        <f t="shared" si="254"/>
        <v>22.45</v>
      </c>
      <c r="R1619" s="8">
        <f t="shared" si="255"/>
        <v>18.25</v>
      </c>
      <c r="S1619" s="8">
        <f t="shared" si="256"/>
        <v>22.35</v>
      </c>
      <c r="T1619" s="8">
        <f t="shared" si="257"/>
        <v>20.75</v>
      </c>
      <c r="U1619" s="7">
        <f t="shared" si="258"/>
        <v>21.016666666666669</v>
      </c>
      <c r="V1619" s="7">
        <f t="shared" si="259"/>
        <v>20.950000000000003</v>
      </c>
    </row>
    <row r="1620" spans="1:22" ht="13.5" x14ac:dyDescent="0.25">
      <c r="A1620" s="3">
        <f>RSI!A1620</f>
        <v>44670</v>
      </c>
      <c r="B1620" s="2">
        <f>RSI!B1620</f>
        <v>2.75</v>
      </c>
      <c r="C1620" s="2">
        <f>RSI!I1620</f>
        <v>0.12401798061385705</v>
      </c>
      <c r="D1620" s="2">
        <f>MACD!E1620</f>
        <v>0.10393795450294929</v>
      </c>
      <c r="E1620" s="2">
        <f>MACD!F1620</f>
        <v>4.4878786000111352E-2</v>
      </c>
      <c r="F1620" s="2">
        <f>'Moving Avg'!D1620</f>
        <v>2.8240000000000003</v>
      </c>
      <c r="G1620" s="2">
        <f>'Moving Avg'!F1620</f>
        <v>3.0609999999999999</v>
      </c>
      <c r="H1620" s="2">
        <f>'Moving Avg'!G1620</f>
        <v>3.1083999999999992</v>
      </c>
      <c r="I1620" s="2">
        <f>'Moving Avg'!H1620</f>
        <v>3.1409999999999911</v>
      </c>
      <c r="J1620" s="5" t="str">
        <f>OBV!F1620</f>
        <v>NEUTRAL</v>
      </c>
      <c r="K1620" s="5" t="str">
        <f>OBV!G1620</f>
        <v>NEUTRAL</v>
      </c>
      <c r="L1620" s="5" t="str">
        <f>OBV!H1620</f>
        <v>NEUTRAL</v>
      </c>
      <c r="M1620" s="7">
        <f t="shared" si="250"/>
        <v>50</v>
      </c>
      <c r="N1620" s="7">
        <f t="shared" si="251"/>
        <v>0</v>
      </c>
      <c r="O1620" s="7">
        <f t="shared" si="252"/>
        <v>0</v>
      </c>
      <c r="P1620" s="7">
        <f t="shared" si="253"/>
        <v>33</v>
      </c>
      <c r="Q1620" s="8">
        <f t="shared" si="254"/>
        <v>22.45</v>
      </c>
      <c r="R1620" s="8">
        <f t="shared" si="255"/>
        <v>18.25</v>
      </c>
      <c r="S1620" s="8">
        <f t="shared" si="256"/>
        <v>22.35</v>
      </c>
      <c r="T1620" s="8">
        <f t="shared" si="257"/>
        <v>20.75</v>
      </c>
      <c r="U1620" s="7">
        <f t="shared" si="258"/>
        <v>21.016666666666669</v>
      </c>
      <c r="V1620" s="7">
        <f t="shared" si="259"/>
        <v>20.950000000000003</v>
      </c>
    </row>
    <row r="1621" spans="1:22" ht="13.5" x14ac:dyDescent="0.25">
      <c r="A1621" s="3">
        <f>RSI!A1621</f>
        <v>44671</v>
      </c>
      <c r="B1621" s="2">
        <f>RSI!B1621</f>
        <v>2.75</v>
      </c>
      <c r="C1621" s="2">
        <f>RSI!I1621</f>
        <v>0.12401798061385705</v>
      </c>
      <c r="D1621" s="2">
        <f>MACD!E1621</f>
        <v>0.12512776900596156</v>
      </c>
      <c r="E1621" s="2">
        <f>MACD!F1621</f>
        <v>6.0928582601281395E-2</v>
      </c>
      <c r="F1621" s="2">
        <f>'Moving Avg'!D1621</f>
        <v>2.774</v>
      </c>
      <c r="G1621" s="2">
        <f>'Moving Avg'!F1621</f>
        <v>3.0415000000000001</v>
      </c>
      <c r="H1621" s="2">
        <f>'Moving Avg'!G1621</f>
        <v>3.1005999999999996</v>
      </c>
      <c r="I1621" s="2">
        <f>'Moving Avg'!H1621</f>
        <v>3.1385499999999911</v>
      </c>
      <c r="J1621" s="5" t="str">
        <f>OBV!F1621</f>
        <v>NEUTRAL</v>
      </c>
      <c r="K1621" s="5" t="str">
        <f>OBV!G1621</f>
        <v>NEUTRAL</v>
      </c>
      <c r="L1621" s="5" t="str">
        <f>OBV!H1621</f>
        <v>NEUTRAL</v>
      </c>
      <c r="M1621" s="7">
        <f t="shared" si="250"/>
        <v>50</v>
      </c>
      <c r="N1621" s="7">
        <f t="shared" si="251"/>
        <v>0</v>
      </c>
      <c r="O1621" s="7">
        <f t="shared" si="252"/>
        <v>0</v>
      </c>
      <c r="P1621" s="7">
        <f t="shared" si="253"/>
        <v>33</v>
      </c>
      <c r="Q1621" s="8">
        <f t="shared" si="254"/>
        <v>22.45</v>
      </c>
      <c r="R1621" s="8">
        <f t="shared" si="255"/>
        <v>18.25</v>
      </c>
      <c r="S1621" s="8">
        <f t="shared" si="256"/>
        <v>22.35</v>
      </c>
      <c r="T1621" s="8">
        <f t="shared" si="257"/>
        <v>20.75</v>
      </c>
      <c r="U1621" s="7">
        <f t="shared" si="258"/>
        <v>21.016666666666669</v>
      </c>
      <c r="V1621" s="7">
        <f t="shared" si="259"/>
        <v>20.950000000000003</v>
      </c>
    </row>
    <row r="1622" spans="1:22" ht="13.5" x14ac:dyDescent="0.25">
      <c r="A1622" s="3">
        <f>RSI!A1622</f>
        <v>44672</v>
      </c>
      <c r="B1622" s="2">
        <f>RSI!B1622</f>
        <v>2.87</v>
      </c>
      <c r="C1622" s="2">
        <f>RSI!I1622</f>
        <v>30.907084557940848</v>
      </c>
      <c r="D1622" s="2">
        <f>MACD!E1622</f>
        <v>0.13585907359942162</v>
      </c>
      <c r="E1622" s="2">
        <f>MACD!F1622</f>
        <v>7.5914680800909448E-2</v>
      </c>
      <c r="F1622" s="2">
        <f>'Moving Avg'!D1622</f>
        <v>2.774</v>
      </c>
      <c r="G1622" s="2">
        <f>'Moving Avg'!F1622</f>
        <v>3.0279999999999996</v>
      </c>
      <c r="H1622" s="2">
        <f>'Moving Avg'!G1622</f>
        <v>3.0951999999999997</v>
      </c>
      <c r="I1622" s="2">
        <f>'Moving Avg'!H1622</f>
        <v>3.1371499999999912</v>
      </c>
      <c r="J1622" s="5" t="str">
        <f>OBV!F1622</f>
        <v>NEUTRAL</v>
      </c>
      <c r="K1622" s="5" t="str">
        <f>OBV!G1622</f>
        <v>NEUTRAL</v>
      </c>
      <c r="L1622" s="5" t="str">
        <f>OBV!H1622</f>
        <v>NEUTRAL</v>
      </c>
      <c r="M1622" s="7">
        <f t="shared" si="250"/>
        <v>25</v>
      </c>
      <c r="N1622" s="7">
        <f t="shared" si="251"/>
        <v>0</v>
      </c>
      <c r="O1622" s="7">
        <f t="shared" si="252"/>
        <v>0</v>
      </c>
      <c r="P1622" s="7">
        <f t="shared" si="253"/>
        <v>33</v>
      </c>
      <c r="Q1622" s="8">
        <f t="shared" si="254"/>
        <v>13.7</v>
      </c>
      <c r="R1622" s="8">
        <f t="shared" si="255"/>
        <v>13.25</v>
      </c>
      <c r="S1622" s="8">
        <f t="shared" si="256"/>
        <v>18.600000000000001</v>
      </c>
      <c r="T1622" s="8">
        <f t="shared" si="257"/>
        <v>14.5</v>
      </c>
      <c r="U1622" s="7">
        <f t="shared" si="258"/>
        <v>15.183333333333332</v>
      </c>
      <c r="V1622" s="7">
        <f t="shared" si="259"/>
        <v>15.012499999999999</v>
      </c>
    </row>
    <row r="1623" spans="1:22" ht="13.5" x14ac:dyDescent="0.25">
      <c r="A1623" s="3">
        <f>RSI!A1623</f>
        <v>44673</v>
      </c>
      <c r="B1623" s="2">
        <f>RSI!B1623</f>
        <v>2.99</v>
      </c>
      <c r="C1623" s="2">
        <f>RSI!I1623</f>
        <v>48.125388198560906</v>
      </c>
      <c r="D1623" s="2">
        <f>MACD!E1623</f>
        <v>0.13690657351054325</v>
      </c>
      <c r="E1623" s="2">
        <f>MACD!F1623</f>
        <v>8.8113059342836211E-2</v>
      </c>
      <c r="F1623" s="2">
        <f>'Moving Avg'!D1623</f>
        <v>2.8220000000000001</v>
      </c>
      <c r="G1623" s="2">
        <f>'Moving Avg'!F1623</f>
        <v>3.0204999999999997</v>
      </c>
      <c r="H1623" s="2">
        <f>'Moving Avg'!G1623</f>
        <v>3.0922000000000001</v>
      </c>
      <c r="I1623" s="2">
        <f>'Moving Avg'!H1623</f>
        <v>3.1363499999999913</v>
      </c>
      <c r="J1623" s="5" t="str">
        <f>OBV!F1623</f>
        <v>NEUTRAL</v>
      </c>
      <c r="K1623" s="5" t="str">
        <f>OBV!G1623</f>
        <v>NEUTRAL</v>
      </c>
      <c r="L1623" s="5" t="str">
        <f>OBV!H1623</f>
        <v>NEUTRAL</v>
      </c>
      <c r="M1623" s="7">
        <f t="shared" si="250"/>
        <v>25</v>
      </c>
      <c r="N1623" s="7">
        <f t="shared" si="251"/>
        <v>0</v>
      </c>
      <c r="O1623" s="7">
        <f t="shared" si="252"/>
        <v>0</v>
      </c>
      <c r="P1623" s="7">
        <f t="shared" si="253"/>
        <v>33</v>
      </c>
      <c r="Q1623" s="8">
        <f t="shared" si="254"/>
        <v>13.7</v>
      </c>
      <c r="R1623" s="8">
        <f t="shared" si="255"/>
        <v>13.25</v>
      </c>
      <c r="S1623" s="8">
        <f t="shared" si="256"/>
        <v>18.600000000000001</v>
      </c>
      <c r="T1623" s="8">
        <f t="shared" si="257"/>
        <v>14.5</v>
      </c>
      <c r="U1623" s="7">
        <f t="shared" si="258"/>
        <v>15.183333333333332</v>
      </c>
      <c r="V1623" s="7">
        <f t="shared" si="259"/>
        <v>15.012499999999999</v>
      </c>
    </row>
    <row r="1624" spans="1:22" ht="13.5" x14ac:dyDescent="0.25">
      <c r="A1624" s="3">
        <f>RSI!A1624</f>
        <v>44676</v>
      </c>
      <c r="B1624" s="2">
        <f>RSI!B1624</f>
        <v>3.1</v>
      </c>
      <c r="C1624" s="2">
        <f>RSI!I1624</f>
        <v>58.36742324475761</v>
      </c>
      <c r="D1624" s="2">
        <f>MACD!E1624</f>
        <v>0.12972832901343923</v>
      </c>
      <c r="E1624" s="2">
        <f>MACD!F1624</f>
        <v>9.6436113276956809E-2</v>
      </c>
      <c r="F1624" s="2">
        <f>'Moving Avg'!D1624</f>
        <v>2.8920000000000003</v>
      </c>
      <c r="G1624" s="2">
        <f>'Moving Avg'!F1624</f>
        <v>3.0185</v>
      </c>
      <c r="H1624" s="2">
        <f>'Moving Avg'!G1624</f>
        <v>3.0914000000000006</v>
      </c>
      <c r="I1624" s="2">
        <f>'Moving Avg'!H1624</f>
        <v>3.1360999999999923</v>
      </c>
      <c r="J1624" s="5" t="str">
        <f>OBV!F1624</f>
        <v>BULLISH</v>
      </c>
      <c r="K1624" s="5" t="str">
        <f>OBV!G1624</f>
        <v>NEUTRAL</v>
      </c>
      <c r="L1624" s="5" t="str">
        <f>OBV!H1624</f>
        <v>CONFIRMED BULLISH</v>
      </c>
      <c r="M1624" s="7">
        <f t="shared" si="250"/>
        <v>25</v>
      </c>
      <c r="N1624" s="7">
        <f t="shared" si="251"/>
        <v>0</v>
      </c>
      <c r="O1624" s="7">
        <f t="shared" si="252"/>
        <v>0</v>
      </c>
      <c r="P1624" s="7">
        <f t="shared" si="253"/>
        <v>83.5</v>
      </c>
      <c r="Q1624" s="8">
        <f t="shared" si="254"/>
        <v>21.274999999999999</v>
      </c>
      <c r="R1624" s="8">
        <f t="shared" si="255"/>
        <v>25.875</v>
      </c>
      <c r="S1624" s="8">
        <f t="shared" si="256"/>
        <v>41.325000000000003</v>
      </c>
      <c r="T1624" s="8">
        <f t="shared" si="257"/>
        <v>27.125</v>
      </c>
      <c r="U1624" s="7">
        <f t="shared" si="258"/>
        <v>29.491666666666664</v>
      </c>
      <c r="V1624" s="7">
        <f t="shared" si="259"/>
        <v>28.9</v>
      </c>
    </row>
    <row r="1625" spans="1:22" ht="13.5" x14ac:dyDescent="0.25">
      <c r="A1625" s="3">
        <f>RSI!A1625</f>
        <v>44677</v>
      </c>
      <c r="B1625" s="2">
        <f>RSI!B1625</f>
        <v>2.98</v>
      </c>
      <c r="C1625" s="2">
        <f>RSI!I1625</f>
        <v>47.377867196006648</v>
      </c>
      <c r="D1625" s="2">
        <f>MACD!E1625</f>
        <v>0.13197069211099643</v>
      </c>
      <c r="E1625" s="2">
        <f>MACD!F1625</f>
        <v>0.10354302904376474</v>
      </c>
      <c r="F1625" s="2">
        <f>'Moving Avg'!D1625</f>
        <v>2.9379999999999997</v>
      </c>
      <c r="G1625" s="2">
        <f>'Moving Avg'!F1625</f>
        <v>3.0105</v>
      </c>
      <c r="H1625" s="2">
        <f>'Moving Avg'!G1625</f>
        <v>3.0882000000000005</v>
      </c>
      <c r="I1625" s="2">
        <f>'Moving Avg'!H1625</f>
        <v>3.1352499999999925</v>
      </c>
      <c r="J1625" s="5" t="str">
        <f>OBV!F1625</f>
        <v>BEARISH</v>
      </c>
      <c r="K1625" s="5" t="str">
        <f>OBV!G1625</f>
        <v>NEUTRAL</v>
      </c>
      <c r="L1625" s="5" t="str">
        <f>OBV!H1625</f>
        <v>BEARISH DIVERGENCE</v>
      </c>
      <c r="M1625" s="7">
        <f t="shared" si="250"/>
        <v>25</v>
      </c>
      <c r="N1625" s="7">
        <f t="shared" si="251"/>
        <v>0</v>
      </c>
      <c r="O1625" s="7">
        <f t="shared" si="252"/>
        <v>0</v>
      </c>
      <c r="P1625" s="7">
        <f t="shared" si="253"/>
        <v>16.5</v>
      </c>
      <c r="Q1625" s="8">
        <f t="shared" si="254"/>
        <v>11.225</v>
      </c>
      <c r="R1625" s="8">
        <f t="shared" si="255"/>
        <v>9.125</v>
      </c>
      <c r="S1625" s="8">
        <f t="shared" si="256"/>
        <v>11.175000000000001</v>
      </c>
      <c r="T1625" s="8">
        <f t="shared" si="257"/>
        <v>10.375</v>
      </c>
      <c r="U1625" s="7">
        <f t="shared" si="258"/>
        <v>10.508333333333335</v>
      </c>
      <c r="V1625" s="7">
        <f t="shared" si="259"/>
        <v>10.475000000000001</v>
      </c>
    </row>
    <row r="1626" spans="1:22" ht="13.5" x14ac:dyDescent="0.25">
      <c r="A1626" s="3">
        <f>RSI!A1626</f>
        <v>44678</v>
      </c>
      <c r="B1626" s="2">
        <f>RSI!B1626</f>
        <v>2.85</v>
      </c>
      <c r="C1626" s="2">
        <f>RSI!I1626</f>
        <v>38.845055471749198</v>
      </c>
      <c r="D1626" s="2">
        <f>MACD!E1626</f>
        <v>0.12213811969898591</v>
      </c>
      <c r="E1626" s="2">
        <f>MACD!F1626</f>
        <v>0.10726204717480897</v>
      </c>
      <c r="F1626" s="2">
        <f>'Moving Avg'!D1626</f>
        <v>2.9580000000000002</v>
      </c>
      <c r="G1626" s="2">
        <f>'Moving Avg'!F1626</f>
        <v>2.996</v>
      </c>
      <c r="H1626" s="2">
        <f>'Moving Avg'!G1626</f>
        <v>3.0824000000000003</v>
      </c>
      <c r="I1626" s="2">
        <f>'Moving Avg'!H1626</f>
        <v>3.1337499999999925</v>
      </c>
      <c r="J1626" s="5" t="str">
        <f>OBV!F1626</f>
        <v>BEARISH</v>
      </c>
      <c r="K1626" s="5" t="str">
        <f>OBV!G1626</f>
        <v>NEUTRAL</v>
      </c>
      <c r="L1626" s="5" t="str">
        <f>OBV!H1626</f>
        <v>BEARISH DIVERGENCE</v>
      </c>
      <c r="M1626" s="7">
        <f t="shared" si="250"/>
        <v>25</v>
      </c>
      <c r="N1626" s="7">
        <f t="shared" si="251"/>
        <v>0</v>
      </c>
      <c r="O1626" s="7">
        <f t="shared" si="252"/>
        <v>0</v>
      </c>
      <c r="P1626" s="7">
        <f t="shared" si="253"/>
        <v>16.5</v>
      </c>
      <c r="Q1626" s="8">
        <f t="shared" si="254"/>
        <v>11.225</v>
      </c>
      <c r="R1626" s="8">
        <f t="shared" si="255"/>
        <v>9.125</v>
      </c>
      <c r="S1626" s="8">
        <f t="shared" si="256"/>
        <v>11.175000000000001</v>
      </c>
      <c r="T1626" s="8">
        <f t="shared" si="257"/>
        <v>10.375</v>
      </c>
      <c r="U1626" s="7">
        <f t="shared" si="258"/>
        <v>10.508333333333335</v>
      </c>
      <c r="V1626" s="7">
        <f t="shared" si="259"/>
        <v>10.475000000000001</v>
      </c>
    </row>
    <row r="1627" spans="1:22" ht="13.5" x14ac:dyDescent="0.25">
      <c r="A1627" s="3">
        <f>RSI!A1627</f>
        <v>44679</v>
      </c>
      <c r="B1627" s="2">
        <f>RSI!B1627</f>
        <v>2.73</v>
      </c>
      <c r="C1627" s="2">
        <f>RSI!I1627</f>
        <v>32.946467157946856</v>
      </c>
      <c r="D1627" s="2">
        <f>MACD!E1627</f>
        <v>0.10364094051921713</v>
      </c>
      <c r="E1627" s="2">
        <f>MACD!F1627</f>
        <v>0.10653782584369061</v>
      </c>
      <c r="F1627" s="2">
        <f>'Moving Avg'!D1627</f>
        <v>2.93</v>
      </c>
      <c r="G1627" s="2">
        <f>'Moving Avg'!F1627</f>
        <v>2.9754999999999998</v>
      </c>
      <c r="H1627" s="2">
        <f>'Moving Avg'!G1627</f>
        <v>3.0741999999999994</v>
      </c>
      <c r="I1627" s="2">
        <f>'Moving Avg'!H1627</f>
        <v>3.1316499999999929</v>
      </c>
      <c r="J1627" s="5" t="str">
        <f>OBV!F1627</f>
        <v>BEARISH</v>
      </c>
      <c r="K1627" s="5" t="str">
        <f>OBV!G1627</f>
        <v>NEUTRAL</v>
      </c>
      <c r="L1627" s="5" t="str">
        <f>OBV!H1627</f>
        <v>CONFIRMED BEARISH</v>
      </c>
      <c r="M1627" s="7">
        <f t="shared" si="250"/>
        <v>25</v>
      </c>
      <c r="N1627" s="7">
        <f t="shared" si="251"/>
        <v>45</v>
      </c>
      <c r="O1627" s="7">
        <f t="shared" si="252"/>
        <v>0</v>
      </c>
      <c r="P1627" s="7">
        <f t="shared" si="253"/>
        <v>16.5</v>
      </c>
      <c r="Q1627" s="8">
        <f t="shared" si="254"/>
        <v>26.975000000000001</v>
      </c>
      <c r="R1627" s="8">
        <f t="shared" si="255"/>
        <v>18.125</v>
      </c>
      <c r="S1627" s="8">
        <f t="shared" si="256"/>
        <v>17.925000000000001</v>
      </c>
      <c r="T1627" s="8">
        <f t="shared" si="257"/>
        <v>21.625</v>
      </c>
      <c r="U1627" s="7">
        <f t="shared" si="258"/>
        <v>21.008333333333336</v>
      </c>
      <c r="V1627" s="7">
        <f t="shared" si="259"/>
        <v>21.162500000000001</v>
      </c>
    </row>
    <row r="1628" spans="1:22" ht="13.5" x14ac:dyDescent="0.25">
      <c r="A1628" s="3">
        <f>RSI!A1628</f>
        <v>44680</v>
      </c>
      <c r="B1628" s="2">
        <f>RSI!B1628</f>
        <v>2.61</v>
      </c>
      <c r="C1628" s="2">
        <f>RSI!I1628</f>
        <v>28.315962256537773</v>
      </c>
      <c r="D1628" s="2">
        <f>MACD!E1628</f>
        <v>7.999054725279775E-2</v>
      </c>
      <c r="E1628" s="2">
        <f>MACD!F1628</f>
        <v>0.10122837012551203</v>
      </c>
      <c r="F1628" s="2">
        <f>'Moving Avg'!D1628</f>
        <v>2.8540000000000001</v>
      </c>
      <c r="G1628" s="2">
        <f>'Moving Avg'!F1628</f>
        <v>2.9489999999999998</v>
      </c>
      <c r="H1628" s="2">
        <f>'Moving Avg'!G1628</f>
        <v>3.0636000000000001</v>
      </c>
      <c r="I1628" s="2">
        <f>'Moving Avg'!H1628</f>
        <v>3.128949999999993</v>
      </c>
      <c r="J1628" s="5" t="str">
        <f>OBV!F1628</f>
        <v>BEARISH</v>
      </c>
      <c r="K1628" s="5" t="str">
        <f>OBV!G1628</f>
        <v>NEUTRAL</v>
      </c>
      <c r="L1628" s="5" t="str">
        <f>OBV!H1628</f>
        <v>CONFIRMED BEARISH</v>
      </c>
      <c r="M1628" s="7">
        <f t="shared" si="250"/>
        <v>50</v>
      </c>
      <c r="N1628" s="7">
        <f t="shared" si="251"/>
        <v>100</v>
      </c>
      <c r="O1628" s="7">
        <f t="shared" si="252"/>
        <v>0</v>
      </c>
      <c r="P1628" s="7">
        <f t="shared" si="253"/>
        <v>16.5</v>
      </c>
      <c r="Q1628" s="8">
        <f t="shared" si="254"/>
        <v>54.975000000000001</v>
      </c>
      <c r="R1628" s="8">
        <f t="shared" si="255"/>
        <v>34.125</v>
      </c>
      <c r="S1628" s="8">
        <f t="shared" si="256"/>
        <v>29.925000000000001</v>
      </c>
      <c r="T1628" s="8">
        <f t="shared" si="257"/>
        <v>41.625</v>
      </c>
      <c r="U1628" s="7">
        <f t="shared" si="258"/>
        <v>39.674999999999997</v>
      </c>
      <c r="V1628" s="7">
        <f t="shared" si="259"/>
        <v>40.162499999999994</v>
      </c>
    </row>
    <row r="1629" spans="1:22" ht="13.5" x14ac:dyDescent="0.25">
      <c r="A1629" s="3">
        <f>RSI!A1629</f>
        <v>44685</v>
      </c>
      <c r="B1629" s="2">
        <f>RSI!B1629</f>
        <v>2.5</v>
      </c>
      <c r="C1629" s="2">
        <f>RSI!I1629</f>
        <v>24.865949744105762</v>
      </c>
      <c r="D1629" s="2">
        <f>MACD!E1629</f>
        <v>7.0293053414402618E-2</v>
      </c>
      <c r="E1629" s="2">
        <f>MACD!F1629</f>
        <v>9.5041306783290161E-2</v>
      </c>
      <c r="F1629" s="2">
        <f>'Moving Avg'!D1629</f>
        <v>2.734</v>
      </c>
      <c r="G1629" s="2">
        <f>'Moving Avg'!F1629</f>
        <v>2.9169999999999998</v>
      </c>
      <c r="H1629" s="2">
        <f>'Moving Avg'!G1629</f>
        <v>3.0508000000000006</v>
      </c>
      <c r="I1629" s="2">
        <f>'Moving Avg'!H1629</f>
        <v>3.125699999999993</v>
      </c>
      <c r="J1629" s="5" t="str">
        <f>OBV!F1629</f>
        <v>BEARISH</v>
      </c>
      <c r="K1629" s="5" t="str">
        <f>OBV!G1629</f>
        <v>NEUTRAL</v>
      </c>
      <c r="L1629" s="5" t="str">
        <f>OBV!H1629</f>
        <v>CONFIRMED BEARISH</v>
      </c>
      <c r="M1629" s="7">
        <f t="shared" si="250"/>
        <v>50</v>
      </c>
      <c r="N1629" s="7">
        <f t="shared" si="251"/>
        <v>100</v>
      </c>
      <c r="O1629" s="7">
        <f t="shared" si="252"/>
        <v>0</v>
      </c>
      <c r="P1629" s="7">
        <f t="shared" si="253"/>
        <v>16.5</v>
      </c>
      <c r="Q1629" s="8">
        <f t="shared" si="254"/>
        <v>54.975000000000001</v>
      </c>
      <c r="R1629" s="8">
        <f t="shared" si="255"/>
        <v>34.125</v>
      </c>
      <c r="S1629" s="8">
        <f t="shared" si="256"/>
        <v>29.925000000000001</v>
      </c>
      <c r="T1629" s="8">
        <f t="shared" si="257"/>
        <v>41.625</v>
      </c>
      <c r="U1629" s="7">
        <f t="shared" si="258"/>
        <v>39.674999999999997</v>
      </c>
      <c r="V1629" s="7">
        <f t="shared" si="259"/>
        <v>40.162499999999994</v>
      </c>
    </row>
    <row r="1630" spans="1:22" ht="13.5" x14ac:dyDescent="0.25">
      <c r="A1630" s="3">
        <f>RSI!A1630</f>
        <v>44686</v>
      </c>
      <c r="B1630" s="2">
        <f>RSI!B1630</f>
        <v>2.39</v>
      </c>
      <c r="C1630" s="2">
        <f>RSI!I1630</f>
        <v>21.981685660638036</v>
      </c>
      <c r="D1630" s="2">
        <f>MACD!E1630</f>
        <v>7.2891392390995069E-2</v>
      </c>
      <c r="E1630" s="2">
        <f>MACD!F1630</f>
        <v>9.0611323904831148E-2</v>
      </c>
      <c r="F1630" s="2">
        <f>'Moving Avg'!D1630</f>
        <v>2.6160000000000001</v>
      </c>
      <c r="G1630" s="2">
        <f>'Moving Avg'!F1630</f>
        <v>2.8795000000000002</v>
      </c>
      <c r="H1630" s="2">
        <f>'Moving Avg'!G1630</f>
        <v>3.0358000000000001</v>
      </c>
      <c r="I1630" s="2">
        <f>'Moving Avg'!H1630</f>
        <v>3.121899999999993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  <c r="M1630" s="7">
        <f t="shared" si="250"/>
        <v>50</v>
      </c>
      <c r="N1630" s="7">
        <f t="shared" si="251"/>
        <v>45</v>
      </c>
      <c r="O1630" s="7">
        <f t="shared" si="252"/>
        <v>0</v>
      </c>
      <c r="P1630" s="7">
        <f t="shared" si="253"/>
        <v>16.5</v>
      </c>
      <c r="Q1630" s="8">
        <f t="shared" si="254"/>
        <v>35.725000000000001</v>
      </c>
      <c r="R1630" s="8">
        <f t="shared" si="255"/>
        <v>23.125</v>
      </c>
      <c r="S1630" s="8">
        <f t="shared" si="256"/>
        <v>21.675000000000001</v>
      </c>
      <c r="T1630" s="8">
        <f t="shared" si="257"/>
        <v>27.875</v>
      </c>
      <c r="U1630" s="7">
        <f t="shared" si="258"/>
        <v>26.841666666666669</v>
      </c>
      <c r="V1630" s="7">
        <f t="shared" si="259"/>
        <v>27.1</v>
      </c>
    </row>
    <row r="1631" spans="1:22" ht="13.5" x14ac:dyDescent="0.25">
      <c r="A1631" s="3">
        <f>RSI!A1631</f>
        <v>44687</v>
      </c>
      <c r="B1631" s="2">
        <f>RSI!B1631</f>
        <v>2.39</v>
      </c>
      <c r="C1631" s="2">
        <f>RSI!I1631</f>
        <v>21.981685660638036</v>
      </c>
      <c r="D1631" s="2">
        <f>MACD!E1631</f>
        <v>7.8199021020621373E-2</v>
      </c>
      <c r="E1631" s="2">
        <f>MACD!F1631</f>
        <v>8.8128863327989207E-2</v>
      </c>
      <c r="F1631" s="2">
        <f>'Moving Avg'!D1631</f>
        <v>2.524</v>
      </c>
      <c r="G1631" s="2">
        <f>'Moving Avg'!F1631</f>
        <v>2.8419999999999996</v>
      </c>
      <c r="H1631" s="2">
        <f>'Moving Avg'!G1631</f>
        <v>3.0207999999999995</v>
      </c>
      <c r="I1631" s="2">
        <f>'Moving Avg'!H1631</f>
        <v>3.118099999999993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  <c r="M1631" s="7">
        <f t="shared" si="250"/>
        <v>50</v>
      </c>
      <c r="N1631" s="7">
        <f t="shared" si="251"/>
        <v>45</v>
      </c>
      <c r="O1631" s="7">
        <f t="shared" si="252"/>
        <v>0</v>
      </c>
      <c r="P1631" s="7">
        <f t="shared" si="253"/>
        <v>16.5</v>
      </c>
      <c r="Q1631" s="8">
        <f t="shared" si="254"/>
        <v>35.725000000000001</v>
      </c>
      <c r="R1631" s="8">
        <f t="shared" si="255"/>
        <v>23.125</v>
      </c>
      <c r="S1631" s="8">
        <f t="shared" si="256"/>
        <v>21.675000000000001</v>
      </c>
      <c r="T1631" s="8">
        <f t="shared" si="257"/>
        <v>27.875</v>
      </c>
      <c r="U1631" s="7">
        <f t="shared" si="258"/>
        <v>26.841666666666669</v>
      </c>
      <c r="V1631" s="7">
        <f t="shared" si="259"/>
        <v>27.1</v>
      </c>
    </row>
    <row r="1632" spans="1:22" ht="13.5" x14ac:dyDescent="0.25">
      <c r="A1632" s="3">
        <f>RSI!A1632</f>
        <v>44690</v>
      </c>
      <c r="B1632" s="2">
        <f>RSI!B1632</f>
        <v>2.39</v>
      </c>
      <c r="C1632" s="2">
        <f>RSI!I1632</f>
        <v>21.981685660638036</v>
      </c>
      <c r="D1632" s="2">
        <f>MACD!E1632</f>
        <v>0.10403036514901087</v>
      </c>
      <c r="E1632" s="2">
        <f>MACD!F1632</f>
        <v>9.1309163692193551E-2</v>
      </c>
      <c r="F1632" s="2">
        <f>'Moving Avg'!D1632</f>
        <v>2.4560000000000004</v>
      </c>
      <c r="G1632" s="2">
        <f>'Moving Avg'!F1632</f>
        <v>2.8045</v>
      </c>
      <c r="H1632" s="2">
        <f>'Moving Avg'!G1632</f>
        <v>3.0057999999999994</v>
      </c>
      <c r="I1632" s="2">
        <f>'Moving Avg'!H1632</f>
        <v>3.1142999999999939</v>
      </c>
      <c r="J1632" s="5" t="str">
        <f>OBV!F1632</f>
        <v>BEARISH</v>
      </c>
      <c r="K1632" s="5" t="str">
        <f>OBV!G1632</f>
        <v>NEUTRAL</v>
      </c>
      <c r="L1632" s="5" t="str">
        <f>OBV!H1632</f>
        <v>CONFIRMED BEARISH</v>
      </c>
      <c r="M1632" s="7">
        <f t="shared" si="250"/>
        <v>50</v>
      </c>
      <c r="N1632" s="7">
        <f t="shared" si="251"/>
        <v>0</v>
      </c>
      <c r="O1632" s="7">
        <f t="shared" si="252"/>
        <v>0</v>
      </c>
      <c r="P1632" s="7">
        <f t="shared" si="253"/>
        <v>16.5</v>
      </c>
      <c r="Q1632" s="8">
        <f t="shared" si="254"/>
        <v>19.975000000000001</v>
      </c>
      <c r="R1632" s="8">
        <f t="shared" si="255"/>
        <v>14.125</v>
      </c>
      <c r="S1632" s="8">
        <f t="shared" si="256"/>
        <v>14.925000000000001</v>
      </c>
      <c r="T1632" s="8">
        <f t="shared" si="257"/>
        <v>16.625</v>
      </c>
      <c r="U1632" s="7">
        <f t="shared" si="258"/>
        <v>16.341666666666669</v>
      </c>
      <c r="V1632" s="7">
        <f t="shared" si="259"/>
        <v>16.412500000000001</v>
      </c>
    </row>
    <row r="1633" spans="1:22" ht="13.5" x14ac:dyDescent="0.25">
      <c r="A1633" s="3">
        <f>RSI!A1633</f>
        <v>44691</v>
      </c>
      <c r="B1633" s="2">
        <f>RSI!B1633</f>
        <v>2.39</v>
      </c>
      <c r="C1633" s="2">
        <f>RSI!I1633</f>
        <v>21.981685660638036</v>
      </c>
      <c r="D1633" s="2">
        <f>MACD!E1633</f>
        <v>0.14701469043308801</v>
      </c>
      <c r="E1633" s="2">
        <f>MACD!F1633</f>
        <v>0.10245026904037245</v>
      </c>
      <c r="F1633" s="2">
        <f>'Moving Avg'!D1633</f>
        <v>2.4120000000000004</v>
      </c>
      <c r="G1633" s="2">
        <f>'Moving Avg'!F1633</f>
        <v>2.7670000000000003</v>
      </c>
      <c r="H1633" s="2">
        <f>'Moving Avg'!G1633</f>
        <v>2.9907999999999988</v>
      </c>
      <c r="I1633" s="2">
        <f>'Moving Avg'!H1633</f>
        <v>3.1104999999999938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  <c r="M1633" s="7">
        <f t="shared" si="250"/>
        <v>50</v>
      </c>
      <c r="N1633" s="7">
        <f t="shared" si="251"/>
        <v>0</v>
      </c>
      <c r="O1633" s="7">
        <f t="shared" si="252"/>
        <v>0</v>
      </c>
      <c r="P1633" s="7">
        <f t="shared" si="253"/>
        <v>16.5</v>
      </c>
      <c r="Q1633" s="8">
        <f t="shared" si="254"/>
        <v>19.975000000000001</v>
      </c>
      <c r="R1633" s="8">
        <f t="shared" si="255"/>
        <v>14.125</v>
      </c>
      <c r="S1633" s="8">
        <f t="shared" si="256"/>
        <v>14.925000000000001</v>
      </c>
      <c r="T1633" s="8">
        <f t="shared" si="257"/>
        <v>16.625</v>
      </c>
      <c r="U1633" s="7">
        <f t="shared" si="258"/>
        <v>16.341666666666669</v>
      </c>
      <c r="V1633" s="7">
        <f t="shared" si="259"/>
        <v>16.412500000000001</v>
      </c>
    </row>
    <row r="1634" spans="1:22" ht="13.5" x14ac:dyDescent="0.25">
      <c r="A1634" s="3">
        <f>RSI!A1634</f>
        <v>44692</v>
      </c>
      <c r="B1634" s="2">
        <f>RSI!B1634</f>
        <v>2.39</v>
      </c>
      <c r="C1634" s="2">
        <f>RSI!I1634</f>
        <v>21.981685660638036</v>
      </c>
      <c r="D1634" s="2">
        <f>MACD!E1634</f>
        <v>0.20277717103533544</v>
      </c>
      <c r="E1634" s="2">
        <f>MACD!F1634</f>
        <v>0.12251564943936505</v>
      </c>
      <c r="F1634" s="2">
        <f>'Moving Avg'!D1634</f>
        <v>2.39</v>
      </c>
      <c r="G1634" s="2">
        <f>'Moving Avg'!F1634</f>
        <v>2.7295000000000003</v>
      </c>
      <c r="H1634" s="2">
        <f>'Moving Avg'!G1634</f>
        <v>2.9757999999999987</v>
      </c>
      <c r="I1634" s="2">
        <f>'Moving Avg'!H1634</f>
        <v>3.1066999999999938</v>
      </c>
      <c r="J1634" s="5" t="str">
        <f>OBV!F1634</f>
        <v>BEARISH</v>
      </c>
      <c r="K1634" s="5" t="str">
        <f>OBV!G1634</f>
        <v>NEUTRAL</v>
      </c>
      <c r="L1634" s="5" t="str">
        <f>OBV!H1634</f>
        <v>CONFIRMED BEARISH</v>
      </c>
      <c r="M1634" s="7">
        <f t="shared" si="250"/>
        <v>50</v>
      </c>
      <c r="N1634" s="7">
        <f t="shared" si="251"/>
        <v>0</v>
      </c>
      <c r="O1634" s="7">
        <f t="shared" si="252"/>
        <v>0</v>
      </c>
      <c r="P1634" s="7">
        <f t="shared" si="253"/>
        <v>16.5</v>
      </c>
      <c r="Q1634" s="8">
        <f t="shared" si="254"/>
        <v>19.975000000000001</v>
      </c>
      <c r="R1634" s="8">
        <f t="shared" si="255"/>
        <v>14.125</v>
      </c>
      <c r="S1634" s="8">
        <f t="shared" si="256"/>
        <v>14.925000000000001</v>
      </c>
      <c r="T1634" s="8">
        <f t="shared" si="257"/>
        <v>16.625</v>
      </c>
      <c r="U1634" s="7">
        <f t="shared" si="258"/>
        <v>16.341666666666669</v>
      </c>
      <c r="V1634" s="7">
        <f t="shared" si="259"/>
        <v>16.412500000000001</v>
      </c>
    </row>
    <row r="1635" spans="1:22" ht="13.5" x14ac:dyDescent="0.25">
      <c r="A1635" s="3">
        <f>RSI!A1635</f>
        <v>44693</v>
      </c>
      <c r="B1635" s="2">
        <f>RSI!B1635</f>
        <v>2.39</v>
      </c>
      <c r="C1635" s="2">
        <f>RSI!I1635</f>
        <v>21.981685660638036</v>
      </c>
      <c r="D1635" s="2">
        <f>MACD!E1635</f>
        <v>0.23378450289139519</v>
      </c>
      <c r="E1635" s="2">
        <f>MACD!F1635</f>
        <v>0.14476942012977106</v>
      </c>
      <c r="F1635" s="2">
        <f>'Moving Avg'!D1635</f>
        <v>2.39</v>
      </c>
      <c r="G1635" s="2">
        <f>'Moving Avg'!F1635</f>
        <v>2.6920000000000006</v>
      </c>
      <c r="H1635" s="2">
        <f>'Moving Avg'!G1635</f>
        <v>2.9607999999999985</v>
      </c>
      <c r="I1635" s="2">
        <f>'Moving Avg'!H1635</f>
        <v>3.1028999999999938</v>
      </c>
      <c r="J1635" s="5" t="str">
        <f>OBV!F1635</f>
        <v>NEUTRAL</v>
      </c>
      <c r="K1635" s="5" t="str">
        <f>OBV!G1635</f>
        <v>NEUTRAL</v>
      </c>
      <c r="L1635" s="5" t="str">
        <f>OBV!H1635</f>
        <v>NEUTRAL</v>
      </c>
      <c r="M1635" s="7">
        <f t="shared" si="250"/>
        <v>50</v>
      </c>
      <c r="N1635" s="7">
        <f t="shared" si="251"/>
        <v>0</v>
      </c>
      <c r="O1635" s="7">
        <f t="shared" si="252"/>
        <v>0</v>
      </c>
      <c r="P1635" s="7">
        <f t="shared" si="253"/>
        <v>33</v>
      </c>
      <c r="Q1635" s="8">
        <f t="shared" si="254"/>
        <v>22.45</v>
      </c>
      <c r="R1635" s="8">
        <f t="shared" si="255"/>
        <v>18.25</v>
      </c>
      <c r="S1635" s="8">
        <f t="shared" si="256"/>
        <v>22.35</v>
      </c>
      <c r="T1635" s="8">
        <f t="shared" si="257"/>
        <v>20.75</v>
      </c>
      <c r="U1635" s="7">
        <f t="shared" si="258"/>
        <v>21.016666666666669</v>
      </c>
      <c r="V1635" s="7">
        <f t="shared" si="259"/>
        <v>20.950000000000003</v>
      </c>
    </row>
    <row r="1636" spans="1:22" ht="13.5" x14ac:dyDescent="0.25">
      <c r="A1636" s="3">
        <f>RSI!A1636</f>
        <v>44694</v>
      </c>
      <c r="B1636" s="2">
        <f>RSI!B1636</f>
        <v>2.39</v>
      </c>
      <c r="C1636" s="2">
        <f>RSI!I1636</f>
        <v>21.981685660638021</v>
      </c>
      <c r="D1636" s="2">
        <f>MACD!E1636</f>
        <v>0.2421374323753005</v>
      </c>
      <c r="E1636" s="2">
        <f>MACD!F1636</f>
        <v>0.16424302257887696</v>
      </c>
      <c r="F1636" s="2">
        <f>'Moving Avg'!D1636</f>
        <v>2.39</v>
      </c>
      <c r="G1636" s="2">
        <f>'Moving Avg'!F1636</f>
        <v>2.6615000000000006</v>
      </c>
      <c r="H1636" s="2">
        <f>'Moving Avg'!G1636</f>
        <v>2.945799999999998</v>
      </c>
      <c r="I1636" s="2">
        <f>'Moving Avg'!H1636</f>
        <v>3.0990999999999942</v>
      </c>
      <c r="J1636" s="5" t="str">
        <f>OBV!F1636</f>
        <v>NEUTRAL</v>
      </c>
      <c r="K1636" s="5" t="str">
        <f>OBV!G1636</f>
        <v>NEUTRAL</v>
      </c>
      <c r="L1636" s="5" t="str">
        <f>OBV!H1636</f>
        <v>NEUTRAL</v>
      </c>
      <c r="M1636" s="7">
        <f t="shared" si="250"/>
        <v>50</v>
      </c>
      <c r="N1636" s="7">
        <f t="shared" si="251"/>
        <v>0</v>
      </c>
      <c r="O1636" s="7">
        <f t="shared" si="252"/>
        <v>0</v>
      </c>
      <c r="P1636" s="7">
        <f t="shared" si="253"/>
        <v>33</v>
      </c>
      <c r="Q1636" s="8">
        <f t="shared" si="254"/>
        <v>22.45</v>
      </c>
      <c r="R1636" s="8">
        <f t="shared" si="255"/>
        <v>18.25</v>
      </c>
      <c r="S1636" s="8">
        <f t="shared" si="256"/>
        <v>22.35</v>
      </c>
      <c r="T1636" s="8">
        <f t="shared" si="257"/>
        <v>20.75</v>
      </c>
      <c r="U1636" s="7">
        <f t="shared" si="258"/>
        <v>21.016666666666669</v>
      </c>
      <c r="V1636" s="7">
        <f t="shared" si="259"/>
        <v>20.950000000000003</v>
      </c>
    </row>
    <row r="1637" spans="1:22" ht="13.5" x14ac:dyDescent="0.25">
      <c r="A1637" s="3">
        <f>RSI!A1637</f>
        <v>44697</v>
      </c>
      <c r="B1637" s="2">
        <f>RSI!B1637</f>
        <v>2.39</v>
      </c>
      <c r="C1637" s="2">
        <f>RSI!I1637</f>
        <v>21.981685660638021</v>
      </c>
      <c r="D1637" s="2">
        <f>MACD!E1637</f>
        <v>0.2327029761888979</v>
      </c>
      <c r="E1637" s="2">
        <f>MACD!F1637</f>
        <v>0.17793501330088116</v>
      </c>
      <c r="F1637" s="2">
        <f>'Moving Avg'!D1637</f>
        <v>2.39</v>
      </c>
      <c r="G1637" s="2">
        <f>'Moving Avg'!F1637</f>
        <v>2.6375000000000002</v>
      </c>
      <c r="H1637" s="2">
        <f>'Moving Avg'!G1637</f>
        <v>2.9307999999999983</v>
      </c>
      <c r="I1637" s="2">
        <f>'Moving Avg'!H1637</f>
        <v>3.0952999999999942</v>
      </c>
      <c r="J1637" s="5" t="str">
        <f>OBV!F1637</f>
        <v>NEUTRAL</v>
      </c>
      <c r="K1637" s="5" t="str">
        <f>OBV!G1637</f>
        <v>NEUTRAL</v>
      </c>
      <c r="L1637" s="5" t="str">
        <f>OBV!H1637</f>
        <v>NEUTRAL</v>
      </c>
      <c r="M1637" s="7">
        <f t="shared" si="250"/>
        <v>50</v>
      </c>
      <c r="N1637" s="7">
        <f t="shared" si="251"/>
        <v>0</v>
      </c>
      <c r="O1637" s="7">
        <f t="shared" si="252"/>
        <v>0</v>
      </c>
      <c r="P1637" s="7">
        <f t="shared" si="253"/>
        <v>33</v>
      </c>
      <c r="Q1637" s="8">
        <f t="shared" si="254"/>
        <v>22.45</v>
      </c>
      <c r="R1637" s="8">
        <f t="shared" si="255"/>
        <v>18.25</v>
      </c>
      <c r="S1637" s="8">
        <f t="shared" si="256"/>
        <v>22.35</v>
      </c>
      <c r="T1637" s="8">
        <f t="shared" si="257"/>
        <v>20.75</v>
      </c>
      <c r="U1637" s="7">
        <f t="shared" si="258"/>
        <v>21.016666666666669</v>
      </c>
      <c r="V1637" s="7">
        <f t="shared" si="259"/>
        <v>20.950000000000003</v>
      </c>
    </row>
    <row r="1638" spans="1:22" ht="13.5" x14ac:dyDescent="0.25">
      <c r="A1638" s="3">
        <f>RSI!A1638</f>
        <v>44698</v>
      </c>
      <c r="B1638" s="2">
        <f>RSI!B1638</f>
        <v>2.39</v>
      </c>
      <c r="C1638" s="2">
        <f>RSI!I1638</f>
        <v>21.981685660638036</v>
      </c>
      <c r="D1638" s="2">
        <f>MACD!E1638</f>
        <v>0.20807252788115926</v>
      </c>
      <c r="E1638" s="2">
        <f>MACD!F1638</f>
        <v>0.18396251621693679</v>
      </c>
      <c r="F1638" s="2">
        <f>'Moving Avg'!D1638</f>
        <v>2.39</v>
      </c>
      <c r="G1638" s="2">
        <f>'Moving Avg'!F1638</f>
        <v>2.6195000000000004</v>
      </c>
      <c r="H1638" s="2">
        <f>'Moving Avg'!G1638</f>
        <v>2.9157999999999982</v>
      </c>
      <c r="I1638" s="2">
        <f>'Moving Avg'!H1638</f>
        <v>3.0914999999999941</v>
      </c>
      <c r="J1638" s="5" t="str">
        <f>OBV!F1638</f>
        <v>NEUTRAL</v>
      </c>
      <c r="K1638" s="5" t="str">
        <f>OBV!G1638</f>
        <v>NEUTRAL</v>
      </c>
      <c r="L1638" s="5" t="str">
        <f>OBV!H1638</f>
        <v>NEUTRAL</v>
      </c>
      <c r="M1638" s="7">
        <f t="shared" si="250"/>
        <v>50</v>
      </c>
      <c r="N1638" s="7">
        <f t="shared" si="251"/>
        <v>0</v>
      </c>
      <c r="O1638" s="7">
        <f t="shared" si="252"/>
        <v>0</v>
      </c>
      <c r="P1638" s="7">
        <f t="shared" si="253"/>
        <v>33</v>
      </c>
      <c r="Q1638" s="8">
        <f t="shared" si="254"/>
        <v>22.45</v>
      </c>
      <c r="R1638" s="8">
        <f t="shared" si="255"/>
        <v>18.25</v>
      </c>
      <c r="S1638" s="8">
        <f t="shared" si="256"/>
        <v>22.35</v>
      </c>
      <c r="T1638" s="8">
        <f t="shared" si="257"/>
        <v>20.75</v>
      </c>
      <c r="U1638" s="7">
        <f t="shared" si="258"/>
        <v>21.016666666666669</v>
      </c>
      <c r="V1638" s="7">
        <f t="shared" si="259"/>
        <v>20.950000000000003</v>
      </c>
    </row>
    <row r="1639" spans="1:22" ht="13.5" x14ac:dyDescent="0.25">
      <c r="A1639" s="3">
        <f>RSI!A1639</f>
        <v>44699</v>
      </c>
      <c r="B1639" s="2">
        <f>RSI!B1639</f>
        <v>2.39</v>
      </c>
      <c r="C1639" s="2">
        <f>RSI!I1639</f>
        <v>21.981685660638036</v>
      </c>
      <c r="D1639" s="2">
        <f>MACD!E1639</f>
        <v>0.17198801678100883</v>
      </c>
      <c r="E1639" s="2">
        <f>MACD!F1639</f>
        <v>0.18156761632975121</v>
      </c>
      <c r="F1639" s="2">
        <f>'Moving Avg'!D1639</f>
        <v>2.39</v>
      </c>
      <c r="G1639" s="2">
        <f>'Moving Avg'!F1639</f>
        <v>2.6015000000000006</v>
      </c>
      <c r="H1639" s="2">
        <f>'Moving Avg'!G1639</f>
        <v>2.900799999999998</v>
      </c>
      <c r="I1639" s="2">
        <f>'Moving Avg'!H1639</f>
        <v>3.0876999999999941</v>
      </c>
      <c r="J1639" s="5" t="str">
        <f>OBV!F1639</f>
        <v>NEUTRAL</v>
      </c>
      <c r="K1639" s="5" t="str">
        <f>OBV!G1639</f>
        <v>NEUTRAL</v>
      </c>
      <c r="L1639" s="5" t="str">
        <f>OBV!H1639</f>
        <v>NEUTRAL</v>
      </c>
      <c r="M1639" s="7">
        <f t="shared" si="250"/>
        <v>50</v>
      </c>
      <c r="N1639" s="7">
        <f t="shared" si="251"/>
        <v>45</v>
      </c>
      <c r="O1639" s="7">
        <f t="shared" si="252"/>
        <v>0</v>
      </c>
      <c r="P1639" s="7">
        <f t="shared" si="253"/>
        <v>33</v>
      </c>
      <c r="Q1639" s="8">
        <f t="shared" si="254"/>
        <v>38.200000000000003</v>
      </c>
      <c r="R1639" s="8">
        <f t="shared" si="255"/>
        <v>27.25</v>
      </c>
      <c r="S1639" s="8">
        <f t="shared" si="256"/>
        <v>29.1</v>
      </c>
      <c r="T1639" s="8">
        <f t="shared" si="257"/>
        <v>32</v>
      </c>
      <c r="U1639" s="7">
        <f t="shared" si="258"/>
        <v>31.516666666666669</v>
      </c>
      <c r="V1639" s="7">
        <f t="shared" si="259"/>
        <v>31.637500000000003</v>
      </c>
    </row>
    <row r="1640" spans="1:22" ht="13.5" x14ac:dyDescent="0.25">
      <c r="A1640" s="3">
        <f>RSI!A1640</f>
        <v>44700</v>
      </c>
      <c r="B1640" s="2">
        <f>RSI!B1640</f>
        <v>2.39</v>
      </c>
      <c r="C1640" s="2">
        <f>RSI!I1640</f>
        <v>21.981685660638036</v>
      </c>
      <c r="D1640" s="2">
        <f>MACD!E1640</f>
        <v>0.12608718310674805</v>
      </c>
      <c r="E1640" s="2">
        <f>MACD!F1640</f>
        <v>0.17047152968515059</v>
      </c>
      <c r="F1640" s="2">
        <f>'Moving Avg'!D1640</f>
        <v>2.39</v>
      </c>
      <c r="G1640" s="2">
        <f>'Moving Avg'!F1640</f>
        <v>2.5834999999999999</v>
      </c>
      <c r="H1640" s="2">
        <f>'Moving Avg'!G1640</f>
        <v>2.8857999999999979</v>
      </c>
      <c r="I1640" s="2">
        <f>'Moving Avg'!H1640</f>
        <v>3.0838999999999941</v>
      </c>
      <c r="J1640" s="5" t="str">
        <f>OBV!F1640</f>
        <v>NEUTRAL</v>
      </c>
      <c r="K1640" s="5" t="str">
        <f>OBV!G1640</f>
        <v>NEUTRAL</v>
      </c>
      <c r="L1640" s="5" t="str">
        <f>OBV!H1640</f>
        <v>NEUTRAL</v>
      </c>
      <c r="M1640" s="7">
        <f t="shared" si="250"/>
        <v>50</v>
      </c>
      <c r="N1640" s="7">
        <f t="shared" si="251"/>
        <v>100</v>
      </c>
      <c r="O1640" s="7">
        <f t="shared" si="252"/>
        <v>0</v>
      </c>
      <c r="P1640" s="7">
        <f t="shared" si="253"/>
        <v>33</v>
      </c>
      <c r="Q1640" s="8">
        <f t="shared" si="254"/>
        <v>57.45</v>
      </c>
      <c r="R1640" s="8">
        <f t="shared" si="255"/>
        <v>38.25</v>
      </c>
      <c r="S1640" s="8">
        <f t="shared" si="256"/>
        <v>37.35</v>
      </c>
      <c r="T1640" s="8">
        <f t="shared" si="257"/>
        <v>45.75</v>
      </c>
      <c r="U1640" s="7">
        <f t="shared" si="258"/>
        <v>44.35</v>
      </c>
      <c r="V1640" s="7">
        <f t="shared" si="259"/>
        <v>44.7</v>
      </c>
    </row>
    <row r="1641" spans="1:22" ht="13.5" x14ac:dyDescent="0.25">
      <c r="A1641" s="3">
        <f>RSI!A1641</f>
        <v>44701</v>
      </c>
      <c r="B1641" s="2">
        <f>RSI!B1641</f>
        <v>2.39</v>
      </c>
      <c r="C1641" s="2">
        <f>RSI!I1641</f>
        <v>21.981685660638036</v>
      </c>
      <c r="D1641" s="2">
        <f>MACD!E1641</f>
        <v>8.8688100506039369E-2</v>
      </c>
      <c r="E1641" s="2">
        <f>MACD!F1641</f>
        <v>0.15411484384932836</v>
      </c>
      <c r="F1641" s="2">
        <f>'Moving Avg'!D1641</f>
        <v>2.39</v>
      </c>
      <c r="G1641" s="2">
        <f>'Moving Avg'!F1641</f>
        <v>2.5655000000000001</v>
      </c>
      <c r="H1641" s="2">
        <f>'Moving Avg'!G1641</f>
        <v>2.8707999999999982</v>
      </c>
      <c r="I1641" s="2">
        <f>'Moving Avg'!H1641</f>
        <v>3.0800999999999941</v>
      </c>
      <c r="J1641" s="5" t="str">
        <f>OBV!F1641</f>
        <v>NEUTRAL</v>
      </c>
      <c r="K1641" s="5" t="str">
        <f>OBV!G1641</f>
        <v>NEUTRAL</v>
      </c>
      <c r="L1641" s="5" t="str">
        <f>OBV!H1641</f>
        <v>NEUTRAL</v>
      </c>
      <c r="M1641" s="7">
        <f t="shared" si="250"/>
        <v>50</v>
      </c>
      <c r="N1641" s="7">
        <f t="shared" si="251"/>
        <v>100</v>
      </c>
      <c r="O1641" s="7">
        <f t="shared" si="252"/>
        <v>0</v>
      </c>
      <c r="P1641" s="7">
        <f t="shared" si="253"/>
        <v>33</v>
      </c>
      <c r="Q1641" s="8">
        <f t="shared" si="254"/>
        <v>57.45</v>
      </c>
      <c r="R1641" s="8">
        <f t="shared" si="255"/>
        <v>38.25</v>
      </c>
      <c r="S1641" s="8">
        <f t="shared" si="256"/>
        <v>37.35</v>
      </c>
      <c r="T1641" s="8">
        <f t="shared" si="257"/>
        <v>45.75</v>
      </c>
      <c r="U1641" s="7">
        <f t="shared" si="258"/>
        <v>44.35</v>
      </c>
      <c r="V1641" s="7">
        <f t="shared" si="259"/>
        <v>44.7</v>
      </c>
    </row>
    <row r="1642" spans="1:22" ht="13.5" x14ac:dyDescent="0.25">
      <c r="A1642" s="3">
        <f>RSI!A1642</f>
        <v>44704</v>
      </c>
      <c r="B1642" s="2">
        <f>RSI!B1642</f>
        <v>2.39</v>
      </c>
      <c r="C1642" s="2">
        <f>RSI!I1642</f>
        <v>21.981685660638036</v>
      </c>
      <c r="D1642" s="2">
        <f>MACD!E1642</f>
        <v>5.8376134360116794E-2</v>
      </c>
      <c r="E1642" s="2">
        <f>MACD!F1642</f>
        <v>0.13496710195148606</v>
      </c>
      <c r="F1642" s="2">
        <f>'Moving Avg'!D1642</f>
        <v>2.39</v>
      </c>
      <c r="G1642" s="2">
        <f>'Moving Avg'!F1642</f>
        <v>2.5415000000000001</v>
      </c>
      <c r="H1642" s="2">
        <f>'Moving Avg'!G1642</f>
        <v>2.8557999999999981</v>
      </c>
      <c r="I1642" s="2">
        <f>'Moving Avg'!H1642</f>
        <v>3.0762999999999945</v>
      </c>
      <c r="J1642" s="5" t="str">
        <f>OBV!F1642</f>
        <v>NEUTRAL</v>
      </c>
      <c r="K1642" s="5" t="str">
        <f>OBV!G1642</f>
        <v>NEUTRAL</v>
      </c>
      <c r="L1642" s="5" t="str">
        <f>OBV!H1642</f>
        <v>NEUTRAL</v>
      </c>
      <c r="M1642" s="7">
        <f t="shared" si="250"/>
        <v>50</v>
      </c>
      <c r="N1642" s="7">
        <f t="shared" si="251"/>
        <v>100</v>
      </c>
      <c r="O1642" s="7">
        <f t="shared" si="252"/>
        <v>0</v>
      </c>
      <c r="P1642" s="7">
        <f t="shared" si="253"/>
        <v>33</v>
      </c>
      <c r="Q1642" s="8">
        <f t="shared" si="254"/>
        <v>57.45</v>
      </c>
      <c r="R1642" s="8">
        <f t="shared" si="255"/>
        <v>38.25</v>
      </c>
      <c r="S1642" s="8">
        <f t="shared" si="256"/>
        <v>37.35</v>
      </c>
      <c r="T1642" s="8">
        <f t="shared" si="257"/>
        <v>45.75</v>
      </c>
      <c r="U1642" s="7">
        <f t="shared" si="258"/>
        <v>44.35</v>
      </c>
      <c r="V1642" s="7">
        <f t="shared" si="259"/>
        <v>44.7</v>
      </c>
    </row>
    <row r="1643" spans="1:22" ht="13.5" x14ac:dyDescent="0.25">
      <c r="A1643" s="3">
        <f>RSI!A1643</f>
        <v>44705</v>
      </c>
      <c r="B1643" s="2">
        <f>RSI!B1643</f>
        <v>2.39</v>
      </c>
      <c r="C1643" s="2">
        <f>RSI!I1643</f>
        <v>21.981685660638036</v>
      </c>
      <c r="D1643" s="2">
        <f>MACD!E1643</f>
        <v>3.396218784282512E-2</v>
      </c>
      <c r="E1643" s="2">
        <f>MACD!F1643</f>
        <v>0.11476611912975389</v>
      </c>
      <c r="F1643" s="2">
        <f>'Moving Avg'!D1643</f>
        <v>2.39</v>
      </c>
      <c r="G1643" s="2">
        <f>'Moving Avg'!F1643</f>
        <v>2.5115000000000003</v>
      </c>
      <c r="H1643" s="2">
        <f>'Moving Avg'!G1643</f>
        <v>2.8407999999999989</v>
      </c>
      <c r="I1643" s="2">
        <f>'Moving Avg'!H1643</f>
        <v>3.0724999999999945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  <c r="M1643" s="7">
        <f t="shared" si="250"/>
        <v>50</v>
      </c>
      <c r="N1643" s="7">
        <f t="shared" si="251"/>
        <v>100</v>
      </c>
      <c r="O1643" s="7">
        <f t="shared" si="252"/>
        <v>0</v>
      </c>
      <c r="P1643" s="7">
        <f t="shared" si="253"/>
        <v>33</v>
      </c>
      <c r="Q1643" s="8">
        <f t="shared" si="254"/>
        <v>57.45</v>
      </c>
      <c r="R1643" s="8">
        <f t="shared" si="255"/>
        <v>38.25</v>
      </c>
      <c r="S1643" s="8">
        <f t="shared" si="256"/>
        <v>37.35</v>
      </c>
      <c r="T1643" s="8">
        <f t="shared" si="257"/>
        <v>45.75</v>
      </c>
      <c r="U1643" s="7">
        <f t="shared" si="258"/>
        <v>44.35</v>
      </c>
      <c r="V1643" s="7">
        <f t="shared" si="259"/>
        <v>44.7</v>
      </c>
    </row>
    <row r="1644" spans="1:22" ht="13.5" x14ac:dyDescent="0.25">
      <c r="A1644" s="3">
        <f>RSI!A1644</f>
        <v>44706</v>
      </c>
      <c r="B1644" s="2">
        <f>RSI!B1644</f>
        <v>2.39</v>
      </c>
      <c r="C1644" s="2">
        <f>RSI!I1644</f>
        <v>21.981685660638036</v>
      </c>
      <c r="D1644" s="2">
        <f>MACD!E1644</f>
        <v>1.4447418487764097E-2</v>
      </c>
      <c r="E1644" s="2">
        <f>MACD!F1644</f>
        <v>9.4702379001355932E-2</v>
      </c>
      <c r="F1644" s="2">
        <f>'Moving Avg'!D1644</f>
        <v>2.39</v>
      </c>
      <c r="G1644" s="2">
        <f>'Moving Avg'!F1644</f>
        <v>2.476</v>
      </c>
      <c r="H1644" s="2">
        <f>'Moving Avg'!G1644</f>
        <v>2.8257999999999988</v>
      </c>
      <c r="I1644" s="2">
        <f>'Moving Avg'!H1644</f>
        <v>3.0686999999999944</v>
      </c>
      <c r="J1644" s="5" t="str">
        <f>OBV!F1644</f>
        <v>NEUTRAL</v>
      </c>
      <c r="K1644" s="5" t="str">
        <f>OBV!G1644</f>
        <v>NEUTRAL</v>
      </c>
      <c r="L1644" s="5" t="str">
        <f>OBV!H1644</f>
        <v>NEUTRAL</v>
      </c>
      <c r="M1644" s="7">
        <f t="shared" si="250"/>
        <v>50</v>
      </c>
      <c r="N1644" s="7">
        <f t="shared" si="251"/>
        <v>100</v>
      </c>
      <c r="O1644" s="7">
        <f t="shared" si="252"/>
        <v>0</v>
      </c>
      <c r="P1644" s="7">
        <f t="shared" si="253"/>
        <v>33</v>
      </c>
      <c r="Q1644" s="8">
        <f t="shared" si="254"/>
        <v>57.45</v>
      </c>
      <c r="R1644" s="8">
        <f t="shared" si="255"/>
        <v>38.25</v>
      </c>
      <c r="S1644" s="8">
        <f t="shared" si="256"/>
        <v>37.35</v>
      </c>
      <c r="T1644" s="8">
        <f t="shared" si="257"/>
        <v>45.75</v>
      </c>
      <c r="U1644" s="7">
        <f t="shared" si="258"/>
        <v>44.35</v>
      </c>
      <c r="V1644" s="7">
        <f t="shared" si="259"/>
        <v>44.7</v>
      </c>
    </row>
    <row r="1645" spans="1:22" ht="13.5" x14ac:dyDescent="0.25">
      <c r="A1645" s="3">
        <f>RSI!A1645</f>
        <v>44707</v>
      </c>
      <c r="B1645" s="2">
        <f>RSI!B1645</f>
        <v>2.39</v>
      </c>
      <c r="C1645" s="2">
        <f>RSI!I1645</f>
        <v>21.981685660638036</v>
      </c>
      <c r="D1645" s="2">
        <f>MACD!E1645</f>
        <v>-1.0065736677709047E-3</v>
      </c>
      <c r="E1645" s="2">
        <f>MACD!F1645</f>
        <v>7.5560588467530568E-2</v>
      </c>
      <c r="F1645" s="2">
        <f>'Moving Avg'!D1645</f>
        <v>2.39</v>
      </c>
      <c r="G1645" s="2">
        <f>'Moving Avg'!F1645</f>
        <v>2.4465000000000003</v>
      </c>
      <c r="H1645" s="2">
        <f>'Moving Avg'!G1645</f>
        <v>2.8107999999999986</v>
      </c>
      <c r="I1645" s="2">
        <f>'Moving Avg'!H1645</f>
        <v>3.0648999999999944</v>
      </c>
      <c r="J1645" s="5" t="str">
        <f>OBV!F1645</f>
        <v>NEUTRAL</v>
      </c>
      <c r="K1645" s="5" t="str">
        <f>OBV!G1645</f>
        <v>NEUTRAL</v>
      </c>
      <c r="L1645" s="5" t="str">
        <f>OBV!H1645</f>
        <v>NEUTRAL</v>
      </c>
      <c r="M1645" s="7">
        <f t="shared" si="250"/>
        <v>50</v>
      </c>
      <c r="N1645" s="7">
        <f t="shared" si="251"/>
        <v>100</v>
      </c>
      <c r="O1645" s="7">
        <f t="shared" si="252"/>
        <v>0</v>
      </c>
      <c r="P1645" s="7">
        <f t="shared" si="253"/>
        <v>33</v>
      </c>
      <c r="Q1645" s="8">
        <f t="shared" si="254"/>
        <v>57.45</v>
      </c>
      <c r="R1645" s="8">
        <f t="shared" si="255"/>
        <v>38.25</v>
      </c>
      <c r="S1645" s="8">
        <f t="shared" si="256"/>
        <v>37.35</v>
      </c>
      <c r="T1645" s="8">
        <f t="shared" si="257"/>
        <v>45.75</v>
      </c>
      <c r="U1645" s="7">
        <f t="shared" si="258"/>
        <v>44.35</v>
      </c>
      <c r="V1645" s="7">
        <f t="shared" si="259"/>
        <v>44.7</v>
      </c>
    </row>
    <row r="1646" spans="1:22" ht="13.5" x14ac:dyDescent="0.25">
      <c r="A1646" s="3">
        <f>RSI!A1646</f>
        <v>44708</v>
      </c>
      <c r="B1646" s="2">
        <f>RSI!B1646</f>
        <v>2.39</v>
      </c>
      <c r="C1646" s="2">
        <f>RSI!I1646</f>
        <v>21.981685660638036</v>
      </c>
      <c r="D1646" s="2">
        <f>MACD!E1646</f>
        <v>-1.310293135466889E-2</v>
      </c>
      <c r="E1646" s="2">
        <f>MACD!F1646</f>
        <v>5.7827884503090683E-2</v>
      </c>
      <c r="F1646" s="2">
        <f>'Moving Avg'!D1646</f>
        <v>2.39</v>
      </c>
      <c r="G1646" s="2">
        <f>'Moving Avg'!F1646</f>
        <v>2.4235000000000002</v>
      </c>
      <c r="H1646" s="2">
        <f>'Moving Avg'!G1646</f>
        <v>2.7957999999999985</v>
      </c>
      <c r="I1646" s="2">
        <f>'Moving Avg'!H1646</f>
        <v>3.0610999999999944</v>
      </c>
      <c r="J1646" s="5" t="str">
        <f>OBV!F1646</f>
        <v>NEUTRAL</v>
      </c>
      <c r="K1646" s="5" t="str">
        <f>OBV!G1646</f>
        <v>NEUTRAL</v>
      </c>
      <c r="L1646" s="5" t="str">
        <f>OBV!H1646</f>
        <v>NEUTRAL</v>
      </c>
      <c r="M1646" s="7">
        <f t="shared" si="250"/>
        <v>50</v>
      </c>
      <c r="N1646" s="7">
        <f t="shared" si="251"/>
        <v>100</v>
      </c>
      <c r="O1646" s="7">
        <f t="shared" si="252"/>
        <v>0</v>
      </c>
      <c r="P1646" s="7">
        <f t="shared" si="253"/>
        <v>33</v>
      </c>
      <c r="Q1646" s="8">
        <f t="shared" si="254"/>
        <v>57.45</v>
      </c>
      <c r="R1646" s="8">
        <f t="shared" si="255"/>
        <v>38.25</v>
      </c>
      <c r="S1646" s="8">
        <f t="shared" si="256"/>
        <v>37.35</v>
      </c>
      <c r="T1646" s="8">
        <f t="shared" si="257"/>
        <v>45.75</v>
      </c>
      <c r="U1646" s="7">
        <f t="shared" si="258"/>
        <v>44.35</v>
      </c>
      <c r="V1646" s="7">
        <f t="shared" si="259"/>
        <v>44.7</v>
      </c>
    </row>
    <row r="1647" spans="1:22" ht="13.5" x14ac:dyDescent="0.25">
      <c r="A1647" s="3">
        <f>RSI!A1647</f>
        <v>44711</v>
      </c>
      <c r="B1647" s="2">
        <f>RSI!B1647</f>
        <v>2.39</v>
      </c>
      <c r="C1647" s="2">
        <f>RSI!I1647</f>
        <v>21.981685660638036</v>
      </c>
      <c r="D1647" s="2">
        <f>MACD!E1647</f>
        <v>-2.2430813515575299E-2</v>
      </c>
      <c r="E1647" s="2">
        <f>MACD!F1647</f>
        <v>4.1776144899357485E-2</v>
      </c>
      <c r="F1647" s="2">
        <f>'Moving Avg'!D1647</f>
        <v>2.39</v>
      </c>
      <c r="G1647" s="2">
        <f>'Moving Avg'!F1647</f>
        <v>2.4065000000000003</v>
      </c>
      <c r="H1647" s="2">
        <f>'Moving Avg'!G1647</f>
        <v>2.7807999999999988</v>
      </c>
      <c r="I1647" s="2">
        <f>'Moving Avg'!H1647</f>
        <v>3.0572999999999944</v>
      </c>
      <c r="J1647" s="5" t="str">
        <f>OBV!F1647</f>
        <v>NEUTRAL</v>
      </c>
      <c r="K1647" s="5" t="str">
        <f>OBV!G1647</f>
        <v>NEUTRAL</v>
      </c>
      <c r="L1647" s="5" t="str">
        <f>OBV!H1647</f>
        <v>NEUTRAL</v>
      </c>
      <c r="M1647" s="7">
        <f t="shared" si="250"/>
        <v>50</v>
      </c>
      <c r="N1647" s="7">
        <f t="shared" si="251"/>
        <v>100</v>
      </c>
      <c r="O1647" s="7">
        <f t="shared" si="252"/>
        <v>0</v>
      </c>
      <c r="P1647" s="7">
        <f t="shared" si="253"/>
        <v>33</v>
      </c>
      <c r="Q1647" s="8">
        <f t="shared" si="254"/>
        <v>57.45</v>
      </c>
      <c r="R1647" s="8">
        <f t="shared" si="255"/>
        <v>38.25</v>
      </c>
      <c r="S1647" s="8">
        <f t="shared" si="256"/>
        <v>37.35</v>
      </c>
      <c r="T1647" s="8">
        <f t="shared" si="257"/>
        <v>45.75</v>
      </c>
      <c r="U1647" s="7">
        <f t="shared" si="258"/>
        <v>44.35</v>
      </c>
      <c r="V1647" s="7">
        <f t="shared" si="259"/>
        <v>44.7</v>
      </c>
    </row>
    <row r="1648" spans="1:22" ht="13.5" x14ac:dyDescent="0.25">
      <c r="A1648" s="3">
        <f>RSI!A1648</f>
        <v>44712</v>
      </c>
      <c r="B1648" s="2">
        <f>RSI!B1648</f>
        <v>2.39</v>
      </c>
      <c r="C1648" s="2">
        <f>RSI!I1648</f>
        <v>21.981685660638036</v>
      </c>
      <c r="D1648" s="2">
        <f>MACD!E1648</f>
        <v>-2.9483361493316096E-2</v>
      </c>
      <c r="E1648" s="2">
        <f>MACD!F1648</f>
        <v>2.7524243620822772E-2</v>
      </c>
      <c r="F1648" s="2">
        <f>'Moving Avg'!D1648</f>
        <v>2.39</v>
      </c>
      <c r="G1648" s="2">
        <f>'Moving Avg'!F1648</f>
        <v>2.3955000000000006</v>
      </c>
      <c r="H1648" s="2">
        <f>'Moving Avg'!G1648</f>
        <v>2.7657999999999987</v>
      </c>
      <c r="I1648" s="2">
        <f>'Moving Avg'!H1648</f>
        <v>3.0534999999999943</v>
      </c>
      <c r="J1648" s="5" t="str">
        <f>OBV!F1648</f>
        <v>NEUTRAL</v>
      </c>
      <c r="K1648" s="5" t="str">
        <f>OBV!G1648</f>
        <v>NEUTRAL</v>
      </c>
      <c r="L1648" s="5" t="str">
        <f>OBV!H1648</f>
        <v>NEUTRAL</v>
      </c>
      <c r="M1648" s="7">
        <f t="shared" si="250"/>
        <v>50</v>
      </c>
      <c r="N1648" s="7">
        <f t="shared" si="251"/>
        <v>100</v>
      </c>
      <c r="O1648" s="7">
        <f t="shared" si="252"/>
        <v>0</v>
      </c>
      <c r="P1648" s="7">
        <f t="shared" si="253"/>
        <v>33</v>
      </c>
      <c r="Q1648" s="8">
        <f t="shared" si="254"/>
        <v>57.45</v>
      </c>
      <c r="R1648" s="8">
        <f t="shared" si="255"/>
        <v>38.25</v>
      </c>
      <c r="S1648" s="8">
        <f t="shared" si="256"/>
        <v>37.35</v>
      </c>
      <c r="T1648" s="8">
        <f t="shared" si="257"/>
        <v>45.75</v>
      </c>
      <c r="U1648" s="7">
        <f t="shared" si="258"/>
        <v>44.35</v>
      </c>
      <c r="V1648" s="7">
        <f t="shared" si="259"/>
        <v>44.7</v>
      </c>
    </row>
    <row r="1649" spans="1:22" ht="13.5" x14ac:dyDescent="0.25">
      <c r="A1649" s="3">
        <f>RSI!A1649</f>
        <v>44713</v>
      </c>
      <c r="B1649" s="2">
        <f>RSI!B1649</f>
        <v>2.4900000000000002</v>
      </c>
      <c r="C1649" s="2">
        <f>RSI!I1649</f>
        <v>45.482473152131817</v>
      </c>
      <c r="D1649" s="2">
        <f>MACD!E1649</f>
        <v>-4.2080276729513866E-2</v>
      </c>
      <c r="E1649" s="2">
        <f>MACD!F1649</f>
        <v>1.3603339550755444E-2</v>
      </c>
      <c r="F1649" s="2">
        <f>'Moving Avg'!D1649</f>
        <v>2.41</v>
      </c>
      <c r="G1649" s="2">
        <f>'Moving Avg'!F1649</f>
        <v>2.3950000000000005</v>
      </c>
      <c r="H1649" s="2">
        <f>'Moving Avg'!G1649</f>
        <v>2.7527999999999997</v>
      </c>
      <c r="I1649" s="2">
        <f>'Moving Avg'!H1649</f>
        <v>3.0501999999999954</v>
      </c>
      <c r="J1649" s="5" t="str">
        <f>OBV!F1649</f>
        <v>BULLISH</v>
      </c>
      <c r="K1649" s="5" t="str">
        <f>OBV!G1649</f>
        <v>NEUTRAL</v>
      </c>
      <c r="L1649" s="5" t="str">
        <f>OBV!H1649</f>
        <v>CONFIRMED BULLISH</v>
      </c>
      <c r="M1649" s="7">
        <f t="shared" si="250"/>
        <v>25</v>
      </c>
      <c r="N1649" s="7">
        <f t="shared" si="251"/>
        <v>100</v>
      </c>
      <c r="O1649" s="7">
        <f t="shared" si="252"/>
        <v>0</v>
      </c>
      <c r="P1649" s="7">
        <f t="shared" si="253"/>
        <v>83.5</v>
      </c>
      <c r="Q1649" s="8">
        <f t="shared" si="254"/>
        <v>56.274999999999999</v>
      </c>
      <c r="R1649" s="8">
        <f t="shared" si="255"/>
        <v>45.875</v>
      </c>
      <c r="S1649" s="8">
        <f t="shared" si="256"/>
        <v>56.325000000000003</v>
      </c>
      <c r="T1649" s="8">
        <f t="shared" si="257"/>
        <v>52.125</v>
      </c>
      <c r="U1649" s="7">
        <f t="shared" si="258"/>
        <v>52.82500000000001</v>
      </c>
      <c r="V1649" s="7">
        <f t="shared" si="259"/>
        <v>52.650000000000006</v>
      </c>
    </row>
    <row r="1650" spans="1:22" ht="13.5" x14ac:dyDescent="0.25">
      <c r="A1650" s="3">
        <f>RSI!A1650</f>
        <v>44714</v>
      </c>
      <c r="B1650" s="2">
        <f>RSI!B1650</f>
        <v>2.6</v>
      </c>
      <c r="C1650" s="2">
        <f>RSI!I1650</f>
        <v>59.819973464835918</v>
      </c>
      <c r="D1650" s="2">
        <f>MACD!E1650</f>
        <v>-6.0757856738164584E-2</v>
      </c>
      <c r="E1650" s="2">
        <f>MACD!F1650</f>
        <v>-1.2688997070285611E-3</v>
      </c>
      <c r="F1650" s="2">
        <f>'Moving Avg'!D1650</f>
        <v>2.452</v>
      </c>
      <c r="G1650" s="2">
        <f>'Moving Avg'!F1650</f>
        <v>2.4055000000000004</v>
      </c>
      <c r="H1650" s="2">
        <f>'Moving Avg'!G1650</f>
        <v>2.742</v>
      </c>
      <c r="I1650" s="2">
        <f>'Moving Avg'!H1650</f>
        <v>3.0474499999999956</v>
      </c>
      <c r="J1650" s="5" t="str">
        <f>OBV!F1650</f>
        <v>BULLISH</v>
      </c>
      <c r="K1650" s="5" t="str">
        <f>OBV!G1650</f>
        <v>NEUTRAL</v>
      </c>
      <c r="L1650" s="5" t="str">
        <f>OBV!H1650</f>
        <v>CONFIRMED BULLISH</v>
      </c>
      <c r="M1650" s="7">
        <f t="shared" si="250"/>
        <v>25</v>
      </c>
      <c r="N1650" s="7">
        <f t="shared" si="251"/>
        <v>100</v>
      </c>
      <c r="O1650" s="7">
        <f t="shared" si="252"/>
        <v>0</v>
      </c>
      <c r="P1650" s="7">
        <f t="shared" si="253"/>
        <v>83.5</v>
      </c>
      <c r="Q1650" s="8">
        <f t="shared" si="254"/>
        <v>56.274999999999999</v>
      </c>
      <c r="R1650" s="8">
        <f t="shared" si="255"/>
        <v>45.875</v>
      </c>
      <c r="S1650" s="8">
        <f t="shared" si="256"/>
        <v>56.325000000000003</v>
      </c>
      <c r="T1650" s="8">
        <f t="shared" si="257"/>
        <v>52.125</v>
      </c>
      <c r="U1650" s="7">
        <f t="shared" si="258"/>
        <v>52.82500000000001</v>
      </c>
      <c r="V1650" s="7">
        <f t="shared" si="259"/>
        <v>52.650000000000006</v>
      </c>
    </row>
    <row r="1651" spans="1:22" ht="13.5" x14ac:dyDescent="0.25">
      <c r="A1651" s="3">
        <f>RSI!A1651</f>
        <v>44715</v>
      </c>
      <c r="B1651" s="2">
        <f>RSI!B1651</f>
        <v>2.71</v>
      </c>
      <c r="C1651" s="2">
        <f>RSI!I1651</f>
        <v>68.688092325555701</v>
      </c>
      <c r="D1651" s="2">
        <f>MACD!E1651</f>
        <v>-8.524020168239943E-2</v>
      </c>
      <c r="E1651" s="2">
        <f>MACD!F1651</f>
        <v>-1.8063160102102734E-2</v>
      </c>
      <c r="F1651" s="2">
        <f>'Moving Avg'!D1651</f>
        <v>2.5160000000000005</v>
      </c>
      <c r="G1651" s="2">
        <f>'Moving Avg'!F1651</f>
        <v>2.4215000000000004</v>
      </c>
      <c r="H1651" s="2">
        <f>'Moving Avg'!G1651</f>
        <v>2.7334000000000005</v>
      </c>
      <c r="I1651" s="2">
        <f>'Moving Avg'!H1651</f>
        <v>3.0452499999999958</v>
      </c>
      <c r="J1651" s="5" t="str">
        <f>OBV!F1651</f>
        <v>BULLISH</v>
      </c>
      <c r="K1651" s="5" t="str">
        <f>OBV!G1651</f>
        <v>NEUTRAL</v>
      </c>
      <c r="L1651" s="5" t="str">
        <f>OBV!H1651</f>
        <v>CONFIRMED BULLISH</v>
      </c>
      <c r="M1651" s="7">
        <f t="shared" si="250"/>
        <v>25</v>
      </c>
      <c r="N1651" s="7">
        <f t="shared" si="251"/>
        <v>100</v>
      </c>
      <c r="O1651" s="7">
        <f t="shared" si="252"/>
        <v>0</v>
      </c>
      <c r="P1651" s="7">
        <f t="shared" si="253"/>
        <v>83.5</v>
      </c>
      <c r="Q1651" s="8">
        <f t="shared" si="254"/>
        <v>56.274999999999999</v>
      </c>
      <c r="R1651" s="8">
        <f t="shared" si="255"/>
        <v>45.875</v>
      </c>
      <c r="S1651" s="8">
        <f t="shared" si="256"/>
        <v>56.325000000000003</v>
      </c>
      <c r="T1651" s="8">
        <f t="shared" si="257"/>
        <v>52.125</v>
      </c>
      <c r="U1651" s="7">
        <f t="shared" si="258"/>
        <v>52.82500000000001</v>
      </c>
      <c r="V1651" s="7">
        <f t="shared" si="259"/>
        <v>52.650000000000006</v>
      </c>
    </row>
    <row r="1652" spans="1:22" ht="13.5" x14ac:dyDescent="0.25">
      <c r="A1652" s="3">
        <f>RSI!A1652</f>
        <v>44718</v>
      </c>
      <c r="B1652" s="2">
        <f>RSI!B1652</f>
        <v>2.83</v>
      </c>
      <c r="C1652" s="2">
        <f>RSI!I1652</f>
        <v>75.135371844695115</v>
      </c>
      <c r="D1652" s="2">
        <f>MACD!E1652</f>
        <v>-0.11598574029474928</v>
      </c>
      <c r="E1652" s="2">
        <f>MACD!F1652</f>
        <v>-3.7647676140632046E-2</v>
      </c>
      <c r="F1652" s="2">
        <f>'Moving Avg'!D1652</f>
        <v>2.6040000000000001</v>
      </c>
      <c r="G1652" s="2">
        <f>'Moving Avg'!F1652</f>
        <v>2.4435000000000002</v>
      </c>
      <c r="H1652" s="2">
        <f>'Moving Avg'!G1652</f>
        <v>2.7272000000000003</v>
      </c>
      <c r="I1652" s="2">
        <f>'Moving Avg'!H1652</f>
        <v>3.043649999999996</v>
      </c>
      <c r="J1652" s="5" t="str">
        <f>OBV!F1652</f>
        <v>BULLISH</v>
      </c>
      <c r="K1652" s="5" t="str">
        <f>OBV!G1652</f>
        <v>NEUTRAL</v>
      </c>
      <c r="L1652" s="5" t="str">
        <f>OBV!H1652</f>
        <v>CONFIRMED BULLISH</v>
      </c>
      <c r="M1652" s="7">
        <f t="shared" si="250"/>
        <v>0</v>
      </c>
      <c r="N1652" s="7">
        <f t="shared" si="251"/>
        <v>100</v>
      </c>
      <c r="O1652" s="7">
        <f t="shared" si="252"/>
        <v>0</v>
      </c>
      <c r="P1652" s="7">
        <f t="shared" si="253"/>
        <v>83.5</v>
      </c>
      <c r="Q1652" s="8">
        <f t="shared" si="254"/>
        <v>47.524999999999999</v>
      </c>
      <c r="R1652" s="8">
        <f t="shared" si="255"/>
        <v>40.875</v>
      </c>
      <c r="S1652" s="8">
        <f t="shared" si="256"/>
        <v>52.575000000000003</v>
      </c>
      <c r="T1652" s="8">
        <f t="shared" si="257"/>
        <v>45.875</v>
      </c>
      <c r="U1652" s="7">
        <f t="shared" si="258"/>
        <v>46.991666666666674</v>
      </c>
      <c r="V1652" s="7">
        <f t="shared" si="259"/>
        <v>46.712500000000006</v>
      </c>
    </row>
    <row r="1653" spans="1:22" ht="13.5" x14ac:dyDescent="0.25">
      <c r="A1653" s="3">
        <f>RSI!A1653</f>
        <v>44719</v>
      </c>
      <c r="B1653" s="2">
        <f>RSI!B1653</f>
        <v>2.95</v>
      </c>
      <c r="C1653" s="2">
        <f>RSI!I1653</f>
        <v>79.648248350079655</v>
      </c>
      <c r="D1653" s="2">
        <f>MACD!E1653</f>
        <v>-0.15265548433240506</v>
      </c>
      <c r="E1653" s="2">
        <f>MACD!F1653</f>
        <v>-6.0649237778986648E-2</v>
      </c>
      <c r="F1653" s="2">
        <f>'Moving Avg'!D1653</f>
        <v>2.7159999999999997</v>
      </c>
      <c r="G1653" s="2">
        <f>'Moving Avg'!F1653</f>
        <v>2.4715000000000003</v>
      </c>
      <c r="H1653" s="2">
        <f>'Moving Avg'!G1653</f>
        <v>2.7233999999999998</v>
      </c>
      <c r="I1653" s="2">
        <f>'Moving Avg'!H1653</f>
        <v>3.0426499999999965</v>
      </c>
      <c r="J1653" s="5" t="str">
        <f>OBV!F1653</f>
        <v>BULLISH</v>
      </c>
      <c r="K1653" s="5" t="str">
        <f>OBV!G1653</f>
        <v>NEUTRAL</v>
      </c>
      <c r="L1653" s="5" t="str">
        <f>OBV!H1653</f>
        <v>CONFIRMED BULLISH</v>
      </c>
      <c r="M1653" s="7">
        <f t="shared" si="250"/>
        <v>0</v>
      </c>
      <c r="N1653" s="7">
        <f t="shared" si="251"/>
        <v>100</v>
      </c>
      <c r="O1653" s="7">
        <f t="shared" si="252"/>
        <v>0</v>
      </c>
      <c r="P1653" s="7">
        <f t="shared" si="253"/>
        <v>83.5</v>
      </c>
      <c r="Q1653" s="8">
        <f t="shared" si="254"/>
        <v>47.524999999999999</v>
      </c>
      <c r="R1653" s="8">
        <f t="shared" si="255"/>
        <v>40.875</v>
      </c>
      <c r="S1653" s="8">
        <f t="shared" si="256"/>
        <v>52.575000000000003</v>
      </c>
      <c r="T1653" s="8">
        <f t="shared" si="257"/>
        <v>45.875</v>
      </c>
      <c r="U1653" s="7">
        <f t="shared" si="258"/>
        <v>46.991666666666674</v>
      </c>
      <c r="V1653" s="7">
        <f t="shared" si="259"/>
        <v>46.712500000000006</v>
      </c>
    </row>
    <row r="1654" spans="1:22" ht="13.5" x14ac:dyDescent="0.25">
      <c r="A1654" s="3">
        <f>RSI!A1654</f>
        <v>44720</v>
      </c>
      <c r="B1654" s="2">
        <f>RSI!B1654</f>
        <v>3.08</v>
      </c>
      <c r="C1654" s="2">
        <f>RSI!I1654</f>
        <v>83.204626519950637</v>
      </c>
      <c r="D1654" s="2">
        <f>MACD!E1654</f>
        <v>-0.19565707314444403</v>
      </c>
      <c r="E1654" s="2">
        <f>MACD!F1654</f>
        <v>-8.7650804852078129E-2</v>
      </c>
      <c r="F1654" s="2">
        <f>'Moving Avg'!D1654</f>
        <v>2.8340000000000001</v>
      </c>
      <c r="G1654" s="2">
        <f>'Moving Avg'!F1654</f>
        <v>2.5060000000000002</v>
      </c>
      <c r="H1654" s="2">
        <f>'Moving Avg'!G1654</f>
        <v>2.7221999999999995</v>
      </c>
      <c r="I1654" s="2">
        <f>'Moving Avg'!H1654</f>
        <v>3.0420499999999966</v>
      </c>
      <c r="J1654" s="5" t="str">
        <f>OBV!F1654</f>
        <v>BULLISH</v>
      </c>
      <c r="K1654" s="5" t="str">
        <f>OBV!G1654</f>
        <v>NEUTRAL</v>
      </c>
      <c r="L1654" s="5" t="str">
        <f>OBV!H1654</f>
        <v>CONFIRMED BULLISH</v>
      </c>
      <c r="M1654" s="7">
        <f t="shared" si="250"/>
        <v>0</v>
      </c>
      <c r="N1654" s="7">
        <f t="shared" si="251"/>
        <v>100</v>
      </c>
      <c r="O1654" s="7">
        <f t="shared" si="252"/>
        <v>0</v>
      </c>
      <c r="P1654" s="7">
        <f t="shared" si="253"/>
        <v>83.5</v>
      </c>
      <c r="Q1654" s="8">
        <f t="shared" si="254"/>
        <v>47.524999999999999</v>
      </c>
      <c r="R1654" s="8">
        <f t="shared" si="255"/>
        <v>40.875</v>
      </c>
      <c r="S1654" s="8">
        <f t="shared" si="256"/>
        <v>52.575000000000003</v>
      </c>
      <c r="T1654" s="8">
        <f t="shared" si="257"/>
        <v>45.875</v>
      </c>
      <c r="U1654" s="7">
        <f t="shared" si="258"/>
        <v>46.991666666666674</v>
      </c>
      <c r="V1654" s="7">
        <f t="shared" si="259"/>
        <v>46.712500000000006</v>
      </c>
    </row>
    <row r="1655" spans="1:22" ht="13.5" x14ac:dyDescent="0.25">
      <c r="A1655" s="3">
        <f>RSI!A1655</f>
        <v>44721</v>
      </c>
      <c r="B1655" s="2">
        <f>RSI!B1655</f>
        <v>3.07</v>
      </c>
      <c r="C1655" s="2">
        <f>RSI!I1655</f>
        <v>82.017346425694114</v>
      </c>
      <c r="D1655" s="2">
        <f>MACD!E1655</f>
        <v>-0.23424057351690264</v>
      </c>
      <c r="E1655" s="2">
        <f>MACD!F1655</f>
        <v>-0.11696875858504303</v>
      </c>
      <c r="F1655" s="2">
        <f>'Moving Avg'!D1655</f>
        <v>2.9279999999999999</v>
      </c>
      <c r="G1655" s="2">
        <f>'Moving Avg'!F1655</f>
        <v>2.54</v>
      </c>
      <c r="H1655" s="2">
        <f>'Moving Avg'!G1655</f>
        <v>2.7207999999999997</v>
      </c>
      <c r="I1655" s="2">
        <f>'Moving Avg'!H1655</f>
        <v>3.0413999999999972</v>
      </c>
      <c r="J1655" s="5" t="str">
        <f>OBV!F1655</f>
        <v>BEARISH</v>
      </c>
      <c r="K1655" s="5" t="str">
        <f>OBV!G1655</f>
        <v>NEUTRAL</v>
      </c>
      <c r="L1655" s="5" t="str">
        <f>OBV!H1655</f>
        <v>BEARISH DIVERGENCE</v>
      </c>
      <c r="M1655" s="7">
        <f t="shared" si="250"/>
        <v>0</v>
      </c>
      <c r="N1655" s="7">
        <f t="shared" si="251"/>
        <v>100</v>
      </c>
      <c r="O1655" s="7">
        <f t="shared" si="252"/>
        <v>0</v>
      </c>
      <c r="P1655" s="7">
        <f t="shared" si="253"/>
        <v>16.5</v>
      </c>
      <c r="Q1655" s="8">
        <f t="shared" si="254"/>
        <v>37.475000000000001</v>
      </c>
      <c r="R1655" s="8">
        <f t="shared" si="255"/>
        <v>24.125</v>
      </c>
      <c r="S1655" s="8">
        <f t="shared" si="256"/>
        <v>22.425000000000001</v>
      </c>
      <c r="T1655" s="8">
        <f t="shared" si="257"/>
        <v>29.125</v>
      </c>
      <c r="U1655" s="7">
        <f t="shared" si="258"/>
        <v>28.008333333333336</v>
      </c>
      <c r="V1655" s="7">
        <f t="shared" si="259"/>
        <v>28.287500000000001</v>
      </c>
    </row>
    <row r="1656" spans="1:22" ht="13.5" x14ac:dyDescent="0.25">
      <c r="A1656" s="3">
        <f>RSI!A1656</f>
        <v>44722</v>
      </c>
      <c r="B1656" s="2">
        <f>RSI!B1656</f>
        <v>3.15</v>
      </c>
      <c r="C1656" s="2">
        <f>RSI!I1656</f>
        <v>83.986044024672452</v>
      </c>
      <c r="D1656" s="2">
        <f>MACD!E1656</f>
        <v>-0.27547561713045976</v>
      </c>
      <c r="E1656" s="2">
        <f>MACD!F1656</f>
        <v>-0.1486701302941264</v>
      </c>
      <c r="F1656" s="2">
        <f>'Moving Avg'!D1656</f>
        <v>3.016</v>
      </c>
      <c r="G1656" s="2">
        <f>'Moving Avg'!F1656</f>
        <v>2.5780000000000003</v>
      </c>
      <c r="H1656" s="2">
        <f>'Moving Avg'!G1656</f>
        <v>2.7210000000000001</v>
      </c>
      <c r="I1656" s="2">
        <f>'Moving Avg'!H1656</f>
        <v>3.0411499999999965</v>
      </c>
      <c r="J1656" s="5" t="str">
        <f>OBV!F1656</f>
        <v>BEARISH</v>
      </c>
      <c r="K1656" s="5" t="str">
        <f>OBV!G1656</f>
        <v>NEUTRAL</v>
      </c>
      <c r="L1656" s="5" t="str">
        <f>OBV!H1656</f>
        <v>BEARISH DIVERGENCE</v>
      </c>
      <c r="M1656" s="7">
        <f t="shared" si="250"/>
        <v>0</v>
      </c>
      <c r="N1656" s="7">
        <f t="shared" si="251"/>
        <v>100</v>
      </c>
      <c r="O1656" s="7">
        <f t="shared" si="252"/>
        <v>0</v>
      </c>
      <c r="P1656" s="7">
        <f t="shared" si="253"/>
        <v>16.5</v>
      </c>
      <c r="Q1656" s="8">
        <f t="shared" si="254"/>
        <v>37.475000000000001</v>
      </c>
      <c r="R1656" s="8">
        <f t="shared" si="255"/>
        <v>24.125</v>
      </c>
      <c r="S1656" s="8">
        <f t="shared" si="256"/>
        <v>22.425000000000001</v>
      </c>
      <c r="T1656" s="8">
        <f t="shared" si="257"/>
        <v>29.125</v>
      </c>
      <c r="U1656" s="7">
        <f t="shared" si="258"/>
        <v>28.008333333333336</v>
      </c>
      <c r="V1656" s="7">
        <f t="shared" si="259"/>
        <v>28.287500000000001</v>
      </c>
    </row>
    <row r="1657" spans="1:22" ht="13.5" x14ac:dyDescent="0.25">
      <c r="A1657" s="3">
        <f>RSI!A1657</f>
        <v>44725</v>
      </c>
      <c r="B1657" s="2">
        <f>RSI!B1657</f>
        <v>3.15</v>
      </c>
      <c r="C1657" s="2">
        <f>RSI!I1657</f>
        <v>83.986044024672452</v>
      </c>
      <c r="D1657" s="2">
        <f>MACD!E1657</f>
        <v>-0.31330392062107615</v>
      </c>
      <c r="E1657" s="2">
        <f>MACD!F1657</f>
        <v>-0.18159688835951637</v>
      </c>
      <c r="F1657" s="2">
        <f>'Moving Avg'!D1657</f>
        <v>3.08</v>
      </c>
      <c r="G1657" s="2">
        <f>'Moving Avg'!F1657</f>
        <v>2.6160000000000001</v>
      </c>
      <c r="H1657" s="2">
        <f>'Moving Avg'!G1657</f>
        <v>2.7212000000000001</v>
      </c>
      <c r="I1657" s="2">
        <f>'Moving Avg'!H1657</f>
        <v>3.040899999999997</v>
      </c>
      <c r="J1657" s="5" t="str">
        <f>OBV!F1657</f>
        <v>BEARISH</v>
      </c>
      <c r="K1657" s="5" t="str">
        <f>OBV!G1657</f>
        <v>NEUTRAL</v>
      </c>
      <c r="L1657" s="5" t="str">
        <f>OBV!H1657</f>
        <v>BEARISH DIVERGENCE</v>
      </c>
      <c r="M1657" s="7">
        <f t="shared" si="250"/>
        <v>0</v>
      </c>
      <c r="N1657" s="7">
        <f t="shared" si="251"/>
        <v>100</v>
      </c>
      <c r="O1657" s="7">
        <f t="shared" si="252"/>
        <v>50</v>
      </c>
      <c r="P1657" s="7">
        <f t="shared" si="253"/>
        <v>16.5</v>
      </c>
      <c r="Q1657" s="8">
        <f t="shared" si="254"/>
        <v>44.975000000000001</v>
      </c>
      <c r="R1657" s="8">
        <f t="shared" si="255"/>
        <v>41.625</v>
      </c>
      <c r="S1657" s="8">
        <f t="shared" si="256"/>
        <v>34.924999999999997</v>
      </c>
      <c r="T1657" s="8">
        <f t="shared" si="257"/>
        <v>41.625</v>
      </c>
      <c r="U1657" s="7">
        <f t="shared" si="258"/>
        <v>40.508333333333333</v>
      </c>
      <c r="V1657" s="7">
        <f t="shared" si="259"/>
        <v>40.787499999999994</v>
      </c>
    </row>
    <row r="1658" spans="1:22" ht="13.5" x14ac:dyDescent="0.25">
      <c r="A1658" s="3">
        <f>RSI!A1658</f>
        <v>44726</v>
      </c>
      <c r="B1658" s="2">
        <f>RSI!B1658</f>
        <v>3.15</v>
      </c>
      <c r="C1658" s="2">
        <f>RSI!I1658</f>
        <v>83.986044024672452</v>
      </c>
      <c r="D1658" s="2">
        <f>MACD!E1658</f>
        <v>-0.34803203394710236</v>
      </c>
      <c r="E1658" s="2">
        <f>MACD!F1658</f>
        <v>-0.21488391747703356</v>
      </c>
      <c r="F1658" s="2">
        <f>'Moving Avg'!D1658</f>
        <v>3.12</v>
      </c>
      <c r="G1658" s="2">
        <f>'Moving Avg'!F1658</f>
        <v>2.6539999999999999</v>
      </c>
      <c r="H1658" s="2">
        <f>'Moving Avg'!G1658</f>
        <v>2.7214</v>
      </c>
      <c r="I1658" s="2">
        <f>'Moving Avg'!H1658</f>
        <v>3.0406499999999972</v>
      </c>
      <c r="J1658" s="5" t="str">
        <f>OBV!F1658</f>
        <v>BEARISH</v>
      </c>
      <c r="K1658" s="5" t="str">
        <f>OBV!G1658</f>
        <v>NEUTRAL</v>
      </c>
      <c r="L1658" s="5" t="str">
        <f>OBV!H1658</f>
        <v>BEARISH DIVERGENCE</v>
      </c>
      <c r="M1658" s="7">
        <f t="shared" si="250"/>
        <v>0</v>
      </c>
      <c r="N1658" s="7">
        <f t="shared" si="251"/>
        <v>100</v>
      </c>
      <c r="O1658" s="7">
        <f t="shared" si="252"/>
        <v>50</v>
      </c>
      <c r="P1658" s="7">
        <f t="shared" si="253"/>
        <v>16.5</v>
      </c>
      <c r="Q1658" s="8">
        <f t="shared" si="254"/>
        <v>44.975000000000001</v>
      </c>
      <c r="R1658" s="8">
        <f t="shared" si="255"/>
        <v>41.625</v>
      </c>
      <c r="S1658" s="8">
        <f t="shared" si="256"/>
        <v>34.924999999999997</v>
      </c>
      <c r="T1658" s="8">
        <f t="shared" si="257"/>
        <v>41.625</v>
      </c>
      <c r="U1658" s="7">
        <f t="shared" si="258"/>
        <v>40.508333333333333</v>
      </c>
      <c r="V1658" s="7">
        <f t="shared" si="259"/>
        <v>40.787499999999994</v>
      </c>
    </row>
    <row r="1659" spans="1:22" ht="13.5" x14ac:dyDescent="0.25">
      <c r="A1659" s="3">
        <f>RSI!A1659</f>
        <v>44727</v>
      </c>
      <c r="B1659" s="2">
        <f>RSI!B1659</f>
        <v>3.15</v>
      </c>
      <c r="C1659" s="2">
        <f>RSI!I1659</f>
        <v>83.986044024672452</v>
      </c>
      <c r="D1659" s="2">
        <f>MACD!E1659</f>
        <v>-0.36455084599516141</v>
      </c>
      <c r="E1659" s="2">
        <f>MACD!F1659</f>
        <v>-0.24481730318065914</v>
      </c>
      <c r="F1659" s="2">
        <f>'Moving Avg'!D1659</f>
        <v>3.1339999999999999</v>
      </c>
      <c r="G1659" s="2">
        <f>'Moving Avg'!F1659</f>
        <v>2.6919999999999997</v>
      </c>
      <c r="H1659" s="2">
        <f>'Moving Avg'!G1659</f>
        <v>2.7215999999999996</v>
      </c>
      <c r="I1659" s="2">
        <f>'Moving Avg'!H1659</f>
        <v>3.0403999999999969</v>
      </c>
      <c r="J1659" s="5" t="str">
        <f>OBV!F1659</f>
        <v>BEARISH</v>
      </c>
      <c r="K1659" s="5" t="str">
        <f>OBV!G1659</f>
        <v>NEUTRAL</v>
      </c>
      <c r="L1659" s="5" t="str">
        <f>OBV!H1659</f>
        <v>BEARISH DIVERGENCE</v>
      </c>
      <c r="M1659" s="7">
        <f t="shared" si="250"/>
        <v>0</v>
      </c>
      <c r="N1659" s="7">
        <f t="shared" si="251"/>
        <v>100</v>
      </c>
      <c r="O1659" s="7">
        <f t="shared" si="252"/>
        <v>50</v>
      </c>
      <c r="P1659" s="7">
        <f t="shared" si="253"/>
        <v>16.5</v>
      </c>
      <c r="Q1659" s="8">
        <f t="shared" si="254"/>
        <v>44.975000000000001</v>
      </c>
      <c r="R1659" s="8">
        <f t="shared" si="255"/>
        <v>41.625</v>
      </c>
      <c r="S1659" s="8">
        <f t="shared" si="256"/>
        <v>34.924999999999997</v>
      </c>
      <c r="T1659" s="8">
        <f t="shared" si="257"/>
        <v>41.625</v>
      </c>
      <c r="U1659" s="7">
        <f t="shared" si="258"/>
        <v>40.508333333333333</v>
      </c>
      <c r="V1659" s="7">
        <f t="shared" si="259"/>
        <v>40.787499999999994</v>
      </c>
    </row>
    <row r="1660" spans="1:22" ht="13.5" x14ac:dyDescent="0.25">
      <c r="A1660" s="3">
        <f>RSI!A1660</f>
        <v>44728</v>
      </c>
      <c r="B1660" s="2">
        <f>RSI!B1660</f>
        <v>3.14</v>
      </c>
      <c r="C1660" s="2">
        <f>RSI!I1660</f>
        <v>82.468085543713414</v>
      </c>
      <c r="D1660" s="2">
        <f>MACD!E1660</f>
        <v>-0.36319605946876754</v>
      </c>
      <c r="E1660" s="2">
        <f>MACD!F1660</f>
        <v>-0.26849305443828081</v>
      </c>
      <c r="F1660" s="2">
        <f>'Moving Avg'!D1660</f>
        <v>3.1480000000000001</v>
      </c>
      <c r="G1660" s="2">
        <f>'Moving Avg'!F1660</f>
        <v>2.7294999999999998</v>
      </c>
      <c r="H1660" s="2">
        <f>'Moving Avg'!G1660</f>
        <v>2.7215999999999996</v>
      </c>
      <c r="I1660" s="2">
        <f>'Moving Avg'!H1660</f>
        <v>3.0400999999999967</v>
      </c>
      <c r="J1660" s="5" t="str">
        <f>OBV!F1660</f>
        <v>BEARISH</v>
      </c>
      <c r="K1660" s="5" t="str">
        <f>OBV!G1660</f>
        <v>NEUTRAL</v>
      </c>
      <c r="L1660" s="5" t="str">
        <f>OBV!H1660</f>
        <v>BEARISH DIVERGENCE</v>
      </c>
      <c r="M1660" s="7">
        <f t="shared" si="250"/>
        <v>0</v>
      </c>
      <c r="N1660" s="7">
        <f t="shared" si="251"/>
        <v>100</v>
      </c>
      <c r="O1660" s="7">
        <f t="shared" si="252"/>
        <v>50</v>
      </c>
      <c r="P1660" s="7">
        <f t="shared" si="253"/>
        <v>16.5</v>
      </c>
      <c r="Q1660" s="8">
        <f t="shared" si="254"/>
        <v>44.975000000000001</v>
      </c>
      <c r="R1660" s="8">
        <f t="shared" si="255"/>
        <v>41.625</v>
      </c>
      <c r="S1660" s="8">
        <f t="shared" si="256"/>
        <v>34.924999999999997</v>
      </c>
      <c r="T1660" s="8">
        <f t="shared" si="257"/>
        <v>41.625</v>
      </c>
      <c r="U1660" s="7">
        <f t="shared" si="258"/>
        <v>40.508333333333333</v>
      </c>
      <c r="V1660" s="7">
        <f t="shared" si="259"/>
        <v>40.787499999999994</v>
      </c>
    </row>
    <row r="1661" spans="1:22" ht="13.5" x14ac:dyDescent="0.25">
      <c r="A1661" s="3">
        <f>RSI!A1661</f>
        <v>44729</v>
      </c>
      <c r="B1661" s="2">
        <f>RSI!B1661</f>
        <v>3.15</v>
      </c>
      <c r="C1661" s="2">
        <f>RSI!I1661</f>
        <v>82.802815666979328</v>
      </c>
      <c r="D1661" s="2">
        <f>MACD!E1661</f>
        <v>-0.3479671405723761</v>
      </c>
      <c r="E1661" s="2">
        <f>MACD!F1661</f>
        <v>-0.28438787166509988</v>
      </c>
      <c r="F1661" s="2">
        <f>'Moving Avg'!D1661</f>
        <v>3.1480000000000001</v>
      </c>
      <c r="G1661" s="2">
        <f>'Moving Avg'!F1661</f>
        <v>2.7674999999999996</v>
      </c>
      <c r="H1661" s="2">
        <f>'Moving Avg'!G1661</f>
        <v>2.7217999999999996</v>
      </c>
      <c r="I1661" s="2">
        <f>'Moving Avg'!H1661</f>
        <v>3.0398499999999968</v>
      </c>
      <c r="J1661" s="5" t="str">
        <f>OBV!F1661</f>
        <v>NEUTRAL</v>
      </c>
      <c r="K1661" s="5" t="str">
        <f>OBV!G1661</f>
        <v>NEUTRAL</v>
      </c>
      <c r="L1661" s="5" t="str">
        <f>OBV!H1661</f>
        <v>NEUTRAL</v>
      </c>
      <c r="M1661" s="7">
        <f t="shared" si="250"/>
        <v>0</v>
      </c>
      <c r="N1661" s="7">
        <f t="shared" si="251"/>
        <v>100</v>
      </c>
      <c r="O1661" s="7">
        <f t="shared" si="252"/>
        <v>50</v>
      </c>
      <c r="P1661" s="7">
        <f t="shared" si="253"/>
        <v>33</v>
      </c>
      <c r="Q1661" s="8">
        <f t="shared" si="254"/>
        <v>47.45</v>
      </c>
      <c r="R1661" s="8">
        <f t="shared" si="255"/>
        <v>45.75</v>
      </c>
      <c r="S1661" s="8">
        <f t="shared" si="256"/>
        <v>42.35</v>
      </c>
      <c r="T1661" s="8">
        <f t="shared" si="257"/>
        <v>45.75</v>
      </c>
      <c r="U1661" s="7">
        <f t="shared" si="258"/>
        <v>45.183333333333337</v>
      </c>
      <c r="V1661" s="7">
        <f t="shared" si="259"/>
        <v>45.325000000000003</v>
      </c>
    </row>
    <row r="1662" spans="1:22" ht="13.5" x14ac:dyDescent="0.25">
      <c r="A1662" s="3">
        <f>RSI!A1662</f>
        <v>44732</v>
      </c>
      <c r="B1662" s="2">
        <f>RSI!B1662</f>
        <v>3.15</v>
      </c>
      <c r="C1662" s="2">
        <f>RSI!I1662</f>
        <v>82.802815666979328</v>
      </c>
      <c r="D1662" s="2">
        <f>MACD!E1662</f>
        <v>-0.31862292046184271</v>
      </c>
      <c r="E1662" s="2">
        <f>MACD!F1662</f>
        <v>-0.29123488142444848</v>
      </c>
      <c r="F1662" s="2">
        <f>'Moving Avg'!D1662</f>
        <v>3.1480000000000001</v>
      </c>
      <c r="G1662" s="2">
        <f>'Moving Avg'!F1662</f>
        <v>2.8054999999999999</v>
      </c>
      <c r="H1662" s="2">
        <f>'Moving Avg'!G1662</f>
        <v>2.722</v>
      </c>
      <c r="I1662" s="2">
        <f>'Moving Avg'!H1662</f>
        <v>3.0395999999999965</v>
      </c>
      <c r="J1662" s="5" t="str">
        <f>OBV!F1662</f>
        <v>NEUTRAL</v>
      </c>
      <c r="K1662" s="5" t="str">
        <f>OBV!G1662</f>
        <v>NEUTRAL</v>
      </c>
      <c r="L1662" s="5" t="str">
        <f>OBV!H1662</f>
        <v>NEUTRAL</v>
      </c>
      <c r="M1662" s="7">
        <f t="shared" si="250"/>
        <v>0</v>
      </c>
      <c r="N1662" s="7">
        <f t="shared" si="251"/>
        <v>100</v>
      </c>
      <c r="O1662" s="7">
        <f t="shared" si="252"/>
        <v>50</v>
      </c>
      <c r="P1662" s="7">
        <f t="shared" si="253"/>
        <v>33</v>
      </c>
      <c r="Q1662" s="8">
        <f t="shared" si="254"/>
        <v>47.45</v>
      </c>
      <c r="R1662" s="8">
        <f t="shared" si="255"/>
        <v>45.75</v>
      </c>
      <c r="S1662" s="8">
        <f t="shared" si="256"/>
        <v>42.35</v>
      </c>
      <c r="T1662" s="8">
        <f t="shared" si="257"/>
        <v>45.75</v>
      </c>
      <c r="U1662" s="7">
        <f t="shared" si="258"/>
        <v>45.183333333333337</v>
      </c>
      <c r="V1662" s="7">
        <f t="shared" si="259"/>
        <v>45.325000000000003</v>
      </c>
    </row>
    <row r="1663" spans="1:22" ht="13.5" x14ac:dyDescent="0.25">
      <c r="A1663" s="3">
        <f>RSI!A1663</f>
        <v>44733</v>
      </c>
      <c r="B1663" s="2">
        <f>RSI!B1663</f>
        <v>3.14</v>
      </c>
      <c r="C1663" s="2">
        <f>RSI!I1663</f>
        <v>81.009039278948109</v>
      </c>
      <c r="D1663" s="2">
        <f>MACD!E1663</f>
        <v>-0.27644584863208754</v>
      </c>
      <c r="E1663" s="2">
        <f>MACD!F1663</f>
        <v>-0.28827707486597631</v>
      </c>
      <c r="F1663" s="2">
        <f>'Moving Avg'!D1663</f>
        <v>3.1459999999999999</v>
      </c>
      <c r="G1663" s="2">
        <f>'Moving Avg'!F1663</f>
        <v>2.843</v>
      </c>
      <c r="H1663" s="2">
        <f>'Moving Avg'!G1663</f>
        <v>2.722</v>
      </c>
      <c r="I1663" s="2">
        <f>'Moving Avg'!H1663</f>
        <v>3.0392999999999959</v>
      </c>
      <c r="J1663" s="5" t="str">
        <f>OBV!F1663</f>
        <v>BEARISH</v>
      </c>
      <c r="K1663" s="5" t="str">
        <f>OBV!G1663</f>
        <v>NEUTRAL</v>
      </c>
      <c r="L1663" s="5" t="str">
        <f>OBV!H1663</f>
        <v>CONFIRMED BEARISH</v>
      </c>
      <c r="M1663" s="7">
        <f t="shared" si="250"/>
        <v>0</v>
      </c>
      <c r="N1663" s="7">
        <f t="shared" si="251"/>
        <v>0</v>
      </c>
      <c r="O1663" s="7">
        <f t="shared" si="252"/>
        <v>50</v>
      </c>
      <c r="P1663" s="7">
        <f t="shared" si="253"/>
        <v>16.5</v>
      </c>
      <c r="Q1663" s="8">
        <f t="shared" si="254"/>
        <v>9.9749999999999996</v>
      </c>
      <c r="R1663" s="8">
        <f t="shared" si="255"/>
        <v>21.625</v>
      </c>
      <c r="S1663" s="8">
        <f t="shared" si="256"/>
        <v>19.925000000000001</v>
      </c>
      <c r="T1663" s="8">
        <f t="shared" si="257"/>
        <v>16.625</v>
      </c>
      <c r="U1663" s="7">
        <f t="shared" si="258"/>
        <v>17.175000000000001</v>
      </c>
      <c r="V1663" s="7">
        <f t="shared" si="259"/>
        <v>17.037500000000001</v>
      </c>
    </row>
    <row r="1664" spans="1:22" ht="13.5" x14ac:dyDescent="0.25">
      <c r="A1664" s="3">
        <f>RSI!A1664</f>
        <v>44734</v>
      </c>
      <c r="B1664" s="2">
        <f>RSI!B1664</f>
        <v>3.14</v>
      </c>
      <c r="C1664" s="2">
        <f>RSI!I1664</f>
        <v>81.009039278948109</v>
      </c>
      <c r="D1664" s="2">
        <f>MACD!E1664</f>
        <v>-0.22241599635940634</v>
      </c>
      <c r="E1664" s="2">
        <f>MACD!F1664</f>
        <v>-0.27510485916466232</v>
      </c>
      <c r="F1664" s="2">
        <f>'Moving Avg'!D1664</f>
        <v>3.1440000000000001</v>
      </c>
      <c r="G1664" s="2">
        <f>'Moving Avg'!F1664</f>
        <v>2.8804999999999996</v>
      </c>
      <c r="H1664" s="2">
        <f>'Moving Avg'!G1664</f>
        <v>2.722</v>
      </c>
      <c r="I1664" s="2">
        <f>'Moving Avg'!H1664</f>
        <v>3.0389999999999961</v>
      </c>
      <c r="J1664" s="5" t="str">
        <f>OBV!F1664</f>
        <v>BEARISH</v>
      </c>
      <c r="K1664" s="5" t="str">
        <f>OBV!G1664</f>
        <v>NEUTRAL</v>
      </c>
      <c r="L1664" s="5" t="str">
        <f>OBV!H1664</f>
        <v>CONFIRMED BEARISH</v>
      </c>
      <c r="M1664" s="7">
        <f t="shared" si="250"/>
        <v>0</v>
      </c>
      <c r="N1664" s="7">
        <f t="shared" si="251"/>
        <v>0</v>
      </c>
      <c r="O1664" s="7">
        <f t="shared" si="252"/>
        <v>50</v>
      </c>
      <c r="P1664" s="7">
        <f t="shared" si="253"/>
        <v>16.5</v>
      </c>
      <c r="Q1664" s="8">
        <f t="shared" si="254"/>
        <v>9.9749999999999996</v>
      </c>
      <c r="R1664" s="8">
        <f t="shared" si="255"/>
        <v>21.625</v>
      </c>
      <c r="S1664" s="8">
        <f t="shared" si="256"/>
        <v>19.925000000000001</v>
      </c>
      <c r="T1664" s="8">
        <f t="shared" si="257"/>
        <v>16.625</v>
      </c>
      <c r="U1664" s="7">
        <f t="shared" si="258"/>
        <v>17.175000000000001</v>
      </c>
      <c r="V1664" s="7">
        <f t="shared" si="259"/>
        <v>17.037500000000001</v>
      </c>
    </row>
    <row r="1665" spans="1:22" ht="13.5" x14ac:dyDescent="0.25">
      <c r="A1665" s="3">
        <f>RSI!A1665</f>
        <v>44735</v>
      </c>
      <c r="B1665" s="2">
        <f>RSI!B1665</f>
        <v>3.14</v>
      </c>
      <c r="C1665" s="2">
        <f>RSI!I1665</f>
        <v>81.009039278948109</v>
      </c>
      <c r="D1665" s="2">
        <f>MACD!E1665</f>
        <v>-0.17977248251204214</v>
      </c>
      <c r="E1665" s="2">
        <f>MACD!F1665</f>
        <v>-0.25603838383413829</v>
      </c>
      <c r="F1665" s="2">
        <f>'Moving Avg'!D1665</f>
        <v>3.1440000000000001</v>
      </c>
      <c r="G1665" s="2">
        <f>'Moving Avg'!F1665</f>
        <v>2.9179999999999997</v>
      </c>
      <c r="H1665" s="2">
        <f>'Moving Avg'!G1665</f>
        <v>2.722</v>
      </c>
      <c r="I1665" s="2">
        <f>'Moving Avg'!H1665</f>
        <v>3.0386999999999968</v>
      </c>
      <c r="J1665" s="5" t="str">
        <f>OBV!F1665</f>
        <v>BEARISH</v>
      </c>
      <c r="K1665" s="5" t="str">
        <f>OBV!G1665</f>
        <v>NEUTRAL</v>
      </c>
      <c r="L1665" s="5" t="str">
        <f>OBV!H1665</f>
        <v>NEUTRAL</v>
      </c>
      <c r="M1665" s="7">
        <f t="shared" si="250"/>
        <v>0</v>
      </c>
      <c r="N1665" s="7">
        <f t="shared" si="251"/>
        <v>0</v>
      </c>
      <c r="O1665" s="7">
        <f t="shared" si="252"/>
        <v>50</v>
      </c>
      <c r="P1665" s="7">
        <f t="shared" si="253"/>
        <v>16.5</v>
      </c>
      <c r="Q1665" s="8">
        <f t="shared" si="254"/>
        <v>9.9749999999999996</v>
      </c>
      <c r="R1665" s="8">
        <f t="shared" si="255"/>
        <v>21.625</v>
      </c>
      <c r="S1665" s="8">
        <f t="shared" si="256"/>
        <v>19.925000000000001</v>
      </c>
      <c r="T1665" s="8">
        <f t="shared" si="257"/>
        <v>16.625</v>
      </c>
      <c r="U1665" s="7">
        <f t="shared" si="258"/>
        <v>17.175000000000001</v>
      </c>
      <c r="V1665" s="7">
        <f t="shared" si="259"/>
        <v>17.037500000000001</v>
      </c>
    </row>
    <row r="1666" spans="1:22" ht="13.5" x14ac:dyDescent="0.25">
      <c r="A1666" s="3">
        <f>RSI!A1666</f>
        <v>44736</v>
      </c>
      <c r="B1666" s="2">
        <f>RSI!B1666</f>
        <v>3.15</v>
      </c>
      <c r="C1666" s="2">
        <f>RSI!I1666</f>
        <v>81.50933835378089</v>
      </c>
      <c r="D1666" s="2">
        <f>MACD!E1666</f>
        <v>-0.13354440206169071</v>
      </c>
      <c r="E1666" s="2">
        <f>MACD!F1666</f>
        <v>-0.23153958747964881</v>
      </c>
      <c r="F1666" s="2">
        <f>'Moving Avg'!D1666</f>
        <v>3.1440000000000001</v>
      </c>
      <c r="G1666" s="2">
        <f>'Moving Avg'!F1666</f>
        <v>2.956</v>
      </c>
      <c r="H1666" s="2">
        <f>'Moving Avg'!G1666</f>
        <v>2.7250000000000001</v>
      </c>
      <c r="I1666" s="2">
        <f>'Moving Avg'!H1666</f>
        <v>3.038449999999997</v>
      </c>
      <c r="J1666" s="5" t="str">
        <f>OBV!F1666</f>
        <v>BEARISH</v>
      </c>
      <c r="K1666" s="5" t="str">
        <f>OBV!G1666</f>
        <v>NEUTRAL</v>
      </c>
      <c r="L1666" s="5" t="str">
        <f>OBV!H1666</f>
        <v>NEUTRAL</v>
      </c>
      <c r="M1666" s="7">
        <f t="shared" ref="M1666:M1729" si="260">IF(C1666&lt;30,50, IF(C1666&gt;70, 0, 25))</f>
        <v>0</v>
      </c>
      <c r="N1666" s="7">
        <f t="shared" ref="N1666:N1729" si="261">IF(E1666-D1666&gt;0.02, 100, IF(E1666-D1666&lt;0,0,45))</f>
        <v>0</v>
      </c>
      <c r="O1666" s="7">
        <f t="shared" ref="O1666:O1729" si="262">IF(F1666-I1666&gt;10,100,IF(F1666-I1666&gt;5,75, IF(F1666-I1666&gt;0,50,0)))</f>
        <v>50</v>
      </c>
      <c r="P1666" s="7">
        <f t="shared" ref="P1666:P1729" si="263">IF(L1666="confirmed bullish", 34, IF(L1666="bullish divergence",17, 0))+IF(J1666="bullish",33,IF(J1666="bearish",0,16.5))+IF(K1666="strong",33,IF(K1666="weak",0,16.5))</f>
        <v>16.5</v>
      </c>
      <c r="Q1666" s="8">
        <f t="shared" si="254"/>
        <v>9.9749999999999996</v>
      </c>
      <c r="R1666" s="8">
        <f t="shared" si="255"/>
        <v>21.625</v>
      </c>
      <c r="S1666" s="8">
        <f t="shared" si="256"/>
        <v>19.925000000000001</v>
      </c>
      <c r="T1666" s="8">
        <f t="shared" si="257"/>
        <v>16.625</v>
      </c>
      <c r="U1666" s="7">
        <f t="shared" si="258"/>
        <v>17.175000000000001</v>
      </c>
      <c r="V1666" s="7">
        <f t="shared" si="259"/>
        <v>17.037500000000001</v>
      </c>
    </row>
    <row r="1667" spans="1:22" ht="13.5" x14ac:dyDescent="0.25">
      <c r="A1667" s="3">
        <f>RSI!A1667</f>
        <v>44739</v>
      </c>
      <c r="B1667" s="2">
        <f>RSI!B1667</f>
        <v>3.14</v>
      </c>
      <c r="C1667" s="2">
        <f>RSI!I1667</f>
        <v>79.26067111370341</v>
      </c>
      <c r="D1667" s="2">
        <f>MACD!E1667</f>
        <v>-9.5063206243760856E-2</v>
      </c>
      <c r="E1667" s="2">
        <f>MACD!F1667</f>
        <v>-0.20424431123247125</v>
      </c>
      <c r="F1667" s="2">
        <f>'Moving Avg'!D1667</f>
        <v>3.1420000000000003</v>
      </c>
      <c r="G1667" s="2">
        <f>'Moving Avg'!F1667</f>
        <v>2.9935</v>
      </c>
      <c r="H1667" s="2">
        <f>'Moving Avg'!G1667</f>
        <v>2.7304000000000004</v>
      </c>
      <c r="I1667" s="2">
        <f>'Moving Avg'!H1667</f>
        <v>3.0381499999999964</v>
      </c>
      <c r="J1667" s="5" t="str">
        <f>OBV!F1667</f>
        <v>BEARISH</v>
      </c>
      <c r="K1667" s="5" t="str">
        <f>OBV!G1667</f>
        <v>NEUTRAL</v>
      </c>
      <c r="L1667" s="5" t="str">
        <f>OBV!H1667</f>
        <v>CONFIRMED BEARISH</v>
      </c>
      <c r="M1667" s="7">
        <f t="shared" si="260"/>
        <v>0</v>
      </c>
      <c r="N1667" s="7">
        <f t="shared" si="261"/>
        <v>0</v>
      </c>
      <c r="O1667" s="7">
        <f t="shared" si="262"/>
        <v>50</v>
      </c>
      <c r="P1667" s="7">
        <f t="shared" si="263"/>
        <v>16.5</v>
      </c>
      <c r="Q1667" s="8">
        <f t="shared" ref="Q1667:Q1730" si="264">0.35*M1667+N1667*0.35+O1667*0.15+P1667*0.15</f>
        <v>9.9749999999999996</v>
      </c>
      <c r="R1667" s="8">
        <f t="shared" ref="R1667:R1730" si="265">M1667*0.2+N1667*0.2+O1667*0.35+P1667*0.25</f>
        <v>21.625</v>
      </c>
      <c r="S1667" s="8">
        <f t="shared" ref="S1667:S1730" si="266">M1667*0.15+N1667*0.15+O1667*0.25+P1667*0.45</f>
        <v>19.925000000000001</v>
      </c>
      <c r="T1667" s="8">
        <f t="shared" ref="T1667:T1730" si="267">0.25*SUM(M1667:P1667)</f>
        <v>16.625</v>
      </c>
      <c r="U1667" s="7">
        <f t="shared" ref="U1667:U1730" si="268">SUM(Q1667:S1667)/3</f>
        <v>17.175000000000001</v>
      </c>
      <c r="V1667" s="7">
        <f t="shared" ref="V1667:V1730" si="269">SUM(Q1667:T1667)/4</f>
        <v>17.037500000000001</v>
      </c>
    </row>
    <row r="1668" spans="1:22" ht="13.5" x14ac:dyDescent="0.25">
      <c r="A1668" s="3">
        <f>RSI!A1668</f>
        <v>44740</v>
      </c>
      <c r="B1668" s="2">
        <f>RSI!B1668</f>
        <v>3.14</v>
      </c>
      <c r="C1668" s="2">
        <f>RSI!I1668</f>
        <v>79.26067111370341</v>
      </c>
      <c r="D1668" s="2">
        <f>MACD!E1668</f>
        <v>-6.3716819705567751E-2</v>
      </c>
      <c r="E1668" s="2">
        <f>MACD!F1668</f>
        <v>-0.17613881292709058</v>
      </c>
      <c r="F1668" s="2">
        <f>'Moving Avg'!D1668</f>
        <v>3.1420000000000003</v>
      </c>
      <c r="G1668" s="2">
        <f>'Moving Avg'!F1668</f>
        <v>3.0309999999999997</v>
      </c>
      <c r="H1668" s="2">
        <f>'Moving Avg'!G1668</f>
        <v>2.7382</v>
      </c>
      <c r="I1668" s="2">
        <f>'Moving Avg'!H1668</f>
        <v>3.0378499999999971</v>
      </c>
      <c r="J1668" s="5" t="str">
        <f>OBV!F1668</f>
        <v>BEARISH</v>
      </c>
      <c r="K1668" s="5" t="str">
        <f>OBV!G1668</f>
        <v>NEUTRAL</v>
      </c>
      <c r="L1668" s="5" t="str">
        <f>OBV!H1668</f>
        <v>NEUTRAL</v>
      </c>
      <c r="M1668" s="7">
        <f t="shared" si="260"/>
        <v>0</v>
      </c>
      <c r="N1668" s="7">
        <f t="shared" si="261"/>
        <v>0</v>
      </c>
      <c r="O1668" s="7">
        <f t="shared" si="262"/>
        <v>50</v>
      </c>
      <c r="P1668" s="7">
        <f t="shared" si="263"/>
        <v>16.5</v>
      </c>
      <c r="Q1668" s="8">
        <f t="shared" si="264"/>
        <v>9.9749999999999996</v>
      </c>
      <c r="R1668" s="8">
        <f t="shared" si="265"/>
        <v>21.625</v>
      </c>
      <c r="S1668" s="8">
        <f t="shared" si="266"/>
        <v>19.925000000000001</v>
      </c>
      <c r="T1668" s="8">
        <f t="shared" si="267"/>
        <v>16.625</v>
      </c>
      <c r="U1668" s="7">
        <f t="shared" si="268"/>
        <v>17.175000000000001</v>
      </c>
      <c r="V1668" s="7">
        <f t="shared" si="269"/>
        <v>17.037500000000001</v>
      </c>
    </row>
    <row r="1669" spans="1:22" ht="13.5" x14ac:dyDescent="0.25">
      <c r="A1669" s="3">
        <f>RSI!A1669</f>
        <v>44741</v>
      </c>
      <c r="B1669" s="2">
        <f>RSI!B1669</f>
        <v>3.14</v>
      </c>
      <c r="C1669" s="2">
        <f>RSI!I1669</f>
        <v>79.26067111370341</v>
      </c>
      <c r="D1669" s="2">
        <f>MACD!E1669</f>
        <v>-3.8317607235979878E-2</v>
      </c>
      <c r="E1669" s="2">
        <f>MACD!F1669</f>
        <v>-0.14857457178886846</v>
      </c>
      <c r="F1669" s="2">
        <f>'Moving Avg'!D1669</f>
        <v>3.1420000000000003</v>
      </c>
      <c r="G1669" s="2">
        <f>'Moving Avg'!F1669</f>
        <v>3.0634999999999994</v>
      </c>
      <c r="H1669" s="2">
        <f>'Moving Avg'!G1669</f>
        <v>2.7459999999999996</v>
      </c>
      <c r="I1669" s="2">
        <f>'Moving Avg'!H1669</f>
        <v>3.0375499999999964</v>
      </c>
      <c r="J1669" s="5" t="str">
        <f>OBV!F1669</f>
        <v>BEARISH</v>
      </c>
      <c r="K1669" s="5" t="str">
        <f>OBV!G1669</f>
        <v>NEUTRAL</v>
      </c>
      <c r="L1669" s="5" t="str">
        <f>OBV!H1669</f>
        <v>NEUTRAL</v>
      </c>
      <c r="M1669" s="7">
        <f t="shared" si="260"/>
        <v>0</v>
      </c>
      <c r="N1669" s="7">
        <f t="shared" si="261"/>
        <v>0</v>
      </c>
      <c r="O1669" s="7">
        <f t="shared" si="262"/>
        <v>50</v>
      </c>
      <c r="P1669" s="7">
        <f t="shared" si="263"/>
        <v>16.5</v>
      </c>
      <c r="Q1669" s="8">
        <f t="shared" si="264"/>
        <v>9.9749999999999996</v>
      </c>
      <c r="R1669" s="8">
        <f t="shared" si="265"/>
        <v>21.625</v>
      </c>
      <c r="S1669" s="8">
        <f t="shared" si="266"/>
        <v>19.925000000000001</v>
      </c>
      <c r="T1669" s="8">
        <f t="shared" si="267"/>
        <v>16.625</v>
      </c>
      <c r="U1669" s="7">
        <f t="shared" si="268"/>
        <v>17.175000000000001</v>
      </c>
      <c r="V1669" s="7">
        <f t="shared" si="269"/>
        <v>17.037500000000001</v>
      </c>
    </row>
    <row r="1670" spans="1:22" ht="13.5" x14ac:dyDescent="0.25">
      <c r="A1670" s="3">
        <f>RSI!A1670</f>
        <v>44742</v>
      </c>
      <c r="B1670" s="2">
        <f>RSI!B1670</f>
        <v>3.14</v>
      </c>
      <c r="C1670" s="2">
        <f>RSI!I1670</f>
        <v>79.26067111370341</v>
      </c>
      <c r="D1670" s="2">
        <f>MACD!E1670</f>
        <v>-1.9405772882473915E-2</v>
      </c>
      <c r="E1670" s="2">
        <f>MACD!F1670</f>
        <v>-0.12274081200758956</v>
      </c>
      <c r="F1670" s="2">
        <f>'Moving Avg'!D1670</f>
        <v>3.1420000000000003</v>
      </c>
      <c r="G1670" s="2">
        <f>'Moving Avg'!F1670</f>
        <v>3.0904999999999996</v>
      </c>
      <c r="H1670" s="2">
        <f>'Moving Avg'!G1670</f>
        <v>2.7537999999999996</v>
      </c>
      <c r="I1670" s="2">
        <f>'Moving Avg'!H1670</f>
        <v>3.0372499999999967</v>
      </c>
      <c r="J1670" s="5" t="str">
        <f>OBV!F1670</f>
        <v>BEARISH</v>
      </c>
      <c r="K1670" s="5" t="str">
        <f>OBV!G1670</f>
        <v>NEUTRAL</v>
      </c>
      <c r="L1670" s="5" t="str">
        <f>OBV!H1670</f>
        <v>NEUTRAL</v>
      </c>
      <c r="M1670" s="7">
        <f t="shared" si="260"/>
        <v>0</v>
      </c>
      <c r="N1670" s="7">
        <f t="shared" si="261"/>
        <v>0</v>
      </c>
      <c r="O1670" s="7">
        <f t="shared" si="262"/>
        <v>50</v>
      </c>
      <c r="P1670" s="7">
        <f t="shared" si="263"/>
        <v>16.5</v>
      </c>
      <c r="Q1670" s="8">
        <f t="shared" si="264"/>
        <v>9.9749999999999996</v>
      </c>
      <c r="R1670" s="8">
        <f t="shared" si="265"/>
        <v>21.625</v>
      </c>
      <c r="S1670" s="8">
        <f t="shared" si="266"/>
        <v>19.925000000000001</v>
      </c>
      <c r="T1670" s="8">
        <f t="shared" si="267"/>
        <v>16.625</v>
      </c>
      <c r="U1670" s="7">
        <f t="shared" si="268"/>
        <v>17.175000000000001</v>
      </c>
      <c r="V1670" s="7">
        <f t="shared" si="269"/>
        <v>17.037500000000001</v>
      </c>
    </row>
    <row r="1671" spans="1:22" ht="13.5" x14ac:dyDescent="0.25">
      <c r="A1671" s="3">
        <f>RSI!A1671</f>
        <v>44743</v>
      </c>
      <c r="B1671" s="2">
        <f>RSI!B1671</f>
        <v>3.14</v>
      </c>
      <c r="C1671" s="2">
        <f>RSI!I1671</f>
        <v>79.26067111370341</v>
      </c>
      <c r="D1671" s="2">
        <f>MACD!E1671</f>
        <v>-2.8291986980177874E-3</v>
      </c>
      <c r="E1671" s="2">
        <f>MACD!F1671</f>
        <v>-9.8758489345675216E-2</v>
      </c>
      <c r="F1671" s="2">
        <f>'Moving Avg'!D1671</f>
        <v>3.14</v>
      </c>
      <c r="G1671" s="2">
        <f>'Moving Avg'!F1671</f>
        <v>3.1120000000000001</v>
      </c>
      <c r="H1671" s="2">
        <f>'Moving Avg'!G1671</f>
        <v>2.7615999999999996</v>
      </c>
      <c r="I1671" s="2">
        <f>'Moving Avg'!H1671</f>
        <v>3.0369499999999965</v>
      </c>
      <c r="J1671" s="5" t="str">
        <f>OBV!F1671</f>
        <v>BEARISH</v>
      </c>
      <c r="K1671" s="5" t="str">
        <f>OBV!G1671</f>
        <v>NEUTRAL</v>
      </c>
      <c r="L1671" s="5" t="str">
        <f>OBV!H1671</f>
        <v>CONFIRMED BEARISH</v>
      </c>
      <c r="M1671" s="7">
        <f t="shared" si="260"/>
        <v>0</v>
      </c>
      <c r="N1671" s="7">
        <f t="shared" si="261"/>
        <v>0</v>
      </c>
      <c r="O1671" s="7">
        <f t="shared" si="262"/>
        <v>50</v>
      </c>
      <c r="P1671" s="7">
        <f t="shared" si="263"/>
        <v>16.5</v>
      </c>
      <c r="Q1671" s="8">
        <f t="shared" si="264"/>
        <v>9.9749999999999996</v>
      </c>
      <c r="R1671" s="8">
        <f t="shared" si="265"/>
        <v>21.625</v>
      </c>
      <c r="S1671" s="8">
        <f t="shared" si="266"/>
        <v>19.925000000000001</v>
      </c>
      <c r="T1671" s="8">
        <f t="shared" si="267"/>
        <v>16.625</v>
      </c>
      <c r="U1671" s="7">
        <f t="shared" si="268"/>
        <v>17.175000000000001</v>
      </c>
      <c r="V1671" s="7">
        <f t="shared" si="269"/>
        <v>17.037500000000001</v>
      </c>
    </row>
    <row r="1672" spans="1:22" ht="13.5" x14ac:dyDescent="0.25">
      <c r="A1672" s="3">
        <f>RSI!A1672</f>
        <v>44746</v>
      </c>
      <c r="B1672" s="2">
        <f>RSI!B1672</f>
        <v>3.14</v>
      </c>
      <c r="C1672" s="2">
        <f>RSI!I1672</f>
        <v>79.26067111370341</v>
      </c>
      <c r="D1672" s="2">
        <f>MACD!E1672</f>
        <v>1.0304347443057527E-2</v>
      </c>
      <c r="E1672" s="2">
        <f>MACD!F1672</f>
        <v>-7.694592198792867E-2</v>
      </c>
      <c r="F1672" s="2">
        <f>'Moving Avg'!D1672</f>
        <v>3.14</v>
      </c>
      <c r="G1672" s="2">
        <f>'Moving Avg'!F1672</f>
        <v>3.1274999999999999</v>
      </c>
      <c r="H1672" s="2">
        <f>'Moving Avg'!G1672</f>
        <v>2.7669999999999995</v>
      </c>
      <c r="I1672" s="2">
        <f>'Moving Avg'!H1672</f>
        <v>3.0366499999999963</v>
      </c>
      <c r="J1672" s="5" t="str">
        <f>OBV!F1672</f>
        <v>NEUTRAL</v>
      </c>
      <c r="K1672" s="5" t="str">
        <f>OBV!G1672</f>
        <v>NEUTRAL</v>
      </c>
      <c r="L1672" s="5" t="str">
        <f>OBV!H1672</f>
        <v>NEUTRAL</v>
      </c>
      <c r="M1672" s="7">
        <f t="shared" si="260"/>
        <v>0</v>
      </c>
      <c r="N1672" s="7">
        <f t="shared" si="261"/>
        <v>0</v>
      </c>
      <c r="O1672" s="7">
        <f t="shared" si="262"/>
        <v>50</v>
      </c>
      <c r="P1672" s="7">
        <f t="shared" si="263"/>
        <v>33</v>
      </c>
      <c r="Q1672" s="8">
        <f t="shared" si="264"/>
        <v>12.45</v>
      </c>
      <c r="R1672" s="8">
        <f t="shared" si="265"/>
        <v>25.75</v>
      </c>
      <c r="S1672" s="8">
        <f t="shared" si="266"/>
        <v>27.35</v>
      </c>
      <c r="T1672" s="8">
        <f t="shared" si="267"/>
        <v>20.75</v>
      </c>
      <c r="U1672" s="7">
        <f t="shared" si="268"/>
        <v>21.850000000000005</v>
      </c>
      <c r="V1672" s="7">
        <f t="shared" si="269"/>
        <v>21.575000000000003</v>
      </c>
    </row>
    <row r="1673" spans="1:22" ht="13.5" x14ac:dyDescent="0.25">
      <c r="A1673" s="3">
        <f>RSI!A1673</f>
        <v>44747</v>
      </c>
      <c r="B1673" s="2">
        <f>RSI!B1673</f>
        <v>3.14</v>
      </c>
      <c r="C1673" s="2">
        <f>RSI!I1673</f>
        <v>79.26067111370341</v>
      </c>
      <c r="D1673" s="2">
        <f>MACD!E1673</f>
        <v>1.9052232910360622E-2</v>
      </c>
      <c r="E1673" s="2">
        <f>MACD!F1673</f>
        <v>-5.774629100827082E-2</v>
      </c>
      <c r="F1673" s="2">
        <f>'Moving Avg'!D1673</f>
        <v>3.14</v>
      </c>
      <c r="G1673" s="2">
        <f>'Moving Avg'!F1673</f>
        <v>3.137</v>
      </c>
      <c r="H1673" s="2">
        <f>'Moving Avg'!G1673</f>
        <v>2.7699999999999996</v>
      </c>
      <c r="I1673" s="2">
        <f>'Moving Avg'!H1673</f>
        <v>3.0363499999999966</v>
      </c>
      <c r="J1673" s="5" t="str">
        <f>OBV!F1673</f>
        <v>NEUTRAL</v>
      </c>
      <c r="K1673" s="5" t="str">
        <f>OBV!G1673</f>
        <v>NEUTRAL</v>
      </c>
      <c r="L1673" s="5" t="str">
        <f>OBV!H1673</f>
        <v>NEUTRAL</v>
      </c>
      <c r="M1673" s="7">
        <f t="shared" si="260"/>
        <v>0</v>
      </c>
      <c r="N1673" s="7">
        <f t="shared" si="261"/>
        <v>0</v>
      </c>
      <c r="O1673" s="7">
        <f t="shared" si="262"/>
        <v>50</v>
      </c>
      <c r="P1673" s="7">
        <f t="shared" si="263"/>
        <v>33</v>
      </c>
      <c r="Q1673" s="8">
        <f t="shared" si="264"/>
        <v>12.45</v>
      </c>
      <c r="R1673" s="8">
        <f t="shared" si="265"/>
        <v>25.75</v>
      </c>
      <c r="S1673" s="8">
        <f t="shared" si="266"/>
        <v>27.35</v>
      </c>
      <c r="T1673" s="8">
        <f t="shared" si="267"/>
        <v>20.75</v>
      </c>
      <c r="U1673" s="7">
        <f t="shared" si="268"/>
        <v>21.850000000000005</v>
      </c>
      <c r="V1673" s="7">
        <f t="shared" si="269"/>
        <v>21.575000000000003</v>
      </c>
    </row>
    <row r="1674" spans="1:22" ht="13.5" x14ac:dyDescent="0.25">
      <c r="A1674" s="3">
        <f>RSI!A1674</f>
        <v>44748</v>
      </c>
      <c r="B1674" s="2">
        <f>RSI!B1674</f>
        <v>3.14</v>
      </c>
      <c r="C1674" s="2">
        <f>RSI!I1674</f>
        <v>79.26067111370341</v>
      </c>
      <c r="D1674" s="2">
        <f>MACD!E1674</f>
        <v>2.5688869867246389E-2</v>
      </c>
      <c r="E1674" s="2">
        <f>MACD!F1674</f>
        <v>-4.1059258833167384E-2</v>
      </c>
      <c r="F1674" s="2">
        <f>'Moving Avg'!D1674</f>
        <v>3.14</v>
      </c>
      <c r="G1674" s="2">
        <f>'Moving Avg'!F1674</f>
        <v>3.1399999999999997</v>
      </c>
      <c r="H1674" s="2">
        <f>'Moving Avg'!G1674</f>
        <v>2.7707999999999999</v>
      </c>
      <c r="I1674" s="2">
        <f>'Moving Avg'!H1674</f>
        <v>3.0360499999999964</v>
      </c>
      <c r="J1674" s="5" t="str">
        <f>OBV!F1674</f>
        <v>NEUTRAL</v>
      </c>
      <c r="K1674" s="5" t="str">
        <f>OBV!G1674</f>
        <v>NEUTRAL</v>
      </c>
      <c r="L1674" s="5" t="str">
        <f>OBV!H1674</f>
        <v>NEUTRAL</v>
      </c>
      <c r="M1674" s="7">
        <f t="shared" si="260"/>
        <v>0</v>
      </c>
      <c r="N1674" s="7">
        <f t="shared" si="261"/>
        <v>0</v>
      </c>
      <c r="O1674" s="7">
        <f t="shared" si="262"/>
        <v>50</v>
      </c>
      <c r="P1674" s="7">
        <f t="shared" si="263"/>
        <v>33</v>
      </c>
      <c r="Q1674" s="8">
        <f t="shared" si="264"/>
        <v>12.45</v>
      </c>
      <c r="R1674" s="8">
        <f t="shared" si="265"/>
        <v>25.75</v>
      </c>
      <c r="S1674" s="8">
        <f t="shared" si="266"/>
        <v>27.35</v>
      </c>
      <c r="T1674" s="8">
        <f t="shared" si="267"/>
        <v>20.75</v>
      </c>
      <c r="U1674" s="7">
        <f t="shared" si="268"/>
        <v>21.850000000000005</v>
      </c>
      <c r="V1674" s="7">
        <f t="shared" si="269"/>
        <v>21.575000000000003</v>
      </c>
    </row>
    <row r="1675" spans="1:22" ht="13.5" x14ac:dyDescent="0.25">
      <c r="A1675" s="3">
        <f>RSI!A1675</f>
        <v>44749</v>
      </c>
      <c r="B1675" s="2">
        <f>RSI!B1675</f>
        <v>3.14</v>
      </c>
      <c r="C1675" s="2">
        <f>RSI!I1675</f>
        <v>79.26067111370341</v>
      </c>
      <c r="D1675" s="2">
        <f>MACD!E1675</f>
        <v>3.0595763552929256E-2</v>
      </c>
      <c r="E1675" s="2">
        <f>MACD!F1675</f>
        <v>-2.6728254355948056E-2</v>
      </c>
      <c r="F1675" s="2">
        <f>'Moving Avg'!D1675</f>
        <v>3.14</v>
      </c>
      <c r="G1675" s="2">
        <f>'Moving Avg'!F1675</f>
        <v>3.1435000000000004</v>
      </c>
      <c r="H1675" s="2">
        <f>'Moving Avg'!G1675</f>
        <v>2.7740000000000005</v>
      </c>
      <c r="I1675" s="2">
        <f>'Moving Avg'!H1675</f>
        <v>3.0362499999999959</v>
      </c>
      <c r="J1675" s="5" t="str">
        <f>OBV!F1675</f>
        <v>NEUTRAL</v>
      </c>
      <c r="K1675" s="5" t="str">
        <f>OBV!G1675</f>
        <v>NEUTRAL</v>
      </c>
      <c r="L1675" s="5" t="str">
        <f>OBV!H1675</f>
        <v>NEUTRAL</v>
      </c>
      <c r="M1675" s="7">
        <f t="shared" si="260"/>
        <v>0</v>
      </c>
      <c r="N1675" s="7">
        <f t="shared" si="261"/>
        <v>0</v>
      </c>
      <c r="O1675" s="7">
        <f t="shared" si="262"/>
        <v>50</v>
      </c>
      <c r="P1675" s="7">
        <f t="shared" si="263"/>
        <v>33</v>
      </c>
      <c r="Q1675" s="8">
        <f t="shared" si="264"/>
        <v>12.45</v>
      </c>
      <c r="R1675" s="8">
        <f t="shared" si="265"/>
        <v>25.75</v>
      </c>
      <c r="S1675" s="8">
        <f t="shared" si="266"/>
        <v>27.35</v>
      </c>
      <c r="T1675" s="8">
        <f t="shared" si="267"/>
        <v>20.75</v>
      </c>
      <c r="U1675" s="7">
        <f t="shared" si="268"/>
        <v>21.850000000000005</v>
      </c>
      <c r="V1675" s="7">
        <f t="shared" si="269"/>
        <v>21.575000000000003</v>
      </c>
    </row>
    <row r="1676" spans="1:22" ht="13.5" x14ac:dyDescent="0.25">
      <c r="A1676" s="3">
        <f>RSI!A1676</f>
        <v>44750</v>
      </c>
      <c r="B1676" s="2">
        <f>RSI!B1676</f>
        <v>3.14</v>
      </c>
      <c r="C1676" s="2">
        <f>RSI!I1676</f>
        <v>79.26067111370341</v>
      </c>
      <c r="D1676" s="2">
        <f>MACD!E1676</f>
        <v>3.5629987796094387E-2</v>
      </c>
      <c r="E1676" s="2">
        <f>MACD!F1676</f>
        <v>-1.4256605925539567E-2</v>
      </c>
      <c r="F1676" s="2">
        <f>'Moving Avg'!D1676</f>
        <v>3.14</v>
      </c>
      <c r="G1676" s="2">
        <f>'Moving Avg'!F1676</f>
        <v>3.1430000000000002</v>
      </c>
      <c r="H1676" s="2">
        <f>'Moving Avg'!G1676</f>
        <v>2.7798000000000003</v>
      </c>
      <c r="I1676" s="2">
        <f>'Moving Avg'!H1676</f>
        <v>3.0364499999999959</v>
      </c>
      <c r="J1676" s="5" t="str">
        <f>OBV!F1676</f>
        <v>NEUTRAL</v>
      </c>
      <c r="K1676" s="5" t="str">
        <f>OBV!G1676</f>
        <v>NEUTRAL</v>
      </c>
      <c r="L1676" s="5" t="str">
        <f>OBV!H1676</f>
        <v>NEUTRAL</v>
      </c>
      <c r="M1676" s="7">
        <f t="shared" si="260"/>
        <v>0</v>
      </c>
      <c r="N1676" s="7">
        <f t="shared" si="261"/>
        <v>0</v>
      </c>
      <c r="O1676" s="7">
        <f t="shared" si="262"/>
        <v>50</v>
      </c>
      <c r="P1676" s="7">
        <f t="shared" si="263"/>
        <v>33</v>
      </c>
      <c r="Q1676" s="8">
        <f t="shared" si="264"/>
        <v>12.45</v>
      </c>
      <c r="R1676" s="8">
        <f t="shared" si="265"/>
        <v>25.75</v>
      </c>
      <c r="S1676" s="8">
        <f t="shared" si="266"/>
        <v>27.35</v>
      </c>
      <c r="T1676" s="8">
        <f t="shared" si="267"/>
        <v>20.75</v>
      </c>
      <c r="U1676" s="7">
        <f t="shared" si="268"/>
        <v>21.850000000000005</v>
      </c>
      <c r="V1676" s="7">
        <f t="shared" si="269"/>
        <v>21.575000000000003</v>
      </c>
    </row>
    <row r="1677" spans="1:22" ht="13.5" x14ac:dyDescent="0.25">
      <c r="A1677" s="3">
        <f>RSI!A1677</f>
        <v>44753</v>
      </c>
      <c r="B1677" s="2">
        <f>RSI!B1677</f>
        <v>3.14</v>
      </c>
      <c r="C1677" s="2">
        <f>RSI!I1677</f>
        <v>79.26067111370341</v>
      </c>
      <c r="D1677" s="2">
        <f>MACD!E1677</f>
        <v>3.7743639407735508E-2</v>
      </c>
      <c r="E1677" s="2">
        <f>MACD!F1677</f>
        <v>-3.8565568588845535E-3</v>
      </c>
      <c r="F1677" s="2">
        <f>'Moving Avg'!D1677</f>
        <v>3.14</v>
      </c>
      <c r="G1677" s="2">
        <f>'Moving Avg'!F1677</f>
        <v>3.1425000000000001</v>
      </c>
      <c r="H1677" s="2">
        <f>'Moving Avg'!G1677</f>
        <v>2.7880000000000003</v>
      </c>
      <c r="I1677" s="2">
        <f>'Moving Avg'!H1677</f>
        <v>3.0366499999999959</v>
      </c>
      <c r="J1677" s="5" t="str">
        <f>OBV!F1677</f>
        <v>NEUTRAL</v>
      </c>
      <c r="K1677" s="5" t="str">
        <f>OBV!G1677</f>
        <v>NEUTRAL</v>
      </c>
      <c r="L1677" s="5" t="str">
        <f>OBV!H1677</f>
        <v>NEUTRAL</v>
      </c>
      <c r="M1677" s="7">
        <f t="shared" si="260"/>
        <v>0</v>
      </c>
      <c r="N1677" s="7">
        <f t="shared" si="261"/>
        <v>0</v>
      </c>
      <c r="O1677" s="7">
        <f t="shared" si="262"/>
        <v>50</v>
      </c>
      <c r="P1677" s="7">
        <f t="shared" si="263"/>
        <v>33</v>
      </c>
      <c r="Q1677" s="8">
        <f t="shared" si="264"/>
        <v>12.45</v>
      </c>
      <c r="R1677" s="8">
        <f t="shared" si="265"/>
        <v>25.75</v>
      </c>
      <c r="S1677" s="8">
        <f t="shared" si="266"/>
        <v>27.35</v>
      </c>
      <c r="T1677" s="8">
        <f t="shared" si="267"/>
        <v>20.75</v>
      </c>
      <c r="U1677" s="7">
        <f t="shared" si="268"/>
        <v>21.850000000000005</v>
      </c>
      <c r="V1677" s="7">
        <f t="shared" si="269"/>
        <v>21.575000000000003</v>
      </c>
    </row>
    <row r="1678" spans="1:22" ht="13.5" x14ac:dyDescent="0.25">
      <c r="A1678" s="3">
        <f>RSI!A1678</f>
        <v>44754</v>
      </c>
      <c r="B1678" s="2">
        <f>RSI!B1678</f>
        <v>3.14</v>
      </c>
      <c r="C1678" s="2">
        <f>RSI!I1678</f>
        <v>79.260671113703395</v>
      </c>
      <c r="D1678" s="2">
        <f>MACD!E1678</f>
        <v>3.8969507315343321E-2</v>
      </c>
      <c r="E1678" s="2">
        <f>MACD!F1678</f>
        <v>4.708655975961022E-3</v>
      </c>
      <c r="F1678" s="2">
        <f>'Moving Avg'!D1678</f>
        <v>3.14</v>
      </c>
      <c r="G1678" s="2">
        <f>'Moving Avg'!F1678</f>
        <v>3.1420000000000003</v>
      </c>
      <c r="H1678" s="2">
        <f>'Moving Avg'!G1678</f>
        <v>2.7986</v>
      </c>
      <c r="I1678" s="2">
        <f>'Moving Avg'!H1678</f>
        <v>3.0368499999999954</v>
      </c>
      <c r="J1678" s="5" t="str">
        <f>OBV!F1678</f>
        <v>NEUTRAL</v>
      </c>
      <c r="K1678" s="5" t="str">
        <f>OBV!G1678</f>
        <v>NEUTRAL</v>
      </c>
      <c r="L1678" s="5" t="str">
        <f>OBV!H1678</f>
        <v>NEUTRAL</v>
      </c>
      <c r="M1678" s="7">
        <f t="shared" si="260"/>
        <v>0</v>
      </c>
      <c r="N1678" s="7">
        <f t="shared" si="261"/>
        <v>0</v>
      </c>
      <c r="O1678" s="7">
        <f t="shared" si="262"/>
        <v>50</v>
      </c>
      <c r="P1678" s="7">
        <f t="shared" si="263"/>
        <v>33</v>
      </c>
      <c r="Q1678" s="8">
        <f t="shared" si="264"/>
        <v>12.45</v>
      </c>
      <c r="R1678" s="8">
        <f t="shared" si="265"/>
        <v>25.75</v>
      </c>
      <c r="S1678" s="8">
        <f t="shared" si="266"/>
        <v>27.35</v>
      </c>
      <c r="T1678" s="8">
        <f t="shared" si="267"/>
        <v>20.75</v>
      </c>
      <c r="U1678" s="7">
        <f t="shared" si="268"/>
        <v>21.850000000000005</v>
      </c>
      <c r="V1678" s="7">
        <f t="shared" si="269"/>
        <v>21.575000000000003</v>
      </c>
    </row>
    <row r="1679" spans="1:22" ht="13.5" x14ac:dyDescent="0.25">
      <c r="A1679" s="3">
        <f>RSI!A1679</f>
        <v>44755</v>
      </c>
      <c r="B1679" s="2">
        <f>RSI!B1679</f>
        <v>3.14</v>
      </c>
      <c r="C1679" s="2">
        <f>RSI!I1679</f>
        <v>79.260671113703395</v>
      </c>
      <c r="D1679" s="2">
        <f>MACD!E1679</f>
        <v>3.948584818523182E-2</v>
      </c>
      <c r="E1679" s="2">
        <f>MACD!F1679</f>
        <v>1.1664094417815182E-2</v>
      </c>
      <c r="F1679" s="2">
        <f>'Moving Avg'!D1679</f>
        <v>3.14</v>
      </c>
      <c r="G1679" s="2">
        <f>'Moving Avg'!F1679</f>
        <v>3.1415000000000002</v>
      </c>
      <c r="H1679" s="2">
        <f>'Moving Avg'!G1679</f>
        <v>2.8113999999999999</v>
      </c>
      <c r="I1679" s="2">
        <f>'Moving Avg'!H1679</f>
        <v>3.0370499999999958</v>
      </c>
      <c r="J1679" s="5" t="str">
        <f>OBV!F1679</f>
        <v>NEUTRAL</v>
      </c>
      <c r="K1679" s="5" t="str">
        <f>OBV!G1679</f>
        <v>NEUTRAL</v>
      </c>
      <c r="L1679" s="5" t="str">
        <f>OBV!H1679</f>
        <v>NEUTRAL</v>
      </c>
      <c r="M1679" s="7">
        <f t="shared" si="260"/>
        <v>0</v>
      </c>
      <c r="N1679" s="7">
        <f t="shared" si="261"/>
        <v>0</v>
      </c>
      <c r="O1679" s="7">
        <f t="shared" si="262"/>
        <v>50</v>
      </c>
      <c r="P1679" s="7">
        <f t="shared" si="263"/>
        <v>33</v>
      </c>
      <c r="Q1679" s="8">
        <f t="shared" si="264"/>
        <v>12.45</v>
      </c>
      <c r="R1679" s="8">
        <f t="shared" si="265"/>
        <v>25.75</v>
      </c>
      <c r="S1679" s="8">
        <f t="shared" si="266"/>
        <v>27.35</v>
      </c>
      <c r="T1679" s="8">
        <f t="shared" si="267"/>
        <v>20.75</v>
      </c>
      <c r="U1679" s="7">
        <f t="shared" si="268"/>
        <v>21.850000000000005</v>
      </c>
      <c r="V1679" s="7">
        <f t="shared" si="269"/>
        <v>21.575000000000003</v>
      </c>
    </row>
    <row r="1680" spans="1:22" ht="13.5" x14ac:dyDescent="0.25">
      <c r="A1680" s="3">
        <f>RSI!A1680</f>
        <v>44756</v>
      </c>
      <c r="B1680" s="2">
        <f>RSI!B1680</f>
        <v>3.14</v>
      </c>
      <c r="C1680" s="2">
        <f>RSI!I1680</f>
        <v>79.260671113703395</v>
      </c>
      <c r="D1680" s="2">
        <f>MACD!E1680</f>
        <v>3.9440407576908143E-2</v>
      </c>
      <c r="E1680" s="2">
        <f>MACD!F1680</f>
        <v>1.7219357049633774E-2</v>
      </c>
      <c r="F1680" s="2">
        <f>'Moving Avg'!D1680</f>
        <v>3.14</v>
      </c>
      <c r="G1680" s="2">
        <f>'Moving Avg'!F1680</f>
        <v>3.1415000000000002</v>
      </c>
      <c r="H1680" s="2">
        <f>'Moving Avg'!G1680</f>
        <v>2.8264</v>
      </c>
      <c r="I1680" s="2">
        <f>'Moving Avg'!H1680</f>
        <v>3.0369999999999955</v>
      </c>
      <c r="J1680" s="5" t="str">
        <f>OBV!F1680</f>
        <v>NEUTRAL</v>
      </c>
      <c r="K1680" s="5" t="str">
        <f>OBV!G1680</f>
        <v>NEUTRAL</v>
      </c>
      <c r="L1680" s="5" t="str">
        <f>OBV!H1680</f>
        <v>NEUTRAL</v>
      </c>
      <c r="M1680" s="7">
        <f t="shared" si="260"/>
        <v>0</v>
      </c>
      <c r="N1680" s="7">
        <f t="shared" si="261"/>
        <v>0</v>
      </c>
      <c r="O1680" s="7">
        <f t="shared" si="262"/>
        <v>50</v>
      </c>
      <c r="P1680" s="7">
        <f t="shared" si="263"/>
        <v>33</v>
      </c>
      <c r="Q1680" s="8">
        <f t="shared" si="264"/>
        <v>12.45</v>
      </c>
      <c r="R1680" s="8">
        <f t="shared" si="265"/>
        <v>25.75</v>
      </c>
      <c r="S1680" s="8">
        <f t="shared" si="266"/>
        <v>27.35</v>
      </c>
      <c r="T1680" s="8">
        <f t="shared" si="267"/>
        <v>20.75</v>
      </c>
      <c r="U1680" s="7">
        <f t="shared" si="268"/>
        <v>21.850000000000005</v>
      </c>
      <c r="V1680" s="7">
        <f t="shared" si="269"/>
        <v>21.575000000000003</v>
      </c>
    </row>
    <row r="1681" spans="1:22" ht="13.5" x14ac:dyDescent="0.25">
      <c r="A1681" s="3">
        <f>RSI!A1681</f>
        <v>44757</v>
      </c>
      <c r="B1681" s="2">
        <f>RSI!B1681</f>
        <v>3</v>
      </c>
      <c r="C1681" s="2">
        <f>RSI!I1681</f>
        <v>37.923541562713972</v>
      </c>
      <c r="D1681" s="2">
        <f>MACD!E1681</f>
        <v>4.9325712996860727E-2</v>
      </c>
      <c r="E1681" s="2">
        <f>MACD!F1681</f>
        <v>2.3640628239079167E-2</v>
      </c>
      <c r="F1681" s="2">
        <f>'Moving Avg'!D1681</f>
        <v>3.1120000000000001</v>
      </c>
      <c r="G1681" s="2">
        <f>'Moving Avg'!F1681</f>
        <v>3.1340000000000003</v>
      </c>
      <c r="H1681" s="2">
        <f>'Moving Avg'!G1681</f>
        <v>2.8386</v>
      </c>
      <c r="I1681" s="2">
        <f>'Moving Avg'!H1681</f>
        <v>3.0362499999999955</v>
      </c>
      <c r="J1681" s="5" t="str">
        <f>OBV!F1681</f>
        <v>NEUTRAL</v>
      </c>
      <c r="K1681" s="5" t="str">
        <f>OBV!G1681</f>
        <v>NEUTRAL</v>
      </c>
      <c r="L1681" s="5" t="str">
        <f>OBV!H1681</f>
        <v>NEUTRAL</v>
      </c>
      <c r="M1681" s="7">
        <f t="shared" si="260"/>
        <v>25</v>
      </c>
      <c r="N1681" s="7">
        <f t="shared" si="261"/>
        <v>0</v>
      </c>
      <c r="O1681" s="7">
        <f t="shared" si="262"/>
        <v>50</v>
      </c>
      <c r="P1681" s="7">
        <f t="shared" si="263"/>
        <v>33</v>
      </c>
      <c r="Q1681" s="8">
        <f t="shared" si="264"/>
        <v>21.2</v>
      </c>
      <c r="R1681" s="8">
        <f t="shared" si="265"/>
        <v>30.75</v>
      </c>
      <c r="S1681" s="8">
        <f t="shared" si="266"/>
        <v>31.1</v>
      </c>
      <c r="T1681" s="8">
        <f t="shared" si="267"/>
        <v>27</v>
      </c>
      <c r="U1681" s="7">
        <f t="shared" si="268"/>
        <v>27.683333333333337</v>
      </c>
      <c r="V1681" s="7">
        <f t="shared" si="269"/>
        <v>27.512500000000003</v>
      </c>
    </row>
    <row r="1682" spans="1:22" ht="13.5" x14ac:dyDescent="0.25">
      <c r="A1682" s="3">
        <f>RSI!A1682</f>
        <v>44760</v>
      </c>
      <c r="B1682" s="2">
        <f>RSI!B1682</f>
        <v>2.87</v>
      </c>
      <c r="C1682" s="2">
        <f>RSI!I1682</f>
        <v>24.924545378953582</v>
      </c>
      <c r="D1682" s="2">
        <f>MACD!E1682</f>
        <v>6.7733565243297988E-2</v>
      </c>
      <c r="E1682" s="2">
        <f>MACD!F1682</f>
        <v>3.2459215639922934E-2</v>
      </c>
      <c r="F1682" s="2">
        <f>'Moving Avg'!D1682</f>
        <v>3.0579999999999998</v>
      </c>
      <c r="G1682" s="2">
        <f>'Moving Avg'!F1682</f>
        <v>3.12</v>
      </c>
      <c r="H1682" s="2">
        <f>'Moving Avg'!G1682</f>
        <v>2.8482000000000003</v>
      </c>
      <c r="I1682" s="2">
        <f>'Moving Avg'!H1682</f>
        <v>3.0348499999999952</v>
      </c>
      <c r="J1682" s="5" t="str">
        <f>OBV!F1682</f>
        <v>NEUTRAL</v>
      </c>
      <c r="K1682" s="5" t="str">
        <f>OBV!G1682</f>
        <v>NEUTRAL</v>
      </c>
      <c r="L1682" s="5" t="str">
        <f>OBV!H1682</f>
        <v>NEUTRAL</v>
      </c>
      <c r="M1682" s="7">
        <f t="shared" si="260"/>
        <v>50</v>
      </c>
      <c r="N1682" s="7">
        <f t="shared" si="261"/>
        <v>0</v>
      </c>
      <c r="O1682" s="7">
        <f t="shared" si="262"/>
        <v>50</v>
      </c>
      <c r="P1682" s="7">
        <f t="shared" si="263"/>
        <v>33</v>
      </c>
      <c r="Q1682" s="8">
        <f t="shared" si="264"/>
        <v>29.95</v>
      </c>
      <c r="R1682" s="8">
        <f t="shared" si="265"/>
        <v>35.75</v>
      </c>
      <c r="S1682" s="8">
        <f t="shared" si="266"/>
        <v>34.85</v>
      </c>
      <c r="T1682" s="8">
        <f t="shared" si="267"/>
        <v>33.25</v>
      </c>
      <c r="U1682" s="7">
        <f t="shared" si="268"/>
        <v>33.516666666666673</v>
      </c>
      <c r="V1682" s="7">
        <f t="shared" si="269"/>
        <v>33.450000000000003</v>
      </c>
    </row>
    <row r="1683" spans="1:22" ht="13.5" x14ac:dyDescent="0.25">
      <c r="A1683" s="3">
        <f>RSI!A1683</f>
        <v>44761</v>
      </c>
      <c r="B1683" s="2">
        <f>RSI!B1683</f>
        <v>2.75</v>
      </c>
      <c r="C1683" s="2">
        <f>RSI!I1683</f>
        <v>18.590136599448854</v>
      </c>
      <c r="D1683" s="2">
        <f>MACD!E1683</f>
        <v>9.3349591188589098E-2</v>
      </c>
      <c r="E1683" s="2">
        <f>MACD!F1683</f>
        <v>4.4637290749656167E-2</v>
      </c>
      <c r="F1683" s="2">
        <f>'Moving Avg'!D1683</f>
        <v>2.9800000000000004</v>
      </c>
      <c r="G1683" s="2">
        <f>'Moving Avg'!F1683</f>
        <v>3.1005000000000003</v>
      </c>
      <c r="H1683" s="2">
        <f>'Moving Avg'!G1683</f>
        <v>2.8554000000000004</v>
      </c>
      <c r="I1683" s="2">
        <f>'Moving Avg'!H1683</f>
        <v>3.0328499999999945</v>
      </c>
      <c r="J1683" s="5" t="str">
        <f>OBV!F1683</f>
        <v>NEUTRAL</v>
      </c>
      <c r="K1683" s="5" t="str">
        <f>OBV!G1683</f>
        <v>NEUTRAL</v>
      </c>
      <c r="L1683" s="5" t="str">
        <f>OBV!H1683</f>
        <v>NEUTRAL</v>
      </c>
      <c r="M1683" s="7">
        <f t="shared" si="260"/>
        <v>50</v>
      </c>
      <c r="N1683" s="7">
        <f t="shared" si="261"/>
        <v>0</v>
      </c>
      <c r="O1683" s="7">
        <f t="shared" si="262"/>
        <v>0</v>
      </c>
      <c r="P1683" s="7">
        <f t="shared" si="263"/>
        <v>33</v>
      </c>
      <c r="Q1683" s="8">
        <f t="shared" si="264"/>
        <v>22.45</v>
      </c>
      <c r="R1683" s="8">
        <f t="shared" si="265"/>
        <v>18.25</v>
      </c>
      <c r="S1683" s="8">
        <f t="shared" si="266"/>
        <v>22.35</v>
      </c>
      <c r="T1683" s="8">
        <f t="shared" si="267"/>
        <v>20.75</v>
      </c>
      <c r="U1683" s="7">
        <f t="shared" si="268"/>
        <v>21.016666666666669</v>
      </c>
      <c r="V1683" s="7">
        <f t="shared" si="269"/>
        <v>20.950000000000003</v>
      </c>
    </row>
    <row r="1684" spans="1:22" ht="13.5" x14ac:dyDescent="0.25">
      <c r="A1684" s="3">
        <f>RSI!A1684</f>
        <v>44762</v>
      </c>
      <c r="B1684" s="2">
        <f>RSI!B1684</f>
        <v>2.63</v>
      </c>
      <c r="C1684" s="2">
        <f>RSI!I1684</f>
        <v>14.595462269913014</v>
      </c>
      <c r="D1684" s="2">
        <f>MACD!E1684</f>
        <v>0.12568864751394715</v>
      </c>
      <c r="E1684" s="2">
        <f>MACD!F1684</f>
        <v>6.0847562102514366E-2</v>
      </c>
      <c r="F1684" s="2">
        <f>'Moving Avg'!D1684</f>
        <v>2.8780000000000001</v>
      </c>
      <c r="G1684" s="2">
        <f>'Moving Avg'!F1684</f>
        <v>3.0750000000000002</v>
      </c>
      <c r="H1684" s="2">
        <f>'Moving Avg'!G1684</f>
        <v>2.8602000000000003</v>
      </c>
      <c r="I1684" s="2">
        <f>'Moving Avg'!H1684</f>
        <v>3.0302499999999939</v>
      </c>
      <c r="J1684" s="5" t="str">
        <f>OBV!F1684</f>
        <v>NEUTRAL</v>
      </c>
      <c r="K1684" s="5" t="str">
        <f>OBV!G1684</f>
        <v>NEUTRAL</v>
      </c>
      <c r="L1684" s="5" t="str">
        <f>OBV!H1684</f>
        <v>NEUTRAL</v>
      </c>
      <c r="M1684" s="7">
        <f t="shared" si="260"/>
        <v>50</v>
      </c>
      <c r="N1684" s="7">
        <f t="shared" si="261"/>
        <v>0</v>
      </c>
      <c r="O1684" s="7">
        <f t="shared" si="262"/>
        <v>0</v>
      </c>
      <c r="P1684" s="7">
        <f t="shared" si="263"/>
        <v>33</v>
      </c>
      <c r="Q1684" s="8">
        <f t="shared" si="264"/>
        <v>22.45</v>
      </c>
      <c r="R1684" s="8">
        <f t="shared" si="265"/>
        <v>18.25</v>
      </c>
      <c r="S1684" s="8">
        <f t="shared" si="266"/>
        <v>22.35</v>
      </c>
      <c r="T1684" s="8">
        <f t="shared" si="267"/>
        <v>20.75</v>
      </c>
      <c r="U1684" s="7">
        <f t="shared" si="268"/>
        <v>21.016666666666669</v>
      </c>
      <c r="V1684" s="7">
        <f t="shared" si="269"/>
        <v>20.950000000000003</v>
      </c>
    </row>
    <row r="1685" spans="1:22" ht="13.5" x14ac:dyDescent="0.25">
      <c r="A1685" s="3">
        <f>RSI!A1685</f>
        <v>44763</v>
      </c>
      <c r="B1685" s="2">
        <f>RSI!B1685</f>
        <v>2.52</v>
      </c>
      <c r="C1685" s="2">
        <f>RSI!I1685</f>
        <v>12.041203872467733</v>
      </c>
      <c r="D1685" s="2">
        <f>MACD!E1685</f>
        <v>0.16355327970601996</v>
      </c>
      <c r="E1685" s="2">
        <f>MACD!F1685</f>
        <v>8.1388705623215485E-2</v>
      </c>
      <c r="F1685" s="2">
        <f>'Moving Avg'!D1685</f>
        <v>2.754</v>
      </c>
      <c r="G1685" s="2">
        <f>'Moving Avg'!F1685</f>
        <v>3.0440000000000005</v>
      </c>
      <c r="H1685" s="2">
        <f>'Moving Avg'!G1685</f>
        <v>2.8628000000000005</v>
      </c>
      <c r="I1685" s="2">
        <f>'Moving Avg'!H1685</f>
        <v>3.0270999999999941</v>
      </c>
      <c r="J1685" s="5" t="str">
        <f>OBV!F1685</f>
        <v>NEUTRAL</v>
      </c>
      <c r="K1685" s="5" t="str">
        <f>OBV!G1685</f>
        <v>NEUTRAL</v>
      </c>
      <c r="L1685" s="5" t="str">
        <f>OBV!H1685</f>
        <v>NEUTRAL</v>
      </c>
      <c r="M1685" s="7">
        <f t="shared" si="260"/>
        <v>50</v>
      </c>
      <c r="N1685" s="7">
        <f t="shared" si="261"/>
        <v>0</v>
      </c>
      <c r="O1685" s="7">
        <f t="shared" si="262"/>
        <v>0</v>
      </c>
      <c r="P1685" s="7">
        <f t="shared" si="263"/>
        <v>33</v>
      </c>
      <c r="Q1685" s="8">
        <f t="shared" si="264"/>
        <v>22.45</v>
      </c>
      <c r="R1685" s="8">
        <f t="shared" si="265"/>
        <v>18.25</v>
      </c>
      <c r="S1685" s="8">
        <f t="shared" si="266"/>
        <v>22.35</v>
      </c>
      <c r="T1685" s="8">
        <f t="shared" si="267"/>
        <v>20.75</v>
      </c>
      <c r="U1685" s="7">
        <f t="shared" si="268"/>
        <v>21.016666666666669</v>
      </c>
      <c r="V1685" s="7">
        <f t="shared" si="269"/>
        <v>20.950000000000003</v>
      </c>
    </row>
    <row r="1686" spans="1:22" ht="13.5" x14ac:dyDescent="0.25">
      <c r="A1686" s="3">
        <f>RSI!A1686</f>
        <v>44764</v>
      </c>
      <c r="B1686" s="2">
        <f>RSI!B1686</f>
        <v>2.5</v>
      </c>
      <c r="C1686" s="2">
        <f>RSI!I1686</f>
        <v>11.64226491678906</v>
      </c>
      <c r="D1686" s="2">
        <f>MACD!E1686</f>
        <v>0.19990245558635067</v>
      </c>
      <c r="E1686" s="2">
        <f>MACD!F1686</f>
        <v>0.10509145561584252</v>
      </c>
      <c r="F1686" s="2">
        <f>'Moving Avg'!D1686</f>
        <v>2.6539999999999999</v>
      </c>
      <c r="G1686" s="2">
        <f>'Moving Avg'!F1686</f>
        <v>3.0115000000000003</v>
      </c>
      <c r="H1686" s="2">
        <f>'Moving Avg'!G1686</f>
        <v>2.8650000000000007</v>
      </c>
      <c r="I1686" s="2">
        <f>'Moving Avg'!H1686</f>
        <v>3.0238499999999937</v>
      </c>
      <c r="J1686" s="5" t="str">
        <f>OBV!F1686</f>
        <v>BEARISH</v>
      </c>
      <c r="K1686" s="5" t="str">
        <f>OBV!G1686</f>
        <v>WEAK</v>
      </c>
      <c r="L1686" s="5" t="str">
        <f>OBV!H1686</f>
        <v>CONFIRMED BEARISH</v>
      </c>
      <c r="M1686" s="7">
        <f t="shared" si="260"/>
        <v>50</v>
      </c>
      <c r="N1686" s="7">
        <f t="shared" si="261"/>
        <v>0</v>
      </c>
      <c r="O1686" s="7">
        <f t="shared" si="262"/>
        <v>0</v>
      </c>
      <c r="P1686" s="7">
        <f t="shared" si="263"/>
        <v>0</v>
      </c>
      <c r="Q1686" s="8">
        <f t="shared" si="264"/>
        <v>17.5</v>
      </c>
      <c r="R1686" s="8">
        <f t="shared" si="265"/>
        <v>10</v>
      </c>
      <c r="S1686" s="8">
        <f t="shared" si="266"/>
        <v>7.5</v>
      </c>
      <c r="T1686" s="8">
        <f t="shared" si="267"/>
        <v>12.5</v>
      </c>
      <c r="U1686" s="7">
        <f t="shared" si="268"/>
        <v>11.666666666666666</v>
      </c>
      <c r="V1686" s="7">
        <f t="shared" si="269"/>
        <v>11.875</v>
      </c>
    </row>
    <row r="1687" spans="1:22" ht="13.5" x14ac:dyDescent="0.25">
      <c r="A1687" s="3">
        <f>RSI!A1687</f>
        <v>44768</v>
      </c>
      <c r="B1687" s="2">
        <f>RSI!B1687</f>
        <v>2.61</v>
      </c>
      <c r="C1687" s="2">
        <f>RSI!I1687</f>
        <v>26.13701591222538</v>
      </c>
      <c r="D1687" s="2">
        <f>MACD!E1687</f>
        <v>0.22524836312123808</v>
      </c>
      <c r="E1687" s="2">
        <f>MACD!F1687</f>
        <v>0.12912283711692163</v>
      </c>
      <c r="F1687" s="2">
        <f>'Moving Avg'!D1687</f>
        <v>2.6019999999999999</v>
      </c>
      <c r="G1687" s="2">
        <f>'Moving Avg'!F1687</f>
        <v>2.9850000000000003</v>
      </c>
      <c r="H1687" s="2">
        <f>'Moving Avg'!G1687</f>
        <v>2.8694000000000006</v>
      </c>
      <c r="I1687" s="2">
        <f>'Moving Avg'!H1687</f>
        <v>3.0211499999999938</v>
      </c>
      <c r="J1687" s="5" t="str">
        <f>OBV!F1687</f>
        <v>BEARISH</v>
      </c>
      <c r="K1687" s="5" t="str">
        <f>OBV!G1687</f>
        <v>WEAK</v>
      </c>
      <c r="L1687" s="5" t="str">
        <f>OBV!H1687</f>
        <v>CONFIRMED BEARISH</v>
      </c>
      <c r="M1687" s="7">
        <f t="shared" si="260"/>
        <v>50</v>
      </c>
      <c r="N1687" s="7">
        <f t="shared" si="261"/>
        <v>0</v>
      </c>
      <c r="O1687" s="7">
        <f t="shared" si="262"/>
        <v>0</v>
      </c>
      <c r="P1687" s="7">
        <f t="shared" si="263"/>
        <v>0</v>
      </c>
      <c r="Q1687" s="8">
        <f t="shared" si="264"/>
        <v>17.5</v>
      </c>
      <c r="R1687" s="8">
        <f t="shared" si="265"/>
        <v>10</v>
      </c>
      <c r="S1687" s="8">
        <f t="shared" si="266"/>
        <v>7.5</v>
      </c>
      <c r="T1687" s="8">
        <f t="shared" si="267"/>
        <v>12.5</v>
      </c>
      <c r="U1687" s="7">
        <f t="shared" si="268"/>
        <v>11.666666666666666</v>
      </c>
      <c r="V1687" s="7">
        <f t="shared" si="269"/>
        <v>11.875</v>
      </c>
    </row>
    <row r="1688" spans="1:22" ht="13.5" x14ac:dyDescent="0.25">
      <c r="A1688" s="3">
        <f>RSI!A1688</f>
        <v>44769</v>
      </c>
      <c r="B1688" s="2">
        <f>RSI!B1688</f>
        <v>2.72</v>
      </c>
      <c r="C1688" s="2">
        <f>RSI!I1688</f>
        <v>37.226844381757232</v>
      </c>
      <c r="D1688" s="2">
        <f>MACD!E1688</f>
        <v>0.24043107286371379</v>
      </c>
      <c r="E1688" s="2">
        <f>MACD!F1688</f>
        <v>0.15138448426628007</v>
      </c>
      <c r="F1688" s="2">
        <f>'Moving Avg'!D1688</f>
        <v>2.5960000000000001</v>
      </c>
      <c r="G1688" s="2">
        <f>'Moving Avg'!F1688</f>
        <v>2.964</v>
      </c>
      <c r="H1688" s="2">
        <f>'Moving Avg'!G1688</f>
        <v>2.8760000000000008</v>
      </c>
      <c r="I1688" s="2">
        <f>'Moving Avg'!H1688</f>
        <v>3.0189999999999939</v>
      </c>
      <c r="J1688" s="5" t="str">
        <f>OBV!F1688</f>
        <v>BEARISH</v>
      </c>
      <c r="K1688" s="5" t="str">
        <f>OBV!G1688</f>
        <v>WEAK</v>
      </c>
      <c r="L1688" s="5" t="str">
        <f>OBV!H1688</f>
        <v>CONFIRMED BEARISH</v>
      </c>
      <c r="M1688" s="7">
        <f t="shared" si="260"/>
        <v>25</v>
      </c>
      <c r="N1688" s="7">
        <f t="shared" si="261"/>
        <v>0</v>
      </c>
      <c r="O1688" s="7">
        <f t="shared" si="262"/>
        <v>0</v>
      </c>
      <c r="P1688" s="7">
        <f t="shared" si="263"/>
        <v>0</v>
      </c>
      <c r="Q1688" s="8">
        <f t="shared" si="264"/>
        <v>8.75</v>
      </c>
      <c r="R1688" s="8">
        <f t="shared" si="265"/>
        <v>5</v>
      </c>
      <c r="S1688" s="8">
        <f t="shared" si="266"/>
        <v>3.75</v>
      </c>
      <c r="T1688" s="8">
        <f t="shared" si="267"/>
        <v>6.25</v>
      </c>
      <c r="U1688" s="7">
        <f t="shared" si="268"/>
        <v>5.833333333333333</v>
      </c>
      <c r="V1688" s="7">
        <f t="shared" si="269"/>
        <v>5.9375</v>
      </c>
    </row>
    <row r="1689" spans="1:22" ht="13.5" x14ac:dyDescent="0.25">
      <c r="A1689" s="3">
        <f>RSI!A1689</f>
        <v>44770</v>
      </c>
      <c r="B1689" s="2">
        <f>RSI!B1689</f>
        <v>2.84</v>
      </c>
      <c r="C1689" s="2">
        <f>RSI!I1689</f>
        <v>46.639112093300923</v>
      </c>
      <c r="D1689" s="2">
        <f>MACD!E1689</f>
        <v>0.24548383892561088</v>
      </c>
      <c r="E1689" s="2">
        <f>MACD!F1689</f>
        <v>0.17020435519814625</v>
      </c>
      <c r="F1689" s="2">
        <f>'Moving Avg'!D1689</f>
        <v>2.6379999999999999</v>
      </c>
      <c r="G1689" s="2">
        <f>'Moving Avg'!F1689</f>
        <v>2.9490000000000003</v>
      </c>
      <c r="H1689" s="2">
        <f>'Moving Avg'!G1689</f>
        <v>2.8850000000000007</v>
      </c>
      <c r="I1689" s="2">
        <f>'Moving Avg'!H1689</f>
        <v>3.0174499999999944</v>
      </c>
      <c r="J1689" s="5" t="str">
        <f>OBV!F1689</f>
        <v>BEARISH</v>
      </c>
      <c r="K1689" s="5" t="str">
        <f>OBV!G1689</f>
        <v>WEAK</v>
      </c>
      <c r="L1689" s="5" t="str">
        <f>OBV!H1689</f>
        <v>BEARISH DIVERGENCE</v>
      </c>
      <c r="M1689" s="7">
        <f t="shared" si="260"/>
        <v>25</v>
      </c>
      <c r="N1689" s="7">
        <f t="shared" si="261"/>
        <v>0</v>
      </c>
      <c r="O1689" s="7">
        <f t="shared" si="262"/>
        <v>0</v>
      </c>
      <c r="P1689" s="7">
        <f t="shared" si="263"/>
        <v>0</v>
      </c>
      <c r="Q1689" s="8">
        <f t="shared" si="264"/>
        <v>8.75</v>
      </c>
      <c r="R1689" s="8">
        <f t="shared" si="265"/>
        <v>5</v>
      </c>
      <c r="S1689" s="8">
        <f t="shared" si="266"/>
        <v>3.75</v>
      </c>
      <c r="T1689" s="8">
        <f t="shared" si="267"/>
        <v>6.25</v>
      </c>
      <c r="U1689" s="7">
        <f t="shared" si="268"/>
        <v>5.833333333333333</v>
      </c>
      <c r="V1689" s="7">
        <f t="shared" si="269"/>
        <v>5.9375</v>
      </c>
    </row>
    <row r="1690" spans="1:22" ht="13.5" x14ac:dyDescent="0.25">
      <c r="A1690" s="3">
        <f>RSI!A1690</f>
        <v>44771</v>
      </c>
      <c r="B1690" s="2">
        <f>RSI!B1690</f>
        <v>2.96</v>
      </c>
      <c r="C1690" s="2">
        <f>RSI!I1690</f>
        <v>54.057648224100987</v>
      </c>
      <c r="D1690" s="2">
        <f>MACD!E1690</f>
        <v>0.24117493667865775</v>
      </c>
      <c r="E1690" s="2">
        <f>MACD!F1690</f>
        <v>0.18439847149424857</v>
      </c>
      <c r="F1690" s="2">
        <f>'Moving Avg'!D1690</f>
        <v>2.726</v>
      </c>
      <c r="G1690" s="2">
        <f>'Moving Avg'!F1690</f>
        <v>2.9400000000000004</v>
      </c>
      <c r="H1690" s="2">
        <f>'Moving Avg'!G1690</f>
        <v>2.8964000000000012</v>
      </c>
      <c r="I1690" s="2">
        <f>'Moving Avg'!H1690</f>
        <v>3.016499999999994</v>
      </c>
      <c r="J1690" s="5" t="str">
        <f>OBV!F1690</f>
        <v>BEARISH</v>
      </c>
      <c r="K1690" s="5" t="str">
        <f>OBV!G1690</f>
        <v>WEAK</v>
      </c>
      <c r="L1690" s="5" t="str">
        <f>OBV!H1690</f>
        <v>BEARISH DIVERGENCE</v>
      </c>
      <c r="M1690" s="7">
        <f t="shared" si="260"/>
        <v>25</v>
      </c>
      <c r="N1690" s="7">
        <f t="shared" si="261"/>
        <v>0</v>
      </c>
      <c r="O1690" s="7">
        <f t="shared" si="262"/>
        <v>0</v>
      </c>
      <c r="P1690" s="7">
        <f t="shared" si="263"/>
        <v>0</v>
      </c>
      <c r="Q1690" s="8">
        <f t="shared" si="264"/>
        <v>8.75</v>
      </c>
      <c r="R1690" s="8">
        <f t="shared" si="265"/>
        <v>5</v>
      </c>
      <c r="S1690" s="8">
        <f t="shared" si="266"/>
        <v>3.75</v>
      </c>
      <c r="T1690" s="8">
        <f t="shared" si="267"/>
        <v>6.25</v>
      </c>
      <c r="U1690" s="7">
        <f t="shared" si="268"/>
        <v>5.833333333333333</v>
      </c>
      <c r="V1690" s="7">
        <f t="shared" si="269"/>
        <v>5.9375</v>
      </c>
    </row>
    <row r="1691" spans="1:22" ht="13.5" x14ac:dyDescent="0.25">
      <c r="A1691" s="3">
        <f>RSI!A1691</f>
        <v>44774</v>
      </c>
      <c r="B1691" s="2">
        <f>RSI!B1691</f>
        <v>3.09</v>
      </c>
      <c r="C1691" s="2">
        <f>RSI!I1691</f>
        <v>60.469383025331808</v>
      </c>
      <c r="D1691" s="2">
        <f>MACD!E1691</f>
        <v>0.20593377467117424</v>
      </c>
      <c r="E1691" s="2">
        <f>MACD!F1691</f>
        <v>0.1887055321296337</v>
      </c>
      <c r="F1691" s="2">
        <f>'Moving Avg'!D1691</f>
        <v>2.8439999999999999</v>
      </c>
      <c r="G1691" s="2">
        <f>'Moving Avg'!F1691</f>
        <v>2.9375</v>
      </c>
      <c r="H1691" s="2">
        <f>'Moving Avg'!G1691</f>
        <v>2.910400000000001</v>
      </c>
      <c r="I1691" s="2">
        <f>'Moving Avg'!H1691</f>
        <v>3.0161999999999942</v>
      </c>
      <c r="J1691" s="5" t="str">
        <f>OBV!F1691</f>
        <v>NEUTRAL</v>
      </c>
      <c r="K1691" s="5" t="str">
        <f>OBV!G1691</f>
        <v>NEUTRAL</v>
      </c>
      <c r="L1691" s="5" t="str">
        <f>OBV!H1691</f>
        <v>NEUTRAL</v>
      </c>
      <c r="M1691" s="7">
        <f t="shared" si="260"/>
        <v>25</v>
      </c>
      <c r="N1691" s="7">
        <f t="shared" si="261"/>
        <v>0</v>
      </c>
      <c r="O1691" s="7">
        <f t="shared" si="262"/>
        <v>0</v>
      </c>
      <c r="P1691" s="7">
        <f t="shared" si="263"/>
        <v>33</v>
      </c>
      <c r="Q1691" s="8">
        <f t="shared" si="264"/>
        <v>13.7</v>
      </c>
      <c r="R1691" s="8">
        <f t="shared" si="265"/>
        <v>13.25</v>
      </c>
      <c r="S1691" s="8">
        <f t="shared" si="266"/>
        <v>18.600000000000001</v>
      </c>
      <c r="T1691" s="8">
        <f t="shared" si="267"/>
        <v>14.5</v>
      </c>
      <c r="U1691" s="7">
        <f t="shared" si="268"/>
        <v>15.183333333333332</v>
      </c>
      <c r="V1691" s="7">
        <f t="shared" si="269"/>
        <v>15.012499999999999</v>
      </c>
    </row>
    <row r="1692" spans="1:22" ht="13.5" x14ac:dyDescent="0.25">
      <c r="A1692" s="3">
        <f>RSI!A1692</f>
        <v>44775</v>
      </c>
      <c r="B1692" s="2">
        <f>RSI!B1692</f>
        <v>3.13</v>
      </c>
      <c r="C1692" s="2">
        <f>RSI!I1692</f>
        <v>62.216668625437507</v>
      </c>
      <c r="D1692" s="2">
        <f>MACD!E1692</f>
        <v>0.15198775002518339</v>
      </c>
      <c r="E1692" s="2">
        <f>MACD!F1692</f>
        <v>0.18136197570874366</v>
      </c>
      <c r="F1692" s="2">
        <f>'Moving Avg'!D1692</f>
        <v>2.9479999999999995</v>
      </c>
      <c r="G1692" s="2">
        <f>'Moving Avg'!F1692</f>
        <v>2.9370000000000003</v>
      </c>
      <c r="H1692" s="2">
        <f>'Moving Avg'!G1692</f>
        <v>2.9252000000000011</v>
      </c>
      <c r="I1692" s="2">
        <f>'Moving Avg'!H1692</f>
        <v>3.0160999999999945</v>
      </c>
      <c r="J1692" s="5" t="str">
        <f>OBV!F1692</f>
        <v>BULLISH</v>
      </c>
      <c r="K1692" s="5" t="str">
        <f>OBV!G1692</f>
        <v>NEUTRAL</v>
      </c>
      <c r="L1692" s="5" t="str">
        <f>OBV!H1692</f>
        <v>CONFIRMED BULLISH</v>
      </c>
      <c r="M1692" s="7">
        <f t="shared" si="260"/>
        <v>25</v>
      </c>
      <c r="N1692" s="7">
        <f t="shared" si="261"/>
        <v>100</v>
      </c>
      <c r="O1692" s="7">
        <f t="shared" si="262"/>
        <v>0</v>
      </c>
      <c r="P1692" s="7">
        <f t="shared" si="263"/>
        <v>83.5</v>
      </c>
      <c r="Q1692" s="8">
        <f t="shared" si="264"/>
        <v>56.274999999999999</v>
      </c>
      <c r="R1692" s="8">
        <f t="shared" si="265"/>
        <v>45.875</v>
      </c>
      <c r="S1692" s="8">
        <f t="shared" si="266"/>
        <v>56.325000000000003</v>
      </c>
      <c r="T1692" s="8">
        <f t="shared" si="267"/>
        <v>52.125</v>
      </c>
      <c r="U1692" s="7">
        <f t="shared" si="268"/>
        <v>52.82500000000001</v>
      </c>
      <c r="V1692" s="7">
        <f t="shared" si="269"/>
        <v>52.650000000000006</v>
      </c>
    </row>
    <row r="1693" spans="1:22" ht="13.5" x14ac:dyDescent="0.25">
      <c r="A1693" s="3">
        <f>RSI!A1693</f>
        <v>44776</v>
      </c>
      <c r="B1693" s="2">
        <f>RSI!B1693</f>
        <v>3.15</v>
      </c>
      <c r="C1693" s="2">
        <f>RSI!I1693</f>
        <v>63.095023322459355</v>
      </c>
      <c r="D1693" s="2">
        <f>MACD!E1693</f>
        <v>8.5084309062938068E-2</v>
      </c>
      <c r="E1693" s="2">
        <f>MACD!F1693</f>
        <v>0.16210644237958252</v>
      </c>
      <c r="F1693" s="2">
        <f>'Moving Avg'!D1693</f>
        <v>3.0339999999999998</v>
      </c>
      <c r="G1693" s="2">
        <f>'Moving Avg'!F1693</f>
        <v>2.9375</v>
      </c>
      <c r="H1693" s="2">
        <f>'Moving Avg'!G1693</f>
        <v>2.9404000000000008</v>
      </c>
      <c r="I1693" s="2">
        <f>'Moving Avg'!H1693</f>
        <v>3.0160999999999945</v>
      </c>
      <c r="J1693" s="5" t="str">
        <f>OBV!F1693</f>
        <v>BULLISH</v>
      </c>
      <c r="K1693" s="5" t="str">
        <f>OBV!G1693</f>
        <v>NEUTRAL</v>
      </c>
      <c r="L1693" s="5" t="str">
        <f>OBV!H1693</f>
        <v>CONFIRMED BULLISH</v>
      </c>
      <c r="M1693" s="7">
        <f t="shared" si="260"/>
        <v>25</v>
      </c>
      <c r="N1693" s="7">
        <f t="shared" si="261"/>
        <v>100</v>
      </c>
      <c r="O1693" s="7">
        <f t="shared" si="262"/>
        <v>50</v>
      </c>
      <c r="P1693" s="7">
        <f t="shared" si="263"/>
        <v>83.5</v>
      </c>
      <c r="Q1693" s="8">
        <f t="shared" si="264"/>
        <v>63.774999999999999</v>
      </c>
      <c r="R1693" s="8">
        <f t="shared" si="265"/>
        <v>63.375</v>
      </c>
      <c r="S1693" s="8">
        <f t="shared" si="266"/>
        <v>68.825000000000003</v>
      </c>
      <c r="T1693" s="8">
        <f t="shared" si="267"/>
        <v>64.625</v>
      </c>
      <c r="U1693" s="7">
        <f t="shared" si="268"/>
        <v>65.325000000000003</v>
      </c>
      <c r="V1693" s="7">
        <f t="shared" si="269"/>
        <v>65.150000000000006</v>
      </c>
    </row>
    <row r="1694" spans="1:22" ht="13.5" x14ac:dyDescent="0.25">
      <c r="A1694" s="3">
        <f>RSI!A1694</f>
        <v>44777</v>
      </c>
      <c r="B1694" s="2">
        <f>RSI!B1694</f>
        <v>3.15</v>
      </c>
      <c r="C1694" s="2">
        <f>RSI!I1694</f>
        <v>63.095023322459348</v>
      </c>
      <c r="D1694" s="2">
        <f>MACD!E1694</f>
        <v>8.6775184621710189E-3</v>
      </c>
      <c r="E1694" s="2">
        <f>MACD!F1694</f>
        <v>0.13142065759610022</v>
      </c>
      <c r="F1694" s="2">
        <f>'Moving Avg'!D1694</f>
        <v>3.0960000000000001</v>
      </c>
      <c r="G1694" s="2">
        <f>'Moving Avg'!F1694</f>
        <v>2.9379999999999997</v>
      </c>
      <c r="H1694" s="2">
        <f>'Moving Avg'!G1694</f>
        <v>2.9556000000000004</v>
      </c>
      <c r="I1694" s="2">
        <f>'Moving Avg'!H1694</f>
        <v>3.016099999999994</v>
      </c>
      <c r="J1694" s="5" t="str">
        <f>OBV!F1694</f>
        <v>BULLISH</v>
      </c>
      <c r="K1694" s="5" t="str">
        <f>OBV!G1694</f>
        <v>NEUTRAL</v>
      </c>
      <c r="L1694" s="5" t="str">
        <f>OBV!H1694</f>
        <v>CONFIRMED BULLISH</v>
      </c>
      <c r="M1694" s="7">
        <f t="shared" si="260"/>
        <v>25</v>
      </c>
      <c r="N1694" s="7">
        <f t="shared" si="261"/>
        <v>100</v>
      </c>
      <c r="O1694" s="7">
        <f t="shared" si="262"/>
        <v>50</v>
      </c>
      <c r="P1694" s="7">
        <f t="shared" si="263"/>
        <v>83.5</v>
      </c>
      <c r="Q1694" s="8">
        <f t="shared" si="264"/>
        <v>63.774999999999999</v>
      </c>
      <c r="R1694" s="8">
        <f t="shared" si="265"/>
        <v>63.375</v>
      </c>
      <c r="S1694" s="8">
        <f t="shared" si="266"/>
        <v>68.825000000000003</v>
      </c>
      <c r="T1694" s="8">
        <f t="shared" si="267"/>
        <v>64.625</v>
      </c>
      <c r="U1694" s="7">
        <f t="shared" si="268"/>
        <v>65.325000000000003</v>
      </c>
      <c r="V1694" s="7">
        <f t="shared" si="269"/>
        <v>65.150000000000006</v>
      </c>
    </row>
    <row r="1695" spans="1:22" ht="13.5" x14ac:dyDescent="0.25">
      <c r="A1695" s="3">
        <f>RSI!A1695</f>
        <v>44778</v>
      </c>
      <c r="B1695" s="2">
        <f>RSI!B1695</f>
        <v>3.15</v>
      </c>
      <c r="C1695" s="2">
        <f>RSI!I1695</f>
        <v>63.095023322459348</v>
      </c>
      <c r="D1695" s="2">
        <f>MACD!E1695</f>
        <v>-7.413324361492224E-2</v>
      </c>
      <c r="E1695" s="2">
        <f>MACD!F1695</f>
        <v>9.0309877353895729E-2</v>
      </c>
      <c r="F1695" s="2">
        <f>'Moving Avg'!D1695</f>
        <v>3.1339999999999999</v>
      </c>
      <c r="G1695" s="2">
        <f>'Moving Avg'!F1695</f>
        <v>2.9384999999999999</v>
      </c>
      <c r="H1695" s="2">
        <f>'Moving Avg'!G1695</f>
        <v>2.9708000000000006</v>
      </c>
      <c r="I1695" s="2">
        <f>'Moving Avg'!H1695</f>
        <v>3.016099999999994</v>
      </c>
      <c r="J1695" s="5" t="str">
        <f>OBV!F1695</f>
        <v>BULLISH</v>
      </c>
      <c r="K1695" s="5" t="str">
        <f>OBV!G1695</f>
        <v>NEUTRAL</v>
      </c>
      <c r="L1695" s="5" t="str">
        <f>OBV!H1695</f>
        <v>CONFIRMED BULLISH</v>
      </c>
      <c r="M1695" s="7">
        <f t="shared" si="260"/>
        <v>25</v>
      </c>
      <c r="N1695" s="7">
        <f t="shared" si="261"/>
        <v>100</v>
      </c>
      <c r="O1695" s="7">
        <f t="shared" si="262"/>
        <v>50</v>
      </c>
      <c r="P1695" s="7">
        <f t="shared" si="263"/>
        <v>83.5</v>
      </c>
      <c r="Q1695" s="8">
        <f t="shared" si="264"/>
        <v>63.774999999999999</v>
      </c>
      <c r="R1695" s="8">
        <f t="shared" si="265"/>
        <v>63.375</v>
      </c>
      <c r="S1695" s="8">
        <f t="shared" si="266"/>
        <v>68.825000000000003</v>
      </c>
      <c r="T1695" s="8">
        <f t="shared" si="267"/>
        <v>64.625</v>
      </c>
      <c r="U1695" s="7">
        <f t="shared" si="268"/>
        <v>65.325000000000003</v>
      </c>
      <c r="V1695" s="7">
        <f t="shared" si="269"/>
        <v>65.150000000000006</v>
      </c>
    </row>
    <row r="1696" spans="1:22" ht="13.5" x14ac:dyDescent="0.25">
      <c r="A1696" s="3">
        <f>RSI!A1696</f>
        <v>44781</v>
      </c>
      <c r="B1696" s="2">
        <f>RSI!B1696</f>
        <v>3.15</v>
      </c>
      <c r="C1696" s="2">
        <f>RSI!I1696</f>
        <v>63.095023322459348</v>
      </c>
      <c r="D1696" s="2">
        <f>MACD!E1696</f>
        <v>-0.14842505728085076</v>
      </c>
      <c r="E1696" s="2">
        <f>MACD!F1696</f>
        <v>4.2562890426946429E-2</v>
      </c>
      <c r="F1696" s="2">
        <f>'Moving Avg'!D1696</f>
        <v>3.1459999999999999</v>
      </c>
      <c r="G1696" s="2">
        <f>'Moving Avg'!F1696</f>
        <v>2.9389999999999996</v>
      </c>
      <c r="H1696" s="2">
        <f>'Moving Avg'!G1696</f>
        <v>2.9860000000000002</v>
      </c>
      <c r="I1696" s="2">
        <f>'Moving Avg'!H1696</f>
        <v>3.016099999999994</v>
      </c>
      <c r="J1696" s="5" t="str">
        <f>OBV!F1696</f>
        <v>BULLISH</v>
      </c>
      <c r="K1696" s="5" t="str">
        <f>OBV!G1696</f>
        <v>NEUTRAL</v>
      </c>
      <c r="L1696" s="5" t="str">
        <f>OBV!H1696</f>
        <v>CONFIRMED BULLISH</v>
      </c>
      <c r="M1696" s="7">
        <f t="shared" si="260"/>
        <v>25</v>
      </c>
      <c r="N1696" s="7">
        <f t="shared" si="261"/>
        <v>100</v>
      </c>
      <c r="O1696" s="7">
        <f t="shared" si="262"/>
        <v>50</v>
      </c>
      <c r="P1696" s="7">
        <f t="shared" si="263"/>
        <v>83.5</v>
      </c>
      <c r="Q1696" s="8">
        <f t="shared" si="264"/>
        <v>63.774999999999999</v>
      </c>
      <c r="R1696" s="8">
        <f t="shared" si="265"/>
        <v>63.375</v>
      </c>
      <c r="S1696" s="8">
        <f t="shared" si="266"/>
        <v>68.825000000000003</v>
      </c>
      <c r="T1696" s="8">
        <f t="shared" si="267"/>
        <v>64.625</v>
      </c>
      <c r="U1696" s="7">
        <f t="shared" si="268"/>
        <v>65.325000000000003</v>
      </c>
      <c r="V1696" s="7">
        <f t="shared" si="269"/>
        <v>65.150000000000006</v>
      </c>
    </row>
    <row r="1697" spans="1:22" ht="13.5" x14ac:dyDescent="0.25">
      <c r="A1697" s="3">
        <f>RSI!A1697</f>
        <v>44782</v>
      </c>
      <c r="B1697" s="2">
        <f>RSI!B1697</f>
        <v>3.15</v>
      </c>
      <c r="C1697" s="2">
        <f>RSI!I1697</f>
        <v>63.095023322459348</v>
      </c>
      <c r="D1697" s="2">
        <f>MACD!E1697</f>
        <v>-0.19542377103870479</v>
      </c>
      <c r="E1697" s="2">
        <f>MACD!F1697</f>
        <v>-5.0344418661838197E-3</v>
      </c>
      <c r="F1697" s="2">
        <f>'Moving Avg'!D1697</f>
        <v>3.15</v>
      </c>
      <c r="G1697" s="2">
        <f>'Moving Avg'!F1697</f>
        <v>2.9394999999999998</v>
      </c>
      <c r="H1697" s="2">
        <f>'Moving Avg'!G1697</f>
        <v>3.0012000000000008</v>
      </c>
      <c r="I1697" s="2">
        <f>'Moving Avg'!H1697</f>
        <v>3.016099999999994</v>
      </c>
      <c r="J1697" s="5" t="str">
        <f>OBV!F1697</f>
        <v>BULLISH</v>
      </c>
      <c r="K1697" s="5" t="str">
        <f>OBV!G1697</f>
        <v>NEUTRAL</v>
      </c>
      <c r="L1697" s="5" t="str">
        <f>OBV!H1697</f>
        <v>CONFIRMED BULLISH</v>
      </c>
      <c r="M1697" s="7">
        <f t="shared" si="260"/>
        <v>25</v>
      </c>
      <c r="N1697" s="7">
        <f t="shared" si="261"/>
        <v>100</v>
      </c>
      <c r="O1697" s="7">
        <f t="shared" si="262"/>
        <v>50</v>
      </c>
      <c r="P1697" s="7">
        <f t="shared" si="263"/>
        <v>83.5</v>
      </c>
      <c r="Q1697" s="8">
        <f t="shared" si="264"/>
        <v>63.774999999999999</v>
      </c>
      <c r="R1697" s="8">
        <f t="shared" si="265"/>
        <v>63.375</v>
      </c>
      <c r="S1697" s="8">
        <f t="shared" si="266"/>
        <v>68.825000000000003</v>
      </c>
      <c r="T1697" s="8">
        <f t="shared" si="267"/>
        <v>64.625</v>
      </c>
      <c r="U1697" s="7">
        <f t="shared" si="268"/>
        <v>65.325000000000003</v>
      </c>
      <c r="V1697" s="7">
        <f t="shared" si="269"/>
        <v>65.150000000000006</v>
      </c>
    </row>
    <row r="1698" spans="1:22" ht="13.5" x14ac:dyDescent="0.25">
      <c r="A1698" s="3">
        <f>RSI!A1698</f>
        <v>44783</v>
      </c>
      <c r="B1698" s="2">
        <f>RSI!B1698</f>
        <v>3.15</v>
      </c>
      <c r="C1698" s="2">
        <f>RSI!I1698</f>
        <v>63.095023322459348</v>
      </c>
      <c r="D1698" s="2">
        <f>MACD!E1698</f>
        <v>-0.21924984283145443</v>
      </c>
      <c r="E1698" s="2">
        <f>MACD!F1698</f>
        <v>-4.7877522059237947E-2</v>
      </c>
      <c r="F1698" s="2">
        <f>'Moving Avg'!D1698</f>
        <v>3.15</v>
      </c>
      <c r="G1698" s="2">
        <f>'Moving Avg'!F1698</f>
        <v>2.9399999999999995</v>
      </c>
      <c r="H1698" s="2">
        <f>'Moving Avg'!G1698</f>
        <v>3.0164000000000004</v>
      </c>
      <c r="I1698" s="2">
        <f>'Moving Avg'!H1698</f>
        <v>3.0160999999999931</v>
      </c>
      <c r="J1698" s="5" t="str">
        <f>OBV!F1698</f>
        <v>NEUTRAL</v>
      </c>
      <c r="K1698" s="5" t="str">
        <f>OBV!G1698</f>
        <v>NEUTRAL</v>
      </c>
      <c r="L1698" s="5" t="str">
        <f>OBV!H1698</f>
        <v>NEUTRAL</v>
      </c>
      <c r="M1698" s="7">
        <f t="shared" si="260"/>
        <v>25</v>
      </c>
      <c r="N1698" s="7">
        <f t="shared" si="261"/>
        <v>100</v>
      </c>
      <c r="O1698" s="7">
        <f t="shared" si="262"/>
        <v>50</v>
      </c>
      <c r="P1698" s="7">
        <f t="shared" si="263"/>
        <v>33</v>
      </c>
      <c r="Q1698" s="8">
        <f t="shared" si="264"/>
        <v>56.2</v>
      </c>
      <c r="R1698" s="8">
        <f t="shared" si="265"/>
        <v>50.75</v>
      </c>
      <c r="S1698" s="8">
        <f t="shared" si="266"/>
        <v>46.1</v>
      </c>
      <c r="T1698" s="8">
        <f t="shared" si="267"/>
        <v>52</v>
      </c>
      <c r="U1698" s="7">
        <f t="shared" si="268"/>
        <v>51.016666666666673</v>
      </c>
      <c r="V1698" s="7">
        <f t="shared" si="269"/>
        <v>51.262500000000003</v>
      </c>
    </row>
    <row r="1699" spans="1:22" ht="13.5" x14ac:dyDescent="0.25">
      <c r="A1699" s="3">
        <f>RSI!A1699</f>
        <v>44784</v>
      </c>
      <c r="B1699" s="2">
        <f>RSI!B1699</f>
        <v>3.15</v>
      </c>
      <c r="C1699" s="2">
        <f>RSI!I1699</f>
        <v>63.095023322459348</v>
      </c>
      <c r="D1699" s="2">
        <f>MACD!E1699</f>
        <v>-0.22185716582769466</v>
      </c>
      <c r="E1699" s="2">
        <f>MACD!F1699</f>
        <v>-8.2673450812929289E-2</v>
      </c>
      <c r="F1699" s="2">
        <f>'Moving Avg'!D1699</f>
        <v>3.15</v>
      </c>
      <c r="G1699" s="2">
        <f>'Moving Avg'!F1699</f>
        <v>2.9404999999999992</v>
      </c>
      <c r="H1699" s="2">
        <f>'Moving Avg'!G1699</f>
        <v>3.0296000000000003</v>
      </c>
      <c r="I1699" s="2">
        <f>'Moving Avg'!H1699</f>
        <v>3.0160999999999931</v>
      </c>
      <c r="J1699" s="5" t="str">
        <f>OBV!F1699</f>
        <v>NEUTRAL</v>
      </c>
      <c r="K1699" s="5" t="str">
        <f>OBV!G1699</f>
        <v>NEUTRAL</v>
      </c>
      <c r="L1699" s="5" t="str">
        <f>OBV!H1699</f>
        <v>NEUTRAL</v>
      </c>
      <c r="M1699" s="7">
        <f t="shared" si="260"/>
        <v>25</v>
      </c>
      <c r="N1699" s="7">
        <f t="shared" si="261"/>
        <v>100</v>
      </c>
      <c r="O1699" s="7">
        <f t="shared" si="262"/>
        <v>50</v>
      </c>
      <c r="P1699" s="7">
        <f t="shared" si="263"/>
        <v>33</v>
      </c>
      <c r="Q1699" s="8">
        <f t="shared" si="264"/>
        <v>56.2</v>
      </c>
      <c r="R1699" s="8">
        <f t="shared" si="265"/>
        <v>50.75</v>
      </c>
      <c r="S1699" s="8">
        <f t="shared" si="266"/>
        <v>46.1</v>
      </c>
      <c r="T1699" s="8">
        <f t="shared" si="267"/>
        <v>52</v>
      </c>
      <c r="U1699" s="7">
        <f t="shared" si="268"/>
        <v>51.016666666666673</v>
      </c>
      <c r="V1699" s="7">
        <f t="shared" si="269"/>
        <v>51.262500000000003</v>
      </c>
    </row>
    <row r="1700" spans="1:22" ht="13.5" x14ac:dyDescent="0.25">
      <c r="A1700" s="3">
        <f>RSI!A1700</f>
        <v>44785</v>
      </c>
      <c r="B1700" s="2">
        <f>RSI!B1700</f>
        <v>3.15</v>
      </c>
      <c r="C1700" s="2">
        <f>RSI!I1700</f>
        <v>63.095023322459348</v>
      </c>
      <c r="D1700" s="2">
        <f>MACD!E1700</f>
        <v>-0.20644287853611454</v>
      </c>
      <c r="E1700" s="2">
        <f>MACD!F1700</f>
        <v>-0.10742733635756635</v>
      </c>
      <c r="F1700" s="2">
        <f>'Moving Avg'!D1700</f>
        <v>3.15</v>
      </c>
      <c r="G1700" s="2">
        <f>'Moving Avg'!F1700</f>
        <v>2.9409999999999994</v>
      </c>
      <c r="H1700" s="2">
        <f>'Moving Avg'!G1700</f>
        <v>3.0406000000000004</v>
      </c>
      <c r="I1700" s="2">
        <f>'Moving Avg'!H1700</f>
        <v>3.0160999999999931</v>
      </c>
      <c r="J1700" s="5" t="str">
        <f>OBV!F1700</f>
        <v>NEUTRAL</v>
      </c>
      <c r="K1700" s="5" t="str">
        <f>OBV!G1700</f>
        <v>NEUTRAL</v>
      </c>
      <c r="L1700" s="5" t="str">
        <f>OBV!H1700</f>
        <v>NEUTRAL</v>
      </c>
      <c r="M1700" s="7">
        <f t="shared" si="260"/>
        <v>25</v>
      </c>
      <c r="N1700" s="7">
        <f t="shared" si="261"/>
        <v>100</v>
      </c>
      <c r="O1700" s="7">
        <f t="shared" si="262"/>
        <v>50</v>
      </c>
      <c r="P1700" s="7">
        <f t="shared" si="263"/>
        <v>33</v>
      </c>
      <c r="Q1700" s="8">
        <f t="shared" si="264"/>
        <v>56.2</v>
      </c>
      <c r="R1700" s="8">
        <f t="shared" si="265"/>
        <v>50.75</v>
      </c>
      <c r="S1700" s="8">
        <f t="shared" si="266"/>
        <v>46.1</v>
      </c>
      <c r="T1700" s="8">
        <f t="shared" si="267"/>
        <v>52</v>
      </c>
      <c r="U1700" s="7">
        <f t="shared" si="268"/>
        <v>51.016666666666673</v>
      </c>
      <c r="V1700" s="7">
        <f t="shared" si="269"/>
        <v>51.262500000000003</v>
      </c>
    </row>
    <row r="1701" spans="1:22" ht="13.5" x14ac:dyDescent="0.25">
      <c r="A1701" s="3">
        <f>RSI!A1701</f>
        <v>44788</v>
      </c>
      <c r="B1701" s="2">
        <f>RSI!B1701</f>
        <v>3.15</v>
      </c>
      <c r="C1701" s="2">
        <f>RSI!I1701</f>
        <v>63.095023322459348</v>
      </c>
      <c r="D1701" s="2">
        <f>MACD!E1701</f>
        <v>-0.17417877449244257</v>
      </c>
      <c r="E1701" s="2">
        <f>MACD!F1701</f>
        <v>-0.1207776239845416</v>
      </c>
      <c r="F1701" s="2">
        <f>'Moving Avg'!D1701</f>
        <v>3.15</v>
      </c>
      <c r="G1701" s="2">
        <f>'Moving Avg'!F1701</f>
        <v>2.9484999999999992</v>
      </c>
      <c r="H1701" s="2">
        <f>'Moving Avg'!G1701</f>
        <v>3.0494000000000003</v>
      </c>
      <c r="I1701" s="2">
        <f>'Moving Avg'!H1701</f>
        <v>3.0160999999999927</v>
      </c>
      <c r="J1701" s="5" t="str">
        <f>OBV!F1701</f>
        <v>NEUTRAL</v>
      </c>
      <c r="K1701" s="5" t="str">
        <f>OBV!G1701</f>
        <v>NEUTRAL</v>
      </c>
      <c r="L1701" s="5" t="str">
        <f>OBV!H1701</f>
        <v>NEUTRAL</v>
      </c>
      <c r="M1701" s="7">
        <f t="shared" si="260"/>
        <v>25</v>
      </c>
      <c r="N1701" s="7">
        <f t="shared" si="261"/>
        <v>100</v>
      </c>
      <c r="O1701" s="7">
        <f t="shared" si="262"/>
        <v>50</v>
      </c>
      <c r="P1701" s="7">
        <f t="shared" si="263"/>
        <v>33</v>
      </c>
      <c r="Q1701" s="8">
        <f t="shared" si="264"/>
        <v>56.2</v>
      </c>
      <c r="R1701" s="8">
        <f t="shared" si="265"/>
        <v>50.75</v>
      </c>
      <c r="S1701" s="8">
        <f t="shared" si="266"/>
        <v>46.1</v>
      </c>
      <c r="T1701" s="8">
        <f t="shared" si="267"/>
        <v>52</v>
      </c>
      <c r="U1701" s="7">
        <f t="shared" si="268"/>
        <v>51.016666666666673</v>
      </c>
      <c r="V1701" s="7">
        <f t="shared" si="269"/>
        <v>51.262500000000003</v>
      </c>
    </row>
    <row r="1702" spans="1:22" ht="13.5" x14ac:dyDescent="0.25">
      <c r="A1702" s="3">
        <f>RSI!A1702</f>
        <v>44789</v>
      </c>
      <c r="B1702" s="2">
        <f>RSI!B1702</f>
        <v>3.15</v>
      </c>
      <c r="C1702" s="2">
        <f>RSI!I1702</f>
        <v>63.095023322459355</v>
      </c>
      <c r="D1702" s="2">
        <f>MACD!E1702</f>
        <v>-0.14144560152953733</v>
      </c>
      <c r="E1702" s="2">
        <f>MACD!F1702</f>
        <v>-0.12491121949354075</v>
      </c>
      <c r="F1702" s="2">
        <f>'Moving Avg'!D1702</f>
        <v>3.15</v>
      </c>
      <c r="G1702" s="2">
        <f>'Moving Avg'!F1702</f>
        <v>2.9624999999999995</v>
      </c>
      <c r="H1702" s="2">
        <f>'Moving Avg'!G1702</f>
        <v>3.055800000000001</v>
      </c>
      <c r="I1702" s="2">
        <f>'Moving Avg'!H1702</f>
        <v>3.0160999999999927</v>
      </c>
      <c r="J1702" s="5" t="str">
        <f>OBV!F1702</f>
        <v>NEUTRAL</v>
      </c>
      <c r="K1702" s="5" t="str">
        <f>OBV!G1702</f>
        <v>NEUTRAL</v>
      </c>
      <c r="L1702" s="5" t="str">
        <f>OBV!H1702</f>
        <v>NEUTRAL</v>
      </c>
      <c r="M1702" s="7">
        <f t="shared" si="260"/>
        <v>25</v>
      </c>
      <c r="N1702" s="7">
        <f t="shared" si="261"/>
        <v>45</v>
      </c>
      <c r="O1702" s="7">
        <f t="shared" si="262"/>
        <v>50</v>
      </c>
      <c r="P1702" s="7">
        <f t="shared" si="263"/>
        <v>33</v>
      </c>
      <c r="Q1702" s="8">
        <f t="shared" si="264"/>
        <v>36.950000000000003</v>
      </c>
      <c r="R1702" s="8">
        <f t="shared" si="265"/>
        <v>39.75</v>
      </c>
      <c r="S1702" s="8">
        <f t="shared" si="266"/>
        <v>37.85</v>
      </c>
      <c r="T1702" s="8">
        <f t="shared" si="267"/>
        <v>38.25</v>
      </c>
      <c r="U1702" s="7">
        <f t="shared" si="268"/>
        <v>38.183333333333337</v>
      </c>
      <c r="V1702" s="7">
        <f t="shared" si="269"/>
        <v>38.200000000000003</v>
      </c>
    </row>
    <row r="1703" spans="1:22" ht="13.5" x14ac:dyDescent="0.25">
      <c r="A1703" s="3">
        <f>RSI!A1703</f>
        <v>44790</v>
      </c>
      <c r="B1703" s="2">
        <f>RSI!B1703</f>
        <v>3.15</v>
      </c>
      <c r="C1703" s="2">
        <f>RSI!I1703</f>
        <v>63.095023322459362</v>
      </c>
      <c r="D1703" s="2">
        <f>MACD!E1703</f>
        <v>-0.11133903466082762</v>
      </c>
      <c r="E1703" s="2">
        <f>MACD!F1703</f>
        <v>-0.12219678252699813</v>
      </c>
      <c r="F1703" s="2">
        <f>'Moving Avg'!D1703</f>
        <v>3.15</v>
      </c>
      <c r="G1703" s="2">
        <f>'Moving Avg'!F1703</f>
        <v>2.982499999999999</v>
      </c>
      <c r="H1703" s="2">
        <f>'Moving Avg'!G1703</f>
        <v>3.059800000000001</v>
      </c>
      <c r="I1703" s="2">
        <f>'Moving Avg'!H1703</f>
        <v>3.0160999999999927</v>
      </c>
      <c r="J1703" s="5" t="str">
        <f>OBV!F1703</f>
        <v>NEUTRAL</v>
      </c>
      <c r="K1703" s="5" t="str">
        <f>OBV!G1703</f>
        <v>NEUTRAL</v>
      </c>
      <c r="L1703" s="5" t="str">
        <f>OBV!H1703</f>
        <v>NEUTRAL</v>
      </c>
      <c r="M1703" s="7">
        <f t="shared" si="260"/>
        <v>25</v>
      </c>
      <c r="N1703" s="7">
        <f t="shared" si="261"/>
        <v>0</v>
      </c>
      <c r="O1703" s="7">
        <f t="shared" si="262"/>
        <v>50</v>
      </c>
      <c r="P1703" s="7">
        <f t="shared" si="263"/>
        <v>33</v>
      </c>
      <c r="Q1703" s="8">
        <f t="shared" si="264"/>
        <v>21.2</v>
      </c>
      <c r="R1703" s="8">
        <f t="shared" si="265"/>
        <v>30.75</v>
      </c>
      <c r="S1703" s="8">
        <f t="shared" si="266"/>
        <v>31.1</v>
      </c>
      <c r="T1703" s="8">
        <f t="shared" si="267"/>
        <v>27</v>
      </c>
      <c r="U1703" s="7">
        <f t="shared" si="268"/>
        <v>27.683333333333337</v>
      </c>
      <c r="V1703" s="7">
        <f t="shared" si="269"/>
        <v>27.512500000000003</v>
      </c>
    </row>
    <row r="1704" spans="1:22" ht="13.5" x14ac:dyDescent="0.25">
      <c r="A1704" s="3">
        <f>RSI!A1704</f>
        <v>44791</v>
      </c>
      <c r="B1704" s="2">
        <f>RSI!B1704</f>
        <v>3.15</v>
      </c>
      <c r="C1704" s="2">
        <f>RSI!I1704</f>
        <v>63.095023322459362</v>
      </c>
      <c r="D1704" s="2">
        <f>MACD!E1704</f>
        <v>-8.6482447687783459E-2</v>
      </c>
      <c r="E1704" s="2">
        <f>MACD!F1704</f>
        <v>-0.1150539155591552</v>
      </c>
      <c r="F1704" s="2">
        <f>'Moving Avg'!D1704</f>
        <v>3.15</v>
      </c>
      <c r="G1704" s="2">
        <f>'Moving Avg'!F1704</f>
        <v>3.0084999999999988</v>
      </c>
      <c r="H1704" s="2">
        <f>'Moving Avg'!G1704</f>
        <v>3.0612000000000013</v>
      </c>
      <c r="I1704" s="2">
        <f>'Moving Avg'!H1704</f>
        <v>3.0160999999999922</v>
      </c>
      <c r="J1704" s="5" t="str">
        <f>OBV!F1704</f>
        <v>NEUTRAL</v>
      </c>
      <c r="K1704" s="5" t="str">
        <f>OBV!G1704</f>
        <v>NEUTRAL</v>
      </c>
      <c r="L1704" s="5" t="str">
        <f>OBV!H1704</f>
        <v>NEUTRAL</v>
      </c>
      <c r="M1704" s="7">
        <f t="shared" si="260"/>
        <v>25</v>
      </c>
      <c r="N1704" s="7">
        <f t="shared" si="261"/>
        <v>0</v>
      </c>
      <c r="O1704" s="7">
        <f t="shared" si="262"/>
        <v>50</v>
      </c>
      <c r="P1704" s="7">
        <f t="shared" si="263"/>
        <v>33</v>
      </c>
      <c r="Q1704" s="8">
        <f t="shared" si="264"/>
        <v>21.2</v>
      </c>
      <c r="R1704" s="8">
        <f t="shared" si="265"/>
        <v>30.75</v>
      </c>
      <c r="S1704" s="8">
        <f t="shared" si="266"/>
        <v>31.1</v>
      </c>
      <c r="T1704" s="8">
        <f t="shared" si="267"/>
        <v>27</v>
      </c>
      <c r="U1704" s="7">
        <f t="shared" si="268"/>
        <v>27.683333333333337</v>
      </c>
      <c r="V1704" s="7">
        <f t="shared" si="269"/>
        <v>27.512500000000003</v>
      </c>
    </row>
    <row r="1705" spans="1:22" ht="13.5" x14ac:dyDescent="0.25">
      <c r="A1705" s="3">
        <f>RSI!A1705</f>
        <v>44792</v>
      </c>
      <c r="B1705" s="2">
        <f>RSI!B1705</f>
        <v>3.15</v>
      </c>
      <c r="C1705" s="2">
        <f>RSI!I1705</f>
        <v>63.095023322459362</v>
      </c>
      <c r="D1705" s="2">
        <f>MACD!E1705</f>
        <v>-6.6022358775138734E-2</v>
      </c>
      <c r="E1705" s="2">
        <f>MACD!F1705</f>
        <v>-0.10524760420235191</v>
      </c>
      <c r="F1705" s="2">
        <f>'Moving Avg'!D1705</f>
        <v>3.15</v>
      </c>
      <c r="G1705" s="2">
        <f>'Moving Avg'!F1705</f>
        <v>3.0399999999999991</v>
      </c>
      <c r="H1705" s="2">
        <f>'Moving Avg'!G1705</f>
        <v>3.0628000000000015</v>
      </c>
      <c r="I1705" s="2">
        <f>'Moving Avg'!H1705</f>
        <v>3.0160999999999922</v>
      </c>
      <c r="J1705" s="5" t="str">
        <f>OBV!F1705</f>
        <v>NEUTRAL</v>
      </c>
      <c r="K1705" s="5" t="str">
        <f>OBV!G1705</f>
        <v>NEUTRAL</v>
      </c>
      <c r="L1705" s="5" t="str">
        <f>OBV!H1705</f>
        <v>NEUTRAL</v>
      </c>
      <c r="M1705" s="7">
        <f t="shared" si="260"/>
        <v>25</v>
      </c>
      <c r="N1705" s="7">
        <f t="shared" si="261"/>
        <v>0</v>
      </c>
      <c r="O1705" s="7">
        <f t="shared" si="262"/>
        <v>50</v>
      </c>
      <c r="P1705" s="7">
        <f t="shared" si="263"/>
        <v>33</v>
      </c>
      <c r="Q1705" s="8">
        <f t="shared" si="264"/>
        <v>21.2</v>
      </c>
      <c r="R1705" s="8">
        <f t="shared" si="265"/>
        <v>30.75</v>
      </c>
      <c r="S1705" s="8">
        <f t="shared" si="266"/>
        <v>31.1</v>
      </c>
      <c r="T1705" s="8">
        <f t="shared" si="267"/>
        <v>27</v>
      </c>
      <c r="U1705" s="7">
        <f t="shared" si="268"/>
        <v>27.683333333333337</v>
      </c>
      <c r="V1705" s="7">
        <f t="shared" si="269"/>
        <v>27.512500000000003</v>
      </c>
    </row>
    <row r="1706" spans="1:22" ht="13.5" x14ac:dyDescent="0.25">
      <c r="A1706" s="3">
        <f>RSI!A1706</f>
        <v>44795</v>
      </c>
      <c r="B1706" s="2">
        <f>RSI!B1706</f>
        <v>3.15</v>
      </c>
      <c r="C1706" s="2">
        <f>RSI!I1706</f>
        <v>63.095023322459362</v>
      </c>
      <c r="D1706" s="2">
        <f>MACD!E1706</f>
        <v>-4.9239983031327483E-2</v>
      </c>
      <c r="E1706" s="2">
        <f>MACD!F1706</f>
        <v>-9.4046079968147026E-2</v>
      </c>
      <c r="F1706" s="2">
        <f>'Moving Avg'!D1706</f>
        <v>3.15</v>
      </c>
      <c r="G1706" s="2">
        <f>'Moving Avg'!F1706</f>
        <v>3.0724999999999989</v>
      </c>
      <c r="H1706" s="2">
        <f>'Moving Avg'!G1706</f>
        <v>3.0628000000000015</v>
      </c>
      <c r="I1706" s="2">
        <f>'Moving Avg'!H1706</f>
        <v>3.0160999999999922</v>
      </c>
      <c r="J1706" s="5" t="str">
        <f>OBV!F1706</f>
        <v>NEUTRAL</v>
      </c>
      <c r="K1706" s="5" t="str">
        <f>OBV!G1706</f>
        <v>NEUTRAL</v>
      </c>
      <c r="L1706" s="5" t="str">
        <f>OBV!H1706</f>
        <v>NEUTRAL</v>
      </c>
      <c r="M1706" s="7">
        <f t="shared" si="260"/>
        <v>25</v>
      </c>
      <c r="N1706" s="7">
        <f t="shared" si="261"/>
        <v>0</v>
      </c>
      <c r="O1706" s="7">
        <f t="shared" si="262"/>
        <v>50</v>
      </c>
      <c r="P1706" s="7">
        <f t="shared" si="263"/>
        <v>33</v>
      </c>
      <c r="Q1706" s="8">
        <f t="shared" si="264"/>
        <v>21.2</v>
      </c>
      <c r="R1706" s="8">
        <f t="shared" si="265"/>
        <v>30.75</v>
      </c>
      <c r="S1706" s="8">
        <f t="shared" si="266"/>
        <v>31.1</v>
      </c>
      <c r="T1706" s="8">
        <f t="shared" si="267"/>
        <v>27</v>
      </c>
      <c r="U1706" s="7">
        <f t="shared" si="268"/>
        <v>27.683333333333337</v>
      </c>
      <c r="V1706" s="7">
        <f t="shared" si="269"/>
        <v>27.512500000000003</v>
      </c>
    </row>
    <row r="1707" spans="1:22" ht="13.5" x14ac:dyDescent="0.25">
      <c r="A1707" s="3">
        <f>RSI!A1707</f>
        <v>44796</v>
      </c>
      <c r="B1707" s="2">
        <f>RSI!B1707</f>
        <v>3.15</v>
      </c>
      <c r="C1707" s="2">
        <f>RSI!I1707</f>
        <v>63.095023322459362</v>
      </c>
      <c r="D1707" s="2">
        <f>MACD!E1707</f>
        <v>-3.5530258639095536E-2</v>
      </c>
      <c r="E1707" s="2">
        <f>MACD!F1707</f>
        <v>-8.2342915702336733E-2</v>
      </c>
      <c r="F1707" s="2">
        <f>'Moving Avg'!D1707</f>
        <v>3.15</v>
      </c>
      <c r="G1707" s="2">
        <f>'Moving Avg'!F1707</f>
        <v>3.099499999999999</v>
      </c>
      <c r="H1707" s="2">
        <f>'Moving Avg'!G1707</f>
        <v>3.0628000000000015</v>
      </c>
      <c r="I1707" s="2">
        <f>'Moving Avg'!H1707</f>
        <v>3.0160999999999922</v>
      </c>
      <c r="J1707" s="5" t="str">
        <f>OBV!F1707</f>
        <v>NEUTRAL</v>
      </c>
      <c r="K1707" s="5" t="str">
        <f>OBV!G1707</f>
        <v>NEUTRAL</v>
      </c>
      <c r="L1707" s="5" t="str">
        <f>OBV!H1707</f>
        <v>NEUTRAL</v>
      </c>
      <c r="M1707" s="7">
        <f t="shared" si="260"/>
        <v>25</v>
      </c>
      <c r="N1707" s="7">
        <f t="shared" si="261"/>
        <v>0</v>
      </c>
      <c r="O1707" s="7">
        <f t="shared" si="262"/>
        <v>50</v>
      </c>
      <c r="P1707" s="7">
        <f t="shared" si="263"/>
        <v>33</v>
      </c>
      <c r="Q1707" s="8">
        <f t="shared" si="264"/>
        <v>21.2</v>
      </c>
      <c r="R1707" s="8">
        <f t="shared" si="265"/>
        <v>30.75</v>
      </c>
      <c r="S1707" s="8">
        <f t="shared" si="266"/>
        <v>31.1</v>
      </c>
      <c r="T1707" s="8">
        <f t="shared" si="267"/>
        <v>27</v>
      </c>
      <c r="U1707" s="7">
        <f t="shared" si="268"/>
        <v>27.683333333333337</v>
      </c>
      <c r="V1707" s="7">
        <f t="shared" si="269"/>
        <v>27.512500000000003</v>
      </c>
    </row>
    <row r="1708" spans="1:22" ht="13.5" x14ac:dyDescent="0.25">
      <c r="A1708" s="3">
        <f>RSI!A1708</f>
        <v>44797</v>
      </c>
      <c r="B1708" s="2">
        <f>RSI!B1708</f>
        <v>3.15</v>
      </c>
      <c r="C1708" s="2">
        <f>RSI!I1708</f>
        <v>63.095023322459369</v>
      </c>
      <c r="D1708" s="2">
        <f>MACD!E1708</f>
        <v>-2.4384118347300365E-2</v>
      </c>
      <c r="E1708" s="2">
        <f>MACD!F1708</f>
        <v>-7.0751156231329465E-2</v>
      </c>
      <c r="F1708" s="2">
        <f>'Moving Avg'!D1708</f>
        <v>3.15</v>
      </c>
      <c r="G1708" s="2">
        <f>'Moving Avg'!F1708</f>
        <v>3.1209999999999991</v>
      </c>
      <c r="H1708" s="2">
        <f>'Moving Avg'!G1708</f>
        <v>3.0628000000000015</v>
      </c>
      <c r="I1708" s="2">
        <f>'Moving Avg'!H1708</f>
        <v>3.0160999999999918</v>
      </c>
      <c r="J1708" s="5" t="str">
        <f>OBV!F1708</f>
        <v>NEUTRAL</v>
      </c>
      <c r="K1708" s="5" t="str">
        <f>OBV!G1708</f>
        <v>NEUTRAL</v>
      </c>
      <c r="L1708" s="5" t="str">
        <f>OBV!H1708</f>
        <v>NEUTRAL</v>
      </c>
      <c r="M1708" s="7">
        <f t="shared" si="260"/>
        <v>25</v>
      </c>
      <c r="N1708" s="7">
        <f t="shared" si="261"/>
        <v>0</v>
      </c>
      <c r="O1708" s="7">
        <f t="shared" si="262"/>
        <v>50</v>
      </c>
      <c r="P1708" s="7">
        <f t="shared" si="263"/>
        <v>33</v>
      </c>
      <c r="Q1708" s="8">
        <f t="shared" si="264"/>
        <v>21.2</v>
      </c>
      <c r="R1708" s="8">
        <f t="shared" si="265"/>
        <v>30.75</v>
      </c>
      <c r="S1708" s="8">
        <f t="shared" si="266"/>
        <v>31.1</v>
      </c>
      <c r="T1708" s="8">
        <f t="shared" si="267"/>
        <v>27</v>
      </c>
      <c r="U1708" s="7">
        <f t="shared" si="268"/>
        <v>27.683333333333337</v>
      </c>
      <c r="V1708" s="7">
        <f t="shared" si="269"/>
        <v>27.512500000000003</v>
      </c>
    </row>
    <row r="1709" spans="1:22" ht="13.5" x14ac:dyDescent="0.25">
      <c r="A1709" s="3">
        <f>RSI!A1709</f>
        <v>44798</v>
      </c>
      <c r="B1709" s="2">
        <f>RSI!B1709</f>
        <v>3.15</v>
      </c>
      <c r="C1709" s="2">
        <f>RSI!I1709</f>
        <v>63.095023322459369</v>
      </c>
      <c r="D1709" s="2">
        <f>MACD!E1709</f>
        <v>-1.537350565888751E-2</v>
      </c>
      <c r="E1709" s="2">
        <f>MACD!F1709</f>
        <v>-5.9675626116841081E-2</v>
      </c>
      <c r="F1709" s="2">
        <f>'Moving Avg'!D1709</f>
        <v>3.15</v>
      </c>
      <c r="G1709" s="2">
        <f>'Moving Avg'!F1709</f>
        <v>3.136499999999999</v>
      </c>
      <c r="H1709" s="2">
        <f>'Moving Avg'!G1709</f>
        <v>3.0628000000000015</v>
      </c>
      <c r="I1709" s="2">
        <f>'Moving Avg'!H1709</f>
        <v>3.0160999999999918</v>
      </c>
      <c r="J1709" s="5" t="str">
        <f>OBV!F1709</f>
        <v>NEUTRAL</v>
      </c>
      <c r="K1709" s="5" t="str">
        <f>OBV!G1709</f>
        <v>NEUTRAL</v>
      </c>
      <c r="L1709" s="5" t="str">
        <f>OBV!H1709</f>
        <v>NEUTRAL</v>
      </c>
      <c r="M1709" s="7">
        <f t="shared" si="260"/>
        <v>25</v>
      </c>
      <c r="N1709" s="7">
        <f t="shared" si="261"/>
        <v>0</v>
      </c>
      <c r="O1709" s="7">
        <f t="shared" si="262"/>
        <v>50</v>
      </c>
      <c r="P1709" s="7">
        <f t="shared" si="263"/>
        <v>33</v>
      </c>
      <c r="Q1709" s="8">
        <f t="shared" si="264"/>
        <v>21.2</v>
      </c>
      <c r="R1709" s="8">
        <f t="shared" si="265"/>
        <v>30.75</v>
      </c>
      <c r="S1709" s="8">
        <f t="shared" si="266"/>
        <v>31.1</v>
      </c>
      <c r="T1709" s="8">
        <f t="shared" si="267"/>
        <v>27</v>
      </c>
      <c r="U1709" s="7">
        <f t="shared" si="268"/>
        <v>27.683333333333337</v>
      </c>
      <c r="V1709" s="7">
        <f t="shared" si="269"/>
        <v>27.512500000000003</v>
      </c>
    </row>
    <row r="1710" spans="1:22" ht="13.5" x14ac:dyDescent="0.25">
      <c r="A1710" s="3">
        <f>RSI!A1710</f>
        <v>44799</v>
      </c>
      <c r="B1710" s="2">
        <f>RSI!B1710</f>
        <v>3.15</v>
      </c>
      <c r="C1710" s="2">
        <f>RSI!I1710</f>
        <v>63.095023322459369</v>
      </c>
      <c r="D1710" s="2">
        <f>MACD!E1710</f>
        <v>-8.1387121775509108E-3</v>
      </c>
      <c r="E1710" s="2">
        <f>MACD!F1710</f>
        <v>-4.9368243328983055E-2</v>
      </c>
      <c r="F1710" s="2">
        <f>'Moving Avg'!D1710</f>
        <v>3.15</v>
      </c>
      <c r="G1710" s="2">
        <f>'Moving Avg'!F1710</f>
        <v>3.145999999999999</v>
      </c>
      <c r="H1710" s="2">
        <f>'Moving Avg'!G1710</f>
        <v>3.0630000000000019</v>
      </c>
      <c r="I1710" s="2">
        <f>'Moving Avg'!H1710</f>
        <v>3.0160999999999918</v>
      </c>
      <c r="J1710" s="5" t="str">
        <f>OBV!F1710</f>
        <v>NEUTRAL</v>
      </c>
      <c r="K1710" s="5" t="str">
        <f>OBV!G1710</f>
        <v>NEUTRAL</v>
      </c>
      <c r="L1710" s="5" t="str">
        <f>OBV!H1710</f>
        <v>NEUTRAL</v>
      </c>
      <c r="M1710" s="7">
        <f t="shared" si="260"/>
        <v>25</v>
      </c>
      <c r="N1710" s="7">
        <f t="shared" si="261"/>
        <v>0</v>
      </c>
      <c r="O1710" s="7">
        <f t="shared" si="262"/>
        <v>50</v>
      </c>
      <c r="P1710" s="7">
        <f t="shared" si="263"/>
        <v>33</v>
      </c>
      <c r="Q1710" s="8">
        <f t="shared" si="264"/>
        <v>21.2</v>
      </c>
      <c r="R1710" s="8">
        <f t="shared" si="265"/>
        <v>30.75</v>
      </c>
      <c r="S1710" s="8">
        <f t="shared" si="266"/>
        <v>31.1</v>
      </c>
      <c r="T1710" s="8">
        <f t="shared" si="267"/>
        <v>27</v>
      </c>
      <c r="U1710" s="7">
        <f t="shared" si="268"/>
        <v>27.683333333333337</v>
      </c>
      <c r="V1710" s="7">
        <f t="shared" si="269"/>
        <v>27.512500000000003</v>
      </c>
    </row>
    <row r="1711" spans="1:22" ht="13.5" x14ac:dyDescent="0.25">
      <c r="A1711" s="3">
        <f>RSI!A1711</f>
        <v>44802</v>
      </c>
      <c r="B1711" s="2">
        <f>RSI!B1711</f>
        <v>3.15</v>
      </c>
      <c r="C1711" s="2">
        <f>RSI!I1711</f>
        <v>63.095023322459369</v>
      </c>
      <c r="D1711" s="2">
        <f>MACD!E1711</f>
        <v>-2.3776778297510681E-3</v>
      </c>
      <c r="E1711" s="2">
        <f>MACD!F1711</f>
        <v>-3.9970130229136661E-2</v>
      </c>
      <c r="F1711" s="2">
        <f>'Moving Avg'!D1711</f>
        <v>3.15</v>
      </c>
      <c r="G1711" s="2">
        <f>'Moving Avg'!F1711</f>
        <v>3.1489999999999991</v>
      </c>
      <c r="H1711" s="2">
        <f>'Moving Avg'!G1711</f>
        <v>3.0630000000000019</v>
      </c>
      <c r="I1711" s="2">
        <f>'Moving Avg'!H1711</f>
        <v>3.0160999999999918</v>
      </c>
      <c r="J1711" s="5" t="str">
        <f>OBV!F1711</f>
        <v>NEUTRAL</v>
      </c>
      <c r="K1711" s="5" t="str">
        <f>OBV!G1711</f>
        <v>NEUTRAL</v>
      </c>
      <c r="L1711" s="5" t="str">
        <f>OBV!H1711</f>
        <v>NEUTRAL</v>
      </c>
      <c r="M1711" s="7">
        <f t="shared" si="260"/>
        <v>25</v>
      </c>
      <c r="N1711" s="7">
        <f t="shared" si="261"/>
        <v>0</v>
      </c>
      <c r="O1711" s="7">
        <f t="shared" si="262"/>
        <v>50</v>
      </c>
      <c r="P1711" s="7">
        <f t="shared" si="263"/>
        <v>33</v>
      </c>
      <c r="Q1711" s="8">
        <f t="shared" si="264"/>
        <v>21.2</v>
      </c>
      <c r="R1711" s="8">
        <f t="shared" si="265"/>
        <v>30.75</v>
      </c>
      <c r="S1711" s="8">
        <f t="shared" si="266"/>
        <v>31.1</v>
      </c>
      <c r="T1711" s="8">
        <f t="shared" si="267"/>
        <v>27</v>
      </c>
      <c r="U1711" s="7">
        <f t="shared" si="268"/>
        <v>27.683333333333337</v>
      </c>
      <c r="V1711" s="7">
        <f t="shared" si="269"/>
        <v>27.512500000000003</v>
      </c>
    </row>
    <row r="1712" spans="1:22" ht="13.5" x14ac:dyDescent="0.25">
      <c r="A1712" s="3">
        <f>RSI!A1712</f>
        <v>44803</v>
      </c>
      <c r="B1712" s="2">
        <f>RSI!B1712</f>
        <v>3.15</v>
      </c>
      <c r="C1712" s="2">
        <f>RSI!I1712</f>
        <v>63.095023322459369</v>
      </c>
      <c r="D1712" s="2">
        <f>MACD!E1712</f>
        <v>2.1630491131658935E-3</v>
      </c>
      <c r="E1712" s="2">
        <f>MACD!F1712</f>
        <v>-3.1543494360676154E-2</v>
      </c>
      <c r="F1712" s="2">
        <f>'Moving Avg'!D1712</f>
        <v>3.15</v>
      </c>
      <c r="G1712" s="2">
        <f>'Moving Avg'!F1712</f>
        <v>3.149999999999999</v>
      </c>
      <c r="H1712" s="2">
        <f>'Moving Avg'!G1712</f>
        <v>3.0630000000000019</v>
      </c>
      <c r="I1712" s="2">
        <f>'Moving Avg'!H1712</f>
        <v>3.0160999999999909</v>
      </c>
      <c r="J1712" s="5" t="str">
        <f>OBV!F1712</f>
        <v>NEUTRAL</v>
      </c>
      <c r="K1712" s="5" t="str">
        <f>OBV!G1712</f>
        <v>NEUTRAL</v>
      </c>
      <c r="L1712" s="5" t="str">
        <f>OBV!H1712</f>
        <v>NEUTRAL</v>
      </c>
      <c r="M1712" s="7">
        <f t="shared" si="260"/>
        <v>25</v>
      </c>
      <c r="N1712" s="7">
        <f t="shared" si="261"/>
        <v>0</v>
      </c>
      <c r="O1712" s="7">
        <f t="shared" si="262"/>
        <v>50</v>
      </c>
      <c r="P1712" s="7">
        <f t="shared" si="263"/>
        <v>33</v>
      </c>
      <c r="Q1712" s="8">
        <f t="shared" si="264"/>
        <v>21.2</v>
      </c>
      <c r="R1712" s="8">
        <f t="shared" si="265"/>
        <v>30.75</v>
      </c>
      <c r="S1712" s="8">
        <f t="shared" si="266"/>
        <v>31.1</v>
      </c>
      <c r="T1712" s="8">
        <f t="shared" si="267"/>
        <v>27</v>
      </c>
      <c r="U1712" s="7">
        <f t="shared" si="268"/>
        <v>27.683333333333337</v>
      </c>
      <c r="V1712" s="7">
        <f t="shared" si="269"/>
        <v>27.512500000000003</v>
      </c>
    </row>
    <row r="1713" spans="1:22" ht="13.5" x14ac:dyDescent="0.25">
      <c r="A1713" s="3">
        <f>RSI!A1713</f>
        <v>44804</v>
      </c>
      <c r="B1713" s="2">
        <f>RSI!B1713</f>
        <v>3.01</v>
      </c>
      <c r="C1713" s="2">
        <f>RSI!I1713</f>
        <v>36.75988752483309</v>
      </c>
      <c r="D1713" s="2">
        <f>MACD!E1713</f>
        <v>1.6066318950344272E-2</v>
      </c>
      <c r="E1713" s="2">
        <f>MACD!F1713</f>
        <v>-2.2021531698472069E-2</v>
      </c>
      <c r="F1713" s="2">
        <f>'Moving Avg'!D1713</f>
        <v>3.1219999999999999</v>
      </c>
      <c r="G1713" s="2">
        <f>'Moving Avg'!F1713</f>
        <v>3.1429999999999989</v>
      </c>
      <c r="H1713" s="2">
        <f>'Moving Avg'!G1713</f>
        <v>3.0604000000000018</v>
      </c>
      <c r="I1713" s="2">
        <f>'Moving Avg'!H1713</f>
        <v>3.0153999999999912</v>
      </c>
      <c r="J1713" s="5" t="str">
        <f>OBV!F1713</f>
        <v>BEARISH</v>
      </c>
      <c r="K1713" s="5" t="str">
        <f>OBV!G1713</f>
        <v>NEUTRAL</v>
      </c>
      <c r="L1713" s="5" t="str">
        <f>OBV!H1713</f>
        <v>CONFIRMED BEARISH</v>
      </c>
      <c r="M1713" s="7">
        <f t="shared" si="260"/>
        <v>25</v>
      </c>
      <c r="N1713" s="7">
        <f t="shared" si="261"/>
        <v>0</v>
      </c>
      <c r="O1713" s="7">
        <f t="shared" si="262"/>
        <v>50</v>
      </c>
      <c r="P1713" s="7">
        <f t="shared" si="263"/>
        <v>16.5</v>
      </c>
      <c r="Q1713" s="8">
        <f t="shared" si="264"/>
        <v>18.725000000000001</v>
      </c>
      <c r="R1713" s="8">
        <f t="shared" si="265"/>
        <v>26.625</v>
      </c>
      <c r="S1713" s="8">
        <f t="shared" si="266"/>
        <v>23.675000000000001</v>
      </c>
      <c r="T1713" s="8">
        <f t="shared" si="267"/>
        <v>22.875</v>
      </c>
      <c r="U1713" s="7">
        <f t="shared" si="268"/>
        <v>23.008333333333336</v>
      </c>
      <c r="V1713" s="7">
        <f t="shared" si="269"/>
        <v>22.975000000000001</v>
      </c>
    </row>
    <row r="1714" spans="1:22" ht="13.5" x14ac:dyDescent="0.25">
      <c r="A1714" s="3">
        <f>RSI!A1714</f>
        <v>44805</v>
      </c>
      <c r="B1714" s="2">
        <f>RSI!B1714</f>
        <v>2.88</v>
      </c>
      <c r="C1714" s="2">
        <f>RSI!I1714</f>
        <v>25.934941674384305</v>
      </c>
      <c r="D1714" s="2">
        <f>MACD!E1714</f>
        <v>3.8001173450123993E-2</v>
      </c>
      <c r="E1714" s="2">
        <f>MACD!F1714</f>
        <v>-1.0016990668752859E-2</v>
      </c>
      <c r="F1714" s="2">
        <f>'Moving Avg'!D1714</f>
        <v>3.0680000000000001</v>
      </c>
      <c r="G1714" s="2">
        <f>'Moving Avg'!F1714</f>
        <v>3.1294999999999993</v>
      </c>
      <c r="H1714" s="2">
        <f>'Moving Avg'!G1714</f>
        <v>3.0552000000000019</v>
      </c>
      <c r="I1714" s="2">
        <f>'Moving Avg'!H1714</f>
        <v>3.0140499999999917</v>
      </c>
      <c r="J1714" s="5" t="str">
        <f>OBV!F1714</f>
        <v>BEARISH</v>
      </c>
      <c r="K1714" s="5" t="str">
        <f>OBV!G1714</f>
        <v>NEUTRAL</v>
      </c>
      <c r="L1714" s="5" t="str">
        <f>OBV!H1714</f>
        <v>CONFIRMED BEARISH</v>
      </c>
      <c r="M1714" s="7">
        <f t="shared" si="260"/>
        <v>50</v>
      </c>
      <c r="N1714" s="7">
        <f t="shared" si="261"/>
        <v>0</v>
      </c>
      <c r="O1714" s="7">
        <f t="shared" si="262"/>
        <v>50</v>
      </c>
      <c r="P1714" s="7">
        <f t="shared" si="263"/>
        <v>16.5</v>
      </c>
      <c r="Q1714" s="8">
        <f t="shared" si="264"/>
        <v>27.475000000000001</v>
      </c>
      <c r="R1714" s="8">
        <f t="shared" si="265"/>
        <v>31.625</v>
      </c>
      <c r="S1714" s="8">
        <f t="shared" si="266"/>
        <v>27.425000000000001</v>
      </c>
      <c r="T1714" s="8">
        <f t="shared" si="267"/>
        <v>29.125</v>
      </c>
      <c r="U1714" s="7">
        <f t="shared" si="268"/>
        <v>28.841666666666669</v>
      </c>
      <c r="V1714" s="7">
        <f t="shared" si="269"/>
        <v>28.912500000000001</v>
      </c>
    </row>
    <row r="1715" spans="1:22" ht="13.5" x14ac:dyDescent="0.25">
      <c r="A1715" s="3">
        <f>RSI!A1715</f>
        <v>44806</v>
      </c>
      <c r="B1715" s="2">
        <f>RSI!B1715</f>
        <v>2.76</v>
      </c>
      <c r="C1715" s="2">
        <f>RSI!I1715</f>
        <v>20.062076633863555</v>
      </c>
      <c r="D1715" s="2">
        <f>MACD!E1715</f>
        <v>6.6719350924878462E-2</v>
      </c>
      <c r="E1715" s="2">
        <f>MACD!F1715</f>
        <v>5.3302776499734063E-3</v>
      </c>
      <c r="F1715" s="2">
        <f>'Moving Avg'!D1715</f>
        <v>2.9899999999999993</v>
      </c>
      <c r="G1715" s="2">
        <f>'Moving Avg'!F1715</f>
        <v>3.109999999999999</v>
      </c>
      <c r="H1715" s="2">
        <f>'Moving Avg'!G1715</f>
        <v>3.0476000000000014</v>
      </c>
      <c r="I1715" s="2">
        <f>'Moving Avg'!H1715</f>
        <v>3.0120999999999913</v>
      </c>
      <c r="J1715" s="5" t="str">
        <f>OBV!F1715</f>
        <v>BEARISH</v>
      </c>
      <c r="K1715" s="5" t="str">
        <f>OBV!G1715</f>
        <v>NEUTRAL</v>
      </c>
      <c r="L1715" s="5" t="str">
        <f>OBV!H1715</f>
        <v>CONFIRMED BEARISH</v>
      </c>
      <c r="M1715" s="7">
        <f t="shared" si="260"/>
        <v>50</v>
      </c>
      <c r="N1715" s="7">
        <f t="shared" si="261"/>
        <v>0</v>
      </c>
      <c r="O1715" s="7">
        <f t="shared" si="262"/>
        <v>0</v>
      </c>
      <c r="P1715" s="7">
        <f t="shared" si="263"/>
        <v>16.5</v>
      </c>
      <c r="Q1715" s="8">
        <f t="shared" si="264"/>
        <v>19.975000000000001</v>
      </c>
      <c r="R1715" s="8">
        <f t="shared" si="265"/>
        <v>14.125</v>
      </c>
      <c r="S1715" s="8">
        <f t="shared" si="266"/>
        <v>14.925000000000001</v>
      </c>
      <c r="T1715" s="8">
        <f t="shared" si="267"/>
        <v>16.625</v>
      </c>
      <c r="U1715" s="7">
        <f t="shared" si="268"/>
        <v>16.341666666666669</v>
      </c>
      <c r="V1715" s="7">
        <f t="shared" si="269"/>
        <v>16.412500000000001</v>
      </c>
    </row>
    <row r="1716" spans="1:22" ht="13.5" x14ac:dyDescent="0.25">
      <c r="A1716" s="3">
        <f>RSI!A1716</f>
        <v>44809</v>
      </c>
      <c r="B1716" s="2">
        <f>RSI!B1716</f>
        <v>2.64</v>
      </c>
      <c r="C1716" s="2">
        <f>RSI!I1716</f>
        <v>16.128821894119994</v>
      </c>
      <c r="D1716" s="2">
        <f>MACD!E1716</f>
        <v>0.10179234637176737</v>
      </c>
      <c r="E1716" s="2">
        <f>MACD!F1716</f>
        <v>2.4622691394332201E-2</v>
      </c>
      <c r="F1716" s="2">
        <f>'Moving Avg'!D1716</f>
        <v>2.8879999999999999</v>
      </c>
      <c r="G1716" s="2">
        <f>'Moving Avg'!F1716</f>
        <v>3.0844999999999994</v>
      </c>
      <c r="H1716" s="2">
        <f>'Moving Avg'!G1716</f>
        <v>3.0374000000000012</v>
      </c>
      <c r="I1716" s="2">
        <f>'Moving Avg'!H1716</f>
        <v>3.0095499999999915</v>
      </c>
      <c r="J1716" s="5" t="str">
        <f>OBV!F1716</f>
        <v>BEARISH</v>
      </c>
      <c r="K1716" s="5" t="str">
        <f>OBV!G1716</f>
        <v>NEUTRAL</v>
      </c>
      <c r="L1716" s="5" t="str">
        <f>OBV!H1716</f>
        <v>CONFIRMED BEARISH</v>
      </c>
      <c r="M1716" s="7">
        <f t="shared" si="260"/>
        <v>50</v>
      </c>
      <c r="N1716" s="7">
        <f t="shared" si="261"/>
        <v>0</v>
      </c>
      <c r="O1716" s="7">
        <f t="shared" si="262"/>
        <v>0</v>
      </c>
      <c r="P1716" s="7">
        <f t="shared" si="263"/>
        <v>16.5</v>
      </c>
      <c r="Q1716" s="8">
        <f t="shared" si="264"/>
        <v>19.975000000000001</v>
      </c>
      <c r="R1716" s="8">
        <f t="shared" si="265"/>
        <v>14.125</v>
      </c>
      <c r="S1716" s="8">
        <f t="shared" si="266"/>
        <v>14.925000000000001</v>
      </c>
      <c r="T1716" s="8">
        <f t="shared" si="267"/>
        <v>16.625</v>
      </c>
      <c r="U1716" s="7">
        <f t="shared" si="268"/>
        <v>16.341666666666669</v>
      </c>
      <c r="V1716" s="7">
        <f t="shared" si="269"/>
        <v>16.412500000000001</v>
      </c>
    </row>
    <row r="1717" spans="1:22" ht="13.5" x14ac:dyDescent="0.25">
      <c r="A1717" s="3">
        <f>RSI!A1717</f>
        <v>44810</v>
      </c>
      <c r="B1717" s="2">
        <f>RSI!B1717</f>
        <v>2.5299999999999998</v>
      </c>
      <c r="C1717" s="2">
        <f>RSI!I1717</f>
        <v>13.513424272833603</v>
      </c>
      <c r="D1717" s="2">
        <f>MACD!E1717</f>
        <v>0.14207127617919646</v>
      </c>
      <c r="E1717" s="2">
        <f>MACD!F1717</f>
        <v>4.811240835130505E-2</v>
      </c>
      <c r="F1717" s="2">
        <f>'Moving Avg'!D1717</f>
        <v>2.7639999999999998</v>
      </c>
      <c r="G1717" s="2">
        <f>'Moving Avg'!F1717</f>
        <v>3.0534999999999992</v>
      </c>
      <c r="H1717" s="2">
        <f>'Moving Avg'!G1717</f>
        <v>3.0252000000000017</v>
      </c>
      <c r="I1717" s="2">
        <f>'Moving Avg'!H1717</f>
        <v>3.0064499999999912</v>
      </c>
      <c r="J1717" s="5" t="str">
        <f>OBV!F1717</f>
        <v>BEARISH</v>
      </c>
      <c r="K1717" s="5" t="str">
        <f>OBV!G1717</f>
        <v>NEUTRAL</v>
      </c>
      <c r="L1717" s="5" t="str">
        <f>OBV!H1717</f>
        <v>CONFIRMED BEARISH</v>
      </c>
      <c r="M1717" s="7">
        <f t="shared" si="260"/>
        <v>50</v>
      </c>
      <c r="N1717" s="7">
        <f t="shared" si="261"/>
        <v>0</v>
      </c>
      <c r="O1717" s="7">
        <f t="shared" si="262"/>
        <v>0</v>
      </c>
      <c r="P1717" s="7">
        <f t="shared" si="263"/>
        <v>16.5</v>
      </c>
      <c r="Q1717" s="8">
        <f t="shared" si="264"/>
        <v>19.975000000000001</v>
      </c>
      <c r="R1717" s="8">
        <f t="shared" si="265"/>
        <v>14.125</v>
      </c>
      <c r="S1717" s="8">
        <f t="shared" si="266"/>
        <v>14.925000000000001</v>
      </c>
      <c r="T1717" s="8">
        <f t="shared" si="267"/>
        <v>16.625</v>
      </c>
      <c r="U1717" s="7">
        <f t="shared" si="268"/>
        <v>16.341666666666669</v>
      </c>
      <c r="V1717" s="7">
        <f t="shared" si="269"/>
        <v>16.412500000000001</v>
      </c>
    </row>
    <row r="1718" spans="1:22" ht="13.5" x14ac:dyDescent="0.25">
      <c r="A1718" s="3">
        <f>RSI!A1718</f>
        <v>44811</v>
      </c>
      <c r="B1718" s="2">
        <f>RSI!B1718</f>
        <v>2.64</v>
      </c>
      <c r="C1718" s="2">
        <f>RSI!I1718</f>
        <v>26.371241279507686</v>
      </c>
      <c r="D1718" s="2">
        <f>MACD!E1718</f>
        <v>0.17092717530263268</v>
      </c>
      <c r="E1718" s="2">
        <f>MACD!F1718</f>
        <v>7.2675361741570577E-2</v>
      </c>
      <c r="F1718" s="2">
        <f>'Moving Avg'!D1718</f>
        <v>2.69</v>
      </c>
      <c r="G1718" s="2">
        <f>'Moving Avg'!F1718</f>
        <v>3.0279999999999996</v>
      </c>
      <c r="H1718" s="2">
        <f>'Moving Avg'!G1718</f>
        <v>3.015200000000001</v>
      </c>
      <c r="I1718" s="2">
        <f>'Moving Avg'!H1718</f>
        <v>3.0038999999999914</v>
      </c>
      <c r="J1718" s="5" t="str">
        <f>OBV!F1718</f>
        <v>BULLISH</v>
      </c>
      <c r="K1718" s="5" t="str">
        <f>OBV!G1718</f>
        <v>NEUTRAL</v>
      </c>
      <c r="L1718" s="5" t="str">
        <f>OBV!H1718</f>
        <v>BULLISH DIVERGENCE</v>
      </c>
      <c r="M1718" s="7">
        <f t="shared" si="260"/>
        <v>50</v>
      </c>
      <c r="N1718" s="7">
        <f t="shared" si="261"/>
        <v>0</v>
      </c>
      <c r="O1718" s="7">
        <f t="shared" si="262"/>
        <v>0</v>
      </c>
      <c r="P1718" s="7">
        <f t="shared" si="263"/>
        <v>66.5</v>
      </c>
      <c r="Q1718" s="8">
        <f t="shared" si="264"/>
        <v>27.475000000000001</v>
      </c>
      <c r="R1718" s="8">
        <f t="shared" si="265"/>
        <v>26.625</v>
      </c>
      <c r="S1718" s="8">
        <f t="shared" si="266"/>
        <v>37.424999999999997</v>
      </c>
      <c r="T1718" s="8">
        <f t="shared" si="267"/>
        <v>29.125</v>
      </c>
      <c r="U1718" s="7">
        <f t="shared" si="268"/>
        <v>30.508333333333336</v>
      </c>
      <c r="V1718" s="7">
        <f t="shared" si="269"/>
        <v>30.162500000000001</v>
      </c>
    </row>
    <row r="1719" spans="1:22" ht="13.5" x14ac:dyDescent="0.25">
      <c r="A1719" s="3">
        <f>RSI!A1719</f>
        <v>44812</v>
      </c>
      <c r="B1719" s="2">
        <f>RSI!B1719</f>
        <v>2.75</v>
      </c>
      <c r="C1719" s="2">
        <f>RSI!I1719</f>
        <v>36.532643275028917</v>
      </c>
      <c r="D1719" s="2">
        <f>MACD!E1719</f>
        <v>0.18925100310244547</v>
      </c>
      <c r="E1719" s="2">
        <f>MACD!F1719</f>
        <v>9.5990490013745572E-2</v>
      </c>
      <c r="F1719" s="2">
        <f>'Moving Avg'!D1719</f>
        <v>2.6640000000000001</v>
      </c>
      <c r="G1719" s="2">
        <f>'Moving Avg'!F1719</f>
        <v>3.0079999999999996</v>
      </c>
      <c r="H1719" s="2">
        <f>'Moving Avg'!G1719</f>
        <v>3.0074000000000014</v>
      </c>
      <c r="I1719" s="2">
        <f>'Moving Avg'!H1719</f>
        <v>3.0018999999999902</v>
      </c>
      <c r="J1719" s="5" t="str">
        <f>OBV!F1719</f>
        <v>BULLISH</v>
      </c>
      <c r="K1719" s="5" t="str">
        <f>OBV!G1719</f>
        <v>NEUTRAL</v>
      </c>
      <c r="L1719" s="5" t="str">
        <f>OBV!H1719</f>
        <v>BULLISH DIVERGENCE</v>
      </c>
      <c r="M1719" s="7">
        <f t="shared" si="260"/>
        <v>25</v>
      </c>
      <c r="N1719" s="7">
        <f t="shared" si="261"/>
        <v>0</v>
      </c>
      <c r="O1719" s="7">
        <f t="shared" si="262"/>
        <v>0</v>
      </c>
      <c r="P1719" s="7">
        <f t="shared" si="263"/>
        <v>66.5</v>
      </c>
      <c r="Q1719" s="8">
        <f t="shared" si="264"/>
        <v>18.725000000000001</v>
      </c>
      <c r="R1719" s="8">
        <f t="shared" si="265"/>
        <v>21.625</v>
      </c>
      <c r="S1719" s="8">
        <f t="shared" si="266"/>
        <v>33.674999999999997</v>
      </c>
      <c r="T1719" s="8">
        <f t="shared" si="267"/>
        <v>22.875</v>
      </c>
      <c r="U1719" s="7">
        <f t="shared" si="268"/>
        <v>24.675000000000001</v>
      </c>
      <c r="V1719" s="7">
        <f t="shared" si="269"/>
        <v>24.225000000000001</v>
      </c>
    </row>
    <row r="1720" spans="1:22" ht="13.5" x14ac:dyDescent="0.25">
      <c r="A1720" s="3">
        <f>RSI!A1720</f>
        <v>44813</v>
      </c>
      <c r="B1720" s="2">
        <f>RSI!B1720</f>
        <v>2.87</v>
      </c>
      <c r="C1720" s="2">
        <f>RSI!I1720</f>
        <v>45.387323107445631</v>
      </c>
      <c r="D1720" s="2">
        <f>MACD!E1720</f>
        <v>0.19712008752563293</v>
      </c>
      <c r="E1720" s="2">
        <f>MACD!F1720</f>
        <v>0.11621640951612305</v>
      </c>
      <c r="F1720" s="2">
        <f>'Moving Avg'!D1720</f>
        <v>2.6859999999999999</v>
      </c>
      <c r="G1720" s="2">
        <f>'Moving Avg'!F1720</f>
        <v>2.9939999999999993</v>
      </c>
      <c r="H1720" s="2">
        <f>'Moving Avg'!G1720</f>
        <v>3.0020000000000011</v>
      </c>
      <c r="I1720" s="2">
        <f>'Moving Avg'!H1720</f>
        <v>3.0004999999999904</v>
      </c>
      <c r="J1720" s="5" t="str">
        <f>OBV!F1720</f>
        <v>BULLISH</v>
      </c>
      <c r="K1720" s="5" t="str">
        <f>OBV!G1720</f>
        <v>NEUTRAL</v>
      </c>
      <c r="L1720" s="5" t="str">
        <f>OBV!H1720</f>
        <v>CONFIRMED BULLISH</v>
      </c>
      <c r="M1720" s="7">
        <f t="shared" si="260"/>
        <v>25</v>
      </c>
      <c r="N1720" s="7">
        <f t="shared" si="261"/>
        <v>0</v>
      </c>
      <c r="O1720" s="7">
        <f t="shared" si="262"/>
        <v>0</v>
      </c>
      <c r="P1720" s="7">
        <f t="shared" si="263"/>
        <v>83.5</v>
      </c>
      <c r="Q1720" s="8">
        <f t="shared" si="264"/>
        <v>21.274999999999999</v>
      </c>
      <c r="R1720" s="8">
        <f t="shared" si="265"/>
        <v>25.875</v>
      </c>
      <c r="S1720" s="8">
        <f t="shared" si="266"/>
        <v>41.325000000000003</v>
      </c>
      <c r="T1720" s="8">
        <f t="shared" si="267"/>
        <v>27.125</v>
      </c>
      <c r="U1720" s="7">
        <f t="shared" si="268"/>
        <v>29.491666666666664</v>
      </c>
      <c r="V1720" s="7">
        <f t="shared" si="269"/>
        <v>28.9</v>
      </c>
    </row>
    <row r="1721" spans="1:22" ht="13.5" x14ac:dyDescent="0.25">
      <c r="A1721" s="3">
        <f>RSI!A1721</f>
        <v>44816</v>
      </c>
      <c r="B1721" s="2">
        <f>RSI!B1721</f>
        <v>2.99</v>
      </c>
      <c r="C1721" s="2">
        <f>RSI!I1721</f>
        <v>52.520932356337887</v>
      </c>
      <c r="D1721" s="2">
        <f>MACD!E1721</f>
        <v>0.19534093614749581</v>
      </c>
      <c r="E1721" s="2">
        <f>MACD!F1721</f>
        <v>0.13204131484239762</v>
      </c>
      <c r="F1721" s="2">
        <f>'Moving Avg'!D1721</f>
        <v>2.7559999999999998</v>
      </c>
      <c r="G1721" s="2">
        <f>'Moving Avg'!F1721</f>
        <v>2.9859999999999998</v>
      </c>
      <c r="H1721" s="2">
        <f>'Moving Avg'!G1721</f>
        <v>2.9990000000000019</v>
      </c>
      <c r="I1721" s="2">
        <f>'Moving Avg'!H1721</f>
        <v>2.9996999999999905</v>
      </c>
      <c r="J1721" s="5" t="str">
        <f>OBV!F1721</f>
        <v>BULLISH</v>
      </c>
      <c r="K1721" s="5" t="str">
        <f>OBV!G1721</f>
        <v>NEUTRAL</v>
      </c>
      <c r="L1721" s="5" t="str">
        <f>OBV!H1721</f>
        <v>CONFIRMED BULLISH</v>
      </c>
      <c r="M1721" s="7">
        <f t="shared" si="260"/>
        <v>25</v>
      </c>
      <c r="N1721" s="7">
        <f t="shared" si="261"/>
        <v>0</v>
      </c>
      <c r="O1721" s="7">
        <f t="shared" si="262"/>
        <v>0</v>
      </c>
      <c r="P1721" s="7">
        <f t="shared" si="263"/>
        <v>83.5</v>
      </c>
      <c r="Q1721" s="8">
        <f t="shared" si="264"/>
        <v>21.274999999999999</v>
      </c>
      <c r="R1721" s="8">
        <f t="shared" si="265"/>
        <v>25.875</v>
      </c>
      <c r="S1721" s="8">
        <f t="shared" si="266"/>
        <v>41.325000000000003</v>
      </c>
      <c r="T1721" s="8">
        <f t="shared" si="267"/>
        <v>27.125</v>
      </c>
      <c r="U1721" s="7">
        <f t="shared" si="268"/>
        <v>29.491666666666664</v>
      </c>
      <c r="V1721" s="7">
        <f t="shared" si="269"/>
        <v>28.9</v>
      </c>
    </row>
    <row r="1722" spans="1:22" ht="13.5" x14ac:dyDescent="0.25">
      <c r="A1722" s="3">
        <f>RSI!A1722</f>
        <v>44817</v>
      </c>
      <c r="B1722" s="2">
        <f>RSI!B1722</f>
        <v>3.12</v>
      </c>
      <c r="C1722" s="2">
        <f>RSI!I1722</f>
        <v>58.799557091997023</v>
      </c>
      <c r="D1722" s="2">
        <f>MACD!E1722</f>
        <v>0.18391463878687597</v>
      </c>
      <c r="E1722" s="2">
        <f>MACD!F1722</f>
        <v>0.14241597963129329</v>
      </c>
      <c r="F1722" s="2">
        <f>'Moving Avg'!D1722</f>
        <v>2.8740000000000001</v>
      </c>
      <c r="G1722" s="2">
        <f>'Moving Avg'!F1722</f>
        <v>2.9844999999999997</v>
      </c>
      <c r="H1722" s="2">
        <f>'Moving Avg'!G1722</f>
        <v>2.9986000000000019</v>
      </c>
      <c r="I1722" s="2">
        <f>'Moving Avg'!H1722</f>
        <v>2.9995499999999908</v>
      </c>
      <c r="J1722" s="5" t="str">
        <f>OBV!F1722</f>
        <v>BULLISH</v>
      </c>
      <c r="K1722" s="5" t="str">
        <f>OBV!G1722</f>
        <v>NEUTRAL</v>
      </c>
      <c r="L1722" s="5" t="str">
        <f>OBV!H1722</f>
        <v>CONFIRMED BULLISH</v>
      </c>
      <c r="M1722" s="7">
        <f t="shared" si="260"/>
        <v>25</v>
      </c>
      <c r="N1722" s="7">
        <f t="shared" si="261"/>
        <v>0</v>
      </c>
      <c r="O1722" s="7">
        <f t="shared" si="262"/>
        <v>0</v>
      </c>
      <c r="P1722" s="7">
        <f t="shared" si="263"/>
        <v>83.5</v>
      </c>
      <c r="Q1722" s="8">
        <f t="shared" si="264"/>
        <v>21.274999999999999</v>
      </c>
      <c r="R1722" s="8">
        <f t="shared" si="265"/>
        <v>25.875</v>
      </c>
      <c r="S1722" s="8">
        <f t="shared" si="266"/>
        <v>41.325000000000003</v>
      </c>
      <c r="T1722" s="8">
        <f t="shared" si="267"/>
        <v>27.125</v>
      </c>
      <c r="U1722" s="7">
        <f t="shared" si="268"/>
        <v>29.491666666666664</v>
      </c>
      <c r="V1722" s="7">
        <f t="shared" si="269"/>
        <v>28.9</v>
      </c>
    </row>
    <row r="1723" spans="1:22" ht="13.5" x14ac:dyDescent="0.25">
      <c r="A1723" s="3">
        <f>RSI!A1723</f>
        <v>44818</v>
      </c>
      <c r="B1723" s="2">
        <f>RSI!B1723</f>
        <v>3.14</v>
      </c>
      <c r="C1723" s="2">
        <f>RSI!I1723</f>
        <v>59.682887322689531</v>
      </c>
      <c r="D1723" s="2">
        <f>MACD!E1723</f>
        <v>0.15018845551246551</v>
      </c>
      <c r="E1723" s="2">
        <f>MACD!F1723</f>
        <v>0.14397047480752773</v>
      </c>
      <c r="F1723" s="2">
        <f>'Moving Avg'!D1723</f>
        <v>2.9740000000000002</v>
      </c>
      <c r="G1723" s="2">
        <f>'Moving Avg'!F1723</f>
        <v>2.9839999999999995</v>
      </c>
      <c r="H1723" s="2">
        <f>'Moving Avg'!G1723</f>
        <v>2.9986000000000019</v>
      </c>
      <c r="I1723" s="2">
        <f>'Moving Avg'!H1723</f>
        <v>2.999499999999991</v>
      </c>
      <c r="J1723" s="5" t="str">
        <f>OBV!F1723</f>
        <v>BULLISH</v>
      </c>
      <c r="K1723" s="5" t="str">
        <f>OBV!G1723</f>
        <v>NEUTRAL</v>
      </c>
      <c r="L1723" s="5" t="str">
        <f>OBV!H1723</f>
        <v>CONFIRMED BULLISH</v>
      </c>
      <c r="M1723" s="7">
        <f t="shared" si="260"/>
        <v>25</v>
      </c>
      <c r="N1723" s="7">
        <f t="shared" si="261"/>
        <v>0</v>
      </c>
      <c r="O1723" s="7">
        <f t="shared" si="262"/>
        <v>0</v>
      </c>
      <c r="P1723" s="7">
        <f t="shared" si="263"/>
        <v>83.5</v>
      </c>
      <c r="Q1723" s="8">
        <f t="shared" si="264"/>
        <v>21.274999999999999</v>
      </c>
      <c r="R1723" s="8">
        <f t="shared" si="265"/>
        <v>25.875</v>
      </c>
      <c r="S1723" s="8">
        <f t="shared" si="266"/>
        <v>41.325000000000003</v>
      </c>
      <c r="T1723" s="8">
        <f t="shared" si="267"/>
        <v>27.125</v>
      </c>
      <c r="U1723" s="7">
        <f t="shared" si="268"/>
        <v>29.491666666666664</v>
      </c>
      <c r="V1723" s="7">
        <f t="shared" si="269"/>
        <v>28.9</v>
      </c>
    </row>
    <row r="1724" spans="1:22" ht="13.5" x14ac:dyDescent="0.25">
      <c r="A1724" s="3">
        <f>RSI!A1724</f>
        <v>44819</v>
      </c>
      <c r="B1724" s="2">
        <f>RSI!B1724</f>
        <v>3.14</v>
      </c>
      <c r="C1724" s="2">
        <f>RSI!I1724</f>
        <v>59.682887322689531</v>
      </c>
      <c r="D1724" s="2">
        <f>MACD!E1724</f>
        <v>0.10057177681584806</v>
      </c>
      <c r="E1724" s="2">
        <f>MACD!F1724</f>
        <v>0.1352907352091918</v>
      </c>
      <c r="F1724" s="2">
        <f>'Moving Avg'!D1724</f>
        <v>3.0520000000000005</v>
      </c>
      <c r="G1724" s="2">
        <f>'Moving Avg'!F1724</f>
        <v>2.9834999999999998</v>
      </c>
      <c r="H1724" s="2">
        <f>'Moving Avg'!G1724</f>
        <v>2.9986000000000015</v>
      </c>
      <c r="I1724" s="2">
        <f>'Moving Avg'!H1724</f>
        <v>2.9994499999999906</v>
      </c>
      <c r="J1724" s="5" t="str">
        <f>OBV!F1724</f>
        <v>BULLISH</v>
      </c>
      <c r="K1724" s="5" t="str">
        <f>OBV!G1724</f>
        <v>NEUTRAL</v>
      </c>
      <c r="L1724" s="5" t="str">
        <f>OBV!H1724</f>
        <v>CONFIRMED BULLISH</v>
      </c>
      <c r="M1724" s="7">
        <f t="shared" si="260"/>
        <v>25</v>
      </c>
      <c r="N1724" s="7">
        <f t="shared" si="261"/>
        <v>100</v>
      </c>
      <c r="O1724" s="7">
        <f t="shared" si="262"/>
        <v>50</v>
      </c>
      <c r="P1724" s="7">
        <f t="shared" si="263"/>
        <v>83.5</v>
      </c>
      <c r="Q1724" s="8">
        <f t="shared" si="264"/>
        <v>63.774999999999999</v>
      </c>
      <c r="R1724" s="8">
        <f t="shared" si="265"/>
        <v>63.375</v>
      </c>
      <c r="S1724" s="8">
        <f t="shared" si="266"/>
        <v>68.825000000000003</v>
      </c>
      <c r="T1724" s="8">
        <f t="shared" si="267"/>
        <v>64.625</v>
      </c>
      <c r="U1724" s="7">
        <f t="shared" si="268"/>
        <v>65.325000000000003</v>
      </c>
      <c r="V1724" s="7">
        <f t="shared" si="269"/>
        <v>65.150000000000006</v>
      </c>
    </row>
    <row r="1725" spans="1:22" ht="13.5" x14ac:dyDescent="0.25">
      <c r="A1725" s="3">
        <f>RSI!A1725</f>
        <v>44820</v>
      </c>
      <c r="B1725" s="2">
        <f>RSI!B1725</f>
        <v>3.14</v>
      </c>
      <c r="C1725" s="2">
        <f>RSI!I1725</f>
        <v>59.682887322689531</v>
      </c>
      <c r="D1725" s="2">
        <f>MACD!E1725</f>
        <v>3.9127692061337704E-2</v>
      </c>
      <c r="E1725" s="2">
        <f>MACD!F1725</f>
        <v>0.11605812657962099</v>
      </c>
      <c r="F1725" s="2">
        <f>'Moving Avg'!D1725</f>
        <v>3.1060000000000003</v>
      </c>
      <c r="G1725" s="2">
        <f>'Moving Avg'!F1725</f>
        <v>2.9829999999999997</v>
      </c>
      <c r="H1725" s="2">
        <f>'Moving Avg'!G1725</f>
        <v>2.9986000000000015</v>
      </c>
      <c r="I1725" s="2">
        <f>'Moving Avg'!H1725</f>
        <v>2.9993999999999907</v>
      </c>
      <c r="J1725" s="5" t="str">
        <f>OBV!F1725</f>
        <v>BULLISH</v>
      </c>
      <c r="K1725" s="5" t="str">
        <f>OBV!G1725</f>
        <v>NEUTRAL</v>
      </c>
      <c r="L1725" s="5" t="str">
        <f>OBV!H1725</f>
        <v>CONFIRMED BULLISH</v>
      </c>
      <c r="M1725" s="7">
        <f t="shared" si="260"/>
        <v>25</v>
      </c>
      <c r="N1725" s="7">
        <f t="shared" si="261"/>
        <v>100</v>
      </c>
      <c r="O1725" s="7">
        <f t="shared" si="262"/>
        <v>50</v>
      </c>
      <c r="P1725" s="7">
        <f t="shared" si="263"/>
        <v>83.5</v>
      </c>
      <c r="Q1725" s="8">
        <f t="shared" si="264"/>
        <v>63.774999999999999</v>
      </c>
      <c r="R1725" s="8">
        <f t="shared" si="265"/>
        <v>63.375</v>
      </c>
      <c r="S1725" s="8">
        <f t="shared" si="266"/>
        <v>68.825000000000003</v>
      </c>
      <c r="T1725" s="8">
        <f t="shared" si="267"/>
        <v>64.625</v>
      </c>
      <c r="U1725" s="7">
        <f t="shared" si="268"/>
        <v>65.325000000000003</v>
      </c>
      <c r="V1725" s="7">
        <f t="shared" si="269"/>
        <v>65.150000000000006</v>
      </c>
    </row>
    <row r="1726" spans="1:22" ht="13.5" x14ac:dyDescent="0.25">
      <c r="A1726" s="3">
        <f>RSI!A1726</f>
        <v>44823</v>
      </c>
      <c r="B1726" s="2">
        <f>RSI!B1726</f>
        <v>3.14</v>
      </c>
      <c r="C1726" s="2">
        <f>RSI!I1726</f>
        <v>59.682887322689531</v>
      </c>
      <c r="D1726" s="2">
        <f>MACD!E1726</f>
        <v>-3.2250182798307936E-2</v>
      </c>
      <c r="E1726" s="2">
        <f>MACD!F1726</f>
        <v>8.6396464704035211E-2</v>
      </c>
      <c r="F1726" s="2">
        <f>'Moving Avg'!D1726</f>
        <v>3.1360000000000001</v>
      </c>
      <c r="G1726" s="2">
        <f>'Moving Avg'!F1726</f>
        <v>2.9824999999999999</v>
      </c>
      <c r="H1726" s="2">
        <f>'Moving Avg'!G1726</f>
        <v>2.9986000000000015</v>
      </c>
      <c r="I1726" s="2">
        <f>'Moving Avg'!H1726</f>
        <v>2.9993499999999909</v>
      </c>
      <c r="J1726" s="5" t="str">
        <f>OBV!F1726</f>
        <v>BULLISH</v>
      </c>
      <c r="K1726" s="5" t="str">
        <f>OBV!G1726</f>
        <v>NEUTRAL</v>
      </c>
      <c r="L1726" s="5" t="str">
        <f>OBV!H1726</f>
        <v>CONFIRMED BULLISH</v>
      </c>
      <c r="M1726" s="7">
        <f t="shared" si="260"/>
        <v>25</v>
      </c>
      <c r="N1726" s="7">
        <f t="shared" si="261"/>
        <v>100</v>
      </c>
      <c r="O1726" s="7">
        <f t="shared" si="262"/>
        <v>50</v>
      </c>
      <c r="P1726" s="7">
        <f t="shared" si="263"/>
        <v>83.5</v>
      </c>
      <c r="Q1726" s="8">
        <f t="shared" si="264"/>
        <v>63.774999999999999</v>
      </c>
      <c r="R1726" s="8">
        <f t="shared" si="265"/>
        <v>63.375</v>
      </c>
      <c r="S1726" s="8">
        <f t="shared" si="266"/>
        <v>68.825000000000003</v>
      </c>
      <c r="T1726" s="8">
        <f t="shared" si="267"/>
        <v>64.625</v>
      </c>
      <c r="U1726" s="7">
        <f t="shared" si="268"/>
        <v>65.325000000000003</v>
      </c>
      <c r="V1726" s="7">
        <f t="shared" si="269"/>
        <v>65.150000000000006</v>
      </c>
    </row>
    <row r="1727" spans="1:22" ht="13.5" x14ac:dyDescent="0.25">
      <c r="A1727" s="3">
        <f>RSI!A1727</f>
        <v>44824</v>
      </c>
      <c r="B1727" s="2">
        <f>RSI!B1727</f>
        <v>3.13</v>
      </c>
      <c r="C1727" s="2">
        <f>RSI!I1727</f>
        <v>58.834561921963292</v>
      </c>
      <c r="D1727" s="2">
        <f>MACD!E1727</f>
        <v>-0.10968583765645423</v>
      </c>
      <c r="E1727" s="2">
        <f>MACD!F1727</f>
        <v>4.7180004231937314E-2</v>
      </c>
      <c r="F1727" s="2">
        <f>'Moving Avg'!D1727</f>
        <v>3.1380000000000003</v>
      </c>
      <c r="G1727" s="2">
        <f>'Moving Avg'!F1727</f>
        <v>2.9815</v>
      </c>
      <c r="H1727" s="2">
        <f>'Moving Avg'!G1727</f>
        <v>2.9984000000000002</v>
      </c>
      <c r="I1727" s="2">
        <f>'Moving Avg'!H1727</f>
        <v>2.9992499999999911</v>
      </c>
      <c r="J1727" s="5" t="str">
        <f>OBV!F1727</f>
        <v>BEARISH</v>
      </c>
      <c r="K1727" s="5" t="str">
        <f>OBV!G1727</f>
        <v>NEUTRAL</v>
      </c>
      <c r="L1727" s="5" t="str">
        <f>OBV!H1727</f>
        <v>BEARISH DIVERGENCE</v>
      </c>
      <c r="M1727" s="7">
        <f t="shared" si="260"/>
        <v>25</v>
      </c>
      <c r="N1727" s="7">
        <f t="shared" si="261"/>
        <v>100</v>
      </c>
      <c r="O1727" s="7">
        <f t="shared" si="262"/>
        <v>50</v>
      </c>
      <c r="P1727" s="7">
        <f t="shared" si="263"/>
        <v>16.5</v>
      </c>
      <c r="Q1727" s="8">
        <f t="shared" si="264"/>
        <v>53.725000000000001</v>
      </c>
      <c r="R1727" s="8">
        <f t="shared" si="265"/>
        <v>46.625</v>
      </c>
      <c r="S1727" s="8">
        <f t="shared" si="266"/>
        <v>38.674999999999997</v>
      </c>
      <c r="T1727" s="8">
        <f t="shared" si="267"/>
        <v>47.875</v>
      </c>
      <c r="U1727" s="7">
        <f t="shared" si="268"/>
        <v>46.341666666666661</v>
      </c>
      <c r="V1727" s="7">
        <f t="shared" si="269"/>
        <v>46.724999999999994</v>
      </c>
    </row>
    <row r="1728" spans="1:22" ht="13.5" x14ac:dyDescent="0.25">
      <c r="A1728" s="3">
        <f>RSI!A1728</f>
        <v>44825</v>
      </c>
      <c r="B1728" s="2">
        <f>RSI!B1728</f>
        <v>3.13</v>
      </c>
      <c r="C1728" s="2">
        <f>RSI!I1728</f>
        <v>58.834561921963292</v>
      </c>
      <c r="D1728" s="2">
        <f>MACD!E1728</f>
        <v>-0.15901934687401686</v>
      </c>
      <c r="E1728" s="2">
        <f>MACD!F1728</f>
        <v>5.9401340107464798E-3</v>
      </c>
      <c r="F1728" s="2">
        <f>'Moving Avg'!D1728</f>
        <v>3.1360000000000001</v>
      </c>
      <c r="G1728" s="2">
        <f>'Moving Avg'!F1728</f>
        <v>2.9805000000000001</v>
      </c>
      <c r="H1728" s="2">
        <f>'Moving Avg'!G1728</f>
        <v>2.9981999999999998</v>
      </c>
      <c r="I1728" s="2">
        <f>'Moving Avg'!H1728</f>
        <v>2.9991499999999913</v>
      </c>
      <c r="J1728" s="5" t="str">
        <f>OBV!F1728</f>
        <v>BEARISH</v>
      </c>
      <c r="K1728" s="5" t="str">
        <f>OBV!G1728</f>
        <v>NEUTRAL</v>
      </c>
      <c r="L1728" s="5" t="str">
        <f>OBV!H1728</f>
        <v>CONFIRMED BEARISH</v>
      </c>
      <c r="M1728" s="7">
        <f t="shared" si="260"/>
        <v>25</v>
      </c>
      <c r="N1728" s="7">
        <f t="shared" si="261"/>
        <v>100</v>
      </c>
      <c r="O1728" s="7">
        <f t="shared" si="262"/>
        <v>50</v>
      </c>
      <c r="P1728" s="7">
        <f t="shared" si="263"/>
        <v>16.5</v>
      </c>
      <c r="Q1728" s="8">
        <f t="shared" si="264"/>
        <v>53.725000000000001</v>
      </c>
      <c r="R1728" s="8">
        <f t="shared" si="265"/>
        <v>46.625</v>
      </c>
      <c r="S1728" s="8">
        <f t="shared" si="266"/>
        <v>38.674999999999997</v>
      </c>
      <c r="T1728" s="8">
        <f t="shared" si="267"/>
        <v>47.875</v>
      </c>
      <c r="U1728" s="7">
        <f t="shared" si="268"/>
        <v>46.341666666666661</v>
      </c>
      <c r="V1728" s="7">
        <f t="shared" si="269"/>
        <v>46.724999999999994</v>
      </c>
    </row>
    <row r="1729" spans="1:22" ht="13.5" x14ac:dyDescent="0.25">
      <c r="A1729" s="3">
        <f>RSI!A1729</f>
        <v>44826</v>
      </c>
      <c r="B1729" s="2">
        <f>RSI!B1729</f>
        <v>3.13</v>
      </c>
      <c r="C1729" s="2">
        <f>RSI!I1729</f>
        <v>58.834561921963285</v>
      </c>
      <c r="D1729" s="2">
        <f>MACD!E1729</f>
        <v>-0.18451973903166285</v>
      </c>
      <c r="E1729" s="2">
        <f>MACD!F1729</f>
        <v>-3.2151840597735383E-2</v>
      </c>
      <c r="F1729" s="2">
        <f>'Moving Avg'!D1729</f>
        <v>3.1339999999999995</v>
      </c>
      <c r="G1729" s="2">
        <f>'Moving Avg'!F1729</f>
        <v>2.9795000000000007</v>
      </c>
      <c r="H1729" s="2">
        <f>'Moving Avg'!G1729</f>
        <v>2.9980000000000002</v>
      </c>
      <c r="I1729" s="2">
        <f>'Moving Avg'!H1729</f>
        <v>2.9990499999999907</v>
      </c>
      <c r="J1729" s="5" t="str">
        <f>OBV!F1729</f>
        <v>BEARISH</v>
      </c>
      <c r="K1729" s="5" t="str">
        <f>OBV!G1729</f>
        <v>NEUTRAL</v>
      </c>
      <c r="L1729" s="5" t="str">
        <f>OBV!H1729</f>
        <v>CONFIRMED BEARISH</v>
      </c>
      <c r="M1729" s="7">
        <f t="shared" si="260"/>
        <v>25</v>
      </c>
      <c r="N1729" s="7">
        <f t="shared" si="261"/>
        <v>100</v>
      </c>
      <c r="O1729" s="7">
        <f t="shared" si="262"/>
        <v>50</v>
      </c>
      <c r="P1729" s="7">
        <f t="shared" si="263"/>
        <v>16.5</v>
      </c>
      <c r="Q1729" s="8">
        <f t="shared" si="264"/>
        <v>53.725000000000001</v>
      </c>
      <c r="R1729" s="8">
        <f t="shared" si="265"/>
        <v>46.625</v>
      </c>
      <c r="S1729" s="8">
        <f t="shared" si="266"/>
        <v>38.674999999999997</v>
      </c>
      <c r="T1729" s="8">
        <f t="shared" si="267"/>
        <v>47.875</v>
      </c>
      <c r="U1729" s="7">
        <f t="shared" si="268"/>
        <v>46.341666666666661</v>
      </c>
      <c r="V1729" s="7">
        <f t="shared" si="269"/>
        <v>46.724999999999994</v>
      </c>
    </row>
    <row r="1730" spans="1:22" ht="13.5" x14ac:dyDescent="0.25">
      <c r="A1730" s="3">
        <f>RSI!A1730</f>
        <v>44827</v>
      </c>
      <c r="B1730" s="2">
        <f>RSI!B1730</f>
        <v>3.13</v>
      </c>
      <c r="C1730" s="2">
        <f>RSI!I1730</f>
        <v>58.834561921963292</v>
      </c>
      <c r="D1730" s="2">
        <f>MACD!E1730</f>
        <v>-0.18826483557646601</v>
      </c>
      <c r="E1730" s="2">
        <f>MACD!F1730</f>
        <v>-6.3374439593481505E-2</v>
      </c>
      <c r="F1730" s="2">
        <f>'Moving Avg'!D1730</f>
        <v>3.1319999999999992</v>
      </c>
      <c r="G1730" s="2">
        <f>'Moving Avg'!F1730</f>
        <v>2.9785000000000004</v>
      </c>
      <c r="H1730" s="2">
        <f>'Moving Avg'!G1730</f>
        <v>2.9978000000000002</v>
      </c>
      <c r="I1730" s="2">
        <f>'Moving Avg'!H1730</f>
        <v>2.9989499999999909</v>
      </c>
      <c r="J1730" s="5" t="str">
        <f>OBV!F1730</f>
        <v>BEARISH</v>
      </c>
      <c r="K1730" s="5" t="str">
        <f>OBV!G1730</f>
        <v>NEUTRAL</v>
      </c>
      <c r="L1730" s="5" t="str">
        <f>OBV!H1730</f>
        <v>CONFIRMED BEARISH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100</v>
      </c>
      <c r="O1730" s="7">
        <f t="shared" ref="O1730:O1793" si="272">IF(F1730-I1730&gt;10,100,IF(F1730-I1730&gt;5,75, IF(F1730-I1730&gt;0,50,0)))</f>
        <v>50</v>
      </c>
      <c r="P1730" s="7">
        <f t="shared" ref="P1730:P1793" si="273">IF(L1730="confirmed bullish", 34, IF(L1730="bullish divergence",17, 0))+IF(J1730="bullish",33,IF(J1730="bearish",0,16.5))+IF(K1730="strong",33,IF(K1730="weak",0,16.5))</f>
        <v>16.5</v>
      </c>
      <c r="Q1730" s="8">
        <f t="shared" si="264"/>
        <v>53.725000000000001</v>
      </c>
      <c r="R1730" s="8">
        <f t="shared" si="265"/>
        <v>46.625</v>
      </c>
      <c r="S1730" s="8">
        <f t="shared" si="266"/>
        <v>38.674999999999997</v>
      </c>
      <c r="T1730" s="8">
        <f t="shared" si="267"/>
        <v>47.875</v>
      </c>
      <c r="U1730" s="7">
        <f t="shared" si="268"/>
        <v>46.341666666666661</v>
      </c>
      <c r="V1730" s="7">
        <f t="shared" si="269"/>
        <v>46.724999999999994</v>
      </c>
    </row>
    <row r="1731" spans="1:22" ht="13.5" x14ac:dyDescent="0.25">
      <c r="A1731" s="3">
        <f>RSI!A1731</f>
        <v>44830</v>
      </c>
      <c r="B1731" s="2">
        <f>RSI!B1731</f>
        <v>3.13</v>
      </c>
      <c r="C1731" s="2">
        <f>RSI!I1731</f>
        <v>58.834561921963292</v>
      </c>
      <c r="D1731" s="2">
        <f>MACD!E1731</f>
        <v>-0.17355498431582506</v>
      </c>
      <c r="E1731" s="2">
        <f>MACD!F1731</f>
        <v>-8.5410548537950215E-2</v>
      </c>
      <c r="F1731" s="2">
        <f>'Moving Avg'!D1731</f>
        <v>3.13</v>
      </c>
      <c r="G1731" s="2">
        <f>'Moving Avg'!F1731</f>
        <v>2.9775000000000005</v>
      </c>
      <c r="H1731" s="2">
        <f>'Moving Avg'!G1731</f>
        <v>3.0003999999999995</v>
      </c>
      <c r="I1731" s="2">
        <f>'Moving Avg'!H1731</f>
        <v>2.9988499999999907</v>
      </c>
      <c r="J1731" s="5" t="str">
        <f>OBV!F1731</f>
        <v>BEARISH</v>
      </c>
      <c r="K1731" s="5" t="str">
        <f>OBV!G1731</f>
        <v>NEUTRAL</v>
      </c>
      <c r="L1731" s="5" t="str">
        <f>OBV!H1731</f>
        <v>CONFIRMED BEARISH</v>
      </c>
      <c r="M1731" s="7">
        <f t="shared" si="270"/>
        <v>25</v>
      </c>
      <c r="N1731" s="7">
        <f t="shared" si="271"/>
        <v>100</v>
      </c>
      <c r="O1731" s="7">
        <f t="shared" si="272"/>
        <v>50</v>
      </c>
      <c r="P1731" s="7">
        <f t="shared" si="273"/>
        <v>16.5</v>
      </c>
      <c r="Q1731" s="8">
        <f t="shared" ref="Q1731:Q1794" si="274">0.35*M1731+N1731*0.35+O1731*0.15+P1731*0.15</f>
        <v>53.725000000000001</v>
      </c>
      <c r="R1731" s="8">
        <f t="shared" ref="R1731:R1794" si="275">M1731*0.2+N1731*0.2+O1731*0.35+P1731*0.25</f>
        <v>46.625</v>
      </c>
      <c r="S1731" s="8">
        <f t="shared" ref="S1731:S1794" si="276">M1731*0.15+N1731*0.15+O1731*0.25+P1731*0.45</f>
        <v>38.674999999999997</v>
      </c>
      <c r="T1731" s="8">
        <f t="shared" ref="T1731:T1794" si="277">0.25*SUM(M1731:P1731)</f>
        <v>47.875</v>
      </c>
      <c r="U1731" s="7">
        <f t="shared" ref="U1731:U1794" si="278">SUM(Q1731:S1731)/3</f>
        <v>46.341666666666661</v>
      </c>
      <c r="V1731" s="7">
        <f t="shared" ref="V1731:V1794" si="279">SUM(Q1731:T1731)/4</f>
        <v>46.724999999999994</v>
      </c>
    </row>
    <row r="1732" spans="1:22" ht="13.5" x14ac:dyDescent="0.25">
      <c r="A1732" s="3">
        <f>RSI!A1732</f>
        <v>44831</v>
      </c>
      <c r="B1732" s="2">
        <f>RSI!B1732</f>
        <v>3.13</v>
      </c>
      <c r="C1732" s="2">
        <f>RSI!I1732</f>
        <v>58.834561921963292</v>
      </c>
      <c r="D1732" s="2">
        <f>MACD!E1732</f>
        <v>-0.1416477790909263</v>
      </c>
      <c r="E1732" s="2">
        <f>MACD!F1732</f>
        <v>-9.6657994648545437E-2</v>
      </c>
      <c r="F1732" s="2">
        <f>'Moving Avg'!D1732</f>
        <v>3.13</v>
      </c>
      <c r="G1732" s="2">
        <f>'Moving Avg'!F1732</f>
        <v>2.9765000000000006</v>
      </c>
      <c r="H1732" s="2">
        <f>'Moving Avg'!G1732</f>
        <v>3.0055999999999998</v>
      </c>
      <c r="I1732" s="2">
        <f>'Moving Avg'!H1732</f>
        <v>2.9987499999999909</v>
      </c>
      <c r="J1732" s="5" t="str">
        <f>OBV!F1732</f>
        <v>NEUTRAL</v>
      </c>
      <c r="K1732" s="5" t="str">
        <f>OBV!G1732</f>
        <v>NEUTRAL</v>
      </c>
      <c r="L1732" s="5" t="str">
        <f>OBV!H1732</f>
        <v>NEUTRAL</v>
      </c>
      <c r="M1732" s="7">
        <f t="shared" si="270"/>
        <v>25</v>
      </c>
      <c r="N1732" s="7">
        <f t="shared" si="271"/>
        <v>100</v>
      </c>
      <c r="O1732" s="7">
        <f t="shared" si="272"/>
        <v>50</v>
      </c>
      <c r="P1732" s="7">
        <f t="shared" si="273"/>
        <v>33</v>
      </c>
      <c r="Q1732" s="8">
        <f t="shared" si="274"/>
        <v>56.2</v>
      </c>
      <c r="R1732" s="8">
        <f t="shared" si="275"/>
        <v>50.75</v>
      </c>
      <c r="S1732" s="8">
        <f t="shared" si="276"/>
        <v>46.1</v>
      </c>
      <c r="T1732" s="8">
        <f t="shared" si="277"/>
        <v>52</v>
      </c>
      <c r="U1732" s="7">
        <f t="shared" si="278"/>
        <v>51.016666666666673</v>
      </c>
      <c r="V1732" s="7">
        <f t="shared" si="279"/>
        <v>51.262500000000003</v>
      </c>
    </row>
    <row r="1733" spans="1:22" ht="13.5" x14ac:dyDescent="0.25">
      <c r="A1733" s="3">
        <f>RSI!A1733</f>
        <v>44832</v>
      </c>
      <c r="B1733" s="2">
        <f>RSI!B1733</f>
        <v>3.13</v>
      </c>
      <c r="C1733" s="2">
        <f>RSI!I1733</f>
        <v>58.834561921963285</v>
      </c>
      <c r="D1733" s="2">
        <f>MACD!E1733</f>
        <v>-0.11207207381112338</v>
      </c>
      <c r="E1733" s="2">
        <f>MACD!F1733</f>
        <v>-9.9740810481061037E-2</v>
      </c>
      <c r="F1733" s="2">
        <f>'Moving Avg'!D1733</f>
        <v>3.13</v>
      </c>
      <c r="G1733" s="2">
        <f>'Moving Avg'!F1733</f>
        <v>2.9825000000000008</v>
      </c>
      <c r="H1733" s="2">
        <f>'Moving Avg'!G1733</f>
        <v>3.0131999999999999</v>
      </c>
      <c r="I1733" s="2">
        <f>'Moving Avg'!H1733</f>
        <v>2.9986499999999912</v>
      </c>
      <c r="J1733" s="5" t="str">
        <f>OBV!F1733</f>
        <v>NEUTRAL</v>
      </c>
      <c r="K1733" s="5" t="str">
        <f>OBV!G1733</f>
        <v>NEUTRAL</v>
      </c>
      <c r="L1733" s="5" t="str">
        <f>OBV!H1733</f>
        <v>NEUTRAL</v>
      </c>
      <c r="M1733" s="7">
        <f t="shared" si="270"/>
        <v>25</v>
      </c>
      <c r="N1733" s="7">
        <f t="shared" si="271"/>
        <v>45</v>
      </c>
      <c r="O1733" s="7">
        <f t="shared" si="272"/>
        <v>50</v>
      </c>
      <c r="P1733" s="7">
        <f t="shared" si="273"/>
        <v>33</v>
      </c>
      <c r="Q1733" s="8">
        <f t="shared" si="274"/>
        <v>36.950000000000003</v>
      </c>
      <c r="R1733" s="8">
        <f t="shared" si="275"/>
        <v>39.75</v>
      </c>
      <c r="S1733" s="8">
        <f t="shared" si="276"/>
        <v>37.85</v>
      </c>
      <c r="T1733" s="8">
        <f t="shared" si="277"/>
        <v>38.25</v>
      </c>
      <c r="U1733" s="7">
        <f t="shared" si="278"/>
        <v>38.183333333333337</v>
      </c>
      <c r="V1733" s="7">
        <f t="shared" si="279"/>
        <v>38.200000000000003</v>
      </c>
    </row>
    <row r="1734" spans="1:22" ht="13.5" x14ac:dyDescent="0.25">
      <c r="A1734" s="3">
        <f>RSI!A1734</f>
        <v>44833</v>
      </c>
      <c r="B1734" s="2">
        <f>RSI!B1734</f>
        <v>3.13</v>
      </c>
      <c r="C1734" s="2">
        <f>RSI!I1734</f>
        <v>58.834561921963285</v>
      </c>
      <c r="D1734" s="2">
        <f>MACD!E1734</f>
        <v>-8.7509090200894146E-2</v>
      </c>
      <c r="E1734" s="2">
        <f>MACD!F1734</f>
        <v>-9.7294466425027676E-2</v>
      </c>
      <c r="F1734" s="2">
        <f>'Moving Avg'!D1734</f>
        <v>3.13</v>
      </c>
      <c r="G1734" s="2">
        <f>'Moving Avg'!F1734</f>
        <v>2.995000000000001</v>
      </c>
      <c r="H1734" s="2">
        <f>'Moving Avg'!G1734</f>
        <v>3.0232000000000001</v>
      </c>
      <c r="I1734" s="2">
        <f>'Moving Avg'!H1734</f>
        <v>2.9985499999999909</v>
      </c>
      <c r="J1734" s="5" t="str">
        <f>OBV!F1734</f>
        <v>NEUTRAL</v>
      </c>
      <c r="K1734" s="5" t="str">
        <f>OBV!G1734</f>
        <v>NEUTRAL</v>
      </c>
      <c r="L1734" s="5" t="str">
        <f>OBV!H1734</f>
        <v>NEUTRAL</v>
      </c>
      <c r="M1734" s="7">
        <f t="shared" si="270"/>
        <v>25</v>
      </c>
      <c r="N1734" s="7">
        <f t="shared" si="271"/>
        <v>0</v>
      </c>
      <c r="O1734" s="7">
        <f t="shared" si="272"/>
        <v>50</v>
      </c>
      <c r="P1734" s="7">
        <f t="shared" si="273"/>
        <v>33</v>
      </c>
      <c r="Q1734" s="8">
        <f t="shared" si="274"/>
        <v>21.2</v>
      </c>
      <c r="R1734" s="8">
        <f t="shared" si="275"/>
        <v>30.75</v>
      </c>
      <c r="S1734" s="8">
        <f t="shared" si="276"/>
        <v>31.1</v>
      </c>
      <c r="T1734" s="8">
        <f t="shared" si="277"/>
        <v>27</v>
      </c>
      <c r="U1734" s="7">
        <f t="shared" si="278"/>
        <v>27.683333333333337</v>
      </c>
      <c r="V1734" s="7">
        <f t="shared" si="279"/>
        <v>27.512500000000003</v>
      </c>
    </row>
    <row r="1735" spans="1:22" ht="13.5" x14ac:dyDescent="0.25">
      <c r="A1735" s="3">
        <f>RSI!A1735</f>
        <v>44834</v>
      </c>
      <c r="B1735" s="2">
        <f>RSI!B1735</f>
        <v>3.13</v>
      </c>
      <c r="C1735" s="2">
        <f>RSI!I1735</f>
        <v>58.834561921963278</v>
      </c>
      <c r="D1735" s="2">
        <f>MACD!E1735</f>
        <v>-6.7153372669223277E-2</v>
      </c>
      <c r="E1735" s="2">
        <f>MACD!F1735</f>
        <v>-9.1266247673866804E-2</v>
      </c>
      <c r="F1735" s="2">
        <f>'Moving Avg'!D1735</f>
        <v>3.13</v>
      </c>
      <c r="G1735" s="2">
        <f>'Moving Avg'!F1735</f>
        <v>3.0135000000000014</v>
      </c>
      <c r="H1735" s="2">
        <f>'Moving Avg'!G1735</f>
        <v>3.0353999999999997</v>
      </c>
      <c r="I1735" s="2">
        <f>'Moving Avg'!H1735</f>
        <v>2.9984499999999912</v>
      </c>
      <c r="J1735" s="5" t="str">
        <f>OBV!F1735</f>
        <v>NEUTRAL</v>
      </c>
      <c r="K1735" s="5" t="str">
        <f>OBV!G1735</f>
        <v>NEUTRAL</v>
      </c>
      <c r="L1735" s="5" t="str">
        <f>OBV!H1735</f>
        <v>NEUTRAL</v>
      </c>
      <c r="M1735" s="7">
        <f t="shared" si="270"/>
        <v>25</v>
      </c>
      <c r="N1735" s="7">
        <f t="shared" si="271"/>
        <v>0</v>
      </c>
      <c r="O1735" s="7">
        <f t="shared" si="272"/>
        <v>50</v>
      </c>
      <c r="P1735" s="7">
        <f t="shared" si="273"/>
        <v>33</v>
      </c>
      <c r="Q1735" s="8">
        <f t="shared" si="274"/>
        <v>21.2</v>
      </c>
      <c r="R1735" s="8">
        <f t="shared" si="275"/>
        <v>30.75</v>
      </c>
      <c r="S1735" s="8">
        <f t="shared" si="276"/>
        <v>31.1</v>
      </c>
      <c r="T1735" s="8">
        <f t="shared" si="277"/>
        <v>27</v>
      </c>
      <c r="U1735" s="7">
        <f t="shared" si="278"/>
        <v>27.683333333333337</v>
      </c>
      <c r="V1735" s="7">
        <f t="shared" si="279"/>
        <v>27.512500000000003</v>
      </c>
    </row>
    <row r="1736" spans="1:22" ht="13.5" x14ac:dyDescent="0.25">
      <c r="A1736" s="3">
        <f>RSI!A1736</f>
        <v>44837</v>
      </c>
      <c r="B1736" s="2">
        <f>RSI!B1736</f>
        <v>3.15</v>
      </c>
      <c r="C1736" s="2">
        <f>RSI!I1736</f>
        <v>60.994921053899368</v>
      </c>
      <c r="D1736" s="2">
        <f>MACD!E1736</f>
        <v>-5.1807401695187938E-2</v>
      </c>
      <c r="E1736" s="2">
        <f>MACD!F1736</f>
        <v>-8.3374478478131037E-2</v>
      </c>
      <c r="F1736" s="2">
        <f>'Moving Avg'!D1736</f>
        <v>3.1339999999999999</v>
      </c>
      <c r="G1736" s="2">
        <f>'Moving Avg'!F1736</f>
        <v>3.039000000000001</v>
      </c>
      <c r="H1736" s="2">
        <f>'Moving Avg'!G1736</f>
        <v>3.0483999999999996</v>
      </c>
      <c r="I1736" s="2">
        <f>'Moving Avg'!H1736</f>
        <v>2.9984499999999912</v>
      </c>
      <c r="J1736" s="5" t="str">
        <f>OBV!F1736</f>
        <v>BULLISH</v>
      </c>
      <c r="K1736" s="5" t="str">
        <f>OBV!G1736</f>
        <v>NEUTRAL</v>
      </c>
      <c r="L1736" s="5" t="str">
        <f>OBV!H1736</f>
        <v>CONFIRMED BULLISH</v>
      </c>
      <c r="M1736" s="7">
        <f t="shared" si="270"/>
        <v>25</v>
      </c>
      <c r="N1736" s="7">
        <f t="shared" si="271"/>
        <v>0</v>
      </c>
      <c r="O1736" s="7">
        <f t="shared" si="272"/>
        <v>50</v>
      </c>
      <c r="P1736" s="7">
        <f t="shared" si="273"/>
        <v>83.5</v>
      </c>
      <c r="Q1736" s="8">
        <f t="shared" si="274"/>
        <v>28.774999999999999</v>
      </c>
      <c r="R1736" s="8">
        <f t="shared" si="275"/>
        <v>43.375</v>
      </c>
      <c r="S1736" s="8">
        <f t="shared" si="276"/>
        <v>53.825000000000003</v>
      </c>
      <c r="T1736" s="8">
        <f t="shared" si="277"/>
        <v>39.625</v>
      </c>
      <c r="U1736" s="7">
        <f t="shared" si="278"/>
        <v>41.991666666666667</v>
      </c>
      <c r="V1736" s="7">
        <f t="shared" si="279"/>
        <v>41.400000000000006</v>
      </c>
    </row>
    <row r="1737" spans="1:22" ht="13.5" x14ac:dyDescent="0.25">
      <c r="A1737" s="3">
        <f>RSI!A1737</f>
        <v>44838</v>
      </c>
      <c r="B1737" s="2">
        <f>RSI!B1737</f>
        <v>3.14</v>
      </c>
      <c r="C1737" s="2">
        <f>RSI!I1737</f>
        <v>59.318669097741626</v>
      </c>
      <c r="D1737" s="2">
        <f>MACD!E1737</f>
        <v>-4.0105488234673636E-2</v>
      </c>
      <c r="E1737" s="2">
        <f>MACD!F1737</f>
        <v>-7.4720680429439565E-2</v>
      </c>
      <c r="F1737" s="2">
        <f>'Moving Avg'!D1737</f>
        <v>3.1360000000000001</v>
      </c>
      <c r="G1737" s="2">
        <f>'Moving Avg'!F1737</f>
        <v>3.069500000000001</v>
      </c>
      <c r="H1737" s="2">
        <f>'Moving Avg'!G1737</f>
        <v>3.0589999999999997</v>
      </c>
      <c r="I1737" s="2">
        <f>'Moving Avg'!H1737</f>
        <v>2.9983999999999913</v>
      </c>
      <c r="J1737" s="5" t="str">
        <f>OBV!F1737</f>
        <v>BULLISH</v>
      </c>
      <c r="K1737" s="5" t="str">
        <f>OBV!G1737</f>
        <v>NEUTRAL</v>
      </c>
      <c r="L1737" s="5" t="str">
        <f>OBV!H1737</f>
        <v>CONFIRMED BULLISH</v>
      </c>
      <c r="M1737" s="7">
        <f t="shared" si="270"/>
        <v>25</v>
      </c>
      <c r="N1737" s="7">
        <f t="shared" si="271"/>
        <v>0</v>
      </c>
      <c r="O1737" s="7">
        <f t="shared" si="272"/>
        <v>50</v>
      </c>
      <c r="P1737" s="7">
        <f t="shared" si="273"/>
        <v>83.5</v>
      </c>
      <c r="Q1737" s="8">
        <f t="shared" si="274"/>
        <v>28.774999999999999</v>
      </c>
      <c r="R1737" s="8">
        <f t="shared" si="275"/>
        <v>43.375</v>
      </c>
      <c r="S1737" s="8">
        <f t="shared" si="276"/>
        <v>53.825000000000003</v>
      </c>
      <c r="T1737" s="8">
        <f t="shared" si="277"/>
        <v>39.625</v>
      </c>
      <c r="U1737" s="7">
        <f t="shared" si="278"/>
        <v>41.991666666666667</v>
      </c>
      <c r="V1737" s="7">
        <f t="shared" si="279"/>
        <v>41.400000000000006</v>
      </c>
    </row>
    <row r="1738" spans="1:22" ht="13.5" x14ac:dyDescent="0.25">
      <c r="A1738" s="3">
        <f>RSI!A1738</f>
        <v>44839</v>
      </c>
      <c r="B1738" s="2">
        <f>RSI!B1738</f>
        <v>3.14</v>
      </c>
      <c r="C1738" s="2">
        <f>RSI!I1738</f>
        <v>59.318669097741633</v>
      </c>
      <c r="D1738" s="2">
        <f>MACD!E1738</f>
        <v>-3.059423993102639E-2</v>
      </c>
      <c r="E1738" s="2">
        <f>MACD!F1738</f>
        <v>-6.5895392329756927E-2</v>
      </c>
      <c r="F1738" s="2">
        <f>'Moving Avg'!D1738</f>
        <v>3.1380000000000003</v>
      </c>
      <c r="G1738" s="2">
        <f>'Moving Avg'!F1738</f>
        <v>3.0945000000000009</v>
      </c>
      <c r="H1738" s="2">
        <f>'Moving Avg'!G1738</f>
        <v>3.0673999999999988</v>
      </c>
      <c r="I1738" s="2">
        <f>'Moving Avg'!H1738</f>
        <v>2.9983499999999914</v>
      </c>
      <c r="J1738" s="5" t="str">
        <f>OBV!F1738</f>
        <v>BULLISH</v>
      </c>
      <c r="K1738" s="5" t="str">
        <f>OBV!G1738</f>
        <v>NEUTRAL</v>
      </c>
      <c r="L1738" s="5" t="str">
        <f>OBV!H1738</f>
        <v>CONFIRMED BULLISH</v>
      </c>
      <c r="M1738" s="7">
        <f t="shared" si="270"/>
        <v>25</v>
      </c>
      <c r="N1738" s="7">
        <f t="shared" si="271"/>
        <v>0</v>
      </c>
      <c r="O1738" s="7">
        <f t="shared" si="272"/>
        <v>50</v>
      </c>
      <c r="P1738" s="7">
        <f t="shared" si="273"/>
        <v>83.5</v>
      </c>
      <c r="Q1738" s="8">
        <f t="shared" si="274"/>
        <v>28.774999999999999</v>
      </c>
      <c r="R1738" s="8">
        <f t="shared" si="275"/>
        <v>43.375</v>
      </c>
      <c r="S1738" s="8">
        <f t="shared" si="276"/>
        <v>53.825000000000003</v>
      </c>
      <c r="T1738" s="8">
        <f t="shared" si="277"/>
        <v>39.625</v>
      </c>
      <c r="U1738" s="7">
        <f t="shared" si="278"/>
        <v>41.991666666666667</v>
      </c>
      <c r="V1738" s="7">
        <f t="shared" si="279"/>
        <v>41.400000000000006</v>
      </c>
    </row>
    <row r="1739" spans="1:22" ht="13.5" x14ac:dyDescent="0.25">
      <c r="A1739" s="3">
        <f>RSI!A1739</f>
        <v>44840</v>
      </c>
      <c r="B1739" s="2">
        <f>RSI!B1739</f>
        <v>3.14</v>
      </c>
      <c r="C1739" s="2">
        <f>RSI!I1739</f>
        <v>59.318669097741626</v>
      </c>
      <c r="D1739" s="2">
        <f>MACD!E1739</f>
        <v>-2.2907715021547759E-2</v>
      </c>
      <c r="E1739" s="2">
        <f>MACD!F1739</f>
        <v>-5.7297856868115095E-2</v>
      </c>
      <c r="F1739" s="2">
        <f>'Moving Avg'!D1739</f>
        <v>3.14</v>
      </c>
      <c r="G1739" s="2">
        <f>'Moving Avg'!F1739</f>
        <v>3.1140000000000008</v>
      </c>
      <c r="H1739" s="2">
        <f>'Moving Avg'!G1739</f>
        <v>3.0733999999999986</v>
      </c>
      <c r="I1739" s="2">
        <f>'Moving Avg'!H1739</f>
        <v>2.9982999999999915</v>
      </c>
      <c r="J1739" s="5" t="str">
        <f>OBV!F1739</f>
        <v>BULLISH</v>
      </c>
      <c r="K1739" s="5" t="str">
        <f>OBV!G1739</f>
        <v>NEUTRAL</v>
      </c>
      <c r="L1739" s="5" t="str">
        <f>OBV!H1739</f>
        <v>CONFIRMED BULLISH</v>
      </c>
      <c r="M1739" s="7">
        <f t="shared" si="270"/>
        <v>25</v>
      </c>
      <c r="N1739" s="7">
        <f t="shared" si="271"/>
        <v>0</v>
      </c>
      <c r="O1739" s="7">
        <f t="shared" si="272"/>
        <v>50</v>
      </c>
      <c r="P1739" s="7">
        <f t="shared" si="273"/>
        <v>83.5</v>
      </c>
      <c r="Q1739" s="8">
        <f t="shared" si="274"/>
        <v>28.774999999999999</v>
      </c>
      <c r="R1739" s="8">
        <f t="shared" si="275"/>
        <v>43.375</v>
      </c>
      <c r="S1739" s="8">
        <f t="shared" si="276"/>
        <v>53.825000000000003</v>
      </c>
      <c r="T1739" s="8">
        <f t="shared" si="277"/>
        <v>39.625</v>
      </c>
      <c r="U1739" s="7">
        <f t="shared" si="278"/>
        <v>41.991666666666667</v>
      </c>
      <c r="V1739" s="7">
        <f t="shared" si="279"/>
        <v>41.400000000000006</v>
      </c>
    </row>
    <row r="1740" spans="1:22" ht="13.5" x14ac:dyDescent="0.25">
      <c r="A1740" s="3">
        <f>RSI!A1740</f>
        <v>44841</v>
      </c>
      <c r="B1740" s="2">
        <f>RSI!B1740</f>
        <v>3.14</v>
      </c>
      <c r="C1740" s="2">
        <f>RSI!I1740</f>
        <v>59.318669097741626</v>
      </c>
      <c r="D1740" s="2">
        <f>MACD!E1740</f>
        <v>-1.6738412428405791E-2</v>
      </c>
      <c r="E1740" s="2">
        <f>MACD!F1740</f>
        <v>-4.9185967980173238E-2</v>
      </c>
      <c r="F1740" s="2">
        <f>'Moving Avg'!D1740</f>
        <v>3.1420000000000003</v>
      </c>
      <c r="G1740" s="2">
        <f>'Moving Avg'!F1740</f>
        <v>3.1275000000000004</v>
      </c>
      <c r="H1740" s="2">
        <f>'Moving Avg'!G1740</f>
        <v>3.0769999999999982</v>
      </c>
      <c r="I1740" s="2">
        <f>'Moving Avg'!H1740</f>
        <v>2.9982499999999912</v>
      </c>
      <c r="J1740" s="5" t="str">
        <f>OBV!F1740</f>
        <v>BULLISH</v>
      </c>
      <c r="K1740" s="5" t="str">
        <f>OBV!G1740</f>
        <v>NEUTRAL</v>
      </c>
      <c r="L1740" s="5" t="str">
        <f>OBV!H1740</f>
        <v>CONFIRMED BULLISH</v>
      </c>
      <c r="M1740" s="7">
        <f t="shared" si="270"/>
        <v>25</v>
      </c>
      <c r="N1740" s="7">
        <f t="shared" si="271"/>
        <v>0</v>
      </c>
      <c r="O1740" s="7">
        <f t="shared" si="272"/>
        <v>50</v>
      </c>
      <c r="P1740" s="7">
        <f t="shared" si="273"/>
        <v>83.5</v>
      </c>
      <c r="Q1740" s="8">
        <f t="shared" si="274"/>
        <v>28.774999999999999</v>
      </c>
      <c r="R1740" s="8">
        <f t="shared" si="275"/>
        <v>43.375</v>
      </c>
      <c r="S1740" s="8">
        <f t="shared" si="276"/>
        <v>53.825000000000003</v>
      </c>
      <c r="T1740" s="8">
        <f t="shared" si="277"/>
        <v>39.625</v>
      </c>
      <c r="U1740" s="7">
        <f t="shared" si="278"/>
        <v>41.991666666666667</v>
      </c>
      <c r="V1740" s="7">
        <f t="shared" si="279"/>
        <v>41.400000000000006</v>
      </c>
    </row>
    <row r="1741" spans="1:22" ht="13.5" x14ac:dyDescent="0.25">
      <c r="A1741" s="3">
        <f>RSI!A1741</f>
        <v>44844</v>
      </c>
      <c r="B1741" s="2">
        <f>RSI!B1741</f>
        <v>3.14</v>
      </c>
      <c r="C1741" s="2">
        <f>RSI!I1741</f>
        <v>59.318669097741626</v>
      </c>
      <c r="D1741" s="2">
        <f>MACD!E1741</f>
        <v>-1.1828122220919557E-2</v>
      </c>
      <c r="E1741" s="2">
        <f>MACD!F1741</f>
        <v>-4.1714398828322501E-2</v>
      </c>
      <c r="F1741" s="2">
        <f>'Moving Avg'!D1741</f>
        <v>3.14</v>
      </c>
      <c r="G1741" s="2">
        <f>'Moving Avg'!F1741</f>
        <v>3.1350000000000007</v>
      </c>
      <c r="H1741" s="2">
        <f>'Moving Avg'!G1741</f>
        <v>3.0779999999999976</v>
      </c>
      <c r="I1741" s="2">
        <f>'Moving Avg'!H1741</f>
        <v>2.998699999999991</v>
      </c>
      <c r="J1741" s="5" t="str">
        <f>OBV!F1741</f>
        <v>BEARISH</v>
      </c>
      <c r="K1741" s="5" t="str">
        <f>OBV!G1741</f>
        <v>NEUTRAL</v>
      </c>
      <c r="L1741" s="5" t="str">
        <f>OBV!H1741</f>
        <v>CONFIRMED BEARISH</v>
      </c>
      <c r="M1741" s="7">
        <f t="shared" si="270"/>
        <v>25</v>
      </c>
      <c r="N1741" s="7">
        <f t="shared" si="271"/>
        <v>0</v>
      </c>
      <c r="O1741" s="7">
        <f t="shared" si="272"/>
        <v>50</v>
      </c>
      <c r="P1741" s="7">
        <f t="shared" si="273"/>
        <v>16.5</v>
      </c>
      <c r="Q1741" s="8">
        <f t="shared" si="274"/>
        <v>18.725000000000001</v>
      </c>
      <c r="R1741" s="8">
        <f t="shared" si="275"/>
        <v>26.625</v>
      </c>
      <c r="S1741" s="8">
        <f t="shared" si="276"/>
        <v>23.675000000000001</v>
      </c>
      <c r="T1741" s="8">
        <f t="shared" si="277"/>
        <v>22.875</v>
      </c>
      <c r="U1741" s="7">
        <f t="shared" si="278"/>
        <v>23.008333333333336</v>
      </c>
      <c r="V1741" s="7">
        <f t="shared" si="279"/>
        <v>22.975000000000001</v>
      </c>
    </row>
    <row r="1742" spans="1:22" ht="13.5" x14ac:dyDescent="0.25">
      <c r="A1742" s="3">
        <f>RSI!A1742</f>
        <v>44845</v>
      </c>
      <c r="B1742" s="2">
        <f>RSI!B1742</f>
        <v>3.14</v>
      </c>
      <c r="C1742" s="2">
        <f>RSI!I1742</f>
        <v>59.318669097741626</v>
      </c>
      <c r="D1742" s="2">
        <f>MACD!E1742</f>
        <v>-7.9601954518531137E-3</v>
      </c>
      <c r="E1742" s="2">
        <f>MACD!F1742</f>
        <v>-3.4963558153028623E-2</v>
      </c>
      <c r="F1742" s="2">
        <f>'Moving Avg'!D1742</f>
        <v>3.14</v>
      </c>
      <c r="G1742" s="2">
        <f>'Moving Avg'!F1742</f>
        <v>3.1360000000000001</v>
      </c>
      <c r="H1742" s="2">
        <f>'Moving Avg'!G1742</f>
        <v>3.0781999999999976</v>
      </c>
      <c r="I1742" s="2">
        <f>'Moving Avg'!H1742</f>
        <v>2.9991499999999913</v>
      </c>
      <c r="J1742" s="5" t="str">
        <f>OBV!F1742</f>
        <v>NEUTRAL</v>
      </c>
      <c r="K1742" s="5" t="str">
        <f>OBV!G1742</f>
        <v>NEUTRAL</v>
      </c>
      <c r="L1742" s="5" t="str">
        <f>OBV!H1742</f>
        <v>NEUTRAL</v>
      </c>
      <c r="M1742" s="7">
        <f t="shared" si="270"/>
        <v>25</v>
      </c>
      <c r="N1742" s="7">
        <f t="shared" si="271"/>
        <v>0</v>
      </c>
      <c r="O1742" s="7">
        <f t="shared" si="272"/>
        <v>50</v>
      </c>
      <c r="P1742" s="7">
        <f t="shared" si="273"/>
        <v>33</v>
      </c>
      <c r="Q1742" s="8">
        <f t="shared" si="274"/>
        <v>21.2</v>
      </c>
      <c r="R1742" s="8">
        <f t="shared" si="275"/>
        <v>30.75</v>
      </c>
      <c r="S1742" s="8">
        <f t="shared" si="276"/>
        <v>31.1</v>
      </c>
      <c r="T1742" s="8">
        <f t="shared" si="277"/>
        <v>27</v>
      </c>
      <c r="U1742" s="7">
        <f t="shared" si="278"/>
        <v>27.683333333333337</v>
      </c>
      <c r="V1742" s="7">
        <f t="shared" si="279"/>
        <v>27.512500000000003</v>
      </c>
    </row>
    <row r="1743" spans="1:22" ht="13.5" x14ac:dyDescent="0.25">
      <c r="A1743" s="3">
        <f>RSI!A1743</f>
        <v>44846</v>
      </c>
      <c r="B1743" s="2">
        <f>RSI!B1743</f>
        <v>3.14</v>
      </c>
      <c r="C1743" s="2">
        <f>RSI!I1743</f>
        <v>59.318669097741633</v>
      </c>
      <c r="D1743" s="2">
        <f>MACD!E1743</f>
        <v>-4.9530141319080734E-3</v>
      </c>
      <c r="E1743" s="2">
        <f>MACD!F1743</f>
        <v>-2.8961449348804517E-2</v>
      </c>
      <c r="F1743" s="2">
        <f>'Moving Avg'!D1743</f>
        <v>3.14</v>
      </c>
      <c r="G1743" s="2">
        <f>'Moving Avg'!F1743</f>
        <v>3.1360000000000001</v>
      </c>
      <c r="H1743" s="2">
        <f>'Moving Avg'!G1743</f>
        <v>3.0779999999999972</v>
      </c>
      <c r="I1743" s="2">
        <f>'Moving Avg'!H1743</f>
        <v>2.9995999999999907</v>
      </c>
      <c r="J1743" s="5" t="str">
        <f>OBV!F1743</f>
        <v>NEUTRAL</v>
      </c>
      <c r="K1743" s="5" t="str">
        <f>OBV!G1743</f>
        <v>NEUTRAL</v>
      </c>
      <c r="L1743" s="5" t="str">
        <f>OBV!H1743</f>
        <v>NEUTRAL</v>
      </c>
      <c r="M1743" s="7">
        <f t="shared" si="270"/>
        <v>25</v>
      </c>
      <c r="N1743" s="7">
        <f t="shared" si="271"/>
        <v>0</v>
      </c>
      <c r="O1743" s="7">
        <f t="shared" si="272"/>
        <v>50</v>
      </c>
      <c r="P1743" s="7">
        <f t="shared" si="273"/>
        <v>33</v>
      </c>
      <c r="Q1743" s="8">
        <f t="shared" si="274"/>
        <v>21.2</v>
      </c>
      <c r="R1743" s="8">
        <f t="shared" si="275"/>
        <v>30.75</v>
      </c>
      <c r="S1743" s="8">
        <f t="shared" si="276"/>
        <v>31.1</v>
      </c>
      <c r="T1743" s="8">
        <f t="shared" si="277"/>
        <v>27</v>
      </c>
      <c r="U1743" s="7">
        <f t="shared" si="278"/>
        <v>27.683333333333337</v>
      </c>
      <c r="V1743" s="7">
        <f t="shared" si="279"/>
        <v>27.512500000000003</v>
      </c>
    </row>
    <row r="1744" spans="1:22" ht="13.5" x14ac:dyDescent="0.25">
      <c r="A1744" s="3">
        <f>RSI!A1744</f>
        <v>44847</v>
      </c>
      <c r="B1744" s="2">
        <f>RSI!B1744</f>
        <v>3.14</v>
      </c>
      <c r="C1744" s="2">
        <f>RSI!I1744</f>
        <v>59.318669097741633</v>
      </c>
      <c r="D1744" s="2">
        <f>MACD!E1744</f>
        <v>-2.6544758996784878E-3</v>
      </c>
      <c r="E1744" s="2">
        <f>MACD!F1744</f>
        <v>-2.3700054658979314E-2</v>
      </c>
      <c r="F1744" s="2">
        <f>'Moving Avg'!D1744</f>
        <v>3.14</v>
      </c>
      <c r="G1744" s="2">
        <f>'Moving Avg'!F1744</f>
        <v>3.1360000000000001</v>
      </c>
      <c r="H1744" s="2">
        <f>'Moving Avg'!G1744</f>
        <v>3.0777999999999968</v>
      </c>
      <c r="I1744" s="2">
        <f>'Moving Avg'!H1744</f>
        <v>3.000049999999991</v>
      </c>
      <c r="J1744" s="5" t="str">
        <f>OBV!F1744</f>
        <v>NEUTRAL</v>
      </c>
      <c r="K1744" s="5" t="str">
        <f>OBV!G1744</f>
        <v>NEUTRAL</v>
      </c>
      <c r="L1744" s="5" t="str">
        <f>OBV!H1744</f>
        <v>NEUTRAL</v>
      </c>
      <c r="M1744" s="7">
        <f t="shared" si="270"/>
        <v>25</v>
      </c>
      <c r="N1744" s="7">
        <f t="shared" si="271"/>
        <v>0</v>
      </c>
      <c r="O1744" s="7">
        <f t="shared" si="272"/>
        <v>50</v>
      </c>
      <c r="P1744" s="7">
        <f t="shared" si="273"/>
        <v>33</v>
      </c>
      <c r="Q1744" s="8">
        <f t="shared" si="274"/>
        <v>21.2</v>
      </c>
      <c r="R1744" s="8">
        <f t="shared" si="275"/>
        <v>30.75</v>
      </c>
      <c r="S1744" s="8">
        <f t="shared" si="276"/>
        <v>31.1</v>
      </c>
      <c r="T1744" s="8">
        <f t="shared" si="277"/>
        <v>27</v>
      </c>
      <c r="U1744" s="7">
        <f t="shared" si="278"/>
        <v>27.683333333333337</v>
      </c>
      <c r="V1744" s="7">
        <f t="shared" si="279"/>
        <v>27.512500000000003</v>
      </c>
    </row>
    <row r="1745" spans="1:22" ht="13.5" x14ac:dyDescent="0.25">
      <c r="A1745" s="3">
        <f>RSI!A1745</f>
        <v>44848</v>
      </c>
      <c r="B1745" s="2">
        <f>RSI!B1745</f>
        <v>3.14</v>
      </c>
      <c r="C1745" s="2">
        <f>RSI!I1745</f>
        <v>59.318669097741633</v>
      </c>
      <c r="D1745" s="2">
        <f>MACD!E1745</f>
        <v>-9.3733653369021397E-4</v>
      </c>
      <c r="E1745" s="2">
        <f>MACD!F1745</f>
        <v>-1.9147511033921493E-2</v>
      </c>
      <c r="F1745" s="2">
        <f>'Moving Avg'!D1745</f>
        <v>3.14</v>
      </c>
      <c r="G1745" s="2">
        <f>'Moving Avg'!F1745</f>
        <v>3.1360000000000001</v>
      </c>
      <c r="H1745" s="2">
        <f>'Moving Avg'!G1745</f>
        <v>3.0775999999999963</v>
      </c>
      <c r="I1745" s="2">
        <f>'Moving Avg'!H1745</f>
        <v>2.9999999999999902</v>
      </c>
      <c r="J1745" s="5" t="str">
        <f>OBV!F1745</f>
        <v>NEUTRAL</v>
      </c>
      <c r="K1745" s="5" t="str">
        <f>OBV!G1745</f>
        <v>NEUTRAL</v>
      </c>
      <c r="L1745" s="5" t="str">
        <f>OBV!H1745</f>
        <v>NEUTRAL</v>
      </c>
      <c r="M1745" s="7">
        <f t="shared" si="270"/>
        <v>25</v>
      </c>
      <c r="N1745" s="7">
        <f t="shared" si="271"/>
        <v>0</v>
      </c>
      <c r="O1745" s="7">
        <f t="shared" si="272"/>
        <v>50</v>
      </c>
      <c r="P1745" s="7">
        <f t="shared" si="273"/>
        <v>33</v>
      </c>
      <c r="Q1745" s="8">
        <f t="shared" si="274"/>
        <v>21.2</v>
      </c>
      <c r="R1745" s="8">
        <f t="shared" si="275"/>
        <v>30.75</v>
      </c>
      <c r="S1745" s="8">
        <f t="shared" si="276"/>
        <v>31.1</v>
      </c>
      <c r="T1745" s="8">
        <f t="shared" si="277"/>
        <v>27</v>
      </c>
      <c r="U1745" s="7">
        <f t="shared" si="278"/>
        <v>27.683333333333337</v>
      </c>
      <c r="V1745" s="7">
        <f t="shared" si="279"/>
        <v>27.512500000000003</v>
      </c>
    </row>
    <row r="1746" spans="1:22" ht="13.5" x14ac:dyDescent="0.25">
      <c r="A1746" s="3">
        <f>RSI!A1746</f>
        <v>44851</v>
      </c>
      <c r="B1746" s="2">
        <f>RSI!B1746</f>
        <v>3.14</v>
      </c>
      <c r="C1746" s="2">
        <f>RSI!I1746</f>
        <v>59.318669097741633</v>
      </c>
      <c r="D1746" s="2">
        <f>MACD!E1746</f>
        <v>3.3816454371971005E-3</v>
      </c>
      <c r="E1746" s="2">
        <f>MACD!F1746</f>
        <v>-1.4641679739697775E-2</v>
      </c>
      <c r="F1746" s="2">
        <f>'Moving Avg'!D1746</f>
        <v>3.14</v>
      </c>
      <c r="G1746" s="2">
        <f>'Moving Avg'!F1746</f>
        <v>3.1360000000000001</v>
      </c>
      <c r="H1746" s="2">
        <f>'Moving Avg'!G1746</f>
        <v>3.0773999999999968</v>
      </c>
      <c r="I1746" s="2">
        <f>'Moving Avg'!H1746</f>
        <v>2.9999499999999903</v>
      </c>
      <c r="J1746" s="5" t="str">
        <f>OBV!F1746</f>
        <v>NEUTRAL</v>
      </c>
      <c r="K1746" s="5" t="str">
        <f>OBV!G1746</f>
        <v>NEUTRAL</v>
      </c>
      <c r="L1746" s="5" t="str">
        <f>OBV!H1746</f>
        <v>NEUTRAL</v>
      </c>
      <c r="M1746" s="7">
        <f t="shared" si="270"/>
        <v>25</v>
      </c>
      <c r="N1746" s="7">
        <f t="shared" si="271"/>
        <v>0</v>
      </c>
      <c r="O1746" s="7">
        <f t="shared" si="272"/>
        <v>50</v>
      </c>
      <c r="P1746" s="7">
        <f t="shared" si="273"/>
        <v>33</v>
      </c>
      <c r="Q1746" s="8">
        <f t="shared" si="274"/>
        <v>21.2</v>
      </c>
      <c r="R1746" s="8">
        <f t="shared" si="275"/>
        <v>30.75</v>
      </c>
      <c r="S1746" s="8">
        <f t="shared" si="276"/>
        <v>31.1</v>
      </c>
      <c r="T1746" s="8">
        <f t="shared" si="277"/>
        <v>27</v>
      </c>
      <c r="U1746" s="7">
        <f t="shared" si="278"/>
        <v>27.683333333333337</v>
      </c>
      <c r="V1746" s="7">
        <f t="shared" si="279"/>
        <v>27.512500000000003</v>
      </c>
    </row>
    <row r="1747" spans="1:22" ht="13.5" x14ac:dyDescent="0.25">
      <c r="A1747" s="3">
        <f>RSI!A1747</f>
        <v>44852</v>
      </c>
      <c r="B1747" s="2">
        <f>RSI!B1747</f>
        <v>3.14</v>
      </c>
      <c r="C1747" s="2">
        <f>RSI!I1747</f>
        <v>59.318669097741633</v>
      </c>
      <c r="D1747" s="2">
        <f>MACD!E1747</f>
        <v>5.3024245262145442E-3</v>
      </c>
      <c r="E1747" s="2">
        <f>MACD!F1747</f>
        <v>-1.0652858886515312E-2</v>
      </c>
      <c r="F1747" s="2">
        <f>'Moving Avg'!D1747</f>
        <v>3.14</v>
      </c>
      <c r="G1747" s="2">
        <f>'Moving Avg'!F1747</f>
        <v>3.1364999999999998</v>
      </c>
      <c r="H1747" s="2">
        <f>'Moving Avg'!G1747</f>
        <v>3.0771999999999968</v>
      </c>
      <c r="I1747" s="2">
        <f>'Moving Avg'!H1747</f>
        <v>2.9998999999999905</v>
      </c>
      <c r="J1747" s="5" t="str">
        <f>OBV!F1747</f>
        <v>NEUTRAL</v>
      </c>
      <c r="K1747" s="5" t="str">
        <f>OBV!G1747</f>
        <v>NEUTRAL</v>
      </c>
      <c r="L1747" s="5" t="str">
        <f>OBV!H1747</f>
        <v>NEUTRAL</v>
      </c>
      <c r="M1747" s="7">
        <f t="shared" si="270"/>
        <v>25</v>
      </c>
      <c r="N1747" s="7">
        <f t="shared" si="271"/>
        <v>0</v>
      </c>
      <c r="O1747" s="7">
        <f t="shared" si="272"/>
        <v>50</v>
      </c>
      <c r="P1747" s="7">
        <f t="shared" si="273"/>
        <v>33</v>
      </c>
      <c r="Q1747" s="8">
        <f t="shared" si="274"/>
        <v>21.2</v>
      </c>
      <c r="R1747" s="8">
        <f t="shared" si="275"/>
        <v>30.75</v>
      </c>
      <c r="S1747" s="8">
        <f t="shared" si="276"/>
        <v>31.1</v>
      </c>
      <c r="T1747" s="8">
        <f t="shared" si="277"/>
        <v>27</v>
      </c>
      <c r="U1747" s="7">
        <f t="shared" si="278"/>
        <v>27.683333333333337</v>
      </c>
      <c r="V1747" s="7">
        <f t="shared" si="279"/>
        <v>27.512500000000003</v>
      </c>
    </row>
    <row r="1748" spans="1:22" ht="13.5" x14ac:dyDescent="0.25">
      <c r="A1748" s="3">
        <f>RSI!A1748</f>
        <v>44853</v>
      </c>
      <c r="B1748" s="2">
        <f>RSI!B1748</f>
        <v>3.14</v>
      </c>
      <c r="C1748" s="2">
        <f>RSI!I1748</f>
        <v>59.318669097741633</v>
      </c>
      <c r="D1748" s="2">
        <f>MACD!E1748</f>
        <v>6.7468819375395839E-3</v>
      </c>
      <c r="E1748" s="2">
        <f>MACD!F1748</f>
        <v>-7.1729107217043337E-3</v>
      </c>
      <c r="F1748" s="2">
        <f>'Moving Avg'!D1748</f>
        <v>3.14</v>
      </c>
      <c r="G1748" s="2">
        <f>'Moving Avg'!F1748</f>
        <v>3.137</v>
      </c>
      <c r="H1748" s="2">
        <f>'Moving Avg'!G1748</f>
        <v>3.0769999999999968</v>
      </c>
      <c r="I1748" s="2">
        <f>'Moving Avg'!H1748</f>
        <v>2.9998499999999906</v>
      </c>
      <c r="J1748" s="5" t="str">
        <f>OBV!F1748</f>
        <v>NEUTRAL</v>
      </c>
      <c r="K1748" s="5" t="str">
        <f>OBV!G1748</f>
        <v>NEUTRAL</v>
      </c>
      <c r="L1748" s="5" t="str">
        <f>OBV!H1748</f>
        <v>NEUTRAL</v>
      </c>
      <c r="M1748" s="7">
        <f t="shared" si="270"/>
        <v>25</v>
      </c>
      <c r="N1748" s="7">
        <f t="shared" si="271"/>
        <v>0</v>
      </c>
      <c r="O1748" s="7">
        <f t="shared" si="272"/>
        <v>50</v>
      </c>
      <c r="P1748" s="7">
        <f t="shared" si="273"/>
        <v>33</v>
      </c>
      <c r="Q1748" s="8">
        <f t="shared" si="274"/>
        <v>21.2</v>
      </c>
      <c r="R1748" s="8">
        <f t="shared" si="275"/>
        <v>30.75</v>
      </c>
      <c r="S1748" s="8">
        <f t="shared" si="276"/>
        <v>31.1</v>
      </c>
      <c r="T1748" s="8">
        <f t="shared" si="277"/>
        <v>27</v>
      </c>
      <c r="U1748" s="7">
        <f t="shared" si="278"/>
        <v>27.683333333333337</v>
      </c>
      <c r="V1748" s="7">
        <f t="shared" si="279"/>
        <v>27.512500000000003</v>
      </c>
    </row>
    <row r="1749" spans="1:22" ht="13.5" x14ac:dyDescent="0.25">
      <c r="A1749" s="3">
        <f>RSI!A1749</f>
        <v>44854</v>
      </c>
      <c r="B1749" s="2">
        <f>RSI!B1749</f>
        <v>3.14</v>
      </c>
      <c r="C1749" s="2">
        <f>RSI!I1749</f>
        <v>59.318669097741633</v>
      </c>
      <c r="D1749" s="2">
        <f>MACD!E1749</f>
        <v>7.8016917961267751E-3</v>
      </c>
      <c r="E1749" s="2">
        <f>MACD!F1749</f>
        <v>-4.1779902181381121E-3</v>
      </c>
      <c r="F1749" s="2">
        <f>'Moving Avg'!D1749</f>
        <v>3.14</v>
      </c>
      <c r="G1749" s="2">
        <f>'Moving Avg'!F1749</f>
        <v>3.1375000000000002</v>
      </c>
      <c r="H1749" s="2">
        <f>'Moving Avg'!G1749</f>
        <v>3.0767999999999969</v>
      </c>
      <c r="I1749" s="2">
        <f>'Moving Avg'!H1749</f>
        <v>2.9997999999999907</v>
      </c>
      <c r="J1749" s="5" t="str">
        <f>OBV!F1749</f>
        <v>NEUTRAL</v>
      </c>
      <c r="K1749" s="5" t="str">
        <f>OBV!G1749</f>
        <v>NEUTRAL</v>
      </c>
      <c r="L1749" s="5" t="str">
        <f>OBV!H1749</f>
        <v>NEUTRAL</v>
      </c>
      <c r="M1749" s="7">
        <f t="shared" si="270"/>
        <v>25</v>
      </c>
      <c r="N1749" s="7">
        <f t="shared" si="271"/>
        <v>0</v>
      </c>
      <c r="O1749" s="7">
        <f t="shared" si="272"/>
        <v>50</v>
      </c>
      <c r="P1749" s="7">
        <f t="shared" si="273"/>
        <v>33</v>
      </c>
      <c r="Q1749" s="8">
        <f t="shared" si="274"/>
        <v>21.2</v>
      </c>
      <c r="R1749" s="8">
        <f t="shared" si="275"/>
        <v>30.75</v>
      </c>
      <c r="S1749" s="8">
        <f t="shared" si="276"/>
        <v>31.1</v>
      </c>
      <c r="T1749" s="8">
        <f t="shared" si="277"/>
        <v>27</v>
      </c>
      <c r="U1749" s="7">
        <f t="shared" si="278"/>
        <v>27.683333333333337</v>
      </c>
      <c r="V1749" s="7">
        <f t="shared" si="279"/>
        <v>27.512500000000003</v>
      </c>
    </row>
    <row r="1750" spans="1:22" ht="13.5" x14ac:dyDescent="0.25">
      <c r="A1750" s="3">
        <f>RSI!A1750</f>
        <v>44855</v>
      </c>
      <c r="B1750" s="2">
        <f>RSI!B1750</f>
        <v>3.14</v>
      </c>
      <c r="C1750" s="2">
        <f>RSI!I1750</f>
        <v>59.318669097741626</v>
      </c>
      <c r="D1750" s="2">
        <f>MACD!E1750</f>
        <v>8.5392016078844613E-3</v>
      </c>
      <c r="E1750" s="2">
        <f>MACD!F1750</f>
        <v>-1.6345518529335976E-3</v>
      </c>
      <c r="F1750" s="2">
        <f>'Moving Avg'!D1750</f>
        <v>3.14</v>
      </c>
      <c r="G1750" s="2">
        <f>'Moving Avg'!F1750</f>
        <v>3.1380000000000003</v>
      </c>
      <c r="H1750" s="2">
        <f>'Moving Avg'!G1750</f>
        <v>3.0765999999999969</v>
      </c>
      <c r="I1750" s="2">
        <f>'Moving Avg'!H1750</f>
        <v>2.9997999999999907</v>
      </c>
      <c r="J1750" s="5" t="str">
        <f>OBV!F1750</f>
        <v>NEUTRAL</v>
      </c>
      <c r="K1750" s="5" t="str">
        <f>OBV!G1750</f>
        <v>NEUTRAL</v>
      </c>
      <c r="L1750" s="5" t="str">
        <f>OBV!H1750</f>
        <v>NEUTRAL</v>
      </c>
      <c r="M1750" s="7">
        <f t="shared" si="270"/>
        <v>25</v>
      </c>
      <c r="N1750" s="7">
        <f t="shared" si="271"/>
        <v>0</v>
      </c>
      <c r="O1750" s="7">
        <f t="shared" si="272"/>
        <v>50</v>
      </c>
      <c r="P1750" s="7">
        <f t="shared" si="273"/>
        <v>33</v>
      </c>
      <c r="Q1750" s="8">
        <f t="shared" si="274"/>
        <v>21.2</v>
      </c>
      <c r="R1750" s="8">
        <f t="shared" si="275"/>
        <v>30.75</v>
      </c>
      <c r="S1750" s="8">
        <f t="shared" si="276"/>
        <v>31.1</v>
      </c>
      <c r="T1750" s="8">
        <f t="shared" si="277"/>
        <v>27</v>
      </c>
      <c r="U1750" s="7">
        <f t="shared" si="278"/>
        <v>27.683333333333337</v>
      </c>
      <c r="V1750" s="7">
        <f t="shared" si="279"/>
        <v>27.512500000000003</v>
      </c>
    </row>
    <row r="1751" spans="1:22" ht="13.5" x14ac:dyDescent="0.25">
      <c r="A1751" s="3">
        <f>RSI!A1751</f>
        <v>44858</v>
      </c>
      <c r="B1751" s="2">
        <f>RSI!B1751</f>
        <v>3.14</v>
      </c>
      <c r="C1751" s="2">
        <f>RSI!I1751</f>
        <v>59.318669097741626</v>
      </c>
      <c r="D1751" s="2">
        <f>MACD!E1751</f>
        <v>9.01970984663647E-3</v>
      </c>
      <c r="E1751" s="2">
        <f>MACD!F1751</f>
        <v>4.9630048698041593E-4</v>
      </c>
      <c r="F1751" s="2">
        <f>'Moving Avg'!D1751</f>
        <v>3.14</v>
      </c>
      <c r="G1751" s="2">
        <f>'Moving Avg'!F1751</f>
        <v>3.1385000000000001</v>
      </c>
      <c r="H1751" s="2">
        <f>'Moving Avg'!G1751</f>
        <v>3.0763999999999969</v>
      </c>
      <c r="I1751" s="2">
        <f>'Moving Avg'!H1751</f>
        <v>2.9997999999999907</v>
      </c>
      <c r="J1751" s="5" t="str">
        <f>OBV!F1751</f>
        <v>NEUTRAL</v>
      </c>
      <c r="K1751" s="5" t="str">
        <f>OBV!G1751</f>
        <v>NEUTRAL</v>
      </c>
      <c r="L1751" s="5" t="str">
        <f>OBV!H1751</f>
        <v>NEUTRAL</v>
      </c>
      <c r="M1751" s="7">
        <f t="shared" si="270"/>
        <v>25</v>
      </c>
      <c r="N1751" s="7">
        <f t="shared" si="271"/>
        <v>0</v>
      </c>
      <c r="O1751" s="7">
        <f t="shared" si="272"/>
        <v>50</v>
      </c>
      <c r="P1751" s="7">
        <f t="shared" si="273"/>
        <v>33</v>
      </c>
      <c r="Q1751" s="8">
        <f t="shared" si="274"/>
        <v>21.2</v>
      </c>
      <c r="R1751" s="8">
        <f t="shared" si="275"/>
        <v>30.75</v>
      </c>
      <c r="S1751" s="8">
        <f t="shared" si="276"/>
        <v>31.1</v>
      </c>
      <c r="T1751" s="8">
        <f t="shared" si="277"/>
        <v>27</v>
      </c>
      <c r="U1751" s="7">
        <f t="shared" si="278"/>
        <v>27.683333333333337</v>
      </c>
      <c r="V1751" s="7">
        <f t="shared" si="279"/>
        <v>27.512500000000003</v>
      </c>
    </row>
    <row r="1752" spans="1:22" ht="13.5" x14ac:dyDescent="0.25">
      <c r="A1752" s="3">
        <f>RSI!A1752</f>
        <v>44859</v>
      </c>
      <c r="B1752" s="2">
        <f>RSI!B1752</f>
        <v>3.14</v>
      </c>
      <c r="C1752" s="2">
        <f>RSI!I1752</f>
        <v>59.318669097741619</v>
      </c>
      <c r="D1752" s="2">
        <f>MACD!E1752</f>
        <v>9.2933876992580267E-3</v>
      </c>
      <c r="E1752" s="2">
        <f>MACD!F1752</f>
        <v>2.2557179294359383E-3</v>
      </c>
      <c r="F1752" s="2">
        <f>'Moving Avg'!D1752</f>
        <v>3.14</v>
      </c>
      <c r="G1752" s="2">
        <f>'Moving Avg'!F1752</f>
        <v>3.1390000000000002</v>
      </c>
      <c r="H1752" s="2">
        <f>'Moving Avg'!G1752</f>
        <v>3.0761999999999965</v>
      </c>
      <c r="I1752" s="2">
        <f>'Moving Avg'!H1752</f>
        <v>2.9997999999999907</v>
      </c>
      <c r="J1752" s="5" t="str">
        <f>OBV!F1752</f>
        <v>NEUTRAL</v>
      </c>
      <c r="K1752" s="5" t="str">
        <f>OBV!G1752</f>
        <v>NEUTRAL</v>
      </c>
      <c r="L1752" s="5" t="str">
        <f>OBV!H1752</f>
        <v>NEUTRAL</v>
      </c>
      <c r="M1752" s="7">
        <f t="shared" si="270"/>
        <v>25</v>
      </c>
      <c r="N1752" s="7">
        <f t="shared" si="271"/>
        <v>0</v>
      </c>
      <c r="O1752" s="7">
        <f t="shared" si="272"/>
        <v>50</v>
      </c>
      <c r="P1752" s="7">
        <f t="shared" si="273"/>
        <v>33</v>
      </c>
      <c r="Q1752" s="8">
        <f t="shared" si="274"/>
        <v>21.2</v>
      </c>
      <c r="R1752" s="8">
        <f t="shared" si="275"/>
        <v>30.75</v>
      </c>
      <c r="S1752" s="8">
        <f t="shared" si="276"/>
        <v>31.1</v>
      </c>
      <c r="T1752" s="8">
        <f t="shared" si="277"/>
        <v>27</v>
      </c>
      <c r="U1752" s="7">
        <f t="shared" si="278"/>
        <v>27.683333333333337</v>
      </c>
      <c r="V1752" s="7">
        <f t="shared" si="279"/>
        <v>27.512500000000003</v>
      </c>
    </row>
    <row r="1753" spans="1:22" ht="13.5" x14ac:dyDescent="0.25">
      <c r="A1753" s="3">
        <f>RSI!A1753</f>
        <v>44860</v>
      </c>
      <c r="B1753" s="2">
        <f>RSI!B1753</f>
        <v>3.14</v>
      </c>
      <c r="C1753" s="2">
        <f>RSI!I1753</f>
        <v>59.318669097741619</v>
      </c>
      <c r="D1753" s="2">
        <f>MACD!E1753</f>
        <v>9.4019001171319339E-3</v>
      </c>
      <c r="E1753" s="2">
        <f>MACD!F1753</f>
        <v>3.6849543669751376E-3</v>
      </c>
      <c r="F1753" s="2">
        <f>'Moving Avg'!D1753</f>
        <v>3.14</v>
      </c>
      <c r="G1753" s="2">
        <f>'Moving Avg'!F1753</f>
        <v>3.1395000000000004</v>
      </c>
      <c r="H1753" s="2">
        <f>'Moving Avg'!G1753</f>
        <v>3.075999999999997</v>
      </c>
      <c r="I1753" s="2">
        <f>'Moving Avg'!H1753</f>
        <v>2.9997999999999907</v>
      </c>
      <c r="J1753" s="5" t="str">
        <f>OBV!F1753</f>
        <v>NEUTRAL</v>
      </c>
      <c r="K1753" s="5" t="str">
        <f>OBV!G1753</f>
        <v>NEUTRAL</v>
      </c>
      <c r="L1753" s="5" t="str">
        <f>OBV!H1753</f>
        <v>NEUTRAL</v>
      </c>
      <c r="M1753" s="7">
        <f t="shared" si="270"/>
        <v>25</v>
      </c>
      <c r="N1753" s="7">
        <f t="shared" si="271"/>
        <v>0</v>
      </c>
      <c r="O1753" s="7">
        <f t="shared" si="272"/>
        <v>50</v>
      </c>
      <c r="P1753" s="7">
        <f t="shared" si="273"/>
        <v>33</v>
      </c>
      <c r="Q1753" s="8">
        <f t="shared" si="274"/>
        <v>21.2</v>
      </c>
      <c r="R1753" s="8">
        <f t="shared" si="275"/>
        <v>30.75</v>
      </c>
      <c r="S1753" s="8">
        <f t="shared" si="276"/>
        <v>31.1</v>
      </c>
      <c r="T1753" s="8">
        <f t="shared" si="277"/>
        <v>27</v>
      </c>
      <c r="U1753" s="7">
        <f t="shared" si="278"/>
        <v>27.683333333333337</v>
      </c>
      <c r="V1753" s="7">
        <f t="shared" si="279"/>
        <v>27.512500000000003</v>
      </c>
    </row>
    <row r="1754" spans="1:22" ht="13.5" x14ac:dyDescent="0.25">
      <c r="A1754" s="3">
        <f>RSI!A1754</f>
        <v>44861</v>
      </c>
      <c r="B1754" s="2">
        <f>RSI!B1754</f>
        <v>3.14</v>
      </c>
      <c r="C1754" s="2">
        <f>RSI!I1754</f>
        <v>59.318669097741619</v>
      </c>
      <c r="D1754" s="2">
        <f>MACD!E1754</f>
        <v>9.3797728078639508E-3</v>
      </c>
      <c r="E1754" s="2">
        <f>MACD!F1754</f>
        <v>4.8239180551529004E-3</v>
      </c>
      <c r="F1754" s="2">
        <f>'Moving Avg'!D1754</f>
        <v>3.14</v>
      </c>
      <c r="G1754" s="2">
        <f>'Moving Avg'!F1754</f>
        <v>3.14</v>
      </c>
      <c r="H1754" s="2">
        <f>'Moving Avg'!G1754</f>
        <v>3.075799999999997</v>
      </c>
      <c r="I1754" s="2">
        <f>'Moving Avg'!H1754</f>
        <v>2.9997999999999907</v>
      </c>
      <c r="J1754" s="5" t="str">
        <f>OBV!F1754</f>
        <v>NEUTRAL</v>
      </c>
      <c r="K1754" s="5" t="str">
        <f>OBV!G1754</f>
        <v>NEUTRAL</v>
      </c>
      <c r="L1754" s="5" t="str">
        <f>OBV!H1754</f>
        <v>NEUTRAL</v>
      </c>
      <c r="M1754" s="7">
        <f t="shared" si="270"/>
        <v>25</v>
      </c>
      <c r="N1754" s="7">
        <f t="shared" si="271"/>
        <v>0</v>
      </c>
      <c r="O1754" s="7">
        <f t="shared" si="272"/>
        <v>50</v>
      </c>
      <c r="P1754" s="7">
        <f t="shared" si="273"/>
        <v>33</v>
      </c>
      <c r="Q1754" s="8">
        <f t="shared" si="274"/>
        <v>21.2</v>
      </c>
      <c r="R1754" s="8">
        <f t="shared" si="275"/>
        <v>30.75</v>
      </c>
      <c r="S1754" s="8">
        <f t="shared" si="276"/>
        <v>31.1</v>
      </c>
      <c r="T1754" s="8">
        <f t="shared" si="277"/>
        <v>27</v>
      </c>
      <c r="U1754" s="7">
        <f t="shared" si="278"/>
        <v>27.683333333333337</v>
      </c>
      <c r="V1754" s="7">
        <f t="shared" si="279"/>
        <v>27.512500000000003</v>
      </c>
    </row>
    <row r="1755" spans="1:22" ht="13.5" x14ac:dyDescent="0.25">
      <c r="A1755" s="3">
        <f>RSI!A1755</f>
        <v>44862</v>
      </c>
      <c r="B1755" s="2">
        <f>RSI!B1755</f>
        <v>3.14</v>
      </c>
      <c r="C1755" s="2">
        <f>RSI!I1755</f>
        <v>59.318669097741619</v>
      </c>
      <c r="D1755" s="2">
        <f>MACD!E1755</f>
        <v>9.2555445990885055E-3</v>
      </c>
      <c r="E1755" s="2">
        <f>MACD!F1755</f>
        <v>5.7102433639400216E-3</v>
      </c>
      <c r="F1755" s="2">
        <f>'Moving Avg'!D1755</f>
        <v>3.14</v>
      </c>
      <c r="G1755" s="2">
        <f>'Moving Avg'!F1755</f>
        <v>3.1405000000000003</v>
      </c>
      <c r="H1755" s="2">
        <f>'Moving Avg'!G1755</f>
        <v>3.075599999999997</v>
      </c>
      <c r="I1755" s="2">
        <f>'Moving Avg'!H1755</f>
        <v>2.9997999999999907</v>
      </c>
      <c r="J1755" s="5" t="str">
        <f>OBV!F1755</f>
        <v>NEUTRAL</v>
      </c>
      <c r="K1755" s="5" t="str">
        <f>OBV!G1755</f>
        <v>NEUTRAL</v>
      </c>
      <c r="L1755" s="5" t="str">
        <f>OBV!H1755</f>
        <v>NEUTRAL</v>
      </c>
      <c r="M1755" s="7">
        <f t="shared" si="270"/>
        <v>25</v>
      </c>
      <c r="N1755" s="7">
        <f t="shared" si="271"/>
        <v>0</v>
      </c>
      <c r="O1755" s="7">
        <f t="shared" si="272"/>
        <v>50</v>
      </c>
      <c r="P1755" s="7">
        <f t="shared" si="273"/>
        <v>33</v>
      </c>
      <c r="Q1755" s="8">
        <f t="shared" si="274"/>
        <v>21.2</v>
      </c>
      <c r="R1755" s="8">
        <f t="shared" si="275"/>
        <v>30.75</v>
      </c>
      <c r="S1755" s="8">
        <f t="shared" si="276"/>
        <v>31.1</v>
      </c>
      <c r="T1755" s="8">
        <f t="shared" si="277"/>
        <v>27</v>
      </c>
      <c r="U1755" s="7">
        <f t="shared" si="278"/>
        <v>27.683333333333337</v>
      </c>
      <c r="V1755" s="7">
        <f t="shared" si="279"/>
        <v>27.512500000000003</v>
      </c>
    </row>
    <row r="1756" spans="1:22" ht="13.5" x14ac:dyDescent="0.25">
      <c r="A1756" s="3">
        <f>RSI!A1756</f>
        <v>44865</v>
      </c>
      <c r="B1756" s="2">
        <f>RSI!B1756</f>
        <v>3.14</v>
      </c>
      <c r="C1756" s="2">
        <f>RSI!I1756</f>
        <v>59.318669097741626</v>
      </c>
      <c r="D1756" s="2">
        <f>MACD!E1756</f>
        <v>9.0527385141609962E-3</v>
      </c>
      <c r="E1756" s="2">
        <f>MACD!F1756</f>
        <v>6.3787423939842174E-3</v>
      </c>
      <c r="F1756" s="2">
        <f>'Moving Avg'!D1756</f>
        <v>3.14</v>
      </c>
      <c r="G1756" s="2">
        <f>'Moving Avg'!F1756</f>
        <v>3.14</v>
      </c>
      <c r="H1756" s="2">
        <f>'Moving Avg'!G1756</f>
        <v>3.0753999999999975</v>
      </c>
      <c r="I1756" s="2">
        <f>'Moving Avg'!H1756</f>
        <v>2.9997999999999907</v>
      </c>
      <c r="J1756" s="5" t="str">
        <f>OBV!F1756</f>
        <v>NEUTRAL</v>
      </c>
      <c r="K1756" s="5" t="str">
        <f>OBV!G1756</f>
        <v>NEUTRAL</v>
      </c>
      <c r="L1756" s="5" t="str">
        <f>OBV!H1756</f>
        <v>NEUTRAL</v>
      </c>
      <c r="M1756" s="7">
        <f t="shared" si="270"/>
        <v>25</v>
      </c>
      <c r="N1756" s="7">
        <f t="shared" si="271"/>
        <v>0</v>
      </c>
      <c r="O1756" s="7">
        <f t="shared" si="272"/>
        <v>50</v>
      </c>
      <c r="P1756" s="7">
        <f t="shared" si="273"/>
        <v>33</v>
      </c>
      <c r="Q1756" s="8">
        <f t="shared" si="274"/>
        <v>21.2</v>
      </c>
      <c r="R1756" s="8">
        <f t="shared" si="275"/>
        <v>30.75</v>
      </c>
      <c r="S1756" s="8">
        <f t="shared" si="276"/>
        <v>31.1</v>
      </c>
      <c r="T1756" s="8">
        <f t="shared" si="277"/>
        <v>27</v>
      </c>
      <c r="U1756" s="7">
        <f t="shared" si="278"/>
        <v>27.683333333333337</v>
      </c>
      <c r="V1756" s="7">
        <f t="shared" si="279"/>
        <v>27.512500000000003</v>
      </c>
    </row>
    <row r="1757" spans="1:22" ht="13.5" x14ac:dyDescent="0.25">
      <c r="A1757" s="3">
        <f>RSI!A1757</f>
        <v>44866</v>
      </c>
      <c r="B1757" s="2">
        <f>RSI!B1757</f>
        <v>3.14</v>
      </c>
      <c r="C1757" s="2">
        <f>RSI!I1757</f>
        <v>59.318669097741626</v>
      </c>
      <c r="D1757" s="2">
        <f>MACD!E1757</f>
        <v>8.7906797466059672E-3</v>
      </c>
      <c r="E1757" s="2">
        <f>MACD!F1757</f>
        <v>6.8611298645085677E-3</v>
      </c>
      <c r="F1757" s="2">
        <f>'Moving Avg'!D1757</f>
        <v>3.14</v>
      </c>
      <c r="G1757" s="2">
        <f>'Moving Avg'!F1757</f>
        <v>3.14</v>
      </c>
      <c r="H1757" s="2">
        <f>'Moving Avg'!G1757</f>
        <v>3.0751999999999975</v>
      </c>
      <c r="I1757" s="2">
        <f>'Moving Avg'!H1757</f>
        <v>2.9997999999999907</v>
      </c>
      <c r="J1757" s="5" t="str">
        <f>OBV!F1757</f>
        <v>NEUTRAL</v>
      </c>
      <c r="K1757" s="5" t="str">
        <f>OBV!G1757</f>
        <v>NEUTRAL</v>
      </c>
      <c r="L1757" s="5" t="str">
        <f>OBV!H1757</f>
        <v>NEUTRAL</v>
      </c>
      <c r="M1757" s="7">
        <f t="shared" si="270"/>
        <v>25</v>
      </c>
      <c r="N1757" s="7">
        <f t="shared" si="271"/>
        <v>0</v>
      </c>
      <c r="O1757" s="7">
        <f t="shared" si="272"/>
        <v>50</v>
      </c>
      <c r="P1757" s="7">
        <f t="shared" si="273"/>
        <v>33</v>
      </c>
      <c r="Q1757" s="8">
        <f t="shared" si="274"/>
        <v>21.2</v>
      </c>
      <c r="R1757" s="8">
        <f t="shared" si="275"/>
        <v>30.75</v>
      </c>
      <c r="S1757" s="8">
        <f t="shared" si="276"/>
        <v>31.1</v>
      </c>
      <c r="T1757" s="8">
        <f t="shared" si="277"/>
        <v>27</v>
      </c>
      <c r="U1757" s="7">
        <f t="shared" si="278"/>
        <v>27.683333333333337</v>
      </c>
      <c r="V1757" s="7">
        <f t="shared" si="279"/>
        <v>27.512500000000003</v>
      </c>
    </row>
    <row r="1758" spans="1:22" ht="13.5" x14ac:dyDescent="0.25">
      <c r="A1758" s="3">
        <f>RSI!A1758</f>
        <v>44867</v>
      </c>
      <c r="B1758" s="2">
        <f>RSI!B1758</f>
        <v>3.14</v>
      </c>
      <c r="C1758" s="2">
        <f>RSI!I1758</f>
        <v>59.318669097741626</v>
      </c>
      <c r="D1758" s="2">
        <f>MACD!E1758</f>
        <v>8.48518436180834E-3</v>
      </c>
      <c r="E1758" s="2">
        <f>MACD!F1758</f>
        <v>7.1859407639685222E-3</v>
      </c>
      <c r="F1758" s="2">
        <f>'Moving Avg'!D1758</f>
        <v>3.14</v>
      </c>
      <c r="G1758" s="2">
        <f>'Moving Avg'!F1758</f>
        <v>3.14</v>
      </c>
      <c r="H1758" s="2">
        <f>'Moving Avg'!G1758</f>
        <v>3.0749999999999975</v>
      </c>
      <c r="I1758" s="2">
        <f>'Moving Avg'!H1758</f>
        <v>2.9997999999999907</v>
      </c>
      <c r="J1758" s="5" t="str">
        <f>OBV!F1758</f>
        <v>NEUTRAL</v>
      </c>
      <c r="K1758" s="5" t="str">
        <f>OBV!G1758</f>
        <v>NEUTRAL</v>
      </c>
      <c r="L1758" s="5" t="str">
        <f>OBV!H1758</f>
        <v>NEUTRAL</v>
      </c>
      <c r="M1758" s="7">
        <f t="shared" si="270"/>
        <v>25</v>
      </c>
      <c r="N1758" s="7">
        <f t="shared" si="271"/>
        <v>0</v>
      </c>
      <c r="O1758" s="7">
        <f t="shared" si="272"/>
        <v>50</v>
      </c>
      <c r="P1758" s="7">
        <f t="shared" si="273"/>
        <v>33</v>
      </c>
      <c r="Q1758" s="8">
        <f t="shared" si="274"/>
        <v>21.2</v>
      </c>
      <c r="R1758" s="8">
        <f t="shared" si="275"/>
        <v>30.75</v>
      </c>
      <c r="S1758" s="8">
        <f t="shared" si="276"/>
        <v>31.1</v>
      </c>
      <c r="T1758" s="8">
        <f t="shared" si="277"/>
        <v>27</v>
      </c>
      <c r="U1758" s="7">
        <f t="shared" si="278"/>
        <v>27.683333333333337</v>
      </c>
      <c r="V1758" s="7">
        <f t="shared" si="279"/>
        <v>27.512500000000003</v>
      </c>
    </row>
    <row r="1759" spans="1:22" ht="13.5" x14ac:dyDescent="0.25">
      <c r="A1759" s="3">
        <f>RSI!A1759</f>
        <v>44868</v>
      </c>
      <c r="B1759" s="2">
        <f>RSI!B1759</f>
        <v>3.14</v>
      </c>
      <c r="C1759" s="2">
        <f>RSI!I1759</f>
        <v>59.318669097741626</v>
      </c>
      <c r="D1759" s="2">
        <f>MACD!E1759</f>
        <v>8.1491388681711463E-3</v>
      </c>
      <c r="E1759" s="2">
        <f>MACD!F1759</f>
        <v>7.3785803848090475E-3</v>
      </c>
      <c r="F1759" s="2">
        <f>'Moving Avg'!D1759</f>
        <v>3.14</v>
      </c>
      <c r="G1759" s="2">
        <f>'Moving Avg'!F1759</f>
        <v>3.14</v>
      </c>
      <c r="H1759" s="2">
        <f>'Moving Avg'!G1759</f>
        <v>3.074799999999998</v>
      </c>
      <c r="I1759" s="2">
        <f>'Moving Avg'!H1759</f>
        <v>2.9997999999999907</v>
      </c>
      <c r="J1759" s="5" t="str">
        <f>OBV!F1759</f>
        <v>NEUTRAL</v>
      </c>
      <c r="K1759" s="5" t="str">
        <f>OBV!G1759</f>
        <v>NEUTRAL</v>
      </c>
      <c r="L1759" s="5" t="str">
        <f>OBV!H1759</f>
        <v>NEUTRAL</v>
      </c>
      <c r="M1759" s="7">
        <f t="shared" si="270"/>
        <v>25</v>
      </c>
      <c r="N1759" s="7">
        <f t="shared" si="271"/>
        <v>0</v>
      </c>
      <c r="O1759" s="7">
        <f t="shared" si="272"/>
        <v>50</v>
      </c>
      <c r="P1759" s="7">
        <f t="shared" si="273"/>
        <v>33</v>
      </c>
      <c r="Q1759" s="8">
        <f t="shared" si="274"/>
        <v>21.2</v>
      </c>
      <c r="R1759" s="8">
        <f t="shared" si="275"/>
        <v>30.75</v>
      </c>
      <c r="S1759" s="8">
        <f t="shared" si="276"/>
        <v>31.1</v>
      </c>
      <c r="T1759" s="8">
        <f t="shared" si="277"/>
        <v>27</v>
      </c>
      <c r="U1759" s="7">
        <f t="shared" si="278"/>
        <v>27.683333333333337</v>
      </c>
      <c r="V1759" s="7">
        <f t="shared" si="279"/>
        <v>27.512500000000003</v>
      </c>
    </row>
    <row r="1760" spans="1:22" ht="13.5" x14ac:dyDescent="0.25">
      <c r="A1760" s="3">
        <f>RSI!A1760</f>
        <v>44869</v>
      </c>
      <c r="B1760" s="2">
        <f>RSI!B1760</f>
        <v>3.14</v>
      </c>
      <c r="C1760" s="2">
        <f>RSI!I1760</f>
        <v>59.318669097741626</v>
      </c>
      <c r="D1760" s="2">
        <f>MACD!E1760</f>
        <v>7.792987682350816E-3</v>
      </c>
      <c r="E1760" s="2">
        <f>MACD!F1760</f>
        <v>7.4614618443174015E-3</v>
      </c>
      <c r="F1760" s="2">
        <f>'Moving Avg'!D1760</f>
        <v>3.14</v>
      </c>
      <c r="G1760" s="2">
        <f>'Moving Avg'!F1760</f>
        <v>3.14</v>
      </c>
      <c r="H1760" s="2">
        <f>'Moving Avg'!G1760</f>
        <v>3.074599999999998</v>
      </c>
      <c r="I1760" s="2">
        <f>'Moving Avg'!H1760</f>
        <v>2.9997999999999907</v>
      </c>
      <c r="J1760" s="5" t="str">
        <f>OBV!F1760</f>
        <v>NEUTRAL</v>
      </c>
      <c r="K1760" s="5" t="str">
        <f>OBV!G1760</f>
        <v>NEUTRAL</v>
      </c>
      <c r="L1760" s="5" t="str">
        <f>OBV!H1760</f>
        <v>NEUTRAL</v>
      </c>
      <c r="M1760" s="7">
        <f t="shared" si="270"/>
        <v>25</v>
      </c>
      <c r="N1760" s="7">
        <f t="shared" si="271"/>
        <v>0</v>
      </c>
      <c r="O1760" s="7">
        <f t="shared" si="272"/>
        <v>50</v>
      </c>
      <c r="P1760" s="7">
        <f t="shared" si="273"/>
        <v>33</v>
      </c>
      <c r="Q1760" s="8">
        <f t="shared" si="274"/>
        <v>21.2</v>
      </c>
      <c r="R1760" s="8">
        <f t="shared" si="275"/>
        <v>30.75</v>
      </c>
      <c r="S1760" s="8">
        <f t="shared" si="276"/>
        <v>31.1</v>
      </c>
      <c r="T1760" s="8">
        <f t="shared" si="277"/>
        <v>27</v>
      </c>
      <c r="U1760" s="7">
        <f t="shared" si="278"/>
        <v>27.683333333333337</v>
      </c>
      <c r="V1760" s="7">
        <f t="shared" si="279"/>
        <v>27.512500000000003</v>
      </c>
    </row>
    <row r="1761" spans="1:22" ht="13.5" x14ac:dyDescent="0.25">
      <c r="A1761" s="3">
        <f>RSI!A1761</f>
        <v>44872</v>
      </c>
      <c r="B1761" s="2">
        <f>RSI!B1761</f>
        <v>3.14</v>
      </c>
      <c r="C1761" s="2">
        <f>RSI!I1761</f>
        <v>59.318669097741633</v>
      </c>
      <c r="D1761" s="2">
        <f>MACD!E1761</f>
        <v>7.425142876567481E-3</v>
      </c>
      <c r="E1761" s="2">
        <f>MACD!F1761</f>
        <v>7.4541980507674185E-3</v>
      </c>
      <c r="F1761" s="2">
        <f>'Moving Avg'!D1761</f>
        <v>3.14</v>
      </c>
      <c r="G1761" s="2">
        <f>'Moving Avg'!F1761</f>
        <v>3.14</v>
      </c>
      <c r="H1761" s="2">
        <f>'Moving Avg'!G1761</f>
        <v>3.0743999999999985</v>
      </c>
      <c r="I1761" s="2">
        <f>'Moving Avg'!H1761</f>
        <v>2.9997999999999907</v>
      </c>
      <c r="J1761" s="5" t="str">
        <f>OBV!F1761</f>
        <v>NEUTRAL</v>
      </c>
      <c r="K1761" s="5" t="str">
        <f>OBV!G1761</f>
        <v>NEUTRAL</v>
      </c>
      <c r="L1761" s="5" t="str">
        <f>OBV!H1761</f>
        <v>NEUTRAL</v>
      </c>
      <c r="M1761" s="7">
        <f t="shared" si="270"/>
        <v>25</v>
      </c>
      <c r="N1761" s="7">
        <f t="shared" si="271"/>
        <v>45</v>
      </c>
      <c r="O1761" s="7">
        <f t="shared" si="272"/>
        <v>50</v>
      </c>
      <c r="P1761" s="7">
        <f t="shared" si="273"/>
        <v>33</v>
      </c>
      <c r="Q1761" s="8">
        <f t="shared" si="274"/>
        <v>36.950000000000003</v>
      </c>
      <c r="R1761" s="8">
        <f t="shared" si="275"/>
        <v>39.75</v>
      </c>
      <c r="S1761" s="8">
        <f t="shared" si="276"/>
        <v>37.85</v>
      </c>
      <c r="T1761" s="8">
        <f t="shared" si="277"/>
        <v>38.25</v>
      </c>
      <c r="U1761" s="7">
        <f t="shared" si="278"/>
        <v>38.183333333333337</v>
      </c>
      <c r="V1761" s="7">
        <f t="shared" si="279"/>
        <v>38.200000000000003</v>
      </c>
    </row>
    <row r="1762" spans="1:22" ht="13.5" x14ac:dyDescent="0.25">
      <c r="A1762" s="3">
        <f>RSI!A1762</f>
        <v>44873</v>
      </c>
      <c r="B1762" s="2">
        <f>RSI!B1762</f>
        <v>3.14</v>
      </c>
      <c r="C1762" s="2">
        <f>RSI!I1762</f>
        <v>59.318669097741626</v>
      </c>
      <c r="D1762" s="2">
        <f>MACD!E1762</f>
        <v>7.052328366320193E-3</v>
      </c>
      <c r="E1762" s="2">
        <f>MACD!F1762</f>
        <v>7.3738241138779741E-3</v>
      </c>
      <c r="F1762" s="2">
        <f>'Moving Avg'!D1762</f>
        <v>3.14</v>
      </c>
      <c r="G1762" s="2">
        <f>'Moving Avg'!F1762</f>
        <v>3.14</v>
      </c>
      <c r="H1762" s="2">
        <f>'Moving Avg'!G1762</f>
        <v>3.0741999999999985</v>
      </c>
      <c r="I1762" s="2">
        <f>'Moving Avg'!H1762</f>
        <v>2.9997999999999907</v>
      </c>
      <c r="J1762" s="5" t="str">
        <f>OBV!F1762</f>
        <v>NEUTRAL</v>
      </c>
      <c r="K1762" s="5" t="str">
        <f>OBV!G1762</f>
        <v>NEUTRAL</v>
      </c>
      <c r="L1762" s="5" t="str">
        <f>OBV!H1762</f>
        <v>NEUTRAL</v>
      </c>
      <c r="M1762" s="7">
        <f t="shared" si="270"/>
        <v>25</v>
      </c>
      <c r="N1762" s="7">
        <f t="shared" si="271"/>
        <v>45</v>
      </c>
      <c r="O1762" s="7">
        <f t="shared" si="272"/>
        <v>50</v>
      </c>
      <c r="P1762" s="7">
        <f t="shared" si="273"/>
        <v>33</v>
      </c>
      <c r="Q1762" s="8">
        <f t="shared" si="274"/>
        <v>36.950000000000003</v>
      </c>
      <c r="R1762" s="8">
        <f t="shared" si="275"/>
        <v>39.75</v>
      </c>
      <c r="S1762" s="8">
        <f t="shared" si="276"/>
        <v>37.85</v>
      </c>
      <c r="T1762" s="8">
        <f t="shared" si="277"/>
        <v>38.25</v>
      </c>
      <c r="U1762" s="7">
        <f t="shared" si="278"/>
        <v>38.183333333333337</v>
      </c>
      <c r="V1762" s="7">
        <f t="shared" si="279"/>
        <v>38.200000000000003</v>
      </c>
    </row>
    <row r="1763" spans="1:22" ht="13.5" x14ac:dyDescent="0.25">
      <c r="A1763" s="3">
        <f>RSI!A1763</f>
        <v>44874</v>
      </c>
      <c r="B1763" s="2">
        <f>RSI!B1763</f>
        <v>3.14</v>
      </c>
      <c r="C1763" s="2">
        <f>RSI!I1763</f>
        <v>59.318669097741619</v>
      </c>
      <c r="D1763" s="2">
        <f>MACD!E1763</f>
        <v>6.6798688113824944E-3</v>
      </c>
      <c r="E1763" s="2">
        <f>MACD!F1763</f>
        <v>7.2350330533788787E-3</v>
      </c>
      <c r="F1763" s="2">
        <f>'Moving Avg'!D1763</f>
        <v>3.14</v>
      </c>
      <c r="G1763" s="2">
        <f>'Moving Avg'!F1763</f>
        <v>3.14</v>
      </c>
      <c r="H1763" s="2">
        <f>'Moving Avg'!G1763</f>
        <v>3.0767999999999982</v>
      </c>
      <c r="I1763" s="2">
        <f>'Moving Avg'!H1763</f>
        <v>2.9997999999999907</v>
      </c>
      <c r="J1763" s="5" t="str">
        <f>OBV!F1763</f>
        <v>NEUTRAL</v>
      </c>
      <c r="K1763" s="5" t="str">
        <f>OBV!G1763</f>
        <v>NEUTRAL</v>
      </c>
      <c r="L1763" s="5" t="str">
        <f>OBV!H1763</f>
        <v>NEUTRAL</v>
      </c>
      <c r="M1763" s="7">
        <f t="shared" si="270"/>
        <v>25</v>
      </c>
      <c r="N1763" s="7">
        <f t="shared" si="271"/>
        <v>45</v>
      </c>
      <c r="O1763" s="7">
        <f t="shared" si="272"/>
        <v>50</v>
      </c>
      <c r="P1763" s="7">
        <f t="shared" si="273"/>
        <v>33</v>
      </c>
      <c r="Q1763" s="8">
        <f t="shared" si="274"/>
        <v>36.950000000000003</v>
      </c>
      <c r="R1763" s="8">
        <f t="shared" si="275"/>
        <v>39.75</v>
      </c>
      <c r="S1763" s="8">
        <f t="shared" si="276"/>
        <v>37.85</v>
      </c>
      <c r="T1763" s="8">
        <f t="shared" si="277"/>
        <v>38.25</v>
      </c>
      <c r="U1763" s="7">
        <f t="shared" si="278"/>
        <v>38.183333333333337</v>
      </c>
      <c r="V1763" s="7">
        <f t="shared" si="279"/>
        <v>38.200000000000003</v>
      </c>
    </row>
    <row r="1764" spans="1:22" ht="13.5" x14ac:dyDescent="0.25">
      <c r="A1764" s="3">
        <f>RSI!A1764</f>
        <v>44875</v>
      </c>
      <c r="B1764" s="2">
        <f>RSI!B1764</f>
        <v>3.14</v>
      </c>
      <c r="C1764" s="2">
        <f>RSI!I1764</f>
        <v>59.318669097741619</v>
      </c>
      <c r="D1764" s="2">
        <f>MACD!E1764</f>
        <v>6.3119319086659686E-3</v>
      </c>
      <c r="E1764" s="2">
        <f>MACD!F1764</f>
        <v>7.0504128244362968E-3</v>
      </c>
      <c r="F1764" s="2">
        <f>'Moving Avg'!D1764</f>
        <v>3.14</v>
      </c>
      <c r="G1764" s="2">
        <f>'Moving Avg'!F1764</f>
        <v>3.14</v>
      </c>
      <c r="H1764" s="2">
        <f>'Moving Avg'!G1764</f>
        <v>3.0819999999999981</v>
      </c>
      <c r="I1764" s="2">
        <f>'Moving Avg'!H1764</f>
        <v>2.9997999999999911</v>
      </c>
      <c r="J1764" s="5" t="str">
        <f>OBV!F1764</f>
        <v>NEUTRAL</v>
      </c>
      <c r="K1764" s="5" t="str">
        <f>OBV!G1764</f>
        <v>NEUTRAL</v>
      </c>
      <c r="L1764" s="5" t="str">
        <f>OBV!H1764</f>
        <v>NEUTRAL</v>
      </c>
      <c r="M1764" s="7">
        <f t="shared" si="270"/>
        <v>25</v>
      </c>
      <c r="N1764" s="7">
        <f t="shared" si="271"/>
        <v>45</v>
      </c>
      <c r="O1764" s="7">
        <f t="shared" si="272"/>
        <v>50</v>
      </c>
      <c r="P1764" s="7">
        <f t="shared" si="273"/>
        <v>33</v>
      </c>
      <c r="Q1764" s="8">
        <f t="shared" si="274"/>
        <v>36.950000000000003</v>
      </c>
      <c r="R1764" s="8">
        <f t="shared" si="275"/>
        <v>39.75</v>
      </c>
      <c r="S1764" s="8">
        <f t="shared" si="276"/>
        <v>37.85</v>
      </c>
      <c r="T1764" s="8">
        <f t="shared" si="277"/>
        <v>38.25</v>
      </c>
      <c r="U1764" s="7">
        <f t="shared" si="278"/>
        <v>38.183333333333337</v>
      </c>
      <c r="V1764" s="7">
        <f t="shared" si="279"/>
        <v>38.200000000000003</v>
      </c>
    </row>
    <row r="1765" spans="1:22" ht="13.5" x14ac:dyDescent="0.25">
      <c r="A1765" s="3">
        <f>RSI!A1765</f>
        <v>44876</v>
      </c>
      <c r="B1765" s="2">
        <f>RSI!B1765</f>
        <v>3.14</v>
      </c>
      <c r="C1765" s="2">
        <f>RSI!I1765</f>
        <v>59.318669097741619</v>
      </c>
      <c r="D1765" s="2">
        <f>MACD!E1765</f>
        <v>5.9517314075785421E-3</v>
      </c>
      <c r="E1765" s="2">
        <f>MACD!F1765</f>
        <v>6.8306765410647459E-3</v>
      </c>
      <c r="F1765" s="2">
        <f>'Moving Avg'!D1765</f>
        <v>3.14</v>
      </c>
      <c r="G1765" s="2">
        <f>'Moving Avg'!F1765</f>
        <v>3.14</v>
      </c>
      <c r="H1765" s="2">
        <f>'Moving Avg'!G1765</f>
        <v>3.0895999999999981</v>
      </c>
      <c r="I1765" s="2">
        <f>'Moving Avg'!H1765</f>
        <v>2.9997999999999911</v>
      </c>
      <c r="J1765" s="5" t="str">
        <f>OBV!F1765</f>
        <v>NEUTRAL</v>
      </c>
      <c r="K1765" s="5" t="str">
        <f>OBV!G1765</f>
        <v>NEUTRAL</v>
      </c>
      <c r="L1765" s="5" t="str">
        <f>OBV!H1765</f>
        <v>NEUTRAL</v>
      </c>
      <c r="M1765" s="7">
        <f t="shared" si="270"/>
        <v>25</v>
      </c>
      <c r="N1765" s="7">
        <f t="shared" si="271"/>
        <v>45</v>
      </c>
      <c r="O1765" s="7">
        <f t="shared" si="272"/>
        <v>50</v>
      </c>
      <c r="P1765" s="7">
        <f t="shared" si="273"/>
        <v>33</v>
      </c>
      <c r="Q1765" s="8">
        <f t="shared" si="274"/>
        <v>36.950000000000003</v>
      </c>
      <c r="R1765" s="8">
        <f t="shared" si="275"/>
        <v>39.75</v>
      </c>
      <c r="S1765" s="8">
        <f t="shared" si="276"/>
        <v>37.85</v>
      </c>
      <c r="T1765" s="8">
        <f t="shared" si="277"/>
        <v>38.25</v>
      </c>
      <c r="U1765" s="7">
        <f t="shared" si="278"/>
        <v>38.183333333333337</v>
      </c>
      <c r="V1765" s="7">
        <f t="shared" si="279"/>
        <v>38.200000000000003</v>
      </c>
    </row>
    <row r="1766" spans="1:22" ht="13.5" x14ac:dyDescent="0.25">
      <c r="A1766" s="3">
        <f>RSI!A1766</f>
        <v>44879</v>
      </c>
      <c r="B1766" s="2">
        <f>RSI!B1766</f>
        <v>3.14</v>
      </c>
      <c r="C1766" s="2">
        <f>RSI!I1766</f>
        <v>59.318669097741619</v>
      </c>
      <c r="D1766" s="2">
        <f>MACD!E1766</f>
        <v>5.6016970388337306E-3</v>
      </c>
      <c r="E1766" s="2">
        <f>MACD!F1766</f>
        <v>6.584880640618543E-3</v>
      </c>
      <c r="F1766" s="2">
        <f>'Moving Avg'!D1766</f>
        <v>3.14</v>
      </c>
      <c r="G1766" s="2">
        <f>'Moving Avg'!F1766</f>
        <v>3.14</v>
      </c>
      <c r="H1766" s="2">
        <f>'Moving Avg'!G1766</f>
        <v>3.0995999999999979</v>
      </c>
      <c r="I1766" s="2">
        <f>'Moving Avg'!H1766</f>
        <v>2.9997999999999911</v>
      </c>
      <c r="J1766" s="5" t="str">
        <f>OBV!F1766</f>
        <v>NEUTRAL</v>
      </c>
      <c r="K1766" s="5" t="str">
        <f>OBV!G1766</f>
        <v>NEUTRAL</v>
      </c>
      <c r="L1766" s="5" t="str">
        <f>OBV!H1766</f>
        <v>NEUTRAL</v>
      </c>
      <c r="M1766" s="7">
        <f t="shared" si="270"/>
        <v>25</v>
      </c>
      <c r="N1766" s="7">
        <f t="shared" si="271"/>
        <v>45</v>
      </c>
      <c r="O1766" s="7">
        <f t="shared" si="272"/>
        <v>50</v>
      </c>
      <c r="P1766" s="7">
        <f t="shared" si="273"/>
        <v>33</v>
      </c>
      <c r="Q1766" s="8">
        <f t="shared" si="274"/>
        <v>36.950000000000003</v>
      </c>
      <c r="R1766" s="8">
        <f t="shared" si="275"/>
        <v>39.75</v>
      </c>
      <c r="S1766" s="8">
        <f t="shared" si="276"/>
        <v>37.85</v>
      </c>
      <c r="T1766" s="8">
        <f t="shared" si="277"/>
        <v>38.25</v>
      </c>
      <c r="U1766" s="7">
        <f t="shared" si="278"/>
        <v>38.183333333333337</v>
      </c>
      <c r="V1766" s="7">
        <f t="shared" si="279"/>
        <v>38.200000000000003</v>
      </c>
    </row>
    <row r="1767" spans="1:22" ht="13.5" x14ac:dyDescent="0.25">
      <c r="A1767" s="3">
        <f>RSI!A1767</f>
        <v>44880</v>
      </c>
      <c r="B1767" s="2">
        <f>RSI!B1767</f>
        <v>3.14</v>
      </c>
      <c r="C1767" s="2">
        <f>RSI!I1767</f>
        <v>59.318669097741619</v>
      </c>
      <c r="D1767" s="2">
        <f>MACD!E1767</f>
        <v>5.2636165842461224E-3</v>
      </c>
      <c r="E1767" s="2">
        <f>MACD!F1767</f>
        <v>6.3206278293440592E-3</v>
      </c>
      <c r="F1767" s="2">
        <f>'Moving Avg'!D1767</f>
        <v>3.14</v>
      </c>
      <c r="G1767" s="2">
        <f>'Moving Avg'!F1767</f>
        <v>3.14</v>
      </c>
      <c r="H1767" s="2">
        <f>'Moving Avg'!G1767</f>
        <v>3.1117999999999983</v>
      </c>
      <c r="I1767" s="2">
        <f>'Moving Avg'!H1767</f>
        <v>2.9997999999999911</v>
      </c>
      <c r="J1767" s="5" t="str">
        <f>OBV!F1767</f>
        <v>NEUTRAL</v>
      </c>
      <c r="K1767" s="5" t="str">
        <f>OBV!G1767</f>
        <v>NEUTRAL</v>
      </c>
      <c r="L1767" s="5" t="str">
        <f>OBV!H1767</f>
        <v>NEUTRAL</v>
      </c>
      <c r="M1767" s="7">
        <f t="shared" si="270"/>
        <v>25</v>
      </c>
      <c r="N1767" s="7">
        <f t="shared" si="271"/>
        <v>45</v>
      </c>
      <c r="O1767" s="7">
        <f t="shared" si="272"/>
        <v>50</v>
      </c>
      <c r="P1767" s="7">
        <f t="shared" si="273"/>
        <v>33</v>
      </c>
      <c r="Q1767" s="8">
        <f t="shared" si="274"/>
        <v>36.950000000000003</v>
      </c>
      <c r="R1767" s="8">
        <f t="shared" si="275"/>
        <v>39.75</v>
      </c>
      <c r="S1767" s="8">
        <f t="shared" si="276"/>
        <v>37.85</v>
      </c>
      <c r="T1767" s="8">
        <f t="shared" si="277"/>
        <v>38.25</v>
      </c>
      <c r="U1767" s="7">
        <f t="shared" si="278"/>
        <v>38.183333333333337</v>
      </c>
      <c r="V1767" s="7">
        <f t="shared" si="279"/>
        <v>38.200000000000003</v>
      </c>
    </row>
    <row r="1768" spans="1:22" ht="13.5" x14ac:dyDescent="0.25">
      <c r="A1768" s="3">
        <f>RSI!A1768</f>
        <v>44881</v>
      </c>
      <c r="B1768" s="2">
        <f>RSI!B1768</f>
        <v>3.14</v>
      </c>
      <c r="C1768" s="2">
        <f>RSI!I1768</f>
        <v>59.318669097741619</v>
      </c>
      <c r="D1768" s="2">
        <f>MACD!E1768</f>
        <v>4.938754500632303E-3</v>
      </c>
      <c r="E1768" s="2">
        <f>MACD!F1768</f>
        <v>6.044253163601708E-3</v>
      </c>
      <c r="F1768" s="2">
        <f>'Moving Avg'!D1768</f>
        <v>3.14</v>
      </c>
      <c r="G1768" s="2">
        <f>'Moving Avg'!F1768</f>
        <v>3.14</v>
      </c>
      <c r="H1768" s="2">
        <f>'Moving Avg'!G1768</f>
        <v>3.1217999999999986</v>
      </c>
      <c r="I1768" s="2">
        <f>'Moving Avg'!H1768</f>
        <v>2.9997999999999911</v>
      </c>
      <c r="J1768" s="5" t="str">
        <f>OBV!F1768</f>
        <v>NEUTRAL</v>
      </c>
      <c r="K1768" s="5" t="str">
        <f>OBV!G1768</f>
        <v>NEUTRAL</v>
      </c>
      <c r="L1768" s="5" t="str">
        <f>OBV!H1768</f>
        <v>NEUTRAL</v>
      </c>
      <c r="M1768" s="7">
        <f t="shared" si="270"/>
        <v>25</v>
      </c>
      <c r="N1768" s="7">
        <f t="shared" si="271"/>
        <v>45</v>
      </c>
      <c r="O1768" s="7">
        <f t="shared" si="272"/>
        <v>50</v>
      </c>
      <c r="P1768" s="7">
        <f t="shared" si="273"/>
        <v>33</v>
      </c>
      <c r="Q1768" s="8">
        <f t="shared" si="274"/>
        <v>36.950000000000003</v>
      </c>
      <c r="R1768" s="8">
        <f t="shared" si="275"/>
        <v>39.75</v>
      </c>
      <c r="S1768" s="8">
        <f t="shared" si="276"/>
        <v>37.85</v>
      </c>
      <c r="T1768" s="8">
        <f t="shared" si="277"/>
        <v>38.25</v>
      </c>
      <c r="U1768" s="7">
        <f t="shared" si="278"/>
        <v>38.183333333333337</v>
      </c>
      <c r="V1768" s="7">
        <f t="shared" si="279"/>
        <v>38.200000000000003</v>
      </c>
    </row>
    <row r="1769" spans="1:22" ht="13.5" x14ac:dyDescent="0.25">
      <c r="A1769" s="3">
        <f>RSI!A1769</f>
        <v>44882</v>
      </c>
      <c r="B1769" s="2">
        <f>RSI!B1769</f>
        <v>3.14</v>
      </c>
      <c r="C1769" s="2">
        <f>RSI!I1769</f>
        <v>59.318669097741619</v>
      </c>
      <c r="D1769" s="2">
        <f>MACD!E1769</f>
        <v>4.6279508225799404E-3</v>
      </c>
      <c r="E1769" s="2">
        <f>MACD!F1769</f>
        <v>5.7609926953973547E-3</v>
      </c>
      <c r="F1769" s="2">
        <f>'Moving Avg'!D1769</f>
        <v>3.14</v>
      </c>
      <c r="G1769" s="2">
        <f>'Moving Avg'!F1769</f>
        <v>3.14</v>
      </c>
      <c r="H1769" s="2">
        <f>'Moving Avg'!G1769</f>
        <v>3.1295999999999982</v>
      </c>
      <c r="I1769" s="2">
        <f>'Moving Avg'!H1769</f>
        <v>2.9997999999999911</v>
      </c>
      <c r="J1769" s="5" t="str">
        <f>OBV!F1769</f>
        <v>NEUTRAL</v>
      </c>
      <c r="K1769" s="5" t="str">
        <f>OBV!G1769</f>
        <v>NEUTRAL</v>
      </c>
      <c r="L1769" s="5" t="str">
        <f>OBV!H1769</f>
        <v>NEUTRAL</v>
      </c>
      <c r="M1769" s="7">
        <f t="shared" si="270"/>
        <v>25</v>
      </c>
      <c r="N1769" s="7">
        <f t="shared" si="271"/>
        <v>45</v>
      </c>
      <c r="O1769" s="7">
        <f t="shared" si="272"/>
        <v>50</v>
      </c>
      <c r="P1769" s="7">
        <f t="shared" si="273"/>
        <v>33</v>
      </c>
      <c r="Q1769" s="8">
        <f t="shared" si="274"/>
        <v>36.950000000000003</v>
      </c>
      <c r="R1769" s="8">
        <f t="shared" si="275"/>
        <v>39.75</v>
      </c>
      <c r="S1769" s="8">
        <f t="shared" si="276"/>
        <v>37.85</v>
      </c>
      <c r="T1769" s="8">
        <f t="shared" si="277"/>
        <v>38.25</v>
      </c>
      <c r="U1769" s="7">
        <f t="shared" si="278"/>
        <v>38.183333333333337</v>
      </c>
      <c r="V1769" s="7">
        <f t="shared" si="279"/>
        <v>38.200000000000003</v>
      </c>
    </row>
    <row r="1770" spans="1:22" ht="13.5" x14ac:dyDescent="0.25">
      <c r="A1770" s="3">
        <f>RSI!A1770</f>
        <v>44883</v>
      </c>
      <c r="B1770" s="2">
        <f>RSI!B1770</f>
        <v>3.14</v>
      </c>
      <c r="C1770" s="2">
        <f>RSI!I1770</f>
        <v>59.318669097741619</v>
      </c>
      <c r="D1770" s="2">
        <f>MACD!E1770</f>
        <v>4.3317034870966609E-3</v>
      </c>
      <c r="E1770" s="2">
        <f>MACD!F1770</f>
        <v>5.4751348537372168E-3</v>
      </c>
      <c r="F1770" s="2">
        <f>'Moving Avg'!D1770</f>
        <v>3.14</v>
      </c>
      <c r="G1770" s="2">
        <f>'Moving Avg'!F1770</f>
        <v>3.14</v>
      </c>
      <c r="H1770" s="2">
        <f>'Moving Avg'!G1770</f>
        <v>3.1349999999999976</v>
      </c>
      <c r="I1770" s="2">
        <f>'Moving Avg'!H1770</f>
        <v>2.9997999999999916</v>
      </c>
      <c r="J1770" s="5" t="str">
        <f>OBV!F1770</f>
        <v>NEUTRAL</v>
      </c>
      <c r="K1770" s="5" t="str">
        <f>OBV!G1770</f>
        <v>NEUTRAL</v>
      </c>
      <c r="L1770" s="5" t="str">
        <f>OBV!H1770</f>
        <v>NEUTRAL</v>
      </c>
      <c r="M1770" s="7">
        <f t="shared" si="270"/>
        <v>25</v>
      </c>
      <c r="N1770" s="7">
        <f t="shared" si="271"/>
        <v>45</v>
      </c>
      <c r="O1770" s="7">
        <f t="shared" si="272"/>
        <v>50</v>
      </c>
      <c r="P1770" s="7">
        <f t="shared" si="273"/>
        <v>33</v>
      </c>
      <c r="Q1770" s="8">
        <f t="shared" si="274"/>
        <v>36.950000000000003</v>
      </c>
      <c r="R1770" s="8">
        <f t="shared" si="275"/>
        <v>39.75</v>
      </c>
      <c r="S1770" s="8">
        <f t="shared" si="276"/>
        <v>37.85</v>
      </c>
      <c r="T1770" s="8">
        <f t="shared" si="277"/>
        <v>38.25</v>
      </c>
      <c r="U1770" s="7">
        <f t="shared" si="278"/>
        <v>38.183333333333337</v>
      </c>
      <c r="V1770" s="7">
        <f t="shared" si="279"/>
        <v>38.200000000000003</v>
      </c>
    </row>
    <row r="1771" spans="1:22" ht="13.5" x14ac:dyDescent="0.25">
      <c r="A1771" s="3">
        <f>RSI!A1771</f>
        <v>44886</v>
      </c>
      <c r="B1771" s="2">
        <f>RSI!B1771</f>
        <v>3.14</v>
      </c>
      <c r="C1771" s="2">
        <f>RSI!I1771</f>
        <v>59.318669097741619</v>
      </c>
      <c r="D1771" s="2">
        <f>MACD!E1771</f>
        <v>4.0502367315227161E-3</v>
      </c>
      <c r="E1771" s="2">
        <f>MACD!F1771</f>
        <v>5.1901552292943172E-3</v>
      </c>
      <c r="F1771" s="2">
        <f>'Moving Avg'!D1771</f>
        <v>3.14</v>
      </c>
      <c r="G1771" s="2">
        <f>'Moving Avg'!F1771</f>
        <v>3.14</v>
      </c>
      <c r="H1771" s="2">
        <f>'Moving Avg'!G1771</f>
        <v>3.1379999999999977</v>
      </c>
      <c r="I1771" s="2">
        <f>'Moving Avg'!H1771</f>
        <v>2.9997999999999916</v>
      </c>
      <c r="J1771" s="5" t="str">
        <f>OBV!F1771</f>
        <v>NEUTRAL</v>
      </c>
      <c r="K1771" s="5" t="str">
        <f>OBV!G1771</f>
        <v>NEUTRAL</v>
      </c>
      <c r="L1771" s="5" t="str">
        <f>OBV!H1771</f>
        <v>NEUTRAL</v>
      </c>
      <c r="M1771" s="7">
        <f t="shared" si="270"/>
        <v>25</v>
      </c>
      <c r="N1771" s="7">
        <f t="shared" si="271"/>
        <v>45</v>
      </c>
      <c r="O1771" s="7">
        <f t="shared" si="272"/>
        <v>50</v>
      </c>
      <c r="P1771" s="7">
        <f t="shared" si="273"/>
        <v>33</v>
      </c>
      <c r="Q1771" s="8">
        <f t="shared" si="274"/>
        <v>36.950000000000003</v>
      </c>
      <c r="R1771" s="8">
        <f t="shared" si="275"/>
        <v>39.75</v>
      </c>
      <c r="S1771" s="8">
        <f t="shared" si="276"/>
        <v>37.85</v>
      </c>
      <c r="T1771" s="8">
        <f t="shared" si="277"/>
        <v>38.25</v>
      </c>
      <c r="U1771" s="7">
        <f t="shared" si="278"/>
        <v>38.183333333333337</v>
      </c>
      <c r="V1771" s="7">
        <f t="shared" si="279"/>
        <v>38.200000000000003</v>
      </c>
    </row>
    <row r="1772" spans="1:22" ht="13.5" x14ac:dyDescent="0.25">
      <c r="A1772" s="3">
        <f>RSI!A1772</f>
        <v>44887</v>
      </c>
      <c r="B1772" s="2">
        <f>RSI!B1772</f>
        <v>3.14</v>
      </c>
      <c r="C1772" s="2">
        <f>RSI!I1772</f>
        <v>59.318669097741619</v>
      </c>
      <c r="D1772" s="2">
        <f>MACD!E1772</f>
        <v>3.7835578007281434E-3</v>
      </c>
      <c r="E1772" s="2">
        <f>MACD!F1772</f>
        <v>4.9088357435810824E-3</v>
      </c>
      <c r="F1772" s="2">
        <f>'Moving Avg'!D1772</f>
        <v>3.14</v>
      </c>
      <c r="G1772" s="2">
        <f>'Moving Avg'!F1772</f>
        <v>3.14</v>
      </c>
      <c r="H1772" s="2">
        <f>'Moving Avg'!G1772</f>
        <v>3.1383999999999976</v>
      </c>
      <c r="I1772" s="2">
        <f>'Moving Avg'!H1772</f>
        <v>2.9997999999999916</v>
      </c>
      <c r="J1772" s="5" t="str">
        <f>OBV!F1772</f>
        <v>NEUTRAL</v>
      </c>
      <c r="K1772" s="5" t="str">
        <f>OBV!G1772</f>
        <v>NEUTRAL</v>
      </c>
      <c r="L1772" s="5" t="str">
        <f>OBV!H1772</f>
        <v>NEUTRAL</v>
      </c>
      <c r="M1772" s="7">
        <f t="shared" si="270"/>
        <v>25</v>
      </c>
      <c r="N1772" s="7">
        <f t="shared" si="271"/>
        <v>45</v>
      </c>
      <c r="O1772" s="7">
        <f t="shared" si="272"/>
        <v>50</v>
      </c>
      <c r="P1772" s="7">
        <f t="shared" si="273"/>
        <v>33</v>
      </c>
      <c r="Q1772" s="8">
        <f t="shared" si="274"/>
        <v>36.950000000000003</v>
      </c>
      <c r="R1772" s="8">
        <f t="shared" si="275"/>
        <v>39.75</v>
      </c>
      <c r="S1772" s="8">
        <f t="shared" si="276"/>
        <v>37.85</v>
      </c>
      <c r="T1772" s="8">
        <f t="shared" si="277"/>
        <v>38.25</v>
      </c>
      <c r="U1772" s="7">
        <f t="shared" si="278"/>
        <v>38.183333333333337</v>
      </c>
      <c r="V1772" s="7">
        <f t="shared" si="279"/>
        <v>38.200000000000003</v>
      </c>
    </row>
    <row r="1773" spans="1:22" ht="13.5" x14ac:dyDescent="0.25">
      <c r="A1773" s="3">
        <f>RSI!A1773</f>
        <v>44888</v>
      </c>
      <c r="B1773" s="2">
        <f>RSI!B1773</f>
        <v>3.14</v>
      </c>
      <c r="C1773" s="2">
        <f>RSI!I1773</f>
        <v>59.318669097741619</v>
      </c>
      <c r="D1773" s="2">
        <f>MACD!E1773</f>
        <v>3.5315038486727346E-3</v>
      </c>
      <c r="E1773" s="2">
        <f>MACD!F1773</f>
        <v>4.6333693645994132E-3</v>
      </c>
      <c r="F1773" s="2">
        <f>'Moving Avg'!D1773</f>
        <v>3.14</v>
      </c>
      <c r="G1773" s="2">
        <f>'Moving Avg'!F1773</f>
        <v>3.14</v>
      </c>
      <c r="H1773" s="2">
        <f>'Moving Avg'!G1773</f>
        <v>3.1383999999999976</v>
      </c>
      <c r="I1773" s="2">
        <f>'Moving Avg'!H1773</f>
        <v>2.9997999999999916</v>
      </c>
      <c r="J1773" s="5" t="str">
        <f>OBV!F1773</f>
        <v>NEUTRAL</v>
      </c>
      <c r="K1773" s="5" t="str">
        <f>OBV!G1773</f>
        <v>NEUTRAL</v>
      </c>
      <c r="L1773" s="5" t="str">
        <f>OBV!H1773</f>
        <v>NEUTRAL</v>
      </c>
      <c r="M1773" s="7">
        <f t="shared" si="270"/>
        <v>25</v>
      </c>
      <c r="N1773" s="7">
        <f t="shared" si="271"/>
        <v>45</v>
      </c>
      <c r="O1773" s="7">
        <f t="shared" si="272"/>
        <v>50</v>
      </c>
      <c r="P1773" s="7">
        <f t="shared" si="273"/>
        <v>33</v>
      </c>
      <c r="Q1773" s="8">
        <f t="shared" si="274"/>
        <v>36.950000000000003</v>
      </c>
      <c r="R1773" s="8">
        <f t="shared" si="275"/>
        <v>39.75</v>
      </c>
      <c r="S1773" s="8">
        <f t="shared" si="276"/>
        <v>37.85</v>
      </c>
      <c r="T1773" s="8">
        <f t="shared" si="277"/>
        <v>38.25</v>
      </c>
      <c r="U1773" s="7">
        <f t="shared" si="278"/>
        <v>38.183333333333337</v>
      </c>
      <c r="V1773" s="7">
        <f t="shared" si="279"/>
        <v>38.200000000000003</v>
      </c>
    </row>
    <row r="1774" spans="1:22" ht="13.5" x14ac:dyDescent="0.25">
      <c r="A1774" s="3">
        <f>RSI!A1774</f>
        <v>44889</v>
      </c>
      <c r="B1774" s="2">
        <f>RSI!B1774</f>
        <v>3.14</v>
      </c>
      <c r="C1774" s="2">
        <f>RSI!I1774</f>
        <v>59.318669097741619</v>
      </c>
      <c r="D1774" s="2">
        <f>MACD!E1774</f>
        <v>3.2937806230037836E-3</v>
      </c>
      <c r="E1774" s="2">
        <f>MACD!F1774</f>
        <v>4.3654516162802874E-3</v>
      </c>
      <c r="F1774" s="2">
        <f>'Moving Avg'!D1774</f>
        <v>3.14</v>
      </c>
      <c r="G1774" s="2">
        <f>'Moving Avg'!F1774</f>
        <v>3.14</v>
      </c>
      <c r="H1774" s="2">
        <f>'Moving Avg'!G1774</f>
        <v>3.1383999999999976</v>
      </c>
      <c r="I1774" s="2">
        <f>'Moving Avg'!H1774</f>
        <v>2.9997999999999916</v>
      </c>
      <c r="J1774" s="5" t="str">
        <f>OBV!F1774</f>
        <v>NEUTRAL</v>
      </c>
      <c r="K1774" s="5" t="str">
        <f>OBV!G1774</f>
        <v>NEUTRAL</v>
      </c>
      <c r="L1774" s="5" t="str">
        <f>OBV!H1774</f>
        <v>NEUTRAL</v>
      </c>
      <c r="M1774" s="7">
        <f t="shared" si="270"/>
        <v>25</v>
      </c>
      <c r="N1774" s="7">
        <f t="shared" si="271"/>
        <v>45</v>
      </c>
      <c r="O1774" s="7">
        <f t="shared" si="272"/>
        <v>50</v>
      </c>
      <c r="P1774" s="7">
        <f t="shared" si="273"/>
        <v>33</v>
      </c>
      <c r="Q1774" s="8">
        <f t="shared" si="274"/>
        <v>36.950000000000003</v>
      </c>
      <c r="R1774" s="8">
        <f t="shared" si="275"/>
        <v>39.75</v>
      </c>
      <c r="S1774" s="8">
        <f t="shared" si="276"/>
        <v>37.85</v>
      </c>
      <c r="T1774" s="8">
        <f t="shared" si="277"/>
        <v>38.25</v>
      </c>
      <c r="U1774" s="7">
        <f t="shared" si="278"/>
        <v>38.183333333333337</v>
      </c>
      <c r="V1774" s="7">
        <f t="shared" si="279"/>
        <v>38.200000000000003</v>
      </c>
    </row>
    <row r="1775" spans="1:22" ht="13.5" x14ac:dyDescent="0.25">
      <c r="A1775" s="3">
        <f>RSI!A1775</f>
        <v>44890</v>
      </c>
      <c r="B1775" s="2">
        <f>RSI!B1775</f>
        <v>3.14</v>
      </c>
      <c r="C1775" s="2">
        <f>RSI!I1775</f>
        <v>59.318669097741626</v>
      </c>
      <c r="D1775" s="2">
        <f>MACD!E1775</f>
        <v>3.0699942710064043E-3</v>
      </c>
      <c r="E1775" s="2">
        <f>MACD!F1775</f>
        <v>4.1063601472255112E-3</v>
      </c>
      <c r="F1775" s="2">
        <f>'Moving Avg'!D1775</f>
        <v>3.14</v>
      </c>
      <c r="G1775" s="2">
        <f>'Moving Avg'!F1775</f>
        <v>3.14</v>
      </c>
      <c r="H1775" s="2">
        <f>'Moving Avg'!G1775</f>
        <v>3.1383999999999976</v>
      </c>
      <c r="I1775" s="2">
        <f>'Moving Avg'!H1775</f>
        <v>2.9997999999999916</v>
      </c>
      <c r="J1775" s="5" t="str">
        <f>OBV!F1775</f>
        <v>NEUTRAL</v>
      </c>
      <c r="K1775" s="5" t="str">
        <f>OBV!G1775</f>
        <v>NEUTRAL</v>
      </c>
      <c r="L1775" s="5" t="str">
        <f>OBV!H1775</f>
        <v>NEUTRAL</v>
      </c>
      <c r="M1775" s="7">
        <f t="shared" si="270"/>
        <v>25</v>
      </c>
      <c r="N1775" s="7">
        <f t="shared" si="271"/>
        <v>45</v>
      </c>
      <c r="O1775" s="7">
        <f t="shared" si="272"/>
        <v>50</v>
      </c>
      <c r="P1775" s="7">
        <f t="shared" si="273"/>
        <v>33</v>
      </c>
      <c r="Q1775" s="8">
        <f t="shared" si="274"/>
        <v>36.950000000000003</v>
      </c>
      <c r="R1775" s="8">
        <f t="shared" si="275"/>
        <v>39.75</v>
      </c>
      <c r="S1775" s="8">
        <f t="shared" si="276"/>
        <v>37.85</v>
      </c>
      <c r="T1775" s="8">
        <f t="shared" si="277"/>
        <v>38.25</v>
      </c>
      <c r="U1775" s="7">
        <f t="shared" si="278"/>
        <v>38.183333333333337</v>
      </c>
      <c r="V1775" s="7">
        <f t="shared" si="279"/>
        <v>38.200000000000003</v>
      </c>
    </row>
    <row r="1776" spans="1:22" ht="13.5" x14ac:dyDescent="0.25">
      <c r="A1776" s="3">
        <f>RSI!A1776</f>
        <v>44893</v>
      </c>
      <c r="B1776" s="2">
        <f>RSI!B1776</f>
        <v>3.14</v>
      </c>
      <c r="C1776" s="2">
        <f>RSI!I1776</f>
        <v>59.318669097741626</v>
      </c>
      <c r="D1776" s="2">
        <f>MACD!E1776</f>
        <v>2.8596773938458497E-3</v>
      </c>
      <c r="E1776" s="2">
        <f>MACD!F1776</f>
        <v>3.8570235965495791E-3</v>
      </c>
      <c r="F1776" s="2">
        <f>'Moving Avg'!D1776</f>
        <v>3.14</v>
      </c>
      <c r="G1776" s="2">
        <f>'Moving Avg'!F1776</f>
        <v>3.14</v>
      </c>
      <c r="H1776" s="2">
        <f>'Moving Avg'!G1776</f>
        <v>3.1383999999999976</v>
      </c>
      <c r="I1776" s="2">
        <f>'Moving Avg'!H1776</f>
        <v>2.9997999999999916</v>
      </c>
      <c r="J1776" s="5" t="str">
        <f>OBV!F1776</f>
        <v>NEUTRAL</v>
      </c>
      <c r="K1776" s="5" t="str">
        <f>OBV!G1776</f>
        <v>NEUTRAL</v>
      </c>
      <c r="L1776" s="5" t="str">
        <f>OBV!H1776</f>
        <v>NEUTRAL</v>
      </c>
      <c r="M1776" s="7">
        <f t="shared" si="270"/>
        <v>25</v>
      </c>
      <c r="N1776" s="7">
        <f t="shared" si="271"/>
        <v>45</v>
      </c>
      <c r="O1776" s="7">
        <f t="shared" si="272"/>
        <v>50</v>
      </c>
      <c r="P1776" s="7">
        <f t="shared" si="273"/>
        <v>33</v>
      </c>
      <c r="Q1776" s="8">
        <f t="shared" si="274"/>
        <v>36.950000000000003</v>
      </c>
      <c r="R1776" s="8">
        <f t="shared" si="275"/>
        <v>39.75</v>
      </c>
      <c r="S1776" s="8">
        <f t="shared" si="276"/>
        <v>37.85</v>
      </c>
      <c r="T1776" s="8">
        <f t="shared" si="277"/>
        <v>38.25</v>
      </c>
      <c r="U1776" s="7">
        <f t="shared" si="278"/>
        <v>38.183333333333337</v>
      </c>
      <c r="V1776" s="7">
        <f t="shared" si="279"/>
        <v>38.200000000000003</v>
      </c>
    </row>
    <row r="1777" spans="1:22" ht="13.5" x14ac:dyDescent="0.25">
      <c r="A1777" s="3">
        <f>RSI!A1777</f>
        <v>44894</v>
      </c>
      <c r="B1777" s="2">
        <f>RSI!B1777</f>
        <v>3.14</v>
      </c>
      <c r="C1777" s="2">
        <f>RSI!I1777</f>
        <v>59.318669097741626</v>
      </c>
      <c r="D1777" s="2">
        <f>MACD!E1777</f>
        <v>2.6623102975653623E-3</v>
      </c>
      <c r="E1777" s="2">
        <f>MACD!F1777</f>
        <v>3.6180809367527358E-3</v>
      </c>
      <c r="F1777" s="2">
        <f>'Moving Avg'!D1777</f>
        <v>3.14</v>
      </c>
      <c r="G1777" s="2">
        <f>'Moving Avg'!F1777</f>
        <v>3.14</v>
      </c>
      <c r="H1777" s="2">
        <f>'Moving Avg'!G1777</f>
        <v>3.1385999999999972</v>
      </c>
      <c r="I1777" s="2">
        <f>'Moving Avg'!H1777</f>
        <v>2.9997999999999916</v>
      </c>
      <c r="J1777" s="5" t="str">
        <f>OBV!F1777</f>
        <v>NEUTRAL</v>
      </c>
      <c r="K1777" s="5" t="str">
        <f>OBV!G1777</f>
        <v>NEUTRAL</v>
      </c>
      <c r="L1777" s="5" t="str">
        <f>OBV!H1777</f>
        <v>NEUTRAL</v>
      </c>
      <c r="M1777" s="7">
        <f t="shared" si="270"/>
        <v>25</v>
      </c>
      <c r="N1777" s="7">
        <f t="shared" si="271"/>
        <v>45</v>
      </c>
      <c r="O1777" s="7">
        <f t="shared" si="272"/>
        <v>50</v>
      </c>
      <c r="P1777" s="7">
        <f t="shared" si="273"/>
        <v>33</v>
      </c>
      <c r="Q1777" s="8">
        <f t="shared" si="274"/>
        <v>36.950000000000003</v>
      </c>
      <c r="R1777" s="8">
        <f t="shared" si="275"/>
        <v>39.75</v>
      </c>
      <c r="S1777" s="8">
        <f t="shared" si="276"/>
        <v>37.85</v>
      </c>
      <c r="T1777" s="8">
        <f t="shared" si="277"/>
        <v>38.25</v>
      </c>
      <c r="U1777" s="7">
        <f t="shared" si="278"/>
        <v>38.183333333333337</v>
      </c>
      <c r="V1777" s="7">
        <f t="shared" si="279"/>
        <v>38.200000000000003</v>
      </c>
    </row>
    <row r="1778" spans="1:22" ht="13.5" x14ac:dyDescent="0.25">
      <c r="A1778" s="3">
        <f>RSI!A1778</f>
        <v>44895</v>
      </c>
      <c r="B1778" s="2">
        <f>RSI!B1778</f>
        <v>3.14</v>
      </c>
      <c r="C1778" s="2">
        <f>RSI!I1778</f>
        <v>59.318669097741626</v>
      </c>
      <c r="D1778" s="2">
        <f>MACD!E1778</f>
        <v>2.4773382386835685E-3</v>
      </c>
      <c r="E1778" s="2">
        <f>MACD!F1778</f>
        <v>3.3899323971389025E-3</v>
      </c>
      <c r="F1778" s="2">
        <f>'Moving Avg'!D1778</f>
        <v>3.14</v>
      </c>
      <c r="G1778" s="2">
        <f>'Moving Avg'!F1778</f>
        <v>3.14</v>
      </c>
      <c r="H1778" s="2">
        <f>'Moving Avg'!G1778</f>
        <v>3.1387999999999976</v>
      </c>
      <c r="I1778" s="2">
        <f>'Moving Avg'!H1778</f>
        <v>2.9997999999999916</v>
      </c>
      <c r="J1778" s="5" t="str">
        <f>OBV!F1778</f>
        <v>NEUTRAL</v>
      </c>
      <c r="K1778" s="5" t="str">
        <f>OBV!G1778</f>
        <v>NEUTRAL</v>
      </c>
      <c r="L1778" s="5" t="str">
        <f>OBV!H1778</f>
        <v>NEUTRAL</v>
      </c>
      <c r="M1778" s="7">
        <f t="shared" si="270"/>
        <v>25</v>
      </c>
      <c r="N1778" s="7">
        <f t="shared" si="271"/>
        <v>45</v>
      </c>
      <c r="O1778" s="7">
        <f t="shared" si="272"/>
        <v>50</v>
      </c>
      <c r="P1778" s="7">
        <f t="shared" si="273"/>
        <v>33</v>
      </c>
      <c r="Q1778" s="8">
        <f t="shared" si="274"/>
        <v>36.950000000000003</v>
      </c>
      <c r="R1778" s="8">
        <f t="shared" si="275"/>
        <v>39.75</v>
      </c>
      <c r="S1778" s="8">
        <f t="shared" si="276"/>
        <v>37.85</v>
      </c>
      <c r="T1778" s="8">
        <f t="shared" si="277"/>
        <v>38.25</v>
      </c>
      <c r="U1778" s="7">
        <f t="shared" si="278"/>
        <v>38.183333333333337</v>
      </c>
      <c r="V1778" s="7">
        <f t="shared" si="279"/>
        <v>38.200000000000003</v>
      </c>
    </row>
    <row r="1779" spans="1:22" ht="13.5" x14ac:dyDescent="0.25">
      <c r="A1779" s="3">
        <f>RSI!A1779</f>
        <v>44896</v>
      </c>
      <c r="B1779" s="2">
        <f>RSI!B1779</f>
        <v>3.14</v>
      </c>
      <c r="C1779" s="2">
        <f>RSI!I1779</f>
        <v>59.318669097741626</v>
      </c>
      <c r="D1779" s="2">
        <f>MACD!E1779</f>
        <v>2.3041853351304376E-3</v>
      </c>
      <c r="E1779" s="2">
        <f>MACD!F1779</f>
        <v>3.17278298473721E-3</v>
      </c>
      <c r="F1779" s="2">
        <f>'Moving Avg'!D1779</f>
        <v>3.14</v>
      </c>
      <c r="G1779" s="2">
        <f>'Moving Avg'!F1779</f>
        <v>3.14</v>
      </c>
      <c r="H1779" s="2">
        <f>'Moving Avg'!G1779</f>
        <v>3.1389999999999976</v>
      </c>
      <c r="I1779" s="2">
        <f>'Moving Avg'!H1779</f>
        <v>2.9997999999999916</v>
      </c>
      <c r="J1779" s="5" t="str">
        <f>OBV!F1779</f>
        <v>NEUTRAL</v>
      </c>
      <c r="K1779" s="5" t="str">
        <f>OBV!G1779</f>
        <v>NEUTRAL</v>
      </c>
      <c r="L1779" s="5" t="str">
        <f>OBV!H1779</f>
        <v>NEUTRAL</v>
      </c>
      <c r="M1779" s="7">
        <f t="shared" si="270"/>
        <v>25</v>
      </c>
      <c r="N1779" s="7">
        <f t="shared" si="271"/>
        <v>45</v>
      </c>
      <c r="O1779" s="7">
        <f t="shared" si="272"/>
        <v>50</v>
      </c>
      <c r="P1779" s="7">
        <f t="shared" si="273"/>
        <v>33</v>
      </c>
      <c r="Q1779" s="8">
        <f t="shared" si="274"/>
        <v>36.950000000000003</v>
      </c>
      <c r="R1779" s="8">
        <f t="shared" si="275"/>
        <v>39.75</v>
      </c>
      <c r="S1779" s="8">
        <f t="shared" si="276"/>
        <v>37.85</v>
      </c>
      <c r="T1779" s="8">
        <f t="shared" si="277"/>
        <v>38.25</v>
      </c>
      <c r="U1779" s="7">
        <f t="shared" si="278"/>
        <v>38.183333333333337</v>
      </c>
      <c r="V1779" s="7">
        <f t="shared" si="279"/>
        <v>38.200000000000003</v>
      </c>
    </row>
    <row r="1780" spans="1:22" ht="13.5" x14ac:dyDescent="0.25">
      <c r="A1780" s="3">
        <f>RSI!A1780</f>
        <v>44897</v>
      </c>
      <c r="B1780" s="2">
        <f>RSI!B1780</f>
        <v>3.14</v>
      </c>
      <c r="C1780" s="2">
        <f>RSI!I1780</f>
        <v>59.318669097741626</v>
      </c>
      <c r="D1780" s="2">
        <f>MACD!E1780</f>
        <v>2.1422657060203854E-3</v>
      </c>
      <c r="E1780" s="2">
        <f>MACD!F1780</f>
        <v>2.9666795289938455E-3</v>
      </c>
      <c r="F1780" s="2">
        <f>'Moving Avg'!D1780</f>
        <v>3.14</v>
      </c>
      <c r="G1780" s="2">
        <f>'Moving Avg'!F1780</f>
        <v>3.14</v>
      </c>
      <c r="H1780" s="2">
        <f>'Moving Avg'!G1780</f>
        <v>3.139199999999998</v>
      </c>
      <c r="I1780" s="2">
        <f>'Moving Avg'!H1780</f>
        <v>2.9997999999999916</v>
      </c>
      <c r="J1780" s="5" t="str">
        <f>OBV!F1780</f>
        <v>NEUTRAL</v>
      </c>
      <c r="K1780" s="5" t="str">
        <f>OBV!G1780</f>
        <v>NEUTRAL</v>
      </c>
      <c r="L1780" s="5" t="str">
        <f>OBV!H1780</f>
        <v>NEUTRAL</v>
      </c>
      <c r="M1780" s="7">
        <f t="shared" si="270"/>
        <v>25</v>
      </c>
      <c r="N1780" s="7">
        <f t="shared" si="271"/>
        <v>45</v>
      </c>
      <c r="O1780" s="7">
        <f t="shared" si="272"/>
        <v>50</v>
      </c>
      <c r="P1780" s="7">
        <f t="shared" si="273"/>
        <v>33</v>
      </c>
      <c r="Q1780" s="8">
        <f t="shared" si="274"/>
        <v>36.950000000000003</v>
      </c>
      <c r="R1780" s="8">
        <f t="shared" si="275"/>
        <v>39.75</v>
      </c>
      <c r="S1780" s="8">
        <f t="shared" si="276"/>
        <v>37.85</v>
      </c>
      <c r="T1780" s="8">
        <f t="shared" si="277"/>
        <v>38.25</v>
      </c>
      <c r="U1780" s="7">
        <f t="shared" si="278"/>
        <v>38.183333333333337</v>
      </c>
      <c r="V1780" s="7">
        <f t="shared" si="279"/>
        <v>38.200000000000003</v>
      </c>
    </row>
    <row r="1781" spans="1:22" ht="13.5" x14ac:dyDescent="0.25">
      <c r="A1781" s="3">
        <f>RSI!A1781</f>
        <v>44900</v>
      </c>
      <c r="B1781" s="2">
        <f>RSI!B1781</f>
        <v>3.14</v>
      </c>
      <c r="C1781" s="2">
        <f>RSI!I1781</f>
        <v>59.318669097741626</v>
      </c>
      <c r="D1781" s="2">
        <f>MACD!E1781</f>
        <v>1.9909923133440977E-3</v>
      </c>
      <c r="E1781" s="2">
        <f>MACD!F1781</f>
        <v>2.7715420858638964E-3</v>
      </c>
      <c r="F1781" s="2">
        <f>'Moving Avg'!D1781</f>
        <v>3.14</v>
      </c>
      <c r="G1781" s="2">
        <f>'Moving Avg'!F1781</f>
        <v>3.14</v>
      </c>
      <c r="H1781" s="2">
        <f>'Moving Avg'!G1781</f>
        <v>3.1393999999999975</v>
      </c>
      <c r="I1781" s="2">
        <f>'Moving Avg'!H1781</f>
        <v>2.9997999999999916</v>
      </c>
      <c r="J1781" s="5" t="str">
        <f>OBV!F1781</f>
        <v>NEUTRAL</v>
      </c>
      <c r="K1781" s="5" t="str">
        <f>OBV!G1781</f>
        <v>NEUTRAL</v>
      </c>
      <c r="L1781" s="5" t="str">
        <f>OBV!H1781</f>
        <v>NEUTRAL</v>
      </c>
      <c r="M1781" s="7">
        <f t="shared" si="270"/>
        <v>25</v>
      </c>
      <c r="N1781" s="7">
        <f t="shared" si="271"/>
        <v>45</v>
      </c>
      <c r="O1781" s="7">
        <f t="shared" si="272"/>
        <v>50</v>
      </c>
      <c r="P1781" s="7">
        <f t="shared" si="273"/>
        <v>33</v>
      </c>
      <c r="Q1781" s="8">
        <f t="shared" si="274"/>
        <v>36.950000000000003</v>
      </c>
      <c r="R1781" s="8">
        <f t="shared" si="275"/>
        <v>39.75</v>
      </c>
      <c r="S1781" s="8">
        <f t="shared" si="276"/>
        <v>37.85</v>
      </c>
      <c r="T1781" s="8">
        <f t="shared" si="277"/>
        <v>38.25</v>
      </c>
      <c r="U1781" s="7">
        <f t="shared" si="278"/>
        <v>38.183333333333337</v>
      </c>
      <c r="V1781" s="7">
        <f t="shared" si="279"/>
        <v>38.200000000000003</v>
      </c>
    </row>
    <row r="1782" spans="1:22" ht="13.5" x14ac:dyDescent="0.25">
      <c r="A1782" s="3">
        <f>RSI!A1782</f>
        <v>44901</v>
      </c>
      <c r="B1782" s="2">
        <f>RSI!B1782</f>
        <v>3.14</v>
      </c>
      <c r="C1782" s="2">
        <f>RSI!I1782</f>
        <v>59.318669097741626</v>
      </c>
      <c r="D1782" s="2">
        <f>MACD!E1782</f>
        <v>1.8497839024056439E-3</v>
      </c>
      <c r="E1782" s="2">
        <f>MACD!F1782</f>
        <v>2.5871904491722459E-3</v>
      </c>
      <c r="F1782" s="2">
        <f>'Moving Avg'!D1782</f>
        <v>3.14</v>
      </c>
      <c r="G1782" s="2">
        <f>'Moving Avg'!F1782</f>
        <v>3.14</v>
      </c>
      <c r="H1782" s="2">
        <f>'Moving Avg'!G1782</f>
        <v>3.1395999999999975</v>
      </c>
      <c r="I1782" s="2">
        <f>'Moving Avg'!H1782</f>
        <v>2.9997999999999916</v>
      </c>
      <c r="J1782" s="5" t="str">
        <f>OBV!F1782</f>
        <v>NEUTRAL</v>
      </c>
      <c r="K1782" s="5" t="str">
        <f>OBV!G1782</f>
        <v>NEUTRAL</v>
      </c>
      <c r="L1782" s="5" t="str">
        <f>OBV!H1782</f>
        <v>NEUTRAL</v>
      </c>
      <c r="M1782" s="7">
        <f t="shared" si="270"/>
        <v>25</v>
      </c>
      <c r="N1782" s="7">
        <f t="shared" si="271"/>
        <v>45</v>
      </c>
      <c r="O1782" s="7">
        <f t="shared" si="272"/>
        <v>50</v>
      </c>
      <c r="P1782" s="7">
        <f t="shared" si="273"/>
        <v>33</v>
      </c>
      <c r="Q1782" s="8">
        <f t="shared" si="274"/>
        <v>36.950000000000003</v>
      </c>
      <c r="R1782" s="8">
        <f t="shared" si="275"/>
        <v>39.75</v>
      </c>
      <c r="S1782" s="8">
        <f t="shared" si="276"/>
        <v>37.85</v>
      </c>
      <c r="T1782" s="8">
        <f t="shared" si="277"/>
        <v>38.25</v>
      </c>
      <c r="U1782" s="7">
        <f t="shared" si="278"/>
        <v>38.183333333333337</v>
      </c>
      <c r="V1782" s="7">
        <f t="shared" si="279"/>
        <v>38.200000000000003</v>
      </c>
    </row>
    <row r="1783" spans="1:22" ht="13.5" x14ac:dyDescent="0.25">
      <c r="A1783" s="3">
        <f>RSI!A1783</f>
        <v>44902</v>
      </c>
      <c r="B1783" s="2">
        <f>RSI!B1783</f>
        <v>3.14</v>
      </c>
      <c r="C1783" s="2">
        <f>RSI!I1783</f>
        <v>59.318669097741633</v>
      </c>
      <c r="D1783" s="2">
        <f>MACD!E1783</f>
        <v>1.7180703735801828E-3</v>
      </c>
      <c r="E1783" s="2">
        <f>MACD!F1783</f>
        <v>2.4133664340538334E-3</v>
      </c>
      <c r="F1783" s="2">
        <f>'Moving Avg'!D1783</f>
        <v>3.14</v>
      </c>
      <c r="G1783" s="2">
        <f>'Moving Avg'!F1783</f>
        <v>3.14</v>
      </c>
      <c r="H1783" s="2">
        <f>'Moving Avg'!G1783</f>
        <v>3.1397999999999979</v>
      </c>
      <c r="I1783" s="2">
        <f>'Moving Avg'!H1783</f>
        <v>2.9997999999999911</v>
      </c>
      <c r="J1783" s="5" t="str">
        <f>OBV!F1783</f>
        <v>NEUTRAL</v>
      </c>
      <c r="K1783" s="5" t="str">
        <f>OBV!G1783</f>
        <v>NEUTRAL</v>
      </c>
      <c r="L1783" s="5" t="str">
        <f>OBV!H1783</f>
        <v>NEUTRAL</v>
      </c>
      <c r="M1783" s="7">
        <f t="shared" si="270"/>
        <v>25</v>
      </c>
      <c r="N1783" s="7">
        <f t="shared" si="271"/>
        <v>45</v>
      </c>
      <c r="O1783" s="7">
        <f t="shared" si="272"/>
        <v>50</v>
      </c>
      <c r="P1783" s="7">
        <f t="shared" si="273"/>
        <v>33</v>
      </c>
      <c r="Q1783" s="8">
        <f t="shared" si="274"/>
        <v>36.950000000000003</v>
      </c>
      <c r="R1783" s="8">
        <f t="shared" si="275"/>
        <v>39.75</v>
      </c>
      <c r="S1783" s="8">
        <f t="shared" si="276"/>
        <v>37.85</v>
      </c>
      <c r="T1783" s="8">
        <f t="shared" si="277"/>
        <v>38.25</v>
      </c>
      <c r="U1783" s="7">
        <f t="shared" si="278"/>
        <v>38.183333333333337</v>
      </c>
      <c r="V1783" s="7">
        <f t="shared" si="279"/>
        <v>38.200000000000003</v>
      </c>
    </row>
    <row r="1784" spans="1:22" ht="13.5" x14ac:dyDescent="0.25">
      <c r="A1784" s="3">
        <f>RSI!A1784</f>
        <v>44903</v>
      </c>
      <c r="B1784" s="2">
        <f>RSI!B1784</f>
        <v>3.14</v>
      </c>
      <c r="C1784" s="2">
        <f>RSI!I1784</f>
        <v>59.318669097741626</v>
      </c>
      <c r="D1784" s="2">
        <f>MACD!E1784</f>
        <v>1.5952968638330844E-3</v>
      </c>
      <c r="E1784" s="2">
        <f>MACD!F1784</f>
        <v>2.2497525200096836E-3</v>
      </c>
      <c r="F1784" s="2">
        <f>'Moving Avg'!D1784</f>
        <v>3.14</v>
      </c>
      <c r="G1784" s="2">
        <f>'Moving Avg'!F1784</f>
        <v>3.14</v>
      </c>
      <c r="H1784" s="2">
        <f>'Moving Avg'!G1784</f>
        <v>3.1399999999999979</v>
      </c>
      <c r="I1784" s="2">
        <f>'Moving Avg'!H1784</f>
        <v>2.9997999999999911</v>
      </c>
      <c r="J1784" s="5" t="str">
        <f>OBV!F1784</f>
        <v>NEUTRAL</v>
      </c>
      <c r="K1784" s="5" t="str">
        <f>OBV!G1784</f>
        <v>NEUTRAL</v>
      </c>
      <c r="L1784" s="5" t="str">
        <f>OBV!H1784</f>
        <v>NEUTRAL</v>
      </c>
      <c r="M1784" s="7">
        <f t="shared" si="270"/>
        <v>25</v>
      </c>
      <c r="N1784" s="7">
        <f t="shared" si="271"/>
        <v>45</v>
      </c>
      <c r="O1784" s="7">
        <f t="shared" si="272"/>
        <v>50</v>
      </c>
      <c r="P1784" s="7">
        <f t="shared" si="273"/>
        <v>33</v>
      </c>
      <c r="Q1784" s="8">
        <f t="shared" si="274"/>
        <v>36.950000000000003</v>
      </c>
      <c r="R1784" s="8">
        <f t="shared" si="275"/>
        <v>39.75</v>
      </c>
      <c r="S1784" s="8">
        <f t="shared" si="276"/>
        <v>37.85</v>
      </c>
      <c r="T1784" s="8">
        <f t="shared" si="277"/>
        <v>38.25</v>
      </c>
      <c r="U1784" s="7">
        <f t="shared" si="278"/>
        <v>38.183333333333337</v>
      </c>
      <c r="V1784" s="7">
        <f t="shared" si="279"/>
        <v>38.200000000000003</v>
      </c>
    </row>
    <row r="1785" spans="1:22" ht="13.5" x14ac:dyDescent="0.25">
      <c r="A1785" s="3">
        <f>RSI!A1785</f>
        <v>44904</v>
      </c>
      <c r="B1785" s="2">
        <f>RSI!B1785</f>
        <v>3.14</v>
      </c>
      <c r="C1785" s="2">
        <f>RSI!I1785</f>
        <v>59.318669097741619</v>
      </c>
      <c r="D1785" s="2">
        <f>MACD!E1785</f>
        <v>1.4809267708537632E-3</v>
      </c>
      <c r="E1785" s="2">
        <f>MACD!F1785</f>
        <v>2.0959873701784995E-3</v>
      </c>
      <c r="F1785" s="2">
        <f>'Moving Avg'!D1785</f>
        <v>3.14</v>
      </c>
      <c r="G1785" s="2">
        <f>'Moving Avg'!F1785</f>
        <v>3.14</v>
      </c>
      <c r="H1785" s="2">
        <f>'Moving Avg'!G1785</f>
        <v>3.1401999999999974</v>
      </c>
      <c r="I1785" s="2">
        <f>'Moving Avg'!H1785</f>
        <v>2.9997999999999911</v>
      </c>
      <c r="J1785" s="5" t="str">
        <f>OBV!F1785</f>
        <v>NEUTRAL</v>
      </c>
      <c r="K1785" s="5" t="str">
        <f>OBV!G1785</f>
        <v>NEUTRAL</v>
      </c>
      <c r="L1785" s="5" t="str">
        <f>OBV!H1785</f>
        <v>NEUTRAL</v>
      </c>
      <c r="M1785" s="7">
        <f t="shared" si="270"/>
        <v>25</v>
      </c>
      <c r="N1785" s="7">
        <f t="shared" si="271"/>
        <v>45</v>
      </c>
      <c r="O1785" s="7">
        <f t="shared" si="272"/>
        <v>50</v>
      </c>
      <c r="P1785" s="7">
        <f t="shared" si="273"/>
        <v>33</v>
      </c>
      <c r="Q1785" s="8">
        <f t="shared" si="274"/>
        <v>36.950000000000003</v>
      </c>
      <c r="R1785" s="8">
        <f t="shared" si="275"/>
        <v>39.75</v>
      </c>
      <c r="S1785" s="8">
        <f t="shared" si="276"/>
        <v>37.85</v>
      </c>
      <c r="T1785" s="8">
        <f t="shared" si="277"/>
        <v>38.25</v>
      </c>
      <c r="U1785" s="7">
        <f t="shared" si="278"/>
        <v>38.183333333333337</v>
      </c>
      <c r="V1785" s="7">
        <f t="shared" si="279"/>
        <v>38.200000000000003</v>
      </c>
    </row>
    <row r="1786" spans="1:22" ht="13.5" x14ac:dyDescent="0.25">
      <c r="A1786" s="3">
        <f>RSI!A1786</f>
        <v>44907</v>
      </c>
      <c r="B1786" s="2">
        <f>RSI!B1786</f>
        <v>3.15</v>
      </c>
      <c r="C1786" s="2">
        <f>RSI!I1786</f>
        <v>80.036207594809369</v>
      </c>
      <c r="D1786" s="2">
        <f>MACD!E1786</f>
        <v>6.3370317355238015E-4</v>
      </c>
      <c r="E1786" s="2">
        <f>MACD!F1786</f>
        <v>1.8035305308532756E-3</v>
      </c>
      <c r="F1786" s="2">
        <f>'Moving Avg'!D1786</f>
        <v>3.1420000000000003</v>
      </c>
      <c r="G1786" s="2">
        <f>'Moving Avg'!F1786</f>
        <v>3.1405000000000003</v>
      </c>
      <c r="H1786" s="2">
        <f>'Moving Avg'!G1786</f>
        <v>3.1401999999999983</v>
      </c>
      <c r="I1786" s="2">
        <f>'Moving Avg'!H1786</f>
        <v>2.999849999999991</v>
      </c>
      <c r="J1786" s="5" t="str">
        <f>OBV!F1786</f>
        <v>BULLISH</v>
      </c>
      <c r="K1786" s="5" t="str">
        <f>OBV!G1786</f>
        <v>NEUTRAL</v>
      </c>
      <c r="L1786" s="5" t="str">
        <f>OBV!H1786</f>
        <v>CONFIRMED BULLISH</v>
      </c>
      <c r="M1786" s="7">
        <f t="shared" si="270"/>
        <v>0</v>
      </c>
      <c r="N1786" s="7">
        <f t="shared" si="271"/>
        <v>45</v>
      </c>
      <c r="O1786" s="7">
        <f t="shared" si="272"/>
        <v>50</v>
      </c>
      <c r="P1786" s="7">
        <f t="shared" si="273"/>
        <v>83.5</v>
      </c>
      <c r="Q1786" s="8">
        <f t="shared" si="274"/>
        <v>35.774999999999999</v>
      </c>
      <c r="R1786" s="8">
        <f t="shared" si="275"/>
        <v>47.375</v>
      </c>
      <c r="S1786" s="8">
        <f t="shared" si="276"/>
        <v>56.825000000000003</v>
      </c>
      <c r="T1786" s="8">
        <f t="shared" si="277"/>
        <v>44.625</v>
      </c>
      <c r="U1786" s="7">
        <f t="shared" si="278"/>
        <v>46.658333333333339</v>
      </c>
      <c r="V1786" s="7">
        <f t="shared" si="279"/>
        <v>46.150000000000006</v>
      </c>
    </row>
    <row r="1787" spans="1:22" ht="13.5" x14ac:dyDescent="0.25">
      <c r="A1787" s="3">
        <f>RSI!A1787</f>
        <v>44908</v>
      </c>
      <c r="B1787" s="2">
        <f>RSI!B1787</f>
        <v>3.29</v>
      </c>
      <c r="C1787" s="2">
        <f>RSI!I1787</f>
        <v>97.699529526601467</v>
      </c>
      <c r="D1787" s="2">
        <f>MACD!E1787</f>
        <v>-1.0521628171040742E-2</v>
      </c>
      <c r="E1787" s="2">
        <f>MACD!F1787</f>
        <v>-6.6150120952552789E-4</v>
      </c>
      <c r="F1787" s="2">
        <f>'Moving Avg'!D1787</f>
        <v>3.1719999999999997</v>
      </c>
      <c r="G1787" s="2">
        <f>'Moving Avg'!F1787</f>
        <v>3.1480000000000001</v>
      </c>
      <c r="H1787" s="2">
        <f>'Moving Avg'!G1787</f>
        <v>3.1431999999999984</v>
      </c>
      <c r="I1787" s="2">
        <f>'Moving Avg'!H1787</f>
        <v>3.0005999999999911</v>
      </c>
      <c r="J1787" s="5" t="str">
        <f>OBV!F1787</f>
        <v>BULLISH</v>
      </c>
      <c r="K1787" s="5" t="str">
        <f>OBV!G1787</f>
        <v>NEUTRAL</v>
      </c>
      <c r="L1787" s="5" t="str">
        <f>OBV!H1787</f>
        <v>CONFIRMED BULLISH</v>
      </c>
      <c r="M1787" s="7">
        <f t="shared" si="270"/>
        <v>0</v>
      </c>
      <c r="N1787" s="7">
        <f t="shared" si="271"/>
        <v>45</v>
      </c>
      <c r="O1787" s="7">
        <f t="shared" si="272"/>
        <v>50</v>
      </c>
      <c r="P1787" s="7">
        <f t="shared" si="273"/>
        <v>83.5</v>
      </c>
      <c r="Q1787" s="8">
        <f t="shared" si="274"/>
        <v>35.774999999999999</v>
      </c>
      <c r="R1787" s="8">
        <f t="shared" si="275"/>
        <v>47.375</v>
      </c>
      <c r="S1787" s="8">
        <f t="shared" si="276"/>
        <v>56.825000000000003</v>
      </c>
      <c r="T1787" s="8">
        <f t="shared" si="277"/>
        <v>44.625</v>
      </c>
      <c r="U1787" s="7">
        <f t="shared" si="278"/>
        <v>46.658333333333339</v>
      </c>
      <c r="V1787" s="7">
        <f t="shared" si="279"/>
        <v>46.150000000000006</v>
      </c>
    </row>
    <row r="1788" spans="1:22" ht="13.5" x14ac:dyDescent="0.25">
      <c r="A1788" s="3">
        <f>RSI!A1788</f>
        <v>44909</v>
      </c>
      <c r="B1788" s="2">
        <f>RSI!B1788</f>
        <v>3.4</v>
      </c>
      <c r="C1788" s="2">
        <f>RSI!I1788</f>
        <v>98.684430372593923</v>
      </c>
      <c r="D1788" s="2">
        <f>MACD!E1788</f>
        <v>-2.8999205399185879E-2</v>
      </c>
      <c r="E1788" s="2">
        <f>MACD!F1788</f>
        <v>-6.3290420474575986E-3</v>
      </c>
      <c r="F1788" s="2">
        <f>'Moving Avg'!D1788</f>
        <v>3.2239999999999993</v>
      </c>
      <c r="G1788" s="2">
        <f>'Moving Avg'!F1788</f>
        <v>3.161</v>
      </c>
      <c r="H1788" s="2">
        <f>'Moving Avg'!G1788</f>
        <v>3.1483999999999988</v>
      </c>
      <c r="I1788" s="2">
        <f>'Moving Avg'!H1788</f>
        <v>3.0018999999999907</v>
      </c>
      <c r="J1788" s="5" t="str">
        <f>OBV!F1788</f>
        <v>BULLISH</v>
      </c>
      <c r="K1788" s="5" t="str">
        <f>OBV!G1788</f>
        <v>NEUTRAL</v>
      </c>
      <c r="L1788" s="5" t="str">
        <f>OBV!H1788</f>
        <v>CONFIRMED BULLISH</v>
      </c>
      <c r="M1788" s="7">
        <f t="shared" si="270"/>
        <v>0</v>
      </c>
      <c r="N1788" s="7">
        <f t="shared" si="271"/>
        <v>100</v>
      </c>
      <c r="O1788" s="7">
        <f t="shared" si="272"/>
        <v>50</v>
      </c>
      <c r="P1788" s="7">
        <f t="shared" si="273"/>
        <v>83.5</v>
      </c>
      <c r="Q1788" s="8">
        <f t="shared" si="274"/>
        <v>55.024999999999999</v>
      </c>
      <c r="R1788" s="8">
        <f t="shared" si="275"/>
        <v>58.375</v>
      </c>
      <c r="S1788" s="8">
        <f t="shared" si="276"/>
        <v>65.075000000000003</v>
      </c>
      <c r="T1788" s="8">
        <f t="shared" si="277"/>
        <v>58.375</v>
      </c>
      <c r="U1788" s="7">
        <f t="shared" si="278"/>
        <v>59.491666666666674</v>
      </c>
      <c r="V1788" s="7">
        <f t="shared" si="279"/>
        <v>59.212500000000006</v>
      </c>
    </row>
    <row r="1789" spans="1:22" ht="13.5" x14ac:dyDescent="0.25">
      <c r="A1789" s="3">
        <f>RSI!A1789</f>
        <v>44910</v>
      </c>
      <c r="B1789" s="2">
        <f>RSI!B1789</f>
        <v>3.4</v>
      </c>
      <c r="C1789" s="2">
        <f>RSI!I1789</f>
        <v>98.684430372593923</v>
      </c>
      <c r="D1789" s="2">
        <f>MACD!E1789</f>
        <v>-4.6108427382499428E-2</v>
      </c>
      <c r="E1789" s="2">
        <f>MACD!F1789</f>
        <v>-1.4284919114465966E-2</v>
      </c>
      <c r="F1789" s="2">
        <f>'Moving Avg'!D1789</f>
        <v>3.2759999999999998</v>
      </c>
      <c r="G1789" s="2">
        <f>'Moving Avg'!F1789</f>
        <v>3.1739999999999999</v>
      </c>
      <c r="H1789" s="2">
        <f>'Moving Avg'!G1789</f>
        <v>3.1535999999999991</v>
      </c>
      <c r="I1789" s="2">
        <f>'Moving Avg'!H1789</f>
        <v>3.0031999999999908</v>
      </c>
      <c r="J1789" s="5" t="str">
        <f>OBV!F1789</f>
        <v>BULLISH</v>
      </c>
      <c r="K1789" s="5" t="str">
        <f>OBV!G1789</f>
        <v>NEUTRAL</v>
      </c>
      <c r="L1789" s="5" t="str">
        <f>OBV!H1789</f>
        <v>CONFIRMED BULLISH</v>
      </c>
      <c r="M1789" s="7">
        <f t="shared" si="270"/>
        <v>0</v>
      </c>
      <c r="N1789" s="7">
        <f t="shared" si="271"/>
        <v>100</v>
      </c>
      <c r="O1789" s="7">
        <f t="shared" si="272"/>
        <v>50</v>
      </c>
      <c r="P1789" s="7">
        <f t="shared" si="273"/>
        <v>83.5</v>
      </c>
      <c r="Q1789" s="8">
        <f t="shared" si="274"/>
        <v>55.024999999999999</v>
      </c>
      <c r="R1789" s="8">
        <f t="shared" si="275"/>
        <v>58.375</v>
      </c>
      <c r="S1789" s="8">
        <f t="shared" si="276"/>
        <v>65.075000000000003</v>
      </c>
      <c r="T1789" s="8">
        <f t="shared" si="277"/>
        <v>58.375</v>
      </c>
      <c r="U1789" s="7">
        <f t="shared" si="278"/>
        <v>59.491666666666674</v>
      </c>
      <c r="V1789" s="7">
        <f t="shared" si="279"/>
        <v>59.212500000000006</v>
      </c>
    </row>
    <row r="1790" spans="1:22" ht="13.5" x14ac:dyDescent="0.25">
      <c r="A1790" s="3">
        <f>RSI!A1790</f>
        <v>44911</v>
      </c>
      <c r="B1790" s="2">
        <f>RSI!B1790</f>
        <v>3.4</v>
      </c>
      <c r="C1790" s="2">
        <f>RSI!I1790</f>
        <v>98.684430372593923</v>
      </c>
      <c r="D1790" s="2">
        <f>MACD!E1790</f>
        <v>-6.1950599279597007E-2</v>
      </c>
      <c r="E1790" s="2">
        <f>MACD!F1790</f>
        <v>-2.3818055147492176E-2</v>
      </c>
      <c r="F1790" s="2">
        <f>'Moving Avg'!D1790</f>
        <v>3.3280000000000003</v>
      </c>
      <c r="G1790" s="2">
        <f>'Moving Avg'!F1790</f>
        <v>3.1869999999999998</v>
      </c>
      <c r="H1790" s="2">
        <f>'Moving Avg'!G1790</f>
        <v>3.1587999999999994</v>
      </c>
      <c r="I1790" s="2">
        <f>'Moving Avg'!H1790</f>
        <v>3.0044999999999908</v>
      </c>
      <c r="J1790" s="5" t="str">
        <f>OBV!F1790</f>
        <v>BULLISH</v>
      </c>
      <c r="K1790" s="5" t="str">
        <f>OBV!G1790</f>
        <v>NEUTRAL</v>
      </c>
      <c r="L1790" s="5" t="str">
        <f>OBV!H1790</f>
        <v>CONFIRMED BULLISH</v>
      </c>
      <c r="M1790" s="7">
        <f t="shared" si="270"/>
        <v>0</v>
      </c>
      <c r="N1790" s="7">
        <f t="shared" si="271"/>
        <v>100</v>
      </c>
      <c r="O1790" s="7">
        <f t="shared" si="272"/>
        <v>50</v>
      </c>
      <c r="P1790" s="7">
        <f t="shared" si="273"/>
        <v>83.5</v>
      </c>
      <c r="Q1790" s="8">
        <f t="shared" si="274"/>
        <v>55.024999999999999</v>
      </c>
      <c r="R1790" s="8">
        <f t="shared" si="275"/>
        <v>58.375</v>
      </c>
      <c r="S1790" s="8">
        <f t="shared" si="276"/>
        <v>65.075000000000003</v>
      </c>
      <c r="T1790" s="8">
        <f t="shared" si="277"/>
        <v>58.375</v>
      </c>
      <c r="U1790" s="7">
        <f t="shared" si="278"/>
        <v>59.491666666666674</v>
      </c>
      <c r="V1790" s="7">
        <f t="shared" si="279"/>
        <v>59.212500000000006</v>
      </c>
    </row>
    <row r="1791" spans="1:22" ht="13.5" x14ac:dyDescent="0.25">
      <c r="A1791" s="3">
        <f>RSI!A1791</f>
        <v>44914</v>
      </c>
      <c r="B1791" s="2">
        <f>RSI!B1791</f>
        <v>3.4</v>
      </c>
      <c r="C1791" s="2">
        <f>RSI!I1791</f>
        <v>98.684430372593923</v>
      </c>
      <c r="D1791" s="2">
        <f>MACD!E1791</f>
        <v>-7.661953054621673E-2</v>
      </c>
      <c r="E1791" s="2">
        <f>MACD!F1791</f>
        <v>-3.4378350227237092E-2</v>
      </c>
      <c r="F1791" s="2">
        <f>'Moving Avg'!D1791</f>
        <v>3.3780000000000001</v>
      </c>
      <c r="G1791" s="2">
        <f>'Moving Avg'!F1791</f>
        <v>3.1999999999999997</v>
      </c>
      <c r="H1791" s="2">
        <f>'Moving Avg'!G1791</f>
        <v>3.1639999999999997</v>
      </c>
      <c r="I1791" s="2">
        <f>'Moving Avg'!H1791</f>
        <v>3.0057999999999909</v>
      </c>
      <c r="J1791" s="5" t="str">
        <f>OBV!F1791</f>
        <v>BULLISH</v>
      </c>
      <c r="K1791" s="5" t="str">
        <f>OBV!G1791</f>
        <v>NEUTRAL</v>
      </c>
      <c r="L1791" s="5" t="str">
        <f>OBV!H1791</f>
        <v>CONFIRMED BULLISH</v>
      </c>
      <c r="M1791" s="7">
        <f t="shared" si="270"/>
        <v>0</v>
      </c>
      <c r="N1791" s="7">
        <f t="shared" si="271"/>
        <v>100</v>
      </c>
      <c r="O1791" s="7">
        <f t="shared" si="272"/>
        <v>50</v>
      </c>
      <c r="P1791" s="7">
        <f t="shared" si="273"/>
        <v>83.5</v>
      </c>
      <c r="Q1791" s="8">
        <f t="shared" si="274"/>
        <v>55.024999999999999</v>
      </c>
      <c r="R1791" s="8">
        <f t="shared" si="275"/>
        <v>58.375</v>
      </c>
      <c r="S1791" s="8">
        <f t="shared" si="276"/>
        <v>65.075000000000003</v>
      </c>
      <c r="T1791" s="8">
        <f t="shared" si="277"/>
        <v>58.375</v>
      </c>
      <c r="U1791" s="7">
        <f t="shared" si="278"/>
        <v>59.491666666666674</v>
      </c>
      <c r="V1791" s="7">
        <f t="shared" si="279"/>
        <v>59.212500000000006</v>
      </c>
    </row>
    <row r="1792" spans="1:22" ht="13.5" x14ac:dyDescent="0.25">
      <c r="A1792" s="3">
        <f>RSI!A1792</f>
        <v>44915</v>
      </c>
      <c r="B1792" s="2">
        <f>RSI!B1792</f>
        <v>3.39</v>
      </c>
      <c r="C1792" s="2">
        <f>RSI!I1792</f>
        <v>93.775237789073088</v>
      </c>
      <c r="D1792" s="2">
        <f>MACD!E1792</f>
        <v>-8.9461348142044539E-2</v>
      </c>
      <c r="E1792" s="2">
        <f>MACD!F1792</f>
        <v>-4.5394949810198579E-2</v>
      </c>
      <c r="F1792" s="2">
        <f>'Moving Avg'!D1792</f>
        <v>3.3979999999999997</v>
      </c>
      <c r="G1792" s="2">
        <f>'Moving Avg'!F1792</f>
        <v>3.2124999999999995</v>
      </c>
      <c r="H1792" s="2">
        <f>'Moving Avg'!G1792</f>
        <v>3.1689999999999996</v>
      </c>
      <c r="I1792" s="2">
        <f>'Moving Avg'!H1792</f>
        <v>3.0070499999999907</v>
      </c>
      <c r="J1792" s="5" t="str">
        <f>OBV!F1792</f>
        <v>BEARISH</v>
      </c>
      <c r="K1792" s="5" t="str">
        <f>OBV!G1792</f>
        <v>NEUTRAL</v>
      </c>
      <c r="L1792" s="5" t="str">
        <f>OBV!H1792</f>
        <v>BEARISH DIVERGENCE</v>
      </c>
      <c r="M1792" s="7">
        <f t="shared" si="270"/>
        <v>0</v>
      </c>
      <c r="N1792" s="7">
        <f t="shared" si="271"/>
        <v>100</v>
      </c>
      <c r="O1792" s="7">
        <f t="shared" si="272"/>
        <v>50</v>
      </c>
      <c r="P1792" s="7">
        <f t="shared" si="273"/>
        <v>16.5</v>
      </c>
      <c r="Q1792" s="8">
        <f t="shared" si="274"/>
        <v>44.975000000000001</v>
      </c>
      <c r="R1792" s="8">
        <f t="shared" si="275"/>
        <v>41.625</v>
      </c>
      <c r="S1792" s="8">
        <f t="shared" si="276"/>
        <v>34.924999999999997</v>
      </c>
      <c r="T1792" s="8">
        <f t="shared" si="277"/>
        <v>41.625</v>
      </c>
      <c r="U1792" s="7">
        <f t="shared" si="278"/>
        <v>40.508333333333333</v>
      </c>
      <c r="V1792" s="7">
        <f t="shared" si="279"/>
        <v>40.787499999999994</v>
      </c>
    </row>
    <row r="1793" spans="1:22" ht="13.5" x14ac:dyDescent="0.25">
      <c r="A1793" s="3">
        <f>RSI!A1793</f>
        <v>44916</v>
      </c>
      <c r="B1793" s="2">
        <f>RSI!B1793</f>
        <v>3.39</v>
      </c>
      <c r="C1793" s="2">
        <f>RSI!I1793</f>
        <v>93.775237789073088</v>
      </c>
      <c r="D1793" s="2">
        <f>MACD!E1793</f>
        <v>-0.10135210155026231</v>
      </c>
      <c r="E1793" s="2">
        <f>MACD!F1793</f>
        <v>-5.6586380158211325E-2</v>
      </c>
      <c r="F1793" s="2">
        <f>'Moving Avg'!D1793</f>
        <v>3.3959999999999999</v>
      </c>
      <c r="G1793" s="2">
        <f>'Moving Avg'!F1793</f>
        <v>3.2249999999999992</v>
      </c>
      <c r="H1793" s="2">
        <f>'Moving Avg'!G1793</f>
        <v>3.1739999999999999</v>
      </c>
      <c r="I1793" s="2">
        <f>'Moving Avg'!H1793</f>
        <v>3.0082999999999909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  <c r="M1793" s="7">
        <f t="shared" si="270"/>
        <v>0</v>
      </c>
      <c r="N1793" s="7">
        <f t="shared" si="271"/>
        <v>100</v>
      </c>
      <c r="O1793" s="7">
        <f t="shared" si="272"/>
        <v>50</v>
      </c>
      <c r="P1793" s="7">
        <f t="shared" si="273"/>
        <v>16.5</v>
      </c>
      <c r="Q1793" s="8">
        <f t="shared" si="274"/>
        <v>44.975000000000001</v>
      </c>
      <c r="R1793" s="8">
        <f t="shared" si="275"/>
        <v>41.625</v>
      </c>
      <c r="S1793" s="8">
        <f t="shared" si="276"/>
        <v>34.924999999999997</v>
      </c>
      <c r="T1793" s="8">
        <f t="shared" si="277"/>
        <v>41.625</v>
      </c>
      <c r="U1793" s="7">
        <f t="shared" si="278"/>
        <v>40.508333333333333</v>
      </c>
      <c r="V1793" s="7">
        <f t="shared" si="279"/>
        <v>40.787499999999994</v>
      </c>
    </row>
    <row r="1794" spans="1:22" ht="13.5" x14ac:dyDescent="0.25">
      <c r="A1794" s="3">
        <f>RSI!A1794</f>
        <v>44917</v>
      </c>
      <c r="B1794" s="2">
        <f>RSI!B1794</f>
        <v>3.4</v>
      </c>
      <c r="C1794" s="2">
        <f>RSI!I1794</f>
        <v>94.114779798585445</v>
      </c>
      <c r="D1794" s="2">
        <f>MACD!E1794</f>
        <v>-0.11310295277835003</v>
      </c>
      <c r="E1794" s="2">
        <f>MACD!F1794</f>
        <v>-6.7889694682239071E-2</v>
      </c>
      <c r="F1794" s="2">
        <f>'Moving Avg'!D1794</f>
        <v>3.3959999999999999</v>
      </c>
      <c r="G1794" s="2">
        <f>'Moving Avg'!F1794</f>
        <v>3.2379999999999995</v>
      </c>
      <c r="H1794" s="2">
        <f>'Moving Avg'!G1794</f>
        <v>3.1792000000000002</v>
      </c>
      <c r="I1794" s="2">
        <f>'Moving Avg'!H1794</f>
        <v>3.0095999999999905</v>
      </c>
      <c r="J1794" s="5" t="str">
        <f>OBV!F1794</f>
        <v>BEARISH</v>
      </c>
      <c r="K1794" s="5" t="str">
        <f>OBV!G1794</f>
        <v>NEUTRAL</v>
      </c>
      <c r="L1794" s="5" t="str">
        <f>OBV!H1794</f>
        <v>NEUTRAL</v>
      </c>
      <c r="M1794" s="7">
        <f t="shared" ref="M1794:M1857" si="280">IF(C1794&lt;30,50, IF(C1794&gt;70, 0, 25))</f>
        <v>0</v>
      </c>
      <c r="N1794" s="7">
        <f t="shared" ref="N1794:N1857" si="281">IF(E1794-D1794&gt;0.02, 100, IF(E1794-D1794&lt;0,0,45))</f>
        <v>100</v>
      </c>
      <c r="O1794" s="7">
        <f t="shared" ref="O1794:O1857" si="282">IF(F1794-I1794&gt;10,100,IF(F1794-I1794&gt;5,75, IF(F1794-I1794&gt;0,50,0)))</f>
        <v>50</v>
      </c>
      <c r="P1794" s="7">
        <f t="shared" ref="P1794:P1857" si="283">IF(L1794="confirmed bullish", 34, IF(L1794="bullish divergence",17, 0))+IF(J1794="bullish",33,IF(J1794="bearish",0,16.5))+IF(K1794="strong",33,IF(K1794="weak",0,16.5))</f>
        <v>16.5</v>
      </c>
      <c r="Q1794" s="8">
        <f t="shared" si="274"/>
        <v>44.975000000000001</v>
      </c>
      <c r="R1794" s="8">
        <f t="shared" si="275"/>
        <v>41.625</v>
      </c>
      <c r="S1794" s="8">
        <f t="shared" si="276"/>
        <v>34.924999999999997</v>
      </c>
      <c r="T1794" s="8">
        <f t="shared" si="277"/>
        <v>41.625</v>
      </c>
      <c r="U1794" s="7">
        <f t="shared" si="278"/>
        <v>40.508333333333333</v>
      </c>
      <c r="V1794" s="7">
        <f t="shared" si="279"/>
        <v>40.787499999999994</v>
      </c>
    </row>
    <row r="1795" spans="1:22" ht="13.5" x14ac:dyDescent="0.25">
      <c r="A1795" s="3">
        <f>RSI!A1795</f>
        <v>44918</v>
      </c>
      <c r="B1795" s="2">
        <f>RSI!B1795</f>
        <v>3.4</v>
      </c>
      <c r="C1795" s="2">
        <f>RSI!I1795</f>
        <v>94.114779798585445</v>
      </c>
      <c r="D1795" s="2">
        <f>MACD!E1795</f>
        <v>-0.12398350057496232</v>
      </c>
      <c r="E1795" s="2">
        <f>MACD!F1795</f>
        <v>-7.9108455860783716E-2</v>
      </c>
      <c r="F1795" s="2">
        <f>'Moving Avg'!D1795</f>
        <v>3.3959999999999999</v>
      </c>
      <c r="G1795" s="2">
        <f>'Moving Avg'!F1795</f>
        <v>3.2509999999999999</v>
      </c>
      <c r="H1795" s="2">
        <f>'Moving Avg'!G1795</f>
        <v>3.1844000000000001</v>
      </c>
      <c r="I1795" s="2">
        <f>'Moving Avg'!H1795</f>
        <v>3.0108999999999906</v>
      </c>
      <c r="J1795" s="5" t="str">
        <f>OBV!F1795</f>
        <v>BEARISH</v>
      </c>
      <c r="K1795" s="5" t="str">
        <f>OBV!G1795</f>
        <v>NEUTRAL</v>
      </c>
      <c r="L1795" s="5" t="str">
        <f>OBV!H1795</f>
        <v>NEUTRAL</v>
      </c>
      <c r="M1795" s="7">
        <f t="shared" si="280"/>
        <v>0</v>
      </c>
      <c r="N1795" s="7">
        <f t="shared" si="281"/>
        <v>100</v>
      </c>
      <c r="O1795" s="7">
        <f t="shared" si="282"/>
        <v>50</v>
      </c>
      <c r="P1795" s="7">
        <f t="shared" si="283"/>
        <v>16.5</v>
      </c>
      <c r="Q1795" s="8">
        <f t="shared" ref="Q1795:Q1858" si="284">0.35*M1795+N1795*0.35+O1795*0.15+P1795*0.15</f>
        <v>44.975000000000001</v>
      </c>
      <c r="R1795" s="8">
        <f t="shared" ref="R1795:R1858" si="285">M1795*0.2+N1795*0.2+O1795*0.35+P1795*0.25</f>
        <v>41.625</v>
      </c>
      <c r="S1795" s="8">
        <f t="shared" ref="S1795:S1858" si="286">M1795*0.15+N1795*0.15+O1795*0.25+P1795*0.45</f>
        <v>34.924999999999997</v>
      </c>
      <c r="T1795" s="8">
        <f t="shared" ref="T1795:T1858" si="287">0.25*SUM(M1795:P1795)</f>
        <v>41.625</v>
      </c>
      <c r="U1795" s="7">
        <f t="shared" ref="U1795:U1858" si="288">SUM(Q1795:S1795)/3</f>
        <v>40.508333333333333</v>
      </c>
      <c r="V1795" s="7">
        <f t="shared" ref="V1795:V1858" si="289">SUM(Q1795:T1795)/4</f>
        <v>40.787499999999994</v>
      </c>
    </row>
    <row r="1796" spans="1:22" ht="13.5" x14ac:dyDescent="0.25">
      <c r="A1796" s="3">
        <f>RSI!A1796</f>
        <v>44921</v>
      </c>
      <c r="B1796" s="2">
        <f>RSI!B1796</f>
        <v>3.38</v>
      </c>
      <c r="C1796" s="2">
        <f>RSI!I1796</f>
        <v>83.544467764290388</v>
      </c>
      <c r="D1796" s="2">
        <f>MACD!E1796</f>
        <v>-0.13103824884210846</v>
      </c>
      <c r="E1796" s="2">
        <f>MACD!F1796</f>
        <v>-8.9494414457048671E-2</v>
      </c>
      <c r="F1796" s="2">
        <f>'Moving Avg'!D1796</f>
        <v>3.3920000000000003</v>
      </c>
      <c r="G1796" s="2">
        <f>'Moving Avg'!F1796</f>
        <v>3.2629999999999995</v>
      </c>
      <c r="H1796" s="2">
        <f>'Moving Avg'!G1796</f>
        <v>3.1892</v>
      </c>
      <c r="I1796" s="2">
        <f>'Moving Avg'!H1796</f>
        <v>3.0120999999999909</v>
      </c>
      <c r="J1796" s="5" t="str">
        <f>OBV!F1796</f>
        <v>BEARISH</v>
      </c>
      <c r="K1796" s="5" t="str">
        <f>OBV!G1796</f>
        <v>NEUTRAL</v>
      </c>
      <c r="L1796" s="5" t="str">
        <f>OBV!H1796</f>
        <v>CONFIRMED BEARISH</v>
      </c>
      <c r="M1796" s="7">
        <f t="shared" si="280"/>
        <v>0</v>
      </c>
      <c r="N1796" s="7">
        <f t="shared" si="281"/>
        <v>100</v>
      </c>
      <c r="O1796" s="7">
        <f t="shared" si="282"/>
        <v>50</v>
      </c>
      <c r="P1796" s="7">
        <f t="shared" si="283"/>
        <v>16.5</v>
      </c>
      <c r="Q1796" s="8">
        <f t="shared" si="284"/>
        <v>44.975000000000001</v>
      </c>
      <c r="R1796" s="8">
        <f t="shared" si="285"/>
        <v>41.625</v>
      </c>
      <c r="S1796" s="8">
        <f t="shared" si="286"/>
        <v>34.924999999999997</v>
      </c>
      <c r="T1796" s="8">
        <f t="shared" si="287"/>
        <v>41.625</v>
      </c>
      <c r="U1796" s="7">
        <f t="shared" si="288"/>
        <v>40.508333333333333</v>
      </c>
      <c r="V1796" s="7">
        <f t="shared" si="289"/>
        <v>40.787499999999994</v>
      </c>
    </row>
    <row r="1797" spans="1:22" ht="13.5" x14ac:dyDescent="0.25">
      <c r="A1797" s="3">
        <f>RSI!A1797</f>
        <v>44922</v>
      </c>
      <c r="B1797" s="2">
        <f>RSI!B1797</f>
        <v>3.38</v>
      </c>
      <c r="C1797" s="2">
        <f>RSI!I1797</f>
        <v>83.544467764290388</v>
      </c>
      <c r="D1797" s="2">
        <f>MACD!E1797</f>
        <v>-0.11615478097343868</v>
      </c>
      <c r="E1797" s="2">
        <f>MACD!F1797</f>
        <v>-9.4826487760326678E-2</v>
      </c>
      <c r="F1797" s="2">
        <f>'Moving Avg'!D1797</f>
        <v>3.3899999999999997</v>
      </c>
      <c r="G1797" s="2">
        <f>'Moving Avg'!F1797</f>
        <v>3.2749999999999999</v>
      </c>
      <c r="H1797" s="2">
        <f>'Moving Avg'!G1797</f>
        <v>3.1940000000000004</v>
      </c>
      <c r="I1797" s="2">
        <f>'Moving Avg'!H1797</f>
        <v>3.0132999999999908</v>
      </c>
      <c r="J1797" s="5" t="str">
        <f>OBV!F1797</f>
        <v>BEARISH</v>
      </c>
      <c r="K1797" s="5" t="str">
        <f>OBV!G1797</f>
        <v>NEUTRAL</v>
      </c>
      <c r="L1797" s="5" t="str">
        <f>OBV!H1797</f>
        <v>CONFIRMED BEARISH</v>
      </c>
      <c r="M1797" s="7">
        <f t="shared" si="280"/>
        <v>0</v>
      </c>
      <c r="N1797" s="7">
        <f t="shared" si="281"/>
        <v>100</v>
      </c>
      <c r="O1797" s="7">
        <f t="shared" si="282"/>
        <v>50</v>
      </c>
      <c r="P1797" s="7">
        <f t="shared" si="283"/>
        <v>16.5</v>
      </c>
      <c r="Q1797" s="8">
        <f t="shared" si="284"/>
        <v>44.975000000000001</v>
      </c>
      <c r="R1797" s="8">
        <f t="shared" si="285"/>
        <v>41.625</v>
      </c>
      <c r="S1797" s="8">
        <f t="shared" si="286"/>
        <v>34.924999999999997</v>
      </c>
      <c r="T1797" s="8">
        <f t="shared" si="287"/>
        <v>41.625</v>
      </c>
      <c r="U1797" s="7">
        <f t="shared" si="288"/>
        <v>40.508333333333333</v>
      </c>
      <c r="V1797" s="7">
        <f t="shared" si="289"/>
        <v>40.787499999999994</v>
      </c>
    </row>
    <row r="1798" spans="1:22" ht="13.5" x14ac:dyDescent="0.25">
      <c r="A1798" s="3">
        <f>RSI!A1798</f>
        <v>44923</v>
      </c>
      <c r="B1798" s="2">
        <f>RSI!B1798</f>
        <v>3.3</v>
      </c>
      <c r="C1798" s="2">
        <f>RSI!I1798</f>
        <v>54.926392936286348</v>
      </c>
      <c r="D1798" s="2">
        <f>MACD!E1798</f>
        <v>-8.1346881293159701E-2</v>
      </c>
      <c r="E1798" s="2">
        <f>MACD!F1798</f>
        <v>-9.2130566466893285E-2</v>
      </c>
      <c r="F1798" s="2">
        <f>'Moving Avg'!D1798</f>
        <v>3.3719999999999999</v>
      </c>
      <c r="G1798" s="2">
        <f>'Moving Avg'!F1798</f>
        <v>3.2829999999999999</v>
      </c>
      <c r="H1798" s="2">
        <f>'Moving Avg'!G1798</f>
        <v>3.1972000000000005</v>
      </c>
      <c r="I1798" s="2">
        <f>'Moving Avg'!H1798</f>
        <v>3.0140999999999907</v>
      </c>
      <c r="J1798" s="5" t="str">
        <f>OBV!F1798</f>
        <v>BEARISH</v>
      </c>
      <c r="K1798" s="5" t="str">
        <f>OBV!G1798</f>
        <v>NEUTRAL</v>
      </c>
      <c r="L1798" s="5" t="str">
        <f>OBV!H1798</f>
        <v>CONFIRMED BEARISH</v>
      </c>
      <c r="M1798" s="7">
        <f t="shared" si="280"/>
        <v>25</v>
      </c>
      <c r="N1798" s="7">
        <f t="shared" si="281"/>
        <v>0</v>
      </c>
      <c r="O1798" s="7">
        <f t="shared" si="282"/>
        <v>50</v>
      </c>
      <c r="P1798" s="7">
        <f t="shared" si="283"/>
        <v>16.5</v>
      </c>
      <c r="Q1798" s="8">
        <f t="shared" si="284"/>
        <v>18.725000000000001</v>
      </c>
      <c r="R1798" s="8">
        <f t="shared" si="285"/>
        <v>26.625</v>
      </c>
      <c r="S1798" s="8">
        <f t="shared" si="286"/>
        <v>23.675000000000001</v>
      </c>
      <c r="T1798" s="8">
        <f t="shared" si="287"/>
        <v>22.875</v>
      </c>
      <c r="U1798" s="7">
        <f t="shared" si="288"/>
        <v>23.008333333333336</v>
      </c>
      <c r="V1798" s="7">
        <f t="shared" si="289"/>
        <v>22.975000000000001</v>
      </c>
    </row>
    <row r="1799" spans="1:22" ht="13.5" x14ac:dyDescent="0.25">
      <c r="A1799" s="3">
        <f>RSI!A1799</f>
        <v>44924</v>
      </c>
      <c r="B1799" s="2">
        <f>RSI!B1799</f>
        <v>3.3</v>
      </c>
      <c r="C1799" s="2">
        <f>RSI!I1799</f>
        <v>54.926392936286348</v>
      </c>
      <c r="D1799" s="2">
        <f>MACD!E1799</f>
        <v>-5.2009103694158565E-2</v>
      </c>
      <c r="E1799" s="2">
        <f>MACD!F1799</f>
        <v>-8.4106273912346347E-2</v>
      </c>
      <c r="F1799" s="2">
        <f>'Moving Avg'!D1799</f>
        <v>3.3520000000000003</v>
      </c>
      <c r="G1799" s="2">
        <f>'Moving Avg'!F1799</f>
        <v>3.2909999999999995</v>
      </c>
      <c r="H1799" s="2">
        <f>'Moving Avg'!G1799</f>
        <v>3.2004000000000006</v>
      </c>
      <c r="I1799" s="2">
        <f>'Moving Avg'!H1799</f>
        <v>3.014899999999991</v>
      </c>
      <c r="J1799" s="5" t="str">
        <f>OBV!F1799</f>
        <v>BEARISH</v>
      </c>
      <c r="K1799" s="5" t="str">
        <f>OBV!G1799</f>
        <v>NEUTRAL</v>
      </c>
      <c r="L1799" s="5" t="str">
        <f>OBV!H1799</f>
        <v>CONFIRMED BEARISH</v>
      </c>
      <c r="M1799" s="7">
        <f t="shared" si="280"/>
        <v>25</v>
      </c>
      <c r="N1799" s="7">
        <f t="shared" si="281"/>
        <v>0</v>
      </c>
      <c r="O1799" s="7">
        <f t="shared" si="282"/>
        <v>50</v>
      </c>
      <c r="P1799" s="7">
        <f t="shared" si="283"/>
        <v>16.5</v>
      </c>
      <c r="Q1799" s="8">
        <f t="shared" si="284"/>
        <v>18.725000000000001</v>
      </c>
      <c r="R1799" s="8">
        <f t="shared" si="285"/>
        <v>26.625</v>
      </c>
      <c r="S1799" s="8">
        <f t="shared" si="286"/>
        <v>23.675000000000001</v>
      </c>
      <c r="T1799" s="8">
        <f t="shared" si="287"/>
        <v>22.875</v>
      </c>
      <c r="U1799" s="7">
        <f t="shared" si="288"/>
        <v>23.008333333333336</v>
      </c>
      <c r="V1799" s="7">
        <f t="shared" si="289"/>
        <v>22.975000000000001</v>
      </c>
    </row>
    <row r="1800" spans="1:22" ht="13.5" x14ac:dyDescent="0.25">
      <c r="A1800" s="3">
        <f>RSI!A1800</f>
        <v>44925</v>
      </c>
      <c r="B1800" s="2">
        <f>RSI!B1800</f>
        <v>3.4</v>
      </c>
      <c r="C1800" s="2">
        <f>RSI!I1800</f>
        <v>69.882556414366405</v>
      </c>
      <c r="D1800" s="2">
        <f>MACD!E1800</f>
        <v>-3.4698775333754206E-2</v>
      </c>
      <c r="E1800" s="2">
        <f>MACD!F1800</f>
        <v>-7.422477419662793E-2</v>
      </c>
      <c r="F1800" s="2">
        <f>'Moving Avg'!D1800</f>
        <v>3.3519999999999994</v>
      </c>
      <c r="G1800" s="2">
        <f>'Moving Avg'!F1800</f>
        <v>3.3039999999999998</v>
      </c>
      <c r="H1800" s="2">
        <f>'Moving Avg'!G1800</f>
        <v>3.2056000000000004</v>
      </c>
      <c r="I1800" s="2">
        <f>'Moving Avg'!H1800</f>
        <v>3.0161999999999911</v>
      </c>
      <c r="J1800" s="5" t="str">
        <f>OBV!F1800</f>
        <v>BULLISH</v>
      </c>
      <c r="K1800" s="5" t="str">
        <f>OBV!G1800</f>
        <v>NEUTRAL</v>
      </c>
      <c r="L1800" s="5" t="str">
        <f>OBV!H1800</f>
        <v>NEUTRAL</v>
      </c>
      <c r="M1800" s="7">
        <f t="shared" si="280"/>
        <v>25</v>
      </c>
      <c r="N1800" s="7">
        <f t="shared" si="281"/>
        <v>0</v>
      </c>
      <c r="O1800" s="7">
        <f t="shared" si="282"/>
        <v>50</v>
      </c>
      <c r="P1800" s="7">
        <f t="shared" si="283"/>
        <v>49.5</v>
      </c>
      <c r="Q1800" s="8">
        <f t="shared" si="284"/>
        <v>23.675000000000001</v>
      </c>
      <c r="R1800" s="8">
        <f t="shared" si="285"/>
        <v>34.875</v>
      </c>
      <c r="S1800" s="8">
        <f t="shared" si="286"/>
        <v>38.525000000000006</v>
      </c>
      <c r="T1800" s="8">
        <f t="shared" si="287"/>
        <v>31.125</v>
      </c>
      <c r="U1800" s="7">
        <f t="shared" si="288"/>
        <v>32.358333333333334</v>
      </c>
      <c r="V1800" s="7">
        <f t="shared" si="289"/>
        <v>32.049999999999997</v>
      </c>
    </row>
    <row r="1801" spans="1:22" ht="13.5" x14ac:dyDescent="0.25">
      <c r="A1801" s="3">
        <f>RSI!A1801</f>
        <v>44928</v>
      </c>
      <c r="B1801" s="2">
        <f>RSI!B1801</f>
        <v>3.4</v>
      </c>
      <c r="C1801" s="2">
        <f>RSI!I1801</f>
        <v>69.882556414366405</v>
      </c>
      <c r="D1801" s="2">
        <f>MACD!E1801</f>
        <v>-2.0741124620232476E-2</v>
      </c>
      <c r="E1801" s="2">
        <f>MACD!F1801</f>
        <v>-6.3528044281348839E-2</v>
      </c>
      <c r="F1801" s="2">
        <f>'Moving Avg'!D1801</f>
        <v>3.3560000000000003</v>
      </c>
      <c r="G1801" s="2">
        <f>'Moving Avg'!F1801</f>
        <v>3.3169999999999993</v>
      </c>
      <c r="H1801" s="2">
        <f>'Moving Avg'!G1801</f>
        <v>3.2108000000000008</v>
      </c>
      <c r="I1801" s="2">
        <f>'Moving Avg'!H1801</f>
        <v>3.0174999999999907</v>
      </c>
      <c r="J1801" s="5" t="str">
        <f>OBV!F1801</f>
        <v>BULLISH</v>
      </c>
      <c r="K1801" s="5" t="str">
        <f>OBV!G1801</f>
        <v>NEUTRAL</v>
      </c>
      <c r="L1801" s="5" t="str">
        <f>OBV!H1801</f>
        <v>CONFIRMED BULLISH</v>
      </c>
      <c r="M1801" s="7">
        <f t="shared" si="280"/>
        <v>25</v>
      </c>
      <c r="N1801" s="7">
        <f t="shared" si="281"/>
        <v>0</v>
      </c>
      <c r="O1801" s="7">
        <f t="shared" si="282"/>
        <v>50</v>
      </c>
      <c r="P1801" s="7">
        <f t="shared" si="283"/>
        <v>83.5</v>
      </c>
      <c r="Q1801" s="8">
        <f t="shared" si="284"/>
        <v>28.774999999999999</v>
      </c>
      <c r="R1801" s="8">
        <f t="shared" si="285"/>
        <v>43.375</v>
      </c>
      <c r="S1801" s="8">
        <f t="shared" si="286"/>
        <v>53.825000000000003</v>
      </c>
      <c r="T1801" s="8">
        <f t="shared" si="287"/>
        <v>39.625</v>
      </c>
      <c r="U1801" s="7">
        <f t="shared" si="288"/>
        <v>41.991666666666667</v>
      </c>
      <c r="V1801" s="7">
        <f t="shared" si="289"/>
        <v>41.400000000000006</v>
      </c>
    </row>
    <row r="1802" spans="1:22" ht="13.5" x14ac:dyDescent="0.25">
      <c r="A1802" s="3">
        <f>RSI!A1802</f>
        <v>44929</v>
      </c>
      <c r="B1802" s="2">
        <f>RSI!B1802</f>
        <v>3.4</v>
      </c>
      <c r="C1802" s="2">
        <f>RSI!I1802</f>
        <v>69.882556414366405</v>
      </c>
      <c r="D1802" s="2">
        <f>MACD!E1802</f>
        <v>-1.1107738737897499E-2</v>
      </c>
      <c r="E1802" s="2">
        <f>MACD!F1802</f>
        <v>-5.3043983172658578E-2</v>
      </c>
      <c r="F1802" s="2">
        <f>'Moving Avg'!D1802</f>
        <v>3.3600000000000003</v>
      </c>
      <c r="G1802" s="2">
        <f>'Moving Avg'!F1802</f>
        <v>3.3299999999999996</v>
      </c>
      <c r="H1802" s="2">
        <f>'Moving Avg'!G1802</f>
        <v>3.2160000000000015</v>
      </c>
      <c r="I1802" s="2">
        <f>'Moving Avg'!H1802</f>
        <v>3.0187999999999908</v>
      </c>
      <c r="J1802" s="5" t="str">
        <f>OBV!F1802</f>
        <v>BULLISH</v>
      </c>
      <c r="K1802" s="5" t="str">
        <f>OBV!G1802</f>
        <v>NEUTRAL</v>
      </c>
      <c r="L1802" s="5" t="str">
        <f>OBV!H1802</f>
        <v>CONFIRMED BULLISH</v>
      </c>
      <c r="M1802" s="7">
        <f t="shared" si="280"/>
        <v>25</v>
      </c>
      <c r="N1802" s="7">
        <f t="shared" si="281"/>
        <v>0</v>
      </c>
      <c r="O1802" s="7">
        <f t="shared" si="282"/>
        <v>50</v>
      </c>
      <c r="P1802" s="7">
        <f t="shared" si="283"/>
        <v>83.5</v>
      </c>
      <c r="Q1802" s="8">
        <f t="shared" si="284"/>
        <v>28.774999999999999</v>
      </c>
      <c r="R1802" s="8">
        <f t="shared" si="285"/>
        <v>43.375</v>
      </c>
      <c r="S1802" s="8">
        <f t="shared" si="286"/>
        <v>53.825000000000003</v>
      </c>
      <c r="T1802" s="8">
        <f t="shared" si="287"/>
        <v>39.625</v>
      </c>
      <c r="U1802" s="7">
        <f t="shared" si="288"/>
        <v>41.991666666666667</v>
      </c>
      <c r="V1802" s="7">
        <f t="shared" si="289"/>
        <v>41.400000000000006</v>
      </c>
    </row>
    <row r="1803" spans="1:22" ht="13.5" x14ac:dyDescent="0.25">
      <c r="A1803" s="3">
        <f>RSI!A1803</f>
        <v>44930</v>
      </c>
      <c r="B1803" s="2">
        <f>RSI!B1803</f>
        <v>3.4</v>
      </c>
      <c r="C1803" s="2">
        <f>RSI!I1803</f>
        <v>69.882556414366405</v>
      </c>
      <c r="D1803" s="2">
        <f>MACD!E1803</f>
        <v>-3.5475903829298439E-3</v>
      </c>
      <c r="E1803" s="2">
        <f>MACD!F1803</f>
        <v>-4.3144704614712828E-2</v>
      </c>
      <c r="F1803" s="2">
        <f>'Moving Avg'!D1803</f>
        <v>3.38</v>
      </c>
      <c r="G1803" s="2">
        <f>'Moving Avg'!F1803</f>
        <v>3.3429999999999991</v>
      </c>
      <c r="H1803" s="2">
        <f>'Moving Avg'!G1803</f>
        <v>3.2212000000000018</v>
      </c>
      <c r="I1803" s="2">
        <f>'Moving Avg'!H1803</f>
        <v>3.0200999999999909</v>
      </c>
      <c r="J1803" s="5" t="str">
        <f>OBV!F1803</f>
        <v>BULLISH</v>
      </c>
      <c r="K1803" s="5" t="str">
        <f>OBV!G1803</f>
        <v>NEUTRAL</v>
      </c>
      <c r="L1803" s="5" t="str">
        <f>OBV!H1803</f>
        <v>CONFIRMED BULLISH</v>
      </c>
      <c r="M1803" s="7">
        <f t="shared" si="280"/>
        <v>25</v>
      </c>
      <c r="N1803" s="7">
        <f t="shared" si="281"/>
        <v>0</v>
      </c>
      <c r="O1803" s="7">
        <f t="shared" si="282"/>
        <v>50</v>
      </c>
      <c r="P1803" s="7">
        <f t="shared" si="283"/>
        <v>83.5</v>
      </c>
      <c r="Q1803" s="8">
        <f t="shared" si="284"/>
        <v>28.774999999999999</v>
      </c>
      <c r="R1803" s="8">
        <f t="shared" si="285"/>
        <v>43.375</v>
      </c>
      <c r="S1803" s="8">
        <f t="shared" si="286"/>
        <v>53.825000000000003</v>
      </c>
      <c r="T1803" s="8">
        <f t="shared" si="287"/>
        <v>39.625</v>
      </c>
      <c r="U1803" s="7">
        <f t="shared" si="288"/>
        <v>41.991666666666667</v>
      </c>
      <c r="V1803" s="7">
        <f t="shared" si="289"/>
        <v>41.400000000000006</v>
      </c>
    </row>
    <row r="1804" spans="1:22" ht="13.5" x14ac:dyDescent="0.25">
      <c r="A1804" s="3">
        <f>RSI!A1804</f>
        <v>44931</v>
      </c>
      <c r="B1804" s="2">
        <f>RSI!B1804</f>
        <v>3.4</v>
      </c>
      <c r="C1804" s="2">
        <f>RSI!I1804</f>
        <v>69.882556414366405</v>
      </c>
      <c r="D1804" s="2">
        <f>MACD!E1804</f>
        <v>3.8405325776049715E-3</v>
      </c>
      <c r="E1804" s="2">
        <f>MACD!F1804</f>
        <v>-3.3747657176249272E-2</v>
      </c>
      <c r="F1804" s="2">
        <f>'Moving Avg'!D1804</f>
        <v>3.4</v>
      </c>
      <c r="G1804" s="2">
        <f>'Moving Avg'!F1804</f>
        <v>3.3559999999999994</v>
      </c>
      <c r="H1804" s="2">
        <f>'Moving Avg'!G1804</f>
        <v>3.2264000000000017</v>
      </c>
      <c r="I1804" s="2">
        <f>'Moving Avg'!H1804</f>
        <v>3.021399999999991</v>
      </c>
      <c r="J1804" s="5" t="str">
        <f>OBV!F1804</f>
        <v>BULLISH</v>
      </c>
      <c r="K1804" s="5" t="str">
        <f>OBV!G1804</f>
        <v>NEUTRAL</v>
      </c>
      <c r="L1804" s="5" t="str">
        <f>OBV!H1804</f>
        <v>CONFIRMED BULLISH</v>
      </c>
      <c r="M1804" s="7">
        <f t="shared" si="280"/>
        <v>25</v>
      </c>
      <c r="N1804" s="7">
        <f t="shared" si="281"/>
        <v>0</v>
      </c>
      <c r="O1804" s="7">
        <f t="shared" si="282"/>
        <v>50</v>
      </c>
      <c r="P1804" s="7">
        <f t="shared" si="283"/>
        <v>83.5</v>
      </c>
      <c r="Q1804" s="8">
        <f t="shared" si="284"/>
        <v>28.774999999999999</v>
      </c>
      <c r="R1804" s="8">
        <f t="shared" si="285"/>
        <v>43.375</v>
      </c>
      <c r="S1804" s="8">
        <f t="shared" si="286"/>
        <v>53.825000000000003</v>
      </c>
      <c r="T1804" s="8">
        <f t="shared" si="287"/>
        <v>39.625</v>
      </c>
      <c r="U1804" s="7">
        <f t="shared" si="288"/>
        <v>41.991666666666667</v>
      </c>
      <c r="V1804" s="7">
        <f t="shared" si="289"/>
        <v>41.400000000000006</v>
      </c>
    </row>
    <row r="1805" spans="1:22" ht="13.5" x14ac:dyDescent="0.25">
      <c r="A1805" s="3">
        <f>RSI!A1805</f>
        <v>44932</v>
      </c>
      <c r="B1805" s="2">
        <f>RSI!B1805</f>
        <v>3.4</v>
      </c>
      <c r="C1805" s="2">
        <f>RSI!I1805</f>
        <v>69.882556414366405</v>
      </c>
      <c r="D1805" s="2">
        <f>MACD!E1805</f>
        <v>9.5851812495042488E-3</v>
      </c>
      <c r="E1805" s="2">
        <f>MACD!F1805</f>
        <v>-2.5081089491098569E-2</v>
      </c>
      <c r="F1805" s="2">
        <f>'Moving Avg'!D1805</f>
        <v>3.4</v>
      </c>
      <c r="G1805" s="2">
        <f>'Moving Avg'!F1805</f>
        <v>3.3689999999999998</v>
      </c>
      <c r="H1805" s="2">
        <f>'Moving Avg'!G1805</f>
        <v>3.231600000000002</v>
      </c>
      <c r="I1805" s="2">
        <f>'Moving Avg'!H1805</f>
        <v>3.0226999999999906</v>
      </c>
      <c r="J1805" s="5" t="str">
        <f>OBV!F1805</f>
        <v>NEUTRAL</v>
      </c>
      <c r="K1805" s="5" t="str">
        <f>OBV!G1805</f>
        <v>NEUTRAL</v>
      </c>
      <c r="L1805" s="5" t="str">
        <f>OBV!H1805</f>
        <v>NEUTRAL</v>
      </c>
      <c r="M1805" s="7">
        <f t="shared" si="280"/>
        <v>25</v>
      </c>
      <c r="N1805" s="7">
        <f t="shared" si="281"/>
        <v>0</v>
      </c>
      <c r="O1805" s="7">
        <f t="shared" si="282"/>
        <v>50</v>
      </c>
      <c r="P1805" s="7">
        <f t="shared" si="283"/>
        <v>33</v>
      </c>
      <c r="Q1805" s="8">
        <f t="shared" si="284"/>
        <v>21.2</v>
      </c>
      <c r="R1805" s="8">
        <f t="shared" si="285"/>
        <v>30.75</v>
      </c>
      <c r="S1805" s="8">
        <f t="shared" si="286"/>
        <v>31.1</v>
      </c>
      <c r="T1805" s="8">
        <f t="shared" si="287"/>
        <v>27</v>
      </c>
      <c r="U1805" s="7">
        <f t="shared" si="288"/>
        <v>27.683333333333337</v>
      </c>
      <c r="V1805" s="7">
        <f t="shared" si="289"/>
        <v>27.512500000000003</v>
      </c>
    </row>
    <row r="1806" spans="1:22" ht="13.5" x14ac:dyDescent="0.25">
      <c r="A1806" s="3">
        <f>RSI!A1806</f>
        <v>44935</v>
      </c>
      <c r="B1806" s="2">
        <f>RSI!B1806</f>
        <v>3.4</v>
      </c>
      <c r="C1806" s="2">
        <f>RSI!I1806</f>
        <v>69.882556414366405</v>
      </c>
      <c r="D1806" s="2">
        <f>MACD!E1806</f>
        <v>1.0899818456838517E-2</v>
      </c>
      <c r="E1806" s="2">
        <f>MACD!F1806</f>
        <v>-1.7884907901511152E-2</v>
      </c>
      <c r="F1806" s="2">
        <f>'Moving Avg'!D1806</f>
        <v>3.4</v>
      </c>
      <c r="G1806" s="2">
        <f>'Moving Avg'!F1806</f>
        <v>3.3815</v>
      </c>
      <c r="H1806" s="2">
        <f>'Moving Avg'!G1806</f>
        <v>3.2368000000000023</v>
      </c>
      <c r="I1806" s="2">
        <f>'Moving Avg'!H1806</f>
        <v>3.0239999999999907</v>
      </c>
      <c r="J1806" s="5" t="str">
        <f>OBV!F1806</f>
        <v>NEUTRAL</v>
      </c>
      <c r="K1806" s="5" t="str">
        <f>OBV!G1806</f>
        <v>NEUTRAL</v>
      </c>
      <c r="L1806" s="5" t="str">
        <f>OBV!H1806</f>
        <v>NEUTRAL</v>
      </c>
      <c r="M1806" s="7">
        <f t="shared" si="280"/>
        <v>25</v>
      </c>
      <c r="N1806" s="7">
        <f t="shared" si="281"/>
        <v>0</v>
      </c>
      <c r="O1806" s="7">
        <f t="shared" si="282"/>
        <v>50</v>
      </c>
      <c r="P1806" s="7">
        <f t="shared" si="283"/>
        <v>33</v>
      </c>
      <c r="Q1806" s="8">
        <f t="shared" si="284"/>
        <v>21.2</v>
      </c>
      <c r="R1806" s="8">
        <f t="shared" si="285"/>
        <v>30.75</v>
      </c>
      <c r="S1806" s="8">
        <f t="shared" si="286"/>
        <v>31.1</v>
      </c>
      <c r="T1806" s="8">
        <f t="shared" si="287"/>
        <v>27</v>
      </c>
      <c r="U1806" s="7">
        <f t="shared" si="288"/>
        <v>27.683333333333337</v>
      </c>
      <c r="V1806" s="7">
        <f t="shared" si="289"/>
        <v>27.512500000000003</v>
      </c>
    </row>
    <row r="1807" spans="1:22" ht="13.5" x14ac:dyDescent="0.25">
      <c r="A1807" s="3">
        <f>RSI!A1807</f>
        <v>44936</v>
      </c>
      <c r="B1807" s="2">
        <f>RSI!B1807</f>
        <v>3.4</v>
      </c>
      <c r="C1807" s="2">
        <f>RSI!I1807</f>
        <v>69.882556414366405</v>
      </c>
      <c r="D1807" s="2">
        <f>MACD!E1807</f>
        <v>1.1577670189572231E-2</v>
      </c>
      <c r="E1807" s="2">
        <f>MACD!F1807</f>
        <v>-1.1992392283294476E-2</v>
      </c>
      <c r="F1807" s="2">
        <f>'Moving Avg'!D1807</f>
        <v>3.4</v>
      </c>
      <c r="G1807" s="2">
        <f>'Moving Avg'!F1807</f>
        <v>3.3869999999999996</v>
      </c>
      <c r="H1807" s="2">
        <f>'Moving Avg'!G1807</f>
        <v>3.2420000000000022</v>
      </c>
      <c r="I1807" s="2">
        <f>'Moving Avg'!H1807</f>
        <v>3.0252999999999908</v>
      </c>
      <c r="J1807" s="5" t="str">
        <f>OBV!F1807</f>
        <v>NEUTRAL</v>
      </c>
      <c r="K1807" s="5" t="str">
        <f>OBV!G1807</f>
        <v>NEUTRAL</v>
      </c>
      <c r="L1807" s="5" t="str">
        <f>OBV!H1807</f>
        <v>NEUTRAL</v>
      </c>
      <c r="M1807" s="7">
        <f t="shared" si="280"/>
        <v>25</v>
      </c>
      <c r="N1807" s="7">
        <f t="shared" si="281"/>
        <v>0</v>
      </c>
      <c r="O1807" s="7">
        <f t="shared" si="282"/>
        <v>50</v>
      </c>
      <c r="P1807" s="7">
        <f t="shared" si="283"/>
        <v>33</v>
      </c>
      <c r="Q1807" s="8">
        <f t="shared" si="284"/>
        <v>21.2</v>
      </c>
      <c r="R1807" s="8">
        <f t="shared" si="285"/>
        <v>30.75</v>
      </c>
      <c r="S1807" s="8">
        <f t="shared" si="286"/>
        <v>31.1</v>
      </c>
      <c r="T1807" s="8">
        <f t="shared" si="287"/>
        <v>27</v>
      </c>
      <c r="U1807" s="7">
        <f t="shared" si="288"/>
        <v>27.683333333333337</v>
      </c>
      <c r="V1807" s="7">
        <f t="shared" si="289"/>
        <v>27.512500000000003</v>
      </c>
    </row>
    <row r="1808" spans="1:22" ht="13.5" x14ac:dyDescent="0.25">
      <c r="A1808" s="3">
        <f>RSI!A1808</f>
        <v>44937</v>
      </c>
      <c r="B1808" s="2">
        <f>RSI!B1808</f>
        <v>3.4</v>
      </c>
      <c r="C1808" s="2">
        <f>RSI!I1808</f>
        <v>69.882556414366405</v>
      </c>
      <c r="D1808" s="2">
        <f>MACD!E1808</f>
        <v>-5.5880119007634121E-4</v>
      </c>
      <c r="E1808" s="2">
        <f>MACD!F1808</f>
        <v>-9.7056740646508498E-3</v>
      </c>
      <c r="F1808" s="2">
        <f>'Moving Avg'!D1808</f>
        <v>3.4</v>
      </c>
      <c r="G1808" s="2">
        <f>'Moving Avg'!F1808</f>
        <v>3.3869999999999996</v>
      </c>
      <c r="H1808" s="2">
        <f>'Moving Avg'!G1808</f>
        <v>3.2472000000000021</v>
      </c>
      <c r="I1808" s="2">
        <f>'Moving Avg'!H1808</f>
        <v>3.0265999999999904</v>
      </c>
      <c r="J1808" s="5" t="str">
        <f>OBV!F1808</f>
        <v>NEUTRAL</v>
      </c>
      <c r="K1808" s="5" t="str">
        <f>OBV!G1808</f>
        <v>NEUTRAL</v>
      </c>
      <c r="L1808" s="5" t="str">
        <f>OBV!H1808</f>
        <v>NEUTRAL</v>
      </c>
      <c r="M1808" s="7">
        <f t="shared" si="280"/>
        <v>25</v>
      </c>
      <c r="N1808" s="7">
        <f t="shared" si="281"/>
        <v>0</v>
      </c>
      <c r="O1808" s="7">
        <f t="shared" si="282"/>
        <v>50</v>
      </c>
      <c r="P1808" s="7">
        <f t="shared" si="283"/>
        <v>33</v>
      </c>
      <c r="Q1808" s="8">
        <f t="shared" si="284"/>
        <v>21.2</v>
      </c>
      <c r="R1808" s="8">
        <f t="shared" si="285"/>
        <v>30.75</v>
      </c>
      <c r="S1808" s="8">
        <f t="shared" si="286"/>
        <v>31.1</v>
      </c>
      <c r="T1808" s="8">
        <f t="shared" si="287"/>
        <v>27</v>
      </c>
      <c r="U1808" s="7">
        <f t="shared" si="288"/>
        <v>27.683333333333337</v>
      </c>
      <c r="V1808" s="7">
        <f t="shared" si="289"/>
        <v>27.512500000000003</v>
      </c>
    </row>
    <row r="1809" spans="1:22" ht="13.5" x14ac:dyDescent="0.25">
      <c r="A1809" s="3">
        <f>RSI!A1809</f>
        <v>44938</v>
      </c>
      <c r="B1809" s="2">
        <f>RSI!B1809</f>
        <v>3.4</v>
      </c>
      <c r="C1809" s="2">
        <f>RSI!I1809</f>
        <v>69.882556414366405</v>
      </c>
      <c r="D1809" s="2">
        <f>MACD!E1809</f>
        <v>-1.1200665647748576E-2</v>
      </c>
      <c r="E1809" s="2">
        <f>MACD!F1809</f>
        <v>-1.0004672381270395E-2</v>
      </c>
      <c r="F1809" s="2">
        <f>'Moving Avg'!D1809</f>
        <v>3.4</v>
      </c>
      <c r="G1809" s="2">
        <f>'Moving Avg'!F1809</f>
        <v>3.3869999999999996</v>
      </c>
      <c r="H1809" s="2">
        <f>'Moving Avg'!G1809</f>
        <v>3.252400000000002</v>
      </c>
      <c r="I1809" s="2">
        <f>'Moving Avg'!H1809</f>
        <v>3.0278999999999905</v>
      </c>
      <c r="J1809" s="5" t="str">
        <f>OBV!F1809</f>
        <v>NEUTRAL</v>
      </c>
      <c r="K1809" s="5" t="str">
        <f>OBV!G1809</f>
        <v>NEUTRAL</v>
      </c>
      <c r="L1809" s="5" t="str">
        <f>OBV!H1809</f>
        <v>NEUTRAL</v>
      </c>
      <c r="M1809" s="7">
        <f t="shared" si="280"/>
        <v>25</v>
      </c>
      <c r="N1809" s="7">
        <f t="shared" si="281"/>
        <v>45</v>
      </c>
      <c r="O1809" s="7">
        <f t="shared" si="282"/>
        <v>50</v>
      </c>
      <c r="P1809" s="7">
        <f t="shared" si="283"/>
        <v>33</v>
      </c>
      <c r="Q1809" s="8">
        <f t="shared" si="284"/>
        <v>36.950000000000003</v>
      </c>
      <c r="R1809" s="8">
        <f t="shared" si="285"/>
        <v>39.75</v>
      </c>
      <c r="S1809" s="8">
        <f t="shared" si="286"/>
        <v>37.85</v>
      </c>
      <c r="T1809" s="8">
        <f t="shared" si="287"/>
        <v>38.25</v>
      </c>
      <c r="U1809" s="7">
        <f t="shared" si="288"/>
        <v>38.183333333333337</v>
      </c>
      <c r="V1809" s="7">
        <f t="shared" si="289"/>
        <v>38.200000000000003</v>
      </c>
    </row>
    <row r="1810" spans="1:22" ht="13.5" x14ac:dyDescent="0.25">
      <c r="A1810" s="3">
        <f>RSI!A1810</f>
        <v>44939</v>
      </c>
      <c r="B1810" s="2">
        <f>RSI!B1810</f>
        <v>3.4</v>
      </c>
      <c r="C1810" s="2">
        <f>RSI!I1810</f>
        <v>69.882556414366405</v>
      </c>
      <c r="D1810" s="2">
        <f>MACD!E1810</f>
        <v>-5.1656515829874294E-3</v>
      </c>
      <c r="E1810" s="2">
        <f>MACD!F1810</f>
        <v>-9.0368682216138019E-3</v>
      </c>
      <c r="F1810" s="2">
        <f>'Moving Avg'!D1810</f>
        <v>3.4</v>
      </c>
      <c r="G1810" s="2">
        <f>'Moving Avg'!F1810</f>
        <v>3.3869999999999996</v>
      </c>
      <c r="H1810" s="2">
        <f>'Moving Avg'!G1810</f>
        <v>3.2576000000000018</v>
      </c>
      <c r="I1810" s="2">
        <f>'Moving Avg'!H1810</f>
        <v>3.029199999999991</v>
      </c>
      <c r="J1810" s="5" t="str">
        <f>OBV!F1810</f>
        <v>NEUTRAL</v>
      </c>
      <c r="K1810" s="5" t="str">
        <f>OBV!G1810</f>
        <v>NEUTRAL</v>
      </c>
      <c r="L1810" s="5" t="str">
        <f>OBV!H1810</f>
        <v>NEUTRAL</v>
      </c>
      <c r="M1810" s="7">
        <f t="shared" si="280"/>
        <v>25</v>
      </c>
      <c r="N1810" s="7">
        <f t="shared" si="281"/>
        <v>0</v>
      </c>
      <c r="O1810" s="7">
        <f t="shared" si="282"/>
        <v>50</v>
      </c>
      <c r="P1810" s="7">
        <f t="shared" si="283"/>
        <v>33</v>
      </c>
      <c r="Q1810" s="8">
        <f t="shared" si="284"/>
        <v>21.2</v>
      </c>
      <c r="R1810" s="8">
        <f t="shared" si="285"/>
        <v>30.75</v>
      </c>
      <c r="S1810" s="8">
        <f t="shared" si="286"/>
        <v>31.1</v>
      </c>
      <c r="T1810" s="8">
        <f t="shared" si="287"/>
        <v>27</v>
      </c>
      <c r="U1810" s="7">
        <f t="shared" si="288"/>
        <v>27.683333333333337</v>
      </c>
      <c r="V1810" s="7">
        <f t="shared" si="289"/>
        <v>27.512500000000003</v>
      </c>
    </row>
    <row r="1811" spans="1:22" ht="13.5" x14ac:dyDescent="0.25">
      <c r="A1811" s="3">
        <f>RSI!A1811</f>
        <v>44942</v>
      </c>
      <c r="B1811" s="2">
        <f>RSI!B1811</f>
        <v>3.4</v>
      </c>
      <c r="C1811" s="2">
        <f>RSI!I1811</f>
        <v>69.882556414366405</v>
      </c>
      <c r="D1811" s="2">
        <f>MACD!E1811</f>
        <v>-3.7849638600429003E-4</v>
      </c>
      <c r="E1811" s="2">
        <f>MACD!F1811</f>
        <v>-7.3051938544918997E-3</v>
      </c>
      <c r="F1811" s="2">
        <f>'Moving Avg'!D1811</f>
        <v>3.4</v>
      </c>
      <c r="G1811" s="2">
        <f>'Moving Avg'!F1811</f>
        <v>3.3869999999999996</v>
      </c>
      <c r="H1811" s="2">
        <f>'Moving Avg'!G1811</f>
        <v>3.2628000000000021</v>
      </c>
      <c r="I1811" s="2">
        <f>'Moving Avg'!H1811</f>
        <v>3.0304999999999911</v>
      </c>
      <c r="J1811" s="5" t="str">
        <f>OBV!F1811</f>
        <v>NEUTRAL</v>
      </c>
      <c r="K1811" s="5" t="str">
        <f>OBV!G1811</f>
        <v>NEUTRAL</v>
      </c>
      <c r="L1811" s="5" t="str">
        <f>OBV!H1811</f>
        <v>NEUTRAL</v>
      </c>
      <c r="M1811" s="7">
        <f t="shared" si="280"/>
        <v>25</v>
      </c>
      <c r="N1811" s="7">
        <f t="shared" si="281"/>
        <v>0</v>
      </c>
      <c r="O1811" s="7">
        <f t="shared" si="282"/>
        <v>50</v>
      </c>
      <c r="P1811" s="7">
        <f t="shared" si="283"/>
        <v>33</v>
      </c>
      <c r="Q1811" s="8">
        <f t="shared" si="284"/>
        <v>21.2</v>
      </c>
      <c r="R1811" s="8">
        <f t="shared" si="285"/>
        <v>30.75</v>
      </c>
      <c r="S1811" s="8">
        <f t="shared" si="286"/>
        <v>31.1</v>
      </c>
      <c r="T1811" s="8">
        <f t="shared" si="287"/>
        <v>27</v>
      </c>
      <c r="U1811" s="7">
        <f t="shared" si="288"/>
        <v>27.683333333333337</v>
      </c>
      <c r="V1811" s="7">
        <f t="shared" si="289"/>
        <v>27.512500000000003</v>
      </c>
    </row>
    <row r="1812" spans="1:22" ht="13.5" x14ac:dyDescent="0.25">
      <c r="A1812" s="3">
        <f>RSI!A1812</f>
        <v>44943</v>
      </c>
      <c r="B1812" s="2">
        <f>RSI!B1812</f>
        <v>3.4</v>
      </c>
      <c r="C1812" s="2">
        <f>RSI!I1812</f>
        <v>69.882556414366405</v>
      </c>
      <c r="D1812" s="2">
        <f>MACD!E1812</f>
        <v>3.3764371317008823E-3</v>
      </c>
      <c r="E1812" s="2">
        <f>MACD!F1812</f>
        <v>-5.1688676572533435E-3</v>
      </c>
      <c r="F1812" s="2">
        <f>'Moving Avg'!D1812</f>
        <v>3.4</v>
      </c>
      <c r="G1812" s="2">
        <f>'Moving Avg'!F1812</f>
        <v>3.3875000000000002</v>
      </c>
      <c r="H1812" s="2">
        <f>'Moving Avg'!G1812</f>
        <v>3.268000000000002</v>
      </c>
      <c r="I1812" s="2">
        <f>'Moving Avg'!H1812</f>
        <v>3.0317999999999912</v>
      </c>
      <c r="J1812" s="5" t="str">
        <f>OBV!F1812</f>
        <v>NEUTRAL</v>
      </c>
      <c r="K1812" s="5" t="str">
        <f>OBV!G1812</f>
        <v>NEUTRAL</v>
      </c>
      <c r="L1812" s="5" t="str">
        <f>OBV!H1812</f>
        <v>NEUTRAL</v>
      </c>
      <c r="M1812" s="7">
        <f t="shared" si="280"/>
        <v>25</v>
      </c>
      <c r="N1812" s="7">
        <f t="shared" si="281"/>
        <v>0</v>
      </c>
      <c r="O1812" s="7">
        <f t="shared" si="282"/>
        <v>50</v>
      </c>
      <c r="P1812" s="7">
        <f t="shared" si="283"/>
        <v>33</v>
      </c>
      <c r="Q1812" s="8">
        <f t="shared" si="284"/>
        <v>21.2</v>
      </c>
      <c r="R1812" s="8">
        <f t="shared" si="285"/>
        <v>30.75</v>
      </c>
      <c r="S1812" s="8">
        <f t="shared" si="286"/>
        <v>31.1</v>
      </c>
      <c r="T1812" s="8">
        <f t="shared" si="287"/>
        <v>27</v>
      </c>
      <c r="U1812" s="7">
        <f t="shared" si="288"/>
        <v>27.683333333333337</v>
      </c>
      <c r="V1812" s="7">
        <f t="shared" si="289"/>
        <v>27.512500000000003</v>
      </c>
    </row>
    <row r="1813" spans="1:22" ht="13.5" x14ac:dyDescent="0.25">
      <c r="A1813" s="3">
        <f>RSI!A1813</f>
        <v>44944</v>
      </c>
      <c r="B1813" s="2">
        <f>RSI!B1813</f>
        <v>3.4</v>
      </c>
      <c r="C1813" s="2">
        <f>RSI!I1813</f>
        <v>69.882556414366405</v>
      </c>
      <c r="D1813" s="2">
        <f>MACD!E1813</f>
        <v>6.2798586953536351E-3</v>
      </c>
      <c r="E1813" s="2">
        <f>MACD!F1813</f>
        <v>-2.8791223867319481E-3</v>
      </c>
      <c r="F1813" s="2">
        <f>'Moving Avg'!D1813</f>
        <v>3.4</v>
      </c>
      <c r="G1813" s="2">
        <f>'Moving Avg'!F1813</f>
        <v>3.3879999999999995</v>
      </c>
      <c r="H1813" s="2">
        <f>'Moving Avg'!G1813</f>
        <v>3.2732000000000023</v>
      </c>
      <c r="I1813" s="2">
        <f>'Moving Avg'!H1813</f>
        <v>3.0330999999999908</v>
      </c>
      <c r="J1813" s="5" t="str">
        <f>OBV!F1813</f>
        <v>NEUTRAL</v>
      </c>
      <c r="K1813" s="5" t="str">
        <f>OBV!G1813</f>
        <v>NEUTRAL</v>
      </c>
      <c r="L1813" s="5" t="str">
        <f>OBV!H1813</f>
        <v>NEUTRAL</v>
      </c>
      <c r="M1813" s="7">
        <f t="shared" si="280"/>
        <v>25</v>
      </c>
      <c r="N1813" s="7">
        <f t="shared" si="281"/>
        <v>0</v>
      </c>
      <c r="O1813" s="7">
        <f t="shared" si="282"/>
        <v>50</v>
      </c>
      <c r="P1813" s="7">
        <f t="shared" si="283"/>
        <v>33</v>
      </c>
      <c r="Q1813" s="8">
        <f t="shared" si="284"/>
        <v>21.2</v>
      </c>
      <c r="R1813" s="8">
        <f t="shared" si="285"/>
        <v>30.75</v>
      </c>
      <c r="S1813" s="8">
        <f t="shared" si="286"/>
        <v>31.1</v>
      </c>
      <c r="T1813" s="8">
        <f t="shared" si="287"/>
        <v>27</v>
      </c>
      <c r="U1813" s="7">
        <f t="shared" si="288"/>
        <v>27.683333333333337</v>
      </c>
      <c r="V1813" s="7">
        <f t="shared" si="289"/>
        <v>27.512500000000003</v>
      </c>
    </row>
    <row r="1814" spans="1:22" ht="13.5" x14ac:dyDescent="0.25">
      <c r="A1814" s="3">
        <f>RSI!A1814</f>
        <v>44945</v>
      </c>
      <c r="B1814" s="2">
        <f>RSI!B1814</f>
        <v>3.4</v>
      </c>
      <c r="C1814" s="2">
        <f>RSI!I1814</f>
        <v>69.882556414366405</v>
      </c>
      <c r="D1814" s="2">
        <f>MACD!E1814</f>
        <v>8.4830538384390586E-3</v>
      </c>
      <c r="E1814" s="2">
        <f>MACD!F1814</f>
        <v>-6.0668714169774692E-4</v>
      </c>
      <c r="F1814" s="2">
        <f>'Moving Avg'!D1814</f>
        <v>3.4</v>
      </c>
      <c r="G1814" s="2">
        <f>'Moving Avg'!F1814</f>
        <v>3.3879999999999995</v>
      </c>
      <c r="H1814" s="2">
        <f>'Moving Avg'!G1814</f>
        <v>3.2784000000000022</v>
      </c>
      <c r="I1814" s="2">
        <f>'Moving Avg'!H1814</f>
        <v>3.0343999999999909</v>
      </c>
      <c r="J1814" s="5" t="str">
        <f>OBV!F1814</f>
        <v>NEUTRAL</v>
      </c>
      <c r="K1814" s="5" t="str">
        <f>OBV!G1814</f>
        <v>NEUTRAL</v>
      </c>
      <c r="L1814" s="5" t="str">
        <f>OBV!H1814</f>
        <v>NEUTRAL</v>
      </c>
      <c r="M1814" s="7">
        <f t="shared" si="280"/>
        <v>25</v>
      </c>
      <c r="N1814" s="7">
        <f t="shared" si="281"/>
        <v>0</v>
      </c>
      <c r="O1814" s="7">
        <f t="shared" si="282"/>
        <v>50</v>
      </c>
      <c r="P1814" s="7">
        <f t="shared" si="283"/>
        <v>33</v>
      </c>
      <c r="Q1814" s="8">
        <f t="shared" si="284"/>
        <v>21.2</v>
      </c>
      <c r="R1814" s="8">
        <f t="shared" si="285"/>
        <v>30.75</v>
      </c>
      <c r="S1814" s="8">
        <f t="shared" si="286"/>
        <v>31.1</v>
      </c>
      <c r="T1814" s="8">
        <f t="shared" si="287"/>
        <v>27</v>
      </c>
      <c r="U1814" s="7">
        <f t="shared" si="288"/>
        <v>27.683333333333337</v>
      </c>
      <c r="V1814" s="7">
        <f t="shared" si="289"/>
        <v>27.512500000000003</v>
      </c>
    </row>
    <row r="1815" spans="1:22" ht="13.5" x14ac:dyDescent="0.25">
      <c r="A1815" s="3">
        <f>RSI!A1815</f>
        <v>44946</v>
      </c>
      <c r="B1815" s="2">
        <f>RSI!B1815</f>
        <v>3.4</v>
      </c>
      <c r="C1815" s="2">
        <f>RSI!I1815</f>
        <v>69.882556414366405</v>
      </c>
      <c r="D1815" s="2">
        <f>MACD!E1815</f>
        <v>1.0112530901102534E-2</v>
      </c>
      <c r="E1815" s="2">
        <f>MACD!F1815</f>
        <v>1.5371564668623093E-3</v>
      </c>
      <c r="F1815" s="2">
        <f>'Moving Avg'!D1815</f>
        <v>3.4</v>
      </c>
      <c r="G1815" s="2">
        <f>'Moving Avg'!F1815</f>
        <v>3.3879999999999995</v>
      </c>
      <c r="H1815" s="2">
        <f>'Moving Avg'!G1815</f>
        <v>3.2836000000000025</v>
      </c>
      <c r="I1815" s="2">
        <f>'Moving Avg'!H1815</f>
        <v>3.0356999999999914</v>
      </c>
      <c r="J1815" s="5" t="str">
        <f>OBV!F1815</f>
        <v>NEUTRAL</v>
      </c>
      <c r="K1815" s="5" t="str">
        <f>OBV!G1815</f>
        <v>NEUTRAL</v>
      </c>
      <c r="L1815" s="5" t="str">
        <f>OBV!H1815</f>
        <v>NEUTRAL</v>
      </c>
      <c r="M1815" s="7">
        <f t="shared" si="280"/>
        <v>25</v>
      </c>
      <c r="N1815" s="7">
        <f t="shared" si="281"/>
        <v>0</v>
      </c>
      <c r="O1815" s="7">
        <f t="shared" si="282"/>
        <v>50</v>
      </c>
      <c r="P1815" s="7">
        <f t="shared" si="283"/>
        <v>33</v>
      </c>
      <c r="Q1815" s="8">
        <f t="shared" si="284"/>
        <v>21.2</v>
      </c>
      <c r="R1815" s="8">
        <f t="shared" si="285"/>
        <v>30.75</v>
      </c>
      <c r="S1815" s="8">
        <f t="shared" si="286"/>
        <v>31.1</v>
      </c>
      <c r="T1815" s="8">
        <f t="shared" si="287"/>
        <v>27</v>
      </c>
      <c r="U1815" s="7">
        <f t="shared" si="288"/>
        <v>27.683333333333337</v>
      </c>
      <c r="V1815" s="7">
        <f t="shared" si="289"/>
        <v>27.512500000000003</v>
      </c>
    </row>
    <row r="1816" spans="1:22" ht="13.5" x14ac:dyDescent="0.25">
      <c r="A1816" s="3">
        <f>RSI!A1816</f>
        <v>44949</v>
      </c>
      <c r="B1816" s="2">
        <f>RSI!B1816</f>
        <v>3.4</v>
      </c>
      <c r="C1816" s="2">
        <f>RSI!I1816</f>
        <v>69.882556414366405</v>
      </c>
      <c r="D1816" s="2">
        <f>MACD!E1816</f>
        <v>1.1273944202037089E-2</v>
      </c>
      <c r="E1816" s="2">
        <f>MACD!F1816</f>
        <v>3.4845140138972655E-3</v>
      </c>
      <c r="F1816" s="2">
        <f>'Moving Avg'!D1816</f>
        <v>3.4</v>
      </c>
      <c r="G1816" s="2">
        <f>'Moving Avg'!F1816</f>
        <v>3.3889999999999993</v>
      </c>
      <c r="H1816" s="2">
        <f>'Moving Avg'!G1816</f>
        <v>3.2888000000000024</v>
      </c>
      <c r="I1816" s="2">
        <f>'Moving Avg'!H1816</f>
        <v>3.0376999999999912</v>
      </c>
      <c r="J1816" s="5" t="str">
        <f>OBV!F1816</f>
        <v>NEUTRAL</v>
      </c>
      <c r="K1816" s="5" t="str">
        <f>OBV!G1816</f>
        <v>NEUTRAL</v>
      </c>
      <c r="L1816" s="5" t="str">
        <f>OBV!H1816</f>
        <v>NEUTRAL</v>
      </c>
      <c r="M1816" s="7">
        <f t="shared" si="280"/>
        <v>25</v>
      </c>
      <c r="N1816" s="7">
        <f t="shared" si="281"/>
        <v>0</v>
      </c>
      <c r="O1816" s="7">
        <f t="shared" si="282"/>
        <v>50</v>
      </c>
      <c r="P1816" s="7">
        <f t="shared" si="283"/>
        <v>33</v>
      </c>
      <c r="Q1816" s="8">
        <f t="shared" si="284"/>
        <v>21.2</v>
      </c>
      <c r="R1816" s="8">
        <f t="shared" si="285"/>
        <v>30.75</v>
      </c>
      <c r="S1816" s="8">
        <f t="shared" si="286"/>
        <v>31.1</v>
      </c>
      <c r="T1816" s="8">
        <f t="shared" si="287"/>
        <v>27</v>
      </c>
      <c r="U1816" s="7">
        <f t="shared" si="288"/>
        <v>27.683333333333337</v>
      </c>
      <c r="V1816" s="7">
        <f t="shared" si="289"/>
        <v>27.512500000000003</v>
      </c>
    </row>
    <row r="1817" spans="1:22" ht="13.5" x14ac:dyDescent="0.25">
      <c r="A1817" s="3">
        <f>RSI!A1817</f>
        <v>44950</v>
      </c>
      <c r="B1817" s="2">
        <f>RSI!B1817</f>
        <v>3.4</v>
      </c>
      <c r="C1817" s="2">
        <f>RSI!I1817</f>
        <v>69.882556414366405</v>
      </c>
      <c r="D1817" s="2">
        <f>MACD!E1817</f>
        <v>1.2055405401321106E-2</v>
      </c>
      <c r="E1817" s="2">
        <f>MACD!F1817</f>
        <v>5.1986922913820344E-3</v>
      </c>
      <c r="F1817" s="2">
        <f>'Moving Avg'!D1817</f>
        <v>3.4</v>
      </c>
      <c r="G1817" s="2">
        <f>'Moving Avg'!F1817</f>
        <v>3.3899999999999997</v>
      </c>
      <c r="H1817" s="2">
        <f>'Moving Avg'!G1817</f>
        <v>3.2940000000000023</v>
      </c>
      <c r="I1817" s="2">
        <f>'Moving Avg'!H1817</f>
        <v>3.0403499999999917</v>
      </c>
      <c r="J1817" s="5" t="str">
        <f>OBV!F1817</f>
        <v>NEUTRAL</v>
      </c>
      <c r="K1817" s="5" t="str">
        <f>OBV!G1817</f>
        <v>NEUTRAL</v>
      </c>
      <c r="L1817" s="5" t="str">
        <f>OBV!H1817</f>
        <v>NEUTRAL</v>
      </c>
      <c r="M1817" s="7">
        <f t="shared" si="280"/>
        <v>25</v>
      </c>
      <c r="N1817" s="7">
        <f t="shared" si="281"/>
        <v>0</v>
      </c>
      <c r="O1817" s="7">
        <f t="shared" si="282"/>
        <v>50</v>
      </c>
      <c r="P1817" s="7">
        <f t="shared" si="283"/>
        <v>33</v>
      </c>
      <c r="Q1817" s="8">
        <f t="shared" si="284"/>
        <v>21.2</v>
      </c>
      <c r="R1817" s="8">
        <f t="shared" si="285"/>
        <v>30.75</v>
      </c>
      <c r="S1817" s="8">
        <f t="shared" si="286"/>
        <v>31.1</v>
      </c>
      <c r="T1817" s="8">
        <f t="shared" si="287"/>
        <v>27</v>
      </c>
      <c r="U1817" s="7">
        <f t="shared" si="288"/>
        <v>27.683333333333337</v>
      </c>
      <c r="V1817" s="7">
        <f t="shared" si="289"/>
        <v>27.512500000000003</v>
      </c>
    </row>
    <row r="1818" spans="1:22" ht="13.5" x14ac:dyDescent="0.25">
      <c r="A1818" s="3">
        <f>RSI!A1818</f>
        <v>44951</v>
      </c>
      <c r="B1818" s="2">
        <f>RSI!B1818</f>
        <v>3.4</v>
      </c>
      <c r="C1818" s="2">
        <f>RSI!I1818</f>
        <v>69.882556414366405</v>
      </c>
      <c r="D1818" s="2">
        <f>MACD!E1818</f>
        <v>1.2530277789349231E-2</v>
      </c>
      <c r="E1818" s="2">
        <f>MACD!F1818</f>
        <v>6.6650093909754737E-3</v>
      </c>
      <c r="F1818" s="2">
        <f>'Moving Avg'!D1818</f>
        <v>3.4</v>
      </c>
      <c r="G1818" s="2">
        <f>'Moving Avg'!F1818</f>
        <v>3.3949999999999996</v>
      </c>
      <c r="H1818" s="2">
        <f>'Moving Avg'!G1818</f>
        <v>3.2992000000000026</v>
      </c>
      <c r="I1818" s="2">
        <f>'Moving Avg'!H1818</f>
        <v>3.0435999999999916</v>
      </c>
      <c r="J1818" s="5" t="str">
        <f>OBV!F1818</f>
        <v>NEUTRAL</v>
      </c>
      <c r="K1818" s="5" t="str">
        <f>OBV!G1818</f>
        <v>NEUTRAL</v>
      </c>
      <c r="L1818" s="5" t="str">
        <f>OBV!H1818</f>
        <v>NEUTRAL</v>
      </c>
      <c r="M1818" s="7">
        <f t="shared" si="280"/>
        <v>25</v>
      </c>
      <c r="N1818" s="7">
        <f t="shared" si="281"/>
        <v>0</v>
      </c>
      <c r="O1818" s="7">
        <f t="shared" si="282"/>
        <v>50</v>
      </c>
      <c r="P1818" s="7">
        <f t="shared" si="283"/>
        <v>33</v>
      </c>
      <c r="Q1818" s="8">
        <f t="shared" si="284"/>
        <v>21.2</v>
      </c>
      <c r="R1818" s="8">
        <f t="shared" si="285"/>
        <v>30.75</v>
      </c>
      <c r="S1818" s="8">
        <f t="shared" si="286"/>
        <v>31.1</v>
      </c>
      <c r="T1818" s="8">
        <f t="shared" si="287"/>
        <v>27</v>
      </c>
      <c r="U1818" s="7">
        <f t="shared" si="288"/>
        <v>27.683333333333337</v>
      </c>
      <c r="V1818" s="7">
        <f t="shared" si="289"/>
        <v>27.512500000000003</v>
      </c>
    </row>
    <row r="1819" spans="1:22" ht="13.5" x14ac:dyDescent="0.25">
      <c r="A1819" s="3">
        <f>RSI!A1819</f>
        <v>44952</v>
      </c>
      <c r="B1819" s="2">
        <f>RSI!B1819</f>
        <v>3.4</v>
      </c>
      <c r="C1819" s="2">
        <f>RSI!I1819</f>
        <v>69.882556414366405</v>
      </c>
      <c r="D1819" s="2">
        <f>MACD!E1819</f>
        <v>1.2759533617128227E-2</v>
      </c>
      <c r="E1819" s="2">
        <f>MACD!F1819</f>
        <v>7.8839142362060258E-3</v>
      </c>
      <c r="F1819" s="2">
        <f>'Moving Avg'!D1819</f>
        <v>3.4</v>
      </c>
      <c r="G1819" s="2">
        <f>'Moving Avg'!F1819</f>
        <v>3.3999999999999995</v>
      </c>
      <c r="H1819" s="2">
        <f>'Moving Avg'!G1819</f>
        <v>3.3044000000000024</v>
      </c>
      <c r="I1819" s="2">
        <f>'Moving Avg'!H1819</f>
        <v>3.0468499999999916</v>
      </c>
      <c r="J1819" s="5" t="str">
        <f>OBV!F1819</f>
        <v>NEUTRAL</v>
      </c>
      <c r="K1819" s="5" t="str">
        <f>OBV!G1819</f>
        <v>NEUTRAL</v>
      </c>
      <c r="L1819" s="5" t="str">
        <f>OBV!H1819</f>
        <v>NEUTRAL</v>
      </c>
      <c r="M1819" s="7">
        <f t="shared" si="280"/>
        <v>25</v>
      </c>
      <c r="N1819" s="7">
        <f t="shared" si="281"/>
        <v>0</v>
      </c>
      <c r="O1819" s="7">
        <f t="shared" si="282"/>
        <v>50</v>
      </c>
      <c r="P1819" s="7">
        <f t="shared" si="283"/>
        <v>33</v>
      </c>
      <c r="Q1819" s="8">
        <f t="shared" si="284"/>
        <v>21.2</v>
      </c>
      <c r="R1819" s="8">
        <f t="shared" si="285"/>
        <v>30.75</v>
      </c>
      <c r="S1819" s="8">
        <f t="shared" si="286"/>
        <v>31.1</v>
      </c>
      <c r="T1819" s="8">
        <f t="shared" si="287"/>
        <v>27</v>
      </c>
      <c r="U1819" s="7">
        <f t="shared" si="288"/>
        <v>27.683333333333337</v>
      </c>
      <c r="V1819" s="7">
        <f t="shared" si="289"/>
        <v>27.512500000000003</v>
      </c>
    </row>
    <row r="1820" spans="1:22" ht="13.5" x14ac:dyDescent="0.25">
      <c r="A1820" s="3">
        <f>RSI!A1820</f>
        <v>44953</v>
      </c>
      <c r="B1820" s="2">
        <f>RSI!B1820</f>
        <v>3.4</v>
      </c>
      <c r="C1820" s="2">
        <f>RSI!I1820</f>
        <v>69.882556414366405</v>
      </c>
      <c r="D1820" s="2">
        <f>MACD!E1820</f>
        <v>1.2793742215904569E-2</v>
      </c>
      <c r="E1820" s="2">
        <f>MACD!F1820</f>
        <v>8.8658798321457344E-3</v>
      </c>
      <c r="F1820" s="2">
        <f>'Moving Avg'!D1820</f>
        <v>3.4</v>
      </c>
      <c r="G1820" s="2">
        <f>'Moving Avg'!F1820</f>
        <v>3.3999999999999995</v>
      </c>
      <c r="H1820" s="2">
        <f>'Moving Avg'!G1820</f>
        <v>3.3096000000000019</v>
      </c>
      <c r="I1820" s="2">
        <f>'Moving Avg'!H1820</f>
        <v>3.0500999999999916</v>
      </c>
      <c r="J1820" s="5" t="str">
        <f>OBV!F1820</f>
        <v>NEUTRAL</v>
      </c>
      <c r="K1820" s="5" t="str">
        <f>OBV!G1820</f>
        <v>NEUTRAL</v>
      </c>
      <c r="L1820" s="5" t="str">
        <f>OBV!H1820</f>
        <v>NEUTRAL</v>
      </c>
      <c r="M1820" s="7">
        <f t="shared" si="280"/>
        <v>25</v>
      </c>
      <c r="N1820" s="7">
        <f t="shared" si="281"/>
        <v>0</v>
      </c>
      <c r="O1820" s="7">
        <f t="shared" si="282"/>
        <v>50</v>
      </c>
      <c r="P1820" s="7">
        <f t="shared" si="283"/>
        <v>33</v>
      </c>
      <c r="Q1820" s="8">
        <f t="shared" si="284"/>
        <v>21.2</v>
      </c>
      <c r="R1820" s="8">
        <f t="shared" si="285"/>
        <v>30.75</v>
      </c>
      <c r="S1820" s="8">
        <f t="shared" si="286"/>
        <v>31.1</v>
      </c>
      <c r="T1820" s="8">
        <f t="shared" si="287"/>
        <v>27</v>
      </c>
      <c r="U1820" s="7">
        <f t="shared" si="288"/>
        <v>27.683333333333337</v>
      </c>
      <c r="V1820" s="7">
        <f t="shared" si="289"/>
        <v>27.512500000000003</v>
      </c>
    </row>
    <row r="1821" spans="1:22" ht="13.5" x14ac:dyDescent="0.25">
      <c r="A1821" s="3">
        <f>RSI!A1821</f>
        <v>44956</v>
      </c>
      <c r="B1821" s="2">
        <f>RSI!B1821</f>
        <v>3.4</v>
      </c>
      <c r="C1821" s="2">
        <f>RSI!I1821</f>
        <v>69.882556414366405</v>
      </c>
      <c r="D1821" s="2">
        <f>MACD!E1821</f>
        <v>1.2674746192542496E-2</v>
      </c>
      <c r="E1821" s="2">
        <f>MACD!F1821</f>
        <v>9.6276531042250868E-3</v>
      </c>
      <c r="F1821" s="2">
        <f>'Moving Avg'!D1821</f>
        <v>3.4</v>
      </c>
      <c r="G1821" s="2">
        <f>'Moving Avg'!F1821</f>
        <v>3.3999999999999995</v>
      </c>
      <c r="H1821" s="2">
        <f>'Moving Avg'!G1821</f>
        <v>3.3148000000000017</v>
      </c>
      <c r="I1821" s="2">
        <f>'Moving Avg'!H1821</f>
        <v>3.053349999999992</v>
      </c>
      <c r="J1821" s="5" t="str">
        <f>OBV!F1821</f>
        <v>NEUTRAL</v>
      </c>
      <c r="K1821" s="5" t="str">
        <f>OBV!G1821</f>
        <v>NEUTRAL</v>
      </c>
      <c r="L1821" s="5" t="str">
        <f>OBV!H1821</f>
        <v>NEUTRAL</v>
      </c>
      <c r="M1821" s="7">
        <f t="shared" si="280"/>
        <v>25</v>
      </c>
      <c r="N1821" s="7">
        <f t="shared" si="281"/>
        <v>0</v>
      </c>
      <c r="O1821" s="7">
        <f t="shared" si="282"/>
        <v>50</v>
      </c>
      <c r="P1821" s="7">
        <f t="shared" si="283"/>
        <v>33</v>
      </c>
      <c r="Q1821" s="8">
        <f t="shared" si="284"/>
        <v>21.2</v>
      </c>
      <c r="R1821" s="8">
        <f t="shared" si="285"/>
        <v>30.75</v>
      </c>
      <c r="S1821" s="8">
        <f t="shared" si="286"/>
        <v>31.1</v>
      </c>
      <c r="T1821" s="8">
        <f t="shared" si="287"/>
        <v>27</v>
      </c>
      <c r="U1821" s="7">
        <f t="shared" si="288"/>
        <v>27.683333333333337</v>
      </c>
      <c r="V1821" s="7">
        <f t="shared" si="289"/>
        <v>27.512500000000003</v>
      </c>
    </row>
    <row r="1822" spans="1:22" ht="13.5" x14ac:dyDescent="0.25">
      <c r="A1822" s="3">
        <f>RSI!A1822</f>
        <v>44957</v>
      </c>
      <c r="B1822" s="2">
        <f>RSI!B1822</f>
        <v>3.4</v>
      </c>
      <c r="C1822" s="2">
        <f>RSI!I1822</f>
        <v>69.882556414366405</v>
      </c>
      <c r="D1822" s="2">
        <f>MACD!E1822</f>
        <v>1.2437074137856996E-2</v>
      </c>
      <c r="E1822" s="2">
        <f>MACD!F1822</f>
        <v>1.018953731095147E-2</v>
      </c>
      <c r="F1822" s="2">
        <f>'Moving Avg'!D1822</f>
        <v>3.4</v>
      </c>
      <c r="G1822" s="2">
        <f>'Moving Avg'!F1822</f>
        <v>3.3999999999999995</v>
      </c>
      <c r="H1822" s="2">
        <f>'Moving Avg'!G1822</f>
        <v>3.3200000000000021</v>
      </c>
      <c r="I1822" s="2">
        <f>'Moving Avg'!H1822</f>
        <v>3.0559999999999916</v>
      </c>
      <c r="J1822" s="5" t="str">
        <f>OBV!F1822</f>
        <v>NEUTRAL</v>
      </c>
      <c r="K1822" s="5" t="str">
        <f>OBV!G1822</f>
        <v>NEUTRAL</v>
      </c>
      <c r="L1822" s="5" t="str">
        <f>OBV!H1822</f>
        <v>NEUTRAL</v>
      </c>
      <c r="M1822" s="7">
        <f t="shared" si="280"/>
        <v>25</v>
      </c>
      <c r="N1822" s="7">
        <f t="shared" si="281"/>
        <v>0</v>
      </c>
      <c r="O1822" s="7">
        <f t="shared" si="282"/>
        <v>50</v>
      </c>
      <c r="P1822" s="7">
        <f t="shared" si="283"/>
        <v>33</v>
      </c>
      <c r="Q1822" s="8">
        <f t="shared" si="284"/>
        <v>21.2</v>
      </c>
      <c r="R1822" s="8">
        <f t="shared" si="285"/>
        <v>30.75</v>
      </c>
      <c r="S1822" s="8">
        <f t="shared" si="286"/>
        <v>31.1</v>
      </c>
      <c r="T1822" s="8">
        <f t="shared" si="287"/>
        <v>27</v>
      </c>
      <c r="U1822" s="7">
        <f t="shared" si="288"/>
        <v>27.683333333333337</v>
      </c>
      <c r="V1822" s="7">
        <f t="shared" si="289"/>
        <v>27.512500000000003</v>
      </c>
    </row>
    <row r="1823" spans="1:22" ht="13.5" x14ac:dyDescent="0.25">
      <c r="A1823" s="3">
        <f>RSI!A1823</f>
        <v>44958</v>
      </c>
      <c r="B1823" s="2">
        <f>RSI!B1823</f>
        <v>3.4</v>
      </c>
      <c r="C1823" s="2">
        <f>RSI!I1823</f>
        <v>69.882556414366405</v>
      </c>
      <c r="D1823" s="2">
        <f>MACD!E1823</f>
        <v>1.210913079999365E-2</v>
      </c>
      <c r="E1823" s="2">
        <f>MACD!F1823</f>
        <v>1.0573456008759906E-2</v>
      </c>
      <c r="F1823" s="2">
        <f>'Moving Avg'!D1823</f>
        <v>3.4</v>
      </c>
      <c r="G1823" s="2">
        <f>'Moving Avg'!F1823</f>
        <v>3.3999999999999995</v>
      </c>
      <c r="H1823" s="2">
        <f>'Moving Avg'!G1823</f>
        <v>3.3252000000000019</v>
      </c>
      <c r="I1823" s="2">
        <f>'Moving Avg'!H1823</f>
        <v>3.0580499999999922</v>
      </c>
      <c r="J1823" s="5" t="str">
        <f>OBV!F1823</f>
        <v>NEUTRAL</v>
      </c>
      <c r="K1823" s="5" t="str">
        <f>OBV!G1823</f>
        <v>NEUTRAL</v>
      </c>
      <c r="L1823" s="5" t="str">
        <f>OBV!H1823</f>
        <v>NEUTRAL</v>
      </c>
      <c r="M1823" s="7">
        <f t="shared" si="280"/>
        <v>25</v>
      </c>
      <c r="N1823" s="7">
        <f t="shared" si="281"/>
        <v>0</v>
      </c>
      <c r="O1823" s="7">
        <f t="shared" si="282"/>
        <v>50</v>
      </c>
      <c r="P1823" s="7">
        <f t="shared" si="283"/>
        <v>33</v>
      </c>
      <c r="Q1823" s="8">
        <f t="shared" si="284"/>
        <v>21.2</v>
      </c>
      <c r="R1823" s="8">
        <f t="shared" si="285"/>
        <v>30.75</v>
      </c>
      <c r="S1823" s="8">
        <f t="shared" si="286"/>
        <v>31.1</v>
      </c>
      <c r="T1823" s="8">
        <f t="shared" si="287"/>
        <v>27</v>
      </c>
      <c r="U1823" s="7">
        <f t="shared" si="288"/>
        <v>27.683333333333337</v>
      </c>
      <c r="V1823" s="7">
        <f t="shared" si="289"/>
        <v>27.512500000000003</v>
      </c>
    </row>
    <row r="1824" spans="1:22" ht="13.5" x14ac:dyDescent="0.25">
      <c r="A1824" s="3">
        <f>RSI!A1824</f>
        <v>44959</v>
      </c>
      <c r="B1824" s="2">
        <f>RSI!B1824</f>
        <v>3.4</v>
      </c>
      <c r="C1824" s="2">
        <f>RSI!I1824</f>
        <v>69.882556414366405</v>
      </c>
      <c r="D1824" s="2">
        <f>MACD!E1824</f>
        <v>1.1714199343832998E-2</v>
      </c>
      <c r="E1824" s="2">
        <f>MACD!F1824</f>
        <v>1.0801604675774524E-2</v>
      </c>
      <c r="F1824" s="2">
        <f>'Moving Avg'!D1824</f>
        <v>3.4</v>
      </c>
      <c r="G1824" s="2">
        <f>'Moving Avg'!F1824</f>
        <v>3.3999999999999995</v>
      </c>
      <c r="H1824" s="2">
        <f>'Moving Avg'!G1824</f>
        <v>3.3304000000000027</v>
      </c>
      <c r="I1824" s="2">
        <f>'Moving Avg'!H1824</f>
        <v>3.0595499999999918</v>
      </c>
      <c r="J1824" s="5" t="str">
        <f>OBV!F1824</f>
        <v>NEUTRAL</v>
      </c>
      <c r="K1824" s="5" t="str">
        <f>OBV!G1824</f>
        <v>NEUTRAL</v>
      </c>
      <c r="L1824" s="5" t="str">
        <f>OBV!H1824</f>
        <v>NEUTRAL</v>
      </c>
      <c r="M1824" s="7">
        <f t="shared" si="280"/>
        <v>25</v>
      </c>
      <c r="N1824" s="7">
        <f t="shared" si="281"/>
        <v>0</v>
      </c>
      <c r="O1824" s="7">
        <f t="shared" si="282"/>
        <v>50</v>
      </c>
      <c r="P1824" s="7">
        <f t="shared" si="283"/>
        <v>33</v>
      </c>
      <c r="Q1824" s="8">
        <f t="shared" si="284"/>
        <v>21.2</v>
      </c>
      <c r="R1824" s="8">
        <f t="shared" si="285"/>
        <v>30.75</v>
      </c>
      <c r="S1824" s="8">
        <f t="shared" si="286"/>
        <v>31.1</v>
      </c>
      <c r="T1824" s="8">
        <f t="shared" si="287"/>
        <v>27</v>
      </c>
      <c r="U1824" s="7">
        <f t="shared" si="288"/>
        <v>27.683333333333337</v>
      </c>
      <c r="V1824" s="7">
        <f t="shared" si="289"/>
        <v>27.512500000000003</v>
      </c>
    </row>
    <row r="1825" spans="1:22" ht="13.5" x14ac:dyDescent="0.25">
      <c r="A1825" s="3">
        <f>RSI!A1825</f>
        <v>44960</v>
      </c>
      <c r="B1825" s="2">
        <f>RSI!B1825</f>
        <v>3.4</v>
      </c>
      <c r="C1825" s="2">
        <f>RSI!I1825</f>
        <v>69.882556414366405</v>
      </c>
      <c r="D1825" s="2">
        <f>MACD!E1825</f>
        <v>1.1271284962580896E-2</v>
      </c>
      <c r="E1825" s="2">
        <f>MACD!F1825</f>
        <v>1.0895540733135799E-2</v>
      </c>
      <c r="F1825" s="2">
        <f>'Moving Avg'!D1825</f>
        <v>3.4</v>
      </c>
      <c r="G1825" s="2">
        <f>'Moving Avg'!F1825</f>
        <v>3.3999999999999995</v>
      </c>
      <c r="H1825" s="2">
        <f>'Moving Avg'!G1825</f>
        <v>3.3356000000000021</v>
      </c>
      <c r="I1825" s="2">
        <f>'Moving Avg'!H1825</f>
        <v>3.0616499999999922</v>
      </c>
      <c r="J1825" s="5" t="str">
        <f>OBV!F1825</f>
        <v>NEUTRAL</v>
      </c>
      <c r="K1825" s="5" t="str">
        <f>OBV!G1825</f>
        <v>NEUTRAL</v>
      </c>
      <c r="L1825" s="5" t="str">
        <f>OBV!H1825</f>
        <v>NEUTRAL</v>
      </c>
      <c r="M1825" s="7">
        <f t="shared" si="280"/>
        <v>25</v>
      </c>
      <c r="N1825" s="7">
        <f t="shared" si="281"/>
        <v>0</v>
      </c>
      <c r="O1825" s="7">
        <f t="shared" si="282"/>
        <v>50</v>
      </c>
      <c r="P1825" s="7">
        <f t="shared" si="283"/>
        <v>33</v>
      </c>
      <c r="Q1825" s="8">
        <f t="shared" si="284"/>
        <v>21.2</v>
      </c>
      <c r="R1825" s="8">
        <f t="shared" si="285"/>
        <v>30.75</v>
      </c>
      <c r="S1825" s="8">
        <f t="shared" si="286"/>
        <v>31.1</v>
      </c>
      <c r="T1825" s="8">
        <f t="shared" si="287"/>
        <v>27</v>
      </c>
      <c r="U1825" s="7">
        <f t="shared" si="288"/>
        <v>27.683333333333337</v>
      </c>
      <c r="V1825" s="7">
        <f t="shared" si="289"/>
        <v>27.512500000000003</v>
      </c>
    </row>
    <row r="1826" spans="1:22" ht="13.5" x14ac:dyDescent="0.25">
      <c r="A1826" s="3">
        <f>RSI!A1826</f>
        <v>44963</v>
      </c>
      <c r="B1826" s="2">
        <f>RSI!B1826</f>
        <v>3.4</v>
      </c>
      <c r="C1826" s="2">
        <f>RSI!I1826</f>
        <v>69.882556414366405</v>
      </c>
      <c r="D1826" s="2">
        <f>MACD!E1826</f>
        <v>1.0795824578835322E-2</v>
      </c>
      <c r="E1826" s="2">
        <f>MACD!F1826</f>
        <v>1.0875597502275704E-2</v>
      </c>
      <c r="F1826" s="2">
        <f>'Moving Avg'!D1826</f>
        <v>3.4</v>
      </c>
      <c r="G1826" s="2">
        <f>'Moving Avg'!F1826</f>
        <v>3.3999999999999995</v>
      </c>
      <c r="H1826" s="2">
        <f>'Moving Avg'!G1826</f>
        <v>3.3408000000000029</v>
      </c>
      <c r="I1826" s="2">
        <f>'Moving Avg'!H1826</f>
        <v>3.064399999999992</v>
      </c>
      <c r="J1826" s="5" t="str">
        <f>OBV!F1826</f>
        <v>NEUTRAL</v>
      </c>
      <c r="K1826" s="5" t="str">
        <f>OBV!G1826</f>
        <v>NEUTRAL</v>
      </c>
      <c r="L1826" s="5" t="str">
        <f>OBV!H1826</f>
        <v>NEUTRAL</v>
      </c>
      <c r="M1826" s="7">
        <f t="shared" si="280"/>
        <v>25</v>
      </c>
      <c r="N1826" s="7">
        <f t="shared" si="281"/>
        <v>45</v>
      </c>
      <c r="O1826" s="7">
        <f t="shared" si="282"/>
        <v>50</v>
      </c>
      <c r="P1826" s="7">
        <f t="shared" si="283"/>
        <v>33</v>
      </c>
      <c r="Q1826" s="8">
        <f t="shared" si="284"/>
        <v>36.950000000000003</v>
      </c>
      <c r="R1826" s="8">
        <f t="shared" si="285"/>
        <v>39.75</v>
      </c>
      <c r="S1826" s="8">
        <f t="shared" si="286"/>
        <v>37.85</v>
      </c>
      <c r="T1826" s="8">
        <f t="shared" si="287"/>
        <v>38.25</v>
      </c>
      <c r="U1826" s="7">
        <f t="shared" si="288"/>
        <v>38.183333333333337</v>
      </c>
      <c r="V1826" s="7">
        <f t="shared" si="289"/>
        <v>38.200000000000003</v>
      </c>
    </row>
    <row r="1827" spans="1:22" ht="13.5" x14ac:dyDescent="0.25">
      <c r="A1827" s="3">
        <f>RSI!A1827</f>
        <v>44964</v>
      </c>
      <c r="B1827" s="2">
        <f>RSI!B1827</f>
        <v>3.4</v>
      </c>
      <c r="C1827" s="2">
        <f>RSI!I1827</f>
        <v>69.882556414366405</v>
      </c>
      <c r="D1827" s="2">
        <f>MACD!E1827</f>
        <v>1.0300283542238997E-2</v>
      </c>
      <c r="E1827" s="2">
        <f>MACD!F1827</f>
        <v>1.0760534710268364E-2</v>
      </c>
      <c r="F1827" s="2">
        <f>'Moving Avg'!D1827</f>
        <v>3.4</v>
      </c>
      <c r="G1827" s="2">
        <f>'Moving Avg'!F1827</f>
        <v>3.3999999999999995</v>
      </c>
      <c r="H1827" s="2">
        <f>'Moving Avg'!G1827</f>
        <v>3.3460000000000032</v>
      </c>
      <c r="I1827" s="2">
        <f>'Moving Avg'!H1827</f>
        <v>3.0677499999999918</v>
      </c>
      <c r="J1827" s="5" t="str">
        <f>OBV!F1827</f>
        <v>NEUTRAL</v>
      </c>
      <c r="K1827" s="5" t="str">
        <f>OBV!G1827</f>
        <v>NEUTRAL</v>
      </c>
      <c r="L1827" s="5" t="str">
        <f>OBV!H1827</f>
        <v>NEUTRAL</v>
      </c>
      <c r="M1827" s="7">
        <f t="shared" si="280"/>
        <v>25</v>
      </c>
      <c r="N1827" s="7">
        <f t="shared" si="281"/>
        <v>45</v>
      </c>
      <c r="O1827" s="7">
        <f t="shared" si="282"/>
        <v>50</v>
      </c>
      <c r="P1827" s="7">
        <f t="shared" si="283"/>
        <v>33</v>
      </c>
      <c r="Q1827" s="8">
        <f t="shared" si="284"/>
        <v>36.950000000000003</v>
      </c>
      <c r="R1827" s="8">
        <f t="shared" si="285"/>
        <v>39.75</v>
      </c>
      <c r="S1827" s="8">
        <f t="shared" si="286"/>
        <v>37.85</v>
      </c>
      <c r="T1827" s="8">
        <f t="shared" si="287"/>
        <v>38.25</v>
      </c>
      <c r="U1827" s="7">
        <f t="shared" si="288"/>
        <v>38.183333333333337</v>
      </c>
      <c r="V1827" s="7">
        <f t="shared" si="289"/>
        <v>38.200000000000003</v>
      </c>
    </row>
    <row r="1828" spans="1:22" ht="13.5" x14ac:dyDescent="0.25">
      <c r="A1828" s="3">
        <f>RSI!A1828</f>
        <v>44965</v>
      </c>
      <c r="B1828" s="2">
        <f>RSI!B1828</f>
        <v>3.4</v>
      </c>
      <c r="C1828" s="2">
        <f>RSI!I1828</f>
        <v>69.882556414366405</v>
      </c>
      <c r="D1828" s="2">
        <f>MACD!E1828</f>
        <v>9.7946569917173321E-3</v>
      </c>
      <c r="E1828" s="2">
        <f>MACD!F1828</f>
        <v>1.0567359166558158E-2</v>
      </c>
      <c r="F1828" s="2">
        <f>'Moving Avg'!D1828</f>
        <v>3.4</v>
      </c>
      <c r="G1828" s="2">
        <f>'Moving Avg'!F1828</f>
        <v>3.3999999999999995</v>
      </c>
      <c r="H1828" s="2">
        <f>'Moving Avg'!G1828</f>
        <v>3.3512000000000031</v>
      </c>
      <c r="I1828" s="2">
        <f>'Moving Avg'!H1828</f>
        <v>3.0716999999999923</v>
      </c>
      <c r="J1828" s="5" t="str">
        <f>OBV!F1828</f>
        <v>NEUTRAL</v>
      </c>
      <c r="K1828" s="5" t="str">
        <f>OBV!G1828</f>
        <v>NEUTRAL</v>
      </c>
      <c r="L1828" s="5" t="str">
        <f>OBV!H1828</f>
        <v>NEUTRAL</v>
      </c>
      <c r="M1828" s="7">
        <f t="shared" si="280"/>
        <v>25</v>
      </c>
      <c r="N1828" s="7">
        <f t="shared" si="281"/>
        <v>45</v>
      </c>
      <c r="O1828" s="7">
        <f t="shared" si="282"/>
        <v>50</v>
      </c>
      <c r="P1828" s="7">
        <f t="shared" si="283"/>
        <v>33</v>
      </c>
      <c r="Q1828" s="8">
        <f t="shared" si="284"/>
        <v>36.950000000000003</v>
      </c>
      <c r="R1828" s="8">
        <f t="shared" si="285"/>
        <v>39.75</v>
      </c>
      <c r="S1828" s="8">
        <f t="shared" si="286"/>
        <v>37.85</v>
      </c>
      <c r="T1828" s="8">
        <f t="shared" si="287"/>
        <v>38.25</v>
      </c>
      <c r="U1828" s="7">
        <f t="shared" si="288"/>
        <v>38.183333333333337</v>
      </c>
      <c r="V1828" s="7">
        <f t="shared" si="289"/>
        <v>38.200000000000003</v>
      </c>
    </row>
    <row r="1829" spans="1:22" ht="13.5" x14ac:dyDescent="0.25">
      <c r="A1829" s="3">
        <f>RSI!A1829</f>
        <v>44966</v>
      </c>
      <c r="B1829" s="2">
        <f>RSI!B1829</f>
        <v>3.4</v>
      </c>
      <c r="C1829" s="2">
        <f>RSI!I1829</f>
        <v>69.882556414366405</v>
      </c>
      <c r="D1829" s="2">
        <f>MACD!E1829</f>
        <v>9.2868908112038184E-3</v>
      </c>
      <c r="E1829" s="2">
        <f>MACD!F1829</f>
        <v>1.031126549548729E-2</v>
      </c>
      <c r="F1829" s="2">
        <f>'Moving Avg'!D1829</f>
        <v>3.4</v>
      </c>
      <c r="G1829" s="2">
        <f>'Moving Avg'!F1829</f>
        <v>3.3999999999999995</v>
      </c>
      <c r="H1829" s="2">
        <f>'Moving Avg'!G1829</f>
        <v>3.3564000000000034</v>
      </c>
      <c r="I1829" s="2">
        <f>'Moving Avg'!H1829</f>
        <v>3.0761999999999921</v>
      </c>
      <c r="J1829" s="5" t="str">
        <f>OBV!F1829</f>
        <v>NEUTRAL</v>
      </c>
      <c r="K1829" s="5" t="str">
        <f>OBV!G1829</f>
        <v>NEUTRAL</v>
      </c>
      <c r="L1829" s="5" t="str">
        <f>OBV!H1829</f>
        <v>NEUTRAL</v>
      </c>
      <c r="M1829" s="7">
        <f t="shared" si="280"/>
        <v>25</v>
      </c>
      <c r="N1829" s="7">
        <f t="shared" si="281"/>
        <v>45</v>
      </c>
      <c r="O1829" s="7">
        <f t="shared" si="282"/>
        <v>50</v>
      </c>
      <c r="P1829" s="7">
        <f t="shared" si="283"/>
        <v>33</v>
      </c>
      <c r="Q1829" s="8">
        <f t="shared" si="284"/>
        <v>36.950000000000003</v>
      </c>
      <c r="R1829" s="8">
        <f t="shared" si="285"/>
        <v>39.75</v>
      </c>
      <c r="S1829" s="8">
        <f t="shared" si="286"/>
        <v>37.85</v>
      </c>
      <c r="T1829" s="8">
        <f t="shared" si="287"/>
        <v>38.25</v>
      </c>
      <c r="U1829" s="7">
        <f t="shared" si="288"/>
        <v>38.183333333333337</v>
      </c>
      <c r="V1829" s="7">
        <f t="shared" si="289"/>
        <v>38.200000000000003</v>
      </c>
    </row>
    <row r="1830" spans="1:22" ht="13.5" x14ac:dyDescent="0.25">
      <c r="A1830" s="3">
        <f>RSI!A1830</f>
        <v>44967</v>
      </c>
      <c r="B1830" s="2">
        <f>RSI!B1830</f>
        <v>3.4</v>
      </c>
      <c r="C1830" s="2">
        <f>RSI!I1830</f>
        <v>69.882556414366405</v>
      </c>
      <c r="D1830" s="2">
        <f>MACD!E1830</f>
        <v>8.7832347915850484E-3</v>
      </c>
      <c r="E1830" s="2">
        <f>MACD!F1830</f>
        <v>1.0005659354706842E-2</v>
      </c>
      <c r="F1830" s="2">
        <f>'Moving Avg'!D1830</f>
        <v>3.4</v>
      </c>
      <c r="G1830" s="2">
        <f>'Moving Avg'!F1830</f>
        <v>3.3999999999999995</v>
      </c>
      <c r="H1830" s="2">
        <f>'Moving Avg'!G1830</f>
        <v>3.3616000000000033</v>
      </c>
      <c r="I1830" s="2">
        <f>'Moving Avg'!H1830</f>
        <v>3.0812499999999927</v>
      </c>
      <c r="J1830" s="5" t="str">
        <f>OBV!F1830</f>
        <v>NEUTRAL</v>
      </c>
      <c r="K1830" s="5" t="str">
        <f>OBV!G1830</f>
        <v>NEUTRAL</v>
      </c>
      <c r="L1830" s="5" t="str">
        <f>OBV!H1830</f>
        <v>NEUTRAL</v>
      </c>
      <c r="M1830" s="7">
        <f t="shared" si="280"/>
        <v>25</v>
      </c>
      <c r="N1830" s="7">
        <f t="shared" si="281"/>
        <v>45</v>
      </c>
      <c r="O1830" s="7">
        <f t="shared" si="282"/>
        <v>50</v>
      </c>
      <c r="P1830" s="7">
        <f t="shared" si="283"/>
        <v>33</v>
      </c>
      <c r="Q1830" s="8">
        <f t="shared" si="284"/>
        <v>36.950000000000003</v>
      </c>
      <c r="R1830" s="8">
        <f t="shared" si="285"/>
        <v>39.75</v>
      </c>
      <c r="S1830" s="8">
        <f t="shared" si="286"/>
        <v>37.85</v>
      </c>
      <c r="T1830" s="8">
        <f t="shared" si="287"/>
        <v>38.25</v>
      </c>
      <c r="U1830" s="7">
        <f t="shared" si="288"/>
        <v>38.183333333333337</v>
      </c>
      <c r="V1830" s="7">
        <f t="shared" si="289"/>
        <v>38.200000000000003</v>
      </c>
    </row>
    <row r="1831" spans="1:22" ht="13.5" x14ac:dyDescent="0.25">
      <c r="A1831" s="3">
        <f>RSI!A1831</f>
        <v>44970</v>
      </c>
      <c r="B1831" s="2">
        <f>RSI!B1831</f>
        <v>3.4</v>
      </c>
      <c r="C1831" s="2">
        <f>RSI!I1831</f>
        <v>69.882556414366405</v>
      </c>
      <c r="D1831" s="2">
        <f>MACD!E1831</f>
        <v>8.2885386532334238E-3</v>
      </c>
      <c r="E1831" s="2">
        <f>MACD!F1831</f>
        <v>9.6622352144121598E-3</v>
      </c>
      <c r="F1831" s="2">
        <f>'Moving Avg'!D1831</f>
        <v>3.4</v>
      </c>
      <c r="G1831" s="2">
        <f>'Moving Avg'!F1831</f>
        <v>3.3999999999999995</v>
      </c>
      <c r="H1831" s="2">
        <f>'Moving Avg'!G1831</f>
        <v>3.3668000000000031</v>
      </c>
      <c r="I1831" s="2">
        <f>'Moving Avg'!H1831</f>
        <v>3.0862999999999925</v>
      </c>
      <c r="J1831" s="5" t="str">
        <f>OBV!F1831</f>
        <v>NEUTRAL</v>
      </c>
      <c r="K1831" s="5" t="str">
        <f>OBV!G1831</f>
        <v>NEUTRAL</v>
      </c>
      <c r="L1831" s="5" t="str">
        <f>OBV!H1831</f>
        <v>NEUTRAL</v>
      </c>
      <c r="M1831" s="7">
        <f t="shared" si="280"/>
        <v>25</v>
      </c>
      <c r="N1831" s="7">
        <f t="shared" si="281"/>
        <v>45</v>
      </c>
      <c r="O1831" s="7">
        <f t="shared" si="282"/>
        <v>50</v>
      </c>
      <c r="P1831" s="7">
        <f t="shared" si="283"/>
        <v>33</v>
      </c>
      <c r="Q1831" s="8">
        <f t="shared" si="284"/>
        <v>36.950000000000003</v>
      </c>
      <c r="R1831" s="8">
        <f t="shared" si="285"/>
        <v>39.75</v>
      </c>
      <c r="S1831" s="8">
        <f t="shared" si="286"/>
        <v>37.85</v>
      </c>
      <c r="T1831" s="8">
        <f t="shared" si="287"/>
        <v>38.25</v>
      </c>
      <c r="U1831" s="7">
        <f t="shared" si="288"/>
        <v>38.183333333333337</v>
      </c>
      <c r="V1831" s="7">
        <f t="shared" si="289"/>
        <v>38.200000000000003</v>
      </c>
    </row>
    <row r="1832" spans="1:22" ht="13.5" x14ac:dyDescent="0.25">
      <c r="A1832" s="3">
        <f>RSI!A1832</f>
        <v>44971</v>
      </c>
      <c r="B1832" s="2">
        <f>RSI!B1832</f>
        <v>3.4</v>
      </c>
      <c r="C1832" s="2">
        <f>RSI!I1832</f>
        <v>69.882556414366405</v>
      </c>
      <c r="D1832" s="2">
        <f>MACD!E1832</f>
        <v>7.8064999277072111E-3</v>
      </c>
      <c r="E1832" s="2">
        <f>MACD!F1832</f>
        <v>9.2910881570711715E-3</v>
      </c>
      <c r="F1832" s="2">
        <f>'Moving Avg'!D1832</f>
        <v>3.4</v>
      </c>
      <c r="G1832" s="2">
        <f>'Moving Avg'!F1832</f>
        <v>3.3999999999999995</v>
      </c>
      <c r="H1832" s="2">
        <f>'Moving Avg'!G1832</f>
        <v>3.3720000000000034</v>
      </c>
      <c r="I1832" s="2">
        <f>'Moving Avg'!H1832</f>
        <v>3.0913499999999927</v>
      </c>
      <c r="J1832" s="5" t="str">
        <f>OBV!F1832</f>
        <v>NEUTRAL</v>
      </c>
      <c r="K1832" s="5" t="str">
        <f>OBV!G1832</f>
        <v>NEUTRAL</v>
      </c>
      <c r="L1832" s="5" t="str">
        <f>OBV!H1832</f>
        <v>NEUTRAL</v>
      </c>
      <c r="M1832" s="7">
        <f t="shared" si="280"/>
        <v>25</v>
      </c>
      <c r="N1832" s="7">
        <f t="shared" si="281"/>
        <v>45</v>
      </c>
      <c r="O1832" s="7">
        <f t="shared" si="282"/>
        <v>50</v>
      </c>
      <c r="P1832" s="7">
        <f t="shared" si="283"/>
        <v>33</v>
      </c>
      <c r="Q1832" s="8">
        <f t="shared" si="284"/>
        <v>36.950000000000003</v>
      </c>
      <c r="R1832" s="8">
        <f t="shared" si="285"/>
        <v>39.75</v>
      </c>
      <c r="S1832" s="8">
        <f t="shared" si="286"/>
        <v>37.85</v>
      </c>
      <c r="T1832" s="8">
        <f t="shared" si="287"/>
        <v>38.25</v>
      </c>
      <c r="U1832" s="7">
        <f t="shared" si="288"/>
        <v>38.183333333333337</v>
      </c>
      <c r="V1832" s="7">
        <f t="shared" si="289"/>
        <v>38.200000000000003</v>
      </c>
    </row>
    <row r="1833" spans="1:22" ht="13.5" x14ac:dyDescent="0.25">
      <c r="A1833" s="3">
        <f>RSI!A1833</f>
        <v>44972</v>
      </c>
      <c r="B1833" s="2">
        <f>RSI!B1833</f>
        <v>3.4</v>
      </c>
      <c r="C1833" s="2">
        <f>RSI!I1833</f>
        <v>69.882556414366405</v>
      </c>
      <c r="D1833" s="2">
        <f>MACD!E1833</f>
        <v>7.3398712974208635E-3</v>
      </c>
      <c r="E1833" s="2">
        <f>MACD!F1833</f>
        <v>8.9008447851411099E-3</v>
      </c>
      <c r="F1833" s="2">
        <f>'Moving Avg'!D1833</f>
        <v>3.4</v>
      </c>
      <c r="G1833" s="2">
        <f>'Moving Avg'!F1833</f>
        <v>3.3999999999999995</v>
      </c>
      <c r="H1833" s="2">
        <f>'Moving Avg'!G1833</f>
        <v>3.3772000000000033</v>
      </c>
      <c r="I1833" s="2">
        <f>'Moving Avg'!H1833</f>
        <v>3.096399999999992</v>
      </c>
      <c r="J1833" s="5" t="str">
        <f>OBV!F1833</f>
        <v>NEUTRAL</v>
      </c>
      <c r="K1833" s="5" t="str">
        <f>OBV!G1833</f>
        <v>NEUTRAL</v>
      </c>
      <c r="L1833" s="5" t="str">
        <f>OBV!H1833</f>
        <v>NEUTRAL</v>
      </c>
      <c r="M1833" s="7">
        <f t="shared" si="280"/>
        <v>25</v>
      </c>
      <c r="N1833" s="7">
        <f t="shared" si="281"/>
        <v>45</v>
      </c>
      <c r="O1833" s="7">
        <f t="shared" si="282"/>
        <v>50</v>
      </c>
      <c r="P1833" s="7">
        <f t="shared" si="283"/>
        <v>33</v>
      </c>
      <c r="Q1833" s="8">
        <f t="shared" si="284"/>
        <v>36.950000000000003</v>
      </c>
      <c r="R1833" s="8">
        <f t="shared" si="285"/>
        <v>39.75</v>
      </c>
      <c r="S1833" s="8">
        <f t="shared" si="286"/>
        <v>37.85</v>
      </c>
      <c r="T1833" s="8">
        <f t="shared" si="287"/>
        <v>38.25</v>
      </c>
      <c r="U1833" s="7">
        <f t="shared" si="288"/>
        <v>38.183333333333337</v>
      </c>
      <c r="V1833" s="7">
        <f t="shared" si="289"/>
        <v>38.200000000000003</v>
      </c>
    </row>
    <row r="1834" spans="1:22" ht="13.5" x14ac:dyDescent="0.25">
      <c r="A1834" s="3">
        <f>RSI!A1834</f>
        <v>44973</v>
      </c>
      <c r="B1834" s="2">
        <f>RSI!B1834</f>
        <v>3.4</v>
      </c>
      <c r="C1834" s="2">
        <f>RSI!I1834</f>
        <v>69.882556414366405</v>
      </c>
      <c r="D1834" s="2">
        <f>MACD!E1834</f>
        <v>6.8906338087644237E-3</v>
      </c>
      <c r="E1834" s="2">
        <f>MACD!F1834</f>
        <v>8.4988025898657723E-3</v>
      </c>
      <c r="F1834" s="2">
        <f>'Moving Avg'!D1834</f>
        <v>3.4</v>
      </c>
      <c r="G1834" s="2">
        <f>'Moving Avg'!F1834</f>
        <v>3.3999999999999995</v>
      </c>
      <c r="H1834" s="2">
        <f>'Moving Avg'!G1834</f>
        <v>3.3824000000000027</v>
      </c>
      <c r="I1834" s="2">
        <f>'Moving Avg'!H1834</f>
        <v>3.1014499999999918</v>
      </c>
      <c r="J1834" s="5" t="str">
        <f>OBV!F1834</f>
        <v>NEUTRAL</v>
      </c>
      <c r="K1834" s="5" t="str">
        <f>OBV!G1834</f>
        <v>NEUTRAL</v>
      </c>
      <c r="L1834" s="5" t="str">
        <f>OBV!H1834</f>
        <v>NEUTRAL</v>
      </c>
      <c r="M1834" s="7">
        <f t="shared" si="280"/>
        <v>25</v>
      </c>
      <c r="N1834" s="7">
        <f t="shared" si="281"/>
        <v>45</v>
      </c>
      <c r="O1834" s="7">
        <f t="shared" si="282"/>
        <v>50</v>
      </c>
      <c r="P1834" s="7">
        <f t="shared" si="283"/>
        <v>33</v>
      </c>
      <c r="Q1834" s="8">
        <f t="shared" si="284"/>
        <v>36.950000000000003</v>
      </c>
      <c r="R1834" s="8">
        <f t="shared" si="285"/>
        <v>39.75</v>
      </c>
      <c r="S1834" s="8">
        <f t="shared" si="286"/>
        <v>37.85</v>
      </c>
      <c r="T1834" s="8">
        <f t="shared" si="287"/>
        <v>38.25</v>
      </c>
      <c r="U1834" s="7">
        <f t="shared" si="288"/>
        <v>38.183333333333337</v>
      </c>
      <c r="V1834" s="7">
        <f t="shared" si="289"/>
        <v>38.200000000000003</v>
      </c>
    </row>
    <row r="1835" spans="1:22" ht="13.5" x14ac:dyDescent="0.25">
      <c r="A1835" s="3">
        <f>RSI!A1835</f>
        <v>44974</v>
      </c>
      <c r="B1835" s="2">
        <f>RSI!B1835</f>
        <v>3.25</v>
      </c>
      <c r="C1835" s="2">
        <f>RSI!I1835</f>
        <v>9.1234356711494087</v>
      </c>
      <c r="D1835" s="2">
        <f>MACD!E1835</f>
        <v>1.7571252485073074E-2</v>
      </c>
      <c r="E1835" s="2">
        <f>MACD!F1835</f>
        <v>1.0313292568907234E-2</v>
      </c>
      <c r="F1835" s="2">
        <f>'Moving Avg'!D1835</f>
        <v>3.37</v>
      </c>
      <c r="G1835" s="2">
        <f>'Moving Avg'!F1835</f>
        <v>3.3924999999999992</v>
      </c>
      <c r="H1835" s="2">
        <f>'Moving Avg'!G1835</f>
        <v>3.3846000000000034</v>
      </c>
      <c r="I1835" s="2">
        <f>'Moving Avg'!H1835</f>
        <v>3.105749999999992</v>
      </c>
      <c r="J1835" s="5" t="str">
        <f>OBV!F1835</f>
        <v>NEUTRAL</v>
      </c>
      <c r="K1835" s="5" t="str">
        <f>OBV!G1835</f>
        <v>NEUTRAL</v>
      </c>
      <c r="L1835" s="5" t="str">
        <f>OBV!H1835</f>
        <v>NEUTRAL</v>
      </c>
      <c r="M1835" s="7">
        <f t="shared" si="280"/>
        <v>50</v>
      </c>
      <c r="N1835" s="7">
        <f t="shared" si="281"/>
        <v>0</v>
      </c>
      <c r="O1835" s="7">
        <f t="shared" si="282"/>
        <v>50</v>
      </c>
      <c r="P1835" s="7">
        <f t="shared" si="283"/>
        <v>33</v>
      </c>
      <c r="Q1835" s="8">
        <f t="shared" si="284"/>
        <v>29.95</v>
      </c>
      <c r="R1835" s="8">
        <f t="shared" si="285"/>
        <v>35.75</v>
      </c>
      <c r="S1835" s="8">
        <f t="shared" si="286"/>
        <v>34.85</v>
      </c>
      <c r="T1835" s="8">
        <f t="shared" si="287"/>
        <v>33.25</v>
      </c>
      <c r="U1835" s="7">
        <f t="shared" si="288"/>
        <v>33.516666666666673</v>
      </c>
      <c r="V1835" s="7">
        <f t="shared" si="289"/>
        <v>33.450000000000003</v>
      </c>
    </row>
    <row r="1836" spans="1:22" ht="13.5" x14ac:dyDescent="0.25">
      <c r="A1836" s="3">
        <f>RSI!A1836</f>
        <v>44977</v>
      </c>
      <c r="B1836" s="2">
        <f>RSI!B1836</f>
        <v>3.11</v>
      </c>
      <c r="C1836" s="2">
        <f>RSI!I1836</f>
        <v>4.8686760171932093</v>
      </c>
      <c r="D1836" s="2">
        <f>MACD!E1836</f>
        <v>3.7818788456710717E-2</v>
      </c>
      <c r="E1836" s="2">
        <f>MACD!F1836</f>
        <v>1.5814391746467933E-2</v>
      </c>
      <c r="F1836" s="2">
        <f>'Moving Avg'!D1836</f>
        <v>3.3119999999999998</v>
      </c>
      <c r="G1836" s="2">
        <f>'Moving Avg'!F1836</f>
        <v>3.3779999999999992</v>
      </c>
      <c r="H1836" s="2">
        <f>'Moving Avg'!G1836</f>
        <v>3.3838000000000035</v>
      </c>
      <c r="I1836" s="2">
        <f>'Moving Avg'!H1836</f>
        <v>3.1093499999999921</v>
      </c>
      <c r="J1836" s="5" t="str">
        <f>OBV!F1836</f>
        <v>NEUTRAL</v>
      </c>
      <c r="K1836" s="5" t="str">
        <f>OBV!G1836</f>
        <v>NEUTRAL</v>
      </c>
      <c r="L1836" s="5" t="str">
        <f>OBV!H1836</f>
        <v>NEUTRAL</v>
      </c>
      <c r="M1836" s="7">
        <f t="shared" si="280"/>
        <v>50</v>
      </c>
      <c r="N1836" s="7">
        <f t="shared" si="281"/>
        <v>0</v>
      </c>
      <c r="O1836" s="7">
        <f t="shared" si="282"/>
        <v>50</v>
      </c>
      <c r="P1836" s="7">
        <f t="shared" si="283"/>
        <v>33</v>
      </c>
      <c r="Q1836" s="8">
        <f t="shared" si="284"/>
        <v>29.95</v>
      </c>
      <c r="R1836" s="8">
        <f t="shared" si="285"/>
        <v>35.75</v>
      </c>
      <c r="S1836" s="8">
        <f t="shared" si="286"/>
        <v>34.85</v>
      </c>
      <c r="T1836" s="8">
        <f t="shared" si="287"/>
        <v>33.25</v>
      </c>
      <c r="U1836" s="7">
        <f t="shared" si="288"/>
        <v>33.516666666666673</v>
      </c>
      <c r="V1836" s="7">
        <f t="shared" si="289"/>
        <v>33.450000000000003</v>
      </c>
    </row>
    <row r="1837" spans="1:22" ht="13.5" x14ac:dyDescent="0.25">
      <c r="A1837" s="3">
        <f>RSI!A1837</f>
        <v>44978</v>
      </c>
      <c r="B1837" s="2">
        <f>RSI!B1837</f>
        <v>2.98</v>
      </c>
      <c r="C1837" s="2">
        <f>RSI!I1837</f>
        <v>3.3202574313721698</v>
      </c>
      <c r="D1837" s="2">
        <f>MACD!E1837</f>
        <v>6.6185732155779942E-2</v>
      </c>
      <c r="E1837" s="2">
        <f>MACD!F1837</f>
        <v>2.5888659828330336E-2</v>
      </c>
      <c r="F1837" s="2">
        <f>'Moving Avg'!D1837</f>
        <v>3.2280000000000002</v>
      </c>
      <c r="G1837" s="2">
        <f>'Moving Avg'!F1837</f>
        <v>3.3569999999999993</v>
      </c>
      <c r="H1837" s="2">
        <f>'Moving Avg'!G1837</f>
        <v>3.3776000000000028</v>
      </c>
      <c r="I1837" s="2">
        <f>'Moving Avg'!H1837</f>
        <v>3.1122999999999923</v>
      </c>
      <c r="J1837" s="5" t="str">
        <f>OBV!F1837</f>
        <v>NEUTRAL</v>
      </c>
      <c r="K1837" s="5" t="str">
        <f>OBV!G1837</f>
        <v>NEUTRAL</v>
      </c>
      <c r="L1837" s="5" t="str">
        <f>OBV!H1837</f>
        <v>NEUTRAL</v>
      </c>
      <c r="M1837" s="7">
        <f t="shared" si="280"/>
        <v>50</v>
      </c>
      <c r="N1837" s="7">
        <f t="shared" si="281"/>
        <v>0</v>
      </c>
      <c r="O1837" s="7">
        <f t="shared" si="282"/>
        <v>50</v>
      </c>
      <c r="P1837" s="7">
        <f t="shared" si="283"/>
        <v>33</v>
      </c>
      <c r="Q1837" s="8">
        <f t="shared" si="284"/>
        <v>29.95</v>
      </c>
      <c r="R1837" s="8">
        <f t="shared" si="285"/>
        <v>35.75</v>
      </c>
      <c r="S1837" s="8">
        <f t="shared" si="286"/>
        <v>34.85</v>
      </c>
      <c r="T1837" s="8">
        <f t="shared" si="287"/>
        <v>33.25</v>
      </c>
      <c r="U1837" s="7">
        <f t="shared" si="288"/>
        <v>33.516666666666673</v>
      </c>
      <c r="V1837" s="7">
        <f t="shared" si="289"/>
        <v>33.450000000000003</v>
      </c>
    </row>
    <row r="1838" spans="1:22" ht="13.5" x14ac:dyDescent="0.25">
      <c r="A1838" s="3">
        <f>RSI!A1838</f>
        <v>44979</v>
      </c>
      <c r="B1838" s="2">
        <f>RSI!B1838</f>
        <v>2.85</v>
      </c>
      <c r="C1838" s="2">
        <f>RSI!I1838</f>
        <v>2.4731875576641471</v>
      </c>
      <c r="D1838" s="2">
        <f>MACD!E1838</f>
        <v>0.10207224665327574</v>
      </c>
      <c r="E1838" s="2">
        <f>MACD!F1838</f>
        <v>4.1125377193319421E-2</v>
      </c>
      <c r="F1838" s="2">
        <f>'Moving Avg'!D1838</f>
        <v>3.1179999999999999</v>
      </c>
      <c r="G1838" s="2">
        <f>'Moving Avg'!F1838</f>
        <v>3.3294999999999986</v>
      </c>
      <c r="H1838" s="2">
        <f>'Moving Avg'!G1838</f>
        <v>3.3666000000000027</v>
      </c>
      <c r="I1838" s="2">
        <f>'Moving Avg'!H1838</f>
        <v>3.1145999999999923</v>
      </c>
      <c r="J1838" s="5" t="str">
        <f>OBV!F1838</f>
        <v>NEUTRAL</v>
      </c>
      <c r="K1838" s="5" t="str">
        <f>OBV!G1838</f>
        <v>NEUTRAL</v>
      </c>
      <c r="L1838" s="5" t="str">
        <f>OBV!H1838</f>
        <v>NEUTRAL</v>
      </c>
      <c r="M1838" s="7">
        <f t="shared" si="280"/>
        <v>50</v>
      </c>
      <c r="N1838" s="7">
        <f t="shared" si="281"/>
        <v>0</v>
      </c>
      <c r="O1838" s="7">
        <f t="shared" si="282"/>
        <v>50</v>
      </c>
      <c r="P1838" s="7">
        <f t="shared" si="283"/>
        <v>33</v>
      </c>
      <c r="Q1838" s="8">
        <f t="shared" si="284"/>
        <v>29.95</v>
      </c>
      <c r="R1838" s="8">
        <f t="shared" si="285"/>
        <v>35.75</v>
      </c>
      <c r="S1838" s="8">
        <f t="shared" si="286"/>
        <v>34.85</v>
      </c>
      <c r="T1838" s="8">
        <f t="shared" si="287"/>
        <v>33.25</v>
      </c>
      <c r="U1838" s="7">
        <f t="shared" si="288"/>
        <v>33.516666666666673</v>
      </c>
      <c r="V1838" s="7">
        <f t="shared" si="289"/>
        <v>33.450000000000003</v>
      </c>
    </row>
    <row r="1839" spans="1:22" ht="13.5" x14ac:dyDescent="0.25">
      <c r="A1839" s="3">
        <f>RSI!A1839</f>
        <v>44980</v>
      </c>
      <c r="B1839" s="2">
        <f>RSI!B1839</f>
        <v>2.73</v>
      </c>
      <c r="C1839" s="2">
        <f>RSI!I1839</f>
        <v>1.9728490646320296</v>
      </c>
      <c r="D1839" s="2">
        <f>MACD!E1839</f>
        <v>0.14418194038603405</v>
      </c>
      <c r="E1839" s="2">
        <f>MACD!F1839</f>
        <v>6.1736689831862354E-2</v>
      </c>
      <c r="F1839" s="2">
        <f>'Moving Avg'!D1839</f>
        <v>2.984</v>
      </c>
      <c r="G1839" s="2">
        <f>'Moving Avg'!F1839</f>
        <v>3.2959999999999994</v>
      </c>
      <c r="H1839" s="2">
        <f>'Moving Avg'!G1839</f>
        <v>3.3532000000000024</v>
      </c>
      <c r="I1839" s="2">
        <f>'Moving Avg'!H1839</f>
        <v>3.1162999999999927</v>
      </c>
      <c r="J1839" s="5" t="str">
        <f>OBV!F1839</f>
        <v>NEUTRAL</v>
      </c>
      <c r="K1839" s="5" t="str">
        <f>OBV!G1839</f>
        <v>NEUTRAL</v>
      </c>
      <c r="L1839" s="5" t="str">
        <f>OBV!H1839</f>
        <v>NEUTRAL</v>
      </c>
      <c r="M1839" s="7">
        <f t="shared" si="280"/>
        <v>50</v>
      </c>
      <c r="N1839" s="7">
        <f t="shared" si="281"/>
        <v>0</v>
      </c>
      <c r="O1839" s="7">
        <f t="shared" si="282"/>
        <v>0</v>
      </c>
      <c r="P1839" s="7">
        <f t="shared" si="283"/>
        <v>33</v>
      </c>
      <c r="Q1839" s="8">
        <f t="shared" si="284"/>
        <v>22.45</v>
      </c>
      <c r="R1839" s="8">
        <f t="shared" si="285"/>
        <v>18.25</v>
      </c>
      <c r="S1839" s="8">
        <f t="shared" si="286"/>
        <v>22.35</v>
      </c>
      <c r="T1839" s="8">
        <f t="shared" si="287"/>
        <v>20.75</v>
      </c>
      <c r="U1839" s="7">
        <f t="shared" si="288"/>
        <v>21.016666666666669</v>
      </c>
      <c r="V1839" s="7">
        <f t="shared" si="289"/>
        <v>20.950000000000003</v>
      </c>
    </row>
    <row r="1840" spans="1:22" ht="13.5" x14ac:dyDescent="0.25">
      <c r="A1840" s="3">
        <f>RSI!A1840</f>
        <v>44981</v>
      </c>
      <c r="B1840" s="2">
        <f>RSI!B1840</f>
        <v>2.61</v>
      </c>
      <c r="C1840" s="2">
        <f>RSI!I1840</f>
        <v>1.6199215421618476</v>
      </c>
      <c r="D1840" s="2">
        <f>MACD!E1840</f>
        <v>0.19205498316371061</v>
      </c>
      <c r="E1840" s="2">
        <f>MACD!F1840</f>
        <v>8.7800348498232011E-2</v>
      </c>
      <c r="F1840" s="2">
        <f>'Moving Avg'!D1840</f>
        <v>2.8559999999999999</v>
      </c>
      <c r="G1840" s="2">
        <f>'Moving Avg'!F1840</f>
        <v>3.2564999999999991</v>
      </c>
      <c r="H1840" s="2">
        <f>'Moving Avg'!G1840</f>
        <v>3.3374000000000024</v>
      </c>
      <c r="I1840" s="2">
        <f>'Moving Avg'!H1840</f>
        <v>3.1173999999999928</v>
      </c>
      <c r="J1840" s="5" t="str">
        <f>OBV!F1840</f>
        <v>NEUTRAL</v>
      </c>
      <c r="K1840" s="5" t="str">
        <f>OBV!G1840</f>
        <v>NEUTRAL</v>
      </c>
      <c r="L1840" s="5" t="str">
        <f>OBV!H1840</f>
        <v>NEUTRAL</v>
      </c>
      <c r="M1840" s="7">
        <f t="shared" si="280"/>
        <v>50</v>
      </c>
      <c r="N1840" s="7">
        <f t="shared" si="281"/>
        <v>0</v>
      </c>
      <c r="O1840" s="7">
        <f t="shared" si="282"/>
        <v>0</v>
      </c>
      <c r="P1840" s="7">
        <f t="shared" si="283"/>
        <v>33</v>
      </c>
      <c r="Q1840" s="8">
        <f t="shared" si="284"/>
        <v>22.45</v>
      </c>
      <c r="R1840" s="8">
        <f t="shared" si="285"/>
        <v>18.25</v>
      </c>
      <c r="S1840" s="8">
        <f t="shared" si="286"/>
        <v>22.35</v>
      </c>
      <c r="T1840" s="8">
        <f t="shared" si="287"/>
        <v>20.75</v>
      </c>
      <c r="U1840" s="7">
        <f t="shared" si="288"/>
        <v>21.016666666666669</v>
      </c>
      <c r="V1840" s="7">
        <f t="shared" si="289"/>
        <v>20.950000000000003</v>
      </c>
    </row>
    <row r="1841" spans="1:22" ht="13.5" x14ac:dyDescent="0.25">
      <c r="A1841" s="3">
        <f>RSI!A1841</f>
        <v>44984</v>
      </c>
      <c r="B1841" s="2">
        <f>RSI!B1841</f>
        <v>2.5</v>
      </c>
      <c r="C1841" s="2">
        <f>RSI!I1841</f>
        <v>1.376783249276528</v>
      </c>
      <c r="D1841" s="2">
        <f>MACD!E1841</f>
        <v>0.24452468923552306</v>
      </c>
      <c r="E1841" s="2">
        <f>MACD!F1841</f>
        <v>0.11914521664569024</v>
      </c>
      <c r="F1841" s="2">
        <f>'Moving Avg'!D1841</f>
        <v>2.734</v>
      </c>
      <c r="G1841" s="2">
        <f>'Moving Avg'!F1841</f>
        <v>3.2114999999999996</v>
      </c>
      <c r="H1841" s="2">
        <f>'Moving Avg'!G1841</f>
        <v>3.3194000000000021</v>
      </c>
      <c r="I1841" s="2">
        <f>'Moving Avg'!H1841</f>
        <v>3.1179499999999929</v>
      </c>
      <c r="J1841" s="5" t="str">
        <f>OBV!F1841</f>
        <v>NEUTRAL</v>
      </c>
      <c r="K1841" s="5" t="str">
        <f>OBV!G1841</f>
        <v>NEUTRAL</v>
      </c>
      <c r="L1841" s="5" t="str">
        <f>OBV!H1841</f>
        <v>NEUTRAL</v>
      </c>
      <c r="M1841" s="7">
        <f t="shared" si="280"/>
        <v>50</v>
      </c>
      <c r="N1841" s="7">
        <f t="shared" si="281"/>
        <v>0</v>
      </c>
      <c r="O1841" s="7">
        <f t="shared" si="282"/>
        <v>0</v>
      </c>
      <c r="P1841" s="7">
        <f t="shared" si="283"/>
        <v>33</v>
      </c>
      <c r="Q1841" s="8">
        <f t="shared" si="284"/>
        <v>22.45</v>
      </c>
      <c r="R1841" s="8">
        <f t="shared" si="285"/>
        <v>18.25</v>
      </c>
      <c r="S1841" s="8">
        <f t="shared" si="286"/>
        <v>22.35</v>
      </c>
      <c r="T1841" s="8">
        <f t="shared" si="287"/>
        <v>20.75</v>
      </c>
      <c r="U1841" s="7">
        <f t="shared" si="288"/>
        <v>21.016666666666669</v>
      </c>
      <c r="V1841" s="7">
        <f t="shared" si="289"/>
        <v>20.950000000000003</v>
      </c>
    </row>
    <row r="1842" spans="1:22" ht="13.5" x14ac:dyDescent="0.25">
      <c r="A1842" s="3">
        <f>RSI!A1842</f>
        <v>44985</v>
      </c>
      <c r="B1842" s="2">
        <f>RSI!B1842</f>
        <v>2.39</v>
      </c>
      <c r="C1842" s="2">
        <f>RSI!I1842</f>
        <v>1.1852082883772397</v>
      </c>
      <c r="D1842" s="2">
        <f>MACD!E1842</f>
        <v>0.301251385568305</v>
      </c>
      <c r="E1842" s="2">
        <f>MACD!F1842</f>
        <v>0.15556645043021319</v>
      </c>
      <c r="F1842" s="2">
        <f>'Moving Avg'!D1842</f>
        <v>2.6160000000000001</v>
      </c>
      <c r="G1842" s="2">
        <f>'Moving Avg'!F1842</f>
        <v>3.1609999999999991</v>
      </c>
      <c r="H1842" s="2">
        <f>'Moving Avg'!G1842</f>
        <v>3.2994000000000021</v>
      </c>
      <c r="I1842" s="2">
        <f>'Moving Avg'!H1842</f>
        <v>3.1179499999999929</v>
      </c>
      <c r="J1842" s="5" t="str">
        <f>OBV!F1842</f>
        <v>NEUTRAL</v>
      </c>
      <c r="K1842" s="5" t="str">
        <f>OBV!G1842</f>
        <v>NEUTRAL</v>
      </c>
      <c r="L1842" s="5" t="str">
        <f>OBV!H1842</f>
        <v>NEUTRAL</v>
      </c>
      <c r="M1842" s="7">
        <f t="shared" si="280"/>
        <v>50</v>
      </c>
      <c r="N1842" s="7">
        <f t="shared" si="281"/>
        <v>0</v>
      </c>
      <c r="O1842" s="7">
        <f t="shared" si="282"/>
        <v>0</v>
      </c>
      <c r="P1842" s="7">
        <f t="shared" si="283"/>
        <v>33</v>
      </c>
      <c r="Q1842" s="8">
        <f t="shared" si="284"/>
        <v>22.45</v>
      </c>
      <c r="R1842" s="8">
        <f t="shared" si="285"/>
        <v>18.25</v>
      </c>
      <c r="S1842" s="8">
        <f t="shared" si="286"/>
        <v>22.35</v>
      </c>
      <c r="T1842" s="8">
        <f t="shared" si="287"/>
        <v>20.75</v>
      </c>
      <c r="U1842" s="7">
        <f t="shared" si="288"/>
        <v>21.016666666666669</v>
      </c>
      <c r="V1842" s="7">
        <f t="shared" si="289"/>
        <v>20.950000000000003</v>
      </c>
    </row>
    <row r="1843" spans="1:22" ht="13.5" x14ac:dyDescent="0.25">
      <c r="A1843" s="3">
        <f>RSI!A1843</f>
        <v>44986</v>
      </c>
      <c r="B1843" s="2">
        <f>RSI!B1843</f>
        <v>2.39</v>
      </c>
      <c r="C1843" s="2">
        <f>RSI!I1843</f>
        <v>1.1852082883772397</v>
      </c>
      <c r="D1843" s="2">
        <f>MACD!E1843</f>
        <v>0.35377228570859476</v>
      </c>
      <c r="E1843" s="2">
        <f>MACD!F1843</f>
        <v>0.1952076174858895</v>
      </c>
      <c r="F1843" s="2">
        <f>'Moving Avg'!D1843</f>
        <v>2.524</v>
      </c>
      <c r="G1843" s="2">
        <f>'Moving Avg'!F1843</f>
        <v>3.1104999999999992</v>
      </c>
      <c r="H1843" s="2">
        <f>'Moving Avg'!G1843</f>
        <v>3.2794000000000016</v>
      </c>
      <c r="I1843" s="2">
        <f>'Moving Avg'!H1843</f>
        <v>3.117949999999992</v>
      </c>
      <c r="J1843" s="5" t="str">
        <f>OBV!F1843</f>
        <v>NEUTRAL</v>
      </c>
      <c r="K1843" s="5" t="str">
        <f>OBV!G1843</f>
        <v>NEUTRAL</v>
      </c>
      <c r="L1843" s="5" t="str">
        <f>OBV!H1843</f>
        <v>NEUTRAL</v>
      </c>
      <c r="M1843" s="7">
        <f t="shared" si="280"/>
        <v>50</v>
      </c>
      <c r="N1843" s="7">
        <f t="shared" si="281"/>
        <v>0</v>
      </c>
      <c r="O1843" s="7">
        <f t="shared" si="282"/>
        <v>0</v>
      </c>
      <c r="P1843" s="7">
        <f t="shared" si="283"/>
        <v>33</v>
      </c>
      <c r="Q1843" s="8">
        <f t="shared" si="284"/>
        <v>22.45</v>
      </c>
      <c r="R1843" s="8">
        <f t="shared" si="285"/>
        <v>18.25</v>
      </c>
      <c r="S1843" s="8">
        <f t="shared" si="286"/>
        <v>22.35</v>
      </c>
      <c r="T1843" s="8">
        <f t="shared" si="287"/>
        <v>20.75</v>
      </c>
      <c r="U1843" s="7">
        <f t="shared" si="288"/>
        <v>21.016666666666669</v>
      </c>
      <c r="V1843" s="7">
        <f t="shared" si="289"/>
        <v>20.950000000000003</v>
      </c>
    </row>
    <row r="1844" spans="1:22" ht="13.5" x14ac:dyDescent="0.25">
      <c r="A1844" s="3">
        <f>RSI!A1844</f>
        <v>44987</v>
      </c>
      <c r="B1844" s="2">
        <f>RSI!B1844</f>
        <v>2.39</v>
      </c>
      <c r="C1844" s="2">
        <f>RSI!I1844</f>
        <v>1.1852082883772397</v>
      </c>
      <c r="D1844" s="2">
        <f>MACD!E1844</f>
        <v>0.40239951760530479</v>
      </c>
      <c r="E1844" s="2">
        <f>MACD!F1844</f>
        <v>0.23664599750977258</v>
      </c>
      <c r="F1844" s="2">
        <f>'Moving Avg'!D1844</f>
        <v>2.4560000000000004</v>
      </c>
      <c r="G1844" s="2">
        <f>'Moving Avg'!F1844</f>
        <v>3.0599999999999996</v>
      </c>
      <c r="H1844" s="2">
        <f>'Moving Avg'!G1844</f>
        <v>3.2592000000000012</v>
      </c>
      <c r="I1844" s="2">
        <f>'Moving Avg'!H1844</f>
        <v>3.117949999999992</v>
      </c>
      <c r="J1844" s="5" t="str">
        <f>OBV!F1844</f>
        <v>NEUTRAL</v>
      </c>
      <c r="K1844" s="5" t="str">
        <f>OBV!G1844</f>
        <v>NEUTRAL</v>
      </c>
      <c r="L1844" s="5" t="str">
        <f>OBV!H1844</f>
        <v>NEUTRAL</v>
      </c>
      <c r="M1844" s="7">
        <f t="shared" si="280"/>
        <v>50</v>
      </c>
      <c r="N1844" s="7">
        <f t="shared" si="281"/>
        <v>0</v>
      </c>
      <c r="O1844" s="7">
        <f t="shared" si="282"/>
        <v>0</v>
      </c>
      <c r="P1844" s="7">
        <f t="shared" si="283"/>
        <v>33</v>
      </c>
      <c r="Q1844" s="8">
        <f t="shared" si="284"/>
        <v>22.45</v>
      </c>
      <c r="R1844" s="8">
        <f t="shared" si="285"/>
        <v>18.25</v>
      </c>
      <c r="S1844" s="8">
        <f t="shared" si="286"/>
        <v>22.35</v>
      </c>
      <c r="T1844" s="8">
        <f t="shared" si="287"/>
        <v>20.75</v>
      </c>
      <c r="U1844" s="7">
        <f t="shared" si="288"/>
        <v>21.016666666666669</v>
      </c>
      <c r="V1844" s="7">
        <f t="shared" si="289"/>
        <v>20.950000000000003</v>
      </c>
    </row>
    <row r="1845" spans="1:22" ht="13.5" x14ac:dyDescent="0.25">
      <c r="A1845" s="3">
        <f>RSI!A1845</f>
        <v>44988</v>
      </c>
      <c r="B1845" s="2">
        <f>RSI!B1845</f>
        <v>2.39</v>
      </c>
      <c r="C1845" s="2">
        <f>RSI!I1845</f>
        <v>1.1852082883772397</v>
      </c>
      <c r="D1845" s="2">
        <f>MACD!E1845</f>
        <v>0.42434507515850761</v>
      </c>
      <c r="E1845" s="2">
        <f>MACD!F1845</f>
        <v>0.27418581303951961</v>
      </c>
      <c r="F1845" s="2">
        <f>'Moving Avg'!D1845</f>
        <v>2.4120000000000004</v>
      </c>
      <c r="G1845" s="2">
        <f>'Moving Avg'!F1845</f>
        <v>3.0094999999999996</v>
      </c>
      <c r="H1845" s="2">
        <f>'Moving Avg'!G1845</f>
        <v>3.2390000000000008</v>
      </c>
      <c r="I1845" s="2">
        <f>'Moving Avg'!H1845</f>
        <v>3.117949999999992</v>
      </c>
      <c r="J1845" s="5" t="str">
        <f>OBV!F1845</f>
        <v>NEUTRAL</v>
      </c>
      <c r="K1845" s="5" t="str">
        <f>OBV!G1845</f>
        <v>NEUTRAL</v>
      </c>
      <c r="L1845" s="5" t="str">
        <f>OBV!H1845</f>
        <v>NEUTRAL</v>
      </c>
      <c r="M1845" s="7">
        <f t="shared" si="280"/>
        <v>50</v>
      </c>
      <c r="N1845" s="7">
        <f t="shared" si="281"/>
        <v>0</v>
      </c>
      <c r="O1845" s="7">
        <f t="shared" si="282"/>
        <v>0</v>
      </c>
      <c r="P1845" s="7">
        <f t="shared" si="283"/>
        <v>33</v>
      </c>
      <c r="Q1845" s="8">
        <f t="shared" si="284"/>
        <v>22.45</v>
      </c>
      <c r="R1845" s="8">
        <f t="shared" si="285"/>
        <v>18.25</v>
      </c>
      <c r="S1845" s="8">
        <f t="shared" si="286"/>
        <v>22.35</v>
      </c>
      <c r="T1845" s="8">
        <f t="shared" si="287"/>
        <v>20.75</v>
      </c>
      <c r="U1845" s="7">
        <f t="shared" si="288"/>
        <v>21.016666666666669</v>
      </c>
      <c r="V1845" s="7">
        <f t="shared" si="289"/>
        <v>20.950000000000003</v>
      </c>
    </row>
    <row r="1846" spans="1:22" ht="13.5" x14ac:dyDescent="0.25">
      <c r="A1846" s="3">
        <f>RSI!A1846</f>
        <v>44991</v>
      </c>
      <c r="B1846" s="2">
        <f>RSI!B1846</f>
        <v>2.39</v>
      </c>
      <c r="C1846" s="2">
        <f>RSI!I1846</f>
        <v>1.1852082883772397</v>
      </c>
      <c r="D1846" s="2">
        <f>MACD!E1846</f>
        <v>0.42496515500607668</v>
      </c>
      <c r="E1846" s="2">
        <f>MACD!F1846</f>
        <v>0.30434168143283102</v>
      </c>
      <c r="F1846" s="2">
        <f>'Moving Avg'!D1846</f>
        <v>2.39</v>
      </c>
      <c r="G1846" s="2">
        <f>'Moving Avg'!F1846</f>
        <v>2.9589999999999996</v>
      </c>
      <c r="H1846" s="2">
        <f>'Moving Avg'!G1846</f>
        <v>3.2192000000000003</v>
      </c>
      <c r="I1846" s="2">
        <f>'Moving Avg'!H1846</f>
        <v>3.117949999999992</v>
      </c>
      <c r="J1846" s="5" t="str">
        <f>OBV!F1846</f>
        <v>NEUTRAL</v>
      </c>
      <c r="K1846" s="5" t="str">
        <f>OBV!G1846</f>
        <v>NEUTRAL</v>
      </c>
      <c r="L1846" s="5" t="str">
        <f>OBV!H1846</f>
        <v>NEUTRAL</v>
      </c>
      <c r="M1846" s="7">
        <f t="shared" si="280"/>
        <v>50</v>
      </c>
      <c r="N1846" s="7">
        <f t="shared" si="281"/>
        <v>0</v>
      </c>
      <c r="O1846" s="7">
        <f t="shared" si="282"/>
        <v>0</v>
      </c>
      <c r="P1846" s="7">
        <f t="shared" si="283"/>
        <v>33</v>
      </c>
      <c r="Q1846" s="8">
        <f t="shared" si="284"/>
        <v>22.45</v>
      </c>
      <c r="R1846" s="8">
        <f t="shared" si="285"/>
        <v>18.25</v>
      </c>
      <c r="S1846" s="8">
        <f t="shared" si="286"/>
        <v>22.35</v>
      </c>
      <c r="T1846" s="8">
        <f t="shared" si="287"/>
        <v>20.75</v>
      </c>
      <c r="U1846" s="7">
        <f t="shared" si="288"/>
        <v>21.016666666666669</v>
      </c>
      <c r="V1846" s="7">
        <f t="shared" si="289"/>
        <v>20.950000000000003</v>
      </c>
    </row>
    <row r="1847" spans="1:22" ht="13.5" x14ac:dyDescent="0.25">
      <c r="A1847" s="3">
        <f>RSI!A1847</f>
        <v>44992</v>
      </c>
      <c r="B1847" s="2">
        <f>RSI!B1847</f>
        <v>2.39</v>
      </c>
      <c r="C1847" s="2">
        <f>RSI!I1847</f>
        <v>1.1852082883772397</v>
      </c>
      <c r="D1847" s="2">
        <f>MACD!E1847</f>
        <v>0.40881319300623975</v>
      </c>
      <c r="E1847" s="2">
        <f>MACD!F1847</f>
        <v>0.32523598374751278</v>
      </c>
      <c r="F1847" s="2">
        <f>'Moving Avg'!D1847</f>
        <v>2.39</v>
      </c>
      <c r="G1847" s="2">
        <f>'Moving Avg'!F1847</f>
        <v>2.9084999999999996</v>
      </c>
      <c r="H1847" s="2">
        <f>'Moving Avg'!G1847</f>
        <v>3.1993999999999998</v>
      </c>
      <c r="I1847" s="2">
        <f>'Moving Avg'!H1847</f>
        <v>3.117949999999992</v>
      </c>
      <c r="J1847" s="5" t="str">
        <f>OBV!F1847</f>
        <v>NEUTRAL</v>
      </c>
      <c r="K1847" s="5" t="str">
        <f>OBV!G1847</f>
        <v>NEUTRAL</v>
      </c>
      <c r="L1847" s="5" t="str">
        <f>OBV!H1847</f>
        <v>NEUTRAL</v>
      </c>
      <c r="M1847" s="7">
        <f t="shared" si="280"/>
        <v>50</v>
      </c>
      <c r="N1847" s="7">
        <f t="shared" si="281"/>
        <v>0</v>
      </c>
      <c r="O1847" s="7">
        <f t="shared" si="282"/>
        <v>0</v>
      </c>
      <c r="P1847" s="7">
        <f t="shared" si="283"/>
        <v>33</v>
      </c>
      <c r="Q1847" s="8">
        <f t="shared" si="284"/>
        <v>22.45</v>
      </c>
      <c r="R1847" s="8">
        <f t="shared" si="285"/>
        <v>18.25</v>
      </c>
      <c r="S1847" s="8">
        <f t="shared" si="286"/>
        <v>22.35</v>
      </c>
      <c r="T1847" s="8">
        <f t="shared" si="287"/>
        <v>20.75</v>
      </c>
      <c r="U1847" s="7">
        <f t="shared" si="288"/>
        <v>21.016666666666669</v>
      </c>
      <c r="V1847" s="7">
        <f t="shared" si="289"/>
        <v>20.950000000000003</v>
      </c>
    </row>
    <row r="1848" spans="1:22" ht="13.5" x14ac:dyDescent="0.25">
      <c r="A1848" s="3">
        <f>RSI!A1848</f>
        <v>44993</v>
      </c>
      <c r="B1848" s="2">
        <f>RSI!B1848</f>
        <v>2.39</v>
      </c>
      <c r="C1848" s="2">
        <f>RSI!I1848</f>
        <v>1.1852082883772397</v>
      </c>
      <c r="D1848" s="2">
        <f>MACD!E1848</f>
        <v>0.37822332884105458</v>
      </c>
      <c r="E1848" s="2">
        <f>MACD!F1848</f>
        <v>0.33583345276622117</v>
      </c>
      <c r="F1848" s="2">
        <f>'Moving Avg'!D1848</f>
        <v>2.39</v>
      </c>
      <c r="G1848" s="2">
        <f>'Moving Avg'!F1848</f>
        <v>2.8579999999999997</v>
      </c>
      <c r="H1848" s="2">
        <f>'Moving Avg'!G1848</f>
        <v>3.1811999999999996</v>
      </c>
      <c r="I1848" s="2">
        <f>'Moving Avg'!H1848</f>
        <v>3.1179499999999916</v>
      </c>
      <c r="J1848" s="5" t="str">
        <f>OBV!F1848</f>
        <v>NEUTRAL</v>
      </c>
      <c r="K1848" s="5" t="str">
        <f>OBV!G1848</f>
        <v>NEUTRAL</v>
      </c>
      <c r="L1848" s="5" t="str">
        <f>OBV!H1848</f>
        <v>NEUTRAL</v>
      </c>
      <c r="M1848" s="7">
        <f t="shared" si="280"/>
        <v>50</v>
      </c>
      <c r="N1848" s="7">
        <f t="shared" si="281"/>
        <v>0</v>
      </c>
      <c r="O1848" s="7">
        <f t="shared" si="282"/>
        <v>0</v>
      </c>
      <c r="P1848" s="7">
        <f t="shared" si="283"/>
        <v>33</v>
      </c>
      <c r="Q1848" s="8">
        <f t="shared" si="284"/>
        <v>22.45</v>
      </c>
      <c r="R1848" s="8">
        <f t="shared" si="285"/>
        <v>18.25</v>
      </c>
      <c r="S1848" s="8">
        <f t="shared" si="286"/>
        <v>22.35</v>
      </c>
      <c r="T1848" s="8">
        <f t="shared" si="287"/>
        <v>20.75</v>
      </c>
      <c r="U1848" s="7">
        <f t="shared" si="288"/>
        <v>21.016666666666669</v>
      </c>
      <c r="V1848" s="7">
        <f t="shared" si="289"/>
        <v>20.950000000000003</v>
      </c>
    </row>
    <row r="1849" spans="1:22" ht="13.5" x14ac:dyDescent="0.25">
      <c r="A1849" s="3">
        <f>RSI!A1849</f>
        <v>44994</v>
      </c>
      <c r="B1849" s="2">
        <f>RSI!B1849</f>
        <v>2.29</v>
      </c>
      <c r="C1849" s="2">
        <f>RSI!I1849</f>
        <v>0.97748571671651518</v>
      </c>
      <c r="D1849" s="2">
        <f>MACD!E1849</f>
        <v>0.344134707870142</v>
      </c>
      <c r="E1849" s="2">
        <f>MACD!F1849</f>
        <v>0.33749370378700538</v>
      </c>
      <c r="F1849" s="2">
        <f>'Moving Avg'!D1849</f>
        <v>2.37</v>
      </c>
      <c r="G1849" s="2">
        <f>'Moving Avg'!F1849</f>
        <v>2.8025000000000002</v>
      </c>
      <c r="H1849" s="2">
        <f>'Moving Avg'!G1849</f>
        <v>3.1609999999999991</v>
      </c>
      <c r="I1849" s="2">
        <f>'Moving Avg'!H1849</f>
        <v>3.1169499999999912</v>
      </c>
      <c r="J1849" s="5" t="str">
        <f>OBV!F1849</f>
        <v>BEARISH</v>
      </c>
      <c r="K1849" s="5" t="str">
        <f>OBV!G1849</f>
        <v>NEUTRAL</v>
      </c>
      <c r="L1849" s="5" t="str">
        <f>OBV!H1849</f>
        <v>CONFIRMED BEARISH</v>
      </c>
      <c r="M1849" s="7">
        <f t="shared" si="280"/>
        <v>50</v>
      </c>
      <c r="N1849" s="7">
        <f t="shared" si="281"/>
        <v>0</v>
      </c>
      <c r="O1849" s="7">
        <f t="shared" si="282"/>
        <v>0</v>
      </c>
      <c r="P1849" s="7">
        <f t="shared" si="283"/>
        <v>16.5</v>
      </c>
      <c r="Q1849" s="8">
        <f t="shared" si="284"/>
        <v>19.975000000000001</v>
      </c>
      <c r="R1849" s="8">
        <f t="shared" si="285"/>
        <v>14.125</v>
      </c>
      <c r="S1849" s="8">
        <f t="shared" si="286"/>
        <v>14.925000000000001</v>
      </c>
      <c r="T1849" s="8">
        <f t="shared" si="287"/>
        <v>16.625</v>
      </c>
      <c r="U1849" s="7">
        <f t="shared" si="288"/>
        <v>16.341666666666669</v>
      </c>
      <c r="V1849" s="7">
        <f t="shared" si="289"/>
        <v>16.412500000000001</v>
      </c>
    </row>
    <row r="1850" spans="1:22" ht="13.5" x14ac:dyDescent="0.25">
      <c r="A1850" s="3">
        <f>RSI!A1850</f>
        <v>44995</v>
      </c>
      <c r="B1850" s="2">
        <f>RSI!B1850</f>
        <v>2.29</v>
      </c>
      <c r="C1850" s="2">
        <f>RSI!I1850</f>
        <v>0.97748571671651518</v>
      </c>
      <c r="D1850" s="2">
        <f>MACD!E1850</f>
        <v>0.30005804234740241</v>
      </c>
      <c r="E1850" s="2">
        <f>MACD!F1850</f>
        <v>0.3300065714990848</v>
      </c>
      <c r="F1850" s="2">
        <f>'Moving Avg'!D1850</f>
        <v>2.35</v>
      </c>
      <c r="G1850" s="2">
        <f>'Moving Avg'!F1850</f>
        <v>2.7470000000000003</v>
      </c>
      <c r="H1850" s="2">
        <f>'Moving Avg'!G1850</f>
        <v>3.1387999999999994</v>
      </c>
      <c r="I1850" s="2">
        <f>'Moving Avg'!H1850</f>
        <v>3.1153999999999917</v>
      </c>
      <c r="J1850" s="5" t="str">
        <f>OBV!F1850</f>
        <v>BEARISH</v>
      </c>
      <c r="K1850" s="5" t="str">
        <f>OBV!G1850</f>
        <v>NEUTRAL</v>
      </c>
      <c r="L1850" s="5" t="str">
        <f>OBV!H1850</f>
        <v>CONFIRMED BEARISH</v>
      </c>
      <c r="M1850" s="7">
        <f t="shared" si="280"/>
        <v>50</v>
      </c>
      <c r="N1850" s="7">
        <f t="shared" si="281"/>
        <v>100</v>
      </c>
      <c r="O1850" s="7">
        <f t="shared" si="282"/>
        <v>0</v>
      </c>
      <c r="P1850" s="7">
        <f t="shared" si="283"/>
        <v>16.5</v>
      </c>
      <c r="Q1850" s="8">
        <f t="shared" si="284"/>
        <v>54.975000000000001</v>
      </c>
      <c r="R1850" s="8">
        <f t="shared" si="285"/>
        <v>34.125</v>
      </c>
      <c r="S1850" s="8">
        <f t="shared" si="286"/>
        <v>29.925000000000001</v>
      </c>
      <c r="T1850" s="8">
        <f t="shared" si="287"/>
        <v>41.625</v>
      </c>
      <c r="U1850" s="7">
        <f t="shared" si="288"/>
        <v>39.674999999999997</v>
      </c>
      <c r="V1850" s="7">
        <f t="shared" si="289"/>
        <v>40.162499999999994</v>
      </c>
    </row>
    <row r="1851" spans="1:22" ht="13.5" x14ac:dyDescent="0.25">
      <c r="A1851" s="3">
        <f>RSI!A1851</f>
        <v>44998</v>
      </c>
      <c r="B1851" s="2">
        <f>RSI!B1851</f>
        <v>2.29</v>
      </c>
      <c r="C1851" s="2">
        <f>RSI!I1851</f>
        <v>0.97748571671651518</v>
      </c>
      <c r="D1851" s="2">
        <f>MACD!E1851</f>
        <v>0.2488292241475647</v>
      </c>
      <c r="E1851" s="2">
        <f>MACD!F1851</f>
        <v>0.31377110202878084</v>
      </c>
      <c r="F1851" s="2">
        <f>'Moving Avg'!D1851</f>
        <v>2.3299999999999996</v>
      </c>
      <c r="G1851" s="2">
        <f>'Moving Avg'!F1851</f>
        <v>2.6915</v>
      </c>
      <c r="H1851" s="2">
        <f>'Moving Avg'!G1851</f>
        <v>3.1165999999999991</v>
      </c>
      <c r="I1851" s="2">
        <f>'Moving Avg'!H1851</f>
        <v>3.1132999999999913</v>
      </c>
      <c r="J1851" s="5" t="str">
        <f>OBV!F1851</f>
        <v>BEARISH</v>
      </c>
      <c r="K1851" s="5" t="str">
        <f>OBV!G1851</f>
        <v>NEUTRAL</v>
      </c>
      <c r="L1851" s="5" t="str">
        <f>OBV!H1851</f>
        <v>CONFIRMED BEARISH</v>
      </c>
      <c r="M1851" s="7">
        <f t="shared" si="280"/>
        <v>50</v>
      </c>
      <c r="N1851" s="7">
        <f t="shared" si="281"/>
        <v>100</v>
      </c>
      <c r="O1851" s="7">
        <f t="shared" si="282"/>
        <v>0</v>
      </c>
      <c r="P1851" s="7">
        <f t="shared" si="283"/>
        <v>16.5</v>
      </c>
      <c r="Q1851" s="8">
        <f t="shared" si="284"/>
        <v>54.975000000000001</v>
      </c>
      <c r="R1851" s="8">
        <f t="shared" si="285"/>
        <v>34.125</v>
      </c>
      <c r="S1851" s="8">
        <f t="shared" si="286"/>
        <v>29.925000000000001</v>
      </c>
      <c r="T1851" s="8">
        <f t="shared" si="287"/>
        <v>41.625</v>
      </c>
      <c r="U1851" s="7">
        <f t="shared" si="288"/>
        <v>39.674999999999997</v>
      </c>
      <c r="V1851" s="7">
        <f t="shared" si="289"/>
        <v>40.162499999999994</v>
      </c>
    </row>
    <row r="1852" spans="1:22" ht="13.5" x14ac:dyDescent="0.25">
      <c r="A1852" s="3">
        <f>RSI!A1852</f>
        <v>44999</v>
      </c>
      <c r="B1852" s="2">
        <f>RSI!B1852</f>
        <v>2.29</v>
      </c>
      <c r="C1852" s="2">
        <f>RSI!I1852</f>
        <v>0.97748571671651518</v>
      </c>
      <c r="D1852" s="2">
        <f>MACD!E1852</f>
        <v>0.19132711046794704</v>
      </c>
      <c r="E1852" s="2">
        <f>MACD!F1852</f>
        <v>0.28928230371661406</v>
      </c>
      <c r="F1852" s="2">
        <f>'Moving Avg'!D1852</f>
        <v>2.31</v>
      </c>
      <c r="G1852" s="2">
        <f>'Moving Avg'!F1852</f>
        <v>2.6360000000000001</v>
      </c>
      <c r="H1852" s="2">
        <f>'Moving Avg'!G1852</f>
        <v>3.0943999999999985</v>
      </c>
      <c r="I1852" s="2">
        <f>'Moving Avg'!H1852</f>
        <v>3.1105999999999909</v>
      </c>
      <c r="J1852" s="5" t="str">
        <f>OBV!F1852</f>
        <v>BEARISH</v>
      </c>
      <c r="K1852" s="5" t="str">
        <f>OBV!G1852</f>
        <v>NEUTRAL</v>
      </c>
      <c r="L1852" s="5" t="str">
        <f>OBV!H1852</f>
        <v>CONFIRMED BEARISH</v>
      </c>
      <c r="M1852" s="7">
        <f t="shared" si="280"/>
        <v>50</v>
      </c>
      <c r="N1852" s="7">
        <f t="shared" si="281"/>
        <v>100</v>
      </c>
      <c r="O1852" s="7">
        <f t="shared" si="282"/>
        <v>0</v>
      </c>
      <c r="P1852" s="7">
        <f t="shared" si="283"/>
        <v>16.5</v>
      </c>
      <c r="Q1852" s="8">
        <f t="shared" si="284"/>
        <v>54.975000000000001</v>
      </c>
      <c r="R1852" s="8">
        <f t="shared" si="285"/>
        <v>34.125</v>
      </c>
      <c r="S1852" s="8">
        <f t="shared" si="286"/>
        <v>29.925000000000001</v>
      </c>
      <c r="T1852" s="8">
        <f t="shared" si="287"/>
        <v>41.625</v>
      </c>
      <c r="U1852" s="7">
        <f t="shared" si="288"/>
        <v>39.674999999999997</v>
      </c>
      <c r="V1852" s="7">
        <f t="shared" si="289"/>
        <v>40.162499999999994</v>
      </c>
    </row>
    <row r="1853" spans="1:22" ht="13.5" x14ac:dyDescent="0.25">
      <c r="A1853" s="3">
        <f>RSI!A1853</f>
        <v>45000</v>
      </c>
      <c r="B1853" s="2">
        <f>RSI!B1853</f>
        <v>2.29</v>
      </c>
      <c r="C1853" s="2">
        <f>RSI!I1853</f>
        <v>0.97748571671651518</v>
      </c>
      <c r="D1853" s="2">
        <f>MACD!E1853</f>
        <v>0.1452348321096375</v>
      </c>
      <c r="E1853" s="2">
        <f>MACD!F1853</f>
        <v>0.26047280939521877</v>
      </c>
      <c r="F1853" s="2">
        <f>'Moving Avg'!D1853</f>
        <v>2.29</v>
      </c>
      <c r="G1853" s="2">
        <f>'Moving Avg'!F1853</f>
        <v>2.5804999999999998</v>
      </c>
      <c r="H1853" s="2">
        <f>'Moving Avg'!G1853</f>
        <v>3.0721999999999987</v>
      </c>
      <c r="I1853" s="2">
        <f>'Moving Avg'!H1853</f>
        <v>3.1072999999999911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  <c r="M1853" s="7">
        <f t="shared" si="280"/>
        <v>50</v>
      </c>
      <c r="N1853" s="7">
        <f t="shared" si="281"/>
        <v>100</v>
      </c>
      <c r="O1853" s="7">
        <f t="shared" si="282"/>
        <v>0</v>
      </c>
      <c r="P1853" s="7">
        <f t="shared" si="283"/>
        <v>16.5</v>
      </c>
      <c r="Q1853" s="8">
        <f t="shared" si="284"/>
        <v>54.975000000000001</v>
      </c>
      <c r="R1853" s="8">
        <f t="shared" si="285"/>
        <v>34.125</v>
      </c>
      <c r="S1853" s="8">
        <f t="shared" si="286"/>
        <v>29.925000000000001</v>
      </c>
      <c r="T1853" s="8">
        <f t="shared" si="287"/>
        <v>41.625</v>
      </c>
      <c r="U1853" s="7">
        <f t="shared" si="288"/>
        <v>39.674999999999997</v>
      </c>
      <c r="V1853" s="7">
        <f t="shared" si="289"/>
        <v>40.162499999999994</v>
      </c>
    </row>
    <row r="1854" spans="1:22" ht="13.5" x14ac:dyDescent="0.25">
      <c r="A1854" s="3">
        <f>RSI!A1854</f>
        <v>45001</v>
      </c>
      <c r="B1854" s="2">
        <f>RSI!B1854</f>
        <v>2.19</v>
      </c>
      <c r="C1854" s="2">
        <f>RSI!I1854</f>
        <v>0.77957462950986667</v>
      </c>
      <c r="D1854" s="2">
        <f>MACD!E1854</f>
        <v>0.11601455895586632</v>
      </c>
      <c r="E1854" s="2">
        <f>MACD!F1854</f>
        <v>0.23158115930734829</v>
      </c>
      <c r="F1854" s="2">
        <f>'Moving Avg'!D1854</f>
        <v>2.27</v>
      </c>
      <c r="G1854" s="2">
        <f>'Moving Avg'!F1854</f>
        <v>2.52</v>
      </c>
      <c r="H1854" s="2">
        <f>'Moving Avg'!G1854</f>
        <v>3.0479999999999992</v>
      </c>
      <c r="I1854" s="2">
        <f>'Moving Avg'!H1854</f>
        <v>3.1028499999999912</v>
      </c>
      <c r="J1854" s="5" t="str">
        <f>OBV!F1854</f>
        <v>BEARISH</v>
      </c>
      <c r="K1854" s="5" t="str">
        <f>OBV!G1854</f>
        <v>NEUTRAL</v>
      </c>
      <c r="L1854" s="5" t="str">
        <f>OBV!H1854</f>
        <v>CONFIRMED BEARISH</v>
      </c>
      <c r="M1854" s="7">
        <f t="shared" si="280"/>
        <v>50</v>
      </c>
      <c r="N1854" s="7">
        <f t="shared" si="281"/>
        <v>100</v>
      </c>
      <c r="O1854" s="7">
        <f t="shared" si="282"/>
        <v>0</v>
      </c>
      <c r="P1854" s="7">
        <f t="shared" si="283"/>
        <v>16.5</v>
      </c>
      <c r="Q1854" s="8">
        <f t="shared" si="284"/>
        <v>54.975000000000001</v>
      </c>
      <c r="R1854" s="8">
        <f t="shared" si="285"/>
        <v>34.125</v>
      </c>
      <c r="S1854" s="8">
        <f t="shared" si="286"/>
        <v>29.925000000000001</v>
      </c>
      <c r="T1854" s="8">
        <f t="shared" si="287"/>
        <v>41.625</v>
      </c>
      <c r="U1854" s="7">
        <f t="shared" si="288"/>
        <v>39.674999999999997</v>
      </c>
      <c r="V1854" s="7">
        <f t="shared" si="289"/>
        <v>40.162499999999994</v>
      </c>
    </row>
    <row r="1855" spans="1:22" ht="13.5" x14ac:dyDescent="0.25">
      <c r="A1855" s="3">
        <f>RSI!A1855</f>
        <v>45002</v>
      </c>
      <c r="B1855" s="2">
        <f>RSI!B1855</f>
        <v>2.19</v>
      </c>
      <c r="C1855" s="2">
        <f>RSI!I1855</f>
        <v>0.77957462950986667</v>
      </c>
      <c r="D1855" s="2">
        <f>MACD!E1855</f>
        <v>9.4078281596577717E-2</v>
      </c>
      <c r="E1855" s="2">
        <f>MACD!F1855</f>
        <v>0.20408058376519417</v>
      </c>
      <c r="F1855" s="2">
        <f>'Moving Avg'!D1855</f>
        <v>2.25</v>
      </c>
      <c r="G1855" s="2">
        <f>'Moving Avg'!F1855</f>
        <v>2.4669999999999996</v>
      </c>
      <c r="H1855" s="2">
        <f>'Moving Avg'!G1855</f>
        <v>3.0237999999999987</v>
      </c>
      <c r="I1855" s="2">
        <f>'Moving Avg'!H1855</f>
        <v>3.0984499999999917</v>
      </c>
      <c r="J1855" s="5" t="str">
        <f>OBV!F1855</f>
        <v>BEARISH</v>
      </c>
      <c r="K1855" s="5" t="str">
        <f>OBV!G1855</f>
        <v>NEUTRAL</v>
      </c>
      <c r="L1855" s="5" t="str">
        <f>OBV!H1855</f>
        <v>CONFIRMED BEARISH</v>
      </c>
      <c r="M1855" s="7">
        <f t="shared" si="280"/>
        <v>50</v>
      </c>
      <c r="N1855" s="7">
        <f t="shared" si="281"/>
        <v>100</v>
      </c>
      <c r="O1855" s="7">
        <f t="shared" si="282"/>
        <v>0</v>
      </c>
      <c r="P1855" s="7">
        <f t="shared" si="283"/>
        <v>16.5</v>
      </c>
      <c r="Q1855" s="8">
        <f t="shared" si="284"/>
        <v>54.975000000000001</v>
      </c>
      <c r="R1855" s="8">
        <f t="shared" si="285"/>
        <v>34.125</v>
      </c>
      <c r="S1855" s="8">
        <f t="shared" si="286"/>
        <v>29.925000000000001</v>
      </c>
      <c r="T1855" s="8">
        <f t="shared" si="287"/>
        <v>41.625</v>
      </c>
      <c r="U1855" s="7">
        <f t="shared" si="288"/>
        <v>39.674999999999997</v>
      </c>
      <c r="V1855" s="7">
        <f t="shared" si="289"/>
        <v>40.162499999999994</v>
      </c>
    </row>
    <row r="1856" spans="1:22" ht="13.5" x14ac:dyDescent="0.25">
      <c r="A1856" s="3">
        <f>RSI!A1856</f>
        <v>45006</v>
      </c>
      <c r="B1856" s="2">
        <f>RSI!B1856</f>
        <v>2.19</v>
      </c>
      <c r="C1856" s="2">
        <f>RSI!I1856</f>
        <v>0.77957462950986667</v>
      </c>
      <c r="D1856" s="2">
        <f>MACD!E1856</f>
        <v>7.8098824615977058E-2</v>
      </c>
      <c r="E1856" s="2">
        <f>MACD!F1856</f>
        <v>0.17888423193535077</v>
      </c>
      <c r="F1856" s="2">
        <f>'Moving Avg'!D1856</f>
        <v>2.2299999999999995</v>
      </c>
      <c r="G1856" s="2">
        <f>'Moving Avg'!F1856</f>
        <v>2.4209999999999998</v>
      </c>
      <c r="H1856" s="2">
        <f>'Moving Avg'!G1856</f>
        <v>2.9995999999999992</v>
      </c>
      <c r="I1856" s="2">
        <f>'Moving Avg'!H1856</f>
        <v>3.0936499999999922</v>
      </c>
      <c r="J1856" s="5" t="str">
        <f>OBV!F1856</f>
        <v>BEARISH</v>
      </c>
      <c r="K1856" s="5" t="str">
        <f>OBV!G1856</f>
        <v>NEUTRAL</v>
      </c>
      <c r="L1856" s="5" t="str">
        <f>OBV!H1856</f>
        <v>CONFIRMED BEARISH</v>
      </c>
      <c r="M1856" s="7">
        <f t="shared" si="280"/>
        <v>50</v>
      </c>
      <c r="N1856" s="7">
        <f t="shared" si="281"/>
        <v>100</v>
      </c>
      <c r="O1856" s="7">
        <f t="shared" si="282"/>
        <v>0</v>
      </c>
      <c r="P1856" s="7">
        <f t="shared" si="283"/>
        <v>16.5</v>
      </c>
      <c r="Q1856" s="8">
        <f t="shared" si="284"/>
        <v>54.975000000000001</v>
      </c>
      <c r="R1856" s="8">
        <f t="shared" si="285"/>
        <v>34.125</v>
      </c>
      <c r="S1856" s="8">
        <f t="shared" si="286"/>
        <v>29.925000000000001</v>
      </c>
      <c r="T1856" s="8">
        <f t="shared" si="287"/>
        <v>41.625</v>
      </c>
      <c r="U1856" s="7">
        <f t="shared" si="288"/>
        <v>39.674999999999997</v>
      </c>
      <c r="V1856" s="7">
        <f t="shared" si="289"/>
        <v>40.162499999999994</v>
      </c>
    </row>
    <row r="1857" spans="1:22" ht="13.5" x14ac:dyDescent="0.25">
      <c r="A1857" s="3">
        <f>RSI!A1857</f>
        <v>45007</v>
      </c>
      <c r="B1857" s="2">
        <f>RSI!B1857</f>
        <v>2.19</v>
      </c>
      <c r="C1857" s="2">
        <f>RSI!I1857</f>
        <v>0.77957462950986667</v>
      </c>
      <c r="D1857" s="2">
        <f>MACD!E1857</f>
        <v>6.6968494222447106E-2</v>
      </c>
      <c r="E1857" s="2">
        <f>MACD!F1857</f>
        <v>0.15650108439277005</v>
      </c>
      <c r="F1857" s="2">
        <f>'Moving Avg'!D1857</f>
        <v>2.21</v>
      </c>
      <c r="G1857" s="2">
        <f>'Moving Avg'!F1857</f>
        <v>2.3814999999999995</v>
      </c>
      <c r="H1857" s="2">
        <f>'Moving Avg'!G1857</f>
        <v>2.9753999999999996</v>
      </c>
      <c r="I1857" s="2">
        <f>'Moving Avg'!H1857</f>
        <v>3.0888499999999919</v>
      </c>
      <c r="J1857" s="5" t="str">
        <f>OBV!F1857</f>
        <v>BEARISH</v>
      </c>
      <c r="K1857" s="5" t="str">
        <f>OBV!G1857</f>
        <v>NEUTRAL</v>
      </c>
      <c r="L1857" s="5" t="str">
        <f>OBV!H1857</f>
        <v>CONFIRMED BEARISH</v>
      </c>
      <c r="M1857" s="7">
        <f t="shared" si="280"/>
        <v>50</v>
      </c>
      <c r="N1857" s="7">
        <f t="shared" si="281"/>
        <v>100</v>
      </c>
      <c r="O1857" s="7">
        <f t="shared" si="282"/>
        <v>0</v>
      </c>
      <c r="P1857" s="7">
        <f t="shared" si="283"/>
        <v>16.5</v>
      </c>
      <c r="Q1857" s="8">
        <f t="shared" si="284"/>
        <v>54.975000000000001</v>
      </c>
      <c r="R1857" s="8">
        <f t="shared" si="285"/>
        <v>34.125</v>
      </c>
      <c r="S1857" s="8">
        <f t="shared" si="286"/>
        <v>29.925000000000001</v>
      </c>
      <c r="T1857" s="8">
        <f t="shared" si="287"/>
        <v>41.625</v>
      </c>
      <c r="U1857" s="7">
        <f t="shared" si="288"/>
        <v>39.674999999999997</v>
      </c>
      <c r="V1857" s="7">
        <f t="shared" si="289"/>
        <v>40.162499999999994</v>
      </c>
    </row>
    <row r="1858" spans="1:22" ht="13.5" x14ac:dyDescent="0.25">
      <c r="A1858" s="3">
        <f>RSI!A1858</f>
        <v>45008</v>
      </c>
      <c r="B1858" s="2">
        <f>RSI!B1858</f>
        <v>2.19</v>
      </c>
      <c r="C1858" s="2">
        <f>RSI!I1858</f>
        <v>0.77957462950986667</v>
      </c>
      <c r="D1858" s="2">
        <f>MACD!E1858</f>
        <v>5.9764178452901273E-2</v>
      </c>
      <c r="E1858" s="2">
        <f>MACD!F1858</f>
        <v>0.13715370320479631</v>
      </c>
      <c r="F1858" s="2">
        <f>'Moving Avg'!D1858</f>
        <v>2.19</v>
      </c>
      <c r="G1858" s="2">
        <f>'Moving Avg'!F1858</f>
        <v>2.3484999999999996</v>
      </c>
      <c r="H1858" s="2">
        <f>'Moving Avg'!G1858</f>
        <v>2.9512</v>
      </c>
      <c r="I1858" s="2">
        <f>'Moving Avg'!H1858</f>
        <v>3.0840499999999924</v>
      </c>
      <c r="J1858" s="5" t="str">
        <f>OBV!F1858</f>
        <v>BEARISH</v>
      </c>
      <c r="K1858" s="5" t="str">
        <f>OBV!G1858</f>
        <v>NEUTRAL</v>
      </c>
      <c r="L1858" s="5" t="str">
        <f>OBV!H1858</f>
        <v>CONFIRMED BEARISH</v>
      </c>
      <c r="M1858" s="7">
        <f t="shared" ref="M1858:M1921" si="290">IF(C1858&lt;30,50, IF(C1858&gt;70, 0, 25))</f>
        <v>50</v>
      </c>
      <c r="N1858" s="7">
        <f t="shared" ref="N1858:N1921" si="291">IF(E1858-D1858&gt;0.02, 100, IF(E1858-D1858&lt;0,0,45))</f>
        <v>100</v>
      </c>
      <c r="O1858" s="7">
        <f t="shared" ref="O1858:O1921" si="292">IF(F1858-I1858&gt;10,100,IF(F1858-I1858&gt;5,75, IF(F1858-I1858&gt;0,50,0)))</f>
        <v>0</v>
      </c>
      <c r="P1858" s="7">
        <f t="shared" ref="P1858:P1921" si="293">IF(L1858="confirmed bullish", 34, IF(L1858="bullish divergence",17, 0))+IF(J1858="bullish",33,IF(J1858="bearish",0,16.5))+IF(K1858="strong",33,IF(K1858="weak",0,16.5))</f>
        <v>16.5</v>
      </c>
      <c r="Q1858" s="8">
        <f t="shared" si="284"/>
        <v>54.975000000000001</v>
      </c>
      <c r="R1858" s="8">
        <f t="shared" si="285"/>
        <v>34.125</v>
      </c>
      <c r="S1858" s="8">
        <f t="shared" si="286"/>
        <v>29.925000000000001</v>
      </c>
      <c r="T1858" s="8">
        <f t="shared" si="287"/>
        <v>41.625</v>
      </c>
      <c r="U1858" s="7">
        <f t="shared" si="288"/>
        <v>39.674999999999997</v>
      </c>
      <c r="V1858" s="7">
        <f t="shared" si="289"/>
        <v>40.162499999999994</v>
      </c>
    </row>
    <row r="1859" spans="1:22" ht="13.5" x14ac:dyDescent="0.25">
      <c r="A1859" s="3">
        <f>RSI!A1859</f>
        <v>45009</v>
      </c>
      <c r="B1859" s="2">
        <f>RSI!B1859</f>
        <v>2.1</v>
      </c>
      <c r="C1859" s="2">
        <f>RSI!I1859</f>
        <v>0.61677530235428435</v>
      </c>
      <c r="D1859" s="2">
        <f>MACD!E1859</f>
        <v>4.6999951813480934E-2</v>
      </c>
      <c r="E1859" s="2">
        <f>MACD!F1859</f>
        <v>0.11912295292653324</v>
      </c>
      <c r="F1859" s="2">
        <f>'Moving Avg'!D1859</f>
        <v>2.1719999999999997</v>
      </c>
      <c r="G1859" s="2">
        <f>'Moving Avg'!F1859</f>
        <v>2.3169999999999993</v>
      </c>
      <c r="H1859" s="2">
        <f>'Moving Avg'!G1859</f>
        <v>2.9251999999999998</v>
      </c>
      <c r="I1859" s="2">
        <f>'Moving Avg'!H1859</f>
        <v>3.0787999999999927</v>
      </c>
      <c r="J1859" s="5" t="str">
        <f>OBV!F1859</f>
        <v>NEUTRAL</v>
      </c>
      <c r="K1859" s="5" t="str">
        <f>OBV!G1859</f>
        <v>NEUTRAL</v>
      </c>
      <c r="L1859" s="5" t="str">
        <f>OBV!H1859</f>
        <v>NEUTRAL</v>
      </c>
      <c r="M1859" s="7">
        <f t="shared" si="290"/>
        <v>50</v>
      </c>
      <c r="N1859" s="7">
        <f t="shared" si="291"/>
        <v>100</v>
      </c>
      <c r="O1859" s="7">
        <f t="shared" si="292"/>
        <v>0</v>
      </c>
      <c r="P1859" s="7">
        <f t="shared" si="293"/>
        <v>33</v>
      </c>
      <c r="Q1859" s="8">
        <f t="shared" ref="Q1859:Q1922" si="294">0.35*M1859+N1859*0.35+O1859*0.15+P1859*0.15</f>
        <v>57.45</v>
      </c>
      <c r="R1859" s="8">
        <f t="shared" ref="R1859:R1922" si="295">M1859*0.2+N1859*0.2+O1859*0.35+P1859*0.25</f>
        <v>38.25</v>
      </c>
      <c r="S1859" s="8">
        <f t="shared" ref="S1859:S1922" si="296">M1859*0.15+N1859*0.15+O1859*0.25+P1859*0.45</f>
        <v>37.35</v>
      </c>
      <c r="T1859" s="8">
        <f t="shared" ref="T1859:T1922" si="297">0.25*SUM(M1859:P1859)</f>
        <v>45.75</v>
      </c>
      <c r="U1859" s="7">
        <f t="shared" ref="U1859:U1922" si="298">SUM(Q1859:S1859)/3</f>
        <v>44.35</v>
      </c>
      <c r="V1859" s="7">
        <f t="shared" ref="V1859:V1922" si="299">SUM(Q1859:T1859)/4</f>
        <v>44.7</v>
      </c>
    </row>
    <row r="1860" spans="1:22" ht="13.5" x14ac:dyDescent="0.25">
      <c r="A1860" s="3">
        <f>RSI!A1860</f>
        <v>45012</v>
      </c>
      <c r="B1860" s="2">
        <f>RSI!B1860</f>
        <v>2.0099999999999998</v>
      </c>
      <c r="C1860" s="2">
        <f>RSI!I1860</f>
        <v>0.50353324701222846</v>
      </c>
      <c r="D1860" s="2">
        <f>MACD!E1860</f>
        <v>4.5295786192128595E-2</v>
      </c>
      <c r="E1860" s="2">
        <f>MACD!F1860</f>
        <v>0.10435751957965232</v>
      </c>
      <c r="F1860" s="2">
        <f>'Moving Avg'!D1860</f>
        <v>2.1360000000000001</v>
      </c>
      <c r="G1860" s="2">
        <f>'Moving Avg'!F1860</f>
        <v>2.2869999999999995</v>
      </c>
      <c r="H1860" s="2">
        <f>'Moving Avg'!G1860</f>
        <v>2.8974000000000002</v>
      </c>
      <c r="I1860" s="2">
        <f>'Moving Avg'!H1860</f>
        <v>3.0731499999999925</v>
      </c>
      <c r="J1860" s="5" t="str">
        <f>OBV!F1860</f>
        <v>NEUTRAL</v>
      </c>
      <c r="K1860" s="5" t="str">
        <f>OBV!G1860</f>
        <v>NEUTRAL</v>
      </c>
      <c r="L1860" s="5" t="str">
        <f>OBV!H1860</f>
        <v>NEUTRAL</v>
      </c>
      <c r="M1860" s="7">
        <f t="shared" si="290"/>
        <v>50</v>
      </c>
      <c r="N1860" s="7">
        <f t="shared" si="291"/>
        <v>100</v>
      </c>
      <c r="O1860" s="7">
        <f t="shared" si="292"/>
        <v>0</v>
      </c>
      <c r="P1860" s="7">
        <f t="shared" si="293"/>
        <v>33</v>
      </c>
      <c r="Q1860" s="8">
        <f t="shared" si="294"/>
        <v>57.45</v>
      </c>
      <c r="R1860" s="8">
        <f t="shared" si="295"/>
        <v>38.25</v>
      </c>
      <c r="S1860" s="8">
        <f t="shared" si="296"/>
        <v>37.35</v>
      </c>
      <c r="T1860" s="8">
        <f t="shared" si="297"/>
        <v>45.75</v>
      </c>
      <c r="U1860" s="7">
        <f t="shared" si="298"/>
        <v>44.35</v>
      </c>
      <c r="V1860" s="7">
        <f t="shared" si="299"/>
        <v>44.7</v>
      </c>
    </row>
    <row r="1861" spans="1:22" ht="13.5" x14ac:dyDescent="0.25">
      <c r="A1861" s="3">
        <f>RSI!A1861</f>
        <v>45013</v>
      </c>
      <c r="B1861" s="2">
        <f>RSI!B1861</f>
        <v>1.92</v>
      </c>
      <c r="C1861" s="2">
        <f>RSI!I1861</f>
        <v>0.42040744474626024</v>
      </c>
      <c r="D1861" s="2">
        <f>MACD!E1861</f>
        <v>5.3301972258680053E-2</v>
      </c>
      <c r="E1861" s="2">
        <f>MACD!F1861</f>
        <v>9.4146410115457879E-2</v>
      </c>
      <c r="F1861" s="2">
        <f>'Moving Avg'!D1861</f>
        <v>2.0819999999999999</v>
      </c>
      <c r="G1861" s="2">
        <f>'Moving Avg'!F1861</f>
        <v>2.2579999999999996</v>
      </c>
      <c r="H1861" s="2">
        <f>'Moving Avg'!G1861</f>
        <v>2.8678000000000003</v>
      </c>
      <c r="I1861" s="2">
        <f>'Moving Avg'!H1861</f>
        <v>3.0669999999999926</v>
      </c>
      <c r="J1861" s="5" t="str">
        <f>OBV!F1861</f>
        <v>NEUTRAL</v>
      </c>
      <c r="K1861" s="5" t="str">
        <f>OBV!G1861</f>
        <v>NEUTRAL</v>
      </c>
      <c r="L1861" s="5" t="str">
        <f>OBV!H1861</f>
        <v>NEUTRAL</v>
      </c>
      <c r="M1861" s="7">
        <f t="shared" si="290"/>
        <v>50</v>
      </c>
      <c r="N1861" s="7">
        <f t="shared" si="291"/>
        <v>100</v>
      </c>
      <c r="O1861" s="7">
        <f t="shared" si="292"/>
        <v>0</v>
      </c>
      <c r="P1861" s="7">
        <f t="shared" si="293"/>
        <v>33</v>
      </c>
      <c r="Q1861" s="8">
        <f t="shared" si="294"/>
        <v>57.45</v>
      </c>
      <c r="R1861" s="8">
        <f t="shared" si="295"/>
        <v>38.25</v>
      </c>
      <c r="S1861" s="8">
        <f t="shared" si="296"/>
        <v>37.35</v>
      </c>
      <c r="T1861" s="8">
        <f t="shared" si="297"/>
        <v>45.75</v>
      </c>
      <c r="U1861" s="7">
        <f t="shared" si="298"/>
        <v>44.35</v>
      </c>
      <c r="V1861" s="7">
        <f t="shared" si="299"/>
        <v>44.7</v>
      </c>
    </row>
    <row r="1862" spans="1:22" ht="13.5" x14ac:dyDescent="0.25">
      <c r="A1862" s="3">
        <f>RSI!A1862</f>
        <v>45014</v>
      </c>
      <c r="B1862" s="2">
        <f>RSI!B1862</f>
        <v>1.84</v>
      </c>
      <c r="C1862" s="2">
        <f>RSI!I1862</f>
        <v>0.363036711094324</v>
      </c>
      <c r="D1862" s="2">
        <f>MACD!E1862</f>
        <v>6.9109645418985011E-2</v>
      </c>
      <c r="E1862" s="2">
        <f>MACD!F1862</f>
        <v>8.9139057176163314E-2</v>
      </c>
      <c r="F1862" s="2">
        <f>'Moving Avg'!D1862</f>
        <v>2.0119999999999996</v>
      </c>
      <c r="G1862" s="2">
        <f>'Moving Avg'!F1862</f>
        <v>2.2305000000000001</v>
      </c>
      <c r="H1862" s="2">
        <f>'Moving Avg'!G1862</f>
        <v>2.8366000000000002</v>
      </c>
      <c r="I1862" s="2">
        <f>'Moving Avg'!H1862</f>
        <v>3.0604499999999923</v>
      </c>
      <c r="J1862" s="5" t="str">
        <f>OBV!F1862</f>
        <v>NEUTRAL</v>
      </c>
      <c r="K1862" s="5" t="str">
        <f>OBV!G1862</f>
        <v>NEUTRAL</v>
      </c>
      <c r="L1862" s="5" t="str">
        <f>OBV!H1862</f>
        <v>NEUTRAL</v>
      </c>
      <c r="M1862" s="7">
        <f t="shared" si="290"/>
        <v>50</v>
      </c>
      <c r="N1862" s="7">
        <f t="shared" si="291"/>
        <v>100</v>
      </c>
      <c r="O1862" s="7">
        <f t="shared" si="292"/>
        <v>0</v>
      </c>
      <c r="P1862" s="7">
        <f t="shared" si="293"/>
        <v>33</v>
      </c>
      <c r="Q1862" s="8">
        <f t="shared" si="294"/>
        <v>57.45</v>
      </c>
      <c r="R1862" s="8">
        <f t="shared" si="295"/>
        <v>38.25</v>
      </c>
      <c r="S1862" s="8">
        <f t="shared" si="296"/>
        <v>37.35</v>
      </c>
      <c r="T1862" s="8">
        <f t="shared" si="297"/>
        <v>45.75</v>
      </c>
      <c r="U1862" s="7">
        <f t="shared" si="298"/>
        <v>44.35</v>
      </c>
      <c r="V1862" s="7">
        <f t="shared" si="299"/>
        <v>44.7</v>
      </c>
    </row>
    <row r="1863" spans="1:22" ht="13.5" x14ac:dyDescent="0.25">
      <c r="A1863" s="3">
        <f>RSI!A1863</f>
        <v>45015</v>
      </c>
      <c r="B1863" s="2">
        <f>RSI!B1863</f>
        <v>1.76</v>
      </c>
      <c r="C1863" s="2">
        <f>RSI!I1863</f>
        <v>0.31652029462004805</v>
      </c>
      <c r="D1863" s="2">
        <f>MACD!E1863</f>
        <v>9.1761131280545971E-2</v>
      </c>
      <c r="E1863" s="2">
        <f>MACD!F1863</f>
        <v>8.9663471997039862E-2</v>
      </c>
      <c r="F1863" s="2">
        <f>'Moving Avg'!D1863</f>
        <v>1.9259999999999997</v>
      </c>
      <c r="G1863" s="2">
        <f>'Moving Avg'!F1863</f>
        <v>2.1990000000000003</v>
      </c>
      <c r="H1863" s="2">
        <f>'Moving Avg'!G1863</f>
        <v>2.8037999999999998</v>
      </c>
      <c r="I1863" s="2">
        <f>'Moving Avg'!H1863</f>
        <v>3.0535499999999924</v>
      </c>
      <c r="J1863" s="5" t="str">
        <f>OBV!F1863</f>
        <v>NEUTRAL</v>
      </c>
      <c r="K1863" s="5" t="str">
        <f>OBV!G1863</f>
        <v>NEUTRAL</v>
      </c>
      <c r="L1863" s="5" t="str">
        <f>OBV!H1863</f>
        <v>NEUTRAL</v>
      </c>
      <c r="M1863" s="7">
        <f t="shared" si="290"/>
        <v>50</v>
      </c>
      <c r="N1863" s="7">
        <f t="shared" si="291"/>
        <v>0</v>
      </c>
      <c r="O1863" s="7">
        <f t="shared" si="292"/>
        <v>0</v>
      </c>
      <c r="P1863" s="7">
        <f t="shared" si="293"/>
        <v>33</v>
      </c>
      <c r="Q1863" s="8">
        <f t="shared" si="294"/>
        <v>22.45</v>
      </c>
      <c r="R1863" s="8">
        <f t="shared" si="295"/>
        <v>18.25</v>
      </c>
      <c r="S1863" s="8">
        <f t="shared" si="296"/>
        <v>22.35</v>
      </c>
      <c r="T1863" s="8">
        <f t="shared" si="297"/>
        <v>20.75</v>
      </c>
      <c r="U1863" s="7">
        <f t="shared" si="298"/>
        <v>21.016666666666669</v>
      </c>
      <c r="V1863" s="7">
        <f t="shared" si="299"/>
        <v>20.950000000000003</v>
      </c>
    </row>
    <row r="1864" spans="1:22" ht="13.5" x14ac:dyDescent="0.25">
      <c r="A1864" s="3">
        <f>RSI!A1864</f>
        <v>45016</v>
      </c>
      <c r="B1864" s="2">
        <f>RSI!B1864</f>
        <v>1.69</v>
      </c>
      <c r="C1864" s="2">
        <f>RSI!I1864</f>
        <v>0.28242099763753004</v>
      </c>
      <c r="D1864" s="2">
        <f>MACD!E1864</f>
        <v>0.10430276685549522</v>
      </c>
      <c r="E1864" s="2">
        <f>MACD!F1864</f>
        <v>9.2591330968730942E-2</v>
      </c>
      <c r="F1864" s="2">
        <f>'Moving Avg'!D1864</f>
        <v>1.8439999999999999</v>
      </c>
      <c r="G1864" s="2">
        <f>'Moving Avg'!F1864</f>
        <v>2.1640000000000001</v>
      </c>
      <c r="H1864" s="2">
        <f>'Moving Avg'!G1864</f>
        <v>2.7695999999999996</v>
      </c>
      <c r="I1864" s="2">
        <f>'Moving Avg'!H1864</f>
        <v>3.0462999999999925</v>
      </c>
      <c r="J1864" s="5" t="str">
        <f>OBV!F1864</f>
        <v>NEUTRAL</v>
      </c>
      <c r="K1864" s="5" t="str">
        <f>OBV!G1864</f>
        <v>NEUTRAL</v>
      </c>
      <c r="L1864" s="5" t="str">
        <f>OBV!H1864</f>
        <v>NEUTRAL</v>
      </c>
      <c r="M1864" s="7">
        <f t="shared" si="290"/>
        <v>50</v>
      </c>
      <c r="N1864" s="7">
        <f t="shared" si="291"/>
        <v>0</v>
      </c>
      <c r="O1864" s="7">
        <f t="shared" si="292"/>
        <v>0</v>
      </c>
      <c r="P1864" s="7">
        <f t="shared" si="293"/>
        <v>33</v>
      </c>
      <c r="Q1864" s="8">
        <f t="shared" si="294"/>
        <v>22.45</v>
      </c>
      <c r="R1864" s="8">
        <f t="shared" si="295"/>
        <v>18.25</v>
      </c>
      <c r="S1864" s="8">
        <f t="shared" si="296"/>
        <v>22.35</v>
      </c>
      <c r="T1864" s="8">
        <f t="shared" si="297"/>
        <v>20.75</v>
      </c>
      <c r="U1864" s="7">
        <f t="shared" si="298"/>
        <v>21.016666666666669</v>
      </c>
      <c r="V1864" s="7">
        <f t="shared" si="299"/>
        <v>20.950000000000003</v>
      </c>
    </row>
    <row r="1865" spans="1:22" ht="13.5" x14ac:dyDescent="0.25">
      <c r="A1865" s="3">
        <f>RSI!A1865</f>
        <v>45019</v>
      </c>
      <c r="B1865" s="2">
        <f>RSI!B1865</f>
        <v>1.62</v>
      </c>
      <c r="C1865" s="2">
        <f>RSI!I1865</f>
        <v>0.25306113623624071</v>
      </c>
      <c r="D1865" s="2">
        <f>MACD!E1865</f>
        <v>0.12382338997711617</v>
      </c>
      <c r="E1865" s="2">
        <f>MACD!F1865</f>
        <v>9.8837742770407994E-2</v>
      </c>
      <c r="F1865" s="2">
        <f>'Moving Avg'!D1865</f>
        <v>1.7659999999999996</v>
      </c>
      <c r="G1865" s="2">
        <f>'Moving Avg'!F1865</f>
        <v>2.1255000000000002</v>
      </c>
      <c r="H1865" s="2">
        <f>'Moving Avg'!G1865</f>
        <v>2.734</v>
      </c>
      <c r="I1865" s="2">
        <f>'Moving Avg'!H1865</f>
        <v>3.0386999999999929</v>
      </c>
      <c r="J1865" s="5" t="str">
        <f>OBV!F1865</f>
        <v>NEUTRAL</v>
      </c>
      <c r="K1865" s="5" t="str">
        <f>OBV!G1865</f>
        <v>NEUTRAL</v>
      </c>
      <c r="L1865" s="5" t="str">
        <f>OBV!H1865</f>
        <v>NEUTRAL</v>
      </c>
      <c r="M1865" s="7">
        <f t="shared" si="290"/>
        <v>50</v>
      </c>
      <c r="N1865" s="7">
        <f t="shared" si="291"/>
        <v>0</v>
      </c>
      <c r="O1865" s="7">
        <f t="shared" si="292"/>
        <v>0</v>
      </c>
      <c r="P1865" s="7">
        <f t="shared" si="293"/>
        <v>33</v>
      </c>
      <c r="Q1865" s="8">
        <f t="shared" si="294"/>
        <v>22.45</v>
      </c>
      <c r="R1865" s="8">
        <f t="shared" si="295"/>
        <v>18.25</v>
      </c>
      <c r="S1865" s="8">
        <f t="shared" si="296"/>
        <v>22.35</v>
      </c>
      <c r="T1865" s="8">
        <f t="shared" si="297"/>
        <v>20.75</v>
      </c>
      <c r="U1865" s="7">
        <f t="shared" si="298"/>
        <v>21.016666666666669</v>
      </c>
      <c r="V1865" s="7">
        <f t="shared" si="299"/>
        <v>20.950000000000003</v>
      </c>
    </row>
    <row r="1866" spans="1:22" ht="13.5" x14ac:dyDescent="0.25">
      <c r="A1866" s="3">
        <f>RSI!A1866</f>
        <v>45020</v>
      </c>
      <c r="B1866" s="2">
        <f>RSI!B1866</f>
        <v>1.55</v>
      </c>
      <c r="C1866" s="2">
        <f>RSI!I1866</f>
        <v>0.22758226853284214</v>
      </c>
      <c r="D1866" s="2">
        <f>MACD!E1866</f>
        <v>0.14938714438890344</v>
      </c>
      <c r="E1866" s="2">
        <f>MACD!F1866</f>
        <v>0.10894762309410709</v>
      </c>
      <c r="F1866" s="2">
        <f>'Moving Avg'!D1866</f>
        <v>1.6920000000000002</v>
      </c>
      <c r="G1866" s="2">
        <f>'Moving Avg'!F1866</f>
        <v>2.0834999999999999</v>
      </c>
      <c r="H1866" s="2">
        <f>'Moving Avg'!G1866</f>
        <v>2.6970000000000005</v>
      </c>
      <c r="I1866" s="2">
        <f>'Moving Avg'!H1866</f>
        <v>3.0306999999999924</v>
      </c>
      <c r="J1866" s="5" t="str">
        <f>OBV!F1866</f>
        <v>NEUTRAL</v>
      </c>
      <c r="K1866" s="5" t="str">
        <f>OBV!G1866</f>
        <v>NEUTRAL</v>
      </c>
      <c r="L1866" s="5" t="str">
        <f>OBV!H1866</f>
        <v>NEUTRAL</v>
      </c>
      <c r="M1866" s="7">
        <f t="shared" si="290"/>
        <v>50</v>
      </c>
      <c r="N1866" s="7">
        <f t="shared" si="291"/>
        <v>0</v>
      </c>
      <c r="O1866" s="7">
        <f t="shared" si="292"/>
        <v>0</v>
      </c>
      <c r="P1866" s="7">
        <f t="shared" si="293"/>
        <v>33</v>
      </c>
      <c r="Q1866" s="8">
        <f t="shared" si="294"/>
        <v>22.45</v>
      </c>
      <c r="R1866" s="8">
        <f t="shared" si="295"/>
        <v>18.25</v>
      </c>
      <c r="S1866" s="8">
        <f t="shared" si="296"/>
        <v>22.35</v>
      </c>
      <c r="T1866" s="8">
        <f t="shared" si="297"/>
        <v>20.75</v>
      </c>
      <c r="U1866" s="7">
        <f t="shared" si="298"/>
        <v>21.016666666666669</v>
      </c>
      <c r="V1866" s="7">
        <f t="shared" si="299"/>
        <v>20.950000000000003</v>
      </c>
    </row>
    <row r="1867" spans="1:22" ht="13.5" x14ac:dyDescent="0.25">
      <c r="A1867" s="3">
        <f>RSI!A1867</f>
        <v>45021</v>
      </c>
      <c r="B1867" s="2">
        <f>RSI!B1867</f>
        <v>1.49</v>
      </c>
      <c r="C1867" s="2">
        <f>RSI!I1867</f>
        <v>0.20822983767816083</v>
      </c>
      <c r="D1867" s="2">
        <f>MACD!E1867</f>
        <v>0.17945120104327916</v>
      </c>
      <c r="E1867" s="2">
        <f>MACD!F1867</f>
        <v>0.12304833868394151</v>
      </c>
      <c r="F1867" s="2">
        <f>'Moving Avg'!D1867</f>
        <v>1.6219999999999999</v>
      </c>
      <c r="G1867" s="2">
        <f>'Moving Avg'!F1867</f>
        <v>2.0385</v>
      </c>
      <c r="H1867" s="2">
        <f>'Moving Avg'!G1867</f>
        <v>2.6588000000000012</v>
      </c>
      <c r="I1867" s="2">
        <f>'Moving Avg'!H1867</f>
        <v>3.0224499999999925</v>
      </c>
      <c r="J1867" s="5" t="str">
        <f>OBV!F1867</f>
        <v>NEUTRAL</v>
      </c>
      <c r="K1867" s="5" t="str">
        <f>OBV!G1867</f>
        <v>NEUTRAL</v>
      </c>
      <c r="L1867" s="5" t="str">
        <f>OBV!H1867</f>
        <v>NEUTRAL</v>
      </c>
      <c r="M1867" s="7">
        <f t="shared" si="290"/>
        <v>50</v>
      </c>
      <c r="N1867" s="7">
        <f t="shared" si="291"/>
        <v>0</v>
      </c>
      <c r="O1867" s="7">
        <f t="shared" si="292"/>
        <v>0</v>
      </c>
      <c r="P1867" s="7">
        <f t="shared" si="293"/>
        <v>33</v>
      </c>
      <c r="Q1867" s="8">
        <f t="shared" si="294"/>
        <v>22.45</v>
      </c>
      <c r="R1867" s="8">
        <f t="shared" si="295"/>
        <v>18.25</v>
      </c>
      <c r="S1867" s="8">
        <f t="shared" si="296"/>
        <v>22.35</v>
      </c>
      <c r="T1867" s="8">
        <f t="shared" si="297"/>
        <v>20.75</v>
      </c>
      <c r="U1867" s="7">
        <f t="shared" si="298"/>
        <v>21.016666666666669</v>
      </c>
      <c r="V1867" s="7">
        <f t="shared" si="299"/>
        <v>20.950000000000003</v>
      </c>
    </row>
    <row r="1868" spans="1:22" ht="13.5" x14ac:dyDescent="0.25">
      <c r="A1868" s="3">
        <f>RSI!A1868</f>
        <v>45022</v>
      </c>
      <c r="B1868" s="2">
        <f>RSI!B1868</f>
        <v>1.43</v>
      </c>
      <c r="C1868" s="2">
        <f>RSI!I1868</f>
        <v>0.19076072854180381</v>
      </c>
      <c r="D1868" s="2">
        <f>MACD!E1868</f>
        <v>0.21338228587456154</v>
      </c>
      <c r="E1868" s="2">
        <f>MACD!F1868</f>
        <v>0.1411151281220655</v>
      </c>
      <c r="F1868" s="2">
        <f>'Moving Avg'!D1868</f>
        <v>1.556</v>
      </c>
      <c r="G1868" s="2">
        <f>'Moving Avg'!F1868</f>
        <v>1.9905000000000002</v>
      </c>
      <c r="H1868" s="2">
        <f>'Moving Avg'!G1868</f>
        <v>2.6194000000000006</v>
      </c>
      <c r="I1868" s="2">
        <f>'Moving Avg'!H1868</f>
        <v>3.0138999999999925</v>
      </c>
      <c r="J1868" s="5" t="str">
        <f>OBV!F1868</f>
        <v>NEUTRAL</v>
      </c>
      <c r="K1868" s="5" t="str">
        <f>OBV!G1868</f>
        <v>NEUTRAL</v>
      </c>
      <c r="L1868" s="5" t="str">
        <f>OBV!H1868</f>
        <v>NEUTRAL</v>
      </c>
      <c r="M1868" s="7">
        <f t="shared" si="290"/>
        <v>50</v>
      </c>
      <c r="N1868" s="7">
        <f t="shared" si="291"/>
        <v>0</v>
      </c>
      <c r="O1868" s="7">
        <f t="shared" si="292"/>
        <v>0</v>
      </c>
      <c r="P1868" s="7">
        <f t="shared" si="293"/>
        <v>33</v>
      </c>
      <c r="Q1868" s="8">
        <f t="shared" si="294"/>
        <v>22.45</v>
      </c>
      <c r="R1868" s="8">
        <f t="shared" si="295"/>
        <v>18.25</v>
      </c>
      <c r="S1868" s="8">
        <f t="shared" si="296"/>
        <v>22.35</v>
      </c>
      <c r="T1868" s="8">
        <f t="shared" si="297"/>
        <v>20.75</v>
      </c>
      <c r="U1868" s="7">
        <f t="shared" si="298"/>
        <v>21.016666666666669</v>
      </c>
      <c r="V1868" s="7">
        <f t="shared" si="299"/>
        <v>20.950000000000003</v>
      </c>
    </row>
    <row r="1869" spans="1:22" ht="13.5" x14ac:dyDescent="0.25">
      <c r="A1869" s="3">
        <f>RSI!A1869</f>
        <v>45023</v>
      </c>
      <c r="B1869" s="2">
        <f>RSI!B1869</f>
        <v>1.37</v>
      </c>
      <c r="C1869" s="2">
        <f>RSI!I1869</f>
        <v>0.17495418819312647</v>
      </c>
      <c r="D1869" s="2">
        <f>MACD!E1869</f>
        <v>0.23679402144466</v>
      </c>
      <c r="E1869" s="2">
        <f>MACD!F1869</f>
        <v>0.16025090678658441</v>
      </c>
      <c r="F1869" s="2">
        <f>'Moving Avg'!D1869</f>
        <v>1.492</v>
      </c>
      <c r="G1869" s="2">
        <f>'Moving Avg'!F1869</f>
        <v>1.9445000000000001</v>
      </c>
      <c r="H1869" s="2">
        <f>'Moving Avg'!G1869</f>
        <v>2.5788000000000006</v>
      </c>
      <c r="I1869" s="2">
        <f>'Moving Avg'!H1869</f>
        <v>3.0050499999999927</v>
      </c>
      <c r="J1869" s="5" t="str">
        <f>OBV!F1869</f>
        <v>NEUTRAL</v>
      </c>
      <c r="K1869" s="5" t="str">
        <f>OBV!G1869</f>
        <v>NEUTRAL</v>
      </c>
      <c r="L1869" s="5" t="str">
        <f>OBV!H1869</f>
        <v>NEUTRAL</v>
      </c>
      <c r="M1869" s="7">
        <f t="shared" si="290"/>
        <v>50</v>
      </c>
      <c r="N1869" s="7">
        <f t="shared" si="291"/>
        <v>0</v>
      </c>
      <c r="O1869" s="7">
        <f t="shared" si="292"/>
        <v>0</v>
      </c>
      <c r="P1869" s="7">
        <f t="shared" si="293"/>
        <v>33</v>
      </c>
      <c r="Q1869" s="8">
        <f t="shared" si="294"/>
        <v>22.45</v>
      </c>
      <c r="R1869" s="8">
        <f t="shared" si="295"/>
        <v>18.25</v>
      </c>
      <c r="S1869" s="8">
        <f t="shared" si="296"/>
        <v>22.35</v>
      </c>
      <c r="T1869" s="8">
        <f t="shared" si="297"/>
        <v>20.75</v>
      </c>
      <c r="U1869" s="7">
        <f t="shared" si="298"/>
        <v>21.016666666666669</v>
      </c>
      <c r="V1869" s="7">
        <f t="shared" si="299"/>
        <v>20.950000000000003</v>
      </c>
    </row>
    <row r="1870" spans="1:22" ht="13.5" x14ac:dyDescent="0.25">
      <c r="A1870" s="3">
        <f>RSI!A1870</f>
        <v>45026</v>
      </c>
      <c r="B1870" s="2">
        <f>RSI!B1870</f>
        <v>1.31</v>
      </c>
      <c r="C1870" s="2">
        <f>RSI!I1870</f>
        <v>0.16062124065169314</v>
      </c>
      <c r="D1870" s="2">
        <f>MACD!E1870</f>
        <v>0.25135542086345897</v>
      </c>
      <c r="E1870" s="2">
        <f>MACD!F1870</f>
        <v>0.17847180960195932</v>
      </c>
      <c r="F1870" s="2">
        <f>'Moving Avg'!D1870</f>
        <v>1.4300000000000002</v>
      </c>
      <c r="G1870" s="2">
        <f>'Moving Avg'!F1870</f>
        <v>1.8955000000000002</v>
      </c>
      <c r="H1870" s="2">
        <f>'Moving Avg'!G1870</f>
        <v>2.5370000000000004</v>
      </c>
      <c r="I1870" s="2">
        <f>'Moving Avg'!H1870</f>
        <v>2.9958999999999918</v>
      </c>
      <c r="J1870" s="5" t="str">
        <f>OBV!F1870</f>
        <v>BEARISH</v>
      </c>
      <c r="K1870" s="5" t="str">
        <f>OBV!G1870</f>
        <v>NEUTRAL</v>
      </c>
      <c r="L1870" s="5" t="str">
        <f>OBV!H1870</f>
        <v>CONFIRMED BEARISH</v>
      </c>
      <c r="M1870" s="7">
        <f t="shared" si="290"/>
        <v>50</v>
      </c>
      <c r="N1870" s="7">
        <f t="shared" si="291"/>
        <v>0</v>
      </c>
      <c r="O1870" s="7">
        <f t="shared" si="292"/>
        <v>0</v>
      </c>
      <c r="P1870" s="7">
        <f t="shared" si="293"/>
        <v>16.5</v>
      </c>
      <c r="Q1870" s="8">
        <f t="shared" si="294"/>
        <v>19.975000000000001</v>
      </c>
      <c r="R1870" s="8">
        <f t="shared" si="295"/>
        <v>14.125</v>
      </c>
      <c r="S1870" s="8">
        <f t="shared" si="296"/>
        <v>14.925000000000001</v>
      </c>
      <c r="T1870" s="8">
        <f t="shared" si="297"/>
        <v>16.625</v>
      </c>
      <c r="U1870" s="7">
        <f t="shared" si="298"/>
        <v>16.341666666666669</v>
      </c>
      <c r="V1870" s="7">
        <f t="shared" si="299"/>
        <v>16.412500000000001</v>
      </c>
    </row>
    <row r="1871" spans="1:22" ht="13.5" x14ac:dyDescent="0.25">
      <c r="A1871" s="3">
        <f>RSI!A1871</f>
        <v>45027</v>
      </c>
      <c r="B1871" s="2">
        <f>RSI!B1871</f>
        <v>1.36</v>
      </c>
      <c r="C1871" s="2">
        <f>RSI!I1871</f>
        <v>6.9982530551860975</v>
      </c>
      <c r="D1871" s="2">
        <f>MACD!E1871</f>
        <v>0.25032682586834754</v>
      </c>
      <c r="E1871" s="2">
        <f>MACD!F1871</f>
        <v>0.19284281285523697</v>
      </c>
      <c r="F1871" s="2">
        <f>'Moving Avg'!D1871</f>
        <v>1.3919999999999999</v>
      </c>
      <c r="G1871" s="2">
        <f>'Moving Avg'!F1871</f>
        <v>1.8490000000000002</v>
      </c>
      <c r="H1871" s="2">
        <f>'Moving Avg'!G1871</f>
        <v>2.4962000000000004</v>
      </c>
      <c r="I1871" s="2">
        <f>'Moving Avg'!H1871</f>
        <v>2.9869999999999925</v>
      </c>
      <c r="J1871" s="5" t="str">
        <f>OBV!F1871</f>
        <v>BEARISH</v>
      </c>
      <c r="K1871" s="5" t="str">
        <f>OBV!G1871</f>
        <v>NEUTRAL</v>
      </c>
      <c r="L1871" s="5" t="str">
        <f>OBV!H1871</f>
        <v>CONFIRMED BEARISH</v>
      </c>
      <c r="M1871" s="7">
        <f t="shared" si="290"/>
        <v>50</v>
      </c>
      <c r="N1871" s="7">
        <f t="shared" si="291"/>
        <v>0</v>
      </c>
      <c r="O1871" s="7">
        <f t="shared" si="292"/>
        <v>0</v>
      </c>
      <c r="P1871" s="7">
        <f t="shared" si="293"/>
        <v>16.5</v>
      </c>
      <c r="Q1871" s="8">
        <f t="shared" si="294"/>
        <v>19.975000000000001</v>
      </c>
      <c r="R1871" s="8">
        <f t="shared" si="295"/>
        <v>14.125</v>
      </c>
      <c r="S1871" s="8">
        <f t="shared" si="296"/>
        <v>14.925000000000001</v>
      </c>
      <c r="T1871" s="8">
        <f t="shared" si="297"/>
        <v>16.625</v>
      </c>
      <c r="U1871" s="7">
        <f t="shared" si="298"/>
        <v>16.341666666666669</v>
      </c>
      <c r="V1871" s="7">
        <f t="shared" si="299"/>
        <v>16.412500000000001</v>
      </c>
    </row>
    <row r="1872" spans="1:22" ht="13.5" x14ac:dyDescent="0.25">
      <c r="A1872" s="3">
        <f>RSI!A1872</f>
        <v>45028</v>
      </c>
      <c r="B1872" s="2">
        <f>RSI!B1872</f>
        <v>1.42</v>
      </c>
      <c r="C1872" s="2">
        <f>RSI!I1872</f>
        <v>14.560141904590836</v>
      </c>
      <c r="D1872" s="2">
        <f>MACD!E1872</f>
        <v>0.23629784886797944</v>
      </c>
      <c r="E1872" s="2">
        <f>MACD!F1872</f>
        <v>0.20153382005778547</v>
      </c>
      <c r="F1872" s="2">
        <f>'Moving Avg'!D1872</f>
        <v>1.3779999999999999</v>
      </c>
      <c r="G1872" s="2">
        <f>'Moving Avg'!F1872</f>
        <v>1.8054999999999999</v>
      </c>
      <c r="H1872" s="2">
        <f>'Moving Avg'!G1872</f>
        <v>2.4566000000000003</v>
      </c>
      <c r="I1872" s="2">
        <f>'Moving Avg'!H1872</f>
        <v>2.9783999999999917</v>
      </c>
      <c r="J1872" s="5" t="str">
        <f>OBV!F1872</f>
        <v>BEARISH</v>
      </c>
      <c r="K1872" s="5" t="str">
        <f>OBV!G1872</f>
        <v>NEUTRAL</v>
      </c>
      <c r="L1872" s="5" t="str">
        <f>OBV!H1872</f>
        <v>CONFIRMED BEARISH</v>
      </c>
      <c r="M1872" s="7">
        <f t="shared" si="290"/>
        <v>50</v>
      </c>
      <c r="N1872" s="7">
        <f t="shared" si="291"/>
        <v>0</v>
      </c>
      <c r="O1872" s="7">
        <f t="shared" si="292"/>
        <v>0</v>
      </c>
      <c r="P1872" s="7">
        <f t="shared" si="293"/>
        <v>16.5</v>
      </c>
      <c r="Q1872" s="8">
        <f t="shared" si="294"/>
        <v>19.975000000000001</v>
      </c>
      <c r="R1872" s="8">
        <f t="shared" si="295"/>
        <v>14.125</v>
      </c>
      <c r="S1872" s="8">
        <f t="shared" si="296"/>
        <v>14.925000000000001</v>
      </c>
      <c r="T1872" s="8">
        <f t="shared" si="297"/>
        <v>16.625</v>
      </c>
      <c r="U1872" s="7">
        <f t="shared" si="298"/>
        <v>16.341666666666669</v>
      </c>
      <c r="V1872" s="7">
        <f t="shared" si="299"/>
        <v>16.412500000000001</v>
      </c>
    </row>
    <row r="1873" spans="1:22" ht="13.5" x14ac:dyDescent="0.25">
      <c r="A1873" s="3">
        <f>RSI!A1873</f>
        <v>45029</v>
      </c>
      <c r="B1873" s="2">
        <f>RSI!B1873</f>
        <v>1.48</v>
      </c>
      <c r="C1873" s="2">
        <f>RSI!I1873</f>
        <v>21.43921145540024</v>
      </c>
      <c r="D1873" s="2">
        <f>MACD!E1873</f>
        <v>0.21064782017688843</v>
      </c>
      <c r="E1873" s="2">
        <f>MACD!F1873</f>
        <v>0.20335662008160607</v>
      </c>
      <c r="F1873" s="2">
        <f>'Moving Avg'!D1873</f>
        <v>1.3879999999999999</v>
      </c>
      <c r="G1873" s="2">
        <f>'Moving Avg'!F1873</f>
        <v>1.7649999999999999</v>
      </c>
      <c r="H1873" s="2">
        <f>'Moving Avg'!G1873</f>
        <v>2.4182000000000006</v>
      </c>
      <c r="I1873" s="2">
        <f>'Moving Avg'!H1873</f>
        <v>2.970099999999992</v>
      </c>
      <c r="J1873" s="5" t="str">
        <f>OBV!F1873</f>
        <v>BEARISH</v>
      </c>
      <c r="K1873" s="5" t="str">
        <f>OBV!G1873</f>
        <v>NEUTRAL</v>
      </c>
      <c r="L1873" s="5" t="str">
        <f>OBV!H1873</f>
        <v>BEARISH DIVERGENCE</v>
      </c>
      <c r="M1873" s="7">
        <f t="shared" si="290"/>
        <v>50</v>
      </c>
      <c r="N1873" s="7">
        <f t="shared" si="291"/>
        <v>0</v>
      </c>
      <c r="O1873" s="7">
        <f t="shared" si="292"/>
        <v>0</v>
      </c>
      <c r="P1873" s="7">
        <f t="shared" si="293"/>
        <v>16.5</v>
      </c>
      <c r="Q1873" s="8">
        <f t="shared" si="294"/>
        <v>19.975000000000001</v>
      </c>
      <c r="R1873" s="8">
        <f t="shared" si="295"/>
        <v>14.125</v>
      </c>
      <c r="S1873" s="8">
        <f t="shared" si="296"/>
        <v>14.925000000000001</v>
      </c>
      <c r="T1873" s="8">
        <f t="shared" si="297"/>
        <v>16.625</v>
      </c>
      <c r="U1873" s="7">
        <f t="shared" si="298"/>
        <v>16.341666666666669</v>
      </c>
      <c r="V1873" s="7">
        <f t="shared" si="299"/>
        <v>16.412500000000001</v>
      </c>
    </row>
    <row r="1874" spans="1:22" ht="13.5" x14ac:dyDescent="0.25">
      <c r="A1874" s="3">
        <f>RSI!A1874</f>
        <v>45030</v>
      </c>
      <c r="B1874" s="2">
        <f>RSI!B1874</f>
        <v>1.54</v>
      </c>
      <c r="C1874" s="2">
        <f>RSI!I1874</f>
        <v>27.70747515234379</v>
      </c>
      <c r="D1874" s="2">
        <f>MACD!E1874</f>
        <v>0.17612830686988623</v>
      </c>
      <c r="E1874" s="2">
        <f>MACD!F1874</f>
        <v>0.19791095743926213</v>
      </c>
      <c r="F1874" s="2">
        <f>'Moving Avg'!D1874</f>
        <v>1.4220000000000002</v>
      </c>
      <c r="G1874" s="2">
        <f>'Moving Avg'!F1874</f>
        <v>1.7324999999999999</v>
      </c>
      <c r="H1874" s="2">
        <f>'Moving Avg'!G1874</f>
        <v>2.3810000000000007</v>
      </c>
      <c r="I1874" s="2">
        <f>'Moving Avg'!H1874</f>
        <v>2.962099999999992</v>
      </c>
      <c r="J1874" s="5" t="str">
        <f>OBV!F1874</f>
        <v>BEARISH</v>
      </c>
      <c r="K1874" s="5" t="str">
        <f>OBV!G1874</f>
        <v>NEUTRAL</v>
      </c>
      <c r="L1874" s="5" t="str">
        <f>OBV!H1874</f>
        <v>BEARISH DIVERGENCE</v>
      </c>
      <c r="M1874" s="7">
        <f t="shared" si="290"/>
        <v>50</v>
      </c>
      <c r="N1874" s="7">
        <f t="shared" si="291"/>
        <v>100</v>
      </c>
      <c r="O1874" s="7">
        <f t="shared" si="292"/>
        <v>0</v>
      </c>
      <c r="P1874" s="7">
        <f t="shared" si="293"/>
        <v>16.5</v>
      </c>
      <c r="Q1874" s="8">
        <f t="shared" si="294"/>
        <v>54.975000000000001</v>
      </c>
      <c r="R1874" s="8">
        <f t="shared" si="295"/>
        <v>34.125</v>
      </c>
      <c r="S1874" s="8">
        <f t="shared" si="296"/>
        <v>29.925000000000001</v>
      </c>
      <c r="T1874" s="8">
        <f t="shared" si="297"/>
        <v>41.625</v>
      </c>
      <c r="U1874" s="7">
        <f t="shared" si="298"/>
        <v>39.674999999999997</v>
      </c>
      <c r="V1874" s="7">
        <f t="shared" si="299"/>
        <v>40.162499999999994</v>
      </c>
    </row>
    <row r="1875" spans="1:22" ht="13.5" x14ac:dyDescent="0.25">
      <c r="A1875" s="3">
        <f>RSI!A1875</f>
        <v>45033</v>
      </c>
      <c r="B1875" s="2">
        <f>RSI!B1875</f>
        <v>1.6</v>
      </c>
      <c r="C1875" s="2">
        <f>RSI!I1875</f>
        <v>33.42777967882067</v>
      </c>
      <c r="D1875" s="2">
        <f>MACD!E1875</f>
        <v>0.13357167043995744</v>
      </c>
      <c r="E1875" s="2">
        <f>MACD!F1875</f>
        <v>0.18504310003940119</v>
      </c>
      <c r="F1875" s="2">
        <f>'Moving Avg'!D1875</f>
        <v>1.48</v>
      </c>
      <c r="G1875" s="2">
        <f>'Moving Avg'!F1875</f>
        <v>1.7030000000000001</v>
      </c>
      <c r="H1875" s="2">
        <f>'Moving Avg'!G1875</f>
        <v>2.3450000000000006</v>
      </c>
      <c r="I1875" s="2">
        <f>'Moving Avg'!H1875</f>
        <v>2.9543999999999921</v>
      </c>
      <c r="J1875" s="5" t="str">
        <f>OBV!F1875</f>
        <v>NEUTRAL</v>
      </c>
      <c r="K1875" s="5" t="str">
        <f>OBV!G1875</f>
        <v>NEUTRAL</v>
      </c>
      <c r="L1875" s="5" t="str">
        <f>OBV!H1875</f>
        <v>NEUTRAL</v>
      </c>
      <c r="M1875" s="7">
        <f t="shared" si="290"/>
        <v>25</v>
      </c>
      <c r="N1875" s="7">
        <f t="shared" si="291"/>
        <v>100</v>
      </c>
      <c r="O1875" s="7">
        <f t="shared" si="292"/>
        <v>0</v>
      </c>
      <c r="P1875" s="7">
        <f t="shared" si="293"/>
        <v>33</v>
      </c>
      <c r="Q1875" s="8">
        <f t="shared" si="294"/>
        <v>48.7</v>
      </c>
      <c r="R1875" s="8">
        <f t="shared" si="295"/>
        <v>33.25</v>
      </c>
      <c r="S1875" s="8">
        <f t="shared" si="296"/>
        <v>33.6</v>
      </c>
      <c r="T1875" s="8">
        <f t="shared" si="297"/>
        <v>39.5</v>
      </c>
      <c r="U1875" s="7">
        <f t="shared" si="298"/>
        <v>38.516666666666673</v>
      </c>
      <c r="V1875" s="7">
        <f t="shared" si="299"/>
        <v>38.762500000000003</v>
      </c>
    </row>
    <row r="1876" spans="1:22" ht="13.5" x14ac:dyDescent="0.25">
      <c r="A1876" s="3">
        <f>RSI!A1876</f>
        <v>45034</v>
      </c>
      <c r="B1876" s="2">
        <f>RSI!B1876</f>
        <v>1.67</v>
      </c>
      <c r="C1876" s="2">
        <f>RSI!I1876</f>
        <v>39.447663821235089</v>
      </c>
      <c r="D1876" s="2">
        <f>MACD!E1876</f>
        <v>8.2980896365911105E-2</v>
      </c>
      <c r="E1876" s="2">
        <f>MACD!F1876</f>
        <v>0.16463065930470316</v>
      </c>
      <c r="F1876" s="2">
        <f>'Moving Avg'!D1876</f>
        <v>1.5419999999999998</v>
      </c>
      <c r="G1876" s="2">
        <f>'Moving Avg'!F1876</f>
        <v>1.677</v>
      </c>
      <c r="H1876" s="2">
        <f>'Moving Avg'!G1876</f>
        <v>2.3104000000000009</v>
      </c>
      <c r="I1876" s="2">
        <f>'Moving Avg'!H1876</f>
        <v>2.947049999999992</v>
      </c>
      <c r="J1876" s="5" t="str">
        <f>OBV!F1876</f>
        <v>NEUTRAL</v>
      </c>
      <c r="K1876" s="5" t="str">
        <f>OBV!G1876</f>
        <v>NEUTRAL</v>
      </c>
      <c r="L1876" s="5" t="str">
        <f>OBV!H1876</f>
        <v>NEUTRAL</v>
      </c>
      <c r="M1876" s="7">
        <f t="shared" si="290"/>
        <v>25</v>
      </c>
      <c r="N1876" s="7">
        <f t="shared" si="291"/>
        <v>100</v>
      </c>
      <c r="O1876" s="7">
        <f t="shared" si="292"/>
        <v>0</v>
      </c>
      <c r="P1876" s="7">
        <f t="shared" si="293"/>
        <v>33</v>
      </c>
      <c r="Q1876" s="8">
        <f t="shared" si="294"/>
        <v>48.7</v>
      </c>
      <c r="R1876" s="8">
        <f t="shared" si="295"/>
        <v>33.25</v>
      </c>
      <c r="S1876" s="8">
        <f t="shared" si="296"/>
        <v>33.6</v>
      </c>
      <c r="T1876" s="8">
        <f t="shared" si="297"/>
        <v>39.5</v>
      </c>
      <c r="U1876" s="7">
        <f t="shared" si="298"/>
        <v>38.516666666666673</v>
      </c>
      <c r="V1876" s="7">
        <f t="shared" si="299"/>
        <v>38.762500000000003</v>
      </c>
    </row>
    <row r="1877" spans="1:22" ht="13.5" x14ac:dyDescent="0.25">
      <c r="A1877" s="3">
        <f>RSI!A1877</f>
        <v>45035</v>
      </c>
      <c r="B1877" s="2">
        <f>RSI!B1877</f>
        <v>1.74</v>
      </c>
      <c r="C1877" s="2">
        <f>RSI!I1877</f>
        <v>44.821108095265544</v>
      </c>
      <c r="D1877" s="2">
        <f>MACD!E1877</f>
        <v>2.6615122987488249E-2</v>
      </c>
      <c r="E1877" s="2">
        <f>MACD!F1877</f>
        <v>0.13702755204126019</v>
      </c>
      <c r="F1877" s="2">
        <f>'Moving Avg'!D1877</f>
        <v>1.6059999999999999</v>
      </c>
      <c r="G1877" s="2">
        <f>'Moving Avg'!F1877</f>
        <v>1.6544999999999999</v>
      </c>
      <c r="H1877" s="2">
        <f>'Moving Avg'!G1877</f>
        <v>2.2772000000000006</v>
      </c>
      <c r="I1877" s="2">
        <f>'Moving Avg'!H1877</f>
        <v>2.9400499999999914</v>
      </c>
      <c r="J1877" s="5" t="str">
        <f>OBV!F1877</f>
        <v>NEUTRAL</v>
      </c>
      <c r="K1877" s="5" t="str">
        <f>OBV!G1877</f>
        <v>NEUTRAL</v>
      </c>
      <c r="L1877" s="5" t="str">
        <f>OBV!H1877</f>
        <v>NEUTRAL</v>
      </c>
      <c r="M1877" s="7">
        <f t="shared" si="290"/>
        <v>25</v>
      </c>
      <c r="N1877" s="7">
        <f t="shared" si="291"/>
        <v>100</v>
      </c>
      <c r="O1877" s="7">
        <f t="shared" si="292"/>
        <v>0</v>
      </c>
      <c r="P1877" s="7">
        <f t="shared" si="293"/>
        <v>33</v>
      </c>
      <c r="Q1877" s="8">
        <f t="shared" si="294"/>
        <v>48.7</v>
      </c>
      <c r="R1877" s="8">
        <f t="shared" si="295"/>
        <v>33.25</v>
      </c>
      <c r="S1877" s="8">
        <f t="shared" si="296"/>
        <v>33.6</v>
      </c>
      <c r="T1877" s="8">
        <f t="shared" si="297"/>
        <v>39.5</v>
      </c>
      <c r="U1877" s="7">
        <f t="shared" si="298"/>
        <v>38.516666666666673</v>
      </c>
      <c r="V1877" s="7">
        <f t="shared" si="299"/>
        <v>38.762500000000003</v>
      </c>
    </row>
    <row r="1878" spans="1:22" ht="13.5" x14ac:dyDescent="0.25">
      <c r="A1878" s="3">
        <f>RSI!A1878</f>
        <v>45036</v>
      </c>
      <c r="B1878" s="2">
        <f>RSI!B1878</f>
        <v>1.81</v>
      </c>
      <c r="C1878" s="2">
        <f>RSI!I1878</f>
        <v>49.63438321555148</v>
      </c>
      <c r="D1878" s="2">
        <f>MACD!E1878</f>
        <v>-3.5114358981218841E-2</v>
      </c>
      <c r="E1878" s="2">
        <f>MACD!F1878</f>
        <v>0.10259916983676438</v>
      </c>
      <c r="F1878" s="2">
        <f>'Moving Avg'!D1878</f>
        <v>1.6720000000000002</v>
      </c>
      <c r="G1878" s="2">
        <f>'Moving Avg'!F1878</f>
        <v>1.6354999999999997</v>
      </c>
      <c r="H1878" s="2">
        <f>'Moving Avg'!G1878</f>
        <v>2.2454000000000005</v>
      </c>
      <c r="I1878" s="2">
        <f>'Moving Avg'!H1878</f>
        <v>2.9333999999999913</v>
      </c>
      <c r="J1878" s="5" t="str">
        <f>OBV!F1878</f>
        <v>NEUTRAL</v>
      </c>
      <c r="K1878" s="5" t="str">
        <f>OBV!G1878</f>
        <v>NEUTRAL</v>
      </c>
      <c r="L1878" s="5" t="str">
        <f>OBV!H1878</f>
        <v>NEUTRAL</v>
      </c>
      <c r="M1878" s="7">
        <f t="shared" si="290"/>
        <v>25</v>
      </c>
      <c r="N1878" s="7">
        <f t="shared" si="291"/>
        <v>100</v>
      </c>
      <c r="O1878" s="7">
        <f t="shared" si="292"/>
        <v>0</v>
      </c>
      <c r="P1878" s="7">
        <f t="shared" si="293"/>
        <v>33</v>
      </c>
      <c r="Q1878" s="8">
        <f t="shared" si="294"/>
        <v>48.7</v>
      </c>
      <c r="R1878" s="8">
        <f t="shared" si="295"/>
        <v>33.25</v>
      </c>
      <c r="S1878" s="8">
        <f t="shared" si="296"/>
        <v>33.6</v>
      </c>
      <c r="T1878" s="8">
        <f t="shared" si="297"/>
        <v>39.5</v>
      </c>
      <c r="U1878" s="7">
        <f t="shared" si="298"/>
        <v>38.516666666666673</v>
      </c>
      <c r="V1878" s="7">
        <f t="shared" si="299"/>
        <v>38.762500000000003</v>
      </c>
    </row>
    <row r="1879" spans="1:22" ht="13.5" x14ac:dyDescent="0.25">
      <c r="A1879" s="3">
        <f>RSI!A1879</f>
        <v>45040</v>
      </c>
      <c r="B1879" s="2">
        <f>RSI!B1879</f>
        <v>1.89</v>
      </c>
      <c r="C1879" s="2">
        <f>RSI!I1879</f>
        <v>54.517414291950722</v>
      </c>
      <c r="D1879" s="2">
        <f>MACD!E1879</f>
        <v>-0.10256492908227166</v>
      </c>
      <c r="E1879" s="2">
        <f>MACD!F1879</f>
        <v>6.1566350052957186E-2</v>
      </c>
      <c r="F1879" s="2">
        <f>'Moving Avg'!D1879</f>
        <v>1.7420000000000002</v>
      </c>
      <c r="G1879" s="2">
        <f>'Moving Avg'!F1879</f>
        <v>1.6249999999999996</v>
      </c>
      <c r="H1879" s="2">
        <f>'Moving Avg'!G1879</f>
        <v>2.2152000000000003</v>
      </c>
      <c r="I1879" s="2">
        <f>'Moving Avg'!H1879</f>
        <v>2.9271499999999913</v>
      </c>
      <c r="J1879" s="5" t="str">
        <f>OBV!F1879</f>
        <v>NEUTRAL</v>
      </c>
      <c r="K1879" s="5" t="str">
        <f>OBV!G1879</f>
        <v>NEUTRAL</v>
      </c>
      <c r="L1879" s="5" t="str">
        <f>OBV!H1879</f>
        <v>NEUTRAL</v>
      </c>
      <c r="M1879" s="7">
        <f t="shared" si="290"/>
        <v>25</v>
      </c>
      <c r="N1879" s="7">
        <f t="shared" si="291"/>
        <v>100</v>
      </c>
      <c r="O1879" s="7">
        <f t="shared" si="292"/>
        <v>0</v>
      </c>
      <c r="P1879" s="7">
        <f t="shared" si="293"/>
        <v>33</v>
      </c>
      <c r="Q1879" s="8">
        <f t="shared" si="294"/>
        <v>48.7</v>
      </c>
      <c r="R1879" s="8">
        <f t="shared" si="295"/>
        <v>33.25</v>
      </c>
      <c r="S1879" s="8">
        <f t="shared" si="296"/>
        <v>33.6</v>
      </c>
      <c r="T1879" s="8">
        <f t="shared" si="297"/>
        <v>39.5</v>
      </c>
      <c r="U1879" s="7">
        <f t="shared" si="298"/>
        <v>38.516666666666673</v>
      </c>
      <c r="V1879" s="7">
        <f t="shared" si="299"/>
        <v>38.762500000000003</v>
      </c>
    </row>
    <row r="1880" spans="1:22" ht="13.5" x14ac:dyDescent="0.25">
      <c r="A1880" s="3">
        <f>RSI!A1880</f>
        <v>45041</v>
      </c>
      <c r="B1880" s="2">
        <f>RSI!B1880</f>
        <v>1.93</v>
      </c>
      <c r="C1880" s="2">
        <f>RSI!I1880</f>
        <v>56.77401597538794</v>
      </c>
      <c r="D1880" s="2">
        <f>MACD!E1880</f>
        <v>-0.17236164435708812</v>
      </c>
      <c r="E1880" s="2">
        <f>MACD!F1880</f>
        <v>1.4780751170948132E-2</v>
      </c>
      <c r="F1880" s="2">
        <f>'Moving Avg'!D1880</f>
        <v>1.8080000000000003</v>
      </c>
      <c r="G1880" s="2">
        <f>'Moving Avg'!F1880</f>
        <v>1.6209999999999998</v>
      </c>
      <c r="H1880" s="2">
        <f>'Moving Avg'!G1880</f>
        <v>2.1858000000000004</v>
      </c>
      <c r="I1880" s="2">
        <f>'Moving Avg'!H1880</f>
        <v>2.9210999999999911</v>
      </c>
      <c r="J1880" s="5" t="str">
        <f>OBV!F1880</f>
        <v>BULLISH</v>
      </c>
      <c r="K1880" s="5" t="str">
        <f>OBV!G1880</f>
        <v>NEUTRAL</v>
      </c>
      <c r="L1880" s="5" t="str">
        <f>OBV!H1880</f>
        <v>CONFIRMED BULLISH</v>
      </c>
      <c r="M1880" s="7">
        <f t="shared" si="290"/>
        <v>25</v>
      </c>
      <c r="N1880" s="7">
        <f t="shared" si="291"/>
        <v>100</v>
      </c>
      <c r="O1880" s="7">
        <f t="shared" si="292"/>
        <v>0</v>
      </c>
      <c r="P1880" s="7">
        <f t="shared" si="293"/>
        <v>83.5</v>
      </c>
      <c r="Q1880" s="8">
        <f t="shared" si="294"/>
        <v>56.274999999999999</v>
      </c>
      <c r="R1880" s="8">
        <f t="shared" si="295"/>
        <v>45.875</v>
      </c>
      <c r="S1880" s="8">
        <f t="shared" si="296"/>
        <v>56.325000000000003</v>
      </c>
      <c r="T1880" s="8">
        <f t="shared" si="297"/>
        <v>52.125</v>
      </c>
      <c r="U1880" s="7">
        <f t="shared" si="298"/>
        <v>52.82500000000001</v>
      </c>
      <c r="V1880" s="7">
        <f t="shared" si="299"/>
        <v>52.650000000000006</v>
      </c>
    </row>
    <row r="1881" spans="1:22" ht="13.5" x14ac:dyDescent="0.25">
      <c r="A1881" s="3">
        <f>RSI!A1881</f>
        <v>45042</v>
      </c>
      <c r="B1881" s="2">
        <f>RSI!B1881</f>
        <v>1.93</v>
      </c>
      <c r="C1881" s="2">
        <f>RSI!I1881</f>
        <v>56.77401597538794</v>
      </c>
      <c r="D1881" s="2">
        <f>MACD!E1881</f>
        <v>-0.22445466465095154</v>
      </c>
      <c r="E1881" s="2">
        <f>MACD!F1881</f>
        <v>-3.30663319934318E-2</v>
      </c>
      <c r="F1881" s="2">
        <f>'Moving Avg'!D1881</f>
        <v>1.8599999999999999</v>
      </c>
      <c r="G1881" s="2">
        <f>'Moving Avg'!F1881</f>
        <v>1.6214999999999999</v>
      </c>
      <c r="H1881" s="2">
        <f>'Moving Avg'!G1881</f>
        <v>2.1564000000000005</v>
      </c>
      <c r="I1881" s="2">
        <f>'Moving Avg'!H1881</f>
        <v>2.9157499999999907</v>
      </c>
      <c r="J1881" s="5" t="str">
        <f>OBV!F1881</f>
        <v>BULLISH</v>
      </c>
      <c r="K1881" s="5" t="str">
        <f>OBV!G1881</f>
        <v>NEUTRAL</v>
      </c>
      <c r="L1881" s="5" t="str">
        <f>OBV!H1881</f>
        <v>CONFIRMED BULLISH</v>
      </c>
      <c r="M1881" s="7">
        <f t="shared" si="290"/>
        <v>25</v>
      </c>
      <c r="N1881" s="7">
        <f t="shared" si="291"/>
        <v>100</v>
      </c>
      <c r="O1881" s="7">
        <f t="shared" si="292"/>
        <v>0</v>
      </c>
      <c r="P1881" s="7">
        <f t="shared" si="293"/>
        <v>83.5</v>
      </c>
      <c r="Q1881" s="8">
        <f t="shared" si="294"/>
        <v>56.274999999999999</v>
      </c>
      <c r="R1881" s="8">
        <f t="shared" si="295"/>
        <v>45.875</v>
      </c>
      <c r="S1881" s="8">
        <f t="shared" si="296"/>
        <v>56.325000000000003</v>
      </c>
      <c r="T1881" s="8">
        <f t="shared" si="297"/>
        <v>52.125</v>
      </c>
      <c r="U1881" s="7">
        <f t="shared" si="298"/>
        <v>52.82500000000001</v>
      </c>
      <c r="V1881" s="7">
        <f t="shared" si="299"/>
        <v>52.650000000000006</v>
      </c>
    </row>
    <row r="1882" spans="1:22" ht="13.5" x14ac:dyDescent="0.25">
      <c r="A1882" s="3">
        <f>RSI!A1882</f>
        <v>45043</v>
      </c>
      <c r="B1882" s="2">
        <f>RSI!B1882</f>
        <v>1.93</v>
      </c>
      <c r="C1882" s="2">
        <f>RSI!I1882</f>
        <v>56.774015975387947</v>
      </c>
      <c r="D1882" s="2">
        <f>MACD!E1882</f>
        <v>-0.25997535388801318</v>
      </c>
      <c r="E1882" s="2">
        <f>MACD!F1882</f>
        <v>-7.8448136372348085E-2</v>
      </c>
      <c r="F1882" s="2">
        <f>'Moving Avg'!D1882</f>
        <v>1.8980000000000001</v>
      </c>
      <c r="G1882" s="2">
        <f>'Moving Avg'!F1882</f>
        <v>1.6259999999999999</v>
      </c>
      <c r="H1882" s="2">
        <f>'Moving Avg'!G1882</f>
        <v>2.1270000000000007</v>
      </c>
      <c r="I1882" s="2">
        <f>'Moving Avg'!H1882</f>
        <v>2.9110499999999906</v>
      </c>
      <c r="J1882" s="5" t="str">
        <f>OBV!F1882</f>
        <v>BULLISH</v>
      </c>
      <c r="K1882" s="5" t="str">
        <f>OBV!G1882</f>
        <v>NEUTRAL</v>
      </c>
      <c r="L1882" s="5" t="str">
        <f>OBV!H1882</f>
        <v>CONFIRMED BULLISH</v>
      </c>
      <c r="M1882" s="7">
        <f t="shared" si="290"/>
        <v>25</v>
      </c>
      <c r="N1882" s="7">
        <f t="shared" si="291"/>
        <v>100</v>
      </c>
      <c r="O1882" s="7">
        <f t="shared" si="292"/>
        <v>0</v>
      </c>
      <c r="P1882" s="7">
        <f t="shared" si="293"/>
        <v>83.5</v>
      </c>
      <c r="Q1882" s="8">
        <f t="shared" si="294"/>
        <v>56.274999999999999</v>
      </c>
      <c r="R1882" s="8">
        <f t="shared" si="295"/>
        <v>45.875</v>
      </c>
      <c r="S1882" s="8">
        <f t="shared" si="296"/>
        <v>56.325000000000003</v>
      </c>
      <c r="T1882" s="8">
        <f t="shared" si="297"/>
        <v>52.125</v>
      </c>
      <c r="U1882" s="7">
        <f t="shared" si="298"/>
        <v>52.82500000000001</v>
      </c>
      <c r="V1882" s="7">
        <f t="shared" si="299"/>
        <v>52.650000000000006</v>
      </c>
    </row>
    <row r="1883" spans="1:22" ht="13.5" x14ac:dyDescent="0.25">
      <c r="A1883" s="3">
        <f>RSI!A1883</f>
        <v>45044</v>
      </c>
      <c r="B1883" s="2">
        <f>RSI!B1883</f>
        <v>1.93</v>
      </c>
      <c r="C1883" s="2">
        <f>RSI!I1883</f>
        <v>56.774015975387954</v>
      </c>
      <c r="D1883" s="2">
        <f>MACD!E1883</f>
        <v>-0.28142346820322661</v>
      </c>
      <c r="E1883" s="2">
        <f>MACD!F1883</f>
        <v>-0.1190432027385238</v>
      </c>
      <c r="F1883" s="2">
        <f>'Moving Avg'!D1883</f>
        <v>1.9219999999999999</v>
      </c>
      <c r="G1883" s="2">
        <f>'Moving Avg'!F1883</f>
        <v>1.6344999999999998</v>
      </c>
      <c r="H1883" s="2">
        <f>'Moving Avg'!G1883</f>
        <v>2.0976000000000008</v>
      </c>
      <c r="I1883" s="2">
        <f>'Moving Avg'!H1883</f>
        <v>2.9069499999999904</v>
      </c>
      <c r="J1883" s="5" t="str">
        <f>OBV!F1883</f>
        <v>BULLISH</v>
      </c>
      <c r="K1883" s="5" t="str">
        <f>OBV!G1883</f>
        <v>NEUTRAL</v>
      </c>
      <c r="L1883" s="5" t="str">
        <f>OBV!H1883</f>
        <v>CONFIRMED BULLISH</v>
      </c>
      <c r="M1883" s="7">
        <f t="shared" si="290"/>
        <v>25</v>
      </c>
      <c r="N1883" s="7">
        <f t="shared" si="291"/>
        <v>100</v>
      </c>
      <c r="O1883" s="7">
        <f t="shared" si="292"/>
        <v>0</v>
      </c>
      <c r="P1883" s="7">
        <f t="shared" si="293"/>
        <v>83.5</v>
      </c>
      <c r="Q1883" s="8">
        <f t="shared" si="294"/>
        <v>56.274999999999999</v>
      </c>
      <c r="R1883" s="8">
        <f t="shared" si="295"/>
        <v>45.875</v>
      </c>
      <c r="S1883" s="8">
        <f t="shared" si="296"/>
        <v>56.325000000000003</v>
      </c>
      <c r="T1883" s="8">
        <f t="shared" si="297"/>
        <v>52.125</v>
      </c>
      <c r="U1883" s="7">
        <f t="shared" si="298"/>
        <v>52.82500000000001</v>
      </c>
      <c r="V1883" s="7">
        <f t="shared" si="299"/>
        <v>52.650000000000006</v>
      </c>
    </row>
    <row r="1884" spans="1:22" ht="13.5" x14ac:dyDescent="0.25">
      <c r="A1884" s="3">
        <f>RSI!A1884</f>
        <v>45048</v>
      </c>
      <c r="B1884" s="2">
        <f>RSI!B1884</f>
        <v>2.0099999999999998</v>
      </c>
      <c r="C1884" s="2">
        <f>RSI!I1884</f>
        <v>61.863971151521099</v>
      </c>
      <c r="D1884" s="2">
        <f>MACD!E1884</f>
        <v>-0.29684380314302938</v>
      </c>
      <c r="E1884" s="2">
        <f>MACD!F1884</f>
        <v>-0.15460332281942493</v>
      </c>
      <c r="F1884" s="2">
        <f>'Moving Avg'!D1884</f>
        <v>1.9460000000000002</v>
      </c>
      <c r="G1884" s="2">
        <f>'Moving Avg'!F1884</f>
        <v>1.6504999999999999</v>
      </c>
      <c r="H1884" s="2">
        <f>'Moving Avg'!G1884</f>
        <v>2.0698000000000008</v>
      </c>
      <c r="I1884" s="2">
        <f>'Moving Avg'!H1884</f>
        <v>2.9038499999999901</v>
      </c>
      <c r="J1884" s="5" t="str">
        <f>OBV!F1884</f>
        <v>BULLISH</v>
      </c>
      <c r="K1884" s="5" t="str">
        <f>OBV!G1884</f>
        <v>NEUTRAL</v>
      </c>
      <c r="L1884" s="5" t="str">
        <f>OBV!H1884</f>
        <v>CONFIRMED BULLISH</v>
      </c>
      <c r="M1884" s="7">
        <f t="shared" si="290"/>
        <v>25</v>
      </c>
      <c r="N1884" s="7">
        <f t="shared" si="291"/>
        <v>100</v>
      </c>
      <c r="O1884" s="7">
        <f t="shared" si="292"/>
        <v>0</v>
      </c>
      <c r="P1884" s="7">
        <f t="shared" si="293"/>
        <v>83.5</v>
      </c>
      <c r="Q1884" s="8">
        <f t="shared" si="294"/>
        <v>56.274999999999999</v>
      </c>
      <c r="R1884" s="8">
        <f t="shared" si="295"/>
        <v>45.875</v>
      </c>
      <c r="S1884" s="8">
        <f t="shared" si="296"/>
        <v>56.325000000000003</v>
      </c>
      <c r="T1884" s="8">
        <f t="shared" si="297"/>
        <v>52.125</v>
      </c>
      <c r="U1884" s="7">
        <f t="shared" si="298"/>
        <v>52.82500000000001</v>
      </c>
      <c r="V1884" s="7">
        <f t="shared" si="299"/>
        <v>52.650000000000006</v>
      </c>
    </row>
    <row r="1885" spans="1:22" ht="13.5" x14ac:dyDescent="0.25">
      <c r="A1885" s="3">
        <f>RSI!A1885</f>
        <v>45049</v>
      </c>
      <c r="B1885" s="2">
        <f>RSI!B1885</f>
        <v>1.92</v>
      </c>
      <c r="C1885" s="2">
        <f>RSI!I1885</f>
        <v>54.140250844438121</v>
      </c>
      <c r="D1885" s="2">
        <f>MACD!E1885</f>
        <v>-0.29500111623668679</v>
      </c>
      <c r="E1885" s="2">
        <f>MACD!F1885</f>
        <v>-0.18268288150287731</v>
      </c>
      <c r="F1885" s="2">
        <f>'Moving Avg'!D1885</f>
        <v>1.9439999999999997</v>
      </c>
      <c r="G1885" s="2">
        <f>'Moving Avg'!F1885</f>
        <v>1.6654999999999998</v>
      </c>
      <c r="H1885" s="2">
        <f>'Moving Avg'!G1885</f>
        <v>2.0432000000000006</v>
      </c>
      <c r="I1885" s="2">
        <f>'Moving Avg'!H1885</f>
        <v>2.9008499999999899</v>
      </c>
      <c r="J1885" s="5" t="str">
        <f>OBV!F1885</f>
        <v>NEUTRAL</v>
      </c>
      <c r="K1885" s="5" t="str">
        <f>OBV!G1885</f>
        <v>NEUTRAL</v>
      </c>
      <c r="L1885" s="5" t="str">
        <f>OBV!H1885</f>
        <v>NEUTRAL</v>
      </c>
      <c r="M1885" s="7">
        <f t="shared" si="290"/>
        <v>25</v>
      </c>
      <c r="N1885" s="7">
        <f t="shared" si="291"/>
        <v>100</v>
      </c>
      <c r="O1885" s="7">
        <f t="shared" si="292"/>
        <v>0</v>
      </c>
      <c r="P1885" s="7">
        <f t="shared" si="293"/>
        <v>33</v>
      </c>
      <c r="Q1885" s="8">
        <f t="shared" si="294"/>
        <v>48.7</v>
      </c>
      <c r="R1885" s="8">
        <f t="shared" si="295"/>
        <v>33.25</v>
      </c>
      <c r="S1885" s="8">
        <f t="shared" si="296"/>
        <v>33.6</v>
      </c>
      <c r="T1885" s="8">
        <f t="shared" si="297"/>
        <v>39.5</v>
      </c>
      <c r="U1885" s="7">
        <f t="shared" si="298"/>
        <v>38.516666666666673</v>
      </c>
      <c r="V1885" s="7">
        <f t="shared" si="299"/>
        <v>38.762500000000003</v>
      </c>
    </row>
    <row r="1886" spans="1:22" ht="13.5" x14ac:dyDescent="0.25">
      <c r="A1886" s="3">
        <f>RSI!A1886</f>
        <v>45050</v>
      </c>
      <c r="B1886" s="2">
        <f>RSI!B1886</f>
        <v>1.85</v>
      </c>
      <c r="C1886" s="2">
        <f>RSI!I1886</f>
        <v>49.014542283396565</v>
      </c>
      <c r="D1886" s="2">
        <f>MACD!E1886</f>
        <v>-0.2778878872788777</v>
      </c>
      <c r="E1886" s="2">
        <f>MACD!F1886</f>
        <v>-0.20172388265807739</v>
      </c>
      <c r="F1886" s="2">
        <f>'Moving Avg'!D1886</f>
        <v>1.9279999999999997</v>
      </c>
      <c r="G1886" s="2">
        <f>'Moving Avg'!F1886</f>
        <v>1.6804999999999999</v>
      </c>
      <c r="H1886" s="2">
        <f>'Moving Avg'!G1886</f>
        <v>2.0180000000000007</v>
      </c>
      <c r="I1886" s="2">
        <f>'Moving Avg'!H1886</f>
        <v>2.8975999999999908</v>
      </c>
      <c r="J1886" s="5" t="str">
        <f>OBV!F1886</f>
        <v>BEARISH</v>
      </c>
      <c r="K1886" s="5" t="str">
        <f>OBV!G1886</f>
        <v>WEAK</v>
      </c>
      <c r="L1886" s="5" t="str">
        <f>OBV!H1886</f>
        <v>CONFIRMED BEARISH</v>
      </c>
      <c r="M1886" s="7">
        <f t="shared" si="290"/>
        <v>25</v>
      </c>
      <c r="N1886" s="7">
        <f t="shared" si="291"/>
        <v>100</v>
      </c>
      <c r="O1886" s="7">
        <f t="shared" si="292"/>
        <v>0</v>
      </c>
      <c r="P1886" s="7">
        <f t="shared" si="293"/>
        <v>0</v>
      </c>
      <c r="Q1886" s="8">
        <f t="shared" si="294"/>
        <v>43.75</v>
      </c>
      <c r="R1886" s="8">
        <f t="shared" si="295"/>
        <v>25</v>
      </c>
      <c r="S1886" s="8">
        <f t="shared" si="296"/>
        <v>18.75</v>
      </c>
      <c r="T1886" s="8">
        <f t="shared" si="297"/>
        <v>31.25</v>
      </c>
      <c r="U1886" s="7">
        <f t="shared" si="298"/>
        <v>29.166666666666668</v>
      </c>
      <c r="V1886" s="7">
        <f t="shared" si="299"/>
        <v>29.6875</v>
      </c>
    </row>
    <row r="1887" spans="1:22" ht="13.5" x14ac:dyDescent="0.25">
      <c r="A1887" s="3">
        <f>RSI!A1887</f>
        <v>45051</v>
      </c>
      <c r="B1887" s="2">
        <f>RSI!B1887</f>
        <v>1.93</v>
      </c>
      <c r="C1887" s="2">
        <f>RSI!I1887</f>
        <v>54.335490946881997</v>
      </c>
      <c r="D1887" s="2">
        <f>MACD!E1887</f>
        <v>-0.25852125049109143</v>
      </c>
      <c r="E1887" s="2">
        <f>MACD!F1887</f>
        <v>-0.21308335622468022</v>
      </c>
      <c r="F1887" s="2">
        <f>'Moving Avg'!D1887</f>
        <v>1.9279999999999997</v>
      </c>
      <c r="G1887" s="2">
        <f>'Moving Avg'!F1887</f>
        <v>1.7025000000000001</v>
      </c>
      <c r="H1887" s="2">
        <f>'Moving Avg'!G1887</f>
        <v>1.9970000000000008</v>
      </c>
      <c r="I1887" s="2">
        <f>'Moving Avg'!H1887</f>
        <v>2.8941999999999903</v>
      </c>
      <c r="J1887" s="5" t="str">
        <f>OBV!F1887</f>
        <v>BEARISH</v>
      </c>
      <c r="K1887" s="5" t="str">
        <f>OBV!G1887</f>
        <v>WEAK</v>
      </c>
      <c r="L1887" s="5" t="str">
        <f>OBV!H1887</f>
        <v>NEUTRAL</v>
      </c>
      <c r="M1887" s="7">
        <f t="shared" si="290"/>
        <v>25</v>
      </c>
      <c r="N1887" s="7">
        <f t="shared" si="291"/>
        <v>100</v>
      </c>
      <c r="O1887" s="7">
        <f t="shared" si="292"/>
        <v>0</v>
      </c>
      <c r="P1887" s="7">
        <f t="shared" si="293"/>
        <v>0</v>
      </c>
      <c r="Q1887" s="8">
        <f t="shared" si="294"/>
        <v>43.75</v>
      </c>
      <c r="R1887" s="8">
        <f t="shared" si="295"/>
        <v>25</v>
      </c>
      <c r="S1887" s="8">
        <f t="shared" si="296"/>
        <v>18.75</v>
      </c>
      <c r="T1887" s="8">
        <f t="shared" si="297"/>
        <v>31.25</v>
      </c>
      <c r="U1887" s="7">
        <f t="shared" si="298"/>
        <v>29.166666666666668</v>
      </c>
      <c r="V1887" s="7">
        <f t="shared" si="299"/>
        <v>29.6875</v>
      </c>
    </row>
    <row r="1888" spans="1:22" ht="13.5" x14ac:dyDescent="0.25">
      <c r="A1888" s="3">
        <f>RSI!A1888</f>
        <v>45054</v>
      </c>
      <c r="B1888" s="2">
        <f>RSI!B1888</f>
        <v>2.0099999999999998</v>
      </c>
      <c r="C1888" s="2">
        <f>RSI!I1888</f>
        <v>58.949189026988449</v>
      </c>
      <c r="D1888" s="2">
        <f>MACD!E1888</f>
        <v>-0.23772378576571929</v>
      </c>
      <c r="E1888" s="2">
        <f>MACD!F1888</f>
        <v>-0.21801144213288803</v>
      </c>
      <c r="F1888" s="2">
        <f>'Moving Avg'!D1888</f>
        <v>1.9439999999999997</v>
      </c>
      <c r="G1888" s="2">
        <f>'Moving Avg'!F1888</f>
        <v>1.7315</v>
      </c>
      <c r="H1888" s="2">
        <f>'Moving Avg'!G1888</f>
        <v>1.9802000000000008</v>
      </c>
      <c r="I1888" s="2">
        <f>'Moving Avg'!H1888</f>
        <v>2.8906499999999911</v>
      </c>
      <c r="J1888" s="5" t="str">
        <f>OBV!F1888</f>
        <v>BEARISH</v>
      </c>
      <c r="K1888" s="5" t="str">
        <f>OBV!G1888</f>
        <v>WEAK</v>
      </c>
      <c r="L1888" s="5" t="str">
        <f>OBV!H1888</f>
        <v>BEARISH DIVERGENCE</v>
      </c>
      <c r="M1888" s="7">
        <f t="shared" si="290"/>
        <v>25</v>
      </c>
      <c r="N1888" s="7">
        <f t="shared" si="291"/>
        <v>45</v>
      </c>
      <c r="O1888" s="7">
        <f t="shared" si="292"/>
        <v>0</v>
      </c>
      <c r="P1888" s="7">
        <f t="shared" si="293"/>
        <v>0</v>
      </c>
      <c r="Q1888" s="8">
        <f t="shared" si="294"/>
        <v>24.5</v>
      </c>
      <c r="R1888" s="8">
        <f t="shared" si="295"/>
        <v>14</v>
      </c>
      <c r="S1888" s="8">
        <f t="shared" si="296"/>
        <v>10.5</v>
      </c>
      <c r="T1888" s="8">
        <f t="shared" si="297"/>
        <v>17.5</v>
      </c>
      <c r="U1888" s="7">
        <f t="shared" si="298"/>
        <v>16.333333333333332</v>
      </c>
      <c r="V1888" s="7">
        <f t="shared" si="299"/>
        <v>16.625</v>
      </c>
    </row>
    <row r="1889" spans="1:22" ht="13.5" x14ac:dyDescent="0.25">
      <c r="A1889" s="3">
        <f>RSI!A1889</f>
        <v>45055</v>
      </c>
      <c r="B1889" s="2">
        <f>RSI!B1889</f>
        <v>2.1</v>
      </c>
      <c r="C1889" s="2">
        <f>RSI!I1889</f>
        <v>63.426103663186183</v>
      </c>
      <c r="D1889" s="2">
        <f>MACD!E1889</f>
        <v>-0.21535854946218569</v>
      </c>
      <c r="E1889" s="2">
        <f>MACD!F1889</f>
        <v>-0.21748086359874758</v>
      </c>
      <c r="F1889" s="2">
        <f>'Moving Avg'!D1889</f>
        <v>1.9620000000000002</v>
      </c>
      <c r="G1889" s="2">
        <f>'Moving Avg'!F1889</f>
        <v>1.7680000000000002</v>
      </c>
      <c r="H1889" s="2">
        <f>'Moving Avg'!G1889</f>
        <v>1.9676000000000005</v>
      </c>
      <c r="I1889" s="2">
        <f>'Moving Avg'!H1889</f>
        <v>2.8869499999999912</v>
      </c>
      <c r="J1889" s="5" t="str">
        <f>OBV!F1889</f>
        <v>BEARISH</v>
      </c>
      <c r="K1889" s="5" t="str">
        <f>OBV!G1889</f>
        <v>WEAK</v>
      </c>
      <c r="L1889" s="5" t="str">
        <f>OBV!H1889</f>
        <v>BEARISH DIVERGENCE</v>
      </c>
      <c r="M1889" s="7">
        <f t="shared" si="290"/>
        <v>25</v>
      </c>
      <c r="N1889" s="7">
        <f t="shared" si="291"/>
        <v>0</v>
      </c>
      <c r="O1889" s="7">
        <f t="shared" si="292"/>
        <v>0</v>
      </c>
      <c r="P1889" s="7">
        <f t="shared" si="293"/>
        <v>0</v>
      </c>
      <c r="Q1889" s="8">
        <f t="shared" si="294"/>
        <v>8.75</v>
      </c>
      <c r="R1889" s="8">
        <f t="shared" si="295"/>
        <v>5</v>
      </c>
      <c r="S1889" s="8">
        <f t="shared" si="296"/>
        <v>3.75</v>
      </c>
      <c r="T1889" s="8">
        <f t="shared" si="297"/>
        <v>6.25</v>
      </c>
      <c r="U1889" s="7">
        <f t="shared" si="298"/>
        <v>5.833333333333333</v>
      </c>
      <c r="V1889" s="7">
        <f t="shared" si="299"/>
        <v>5.9375</v>
      </c>
    </row>
    <row r="1890" spans="1:22" ht="13.5" x14ac:dyDescent="0.25">
      <c r="A1890" s="3">
        <f>RSI!A1890</f>
        <v>45056</v>
      </c>
      <c r="B1890" s="2">
        <f>RSI!B1890</f>
        <v>2.19</v>
      </c>
      <c r="C1890" s="2">
        <f>RSI!I1890</f>
        <v>67.270127477522067</v>
      </c>
      <c r="D1890" s="2">
        <f>MACD!E1890</f>
        <v>-0.19828768284873721</v>
      </c>
      <c r="E1890" s="2">
        <f>MACD!F1890</f>
        <v>-0.2136422274487455</v>
      </c>
      <c r="F1890" s="2">
        <f>'Moving Avg'!D1890</f>
        <v>2.016</v>
      </c>
      <c r="G1890" s="2">
        <f>'Moving Avg'!F1890</f>
        <v>1.8120000000000001</v>
      </c>
      <c r="H1890" s="2">
        <f>'Moving Avg'!G1890</f>
        <v>1.9592000000000005</v>
      </c>
      <c r="I1890" s="2">
        <f>'Moving Avg'!H1890</f>
        <v>2.8830999999999909</v>
      </c>
      <c r="J1890" s="5" t="str">
        <f>OBV!F1890</f>
        <v>BEARISH</v>
      </c>
      <c r="K1890" s="5" t="str">
        <f>OBV!G1890</f>
        <v>WEAK</v>
      </c>
      <c r="L1890" s="5" t="str">
        <f>OBV!H1890</f>
        <v>BEARISH DIVERGENCE</v>
      </c>
      <c r="M1890" s="7">
        <f t="shared" si="290"/>
        <v>25</v>
      </c>
      <c r="N1890" s="7">
        <f t="shared" si="291"/>
        <v>0</v>
      </c>
      <c r="O1890" s="7">
        <f t="shared" si="292"/>
        <v>0</v>
      </c>
      <c r="P1890" s="7">
        <f t="shared" si="293"/>
        <v>0</v>
      </c>
      <c r="Q1890" s="8">
        <f t="shared" si="294"/>
        <v>8.75</v>
      </c>
      <c r="R1890" s="8">
        <f t="shared" si="295"/>
        <v>5</v>
      </c>
      <c r="S1890" s="8">
        <f t="shared" si="296"/>
        <v>3.75</v>
      </c>
      <c r="T1890" s="8">
        <f t="shared" si="297"/>
        <v>6.25</v>
      </c>
      <c r="U1890" s="7">
        <f t="shared" si="298"/>
        <v>5.833333333333333</v>
      </c>
      <c r="V1890" s="7">
        <f t="shared" si="299"/>
        <v>5.9375</v>
      </c>
    </row>
    <row r="1891" spans="1:22" ht="13.5" x14ac:dyDescent="0.25">
      <c r="A1891" s="3">
        <f>RSI!A1891</f>
        <v>45057</v>
      </c>
      <c r="B1891" s="2">
        <f>RSI!B1891</f>
        <v>2.2799999999999998</v>
      </c>
      <c r="C1891" s="2">
        <f>RSI!I1891</f>
        <v>70.598066872503978</v>
      </c>
      <c r="D1891" s="2">
        <f>MACD!E1891</f>
        <v>-0.1922830131903519</v>
      </c>
      <c r="E1891" s="2">
        <f>MACD!F1891</f>
        <v>-0.20937038459706681</v>
      </c>
      <c r="F1891" s="2">
        <f>'Moving Avg'!D1891</f>
        <v>2.1019999999999994</v>
      </c>
      <c r="G1891" s="2">
        <f>'Moving Avg'!F1891</f>
        <v>1.8580000000000001</v>
      </c>
      <c r="H1891" s="2">
        <f>'Moving Avg'!G1891</f>
        <v>1.9548000000000001</v>
      </c>
      <c r="I1891" s="2">
        <f>'Moving Avg'!H1891</f>
        <v>2.8790499999999906</v>
      </c>
      <c r="J1891" s="5" t="str">
        <f>OBV!F1891</f>
        <v>NEUTRAL</v>
      </c>
      <c r="K1891" s="5" t="str">
        <f>OBV!G1891</f>
        <v>NEUTRAL</v>
      </c>
      <c r="L1891" s="5" t="str">
        <f>OBV!H1891</f>
        <v>NEUTRAL</v>
      </c>
      <c r="M1891" s="7">
        <f t="shared" si="290"/>
        <v>0</v>
      </c>
      <c r="N1891" s="7">
        <f t="shared" si="291"/>
        <v>0</v>
      </c>
      <c r="O1891" s="7">
        <f t="shared" si="292"/>
        <v>0</v>
      </c>
      <c r="P1891" s="7">
        <f t="shared" si="293"/>
        <v>33</v>
      </c>
      <c r="Q1891" s="8">
        <f t="shared" si="294"/>
        <v>4.95</v>
      </c>
      <c r="R1891" s="8">
        <f t="shared" si="295"/>
        <v>8.25</v>
      </c>
      <c r="S1891" s="8">
        <f t="shared" si="296"/>
        <v>14.85</v>
      </c>
      <c r="T1891" s="8">
        <f t="shared" si="297"/>
        <v>8.25</v>
      </c>
      <c r="U1891" s="7">
        <f t="shared" si="298"/>
        <v>9.35</v>
      </c>
      <c r="V1891" s="7">
        <f t="shared" si="299"/>
        <v>9.0749999999999993</v>
      </c>
    </row>
    <row r="1892" spans="1:22" ht="13.5" x14ac:dyDescent="0.25">
      <c r="A1892" s="3">
        <f>RSI!A1892</f>
        <v>45058</v>
      </c>
      <c r="B1892" s="2">
        <f>RSI!B1892</f>
        <v>2.34</v>
      </c>
      <c r="C1892" s="2">
        <f>RSI!I1892</f>
        <v>72.598391905334566</v>
      </c>
      <c r="D1892" s="2">
        <f>MACD!E1892</f>
        <v>-0.19382028894870684</v>
      </c>
      <c r="E1892" s="2">
        <f>MACD!F1892</f>
        <v>-0.20626036546739482</v>
      </c>
      <c r="F1892" s="2">
        <f>'Moving Avg'!D1892</f>
        <v>2.1839999999999997</v>
      </c>
      <c r="G1892" s="2">
        <f>'Moving Avg'!F1892</f>
        <v>1.9039999999999999</v>
      </c>
      <c r="H1892" s="2">
        <f>'Moving Avg'!G1892</f>
        <v>1.9538000000000004</v>
      </c>
      <c r="I1892" s="2">
        <f>'Moving Avg'!H1892</f>
        <v>2.8750999999999904</v>
      </c>
      <c r="J1892" s="5" t="str">
        <f>OBV!F1892</f>
        <v>BULLISH</v>
      </c>
      <c r="K1892" s="5" t="str">
        <f>OBV!G1892</f>
        <v>NEUTRAL</v>
      </c>
      <c r="L1892" s="5" t="str">
        <f>OBV!H1892</f>
        <v>CONFIRMED BULLISH</v>
      </c>
      <c r="M1892" s="7">
        <f t="shared" si="290"/>
        <v>0</v>
      </c>
      <c r="N1892" s="7">
        <f t="shared" si="291"/>
        <v>0</v>
      </c>
      <c r="O1892" s="7">
        <f t="shared" si="292"/>
        <v>0</v>
      </c>
      <c r="P1892" s="7">
        <f t="shared" si="293"/>
        <v>83.5</v>
      </c>
      <c r="Q1892" s="8">
        <f t="shared" si="294"/>
        <v>12.525</v>
      </c>
      <c r="R1892" s="8">
        <f t="shared" si="295"/>
        <v>20.875</v>
      </c>
      <c r="S1892" s="8">
        <f t="shared" si="296"/>
        <v>37.575000000000003</v>
      </c>
      <c r="T1892" s="8">
        <f t="shared" si="297"/>
        <v>20.875</v>
      </c>
      <c r="U1892" s="7">
        <f t="shared" si="298"/>
        <v>23.658333333333331</v>
      </c>
      <c r="V1892" s="7">
        <f t="shared" si="299"/>
        <v>22.962499999999999</v>
      </c>
    </row>
    <row r="1893" spans="1:22" ht="13.5" x14ac:dyDescent="0.25">
      <c r="A1893" s="3">
        <f>RSI!A1893</f>
        <v>45061</v>
      </c>
      <c r="B1893" s="2">
        <f>RSI!B1893</f>
        <v>2.44</v>
      </c>
      <c r="C1893" s="2">
        <f>RSI!I1893</f>
        <v>75.580325624517343</v>
      </c>
      <c r="D1893" s="2">
        <f>MACD!E1893</f>
        <v>-0.20489570113603683</v>
      </c>
      <c r="E1893" s="2">
        <f>MACD!F1893</f>
        <v>-0.20598743260112323</v>
      </c>
      <c r="F1893" s="2">
        <f>'Moving Avg'!D1893</f>
        <v>2.27</v>
      </c>
      <c r="G1893" s="2">
        <f>'Moving Avg'!F1893</f>
        <v>1.9520000000000004</v>
      </c>
      <c r="H1893" s="2">
        <f>'Moving Avg'!G1893</f>
        <v>1.9548000000000008</v>
      </c>
      <c r="I1893" s="2">
        <f>'Moving Avg'!H1893</f>
        <v>2.8715499999999903</v>
      </c>
      <c r="J1893" s="5" t="str">
        <f>OBV!F1893</f>
        <v>BULLISH</v>
      </c>
      <c r="K1893" s="5" t="str">
        <f>OBV!G1893</f>
        <v>NEUTRAL</v>
      </c>
      <c r="L1893" s="5" t="str">
        <f>OBV!H1893</f>
        <v>CONFIRMED BULLISH</v>
      </c>
      <c r="M1893" s="7">
        <f t="shared" si="290"/>
        <v>0</v>
      </c>
      <c r="N1893" s="7">
        <f t="shared" si="291"/>
        <v>0</v>
      </c>
      <c r="O1893" s="7">
        <f t="shared" si="292"/>
        <v>0</v>
      </c>
      <c r="P1893" s="7">
        <f t="shared" si="293"/>
        <v>83.5</v>
      </c>
      <c r="Q1893" s="8">
        <f t="shared" si="294"/>
        <v>12.525</v>
      </c>
      <c r="R1893" s="8">
        <f t="shared" si="295"/>
        <v>20.875</v>
      </c>
      <c r="S1893" s="8">
        <f t="shared" si="296"/>
        <v>37.575000000000003</v>
      </c>
      <c r="T1893" s="8">
        <f t="shared" si="297"/>
        <v>20.875</v>
      </c>
      <c r="U1893" s="7">
        <f t="shared" si="298"/>
        <v>23.658333333333331</v>
      </c>
      <c r="V1893" s="7">
        <f t="shared" si="299"/>
        <v>22.962499999999999</v>
      </c>
    </row>
    <row r="1894" spans="1:22" ht="13.5" x14ac:dyDescent="0.25">
      <c r="A1894" s="3">
        <f>RSI!A1894</f>
        <v>45062</v>
      </c>
      <c r="B1894" s="2">
        <f>RSI!B1894</f>
        <v>2.52</v>
      </c>
      <c r="C1894" s="2">
        <f>RSI!I1894</f>
        <v>77.673552186401906</v>
      </c>
      <c r="D1894" s="2">
        <f>MACD!E1894</f>
        <v>-0.21066822406188157</v>
      </c>
      <c r="E1894" s="2">
        <f>MACD!F1894</f>
        <v>-0.20692359089327489</v>
      </c>
      <c r="F1894" s="2">
        <f>'Moving Avg'!D1894</f>
        <v>2.3540000000000001</v>
      </c>
      <c r="G1894" s="2">
        <f>'Moving Avg'!F1894</f>
        <v>2.0010000000000003</v>
      </c>
      <c r="H1894" s="2">
        <f>'Moving Avg'!G1894</f>
        <v>1.9574000000000007</v>
      </c>
      <c r="I1894" s="2">
        <f>'Moving Avg'!H1894</f>
        <v>2.8683999999999905</v>
      </c>
      <c r="J1894" s="5" t="str">
        <f>OBV!F1894</f>
        <v>BULLISH</v>
      </c>
      <c r="K1894" s="5" t="str">
        <f>OBV!G1894</f>
        <v>NEUTRAL</v>
      </c>
      <c r="L1894" s="5" t="str">
        <f>OBV!H1894</f>
        <v>CONFIRMED BULLISH</v>
      </c>
      <c r="M1894" s="7">
        <f t="shared" si="290"/>
        <v>0</v>
      </c>
      <c r="N1894" s="7">
        <f t="shared" si="291"/>
        <v>45</v>
      </c>
      <c r="O1894" s="7">
        <f t="shared" si="292"/>
        <v>0</v>
      </c>
      <c r="P1894" s="7">
        <f t="shared" si="293"/>
        <v>83.5</v>
      </c>
      <c r="Q1894" s="8">
        <f t="shared" si="294"/>
        <v>28.274999999999999</v>
      </c>
      <c r="R1894" s="8">
        <f t="shared" si="295"/>
        <v>29.875</v>
      </c>
      <c r="S1894" s="8">
        <f t="shared" si="296"/>
        <v>44.325000000000003</v>
      </c>
      <c r="T1894" s="8">
        <f t="shared" si="297"/>
        <v>32.125</v>
      </c>
      <c r="U1894" s="7">
        <f t="shared" si="298"/>
        <v>34.158333333333331</v>
      </c>
      <c r="V1894" s="7">
        <f t="shared" si="299"/>
        <v>33.65</v>
      </c>
    </row>
    <row r="1895" spans="1:22" ht="13.5" x14ac:dyDescent="0.25">
      <c r="A1895" s="3">
        <f>RSI!A1895</f>
        <v>45063</v>
      </c>
      <c r="B1895" s="2">
        <f>RSI!B1895</f>
        <v>2.63</v>
      </c>
      <c r="C1895" s="2">
        <f>RSI!I1895</f>
        <v>80.188254033132878</v>
      </c>
      <c r="D1895" s="2">
        <f>MACD!E1895</f>
        <v>-0.24059634630792126</v>
      </c>
      <c r="E1895" s="2">
        <f>MACD!F1895</f>
        <v>-0.21365814197620417</v>
      </c>
      <c r="F1895" s="2">
        <f>'Moving Avg'!D1895</f>
        <v>2.4419999999999993</v>
      </c>
      <c r="G1895" s="2">
        <f>'Moving Avg'!F1895</f>
        <v>2.0525000000000002</v>
      </c>
      <c r="H1895" s="2">
        <f>'Moving Avg'!G1895</f>
        <v>1.9622000000000006</v>
      </c>
      <c r="I1895" s="2">
        <f>'Moving Avg'!H1895</f>
        <v>2.8657999999999904</v>
      </c>
      <c r="J1895" s="5" t="str">
        <f>OBV!F1895</f>
        <v>BULLISH</v>
      </c>
      <c r="K1895" s="5" t="str">
        <f>OBV!G1895</f>
        <v>NEUTRAL</v>
      </c>
      <c r="L1895" s="5" t="str">
        <f>OBV!H1895</f>
        <v>CONFIRMED BULLISH</v>
      </c>
      <c r="M1895" s="7">
        <f t="shared" si="290"/>
        <v>0</v>
      </c>
      <c r="N1895" s="7">
        <f t="shared" si="291"/>
        <v>100</v>
      </c>
      <c r="O1895" s="7">
        <f t="shared" si="292"/>
        <v>0</v>
      </c>
      <c r="P1895" s="7">
        <f t="shared" si="293"/>
        <v>83.5</v>
      </c>
      <c r="Q1895" s="8">
        <f t="shared" si="294"/>
        <v>47.524999999999999</v>
      </c>
      <c r="R1895" s="8">
        <f t="shared" si="295"/>
        <v>40.875</v>
      </c>
      <c r="S1895" s="8">
        <f t="shared" si="296"/>
        <v>52.575000000000003</v>
      </c>
      <c r="T1895" s="8">
        <f t="shared" si="297"/>
        <v>45.875</v>
      </c>
      <c r="U1895" s="7">
        <f t="shared" si="298"/>
        <v>46.991666666666674</v>
      </c>
      <c r="V1895" s="7">
        <f t="shared" si="299"/>
        <v>46.712500000000006</v>
      </c>
    </row>
    <row r="1896" spans="1:22" ht="13.5" x14ac:dyDescent="0.25">
      <c r="A1896" s="3">
        <f>RSI!A1896</f>
        <v>45064</v>
      </c>
      <c r="B1896" s="2">
        <f>RSI!B1896</f>
        <v>2.74</v>
      </c>
      <c r="C1896" s="2">
        <f>RSI!I1896</f>
        <v>82.331408539163505</v>
      </c>
      <c r="D1896" s="2">
        <f>MACD!E1896</f>
        <v>-0.28831101363677902</v>
      </c>
      <c r="E1896" s="2">
        <f>MACD!F1896</f>
        <v>-0.22858871630831915</v>
      </c>
      <c r="F1896" s="2">
        <f>'Moving Avg'!D1896</f>
        <v>2.5339999999999998</v>
      </c>
      <c r="G1896" s="2">
        <f>'Moving Avg'!F1896</f>
        <v>2.1060000000000003</v>
      </c>
      <c r="H1896" s="2">
        <f>'Moving Avg'!G1896</f>
        <v>1.9692000000000005</v>
      </c>
      <c r="I1896" s="2">
        <f>'Moving Avg'!H1896</f>
        <v>2.8637499999999902</v>
      </c>
      <c r="J1896" s="5" t="str">
        <f>OBV!F1896</f>
        <v>BULLISH</v>
      </c>
      <c r="K1896" s="5" t="str">
        <f>OBV!G1896</f>
        <v>NEUTRAL</v>
      </c>
      <c r="L1896" s="5" t="str">
        <f>OBV!H1896</f>
        <v>CONFIRMED BULLISH</v>
      </c>
      <c r="M1896" s="7">
        <f t="shared" si="290"/>
        <v>0</v>
      </c>
      <c r="N1896" s="7">
        <f t="shared" si="291"/>
        <v>100</v>
      </c>
      <c r="O1896" s="7">
        <f t="shared" si="292"/>
        <v>0</v>
      </c>
      <c r="P1896" s="7">
        <f t="shared" si="293"/>
        <v>83.5</v>
      </c>
      <c r="Q1896" s="8">
        <f t="shared" si="294"/>
        <v>47.524999999999999</v>
      </c>
      <c r="R1896" s="8">
        <f t="shared" si="295"/>
        <v>40.875</v>
      </c>
      <c r="S1896" s="8">
        <f t="shared" si="296"/>
        <v>52.575000000000003</v>
      </c>
      <c r="T1896" s="8">
        <f t="shared" si="297"/>
        <v>45.875</v>
      </c>
      <c r="U1896" s="7">
        <f t="shared" si="298"/>
        <v>46.991666666666674</v>
      </c>
      <c r="V1896" s="7">
        <f t="shared" si="299"/>
        <v>46.712500000000006</v>
      </c>
    </row>
    <row r="1897" spans="1:22" ht="13.5" x14ac:dyDescent="0.25">
      <c r="A1897" s="3">
        <f>RSI!A1897</f>
        <v>45065</v>
      </c>
      <c r="B1897" s="2">
        <f>RSI!B1897</f>
        <v>2.86</v>
      </c>
      <c r="C1897" s="2">
        <f>RSI!I1897</f>
        <v>84.323678297221775</v>
      </c>
      <c r="D1897" s="2">
        <f>MACD!E1897</f>
        <v>-0.32913235113218864</v>
      </c>
      <c r="E1897" s="2">
        <f>MACD!F1897</f>
        <v>-0.24869744327309307</v>
      </c>
      <c r="F1897" s="2">
        <f>'Moving Avg'!D1897</f>
        <v>2.6379999999999999</v>
      </c>
      <c r="G1897" s="2">
        <f>'Moving Avg'!F1897</f>
        <v>2.1620000000000004</v>
      </c>
      <c r="H1897" s="2">
        <f>'Moving Avg'!G1897</f>
        <v>1.9786000000000001</v>
      </c>
      <c r="I1897" s="2">
        <f>'Moving Avg'!H1897</f>
        <v>2.8622999999999905</v>
      </c>
      <c r="J1897" s="5" t="str">
        <f>OBV!F1897</f>
        <v>BULLISH</v>
      </c>
      <c r="K1897" s="5" t="str">
        <f>OBV!G1897</f>
        <v>NEUTRAL</v>
      </c>
      <c r="L1897" s="5" t="str">
        <f>OBV!H1897</f>
        <v>CONFIRMED BULLISH</v>
      </c>
      <c r="M1897" s="7">
        <f t="shared" si="290"/>
        <v>0</v>
      </c>
      <c r="N1897" s="7">
        <f t="shared" si="291"/>
        <v>100</v>
      </c>
      <c r="O1897" s="7">
        <f t="shared" si="292"/>
        <v>0</v>
      </c>
      <c r="P1897" s="7">
        <f t="shared" si="293"/>
        <v>83.5</v>
      </c>
      <c r="Q1897" s="8">
        <f t="shared" si="294"/>
        <v>47.524999999999999</v>
      </c>
      <c r="R1897" s="8">
        <f t="shared" si="295"/>
        <v>40.875</v>
      </c>
      <c r="S1897" s="8">
        <f t="shared" si="296"/>
        <v>52.575000000000003</v>
      </c>
      <c r="T1897" s="8">
        <f t="shared" si="297"/>
        <v>45.875</v>
      </c>
      <c r="U1897" s="7">
        <f t="shared" si="298"/>
        <v>46.991666666666674</v>
      </c>
      <c r="V1897" s="7">
        <f t="shared" si="299"/>
        <v>46.712500000000006</v>
      </c>
    </row>
    <row r="1898" spans="1:22" ht="13.5" x14ac:dyDescent="0.25">
      <c r="A1898" s="3">
        <f>RSI!A1898</f>
        <v>45068</v>
      </c>
      <c r="B1898" s="2">
        <f>RSI!B1898</f>
        <v>2.9</v>
      </c>
      <c r="C1898" s="2">
        <f>RSI!I1898</f>
        <v>84.933525833347659</v>
      </c>
      <c r="D1898" s="2">
        <f>MACD!E1898</f>
        <v>-0.35861764573819688</v>
      </c>
      <c r="E1898" s="2">
        <f>MACD!F1898</f>
        <v>-0.27068148376611384</v>
      </c>
      <c r="F1898" s="2">
        <f>'Moving Avg'!D1898</f>
        <v>2.73</v>
      </c>
      <c r="G1898" s="2">
        <f>'Moving Avg'!F1898</f>
        <v>2.2165000000000004</v>
      </c>
      <c r="H1898" s="2">
        <f>'Moving Avg'!G1898</f>
        <v>1.9888000000000003</v>
      </c>
      <c r="I1898" s="2">
        <f>'Moving Avg'!H1898</f>
        <v>2.8610499999999903</v>
      </c>
      <c r="J1898" s="5" t="str">
        <f>OBV!F1898</f>
        <v>BULLISH</v>
      </c>
      <c r="K1898" s="5" t="str">
        <f>OBV!G1898</f>
        <v>NEUTRAL</v>
      </c>
      <c r="L1898" s="5" t="str">
        <f>OBV!H1898</f>
        <v>CONFIRMED BULLISH</v>
      </c>
      <c r="M1898" s="7">
        <f t="shared" si="290"/>
        <v>0</v>
      </c>
      <c r="N1898" s="7">
        <f t="shared" si="291"/>
        <v>100</v>
      </c>
      <c r="O1898" s="7">
        <f t="shared" si="292"/>
        <v>0</v>
      </c>
      <c r="P1898" s="7">
        <f t="shared" si="293"/>
        <v>83.5</v>
      </c>
      <c r="Q1898" s="8">
        <f t="shared" si="294"/>
        <v>47.524999999999999</v>
      </c>
      <c r="R1898" s="8">
        <f t="shared" si="295"/>
        <v>40.875</v>
      </c>
      <c r="S1898" s="8">
        <f t="shared" si="296"/>
        <v>52.575000000000003</v>
      </c>
      <c r="T1898" s="8">
        <f t="shared" si="297"/>
        <v>45.875</v>
      </c>
      <c r="U1898" s="7">
        <f t="shared" si="298"/>
        <v>46.991666666666674</v>
      </c>
      <c r="V1898" s="7">
        <f t="shared" si="299"/>
        <v>46.712500000000006</v>
      </c>
    </row>
    <row r="1899" spans="1:22" ht="13.5" x14ac:dyDescent="0.25">
      <c r="A1899" s="3">
        <f>RSI!A1899</f>
        <v>45069</v>
      </c>
      <c r="B1899" s="2">
        <f>RSI!B1899</f>
        <v>3.03</v>
      </c>
      <c r="C1899" s="2">
        <f>RSI!I1899</f>
        <v>86.739110312663996</v>
      </c>
      <c r="D1899" s="2">
        <f>MACD!E1899</f>
        <v>-0.3835577751789363</v>
      </c>
      <c r="E1899" s="2">
        <f>MACD!F1899</f>
        <v>-0.29325674204867835</v>
      </c>
      <c r="F1899" s="2">
        <f>'Moving Avg'!D1899</f>
        <v>2.8319999999999999</v>
      </c>
      <c r="G1899" s="2">
        <f>'Moving Avg'!F1899</f>
        <v>2.2735000000000003</v>
      </c>
      <c r="H1899" s="2">
        <f>'Moving Avg'!G1899</f>
        <v>2.0036</v>
      </c>
      <c r="I1899" s="2">
        <f>'Moving Avg'!H1899</f>
        <v>2.8604499999999913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  <c r="M1899" s="7">
        <f t="shared" si="290"/>
        <v>0</v>
      </c>
      <c r="N1899" s="7">
        <f t="shared" si="291"/>
        <v>100</v>
      </c>
      <c r="O1899" s="7">
        <f t="shared" si="292"/>
        <v>0</v>
      </c>
      <c r="P1899" s="7">
        <f t="shared" si="293"/>
        <v>83.5</v>
      </c>
      <c r="Q1899" s="8">
        <f t="shared" si="294"/>
        <v>47.524999999999999</v>
      </c>
      <c r="R1899" s="8">
        <f t="shared" si="295"/>
        <v>40.875</v>
      </c>
      <c r="S1899" s="8">
        <f t="shared" si="296"/>
        <v>52.575000000000003</v>
      </c>
      <c r="T1899" s="8">
        <f t="shared" si="297"/>
        <v>45.875</v>
      </c>
      <c r="U1899" s="7">
        <f t="shared" si="298"/>
        <v>46.991666666666674</v>
      </c>
      <c r="V1899" s="7">
        <f t="shared" si="299"/>
        <v>46.712500000000006</v>
      </c>
    </row>
    <row r="1900" spans="1:22" ht="13.5" x14ac:dyDescent="0.25">
      <c r="A1900" s="3">
        <f>RSI!A1900</f>
        <v>45070</v>
      </c>
      <c r="B1900" s="2">
        <f>RSI!B1900</f>
        <v>3.09</v>
      </c>
      <c r="C1900" s="2">
        <f>RSI!I1900</f>
        <v>87.48460300930077</v>
      </c>
      <c r="D1900" s="2">
        <f>MACD!E1900</f>
        <v>-0.3999233150521202</v>
      </c>
      <c r="E1900" s="2">
        <f>MACD!F1900</f>
        <v>-0.31459005664936673</v>
      </c>
      <c r="F1900" s="2">
        <f>'Moving Avg'!D1900</f>
        <v>2.9239999999999999</v>
      </c>
      <c r="G1900" s="2">
        <f>'Moving Avg'!F1900</f>
        <v>2.3315000000000006</v>
      </c>
      <c r="H1900" s="2">
        <f>'Moving Avg'!G1900</f>
        <v>2.0196000000000001</v>
      </c>
      <c r="I1900" s="2">
        <f>'Moving Avg'!H1900</f>
        <v>2.8601499999999915</v>
      </c>
      <c r="J1900" s="5" t="str">
        <f>OBV!F1900</f>
        <v>BULLISH</v>
      </c>
      <c r="K1900" s="5" t="str">
        <f>OBV!G1900</f>
        <v>NEUTRAL</v>
      </c>
      <c r="L1900" s="5" t="str">
        <f>OBV!H1900</f>
        <v>CONFIRMED BULLISH</v>
      </c>
      <c r="M1900" s="7">
        <f t="shared" si="290"/>
        <v>0</v>
      </c>
      <c r="N1900" s="7">
        <f t="shared" si="291"/>
        <v>100</v>
      </c>
      <c r="O1900" s="7">
        <f t="shared" si="292"/>
        <v>50</v>
      </c>
      <c r="P1900" s="7">
        <f t="shared" si="293"/>
        <v>83.5</v>
      </c>
      <c r="Q1900" s="8">
        <f t="shared" si="294"/>
        <v>55.024999999999999</v>
      </c>
      <c r="R1900" s="8">
        <f t="shared" si="295"/>
        <v>58.375</v>
      </c>
      <c r="S1900" s="8">
        <f t="shared" si="296"/>
        <v>65.075000000000003</v>
      </c>
      <c r="T1900" s="8">
        <f t="shared" si="297"/>
        <v>58.375</v>
      </c>
      <c r="U1900" s="7">
        <f t="shared" si="298"/>
        <v>59.491666666666674</v>
      </c>
      <c r="V1900" s="7">
        <f t="shared" si="299"/>
        <v>59.212500000000006</v>
      </c>
    </row>
    <row r="1901" spans="1:22" ht="13.5" x14ac:dyDescent="0.25">
      <c r="A1901" s="3">
        <f>RSI!A1901</f>
        <v>45071</v>
      </c>
      <c r="B1901" s="2">
        <f>RSI!B1901</f>
        <v>3.1</v>
      </c>
      <c r="C1901" s="2">
        <f>RSI!I1901</f>
        <v>87.609625628336417</v>
      </c>
      <c r="D1901" s="2">
        <f>MACD!E1901</f>
        <v>-0.40533878572139947</v>
      </c>
      <c r="E1901" s="2">
        <f>MACD!F1901</f>
        <v>-0.33273980246377327</v>
      </c>
      <c r="F1901" s="2">
        <f>'Moving Avg'!D1901</f>
        <v>2.9959999999999996</v>
      </c>
      <c r="G1901" s="2">
        <f>'Moving Avg'!F1901</f>
        <v>2.39</v>
      </c>
      <c r="H1901" s="2">
        <f>'Moving Avg'!G1901</f>
        <v>2.0358000000000001</v>
      </c>
      <c r="I1901" s="2">
        <f>'Moving Avg'!H1901</f>
        <v>2.8598999999999921</v>
      </c>
      <c r="J1901" s="5" t="str">
        <f>OBV!F1901</f>
        <v>BULLISH</v>
      </c>
      <c r="K1901" s="5" t="str">
        <f>OBV!G1901</f>
        <v>NEUTRAL</v>
      </c>
      <c r="L1901" s="5" t="str">
        <f>OBV!H1901</f>
        <v>CONFIRMED BULLISH</v>
      </c>
      <c r="M1901" s="7">
        <f t="shared" si="290"/>
        <v>0</v>
      </c>
      <c r="N1901" s="7">
        <f t="shared" si="291"/>
        <v>100</v>
      </c>
      <c r="O1901" s="7">
        <f t="shared" si="292"/>
        <v>50</v>
      </c>
      <c r="P1901" s="7">
        <f t="shared" si="293"/>
        <v>83.5</v>
      </c>
      <c r="Q1901" s="8">
        <f t="shared" si="294"/>
        <v>55.024999999999999</v>
      </c>
      <c r="R1901" s="8">
        <f t="shared" si="295"/>
        <v>58.375</v>
      </c>
      <c r="S1901" s="8">
        <f t="shared" si="296"/>
        <v>65.075000000000003</v>
      </c>
      <c r="T1901" s="8">
        <f t="shared" si="297"/>
        <v>58.375</v>
      </c>
      <c r="U1901" s="7">
        <f t="shared" si="298"/>
        <v>59.491666666666674</v>
      </c>
      <c r="V1901" s="7">
        <f t="shared" si="299"/>
        <v>59.212500000000006</v>
      </c>
    </row>
    <row r="1902" spans="1:22" ht="13.5" x14ac:dyDescent="0.25">
      <c r="A1902" s="3">
        <f>RSI!A1902</f>
        <v>45072</v>
      </c>
      <c r="B1902" s="2">
        <f>RSI!B1902</f>
        <v>3.1</v>
      </c>
      <c r="C1902" s="2">
        <f>RSI!I1902</f>
        <v>87.609625628336417</v>
      </c>
      <c r="D1902" s="2">
        <f>MACD!E1902</f>
        <v>-0.40507639053953692</v>
      </c>
      <c r="E1902" s="2">
        <f>MACD!F1902</f>
        <v>-0.34720712007892601</v>
      </c>
      <c r="F1902" s="2">
        <f>'Moving Avg'!D1902</f>
        <v>3.0439999999999996</v>
      </c>
      <c r="G1902" s="2">
        <f>'Moving Avg'!F1902</f>
        <v>2.4485000000000001</v>
      </c>
      <c r="H1902" s="2">
        <f>'Moving Avg'!G1902</f>
        <v>2.0519999999999996</v>
      </c>
      <c r="I1902" s="2">
        <f>'Moving Avg'!H1902</f>
        <v>2.8596499999999923</v>
      </c>
      <c r="J1902" s="5" t="str">
        <f>OBV!F1902</f>
        <v>BULLISH</v>
      </c>
      <c r="K1902" s="5" t="str">
        <f>OBV!G1902</f>
        <v>NEUTRAL</v>
      </c>
      <c r="L1902" s="5" t="str">
        <f>OBV!H1902</f>
        <v>CONFIRMED BULLISH</v>
      </c>
      <c r="M1902" s="7">
        <f t="shared" si="290"/>
        <v>0</v>
      </c>
      <c r="N1902" s="7">
        <f t="shared" si="291"/>
        <v>100</v>
      </c>
      <c r="O1902" s="7">
        <f t="shared" si="292"/>
        <v>50</v>
      </c>
      <c r="P1902" s="7">
        <f t="shared" si="293"/>
        <v>83.5</v>
      </c>
      <c r="Q1902" s="8">
        <f t="shared" si="294"/>
        <v>55.024999999999999</v>
      </c>
      <c r="R1902" s="8">
        <f t="shared" si="295"/>
        <v>58.375</v>
      </c>
      <c r="S1902" s="8">
        <f t="shared" si="296"/>
        <v>65.075000000000003</v>
      </c>
      <c r="T1902" s="8">
        <f t="shared" si="297"/>
        <v>58.375</v>
      </c>
      <c r="U1902" s="7">
        <f t="shared" si="298"/>
        <v>59.491666666666674</v>
      </c>
      <c r="V1902" s="7">
        <f t="shared" si="299"/>
        <v>59.212500000000006</v>
      </c>
    </row>
    <row r="1903" spans="1:22" ht="13.5" x14ac:dyDescent="0.25">
      <c r="A1903" s="3">
        <f>RSI!A1903</f>
        <v>45075</v>
      </c>
      <c r="B1903" s="2">
        <f>RSI!B1903</f>
        <v>3.1</v>
      </c>
      <c r="C1903" s="2">
        <f>RSI!I1903</f>
        <v>87.609625628336417</v>
      </c>
      <c r="D1903" s="2">
        <f>MACD!E1903</f>
        <v>-0.39353090838235616</v>
      </c>
      <c r="E1903" s="2">
        <f>MACD!F1903</f>
        <v>-0.35647187773961209</v>
      </c>
      <c r="F1903" s="2">
        <f>'Moving Avg'!D1903</f>
        <v>3.0839999999999996</v>
      </c>
      <c r="G1903" s="2">
        <f>'Moving Avg'!F1903</f>
        <v>2.5070000000000006</v>
      </c>
      <c r="H1903" s="2">
        <f>'Moving Avg'!G1903</f>
        <v>2.0681999999999996</v>
      </c>
      <c r="I1903" s="2">
        <f>'Moving Avg'!H1903</f>
        <v>2.8593999999999924</v>
      </c>
      <c r="J1903" s="5" t="str">
        <f>OBV!F1903</f>
        <v>BULLISH</v>
      </c>
      <c r="K1903" s="5" t="str">
        <f>OBV!G1903</f>
        <v>NEUTRAL</v>
      </c>
      <c r="L1903" s="5" t="str">
        <f>OBV!H1903</f>
        <v>CONFIRMED BULLISH</v>
      </c>
      <c r="M1903" s="7">
        <f t="shared" si="290"/>
        <v>0</v>
      </c>
      <c r="N1903" s="7">
        <f t="shared" si="291"/>
        <v>100</v>
      </c>
      <c r="O1903" s="7">
        <f t="shared" si="292"/>
        <v>50</v>
      </c>
      <c r="P1903" s="7">
        <f t="shared" si="293"/>
        <v>83.5</v>
      </c>
      <c r="Q1903" s="8">
        <f t="shared" si="294"/>
        <v>55.024999999999999</v>
      </c>
      <c r="R1903" s="8">
        <f t="shared" si="295"/>
        <v>58.375</v>
      </c>
      <c r="S1903" s="8">
        <f t="shared" si="296"/>
        <v>65.075000000000003</v>
      </c>
      <c r="T1903" s="8">
        <f t="shared" si="297"/>
        <v>58.375</v>
      </c>
      <c r="U1903" s="7">
        <f t="shared" si="298"/>
        <v>59.491666666666674</v>
      </c>
      <c r="V1903" s="7">
        <f t="shared" si="299"/>
        <v>59.212500000000006</v>
      </c>
    </row>
    <row r="1904" spans="1:22" ht="13.5" x14ac:dyDescent="0.25">
      <c r="A1904" s="3">
        <f>RSI!A1904</f>
        <v>45076</v>
      </c>
      <c r="B1904" s="2">
        <f>RSI!B1904</f>
        <v>3.1</v>
      </c>
      <c r="C1904" s="2">
        <f>RSI!I1904</f>
        <v>87.609625628336417</v>
      </c>
      <c r="D1904" s="2">
        <f>MACD!E1904</f>
        <v>-0.37521429520072136</v>
      </c>
      <c r="E1904" s="2">
        <f>MACD!F1904</f>
        <v>-0.36022036123183399</v>
      </c>
      <c r="F1904" s="2">
        <f>'Moving Avg'!D1904</f>
        <v>3.0979999999999999</v>
      </c>
      <c r="G1904" s="2">
        <f>'Moving Avg'!F1904</f>
        <v>2.5615000000000001</v>
      </c>
      <c r="H1904" s="2">
        <f>'Moving Avg'!G1904</f>
        <v>2.0863999999999994</v>
      </c>
      <c r="I1904" s="2">
        <f>'Moving Avg'!H1904</f>
        <v>2.8591499999999934</v>
      </c>
      <c r="J1904" s="5" t="str">
        <f>OBV!F1904</f>
        <v>BULLISH</v>
      </c>
      <c r="K1904" s="5" t="str">
        <f>OBV!G1904</f>
        <v>NEUTRAL</v>
      </c>
      <c r="L1904" s="5" t="str">
        <f>OBV!H1904</f>
        <v>CONFIRMED BULLISH</v>
      </c>
      <c r="M1904" s="7">
        <f t="shared" si="290"/>
        <v>0</v>
      </c>
      <c r="N1904" s="7">
        <f t="shared" si="291"/>
        <v>45</v>
      </c>
      <c r="O1904" s="7">
        <f t="shared" si="292"/>
        <v>50</v>
      </c>
      <c r="P1904" s="7">
        <f t="shared" si="293"/>
        <v>83.5</v>
      </c>
      <c r="Q1904" s="8">
        <f t="shared" si="294"/>
        <v>35.774999999999999</v>
      </c>
      <c r="R1904" s="8">
        <f t="shared" si="295"/>
        <v>47.375</v>
      </c>
      <c r="S1904" s="8">
        <f t="shared" si="296"/>
        <v>56.825000000000003</v>
      </c>
      <c r="T1904" s="8">
        <f t="shared" si="297"/>
        <v>44.625</v>
      </c>
      <c r="U1904" s="7">
        <f t="shared" si="298"/>
        <v>46.658333333333339</v>
      </c>
      <c r="V1904" s="7">
        <f t="shared" si="299"/>
        <v>46.150000000000006</v>
      </c>
    </row>
    <row r="1905" spans="1:22" ht="13.5" x14ac:dyDescent="0.25">
      <c r="A1905" s="3">
        <f>RSI!A1905</f>
        <v>45077</v>
      </c>
      <c r="B1905" s="2">
        <f>RSI!B1905</f>
        <v>3.1</v>
      </c>
      <c r="C1905" s="2">
        <f>RSI!I1905</f>
        <v>87.609625628336417</v>
      </c>
      <c r="D1905" s="2">
        <f>MACD!E1905</f>
        <v>-0.34627433564017185</v>
      </c>
      <c r="E1905" s="2">
        <f>MACD!F1905</f>
        <v>-0.35743115611350157</v>
      </c>
      <c r="F1905" s="2">
        <f>'Moving Avg'!D1905</f>
        <v>3.1</v>
      </c>
      <c r="G1905" s="2">
        <f>'Moving Avg'!F1905</f>
        <v>2.6205000000000003</v>
      </c>
      <c r="H1905" s="2">
        <f>'Moving Avg'!G1905</f>
        <v>2.1045999999999996</v>
      </c>
      <c r="I1905" s="2">
        <f>'Moving Avg'!H1905</f>
        <v>2.858899999999994</v>
      </c>
      <c r="J1905" s="5" t="str">
        <f>OBV!F1905</f>
        <v>BULLISH</v>
      </c>
      <c r="K1905" s="5" t="str">
        <f>OBV!G1905</f>
        <v>NEUTRAL</v>
      </c>
      <c r="L1905" s="5" t="str">
        <f>OBV!H1905</f>
        <v>CONFIRMED BULLISH</v>
      </c>
      <c r="M1905" s="7">
        <f t="shared" si="290"/>
        <v>0</v>
      </c>
      <c r="N1905" s="7">
        <f t="shared" si="291"/>
        <v>0</v>
      </c>
      <c r="O1905" s="7">
        <f t="shared" si="292"/>
        <v>50</v>
      </c>
      <c r="P1905" s="7">
        <f t="shared" si="293"/>
        <v>83.5</v>
      </c>
      <c r="Q1905" s="8">
        <f t="shared" si="294"/>
        <v>20.024999999999999</v>
      </c>
      <c r="R1905" s="8">
        <f t="shared" si="295"/>
        <v>38.375</v>
      </c>
      <c r="S1905" s="8">
        <f t="shared" si="296"/>
        <v>50.075000000000003</v>
      </c>
      <c r="T1905" s="8">
        <f t="shared" si="297"/>
        <v>33.375</v>
      </c>
      <c r="U1905" s="7">
        <f t="shared" si="298"/>
        <v>36.158333333333331</v>
      </c>
      <c r="V1905" s="7">
        <f t="shared" si="299"/>
        <v>35.462499999999999</v>
      </c>
    </row>
    <row r="1906" spans="1:22" ht="13.5" x14ac:dyDescent="0.25">
      <c r="A1906" s="3">
        <f>RSI!A1906</f>
        <v>45078</v>
      </c>
      <c r="B1906" s="2">
        <f>RSI!B1906</f>
        <v>3.1</v>
      </c>
      <c r="C1906" s="2">
        <f>RSI!I1906</f>
        <v>87.609625628336431</v>
      </c>
      <c r="D1906" s="2">
        <f>MACD!E1906</f>
        <v>-0.30808748030765987</v>
      </c>
      <c r="E1906" s="2">
        <f>MACD!F1906</f>
        <v>-0.34756242095233325</v>
      </c>
      <c r="F1906" s="2">
        <f>'Moving Avg'!D1906</f>
        <v>3.1</v>
      </c>
      <c r="G1906" s="2">
        <f>'Moving Avg'!F1906</f>
        <v>2.6830000000000007</v>
      </c>
      <c r="H1906" s="2">
        <f>'Moving Avg'!G1906</f>
        <v>2.1227999999999994</v>
      </c>
      <c r="I1906" s="2">
        <f>'Moving Avg'!H1906</f>
        <v>2.858649999999995</v>
      </c>
      <c r="J1906" s="5" t="str">
        <f>OBV!F1906</f>
        <v>NEUTRAL</v>
      </c>
      <c r="K1906" s="5" t="str">
        <f>OBV!G1906</f>
        <v>NEUTRAL</v>
      </c>
      <c r="L1906" s="5" t="str">
        <f>OBV!H1906</f>
        <v>NEUTRAL</v>
      </c>
      <c r="M1906" s="7">
        <f t="shared" si="290"/>
        <v>0</v>
      </c>
      <c r="N1906" s="7">
        <f t="shared" si="291"/>
        <v>0</v>
      </c>
      <c r="O1906" s="7">
        <f t="shared" si="292"/>
        <v>50</v>
      </c>
      <c r="P1906" s="7">
        <f t="shared" si="293"/>
        <v>33</v>
      </c>
      <c r="Q1906" s="8">
        <f t="shared" si="294"/>
        <v>12.45</v>
      </c>
      <c r="R1906" s="8">
        <f t="shared" si="295"/>
        <v>25.75</v>
      </c>
      <c r="S1906" s="8">
        <f t="shared" si="296"/>
        <v>27.35</v>
      </c>
      <c r="T1906" s="8">
        <f t="shared" si="297"/>
        <v>20.75</v>
      </c>
      <c r="U1906" s="7">
        <f t="shared" si="298"/>
        <v>21.850000000000005</v>
      </c>
      <c r="V1906" s="7">
        <f t="shared" si="299"/>
        <v>21.575000000000003</v>
      </c>
    </row>
    <row r="1907" spans="1:22" ht="13.5" x14ac:dyDescent="0.25">
      <c r="A1907" s="3">
        <f>RSI!A1907</f>
        <v>45079</v>
      </c>
      <c r="B1907" s="2">
        <f>RSI!B1907</f>
        <v>3.2</v>
      </c>
      <c r="C1907" s="2">
        <f>RSI!I1907</f>
        <v>89.280109915726541</v>
      </c>
      <c r="D1907" s="2">
        <f>MACD!E1907</f>
        <v>-0.26770646851942237</v>
      </c>
      <c r="E1907" s="2">
        <f>MACD!F1907</f>
        <v>-0.33159123046575112</v>
      </c>
      <c r="F1907" s="2">
        <f>'Moving Avg'!D1907</f>
        <v>3.12</v>
      </c>
      <c r="G1907" s="2">
        <f>'Moving Avg'!F1907</f>
        <v>2.7465000000000002</v>
      </c>
      <c r="H1907" s="2">
        <f>'Moving Avg'!G1907</f>
        <v>2.1429999999999993</v>
      </c>
      <c r="I1907" s="2">
        <f>'Moving Avg'!H1907</f>
        <v>2.8588999999999953</v>
      </c>
      <c r="J1907" s="5" t="str">
        <f>OBV!F1907</f>
        <v>BULLISH</v>
      </c>
      <c r="K1907" s="5" t="str">
        <f>OBV!G1907</f>
        <v>NEUTRAL</v>
      </c>
      <c r="L1907" s="5" t="str">
        <f>OBV!H1907</f>
        <v>CONFIRMED BULLISH</v>
      </c>
      <c r="M1907" s="7">
        <f t="shared" si="290"/>
        <v>0</v>
      </c>
      <c r="N1907" s="7">
        <f t="shared" si="291"/>
        <v>0</v>
      </c>
      <c r="O1907" s="7">
        <f t="shared" si="292"/>
        <v>50</v>
      </c>
      <c r="P1907" s="7">
        <f t="shared" si="293"/>
        <v>83.5</v>
      </c>
      <c r="Q1907" s="8">
        <f t="shared" si="294"/>
        <v>20.024999999999999</v>
      </c>
      <c r="R1907" s="8">
        <f t="shared" si="295"/>
        <v>38.375</v>
      </c>
      <c r="S1907" s="8">
        <f t="shared" si="296"/>
        <v>50.075000000000003</v>
      </c>
      <c r="T1907" s="8">
        <f t="shared" si="297"/>
        <v>33.375</v>
      </c>
      <c r="U1907" s="7">
        <f t="shared" si="298"/>
        <v>36.158333333333331</v>
      </c>
      <c r="V1907" s="7">
        <f t="shared" si="299"/>
        <v>35.462499999999999</v>
      </c>
    </row>
    <row r="1908" spans="1:22" ht="13.5" x14ac:dyDescent="0.25">
      <c r="A1908" s="3">
        <f>RSI!A1908</f>
        <v>45082</v>
      </c>
      <c r="B1908" s="2">
        <f>RSI!B1908</f>
        <v>3.2</v>
      </c>
      <c r="C1908" s="2">
        <f>RSI!I1908</f>
        <v>89.280109915726541</v>
      </c>
      <c r="D1908" s="2">
        <f>MACD!E1908</f>
        <v>-0.23073893542585244</v>
      </c>
      <c r="E1908" s="2">
        <f>MACD!F1908</f>
        <v>-0.31142077145777136</v>
      </c>
      <c r="F1908" s="2">
        <f>'Moving Avg'!D1908</f>
        <v>3.1399999999999997</v>
      </c>
      <c r="G1908" s="2">
        <f>'Moving Avg'!F1908</f>
        <v>2.8060000000000005</v>
      </c>
      <c r="H1908" s="2">
        <f>'Moving Avg'!G1908</f>
        <v>2.1631999999999989</v>
      </c>
      <c r="I1908" s="2">
        <f>'Moving Avg'!H1908</f>
        <v>2.8591499999999961</v>
      </c>
      <c r="J1908" s="5" t="str">
        <f>OBV!F1908</f>
        <v>BULLISH</v>
      </c>
      <c r="K1908" s="5" t="str">
        <f>OBV!G1908</f>
        <v>NEUTRAL</v>
      </c>
      <c r="L1908" s="5" t="str">
        <f>OBV!H1908</f>
        <v>CONFIRMED BULLISH</v>
      </c>
      <c r="M1908" s="7">
        <f t="shared" si="290"/>
        <v>0</v>
      </c>
      <c r="N1908" s="7">
        <f t="shared" si="291"/>
        <v>0</v>
      </c>
      <c r="O1908" s="7">
        <f t="shared" si="292"/>
        <v>50</v>
      </c>
      <c r="P1908" s="7">
        <f t="shared" si="293"/>
        <v>83.5</v>
      </c>
      <c r="Q1908" s="8">
        <f t="shared" si="294"/>
        <v>20.024999999999999</v>
      </c>
      <c r="R1908" s="8">
        <f t="shared" si="295"/>
        <v>38.375</v>
      </c>
      <c r="S1908" s="8">
        <f t="shared" si="296"/>
        <v>50.075000000000003</v>
      </c>
      <c r="T1908" s="8">
        <f t="shared" si="297"/>
        <v>33.375</v>
      </c>
      <c r="U1908" s="7">
        <f t="shared" si="298"/>
        <v>36.158333333333331</v>
      </c>
      <c r="V1908" s="7">
        <f t="shared" si="299"/>
        <v>35.462499999999999</v>
      </c>
    </row>
    <row r="1909" spans="1:22" ht="13.5" x14ac:dyDescent="0.25">
      <c r="A1909" s="3">
        <f>RSI!A1909</f>
        <v>45083</v>
      </c>
      <c r="B1909" s="2">
        <f>RSI!B1909</f>
        <v>3.2</v>
      </c>
      <c r="C1909" s="2">
        <f>RSI!I1909</f>
        <v>89.280109915726541</v>
      </c>
      <c r="D1909" s="2">
        <f>MACD!E1909</f>
        <v>-0.18256506835338771</v>
      </c>
      <c r="E1909" s="2">
        <f>MACD!F1909</f>
        <v>-0.28564963083689465</v>
      </c>
      <c r="F1909" s="2">
        <f>'Moving Avg'!D1909</f>
        <v>3.16</v>
      </c>
      <c r="G1909" s="2">
        <f>'Moving Avg'!F1909</f>
        <v>2.8610000000000007</v>
      </c>
      <c r="H1909" s="2">
        <f>'Moving Avg'!G1909</f>
        <v>2.1851999999999996</v>
      </c>
      <c r="I1909" s="2">
        <f>'Moving Avg'!H1909</f>
        <v>2.8593999999999973</v>
      </c>
      <c r="J1909" s="5" t="str">
        <f>OBV!F1909</f>
        <v>BULLISH</v>
      </c>
      <c r="K1909" s="5" t="str">
        <f>OBV!G1909</f>
        <v>NEUTRAL</v>
      </c>
      <c r="L1909" s="5" t="str">
        <f>OBV!H1909</f>
        <v>CONFIRMED BULLISH</v>
      </c>
      <c r="M1909" s="7">
        <f t="shared" si="290"/>
        <v>0</v>
      </c>
      <c r="N1909" s="7">
        <f t="shared" si="291"/>
        <v>0</v>
      </c>
      <c r="O1909" s="7">
        <f t="shared" si="292"/>
        <v>50</v>
      </c>
      <c r="P1909" s="7">
        <f t="shared" si="293"/>
        <v>83.5</v>
      </c>
      <c r="Q1909" s="8">
        <f t="shared" si="294"/>
        <v>20.024999999999999</v>
      </c>
      <c r="R1909" s="8">
        <f t="shared" si="295"/>
        <v>38.375</v>
      </c>
      <c r="S1909" s="8">
        <f t="shared" si="296"/>
        <v>50.075000000000003</v>
      </c>
      <c r="T1909" s="8">
        <f t="shared" si="297"/>
        <v>33.375</v>
      </c>
      <c r="U1909" s="7">
        <f t="shared" si="298"/>
        <v>36.158333333333331</v>
      </c>
      <c r="V1909" s="7">
        <f t="shared" si="299"/>
        <v>35.462499999999999</v>
      </c>
    </row>
    <row r="1910" spans="1:22" ht="13.5" x14ac:dyDescent="0.25">
      <c r="A1910" s="3">
        <f>RSI!A1910</f>
        <v>45084</v>
      </c>
      <c r="B1910" s="2">
        <f>RSI!B1910</f>
        <v>3.34</v>
      </c>
      <c r="C1910" s="2">
        <f>RSI!I1910</f>
        <v>91.325150766731696</v>
      </c>
      <c r="D1910" s="2">
        <f>MACD!E1910</f>
        <v>-0.14581841958318442</v>
      </c>
      <c r="E1910" s="2">
        <f>MACD!F1910</f>
        <v>-0.25768338858615264</v>
      </c>
      <c r="F1910" s="2">
        <f>'Moving Avg'!D1910</f>
        <v>3.2079999999999997</v>
      </c>
      <c r="G1910" s="2">
        <f>'Moving Avg'!F1910</f>
        <v>2.9185000000000008</v>
      </c>
      <c r="H1910" s="2">
        <f>'Moving Avg'!G1910</f>
        <v>2.2117999999999993</v>
      </c>
      <c r="I1910" s="2">
        <f>'Moving Avg'!H1910</f>
        <v>2.8603499999999968</v>
      </c>
      <c r="J1910" s="5" t="str">
        <f>OBV!F1910</f>
        <v>BULLISH</v>
      </c>
      <c r="K1910" s="5" t="str">
        <f>OBV!G1910</f>
        <v>NEUTRAL</v>
      </c>
      <c r="L1910" s="5" t="str">
        <f>OBV!H1910</f>
        <v>CONFIRMED BULLISH</v>
      </c>
      <c r="M1910" s="7">
        <f t="shared" si="290"/>
        <v>0</v>
      </c>
      <c r="N1910" s="7">
        <f t="shared" si="291"/>
        <v>0</v>
      </c>
      <c r="O1910" s="7">
        <f t="shared" si="292"/>
        <v>50</v>
      </c>
      <c r="P1910" s="7">
        <f t="shared" si="293"/>
        <v>83.5</v>
      </c>
      <c r="Q1910" s="8">
        <f t="shared" si="294"/>
        <v>20.024999999999999</v>
      </c>
      <c r="R1910" s="8">
        <f t="shared" si="295"/>
        <v>38.375</v>
      </c>
      <c r="S1910" s="8">
        <f t="shared" si="296"/>
        <v>50.075000000000003</v>
      </c>
      <c r="T1910" s="8">
        <f t="shared" si="297"/>
        <v>33.375</v>
      </c>
      <c r="U1910" s="7">
        <f t="shared" si="298"/>
        <v>36.158333333333331</v>
      </c>
      <c r="V1910" s="7">
        <f t="shared" si="299"/>
        <v>35.462499999999999</v>
      </c>
    </row>
    <row r="1911" spans="1:22" ht="13.5" x14ac:dyDescent="0.25">
      <c r="A1911" s="3">
        <f>RSI!A1911</f>
        <v>45085</v>
      </c>
      <c r="B1911" s="2">
        <f>RSI!B1911</f>
        <v>3.34</v>
      </c>
      <c r="C1911" s="2">
        <f>RSI!I1911</f>
        <v>91.325150766731696</v>
      </c>
      <c r="D1911" s="2">
        <f>MACD!E1911</f>
        <v>-0.11667710308706303</v>
      </c>
      <c r="E1911" s="2">
        <f>MACD!F1911</f>
        <v>-0.22948213148633473</v>
      </c>
      <c r="F1911" s="2">
        <f>'Moving Avg'!D1911</f>
        <v>3.2560000000000002</v>
      </c>
      <c r="G1911" s="2">
        <f>'Moving Avg'!F1911</f>
        <v>2.9715000000000011</v>
      </c>
      <c r="H1911" s="2">
        <f>'Moving Avg'!G1911</f>
        <v>2.2401999999999997</v>
      </c>
      <c r="I1911" s="2">
        <f>'Moving Avg'!H1911</f>
        <v>2.8612999999999973</v>
      </c>
      <c r="J1911" s="5" t="str">
        <f>OBV!F1911</f>
        <v>BULLISH</v>
      </c>
      <c r="K1911" s="5" t="str">
        <f>OBV!G1911</f>
        <v>NEUTRAL</v>
      </c>
      <c r="L1911" s="5" t="str">
        <f>OBV!H1911</f>
        <v>CONFIRMED BULLISH</v>
      </c>
      <c r="M1911" s="7">
        <f t="shared" si="290"/>
        <v>0</v>
      </c>
      <c r="N1911" s="7">
        <f t="shared" si="291"/>
        <v>0</v>
      </c>
      <c r="O1911" s="7">
        <f t="shared" si="292"/>
        <v>50</v>
      </c>
      <c r="P1911" s="7">
        <f t="shared" si="293"/>
        <v>83.5</v>
      </c>
      <c r="Q1911" s="8">
        <f t="shared" si="294"/>
        <v>20.024999999999999</v>
      </c>
      <c r="R1911" s="8">
        <f t="shared" si="295"/>
        <v>38.375</v>
      </c>
      <c r="S1911" s="8">
        <f t="shared" si="296"/>
        <v>50.075000000000003</v>
      </c>
      <c r="T1911" s="8">
        <f t="shared" si="297"/>
        <v>33.375</v>
      </c>
      <c r="U1911" s="7">
        <f t="shared" si="298"/>
        <v>36.158333333333331</v>
      </c>
      <c r="V1911" s="7">
        <f t="shared" si="299"/>
        <v>35.462499999999999</v>
      </c>
    </row>
    <row r="1912" spans="1:22" ht="13.5" x14ac:dyDescent="0.25">
      <c r="A1912" s="3">
        <f>RSI!A1912</f>
        <v>45086</v>
      </c>
      <c r="B1912" s="2">
        <f>RSI!B1912</f>
        <v>3.34</v>
      </c>
      <c r="C1912" s="2">
        <f>RSI!I1912</f>
        <v>91.325150766731696</v>
      </c>
      <c r="D1912" s="2">
        <f>MACD!E1912</f>
        <v>-9.5250976452357694E-2</v>
      </c>
      <c r="E1912" s="2">
        <f>MACD!F1912</f>
        <v>-0.20263590047953933</v>
      </c>
      <c r="F1912" s="2">
        <f>'Moving Avg'!D1912</f>
        <v>3.2840000000000003</v>
      </c>
      <c r="G1912" s="2">
        <f>'Moving Avg'!F1912</f>
        <v>3.021500000000001</v>
      </c>
      <c r="H1912" s="2">
        <f>'Moving Avg'!G1912</f>
        <v>2.2702</v>
      </c>
      <c r="I1912" s="2">
        <f>'Moving Avg'!H1912</f>
        <v>2.8622499999999973</v>
      </c>
      <c r="J1912" s="5" t="str">
        <f>OBV!F1912</f>
        <v>BULLISH</v>
      </c>
      <c r="K1912" s="5" t="str">
        <f>OBV!G1912</f>
        <v>NEUTRAL</v>
      </c>
      <c r="L1912" s="5" t="str">
        <f>OBV!H1912</f>
        <v>CONFIRMED BULLISH</v>
      </c>
      <c r="M1912" s="7">
        <f t="shared" si="290"/>
        <v>0</v>
      </c>
      <c r="N1912" s="7">
        <f t="shared" si="291"/>
        <v>0</v>
      </c>
      <c r="O1912" s="7">
        <f t="shared" si="292"/>
        <v>50</v>
      </c>
      <c r="P1912" s="7">
        <f t="shared" si="293"/>
        <v>83.5</v>
      </c>
      <c r="Q1912" s="8">
        <f t="shared" si="294"/>
        <v>20.024999999999999</v>
      </c>
      <c r="R1912" s="8">
        <f t="shared" si="295"/>
        <v>38.375</v>
      </c>
      <c r="S1912" s="8">
        <f t="shared" si="296"/>
        <v>50.075000000000003</v>
      </c>
      <c r="T1912" s="8">
        <f t="shared" si="297"/>
        <v>33.375</v>
      </c>
      <c r="U1912" s="7">
        <f t="shared" si="298"/>
        <v>36.158333333333331</v>
      </c>
      <c r="V1912" s="7">
        <f t="shared" si="299"/>
        <v>35.462499999999999</v>
      </c>
    </row>
    <row r="1913" spans="1:22" ht="13.5" x14ac:dyDescent="0.25">
      <c r="A1913" s="3">
        <f>RSI!A1913</f>
        <v>45089</v>
      </c>
      <c r="B1913" s="2">
        <f>RSI!B1913</f>
        <v>3.39</v>
      </c>
      <c r="C1913" s="2">
        <f>RSI!I1913</f>
        <v>92.005452476805615</v>
      </c>
      <c r="D1913" s="2">
        <f>MACD!E1913</f>
        <v>-8.3817390325994445E-2</v>
      </c>
      <c r="E1913" s="2">
        <f>MACD!F1913</f>
        <v>-0.17887219844883037</v>
      </c>
      <c r="F1913" s="2">
        <f>'Moving Avg'!D1913</f>
        <v>3.3220000000000001</v>
      </c>
      <c r="G1913" s="2">
        <f>'Moving Avg'!F1913</f>
        <v>3.0690000000000013</v>
      </c>
      <c r="H1913" s="2">
        <f>'Moving Avg'!G1913</f>
        <v>2.3028</v>
      </c>
      <c r="I1913" s="2">
        <f>'Moving Avg'!H1913</f>
        <v>2.8641499999999973</v>
      </c>
      <c r="J1913" s="5" t="str">
        <f>OBV!F1913</f>
        <v>BULLISH</v>
      </c>
      <c r="K1913" s="5" t="str">
        <f>OBV!G1913</f>
        <v>NEUTRAL</v>
      </c>
      <c r="L1913" s="5" t="str">
        <f>OBV!H1913</f>
        <v>CONFIRMED BULLISH</v>
      </c>
      <c r="M1913" s="7">
        <f t="shared" si="290"/>
        <v>0</v>
      </c>
      <c r="N1913" s="7">
        <f t="shared" si="291"/>
        <v>0</v>
      </c>
      <c r="O1913" s="7">
        <f t="shared" si="292"/>
        <v>50</v>
      </c>
      <c r="P1913" s="7">
        <f t="shared" si="293"/>
        <v>83.5</v>
      </c>
      <c r="Q1913" s="8">
        <f t="shared" si="294"/>
        <v>20.024999999999999</v>
      </c>
      <c r="R1913" s="8">
        <f t="shared" si="295"/>
        <v>38.375</v>
      </c>
      <c r="S1913" s="8">
        <f t="shared" si="296"/>
        <v>50.075000000000003</v>
      </c>
      <c r="T1913" s="8">
        <f t="shared" si="297"/>
        <v>33.375</v>
      </c>
      <c r="U1913" s="7">
        <f t="shared" si="298"/>
        <v>36.158333333333331</v>
      </c>
      <c r="V1913" s="7">
        <f t="shared" si="299"/>
        <v>35.462499999999999</v>
      </c>
    </row>
    <row r="1914" spans="1:22" ht="13.5" x14ac:dyDescent="0.25">
      <c r="A1914" s="3">
        <f>RSI!A1914</f>
        <v>45090</v>
      </c>
      <c r="B1914" s="2">
        <f>RSI!B1914</f>
        <v>3.39</v>
      </c>
      <c r="C1914" s="2">
        <f>RSI!I1914</f>
        <v>92.005452476805615</v>
      </c>
      <c r="D1914" s="2">
        <f>MACD!E1914</f>
        <v>-7.7209111847208689E-2</v>
      </c>
      <c r="E1914" s="2">
        <f>MACD!F1914</f>
        <v>-0.15853958112850605</v>
      </c>
      <c r="F1914" s="2">
        <f>'Moving Avg'!D1914</f>
        <v>3.3600000000000003</v>
      </c>
      <c r="G1914" s="2">
        <f>'Moving Avg'!F1914</f>
        <v>3.1125000000000016</v>
      </c>
      <c r="H1914" s="2">
        <f>'Moving Avg'!G1914</f>
        <v>2.3367999999999998</v>
      </c>
      <c r="I1914" s="2">
        <f>'Moving Avg'!H1914</f>
        <v>2.8666999999999971</v>
      </c>
      <c r="J1914" s="5" t="str">
        <f>OBV!F1914</f>
        <v>BULLISH</v>
      </c>
      <c r="K1914" s="5" t="str">
        <f>OBV!G1914</f>
        <v>NEUTRAL</v>
      </c>
      <c r="L1914" s="5" t="str">
        <f>OBV!H1914</f>
        <v>CONFIRMED BULLISH</v>
      </c>
      <c r="M1914" s="7">
        <f t="shared" si="290"/>
        <v>0</v>
      </c>
      <c r="N1914" s="7">
        <f t="shared" si="291"/>
        <v>0</v>
      </c>
      <c r="O1914" s="7">
        <f t="shared" si="292"/>
        <v>50</v>
      </c>
      <c r="P1914" s="7">
        <f t="shared" si="293"/>
        <v>83.5</v>
      </c>
      <c r="Q1914" s="8">
        <f t="shared" si="294"/>
        <v>20.024999999999999</v>
      </c>
      <c r="R1914" s="8">
        <f t="shared" si="295"/>
        <v>38.375</v>
      </c>
      <c r="S1914" s="8">
        <f t="shared" si="296"/>
        <v>50.075000000000003</v>
      </c>
      <c r="T1914" s="8">
        <f t="shared" si="297"/>
        <v>33.375</v>
      </c>
      <c r="U1914" s="7">
        <f t="shared" si="298"/>
        <v>36.158333333333331</v>
      </c>
      <c r="V1914" s="7">
        <f t="shared" si="299"/>
        <v>35.462499999999999</v>
      </c>
    </row>
    <row r="1915" spans="1:22" ht="13.5" x14ac:dyDescent="0.25">
      <c r="A1915" s="3">
        <f>RSI!A1915</f>
        <v>45091</v>
      </c>
      <c r="B1915" s="2">
        <f>RSI!B1915</f>
        <v>3.39</v>
      </c>
      <c r="C1915" s="2">
        <f>RSI!I1915</f>
        <v>92.005452476805615</v>
      </c>
      <c r="D1915" s="2">
        <f>MACD!E1915</f>
        <v>-7.4456653074972845E-2</v>
      </c>
      <c r="E1915" s="2">
        <f>MACD!F1915</f>
        <v>-0.1417229955177994</v>
      </c>
      <c r="F1915" s="2">
        <f>'Moving Avg'!D1915</f>
        <v>3.37</v>
      </c>
      <c r="G1915" s="2">
        <f>'Moving Avg'!F1915</f>
        <v>3.150500000000001</v>
      </c>
      <c r="H1915" s="2">
        <f>'Moving Avg'!G1915</f>
        <v>2.3721999999999999</v>
      </c>
      <c r="I1915" s="2">
        <f>'Moving Avg'!H1915</f>
        <v>2.8698499999999969</v>
      </c>
      <c r="J1915" s="5" t="str">
        <f>OBV!F1915</f>
        <v>BULLISH</v>
      </c>
      <c r="K1915" s="5" t="str">
        <f>OBV!G1915</f>
        <v>NEUTRAL</v>
      </c>
      <c r="L1915" s="5" t="str">
        <f>OBV!H1915</f>
        <v>CONFIRMED BULLISH</v>
      </c>
      <c r="M1915" s="7">
        <f t="shared" si="290"/>
        <v>0</v>
      </c>
      <c r="N1915" s="7">
        <f t="shared" si="291"/>
        <v>0</v>
      </c>
      <c r="O1915" s="7">
        <f t="shared" si="292"/>
        <v>50</v>
      </c>
      <c r="P1915" s="7">
        <f t="shared" si="293"/>
        <v>83.5</v>
      </c>
      <c r="Q1915" s="8">
        <f t="shared" si="294"/>
        <v>20.024999999999999</v>
      </c>
      <c r="R1915" s="8">
        <f t="shared" si="295"/>
        <v>38.375</v>
      </c>
      <c r="S1915" s="8">
        <f t="shared" si="296"/>
        <v>50.075000000000003</v>
      </c>
      <c r="T1915" s="8">
        <f t="shared" si="297"/>
        <v>33.375</v>
      </c>
      <c r="U1915" s="7">
        <f t="shared" si="298"/>
        <v>36.158333333333331</v>
      </c>
      <c r="V1915" s="7">
        <f t="shared" si="299"/>
        <v>35.462499999999999</v>
      </c>
    </row>
    <row r="1916" spans="1:22" ht="13.5" x14ac:dyDescent="0.25">
      <c r="A1916" s="3">
        <f>RSI!A1916</f>
        <v>45092</v>
      </c>
      <c r="B1916" s="2">
        <f>RSI!B1916</f>
        <v>3.39</v>
      </c>
      <c r="C1916" s="2">
        <f>RSI!I1916</f>
        <v>92.005452476805615</v>
      </c>
      <c r="D1916" s="2">
        <f>MACD!E1916</f>
        <v>-7.4756502719802498E-2</v>
      </c>
      <c r="E1916" s="2">
        <f>MACD!F1916</f>
        <v>-0.12832969695820001</v>
      </c>
      <c r="F1916" s="2">
        <f>'Moving Avg'!D1916</f>
        <v>3.3800000000000003</v>
      </c>
      <c r="G1916" s="2">
        <f>'Moving Avg'!F1916</f>
        <v>3.1830000000000012</v>
      </c>
      <c r="H1916" s="2">
        <f>'Moving Avg'!G1916</f>
        <v>2.4089999999999998</v>
      </c>
      <c r="I1916" s="2">
        <f>'Moving Avg'!H1916</f>
        <v>2.8735999999999966</v>
      </c>
      <c r="J1916" s="5" t="str">
        <f>OBV!F1916</f>
        <v>BULLISH</v>
      </c>
      <c r="K1916" s="5" t="str">
        <f>OBV!G1916</f>
        <v>NEUTRAL</v>
      </c>
      <c r="L1916" s="5" t="str">
        <f>OBV!H1916</f>
        <v>CONFIRMED BULLISH</v>
      </c>
      <c r="M1916" s="7">
        <f t="shared" si="290"/>
        <v>0</v>
      </c>
      <c r="N1916" s="7">
        <f t="shared" si="291"/>
        <v>0</v>
      </c>
      <c r="O1916" s="7">
        <f t="shared" si="292"/>
        <v>50</v>
      </c>
      <c r="P1916" s="7">
        <f t="shared" si="293"/>
        <v>83.5</v>
      </c>
      <c r="Q1916" s="8">
        <f t="shared" si="294"/>
        <v>20.024999999999999</v>
      </c>
      <c r="R1916" s="8">
        <f t="shared" si="295"/>
        <v>38.375</v>
      </c>
      <c r="S1916" s="8">
        <f t="shared" si="296"/>
        <v>50.075000000000003</v>
      </c>
      <c r="T1916" s="8">
        <f t="shared" si="297"/>
        <v>33.375</v>
      </c>
      <c r="U1916" s="7">
        <f t="shared" si="298"/>
        <v>36.158333333333331</v>
      </c>
      <c r="V1916" s="7">
        <f t="shared" si="299"/>
        <v>35.462499999999999</v>
      </c>
    </row>
    <row r="1917" spans="1:22" ht="13.5" x14ac:dyDescent="0.25">
      <c r="A1917" s="3">
        <f>RSI!A1917</f>
        <v>45093</v>
      </c>
      <c r="B1917" s="2">
        <f>RSI!B1917</f>
        <v>3.39</v>
      </c>
      <c r="C1917" s="2">
        <f>RSI!I1917</f>
        <v>92.005452476805615</v>
      </c>
      <c r="D1917" s="2">
        <f>MACD!E1917</f>
        <v>-6.2059729618517245E-2</v>
      </c>
      <c r="E1917" s="2">
        <f>MACD!F1917</f>
        <v>-0.11507570349026347</v>
      </c>
      <c r="F1917" s="2">
        <f>'Moving Avg'!D1917</f>
        <v>3.3899999999999997</v>
      </c>
      <c r="G1917" s="2">
        <f>'Moving Avg'!F1917</f>
        <v>3.2095000000000007</v>
      </c>
      <c r="H1917" s="2">
        <f>'Moving Avg'!G1917</f>
        <v>2.4470000000000001</v>
      </c>
      <c r="I1917" s="2">
        <f>'Moving Avg'!H1917</f>
        <v>2.8778999999999972</v>
      </c>
      <c r="J1917" s="5" t="str">
        <f>OBV!F1917</f>
        <v>BULLISH</v>
      </c>
      <c r="K1917" s="5" t="str">
        <f>OBV!G1917</f>
        <v>NEUTRAL</v>
      </c>
      <c r="L1917" s="5" t="str">
        <f>OBV!H1917</f>
        <v>CONFIRMED BULLISH</v>
      </c>
      <c r="M1917" s="7">
        <f t="shared" si="290"/>
        <v>0</v>
      </c>
      <c r="N1917" s="7">
        <f t="shared" si="291"/>
        <v>0</v>
      </c>
      <c r="O1917" s="7">
        <f t="shared" si="292"/>
        <v>50</v>
      </c>
      <c r="P1917" s="7">
        <f t="shared" si="293"/>
        <v>83.5</v>
      </c>
      <c r="Q1917" s="8">
        <f t="shared" si="294"/>
        <v>20.024999999999999</v>
      </c>
      <c r="R1917" s="8">
        <f t="shared" si="295"/>
        <v>38.375</v>
      </c>
      <c r="S1917" s="8">
        <f t="shared" si="296"/>
        <v>50.075000000000003</v>
      </c>
      <c r="T1917" s="8">
        <f t="shared" si="297"/>
        <v>33.375</v>
      </c>
      <c r="U1917" s="7">
        <f t="shared" si="298"/>
        <v>36.158333333333331</v>
      </c>
      <c r="V1917" s="7">
        <f t="shared" si="299"/>
        <v>35.462499999999999</v>
      </c>
    </row>
    <row r="1918" spans="1:22" ht="13.5" x14ac:dyDescent="0.25">
      <c r="A1918" s="3">
        <f>RSI!A1918</f>
        <v>45096</v>
      </c>
      <c r="B1918" s="2">
        <f>RSI!B1918</f>
        <v>3.39</v>
      </c>
      <c r="C1918" s="2">
        <f>RSI!I1918</f>
        <v>92.005452476805615</v>
      </c>
      <c r="D1918" s="2">
        <f>MACD!E1918</f>
        <v>-5.3570124144650233E-2</v>
      </c>
      <c r="E1918" s="2">
        <f>MACD!F1918</f>
        <v>-0.10277458762114083</v>
      </c>
      <c r="F1918" s="2">
        <f>'Moving Avg'!D1918</f>
        <v>3.3899999999999997</v>
      </c>
      <c r="G1918" s="2">
        <f>'Moving Avg'!F1918</f>
        <v>3.2340000000000004</v>
      </c>
      <c r="H1918" s="2">
        <f>'Moving Avg'!G1918</f>
        <v>2.4862000000000002</v>
      </c>
      <c r="I1918" s="2">
        <f>'Moving Avg'!H1918</f>
        <v>2.8816499999999974</v>
      </c>
      <c r="J1918" s="5" t="str">
        <f>OBV!F1918</f>
        <v>NEUTRAL</v>
      </c>
      <c r="K1918" s="5" t="str">
        <f>OBV!G1918</f>
        <v>NEUTRAL</v>
      </c>
      <c r="L1918" s="5" t="str">
        <f>OBV!H1918</f>
        <v>NEUTRAL</v>
      </c>
      <c r="M1918" s="7">
        <f t="shared" si="290"/>
        <v>0</v>
      </c>
      <c r="N1918" s="7">
        <f t="shared" si="291"/>
        <v>0</v>
      </c>
      <c r="O1918" s="7">
        <f t="shared" si="292"/>
        <v>50</v>
      </c>
      <c r="P1918" s="7">
        <f t="shared" si="293"/>
        <v>33</v>
      </c>
      <c r="Q1918" s="8">
        <f t="shared" si="294"/>
        <v>12.45</v>
      </c>
      <c r="R1918" s="8">
        <f t="shared" si="295"/>
        <v>25.75</v>
      </c>
      <c r="S1918" s="8">
        <f t="shared" si="296"/>
        <v>27.35</v>
      </c>
      <c r="T1918" s="8">
        <f t="shared" si="297"/>
        <v>20.75</v>
      </c>
      <c r="U1918" s="7">
        <f t="shared" si="298"/>
        <v>21.850000000000005</v>
      </c>
      <c r="V1918" s="7">
        <f t="shared" si="299"/>
        <v>21.575000000000003</v>
      </c>
    </row>
    <row r="1919" spans="1:22" ht="13.5" x14ac:dyDescent="0.25">
      <c r="A1919" s="3">
        <f>RSI!A1919</f>
        <v>45097</v>
      </c>
      <c r="B1919" s="2">
        <f>RSI!B1919</f>
        <v>3.39</v>
      </c>
      <c r="C1919" s="2">
        <f>RSI!I1919</f>
        <v>92.005452476805615</v>
      </c>
      <c r="D1919" s="2">
        <f>MACD!E1919</f>
        <v>-4.847348026461562E-2</v>
      </c>
      <c r="E1919" s="2">
        <f>MACD!F1919</f>
        <v>-9.1914366149835794E-2</v>
      </c>
      <c r="F1919" s="2">
        <f>'Moving Avg'!D1919</f>
        <v>3.3899999999999997</v>
      </c>
      <c r="G1919" s="2">
        <f>'Moving Avg'!F1919</f>
        <v>3.2520000000000002</v>
      </c>
      <c r="H1919" s="2">
        <f>'Moving Avg'!G1919</f>
        <v>2.5266000000000002</v>
      </c>
      <c r="I1919" s="2">
        <f>'Moving Avg'!H1919</f>
        <v>2.8848499999999966</v>
      </c>
      <c r="J1919" s="5" t="str">
        <f>OBV!F1919</f>
        <v>NEUTRAL</v>
      </c>
      <c r="K1919" s="5" t="str">
        <f>OBV!G1919</f>
        <v>NEUTRAL</v>
      </c>
      <c r="L1919" s="5" t="str">
        <f>OBV!H1919</f>
        <v>NEUTRAL</v>
      </c>
      <c r="M1919" s="7">
        <f t="shared" si="290"/>
        <v>0</v>
      </c>
      <c r="N1919" s="7">
        <f t="shared" si="291"/>
        <v>0</v>
      </c>
      <c r="O1919" s="7">
        <f t="shared" si="292"/>
        <v>50</v>
      </c>
      <c r="P1919" s="7">
        <f t="shared" si="293"/>
        <v>33</v>
      </c>
      <c r="Q1919" s="8">
        <f t="shared" si="294"/>
        <v>12.45</v>
      </c>
      <c r="R1919" s="8">
        <f t="shared" si="295"/>
        <v>25.75</v>
      </c>
      <c r="S1919" s="8">
        <f t="shared" si="296"/>
        <v>27.35</v>
      </c>
      <c r="T1919" s="8">
        <f t="shared" si="297"/>
        <v>20.75</v>
      </c>
      <c r="U1919" s="7">
        <f t="shared" si="298"/>
        <v>21.850000000000005</v>
      </c>
      <c r="V1919" s="7">
        <f t="shared" si="299"/>
        <v>21.575000000000003</v>
      </c>
    </row>
    <row r="1920" spans="1:22" ht="13.5" x14ac:dyDescent="0.25">
      <c r="A1920" s="3">
        <f>RSI!A1920</f>
        <v>45098</v>
      </c>
      <c r="B1920" s="2">
        <f>RSI!B1920</f>
        <v>3.39</v>
      </c>
      <c r="C1920" s="2">
        <f>RSI!I1920</f>
        <v>92.005452476805615</v>
      </c>
      <c r="D1920" s="2">
        <f>MACD!E1920</f>
        <v>-2.4554759500889478E-2</v>
      </c>
      <c r="E1920" s="2">
        <f>MACD!F1920</f>
        <v>-7.8442444820046545E-2</v>
      </c>
      <c r="F1920" s="2">
        <f>'Moving Avg'!D1920</f>
        <v>3.3899999999999997</v>
      </c>
      <c r="G1920" s="2">
        <f>'Moving Avg'!F1920</f>
        <v>3.2670000000000003</v>
      </c>
      <c r="H1920" s="2">
        <f>'Moving Avg'!G1920</f>
        <v>2.5682</v>
      </c>
      <c r="I1920" s="2">
        <f>'Moving Avg'!H1920</f>
        <v>2.8874499999999972</v>
      </c>
      <c r="J1920" s="5" t="str">
        <f>OBV!F1920</f>
        <v>NEUTRAL</v>
      </c>
      <c r="K1920" s="5" t="str">
        <f>OBV!G1920</f>
        <v>NEUTRAL</v>
      </c>
      <c r="L1920" s="5" t="str">
        <f>OBV!H1920</f>
        <v>NEUTRAL</v>
      </c>
      <c r="M1920" s="7">
        <f t="shared" si="290"/>
        <v>0</v>
      </c>
      <c r="N1920" s="7">
        <f t="shared" si="291"/>
        <v>0</v>
      </c>
      <c r="O1920" s="7">
        <f t="shared" si="292"/>
        <v>50</v>
      </c>
      <c r="P1920" s="7">
        <f t="shared" si="293"/>
        <v>33</v>
      </c>
      <c r="Q1920" s="8">
        <f t="shared" si="294"/>
        <v>12.45</v>
      </c>
      <c r="R1920" s="8">
        <f t="shared" si="295"/>
        <v>25.75</v>
      </c>
      <c r="S1920" s="8">
        <f t="shared" si="296"/>
        <v>27.35</v>
      </c>
      <c r="T1920" s="8">
        <f t="shared" si="297"/>
        <v>20.75</v>
      </c>
      <c r="U1920" s="7">
        <f t="shared" si="298"/>
        <v>21.850000000000005</v>
      </c>
      <c r="V1920" s="7">
        <f t="shared" si="299"/>
        <v>21.575000000000003</v>
      </c>
    </row>
    <row r="1921" spans="1:22" ht="13.5" x14ac:dyDescent="0.25">
      <c r="A1921" s="3">
        <f>RSI!A1921</f>
        <v>45099</v>
      </c>
      <c r="B1921" s="2">
        <f>RSI!B1921</f>
        <v>3.39</v>
      </c>
      <c r="C1921" s="2">
        <f>RSI!I1921</f>
        <v>92.005452476805615</v>
      </c>
      <c r="D1921" s="2">
        <f>MACD!E1921</f>
        <v>-6.1049952614928849E-3</v>
      </c>
      <c r="E1921" s="2">
        <f>MACD!F1921</f>
        <v>-6.3974954908335824E-2</v>
      </c>
      <c r="F1921" s="2">
        <f>'Moving Avg'!D1921</f>
        <v>3.3899999999999997</v>
      </c>
      <c r="G1921" s="2">
        <f>'Moving Avg'!F1921</f>
        <v>3.2814999999999999</v>
      </c>
      <c r="H1921" s="2">
        <f>'Moving Avg'!G1921</f>
        <v>2.6088</v>
      </c>
      <c r="I1921" s="2">
        <f>'Moving Avg'!H1921</f>
        <v>2.889449999999997</v>
      </c>
      <c r="J1921" s="5" t="str">
        <f>OBV!F1921</f>
        <v>NEUTRAL</v>
      </c>
      <c r="K1921" s="5" t="str">
        <f>OBV!G1921</f>
        <v>NEUTRAL</v>
      </c>
      <c r="L1921" s="5" t="str">
        <f>OBV!H1921</f>
        <v>NEUTRAL</v>
      </c>
      <c r="M1921" s="7">
        <f t="shared" si="290"/>
        <v>0</v>
      </c>
      <c r="N1921" s="7">
        <f t="shared" si="291"/>
        <v>0</v>
      </c>
      <c r="O1921" s="7">
        <f t="shared" si="292"/>
        <v>50</v>
      </c>
      <c r="P1921" s="7">
        <f t="shared" si="293"/>
        <v>33</v>
      </c>
      <c r="Q1921" s="8">
        <f t="shared" si="294"/>
        <v>12.45</v>
      </c>
      <c r="R1921" s="8">
        <f t="shared" si="295"/>
        <v>25.75</v>
      </c>
      <c r="S1921" s="8">
        <f t="shared" si="296"/>
        <v>27.35</v>
      </c>
      <c r="T1921" s="8">
        <f t="shared" si="297"/>
        <v>20.75</v>
      </c>
      <c r="U1921" s="7">
        <f t="shared" si="298"/>
        <v>21.850000000000005</v>
      </c>
      <c r="V1921" s="7">
        <f t="shared" si="299"/>
        <v>21.575000000000003</v>
      </c>
    </row>
    <row r="1922" spans="1:22" ht="13.5" x14ac:dyDescent="0.25">
      <c r="A1922" s="3">
        <f>RSI!A1922</f>
        <v>45100</v>
      </c>
      <c r="B1922" s="2">
        <f>RSI!B1922</f>
        <v>3.39</v>
      </c>
      <c r="C1922" s="2">
        <f>RSI!I1922</f>
        <v>92.005452476805615</v>
      </c>
      <c r="D1922" s="2">
        <f>MACD!E1922</f>
        <v>7.8497202566842894E-3</v>
      </c>
      <c r="E1922" s="2">
        <f>MACD!F1922</f>
        <v>-4.9610019875331805E-2</v>
      </c>
      <c r="F1922" s="2">
        <f>'Moving Avg'!D1922</f>
        <v>3.3899999999999997</v>
      </c>
      <c r="G1922" s="2">
        <f>'Moving Avg'!F1922</f>
        <v>3.2960000000000003</v>
      </c>
      <c r="H1922" s="2">
        <f>'Moving Avg'!G1922</f>
        <v>2.6482000000000001</v>
      </c>
      <c r="I1922" s="2">
        <f>'Moving Avg'!H1922</f>
        <v>2.8907999999999969</v>
      </c>
      <c r="J1922" s="5" t="str">
        <f>OBV!F1922</f>
        <v>NEUTRAL</v>
      </c>
      <c r="K1922" s="5" t="str">
        <f>OBV!G1922</f>
        <v>NEUTRAL</v>
      </c>
      <c r="L1922" s="5" t="str">
        <f>OBV!H1922</f>
        <v>NEUTRAL</v>
      </c>
      <c r="M1922" s="7">
        <f t="shared" ref="M1922:M1985" si="300">IF(C1922&lt;30,50, IF(C1922&gt;70, 0, 25))</f>
        <v>0</v>
      </c>
      <c r="N1922" s="7">
        <f t="shared" ref="N1922:N1985" si="301">IF(E1922-D1922&gt;0.02, 100, IF(E1922-D1922&lt;0,0,45))</f>
        <v>0</v>
      </c>
      <c r="O1922" s="7">
        <f t="shared" ref="O1922:O1985" si="302">IF(F1922-I1922&gt;10,100,IF(F1922-I1922&gt;5,75, IF(F1922-I1922&gt;0,50,0)))</f>
        <v>50</v>
      </c>
      <c r="P1922" s="7">
        <f t="shared" ref="P1922:P1985" si="303">IF(L1922="confirmed bullish", 34, IF(L1922="bullish divergence",17, 0))+IF(J1922="bullish",33,IF(J1922="bearish",0,16.5))+IF(K1922="strong",33,IF(K1922="weak",0,16.5))</f>
        <v>33</v>
      </c>
      <c r="Q1922" s="8">
        <f t="shared" si="294"/>
        <v>12.45</v>
      </c>
      <c r="R1922" s="8">
        <f t="shared" si="295"/>
        <v>25.75</v>
      </c>
      <c r="S1922" s="8">
        <f t="shared" si="296"/>
        <v>27.35</v>
      </c>
      <c r="T1922" s="8">
        <f t="shared" si="297"/>
        <v>20.75</v>
      </c>
      <c r="U1922" s="7">
        <f t="shared" si="298"/>
        <v>21.850000000000005</v>
      </c>
      <c r="V1922" s="7">
        <f t="shared" si="299"/>
        <v>21.575000000000003</v>
      </c>
    </row>
    <row r="1923" spans="1:22" ht="13.5" x14ac:dyDescent="0.25">
      <c r="A1923" s="3">
        <f>RSI!A1923</f>
        <v>45103</v>
      </c>
      <c r="B1923" s="2">
        <f>RSI!B1923</f>
        <v>3.34</v>
      </c>
      <c r="C1923" s="2">
        <f>RSI!I1923</f>
        <v>79.005448026117335</v>
      </c>
      <c r="D1923" s="2">
        <f>MACD!E1923</f>
        <v>2.9519657255180132E-2</v>
      </c>
      <c r="E1923" s="2">
        <f>MACD!F1923</f>
        <v>-3.3784084449229417E-2</v>
      </c>
      <c r="F1923" s="2">
        <f>'Moving Avg'!D1923</f>
        <v>3.38</v>
      </c>
      <c r="G1923" s="2">
        <f>'Moving Avg'!F1923</f>
        <v>3.3079999999999998</v>
      </c>
      <c r="H1923" s="2">
        <f>'Moving Avg'!G1923</f>
        <v>2.6854</v>
      </c>
      <c r="I1923" s="2">
        <f>'Moving Avg'!H1923</f>
        <v>2.8917999999999973</v>
      </c>
      <c r="J1923" s="5" t="str">
        <f>OBV!F1923</f>
        <v>BEARISH</v>
      </c>
      <c r="K1923" s="5" t="str">
        <f>OBV!G1923</f>
        <v>NEUTRAL</v>
      </c>
      <c r="L1923" s="5" t="str">
        <f>OBV!H1923</f>
        <v>CONFIRMED BEARISH</v>
      </c>
      <c r="M1923" s="7">
        <f t="shared" si="300"/>
        <v>0</v>
      </c>
      <c r="N1923" s="7">
        <f t="shared" si="301"/>
        <v>0</v>
      </c>
      <c r="O1923" s="7">
        <f t="shared" si="302"/>
        <v>50</v>
      </c>
      <c r="P1923" s="7">
        <f t="shared" si="303"/>
        <v>16.5</v>
      </c>
      <c r="Q1923" s="8">
        <f t="shared" ref="Q1923:Q1986" si="304">0.35*M1923+N1923*0.35+O1923*0.15+P1923*0.15</f>
        <v>9.9749999999999996</v>
      </c>
      <c r="R1923" s="8">
        <f t="shared" ref="R1923:R1986" si="305">M1923*0.2+N1923*0.2+O1923*0.35+P1923*0.25</f>
        <v>21.625</v>
      </c>
      <c r="S1923" s="8">
        <f t="shared" ref="S1923:S1986" si="306">M1923*0.15+N1923*0.15+O1923*0.25+P1923*0.45</f>
        <v>19.925000000000001</v>
      </c>
      <c r="T1923" s="8">
        <f t="shared" ref="T1923:T1986" si="307">0.25*SUM(M1923:P1923)</f>
        <v>16.625</v>
      </c>
      <c r="U1923" s="7">
        <f t="shared" ref="U1923:U1986" si="308">SUM(Q1923:S1923)/3</f>
        <v>17.175000000000001</v>
      </c>
      <c r="V1923" s="7">
        <f t="shared" ref="V1923:V1986" si="309">SUM(Q1923:T1923)/4</f>
        <v>17.037500000000001</v>
      </c>
    </row>
    <row r="1924" spans="1:22" ht="13.5" x14ac:dyDescent="0.25">
      <c r="A1924" s="3">
        <f>RSI!A1924</f>
        <v>45104</v>
      </c>
      <c r="B1924" s="2">
        <f>RSI!B1924</f>
        <v>3.34</v>
      </c>
      <c r="C1924" s="2">
        <f>RSI!I1924</f>
        <v>79.005448026117335</v>
      </c>
      <c r="D1924" s="2">
        <f>MACD!E1924</f>
        <v>4.6730922342261838E-2</v>
      </c>
      <c r="E1924" s="2">
        <f>MACD!F1924</f>
        <v>-1.7681083090931166E-2</v>
      </c>
      <c r="F1924" s="2">
        <f>'Moving Avg'!D1924</f>
        <v>3.37</v>
      </c>
      <c r="G1924" s="2">
        <f>'Moving Avg'!F1924</f>
        <v>3.3200000000000003</v>
      </c>
      <c r="H1924" s="2">
        <f>'Moving Avg'!G1924</f>
        <v>2.7214000000000005</v>
      </c>
      <c r="I1924" s="2">
        <f>'Moving Avg'!H1924</f>
        <v>2.8927999999999976</v>
      </c>
      <c r="J1924" s="5" t="str">
        <f>OBV!F1924</f>
        <v>BEARISH</v>
      </c>
      <c r="K1924" s="5" t="str">
        <f>OBV!G1924</f>
        <v>NEUTRAL</v>
      </c>
      <c r="L1924" s="5" t="str">
        <f>OBV!H1924</f>
        <v>CONFIRMED BEARISH</v>
      </c>
      <c r="M1924" s="7">
        <f t="shared" si="300"/>
        <v>0</v>
      </c>
      <c r="N1924" s="7">
        <f t="shared" si="301"/>
        <v>0</v>
      </c>
      <c r="O1924" s="7">
        <f t="shared" si="302"/>
        <v>50</v>
      </c>
      <c r="P1924" s="7">
        <f t="shared" si="303"/>
        <v>16.5</v>
      </c>
      <c r="Q1924" s="8">
        <f t="shared" si="304"/>
        <v>9.9749999999999996</v>
      </c>
      <c r="R1924" s="8">
        <f t="shared" si="305"/>
        <v>21.625</v>
      </c>
      <c r="S1924" s="8">
        <f t="shared" si="306"/>
        <v>19.925000000000001</v>
      </c>
      <c r="T1924" s="8">
        <f t="shared" si="307"/>
        <v>16.625</v>
      </c>
      <c r="U1924" s="7">
        <f t="shared" si="308"/>
        <v>17.175000000000001</v>
      </c>
      <c r="V1924" s="7">
        <f t="shared" si="309"/>
        <v>17.037500000000001</v>
      </c>
    </row>
    <row r="1925" spans="1:22" ht="13.5" x14ac:dyDescent="0.25">
      <c r="A1925" s="3">
        <f>RSI!A1925</f>
        <v>45107</v>
      </c>
      <c r="B1925" s="2">
        <f>RSI!B1925</f>
        <v>3.34</v>
      </c>
      <c r="C1925" s="2">
        <f>RSI!I1925</f>
        <v>79.005448026117335</v>
      </c>
      <c r="D1925" s="2">
        <f>MACD!E1925</f>
        <v>6.0252786187214635E-2</v>
      </c>
      <c r="E1925" s="2">
        <f>MACD!F1925</f>
        <v>-2.0943092353020044E-3</v>
      </c>
      <c r="F1925" s="2">
        <f>'Moving Avg'!D1925</f>
        <v>3.3600000000000003</v>
      </c>
      <c r="G1925" s="2">
        <f>'Moving Avg'!F1925</f>
        <v>3.3320000000000007</v>
      </c>
      <c r="H1925" s="2">
        <f>'Moving Avg'!G1925</f>
        <v>2.7562000000000002</v>
      </c>
      <c r="I1925" s="2">
        <f>'Moving Avg'!H1925</f>
        <v>2.8937999999999984</v>
      </c>
      <c r="J1925" s="5" t="str">
        <f>OBV!F1925</f>
        <v>BEARISH</v>
      </c>
      <c r="K1925" s="5" t="str">
        <f>OBV!G1925</f>
        <v>NEUTRAL</v>
      </c>
      <c r="L1925" s="5" t="str">
        <f>OBV!H1925</f>
        <v>CONFIRMED BEARISH</v>
      </c>
      <c r="M1925" s="7">
        <f t="shared" si="300"/>
        <v>0</v>
      </c>
      <c r="N1925" s="7">
        <f t="shared" si="301"/>
        <v>0</v>
      </c>
      <c r="O1925" s="7">
        <f t="shared" si="302"/>
        <v>50</v>
      </c>
      <c r="P1925" s="7">
        <f t="shared" si="303"/>
        <v>16.5</v>
      </c>
      <c r="Q1925" s="8">
        <f t="shared" si="304"/>
        <v>9.9749999999999996</v>
      </c>
      <c r="R1925" s="8">
        <f t="shared" si="305"/>
        <v>21.625</v>
      </c>
      <c r="S1925" s="8">
        <f t="shared" si="306"/>
        <v>19.925000000000001</v>
      </c>
      <c r="T1925" s="8">
        <f t="shared" si="307"/>
        <v>16.625</v>
      </c>
      <c r="U1925" s="7">
        <f t="shared" si="308"/>
        <v>17.175000000000001</v>
      </c>
      <c r="V1925" s="7">
        <f t="shared" si="309"/>
        <v>17.037500000000001</v>
      </c>
    </row>
    <row r="1926" spans="1:22" ht="13.5" x14ac:dyDescent="0.25">
      <c r="A1926" s="3">
        <f>RSI!A1926</f>
        <v>45110</v>
      </c>
      <c r="B1926" s="2">
        <f>RSI!B1926</f>
        <v>3.34</v>
      </c>
      <c r="C1926" s="2">
        <f>RSI!I1926</f>
        <v>79.005448026117335</v>
      </c>
      <c r="D1926" s="2">
        <f>MACD!E1926</f>
        <v>7.0729998188961307E-2</v>
      </c>
      <c r="E1926" s="2">
        <f>MACD!F1926</f>
        <v>1.2470552249550659E-2</v>
      </c>
      <c r="F1926" s="2">
        <f>'Moving Avg'!D1926</f>
        <v>3.35</v>
      </c>
      <c r="G1926" s="2">
        <f>'Moving Avg'!F1926</f>
        <v>3.3440000000000003</v>
      </c>
      <c r="H1926" s="2">
        <f>'Moving Avg'!G1926</f>
        <v>2.7896000000000005</v>
      </c>
      <c r="I1926" s="2">
        <f>'Moving Avg'!H1926</f>
        <v>2.8947999999999983</v>
      </c>
      <c r="J1926" s="5" t="str">
        <f>OBV!F1926</f>
        <v>BEARISH</v>
      </c>
      <c r="K1926" s="5" t="str">
        <f>OBV!G1926</f>
        <v>NEUTRAL</v>
      </c>
      <c r="L1926" s="5" t="str">
        <f>OBV!H1926</f>
        <v>CONFIRMED BEARISH</v>
      </c>
      <c r="M1926" s="7">
        <f t="shared" si="300"/>
        <v>0</v>
      </c>
      <c r="N1926" s="7">
        <f t="shared" si="301"/>
        <v>0</v>
      </c>
      <c r="O1926" s="7">
        <f t="shared" si="302"/>
        <v>50</v>
      </c>
      <c r="P1926" s="7">
        <f t="shared" si="303"/>
        <v>16.5</v>
      </c>
      <c r="Q1926" s="8">
        <f t="shared" si="304"/>
        <v>9.9749999999999996</v>
      </c>
      <c r="R1926" s="8">
        <f t="shared" si="305"/>
        <v>21.625</v>
      </c>
      <c r="S1926" s="8">
        <f t="shared" si="306"/>
        <v>19.925000000000001</v>
      </c>
      <c r="T1926" s="8">
        <f t="shared" si="307"/>
        <v>16.625</v>
      </c>
      <c r="U1926" s="7">
        <f t="shared" si="308"/>
        <v>17.175000000000001</v>
      </c>
      <c r="V1926" s="7">
        <f t="shared" si="309"/>
        <v>17.037500000000001</v>
      </c>
    </row>
    <row r="1927" spans="1:22" ht="13.5" x14ac:dyDescent="0.25">
      <c r="A1927" s="3">
        <f>RSI!A1927</f>
        <v>45111</v>
      </c>
      <c r="B1927" s="2">
        <f>RSI!B1927</f>
        <v>3.34</v>
      </c>
      <c r="C1927" s="2">
        <f>RSI!I1927</f>
        <v>79.005448026117321</v>
      </c>
      <c r="D1927" s="2">
        <f>MACD!E1927</f>
        <v>7.870240077507118E-2</v>
      </c>
      <c r="E1927" s="2">
        <f>MACD!F1927</f>
        <v>2.5716921954654762E-2</v>
      </c>
      <c r="F1927" s="2">
        <f>'Moving Avg'!D1927</f>
        <v>3.34</v>
      </c>
      <c r="G1927" s="2">
        <f>'Moving Avg'!F1927</f>
        <v>3.3510000000000013</v>
      </c>
      <c r="H1927" s="2">
        <f>'Moving Avg'!G1927</f>
        <v>2.821600000000001</v>
      </c>
      <c r="I1927" s="2">
        <f>'Moving Avg'!H1927</f>
        <v>2.8958499999999985</v>
      </c>
      <c r="J1927" s="5" t="str">
        <f>OBV!F1927</f>
        <v>BEARISH</v>
      </c>
      <c r="K1927" s="5" t="str">
        <f>OBV!G1927</f>
        <v>NEUTRAL</v>
      </c>
      <c r="L1927" s="5" t="str">
        <f>OBV!H1927</f>
        <v>CONFIRMED BEARISH</v>
      </c>
      <c r="M1927" s="7">
        <f t="shared" si="300"/>
        <v>0</v>
      </c>
      <c r="N1927" s="7">
        <f t="shared" si="301"/>
        <v>0</v>
      </c>
      <c r="O1927" s="7">
        <f t="shared" si="302"/>
        <v>50</v>
      </c>
      <c r="P1927" s="7">
        <f t="shared" si="303"/>
        <v>16.5</v>
      </c>
      <c r="Q1927" s="8">
        <f t="shared" si="304"/>
        <v>9.9749999999999996</v>
      </c>
      <c r="R1927" s="8">
        <f t="shared" si="305"/>
        <v>21.625</v>
      </c>
      <c r="S1927" s="8">
        <f t="shared" si="306"/>
        <v>19.925000000000001</v>
      </c>
      <c r="T1927" s="8">
        <f t="shared" si="307"/>
        <v>16.625</v>
      </c>
      <c r="U1927" s="7">
        <f t="shared" si="308"/>
        <v>17.175000000000001</v>
      </c>
      <c r="V1927" s="7">
        <f t="shared" si="309"/>
        <v>17.037500000000001</v>
      </c>
    </row>
    <row r="1928" spans="1:22" ht="13.5" x14ac:dyDescent="0.25">
      <c r="A1928" s="3">
        <f>RSI!A1928</f>
        <v>45112</v>
      </c>
      <c r="B1928" s="2">
        <f>RSI!B1928</f>
        <v>3.34</v>
      </c>
      <c r="C1928" s="2">
        <f>RSI!I1928</f>
        <v>79.005448026117321</v>
      </c>
      <c r="D1928" s="2">
        <f>MACD!E1928</f>
        <v>8.4621492251082397E-2</v>
      </c>
      <c r="E1928" s="2">
        <f>MACD!F1928</f>
        <v>3.7497836013940286E-2</v>
      </c>
      <c r="F1928" s="2">
        <f>'Moving Avg'!D1928</f>
        <v>3.34</v>
      </c>
      <c r="G1928" s="2">
        <f>'Moving Avg'!F1928</f>
        <v>3.3580000000000014</v>
      </c>
      <c r="H1928" s="2">
        <f>'Moving Avg'!G1928</f>
        <v>2.8522000000000007</v>
      </c>
      <c r="I1928" s="2">
        <f>'Moving Avg'!H1928</f>
        <v>2.8968999999999987</v>
      </c>
      <c r="J1928" s="5" t="str">
        <f>OBV!F1928</f>
        <v>NEUTRAL</v>
      </c>
      <c r="K1928" s="5" t="str">
        <f>OBV!G1928</f>
        <v>NEUTRAL</v>
      </c>
      <c r="L1928" s="5" t="str">
        <f>OBV!H1928</f>
        <v>NEUTRAL</v>
      </c>
      <c r="M1928" s="7">
        <f t="shared" si="300"/>
        <v>0</v>
      </c>
      <c r="N1928" s="7">
        <f t="shared" si="301"/>
        <v>0</v>
      </c>
      <c r="O1928" s="7">
        <f t="shared" si="302"/>
        <v>50</v>
      </c>
      <c r="P1928" s="7">
        <f t="shared" si="303"/>
        <v>33</v>
      </c>
      <c r="Q1928" s="8">
        <f t="shared" si="304"/>
        <v>12.45</v>
      </c>
      <c r="R1928" s="8">
        <f t="shared" si="305"/>
        <v>25.75</v>
      </c>
      <c r="S1928" s="8">
        <f t="shared" si="306"/>
        <v>27.35</v>
      </c>
      <c r="T1928" s="8">
        <f t="shared" si="307"/>
        <v>20.75</v>
      </c>
      <c r="U1928" s="7">
        <f t="shared" si="308"/>
        <v>21.850000000000005</v>
      </c>
      <c r="V1928" s="7">
        <f t="shared" si="309"/>
        <v>21.575000000000003</v>
      </c>
    </row>
    <row r="1929" spans="1:22" ht="13.5" x14ac:dyDescent="0.25">
      <c r="A1929" s="3">
        <f>RSI!A1929</f>
        <v>45113</v>
      </c>
      <c r="B1929" s="2">
        <f>RSI!B1929</f>
        <v>3.34</v>
      </c>
      <c r="C1929" s="2">
        <f>RSI!I1929</f>
        <v>79.005448026117321</v>
      </c>
      <c r="D1929" s="2">
        <f>MACD!E1929</f>
        <v>8.8864410162474705E-2</v>
      </c>
      <c r="E1929" s="2">
        <f>MACD!F1929</f>
        <v>4.7771150843647171E-2</v>
      </c>
      <c r="F1929" s="2">
        <f>'Moving Avg'!D1929</f>
        <v>3.34</v>
      </c>
      <c r="G1929" s="2">
        <f>'Moving Avg'!F1929</f>
        <v>3.3650000000000011</v>
      </c>
      <c r="H1929" s="2">
        <f>'Moving Avg'!G1929</f>
        <v>2.8812000000000006</v>
      </c>
      <c r="I1929" s="2">
        <f>'Moving Avg'!H1929</f>
        <v>2.8979499999999989</v>
      </c>
      <c r="J1929" s="5" t="str">
        <f>OBV!F1929</f>
        <v>NEUTRAL</v>
      </c>
      <c r="K1929" s="5" t="str">
        <f>OBV!G1929</f>
        <v>NEUTRAL</v>
      </c>
      <c r="L1929" s="5" t="str">
        <f>OBV!H1929</f>
        <v>NEUTRAL</v>
      </c>
      <c r="M1929" s="7">
        <f t="shared" si="300"/>
        <v>0</v>
      </c>
      <c r="N1929" s="7">
        <f t="shared" si="301"/>
        <v>0</v>
      </c>
      <c r="O1929" s="7">
        <f t="shared" si="302"/>
        <v>50</v>
      </c>
      <c r="P1929" s="7">
        <f t="shared" si="303"/>
        <v>33</v>
      </c>
      <c r="Q1929" s="8">
        <f t="shared" si="304"/>
        <v>12.45</v>
      </c>
      <c r="R1929" s="8">
        <f t="shared" si="305"/>
        <v>25.75</v>
      </c>
      <c r="S1929" s="8">
        <f t="shared" si="306"/>
        <v>27.35</v>
      </c>
      <c r="T1929" s="8">
        <f t="shared" si="307"/>
        <v>20.75</v>
      </c>
      <c r="U1929" s="7">
        <f t="shared" si="308"/>
        <v>21.850000000000005</v>
      </c>
      <c r="V1929" s="7">
        <f t="shared" si="309"/>
        <v>21.575000000000003</v>
      </c>
    </row>
    <row r="1930" spans="1:22" ht="13.5" x14ac:dyDescent="0.25">
      <c r="A1930" s="3">
        <f>RSI!A1930</f>
        <v>45114</v>
      </c>
      <c r="B1930" s="2">
        <f>RSI!B1930</f>
        <v>3.34</v>
      </c>
      <c r="C1930" s="2">
        <f>RSI!I1930</f>
        <v>79.005448026117321</v>
      </c>
      <c r="D1930" s="2">
        <f>MACD!E1930</f>
        <v>9.1745734336215801E-2</v>
      </c>
      <c r="E1930" s="2">
        <f>MACD!F1930</f>
        <v>5.6566067542160897E-2</v>
      </c>
      <c r="F1930" s="2">
        <f>'Moving Avg'!D1930</f>
        <v>3.34</v>
      </c>
      <c r="G1930" s="2">
        <f>'Moving Avg'!F1930</f>
        <v>3.3650000000000011</v>
      </c>
      <c r="H1930" s="2">
        <f>'Moving Avg'!G1930</f>
        <v>2.9094000000000011</v>
      </c>
      <c r="I1930" s="2">
        <f>'Moving Avg'!H1930</f>
        <v>2.8989999999999991</v>
      </c>
      <c r="J1930" s="5" t="str">
        <f>OBV!F1930</f>
        <v>NEUTRAL</v>
      </c>
      <c r="K1930" s="5" t="str">
        <f>OBV!G1930</f>
        <v>NEUTRAL</v>
      </c>
      <c r="L1930" s="5" t="str">
        <f>OBV!H1930</f>
        <v>NEUTRAL</v>
      </c>
      <c r="M1930" s="7">
        <f t="shared" si="300"/>
        <v>0</v>
      </c>
      <c r="N1930" s="7">
        <f t="shared" si="301"/>
        <v>0</v>
      </c>
      <c r="O1930" s="7">
        <f t="shared" si="302"/>
        <v>50</v>
      </c>
      <c r="P1930" s="7">
        <f t="shared" si="303"/>
        <v>33</v>
      </c>
      <c r="Q1930" s="8">
        <f t="shared" si="304"/>
        <v>12.45</v>
      </c>
      <c r="R1930" s="8">
        <f t="shared" si="305"/>
        <v>25.75</v>
      </c>
      <c r="S1930" s="8">
        <f t="shared" si="306"/>
        <v>27.35</v>
      </c>
      <c r="T1930" s="8">
        <f t="shared" si="307"/>
        <v>20.75</v>
      </c>
      <c r="U1930" s="7">
        <f t="shared" si="308"/>
        <v>21.850000000000005</v>
      </c>
      <c r="V1930" s="7">
        <f t="shared" si="309"/>
        <v>21.575000000000003</v>
      </c>
    </row>
    <row r="1931" spans="1:22" ht="13.5" x14ac:dyDescent="0.25">
      <c r="A1931" s="3">
        <f>RSI!A1931</f>
        <v>45117</v>
      </c>
      <c r="B1931" s="2">
        <f>RSI!B1931</f>
        <v>3.34</v>
      </c>
      <c r="C1931" s="2">
        <f>RSI!I1931</f>
        <v>79.005448026117321</v>
      </c>
      <c r="D1931" s="2">
        <f>MACD!E1931</f>
        <v>9.3527447186454893E-2</v>
      </c>
      <c r="E1931" s="2">
        <f>MACD!F1931</f>
        <v>6.3958343471019696E-2</v>
      </c>
      <c r="F1931" s="2">
        <f>'Moving Avg'!D1931</f>
        <v>3.34</v>
      </c>
      <c r="G1931" s="2">
        <f>'Moving Avg'!F1931</f>
        <v>3.3650000000000011</v>
      </c>
      <c r="H1931" s="2">
        <f>'Moving Avg'!G1931</f>
        <v>2.9376000000000011</v>
      </c>
      <c r="I1931" s="2">
        <f>'Moving Avg'!H1931</f>
        <v>2.9000499999999989</v>
      </c>
      <c r="J1931" s="5" t="str">
        <f>OBV!F1931</f>
        <v>NEUTRAL</v>
      </c>
      <c r="K1931" s="5" t="str">
        <f>OBV!G1931</f>
        <v>NEUTRAL</v>
      </c>
      <c r="L1931" s="5" t="str">
        <f>OBV!H1931</f>
        <v>NEUTRAL</v>
      </c>
      <c r="M1931" s="7">
        <f t="shared" si="300"/>
        <v>0</v>
      </c>
      <c r="N1931" s="7">
        <f t="shared" si="301"/>
        <v>0</v>
      </c>
      <c r="O1931" s="7">
        <f t="shared" si="302"/>
        <v>50</v>
      </c>
      <c r="P1931" s="7">
        <f t="shared" si="303"/>
        <v>33</v>
      </c>
      <c r="Q1931" s="8">
        <f t="shared" si="304"/>
        <v>12.45</v>
      </c>
      <c r="R1931" s="8">
        <f t="shared" si="305"/>
        <v>25.75</v>
      </c>
      <c r="S1931" s="8">
        <f t="shared" si="306"/>
        <v>27.35</v>
      </c>
      <c r="T1931" s="8">
        <f t="shared" si="307"/>
        <v>20.75</v>
      </c>
      <c r="U1931" s="7">
        <f t="shared" si="308"/>
        <v>21.850000000000005</v>
      </c>
      <c r="V1931" s="7">
        <f t="shared" si="309"/>
        <v>21.575000000000003</v>
      </c>
    </row>
    <row r="1932" spans="1:22" ht="13.5" x14ac:dyDescent="0.25">
      <c r="A1932" s="3">
        <f>RSI!A1932</f>
        <v>45118</v>
      </c>
      <c r="B1932" s="2">
        <f>RSI!B1932</f>
        <v>3.34</v>
      </c>
      <c r="C1932" s="2">
        <f>RSI!I1932</f>
        <v>79.005448026117321</v>
      </c>
      <c r="D1932" s="2">
        <f>MACD!E1932</f>
        <v>9.4427336773548642E-2</v>
      </c>
      <c r="E1932" s="2">
        <f>MACD!F1932</f>
        <v>7.0052142131525497E-2</v>
      </c>
      <c r="F1932" s="2">
        <f>'Moving Avg'!D1932</f>
        <v>3.34</v>
      </c>
      <c r="G1932" s="2">
        <f>'Moving Avg'!F1932</f>
        <v>3.3650000000000011</v>
      </c>
      <c r="H1932" s="2">
        <f>'Moving Avg'!G1932</f>
        <v>2.9658000000000011</v>
      </c>
      <c r="I1932" s="2">
        <f>'Moving Avg'!H1932</f>
        <v>2.9010999999999991</v>
      </c>
      <c r="J1932" s="5" t="str">
        <f>OBV!F1932</f>
        <v>NEUTRAL</v>
      </c>
      <c r="K1932" s="5" t="str">
        <f>OBV!G1932</f>
        <v>NEUTRAL</v>
      </c>
      <c r="L1932" s="5" t="str">
        <f>OBV!H1932</f>
        <v>NEUTRAL</v>
      </c>
      <c r="M1932" s="7">
        <f t="shared" si="300"/>
        <v>0</v>
      </c>
      <c r="N1932" s="7">
        <f t="shared" si="301"/>
        <v>0</v>
      </c>
      <c r="O1932" s="7">
        <f t="shared" si="302"/>
        <v>50</v>
      </c>
      <c r="P1932" s="7">
        <f t="shared" si="303"/>
        <v>33</v>
      </c>
      <c r="Q1932" s="8">
        <f t="shared" si="304"/>
        <v>12.45</v>
      </c>
      <c r="R1932" s="8">
        <f t="shared" si="305"/>
        <v>25.75</v>
      </c>
      <c r="S1932" s="8">
        <f t="shared" si="306"/>
        <v>27.35</v>
      </c>
      <c r="T1932" s="8">
        <f t="shared" si="307"/>
        <v>20.75</v>
      </c>
      <c r="U1932" s="7">
        <f t="shared" si="308"/>
        <v>21.850000000000005</v>
      </c>
      <c r="V1932" s="7">
        <f t="shared" si="309"/>
        <v>21.575000000000003</v>
      </c>
    </row>
    <row r="1933" spans="1:22" ht="13.5" x14ac:dyDescent="0.25">
      <c r="A1933" s="3">
        <f>RSI!A1933</f>
        <v>45119</v>
      </c>
      <c r="B1933" s="2">
        <f>RSI!B1933</f>
        <v>3.34</v>
      </c>
      <c r="C1933" s="2">
        <f>RSI!I1933</f>
        <v>79.005448026117321</v>
      </c>
      <c r="D1933" s="2">
        <f>MACD!E1933</f>
        <v>8.6933776344365388E-2</v>
      </c>
      <c r="E1933" s="2">
        <f>MACD!F1933</f>
        <v>7.3428468974093483E-2</v>
      </c>
      <c r="F1933" s="2">
        <f>'Moving Avg'!D1933</f>
        <v>3.34</v>
      </c>
      <c r="G1933" s="2">
        <f>'Moving Avg'!F1933</f>
        <v>3.3625000000000016</v>
      </c>
      <c r="H1933" s="2">
        <f>'Moving Avg'!G1933</f>
        <v>2.9940000000000015</v>
      </c>
      <c r="I1933" s="2">
        <f>'Moving Avg'!H1933</f>
        <v>2.9021499999999998</v>
      </c>
      <c r="J1933" s="5" t="str">
        <f>OBV!F1933</f>
        <v>NEUTRAL</v>
      </c>
      <c r="K1933" s="5" t="str">
        <f>OBV!G1933</f>
        <v>NEUTRAL</v>
      </c>
      <c r="L1933" s="5" t="str">
        <f>OBV!H1933</f>
        <v>NEUTRAL</v>
      </c>
      <c r="M1933" s="7">
        <f t="shared" si="300"/>
        <v>0</v>
      </c>
      <c r="N1933" s="7">
        <f t="shared" si="301"/>
        <v>0</v>
      </c>
      <c r="O1933" s="7">
        <f t="shared" si="302"/>
        <v>50</v>
      </c>
      <c r="P1933" s="7">
        <f t="shared" si="303"/>
        <v>33</v>
      </c>
      <c r="Q1933" s="8">
        <f t="shared" si="304"/>
        <v>12.45</v>
      </c>
      <c r="R1933" s="8">
        <f t="shared" si="305"/>
        <v>25.75</v>
      </c>
      <c r="S1933" s="8">
        <f t="shared" si="306"/>
        <v>27.35</v>
      </c>
      <c r="T1933" s="8">
        <f t="shared" si="307"/>
        <v>20.75</v>
      </c>
      <c r="U1933" s="7">
        <f t="shared" si="308"/>
        <v>21.850000000000005</v>
      </c>
      <c r="V1933" s="7">
        <f t="shared" si="309"/>
        <v>21.575000000000003</v>
      </c>
    </row>
    <row r="1934" spans="1:22" ht="13.5" x14ac:dyDescent="0.25">
      <c r="A1934" s="3">
        <f>RSI!A1934</f>
        <v>45120</v>
      </c>
      <c r="B1934" s="2">
        <f>RSI!B1934</f>
        <v>3.34</v>
      </c>
      <c r="C1934" s="2">
        <f>RSI!I1934</f>
        <v>79.005448026117321</v>
      </c>
      <c r="D1934" s="2">
        <f>MACD!E1934</f>
        <v>8.0072054910169221E-2</v>
      </c>
      <c r="E1934" s="2">
        <f>MACD!F1934</f>
        <v>7.4757186161308636E-2</v>
      </c>
      <c r="F1934" s="2">
        <f>'Moving Avg'!D1934</f>
        <v>3.34</v>
      </c>
      <c r="G1934" s="2">
        <f>'Moving Avg'!F1934</f>
        <v>3.3600000000000017</v>
      </c>
      <c r="H1934" s="2">
        <f>'Moving Avg'!G1934</f>
        <v>3.0206000000000013</v>
      </c>
      <c r="I1934" s="2">
        <f>'Moving Avg'!H1934</f>
        <v>2.9032</v>
      </c>
      <c r="J1934" s="5" t="str">
        <f>OBV!F1934</f>
        <v>NEUTRAL</v>
      </c>
      <c r="K1934" s="5" t="str">
        <f>OBV!G1934</f>
        <v>NEUTRAL</v>
      </c>
      <c r="L1934" s="5" t="str">
        <f>OBV!H1934</f>
        <v>NEUTRAL</v>
      </c>
      <c r="M1934" s="7">
        <f t="shared" si="300"/>
        <v>0</v>
      </c>
      <c r="N1934" s="7">
        <f t="shared" si="301"/>
        <v>0</v>
      </c>
      <c r="O1934" s="7">
        <f t="shared" si="302"/>
        <v>50</v>
      </c>
      <c r="P1934" s="7">
        <f t="shared" si="303"/>
        <v>33</v>
      </c>
      <c r="Q1934" s="8">
        <f t="shared" si="304"/>
        <v>12.45</v>
      </c>
      <c r="R1934" s="8">
        <f t="shared" si="305"/>
        <v>25.75</v>
      </c>
      <c r="S1934" s="8">
        <f t="shared" si="306"/>
        <v>27.35</v>
      </c>
      <c r="T1934" s="8">
        <f t="shared" si="307"/>
        <v>20.75</v>
      </c>
      <c r="U1934" s="7">
        <f t="shared" si="308"/>
        <v>21.850000000000005</v>
      </c>
      <c r="V1934" s="7">
        <f t="shared" si="309"/>
        <v>21.575000000000003</v>
      </c>
    </row>
    <row r="1935" spans="1:22" ht="13.5" x14ac:dyDescent="0.25">
      <c r="A1935" s="3">
        <f>RSI!A1935</f>
        <v>45121</v>
      </c>
      <c r="B1935" s="2">
        <f>RSI!B1935</f>
        <v>3.34</v>
      </c>
      <c r="C1935" s="2">
        <f>RSI!I1935</f>
        <v>79.005448026117321</v>
      </c>
      <c r="D1935" s="2">
        <f>MACD!E1935</f>
        <v>7.3783560283261274E-2</v>
      </c>
      <c r="E1935" s="2">
        <f>MACD!F1935</f>
        <v>7.4562460985699172E-2</v>
      </c>
      <c r="F1935" s="2">
        <f>'Moving Avg'!D1935</f>
        <v>3.34</v>
      </c>
      <c r="G1935" s="2">
        <f>'Moving Avg'!F1935</f>
        <v>3.3575000000000017</v>
      </c>
      <c r="H1935" s="2">
        <f>'Moving Avg'!G1935</f>
        <v>3.0490000000000013</v>
      </c>
      <c r="I1935" s="2">
        <f>'Moving Avg'!H1935</f>
        <v>2.9042500000000002</v>
      </c>
      <c r="J1935" s="5" t="str">
        <f>OBV!F1935</f>
        <v>NEUTRAL</v>
      </c>
      <c r="K1935" s="5" t="str">
        <f>OBV!G1935</f>
        <v>NEUTRAL</v>
      </c>
      <c r="L1935" s="5" t="str">
        <f>OBV!H1935</f>
        <v>NEUTRAL</v>
      </c>
      <c r="M1935" s="7">
        <f t="shared" si="300"/>
        <v>0</v>
      </c>
      <c r="N1935" s="7">
        <f t="shared" si="301"/>
        <v>45</v>
      </c>
      <c r="O1935" s="7">
        <f t="shared" si="302"/>
        <v>50</v>
      </c>
      <c r="P1935" s="7">
        <f t="shared" si="303"/>
        <v>33</v>
      </c>
      <c r="Q1935" s="8">
        <f t="shared" si="304"/>
        <v>28.2</v>
      </c>
      <c r="R1935" s="8">
        <f t="shared" si="305"/>
        <v>34.75</v>
      </c>
      <c r="S1935" s="8">
        <f t="shared" si="306"/>
        <v>34.1</v>
      </c>
      <c r="T1935" s="8">
        <f t="shared" si="307"/>
        <v>32</v>
      </c>
      <c r="U1935" s="7">
        <f t="shared" si="308"/>
        <v>32.35</v>
      </c>
      <c r="V1935" s="7">
        <f t="shared" si="309"/>
        <v>32.262500000000003</v>
      </c>
    </row>
    <row r="1936" spans="1:22" ht="13.5" x14ac:dyDescent="0.25">
      <c r="A1936" s="3">
        <f>RSI!A1936</f>
        <v>45124</v>
      </c>
      <c r="B1936" s="2">
        <f>RSI!B1936</f>
        <v>3.34</v>
      </c>
      <c r="C1936" s="2">
        <f>RSI!I1936</f>
        <v>79.005448026117321</v>
      </c>
      <c r="D1936" s="2">
        <f>MACD!E1936</f>
        <v>6.8015838734734491E-2</v>
      </c>
      <c r="E1936" s="2">
        <f>MACD!F1936</f>
        <v>7.3253136535506247E-2</v>
      </c>
      <c r="F1936" s="2">
        <f>'Moving Avg'!D1936</f>
        <v>3.34</v>
      </c>
      <c r="G1936" s="2">
        <f>'Moving Avg'!F1936</f>
        <v>3.3550000000000018</v>
      </c>
      <c r="H1936" s="2">
        <f>'Moving Avg'!G1936</f>
        <v>3.0788000000000015</v>
      </c>
      <c r="I1936" s="2">
        <f>'Moving Avg'!H1936</f>
        <v>2.9052000000000002</v>
      </c>
      <c r="J1936" s="5" t="str">
        <f>OBV!F1936</f>
        <v>NEUTRAL</v>
      </c>
      <c r="K1936" s="5" t="str">
        <f>OBV!G1936</f>
        <v>NEUTRAL</v>
      </c>
      <c r="L1936" s="5" t="str">
        <f>OBV!H1936</f>
        <v>NEUTRAL</v>
      </c>
      <c r="M1936" s="7">
        <f t="shared" si="300"/>
        <v>0</v>
      </c>
      <c r="N1936" s="7">
        <f t="shared" si="301"/>
        <v>45</v>
      </c>
      <c r="O1936" s="7">
        <f t="shared" si="302"/>
        <v>50</v>
      </c>
      <c r="P1936" s="7">
        <f t="shared" si="303"/>
        <v>33</v>
      </c>
      <c r="Q1936" s="8">
        <f t="shared" si="304"/>
        <v>28.2</v>
      </c>
      <c r="R1936" s="8">
        <f t="shared" si="305"/>
        <v>34.75</v>
      </c>
      <c r="S1936" s="8">
        <f t="shared" si="306"/>
        <v>34.1</v>
      </c>
      <c r="T1936" s="8">
        <f t="shared" si="307"/>
        <v>32</v>
      </c>
      <c r="U1936" s="7">
        <f t="shared" si="308"/>
        <v>32.35</v>
      </c>
      <c r="V1936" s="7">
        <f t="shared" si="309"/>
        <v>32.262500000000003</v>
      </c>
    </row>
    <row r="1937" spans="1:22" ht="13.5" x14ac:dyDescent="0.25">
      <c r="A1937" s="3">
        <f>RSI!A1937</f>
        <v>45125</v>
      </c>
      <c r="B1937" s="2">
        <f>RSI!B1937</f>
        <v>3.34</v>
      </c>
      <c r="C1937" s="2">
        <f>RSI!I1937</f>
        <v>79.005448026117321</v>
      </c>
      <c r="D1937" s="2">
        <f>MACD!E1937</f>
        <v>6.2721859302302008E-2</v>
      </c>
      <c r="E1937" s="2">
        <f>MACD!F1937</f>
        <v>7.114688108886541E-2</v>
      </c>
      <c r="F1937" s="2">
        <f>'Moving Avg'!D1937</f>
        <v>3.34</v>
      </c>
      <c r="G1937" s="2">
        <f>'Moving Avg'!F1937</f>
        <v>3.3525000000000014</v>
      </c>
      <c r="H1937" s="2">
        <f>'Moving Avg'!G1937</f>
        <v>3.1070000000000015</v>
      </c>
      <c r="I1937" s="2">
        <f>'Moving Avg'!H1937</f>
        <v>2.906200000000001</v>
      </c>
      <c r="J1937" s="5" t="str">
        <f>OBV!F1937</f>
        <v>NEUTRAL</v>
      </c>
      <c r="K1937" s="5" t="str">
        <f>OBV!G1937</f>
        <v>NEUTRAL</v>
      </c>
      <c r="L1937" s="5" t="str">
        <f>OBV!H1937</f>
        <v>NEUTRAL</v>
      </c>
      <c r="M1937" s="7">
        <f t="shared" si="300"/>
        <v>0</v>
      </c>
      <c r="N1937" s="7">
        <f t="shared" si="301"/>
        <v>45</v>
      </c>
      <c r="O1937" s="7">
        <f t="shared" si="302"/>
        <v>50</v>
      </c>
      <c r="P1937" s="7">
        <f t="shared" si="303"/>
        <v>33</v>
      </c>
      <c r="Q1937" s="8">
        <f t="shared" si="304"/>
        <v>28.2</v>
      </c>
      <c r="R1937" s="8">
        <f t="shared" si="305"/>
        <v>34.75</v>
      </c>
      <c r="S1937" s="8">
        <f t="shared" si="306"/>
        <v>34.1</v>
      </c>
      <c r="T1937" s="8">
        <f t="shared" si="307"/>
        <v>32</v>
      </c>
      <c r="U1937" s="7">
        <f t="shared" si="308"/>
        <v>32.35</v>
      </c>
      <c r="V1937" s="7">
        <f t="shared" si="309"/>
        <v>32.262500000000003</v>
      </c>
    </row>
    <row r="1938" spans="1:22" ht="13.5" x14ac:dyDescent="0.25">
      <c r="A1938" s="3">
        <f>RSI!A1938</f>
        <v>45127</v>
      </c>
      <c r="B1938" s="2">
        <f>RSI!B1938</f>
        <v>3.34</v>
      </c>
      <c r="C1938" s="2">
        <f>RSI!I1938</f>
        <v>79.005448026117335</v>
      </c>
      <c r="D1938" s="2">
        <f>MACD!E1938</f>
        <v>5.7859375595384233E-2</v>
      </c>
      <c r="E1938" s="2">
        <f>MACD!F1938</f>
        <v>6.8489379990169186E-2</v>
      </c>
      <c r="F1938" s="2">
        <f>'Moving Avg'!D1938</f>
        <v>3.34</v>
      </c>
      <c r="G1938" s="2">
        <f>'Moving Avg'!F1938</f>
        <v>3.3500000000000014</v>
      </c>
      <c r="H1938" s="2">
        <f>'Moving Avg'!G1938</f>
        <v>3.1336000000000013</v>
      </c>
      <c r="I1938" s="2">
        <f>'Moving Avg'!H1938</f>
        <v>2.9072000000000013</v>
      </c>
      <c r="J1938" s="5" t="str">
        <f>OBV!F1938</f>
        <v>NEUTRAL</v>
      </c>
      <c r="K1938" s="5" t="str">
        <f>OBV!G1938</f>
        <v>NEUTRAL</v>
      </c>
      <c r="L1938" s="5" t="str">
        <f>OBV!H1938</f>
        <v>NEUTRAL</v>
      </c>
      <c r="M1938" s="7">
        <f t="shared" si="300"/>
        <v>0</v>
      </c>
      <c r="N1938" s="7">
        <f t="shared" si="301"/>
        <v>45</v>
      </c>
      <c r="O1938" s="7">
        <f t="shared" si="302"/>
        <v>50</v>
      </c>
      <c r="P1938" s="7">
        <f t="shared" si="303"/>
        <v>33</v>
      </c>
      <c r="Q1938" s="8">
        <f t="shared" si="304"/>
        <v>28.2</v>
      </c>
      <c r="R1938" s="8">
        <f t="shared" si="305"/>
        <v>34.75</v>
      </c>
      <c r="S1938" s="8">
        <f t="shared" si="306"/>
        <v>34.1</v>
      </c>
      <c r="T1938" s="8">
        <f t="shared" si="307"/>
        <v>32</v>
      </c>
      <c r="U1938" s="7">
        <f t="shared" si="308"/>
        <v>32.35</v>
      </c>
      <c r="V1938" s="7">
        <f t="shared" si="309"/>
        <v>32.262500000000003</v>
      </c>
    </row>
    <row r="1939" spans="1:22" ht="13.5" x14ac:dyDescent="0.25">
      <c r="A1939" s="3">
        <f>RSI!A1939</f>
        <v>45128</v>
      </c>
      <c r="B1939" s="2">
        <f>RSI!B1939</f>
        <v>3.34</v>
      </c>
      <c r="C1939" s="2">
        <f>RSI!I1939</f>
        <v>79.005448026117321</v>
      </c>
      <c r="D1939" s="2">
        <f>MACD!E1939</f>
        <v>5.3390371259817826E-2</v>
      </c>
      <c r="E1939" s="2">
        <f>MACD!F1939</f>
        <v>6.5469578244098922E-2</v>
      </c>
      <c r="F1939" s="2">
        <f>'Moving Avg'!D1939</f>
        <v>3.34</v>
      </c>
      <c r="G1939" s="2">
        <f>'Moving Avg'!F1939</f>
        <v>3.3475000000000015</v>
      </c>
      <c r="H1939" s="2">
        <f>'Moving Avg'!G1939</f>
        <v>3.1584000000000017</v>
      </c>
      <c r="I1939" s="2">
        <f>'Moving Avg'!H1939</f>
        <v>2.9082000000000017</v>
      </c>
      <c r="J1939" s="5" t="str">
        <f>OBV!F1939</f>
        <v>NEUTRAL</v>
      </c>
      <c r="K1939" s="5" t="str">
        <f>OBV!G1939</f>
        <v>NEUTRAL</v>
      </c>
      <c r="L1939" s="5" t="str">
        <f>OBV!H1939</f>
        <v>NEUTRAL</v>
      </c>
      <c r="M1939" s="7">
        <f t="shared" si="300"/>
        <v>0</v>
      </c>
      <c r="N1939" s="7">
        <f t="shared" si="301"/>
        <v>45</v>
      </c>
      <c r="O1939" s="7">
        <f t="shared" si="302"/>
        <v>50</v>
      </c>
      <c r="P1939" s="7">
        <f t="shared" si="303"/>
        <v>33</v>
      </c>
      <c r="Q1939" s="8">
        <f t="shared" si="304"/>
        <v>28.2</v>
      </c>
      <c r="R1939" s="8">
        <f t="shared" si="305"/>
        <v>34.75</v>
      </c>
      <c r="S1939" s="8">
        <f t="shared" si="306"/>
        <v>34.1</v>
      </c>
      <c r="T1939" s="8">
        <f t="shared" si="307"/>
        <v>32</v>
      </c>
      <c r="U1939" s="7">
        <f t="shared" si="308"/>
        <v>32.35</v>
      </c>
      <c r="V1939" s="7">
        <f t="shared" si="309"/>
        <v>32.262500000000003</v>
      </c>
    </row>
    <row r="1940" spans="1:22" ht="13.5" x14ac:dyDescent="0.25">
      <c r="A1940" s="3">
        <f>RSI!A1940</f>
        <v>45131</v>
      </c>
      <c r="B1940" s="2">
        <f>RSI!B1940</f>
        <v>3.34</v>
      </c>
      <c r="C1940" s="2">
        <f>RSI!I1940</f>
        <v>79.005448026117321</v>
      </c>
      <c r="D1940" s="2">
        <f>MACD!E1940</f>
        <v>4.9280577307338813E-2</v>
      </c>
      <c r="E1940" s="2">
        <f>MACD!F1940</f>
        <v>6.2231778056746907E-2</v>
      </c>
      <c r="F1940" s="2">
        <f>'Moving Avg'!D1940</f>
        <v>3.34</v>
      </c>
      <c r="G1940" s="2">
        <f>'Moving Avg'!F1940</f>
        <v>3.3450000000000015</v>
      </c>
      <c r="H1940" s="2">
        <f>'Moving Avg'!G1940</f>
        <v>3.1814000000000018</v>
      </c>
      <c r="I1940" s="2">
        <f>'Moving Avg'!H1940</f>
        <v>2.909200000000002</v>
      </c>
      <c r="J1940" s="5" t="str">
        <f>OBV!F1940</f>
        <v>NEUTRAL</v>
      </c>
      <c r="K1940" s="5" t="str">
        <f>OBV!G1940</f>
        <v>NEUTRAL</v>
      </c>
      <c r="L1940" s="5" t="str">
        <f>OBV!H1940</f>
        <v>NEUTRAL</v>
      </c>
      <c r="M1940" s="7">
        <f t="shared" si="300"/>
        <v>0</v>
      </c>
      <c r="N1940" s="7">
        <f t="shared" si="301"/>
        <v>45</v>
      </c>
      <c r="O1940" s="7">
        <f t="shared" si="302"/>
        <v>50</v>
      </c>
      <c r="P1940" s="7">
        <f t="shared" si="303"/>
        <v>33</v>
      </c>
      <c r="Q1940" s="8">
        <f t="shared" si="304"/>
        <v>28.2</v>
      </c>
      <c r="R1940" s="8">
        <f t="shared" si="305"/>
        <v>34.75</v>
      </c>
      <c r="S1940" s="8">
        <f t="shared" si="306"/>
        <v>34.1</v>
      </c>
      <c r="T1940" s="8">
        <f t="shared" si="307"/>
        <v>32</v>
      </c>
      <c r="U1940" s="7">
        <f t="shared" si="308"/>
        <v>32.35</v>
      </c>
      <c r="V1940" s="7">
        <f t="shared" si="309"/>
        <v>32.262500000000003</v>
      </c>
    </row>
    <row r="1941" spans="1:22" ht="13.5" x14ac:dyDescent="0.25">
      <c r="A1941" s="3">
        <f>RSI!A1941</f>
        <v>45133</v>
      </c>
      <c r="B1941" s="2">
        <f>RSI!B1941</f>
        <v>3.34</v>
      </c>
      <c r="C1941" s="2">
        <f>RSI!I1941</f>
        <v>79.005448026117335</v>
      </c>
      <c r="D1941" s="2">
        <f>MACD!E1941</f>
        <v>4.5499051249899836E-2</v>
      </c>
      <c r="E1941" s="2">
        <f>MACD!F1941</f>
        <v>5.8885232695377494E-2</v>
      </c>
      <c r="F1941" s="2">
        <f>'Moving Avg'!D1941</f>
        <v>3.34</v>
      </c>
      <c r="G1941" s="2">
        <f>'Moving Avg'!F1941</f>
        <v>3.342500000000002</v>
      </c>
      <c r="H1941" s="2">
        <f>'Moving Avg'!G1941</f>
        <v>3.2026000000000017</v>
      </c>
      <c r="I1941" s="2">
        <f>'Moving Avg'!H1941</f>
        <v>2.9102000000000019</v>
      </c>
      <c r="J1941" s="5" t="str">
        <f>OBV!F1941</f>
        <v>NEUTRAL</v>
      </c>
      <c r="K1941" s="5" t="str">
        <f>OBV!G1941</f>
        <v>NEUTRAL</v>
      </c>
      <c r="L1941" s="5" t="str">
        <f>OBV!H1941</f>
        <v>NEUTRAL</v>
      </c>
      <c r="M1941" s="7">
        <f t="shared" si="300"/>
        <v>0</v>
      </c>
      <c r="N1941" s="7">
        <f t="shared" si="301"/>
        <v>45</v>
      </c>
      <c r="O1941" s="7">
        <f t="shared" si="302"/>
        <v>50</v>
      </c>
      <c r="P1941" s="7">
        <f t="shared" si="303"/>
        <v>33</v>
      </c>
      <c r="Q1941" s="8">
        <f t="shared" si="304"/>
        <v>28.2</v>
      </c>
      <c r="R1941" s="8">
        <f t="shared" si="305"/>
        <v>34.75</v>
      </c>
      <c r="S1941" s="8">
        <f t="shared" si="306"/>
        <v>34.1</v>
      </c>
      <c r="T1941" s="8">
        <f t="shared" si="307"/>
        <v>32</v>
      </c>
      <c r="U1941" s="7">
        <f t="shared" si="308"/>
        <v>32.35</v>
      </c>
      <c r="V1941" s="7">
        <f t="shared" si="309"/>
        <v>32.262500000000003</v>
      </c>
    </row>
    <row r="1942" spans="1:22" ht="13.5" x14ac:dyDescent="0.25">
      <c r="A1942" s="3">
        <f>RSI!A1942</f>
        <v>45134</v>
      </c>
      <c r="B1942" s="2">
        <f>RSI!B1942</f>
        <v>3.34</v>
      </c>
      <c r="C1942" s="2">
        <f>RSI!I1942</f>
        <v>79.005448026117335</v>
      </c>
      <c r="D1942" s="2">
        <f>MACD!E1942</f>
        <v>4.2017809452762123E-2</v>
      </c>
      <c r="E1942" s="2">
        <f>MACD!F1942</f>
        <v>5.5511748046854423E-2</v>
      </c>
      <c r="F1942" s="2">
        <f>'Moving Avg'!D1942</f>
        <v>3.34</v>
      </c>
      <c r="G1942" s="2">
        <f>'Moving Avg'!F1942</f>
        <v>3.3400000000000012</v>
      </c>
      <c r="H1942" s="2">
        <f>'Moving Avg'!G1942</f>
        <v>3.2226000000000017</v>
      </c>
      <c r="I1942" s="2">
        <f>'Moving Avg'!H1942</f>
        <v>2.9112000000000027</v>
      </c>
      <c r="J1942" s="5" t="str">
        <f>OBV!F1942</f>
        <v>NEUTRAL</v>
      </c>
      <c r="K1942" s="5" t="str">
        <f>OBV!G1942</f>
        <v>NEUTRAL</v>
      </c>
      <c r="L1942" s="5" t="str">
        <f>OBV!H1942</f>
        <v>NEUTRAL</v>
      </c>
      <c r="M1942" s="7">
        <f t="shared" si="300"/>
        <v>0</v>
      </c>
      <c r="N1942" s="7">
        <f t="shared" si="301"/>
        <v>45</v>
      </c>
      <c r="O1942" s="7">
        <f t="shared" si="302"/>
        <v>50</v>
      </c>
      <c r="P1942" s="7">
        <f t="shared" si="303"/>
        <v>33</v>
      </c>
      <c r="Q1942" s="8">
        <f t="shared" si="304"/>
        <v>28.2</v>
      </c>
      <c r="R1942" s="8">
        <f t="shared" si="305"/>
        <v>34.75</v>
      </c>
      <c r="S1942" s="8">
        <f t="shared" si="306"/>
        <v>34.1</v>
      </c>
      <c r="T1942" s="8">
        <f t="shared" si="307"/>
        <v>32</v>
      </c>
      <c r="U1942" s="7">
        <f t="shared" si="308"/>
        <v>32.35</v>
      </c>
      <c r="V1942" s="7">
        <f t="shared" si="309"/>
        <v>32.262500000000003</v>
      </c>
    </row>
    <row r="1943" spans="1:22" ht="13.5" x14ac:dyDescent="0.25">
      <c r="A1943" s="3">
        <f>RSI!A1943</f>
        <v>45135</v>
      </c>
      <c r="B1943" s="2">
        <f>RSI!B1943</f>
        <v>3.34</v>
      </c>
      <c r="C1943" s="2">
        <f>RSI!I1943</f>
        <v>79.005448026117335</v>
      </c>
      <c r="D1943" s="2">
        <f>MACD!E1943</f>
        <v>3.8811505372922106E-2</v>
      </c>
      <c r="E1943" s="2">
        <f>MACD!F1943</f>
        <v>5.2171699512067959E-2</v>
      </c>
      <c r="F1943" s="2">
        <f>'Moving Avg'!D1943</f>
        <v>3.34</v>
      </c>
      <c r="G1943" s="2">
        <f>'Moving Avg'!F1943</f>
        <v>3.3400000000000012</v>
      </c>
      <c r="H1943" s="2">
        <f>'Moving Avg'!G1943</f>
        <v>3.2406000000000019</v>
      </c>
      <c r="I1943" s="2">
        <f>'Moving Avg'!H1943</f>
        <v>2.912200000000003</v>
      </c>
      <c r="J1943" s="5" t="str">
        <f>OBV!F1943</f>
        <v>NEUTRAL</v>
      </c>
      <c r="K1943" s="5" t="str">
        <f>OBV!G1943</f>
        <v>NEUTRAL</v>
      </c>
      <c r="L1943" s="5" t="str">
        <f>OBV!H1943</f>
        <v>NEUTRAL</v>
      </c>
      <c r="M1943" s="7">
        <f t="shared" si="300"/>
        <v>0</v>
      </c>
      <c r="N1943" s="7">
        <f t="shared" si="301"/>
        <v>45</v>
      </c>
      <c r="O1943" s="7">
        <f t="shared" si="302"/>
        <v>50</v>
      </c>
      <c r="P1943" s="7">
        <f t="shared" si="303"/>
        <v>33</v>
      </c>
      <c r="Q1943" s="8">
        <f t="shared" si="304"/>
        <v>28.2</v>
      </c>
      <c r="R1943" s="8">
        <f t="shared" si="305"/>
        <v>34.75</v>
      </c>
      <c r="S1943" s="8">
        <f t="shared" si="306"/>
        <v>34.1</v>
      </c>
      <c r="T1943" s="8">
        <f t="shared" si="307"/>
        <v>32</v>
      </c>
      <c r="U1943" s="7">
        <f t="shared" si="308"/>
        <v>32.35</v>
      </c>
      <c r="V1943" s="7">
        <f t="shared" si="309"/>
        <v>32.262500000000003</v>
      </c>
    </row>
    <row r="1944" spans="1:22" ht="13.5" x14ac:dyDescent="0.25">
      <c r="A1944" s="3">
        <f>RSI!A1944</f>
        <v>45138</v>
      </c>
      <c r="B1944" s="2">
        <f>RSI!B1944</f>
        <v>3.34</v>
      </c>
      <c r="C1944" s="2">
        <f>RSI!I1944</f>
        <v>79.005448026117335</v>
      </c>
      <c r="D1944" s="2">
        <f>MACD!E1944</f>
        <v>3.5857147414382062E-2</v>
      </c>
      <c r="E1944" s="2">
        <f>MACD!F1944</f>
        <v>4.8908789092530783E-2</v>
      </c>
      <c r="F1944" s="2">
        <f>'Moving Avg'!D1944</f>
        <v>3.34</v>
      </c>
      <c r="G1944" s="2">
        <f>'Moving Avg'!F1944</f>
        <v>3.3400000000000012</v>
      </c>
      <c r="H1944" s="2">
        <f>'Moving Avg'!G1944</f>
        <v>3.2570000000000023</v>
      </c>
      <c r="I1944" s="2">
        <f>'Moving Avg'!H1944</f>
        <v>2.9132000000000033</v>
      </c>
      <c r="J1944" s="5" t="str">
        <f>OBV!F1944</f>
        <v>NEUTRAL</v>
      </c>
      <c r="K1944" s="5" t="str">
        <f>OBV!G1944</f>
        <v>NEUTRAL</v>
      </c>
      <c r="L1944" s="5" t="str">
        <f>OBV!H1944</f>
        <v>NEUTRAL</v>
      </c>
      <c r="M1944" s="7">
        <f t="shared" si="300"/>
        <v>0</v>
      </c>
      <c r="N1944" s="7">
        <f t="shared" si="301"/>
        <v>45</v>
      </c>
      <c r="O1944" s="7">
        <f t="shared" si="302"/>
        <v>50</v>
      </c>
      <c r="P1944" s="7">
        <f t="shared" si="303"/>
        <v>33</v>
      </c>
      <c r="Q1944" s="8">
        <f t="shared" si="304"/>
        <v>28.2</v>
      </c>
      <c r="R1944" s="8">
        <f t="shared" si="305"/>
        <v>34.75</v>
      </c>
      <c r="S1944" s="8">
        <f t="shared" si="306"/>
        <v>34.1</v>
      </c>
      <c r="T1944" s="8">
        <f t="shared" si="307"/>
        <v>32</v>
      </c>
      <c r="U1944" s="7">
        <f t="shared" si="308"/>
        <v>32.35</v>
      </c>
      <c r="V1944" s="7">
        <f t="shared" si="309"/>
        <v>32.262500000000003</v>
      </c>
    </row>
    <row r="1945" spans="1:22" ht="13.5" x14ac:dyDescent="0.25">
      <c r="A1945" s="3">
        <f>RSI!A1945</f>
        <v>45139</v>
      </c>
      <c r="B1945" s="2">
        <f>RSI!B1945</f>
        <v>3.34</v>
      </c>
      <c r="C1945" s="2">
        <f>RSI!I1945</f>
        <v>79.005448026117335</v>
      </c>
      <c r="D1945" s="2">
        <f>MACD!E1945</f>
        <v>3.3133851037583373E-2</v>
      </c>
      <c r="E1945" s="2">
        <f>MACD!F1945</f>
        <v>4.5753801481541304E-2</v>
      </c>
      <c r="F1945" s="2">
        <f>'Moving Avg'!D1945</f>
        <v>3.34</v>
      </c>
      <c r="G1945" s="2">
        <f>'Moving Avg'!F1945</f>
        <v>3.3400000000000012</v>
      </c>
      <c r="H1945" s="2">
        <f>'Moving Avg'!G1945</f>
        <v>3.2712000000000017</v>
      </c>
      <c r="I1945" s="2">
        <f>'Moving Avg'!H1945</f>
        <v>2.9142000000000028</v>
      </c>
      <c r="J1945" s="5" t="str">
        <f>OBV!F1945</f>
        <v>NEUTRAL</v>
      </c>
      <c r="K1945" s="5" t="str">
        <f>OBV!G1945</f>
        <v>NEUTRAL</v>
      </c>
      <c r="L1945" s="5" t="str">
        <f>OBV!H1945</f>
        <v>NEUTRAL</v>
      </c>
      <c r="M1945" s="7">
        <f t="shared" si="300"/>
        <v>0</v>
      </c>
      <c r="N1945" s="7">
        <f t="shared" si="301"/>
        <v>45</v>
      </c>
      <c r="O1945" s="7">
        <f t="shared" si="302"/>
        <v>50</v>
      </c>
      <c r="P1945" s="7">
        <f t="shared" si="303"/>
        <v>33</v>
      </c>
      <c r="Q1945" s="8">
        <f t="shared" si="304"/>
        <v>28.2</v>
      </c>
      <c r="R1945" s="8">
        <f t="shared" si="305"/>
        <v>34.75</v>
      </c>
      <c r="S1945" s="8">
        <f t="shared" si="306"/>
        <v>34.1</v>
      </c>
      <c r="T1945" s="8">
        <f t="shared" si="307"/>
        <v>32</v>
      </c>
      <c r="U1945" s="7">
        <f t="shared" si="308"/>
        <v>32.35</v>
      </c>
      <c r="V1945" s="7">
        <f t="shared" si="309"/>
        <v>32.262500000000003</v>
      </c>
    </row>
    <row r="1946" spans="1:22" ht="13.5" x14ac:dyDescent="0.25">
      <c r="A1946" s="3">
        <f>RSI!A1946</f>
        <v>45140</v>
      </c>
      <c r="B1946" s="2">
        <f>RSI!B1946</f>
        <v>3.19</v>
      </c>
      <c r="C1946" s="2">
        <f>RSI!I1946</f>
        <v>23.719894551405531</v>
      </c>
      <c r="D1946" s="2">
        <f>MACD!E1946</f>
        <v>4.1733731642227934E-2</v>
      </c>
      <c r="E1946" s="2">
        <f>MACD!F1946</f>
        <v>4.4949787513678632E-2</v>
      </c>
      <c r="F1946" s="2">
        <f>'Moving Avg'!D1946</f>
        <v>3.31</v>
      </c>
      <c r="G1946" s="2">
        <f>'Moving Avg'!F1946</f>
        <v>3.3325000000000009</v>
      </c>
      <c r="H1946" s="2">
        <f>'Moving Avg'!G1946</f>
        <v>3.280200000000002</v>
      </c>
      <c r="I1946" s="2">
        <f>'Moving Avg'!H1946</f>
        <v>2.9144500000000035</v>
      </c>
      <c r="J1946" s="5" t="str">
        <f>OBV!F1946</f>
        <v>NEUTRAL</v>
      </c>
      <c r="K1946" s="5" t="str">
        <f>OBV!G1946</f>
        <v>NEUTRAL</v>
      </c>
      <c r="L1946" s="5" t="str">
        <f>OBV!H1946</f>
        <v>NEUTRAL</v>
      </c>
      <c r="M1946" s="7">
        <f t="shared" si="300"/>
        <v>50</v>
      </c>
      <c r="N1946" s="7">
        <f t="shared" si="301"/>
        <v>45</v>
      </c>
      <c r="O1946" s="7">
        <f t="shared" si="302"/>
        <v>50</v>
      </c>
      <c r="P1946" s="7">
        <f t="shared" si="303"/>
        <v>33</v>
      </c>
      <c r="Q1946" s="8">
        <f t="shared" si="304"/>
        <v>45.7</v>
      </c>
      <c r="R1946" s="8">
        <f t="shared" si="305"/>
        <v>44.75</v>
      </c>
      <c r="S1946" s="8">
        <f t="shared" si="306"/>
        <v>41.6</v>
      </c>
      <c r="T1946" s="8">
        <f t="shared" si="307"/>
        <v>44.5</v>
      </c>
      <c r="U1946" s="7">
        <f t="shared" si="308"/>
        <v>44.016666666666673</v>
      </c>
      <c r="V1946" s="7">
        <f t="shared" si="309"/>
        <v>44.137500000000003</v>
      </c>
    </row>
    <row r="1947" spans="1:22" ht="13.5" x14ac:dyDescent="0.25">
      <c r="A1947" s="3">
        <f>RSI!A1947</f>
        <v>45141</v>
      </c>
      <c r="B1947" s="2">
        <f>RSI!B1947</f>
        <v>3.05</v>
      </c>
      <c r="C1947" s="2">
        <f>RSI!I1947</f>
        <v>13.925377075234351</v>
      </c>
      <c r="D1947" s="2">
        <f>MACD!E1947</f>
        <v>6.0075703835128724E-2</v>
      </c>
      <c r="E1947" s="2">
        <f>MACD!F1947</f>
        <v>4.7974970777968654E-2</v>
      </c>
      <c r="F1947" s="2">
        <f>'Moving Avg'!D1947</f>
        <v>3.2519999999999998</v>
      </c>
      <c r="G1947" s="2">
        <f>'Moving Avg'!F1947</f>
        <v>3.3180000000000005</v>
      </c>
      <c r="H1947" s="2">
        <f>'Moving Avg'!G1947</f>
        <v>3.284000000000002</v>
      </c>
      <c r="I1947" s="2">
        <f>'Moving Avg'!H1947</f>
        <v>2.9140000000000033</v>
      </c>
      <c r="J1947" s="5" t="str">
        <f>OBV!F1947</f>
        <v>NEUTRAL</v>
      </c>
      <c r="K1947" s="5" t="str">
        <f>OBV!G1947</f>
        <v>NEUTRAL</v>
      </c>
      <c r="L1947" s="5" t="str">
        <f>OBV!H1947</f>
        <v>NEUTRAL</v>
      </c>
      <c r="M1947" s="7">
        <f t="shared" si="300"/>
        <v>50</v>
      </c>
      <c r="N1947" s="7">
        <f t="shared" si="301"/>
        <v>0</v>
      </c>
      <c r="O1947" s="7">
        <f t="shared" si="302"/>
        <v>50</v>
      </c>
      <c r="P1947" s="7">
        <f t="shared" si="303"/>
        <v>33</v>
      </c>
      <c r="Q1947" s="8">
        <f t="shared" si="304"/>
        <v>29.95</v>
      </c>
      <c r="R1947" s="8">
        <f t="shared" si="305"/>
        <v>35.75</v>
      </c>
      <c r="S1947" s="8">
        <f t="shared" si="306"/>
        <v>34.85</v>
      </c>
      <c r="T1947" s="8">
        <f t="shared" si="307"/>
        <v>33.25</v>
      </c>
      <c r="U1947" s="7">
        <f t="shared" si="308"/>
        <v>33.516666666666673</v>
      </c>
      <c r="V1947" s="7">
        <f t="shared" si="309"/>
        <v>33.450000000000003</v>
      </c>
    </row>
    <row r="1948" spans="1:22" ht="13.5" x14ac:dyDescent="0.25">
      <c r="A1948" s="3">
        <f>RSI!A1948</f>
        <v>45142</v>
      </c>
      <c r="B1948" s="2">
        <f>RSI!B1948</f>
        <v>2.92</v>
      </c>
      <c r="C1948" s="2">
        <f>RSI!I1948</f>
        <v>9.855714477142854</v>
      </c>
      <c r="D1948" s="2">
        <f>MACD!E1948</f>
        <v>8.6696044398397287E-2</v>
      </c>
      <c r="E1948" s="2">
        <f>MACD!F1948</f>
        <v>5.5719185502054389E-2</v>
      </c>
      <c r="F1948" s="2">
        <f>'Moving Avg'!D1948</f>
        <v>3.1679999999999997</v>
      </c>
      <c r="G1948" s="2">
        <f>'Moving Avg'!F1948</f>
        <v>3.2970000000000006</v>
      </c>
      <c r="H1948" s="2">
        <f>'Moving Avg'!G1948</f>
        <v>3.2844000000000015</v>
      </c>
      <c r="I1948" s="2">
        <f>'Moving Avg'!H1948</f>
        <v>2.9129000000000023</v>
      </c>
      <c r="J1948" s="5" t="str">
        <f>OBV!F1948</f>
        <v>NEUTRAL</v>
      </c>
      <c r="K1948" s="5" t="str">
        <f>OBV!G1948</f>
        <v>NEUTRAL</v>
      </c>
      <c r="L1948" s="5" t="str">
        <f>OBV!H1948</f>
        <v>NEUTRAL</v>
      </c>
      <c r="M1948" s="7">
        <f t="shared" si="300"/>
        <v>50</v>
      </c>
      <c r="N1948" s="7">
        <f t="shared" si="301"/>
        <v>0</v>
      </c>
      <c r="O1948" s="7">
        <f t="shared" si="302"/>
        <v>50</v>
      </c>
      <c r="P1948" s="7">
        <f t="shared" si="303"/>
        <v>33</v>
      </c>
      <c r="Q1948" s="8">
        <f t="shared" si="304"/>
        <v>29.95</v>
      </c>
      <c r="R1948" s="8">
        <f t="shared" si="305"/>
        <v>35.75</v>
      </c>
      <c r="S1948" s="8">
        <f t="shared" si="306"/>
        <v>34.85</v>
      </c>
      <c r="T1948" s="8">
        <f t="shared" si="307"/>
        <v>33.25</v>
      </c>
      <c r="U1948" s="7">
        <f t="shared" si="308"/>
        <v>33.516666666666673</v>
      </c>
      <c r="V1948" s="7">
        <f t="shared" si="309"/>
        <v>33.450000000000003</v>
      </c>
    </row>
    <row r="1949" spans="1:22" ht="13.5" x14ac:dyDescent="0.25">
      <c r="A1949" s="3">
        <f>RSI!A1949</f>
        <v>45145</v>
      </c>
      <c r="B1949" s="2">
        <f>RSI!B1949</f>
        <v>2.79</v>
      </c>
      <c r="C1949" s="2">
        <f>RSI!I1949</f>
        <v>7.4963874235000958</v>
      </c>
      <c r="D1949" s="2">
        <f>MACD!E1949</f>
        <v>0.12098040188359827</v>
      </c>
      <c r="E1949" s="2">
        <f>MACD!F1949</f>
        <v>6.8771428778363161E-2</v>
      </c>
      <c r="F1949" s="2">
        <f>'Moving Avg'!D1949</f>
        <v>3.0579999999999998</v>
      </c>
      <c r="G1949" s="2">
        <f>'Moving Avg'!F1949</f>
        <v>3.2695000000000007</v>
      </c>
      <c r="H1949" s="2">
        <f>'Moving Avg'!G1949</f>
        <v>3.2796000000000016</v>
      </c>
      <c r="I1949" s="2">
        <f>'Moving Avg'!H1949</f>
        <v>2.9111500000000023</v>
      </c>
      <c r="J1949" s="5" t="str">
        <f>OBV!F1949</f>
        <v>NEUTRAL</v>
      </c>
      <c r="K1949" s="5" t="str">
        <f>OBV!G1949</f>
        <v>NEUTRAL</v>
      </c>
      <c r="L1949" s="5" t="str">
        <f>OBV!H1949</f>
        <v>NEUTRAL</v>
      </c>
      <c r="M1949" s="7">
        <f t="shared" si="300"/>
        <v>50</v>
      </c>
      <c r="N1949" s="7">
        <f t="shared" si="301"/>
        <v>0</v>
      </c>
      <c r="O1949" s="7">
        <f t="shared" si="302"/>
        <v>50</v>
      </c>
      <c r="P1949" s="7">
        <f t="shared" si="303"/>
        <v>33</v>
      </c>
      <c r="Q1949" s="8">
        <f t="shared" si="304"/>
        <v>29.95</v>
      </c>
      <c r="R1949" s="8">
        <f t="shared" si="305"/>
        <v>35.75</v>
      </c>
      <c r="S1949" s="8">
        <f t="shared" si="306"/>
        <v>34.85</v>
      </c>
      <c r="T1949" s="8">
        <f t="shared" si="307"/>
        <v>33.25</v>
      </c>
      <c r="U1949" s="7">
        <f t="shared" si="308"/>
        <v>33.516666666666673</v>
      </c>
      <c r="V1949" s="7">
        <f t="shared" si="309"/>
        <v>33.450000000000003</v>
      </c>
    </row>
    <row r="1950" spans="1:22" ht="13.5" x14ac:dyDescent="0.25">
      <c r="A1950" s="3">
        <f>RSI!A1950</f>
        <v>45146</v>
      </c>
      <c r="B1950" s="2">
        <f>RSI!B1950</f>
        <v>2.67</v>
      </c>
      <c r="C1950" s="2">
        <f>RSI!I1950</f>
        <v>6.0553859089322941</v>
      </c>
      <c r="D1950" s="2">
        <f>MACD!E1950</f>
        <v>0.16161936684341516</v>
      </c>
      <c r="E1950" s="2">
        <f>MACD!F1950</f>
        <v>8.7341016391373566E-2</v>
      </c>
      <c r="F1950" s="2">
        <f>'Moving Avg'!D1950</f>
        <v>2.9239999999999999</v>
      </c>
      <c r="G1950" s="2">
        <f>'Moving Avg'!F1950</f>
        <v>3.2359999999999998</v>
      </c>
      <c r="H1950" s="2">
        <f>'Moving Avg'!G1950</f>
        <v>3.2712000000000012</v>
      </c>
      <c r="I1950" s="2">
        <f>'Moving Avg'!H1950</f>
        <v>2.9088000000000016</v>
      </c>
      <c r="J1950" s="5" t="str">
        <f>OBV!F1950</f>
        <v>NEUTRAL</v>
      </c>
      <c r="K1950" s="5" t="str">
        <f>OBV!G1950</f>
        <v>NEUTRAL</v>
      </c>
      <c r="L1950" s="5" t="str">
        <f>OBV!H1950</f>
        <v>NEUTRAL</v>
      </c>
      <c r="M1950" s="7">
        <f t="shared" si="300"/>
        <v>50</v>
      </c>
      <c r="N1950" s="7">
        <f t="shared" si="301"/>
        <v>0</v>
      </c>
      <c r="O1950" s="7">
        <f t="shared" si="302"/>
        <v>50</v>
      </c>
      <c r="P1950" s="7">
        <f t="shared" si="303"/>
        <v>33</v>
      </c>
      <c r="Q1950" s="8">
        <f t="shared" si="304"/>
        <v>29.95</v>
      </c>
      <c r="R1950" s="8">
        <f t="shared" si="305"/>
        <v>35.75</v>
      </c>
      <c r="S1950" s="8">
        <f t="shared" si="306"/>
        <v>34.85</v>
      </c>
      <c r="T1950" s="8">
        <f t="shared" si="307"/>
        <v>33.25</v>
      </c>
      <c r="U1950" s="7">
        <f t="shared" si="308"/>
        <v>33.516666666666673</v>
      </c>
      <c r="V1950" s="7">
        <f t="shared" si="309"/>
        <v>33.450000000000003</v>
      </c>
    </row>
    <row r="1951" spans="1:22" ht="13.5" x14ac:dyDescent="0.25">
      <c r="A1951" s="3">
        <f>RSI!A1951</f>
        <v>45147</v>
      </c>
      <c r="B1951" s="2">
        <f>RSI!B1951</f>
        <v>2.5499999999999998</v>
      </c>
      <c r="C1951" s="2">
        <f>RSI!I1951</f>
        <v>5.0168367340762217</v>
      </c>
      <c r="D1951" s="2">
        <f>MACD!E1951</f>
        <v>0.20814141213280513</v>
      </c>
      <c r="E1951" s="2">
        <f>MACD!F1951</f>
        <v>0.11150109553965988</v>
      </c>
      <c r="F1951" s="2">
        <f>'Moving Avg'!D1951</f>
        <v>2.7960000000000003</v>
      </c>
      <c r="G1951" s="2">
        <f>'Moving Avg'!F1951</f>
        <v>3.1964999999999999</v>
      </c>
      <c r="H1951" s="2">
        <f>'Moving Avg'!G1951</f>
        <v>3.2602000000000011</v>
      </c>
      <c r="I1951" s="2">
        <f>'Moving Avg'!H1951</f>
        <v>2.9058500000000014</v>
      </c>
      <c r="J1951" s="5" t="str">
        <f>OBV!F1951</f>
        <v>NEUTRAL</v>
      </c>
      <c r="K1951" s="5" t="str">
        <f>OBV!G1951</f>
        <v>NEUTRAL</v>
      </c>
      <c r="L1951" s="5" t="str">
        <f>OBV!H1951</f>
        <v>NEUTRAL</v>
      </c>
      <c r="M1951" s="7">
        <f t="shared" si="300"/>
        <v>50</v>
      </c>
      <c r="N1951" s="7">
        <f t="shared" si="301"/>
        <v>0</v>
      </c>
      <c r="O1951" s="7">
        <f t="shared" si="302"/>
        <v>0</v>
      </c>
      <c r="P1951" s="7">
        <f t="shared" si="303"/>
        <v>33</v>
      </c>
      <c r="Q1951" s="8">
        <f t="shared" si="304"/>
        <v>22.45</v>
      </c>
      <c r="R1951" s="8">
        <f t="shared" si="305"/>
        <v>18.25</v>
      </c>
      <c r="S1951" s="8">
        <f t="shared" si="306"/>
        <v>22.35</v>
      </c>
      <c r="T1951" s="8">
        <f t="shared" si="307"/>
        <v>20.75</v>
      </c>
      <c r="U1951" s="7">
        <f t="shared" si="308"/>
        <v>21.016666666666669</v>
      </c>
      <c r="V1951" s="7">
        <f t="shared" si="309"/>
        <v>20.950000000000003</v>
      </c>
    </row>
    <row r="1952" spans="1:22" ht="13.5" x14ac:dyDescent="0.25">
      <c r="A1952" s="3">
        <f>RSI!A1952</f>
        <v>45148</v>
      </c>
      <c r="B1952" s="2">
        <f>RSI!B1952</f>
        <v>2.44</v>
      </c>
      <c r="C1952" s="2">
        <f>RSI!I1952</f>
        <v>4.2904266804255116</v>
      </c>
      <c r="D1952" s="2">
        <f>MACD!E1952</f>
        <v>0.25936932326115558</v>
      </c>
      <c r="E1952" s="2">
        <f>MACD!F1952</f>
        <v>0.14107474108395904</v>
      </c>
      <c r="F1952" s="2">
        <f>'Moving Avg'!D1952</f>
        <v>2.6739999999999999</v>
      </c>
      <c r="G1952" s="2">
        <f>'Moving Avg'!F1952</f>
        <v>3.1514999999999995</v>
      </c>
      <c r="H1952" s="2">
        <f>'Moving Avg'!G1952</f>
        <v>3.2470000000000012</v>
      </c>
      <c r="I1952" s="2">
        <f>'Moving Avg'!H1952</f>
        <v>2.902350000000002</v>
      </c>
      <c r="J1952" s="5" t="str">
        <f>OBV!F1952</f>
        <v>NEUTRAL</v>
      </c>
      <c r="K1952" s="5" t="str">
        <f>OBV!G1952</f>
        <v>NEUTRAL</v>
      </c>
      <c r="L1952" s="5" t="str">
        <f>OBV!H1952</f>
        <v>NEUTRAL</v>
      </c>
      <c r="M1952" s="7">
        <f t="shared" si="300"/>
        <v>50</v>
      </c>
      <c r="N1952" s="7">
        <f t="shared" si="301"/>
        <v>0</v>
      </c>
      <c r="O1952" s="7">
        <f t="shared" si="302"/>
        <v>0</v>
      </c>
      <c r="P1952" s="7">
        <f t="shared" si="303"/>
        <v>33</v>
      </c>
      <c r="Q1952" s="8">
        <f t="shared" si="304"/>
        <v>22.45</v>
      </c>
      <c r="R1952" s="8">
        <f t="shared" si="305"/>
        <v>18.25</v>
      </c>
      <c r="S1952" s="8">
        <f t="shared" si="306"/>
        <v>22.35</v>
      </c>
      <c r="T1952" s="8">
        <f t="shared" si="307"/>
        <v>20.75</v>
      </c>
      <c r="U1952" s="7">
        <f t="shared" si="308"/>
        <v>21.016666666666669</v>
      </c>
      <c r="V1952" s="7">
        <f t="shared" si="309"/>
        <v>20.950000000000003</v>
      </c>
    </row>
    <row r="1953" spans="1:22" ht="13.5" x14ac:dyDescent="0.25">
      <c r="A1953" s="3">
        <f>RSI!A1953</f>
        <v>45149</v>
      </c>
      <c r="B1953" s="2">
        <f>RSI!B1953</f>
        <v>2.34</v>
      </c>
      <c r="C1953" s="2">
        <f>RSI!I1953</f>
        <v>3.7577413247057905</v>
      </c>
      <c r="D1953" s="2">
        <f>MACD!E1953</f>
        <v>0.31421319296842531</v>
      </c>
      <c r="E1953" s="2">
        <f>MACD!F1953</f>
        <v>0.17570243146085229</v>
      </c>
      <c r="F1953" s="2">
        <f>'Moving Avg'!D1953</f>
        <v>2.5579999999999998</v>
      </c>
      <c r="G1953" s="2">
        <f>'Moving Avg'!F1953</f>
        <v>3.1014999999999993</v>
      </c>
      <c r="H1953" s="2">
        <f>'Moving Avg'!G1953</f>
        <v>3.2318000000000011</v>
      </c>
      <c r="I1953" s="2">
        <f>'Moving Avg'!H1953</f>
        <v>2.8983500000000015</v>
      </c>
      <c r="J1953" s="5" t="str">
        <f>OBV!F1953</f>
        <v>NEUTRAL</v>
      </c>
      <c r="K1953" s="5" t="str">
        <f>OBV!G1953</f>
        <v>NEUTRAL</v>
      </c>
      <c r="L1953" s="5" t="str">
        <f>OBV!H1953</f>
        <v>NEUTRAL</v>
      </c>
      <c r="M1953" s="7">
        <f t="shared" si="300"/>
        <v>50</v>
      </c>
      <c r="N1953" s="7">
        <f t="shared" si="301"/>
        <v>0</v>
      </c>
      <c r="O1953" s="7">
        <f t="shared" si="302"/>
        <v>0</v>
      </c>
      <c r="P1953" s="7">
        <f t="shared" si="303"/>
        <v>33</v>
      </c>
      <c r="Q1953" s="8">
        <f t="shared" si="304"/>
        <v>22.45</v>
      </c>
      <c r="R1953" s="8">
        <f t="shared" si="305"/>
        <v>18.25</v>
      </c>
      <c r="S1953" s="8">
        <f t="shared" si="306"/>
        <v>22.35</v>
      </c>
      <c r="T1953" s="8">
        <f t="shared" si="307"/>
        <v>20.75</v>
      </c>
      <c r="U1953" s="7">
        <f t="shared" si="308"/>
        <v>21.016666666666669</v>
      </c>
      <c r="V1953" s="7">
        <f t="shared" si="309"/>
        <v>20.950000000000003</v>
      </c>
    </row>
    <row r="1954" spans="1:22" ht="13.5" x14ac:dyDescent="0.25">
      <c r="A1954" s="3">
        <f>RSI!A1954</f>
        <v>45152</v>
      </c>
      <c r="B1954" s="2">
        <f>RSI!B1954</f>
        <v>2.2400000000000002</v>
      </c>
      <c r="C1954" s="2">
        <f>RSI!I1954</f>
        <v>3.3145605490796726</v>
      </c>
      <c r="D1954" s="2">
        <f>MACD!E1954</f>
        <v>0.37240467843174674</v>
      </c>
      <c r="E1954" s="2">
        <f>MACD!F1954</f>
        <v>0.2150428808550312</v>
      </c>
      <c r="F1954" s="2">
        <f>'Moving Avg'!D1954</f>
        <v>2.448</v>
      </c>
      <c r="G1954" s="2">
        <f>'Moving Avg'!F1954</f>
        <v>3.0464999999999991</v>
      </c>
      <c r="H1954" s="2">
        <f>'Moving Avg'!G1954</f>
        <v>3.2146000000000017</v>
      </c>
      <c r="I1954" s="2">
        <f>'Moving Avg'!H1954</f>
        <v>2.8938500000000018</v>
      </c>
      <c r="J1954" s="5" t="str">
        <f>OBV!F1954</f>
        <v>NEUTRAL</v>
      </c>
      <c r="K1954" s="5" t="str">
        <f>OBV!G1954</f>
        <v>NEUTRAL</v>
      </c>
      <c r="L1954" s="5" t="str">
        <f>OBV!H1954</f>
        <v>NEUTRAL</v>
      </c>
      <c r="M1954" s="7">
        <f t="shared" si="300"/>
        <v>50</v>
      </c>
      <c r="N1954" s="7">
        <f t="shared" si="301"/>
        <v>0</v>
      </c>
      <c r="O1954" s="7">
        <f t="shared" si="302"/>
        <v>0</v>
      </c>
      <c r="P1954" s="7">
        <f t="shared" si="303"/>
        <v>33</v>
      </c>
      <c r="Q1954" s="8">
        <f t="shared" si="304"/>
        <v>22.45</v>
      </c>
      <c r="R1954" s="8">
        <f t="shared" si="305"/>
        <v>18.25</v>
      </c>
      <c r="S1954" s="8">
        <f t="shared" si="306"/>
        <v>22.35</v>
      </c>
      <c r="T1954" s="8">
        <f t="shared" si="307"/>
        <v>20.75</v>
      </c>
      <c r="U1954" s="7">
        <f t="shared" si="308"/>
        <v>21.016666666666669</v>
      </c>
      <c r="V1954" s="7">
        <f t="shared" si="309"/>
        <v>20.950000000000003</v>
      </c>
    </row>
    <row r="1955" spans="1:22" ht="13.5" x14ac:dyDescent="0.25">
      <c r="A1955" s="3">
        <f>RSI!A1955</f>
        <v>45153</v>
      </c>
      <c r="B1955" s="2">
        <f>RSI!B1955</f>
        <v>2.14</v>
      </c>
      <c r="C1955" s="2">
        <f>RSI!I1955</f>
        <v>2.9410208083572087</v>
      </c>
      <c r="D1955" s="2">
        <f>MACD!E1955</f>
        <v>0.43369539008042546</v>
      </c>
      <c r="E1955" s="2">
        <f>MACD!F1955</f>
        <v>0.25877338270011008</v>
      </c>
      <c r="F1955" s="2">
        <f>'Moving Avg'!D1955</f>
        <v>2.3420000000000001</v>
      </c>
      <c r="G1955" s="2">
        <f>'Moving Avg'!F1955</f>
        <v>2.9864999999999999</v>
      </c>
      <c r="H1955" s="2">
        <f>'Moving Avg'!G1955</f>
        <v>3.1954000000000011</v>
      </c>
      <c r="I1955" s="2">
        <f>'Moving Avg'!H1955</f>
        <v>2.8888500000000015</v>
      </c>
      <c r="J1955" s="5" t="str">
        <f>OBV!F1955</f>
        <v>NEUTRAL</v>
      </c>
      <c r="K1955" s="5" t="str">
        <f>OBV!G1955</f>
        <v>NEUTRAL</v>
      </c>
      <c r="L1955" s="5" t="str">
        <f>OBV!H1955</f>
        <v>NEUTRAL</v>
      </c>
      <c r="M1955" s="7">
        <f t="shared" si="300"/>
        <v>50</v>
      </c>
      <c r="N1955" s="7">
        <f t="shared" si="301"/>
        <v>0</v>
      </c>
      <c r="O1955" s="7">
        <f t="shared" si="302"/>
        <v>0</v>
      </c>
      <c r="P1955" s="7">
        <f t="shared" si="303"/>
        <v>33</v>
      </c>
      <c r="Q1955" s="8">
        <f t="shared" si="304"/>
        <v>22.45</v>
      </c>
      <c r="R1955" s="8">
        <f t="shared" si="305"/>
        <v>18.25</v>
      </c>
      <c r="S1955" s="8">
        <f t="shared" si="306"/>
        <v>22.35</v>
      </c>
      <c r="T1955" s="8">
        <f t="shared" si="307"/>
        <v>20.75</v>
      </c>
      <c r="U1955" s="7">
        <f t="shared" si="308"/>
        <v>21.016666666666669</v>
      </c>
      <c r="V1955" s="7">
        <f t="shared" si="309"/>
        <v>20.950000000000003</v>
      </c>
    </row>
    <row r="1956" spans="1:22" ht="13.5" x14ac:dyDescent="0.25">
      <c r="A1956" s="3">
        <f>RSI!A1956</f>
        <v>45154</v>
      </c>
      <c r="B1956" s="2">
        <f>RSI!B1956</f>
        <v>2.0499999999999998</v>
      </c>
      <c r="C1956" s="2">
        <f>RSI!I1956</f>
        <v>2.6514098960125239</v>
      </c>
      <c r="D1956" s="2">
        <f>MACD!E1956</f>
        <v>0.4740377380663654</v>
      </c>
      <c r="E1956" s="2">
        <f>MACD!F1956</f>
        <v>0.30182625377336114</v>
      </c>
      <c r="F1956" s="2">
        <f>'Moving Avg'!D1956</f>
        <v>2.242</v>
      </c>
      <c r="G1956" s="2">
        <f>'Moving Avg'!F1956</f>
        <v>2.9219999999999997</v>
      </c>
      <c r="H1956" s="2">
        <f>'Moving Avg'!G1956</f>
        <v>3.1744000000000012</v>
      </c>
      <c r="I1956" s="2">
        <f>'Moving Avg'!H1956</f>
        <v>2.8834000000000009</v>
      </c>
      <c r="J1956" s="5" t="str">
        <f>OBV!F1956</f>
        <v>NEUTRAL</v>
      </c>
      <c r="K1956" s="5" t="str">
        <f>OBV!G1956</f>
        <v>NEUTRAL</v>
      </c>
      <c r="L1956" s="5" t="str">
        <f>OBV!H1956</f>
        <v>NEUTRAL</v>
      </c>
      <c r="M1956" s="7">
        <f t="shared" si="300"/>
        <v>50</v>
      </c>
      <c r="N1956" s="7">
        <f t="shared" si="301"/>
        <v>0</v>
      </c>
      <c r="O1956" s="7">
        <f t="shared" si="302"/>
        <v>0</v>
      </c>
      <c r="P1956" s="7">
        <f t="shared" si="303"/>
        <v>33</v>
      </c>
      <c r="Q1956" s="8">
        <f t="shared" si="304"/>
        <v>22.45</v>
      </c>
      <c r="R1956" s="8">
        <f t="shared" si="305"/>
        <v>18.25</v>
      </c>
      <c r="S1956" s="8">
        <f t="shared" si="306"/>
        <v>22.35</v>
      </c>
      <c r="T1956" s="8">
        <f t="shared" si="307"/>
        <v>20.75</v>
      </c>
      <c r="U1956" s="7">
        <f t="shared" si="308"/>
        <v>21.016666666666669</v>
      </c>
      <c r="V1956" s="7">
        <f t="shared" si="309"/>
        <v>20.950000000000003</v>
      </c>
    </row>
    <row r="1957" spans="1:22" ht="13.5" x14ac:dyDescent="0.25">
      <c r="A1957" s="3">
        <f>RSI!A1957</f>
        <v>45155</v>
      </c>
      <c r="B1957" s="2">
        <f>RSI!B1957</f>
        <v>2.14</v>
      </c>
      <c r="C1957" s="2">
        <f>RSI!I1957</f>
        <v>11.985184143734443</v>
      </c>
      <c r="D1957" s="2">
        <f>MACD!E1957</f>
        <v>0.48502917608308316</v>
      </c>
      <c r="E1957" s="2">
        <f>MACD!F1957</f>
        <v>0.33846683823530554</v>
      </c>
      <c r="F1957" s="2">
        <f>'Moving Avg'!D1957</f>
        <v>2.1819999999999999</v>
      </c>
      <c r="G1957" s="2">
        <f>'Moving Avg'!F1957</f>
        <v>2.8620000000000001</v>
      </c>
      <c r="H1957" s="2">
        <f>'Moving Avg'!G1957</f>
        <v>3.1532000000000018</v>
      </c>
      <c r="I1957" s="2">
        <f>'Moving Avg'!H1957</f>
        <v>2.878400000000001</v>
      </c>
      <c r="J1957" s="5" t="str">
        <f>OBV!F1957</f>
        <v>NEUTRAL</v>
      </c>
      <c r="K1957" s="5" t="str">
        <f>OBV!G1957</f>
        <v>NEUTRAL</v>
      </c>
      <c r="L1957" s="5" t="str">
        <f>OBV!H1957</f>
        <v>NEUTRAL</v>
      </c>
      <c r="M1957" s="7">
        <f t="shared" si="300"/>
        <v>50</v>
      </c>
      <c r="N1957" s="7">
        <f t="shared" si="301"/>
        <v>0</v>
      </c>
      <c r="O1957" s="7">
        <f t="shared" si="302"/>
        <v>0</v>
      </c>
      <c r="P1957" s="7">
        <f t="shared" si="303"/>
        <v>33</v>
      </c>
      <c r="Q1957" s="8">
        <f t="shared" si="304"/>
        <v>22.45</v>
      </c>
      <c r="R1957" s="8">
        <f t="shared" si="305"/>
        <v>18.25</v>
      </c>
      <c r="S1957" s="8">
        <f t="shared" si="306"/>
        <v>22.35</v>
      </c>
      <c r="T1957" s="8">
        <f t="shared" si="307"/>
        <v>20.75</v>
      </c>
      <c r="U1957" s="7">
        <f t="shared" si="308"/>
        <v>21.016666666666669</v>
      </c>
      <c r="V1957" s="7">
        <f t="shared" si="309"/>
        <v>20.950000000000003</v>
      </c>
    </row>
    <row r="1958" spans="1:22" ht="13.5" x14ac:dyDescent="0.25">
      <c r="A1958" s="3">
        <f>RSI!A1958</f>
        <v>45156</v>
      </c>
      <c r="B1958" s="2">
        <f>RSI!B1958</f>
        <v>2.23</v>
      </c>
      <c r="C1958" s="2">
        <f>RSI!I1958</f>
        <v>20.222620575197141</v>
      </c>
      <c r="D1958" s="2">
        <f>MACD!E1958</f>
        <v>0.47181700728041998</v>
      </c>
      <c r="E1958" s="2">
        <f>MACD!F1958</f>
        <v>0.36513687204432849</v>
      </c>
      <c r="F1958" s="2">
        <f>'Moving Avg'!D1958</f>
        <v>2.16</v>
      </c>
      <c r="G1958" s="2">
        <f>'Moving Avg'!F1958</f>
        <v>2.8064999999999998</v>
      </c>
      <c r="H1958" s="2">
        <f>'Moving Avg'!G1958</f>
        <v>3.1338000000000013</v>
      </c>
      <c r="I1958" s="2">
        <f>'Moving Avg'!H1958</f>
        <v>2.8738500000000005</v>
      </c>
      <c r="J1958" s="5" t="str">
        <f>OBV!F1958</f>
        <v>NEUTRAL</v>
      </c>
      <c r="K1958" s="5" t="str">
        <f>OBV!G1958</f>
        <v>NEUTRAL</v>
      </c>
      <c r="L1958" s="5" t="str">
        <f>OBV!H1958</f>
        <v>NEUTRAL</v>
      </c>
      <c r="M1958" s="7">
        <f t="shared" si="300"/>
        <v>50</v>
      </c>
      <c r="N1958" s="7">
        <f t="shared" si="301"/>
        <v>0</v>
      </c>
      <c r="O1958" s="7">
        <f t="shared" si="302"/>
        <v>0</v>
      </c>
      <c r="P1958" s="7">
        <f t="shared" si="303"/>
        <v>33</v>
      </c>
      <c r="Q1958" s="8">
        <f t="shared" si="304"/>
        <v>22.45</v>
      </c>
      <c r="R1958" s="8">
        <f t="shared" si="305"/>
        <v>18.25</v>
      </c>
      <c r="S1958" s="8">
        <f t="shared" si="306"/>
        <v>22.35</v>
      </c>
      <c r="T1958" s="8">
        <f t="shared" si="307"/>
        <v>20.75</v>
      </c>
      <c r="U1958" s="7">
        <f t="shared" si="308"/>
        <v>21.016666666666669</v>
      </c>
      <c r="V1958" s="7">
        <f t="shared" si="309"/>
        <v>20.950000000000003</v>
      </c>
    </row>
    <row r="1959" spans="1:22" ht="13.5" x14ac:dyDescent="0.25">
      <c r="A1959" s="3">
        <f>RSI!A1959</f>
        <v>45159</v>
      </c>
      <c r="B1959" s="2">
        <f>RSI!B1959</f>
        <v>2.23</v>
      </c>
      <c r="C1959" s="2">
        <f>RSI!I1959</f>
        <v>20.222620575197126</v>
      </c>
      <c r="D1959" s="2">
        <f>MACD!E1959</f>
        <v>0.44395200884778685</v>
      </c>
      <c r="E1959" s="2">
        <f>MACD!F1959</f>
        <v>0.38089989940502017</v>
      </c>
      <c r="F1959" s="2">
        <f>'Moving Avg'!D1959</f>
        <v>2.1580000000000004</v>
      </c>
      <c r="G1959" s="2">
        <f>'Moving Avg'!F1959</f>
        <v>2.7509999999999994</v>
      </c>
      <c r="H1959" s="2">
        <f>'Moving Avg'!G1959</f>
        <v>3.1144000000000007</v>
      </c>
      <c r="I1959" s="2">
        <f>'Moving Avg'!H1959</f>
        <v>2.8693000000000008</v>
      </c>
      <c r="J1959" s="5" t="str">
        <f>OBV!F1959</f>
        <v>NEUTRAL</v>
      </c>
      <c r="K1959" s="5" t="str">
        <f>OBV!G1959</f>
        <v>NEUTRAL</v>
      </c>
      <c r="L1959" s="5" t="str">
        <f>OBV!H1959</f>
        <v>NEUTRAL</v>
      </c>
      <c r="M1959" s="7">
        <f t="shared" si="300"/>
        <v>50</v>
      </c>
      <c r="N1959" s="7">
        <f t="shared" si="301"/>
        <v>0</v>
      </c>
      <c r="O1959" s="7">
        <f t="shared" si="302"/>
        <v>0</v>
      </c>
      <c r="P1959" s="7">
        <f t="shared" si="303"/>
        <v>33</v>
      </c>
      <c r="Q1959" s="8">
        <f t="shared" si="304"/>
        <v>22.45</v>
      </c>
      <c r="R1959" s="8">
        <f t="shared" si="305"/>
        <v>18.25</v>
      </c>
      <c r="S1959" s="8">
        <f t="shared" si="306"/>
        <v>22.35</v>
      </c>
      <c r="T1959" s="8">
        <f t="shared" si="307"/>
        <v>20.75</v>
      </c>
      <c r="U1959" s="7">
        <f t="shared" si="308"/>
        <v>21.016666666666669</v>
      </c>
      <c r="V1959" s="7">
        <f t="shared" si="309"/>
        <v>20.950000000000003</v>
      </c>
    </row>
    <row r="1960" spans="1:22" ht="13.5" x14ac:dyDescent="0.25">
      <c r="A1960" s="3">
        <f>RSI!A1960</f>
        <v>45160</v>
      </c>
      <c r="B1960" s="2">
        <f>RSI!B1960</f>
        <v>2.23</v>
      </c>
      <c r="C1960" s="2">
        <f>RSI!I1960</f>
        <v>20.222620575197141</v>
      </c>
      <c r="D1960" s="2">
        <f>MACD!E1960</f>
        <v>0.4049814031373451</v>
      </c>
      <c r="E1960" s="2">
        <f>MACD!F1960</f>
        <v>0.38571620015148522</v>
      </c>
      <c r="F1960" s="2">
        <f>'Moving Avg'!D1960</f>
        <v>2.1760000000000002</v>
      </c>
      <c r="G1960" s="2">
        <f>'Moving Avg'!F1960</f>
        <v>2.6954999999999991</v>
      </c>
      <c r="H1960" s="2">
        <f>'Moving Avg'!G1960</f>
        <v>3.0922000000000009</v>
      </c>
      <c r="I1960" s="2">
        <f>'Moving Avg'!H1960</f>
        <v>2.8647500000000004</v>
      </c>
      <c r="J1960" s="5" t="str">
        <f>OBV!F1960</f>
        <v>NEUTRAL</v>
      </c>
      <c r="K1960" s="5" t="str">
        <f>OBV!G1960</f>
        <v>NEUTRAL</v>
      </c>
      <c r="L1960" s="5" t="str">
        <f>OBV!H1960</f>
        <v>NEUTRAL</v>
      </c>
      <c r="M1960" s="7">
        <f t="shared" si="300"/>
        <v>50</v>
      </c>
      <c r="N1960" s="7">
        <f t="shared" si="301"/>
        <v>0</v>
      </c>
      <c r="O1960" s="7">
        <f t="shared" si="302"/>
        <v>0</v>
      </c>
      <c r="P1960" s="7">
        <f t="shared" si="303"/>
        <v>33</v>
      </c>
      <c r="Q1960" s="8">
        <f t="shared" si="304"/>
        <v>22.45</v>
      </c>
      <c r="R1960" s="8">
        <f t="shared" si="305"/>
        <v>18.25</v>
      </c>
      <c r="S1960" s="8">
        <f t="shared" si="306"/>
        <v>22.35</v>
      </c>
      <c r="T1960" s="8">
        <f t="shared" si="307"/>
        <v>20.75</v>
      </c>
      <c r="U1960" s="7">
        <f t="shared" si="308"/>
        <v>21.016666666666669</v>
      </c>
      <c r="V1960" s="7">
        <f t="shared" si="309"/>
        <v>20.950000000000003</v>
      </c>
    </row>
    <row r="1961" spans="1:22" ht="13.5" x14ac:dyDescent="0.25">
      <c r="A1961" s="3">
        <f>RSI!A1961</f>
        <v>45161</v>
      </c>
      <c r="B1961" s="2">
        <f>RSI!B1961</f>
        <v>2.23</v>
      </c>
      <c r="C1961" s="2">
        <f>RSI!I1961</f>
        <v>20.222620575197126</v>
      </c>
      <c r="D1961" s="2">
        <f>MACD!E1961</f>
        <v>0.35638641116321113</v>
      </c>
      <c r="E1961" s="2">
        <f>MACD!F1961</f>
        <v>0.37985024235383041</v>
      </c>
      <c r="F1961" s="2">
        <f>'Moving Avg'!D1961</f>
        <v>2.2120000000000002</v>
      </c>
      <c r="G1961" s="2">
        <f>'Moving Avg'!F1961</f>
        <v>2.6399999999999997</v>
      </c>
      <c r="H1961" s="2">
        <f>'Moving Avg'!G1961</f>
        <v>3.0700000000000007</v>
      </c>
      <c r="I1961" s="2">
        <f>'Moving Avg'!H1961</f>
        <v>2.8601999999999999</v>
      </c>
      <c r="J1961" s="5" t="str">
        <f>OBV!F1961</f>
        <v>NEUTRAL</v>
      </c>
      <c r="K1961" s="5" t="str">
        <f>OBV!G1961</f>
        <v>NEUTRAL</v>
      </c>
      <c r="L1961" s="5" t="str">
        <f>OBV!H1961</f>
        <v>NEUTRAL</v>
      </c>
      <c r="M1961" s="7">
        <f t="shared" si="300"/>
        <v>50</v>
      </c>
      <c r="N1961" s="7">
        <f t="shared" si="301"/>
        <v>100</v>
      </c>
      <c r="O1961" s="7">
        <f t="shared" si="302"/>
        <v>0</v>
      </c>
      <c r="P1961" s="7">
        <f t="shared" si="303"/>
        <v>33</v>
      </c>
      <c r="Q1961" s="8">
        <f t="shared" si="304"/>
        <v>57.45</v>
      </c>
      <c r="R1961" s="8">
        <f t="shared" si="305"/>
        <v>38.25</v>
      </c>
      <c r="S1961" s="8">
        <f t="shared" si="306"/>
        <v>37.35</v>
      </c>
      <c r="T1961" s="8">
        <f t="shared" si="307"/>
        <v>45.75</v>
      </c>
      <c r="U1961" s="7">
        <f t="shared" si="308"/>
        <v>44.35</v>
      </c>
      <c r="V1961" s="7">
        <f t="shared" si="309"/>
        <v>44.7</v>
      </c>
    </row>
    <row r="1962" spans="1:22" ht="13.5" x14ac:dyDescent="0.25">
      <c r="A1962" s="3">
        <f>RSI!A1962</f>
        <v>45162</v>
      </c>
      <c r="B1962" s="2">
        <f>RSI!B1962</f>
        <v>2.23</v>
      </c>
      <c r="C1962" s="2">
        <f>RSI!I1962</f>
        <v>20.222620575197126</v>
      </c>
      <c r="D1962" s="2">
        <f>MACD!E1962</f>
        <v>0.30097567487392407</v>
      </c>
      <c r="E1962" s="2">
        <f>MACD!F1962</f>
        <v>0.36407532885784921</v>
      </c>
      <c r="F1962" s="2">
        <f>'Moving Avg'!D1962</f>
        <v>2.23</v>
      </c>
      <c r="G1962" s="2">
        <f>'Moving Avg'!F1962</f>
        <v>2.5844999999999994</v>
      </c>
      <c r="H1962" s="2">
        <f>'Moving Avg'!G1962</f>
        <v>3.0478000000000005</v>
      </c>
      <c r="I1962" s="2">
        <f>'Moving Avg'!H1962</f>
        <v>2.8556499999999994</v>
      </c>
      <c r="J1962" s="5" t="str">
        <f>OBV!F1962</f>
        <v>NEUTRAL</v>
      </c>
      <c r="K1962" s="5" t="str">
        <f>OBV!G1962</f>
        <v>NEUTRAL</v>
      </c>
      <c r="L1962" s="5" t="str">
        <f>OBV!H1962</f>
        <v>NEUTRAL</v>
      </c>
      <c r="M1962" s="7">
        <f t="shared" si="300"/>
        <v>50</v>
      </c>
      <c r="N1962" s="7">
        <f t="shared" si="301"/>
        <v>100</v>
      </c>
      <c r="O1962" s="7">
        <f t="shared" si="302"/>
        <v>0</v>
      </c>
      <c r="P1962" s="7">
        <f t="shared" si="303"/>
        <v>33</v>
      </c>
      <c r="Q1962" s="8">
        <f t="shared" si="304"/>
        <v>57.45</v>
      </c>
      <c r="R1962" s="8">
        <f t="shared" si="305"/>
        <v>38.25</v>
      </c>
      <c r="S1962" s="8">
        <f t="shared" si="306"/>
        <v>37.35</v>
      </c>
      <c r="T1962" s="8">
        <f t="shared" si="307"/>
        <v>45.75</v>
      </c>
      <c r="U1962" s="7">
        <f t="shared" si="308"/>
        <v>44.35</v>
      </c>
      <c r="V1962" s="7">
        <f t="shared" si="309"/>
        <v>44.7</v>
      </c>
    </row>
    <row r="1963" spans="1:22" ht="13.5" x14ac:dyDescent="0.25">
      <c r="A1963" s="3">
        <f>RSI!A1963</f>
        <v>45163</v>
      </c>
      <c r="B1963" s="2">
        <f>RSI!B1963</f>
        <v>2.23</v>
      </c>
      <c r="C1963" s="2">
        <f>RSI!I1963</f>
        <v>20.222620575197126</v>
      </c>
      <c r="D1963" s="2">
        <f>MACD!E1963</f>
        <v>0.24114132963446666</v>
      </c>
      <c r="E1963" s="2">
        <f>MACD!F1963</f>
        <v>0.33948852901317272</v>
      </c>
      <c r="F1963" s="2">
        <f>'Moving Avg'!D1963</f>
        <v>2.23</v>
      </c>
      <c r="G1963" s="2">
        <f>'Moving Avg'!F1963</f>
        <v>2.528999999999999</v>
      </c>
      <c r="H1963" s="2">
        <f>'Moving Avg'!G1963</f>
        <v>3.0246</v>
      </c>
      <c r="I1963" s="2">
        <f>'Moving Avg'!H1963</f>
        <v>2.8510999999999997</v>
      </c>
      <c r="J1963" s="5" t="str">
        <f>OBV!F1963</f>
        <v>NEUTRAL</v>
      </c>
      <c r="K1963" s="5" t="str">
        <f>OBV!G1963</f>
        <v>NEUTRAL</v>
      </c>
      <c r="L1963" s="5" t="str">
        <f>OBV!H1963</f>
        <v>NEUTRAL</v>
      </c>
      <c r="M1963" s="7">
        <f t="shared" si="300"/>
        <v>50</v>
      </c>
      <c r="N1963" s="7">
        <f t="shared" si="301"/>
        <v>100</v>
      </c>
      <c r="O1963" s="7">
        <f t="shared" si="302"/>
        <v>0</v>
      </c>
      <c r="P1963" s="7">
        <f t="shared" si="303"/>
        <v>33</v>
      </c>
      <c r="Q1963" s="8">
        <f t="shared" si="304"/>
        <v>57.45</v>
      </c>
      <c r="R1963" s="8">
        <f t="shared" si="305"/>
        <v>38.25</v>
      </c>
      <c r="S1963" s="8">
        <f t="shared" si="306"/>
        <v>37.35</v>
      </c>
      <c r="T1963" s="8">
        <f t="shared" si="307"/>
        <v>45.75</v>
      </c>
      <c r="U1963" s="7">
        <f t="shared" si="308"/>
        <v>44.35</v>
      </c>
      <c r="V1963" s="7">
        <f t="shared" si="309"/>
        <v>44.7</v>
      </c>
    </row>
    <row r="1964" spans="1:22" ht="13.5" x14ac:dyDescent="0.25">
      <c r="A1964" s="3">
        <f>RSI!A1964</f>
        <v>45166</v>
      </c>
      <c r="B1964" s="2">
        <f>RSI!B1964</f>
        <v>2.23</v>
      </c>
      <c r="C1964" s="2">
        <f>RSI!I1964</f>
        <v>20.222620575197126</v>
      </c>
      <c r="D1964" s="2">
        <f>MACD!E1964</f>
        <v>0.17738346564760477</v>
      </c>
      <c r="E1964" s="2">
        <f>MACD!F1964</f>
        <v>0.30706751634005913</v>
      </c>
      <c r="F1964" s="2">
        <f>'Moving Avg'!D1964</f>
        <v>2.23</v>
      </c>
      <c r="G1964" s="2">
        <f>'Moving Avg'!F1964</f>
        <v>2.4734999999999987</v>
      </c>
      <c r="H1964" s="2">
        <f>'Moving Avg'!G1964</f>
        <v>3.0013999999999998</v>
      </c>
      <c r="I1964" s="2">
        <f>'Moving Avg'!H1964</f>
        <v>2.8465499999999992</v>
      </c>
      <c r="J1964" s="5" t="str">
        <f>OBV!F1964</f>
        <v>NEUTRAL</v>
      </c>
      <c r="K1964" s="5" t="str">
        <f>OBV!G1964</f>
        <v>NEUTRAL</v>
      </c>
      <c r="L1964" s="5" t="str">
        <f>OBV!H1964</f>
        <v>NEUTRAL</v>
      </c>
      <c r="M1964" s="7">
        <f t="shared" si="300"/>
        <v>50</v>
      </c>
      <c r="N1964" s="7">
        <f t="shared" si="301"/>
        <v>100</v>
      </c>
      <c r="O1964" s="7">
        <f t="shared" si="302"/>
        <v>0</v>
      </c>
      <c r="P1964" s="7">
        <f t="shared" si="303"/>
        <v>33</v>
      </c>
      <c r="Q1964" s="8">
        <f t="shared" si="304"/>
        <v>57.45</v>
      </c>
      <c r="R1964" s="8">
        <f t="shared" si="305"/>
        <v>38.25</v>
      </c>
      <c r="S1964" s="8">
        <f t="shared" si="306"/>
        <v>37.35</v>
      </c>
      <c r="T1964" s="8">
        <f t="shared" si="307"/>
        <v>45.75</v>
      </c>
      <c r="U1964" s="7">
        <f t="shared" si="308"/>
        <v>44.35</v>
      </c>
      <c r="V1964" s="7">
        <f t="shared" si="309"/>
        <v>44.7</v>
      </c>
    </row>
    <row r="1965" spans="1:22" ht="13.5" x14ac:dyDescent="0.25">
      <c r="A1965" s="3">
        <f>RSI!A1965</f>
        <v>45167</v>
      </c>
      <c r="B1965" s="2">
        <f>RSI!B1965</f>
        <v>2.23</v>
      </c>
      <c r="C1965" s="2">
        <f>RSI!I1965</f>
        <v>20.222620575197126</v>
      </c>
      <c r="D1965" s="2">
        <f>MACD!E1965</f>
        <v>0.11013860394111585</v>
      </c>
      <c r="E1965" s="2">
        <f>MACD!F1965</f>
        <v>0.2676817338602705</v>
      </c>
      <c r="F1965" s="2">
        <f>'Moving Avg'!D1965</f>
        <v>2.23</v>
      </c>
      <c r="G1965" s="2">
        <f>'Moving Avg'!F1965</f>
        <v>2.4179999999999988</v>
      </c>
      <c r="H1965" s="2">
        <f>'Moving Avg'!G1965</f>
        <v>2.9781999999999993</v>
      </c>
      <c r="I1965" s="2">
        <f>'Moving Avg'!H1965</f>
        <v>2.8419999999999987</v>
      </c>
      <c r="J1965" s="5" t="str">
        <f>OBV!F1965</f>
        <v>NEUTRAL</v>
      </c>
      <c r="K1965" s="5" t="str">
        <f>OBV!G1965</f>
        <v>NEUTRAL</v>
      </c>
      <c r="L1965" s="5" t="str">
        <f>OBV!H1965</f>
        <v>NEUTRAL</v>
      </c>
      <c r="M1965" s="7">
        <f t="shared" si="300"/>
        <v>50</v>
      </c>
      <c r="N1965" s="7">
        <f t="shared" si="301"/>
        <v>100</v>
      </c>
      <c r="O1965" s="7">
        <f t="shared" si="302"/>
        <v>0</v>
      </c>
      <c r="P1965" s="7">
        <f t="shared" si="303"/>
        <v>33</v>
      </c>
      <c r="Q1965" s="8">
        <f t="shared" si="304"/>
        <v>57.45</v>
      </c>
      <c r="R1965" s="8">
        <f t="shared" si="305"/>
        <v>38.25</v>
      </c>
      <c r="S1965" s="8">
        <f t="shared" si="306"/>
        <v>37.35</v>
      </c>
      <c r="T1965" s="8">
        <f t="shared" si="307"/>
        <v>45.75</v>
      </c>
      <c r="U1965" s="7">
        <f t="shared" si="308"/>
        <v>44.35</v>
      </c>
      <c r="V1965" s="7">
        <f t="shared" si="309"/>
        <v>44.7</v>
      </c>
    </row>
    <row r="1966" spans="1:22" ht="13.5" x14ac:dyDescent="0.25">
      <c r="A1966" s="3">
        <f>RSI!A1966</f>
        <v>45168</v>
      </c>
      <c r="B1966" s="2">
        <f>RSI!B1966</f>
        <v>2.23</v>
      </c>
      <c r="C1966" s="2">
        <f>RSI!I1966</f>
        <v>20.222620575197126</v>
      </c>
      <c r="D1966" s="2">
        <f>MACD!E1966</f>
        <v>4.1326947573455453E-2</v>
      </c>
      <c r="E1966" s="2">
        <f>MACD!F1966</f>
        <v>0.22241077660290748</v>
      </c>
      <c r="F1966" s="2">
        <f>'Moving Avg'!D1966</f>
        <v>2.23</v>
      </c>
      <c r="G1966" s="2">
        <f>'Moving Avg'!F1966</f>
        <v>2.3699999999999992</v>
      </c>
      <c r="H1966" s="2">
        <f>'Moving Avg'!G1966</f>
        <v>2.9549999999999996</v>
      </c>
      <c r="I1966" s="2">
        <f>'Moving Avg'!H1966</f>
        <v>2.8374499999999987</v>
      </c>
      <c r="J1966" s="5" t="str">
        <f>OBV!F1966</f>
        <v>NEUTRAL</v>
      </c>
      <c r="K1966" s="5" t="str">
        <f>OBV!G1966</f>
        <v>NEUTRAL</v>
      </c>
      <c r="L1966" s="5" t="str">
        <f>OBV!H1966</f>
        <v>NEUTRAL</v>
      </c>
      <c r="M1966" s="7">
        <f t="shared" si="300"/>
        <v>50</v>
      </c>
      <c r="N1966" s="7">
        <f t="shared" si="301"/>
        <v>100</v>
      </c>
      <c r="O1966" s="7">
        <f t="shared" si="302"/>
        <v>0</v>
      </c>
      <c r="P1966" s="7">
        <f t="shared" si="303"/>
        <v>33</v>
      </c>
      <c r="Q1966" s="8">
        <f t="shared" si="304"/>
        <v>57.45</v>
      </c>
      <c r="R1966" s="8">
        <f t="shared" si="305"/>
        <v>38.25</v>
      </c>
      <c r="S1966" s="8">
        <f t="shared" si="306"/>
        <v>37.35</v>
      </c>
      <c r="T1966" s="8">
        <f t="shared" si="307"/>
        <v>45.75</v>
      </c>
      <c r="U1966" s="7">
        <f t="shared" si="308"/>
        <v>44.35</v>
      </c>
      <c r="V1966" s="7">
        <f t="shared" si="309"/>
        <v>44.7</v>
      </c>
    </row>
    <row r="1967" spans="1:22" ht="13.5" x14ac:dyDescent="0.25">
      <c r="A1967" s="3">
        <f>RSI!A1967</f>
        <v>45169</v>
      </c>
      <c r="B1967" s="2">
        <f>RSI!B1967</f>
        <v>2.23</v>
      </c>
      <c r="C1967" s="2">
        <f>RSI!I1967</f>
        <v>20.222620575197126</v>
      </c>
      <c r="D1967" s="2">
        <f>MACD!E1967</f>
        <v>-1.2614093821010641E-3</v>
      </c>
      <c r="E1967" s="2">
        <f>MACD!F1967</f>
        <v>0.1776763394059058</v>
      </c>
      <c r="F1967" s="2">
        <f>'Moving Avg'!D1967</f>
        <v>2.23</v>
      </c>
      <c r="G1967" s="2">
        <f>'Moving Avg'!F1967</f>
        <v>2.3289999999999993</v>
      </c>
      <c r="H1967" s="2">
        <f>'Moving Avg'!G1967</f>
        <v>2.9317999999999995</v>
      </c>
      <c r="I1967" s="2">
        <f>'Moving Avg'!H1967</f>
        <v>2.8328999999999986</v>
      </c>
      <c r="J1967" s="5" t="str">
        <f>OBV!F1967</f>
        <v>NEUTRAL</v>
      </c>
      <c r="K1967" s="5" t="str">
        <f>OBV!G1967</f>
        <v>NEUTRAL</v>
      </c>
      <c r="L1967" s="5" t="str">
        <f>OBV!H1967</f>
        <v>NEUTRAL</v>
      </c>
      <c r="M1967" s="7">
        <f t="shared" si="300"/>
        <v>50</v>
      </c>
      <c r="N1967" s="7">
        <f t="shared" si="301"/>
        <v>100</v>
      </c>
      <c r="O1967" s="7">
        <f t="shared" si="302"/>
        <v>0</v>
      </c>
      <c r="P1967" s="7">
        <f t="shared" si="303"/>
        <v>33</v>
      </c>
      <c r="Q1967" s="8">
        <f t="shared" si="304"/>
        <v>57.45</v>
      </c>
      <c r="R1967" s="8">
        <f t="shared" si="305"/>
        <v>38.25</v>
      </c>
      <c r="S1967" s="8">
        <f t="shared" si="306"/>
        <v>37.35</v>
      </c>
      <c r="T1967" s="8">
        <f t="shared" si="307"/>
        <v>45.75</v>
      </c>
      <c r="U1967" s="7">
        <f t="shared" si="308"/>
        <v>44.35</v>
      </c>
      <c r="V1967" s="7">
        <f t="shared" si="309"/>
        <v>44.7</v>
      </c>
    </row>
    <row r="1968" spans="1:22" ht="13.5" x14ac:dyDescent="0.25">
      <c r="A1968" s="3">
        <f>RSI!A1968</f>
        <v>45170</v>
      </c>
      <c r="B1968" s="2">
        <f>RSI!B1968</f>
        <v>2.33</v>
      </c>
      <c r="C1968" s="2">
        <f>RSI!I1968</f>
        <v>34.511702222980645</v>
      </c>
      <c r="D1968" s="2">
        <f>MACD!E1968</f>
        <v>-2.9200875266003568E-2</v>
      </c>
      <c r="E1968" s="2">
        <f>MACD!F1968</f>
        <v>0.13630089647152391</v>
      </c>
      <c r="F1968" s="2">
        <f>'Moving Avg'!D1968</f>
        <v>2.25</v>
      </c>
      <c r="G1968" s="2">
        <f>'Moving Avg'!F1968</f>
        <v>2.2994999999999992</v>
      </c>
      <c r="H1968" s="2">
        <f>'Moving Avg'!G1968</f>
        <v>2.9106000000000001</v>
      </c>
      <c r="I1968" s="2">
        <f>'Moving Avg'!H1968</f>
        <v>2.8288499999999983</v>
      </c>
      <c r="J1968" s="5" t="str">
        <f>OBV!F1968</f>
        <v>NEUTRAL</v>
      </c>
      <c r="K1968" s="5" t="str">
        <f>OBV!G1968</f>
        <v>NEUTRAL</v>
      </c>
      <c r="L1968" s="5" t="str">
        <f>OBV!H1968</f>
        <v>NEUTRAL</v>
      </c>
      <c r="M1968" s="7">
        <f t="shared" si="300"/>
        <v>25</v>
      </c>
      <c r="N1968" s="7">
        <f t="shared" si="301"/>
        <v>100</v>
      </c>
      <c r="O1968" s="7">
        <f t="shared" si="302"/>
        <v>0</v>
      </c>
      <c r="P1968" s="7">
        <f t="shared" si="303"/>
        <v>33</v>
      </c>
      <c r="Q1968" s="8">
        <f t="shared" si="304"/>
        <v>48.7</v>
      </c>
      <c r="R1968" s="8">
        <f t="shared" si="305"/>
        <v>33.25</v>
      </c>
      <c r="S1968" s="8">
        <f t="shared" si="306"/>
        <v>33.6</v>
      </c>
      <c r="T1968" s="8">
        <f t="shared" si="307"/>
        <v>39.5</v>
      </c>
      <c r="U1968" s="7">
        <f t="shared" si="308"/>
        <v>38.516666666666673</v>
      </c>
      <c r="V1968" s="7">
        <f t="shared" si="309"/>
        <v>38.762500000000003</v>
      </c>
    </row>
    <row r="1969" spans="1:22" ht="13.5" x14ac:dyDescent="0.25">
      <c r="A1969" s="3">
        <f>RSI!A1969</f>
        <v>45173</v>
      </c>
      <c r="B1969" s="2">
        <f>RSI!B1969</f>
        <v>2.33</v>
      </c>
      <c r="C1969" s="2">
        <f>RSI!I1969</f>
        <v>34.511702222980645</v>
      </c>
      <c r="D1969" s="2">
        <f>MACD!E1969</f>
        <v>-5.1897597821584984E-2</v>
      </c>
      <c r="E1969" s="2">
        <f>MACD!F1969</f>
        <v>9.8661197612902138E-2</v>
      </c>
      <c r="F1969" s="2">
        <f>'Moving Avg'!D1969</f>
        <v>2.27</v>
      </c>
      <c r="G1969" s="2">
        <f>'Moving Avg'!F1969</f>
        <v>2.2764999999999995</v>
      </c>
      <c r="H1969" s="2">
        <f>'Moving Avg'!G1969</f>
        <v>2.8894000000000006</v>
      </c>
      <c r="I1969" s="2">
        <f>'Moving Avg'!H1969</f>
        <v>2.8247999999999984</v>
      </c>
      <c r="J1969" s="5" t="str">
        <f>OBV!F1969</f>
        <v>NEUTRAL</v>
      </c>
      <c r="K1969" s="5" t="str">
        <f>OBV!G1969</f>
        <v>NEUTRAL</v>
      </c>
      <c r="L1969" s="5" t="str">
        <f>OBV!H1969</f>
        <v>NEUTRAL</v>
      </c>
      <c r="M1969" s="7">
        <f t="shared" si="300"/>
        <v>25</v>
      </c>
      <c r="N1969" s="7">
        <f t="shared" si="301"/>
        <v>100</v>
      </c>
      <c r="O1969" s="7">
        <f t="shared" si="302"/>
        <v>0</v>
      </c>
      <c r="P1969" s="7">
        <f t="shared" si="303"/>
        <v>33</v>
      </c>
      <c r="Q1969" s="8">
        <f t="shared" si="304"/>
        <v>48.7</v>
      </c>
      <c r="R1969" s="8">
        <f t="shared" si="305"/>
        <v>33.25</v>
      </c>
      <c r="S1969" s="8">
        <f t="shared" si="306"/>
        <v>33.6</v>
      </c>
      <c r="T1969" s="8">
        <f t="shared" si="307"/>
        <v>39.5</v>
      </c>
      <c r="U1969" s="7">
        <f t="shared" si="308"/>
        <v>38.516666666666673</v>
      </c>
      <c r="V1969" s="7">
        <f t="shared" si="309"/>
        <v>38.762500000000003</v>
      </c>
    </row>
    <row r="1970" spans="1:22" ht="13.5" x14ac:dyDescent="0.25">
      <c r="A1970" s="3">
        <f>RSI!A1970</f>
        <v>45174</v>
      </c>
      <c r="B1970" s="2">
        <f>RSI!B1970</f>
        <v>2.33</v>
      </c>
      <c r="C1970" s="2">
        <f>RSI!I1970</f>
        <v>34.511702222980645</v>
      </c>
      <c r="D1970" s="2">
        <f>MACD!E1970</f>
        <v>-7.022810583155259E-2</v>
      </c>
      <c r="E1970" s="2">
        <f>MACD!F1970</f>
        <v>6.4883336924011201E-2</v>
      </c>
      <c r="F1970" s="2">
        <f>'Moving Avg'!D1970</f>
        <v>2.29</v>
      </c>
      <c r="G1970" s="2">
        <f>'Moving Avg'!F1970</f>
        <v>2.2594999999999996</v>
      </c>
      <c r="H1970" s="2">
        <f>'Moving Avg'!G1970</f>
        <v>2.8682000000000016</v>
      </c>
      <c r="I1970" s="2">
        <f>'Moving Avg'!H1970</f>
        <v>2.8207499999999985</v>
      </c>
      <c r="J1970" s="5" t="str">
        <f>OBV!F1970</f>
        <v>NEUTRAL</v>
      </c>
      <c r="K1970" s="5" t="str">
        <f>OBV!G1970</f>
        <v>NEUTRAL</v>
      </c>
      <c r="L1970" s="5" t="str">
        <f>OBV!H1970</f>
        <v>NEUTRAL</v>
      </c>
      <c r="M1970" s="7">
        <f t="shared" si="300"/>
        <v>25</v>
      </c>
      <c r="N1970" s="7">
        <f t="shared" si="301"/>
        <v>100</v>
      </c>
      <c r="O1970" s="7">
        <f t="shared" si="302"/>
        <v>0</v>
      </c>
      <c r="P1970" s="7">
        <f t="shared" si="303"/>
        <v>33</v>
      </c>
      <c r="Q1970" s="8">
        <f t="shared" si="304"/>
        <v>48.7</v>
      </c>
      <c r="R1970" s="8">
        <f t="shared" si="305"/>
        <v>33.25</v>
      </c>
      <c r="S1970" s="8">
        <f t="shared" si="306"/>
        <v>33.6</v>
      </c>
      <c r="T1970" s="8">
        <f t="shared" si="307"/>
        <v>39.5</v>
      </c>
      <c r="U1970" s="7">
        <f t="shared" si="308"/>
        <v>38.516666666666673</v>
      </c>
      <c r="V1970" s="7">
        <f t="shared" si="309"/>
        <v>38.762500000000003</v>
      </c>
    </row>
    <row r="1971" spans="1:22" ht="13.5" x14ac:dyDescent="0.25">
      <c r="A1971" s="3">
        <f>RSI!A1971</f>
        <v>45175</v>
      </c>
      <c r="B1971" s="2">
        <f>RSI!B1971</f>
        <v>2.33</v>
      </c>
      <c r="C1971" s="2">
        <f>RSI!I1971</f>
        <v>34.511702222980645</v>
      </c>
      <c r="D1971" s="2">
        <f>MACD!E1971</f>
        <v>-8.4928895801395399E-2</v>
      </c>
      <c r="E1971" s="2">
        <f>MACD!F1971</f>
        <v>3.4920890378929884E-2</v>
      </c>
      <c r="F1971" s="2">
        <f>'Moving Avg'!D1971</f>
        <v>2.31</v>
      </c>
      <c r="G1971" s="2">
        <f>'Moving Avg'!F1971</f>
        <v>2.2484999999999995</v>
      </c>
      <c r="H1971" s="2">
        <f>'Moving Avg'!G1971</f>
        <v>2.8470000000000022</v>
      </c>
      <c r="I1971" s="2">
        <f>'Moving Avg'!H1971</f>
        <v>2.8166999999999986</v>
      </c>
      <c r="J1971" s="5" t="str">
        <f>OBV!F1971</f>
        <v>NEUTRAL</v>
      </c>
      <c r="K1971" s="5" t="str">
        <f>OBV!G1971</f>
        <v>NEUTRAL</v>
      </c>
      <c r="L1971" s="5" t="str">
        <f>OBV!H1971</f>
        <v>NEUTRAL</v>
      </c>
      <c r="M1971" s="7">
        <f t="shared" si="300"/>
        <v>25</v>
      </c>
      <c r="N1971" s="7">
        <f t="shared" si="301"/>
        <v>100</v>
      </c>
      <c r="O1971" s="7">
        <f t="shared" si="302"/>
        <v>0</v>
      </c>
      <c r="P1971" s="7">
        <f t="shared" si="303"/>
        <v>33</v>
      </c>
      <c r="Q1971" s="8">
        <f t="shared" si="304"/>
        <v>48.7</v>
      </c>
      <c r="R1971" s="8">
        <f t="shared" si="305"/>
        <v>33.25</v>
      </c>
      <c r="S1971" s="8">
        <f t="shared" si="306"/>
        <v>33.6</v>
      </c>
      <c r="T1971" s="8">
        <f t="shared" si="307"/>
        <v>39.5</v>
      </c>
      <c r="U1971" s="7">
        <f t="shared" si="308"/>
        <v>38.516666666666673</v>
      </c>
      <c r="V1971" s="7">
        <f t="shared" si="309"/>
        <v>38.762500000000003</v>
      </c>
    </row>
    <row r="1972" spans="1:22" ht="13.5" x14ac:dyDescent="0.25">
      <c r="A1972" s="3">
        <f>RSI!A1972</f>
        <v>45176</v>
      </c>
      <c r="B1972" s="2">
        <f>RSI!B1972</f>
        <v>2.33</v>
      </c>
      <c r="C1972" s="2">
        <f>RSI!I1972</f>
        <v>34.511702222980645</v>
      </c>
      <c r="D1972" s="2">
        <f>MACD!E1972</f>
        <v>-9.6618359215928873E-2</v>
      </c>
      <c r="E1972" s="2">
        <f>MACD!F1972</f>
        <v>8.613040459958133E-3</v>
      </c>
      <c r="F1972" s="2">
        <f>'Moving Avg'!D1972</f>
        <v>2.33</v>
      </c>
      <c r="G1972" s="2">
        <f>'Moving Avg'!F1972</f>
        <v>2.2429999999999994</v>
      </c>
      <c r="H1972" s="2">
        <f>'Moving Avg'!G1972</f>
        <v>2.8258000000000028</v>
      </c>
      <c r="I1972" s="2">
        <f>'Moving Avg'!H1972</f>
        <v>2.8126499999999992</v>
      </c>
      <c r="J1972" s="5" t="str">
        <f>OBV!F1972</f>
        <v>NEUTRAL</v>
      </c>
      <c r="K1972" s="5" t="str">
        <f>OBV!G1972</f>
        <v>NEUTRAL</v>
      </c>
      <c r="L1972" s="5" t="str">
        <f>OBV!H1972</f>
        <v>NEUTRAL</v>
      </c>
      <c r="M1972" s="7">
        <f t="shared" si="300"/>
        <v>25</v>
      </c>
      <c r="N1972" s="7">
        <f t="shared" si="301"/>
        <v>100</v>
      </c>
      <c r="O1972" s="7">
        <f t="shared" si="302"/>
        <v>0</v>
      </c>
      <c r="P1972" s="7">
        <f t="shared" si="303"/>
        <v>33</v>
      </c>
      <c r="Q1972" s="8">
        <f t="shared" si="304"/>
        <v>48.7</v>
      </c>
      <c r="R1972" s="8">
        <f t="shared" si="305"/>
        <v>33.25</v>
      </c>
      <c r="S1972" s="8">
        <f t="shared" si="306"/>
        <v>33.6</v>
      </c>
      <c r="T1972" s="8">
        <f t="shared" si="307"/>
        <v>39.5</v>
      </c>
      <c r="U1972" s="7">
        <f t="shared" si="308"/>
        <v>38.516666666666673</v>
      </c>
      <c r="V1972" s="7">
        <f t="shared" si="309"/>
        <v>38.762500000000003</v>
      </c>
    </row>
    <row r="1973" spans="1:22" ht="13.5" x14ac:dyDescent="0.25">
      <c r="A1973" s="3">
        <f>RSI!A1973</f>
        <v>45177</v>
      </c>
      <c r="B1973" s="2">
        <f>RSI!B1973</f>
        <v>2.33</v>
      </c>
      <c r="C1973" s="2">
        <f>RSI!I1973</f>
        <v>34.511702222980645</v>
      </c>
      <c r="D1973" s="2">
        <f>MACD!E1973</f>
        <v>-0.10581530793995464</v>
      </c>
      <c r="E1973" s="2">
        <f>MACD!F1973</f>
        <v>-1.4272629220024424E-2</v>
      </c>
      <c r="F1973" s="2">
        <f>'Moving Avg'!D1973</f>
        <v>2.33</v>
      </c>
      <c r="G1973" s="2">
        <f>'Moving Avg'!F1973</f>
        <v>2.2424999999999997</v>
      </c>
      <c r="H1973" s="2">
        <f>'Moving Avg'!G1973</f>
        <v>2.8056000000000028</v>
      </c>
      <c r="I1973" s="2">
        <f>'Moving Avg'!H1973</f>
        <v>2.8085999999999998</v>
      </c>
      <c r="J1973" s="5" t="str">
        <f>OBV!F1973</f>
        <v>NEUTRAL</v>
      </c>
      <c r="K1973" s="5" t="str">
        <f>OBV!G1973</f>
        <v>NEUTRAL</v>
      </c>
      <c r="L1973" s="5" t="str">
        <f>OBV!H1973</f>
        <v>NEUTRAL</v>
      </c>
      <c r="M1973" s="7">
        <f t="shared" si="300"/>
        <v>25</v>
      </c>
      <c r="N1973" s="7">
        <f t="shared" si="301"/>
        <v>100</v>
      </c>
      <c r="O1973" s="7">
        <f t="shared" si="302"/>
        <v>0</v>
      </c>
      <c r="P1973" s="7">
        <f t="shared" si="303"/>
        <v>33</v>
      </c>
      <c r="Q1973" s="8">
        <f t="shared" si="304"/>
        <v>48.7</v>
      </c>
      <c r="R1973" s="8">
        <f t="shared" si="305"/>
        <v>33.25</v>
      </c>
      <c r="S1973" s="8">
        <f t="shared" si="306"/>
        <v>33.6</v>
      </c>
      <c r="T1973" s="8">
        <f t="shared" si="307"/>
        <v>39.5</v>
      </c>
      <c r="U1973" s="7">
        <f t="shared" si="308"/>
        <v>38.516666666666673</v>
      </c>
      <c r="V1973" s="7">
        <f t="shared" si="309"/>
        <v>38.762500000000003</v>
      </c>
    </row>
    <row r="1974" spans="1:22" ht="13.5" x14ac:dyDescent="0.25">
      <c r="A1974" s="3">
        <f>RSI!A1974</f>
        <v>45180</v>
      </c>
      <c r="B1974" s="2">
        <f>RSI!B1974</f>
        <v>2.33</v>
      </c>
      <c r="C1974" s="2">
        <f>RSI!I1974</f>
        <v>34.511702222980645</v>
      </c>
      <c r="D1974" s="2">
        <f>MACD!E1974</f>
        <v>-0.11295462323154215</v>
      </c>
      <c r="E1974" s="2">
        <f>MACD!F1974</f>
        <v>-3.400902802232797E-2</v>
      </c>
      <c r="F1974" s="2">
        <f>'Moving Avg'!D1974</f>
        <v>2.33</v>
      </c>
      <c r="G1974" s="2">
        <f>'Moving Avg'!F1974</f>
        <v>2.2469999999999994</v>
      </c>
      <c r="H1974" s="2">
        <f>'Moving Avg'!G1974</f>
        <v>2.7854000000000023</v>
      </c>
      <c r="I1974" s="2">
        <f>'Moving Avg'!H1974</f>
        <v>2.8045499999999999</v>
      </c>
      <c r="J1974" s="5" t="str">
        <f>OBV!F1974</f>
        <v>NEUTRAL</v>
      </c>
      <c r="K1974" s="5" t="str">
        <f>OBV!G1974</f>
        <v>NEUTRAL</v>
      </c>
      <c r="L1974" s="5" t="str">
        <f>OBV!H1974</f>
        <v>NEUTRAL</v>
      </c>
      <c r="M1974" s="7">
        <f t="shared" si="300"/>
        <v>25</v>
      </c>
      <c r="N1974" s="7">
        <f t="shared" si="301"/>
        <v>100</v>
      </c>
      <c r="O1974" s="7">
        <f t="shared" si="302"/>
        <v>0</v>
      </c>
      <c r="P1974" s="7">
        <f t="shared" si="303"/>
        <v>33</v>
      </c>
      <c r="Q1974" s="8">
        <f t="shared" si="304"/>
        <v>48.7</v>
      </c>
      <c r="R1974" s="8">
        <f t="shared" si="305"/>
        <v>33.25</v>
      </c>
      <c r="S1974" s="8">
        <f t="shared" si="306"/>
        <v>33.6</v>
      </c>
      <c r="T1974" s="8">
        <f t="shared" si="307"/>
        <v>39.5</v>
      </c>
      <c r="U1974" s="7">
        <f t="shared" si="308"/>
        <v>38.516666666666673</v>
      </c>
      <c r="V1974" s="7">
        <f t="shared" si="309"/>
        <v>38.762500000000003</v>
      </c>
    </row>
    <row r="1975" spans="1:22" ht="13.5" x14ac:dyDescent="0.25">
      <c r="A1975" s="3">
        <f>RSI!A1975</f>
        <v>45181</v>
      </c>
      <c r="B1975" s="2">
        <f>RSI!B1975</f>
        <v>2.23</v>
      </c>
      <c r="C1975" s="2">
        <f>RSI!I1975</f>
        <v>26.529165513339549</v>
      </c>
      <c r="D1975" s="2">
        <f>MACD!E1975</f>
        <v>-0.11099306543171394</v>
      </c>
      <c r="E1975" s="2">
        <f>MACD!F1975</f>
        <v>-4.9405835504205166E-2</v>
      </c>
      <c r="F1975" s="2">
        <f>'Moving Avg'!D1975</f>
        <v>2.31</v>
      </c>
      <c r="G1975" s="2">
        <f>'Moving Avg'!F1975</f>
        <v>2.2514999999999992</v>
      </c>
      <c r="H1975" s="2">
        <f>'Moving Avg'!G1975</f>
        <v>2.7632000000000017</v>
      </c>
      <c r="I1975" s="2">
        <f>'Moving Avg'!H1975</f>
        <v>2.7999999999999994</v>
      </c>
      <c r="J1975" s="5" t="str">
        <f>OBV!F1975</f>
        <v>BEARISH</v>
      </c>
      <c r="K1975" s="5" t="str">
        <f>OBV!G1975</f>
        <v>NEUTRAL</v>
      </c>
      <c r="L1975" s="5" t="str">
        <f>OBV!H1975</f>
        <v>CONFIRMED BEARISH</v>
      </c>
      <c r="M1975" s="7">
        <f t="shared" si="300"/>
        <v>50</v>
      </c>
      <c r="N1975" s="7">
        <f t="shared" si="301"/>
        <v>100</v>
      </c>
      <c r="O1975" s="7">
        <f t="shared" si="302"/>
        <v>0</v>
      </c>
      <c r="P1975" s="7">
        <f t="shared" si="303"/>
        <v>16.5</v>
      </c>
      <c r="Q1975" s="8">
        <f t="shared" si="304"/>
        <v>54.975000000000001</v>
      </c>
      <c r="R1975" s="8">
        <f t="shared" si="305"/>
        <v>34.125</v>
      </c>
      <c r="S1975" s="8">
        <f t="shared" si="306"/>
        <v>29.925000000000001</v>
      </c>
      <c r="T1975" s="8">
        <f t="shared" si="307"/>
        <v>41.625</v>
      </c>
      <c r="U1975" s="7">
        <f t="shared" si="308"/>
        <v>39.674999999999997</v>
      </c>
      <c r="V1975" s="7">
        <f t="shared" si="309"/>
        <v>40.162499999999994</v>
      </c>
    </row>
    <row r="1976" spans="1:22" ht="13.5" x14ac:dyDescent="0.25">
      <c r="A1976" s="3">
        <f>RSI!A1976</f>
        <v>45182</v>
      </c>
      <c r="B1976" s="2">
        <f>RSI!B1976</f>
        <v>2.13</v>
      </c>
      <c r="C1976" s="2">
        <f>RSI!I1976</f>
        <v>21.238765633677389</v>
      </c>
      <c r="D1976" s="2">
        <f>MACD!E1976</f>
        <v>-0.10078394675171509</v>
      </c>
      <c r="E1976" s="2">
        <f>MACD!F1976</f>
        <v>-5.9681457753707153E-2</v>
      </c>
      <c r="F1976" s="2">
        <f>'Moving Avg'!D1976</f>
        <v>2.2700000000000005</v>
      </c>
      <c r="G1976" s="2">
        <f>'Moving Avg'!F1976</f>
        <v>2.2554999999999996</v>
      </c>
      <c r="H1976" s="2">
        <f>'Moving Avg'!G1976</f>
        <v>2.7390000000000008</v>
      </c>
      <c r="I1976" s="2">
        <f>'Moving Avg'!H1976</f>
        <v>2.7949499999999996</v>
      </c>
      <c r="J1976" s="5" t="str">
        <f>OBV!F1976</f>
        <v>BEARISH</v>
      </c>
      <c r="K1976" s="5" t="str">
        <f>OBV!G1976</f>
        <v>NEUTRAL</v>
      </c>
      <c r="L1976" s="5" t="str">
        <f>OBV!H1976</f>
        <v>CONFIRMED BEARISH</v>
      </c>
      <c r="M1976" s="7">
        <f t="shared" si="300"/>
        <v>50</v>
      </c>
      <c r="N1976" s="7">
        <f t="shared" si="301"/>
        <v>100</v>
      </c>
      <c r="O1976" s="7">
        <f t="shared" si="302"/>
        <v>0</v>
      </c>
      <c r="P1976" s="7">
        <f t="shared" si="303"/>
        <v>16.5</v>
      </c>
      <c r="Q1976" s="8">
        <f t="shared" si="304"/>
        <v>54.975000000000001</v>
      </c>
      <c r="R1976" s="8">
        <f t="shared" si="305"/>
        <v>34.125</v>
      </c>
      <c r="S1976" s="8">
        <f t="shared" si="306"/>
        <v>29.925000000000001</v>
      </c>
      <c r="T1976" s="8">
        <f t="shared" si="307"/>
        <v>41.625</v>
      </c>
      <c r="U1976" s="7">
        <f t="shared" si="308"/>
        <v>39.674999999999997</v>
      </c>
      <c r="V1976" s="7">
        <f t="shared" si="309"/>
        <v>40.162499999999994</v>
      </c>
    </row>
    <row r="1977" spans="1:22" ht="13.5" x14ac:dyDescent="0.25">
      <c r="A1977" s="3">
        <f>RSI!A1977</f>
        <v>45183</v>
      </c>
      <c r="B1977" s="2">
        <f>RSI!B1977</f>
        <v>2.2200000000000002</v>
      </c>
      <c r="C1977" s="2">
        <f>RSI!I1977</f>
        <v>33.996143389182677</v>
      </c>
      <c r="D1977" s="2">
        <f>MACD!E1977</f>
        <v>-9.7163880016653881E-2</v>
      </c>
      <c r="E1977" s="2">
        <f>MACD!F1977</f>
        <v>-6.7177942206296498E-2</v>
      </c>
      <c r="F1977" s="2">
        <f>'Moving Avg'!D1977</f>
        <v>2.2480000000000002</v>
      </c>
      <c r="G1977" s="2">
        <f>'Moving Avg'!F1977</f>
        <v>2.2594999999999996</v>
      </c>
      <c r="H1977" s="2">
        <f>'Moving Avg'!G1977</f>
        <v>2.716600000000001</v>
      </c>
      <c r="I1977" s="2">
        <f>'Moving Avg'!H1977</f>
        <v>2.7903499999999997</v>
      </c>
      <c r="J1977" s="5" t="str">
        <f>OBV!F1977</f>
        <v>BEARISH</v>
      </c>
      <c r="K1977" s="5" t="str">
        <f>OBV!G1977</f>
        <v>NEUTRAL</v>
      </c>
      <c r="L1977" s="5" t="str">
        <f>OBV!H1977</f>
        <v>CONFIRMED BEARISH</v>
      </c>
      <c r="M1977" s="7">
        <f t="shared" si="300"/>
        <v>25</v>
      </c>
      <c r="N1977" s="7">
        <f t="shared" si="301"/>
        <v>100</v>
      </c>
      <c r="O1977" s="7">
        <f t="shared" si="302"/>
        <v>0</v>
      </c>
      <c r="P1977" s="7">
        <f t="shared" si="303"/>
        <v>16.5</v>
      </c>
      <c r="Q1977" s="8">
        <f t="shared" si="304"/>
        <v>46.225000000000001</v>
      </c>
      <c r="R1977" s="8">
        <f t="shared" si="305"/>
        <v>29.125</v>
      </c>
      <c r="S1977" s="8">
        <f t="shared" si="306"/>
        <v>26.175000000000001</v>
      </c>
      <c r="T1977" s="8">
        <f t="shared" si="307"/>
        <v>35.375</v>
      </c>
      <c r="U1977" s="7">
        <f t="shared" si="308"/>
        <v>33.841666666666661</v>
      </c>
      <c r="V1977" s="7">
        <f t="shared" si="309"/>
        <v>34.224999999999994</v>
      </c>
    </row>
    <row r="1978" spans="1:22" ht="13.5" x14ac:dyDescent="0.25">
      <c r="A1978" s="3">
        <f>RSI!A1978</f>
        <v>45184</v>
      </c>
      <c r="B1978" s="2">
        <f>RSI!B1978</f>
        <v>2.31</v>
      </c>
      <c r="C1978" s="2">
        <f>RSI!I1978</f>
        <v>43.799480075548182</v>
      </c>
      <c r="D1978" s="2">
        <f>MACD!E1978</f>
        <v>-8.4388455879307767E-2</v>
      </c>
      <c r="E1978" s="2">
        <f>MACD!F1978</f>
        <v>-7.0620044940898755E-2</v>
      </c>
      <c r="F1978" s="2">
        <f>'Moving Avg'!D1978</f>
        <v>2.2440000000000002</v>
      </c>
      <c r="G1978" s="2">
        <f>'Moving Avg'!F1978</f>
        <v>2.2634999999999996</v>
      </c>
      <c r="H1978" s="2">
        <f>'Moving Avg'!G1978</f>
        <v>2.6960000000000006</v>
      </c>
      <c r="I1978" s="2">
        <f>'Moving Avg'!H1978</f>
        <v>2.7861999999999996</v>
      </c>
      <c r="J1978" s="5" t="str">
        <f>OBV!F1978</f>
        <v>BEARISH</v>
      </c>
      <c r="K1978" s="5" t="str">
        <f>OBV!G1978</f>
        <v>NEUTRAL</v>
      </c>
      <c r="L1978" s="5" t="str">
        <f>OBV!H1978</f>
        <v>CONFIRMED BEARISH</v>
      </c>
      <c r="M1978" s="7">
        <f t="shared" si="300"/>
        <v>25</v>
      </c>
      <c r="N1978" s="7">
        <f t="shared" si="301"/>
        <v>45</v>
      </c>
      <c r="O1978" s="7">
        <f t="shared" si="302"/>
        <v>0</v>
      </c>
      <c r="P1978" s="7">
        <f t="shared" si="303"/>
        <v>16.5</v>
      </c>
      <c r="Q1978" s="8">
        <f t="shared" si="304"/>
        <v>26.975000000000001</v>
      </c>
      <c r="R1978" s="8">
        <f t="shared" si="305"/>
        <v>18.125</v>
      </c>
      <c r="S1978" s="8">
        <f t="shared" si="306"/>
        <v>17.925000000000001</v>
      </c>
      <c r="T1978" s="8">
        <f t="shared" si="307"/>
        <v>21.625</v>
      </c>
      <c r="U1978" s="7">
        <f t="shared" si="308"/>
        <v>21.008333333333336</v>
      </c>
      <c r="V1978" s="7">
        <f t="shared" si="309"/>
        <v>21.162500000000001</v>
      </c>
    </row>
    <row r="1979" spans="1:22" ht="13.5" x14ac:dyDescent="0.25">
      <c r="A1979" s="3">
        <f>RSI!A1979</f>
        <v>45187</v>
      </c>
      <c r="B1979" s="2">
        <f>RSI!B1979</f>
        <v>2.41</v>
      </c>
      <c r="C1979" s="2">
        <f>RSI!I1979</f>
        <v>52.280410148603401</v>
      </c>
      <c r="D1979" s="2">
        <f>MACD!E1979</f>
        <v>-8.0597015818660189E-2</v>
      </c>
      <c r="E1979" s="2">
        <f>MACD!F1979</f>
        <v>-7.2615439116451047E-2</v>
      </c>
      <c r="F1979" s="2">
        <f>'Moving Avg'!D1979</f>
        <v>2.2600000000000002</v>
      </c>
      <c r="G1979" s="2">
        <f>'Moving Avg'!F1979</f>
        <v>2.2724999999999995</v>
      </c>
      <c r="H1979" s="2">
        <f>'Moving Avg'!G1979</f>
        <v>2.6774000000000004</v>
      </c>
      <c r="I1979" s="2">
        <f>'Moving Avg'!H1979</f>
        <v>2.7825499999999992</v>
      </c>
      <c r="J1979" s="5" t="str">
        <f>OBV!F1979</f>
        <v>BEARISH</v>
      </c>
      <c r="K1979" s="5" t="str">
        <f>OBV!G1979</f>
        <v>NEUTRAL</v>
      </c>
      <c r="L1979" s="5" t="str">
        <f>OBV!H1979</f>
        <v>BEARISH DIVERGENCE</v>
      </c>
      <c r="M1979" s="7">
        <f t="shared" si="300"/>
        <v>25</v>
      </c>
      <c r="N1979" s="7">
        <f t="shared" si="301"/>
        <v>45</v>
      </c>
      <c r="O1979" s="7">
        <f t="shared" si="302"/>
        <v>0</v>
      </c>
      <c r="P1979" s="7">
        <f t="shared" si="303"/>
        <v>16.5</v>
      </c>
      <c r="Q1979" s="8">
        <f t="shared" si="304"/>
        <v>26.975000000000001</v>
      </c>
      <c r="R1979" s="8">
        <f t="shared" si="305"/>
        <v>18.125</v>
      </c>
      <c r="S1979" s="8">
        <f t="shared" si="306"/>
        <v>17.925000000000001</v>
      </c>
      <c r="T1979" s="8">
        <f t="shared" si="307"/>
        <v>21.625</v>
      </c>
      <c r="U1979" s="7">
        <f t="shared" si="308"/>
        <v>21.008333333333336</v>
      </c>
      <c r="V1979" s="7">
        <f t="shared" si="309"/>
        <v>21.162500000000001</v>
      </c>
    </row>
    <row r="1980" spans="1:22" ht="13.5" x14ac:dyDescent="0.25">
      <c r="A1980" s="3">
        <f>RSI!A1980</f>
        <v>45188</v>
      </c>
      <c r="B1980" s="2">
        <f>RSI!B1980</f>
        <v>2.5099999999999998</v>
      </c>
      <c r="C1980" s="2">
        <f>RSI!I1980</f>
        <v>58.951345854396912</v>
      </c>
      <c r="D1980" s="2">
        <f>MACD!E1980</f>
        <v>-8.5027118154977099E-2</v>
      </c>
      <c r="E1980" s="2">
        <f>MACD!F1980</f>
        <v>-7.5097774924156258E-2</v>
      </c>
      <c r="F1980" s="2">
        <f>'Moving Avg'!D1980</f>
        <v>2.3159999999999998</v>
      </c>
      <c r="G1980" s="2">
        <f>'Moving Avg'!F1980</f>
        <v>2.2864999999999998</v>
      </c>
      <c r="H1980" s="2">
        <f>'Moving Avg'!G1980</f>
        <v>2.6608000000000001</v>
      </c>
      <c r="I1980" s="2">
        <f>'Moving Avg'!H1980</f>
        <v>2.779399999999999</v>
      </c>
      <c r="J1980" s="5" t="str">
        <f>OBV!F1980</f>
        <v>NEUTRAL</v>
      </c>
      <c r="K1980" s="5" t="str">
        <f>OBV!G1980</f>
        <v>NEUTRAL</v>
      </c>
      <c r="L1980" s="5" t="str">
        <f>OBV!H1980</f>
        <v>NEUTRAL</v>
      </c>
      <c r="M1980" s="7">
        <f t="shared" si="300"/>
        <v>25</v>
      </c>
      <c r="N1980" s="7">
        <f t="shared" si="301"/>
        <v>45</v>
      </c>
      <c r="O1980" s="7">
        <f t="shared" si="302"/>
        <v>0</v>
      </c>
      <c r="P1980" s="7">
        <f t="shared" si="303"/>
        <v>33</v>
      </c>
      <c r="Q1980" s="8">
        <f t="shared" si="304"/>
        <v>29.45</v>
      </c>
      <c r="R1980" s="8">
        <f t="shared" si="305"/>
        <v>22.25</v>
      </c>
      <c r="S1980" s="8">
        <f t="shared" si="306"/>
        <v>25.35</v>
      </c>
      <c r="T1980" s="8">
        <f t="shared" si="307"/>
        <v>25.75</v>
      </c>
      <c r="U1980" s="7">
        <f t="shared" si="308"/>
        <v>25.683333333333337</v>
      </c>
      <c r="V1980" s="7">
        <f t="shared" si="309"/>
        <v>25.700000000000003</v>
      </c>
    </row>
    <row r="1981" spans="1:22" ht="13.5" x14ac:dyDescent="0.25">
      <c r="A1981" s="3">
        <f>RSI!A1981</f>
        <v>45189</v>
      </c>
      <c r="B1981" s="2">
        <f>RSI!B1981</f>
        <v>2.62</v>
      </c>
      <c r="C1981" s="2">
        <f>RSI!I1981</f>
        <v>64.78332279180141</v>
      </c>
      <c r="D1981" s="2">
        <f>MACD!E1981</f>
        <v>-9.7728456245766981E-2</v>
      </c>
      <c r="E1981" s="2">
        <f>MACD!F1981</f>
        <v>-7.9623911188478405E-2</v>
      </c>
      <c r="F1981" s="2">
        <f>'Moving Avg'!D1981</f>
        <v>2.4140000000000001</v>
      </c>
      <c r="G1981" s="2">
        <f>'Moving Avg'!F1981</f>
        <v>2.3059999999999996</v>
      </c>
      <c r="H1981" s="2">
        <f>'Moving Avg'!G1981</f>
        <v>2.6464000000000003</v>
      </c>
      <c r="I1981" s="2">
        <f>'Moving Avg'!H1981</f>
        <v>2.7767999999999988</v>
      </c>
      <c r="J1981" s="5" t="str">
        <f>OBV!F1981</f>
        <v>NEUTRAL</v>
      </c>
      <c r="K1981" s="5" t="str">
        <f>OBV!G1981</f>
        <v>NEUTRAL</v>
      </c>
      <c r="L1981" s="5" t="str">
        <f>OBV!H1981</f>
        <v>NEUTRAL</v>
      </c>
      <c r="M1981" s="7">
        <f t="shared" si="300"/>
        <v>25</v>
      </c>
      <c r="N1981" s="7">
        <f t="shared" si="301"/>
        <v>45</v>
      </c>
      <c r="O1981" s="7">
        <f t="shared" si="302"/>
        <v>0</v>
      </c>
      <c r="P1981" s="7">
        <f t="shared" si="303"/>
        <v>33</v>
      </c>
      <c r="Q1981" s="8">
        <f t="shared" si="304"/>
        <v>29.45</v>
      </c>
      <c r="R1981" s="8">
        <f t="shared" si="305"/>
        <v>22.25</v>
      </c>
      <c r="S1981" s="8">
        <f t="shared" si="306"/>
        <v>25.35</v>
      </c>
      <c r="T1981" s="8">
        <f t="shared" si="307"/>
        <v>25.75</v>
      </c>
      <c r="U1981" s="7">
        <f t="shared" si="308"/>
        <v>25.683333333333337</v>
      </c>
      <c r="V1981" s="7">
        <f t="shared" si="309"/>
        <v>25.700000000000003</v>
      </c>
    </row>
    <row r="1982" spans="1:22" ht="13.5" x14ac:dyDescent="0.25">
      <c r="A1982" s="3">
        <f>RSI!A1982</f>
        <v>45190</v>
      </c>
      <c r="B1982" s="2">
        <f>RSI!B1982</f>
        <v>2.73</v>
      </c>
      <c r="C1982" s="2">
        <f>RSI!I1982</f>
        <v>69.4565756915013</v>
      </c>
      <c r="D1982" s="2">
        <f>MACD!E1982</f>
        <v>-0.11801892390953928</v>
      </c>
      <c r="E1982" s="2">
        <f>MACD!F1982</f>
        <v>-8.7302913732690585E-2</v>
      </c>
      <c r="F1982" s="2">
        <f>'Moving Avg'!D1982</f>
        <v>2.5160000000000005</v>
      </c>
      <c r="G1982" s="2">
        <f>'Moving Avg'!F1982</f>
        <v>2.3309999999999991</v>
      </c>
      <c r="H1982" s="2">
        <f>'Moving Avg'!G1982</f>
        <v>2.6342000000000003</v>
      </c>
      <c r="I1982" s="2">
        <f>'Moving Avg'!H1982</f>
        <v>2.7747499999999992</v>
      </c>
      <c r="J1982" s="5" t="str">
        <f>OBV!F1982</f>
        <v>NEUTRAL</v>
      </c>
      <c r="K1982" s="5" t="str">
        <f>OBV!G1982</f>
        <v>NEUTRAL</v>
      </c>
      <c r="L1982" s="5" t="str">
        <f>OBV!H1982</f>
        <v>NEUTRAL</v>
      </c>
      <c r="M1982" s="7">
        <f t="shared" si="300"/>
        <v>25</v>
      </c>
      <c r="N1982" s="7">
        <f t="shared" si="301"/>
        <v>100</v>
      </c>
      <c r="O1982" s="7">
        <f t="shared" si="302"/>
        <v>0</v>
      </c>
      <c r="P1982" s="7">
        <f t="shared" si="303"/>
        <v>33</v>
      </c>
      <c r="Q1982" s="8">
        <f t="shared" si="304"/>
        <v>48.7</v>
      </c>
      <c r="R1982" s="8">
        <f t="shared" si="305"/>
        <v>33.25</v>
      </c>
      <c r="S1982" s="8">
        <f t="shared" si="306"/>
        <v>33.6</v>
      </c>
      <c r="T1982" s="8">
        <f t="shared" si="307"/>
        <v>39.5</v>
      </c>
      <c r="U1982" s="7">
        <f t="shared" si="308"/>
        <v>38.516666666666673</v>
      </c>
      <c r="V1982" s="7">
        <f t="shared" si="309"/>
        <v>38.762500000000003</v>
      </c>
    </row>
    <row r="1983" spans="1:22" ht="13.5" x14ac:dyDescent="0.25">
      <c r="A1983" s="3">
        <f>RSI!A1983</f>
        <v>45191</v>
      </c>
      <c r="B1983" s="2">
        <f>RSI!B1983</f>
        <v>2.85</v>
      </c>
      <c r="C1983" s="2">
        <f>RSI!I1983</f>
        <v>73.576050754423051</v>
      </c>
      <c r="D1983" s="2">
        <f>MACD!E1983</f>
        <v>-0.14601836240497912</v>
      </c>
      <c r="E1983" s="2">
        <f>MACD!F1983</f>
        <v>-9.90460034671483E-2</v>
      </c>
      <c r="F1983" s="2">
        <f>'Moving Avg'!D1983</f>
        <v>2.6239999999999997</v>
      </c>
      <c r="G1983" s="2">
        <f>'Moving Avg'!F1983</f>
        <v>2.3619999999999997</v>
      </c>
      <c r="H1983" s="2">
        <f>'Moving Avg'!G1983</f>
        <v>2.6244000000000001</v>
      </c>
      <c r="I1983" s="2">
        <f>'Moving Avg'!H1983</f>
        <v>2.7732999999999985</v>
      </c>
      <c r="J1983" s="5" t="str">
        <f>OBV!F1983</f>
        <v>NEUTRAL</v>
      </c>
      <c r="K1983" s="5" t="str">
        <f>OBV!G1983</f>
        <v>NEUTRAL</v>
      </c>
      <c r="L1983" s="5" t="str">
        <f>OBV!H1983</f>
        <v>NEUTRAL</v>
      </c>
      <c r="M1983" s="7">
        <f t="shared" si="300"/>
        <v>0</v>
      </c>
      <c r="N1983" s="7">
        <f t="shared" si="301"/>
        <v>100</v>
      </c>
      <c r="O1983" s="7">
        <f t="shared" si="302"/>
        <v>0</v>
      </c>
      <c r="P1983" s="7">
        <f t="shared" si="303"/>
        <v>33</v>
      </c>
      <c r="Q1983" s="8">
        <f t="shared" si="304"/>
        <v>39.950000000000003</v>
      </c>
      <c r="R1983" s="8">
        <f t="shared" si="305"/>
        <v>28.25</v>
      </c>
      <c r="S1983" s="8">
        <f t="shared" si="306"/>
        <v>29.85</v>
      </c>
      <c r="T1983" s="8">
        <f t="shared" si="307"/>
        <v>33.25</v>
      </c>
      <c r="U1983" s="7">
        <f t="shared" si="308"/>
        <v>32.683333333333337</v>
      </c>
      <c r="V1983" s="7">
        <f t="shared" si="309"/>
        <v>32.825000000000003</v>
      </c>
    </row>
    <row r="1984" spans="1:22" ht="13.5" x14ac:dyDescent="0.25">
      <c r="A1984" s="3">
        <f>RSI!A1984</f>
        <v>45194</v>
      </c>
      <c r="B1984" s="2">
        <f>RSI!B1984</f>
        <v>2.97</v>
      </c>
      <c r="C1984" s="2">
        <f>RSI!I1984</f>
        <v>76.927303545464156</v>
      </c>
      <c r="D1984" s="2">
        <f>MACD!E1984</f>
        <v>-0.18110603230989675</v>
      </c>
      <c r="E1984" s="2">
        <f>MACD!F1984</f>
        <v>-0.11545800923569799</v>
      </c>
      <c r="F1984" s="2">
        <f>'Moving Avg'!D1984</f>
        <v>2.7359999999999998</v>
      </c>
      <c r="G1984" s="2">
        <f>'Moving Avg'!F1984</f>
        <v>2.3989999999999991</v>
      </c>
      <c r="H1984" s="2">
        <f>'Moving Avg'!G1984</f>
        <v>2.6170000000000004</v>
      </c>
      <c r="I1984" s="2">
        <f>'Moving Avg'!H1984</f>
        <v>2.7724499999999987</v>
      </c>
      <c r="J1984" s="5" t="str">
        <f>OBV!F1984</f>
        <v>NEUTRAL</v>
      </c>
      <c r="K1984" s="5" t="str">
        <f>OBV!G1984</f>
        <v>NEUTRAL</v>
      </c>
      <c r="L1984" s="5" t="str">
        <f>OBV!H1984</f>
        <v>NEUTRAL</v>
      </c>
      <c r="M1984" s="7">
        <f t="shared" si="300"/>
        <v>0</v>
      </c>
      <c r="N1984" s="7">
        <f t="shared" si="301"/>
        <v>100</v>
      </c>
      <c r="O1984" s="7">
        <f t="shared" si="302"/>
        <v>0</v>
      </c>
      <c r="P1984" s="7">
        <f t="shared" si="303"/>
        <v>33</v>
      </c>
      <c r="Q1984" s="8">
        <f t="shared" si="304"/>
        <v>39.950000000000003</v>
      </c>
      <c r="R1984" s="8">
        <f t="shared" si="305"/>
        <v>28.25</v>
      </c>
      <c r="S1984" s="8">
        <f t="shared" si="306"/>
        <v>29.85</v>
      </c>
      <c r="T1984" s="8">
        <f t="shared" si="307"/>
        <v>33.25</v>
      </c>
      <c r="U1984" s="7">
        <f t="shared" si="308"/>
        <v>32.683333333333337</v>
      </c>
      <c r="V1984" s="7">
        <f t="shared" si="309"/>
        <v>32.825000000000003</v>
      </c>
    </row>
    <row r="1985" spans="1:22" ht="13.5" x14ac:dyDescent="0.25">
      <c r="A1985" s="3">
        <f>RSI!A1985</f>
        <v>45195</v>
      </c>
      <c r="B1985" s="2">
        <f>RSI!B1985</f>
        <v>3.1</v>
      </c>
      <c r="C1985" s="2">
        <f>RSI!I1985</f>
        <v>79.901203205003313</v>
      </c>
      <c r="D1985" s="2">
        <f>MACD!E1985</f>
        <v>-0.2388401778785938</v>
      </c>
      <c r="E1985" s="2">
        <f>MACD!F1985</f>
        <v>-0.14013444296427716</v>
      </c>
      <c r="F1985" s="2">
        <f>'Moving Avg'!D1985</f>
        <v>2.8540000000000001</v>
      </c>
      <c r="G1985" s="2">
        <f>'Moving Avg'!F1985</f>
        <v>2.4424999999999994</v>
      </c>
      <c r="H1985" s="2">
        <f>'Moving Avg'!G1985</f>
        <v>2.6122000000000001</v>
      </c>
      <c r="I1985" s="2">
        <f>'Moving Avg'!H1985</f>
        <v>2.7722499999999983</v>
      </c>
      <c r="J1985" s="5" t="str">
        <f>OBV!F1985</f>
        <v>BULLISH</v>
      </c>
      <c r="K1985" s="5" t="str">
        <f>OBV!G1985</f>
        <v>NEUTRAL</v>
      </c>
      <c r="L1985" s="5" t="str">
        <f>OBV!H1985</f>
        <v>CONFIRMED BULLISH</v>
      </c>
      <c r="M1985" s="7">
        <f t="shared" si="300"/>
        <v>0</v>
      </c>
      <c r="N1985" s="7">
        <f t="shared" si="301"/>
        <v>100</v>
      </c>
      <c r="O1985" s="7">
        <f t="shared" si="302"/>
        <v>50</v>
      </c>
      <c r="P1985" s="7">
        <f t="shared" si="303"/>
        <v>83.5</v>
      </c>
      <c r="Q1985" s="8">
        <f t="shared" si="304"/>
        <v>55.024999999999999</v>
      </c>
      <c r="R1985" s="8">
        <f t="shared" si="305"/>
        <v>58.375</v>
      </c>
      <c r="S1985" s="8">
        <f t="shared" si="306"/>
        <v>65.075000000000003</v>
      </c>
      <c r="T1985" s="8">
        <f t="shared" si="307"/>
        <v>58.375</v>
      </c>
      <c r="U1985" s="7">
        <f t="shared" si="308"/>
        <v>59.491666666666674</v>
      </c>
      <c r="V1985" s="7">
        <f t="shared" si="309"/>
        <v>59.212500000000006</v>
      </c>
    </row>
    <row r="1986" spans="1:22" ht="13.5" x14ac:dyDescent="0.25">
      <c r="A1986" s="3">
        <f>RSI!A1986</f>
        <v>45197</v>
      </c>
      <c r="B1986" s="2">
        <f>RSI!B1986</f>
        <v>3.1</v>
      </c>
      <c r="C1986" s="2">
        <f>RSI!I1986</f>
        <v>79.901203205003313</v>
      </c>
      <c r="D1986" s="2">
        <f>MACD!E1986</f>
        <v>-0.3066508027215491</v>
      </c>
      <c r="E1986" s="2">
        <f>MACD!F1986</f>
        <v>-0.17343771491573154</v>
      </c>
      <c r="F1986" s="2">
        <f>'Moving Avg'!D1986</f>
        <v>2.95</v>
      </c>
      <c r="G1986" s="2">
        <f>'Moving Avg'!F1986</f>
        <v>2.4859999999999998</v>
      </c>
      <c r="H1986" s="2">
        <f>'Moving Avg'!G1986</f>
        <v>2.6074000000000002</v>
      </c>
      <c r="I1986" s="2">
        <f>'Moving Avg'!H1986</f>
        <v>2.771999999999998</v>
      </c>
      <c r="J1986" s="5" t="str">
        <f>OBV!F1986</f>
        <v>BULLISH</v>
      </c>
      <c r="K1986" s="5" t="str">
        <f>OBV!G1986</f>
        <v>NEUTRAL</v>
      </c>
      <c r="L1986" s="5" t="str">
        <f>OBV!H1986</f>
        <v>CONFIRMED BULLISH</v>
      </c>
      <c r="M1986" s="7">
        <f t="shared" ref="M1986:M2049" si="310">IF(C1986&lt;30,50, IF(C1986&gt;70, 0, 25))</f>
        <v>0</v>
      </c>
      <c r="N1986" s="7">
        <f t="shared" ref="N1986:N2049" si="311">IF(E1986-D1986&gt;0.02, 100, IF(E1986-D1986&lt;0,0,45))</f>
        <v>100</v>
      </c>
      <c r="O1986" s="7">
        <f t="shared" ref="O1986:O2049" si="312">IF(F1986-I1986&gt;10,100,IF(F1986-I1986&gt;5,75, IF(F1986-I1986&gt;0,50,0)))</f>
        <v>50</v>
      </c>
      <c r="P1986" s="7">
        <f t="shared" ref="P1986:P2049" si="313">IF(L1986="confirmed bullish", 34, IF(L1986="bullish divergence",17, 0))+IF(J1986="bullish",33,IF(J1986="bearish",0,16.5))+IF(K1986="strong",33,IF(K1986="weak",0,16.5))</f>
        <v>83.5</v>
      </c>
      <c r="Q1986" s="8">
        <f t="shared" si="304"/>
        <v>55.024999999999999</v>
      </c>
      <c r="R1986" s="8">
        <f t="shared" si="305"/>
        <v>58.375</v>
      </c>
      <c r="S1986" s="8">
        <f t="shared" si="306"/>
        <v>65.075000000000003</v>
      </c>
      <c r="T1986" s="8">
        <f t="shared" si="307"/>
        <v>58.375</v>
      </c>
      <c r="U1986" s="7">
        <f t="shared" si="308"/>
        <v>59.491666666666674</v>
      </c>
      <c r="V1986" s="7">
        <f t="shared" si="309"/>
        <v>59.212500000000006</v>
      </c>
    </row>
    <row r="1987" spans="1:22" ht="13.5" x14ac:dyDescent="0.25">
      <c r="A1987" s="3">
        <f>RSI!A1987</f>
        <v>45198</v>
      </c>
      <c r="B1987" s="2">
        <f>RSI!B1987</f>
        <v>3.23</v>
      </c>
      <c r="C1987" s="2">
        <f>RSI!I1987</f>
        <v>82.514953616139309</v>
      </c>
      <c r="D1987" s="2">
        <f>MACD!E1987</f>
        <v>-0.36312179594356131</v>
      </c>
      <c r="E1987" s="2">
        <f>MACD!F1987</f>
        <v>-0.2113745311212975</v>
      </c>
      <c r="F1987" s="2">
        <f>'Moving Avg'!D1987</f>
        <v>3.05</v>
      </c>
      <c r="G1987" s="2">
        <f>'Moving Avg'!F1987</f>
        <v>2.5359999999999996</v>
      </c>
      <c r="H1987" s="2">
        <f>'Moving Avg'!G1987</f>
        <v>2.6052</v>
      </c>
      <c r="I1987" s="2">
        <f>'Moving Avg'!H1987</f>
        <v>2.7716999999999978</v>
      </c>
      <c r="J1987" s="5" t="str">
        <f>OBV!F1987</f>
        <v>BULLISH</v>
      </c>
      <c r="K1987" s="5" t="str">
        <f>OBV!G1987</f>
        <v>NEUTRAL</v>
      </c>
      <c r="L1987" s="5" t="str">
        <f>OBV!H1987</f>
        <v>CONFIRMED BULLISH</v>
      </c>
      <c r="M1987" s="7">
        <f t="shared" si="310"/>
        <v>0</v>
      </c>
      <c r="N1987" s="7">
        <f t="shared" si="311"/>
        <v>100</v>
      </c>
      <c r="O1987" s="7">
        <f t="shared" si="312"/>
        <v>50</v>
      </c>
      <c r="P1987" s="7">
        <f t="shared" si="313"/>
        <v>83.5</v>
      </c>
      <c r="Q1987" s="8">
        <f t="shared" ref="Q1987:Q2050" si="314">0.35*M1987+N1987*0.35+O1987*0.15+P1987*0.15</f>
        <v>55.024999999999999</v>
      </c>
      <c r="R1987" s="8">
        <f t="shared" ref="R1987:R2050" si="315">M1987*0.2+N1987*0.2+O1987*0.35+P1987*0.25</f>
        <v>58.375</v>
      </c>
      <c r="S1987" s="8">
        <f t="shared" ref="S1987:S2050" si="316">M1987*0.15+N1987*0.15+O1987*0.25+P1987*0.45</f>
        <v>65.075000000000003</v>
      </c>
      <c r="T1987" s="8">
        <f t="shared" ref="T1987:T2050" si="317">0.25*SUM(M1987:P1987)</f>
        <v>58.375</v>
      </c>
      <c r="U1987" s="7">
        <f t="shared" ref="U1987:U2050" si="318">SUM(Q1987:S1987)/3</f>
        <v>59.491666666666674</v>
      </c>
      <c r="V1987" s="7">
        <f t="shared" ref="V1987:V2050" si="319">SUM(Q1987:T1987)/4</f>
        <v>59.212500000000006</v>
      </c>
    </row>
    <row r="1988" spans="1:22" ht="13.5" x14ac:dyDescent="0.25">
      <c r="A1988" s="3">
        <f>RSI!A1988</f>
        <v>45201</v>
      </c>
      <c r="B1988" s="2">
        <f>RSI!B1988</f>
        <v>3.37</v>
      </c>
      <c r="C1988" s="2">
        <f>RSI!I1988</f>
        <v>84.806466068567005</v>
      </c>
      <c r="D1988" s="2">
        <f>MACD!E1988</f>
        <v>-0.41126149951130841</v>
      </c>
      <c r="E1988" s="2">
        <f>MACD!F1988</f>
        <v>-0.25135192479929969</v>
      </c>
      <c r="F1988" s="2">
        <f>'Moving Avg'!D1988</f>
        <v>3.1539999999999999</v>
      </c>
      <c r="G1988" s="2">
        <f>'Moving Avg'!F1988</f>
        <v>2.5880000000000001</v>
      </c>
      <c r="H1988" s="2">
        <f>'Moving Avg'!G1988</f>
        <v>2.6057999999999999</v>
      </c>
      <c r="I1988" s="2">
        <f>'Moving Avg'!H1988</f>
        <v>2.7715499999999973</v>
      </c>
      <c r="J1988" s="5" t="str">
        <f>OBV!F1988</f>
        <v>BULLISH</v>
      </c>
      <c r="K1988" s="5" t="str">
        <f>OBV!G1988</f>
        <v>NEUTRAL</v>
      </c>
      <c r="L1988" s="5" t="str">
        <f>OBV!H1988</f>
        <v>CONFIRMED BULLISH</v>
      </c>
      <c r="M1988" s="7">
        <f t="shared" si="310"/>
        <v>0</v>
      </c>
      <c r="N1988" s="7">
        <f t="shared" si="311"/>
        <v>100</v>
      </c>
      <c r="O1988" s="7">
        <f t="shared" si="312"/>
        <v>50</v>
      </c>
      <c r="P1988" s="7">
        <f t="shared" si="313"/>
        <v>83.5</v>
      </c>
      <c r="Q1988" s="8">
        <f t="shared" si="314"/>
        <v>55.024999999999999</v>
      </c>
      <c r="R1988" s="8">
        <f t="shared" si="315"/>
        <v>58.375</v>
      </c>
      <c r="S1988" s="8">
        <f t="shared" si="316"/>
        <v>65.075000000000003</v>
      </c>
      <c r="T1988" s="8">
        <f t="shared" si="317"/>
        <v>58.375</v>
      </c>
      <c r="U1988" s="7">
        <f t="shared" si="318"/>
        <v>59.491666666666674</v>
      </c>
      <c r="V1988" s="7">
        <f t="shared" si="319"/>
        <v>59.212500000000006</v>
      </c>
    </row>
    <row r="1989" spans="1:22" ht="13.5" x14ac:dyDescent="0.25">
      <c r="A1989" s="3">
        <f>RSI!A1989</f>
        <v>45202</v>
      </c>
      <c r="B1989" s="2">
        <f>RSI!B1989</f>
        <v>3.37</v>
      </c>
      <c r="C1989" s="2">
        <f>RSI!I1989</f>
        <v>84.806466068567005</v>
      </c>
      <c r="D1989" s="2">
        <f>MACD!E1989</f>
        <v>-0.44098620744032635</v>
      </c>
      <c r="E1989" s="2">
        <f>MACD!F1989</f>
        <v>-0.28927878132750506</v>
      </c>
      <c r="F1989" s="2">
        <f>'Moving Avg'!D1989</f>
        <v>3.2340000000000004</v>
      </c>
      <c r="G1989" s="2">
        <f>'Moving Avg'!F1989</f>
        <v>2.6399999999999997</v>
      </c>
      <c r="H1989" s="2">
        <f>'Moving Avg'!G1989</f>
        <v>2.6063999999999994</v>
      </c>
      <c r="I1989" s="2">
        <f>'Moving Avg'!H1989</f>
        <v>2.7713999999999972</v>
      </c>
      <c r="J1989" s="5" t="str">
        <f>OBV!F1989</f>
        <v>BULLISH</v>
      </c>
      <c r="K1989" s="5" t="str">
        <f>OBV!G1989</f>
        <v>NEUTRAL</v>
      </c>
      <c r="L1989" s="5" t="str">
        <f>OBV!H1989</f>
        <v>CONFIRMED BULLISH</v>
      </c>
      <c r="M1989" s="7">
        <f t="shared" si="310"/>
        <v>0</v>
      </c>
      <c r="N1989" s="7">
        <f t="shared" si="311"/>
        <v>100</v>
      </c>
      <c r="O1989" s="7">
        <f t="shared" si="312"/>
        <v>50</v>
      </c>
      <c r="P1989" s="7">
        <f t="shared" si="313"/>
        <v>83.5</v>
      </c>
      <c r="Q1989" s="8">
        <f t="shared" si="314"/>
        <v>55.024999999999999</v>
      </c>
      <c r="R1989" s="8">
        <f t="shared" si="315"/>
        <v>58.375</v>
      </c>
      <c r="S1989" s="8">
        <f t="shared" si="316"/>
        <v>65.075000000000003</v>
      </c>
      <c r="T1989" s="8">
        <f t="shared" si="317"/>
        <v>58.375</v>
      </c>
      <c r="U1989" s="7">
        <f t="shared" si="318"/>
        <v>59.491666666666674</v>
      </c>
      <c r="V1989" s="7">
        <f t="shared" si="319"/>
        <v>59.212500000000006</v>
      </c>
    </row>
    <row r="1990" spans="1:22" ht="13.5" x14ac:dyDescent="0.25">
      <c r="A1990" s="3">
        <f>RSI!A1990</f>
        <v>45203</v>
      </c>
      <c r="B1990" s="2">
        <f>RSI!B1990</f>
        <v>3.39</v>
      </c>
      <c r="C1990" s="2">
        <f>RSI!I1990</f>
        <v>85.129357479865988</v>
      </c>
      <c r="D1990" s="2">
        <f>MACD!E1990</f>
        <v>-0.45628634946516566</v>
      </c>
      <c r="E1990" s="2">
        <f>MACD!F1990</f>
        <v>-0.32268029495503719</v>
      </c>
      <c r="F1990" s="2">
        <f>'Moving Avg'!D1990</f>
        <v>3.2920000000000003</v>
      </c>
      <c r="G1990" s="2">
        <f>'Moving Avg'!F1990</f>
        <v>2.6930000000000001</v>
      </c>
      <c r="H1990" s="2">
        <f>'Moving Avg'!G1990</f>
        <v>2.6073999999999997</v>
      </c>
      <c r="I1990" s="2">
        <f>'Moving Avg'!H1990</f>
        <v>2.7713499999999969</v>
      </c>
      <c r="J1990" s="5" t="str">
        <f>OBV!F1990</f>
        <v>BULLISH</v>
      </c>
      <c r="K1990" s="5" t="str">
        <f>OBV!G1990</f>
        <v>NEUTRAL</v>
      </c>
      <c r="L1990" s="5" t="str">
        <f>OBV!H1990</f>
        <v>CONFIRMED BULLISH</v>
      </c>
      <c r="M1990" s="7">
        <f t="shared" si="310"/>
        <v>0</v>
      </c>
      <c r="N1990" s="7">
        <f t="shared" si="311"/>
        <v>100</v>
      </c>
      <c r="O1990" s="7">
        <f t="shared" si="312"/>
        <v>50</v>
      </c>
      <c r="P1990" s="7">
        <f t="shared" si="313"/>
        <v>83.5</v>
      </c>
      <c r="Q1990" s="8">
        <f t="shared" si="314"/>
        <v>55.024999999999999</v>
      </c>
      <c r="R1990" s="8">
        <f t="shared" si="315"/>
        <v>58.375</v>
      </c>
      <c r="S1990" s="8">
        <f t="shared" si="316"/>
        <v>65.075000000000003</v>
      </c>
      <c r="T1990" s="8">
        <f t="shared" si="317"/>
        <v>58.375</v>
      </c>
      <c r="U1990" s="7">
        <f t="shared" si="318"/>
        <v>59.491666666666674</v>
      </c>
      <c r="V1990" s="7">
        <f t="shared" si="319"/>
        <v>59.212500000000006</v>
      </c>
    </row>
    <row r="1991" spans="1:22" ht="13.5" x14ac:dyDescent="0.25">
      <c r="A1991" s="3">
        <f>RSI!A1991</f>
        <v>45204</v>
      </c>
      <c r="B1991" s="2">
        <f>RSI!B1991</f>
        <v>3.39</v>
      </c>
      <c r="C1991" s="2">
        <f>RSI!I1991</f>
        <v>85.129357479865988</v>
      </c>
      <c r="D1991" s="2">
        <f>MACD!E1991</f>
        <v>-0.45617920889243146</v>
      </c>
      <c r="E1991" s="2">
        <f>MACD!F1991</f>
        <v>-0.34938007774251606</v>
      </c>
      <c r="F1991" s="2">
        <f>'Moving Avg'!D1991</f>
        <v>3.35</v>
      </c>
      <c r="G1991" s="2">
        <f>'Moving Avg'!F1991</f>
        <v>2.746</v>
      </c>
      <c r="H1991" s="2">
        <f>'Moving Avg'!G1991</f>
        <v>2.6083999999999992</v>
      </c>
      <c r="I1991" s="2">
        <f>'Moving Avg'!H1991</f>
        <v>2.7712999999999965</v>
      </c>
      <c r="J1991" s="5" t="str">
        <f>OBV!F1991</f>
        <v>BULLISH</v>
      </c>
      <c r="K1991" s="5" t="str">
        <f>OBV!G1991</f>
        <v>NEUTRAL</v>
      </c>
      <c r="L1991" s="5" t="str">
        <f>OBV!H1991</f>
        <v>CONFIRMED BULLISH</v>
      </c>
      <c r="M1991" s="7">
        <f t="shared" si="310"/>
        <v>0</v>
      </c>
      <c r="N1991" s="7">
        <f t="shared" si="311"/>
        <v>100</v>
      </c>
      <c r="O1991" s="7">
        <f t="shared" si="312"/>
        <v>50</v>
      </c>
      <c r="P1991" s="7">
        <f t="shared" si="313"/>
        <v>83.5</v>
      </c>
      <c r="Q1991" s="8">
        <f t="shared" si="314"/>
        <v>55.024999999999999</v>
      </c>
      <c r="R1991" s="8">
        <f t="shared" si="315"/>
        <v>58.375</v>
      </c>
      <c r="S1991" s="8">
        <f t="shared" si="316"/>
        <v>65.075000000000003</v>
      </c>
      <c r="T1991" s="8">
        <f t="shared" si="317"/>
        <v>58.375</v>
      </c>
      <c r="U1991" s="7">
        <f t="shared" si="318"/>
        <v>59.491666666666674</v>
      </c>
      <c r="V1991" s="7">
        <f t="shared" si="319"/>
        <v>59.212500000000006</v>
      </c>
    </row>
    <row r="1992" spans="1:22" ht="13.5" x14ac:dyDescent="0.25">
      <c r="A1992" s="3">
        <f>RSI!A1992</f>
        <v>45205</v>
      </c>
      <c r="B1992" s="2">
        <f>RSI!B1992</f>
        <v>3.39</v>
      </c>
      <c r="C1992" s="2">
        <f>RSI!I1992</f>
        <v>85.129357479865988</v>
      </c>
      <c r="D1992" s="2">
        <f>MACD!E1992</f>
        <v>-0.4427484952369567</v>
      </c>
      <c r="E1992" s="2">
        <f>MACD!F1992</f>
        <v>-0.36805376124140421</v>
      </c>
      <c r="F1992" s="2">
        <f>'Moving Avg'!D1992</f>
        <v>3.3820000000000001</v>
      </c>
      <c r="G1992" s="2">
        <f>'Moving Avg'!F1992</f>
        <v>2.7989999999999999</v>
      </c>
      <c r="H1992" s="2">
        <f>'Moving Avg'!G1992</f>
        <v>2.6093999999999995</v>
      </c>
      <c r="I1992" s="2">
        <f>'Moving Avg'!H1992</f>
        <v>2.771299999999997</v>
      </c>
      <c r="J1992" s="5" t="str">
        <f>OBV!F1992</f>
        <v>BULLISH</v>
      </c>
      <c r="K1992" s="5" t="str">
        <f>OBV!G1992</f>
        <v>NEUTRAL</v>
      </c>
      <c r="L1992" s="5" t="str">
        <f>OBV!H1992</f>
        <v>CONFIRMED BULLISH</v>
      </c>
      <c r="M1992" s="7">
        <f t="shared" si="310"/>
        <v>0</v>
      </c>
      <c r="N1992" s="7">
        <f t="shared" si="311"/>
        <v>100</v>
      </c>
      <c r="O1992" s="7">
        <f t="shared" si="312"/>
        <v>50</v>
      </c>
      <c r="P1992" s="7">
        <f t="shared" si="313"/>
        <v>83.5</v>
      </c>
      <c r="Q1992" s="8">
        <f t="shared" si="314"/>
        <v>55.024999999999999</v>
      </c>
      <c r="R1992" s="8">
        <f t="shared" si="315"/>
        <v>58.375</v>
      </c>
      <c r="S1992" s="8">
        <f t="shared" si="316"/>
        <v>65.075000000000003</v>
      </c>
      <c r="T1992" s="8">
        <f t="shared" si="317"/>
        <v>58.375</v>
      </c>
      <c r="U1992" s="7">
        <f t="shared" si="318"/>
        <v>59.491666666666674</v>
      </c>
      <c r="V1992" s="7">
        <f t="shared" si="319"/>
        <v>59.212500000000006</v>
      </c>
    </row>
    <row r="1993" spans="1:22" ht="13.5" x14ac:dyDescent="0.25">
      <c r="A1993" s="3">
        <f>RSI!A1993</f>
        <v>45208</v>
      </c>
      <c r="B1993" s="2">
        <f>RSI!B1993</f>
        <v>3.4</v>
      </c>
      <c r="C1993" s="2">
        <f>RSI!I1993</f>
        <v>85.324129079423983</v>
      </c>
      <c r="D1993" s="2">
        <f>MACD!E1993</f>
        <v>-0.41698085923637729</v>
      </c>
      <c r="E1993" s="2">
        <f>MACD!F1993</f>
        <v>-0.3778391808403988</v>
      </c>
      <c r="F1993" s="2">
        <f>'Moving Avg'!D1993</f>
        <v>3.3880000000000003</v>
      </c>
      <c r="G1993" s="2">
        <f>'Moving Avg'!F1993</f>
        <v>2.8525</v>
      </c>
      <c r="H1993" s="2">
        <f>'Moving Avg'!G1993</f>
        <v>2.6105999999999994</v>
      </c>
      <c r="I1993" s="2">
        <f>'Moving Avg'!H1993</f>
        <v>2.7713499999999969</v>
      </c>
      <c r="J1993" s="5" t="str">
        <f>OBV!F1993</f>
        <v>BULLISH</v>
      </c>
      <c r="K1993" s="5" t="str">
        <f>OBV!G1993</f>
        <v>NEUTRAL</v>
      </c>
      <c r="L1993" s="5" t="str">
        <f>OBV!H1993</f>
        <v>CONFIRMED BULLISH</v>
      </c>
      <c r="M1993" s="7">
        <f t="shared" si="310"/>
        <v>0</v>
      </c>
      <c r="N1993" s="7">
        <f t="shared" si="311"/>
        <v>100</v>
      </c>
      <c r="O1993" s="7">
        <f t="shared" si="312"/>
        <v>50</v>
      </c>
      <c r="P1993" s="7">
        <f t="shared" si="313"/>
        <v>83.5</v>
      </c>
      <c r="Q1993" s="8">
        <f t="shared" si="314"/>
        <v>55.024999999999999</v>
      </c>
      <c r="R1993" s="8">
        <f t="shared" si="315"/>
        <v>58.375</v>
      </c>
      <c r="S1993" s="8">
        <f t="shared" si="316"/>
        <v>65.075000000000003</v>
      </c>
      <c r="T1993" s="8">
        <f t="shared" si="317"/>
        <v>58.375</v>
      </c>
      <c r="U1993" s="7">
        <f t="shared" si="318"/>
        <v>59.491666666666674</v>
      </c>
      <c r="V1993" s="7">
        <f t="shared" si="319"/>
        <v>59.212500000000006</v>
      </c>
    </row>
    <row r="1994" spans="1:22" ht="13.5" x14ac:dyDescent="0.25">
      <c r="A1994" s="3">
        <f>RSI!A1994</f>
        <v>45209</v>
      </c>
      <c r="B1994" s="2">
        <f>RSI!B1994</f>
        <v>3.4</v>
      </c>
      <c r="C1994" s="2">
        <f>RSI!I1994</f>
        <v>85.324129079423983</v>
      </c>
      <c r="D1994" s="2">
        <f>MACD!E1994</f>
        <v>-0.37984688961499602</v>
      </c>
      <c r="E1994" s="2">
        <f>MACD!F1994</f>
        <v>-0.37824072259531827</v>
      </c>
      <c r="F1994" s="2">
        <f>'Moving Avg'!D1994</f>
        <v>3.3939999999999997</v>
      </c>
      <c r="G1994" s="2">
        <f>'Moving Avg'!F1994</f>
        <v>2.9059999999999997</v>
      </c>
      <c r="H1994" s="2">
        <f>'Moving Avg'!G1994</f>
        <v>2.6117999999999997</v>
      </c>
      <c r="I1994" s="2">
        <f>'Moving Avg'!H1994</f>
        <v>2.7713499999999969</v>
      </c>
      <c r="J1994" s="5" t="str">
        <f>OBV!F1994</f>
        <v>BULLISH</v>
      </c>
      <c r="K1994" s="5" t="str">
        <f>OBV!G1994</f>
        <v>NEUTRAL</v>
      </c>
      <c r="L1994" s="5" t="str">
        <f>OBV!H1994</f>
        <v>CONFIRMED BULLISH</v>
      </c>
      <c r="M1994" s="7">
        <f t="shared" si="310"/>
        <v>0</v>
      </c>
      <c r="N1994" s="7">
        <f t="shared" si="311"/>
        <v>45</v>
      </c>
      <c r="O1994" s="7">
        <f t="shared" si="312"/>
        <v>50</v>
      </c>
      <c r="P1994" s="7">
        <f t="shared" si="313"/>
        <v>83.5</v>
      </c>
      <c r="Q1994" s="8">
        <f t="shared" si="314"/>
        <v>35.774999999999999</v>
      </c>
      <c r="R1994" s="8">
        <f t="shared" si="315"/>
        <v>47.375</v>
      </c>
      <c r="S1994" s="8">
        <f t="shared" si="316"/>
        <v>56.825000000000003</v>
      </c>
      <c r="T1994" s="8">
        <f t="shared" si="317"/>
        <v>44.625</v>
      </c>
      <c r="U1994" s="7">
        <f t="shared" si="318"/>
        <v>46.658333333333339</v>
      </c>
      <c r="V1994" s="7">
        <f t="shared" si="319"/>
        <v>46.150000000000006</v>
      </c>
    </row>
    <row r="1995" spans="1:22" ht="13.5" x14ac:dyDescent="0.25">
      <c r="A1995" s="3">
        <f>RSI!A1995</f>
        <v>45210</v>
      </c>
      <c r="B1995" s="2">
        <f>RSI!B1995</f>
        <v>3.4</v>
      </c>
      <c r="C1995" s="2">
        <f>RSI!I1995</f>
        <v>85.324129079423983</v>
      </c>
      <c r="D1995" s="2">
        <f>MACD!E1995</f>
        <v>-0.33132486908981118</v>
      </c>
      <c r="E1995" s="2">
        <f>MACD!F1995</f>
        <v>-0.36885755189421687</v>
      </c>
      <c r="F1995" s="2">
        <f>'Moving Avg'!D1995</f>
        <v>3.3959999999999999</v>
      </c>
      <c r="G1995" s="2">
        <f>'Moving Avg'!F1995</f>
        <v>2.9644999999999997</v>
      </c>
      <c r="H1995" s="2">
        <f>'Moving Avg'!G1995</f>
        <v>2.6129999999999995</v>
      </c>
      <c r="I1995" s="2">
        <f>'Moving Avg'!H1995</f>
        <v>2.7713499999999964</v>
      </c>
      <c r="J1995" s="5" t="str">
        <f>OBV!F1995</f>
        <v>BULLISH</v>
      </c>
      <c r="K1995" s="5" t="str">
        <f>OBV!G1995</f>
        <v>NEUTRAL</v>
      </c>
      <c r="L1995" s="5" t="str">
        <f>OBV!H1995</f>
        <v>CONFIRMED BULLISH</v>
      </c>
      <c r="M1995" s="7">
        <f t="shared" si="310"/>
        <v>0</v>
      </c>
      <c r="N1995" s="7">
        <f t="shared" si="311"/>
        <v>0</v>
      </c>
      <c r="O1995" s="7">
        <f t="shared" si="312"/>
        <v>50</v>
      </c>
      <c r="P1995" s="7">
        <f t="shared" si="313"/>
        <v>83.5</v>
      </c>
      <c r="Q1995" s="8">
        <f t="shared" si="314"/>
        <v>20.024999999999999</v>
      </c>
      <c r="R1995" s="8">
        <f t="shared" si="315"/>
        <v>38.375</v>
      </c>
      <c r="S1995" s="8">
        <f t="shared" si="316"/>
        <v>50.075000000000003</v>
      </c>
      <c r="T1995" s="8">
        <f t="shared" si="317"/>
        <v>33.375</v>
      </c>
      <c r="U1995" s="7">
        <f t="shared" si="318"/>
        <v>36.158333333333331</v>
      </c>
      <c r="V1995" s="7">
        <f t="shared" si="319"/>
        <v>35.462499999999999</v>
      </c>
    </row>
    <row r="1996" spans="1:22" ht="13.5" x14ac:dyDescent="0.25">
      <c r="A1996" s="3">
        <f>RSI!A1996</f>
        <v>45211</v>
      </c>
      <c r="B1996" s="2">
        <f>RSI!B1996</f>
        <v>3.25</v>
      </c>
      <c r="C1996" s="2">
        <f>RSI!I1996</f>
        <v>68.512462013739622</v>
      </c>
      <c r="D1996" s="2">
        <f>MACD!E1996</f>
        <v>-0.28184095136677678</v>
      </c>
      <c r="E1996" s="2">
        <f>MACD!F1996</f>
        <v>-0.35145423178872887</v>
      </c>
      <c r="F1996" s="2">
        <f>'Moving Avg'!D1996</f>
        <v>3.3679999999999999</v>
      </c>
      <c r="G1996" s="2">
        <f>'Moving Avg'!F1996</f>
        <v>3.0204999999999997</v>
      </c>
      <c r="H1996" s="2">
        <f>'Moving Avg'!G1996</f>
        <v>2.6141999999999994</v>
      </c>
      <c r="I1996" s="2">
        <f>'Moving Avg'!H1996</f>
        <v>2.7706999999999966</v>
      </c>
      <c r="J1996" s="5" t="str">
        <f>OBV!F1996</f>
        <v>BULLISH</v>
      </c>
      <c r="K1996" s="5" t="str">
        <f>OBV!G1996</f>
        <v>NEUTRAL</v>
      </c>
      <c r="L1996" s="5" t="str">
        <f>OBV!H1996</f>
        <v>BULLISH DIVERGENCE</v>
      </c>
      <c r="M1996" s="7">
        <f t="shared" si="310"/>
        <v>25</v>
      </c>
      <c r="N1996" s="7">
        <f t="shared" si="311"/>
        <v>0</v>
      </c>
      <c r="O1996" s="7">
        <f t="shared" si="312"/>
        <v>50</v>
      </c>
      <c r="P1996" s="7">
        <f t="shared" si="313"/>
        <v>66.5</v>
      </c>
      <c r="Q1996" s="8">
        <f t="shared" si="314"/>
        <v>26.225000000000001</v>
      </c>
      <c r="R1996" s="8">
        <f t="shared" si="315"/>
        <v>39.125</v>
      </c>
      <c r="S1996" s="8">
        <f t="shared" si="316"/>
        <v>46.174999999999997</v>
      </c>
      <c r="T1996" s="8">
        <f t="shared" si="317"/>
        <v>35.375</v>
      </c>
      <c r="U1996" s="7">
        <f t="shared" si="318"/>
        <v>37.174999999999997</v>
      </c>
      <c r="V1996" s="7">
        <f t="shared" si="319"/>
        <v>36.724999999999994</v>
      </c>
    </row>
    <row r="1997" spans="1:22" ht="13.5" x14ac:dyDescent="0.25">
      <c r="A1997" s="3">
        <f>RSI!A1997</f>
        <v>45212</v>
      </c>
      <c r="B1997" s="2">
        <f>RSI!B1997</f>
        <v>3.11</v>
      </c>
      <c r="C1997" s="2">
        <f>RSI!I1997</f>
        <v>57.186961619788818</v>
      </c>
      <c r="D1997" s="2">
        <f>MACD!E1997</f>
        <v>-0.21119866880466409</v>
      </c>
      <c r="E1997" s="2">
        <f>MACD!F1997</f>
        <v>-0.32340311919191594</v>
      </c>
      <c r="F1997" s="2">
        <f>'Moving Avg'!D1997</f>
        <v>3.3119999999999998</v>
      </c>
      <c r="G1997" s="2">
        <f>'Moving Avg'!F1997</f>
        <v>3.0650000000000004</v>
      </c>
      <c r="H1997" s="2">
        <f>'Moving Avg'!G1997</f>
        <v>2.6154000000000002</v>
      </c>
      <c r="I1997" s="2">
        <f>'Moving Avg'!H1997</f>
        <v>2.7693499999999966</v>
      </c>
      <c r="J1997" s="5" t="str">
        <f>OBV!F1997</f>
        <v>BULLISH</v>
      </c>
      <c r="K1997" s="5" t="str">
        <f>OBV!G1997</f>
        <v>NEUTRAL</v>
      </c>
      <c r="L1997" s="5" t="str">
        <f>OBV!H1997</f>
        <v>BULLISH DIVERGENCE</v>
      </c>
      <c r="M1997" s="7">
        <f t="shared" si="310"/>
        <v>25</v>
      </c>
      <c r="N1997" s="7">
        <f t="shared" si="311"/>
        <v>0</v>
      </c>
      <c r="O1997" s="7">
        <f t="shared" si="312"/>
        <v>50</v>
      </c>
      <c r="P1997" s="7">
        <f t="shared" si="313"/>
        <v>66.5</v>
      </c>
      <c r="Q1997" s="8">
        <f t="shared" si="314"/>
        <v>26.225000000000001</v>
      </c>
      <c r="R1997" s="8">
        <f t="shared" si="315"/>
        <v>39.125</v>
      </c>
      <c r="S1997" s="8">
        <f t="shared" si="316"/>
        <v>46.174999999999997</v>
      </c>
      <c r="T1997" s="8">
        <f t="shared" si="317"/>
        <v>35.375</v>
      </c>
      <c r="U1997" s="7">
        <f t="shared" si="318"/>
        <v>37.174999999999997</v>
      </c>
      <c r="V1997" s="7">
        <f t="shared" si="319"/>
        <v>36.724999999999994</v>
      </c>
    </row>
    <row r="1998" spans="1:22" ht="13.5" x14ac:dyDescent="0.25">
      <c r="A1998" s="3">
        <f>RSI!A1998</f>
        <v>45215</v>
      </c>
      <c r="B1998" s="2">
        <f>RSI!B1998</f>
        <v>3.11</v>
      </c>
      <c r="C1998" s="2">
        <f>RSI!I1998</f>
        <v>57.186961619788818</v>
      </c>
      <c r="D1998" s="2">
        <f>MACD!E1998</f>
        <v>-0.13053934578529169</v>
      </c>
      <c r="E1998" s="2">
        <f>MACD!F1998</f>
        <v>-0.28483036451059107</v>
      </c>
      <c r="F1998" s="2">
        <f>'Moving Avg'!D1998</f>
        <v>3.254</v>
      </c>
      <c r="G1998" s="2">
        <f>'Moving Avg'!F1998</f>
        <v>3.105</v>
      </c>
      <c r="H1998" s="2">
        <f>'Moving Avg'!G1998</f>
        <v>2.6192000000000002</v>
      </c>
      <c r="I1998" s="2">
        <f>'Moving Avg'!H1998</f>
        <v>2.7683999999999971</v>
      </c>
      <c r="J1998" s="5" t="str">
        <f>OBV!F1998</f>
        <v>BEARISH</v>
      </c>
      <c r="K1998" s="5" t="str">
        <f>OBV!G1998</f>
        <v>NEUTRAL</v>
      </c>
      <c r="L1998" s="5" t="str">
        <f>OBV!H1998</f>
        <v>CONFIRMED BEARISH</v>
      </c>
      <c r="M1998" s="7">
        <f t="shared" si="310"/>
        <v>25</v>
      </c>
      <c r="N1998" s="7">
        <f t="shared" si="311"/>
        <v>0</v>
      </c>
      <c r="O1998" s="7">
        <f t="shared" si="312"/>
        <v>50</v>
      </c>
      <c r="P1998" s="7">
        <f t="shared" si="313"/>
        <v>16.5</v>
      </c>
      <c r="Q1998" s="8">
        <f t="shared" si="314"/>
        <v>18.725000000000001</v>
      </c>
      <c r="R1998" s="8">
        <f t="shared" si="315"/>
        <v>26.625</v>
      </c>
      <c r="S1998" s="8">
        <f t="shared" si="316"/>
        <v>23.675000000000001</v>
      </c>
      <c r="T1998" s="8">
        <f t="shared" si="317"/>
        <v>22.875</v>
      </c>
      <c r="U1998" s="7">
        <f t="shared" si="318"/>
        <v>23.008333333333336</v>
      </c>
      <c r="V1998" s="7">
        <f t="shared" si="319"/>
        <v>22.975000000000001</v>
      </c>
    </row>
    <row r="1999" spans="1:22" ht="13.5" x14ac:dyDescent="0.25">
      <c r="A1999" s="3">
        <f>RSI!A1999</f>
        <v>45216</v>
      </c>
      <c r="B1999" s="2">
        <f>RSI!B1999</f>
        <v>3.15</v>
      </c>
      <c r="C1999" s="2">
        <f>RSI!I1999</f>
        <v>59.410297204525435</v>
      </c>
      <c r="D1999" s="2">
        <f>MACD!E1999</f>
        <v>-6.5857091615865837E-2</v>
      </c>
      <c r="E1999" s="2">
        <f>MACD!F1999</f>
        <v>-0.24103570993164605</v>
      </c>
      <c r="F1999" s="2">
        <f>'Moving Avg'!D1999</f>
        <v>3.2039999999999997</v>
      </c>
      <c r="G1999" s="2">
        <f>'Moving Avg'!F1999</f>
        <v>3.1419999999999999</v>
      </c>
      <c r="H1999" s="2">
        <f>'Moving Avg'!G1999</f>
        <v>2.6264000000000003</v>
      </c>
      <c r="I1999" s="2">
        <f>'Moving Avg'!H1999</f>
        <v>2.7676499999999971</v>
      </c>
      <c r="J1999" s="5" t="str">
        <f>OBV!F1999</f>
        <v>BULLISH</v>
      </c>
      <c r="K1999" s="5" t="str">
        <f>OBV!G1999</f>
        <v>NEUTRAL</v>
      </c>
      <c r="L1999" s="5" t="str">
        <f>OBV!H1999</f>
        <v>BULLISH DIVERGENCE</v>
      </c>
      <c r="M1999" s="7">
        <f t="shared" si="310"/>
        <v>25</v>
      </c>
      <c r="N1999" s="7">
        <f t="shared" si="311"/>
        <v>0</v>
      </c>
      <c r="O1999" s="7">
        <f t="shared" si="312"/>
        <v>50</v>
      </c>
      <c r="P1999" s="7">
        <f t="shared" si="313"/>
        <v>66.5</v>
      </c>
      <c r="Q1999" s="8">
        <f t="shared" si="314"/>
        <v>26.225000000000001</v>
      </c>
      <c r="R1999" s="8">
        <f t="shared" si="315"/>
        <v>39.125</v>
      </c>
      <c r="S1999" s="8">
        <f t="shared" si="316"/>
        <v>46.174999999999997</v>
      </c>
      <c r="T1999" s="8">
        <f t="shared" si="317"/>
        <v>35.375</v>
      </c>
      <c r="U1999" s="7">
        <f t="shared" si="318"/>
        <v>37.174999999999997</v>
      </c>
      <c r="V1999" s="7">
        <f t="shared" si="319"/>
        <v>36.724999999999994</v>
      </c>
    </row>
    <row r="2000" spans="1:22" ht="13.5" x14ac:dyDescent="0.25">
      <c r="A2000" s="3">
        <f>RSI!A2000</f>
        <v>45217</v>
      </c>
      <c r="B2000" s="2">
        <f>RSI!B2000</f>
        <v>3.2</v>
      </c>
      <c r="C2000" s="2">
        <f>RSI!I2000</f>
        <v>62.062418065103508</v>
      </c>
      <c r="D2000" s="2">
        <f>MACD!E2000</f>
        <v>-1.254926180659055E-2</v>
      </c>
      <c r="E2000" s="2">
        <f>MACD!F2000</f>
        <v>-0.19533842030663498</v>
      </c>
      <c r="F2000" s="2">
        <f>'Moving Avg'!D2000</f>
        <v>3.1640000000000001</v>
      </c>
      <c r="G2000" s="2">
        <f>'Moving Avg'!F2000</f>
        <v>3.1764999999999999</v>
      </c>
      <c r="H2000" s="2">
        <f>'Moving Avg'!G2000</f>
        <v>2.637</v>
      </c>
      <c r="I2000" s="2">
        <f>'Moving Avg'!H2000</f>
        <v>2.7666499999999972</v>
      </c>
      <c r="J2000" s="5" t="str">
        <f>OBV!F2000</f>
        <v>BULLISH</v>
      </c>
      <c r="K2000" s="5" t="str">
        <f>OBV!G2000</f>
        <v>NEUTRAL</v>
      </c>
      <c r="L2000" s="5" t="str">
        <f>OBV!H2000</f>
        <v>BULLISH DIVERGENCE</v>
      </c>
      <c r="M2000" s="7">
        <f t="shared" si="310"/>
        <v>25</v>
      </c>
      <c r="N2000" s="7">
        <f t="shared" si="311"/>
        <v>0</v>
      </c>
      <c r="O2000" s="7">
        <f t="shared" si="312"/>
        <v>50</v>
      </c>
      <c r="P2000" s="7">
        <f t="shared" si="313"/>
        <v>66.5</v>
      </c>
      <c r="Q2000" s="8">
        <f t="shared" si="314"/>
        <v>26.225000000000001</v>
      </c>
      <c r="R2000" s="8">
        <f t="shared" si="315"/>
        <v>39.125</v>
      </c>
      <c r="S2000" s="8">
        <f t="shared" si="316"/>
        <v>46.174999999999997</v>
      </c>
      <c r="T2000" s="8">
        <f t="shared" si="317"/>
        <v>35.375</v>
      </c>
      <c r="U2000" s="7">
        <f t="shared" si="318"/>
        <v>37.174999999999997</v>
      </c>
      <c r="V2000" s="7">
        <f t="shared" si="319"/>
        <v>36.724999999999994</v>
      </c>
    </row>
    <row r="2001" spans="1:22" ht="13.5" x14ac:dyDescent="0.25">
      <c r="A2001" s="3">
        <f>RSI!A2001</f>
        <v>45218</v>
      </c>
      <c r="B2001" s="2">
        <f>RSI!B2001</f>
        <v>3.06</v>
      </c>
      <c r="C2001" s="2">
        <f>RSI!I2001</f>
        <v>51.847242831357455</v>
      </c>
      <c r="D2001" s="2">
        <f>MACD!E2001</f>
        <v>4.1894755984797527E-2</v>
      </c>
      <c r="E2001" s="2">
        <f>MACD!F2001</f>
        <v>-0.14789178504834849</v>
      </c>
      <c r="F2001" s="2">
        <f>'Moving Avg'!D2001</f>
        <v>3.1260000000000003</v>
      </c>
      <c r="G2001" s="2">
        <f>'Moving Avg'!F2001</f>
        <v>3.1985000000000001</v>
      </c>
      <c r="H2001" s="2">
        <f>'Moving Avg'!G2001</f>
        <v>2.6472000000000002</v>
      </c>
      <c r="I2001" s="2">
        <f>'Moving Avg'!H2001</f>
        <v>2.7649499999999971</v>
      </c>
      <c r="J2001" s="5" t="str">
        <f>OBV!F2001</f>
        <v>BULLISH</v>
      </c>
      <c r="K2001" s="5" t="str">
        <f>OBV!G2001</f>
        <v>NEUTRAL</v>
      </c>
      <c r="L2001" s="5" t="str">
        <f>OBV!H2001</f>
        <v>BULLISH DIVERGENCE</v>
      </c>
      <c r="M2001" s="7">
        <f t="shared" si="310"/>
        <v>25</v>
      </c>
      <c r="N2001" s="7">
        <f t="shared" si="311"/>
        <v>0</v>
      </c>
      <c r="O2001" s="7">
        <f t="shared" si="312"/>
        <v>50</v>
      </c>
      <c r="P2001" s="7">
        <f t="shared" si="313"/>
        <v>66.5</v>
      </c>
      <c r="Q2001" s="8">
        <f t="shared" si="314"/>
        <v>26.225000000000001</v>
      </c>
      <c r="R2001" s="8">
        <f t="shared" si="315"/>
        <v>39.125</v>
      </c>
      <c r="S2001" s="8">
        <f t="shared" si="316"/>
        <v>46.174999999999997</v>
      </c>
      <c r="T2001" s="8">
        <f t="shared" si="317"/>
        <v>35.375</v>
      </c>
      <c r="U2001" s="7">
        <f t="shared" si="318"/>
        <v>37.174999999999997</v>
      </c>
      <c r="V2001" s="7">
        <f t="shared" si="319"/>
        <v>36.724999999999994</v>
      </c>
    </row>
    <row r="2002" spans="1:22" ht="13.5" x14ac:dyDescent="0.25">
      <c r="A2002" s="3">
        <f>RSI!A2002</f>
        <v>45219</v>
      </c>
      <c r="B2002" s="2">
        <f>RSI!B2002</f>
        <v>3.19</v>
      </c>
      <c r="C2002" s="2">
        <f>RSI!I2002</f>
        <v>58.652793902100335</v>
      </c>
      <c r="D2002" s="2">
        <f>MACD!E2002</f>
        <v>7.820394649389284E-2</v>
      </c>
      <c r="E2002" s="2">
        <f>MACD!F2002</f>
        <v>-0.10267263873990022</v>
      </c>
      <c r="F2002" s="2">
        <f>'Moving Avg'!D2002</f>
        <v>3.1420000000000003</v>
      </c>
      <c r="G2002" s="2">
        <f>'Moving Avg'!F2002</f>
        <v>3.2215000000000003</v>
      </c>
      <c r="H2002" s="2">
        <f>'Moving Avg'!G2002</f>
        <v>2.6622000000000003</v>
      </c>
      <c r="I2002" s="2">
        <f>'Moving Avg'!H2002</f>
        <v>2.7638999999999969</v>
      </c>
      <c r="J2002" s="5" t="str">
        <f>OBV!F2002</f>
        <v>BULLISH</v>
      </c>
      <c r="K2002" s="5" t="str">
        <f>OBV!G2002</f>
        <v>NEUTRAL</v>
      </c>
      <c r="L2002" s="5" t="str">
        <f>OBV!H2002</f>
        <v>CONFIRMED BULLISH</v>
      </c>
      <c r="M2002" s="7">
        <f t="shared" si="310"/>
        <v>25</v>
      </c>
      <c r="N2002" s="7">
        <f t="shared" si="311"/>
        <v>0</v>
      </c>
      <c r="O2002" s="7">
        <f t="shared" si="312"/>
        <v>50</v>
      </c>
      <c r="P2002" s="7">
        <f t="shared" si="313"/>
        <v>83.5</v>
      </c>
      <c r="Q2002" s="8">
        <f t="shared" si="314"/>
        <v>28.774999999999999</v>
      </c>
      <c r="R2002" s="8">
        <f t="shared" si="315"/>
        <v>43.375</v>
      </c>
      <c r="S2002" s="8">
        <f t="shared" si="316"/>
        <v>53.825000000000003</v>
      </c>
      <c r="T2002" s="8">
        <f t="shared" si="317"/>
        <v>39.625</v>
      </c>
      <c r="U2002" s="7">
        <f t="shared" si="318"/>
        <v>41.991666666666667</v>
      </c>
      <c r="V2002" s="7">
        <f t="shared" si="319"/>
        <v>41.400000000000006</v>
      </c>
    </row>
    <row r="2003" spans="1:22" ht="13.5" x14ac:dyDescent="0.25">
      <c r="A2003" s="3">
        <f>RSI!A2003</f>
        <v>45222</v>
      </c>
      <c r="B2003" s="2">
        <f>RSI!B2003</f>
        <v>3.05</v>
      </c>
      <c r="C2003" s="2">
        <f>RSI!I2003</f>
        <v>50.392795620096877</v>
      </c>
      <c r="D2003" s="2">
        <f>MACD!E2003</f>
        <v>0.11994813909795443</v>
      </c>
      <c r="E2003" s="2">
        <f>MACD!F2003</f>
        <v>-5.8148483172329297E-2</v>
      </c>
      <c r="F2003" s="2">
        <f>'Moving Avg'!D2003</f>
        <v>3.13</v>
      </c>
      <c r="G2003" s="2">
        <f>'Moving Avg'!F2003</f>
        <v>3.2314999999999996</v>
      </c>
      <c r="H2003" s="2">
        <f>'Moving Avg'!G2003</f>
        <v>2.6764000000000006</v>
      </c>
      <c r="I2003" s="2">
        <f>'Moving Avg'!H2003</f>
        <v>2.762149999999997</v>
      </c>
      <c r="J2003" s="5" t="str">
        <f>OBV!F2003</f>
        <v>BULLISH</v>
      </c>
      <c r="K2003" s="5" t="str">
        <f>OBV!G2003</f>
        <v>NEUTRAL</v>
      </c>
      <c r="L2003" s="5" t="str">
        <f>OBV!H2003</f>
        <v>BULLISH DIVERGENCE</v>
      </c>
      <c r="M2003" s="7">
        <f t="shared" si="310"/>
        <v>25</v>
      </c>
      <c r="N2003" s="7">
        <f t="shared" si="311"/>
        <v>0</v>
      </c>
      <c r="O2003" s="7">
        <f t="shared" si="312"/>
        <v>50</v>
      </c>
      <c r="P2003" s="7">
        <f t="shared" si="313"/>
        <v>66.5</v>
      </c>
      <c r="Q2003" s="8">
        <f t="shared" si="314"/>
        <v>26.225000000000001</v>
      </c>
      <c r="R2003" s="8">
        <f t="shared" si="315"/>
        <v>39.125</v>
      </c>
      <c r="S2003" s="8">
        <f t="shared" si="316"/>
        <v>46.174999999999997</v>
      </c>
      <c r="T2003" s="8">
        <f t="shared" si="317"/>
        <v>35.375</v>
      </c>
      <c r="U2003" s="7">
        <f t="shared" si="318"/>
        <v>37.174999999999997</v>
      </c>
      <c r="V2003" s="7">
        <f t="shared" si="319"/>
        <v>36.724999999999994</v>
      </c>
    </row>
    <row r="2004" spans="1:22" ht="13.5" x14ac:dyDescent="0.25">
      <c r="A2004" s="3">
        <f>RSI!A2004</f>
        <v>45223</v>
      </c>
      <c r="B2004" s="2">
        <f>RSI!B2004</f>
        <v>3.18</v>
      </c>
      <c r="C2004" s="2">
        <f>RSI!I2004</f>
        <v>56.516518895992974</v>
      </c>
      <c r="D2004" s="2">
        <f>MACD!E2004</f>
        <v>0.14564574710286937</v>
      </c>
      <c r="E2004" s="2">
        <f>MACD!F2004</f>
        <v>-1.7389637117289566E-2</v>
      </c>
      <c r="F2004" s="2">
        <f>'Moving Avg'!D2004</f>
        <v>3.1360000000000001</v>
      </c>
      <c r="G2004" s="2">
        <f>'Moving Avg'!F2004</f>
        <v>3.242</v>
      </c>
      <c r="H2004" s="2">
        <f>'Moving Avg'!G2004</f>
        <v>2.6952000000000012</v>
      </c>
      <c r="I2004" s="2">
        <f>'Moving Avg'!H2004</f>
        <v>2.7610499999999969</v>
      </c>
      <c r="J2004" s="5" t="str">
        <f>OBV!F2004</f>
        <v>BULLISH</v>
      </c>
      <c r="K2004" s="5" t="str">
        <f>OBV!G2004</f>
        <v>NEUTRAL</v>
      </c>
      <c r="L2004" s="5" t="str">
        <f>OBV!H2004</f>
        <v>CONFIRMED BULLISH</v>
      </c>
      <c r="M2004" s="7">
        <f t="shared" si="310"/>
        <v>25</v>
      </c>
      <c r="N2004" s="7">
        <f t="shared" si="311"/>
        <v>0</v>
      </c>
      <c r="O2004" s="7">
        <f t="shared" si="312"/>
        <v>50</v>
      </c>
      <c r="P2004" s="7">
        <f t="shared" si="313"/>
        <v>83.5</v>
      </c>
      <c r="Q2004" s="8">
        <f t="shared" si="314"/>
        <v>28.774999999999999</v>
      </c>
      <c r="R2004" s="8">
        <f t="shared" si="315"/>
        <v>43.375</v>
      </c>
      <c r="S2004" s="8">
        <f t="shared" si="316"/>
        <v>53.825000000000003</v>
      </c>
      <c r="T2004" s="8">
        <f t="shared" si="317"/>
        <v>39.625</v>
      </c>
      <c r="U2004" s="7">
        <f t="shared" si="318"/>
        <v>41.991666666666667</v>
      </c>
      <c r="V2004" s="7">
        <f t="shared" si="319"/>
        <v>41.400000000000006</v>
      </c>
    </row>
    <row r="2005" spans="1:22" ht="13.5" x14ac:dyDescent="0.25">
      <c r="A2005" s="3">
        <f>RSI!A2005</f>
        <v>45224</v>
      </c>
      <c r="B2005" s="2">
        <f>RSI!B2005</f>
        <v>3.19</v>
      </c>
      <c r="C2005" s="2">
        <f>RSI!I2005</f>
        <v>56.956686254991837</v>
      </c>
      <c r="D2005" s="2">
        <f>MACD!E2005</f>
        <v>0.16588580184059065</v>
      </c>
      <c r="E2005" s="2">
        <f>MACD!F2005</f>
        <v>1.9265450674286477E-2</v>
      </c>
      <c r="F2005" s="2">
        <f>'Moving Avg'!D2005</f>
        <v>3.1339999999999999</v>
      </c>
      <c r="G2005" s="2">
        <f>'Moving Avg'!F2005</f>
        <v>3.2464999999999997</v>
      </c>
      <c r="H2005" s="2">
        <f>'Moving Avg'!G2005</f>
        <v>2.7162000000000006</v>
      </c>
      <c r="I2005" s="2">
        <f>'Moving Avg'!H2005</f>
        <v>2.7599999999999967</v>
      </c>
      <c r="J2005" s="5" t="str">
        <f>OBV!F2005</f>
        <v>BULLISH</v>
      </c>
      <c r="K2005" s="5" t="str">
        <f>OBV!G2005</f>
        <v>NEUTRAL</v>
      </c>
      <c r="L2005" s="5" t="str">
        <f>OBV!H2005</f>
        <v>BULLISH DIVERGENCE</v>
      </c>
      <c r="M2005" s="7">
        <f t="shared" si="310"/>
        <v>25</v>
      </c>
      <c r="N2005" s="7">
        <f t="shared" si="311"/>
        <v>0</v>
      </c>
      <c r="O2005" s="7">
        <f t="shared" si="312"/>
        <v>50</v>
      </c>
      <c r="P2005" s="7">
        <f t="shared" si="313"/>
        <v>66.5</v>
      </c>
      <c r="Q2005" s="8">
        <f t="shared" si="314"/>
        <v>26.225000000000001</v>
      </c>
      <c r="R2005" s="8">
        <f t="shared" si="315"/>
        <v>39.125</v>
      </c>
      <c r="S2005" s="8">
        <f t="shared" si="316"/>
        <v>46.174999999999997</v>
      </c>
      <c r="T2005" s="8">
        <f t="shared" si="317"/>
        <v>35.375</v>
      </c>
      <c r="U2005" s="7">
        <f t="shared" si="318"/>
        <v>37.174999999999997</v>
      </c>
      <c r="V2005" s="7">
        <f t="shared" si="319"/>
        <v>36.724999999999994</v>
      </c>
    </row>
    <row r="2006" spans="1:22" ht="13.5" x14ac:dyDescent="0.25">
      <c r="A2006" s="3">
        <f>RSI!A2006</f>
        <v>45225</v>
      </c>
      <c r="B2006" s="2">
        <f>RSI!B2006</f>
        <v>3.19</v>
      </c>
      <c r="C2006" s="2">
        <f>RSI!I2006</f>
        <v>56.956686254991837</v>
      </c>
      <c r="D2006" s="2">
        <f>MACD!E2006</f>
        <v>0.15916919741184676</v>
      </c>
      <c r="E2006" s="2">
        <f>MACD!F2006</f>
        <v>4.7246200021798537E-2</v>
      </c>
      <c r="F2006" s="2">
        <f>'Moving Avg'!D2006</f>
        <v>3.1599999999999997</v>
      </c>
      <c r="G2006" s="2">
        <f>'Moving Avg'!F2006</f>
        <v>3.2509999999999999</v>
      </c>
      <c r="H2006" s="2">
        <f>'Moving Avg'!G2006</f>
        <v>2.7390000000000003</v>
      </c>
      <c r="I2006" s="2">
        <f>'Moving Avg'!H2006</f>
        <v>2.7589499999999969</v>
      </c>
      <c r="J2006" s="5" t="str">
        <f>OBV!F2006</f>
        <v>BULLISH</v>
      </c>
      <c r="K2006" s="5" t="str">
        <f>OBV!G2006</f>
        <v>NEUTRAL</v>
      </c>
      <c r="L2006" s="5" t="str">
        <f>OBV!H2006</f>
        <v>CONFIRMED BULLISH</v>
      </c>
      <c r="M2006" s="7">
        <f t="shared" si="310"/>
        <v>25</v>
      </c>
      <c r="N2006" s="7">
        <f t="shared" si="311"/>
        <v>0</v>
      </c>
      <c r="O2006" s="7">
        <f t="shared" si="312"/>
        <v>50</v>
      </c>
      <c r="P2006" s="7">
        <f t="shared" si="313"/>
        <v>83.5</v>
      </c>
      <c r="Q2006" s="8">
        <f t="shared" si="314"/>
        <v>28.774999999999999</v>
      </c>
      <c r="R2006" s="8">
        <f t="shared" si="315"/>
        <v>43.375</v>
      </c>
      <c r="S2006" s="8">
        <f t="shared" si="316"/>
        <v>53.825000000000003</v>
      </c>
      <c r="T2006" s="8">
        <f t="shared" si="317"/>
        <v>39.625</v>
      </c>
      <c r="U2006" s="7">
        <f t="shared" si="318"/>
        <v>41.991666666666667</v>
      </c>
      <c r="V2006" s="7">
        <f t="shared" si="319"/>
        <v>41.400000000000006</v>
      </c>
    </row>
    <row r="2007" spans="1:22" ht="13.5" x14ac:dyDescent="0.25">
      <c r="A2007" s="3">
        <f>RSI!A2007</f>
        <v>45226</v>
      </c>
      <c r="B2007" s="2">
        <f>RSI!B2007</f>
        <v>3.05</v>
      </c>
      <c r="C2007" s="2">
        <f>RSI!I2007</f>
        <v>48.916814847686098</v>
      </c>
      <c r="D2007" s="2">
        <f>MACD!E2007</f>
        <v>0.14160867602280947</v>
      </c>
      <c r="E2007" s="2">
        <f>MACD!F2007</f>
        <v>6.6118695222000728E-2</v>
      </c>
      <c r="F2007" s="2">
        <f>'Moving Avg'!D2007</f>
        <v>3.1320000000000001</v>
      </c>
      <c r="G2007" s="2">
        <f>'Moving Avg'!F2007</f>
        <v>3.2419999999999995</v>
      </c>
      <c r="H2007" s="2">
        <f>'Moving Avg'!G2007</f>
        <v>2.7572000000000001</v>
      </c>
      <c r="I2007" s="2">
        <f>'Moving Avg'!H2007</f>
        <v>2.757199999999997</v>
      </c>
      <c r="J2007" s="5" t="str">
        <f>OBV!F2007</f>
        <v>BULLISH</v>
      </c>
      <c r="K2007" s="5" t="str">
        <f>OBV!G2007</f>
        <v>NEUTRAL</v>
      </c>
      <c r="L2007" s="5" t="str">
        <f>OBV!H2007</f>
        <v>BULLISH DIVERGENCE</v>
      </c>
      <c r="M2007" s="7">
        <f t="shared" si="310"/>
        <v>25</v>
      </c>
      <c r="N2007" s="7">
        <f t="shared" si="311"/>
        <v>0</v>
      </c>
      <c r="O2007" s="7">
        <f t="shared" si="312"/>
        <v>50</v>
      </c>
      <c r="P2007" s="7">
        <f t="shared" si="313"/>
        <v>66.5</v>
      </c>
      <c r="Q2007" s="8">
        <f t="shared" si="314"/>
        <v>26.225000000000001</v>
      </c>
      <c r="R2007" s="8">
        <f t="shared" si="315"/>
        <v>39.125</v>
      </c>
      <c r="S2007" s="8">
        <f t="shared" si="316"/>
        <v>46.174999999999997</v>
      </c>
      <c r="T2007" s="8">
        <f t="shared" si="317"/>
        <v>35.375</v>
      </c>
      <c r="U2007" s="7">
        <f t="shared" si="318"/>
        <v>37.174999999999997</v>
      </c>
      <c r="V2007" s="7">
        <f t="shared" si="319"/>
        <v>36.724999999999994</v>
      </c>
    </row>
    <row r="2008" spans="1:22" ht="13.5" x14ac:dyDescent="0.25">
      <c r="A2008" s="3">
        <f>RSI!A2008</f>
        <v>45229</v>
      </c>
      <c r="B2008" s="2">
        <f>RSI!B2008</f>
        <v>3.18</v>
      </c>
      <c r="C2008" s="2">
        <f>RSI!I2008</f>
        <v>55.235645482287985</v>
      </c>
      <c r="D2008" s="2">
        <f>MACD!E2008</f>
        <v>0.1172907897376918</v>
      </c>
      <c r="E2008" s="2">
        <f>MACD!F2008</f>
        <v>7.6353114125138954E-2</v>
      </c>
      <c r="F2008" s="2">
        <f>'Moving Avg'!D2008</f>
        <v>3.1579999999999999</v>
      </c>
      <c r="G2008" s="2">
        <f>'Moving Avg'!F2008</f>
        <v>3.2324999999999995</v>
      </c>
      <c r="H2008" s="2">
        <f>'Moving Avg'!G2008</f>
        <v>2.7762000000000007</v>
      </c>
      <c r="I2008" s="2">
        <f>'Moving Avg'!H2008</f>
        <v>2.7560999999999969</v>
      </c>
      <c r="J2008" s="5" t="str">
        <f>OBV!F2008</f>
        <v>BULLISH</v>
      </c>
      <c r="K2008" s="5" t="str">
        <f>OBV!G2008</f>
        <v>NEUTRAL</v>
      </c>
      <c r="L2008" s="5" t="str">
        <f>OBV!H2008</f>
        <v>CONFIRMED BULLISH</v>
      </c>
      <c r="M2008" s="7">
        <f t="shared" si="310"/>
        <v>25</v>
      </c>
      <c r="N2008" s="7">
        <f t="shared" si="311"/>
        <v>0</v>
      </c>
      <c r="O2008" s="7">
        <f t="shared" si="312"/>
        <v>50</v>
      </c>
      <c r="P2008" s="7">
        <f t="shared" si="313"/>
        <v>83.5</v>
      </c>
      <c r="Q2008" s="8">
        <f t="shared" si="314"/>
        <v>28.774999999999999</v>
      </c>
      <c r="R2008" s="8">
        <f t="shared" si="315"/>
        <v>43.375</v>
      </c>
      <c r="S2008" s="8">
        <f t="shared" si="316"/>
        <v>53.825000000000003</v>
      </c>
      <c r="T2008" s="8">
        <f t="shared" si="317"/>
        <v>39.625</v>
      </c>
      <c r="U2008" s="7">
        <f t="shared" si="318"/>
        <v>41.991666666666667</v>
      </c>
      <c r="V2008" s="7">
        <f t="shared" si="319"/>
        <v>41.400000000000006</v>
      </c>
    </row>
    <row r="2009" spans="1:22" ht="13.5" x14ac:dyDescent="0.25">
      <c r="A2009" s="3">
        <f>RSI!A2009</f>
        <v>45230</v>
      </c>
      <c r="B2009" s="2">
        <f>RSI!B2009</f>
        <v>3.04</v>
      </c>
      <c r="C2009" s="2">
        <f>RSI!I2009</f>
        <v>48.30574640112826</v>
      </c>
      <c r="D2009" s="2">
        <f>MACD!E2009</f>
        <v>0.11262816327798175</v>
      </c>
      <c r="E2009" s="2">
        <f>MACD!F2009</f>
        <v>8.360812395570752E-2</v>
      </c>
      <c r="F2009" s="2">
        <f>'Moving Avg'!D2009</f>
        <v>3.13</v>
      </c>
      <c r="G2009" s="2">
        <f>'Moving Avg'!F2009</f>
        <v>3.2159999999999997</v>
      </c>
      <c r="H2009" s="2">
        <f>'Moving Avg'!G2009</f>
        <v>2.7924000000000007</v>
      </c>
      <c r="I2009" s="2">
        <f>'Moving Avg'!H2009</f>
        <v>2.7542999999999962</v>
      </c>
      <c r="J2009" s="5" t="str">
        <f>OBV!F2009</f>
        <v>BULLISH</v>
      </c>
      <c r="K2009" s="5" t="str">
        <f>OBV!G2009</f>
        <v>NEUTRAL</v>
      </c>
      <c r="L2009" s="5" t="str">
        <f>OBV!H2009</f>
        <v>BULLISH DIVERGENCE</v>
      </c>
      <c r="M2009" s="7">
        <f t="shared" si="310"/>
        <v>25</v>
      </c>
      <c r="N2009" s="7">
        <f t="shared" si="311"/>
        <v>0</v>
      </c>
      <c r="O2009" s="7">
        <f t="shared" si="312"/>
        <v>50</v>
      </c>
      <c r="P2009" s="7">
        <f t="shared" si="313"/>
        <v>66.5</v>
      </c>
      <c r="Q2009" s="8">
        <f t="shared" si="314"/>
        <v>26.225000000000001</v>
      </c>
      <c r="R2009" s="8">
        <f t="shared" si="315"/>
        <v>39.125</v>
      </c>
      <c r="S2009" s="8">
        <f t="shared" si="316"/>
        <v>46.174999999999997</v>
      </c>
      <c r="T2009" s="8">
        <f t="shared" si="317"/>
        <v>35.375</v>
      </c>
      <c r="U2009" s="7">
        <f t="shared" si="318"/>
        <v>37.174999999999997</v>
      </c>
      <c r="V2009" s="7">
        <f t="shared" si="319"/>
        <v>36.724999999999994</v>
      </c>
    </row>
    <row r="2010" spans="1:22" ht="13.5" x14ac:dyDescent="0.25">
      <c r="A2010" s="3">
        <f>RSI!A2010</f>
        <v>45231</v>
      </c>
      <c r="B2010" s="2">
        <f>RSI!B2010</f>
        <v>2.91</v>
      </c>
      <c r="C2010" s="2">
        <f>RSI!I2010</f>
        <v>42.920867205575583</v>
      </c>
      <c r="D2010" s="2">
        <f>MACD!E2010</f>
        <v>0.12626709510267675</v>
      </c>
      <c r="E2010" s="2">
        <f>MACD!F2010</f>
        <v>9.2139918185101366E-2</v>
      </c>
      <c r="F2010" s="2">
        <f>'Moving Avg'!D2010</f>
        <v>3.0740000000000003</v>
      </c>
      <c r="G2010" s="2">
        <f>'Moving Avg'!F2010</f>
        <v>3.1919999999999993</v>
      </c>
      <c r="H2010" s="2">
        <f>'Moving Avg'!G2010</f>
        <v>2.8060000000000009</v>
      </c>
      <c r="I2010" s="2">
        <f>'Moving Avg'!H2010</f>
        <v>2.7518499999999966</v>
      </c>
      <c r="J2010" s="5" t="str">
        <f>OBV!F2010</f>
        <v>BEARISH</v>
      </c>
      <c r="K2010" s="5" t="str">
        <f>OBV!G2010</f>
        <v>NEUTRAL</v>
      </c>
      <c r="L2010" s="5" t="str">
        <f>OBV!H2010</f>
        <v>CONFIRMED BEARISH</v>
      </c>
      <c r="M2010" s="7">
        <f t="shared" si="310"/>
        <v>25</v>
      </c>
      <c r="N2010" s="7">
        <f t="shared" si="311"/>
        <v>0</v>
      </c>
      <c r="O2010" s="7">
        <f t="shared" si="312"/>
        <v>50</v>
      </c>
      <c r="P2010" s="7">
        <f t="shared" si="313"/>
        <v>16.5</v>
      </c>
      <c r="Q2010" s="8">
        <f t="shared" si="314"/>
        <v>18.725000000000001</v>
      </c>
      <c r="R2010" s="8">
        <f t="shared" si="315"/>
        <v>26.625</v>
      </c>
      <c r="S2010" s="8">
        <f t="shared" si="316"/>
        <v>23.675000000000001</v>
      </c>
      <c r="T2010" s="8">
        <f t="shared" si="317"/>
        <v>22.875</v>
      </c>
      <c r="U2010" s="7">
        <f t="shared" si="318"/>
        <v>23.008333333333336</v>
      </c>
      <c r="V2010" s="7">
        <f t="shared" si="319"/>
        <v>22.975000000000001</v>
      </c>
    </row>
    <row r="2011" spans="1:22" ht="13.5" x14ac:dyDescent="0.25">
      <c r="A2011" s="3">
        <f>RSI!A2011</f>
        <v>45232</v>
      </c>
      <c r="B2011" s="2">
        <f>RSI!B2011</f>
        <v>3.04</v>
      </c>
      <c r="C2011" s="2">
        <f>RSI!I2011</f>
        <v>49.038759691340196</v>
      </c>
      <c r="D2011" s="2">
        <f>MACD!E2011</f>
        <v>0.10765067878182277</v>
      </c>
      <c r="E2011" s="2">
        <f>MACD!F2011</f>
        <v>9.5242070304445661E-2</v>
      </c>
      <c r="F2011" s="2">
        <f>'Moving Avg'!D2011</f>
        <v>3.0439999999999996</v>
      </c>
      <c r="G2011" s="2">
        <f>'Moving Avg'!F2011</f>
        <v>3.1744999999999992</v>
      </c>
      <c r="H2011" s="2">
        <f>'Moving Avg'!G2011</f>
        <v>2.8222000000000005</v>
      </c>
      <c r="I2011" s="2">
        <f>'Moving Avg'!H2011</f>
        <v>2.7500499999999963</v>
      </c>
      <c r="J2011" s="5" t="str">
        <f>OBV!F2011</f>
        <v>BEARISH</v>
      </c>
      <c r="K2011" s="5" t="str">
        <f>OBV!G2011</f>
        <v>NEUTRAL</v>
      </c>
      <c r="L2011" s="5" t="str">
        <f>OBV!H2011</f>
        <v>CONFIRMED BEARISH</v>
      </c>
      <c r="M2011" s="7">
        <f t="shared" si="310"/>
        <v>25</v>
      </c>
      <c r="N2011" s="7">
        <f t="shared" si="311"/>
        <v>0</v>
      </c>
      <c r="O2011" s="7">
        <f t="shared" si="312"/>
        <v>50</v>
      </c>
      <c r="P2011" s="7">
        <f t="shared" si="313"/>
        <v>16.5</v>
      </c>
      <c r="Q2011" s="8">
        <f t="shared" si="314"/>
        <v>18.725000000000001</v>
      </c>
      <c r="R2011" s="8">
        <f t="shared" si="315"/>
        <v>26.625</v>
      </c>
      <c r="S2011" s="8">
        <f t="shared" si="316"/>
        <v>23.675000000000001</v>
      </c>
      <c r="T2011" s="8">
        <f t="shared" si="317"/>
        <v>22.875</v>
      </c>
      <c r="U2011" s="7">
        <f t="shared" si="318"/>
        <v>23.008333333333336</v>
      </c>
      <c r="V2011" s="7">
        <f t="shared" si="319"/>
        <v>22.975000000000001</v>
      </c>
    </row>
    <row r="2012" spans="1:22" ht="13.5" x14ac:dyDescent="0.25">
      <c r="A2012" s="3">
        <f>RSI!A2012</f>
        <v>45233</v>
      </c>
      <c r="B2012" s="2">
        <f>RSI!B2012</f>
        <v>3.17</v>
      </c>
      <c r="C2012" s="2">
        <f>RSI!I2012</f>
        <v>54.312367312109664</v>
      </c>
      <c r="D2012" s="2">
        <f>MACD!E2012</f>
        <v>0.10243666965543463</v>
      </c>
      <c r="E2012" s="2">
        <f>MACD!F2012</f>
        <v>9.6680990174643461E-2</v>
      </c>
      <c r="F2012" s="2">
        <f>'Moving Avg'!D2012</f>
        <v>3.0680000000000005</v>
      </c>
      <c r="G2012" s="2">
        <f>'Moving Avg'!F2012</f>
        <v>3.1634999999999995</v>
      </c>
      <c r="H2012" s="2">
        <f>'Moving Avg'!G2012</f>
        <v>2.8409999999999997</v>
      </c>
      <c r="I2012" s="2">
        <f>'Moving Avg'!H2012</f>
        <v>2.7488999999999963</v>
      </c>
      <c r="J2012" s="5" t="str">
        <f>OBV!F2012</f>
        <v>NEUTRAL</v>
      </c>
      <c r="K2012" s="5" t="str">
        <f>OBV!G2012</f>
        <v>NEUTRAL</v>
      </c>
      <c r="L2012" s="5" t="str">
        <f>OBV!H2012</f>
        <v>NEUTRAL</v>
      </c>
      <c r="M2012" s="7">
        <f t="shared" si="310"/>
        <v>25</v>
      </c>
      <c r="N2012" s="7">
        <f t="shared" si="311"/>
        <v>0</v>
      </c>
      <c r="O2012" s="7">
        <f t="shared" si="312"/>
        <v>50</v>
      </c>
      <c r="P2012" s="7">
        <f t="shared" si="313"/>
        <v>33</v>
      </c>
      <c r="Q2012" s="8">
        <f t="shared" si="314"/>
        <v>21.2</v>
      </c>
      <c r="R2012" s="8">
        <f t="shared" si="315"/>
        <v>30.75</v>
      </c>
      <c r="S2012" s="8">
        <f t="shared" si="316"/>
        <v>31.1</v>
      </c>
      <c r="T2012" s="8">
        <f t="shared" si="317"/>
        <v>27</v>
      </c>
      <c r="U2012" s="7">
        <f t="shared" si="318"/>
        <v>27.683333333333337</v>
      </c>
      <c r="V2012" s="7">
        <f t="shared" si="319"/>
        <v>27.512500000000003</v>
      </c>
    </row>
    <row r="2013" spans="1:22" ht="13.5" x14ac:dyDescent="0.25">
      <c r="A2013" s="3">
        <f>RSI!A2013</f>
        <v>45236</v>
      </c>
      <c r="B2013" s="2">
        <f>RSI!B2013</f>
        <v>3.03</v>
      </c>
      <c r="C2013" s="2">
        <f>RSI!I2013</f>
        <v>48.492515771716782</v>
      </c>
      <c r="D2013" s="2">
        <f>MACD!E2013</f>
        <v>8.6244079375154659E-2</v>
      </c>
      <c r="E2013" s="2">
        <f>MACD!F2013</f>
        <v>9.4593608014745714E-2</v>
      </c>
      <c r="F2013" s="2">
        <f>'Moving Avg'!D2013</f>
        <v>3.0379999999999998</v>
      </c>
      <c r="G2013" s="2">
        <f>'Moving Avg'!F2013</f>
        <v>3.145</v>
      </c>
      <c r="H2013" s="2">
        <f>'Moving Avg'!G2013</f>
        <v>2.8569999999999998</v>
      </c>
      <c r="I2013" s="2">
        <f>'Moving Avg'!H2013</f>
        <v>2.7470499999999962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  <c r="M2013" s="7">
        <f t="shared" si="310"/>
        <v>25</v>
      </c>
      <c r="N2013" s="7">
        <f t="shared" si="311"/>
        <v>45</v>
      </c>
      <c r="O2013" s="7">
        <f t="shared" si="312"/>
        <v>50</v>
      </c>
      <c r="P2013" s="7">
        <f t="shared" si="313"/>
        <v>16.5</v>
      </c>
      <c r="Q2013" s="8">
        <f t="shared" si="314"/>
        <v>34.475000000000001</v>
      </c>
      <c r="R2013" s="8">
        <f t="shared" si="315"/>
        <v>35.625</v>
      </c>
      <c r="S2013" s="8">
        <f t="shared" si="316"/>
        <v>30.425000000000001</v>
      </c>
      <c r="T2013" s="8">
        <f t="shared" si="317"/>
        <v>34.125</v>
      </c>
      <c r="U2013" s="7">
        <f t="shared" si="318"/>
        <v>33.508333333333333</v>
      </c>
      <c r="V2013" s="7">
        <f t="shared" si="319"/>
        <v>33.662499999999994</v>
      </c>
    </row>
    <row r="2014" spans="1:22" ht="13.5" x14ac:dyDescent="0.25">
      <c r="A2014" s="3">
        <f>RSI!A2014</f>
        <v>45237</v>
      </c>
      <c r="B2014" s="2">
        <f>RSI!B2014</f>
        <v>2.9</v>
      </c>
      <c r="C2014" s="2">
        <f>RSI!I2014</f>
        <v>43.799204132846398</v>
      </c>
      <c r="D2014" s="2">
        <f>MACD!E2014</f>
        <v>0.10243228836496199</v>
      </c>
      <c r="E2014" s="2">
        <f>MACD!F2014</f>
        <v>9.6161344084788977E-2</v>
      </c>
      <c r="F2014" s="2">
        <f>'Moving Avg'!D2014</f>
        <v>3.0100000000000002</v>
      </c>
      <c r="G2014" s="2">
        <f>'Moving Avg'!F2014</f>
        <v>3.1199999999999997</v>
      </c>
      <c r="H2014" s="2">
        <f>'Moving Avg'!G2014</f>
        <v>2.8703999999999996</v>
      </c>
      <c r="I2014" s="2">
        <f>'Moving Avg'!H2014</f>
        <v>2.7445499999999958</v>
      </c>
      <c r="J2014" s="5" t="str">
        <f>OBV!F2014</f>
        <v>NEUTRAL</v>
      </c>
      <c r="K2014" s="5" t="str">
        <f>OBV!G2014</f>
        <v>NEUTRAL</v>
      </c>
      <c r="L2014" s="5" t="str">
        <f>OBV!H2014</f>
        <v>NEUTRAL</v>
      </c>
      <c r="M2014" s="7">
        <f t="shared" si="310"/>
        <v>25</v>
      </c>
      <c r="N2014" s="7">
        <f t="shared" si="311"/>
        <v>0</v>
      </c>
      <c r="O2014" s="7">
        <f t="shared" si="312"/>
        <v>50</v>
      </c>
      <c r="P2014" s="7">
        <f t="shared" si="313"/>
        <v>33</v>
      </c>
      <c r="Q2014" s="8">
        <f t="shared" si="314"/>
        <v>21.2</v>
      </c>
      <c r="R2014" s="8">
        <f t="shared" si="315"/>
        <v>30.75</v>
      </c>
      <c r="S2014" s="8">
        <f t="shared" si="316"/>
        <v>31.1</v>
      </c>
      <c r="T2014" s="8">
        <f t="shared" si="317"/>
        <v>27</v>
      </c>
      <c r="U2014" s="7">
        <f t="shared" si="318"/>
        <v>27.683333333333337</v>
      </c>
      <c r="V2014" s="7">
        <f t="shared" si="319"/>
        <v>27.512500000000003</v>
      </c>
    </row>
    <row r="2015" spans="1:22" ht="13.5" x14ac:dyDescent="0.25">
      <c r="A2015" s="3">
        <f>RSI!A2015</f>
        <v>45238</v>
      </c>
      <c r="B2015" s="2">
        <f>RSI!B2015</f>
        <v>2.9</v>
      </c>
      <c r="C2015" s="2">
        <f>RSI!I2015</f>
        <v>43.799204132846398</v>
      </c>
      <c r="D2015" s="2">
        <f>MACD!E2015</f>
        <v>0.1186773832901391</v>
      </c>
      <c r="E2015" s="2">
        <f>MACD!F2015</f>
        <v>0.10066455192585901</v>
      </c>
      <c r="F2015" s="2">
        <f>'Moving Avg'!D2015</f>
        <v>3.008</v>
      </c>
      <c r="G2015" s="2">
        <f>'Moving Avg'!F2015</f>
        <v>3.0949999999999998</v>
      </c>
      <c r="H2015" s="2">
        <f>'Moving Avg'!G2015</f>
        <v>2.8837999999999999</v>
      </c>
      <c r="I2015" s="2">
        <f>'Moving Avg'!H2015</f>
        <v>2.7420499999999963</v>
      </c>
      <c r="J2015" s="5" t="str">
        <f>OBV!F2015</f>
        <v>NEUTRAL</v>
      </c>
      <c r="K2015" s="5" t="str">
        <f>OBV!G2015</f>
        <v>NEUTRAL</v>
      </c>
      <c r="L2015" s="5" t="str">
        <f>OBV!H2015</f>
        <v>NEUTRAL</v>
      </c>
      <c r="M2015" s="7">
        <f t="shared" si="310"/>
        <v>25</v>
      </c>
      <c r="N2015" s="7">
        <f t="shared" si="311"/>
        <v>0</v>
      </c>
      <c r="O2015" s="7">
        <f t="shared" si="312"/>
        <v>50</v>
      </c>
      <c r="P2015" s="7">
        <f t="shared" si="313"/>
        <v>33</v>
      </c>
      <c r="Q2015" s="8">
        <f t="shared" si="314"/>
        <v>21.2</v>
      </c>
      <c r="R2015" s="8">
        <f t="shared" si="315"/>
        <v>30.75</v>
      </c>
      <c r="S2015" s="8">
        <f t="shared" si="316"/>
        <v>31.1</v>
      </c>
      <c r="T2015" s="8">
        <f t="shared" si="317"/>
        <v>27</v>
      </c>
      <c r="U2015" s="7">
        <f t="shared" si="318"/>
        <v>27.683333333333337</v>
      </c>
      <c r="V2015" s="7">
        <f t="shared" si="319"/>
        <v>27.512500000000003</v>
      </c>
    </row>
    <row r="2016" spans="1:22" ht="13.5" x14ac:dyDescent="0.25">
      <c r="A2016" s="3">
        <f>RSI!A2016</f>
        <v>45239</v>
      </c>
      <c r="B2016" s="2">
        <f>RSI!B2016</f>
        <v>3.03</v>
      </c>
      <c r="C2016" s="2">
        <f>RSI!I2016</f>
        <v>49.470931371567694</v>
      </c>
      <c r="D2016" s="2">
        <f>MACD!E2016</f>
        <v>0.12372778662707118</v>
      </c>
      <c r="E2016" s="2">
        <f>MACD!F2016</f>
        <v>0.10527719886610144</v>
      </c>
      <c r="F2016" s="2">
        <f>'Moving Avg'!D2016</f>
        <v>3.0059999999999998</v>
      </c>
      <c r="G2016" s="2">
        <f>'Moving Avg'!F2016</f>
        <v>3.0840000000000001</v>
      </c>
      <c r="H2016" s="2">
        <f>'Moving Avg'!G2016</f>
        <v>2.8998000000000004</v>
      </c>
      <c r="I2016" s="2">
        <f>'Moving Avg'!H2016</f>
        <v>2.7401999999999962</v>
      </c>
      <c r="J2016" s="5" t="str">
        <f>OBV!F2016</f>
        <v>NEUTRAL</v>
      </c>
      <c r="K2016" s="5" t="str">
        <f>OBV!G2016</f>
        <v>NEUTRAL</v>
      </c>
      <c r="L2016" s="5" t="str">
        <f>OBV!H2016</f>
        <v>NEUTRAL</v>
      </c>
      <c r="M2016" s="7">
        <f t="shared" si="310"/>
        <v>25</v>
      </c>
      <c r="N2016" s="7">
        <f t="shared" si="311"/>
        <v>0</v>
      </c>
      <c r="O2016" s="7">
        <f t="shared" si="312"/>
        <v>50</v>
      </c>
      <c r="P2016" s="7">
        <f t="shared" si="313"/>
        <v>33</v>
      </c>
      <c r="Q2016" s="8">
        <f t="shared" si="314"/>
        <v>21.2</v>
      </c>
      <c r="R2016" s="8">
        <f t="shared" si="315"/>
        <v>30.75</v>
      </c>
      <c r="S2016" s="8">
        <f t="shared" si="316"/>
        <v>31.1</v>
      </c>
      <c r="T2016" s="8">
        <f t="shared" si="317"/>
        <v>27</v>
      </c>
      <c r="U2016" s="7">
        <f t="shared" si="318"/>
        <v>27.683333333333337</v>
      </c>
      <c r="V2016" s="7">
        <f t="shared" si="319"/>
        <v>27.512500000000003</v>
      </c>
    </row>
    <row r="2017" spans="1:22" ht="13.5" x14ac:dyDescent="0.25">
      <c r="A2017" s="3">
        <f>RSI!A2017</f>
        <v>45240</v>
      </c>
      <c r="B2017" s="2">
        <f>RSI!B2017</f>
        <v>3.16</v>
      </c>
      <c r="C2017" s="2">
        <f>RSI!I2017</f>
        <v>54.424199728658095</v>
      </c>
      <c r="D2017" s="2">
        <f>MACD!E2017</f>
        <v>9.692992272720824E-2</v>
      </c>
      <c r="E2017" s="2">
        <f>MACD!F2017</f>
        <v>0.1036077436383228</v>
      </c>
      <c r="F2017" s="2">
        <f>'Moving Avg'!D2017</f>
        <v>3.004</v>
      </c>
      <c r="G2017" s="2">
        <f>'Moving Avg'!F2017</f>
        <v>3.0865</v>
      </c>
      <c r="H2017" s="2">
        <f>'Moving Avg'!G2017</f>
        <v>2.9184000000000001</v>
      </c>
      <c r="I2017" s="2">
        <f>'Moving Avg'!H2017</f>
        <v>2.7389999999999959</v>
      </c>
      <c r="J2017" s="5" t="str">
        <f>OBV!F2017</f>
        <v>BEARISH</v>
      </c>
      <c r="K2017" s="5" t="str">
        <f>OBV!G2017</f>
        <v>NEUTRAL</v>
      </c>
      <c r="L2017" s="5" t="str">
        <f>OBV!H2017</f>
        <v>CONFIRMED BEARISH</v>
      </c>
      <c r="M2017" s="7">
        <f t="shared" si="310"/>
        <v>25</v>
      </c>
      <c r="N2017" s="7">
        <f t="shared" si="311"/>
        <v>45</v>
      </c>
      <c r="O2017" s="7">
        <f t="shared" si="312"/>
        <v>50</v>
      </c>
      <c r="P2017" s="7">
        <f t="shared" si="313"/>
        <v>16.5</v>
      </c>
      <c r="Q2017" s="8">
        <f t="shared" si="314"/>
        <v>34.475000000000001</v>
      </c>
      <c r="R2017" s="8">
        <f t="shared" si="315"/>
        <v>35.625</v>
      </c>
      <c r="S2017" s="8">
        <f t="shared" si="316"/>
        <v>30.425000000000001</v>
      </c>
      <c r="T2017" s="8">
        <f t="shared" si="317"/>
        <v>34.125</v>
      </c>
      <c r="U2017" s="7">
        <f t="shared" si="318"/>
        <v>33.508333333333333</v>
      </c>
      <c r="V2017" s="7">
        <f t="shared" si="319"/>
        <v>33.662499999999994</v>
      </c>
    </row>
    <row r="2018" spans="1:22" ht="13.5" x14ac:dyDescent="0.25">
      <c r="A2018" s="3">
        <f>RSI!A2018</f>
        <v>45243</v>
      </c>
      <c r="B2018" s="2">
        <f>RSI!B2018</f>
        <v>3.19</v>
      </c>
      <c r="C2018" s="2">
        <f>RSI!I2018</f>
        <v>55.508111640559633</v>
      </c>
      <c r="D2018" s="2">
        <f>MACD!E2018</f>
        <v>9.1354047332988575E-2</v>
      </c>
      <c r="E2018" s="2">
        <f>MACD!F2018</f>
        <v>0.10115700437725596</v>
      </c>
      <c r="F2018" s="2">
        <f>'Moving Avg'!D2018</f>
        <v>3.036</v>
      </c>
      <c r="G2018" s="2">
        <f>'Moving Avg'!F2018</f>
        <v>3.0905</v>
      </c>
      <c r="H2018" s="2">
        <f>'Moving Avg'!G2018</f>
        <v>2.9356000000000004</v>
      </c>
      <c r="I2018" s="2">
        <f>'Moving Avg'!H2018</f>
        <v>2.7379499999999961</v>
      </c>
      <c r="J2018" s="5" t="str">
        <f>OBV!F2018</f>
        <v>BULLISH</v>
      </c>
      <c r="K2018" s="5" t="str">
        <f>OBV!G2018</f>
        <v>NEUTRAL</v>
      </c>
      <c r="L2018" s="5" t="str">
        <f>OBV!H2018</f>
        <v>CONFIRMED BULLISH</v>
      </c>
      <c r="M2018" s="7">
        <f t="shared" si="310"/>
        <v>25</v>
      </c>
      <c r="N2018" s="7">
        <f t="shared" si="311"/>
        <v>45</v>
      </c>
      <c r="O2018" s="7">
        <f t="shared" si="312"/>
        <v>50</v>
      </c>
      <c r="P2018" s="7">
        <f t="shared" si="313"/>
        <v>83.5</v>
      </c>
      <c r="Q2018" s="8">
        <f t="shared" si="314"/>
        <v>44.524999999999999</v>
      </c>
      <c r="R2018" s="8">
        <f t="shared" si="315"/>
        <v>52.375</v>
      </c>
      <c r="S2018" s="8">
        <f t="shared" si="316"/>
        <v>60.575000000000003</v>
      </c>
      <c r="T2018" s="8">
        <f t="shared" si="317"/>
        <v>50.875</v>
      </c>
      <c r="U2018" s="7">
        <f t="shared" si="318"/>
        <v>52.491666666666674</v>
      </c>
      <c r="V2018" s="7">
        <f t="shared" si="319"/>
        <v>52.087500000000006</v>
      </c>
    </row>
    <row r="2019" spans="1:22" ht="13.5" x14ac:dyDescent="0.25">
      <c r="A2019" s="3">
        <f>RSI!A2019</f>
        <v>45244</v>
      </c>
      <c r="B2019" s="2">
        <f>RSI!B2019</f>
        <v>3.19</v>
      </c>
      <c r="C2019" s="2">
        <f>RSI!I2019</f>
        <v>55.508111640559633</v>
      </c>
      <c r="D2019" s="2">
        <f>MACD!E2019</f>
        <v>6.4291990573038582E-2</v>
      </c>
      <c r="E2019" s="2">
        <f>MACD!F2019</f>
        <v>9.3784001616412496E-2</v>
      </c>
      <c r="F2019" s="2">
        <f>'Moving Avg'!D2019</f>
        <v>3.0939999999999999</v>
      </c>
      <c r="G2019" s="2">
        <f>'Moving Avg'!F2019</f>
        <v>3.0924999999999998</v>
      </c>
      <c r="H2019" s="2">
        <f>'Moving Avg'!G2019</f>
        <v>2.9528000000000008</v>
      </c>
      <c r="I2019" s="2">
        <f>'Moving Avg'!H2019</f>
        <v>2.7368999999999968</v>
      </c>
      <c r="J2019" s="5" t="str">
        <f>OBV!F2019</f>
        <v>BULLISH</v>
      </c>
      <c r="K2019" s="5" t="str">
        <f>OBV!G2019</f>
        <v>NEUTRAL</v>
      </c>
      <c r="L2019" s="5" t="str">
        <f>OBV!H2019</f>
        <v>CONFIRMED BULLISH</v>
      </c>
      <c r="M2019" s="7">
        <f t="shared" si="310"/>
        <v>25</v>
      </c>
      <c r="N2019" s="7">
        <f t="shared" si="311"/>
        <v>100</v>
      </c>
      <c r="O2019" s="7">
        <f t="shared" si="312"/>
        <v>50</v>
      </c>
      <c r="P2019" s="7">
        <f t="shared" si="313"/>
        <v>83.5</v>
      </c>
      <c r="Q2019" s="8">
        <f t="shared" si="314"/>
        <v>63.774999999999999</v>
      </c>
      <c r="R2019" s="8">
        <f t="shared" si="315"/>
        <v>63.375</v>
      </c>
      <c r="S2019" s="8">
        <f t="shared" si="316"/>
        <v>68.825000000000003</v>
      </c>
      <c r="T2019" s="8">
        <f t="shared" si="317"/>
        <v>64.625</v>
      </c>
      <c r="U2019" s="7">
        <f t="shared" si="318"/>
        <v>65.325000000000003</v>
      </c>
      <c r="V2019" s="7">
        <f t="shared" si="319"/>
        <v>65.150000000000006</v>
      </c>
    </row>
    <row r="2020" spans="1:22" ht="13.5" x14ac:dyDescent="0.25">
      <c r="A2020" s="3">
        <f>RSI!A2020</f>
        <v>45245</v>
      </c>
      <c r="B2020" s="2">
        <f>RSI!B2020</f>
        <v>3.05</v>
      </c>
      <c r="C2020" s="2">
        <f>RSI!I2020</f>
        <v>49.17806034809805</v>
      </c>
      <c r="D2020" s="2">
        <f>MACD!E2020</f>
        <v>3.1017820854296829E-2</v>
      </c>
      <c r="E2020" s="2">
        <f>MACD!F2020</f>
        <v>8.1230765463989371E-2</v>
      </c>
      <c r="F2020" s="2">
        <f>'Moving Avg'!D2020</f>
        <v>3.1239999999999997</v>
      </c>
      <c r="G2020" s="2">
        <f>'Moving Avg'!F2020</f>
        <v>3.0849999999999995</v>
      </c>
      <c r="H2020" s="2">
        <f>'Moving Avg'!G2020</f>
        <v>2.9672000000000009</v>
      </c>
      <c r="I2020" s="2">
        <f>'Moving Avg'!H2020</f>
        <v>2.7351499999999964</v>
      </c>
      <c r="J2020" s="5" t="str">
        <f>OBV!F2020</f>
        <v>BULLISH</v>
      </c>
      <c r="K2020" s="5" t="str">
        <f>OBV!G2020</f>
        <v>NEUTRAL</v>
      </c>
      <c r="L2020" s="5" t="str">
        <f>OBV!H2020</f>
        <v>CONFIRMED BULLISH</v>
      </c>
      <c r="M2020" s="7">
        <f t="shared" si="310"/>
        <v>25</v>
      </c>
      <c r="N2020" s="7">
        <f t="shared" si="311"/>
        <v>100</v>
      </c>
      <c r="O2020" s="7">
        <f t="shared" si="312"/>
        <v>50</v>
      </c>
      <c r="P2020" s="7">
        <f t="shared" si="313"/>
        <v>83.5</v>
      </c>
      <c r="Q2020" s="8">
        <f t="shared" si="314"/>
        <v>63.774999999999999</v>
      </c>
      <c r="R2020" s="8">
        <f t="shared" si="315"/>
        <v>63.375</v>
      </c>
      <c r="S2020" s="8">
        <f t="shared" si="316"/>
        <v>68.825000000000003</v>
      </c>
      <c r="T2020" s="8">
        <f t="shared" si="317"/>
        <v>64.625</v>
      </c>
      <c r="U2020" s="7">
        <f t="shared" si="318"/>
        <v>65.325000000000003</v>
      </c>
      <c r="V2020" s="7">
        <f t="shared" si="319"/>
        <v>65.150000000000006</v>
      </c>
    </row>
    <row r="2021" spans="1:22" ht="13.5" x14ac:dyDescent="0.25">
      <c r="A2021" s="3">
        <f>RSI!A2021</f>
        <v>45246</v>
      </c>
      <c r="B2021" s="2">
        <f>RSI!B2021</f>
        <v>3.05</v>
      </c>
      <c r="C2021" s="2">
        <f>RSI!I2021</f>
        <v>49.178060348098043</v>
      </c>
      <c r="D2021" s="2">
        <f>MACD!E2021</f>
        <v>2.2999393629022702E-2</v>
      </c>
      <c r="E2021" s="2">
        <f>MACD!F2021</f>
        <v>6.9584491096996048E-2</v>
      </c>
      <c r="F2021" s="2">
        <f>'Moving Avg'!D2021</f>
        <v>3.1280000000000001</v>
      </c>
      <c r="G2021" s="2">
        <f>'Moving Avg'!F2021</f>
        <v>3.0844999999999994</v>
      </c>
      <c r="H2021" s="2">
        <f>'Moving Avg'!G2021</f>
        <v>2.9816000000000007</v>
      </c>
      <c r="I2021" s="2">
        <f>'Moving Avg'!H2021</f>
        <v>2.7333999999999969</v>
      </c>
      <c r="J2021" s="5" t="str">
        <f>OBV!F2021</f>
        <v>BULLISH</v>
      </c>
      <c r="K2021" s="5" t="str">
        <f>OBV!G2021</f>
        <v>NEUTRAL</v>
      </c>
      <c r="L2021" s="5" t="str">
        <f>OBV!H2021</f>
        <v>CONFIRMED BULLISH</v>
      </c>
      <c r="M2021" s="7">
        <f t="shared" si="310"/>
        <v>25</v>
      </c>
      <c r="N2021" s="7">
        <f t="shared" si="311"/>
        <v>100</v>
      </c>
      <c r="O2021" s="7">
        <f t="shared" si="312"/>
        <v>50</v>
      </c>
      <c r="P2021" s="7">
        <f t="shared" si="313"/>
        <v>83.5</v>
      </c>
      <c r="Q2021" s="8">
        <f t="shared" si="314"/>
        <v>63.774999999999999</v>
      </c>
      <c r="R2021" s="8">
        <f t="shared" si="315"/>
        <v>63.375</v>
      </c>
      <c r="S2021" s="8">
        <f t="shared" si="316"/>
        <v>68.825000000000003</v>
      </c>
      <c r="T2021" s="8">
        <f t="shared" si="317"/>
        <v>64.625</v>
      </c>
      <c r="U2021" s="7">
        <f t="shared" si="318"/>
        <v>65.325000000000003</v>
      </c>
      <c r="V2021" s="7">
        <f t="shared" si="319"/>
        <v>65.150000000000006</v>
      </c>
    </row>
    <row r="2022" spans="1:22" ht="13.5" x14ac:dyDescent="0.25">
      <c r="A2022" s="3">
        <f>RSI!A2022</f>
        <v>45247</v>
      </c>
      <c r="B2022" s="2">
        <f>RSI!B2022</f>
        <v>3.05</v>
      </c>
      <c r="C2022" s="2">
        <f>RSI!I2022</f>
        <v>49.17806034809805</v>
      </c>
      <c r="D2022" s="2">
        <f>MACD!E2022</f>
        <v>3.6341088610599481E-2</v>
      </c>
      <c r="E2022" s="2">
        <f>MACD!F2022</f>
        <v>6.2935810599716743E-2</v>
      </c>
      <c r="F2022" s="2">
        <f>'Moving Avg'!D2022</f>
        <v>3.1060000000000003</v>
      </c>
      <c r="G2022" s="2">
        <f>'Moving Avg'!F2022</f>
        <v>3.0774999999999992</v>
      </c>
      <c r="H2022" s="2">
        <f>'Moving Avg'!G2022</f>
        <v>2.9960000000000009</v>
      </c>
      <c r="I2022" s="2">
        <f>'Moving Avg'!H2022</f>
        <v>2.7316499999999966</v>
      </c>
      <c r="J2022" s="5" t="str">
        <f>OBV!F2022</f>
        <v>BULLISH</v>
      </c>
      <c r="K2022" s="5" t="str">
        <f>OBV!G2022</f>
        <v>NEUTRAL</v>
      </c>
      <c r="L2022" s="5" t="str">
        <f>OBV!H2022</f>
        <v>BULLISH DIVERGENCE</v>
      </c>
      <c r="M2022" s="7">
        <f t="shared" si="310"/>
        <v>25</v>
      </c>
      <c r="N2022" s="7">
        <f t="shared" si="311"/>
        <v>100</v>
      </c>
      <c r="O2022" s="7">
        <f t="shared" si="312"/>
        <v>50</v>
      </c>
      <c r="P2022" s="7">
        <f t="shared" si="313"/>
        <v>66.5</v>
      </c>
      <c r="Q2022" s="8">
        <f t="shared" si="314"/>
        <v>61.225000000000001</v>
      </c>
      <c r="R2022" s="8">
        <f t="shared" si="315"/>
        <v>59.125</v>
      </c>
      <c r="S2022" s="8">
        <f t="shared" si="316"/>
        <v>61.174999999999997</v>
      </c>
      <c r="T2022" s="8">
        <f t="shared" si="317"/>
        <v>60.375</v>
      </c>
      <c r="U2022" s="7">
        <f t="shared" si="318"/>
        <v>60.508333333333326</v>
      </c>
      <c r="V2022" s="7">
        <f t="shared" si="319"/>
        <v>60.474999999999994</v>
      </c>
    </row>
    <row r="2023" spans="1:22" ht="13.5" x14ac:dyDescent="0.25">
      <c r="A2023" s="3">
        <f>RSI!A2023</f>
        <v>45250</v>
      </c>
      <c r="B2023" s="2">
        <f>RSI!B2023</f>
        <v>3.05</v>
      </c>
      <c r="C2023" s="2">
        <f>RSI!I2023</f>
        <v>49.178060348098043</v>
      </c>
      <c r="D2023" s="2">
        <f>MACD!E2023</f>
        <v>2.6208899908295447E-2</v>
      </c>
      <c r="E2023" s="2">
        <f>MACD!F2023</f>
        <v>5.5590428461432487E-2</v>
      </c>
      <c r="F2023" s="2">
        <f>'Moving Avg'!D2023</f>
        <v>3.0780000000000003</v>
      </c>
      <c r="G2023" s="2">
        <f>'Moving Avg'!F2023</f>
        <v>3.0774999999999992</v>
      </c>
      <c r="H2023" s="2">
        <f>'Moving Avg'!G2023</f>
        <v>3.0104000000000015</v>
      </c>
      <c r="I2023" s="2">
        <f>'Moving Avg'!H2023</f>
        <v>2.7298999999999967</v>
      </c>
      <c r="J2023" s="5" t="str">
        <f>OBV!F2023</f>
        <v>NEUTRAL</v>
      </c>
      <c r="K2023" s="5" t="str">
        <f>OBV!G2023</f>
        <v>NEUTRAL</v>
      </c>
      <c r="L2023" s="5" t="str">
        <f>OBV!H2023</f>
        <v>NEUTRAL</v>
      </c>
      <c r="M2023" s="7">
        <f t="shared" si="310"/>
        <v>25</v>
      </c>
      <c r="N2023" s="7">
        <f t="shared" si="311"/>
        <v>100</v>
      </c>
      <c r="O2023" s="7">
        <f t="shared" si="312"/>
        <v>50</v>
      </c>
      <c r="P2023" s="7">
        <f t="shared" si="313"/>
        <v>33</v>
      </c>
      <c r="Q2023" s="8">
        <f t="shared" si="314"/>
        <v>56.2</v>
      </c>
      <c r="R2023" s="8">
        <f t="shared" si="315"/>
        <v>50.75</v>
      </c>
      <c r="S2023" s="8">
        <f t="shared" si="316"/>
        <v>46.1</v>
      </c>
      <c r="T2023" s="8">
        <f t="shared" si="317"/>
        <v>52</v>
      </c>
      <c r="U2023" s="7">
        <f t="shared" si="318"/>
        <v>51.016666666666673</v>
      </c>
      <c r="V2023" s="7">
        <f t="shared" si="319"/>
        <v>51.262500000000003</v>
      </c>
    </row>
    <row r="2024" spans="1:22" ht="13.5" x14ac:dyDescent="0.25">
      <c r="A2024" s="3">
        <f>RSI!A2024</f>
        <v>45251</v>
      </c>
      <c r="B2024" s="2">
        <f>RSI!B2024</f>
        <v>3.05</v>
      </c>
      <c r="C2024" s="2">
        <f>RSI!I2024</f>
        <v>49.178060348098043</v>
      </c>
      <c r="D2024" s="2">
        <f>MACD!E2024</f>
        <v>-2.2560217235185753E-3</v>
      </c>
      <c r="E2024" s="2">
        <f>MACD!F2024</f>
        <v>4.4021138424442281E-2</v>
      </c>
      <c r="F2024" s="2">
        <f>'Moving Avg'!D2024</f>
        <v>3.05</v>
      </c>
      <c r="G2024" s="2">
        <f>'Moving Avg'!F2024</f>
        <v>3.0709999999999988</v>
      </c>
      <c r="H2024" s="2">
        <f>'Moving Avg'!G2024</f>
        <v>3.0248000000000017</v>
      </c>
      <c r="I2024" s="2">
        <f>'Moving Avg'!H2024</f>
        <v>2.7281499999999972</v>
      </c>
      <c r="J2024" s="5" t="str">
        <f>OBV!F2024</f>
        <v>NEUTRAL</v>
      </c>
      <c r="K2024" s="5" t="str">
        <f>OBV!G2024</f>
        <v>NEUTRAL</v>
      </c>
      <c r="L2024" s="5" t="str">
        <f>OBV!H2024</f>
        <v>NEUTRAL</v>
      </c>
      <c r="M2024" s="7">
        <f t="shared" si="310"/>
        <v>25</v>
      </c>
      <c r="N2024" s="7">
        <f t="shared" si="311"/>
        <v>100</v>
      </c>
      <c r="O2024" s="7">
        <f t="shared" si="312"/>
        <v>50</v>
      </c>
      <c r="P2024" s="7">
        <f t="shared" si="313"/>
        <v>33</v>
      </c>
      <c r="Q2024" s="8">
        <f t="shared" si="314"/>
        <v>56.2</v>
      </c>
      <c r="R2024" s="8">
        <f t="shared" si="315"/>
        <v>50.75</v>
      </c>
      <c r="S2024" s="8">
        <f t="shared" si="316"/>
        <v>46.1</v>
      </c>
      <c r="T2024" s="8">
        <f t="shared" si="317"/>
        <v>52</v>
      </c>
      <c r="U2024" s="7">
        <f t="shared" si="318"/>
        <v>51.016666666666673</v>
      </c>
      <c r="V2024" s="7">
        <f t="shared" si="319"/>
        <v>51.262500000000003</v>
      </c>
    </row>
    <row r="2025" spans="1:22" ht="13.5" x14ac:dyDescent="0.25">
      <c r="A2025" s="3">
        <f>RSI!A2025</f>
        <v>45252</v>
      </c>
      <c r="B2025" s="2">
        <f>RSI!B2025</f>
        <v>2.92</v>
      </c>
      <c r="C2025" s="2">
        <f>RSI!I2025</f>
        <v>42.637940214620556</v>
      </c>
      <c r="D2025" s="2">
        <f>MACD!E2025</f>
        <v>-1.6611660931082017E-2</v>
      </c>
      <c r="E2025" s="2">
        <f>MACD!F2025</f>
        <v>3.1894578553337424E-2</v>
      </c>
      <c r="F2025" s="2">
        <f>'Moving Avg'!D2025</f>
        <v>3.024</v>
      </c>
      <c r="G2025" s="2">
        <f>'Moving Avg'!F2025</f>
        <v>3.0574999999999988</v>
      </c>
      <c r="H2025" s="2">
        <f>'Moving Avg'!G2025</f>
        <v>3.0386000000000011</v>
      </c>
      <c r="I2025" s="2">
        <f>'Moving Avg'!H2025</f>
        <v>2.725749999999997</v>
      </c>
      <c r="J2025" s="5" t="str">
        <f>OBV!F2025</f>
        <v>NEUTRAL</v>
      </c>
      <c r="K2025" s="5" t="str">
        <f>OBV!G2025</f>
        <v>NEUTRAL</v>
      </c>
      <c r="L2025" s="5" t="str">
        <f>OBV!H2025</f>
        <v>NEUTRAL</v>
      </c>
      <c r="M2025" s="7">
        <f t="shared" si="310"/>
        <v>25</v>
      </c>
      <c r="N2025" s="7">
        <f t="shared" si="311"/>
        <v>100</v>
      </c>
      <c r="O2025" s="7">
        <f t="shared" si="312"/>
        <v>50</v>
      </c>
      <c r="P2025" s="7">
        <f t="shared" si="313"/>
        <v>33</v>
      </c>
      <c r="Q2025" s="8">
        <f t="shared" si="314"/>
        <v>56.2</v>
      </c>
      <c r="R2025" s="8">
        <f t="shared" si="315"/>
        <v>50.75</v>
      </c>
      <c r="S2025" s="8">
        <f t="shared" si="316"/>
        <v>46.1</v>
      </c>
      <c r="T2025" s="8">
        <f t="shared" si="317"/>
        <v>52</v>
      </c>
      <c r="U2025" s="7">
        <f t="shared" si="318"/>
        <v>51.016666666666673</v>
      </c>
      <c r="V2025" s="7">
        <f t="shared" si="319"/>
        <v>51.262500000000003</v>
      </c>
    </row>
    <row r="2026" spans="1:22" ht="13.5" x14ac:dyDescent="0.25">
      <c r="A2026" s="3">
        <f>RSI!A2026</f>
        <v>45253</v>
      </c>
      <c r="B2026" s="2">
        <f>RSI!B2026</f>
        <v>2.79</v>
      </c>
      <c r="C2026" s="2">
        <f>RSI!I2026</f>
        <v>37.29640618393973</v>
      </c>
      <c r="D2026" s="2">
        <f>MACD!E2026</f>
        <v>1.7320594724630212E-3</v>
      </c>
      <c r="E2026" s="2">
        <f>MACD!F2026</f>
        <v>2.5862074737162545E-2</v>
      </c>
      <c r="F2026" s="2">
        <f>'Moving Avg'!D2026</f>
        <v>2.972</v>
      </c>
      <c r="G2026" s="2">
        <f>'Moving Avg'!F2026</f>
        <v>3.0374999999999988</v>
      </c>
      <c r="H2026" s="2">
        <f>'Moving Avg'!G2026</f>
        <v>3.0518000000000014</v>
      </c>
      <c r="I2026" s="2">
        <f>'Moving Avg'!H2026</f>
        <v>2.722699999999997</v>
      </c>
      <c r="J2026" s="5" t="str">
        <f>OBV!F2026</f>
        <v>NEUTRAL</v>
      </c>
      <c r="K2026" s="5" t="str">
        <f>OBV!G2026</f>
        <v>NEUTRAL</v>
      </c>
      <c r="L2026" s="5" t="str">
        <f>OBV!H2026</f>
        <v>NEUTRAL</v>
      </c>
      <c r="M2026" s="7">
        <f t="shared" si="310"/>
        <v>25</v>
      </c>
      <c r="N2026" s="7">
        <f t="shared" si="311"/>
        <v>100</v>
      </c>
      <c r="O2026" s="7">
        <f t="shared" si="312"/>
        <v>50</v>
      </c>
      <c r="P2026" s="7">
        <f t="shared" si="313"/>
        <v>33</v>
      </c>
      <c r="Q2026" s="8">
        <f t="shared" si="314"/>
        <v>56.2</v>
      </c>
      <c r="R2026" s="8">
        <f t="shared" si="315"/>
        <v>50.75</v>
      </c>
      <c r="S2026" s="8">
        <f t="shared" si="316"/>
        <v>46.1</v>
      </c>
      <c r="T2026" s="8">
        <f t="shared" si="317"/>
        <v>52</v>
      </c>
      <c r="U2026" s="7">
        <f t="shared" si="318"/>
        <v>51.016666666666673</v>
      </c>
      <c r="V2026" s="7">
        <f t="shared" si="319"/>
        <v>51.262500000000003</v>
      </c>
    </row>
    <row r="2027" spans="1:22" ht="13.5" x14ac:dyDescent="0.25">
      <c r="A2027" s="3">
        <f>RSI!A2027</f>
        <v>45254</v>
      </c>
      <c r="B2027" s="2">
        <f>RSI!B2027</f>
        <v>2.91</v>
      </c>
      <c r="C2027" s="2">
        <f>RSI!I2027</f>
        <v>44.24043817139394</v>
      </c>
      <c r="D2027" s="2">
        <f>MACD!E2027</f>
        <v>2.9930335464158464E-2</v>
      </c>
      <c r="E2027" s="2">
        <f>MACD!F2027</f>
        <v>2.6675726882561729E-2</v>
      </c>
      <c r="F2027" s="2">
        <f>'Moving Avg'!D2027</f>
        <v>2.944</v>
      </c>
      <c r="G2027" s="2">
        <f>'Moving Avg'!F2027</f>
        <v>3.0304999999999991</v>
      </c>
      <c r="H2027" s="2">
        <f>'Moving Avg'!G2027</f>
        <v>3.0656000000000017</v>
      </c>
      <c r="I2027" s="2">
        <f>'Moving Avg'!H2027</f>
        <v>2.7202499999999974</v>
      </c>
      <c r="J2027" s="5" t="str">
        <f>OBV!F2027</f>
        <v>NEUTRAL</v>
      </c>
      <c r="K2027" s="5" t="str">
        <f>OBV!G2027</f>
        <v>NEUTRAL</v>
      </c>
      <c r="L2027" s="5" t="str">
        <f>OBV!H2027</f>
        <v>NEUTRAL</v>
      </c>
      <c r="M2027" s="7">
        <f t="shared" si="310"/>
        <v>25</v>
      </c>
      <c r="N2027" s="7">
        <f t="shared" si="311"/>
        <v>0</v>
      </c>
      <c r="O2027" s="7">
        <f t="shared" si="312"/>
        <v>50</v>
      </c>
      <c r="P2027" s="7">
        <f t="shared" si="313"/>
        <v>33</v>
      </c>
      <c r="Q2027" s="8">
        <f t="shared" si="314"/>
        <v>21.2</v>
      </c>
      <c r="R2027" s="8">
        <f t="shared" si="315"/>
        <v>30.75</v>
      </c>
      <c r="S2027" s="8">
        <f t="shared" si="316"/>
        <v>31.1</v>
      </c>
      <c r="T2027" s="8">
        <f t="shared" si="317"/>
        <v>27</v>
      </c>
      <c r="U2027" s="7">
        <f t="shared" si="318"/>
        <v>27.683333333333337</v>
      </c>
      <c r="V2027" s="7">
        <f t="shared" si="319"/>
        <v>27.512500000000003</v>
      </c>
    </row>
    <row r="2028" spans="1:22" ht="13.5" x14ac:dyDescent="0.25">
      <c r="A2028" s="3">
        <f>RSI!A2028</f>
        <v>45257</v>
      </c>
      <c r="B2028" s="2">
        <f>RSI!B2028</f>
        <v>2.91</v>
      </c>
      <c r="C2028" s="2">
        <f>RSI!I2028</f>
        <v>44.24043817139394</v>
      </c>
      <c r="D2028" s="2">
        <f>MACD!E2028</f>
        <v>5.9146302859769406E-2</v>
      </c>
      <c r="E2028" s="2">
        <f>MACD!F2028</f>
        <v>3.3169842078003262E-2</v>
      </c>
      <c r="F2028" s="2">
        <f>'Moving Avg'!D2028</f>
        <v>2.9159999999999999</v>
      </c>
      <c r="G2028" s="2">
        <f>'Moving Avg'!F2028</f>
        <v>3.0169999999999995</v>
      </c>
      <c r="H2028" s="2">
        <f>'Moving Avg'!G2028</f>
        <v>3.0776000000000012</v>
      </c>
      <c r="I2028" s="2">
        <f>'Moving Avg'!H2028</f>
        <v>2.7177999999999973</v>
      </c>
      <c r="J2028" s="5" t="str">
        <f>OBV!F2028</f>
        <v>NEUTRAL</v>
      </c>
      <c r="K2028" s="5" t="str">
        <f>OBV!G2028</f>
        <v>NEUTRAL</v>
      </c>
      <c r="L2028" s="5" t="str">
        <f>OBV!H2028</f>
        <v>NEUTRAL</v>
      </c>
      <c r="M2028" s="7">
        <f t="shared" si="310"/>
        <v>25</v>
      </c>
      <c r="N2028" s="7">
        <f t="shared" si="311"/>
        <v>0</v>
      </c>
      <c r="O2028" s="7">
        <f t="shared" si="312"/>
        <v>50</v>
      </c>
      <c r="P2028" s="7">
        <f t="shared" si="313"/>
        <v>33</v>
      </c>
      <c r="Q2028" s="8">
        <f t="shared" si="314"/>
        <v>21.2</v>
      </c>
      <c r="R2028" s="8">
        <f t="shared" si="315"/>
        <v>30.75</v>
      </c>
      <c r="S2028" s="8">
        <f t="shared" si="316"/>
        <v>31.1</v>
      </c>
      <c r="T2028" s="8">
        <f t="shared" si="317"/>
        <v>27</v>
      </c>
      <c r="U2028" s="7">
        <f t="shared" si="318"/>
        <v>27.683333333333337</v>
      </c>
      <c r="V2028" s="7">
        <f t="shared" si="319"/>
        <v>27.512500000000003</v>
      </c>
    </row>
    <row r="2029" spans="1:22" ht="13.5" x14ac:dyDescent="0.25">
      <c r="A2029" s="3">
        <f>RSI!A2029</f>
        <v>45258</v>
      </c>
      <c r="B2029" s="2">
        <f>RSI!B2029</f>
        <v>2.91</v>
      </c>
      <c r="C2029" s="2">
        <f>RSI!I2029</f>
        <v>44.24043817139394</v>
      </c>
      <c r="D2029" s="2">
        <f>MACD!E2029</f>
        <v>8.4553157054509942E-2</v>
      </c>
      <c r="E2029" s="2">
        <f>MACD!F2029</f>
        <v>4.3446505073304595E-2</v>
      </c>
      <c r="F2029" s="2">
        <f>'Moving Avg'!D2029</f>
        <v>2.8880000000000003</v>
      </c>
      <c r="G2029" s="2">
        <f>'Moving Avg'!F2029</f>
        <v>3.0104999999999991</v>
      </c>
      <c r="H2029" s="2">
        <f>'Moving Avg'!G2029</f>
        <v>3.0876000000000006</v>
      </c>
      <c r="I2029" s="2">
        <f>'Moving Avg'!H2029</f>
        <v>2.7153499999999968</v>
      </c>
      <c r="J2029" s="5" t="str">
        <f>OBV!F2029</f>
        <v>NEUTRAL</v>
      </c>
      <c r="K2029" s="5" t="str">
        <f>OBV!G2029</f>
        <v>NEUTRAL</v>
      </c>
      <c r="L2029" s="5" t="str">
        <f>OBV!H2029</f>
        <v>NEUTRAL</v>
      </c>
      <c r="M2029" s="7">
        <f t="shared" si="310"/>
        <v>25</v>
      </c>
      <c r="N2029" s="7">
        <f t="shared" si="311"/>
        <v>0</v>
      </c>
      <c r="O2029" s="7">
        <f t="shared" si="312"/>
        <v>50</v>
      </c>
      <c r="P2029" s="7">
        <f t="shared" si="313"/>
        <v>33</v>
      </c>
      <c r="Q2029" s="8">
        <f t="shared" si="314"/>
        <v>21.2</v>
      </c>
      <c r="R2029" s="8">
        <f t="shared" si="315"/>
        <v>30.75</v>
      </c>
      <c r="S2029" s="8">
        <f t="shared" si="316"/>
        <v>31.1</v>
      </c>
      <c r="T2029" s="8">
        <f t="shared" si="317"/>
        <v>27</v>
      </c>
      <c r="U2029" s="7">
        <f t="shared" si="318"/>
        <v>27.683333333333337</v>
      </c>
      <c r="V2029" s="7">
        <f t="shared" si="319"/>
        <v>27.512500000000003</v>
      </c>
    </row>
    <row r="2030" spans="1:22" ht="13.5" x14ac:dyDescent="0.25">
      <c r="A2030" s="3">
        <f>RSI!A2030</f>
        <v>45259</v>
      </c>
      <c r="B2030" s="2">
        <f>RSI!B2030</f>
        <v>2.91</v>
      </c>
      <c r="C2030" s="2">
        <f>RSI!I2030</f>
        <v>44.24043817139394</v>
      </c>
      <c r="D2030" s="2">
        <f>MACD!E2030</f>
        <v>8.5147664961449543E-2</v>
      </c>
      <c r="E2030" s="2">
        <f>MACD!F2030</f>
        <v>5.178673705093359E-2</v>
      </c>
      <c r="F2030" s="2">
        <f>'Moving Avg'!D2030</f>
        <v>2.8860000000000001</v>
      </c>
      <c r="G2030" s="2">
        <f>'Moving Avg'!F2030</f>
        <v>3.0104999999999991</v>
      </c>
      <c r="H2030" s="2">
        <f>'Moving Avg'!G2030</f>
        <v>3.0956000000000006</v>
      </c>
      <c r="I2030" s="2">
        <f>'Moving Avg'!H2030</f>
        <v>2.7128999999999968</v>
      </c>
      <c r="J2030" s="5" t="str">
        <f>OBV!F2030</f>
        <v>NEUTRAL</v>
      </c>
      <c r="K2030" s="5" t="str">
        <f>OBV!G2030</f>
        <v>NEUTRAL</v>
      </c>
      <c r="L2030" s="5" t="str">
        <f>OBV!H2030</f>
        <v>NEUTRAL</v>
      </c>
      <c r="M2030" s="7">
        <f t="shared" si="310"/>
        <v>25</v>
      </c>
      <c r="N2030" s="7">
        <f t="shared" si="311"/>
        <v>0</v>
      </c>
      <c r="O2030" s="7">
        <f t="shared" si="312"/>
        <v>50</v>
      </c>
      <c r="P2030" s="7">
        <f t="shared" si="313"/>
        <v>33</v>
      </c>
      <c r="Q2030" s="8">
        <f t="shared" si="314"/>
        <v>21.2</v>
      </c>
      <c r="R2030" s="8">
        <f t="shared" si="315"/>
        <v>30.75</v>
      </c>
      <c r="S2030" s="8">
        <f t="shared" si="316"/>
        <v>31.1</v>
      </c>
      <c r="T2030" s="8">
        <f t="shared" si="317"/>
        <v>27</v>
      </c>
      <c r="U2030" s="7">
        <f t="shared" si="318"/>
        <v>27.683333333333337</v>
      </c>
      <c r="V2030" s="7">
        <f t="shared" si="319"/>
        <v>27.512500000000003</v>
      </c>
    </row>
    <row r="2031" spans="1:22" ht="13.5" x14ac:dyDescent="0.25">
      <c r="A2031" s="3">
        <f>RSI!A2031</f>
        <v>45260</v>
      </c>
      <c r="B2031" s="2">
        <f>RSI!B2031</f>
        <v>2.78</v>
      </c>
      <c r="C2031" s="2">
        <f>RSI!I2031</f>
        <v>38.093351899791031</v>
      </c>
      <c r="D2031" s="2">
        <f>MACD!E2031</f>
        <v>9.586817497444855E-2</v>
      </c>
      <c r="E2031" s="2">
        <f>MACD!F2031</f>
        <v>6.060302463563659E-2</v>
      </c>
      <c r="F2031" s="2">
        <f>'Moving Avg'!D2031</f>
        <v>2.8839999999999999</v>
      </c>
      <c r="G2031" s="2">
        <f>'Moving Avg'!F2031</f>
        <v>2.9974999999999996</v>
      </c>
      <c r="H2031" s="2">
        <f>'Moving Avg'!G2031</f>
        <v>3.0987999999999998</v>
      </c>
      <c r="I2031" s="2">
        <f>'Moving Avg'!H2031</f>
        <v>2.7097999999999973</v>
      </c>
      <c r="J2031" s="5" t="str">
        <f>OBV!F2031</f>
        <v>NEUTRAL</v>
      </c>
      <c r="K2031" s="5" t="str">
        <f>OBV!G2031</f>
        <v>NEUTRAL</v>
      </c>
      <c r="L2031" s="5" t="str">
        <f>OBV!H2031</f>
        <v>NEUTRAL</v>
      </c>
      <c r="M2031" s="7">
        <f t="shared" si="310"/>
        <v>25</v>
      </c>
      <c r="N2031" s="7">
        <f t="shared" si="311"/>
        <v>0</v>
      </c>
      <c r="O2031" s="7">
        <f t="shared" si="312"/>
        <v>50</v>
      </c>
      <c r="P2031" s="7">
        <f t="shared" si="313"/>
        <v>33</v>
      </c>
      <c r="Q2031" s="8">
        <f t="shared" si="314"/>
        <v>21.2</v>
      </c>
      <c r="R2031" s="8">
        <f t="shared" si="315"/>
        <v>30.75</v>
      </c>
      <c r="S2031" s="8">
        <f t="shared" si="316"/>
        <v>31.1</v>
      </c>
      <c r="T2031" s="8">
        <f t="shared" si="317"/>
        <v>27</v>
      </c>
      <c r="U2031" s="7">
        <f t="shared" si="318"/>
        <v>27.683333333333337</v>
      </c>
      <c r="V2031" s="7">
        <f t="shared" si="319"/>
        <v>27.512500000000003</v>
      </c>
    </row>
    <row r="2032" spans="1:22" ht="13.5" x14ac:dyDescent="0.25">
      <c r="A2032" s="3">
        <f>RSI!A2032</f>
        <v>45261</v>
      </c>
      <c r="B2032" s="2">
        <f>RSI!B2032</f>
        <v>2.9</v>
      </c>
      <c r="C2032" s="2">
        <f>RSI!I2032</f>
        <v>45.606462314283618</v>
      </c>
      <c r="D2032" s="2">
        <f>MACD!E2032</f>
        <v>9.7362954329653029E-2</v>
      </c>
      <c r="E2032" s="2">
        <f>MACD!F2032</f>
        <v>6.7955010574439881E-2</v>
      </c>
      <c r="F2032" s="2">
        <f>'Moving Avg'!D2032</f>
        <v>2.8820000000000001</v>
      </c>
      <c r="G2032" s="2">
        <f>'Moving Avg'!F2032</f>
        <v>2.9839999999999991</v>
      </c>
      <c r="H2032" s="2">
        <f>'Moving Avg'!G2032</f>
        <v>3.1022000000000003</v>
      </c>
      <c r="I2032" s="2">
        <f>'Moving Avg'!H2032</f>
        <v>2.7072999999999974</v>
      </c>
      <c r="J2032" s="5" t="str">
        <f>OBV!F2032</f>
        <v>NEUTRAL</v>
      </c>
      <c r="K2032" s="5" t="str">
        <f>OBV!G2032</f>
        <v>NEUTRAL</v>
      </c>
      <c r="L2032" s="5" t="str">
        <f>OBV!H2032</f>
        <v>NEUTRAL</v>
      </c>
      <c r="M2032" s="7">
        <f t="shared" si="310"/>
        <v>25</v>
      </c>
      <c r="N2032" s="7">
        <f t="shared" si="311"/>
        <v>0</v>
      </c>
      <c r="O2032" s="7">
        <f t="shared" si="312"/>
        <v>50</v>
      </c>
      <c r="P2032" s="7">
        <f t="shared" si="313"/>
        <v>33</v>
      </c>
      <c r="Q2032" s="8">
        <f t="shared" si="314"/>
        <v>21.2</v>
      </c>
      <c r="R2032" s="8">
        <f t="shared" si="315"/>
        <v>30.75</v>
      </c>
      <c r="S2032" s="8">
        <f t="shared" si="316"/>
        <v>31.1</v>
      </c>
      <c r="T2032" s="8">
        <f t="shared" si="317"/>
        <v>27</v>
      </c>
      <c r="U2032" s="7">
        <f t="shared" si="318"/>
        <v>27.683333333333337</v>
      </c>
      <c r="V2032" s="7">
        <f t="shared" si="319"/>
        <v>27.512500000000003</v>
      </c>
    </row>
    <row r="2033" spans="1:22" ht="13.5" x14ac:dyDescent="0.25">
      <c r="A2033" s="3">
        <f>RSI!A2033</f>
        <v>45264</v>
      </c>
      <c r="B2033" s="2">
        <f>RSI!B2033</f>
        <v>3.03</v>
      </c>
      <c r="C2033" s="2">
        <f>RSI!I2033</f>
        <v>52.352780669700408</v>
      </c>
      <c r="D2033" s="2">
        <f>MACD!E2033</f>
        <v>8.9504300498777667E-2</v>
      </c>
      <c r="E2033" s="2">
        <f>MACD!F2033</f>
        <v>7.2264868559307444E-2</v>
      </c>
      <c r="F2033" s="2">
        <f>'Moving Avg'!D2033</f>
        <v>2.9059999999999997</v>
      </c>
      <c r="G2033" s="2">
        <f>'Moving Avg'!F2033</f>
        <v>2.984</v>
      </c>
      <c r="H2033" s="2">
        <f>'Moving Avg'!G2033</f>
        <v>3.1057999999999999</v>
      </c>
      <c r="I2033" s="2">
        <f>'Moving Avg'!H2033</f>
        <v>2.7054499999999977</v>
      </c>
      <c r="J2033" s="5" t="str">
        <f>OBV!F2033</f>
        <v>NEUTRAL</v>
      </c>
      <c r="K2033" s="5" t="str">
        <f>OBV!G2033</f>
        <v>NEUTRAL</v>
      </c>
      <c r="L2033" s="5" t="str">
        <f>OBV!H2033</f>
        <v>NEUTRAL</v>
      </c>
      <c r="M2033" s="7">
        <f t="shared" si="310"/>
        <v>25</v>
      </c>
      <c r="N2033" s="7">
        <f t="shared" si="311"/>
        <v>0</v>
      </c>
      <c r="O2033" s="7">
        <f t="shared" si="312"/>
        <v>50</v>
      </c>
      <c r="P2033" s="7">
        <f t="shared" si="313"/>
        <v>33</v>
      </c>
      <c r="Q2033" s="8">
        <f t="shared" si="314"/>
        <v>21.2</v>
      </c>
      <c r="R2033" s="8">
        <f t="shared" si="315"/>
        <v>30.75</v>
      </c>
      <c r="S2033" s="8">
        <f t="shared" si="316"/>
        <v>31.1</v>
      </c>
      <c r="T2033" s="8">
        <f t="shared" si="317"/>
        <v>27</v>
      </c>
      <c r="U2033" s="7">
        <f t="shared" si="318"/>
        <v>27.683333333333337</v>
      </c>
      <c r="V2033" s="7">
        <f t="shared" si="319"/>
        <v>27.512500000000003</v>
      </c>
    </row>
    <row r="2034" spans="1:22" ht="13.5" x14ac:dyDescent="0.25">
      <c r="A2034" s="3">
        <f>RSI!A2034</f>
        <v>45265</v>
      </c>
      <c r="B2034" s="2">
        <f>RSI!B2034</f>
        <v>3.03</v>
      </c>
      <c r="C2034" s="2">
        <f>RSI!I2034</f>
        <v>52.352780669700394</v>
      </c>
      <c r="D2034" s="2">
        <f>MACD!E2034</f>
        <v>8.2555163731011572E-2</v>
      </c>
      <c r="E2034" s="2">
        <f>MACD!F2034</f>
        <v>7.4322927593648266E-2</v>
      </c>
      <c r="F2034" s="2">
        <f>'Moving Avg'!D2034</f>
        <v>2.9299999999999997</v>
      </c>
      <c r="G2034" s="2">
        <f>'Moving Avg'!F2034</f>
        <v>2.9904999999999999</v>
      </c>
      <c r="H2034" s="2">
        <f>'Moving Avg'!G2034</f>
        <v>3.1069999999999998</v>
      </c>
      <c r="I2034" s="2">
        <f>'Moving Avg'!H2034</f>
        <v>2.7035999999999984</v>
      </c>
      <c r="J2034" s="5" t="str">
        <f>OBV!F2034</f>
        <v>NEUTRAL</v>
      </c>
      <c r="K2034" s="5" t="str">
        <f>OBV!G2034</f>
        <v>NEUTRAL</v>
      </c>
      <c r="L2034" s="5" t="str">
        <f>OBV!H2034</f>
        <v>NEUTRAL</v>
      </c>
      <c r="M2034" s="7">
        <f t="shared" si="310"/>
        <v>25</v>
      </c>
      <c r="N2034" s="7">
        <f t="shared" si="311"/>
        <v>0</v>
      </c>
      <c r="O2034" s="7">
        <f t="shared" si="312"/>
        <v>50</v>
      </c>
      <c r="P2034" s="7">
        <f t="shared" si="313"/>
        <v>33</v>
      </c>
      <c r="Q2034" s="8">
        <f t="shared" si="314"/>
        <v>21.2</v>
      </c>
      <c r="R2034" s="8">
        <f t="shared" si="315"/>
        <v>30.75</v>
      </c>
      <c r="S2034" s="8">
        <f t="shared" si="316"/>
        <v>31.1</v>
      </c>
      <c r="T2034" s="8">
        <f t="shared" si="317"/>
        <v>27</v>
      </c>
      <c r="U2034" s="7">
        <f t="shared" si="318"/>
        <v>27.683333333333337</v>
      </c>
      <c r="V2034" s="7">
        <f t="shared" si="319"/>
        <v>27.512500000000003</v>
      </c>
    </row>
    <row r="2035" spans="1:22" ht="13.5" x14ac:dyDescent="0.25">
      <c r="A2035" s="3">
        <f>RSI!A2035</f>
        <v>45266</v>
      </c>
      <c r="B2035" s="2">
        <f>RSI!B2035</f>
        <v>3.16</v>
      </c>
      <c r="C2035" s="2">
        <f>RSI!I2035</f>
        <v>58.344617995918263</v>
      </c>
      <c r="D2035" s="2">
        <f>MACD!E2035</f>
        <v>4.6768174369018034E-2</v>
      </c>
      <c r="E2035" s="2">
        <f>MACD!F2035</f>
        <v>6.8811976948722223E-2</v>
      </c>
      <c r="F2035" s="2">
        <f>'Moving Avg'!D2035</f>
        <v>2.9799999999999995</v>
      </c>
      <c r="G2035" s="2">
        <f>'Moving Avg'!F2035</f>
        <v>3.0034999999999998</v>
      </c>
      <c r="H2035" s="2">
        <f>'Moving Avg'!G2035</f>
        <v>3.1082000000000001</v>
      </c>
      <c r="I2035" s="2">
        <f>'Moving Avg'!H2035</f>
        <v>2.7031499999999982</v>
      </c>
      <c r="J2035" s="5" t="str">
        <f>OBV!F2035</f>
        <v>NEUTRAL</v>
      </c>
      <c r="K2035" s="5" t="str">
        <f>OBV!G2035</f>
        <v>NEUTRAL</v>
      </c>
      <c r="L2035" s="5" t="str">
        <f>OBV!H2035</f>
        <v>NEUTRAL</v>
      </c>
      <c r="M2035" s="7">
        <f t="shared" si="310"/>
        <v>25</v>
      </c>
      <c r="N2035" s="7">
        <f t="shared" si="311"/>
        <v>100</v>
      </c>
      <c r="O2035" s="7">
        <f t="shared" si="312"/>
        <v>50</v>
      </c>
      <c r="P2035" s="7">
        <f t="shared" si="313"/>
        <v>33</v>
      </c>
      <c r="Q2035" s="8">
        <f t="shared" si="314"/>
        <v>56.2</v>
      </c>
      <c r="R2035" s="8">
        <f t="shared" si="315"/>
        <v>50.75</v>
      </c>
      <c r="S2035" s="8">
        <f t="shared" si="316"/>
        <v>46.1</v>
      </c>
      <c r="T2035" s="8">
        <f t="shared" si="317"/>
        <v>52</v>
      </c>
      <c r="U2035" s="7">
        <f t="shared" si="318"/>
        <v>51.016666666666673</v>
      </c>
      <c r="V2035" s="7">
        <f t="shared" si="319"/>
        <v>51.262500000000003</v>
      </c>
    </row>
    <row r="2036" spans="1:22" ht="13.5" x14ac:dyDescent="0.25">
      <c r="A2036" s="3">
        <f>RSI!A2036</f>
        <v>45267</v>
      </c>
      <c r="B2036" s="2">
        <f>RSI!B2036</f>
        <v>3.16</v>
      </c>
      <c r="C2036" s="2">
        <f>RSI!I2036</f>
        <v>58.344617995918263</v>
      </c>
      <c r="D2036" s="2">
        <f>MACD!E2036</f>
        <v>-4.5380785427320269E-3</v>
      </c>
      <c r="E2036" s="2">
        <f>MACD!F2036</f>
        <v>5.4141965850431378E-2</v>
      </c>
      <c r="F2036" s="2">
        <f>'Moving Avg'!D2036</f>
        <v>3.056</v>
      </c>
      <c r="G2036" s="2">
        <f>'Moving Avg'!F2036</f>
        <v>3.0099999999999993</v>
      </c>
      <c r="H2036" s="2">
        <f>'Moving Avg'!G2036</f>
        <v>3.1093999999999999</v>
      </c>
      <c r="I2036" s="2">
        <f>'Moving Avg'!H2036</f>
        <v>2.7033999999999985</v>
      </c>
      <c r="J2036" s="5" t="str">
        <f>OBV!F2036</f>
        <v>NEUTRAL</v>
      </c>
      <c r="K2036" s="5" t="str">
        <f>OBV!G2036</f>
        <v>NEUTRAL</v>
      </c>
      <c r="L2036" s="5" t="str">
        <f>OBV!H2036</f>
        <v>NEUTRAL</v>
      </c>
      <c r="M2036" s="7">
        <f t="shared" si="310"/>
        <v>25</v>
      </c>
      <c r="N2036" s="7">
        <f t="shared" si="311"/>
        <v>100</v>
      </c>
      <c r="O2036" s="7">
        <f t="shared" si="312"/>
        <v>50</v>
      </c>
      <c r="P2036" s="7">
        <f t="shared" si="313"/>
        <v>33</v>
      </c>
      <c r="Q2036" s="8">
        <f t="shared" si="314"/>
        <v>56.2</v>
      </c>
      <c r="R2036" s="8">
        <f t="shared" si="315"/>
        <v>50.75</v>
      </c>
      <c r="S2036" s="8">
        <f t="shared" si="316"/>
        <v>46.1</v>
      </c>
      <c r="T2036" s="8">
        <f t="shared" si="317"/>
        <v>52</v>
      </c>
      <c r="U2036" s="7">
        <f t="shared" si="318"/>
        <v>51.016666666666673</v>
      </c>
      <c r="V2036" s="7">
        <f t="shared" si="319"/>
        <v>51.262500000000003</v>
      </c>
    </row>
    <row r="2037" spans="1:22" ht="13.5" x14ac:dyDescent="0.25">
      <c r="A2037" s="3">
        <f>RSI!A2037</f>
        <v>45268</v>
      </c>
      <c r="B2037" s="2">
        <f>RSI!B2037</f>
        <v>3.14</v>
      </c>
      <c r="C2037" s="2">
        <f>RSI!I2037</f>
        <v>57.064227602851041</v>
      </c>
      <c r="D2037" s="2">
        <f>MACD!E2037</f>
        <v>-2.8957073518687704E-2</v>
      </c>
      <c r="E2037" s="2">
        <f>MACD!F2037</f>
        <v>3.7522157976607566E-2</v>
      </c>
      <c r="F2037" s="2">
        <f>'Moving Avg'!D2037</f>
        <v>3.1040000000000001</v>
      </c>
      <c r="G2037" s="2">
        <f>'Moving Avg'!F2037</f>
        <v>3.0090000000000003</v>
      </c>
      <c r="H2037" s="2">
        <f>'Moving Avg'!G2037</f>
        <v>3.1075999999999997</v>
      </c>
      <c r="I2037" s="2">
        <f>'Moving Avg'!H2037</f>
        <v>2.7041999999999988</v>
      </c>
      <c r="J2037" s="5" t="str">
        <f>OBV!F2037</f>
        <v>BEARISH</v>
      </c>
      <c r="K2037" s="5" t="str">
        <f>OBV!G2037</f>
        <v>NEUTRAL</v>
      </c>
      <c r="L2037" s="5" t="str">
        <f>OBV!H2037</f>
        <v>BEARISH DIVERGENCE</v>
      </c>
      <c r="M2037" s="7">
        <f t="shared" si="310"/>
        <v>25</v>
      </c>
      <c r="N2037" s="7">
        <f t="shared" si="311"/>
        <v>100</v>
      </c>
      <c r="O2037" s="7">
        <f t="shared" si="312"/>
        <v>50</v>
      </c>
      <c r="P2037" s="7">
        <f t="shared" si="313"/>
        <v>16.5</v>
      </c>
      <c r="Q2037" s="8">
        <f t="shared" si="314"/>
        <v>53.725000000000001</v>
      </c>
      <c r="R2037" s="8">
        <f t="shared" si="315"/>
        <v>46.625</v>
      </c>
      <c r="S2037" s="8">
        <f t="shared" si="316"/>
        <v>38.674999999999997</v>
      </c>
      <c r="T2037" s="8">
        <f t="shared" si="317"/>
        <v>47.875</v>
      </c>
      <c r="U2037" s="7">
        <f t="shared" si="318"/>
        <v>46.341666666666661</v>
      </c>
      <c r="V2037" s="7">
        <f t="shared" si="319"/>
        <v>46.724999999999994</v>
      </c>
    </row>
    <row r="2038" spans="1:22" ht="13.5" x14ac:dyDescent="0.25">
      <c r="A2038" s="3">
        <f>RSI!A2038</f>
        <v>45271</v>
      </c>
      <c r="B2038" s="2">
        <f>RSI!B2038</f>
        <v>3.14</v>
      </c>
      <c r="C2038" s="2">
        <f>RSI!I2038</f>
        <v>57.064227602851041</v>
      </c>
      <c r="D2038" s="2">
        <f>MACD!E2038</f>
        <v>-5.0379852220434618E-2</v>
      </c>
      <c r="E2038" s="2">
        <f>MACD!F2038</f>
        <v>1.9941755937199129E-2</v>
      </c>
      <c r="F2038" s="2">
        <f>'Moving Avg'!D2038</f>
        <v>3.1260000000000003</v>
      </c>
      <c r="G2038" s="2">
        <f>'Moving Avg'!F2038</f>
        <v>3.0065</v>
      </c>
      <c r="H2038" s="2">
        <f>'Moving Avg'!G2038</f>
        <v>3.1029999999999998</v>
      </c>
      <c r="I2038" s="2">
        <f>'Moving Avg'!H2038</f>
        <v>2.7056499999999994</v>
      </c>
      <c r="J2038" s="5" t="str">
        <f>OBV!F2038</f>
        <v>BEARISH</v>
      </c>
      <c r="K2038" s="5" t="str">
        <f>OBV!G2038</f>
        <v>NEUTRAL</v>
      </c>
      <c r="L2038" s="5" t="str">
        <f>OBV!H2038</f>
        <v>BEARISH DIVERGENCE</v>
      </c>
      <c r="M2038" s="7">
        <f t="shared" si="310"/>
        <v>25</v>
      </c>
      <c r="N2038" s="7">
        <f t="shared" si="311"/>
        <v>100</v>
      </c>
      <c r="O2038" s="7">
        <f t="shared" si="312"/>
        <v>50</v>
      </c>
      <c r="P2038" s="7">
        <f t="shared" si="313"/>
        <v>16.5</v>
      </c>
      <c r="Q2038" s="8">
        <f t="shared" si="314"/>
        <v>53.725000000000001</v>
      </c>
      <c r="R2038" s="8">
        <f t="shared" si="315"/>
        <v>46.625</v>
      </c>
      <c r="S2038" s="8">
        <f t="shared" si="316"/>
        <v>38.674999999999997</v>
      </c>
      <c r="T2038" s="8">
        <f t="shared" si="317"/>
        <v>47.875</v>
      </c>
      <c r="U2038" s="7">
        <f t="shared" si="318"/>
        <v>46.341666666666661</v>
      </c>
      <c r="V2038" s="7">
        <f t="shared" si="319"/>
        <v>46.724999999999994</v>
      </c>
    </row>
    <row r="2039" spans="1:22" ht="13.5" x14ac:dyDescent="0.25">
      <c r="A2039" s="3">
        <f>RSI!A2039</f>
        <v>45272</v>
      </c>
      <c r="B2039" s="2">
        <f>RSI!B2039</f>
        <v>3</v>
      </c>
      <c r="C2039" s="2">
        <f>RSI!I2039</f>
        <v>48.435060830727885</v>
      </c>
      <c r="D2039" s="2">
        <f>MACD!E2039</f>
        <v>-5.8840663428692874E-2</v>
      </c>
      <c r="E2039" s="2">
        <f>MACD!F2039</f>
        <v>4.1852720640207283E-3</v>
      </c>
      <c r="F2039" s="2">
        <f>'Moving Avg'!D2039</f>
        <v>3.12</v>
      </c>
      <c r="G2039" s="2">
        <f>'Moving Avg'!F2039</f>
        <v>2.9969999999999999</v>
      </c>
      <c r="H2039" s="2">
        <f>'Moving Avg'!G2039</f>
        <v>3.0955999999999988</v>
      </c>
      <c r="I2039" s="2">
        <f>'Moving Avg'!H2039</f>
        <v>2.7069999999999999</v>
      </c>
      <c r="J2039" s="5" t="str">
        <f>OBV!F2039</f>
        <v>BEARISH</v>
      </c>
      <c r="K2039" s="5" t="str">
        <f>OBV!G2039</f>
        <v>NEUTRAL</v>
      </c>
      <c r="L2039" s="5" t="str">
        <f>OBV!H2039</f>
        <v>CONFIRMED BEARISH</v>
      </c>
      <c r="M2039" s="7">
        <f t="shared" si="310"/>
        <v>25</v>
      </c>
      <c r="N2039" s="7">
        <f t="shared" si="311"/>
        <v>100</v>
      </c>
      <c r="O2039" s="7">
        <f t="shared" si="312"/>
        <v>50</v>
      </c>
      <c r="P2039" s="7">
        <f t="shared" si="313"/>
        <v>16.5</v>
      </c>
      <c r="Q2039" s="8">
        <f t="shared" si="314"/>
        <v>53.725000000000001</v>
      </c>
      <c r="R2039" s="8">
        <f t="shared" si="315"/>
        <v>46.625</v>
      </c>
      <c r="S2039" s="8">
        <f t="shared" si="316"/>
        <v>38.674999999999997</v>
      </c>
      <c r="T2039" s="8">
        <f t="shared" si="317"/>
        <v>47.875</v>
      </c>
      <c r="U2039" s="7">
        <f t="shared" si="318"/>
        <v>46.341666666666661</v>
      </c>
      <c r="V2039" s="7">
        <f t="shared" si="319"/>
        <v>46.724999999999994</v>
      </c>
    </row>
    <row r="2040" spans="1:22" ht="13.5" x14ac:dyDescent="0.25">
      <c r="A2040" s="3">
        <f>RSI!A2040</f>
        <v>45273</v>
      </c>
      <c r="B2040" s="2">
        <f>RSI!B2040</f>
        <v>3</v>
      </c>
      <c r="C2040" s="2">
        <f>RSI!I2040</f>
        <v>48.435060830727885</v>
      </c>
      <c r="D2040" s="2">
        <f>MACD!E2040</f>
        <v>-6.582459627358217E-2</v>
      </c>
      <c r="E2040" s="2">
        <f>MACD!F2040</f>
        <v>-9.8167016034998514E-3</v>
      </c>
      <c r="F2040" s="2">
        <f>'Moving Avg'!D2040</f>
        <v>3.0880000000000001</v>
      </c>
      <c r="G2040" s="2">
        <f>'Moving Avg'!F2040</f>
        <v>2.9944999999999999</v>
      </c>
      <c r="H2040" s="2">
        <f>'Moving Avg'!G2040</f>
        <v>3.0877999999999992</v>
      </c>
      <c r="I2040" s="2">
        <f>'Moving Avg'!H2040</f>
        <v>2.7089499999999997</v>
      </c>
      <c r="J2040" s="5" t="str">
        <f>OBV!F2040</f>
        <v>BEARISH</v>
      </c>
      <c r="K2040" s="5" t="str">
        <f>OBV!G2040</f>
        <v>NEUTRAL</v>
      </c>
      <c r="L2040" s="5" t="str">
        <f>OBV!H2040</f>
        <v>CONFIRMED BEARISH</v>
      </c>
      <c r="M2040" s="7">
        <f t="shared" si="310"/>
        <v>25</v>
      </c>
      <c r="N2040" s="7">
        <f t="shared" si="311"/>
        <v>100</v>
      </c>
      <c r="O2040" s="7">
        <f t="shared" si="312"/>
        <v>50</v>
      </c>
      <c r="P2040" s="7">
        <f t="shared" si="313"/>
        <v>16.5</v>
      </c>
      <c r="Q2040" s="8">
        <f t="shared" si="314"/>
        <v>53.725000000000001</v>
      </c>
      <c r="R2040" s="8">
        <f t="shared" si="315"/>
        <v>46.625</v>
      </c>
      <c r="S2040" s="8">
        <f t="shared" si="316"/>
        <v>38.674999999999997</v>
      </c>
      <c r="T2040" s="8">
        <f t="shared" si="317"/>
        <v>47.875</v>
      </c>
      <c r="U2040" s="7">
        <f t="shared" si="318"/>
        <v>46.341666666666661</v>
      </c>
      <c r="V2040" s="7">
        <f t="shared" si="319"/>
        <v>46.724999999999994</v>
      </c>
    </row>
    <row r="2041" spans="1:22" ht="13.5" x14ac:dyDescent="0.25">
      <c r="A2041" s="3">
        <f>RSI!A2041</f>
        <v>45274</v>
      </c>
      <c r="B2041" s="2">
        <f>RSI!B2041</f>
        <v>3.13</v>
      </c>
      <c r="C2041" s="2">
        <f>RSI!I2041</f>
        <v>55.656440144151439</v>
      </c>
      <c r="D2041" s="2">
        <f>MACD!E2041</f>
        <v>-0.1012014713369731</v>
      </c>
      <c r="E2041" s="2">
        <f>MACD!F2041</f>
        <v>-2.8093655550194503E-2</v>
      </c>
      <c r="F2041" s="2">
        <f>'Moving Avg'!D2041</f>
        <v>3.0819999999999999</v>
      </c>
      <c r="G2041" s="2">
        <f>'Moving Avg'!F2041</f>
        <v>2.9985000000000004</v>
      </c>
      <c r="H2041" s="2">
        <f>'Moving Avg'!G2041</f>
        <v>3.0825999999999989</v>
      </c>
      <c r="I2041" s="2">
        <f>'Moving Avg'!H2041</f>
        <v>2.7121000000000004</v>
      </c>
      <c r="J2041" s="5" t="str">
        <f>OBV!F2041</f>
        <v>BEARISH</v>
      </c>
      <c r="K2041" s="5" t="str">
        <f>OBV!G2041</f>
        <v>NEUTRAL</v>
      </c>
      <c r="L2041" s="5" t="str">
        <f>OBV!H2041</f>
        <v>CONFIRMED BEARISH</v>
      </c>
      <c r="M2041" s="7">
        <f t="shared" si="310"/>
        <v>25</v>
      </c>
      <c r="N2041" s="7">
        <f t="shared" si="311"/>
        <v>100</v>
      </c>
      <c r="O2041" s="7">
        <f t="shared" si="312"/>
        <v>50</v>
      </c>
      <c r="P2041" s="7">
        <f t="shared" si="313"/>
        <v>16.5</v>
      </c>
      <c r="Q2041" s="8">
        <f t="shared" si="314"/>
        <v>53.725000000000001</v>
      </c>
      <c r="R2041" s="8">
        <f t="shared" si="315"/>
        <v>46.625</v>
      </c>
      <c r="S2041" s="8">
        <f t="shared" si="316"/>
        <v>38.674999999999997</v>
      </c>
      <c r="T2041" s="8">
        <f t="shared" si="317"/>
        <v>47.875</v>
      </c>
      <c r="U2041" s="7">
        <f t="shared" si="318"/>
        <v>46.341666666666661</v>
      </c>
      <c r="V2041" s="7">
        <f t="shared" si="319"/>
        <v>46.724999999999994</v>
      </c>
    </row>
    <row r="2042" spans="1:22" ht="13.5" x14ac:dyDescent="0.25">
      <c r="A2042" s="3">
        <f>RSI!A2042</f>
        <v>45275</v>
      </c>
      <c r="B2042" s="2">
        <f>RSI!B2042</f>
        <v>3.13</v>
      </c>
      <c r="C2042" s="2">
        <f>RSI!I2042</f>
        <v>55.656440144151439</v>
      </c>
      <c r="D2042" s="2">
        <f>MACD!E2042</f>
        <v>-0.11329216865060454</v>
      </c>
      <c r="E2042" s="2">
        <f>MACD!F2042</f>
        <v>-4.5133358170276514E-2</v>
      </c>
      <c r="F2042" s="2">
        <f>'Moving Avg'!D2042</f>
        <v>3.0799999999999996</v>
      </c>
      <c r="G2042" s="2">
        <f>'Moving Avg'!F2042</f>
        <v>3.0024999999999999</v>
      </c>
      <c r="H2042" s="2">
        <f>'Moving Avg'!G2042</f>
        <v>3.0773999999999986</v>
      </c>
      <c r="I2042" s="2">
        <f>'Moving Avg'!H2042</f>
        <v>2.7158000000000002</v>
      </c>
      <c r="J2042" s="5" t="str">
        <f>OBV!F2042</f>
        <v>NEUTRAL</v>
      </c>
      <c r="K2042" s="5" t="str">
        <f>OBV!G2042</f>
        <v>NEUTRAL</v>
      </c>
      <c r="L2042" s="5" t="str">
        <f>OBV!H2042</f>
        <v>NEUTRAL</v>
      </c>
      <c r="M2042" s="7">
        <f t="shared" si="310"/>
        <v>25</v>
      </c>
      <c r="N2042" s="7">
        <f t="shared" si="311"/>
        <v>100</v>
      </c>
      <c r="O2042" s="7">
        <f t="shared" si="312"/>
        <v>50</v>
      </c>
      <c r="P2042" s="7">
        <f t="shared" si="313"/>
        <v>33</v>
      </c>
      <c r="Q2042" s="8">
        <f t="shared" si="314"/>
        <v>56.2</v>
      </c>
      <c r="R2042" s="8">
        <f t="shared" si="315"/>
        <v>50.75</v>
      </c>
      <c r="S2042" s="8">
        <f t="shared" si="316"/>
        <v>46.1</v>
      </c>
      <c r="T2042" s="8">
        <f t="shared" si="317"/>
        <v>52</v>
      </c>
      <c r="U2042" s="7">
        <f t="shared" si="318"/>
        <v>51.016666666666673</v>
      </c>
      <c r="V2042" s="7">
        <f t="shared" si="319"/>
        <v>51.262500000000003</v>
      </c>
    </row>
    <row r="2043" spans="1:22" ht="13.5" x14ac:dyDescent="0.25">
      <c r="A2043" s="3">
        <f>RSI!A2043</f>
        <v>45278</v>
      </c>
      <c r="B2043" s="2">
        <f>RSI!B2043</f>
        <v>3.13</v>
      </c>
      <c r="C2043" s="2">
        <f>RSI!I2043</f>
        <v>55.656440144151439</v>
      </c>
      <c r="D2043" s="2">
        <f>MACD!E2043</f>
        <v>-0.10409494097723249</v>
      </c>
      <c r="E2043" s="2">
        <f>MACD!F2043</f>
        <v>-5.6925674731667708E-2</v>
      </c>
      <c r="F2043" s="2">
        <f>'Moving Avg'!D2043</f>
        <v>3.0779999999999994</v>
      </c>
      <c r="G2043" s="2">
        <f>'Moving Avg'!F2043</f>
        <v>3.0065</v>
      </c>
      <c r="H2043" s="2">
        <f>'Moving Avg'!G2043</f>
        <v>3.0719999999999987</v>
      </c>
      <c r="I2043" s="2">
        <f>'Moving Avg'!H2043</f>
        <v>2.7195000000000005</v>
      </c>
      <c r="J2043" s="5" t="str">
        <f>OBV!F2043</f>
        <v>NEUTRAL</v>
      </c>
      <c r="K2043" s="5" t="str">
        <f>OBV!G2043</f>
        <v>NEUTRAL</v>
      </c>
      <c r="L2043" s="5" t="str">
        <f>OBV!H2043</f>
        <v>NEUTRAL</v>
      </c>
      <c r="M2043" s="7">
        <f t="shared" si="310"/>
        <v>25</v>
      </c>
      <c r="N2043" s="7">
        <f t="shared" si="311"/>
        <v>100</v>
      </c>
      <c r="O2043" s="7">
        <f t="shared" si="312"/>
        <v>50</v>
      </c>
      <c r="P2043" s="7">
        <f t="shared" si="313"/>
        <v>33</v>
      </c>
      <c r="Q2043" s="8">
        <f t="shared" si="314"/>
        <v>56.2</v>
      </c>
      <c r="R2043" s="8">
        <f t="shared" si="315"/>
        <v>50.75</v>
      </c>
      <c r="S2043" s="8">
        <f t="shared" si="316"/>
        <v>46.1</v>
      </c>
      <c r="T2043" s="8">
        <f t="shared" si="317"/>
        <v>52</v>
      </c>
      <c r="U2043" s="7">
        <f t="shared" si="318"/>
        <v>51.016666666666673</v>
      </c>
      <c r="V2043" s="7">
        <f t="shared" si="319"/>
        <v>51.262500000000003</v>
      </c>
    </row>
    <row r="2044" spans="1:22" ht="13.5" x14ac:dyDescent="0.25">
      <c r="A2044" s="3">
        <f>RSI!A2044</f>
        <v>45279</v>
      </c>
      <c r="B2044" s="2">
        <f>RSI!B2044</f>
        <v>3.13</v>
      </c>
      <c r="C2044" s="2">
        <f>RSI!I2044</f>
        <v>55.656440144151439</v>
      </c>
      <c r="D2044" s="2">
        <f>MACD!E2044</f>
        <v>-9.6842469825989319E-2</v>
      </c>
      <c r="E2044" s="2">
        <f>MACD!F2044</f>
        <v>-6.490903375053203E-2</v>
      </c>
      <c r="F2044" s="2">
        <f>'Moving Avg'!D2044</f>
        <v>3.1040000000000001</v>
      </c>
      <c r="G2044" s="2">
        <f>'Moving Avg'!F2044</f>
        <v>3.0105000000000004</v>
      </c>
      <c r="H2044" s="2">
        <f>'Moving Avg'!G2044</f>
        <v>3.0665999999999984</v>
      </c>
      <c r="I2044" s="2">
        <f>'Moving Avg'!H2044</f>
        <v>2.7232000000000003</v>
      </c>
      <c r="J2044" s="5" t="str">
        <f>OBV!F2044</f>
        <v>NEUTRAL</v>
      </c>
      <c r="K2044" s="5" t="str">
        <f>OBV!G2044</f>
        <v>NEUTRAL</v>
      </c>
      <c r="L2044" s="5" t="str">
        <f>OBV!H2044</f>
        <v>NEUTRAL</v>
      </c>
      <c r="M2044" s="7">
        <f t="shared" si="310"/>
        <v>25</v>
      </c>
      <c r="N2044" s="7">
        <f t="shared" si="311"/>
        <v>100</v>
      </c>
      <c r="O2044" s="7">
        <f t="shared" si="312"/>
        <v>50</v>
      </c>
      <c r="P2044" s="7">
        <f t="shared" si="313"/>
        <v>33</v>
      </c>
      <c r="Q2044" s="8">
        <f t="shared" si="314"/>
        <v>56.2</v>
      </c>
      <c r="R2044" s="8">
        <f t="shared" si="315"/>
        <v>50.75</v>
      </c>
      <c r="S2044" s="8">
        <f t="shared" si="316"/>
        <v>46.1</v>
      </c>
      <c r="T2044" s="8">
        <f t="shared" si="317"/>
        <v>52</v>
      </c>
      <c r="U2044" s="7">
        <f t="shared" si="318"/>
        <v>51.016666666666673</v>
      </c>
      <c r="V2044" s="7">
        <f t="shared" si="319"/>
        <v>51.262500000000003</v>
      </c>
    </row>
    <row r="2045" spans="1:22" ht="13.5" x14ac:dyDescent="0.25">
      <c r="A2045" s="3">
        <f>RSI!A2045</f>
        <v>45280</v>
      </c>
      <c r="B2045" s="2">
        <f>RSI!B2045</f>
        <v>3.13</v>
      </c>
      <c r="C2045" s="2">
        <f>RSI!I2045</f>
        <v>55.656440144151439</v>
      </c>
      <c r="D2045" s="2">
        <f>MACD!E2045</f>
        <v>-7.1196317558479993E-2</v>
      </c>
      <c r="E2045" s="2">
        <f>MACD!F2045</f>
        <v>-6.6166490512121617E-2</v>
      </c>
      <c r="F2045" s="2">
        <f>'Moving Avg'!D2045</f>
        <v>3.13</v>
      </c>
      <c r="G2045" s="2">
        <f>'Moving Avg'!F2045</f>
        <v>3.0210000000000008</v>
      </c>
      <c r="H2045" s="2">
        <f>'Moving Avg'!G2045</f>
        <v>3.0611999999999981</v>
      </c>
      <c r="I2045" s="2">
        <f>'Moving Avg'!H2045</f>
        <v>2.7269000000000005</v>
      </c>
      <c r="J2045" s="5" t="str">
        <f>OBV!F2045</f>
        <v>NEUTRAL</v>
      </c>
      <c r="K2045" s="5" t="str">
        <f>OBV!G2045</f>
        <v>NEUTRAL</v>
      </c>
      <c r="L2045" s="5" t="str">
        <f>OBV!H2045</f>
        <v>NEUTRAL</v>
      </c>
      <c r="M2045" s="7">
        <f t="shared" si="310"/>
        <v>25</v>
      </c>
      <c r="N2045" s="7">
        <f t="shared" si="311"/>
        <v>45</v>
      </c>
      <c r="O2045" s="7">
        <f t="shared" si="312"/>
        <v>50</v>
      </c>
      <c r="P2045" s="7">
        <f t="shared" si="313"/>
        <v>33</v>
      </c>
      <c r="Q2045" s="8">
        <f t="shared" si="314"/>
        <v>36.950000000000003</v>
      </c>
      <c r="R2045" s="8">
        <f t="shared" si="315"/>
        <v>39.75</v>
      </c>
      <c r="S2045" s="8">
        <f t="shared" si="316"/>
        <v>37.85</v>
      </c>
      <c r="T2045" s="8">
        <f t="shared" si="317"/>
        <v>38.25</v>
      </c>
      <c r="U2045" s="7">
        <f t="shared" si="318"/>
        <v>38.183333333333337</v>
      </c>
      <c r="V2045" s="7">
        <f t="shared" si="319"/>
        <v>38.200000000000003</v>
      </c>
    </row>
    <row r="2046" spans="1:22" ht="13.5" x14ac:dyDescent="0.25">
      <c r="A2046" s="3">
        <f>RSI!A2046</f>
        <v>45281</v>
      </c>
      <c r="B2046" s="2">
        <f>RSI!B2046</f>
        <v>3.13</v>
      </c>
      <c r="C2046" s="2">
        <f>RSI!I2046</f>
        <v>55.656440144151439</v>
      </c>
      <c r="D2046" s="2">
        <f>MACD!E2046</f>
        <v>-4.9949943929422869E-2</v>
      </c>
      <c r="E2046" s="2">
        <f>MACD!F2046</f>
        <v>-6.2923181195581865E-2</v>
      </c>
      <c r="F2046" s="2">
        <f>'Moving Avg'!D2046</f>
        <v>3.13</v>
      </c>
      <c r="G2046" s="2">
        <f>'Moving Avg'!F2046</f>
        <v>3.0380000000000011</v>
      </c>
      <c r="H2046" s="2">
        <f>'Moving Avg'!G2046</f>
        <v>3.0587999999999989</v>
      </c>
      <c r="I2046" s="2">
        <f>'Moving Avg'!H2046</f>
        <v>2.7306000000000012</v>
      </c>
      <c r="J2046" s="5" t="str">
        <f>OBV!F2046</f>
        <v>NEUTRAL</v>
      </c>
      <c r="K2046" s="5" t="str">
        <f>OBV!G2046</f>
        <v>NEUTRAL</v>
      </c>
      <c r="L2046" s="5" t="str">
        <f>OBV!H2046</f>
        <v>NEUTRAL</v>
      </c>
      <c r="M2046" s="7">
        <f t="shared" si="310"/>
        <v>25</v>
      </c>
      <c r="N2046" s="7">
        <f t="shared" si="311"/>
        <v>0</v>
      </c>
      <c r="O2046" s="7">
        <f t="shared" si="312"/>
        <v>50</v>
      </c>
      <c r="P2046" s="7">
        <f t="shared" si="313"/>
        <v>33</v>
      </c>
      <c r="Q2046" s="8">
        <f t="shared" si="314"/>
        <v>21.2</v>
      </c>
      <c r="R2046" s="8">
        <f t="shared" si="315"/>
        <v>30.75</v>
      </c>
      <c r="S2046" s="8">
        <f t="shared" si="316"/>
        <v>31.1</v>
      </c>
      <c r="T2046" s="8">
        <f t="shared" si="317"/>
        <v>27</v>
      </c>
      <c r="U2046" s="7">
        <f t="shared" si="318"/>
        <v>27.683333333333337</v>
      </c>
      <c r="V2046" s="7">
        <f t="shared" si="319"/>
        <v>27.512500000000003</v>
      </c>
    </row>
    <row r="2047" spans="1:22" ht="13.5" x14ac:dyDescent="0.25">
      <c r="A2047" s="3">
        <f>RSI!A2047</f>
        <v>45282</v>
      </c>
      <c r="B2047" s="2">
        <f>RSI!B2047</f>
        <v>2.99</v>
      </c>
      <c r="C2047" s="2">
        <f>RSI!I2047</f>
        <v>45.056253583686981</v>
      </c>
      <c r="D2047" s="2">
        <f>MACD!E2047</f>
        <v>-2.5099366938801104E-2</v>
      </c>
      <c r="E2047" s="2">
        <f>MACD!F2047</f>
        <v>-5.5358418344225717E-2</v>
      </c>
      <c r="F2047" s="2">
        <f>'Moving Avg'!D2047</f>
        <v>3.1019999999999999</v>
      </c>
      <c r="G2047" s="2">
        <f>'Moving Avg'!F2047</f>
        <v>3.0420000000000007</v>
      </c>
      <c r="H2047" s="2">
        <f>'Moving Avg'!G2047</f>
        <v>3.0563999999999991</v>
      </c>
      <c r="I2047" s="2">
        <f>'Moving Avg'!H2047</f>
        <v>2.7336000000000009</v>
      </c>
      <c r="J2047" s="5" t="str">
        <f>OBV!F2047</f>
        <v>NEUTRAL</v>
      </c>
      <c r="K2047" s="5" t="str">
        <f>OBV!G2047</f>
        <v>NEUTRAL</v>
      </c>
      <c r="L2047" s="5" t="str">
        <f>OBV!H2047</f>
        <v>NEUTRAL</v>
      </c>
      <c r="M2047" s="7">
        <f t="shared" si="310"/>
        <v>25</v>
      </c>
      <c r="N2047" s="7">
        <f t="shared" si="311"/>
        <v>0</v>
      </c>
      <c r="O2047" s="7">
        <f t="shared" si="312"/>
        <v>50</v>
      </c>
      <c r="P2047" s="7">
        <f t="shared" si="313"/>
        <v>33</v>
      </c>
      <c r="Q2047" s="8">
        <f t="shared" si="314"/>
        <v>21.2</v>
      </c>
      <c r="R2047" s="8">
        <f t="shared" si="315"/>
        <v>30.75</v>
      </c>
      <c r="S2047" s="8">
        <f t="shared" si="316"/>
        <v>31.1</v>
      </c>
      <c r="T2047" s="8">
        <f t="shared" si="317"/>
        <v>27</v>
      </c>
      <c r="U2047" s="7">
        <f t="shared" si="318"/>
        <v>27.683333333333337</v>
      </c>
      <c r="V2047" s="7">
        <f t="shared" si="319"/>
        <v>27.512500000000003</v>
      </c>
    </row>
    <row r="2048" spans="1:22" ht="13.5" x14ac:dyDescent="0.25">
      <c r="A2048" s="3">
        <f>RSI!A2048</f>
        <v>45285</v>
      </c>
      <c r="B2048" s="2">
        <f>RSI!B2048</f>
        <v>3.12</v>
      </c>
      <c r="C2048" s="2">
        <f>RSI!I2048</f>
        <v>53.846528478608469</v>
      </c>
      <c r="D2048" s="2">
        <f>MACD!E2048</f>
        <v>-1.3263736909808976E-2</v>
      </c>
      <c r="E2048" s="2">
        <f>MACD!F2048</f>
        <v>-4.6939482057342372E-2</v>
      </c>
      <c r="F2048" s="2">
        <f>'Moving Avg'!D2048</f>
        <v>3.1</v>
      </c>
      <c r="G2048" s="2">
        <f>'Moving Avg'!F2048</f>
        <v>3.0525000000000007</v>
      </c>
      <c r="H2048" s="2">
        <f>'Moving Avg'!G2048</f>
        <v>3.0565999999999995</v>
      </c>
      <c r="I2048" s="2">
        <f>'Moving Avg'!H2048</f>
        <v>2.7372500000000013</v>
      </c>
      <c r="J2048" s="5" t="str">
        <f>OBV!F2048</f>
        <v>NEUTRAL</v>
      </c>
      <c r="K2048" s="5" t="str">
        <f>OBV!G2048</f>
        <v>NEUTRAL</v>
      </c>
      <c r="L2048" s="5" t="str">
        <f>OBV!H2048</f>
        <v>NEUTRAL</v>
      </c>
      <c r="M2048" s="7">
        <f t="shared" si="310"/>
        <v>25</v>
      </c>
      <c r="N2048" s="7">
        <f t="shared" si="311"/>
        <v>0</v>
      </c>
      <c r="O2048" s="7">
        <f t="shared" si="312"/>
        <v>50</v>
      </c>
      <c r="P2048" s="7">
        <f t="shared" si="313"/>
        <v>33</v>
      </c>
      <c r="Q2048" s="8">
        <f t="shared" si="314"/>
        <v>21.2</v>
      </c>
      <c r="R2048" s="8">
        <f t="shared" si="315"/>
        <v>30.75</v>
      </c>
      <c r="S2048" s="8">
        <f t="shared" si="316"/>
        <v>31.1</v>
      </c>
      <c r="T2048" s="8">
        <f t="shared" si="317"/>
        <v>27</v>
      </c>
      <c r="U2048" s="7">
        <f t="shared" si="318"/>
        <v>27.683333333333337</v>
      </c>
      <c r="V2048" s="7">
        <f t="shared" si="319"/>
        <v>27.512500000000003</v>
      </c>
    </row>
    <row r="2049" spans="1:22" ht="13.5" x14ac:dyDescent="0.25">
      <c r="A2049" s="3">
        <f>RSI!A2049</f>
        <v>45286</v>
      </c>
      <c r="B2049" s="2">
        <f>RSI!B2049</f>
        <v>2.98</v>
      </c>
      <c r="C2049" s="2">
        <f>RSI!I2049</f>
        <v>45.419149050293179</v>
      </c>
      <c r="D2049" s="2">
        <f>MACD!E2049</f>
        <v>-1.4779824643107453E-2</v>
      </c>
      <c r="E2049" s="2">
        <f>MACD!F2049</f>
        <v>-4.0507550574495392E-2</v>
      </c>
      <c r="F2049" s="2">
        <f>'Moving Avg'!D2049</f>
        <v>3.0700000000000003</v>
      </c>
      <c r="G2049" s="2">
        <f>'Moving Avg'!F2049</f>
        <v>3.0560000000000005</v>
      </c>
      <c r="H2049" s="2">
        <f>'Moving Avg'!G2049</f>
        <v>3.0531999999999995</v>
      </c>
      <c r="I2049" s="2">
        <f>'Moving Avg'!H2049</f>
        <v>2.7407000000000017</v>
      </c>
      <c r="J2049" s="5" t="str">
        <f>OBV!F2049</f>
        <v>NEUTRAL</v>
      </c>
      <c r="K2049" s="5" t="str">
        <f>OBV!G2049</f>
        <v>NEUTRAL</v>
      </c>
      <c r="L2049" s="5" t="str">
        <f>OBV!H2049</f>
        <v>NEUTRAL</v>
      </c>
      <c r="M2049" s="7">
        <f t="shared" si="310"/>
        <v>25</v>
      </c>
      <c r="N2049" s="7">
        <f t="shared" si="311"/>
        <v>0</v>
      </c>
      <c r="O2049" s="7">
        <f t="shared" si="312"/>
        <v>50</v>
      </c>
      <c r="P2049" s="7">
        <f t="shared" si="313"/>
        <v>33</v>
      </c>
      <c r="Q2049" s="8">
        <f t="shared" si="314"/>
        <v>21.2</v>
      </c>
      <c r="R2049" s="8">
        <f t="shared" si="315"/>
        <v>30.75</v>
      </c>
      <c r="S2049" s="8">
        <f t="shared" si="316"/>
        <v>31.1</v>
      </c>
      <c r="T2049" s="8">
        <f t="shared" si="317"/>
        <v>27</v>
      </c>
      <c r="U2049" s="7">
        <f t="shared" si="318"/>
        <v>27.683333333333337</v>
      </c>
      <c r="V2049" s="7">
        <f t="shared" si="319"/>
        <v>27.512500000000003</v>
      </c>
    </row>
    <row r="2050" spans="1:22" ht="13.5" x14ac:dyDescent="0.25">
      <c r="A2050" s="3">
        <f>RSI!A2050</f>
        <v>45287</v>
      </c>
      <c r="B2050" s="2">
        <f>RSI!B2050</f>
        <v>3.11</v>
      </c>
      <c r="C2050" s="2">
        <f>RSI!I2050</f>
        <v>52.805445429203431</v>
      </c>
      <c r="D2050" s="2">
        <f>MACD!E2050</f>
        <v>-2.5200921019416622E-2</v>
      </c>
      <c r="E2050" s="2">
        <f>MACD!F2050</f>
        <v>-3.7446224663479639E-2</v>
      </c>
      <c r="F2050" s="2">
        <f>'Moving Avg'!D2050</f>
        <v>3.0659999999999998</v>
      </c>
      <c r="G2050" s="2">
        <f>'Moving Avg'!F2050</f>
        <v>3.0660000000000003</v>
      </c>
      <c r="H2050" s="2">
        <f>'Moving Avg'!G2050</f>
        <v>3.0513999999999992</v>
      </c>
      <c r="I2050" s="2">
        <f>'Moving Avg'!H2050</f>
        <v>2.7448000000000015</v>
      </c>
      <c r="J2050" s="5" t="str">
        <f>OBV!F2050</f>
        <v>NEUTRAL</v>
      </c>
      <c r="K2050" s="5" t="str">
        <f>OBV!G2050</f>
        <v>NEUTRAL</v>
      </c>
      <c r="L2050" s="5" t="str">
        <f>OBV!H2050</f>
        <v>NEUTRAL</v>
      </c>
      <c r="M2050" s="7">
        <f t="shared" ref="M2050:M2113" si="320">IF(C2050&lt;30,50, IF(C2050&gt;70, 0, 25))</f>
        <v>25</v>
      </c>
      <c r="N2050" s="7">
        <f t="shared" ref="N2050:N2113" si="321">IF(E2050-D2050&gt;0.02, 100, IF(E2050-D2050&lt;0,0,45))</f>
        <v>0</v>
      </c>
      <c r="O2050" s="7">
        <f t="shared" ref="O2050:O2113" si="322">IF(F2050-I2050&gt;10,100,IF(F2050-I2050&gt;5,75, IF(F2050-I2050&gt;0,50,0)))</f>
        <v>50</v>
      </c>
      <c r="P2050" s="7">
        <f t="shared" ref="P2050:P2113" si="323">IF(L2050="confirmed bullish", 34, IF(L2050="bullish divergence",17, 0))+IF(J2050="bullish",33,IF(J2050="bearish",0,16.5))+IF(K2050="strong",33,IF(K2050="weak",0,16.5))</f>
        <v>33</v>
      </c>
      <c r="Q2050" s="8">
        <f t="shared" si="314"/>
        <v>21.2</v>
      </c>
      <c r="R2050" s="8">
        <f t="shared" si="315"/>
        <v>30.75</v>
      </c>
      <c r="S2050" s="8">
        <f t="shared" si="316"/>
        <v>31.1</v>
      </c>
      <c r="T2050" s="8">
        <f t="shared" si="317"/>
        <v>27</v>
      </c>
      <c r="U2050" s="7">
        <f t="shared" si="318"/>
        <v>27.683333333333337</v>
      </c>
      <c r="V2050" s="7">
        <f t="shared" si="319"/>
        <v>27.512500000000003</v>
      </c>
    </row>
    <row r="2051" spans="1:22" ht="13.5" x14ac:dyDescent="0.25">
      <c r="A2051" s="3">
        <f>RSI!A2051</f>
        <v>45288</v>
      </c>
      <c r="B2051" s="2">
        <f>RSI!B2051</f>
        <v>3.11</v>
      </c>
      <c r="C2051" s="2">
        <f>RSI!I2051</f>
        <v>52.805445429203431</v>
      </c>
      <c r="D2051" s="2">
        <f>MACD!E2051</f>
        <v>-1.4331968937956852E-2</v>
      </c>
      <c r="E2051" s="2">
        <f>MACD!F2051</f>
        <v>-3.2823373518375082E-2</v>
      </c>
      <c r="F2051" s="2">
        <f>'Moving Avg'!D2051</f>
        <v>3.0619999999999998</v>
      </c>
      <c r="G2051" s="2">
        <f>'Moving Avg'!F2051</f>
        <v>3.0825000000000005</v>
      </c>
      <c r="H2051" s="2">
        <f>'Moving Avg'!G2051</f>
        <v>3.0523999999999996</v>
      </c>
      <c r="I2051" s="2">
        <f>'Moving Avg'!H2051</f>
        <v>2.7489000000000017</v>
      </c>
      <c r="J2051" s="5" t="str">
        <f>OBV!F2051</f>
        <v>NEUTRAL</v>
      </c>
      <c r="K2051" s="5" t="str">
        <f>OBV!G2051</f>
        <v>NEUTRAL</v>
      </c>
      <c r="L2051" s="5" t="str">
        <f>OBV!H2051</f>
        <v>NEUTRAL</v>
      </c>
      <c r="M2051" s="7">
        <f t="shared" si="320"/>
        <v>25</v>
      </c>
      <c r="N2051" s="7">
        <f t="shared" si="321"/>
        <v>0</v>
      </c>
      <c r="O2051" s="7">
        <f t="shared" si="322"/>
        <v>50</v>
      </c>
      <c r="P2051" s="7">
        <f t="shared" si="323"/>
        <v>33</v>
      </c>
      <c r="Q2051" s="8">
        <f t="shared" ref="Q2051:Q2114" si="324">0.35*M2051+N2051*0.35+O2051*0.15+P2051*0.15</f>
        <v>21.2</v>
      </c>
      <c r="R2051" s="8">
        <f t="shared" ref="R2051:R2114" si="325">M2051*0.2+N2051*0.2+O2051*0.35+P2051*0.25</f>
        <v>30.75</v>
      </c>
      <c r="S2051" s="8">
        <f t="shared" ref="S2051:S2114" si="326">M2051*0.15+N2051*0.15+O2051*0.25+P2051*0.45</f>
        <v>31.1</v>
      </c>
      <c r="T2051" s="8">
        <f t="shared" ref="T2051:T2114" si="327">0.25*SUM(M2051:P2051)</f>
        <v>27</v>
      </c>
      <c r="U2051" s="7">
        <f t="shared" ref="U2051:U2114" si="328">SUM(Q2051:S2051)/3</f>
        <v>27.683333333333337</v>
      </c>
      <c r="V2051" s="7">
        <f t="shared" ref="V2051:V2114" si="329">SUM(Q2051:T2051)/4</f>
        <v>27.512500000000003</v>
      </c>
    </row>
    <row r="2052" spans="1:22" ht="13.5" x14ac:dyDescent="0.25">
      <c r="A2052" s="3">
        <f>RSI!A2052</f>
        <v>45289</v>
      </c>
      <c r="B2052" s="2">
        <f>RSI!B2052</f>
        <v>3.14</v>
      </c>
      <c r="C2052" s="2">
        <f>RSI!I2052</f>
        <v>54.455028281994821</v>
      </c>
      <c r="D2052" s="2">
        <f>MACD!E2052</f>
        <v>-7.6473829033316676E-3</v>
      </c>
      <c r="E2052" s="2">
        <f>MACD!F2052</f>
        <v>-2.7788175395366401E-2</v>
      </c>
      <c r="F2052" s="2">
        <f>'Moving Avg'!D2052</f>
        <v>3.0919999999999996</v>
      </c>
      <c r="G2052" s="2">
        <f>'Moving Avg'!F2052</f>
        <v>3.0945</v>
      </c>
      <c r="H2052" s="2">
        <f>'Moving Avg'!G2052</f>
        <v>3.0513999999999992</v>
      </c>
      <c r="I2052" s="2">
        <f>'Moving Avg'!H2052</f>
        <v>2.7531500000000011</v>
      </c>
      <c r="J2052" s="5" t="str">
        <f>OBV!F2052</f>
        <v>BULLISH</v>
      </c>
      <c r="K2052" s="5" t="str">
        <f>OBV!G2052</f>
        <v>NEUTRAL</v>
      </c>
      <c r="L2052" s="5" t="str">
        <f>OBV!H2052</f>
        <v>CONFIRMED BULLISH</v>
      </c>
      <c r="M2052" s="7">
        <f t="shared" si="320"/>
        <v>25</v>
      </c>
      <c r="N2052" s="7">
        <f t="shared" si="321"/>
        <v>0</v>
      </c>
      <c r="O2052" s="7">
        <f t="shared" si="322"/>
        <v>50</v>
      </c>
      <c r="P2052" s="7">
        <f t="shared" si="323"/>
        <v>83.5</v>
      </c>
      <c r="Q2052" s="8">
        <f t="shared" si="324"/>
        <v>28.774999999999999</v>
      </c>
      <c r="R2052" s="8">
        <f t="shared" si="325"/>
        <v>43.375</v>
      </c>
      <c r="S2052" s="8">
        <f t="shared" si="326"/>
        <v>53.825000000000003</v>
      </c>
      <c r="T2052" s="8">
        <f t="shared" si="327"/>
        <v>39.625</v>
      </c>
      <c r="U2052" s="7">
        <f t="shared" si="328"/>
        <v>41.991666666666667</v>
      </c>
      <c r="V2052" s="7">
        <f t="shared" si="329"/>
        <v>41.400000000000006</v>
      </c>
    </row>
    <row r="2053" spans="1:22" ht="13.5" x14ac:dyDescent="0.25">
      <c r="A2053" s="3">
        <f>RSI!A2053</f>
        <v>45293</v>
      </c>
      <c r="B2053" s="2">
        <f>RSI!B2053</f>
        <v>3.14</v>
      </c>
      <c r="C2053" s="2">
        <f>RSI!I2053</f>
        <v>54.455028281994821</v>
      </c>
      <c r="D2053" s="2">
        <f>MACD!E2053</f>
        <v>-2.4369820738869841E-3</v>
      </c>
      <c r="E2053" s="2">
        <f>MACD!F2053</f>
        <v>-2.2717936731070521E-2</v>
      </c>
      <c r="F2053" s="2">
        <f>'Moving Avg'!D2053</f>
        <v>3.0960000000000001</v>
      </c>
      <c r="G2053" s="2">
        <f>'Moving Avg'!F2053</f>
        <v>3.1</v>
      </c>
      <c r="H2053" s="2">
        <f>'Moving Avg'!G2053</f>
        <v>3.0531999999999995</v>
      </c>
      <c r="I2053" s="2">
        <f>'Moving Avg'!H2053</f>
        <v>2.7574000000000014</v>
      </c>
      <c r="J2053" s="5" t="str">
        <f>OBV!F2053</f>
        <v>BULLISH</v>
      </c>
      <c r="K2053" s="5" t="str">
        <f>OBV!G2053</f>
        <v>NEUTRAL</v>
      </c>
      <c r="L2053" s="5" t="str">
        <f>OBV!H2053</f>
        <v>CONFIRMED BULLISH</v>
      </c>
      <c r="M2053" s="7">
        <f t="shared" si="320"/>
        <v>25</v>
      </c>
      <c r="N2053" s="7">
        <f t="shared" si="321"/>
        <v>0</v>
      </c>
      <c r="O2053" s="7">
        <f t="shared" si="322"/>
        <v>50</v>
      </c>
      <c r="P2053" s="7">
        <f t="shared" si="323"/>
        <v>83.5</v>
      </c>
      <c r="Q2053" s="8">
        <f t="shared" si="324"/>
        <v>28.774999999999999</v>
      </c>
      <c r="R2053" s="8">
        <f t="shared" si="325"/>
        <v>43.375</v>
      </c>
      <c r="S2053" s="8">
        <f t="shared" si="326"/>
        <v>53.825000000000003</v>
      </c>
      <c r="T2053" s="8">
        <f t="shared" si="327"/>
        <v>39.625</v>
      </c>
      <c r="U2053" s="7">
        <f t="shared" si="328"/>
        <v>41.991666666666667</v>
      </c>
      <c r="V2053" s="7">
        <f t="shared" si="329"/>
        <v>41.400000000000006</v>
      </c>
    </row>
    <row r="2054" spans="1:22" ht="13.5" x14ac:dyDescent="0.25">
      <c r="A2054" s="3">
        <f>RSI!A2054</f>
        <v>45294</v>
      </c>
      <c r="B2054" s="2">
        <f>RSI!B2054</f>
        <v>3.14</v>
      </c>
      <c r="C2054" s="2">
        <f>RSI!I2054</f>
        <v>54.455028281994821</v>
      </c>
      <c r="D2054" s="2">
        <f>MACD!E2054</f>
        <v>1.559052559711116E-3</v>
      </c>
      <c r="E2054" s="2">
        <f>MACD!F2054</f>
        <v>-1.7862538872914193E-2</v>
      </c>
      <c r="F2054" s="2">
        <f>'Moving Avg'!D2054</f>
        <v>3.1280000000000001</v>
      </c>
      <c r="G2054" s="2">
        <f>'Moving Avg'!F2054</f>
        <v>3.1055000000000001</v>
      </c>
      <c r="H2054" s="2">
        <f>'Moving Avg'!G2054</f>
        <v>3.0523999999999982</v>
      </c>
      <c r="I2054" s="2">
        <f>'Moving Avg'!H2054</f>
        <v>2.762150000000001</v>
      </c>
      <c r="J2054" s="5" t="str">
        <f>OBV!F2054</f>
        <v>BULLISH</v>
      </c>
      <c r="K2054" s="5" t="str">
        <f>OBV!G2054</f>
        <v>NEUTRAL</v>
      </c>
      <c r="L2054" s="5" t="str">
        <f>OBV!H2054</f>
        <v>CONFIRMED BULLISH</v>
      </c>
      <c r="M2054" s="7">
        <f t="shared" si="320"/>
        <v>25</v>
      </c>
      <c r="N2054" s="7">
        <f t="shared" si="321"/>
        <v>0</v>
      </c>
      <c r="O2054" s="7">
        <f t="shared" si="322"/>
        <v>50</v>
      </c>
      <c r="P2054" s="7">
        <f t="shared" si="323"/>
        <v>83.5</v>
      </c>
      <c r="Q2054" s="8">
        <f t="shared" si="324"/>
        <v>28.774999999999999</v>
      </c>
      <c r="R2054" s="8">
        <f t="shared" si="325"/>
        <v>43.375</v>
      </c>
      <c r="S2054" s="8">
        <f t="shared" si="326"/>
        <v>53.825000000000003</v>
      </c>
      <c r="T2054" s="8">
        <f t="shared" si="327"/>
        <v>39.625</v>
      </c>
      <c r="U2054" s="7">
        <f t="shared" si="328"/>
        <v>41.991666666666667</v>
      </c>
      <c r="V2054" s="7">
        <f t="shared" si="329"/>
        <v>41.400000000000006</v>
      </c>
    </row>
    <row r="2055" spans="1:22" ht="13.5" x14ac:dyDescent="0.25">
      <c r="A2055" s="3">
        <f>RSI!A2055</f>
        <v>45295</v>
      </c>
      <c r="B2055" s="2">
        <f>RSI!B2055</f>
        <v>3.14</v>
      </c>
      <c r="C2055" s="2">
        <f>RSI!I2055</f>
        <v>54.455028281994821</v>
      </c>
      <c r="D2055" s="2">
        <f>MACD!E2055</f>
        <v>4.5581218303678561E-3</v>
      </c>
      <c r="E2055" s="2">
        <f>MACD!F2055</f>
        <v>-1.3378406732257785E-2</v>
      </c>
      <c r="F2055" s="2">
        <f>'Moving Avg'!D2055</f>
        <v>3.1340000000000003</v>
      </c>
      <c r="G2055" s="2">
        <f>'Moving Avg'!F2055</f>
        <v>3.1044999999999998</v>
      </c>
      <c r="H2055" s="2">
        <f>'Moving Avg'!G2055</f>
        <v>3.0513999999999983</v>
      </c>
      <c r="I2055" s="2">
        <f>'Moving Avg'!H2055</f>
        <v>2.766900000000001</v>
      </c>
      <c r="J2055" s="5" t="str">
        <f>OBV!F2055</f>
        <v>BULLISH</v>
      </c>
      <c r="K2055" s="5" t="str">
        <f>OBV!G2055</f>
        <v>NEUTRAL</v>
      </c>
      <c r="L2055" s="5" t="str">
        <f>OBV!H2055</f>
        <v>CONFIRMED BULLISH</v>
      </c>
      <c r="M2055" s="7">
        <f t="shared" si="320"/>
        <v>25</v>
      </c>
      <c r="N2055" s="7">
        <f t="shared" si="321"/>
        <v>0</v>
      </c>
      <c r="O2055" s="7">
        <f t="shared" si="322"/>
        <v>50</v>
      </c>
      <c r="P2055" s="7">
        <f t="shared" si="323"/>
        <v>83.5</v>
      </c>
      <c r="Q2055" s="8">
        <f t="shared" si="324"/>
        <v>28.774999999999999</v>
      </c>
      <c r="R2055" s="8">
        <f t="shared" si="325"/>
        <v>43.375</v>
      </c>
      <c r="S2055" s="8">
        <f t="shared" si="326"/>
        <v>53.825000000000003</v>
      </c>
      <c r="T2055" s="8">
        <f t="shared" si="327"/>
        <v>39.625</v>
      </c>
      <c r="U2055" s="7">
        <f t="shared" si="328"/>
        <v>41.991666666666667</v>
      </c>
      <c r="V2055" s="7">
        <f t="shared" si="329"/>
        <v>41.400000000000006</v>
      </c>
    </row>
    <row r="2056" spans="1:22" ht="13.5" x14ac:dyDescent="0.25">
      <c r="A2056" s="3">
        <f>RSI!A2056</f>
        <v>45296</v>
      </c>
      <c r="B2056" s="2">
        <f>RSI!B2056</f>
        <v>3</v>
      </c>
      <c r="C2056" s="2">
        <f>RSI!I2056</f>
        <v>44.657395700764411</v>
      </c>
      <c r="D2056" s="2">
        <f>MACD!E2056</f>
        <v>1.7112285824980589E-2</v>
      </c>
      <c r="E2056" s="2">
        <f>MACD!F2056</f>
        <v>-7.280268220810111E-3</v>
      </c>
      <c r="F2056" s="2">
        <f>'Moving Avg'!D2056</f>
        <v>3.1120000000000001</v>
      </c>
      <c r="G2056" s="2">
        <f>'Moving Avg'!F2056</f>
        <v>3.0964999999999998</v>
      </c>
      <c r="H2056" s="2">
        <f>'Moving Avg'!G2056</f>
        <v>3.0475999999999983</v>
      </c>
      <c r="I2056" s="2">
        <f>'Moving Avg'!H2056</f>
        <v>2.7709500000000009</v>
      </c>
      <c r="J2056" s="5" t="str">
        <f>OBV!F2056</f>
        <v>BULLISH</v>
      </c>
      <c r="K2056" s="5" t="str">
        <f>OBV!G2056</f>
        <v>NEUTRAL</v>
      </c>
      <c r="L2056" s="5" t="str">
        <f>OBV!H2056</f>
        <v>BULLISH DIVERGENCE</v>
      </c>
      <c r="M2056" s="7">
        <f t="shared" si="320"/>
        <v>25</v>
      </c>
      <c r="N2056" s="7">
        <f t="shared" si="321"/>
        <v>0</v>
      </c>
      <c r="O2056" s="7">
        <f t="shared" si="322"/>
        <v>50</v>
      </c>
      <c r="P2056" s="7">
        <f t="shared" si="323"/>
        <v>66.5</v>
      </c>
      <c r="Q2056" s="8">
        <f t="shared" si="324"/>
        <v>26.225000000000001</v>
      </c>
      <c r="R2056" s="8">
        <f t="shared" si="325"/>
        <v>39.125</v>
      </c>
      <c r="S2056" s="8">
        <f t="shared" si="326"/>
        <v>46.174999999999997</v>
      </c>
      <c r="T2056" s="8">
        <f t="shared" si="327"/>
        <v>35.375</v>
      </c>
      <c r="U2056" s="7">
        <f t="shared" si="328"/>
        <v>37.174999999999997</v>
      </c>
      <c r="V2056" s="7">
        <f t="shared" si="329"/>
        <v>36.724999999999994</v>
      </c>
    </row>
    <row r="2057" spans="1:22" ht="13.5" x14ac:dyDescent="0.25">
      <c r="A2057" s="3">
        <f>RSI!A2057</f>
        <v>45299</v>
      </c>
      <c r="B2057" s="2">
        <f>RSI!B2057</f>
        <v>3</v>
      </c>
      <c r="C2057" s="2">
        <f>RSI!I2057</f>
        <v>44.657395700764411</v>
      </c>
      <c r="D2057" s="2">
        <f>MACD!E2057</f>
        <v>6.6961774352902736E-3</v>
      </c>
      <c r="E2057" s="2">
        <f>MACD!F2057</f>
        <v>-4.4849790895900342E-3</v>
      </c>
      <c r="F2057" s="2">
        <f>'Moving Avg'!D2057</f>
        <v>3.0840000000000001</v>
      </c>
      <c r="G2057" s="2">
        <f>'Moving Avg'!F2057</f>
        <v>3.0894999999999997</v>
      </c>
      <c r="H2057" s="2">
        <f>'Moving Avg'!G2057</f>
        <v>3.0465999999999984</v>
      </c>
      <c r="I2057" s="2">
        <f>'Moving Avg'!H2057</f>
        <v>2.7750000000000012</v>
      </c>
      <c r="J2057" s="5" t="str">
        <f>OBV!F2057</f>
        <v>NEUTRAL</v>
      </c>
      <c r="K2057" s="5" t="str">
        <f>OBV!G2057</f>
        <v>NEUTRAL</v>
      </c>
      <c r="L2057" s="5" t="str">
        <f>OBV!H2057</f>
        <v>NEUTRAL</v>
      </c>
      <c r="M2057" s="7">
        <f t="shared" si="320"/>
        <v>25</v>
      </c>
      <c r="N2057" s="7">
        <f t="shared" si="321"/>
        <v>0</v>
      </c>
      <c r="O2057" s="7">
        <f t="shared" si="322"/>
        <v>50</v>
      </c>
      <c r="P2057" s="7">
        <f t="shared" si="323"/>
        <v>33</v>
      </c>
      <c r="Q2057" s="8">
        <f t="shared" si="324"/>
        <v>21.2</v>
      </c>
      <c r="R2057" s="8">
        <f t="shared" si="325"/>
        <v>30.75</v>
      </c>
      <c r="S2057" s="8">
        <f t="shared" si="326"/>
        <v>31.1</v>
      </c>
      <c r="T2057" s="8">
        <f t="shared" si="327"/>
        <v>27</v>
      </c>
      <c r="U2057" s="7">
        <f t="shared" si="328"/>
        <v>27.683333333333337</v>
      </c>
      <c r="V2057" s="7">
        <f t="shared" si="329"/>
        <v>27.512500000000003</v>
      </c>
    </row>
    <row r="2058" spans="1:22" ht="13.5" x14ac:dyDescent="0.25">
      <c r="A2058" s="3">
        <f>RSI!A2058</f>
        <v>45300</v>
      </c>
      <c r="B2058" s="2">
        <f>RSI!B2058</f>
        <v>3</v>
      </c>
      <c r="C2058" s="2">
        <f>RSI!I2058</f>
        <v>44.657395700764411</v>
      </c>
      <c r="D2058" s="2">
        <f>MACD!E2058</f>
        <v>1.8345138925586202E-2</v>
      </c>
      <c r="E2058" s="2">
        <f>MACD!F2058</f>
        <v>8.104451344521273E-5</v>
      </c>
      <c r="F2058" s="2">
        <f>'Moving Avg'!D2058</f>
        <v>3.056</v>
      </c>
      <c r="G2058" s="2">
        <f>'Moving Avg'!F2058</f>
        <v>3.0825</v>
      </c>
      <c r="H2058" s="2">
        <f>'Moving Avg'!G2058</f>
        <v>3.0429999999999984</v>
      </c>
      <c r="I2058" s="2">
        <f>'Moving Avg'!H2058</f>
        <v>2.7790500000000007</v>
      </c>
      <c r="J2058" s="5" t="str">
        <f>OBV!F2058</f>
        <v>NEUTRAL</v>
      </c>
      <c r="K2058" s="5" t="str">
        <f>OBV!G2058</f>
        <v>NEUTRAL</v>
      </c>
      <c r="L2058" s="5" t="str">
        <f>OBV!H2058</f>
        <v>NEUTRAL</v>
      </c>
      <c r="M2058" s="7">
        <f t="shared" si="320"/>
        <v>25</v>
      </c>
      <c r="N2058" s="7">
        <f t="shared" si="321"/>
        <v>0</v>
      </c>
      <c r="O2058" s="7">
        <f t="shared" si="322"/>
        <v>50</v>
      </c>
      <c r="P2058" s="7">
        <f t="shared" si="323"/>
        <v>33</v>
      </c>
      <c r="Q2058" s="8">
        <f t="shared" si="324"/>
        <v>21.2</v>
      </c>
      <c r="R2058" s="8">
        <f t="shared" si="325"/>
        <v>30.75</v>
      </c>
      <c r="S2058" s="8">
        <f t="shared" si="326"/>
        <v>31.1</v>
      </c>
      <c r="T2058" s="8">
        <f t="shared" si="327"/>
        <v>27</v>
      </c>
      <c r="U2058" s="7">
        <f t="shared" si="328"/>
        <v>27.683333333333337</v>
      </c>
      <c r="V2058" s="7">
        <f t="shared" si="329"/>
        <v>27.512500000000003</v>
      </c>
    </row>
    <row r="2059" spans="1:22" ht="13.5" x14ac:dyDescent="0.25">
      <c r="A2059" s="3">
        <f>RSI!A2059</f>
        <v>45301</v>
      </c>
      <c r="B2059" s="2">
        <f>RSI!B2059</f>
        <v>2.87</v>
      </c>
      <c r="C2059" s="2">
        <f>RSI!I2059</f>
        <v>36.94766034955655</v>
      </c>
      <c r="D2059" s="2">
        <f>MACD!E2059</f>
        <v>1.6721446202307089E-2</v>
      </c>
      <c r="E2059" s="2">
        <f>MACD!F2059</f>
        <v>3.4091248512175881E-3</v>
      </c>
      <c r="F2059" s="2">
        <f>'Moving Avg'!D2059</f>
        <v>3.0020000000000002</v>
      </c>
      <c r="G2059" s="2">
        <f>'Moving Avg'!F2059</f>
        <v>3.0759999999999996</v>
      </c>
      <c r="H2059" s="2">
        <f>'Moving Avg'!G2059</f>
        <v>3.0395999999999983</v>
      </c>
      <c r="I2059" s="2">
        <f>'Moving Avg'!H2059</f>
        <v>2.7829000000000015</v>
      </c>
      <c r="J2059" s="5" t="str">
        <f>OBV!F2059</f>
        <v>NEUTRAL</v>
      </c>
      <c r="K2059" s="5" t="str">
        <f>OBV!G2059</f>
        <v>NEUTRAL</v>
      </c>
      <c r="L2059" s="5" t="str">
        <f>OBV!H2059</f>
        <v>NEUTRAL</v>
      </c>
      <c r="M2059" s="7">
        <f t="shared" si="320"/>
        <v>25</v>
      </c>
      <c r="N2059" s="7">
        <f t="shared" si="321"/>
        <v>0</v>
      </c>
      <c r="O2059" s="7">
        <f t="shared" si="322"/>
        <v>50</v>
      </c>
      <c r="P2059" s="7">
        <f t="shared" si="323"/>
        <v>33</v>
      </c>
      <c r="Q2059" s="8">
        <f t="shared" si="324"/>
        <v>21.2</v>
      </c>
      <c r="R2059" s="8">
        <f t="shared" si="325"/>
        <v>30.75</v>
      </c>
      <c r="S2059" s="8">
        <f t="shared" si="326"/>
        <v>31.1</v>
      </c>
      <c r="T2059" s="8">
        <f t="shared" si="327"/>
        <v>27</v>
      </c>
      <c r="U2059" s="7">
        <f t="shared" si="328"/>
        <v>27.683333333333337</v>
      </c>
      <c r="V2059" s="7">
        <f t="shared" si="329"/>
        <v>27.512500000000003</v>
      </c>
    </row>
    <row r="2060" spans="1:22" ht="13.5" x14ac:dyDescent="0.25">
      <c r="A2060" s="3">
        <f>RSI!A2060</f>
        <v>45302</v>
      </c>
      <c r="B2060" s="2">
        <f>RSI!B2060</f>
        <v>2.87</v>
      </c>
      <c r="C2060" s="2">
        <f>RSI!I2060</f>
        <v>36.94766034955655</v>
      </c>
      <c r="D2060" s="2">
        <f>MACD!E2060</f>
        <v>3.6512325735894358E-2</v>
      </c>
      <c r="E2060" s="2">
        <f>MACD!F2060</f>
        <v>1.0029765028152941E-2</v>
      </c>
      <c r="F2060" s="2">
        <f>'Moving Avg'!D2060</f>
        <v>2.9480000000000004</v>
      </c>
      <c r="G2060" s="2">
        <f>'Moving Avg'!F2060</f>
        <v>3.0694999999999997</v>
      </c>
      <c r="H2060" s="2">
        <f>'Moving Avg'!G2060</f>
        <v>3.0387999999999988</v>
      </c>
      <c r="I2060" s="2">
        <f>'Moving Avg'!H2060</f>
        <v>2.7872000000000012</v>
      </c>
      <c r="J2060" s="5" t="str">
        <f>OBV!F2060</f>
        <v>NEUTRAL</v>
      </c>
      <c r="K2060" s="5" t="str">
        <f>OBV!G2060</f>
        <v>NEUTRAL</v>
      </c>
      <c r="L2060" s="5" t="str">
        <f>OBV!H2060</f>
        <v>NEUTRAL</v>
      </c>
      <c r="M2060" s="7">
        <f t="shared" si="320"/>
        <v>25</v>
      </c>
      <c r="N2060" s="7">
        <f t="shared" si="321"/>
        <v>0</v>
      </c>
      <c r="O2060" s="7">
        <f t="shared" si="322"/>
        <v>50</v>
      </c>
      <c r="P2060" s="7">
        <f t="shared" si="323"/>
        <v>33</v>
      </c>
      <c r="Q2060" s="8">
        <f t="shared" si="324"/>
        <v>21.2</v>
      </c>
      <c r="R2060" s="8">
        <f t="shared" si="325"/>
        <v>30.75</v>
      </c>
      <c r="S2060" s="8">
        <f t="shared" si="326"/>
        <v>31.1</v>
      </c>
      <c r="T2060" s="8">
        <f t="shared" si="327"/>
        <v>27</v>
      </c>
      <c r="U2060" s="7">
        <f t="shared" si="328"/>
        <v>27.683333333333337</v>
      </c>
      <c r="V2060" s="7">
        <f t="shared" si="329"/>
        <v>27.512500000000003</v>
      </c>
    </row>
    <row r="2061" spans="1:22" ht="13.5" x14ac:dyDescent="0.25">
      <c r="A2061" s="3">
        <f>RSI!A2061</f>
        <v>45303</v>
      </c>
      <c r="B2061" s="2">
        <f>RSI!B2061</f>
        <v>2.75</v>
      </c>
      <c r="C2061" s="2">
        <f>RSI!I2061</f>
        <v>31.184148075755274</v>
      </c>
      <c r="D2061" s="2">
        <f>MACD!E2061</f>
        <v>6.3225837327896883E-2</v>
      </c>
      <c r="E2061" s="2">
        <f>MACD!F2061</f>
        <v>2.066897948810173E-2</v>
      </c>
      <c r="F2061" s="2">
        <f>'Moving Avg'!D2061</f>
        <v>2.8980000000000006</v>
      </c>
      <c r="G2061" s="2">
        <f>'Moving Avg'!F2061</f>
        <v>3.0505</v>
      </c>
      <c r="H2061" s="2">
        <f>'Moving Avg'!G2061</f>
        <v>3.032999999999999</v>
      </c>
      <c r="I2061" s="2">
        <f>'Moving Avg'!H2061</f>
        <v>2.7913500000000018</v>
      </c>
      <c r="J2061" s="5" t="str">
        <f>OBV!F2061</f>
        <v>NEUTRAL</v>
      </c>
      <c r="K2061" s="5" t="str">
        <f>OBV!G2061</f>
        <v>NEUTRAL</v>
      </c>
      <c r="L2061" s="5" t="str">
        <f>OBV!H2061</f>
        <v>NEUTRAL</v>
      </c>
      <c r="M2061" s="7">
        <f t="shared" si="320"/>
        <v>25</v>
      </c>
      <c r="N2061" s="7">
        <f t="shared" si="321"/>
        <v>0</v>
      </c>
      <c r="O2061" s="7">
        <f t="shared" si="322"/>
        <v>50</v>
      </c>
      <c r="P2061" s="7">
        <f t="shared" si="323"/>
        <v>33</v>
      </c>
      <c r="Q2061" s="8">
        <f t="shared" si="324"/>
        <v>21.2</v>
      </c>
      <c r="R2061" s="8">
        <f t="shared" si="325"/>
        <v>30.75</v>
      </c>
      <c r="S2061" s="8">
        <f t="shared" si="326"/>
        <v>31.1</v>
      </c>
      <c r="T2061" s="8">
        <f t="shared" si="327"/>
        <v>27</v>
      </c>
      <c r="U2061" s="7">
        <f t="shared" si="328"/>
        <v>27.683333333333337</v>
      </c>
      <c r="V2061" s="7">
        <f t="shared" si="329"/>
        <v>27.512500000000003</v>
      </c>
    </row>
    <row r="2062" spans="1:22" ht="13.5" x14ac:dyDescent="0.25">
      <c r="A2062" s="3">
        <f>RSI!A2062</f>
        <v>45306</v>
      </c>
      <c r="B2062" s="2">
        <f>RSI!B2062</f>
        <v>2.75</v>
      </c>
      <c r="C2062" s="2">
        <f>RSI!I2062</f>
        <v>31.184148075755274</v>
      </c>
      <c r="D2062" s="2">
        <f>MACD!E2062</f>
        <v>9.2152653107067994E-2</v>
      </c>
      <c r="E2062" s="2">
        <f>MACD!F2062</f>
        <v>3.4965714211894983E-2</v>
      </c>
      <c r="F2062" s="2">
        <f>'Moving Avg'!D2062</f>
        <v>2.8479999999999999</v>
      </c>
      <c r="G2062" s="2">
        <f>'Moving Avg'!F2062</f>
        <v>3.0314999999999999</v>
      </c>
      <c r="H2062" s="2">
        <f>'Moving Avg'!G2062</f>
        <v>3.0245999999999991</v>
      </c>
      <c r="I2062" s="2">
        <f>'Moving Avg'!H2062</f>
        <v>2.7959000000000014</v>
      </c>
      <c r="J2062" s="5" t="str">
        <f>OBV!F2062</f>
        <v>NEUTRAL</v>
      </c>
      <c r="K2062" s="5" t="str">
        <f>OBV!G2062</f>
        <v>NEUTRAL</v>
      </c>
      <c r="L2062" s="5" t="str">
        <f>OBV!H2062</f>
        <v>NEUTRAL</v>
      </c>
      <c r="M2062" s="7">
        <f t="shared" si="320"/>
        <v>25</v>
      </c>
      <c r="N2062" s="7">
        <f t="shared" si="321"/>
        <v>0</v>
      </c>
      <c r="O2062" s="7">
        <f t="shared" si="322"/>
        <v>50</v>
      </c>
      <c r="P2062" s="7">
        <f t="shared" si="323"/>
        <v>33</v>
      </c>
      <c r="Q2062" s="8">
        <f t="shared" si="324"/>
        <v>21.2</v>
      </c>
      <c r="R2062" s="8">
        <f t="shared" si="325"/>
        <v>30.75</v>
      </c>
      <c r="S2062" s="8">
        <f t="shared" si="326"/>
        <v>31.1</v>
      </c>
      <c r="T2062" s="8">
        <f t="shared" si="327"/>
        <v>27</v>
      </c>
      <c r="U2062" s="7">
        <f t="shared" si="328"/>
        <v>27.683333333333337</v>
      </c>
      <c r="V2062" s="7">
        <f t="shared" si="329"/>
        <v>27.512500000000003</v>
      </c>
    </row>
    <row r="2063" spans="1:22" ht="13.5" x14ac:dyDescent="0.25">
      <c r="A2063" s="3">
        <f>RSI!A2063</f>
        <v>45307</v>
      </c>
      <c r="B2063" s="2">
        <f>RSI!B2063</f>
        <v>2.63</v>
      </c>
      <c r="C2063" s="2">
        <f>RSI!I2063</f>
        <v>26.406813621179452</v>
      </c>
      <c r="D2063" s="2">
        <f>MACD!E2063</f>
        <v>0.12709927341146621</v>
      </c>
      <c r="E2063" s="2">
        <f>MACD!F2063</f>
        <v>5.339242605180923E-2</v>
      </c>
      <c r="F2063" s="2">
        <f>'Moving Avg'!D2063</f>
        <v>2.774</v>
      </c>
      <c r="G2063" s="2">
        <f>'Moving Avg'!F2063</f>
        <v>3.0065</v>
      </c>
      <c r="H2063" s="2">
        <f>'Moving Avg'!G2063</f>
        <v>3.0165999999999995</v>
      </c>
      <c r="I2063" s="2">
        <f>'Moving Avg'!H2063</f>
        <v>2.800250000000001</v>
      </c>
      <c r="J2063" s="5" t="str">
        <f>OBV!F2063</f>
        <v>NEUTRAL</v>
      </c>
      <c r="K2063" s="5" t="str">
        <f>OBV!G2063</f>
        <v>NEUTRAL</v>
      </c>
      <c r="L2063" s="5" t="str">
        <f>OBV!H2063</f>
        <v>NEUTRAL</v>
      </c>
      <c r="M2063" s="7">
        <f t="shared" si="320"/>
        <v>50</v>
      </c>
      <c r="N2063" s="7">
        <f t="shared" si="321"/>
        <v>0</v>
      </c>
      <c r="O2063" s="7">
        <f t="shared" si="322"/>
        <v>0</v>
      </c>
      <c r="P2063" s="7">
        <f t="shared" si="323"/>
        <v>33</v>
      </c>
      <c r="Q2063" s="8">
        <f t="shared" si="324"/>
        <v>22.45</v>
      </c>
      <c r="R2063" s="8">
        <f t="shared" si="325"/>
        <v>18.25</v>
      </c>
      <c r="S2063" s="8">
        <f t="shared" si="326"/>
        <v>22.35</v>
      </c>
      <c r="T2063" s="8">
        <f t="shared" si="327"/>
        <v>20.75</v>
      </c>
      <c r="U2063" s="7">
        <f t="shared" si="328"/>
        <v>21.016666666666669</v>
      </c>
      <c r="V2063" s="7">
        <f t="shared" si="329"/>
        <v>20.950000000000003</v>
      </c>
    </row>
    <row r="2064" spans="1:22" ht="13.5" x14ac:dyDescent="0.25">
      <c r="A2064" s="3">
        <f>RSI!A2064</f>
        <v>45308</v>
      </c>
      <c r="B2064" s="2">
        <f>RSI!B2064</f>
        <v>2.63</v>
      </c>
      <c r="C2064" s="2">
        <f>RSI!I2064</f>
        <v>26.406813621179438</v>
      </c>
      <c r="D2064" s="2">
        <f>MACD!E2064</f>
        <v>0.15884264517802915</v>
      </c>
      <c r="E2064" s="2">
        <f>MACD!F2064</f>
        <v>7.4482469877053231E-2</v>
      </c>
      <c r="F2064" s="2">
        <f>'Moving Avg'!D2064</f>
        <v>2.726</v>
      </c>
      <c r="G2064" s="2">
        <f>'Moving Avg'!F2064</f>
        <v>2.9815</v>
      </c>
      <c r="H2064" s="2">
        <f>'Moving Avg'!G2064</f>
        <v>3.0111999999999997</v>
      </c>
      <c r="I2064" s="2">
        <f>'Moving Avg'!H2064</f>
        <v>2.8049500000000007</v>
      </c>
      <c r="J2064" s="5" t="str">
        <f>OBV!F2064</f>
        <v>NEUTRAL</v>
      </c>
      <c r="K2064" s="5" t="str">
        <f>OBV!G2064</f>
        <v>NEUTRAL</v>
      </c>
      <c r="L2064" s="5" t="str">
        <f>OBV!H2064</f>
        <v>NEUTRAL</v>
      </c>
      <c r="M2064" s="7">
        <f t="shared" si="320"/>
        <v>50</v>
      </c>
      <c r="N2064" s="7">
        <f t="shared" si="321"/>
        <v>0</v>
      </c>
      <c r="O2064" s="7">
        <f t="shared" si="322"/>
        <v>0</v>
      </c>
      <c r="P2064" s="7">
        <f t="shared" si="323"/>
        <v>33</v>
      </c>
      <c r="Q2064" s="8">
        <f t="shared" si="324"/>
        <v>22.45</v>
      </c>
      <c r="R2064" s="8">
        <f t="shared" si="325"/>
        <v>18.25</v>
      </c>
      <c r="S2064" s="8">
        <f t="shared" si="326"/>
        <v>22.35</v>
      </c>
      <c r="T2064" s="8">
        <f t="shared" si="327"/>
        <v>20.75</v>
      </c>
      <c r="U2064" s="7">
        <f t="shared" si="328"/>
        <v>21.016666666666669</v>
      </c>
      <c r="V2064" s="7">
        <f t="shared" si="329"/>
        <v>20.950000000000003</v>
      </c>
    </row>
    <row r="2065" spans="1:22" ht="13.5" x14ac:dyDescent="0.25">
      <c r="A2065" s="3">
        <f>RSI!A2065</f>
        <v>45309</v>
      </c>
      <c r="B2065" s="2">
        <f>RSI!B2065</f>
        <v>2.63</v>
      </c>
      <c r="C2065" s="2">
        <f>RSI!I2065</f>
        <v>26.406813621179438</v>
      </c>
      <c r="D2065" s="2">
        <f>MACD!E2065</f>
        <v>0.1877146014603448</v>
      </c>
      <c r="E2065" s="2">
        <f>MACD!F2065</f>
        <v>9.7128896193711539E-2</v>
      </c>
      <c r="F2065" s="2">
        <f>'Moving Avg'!D2065</f>
        <v>2.6779999999999995</v>
      </c>
      <c r="G2065" s="2">
        <f>'Moving Avg'!F2065</f>
        <v>2.9565000000000001</v>
      </c>
      <c r="H2065" s="2">
        <f>'Moving Avg'!G2065</f>
        <v>3.0057999999999994</v>
      </c>
      <c r="I2065" s="2">
        <f>'Moving Avg'!H2065</f>
        <v>2.8100000000000005</v>
      </c>
      <c r="J2065" s="5" t="str">
        <f>OBV!F2065</f>
        <v>NEUTRAL</v>
      </c>
      <c r="K2065" s="5" t="str">
        <f>OBV!G2065</f>
        <v>NEUTRAL</v>
      </c>
      <c r="L2065" s="5" t="str">
        <f>OBV!H2065</f>
        <v>NEUTRAL</v>
      </c>
      <c r="M2065" s="7">
        <f t="shared" si="320"/>
        <v>50</v>
      </c>
      <c r="N2065" s="7">
        <f t="shared" si="321"/>
        <v>0</v>
      </c>
      <c r="O2065" s="7">
        <f t="shared" si="322"/>
        <v>0</v>
      </c>
      <c r="P2065" s="7">
        <f t="shared" si="323"/>
        <v>33</v>
      </c>
      <c r="Q2065" s="8">
        <f t="shared" si="324"/>
        <v>22.45</v>
      </c>
      <c r="R2065" s="8">
        <f t="shared" si="325"/>
        <v>18.25</v>
      </c>
      <c r="S2065" s="8">
        <f t="shared" si="326"/>
        <v>22.35</v>
      </c>
      <c r="T2065" s="8">
        <f t="shared" si="327"/>
        <v>20.75</v>
      </c>
      <c r="U2065" s="7">
        <f t="shared" si="328"/>
        <v>21.016666666666669</v>
      </c>
      <c r="V2065" s="7">
        <f t="shared" si="329"/>
        <v>20.950000000000003</v>
      </c>
    </row>
    <row r="2066" spans="1:22" ht="13.5" x14ac:dyDescent="0.25">
      <c r="A2066" s="3">
        <f>RSI!A2066</f>
        <v>45310</v>
      </c>
      <c r="B2066" s="2">
        <f>RSI!B2066</f>
        <v>2.63</v>
      </c>
      <c r="C2066" s="2">
        <f>RSI!I2066</f>
        <v>26.406813621179438</v>
      </c>
      <c r="D2066" s="2">
        <f>MACD!E2066</f>
        <v>0.19246938656517543</v>
      </c>
      <c r="E2066" s="2">
        <f>MACD!F2066</f>
        <v>0.11619699426800431</v>
      </c>
      <c r="F2066" s="2">
        <f>'Moving Avg'!D2066</f>
        <v>2.6539999999999999</v>
      </c>
      <c r="G2066" s="2">
        <f>'Moving Avg'!F2066</f>
        <v>2.9315000000000007</v>
      </c>
      <c r="H2066" s="2">
        <f>'Moving Avg'!G2066</f>
        <v>2.9977999999999994</v>
      </c>
      <c r="I2066" s="2">
        <f>'Moving Avg'!H2066</f>
        <v>2.8154000000000008</v>
      </c>
      <c r="J2066" s="5" t="str">
        <f>OBV!F2066</f>
        <v>NEUTRAL</v>
      </c>
      <c r="K2066" s="5" t="str">
        <f>OBV!G2066</f>
        <v>NEUTRAL</v>
      </c>
      <c r="L2066" s="5" t="str">
        <f>OBV!H2066</f>
        <v>NEUTRAL</v>
      </c>
      <c r="M2066" s="7">
        <f t="shared" si="320"/>
        <v>50</v>
      </c>
      <c r="N2066" s="7">
        <f t="shared" si="321"/>
        <v>0</v>
      </c>
      <c r="O2066" s="7">
        <f t="shared" si="322"/>
        <v>0</v>
      </c>
      <c r="P2066" s="7">
        <f t="shared" si="323"/>
        <v>33</v>
      </c>
      <c r="Q2066" s="8">
        <f t="shared" si="324"/>
        <v>22.45</v>
      </c>
      <c r="R2066" s="8">
        <f t="shared" si="325"/>
        <v>18.25</v>
      </c>
      <c r="S2066" s="8">
        <f t="shared" si="326"/>
        <v>22.35</v>
      </c>
      <c r="T2066" s="8">
        <f t="shared" si="327"/>
        <v>20.75</v>
      </c>
      <c r="U2066" s="7">
        <f t="shared" si="328"/>
        <v>21.016666666666669</v>
      </c>
      <c r="V2066" s="7">
        <f t="shared" si="329"/>
        <v>20.950000000000003</v>
      </c>
    </row>
    <row r="2067" spans="1:22" ht="13.5" x14ac:dyDescent="0.25">
      <c r="A2067" s="3">
        <f>RSI!A2067</f>
        <v>45313</v>
      </c>
      <c r="B2067" s="2">
        <f>RSI!B2067</f>
        <v>2.63</v>
      </c>
      <c r="C2067" s="2">
        <f>RSI!I2067</f>
        <v>26.406813621179438</v>
      </c>
      <c r="D2067" s="2">
        <f>MACD!E2067</f>
        <v>0.19821778644428578</v>
      </c>
      <c r="E2067" s="2">
        <f>MACD!F2067</f>
        <v>0.13260115270326062</v>
      </c>
      <c r="F2067" s="2">
        <f>'Moving Avg'!D2067</f>
        <v>2.63</v>
      </c>
      <c r="G2067" s="2">
        <f>'Moving Avg'!F2067</f>
        <v>2.9135</v>
      </c>
      <c r="H2067" s="2">
        <f>'Moving Avg'!G2067</f>
        <v>2.9871999999999992</v>
      </c>
      <c r="I2067" s="2">
        <f>'Moving Avg'!H2067</f>
        <v>2.8211000000000008</v>
      </c>
      <c r="J2067" s="5" t="str">
        <f>OBV!F2067</f>
        <v>NEUTRAL</v>
      </c>
      <c r="K2067" s="5" t="str">
        <f>OBV!G2067</f>
        <v>NEUTRAL</v>
      </c>
      <c r="L2067" s="5" t="str">
        <f>OBV!H2067</f>
        <v>NEUTRAL</v>
      </c>
      <c r="M2067" s="7">
        <f t="shared" si="320"/>
        <v>50</v>
      </c>
      <c r="N2067" s="7">
        <f t="shared" si="321"/>
        <v>0</v>
      </c>
      <c r="O2067" s="7">
        <f t="shared" si="322"/>
        <v>0</v>
      </c>
      <c r="P2067" s="7">
        <f t="shared" si="323"/>
        <v>33</v>
      </c>
      <c r="Q2067" s="8">
        <f t="shared" si="324"/>
        <v>22.45</v>
      </c>
      <c r="R2067" s="8">
        <f t="shared" si="325"/>
        <v>18.25</v>
      </c>
      <c r="S2067" s="8">
        <f t="shared" si="326"/>
        <v>22.35</v>
      </c>
      <c r="T2067" s="8">
        <f t="shared" si="327"/>
        <v>20.75</v>
      </c>
      <c r="U2067" s="7">
        <f t="shared" si="328"/>
        <v>21.016666666666669</v>
      </c>
      <c r="V2067" s="7">
        <f t="shared" si="329"/>
        <v>20.950000000000003</v>
      </c>
    </row>
    <row r="2068" spans="1:22" ht="13.5" x14ac:dyDescent="0.25">
      <c r="A2068" s="3">
        <f>RSI!A2068</f>
        <v>45314</v>
      </c>
      <c r="B2068" s="2">
        <f>RSI!B2068</f>
        <v>2.52</v>
      </c>
      <c r="C2068" s="2">
        <f>RSI!I2068</f>
        <v>21.943200120005798</v>
      </c>
      <c r="D2068" s="2">
        <f>MACD!E2068</f>
        <v>0.2128272987547648</v>
      </c>
      <c r="E2068" s="2">
        <f>MACD!F2068</f>
        <v>0.14864638191356147</v>
      </c>
      <c r="F2068" s="2">
        <f>'Moving Avg'!D2068</f>
        <v>2.6079999999999997</v>
      </c>
      <c r="G2068" s="2">
        <f>'Moving Avg'!F2068</f>
        <v>2.8835000000000006</v>
      </c>
      <c r="H2068" s="2">
        <f>'Moving Avg'!G2068</f>
        <v>2.9737999999999993</v>
      </c>
      <c r="I2068" s="2">
        <f>'Moving Avg'!H2068</f>
        <v>2.826550000000001</v>
      </c>
      <c r="J2068" s="5" t="str">
        <f>OBV!F2068</f>
        <v>NEUTRAL</v>
      </c>
      <c r="K2068" s="5" t="str">
        <f>OBV!G2068</f>
        <v>NEUTRAL</v>
      </c>
      <c r="L2068" s="5" t="str">
        <f>OBV!H2068</f>
        <v>NEUTRAL</v>
      </c>
      <c r="M2068" s="7">
        <f t="shared" si="320"/>
        <v>50</v>
      </c>
      <c r="N2068" s="7">
        <f t="shared" si="321"/>
        <v>0</v>
      </c>
      <c r="O2068" s="7">
        <f t="shared" si="322"/>
        <v>0</v>
      </c>
      <c r="P2068" s="7">
        <f t="shared" si="323"/>
        <v>33</v>
      </c>
      <c r="Q2068" s="8">
        <f t="shared" si="324"/>
        <v>22.45</v>
      </c>
      <c r="R2068" s="8">
        <f t="shared" si="325"/>
        <v>18.25</v>
      </c>
      <c r="S2068" s="8">
        <f t="shared" si="326"/>
        <v>22.35</v>
      </c>
      <c r="T2068" s="8">
        <f t="shared" si="327"/>
        <v>20.75</v>
      </c>
      <c r="U2068" s="7">
        <f t="shared" si="328"/>
        <v>21.016666666666669</v>
      </c>
      <c r="V2068" s="7">
        <f t="shared" si="329"/>
        <v>20.950000000000003</v>
      </c>
    </row>
    <row r="2069" spans="1:22" ht="13.5" x14ac:dyDescent="0.25">
      <c r="A2069" s="3">
        <f>RSI!A2069</f>
        <v>45315</v>
      </c>
      <c r="B2069" s="2">
        <f>RSI!B2069</f>
        <v>2.52</v>
      </c>
      <c r="C2069" s="2">
        <f>RSI!I2069</f>
        <v>21.943200120005798</v>
      </c>
      <c r="D2069" s="2">
        <f>MACD!E2069</f>
        <v>0.20731820100651044</v>
      </c>
      <c r="E2069" s="2">
        <f>MACD!F2069</f>
        <v>0.16038074573215128</v>
      </c>
      <c r="F2069" s="2">
        <f>'Moving Avg'!D2069</f>
        <v>2.5859999999999999</v>
      </c>
      <c r="G2069" s="2">
        <f>'Moving Avg'!F2069</f>
        <v>2.8605000000000009</v>
      </c>
      <c r="H2069" s="2">
        <f>'Moving Avg'!G2069</f>
        <v>2.9603999999999995</v>
      </c>
      <c r="I2069" s="2">
        <f>'Moving Avg'!H2069</f>
        <v>2.8323</v>
      </c>
      <c r="J2069" s="5" t="str">
        <f>OBV!F2069</f>
        <v>NEUTRAL</v>
      </c>
      <c r="K2069" s="5" t="str">
        <f>OBV!G2069</f>
        <v>NEUTRAL</v>
      </c>
      <c r="L2069" s="5" t="str">
        <f>OBV!H2069</f>
        <v>NEUTRAL</v>
      </c>
      <c r="M2069" s="7">
        <f t="shared" si="320"/>
        <v>50</v>
      </c>
      <c r="N2069" s="7">
        <f t="shared" si="321"/>
        <v>0</v>
      </c>
      <c r="O2069" s="7">
        <f t="shared" si="322"/>
        <v>0</v>
      </c>
      <c r="P2069" s="7">
        <f t="shared" si="323"/>
        <v>33</v>
      </c>
      <c r="Q2069" s="8">
        <f t="shared" si="324"/>
        <v>22.45</v>
      </c>
      <c r="R2069" s="8">
        <f t="shared" si="325"/>
        <v>18.25</v>
      </c>
      <c r="S2069" s="8">
        <f t="shared" si="326"/>
        <v>22.35</v>
      </c>
      <c r="T2069" s="8">
        <f t="shared" si="327"/>
        <v>20.75</v>
      </c>
      <c r="U2069" s="7">
        <f t="shared" si="328"/>
        <v>21.016666666666669</v>
      </c>
      <c r="V2069" s="7">
        <f t="shared" si="329"/>
        <v>20.950000000000003</v>
      </c>
    </row>
    <row r="2070" spans="1:22" ht="13.5" x14ac:dyDescent="0.25">
      <c r="A2070" s="3">
        <f>RSI!A2070</f>
        <v>45316</v>
      </c>
      <c r="B2070" s="2">
        <f>RSI!B2070</f>
        <v>2.63</v>
      </c>
      <c r="C2070" s="2">
        <f>RSI!I2070</f>
        <v>34.7371829885398</v>
      </c>
      <c r="D2070" s="2">
        <f>MACD!E2070</f>
        <v>0.19647981159113703</v>
      </c>
      <c r="E2070" s="2">
        <f>MACD!F2070</f>
        <v>0.16760055890394843</v>
      </c>
      <c r="F2070" s="2">
        <f>'Moving Avg'!D2070</f>
        <v>2.5859999999999999</v>
      </c>
      <c r="G2070" s="2">
        <f>'Moving Avg'!F2070</f>
        <v>2.8365000000000014</v>
      </c>
      <c r="H2070" s="2">
        <f>'Moving Avg'!G2070</f>
        <v>2.952</v>
      </c>
      <c r="I2070" s="2">
        <f>'Moving Avg'!H2070</f>
        <v>2.8389000000000006</v>
      </c>
      <c r="J2070" s="5" t="str">
        <f>OBV!F2070</f>
        <v>NEUTRAL</v>
      </c>
      <c r="K2070" s="5" t="str">
        <f>OBV!G2070</f>
        <v>NEUTRAL</v>
      </c>
      <c r="L2070" s="5" t="str">
        <f>OBV!H2070</f>
        <v>NEUTRAL</v>
      </c>
      <c r="M2070" s="7">
        <f t="shared" si="320"/>
        <v>25</v>
      </c>
      <c r="N2070" s="7">
        <f t="shared" si="321"/>
        <v>0</v>
      </c>
      <c r="O2070" s="7">
        <f t="shared" si="322"/>
        <v>0</v>
      </c>
      <c r="P2070" s="7">
        <f t="shared" si="323"/>
        <v>33</v>
      </c>
      <c r="Q2070" s="8">
        <f t="shared" si="324"/>
        <v>13.7</v>
      </c>
      <c r="R2070" s="8">
        <f t="shared" si="325"/>
        <v>13.25</v>
      </c>
      <c r="S2070" s="8">
        <f t="shared" si="326"/>
        <v>18.600000000000001</v>
      </c>
      <c r="T2070" s="8">
        <f t="shared" si="327"/>
        <v>14.5</v>
      </c>
      <c r="U2070" s="7">
        <f t="shared" si="328"/>
        <v>15.183333333333332</v>
      </c>
      <c r="V2070" s="7">
        <f t="shared" si="329"/>
        <v>15.012499999999999</v>
      </c>
    </row>
    <row r="2071" spans="1:22" ht="13.5" x14ac:dyDescent="0.25">
      <c r="A2071" s="3">
        <f>RSI!A2071</f>
        <v>45317</v>
      </c>
      <c r="B2071" s="2">
        <f>RSI!B2071</f>
        <v>2.52</v>
      </c>
      <c r="C2071" s="2">
        <f>RSI!I2071</f>
        <v>29.525510447154502</v>
      </c>
      <c r="D2071" s="2">
        <f>MACD!E2071</f>
        <v>0.17817076220198524</v>
      </c>
      <c r="E2071" s="2">
        <f>MACD!F2071</f>
        <v>0.16971459956355581</v>
      </c>
      <c r="F2071" s="2">
        <f>'Moving Avg'!D2071</f>
        <v>2.5640000000000001</v>
      </c>
      <c r="G2071" s="2">
        <f>'Moving Avg'!F2071</f>
        <v>2.8070000000000013</v>
      </c>
      <c r="H2071" s="2">
        <f>'Moving Avg'!G2071</f>
        <v>2.9414000000000002</v>
      </c>
      <c r="I2071" s="2">
        <f>'Moving Avg'!H2071</f>
        <v>2.8447000000000005</v>
      </c>
      <c r="J2071" s="5" t="str">
        <f>OBV!F2071</f>
        <v>NEUTRAL</v>
      </c>
      <c r="K2071" s="5" t="str">
        <f>OBV!G2071</f>
        <v>NEUTRAL</v>
      </c>
      <c r="L2071" s="5" t="str">
        <f>OBV!H2071</f>
        <v>NEUTRAL</v>
      </c>
      <c r="M2071" s="7">
        <f t="shared" si="320"/>
        <v>50</v>
      </c>
      <c r="N2071" s="7">
        <f t="shared" si="321"/>
        <v>0</v>
      </c>
      <c r="O2071" s="7">
        <f t="shared" si="322"/>
        <v>0</v>
      </c>
      <c r="P2071" s="7">
        <f t="shared" si="323"/>
        <v>33</v>
      </c>
      <c r="Q2071" s="8">
        <f t="shared" si="324"/>
        <v>22.45</v>
      </c>
      <c r="R2071" s="8">
        <f t="shared" si="325"/>
        <v>18.25</v>
      </c>
      <c r="S2071" s="8">
        <f t="shared" si="326"/>
        <v>22.35</v>
      </c>
      <c r="T2071" s="8">
        <f t="shared" si="327"/>
        <v>20.75</v>
      </c>
      <c r="U2071" s="7">
        <f t="shared" si="328"/>
        <v>21.016666666666669</v>
      </c>
      <c r="V2071" s="7">
        <f t="shared" si="329"/>
        <v>20.950000000000003</v>
      </c>
    </row>
    <row r="2072" spans="1:22" ht="13.5" x14ac:dyDescent="0.25">
      <c r="A2072" s="3">
        <f>RSI!A2072</f>
        <v>45320</v>
      </c>
      <c r="B2072" s="2">
        <f>RSI!B2072</f>
        <v>2.52</v>
      </c>
      <c r="C2072" s="2">
        <f>RSI!I2072</f>
        <v>29.525510447154502</v>
      </c>
      <c r="D2072" s="2">
        <f>MACD!E2072</f>
        <v>0.16441671197171548</v>
      </c>
      <c r="E2072" s="2">
        <f>MACD!F2072</f>
        <v>0.16865502204518776</v>
      </c>
      <c r="F2072" s="2">
        <f>'Moving Avg'!D2072</f>
        <v>2.5419999999999998</v>
      </c>
      <c r="G2072" s="2">
        <f>'Moving Avg'!F2072</f>
        <v>2.7760000000000016</v>
      </c>
      <c r="H2072" s="2">
        <f>'Moving Avg'!G2072</f>
        <v>2.9308000000000005</v>
      </c>
      <c r="I2072" s="2">
        <f>'Moving Avg'!H2072</f>
        <v>2.8502000000000005</v>
      </c>
      <c r="J2072" s="5" t="str">
        <f>OBV!F2072</f>
        <v>NEUTRAL</v>
      </c>
      <c r="K2072" s="5" t="str">
        <f>OBV!G2072</f>
        <v>NEUTRAL</v>
      </c>
      <c r="L2072" s="5" t="str">
        <f>OBV!H2072</f>
        <v>NEUTRAL</v>
      </c>
      <c r="M2072" s="7">
        <f t="shared" si="320"/>
        <v>50</v>
      </c>
      <c r="N2072" s="7">
        <f t="shared" si="321"/>
        <v>45</v>
      </c>
      <c r="O2072" s="7">
        <f t="shared" si="322"/>
        <v>0</v>
      </c>
      <c r="P2072" s="7">
        <f t="shared" si="323"/>
        <v>33</v>
      </c>
      <c r="Q2072" s="8">
        <f t="shared" si="324"/>
        <v>38.200000000000003</v>
      </c>
      <c r="R2072" s="8">
        <f t="shared" si="325"/>
        <v>27.25</v>
      </c>
      <c r="S2072" s="8">
        <f t="shared" si="326"/>
        <v>29.1</v>
      </c>
      <c r="T2072" s="8">
        <f t="shared" si="327"/>
        <v>32</v>
      </c>
      <c r="U2072" s="7">
        <f t="shared" si="328"/>
        <v>31.516666666666669</v>
      </c>
      <c r="V2072" s="7">
        <f t="shared" si="329"/>
        <v>31.637500000000003</v>
      </c>
    </row>
    <row r="2073" spans="1:22" ht="13.5" x14ac:dyDescent="0.25">
      <c r="A2073" s="3">
        <f>RSI!A2073</f>
        <v>45321</v>
      </c>
      <c r="B2073" s="2">
        <f>RSI!B2073</f>
        <v>2.52</v>
      </c>
      <c r="C2073" s="2">
        <f>RSI!I2073</f>
        <v>29.525510447154502</v>
      </c>
      <c r="D2073" s="2">
        <f>MACD!E2073</f>
        <v>0.13592659612780933</v>
      </c>
      <c r="E2073" s="2">
        <f>MACD!F2073</f>
        <v>0.16210933686171208</v>
      </c>
      <c r="F2073" s="2">
        <f>'Moving Avg'!D2073</f>
        <v>2.5419999999999998</v>
      </c>
      <c r="G2073" s="2">
        <f>'Moving Avg'!F2073</f>
        <v>2.7450000000000014</v>
      </c>
      <c r="H2073" s="2">
        <f>'Moving Avg'!G2073</f>
        <v>2.9202000000000008</v>
      </c>
      <c r="I2073" s="2">
        <f>'Moving Avg'!H2073</f>
        <v>2.8554000000000004</v>
      </c>
      <c r="J2073" s="5" t="str">
        <f>OBV!F2073</f>
        <v>NEUTRAL</v>
      </c>
      <c r="K2073" s="5" t="str">
        <f>OBV!G2073</f>
        <v>NEUTRAL</v>
      </c>
      <c r="L2073" s="5" t="str">
        <f>OBV!H2073</f>
        <v>NEUTRAL</v>
      </c>
      <c r="M2073" s="7">
        <f t="shared" si="320"/>
        <v>50</v>
      </c>
      <c r="N2073" s="7">
        <f t="shared" si="321"/>
        <v>100</v>
      </c>
      <c r="O2073" s="7">
        <f t="shared" si="322"/>
        <v>0</v>
      </c>
      <c r="P2073" s="7">
        <f t="shared" si="323"/>
        <v>33</v>
      </c>
      <c r="Q2073" s="8">
        <f t="shared" si="324"/>
        <v>57.45</v>
      </c>
      <c r="R2073" s="8">
        <f t="shared" si="325"/>
        <v>38.25</v>
      </c>
      <c r="S2073" s="8">
        <f t="shared" si="326"/>
        <v>37.35</v>
      </c>
      <c r="T2073" s="8">
        <f t="shared" si="327"/>
        <v>45.75</v>
      </c>
      <c r="U2073" s="7">
        <f t="shared" si="328"/>
        <v>44.35</v>
      </c>
      <c r="V2073" s="7">
        <f t="shared" si="329"/>
        <v>44.7</v>
      </c>
    </row>
    <row r="2074" spans="1:22" ht="13.5" x14ac:dyDescent="0.25">
      <c r="A2074" s="3">
        <f>RSI!A2074</f>
        <v>45322</v>
      </c>
      <c r="B2074" s="2">
        <f>RSI!B2074</f>
        <v>2.52</v>
      </c>
      <c r="C2074" s="2">
        <f>RSI!I2074</f>
        <v>29.525510447154502</v>
      </c>
      <c r="D2074" s="2">
        <f>MACD!E2074</f>
        <v>0.11330982051075722</v>
      </c>
      <c r="E2074" s="2">
        <f>MACD!F2074</f>
        <v>0.15234943359152114</v>
      </c>
      <c r="F2074" s="2">
        <f>'Moving Avg'!D2074</f>
        <v>2.5419999999999998</v>
      </c>
      <c r="G2074" s="2">
        <f>'Moving Avg'!F2074</f>
        <v>2.7140000000000013</v>
      </c>
      <c r="H2074" s="2">
        <f>'Moving Avg'!G2074</f>
        <v>2.9096000000000011</v>
      </c>
      <c r="I2074" s="2">
        <f>'Moving Avg'!H2074</f>
        <v>2.8603000000000005</v>
      </c>
      <c r="J2074" s="5" t="str">
        <f>OBV!F2074</f>
        <v>NEUTRAL</v>
      </c>
      <c r="K2074" s="5" t="str">
        <f>OBV!G2074</f>
        <v>NEUTRAL</v>
      </c>
      <c r="L2074" s="5" t="str">
        <f>OBV!H2074</f>
        <v>NEUTRAL</v>
      </c>
      <c r="M2074" s="7">
        <f t="shared" si="320"/>
        <v>50</v>
      </c>
      <c r="N2074" s="7">
        <f t="shared" si="321"/>
        <v>100</v>
      </c>
      <c r="O2074" s="7">
        <f t="shared" si="322"/>
        <v>0</v>
      </c>
      <c r="P2074" s="7">
        <f t="shared" si="323"/>
        <v>33</v>
      </c>
      <c r="Q2074" s="8">
        <f t="shared" si="324"/>
        <v>57.45</v>
      </c>
      <c r="R2074" s="8">
        <f t="shared" si="325"/>
        <v>38.25</v>
      </c>
      <c r="S2074" s="8">
        <f t="shared" si="326"/>
        <v>37.35</v>
      </c>
      <c r="T2074" s="8">
        <f t="shared" si="327"/>
        <v>45.75</v>
      </c>
      <c r="U2074" s="7">
        <f t="shared" si="328"/>
        <v>44.35</v>
      </c>
      <c r="V2074" s="7">
        <f t="shared" si="329"/>
        <v>44.7</v>
      </c>
    </row>
    <row r="2075" spans="1:22" ht="13.5" x14ac:dyDescent="0.25">
      <c r="A2075" s="3">
        <f>RSI!A2075</f>
        <v>45323</v>
      </c>
      <c r="B2075" s="2">
        <f>RSI!B2075</f>
        <v>2.52</v>
      </c>
      <c r="C2075" s="2">
        <f>RSI!I2075</f>
        <v>29.525510447154502</v>
      </c>
      <c r="D2075" s="2">
        <f>MACD!E2075</f>
        <v>9.5552405762231896E-2</v>
      </c>
      <c r="E2075" s="2">
        <f>MACD!F2075</f>
        <v>0.14099002802566329</v>
      </c>
      <c r="F2075" s="2">
        <f>'Moving Avg'!D2075</f>
        <v>2.52</v>
      </c>
      <c r="G2075" s="2">
        <f>'Moving Avg'!F2075</f>
        <v>2.6830000000000012</v>
      </c>
      <c r="H2075" s="2">
        <f>'Moving Avg'!G2075</f>
        <v>2.9016000000000015</v>
      </c>
      <c r="I2075" s="2">
        <f>'Moving Avg'!H2075</f>
        <v>2.8648999999999996</v>
      </c>
      <c r="J2075" s="5" t="str">
        <f>OBV!F2075</f>
        <v>NEUTRAL</v>
      </c>
      <c r="K2075" s="5" t="str">
        <f>OBV!G2075</f>
        <v>NEUTRAL</v>
      </c>
      <c r="L2075" s="5" t="str">
        <f>OBV!H2075</f>
        <v>NEUTRAL</v>
      </c>
      <c r="M2075" s="7">
        <f t="shared" si="320"/>
        <v>50</v>
      </c>
      <c r="N2075" s="7">
        <f t="shared" si="321"/>
        <v>100</v>
      </c>
      <c r="O2075" s="7">
        <f t="shared" si="322"/>
        <v>0</v>
      </c>
      <c r="P2075" s="7">
        <f t="shared" si="323"/>
        <v>33</v>
      </c>
      <c r="Q2075" s="8">
        <f t="shared" si="324"/>
        <v>57.45</v>
      </c>
      <c r="R2075" s="8">
        <f t="shared" si="325"/>
        <v>38.25</v>
      </c>
      <c r="S2075" s="8">
        <f t="shared" si="326"/>
        <v>37.35</v>
      </c>
      <c r="T2075" s="8">
        <f t="shared" si="327"/>
        <v>45.75</v>
      </c>
      <c r="U2075" s="7">
        <f t="shared" si="328"/>
        <v>44.35</v>
      </c>
      <c r="V2075" s="7">
        <f t="shared" si="329"/>
        <v>44.7</v>
      </c>
    </row>
    <row r="2076" spans="1:22" ht="13.5" x14ac:dyDescent="0.25">
      <c r="A2076" s="3">
        <f>RSI!A2076</f>
        <v>45324</v>
      </c>
      <c r="B2076" s="2">
        <f>RSI!B2076</f>
        <v>2.52</v>
      </c>
      <c r="C2076" s="2">
        <f>RSI!I2076</f>
        <v>29.525510447154502</v>
      </c>
      <c r="D2076" s="2">
        <f>MACD!E2076</f>
        <v>8.1804546278204882E-2</v>
      </c>
      <c r="E2076" s="2">
        <f>MACD!F2076</f>
        <v>0.12915293167617162</v>
      </c>
      <c r="F2076" s="2">
        <f>'Moving Avg'!D2076</f>
        <v>2.52</v>
      </c>
      <c r="G2076" s="2">
        <f>'Moving Avg'!F2076</f>
        <v>2.6590000000000011</v>
      </c>
      <c r="H2076" s="2">
        <f>'Moving Avg'!G2076</f>
        <v>2.8962000000000012</v>
      </c>
      <c r="I2076" s="2">
        <f>'Moving Avg'!H2076</f>
        <v>2.8691499999999994</v>
      </c>
      <c r="J2076" s="5" t="str">
        <f>OBV!F2076</f>
        <v>NEUTRAL</v>
      </c>
      <c r="K2076" s="5" t="str">
        <f>OBV!G2076</f>
        <v>NEUTRAL</v>
      </c>
      <c r="L2076" s="5" t="str">
        <f>OBV!H2076</f>
        <v>NEUTRAL</v>
      </c>
      <c r="M2076" s="7">
        <f t="shared" si="320"/>
        <v>50</v>
      </c>
      <c r="N2076" s="7">
        <f t="shared" si="321"/>
        <v>100</v>
      </c>
      <c r="O2076" s="7">
        <f t="shared" si="322"/>
        <v>0</v>
      </c>
      <c r="P2076" s="7">
        <f t="shared" si="323"/>
        <v>33</v>
      </c>
      <c r="Q2076" s="8">
        <f t="shared" si="324"/>
        <v>57.45</v>
      </c>
      <c r="R2076" s="8">
        <f t="shared" si="325"/>
        <v>38.25</v>
      </c>
      <c r="S2076" s="8">
        <f t="shared" si="326"/>
        <v>37.35</v>
      </c>
      <c r="T2076" s="8">
        <f t="shared" si="327"/>
        <v>45.75</v>
      </c>
      <c r="U2076" s="7">
        <f t="shared" si="328"/>
        <v>44.35</v>
      </c>
      <c r="V2076" s="7">
        <f t="shared" si="329"/>
        <v>44.7</v>
      </c>
    </row>
    <row r="2077" spans="1:22" ht="13.5" x14ac:dyDescent="0.25">
      <c r="A2077" s="3">
        <f>RSI!A2077</f>
        <v>45327</v>
      </c>
      <c r="B2077" s="2">
        <f>RSI!B2077</f>
        <v>2.52</v>
      </c>
      <c r="C2077" s="2">
        <f>RSI!I2077</f>
        <v>29.525510447154502</v>
      </c>
      <c r="D2077" s="2">
        <f>MACD!E2077</f>
        <v>7.1354747009771291E-2</v>
      </c>
      <c r="E2077" s="2">
        <f>MACD!F2077</f>
        <v>0.11759329474289157</v>
      </c>
      <c r="F2077" s="2">
        <f>'Moving Avg'!D2077</f>
        <v>2.52</v>
      </c>
      <c r="G2077" s="2">
        <f>'Moving Avg'!F2077</f>
        <v>2.6350000000000011</v>
      </c>
      <c r="H2077" s="2">
        <f>'Moving Avg'!G2077</f>
        <v>2.8884000000000007</v>
      </c>
      <c r="I2077" s="2">
        <f>'Moving Avg'!H2077</f>
        <v>2.8730499999999997</v>
      </c>
      <c r="J2077" s="5" t="str">
        <f>OBV!F2077</f>
        <v>NEUTRAL</v>
      </c>
      <c r="K2077" s="5" t="str">
        <f>OBV!G2077</f>
        <v>NEUTRAL</v>
      </c>
      <c r="L2077" s="5" t="str">
        <f>OBV!H2077</f>
        <v>NEUTRAL</v>
      </c>
      <c r="M2077" s="7">
        <f t="shared" si="320"/>
        <v>50</v>
      </c>
      <c r="N2077" s="7">
        <f t="shared" si="321"/>
        <v>100</v>
      </c>
      <c r="O2077" s="7">
        <f t="shared" si="322"/>
        <v>0</v>
      </c>
      <c r="P2077" s="7">
        <f t="shared" si="323"/>
        <v>33</v>
      </c>
      <c r="Q2077" s="8">
        <f t="shared" si="324"/>
        <v>57.45</v>
      </c>
      <c r="R2077" s="8">
        <f t="shared" si="325"/>
        <v>38.25</v>
      </c>
      <c r="S2077" s="8">
        <f t="shared" si="326"/>
        <v>37.35</v>
      </c>
      <c r="T2077" s="8">
        <f t="shared" si="327"/>
        <v>45.75</v>
      </c>
      <c r="U2077" s="7">
        <f t="shared" si="328"/>
        <v>44.35</v>
      </c>
      <c r="V2077" s="7">
        <f t="shared" si="329"/>
        <v>44.7</v>
      </c>
    </row>
    <row r="2078" spans="1:22" ht="13.5" x14ac:dyDescent="0.25">
      <c r="A2078" s="3">
        <f>RSI!A2078</f>
        <v>45328</v>
      </c>
      <c r="B2078" s="2">
        <f>RSI!B2078</f>
        <v>2.52</v>
      </c>
      <c r="C2078" s="2">
        <f>RSI!I2078</f>
        <v>29.525510447154502</v>
      </c>
      <c r="D2078" s="2">
        <f>MACD!E2078</f>
        <v>4.6684907161171907E-2</v>
      </c>
      <c r="E2078" s="2">
        <f>MACD!F2078</f>
        <v>0.10341161722654764</v>
      </c>
      <c r="F2078" s="2">
        <f>'Moving Avg'!D2078</f>
        <v>2.52</v>
      </c>
      <c r="G2078" s="2">
        <f>'Moving Avg'!F2078</f>
        <v>2.6110000000000011</v>
      </c>
      <c r="H2078" s="2">
        <f>'Moving Avg'!G2078</f>
        <v>2.8806000000000012</v>
      </c>
      <c r="I2078" s="2">
        <f>'Moving Avg'!H2078</f>
        <v>2.8765999999999998</v>
      </c>
      <c r="J2078" s="5" t="str">
        <f>OBV!F2078</f>
        <v>NEUTRAL</v>
      </c>
      <c r="K2078" s="5" t="str">
        <f>OBV!G2078</f>
        <v>NEUTRAL</v>
      </c>
      <c r="L2078" s="5" t="str">
        <f>OBV!H2078</f>
        <v>NEUTRAL</v>
      </c>
      <c r="M2078" s="7">
        <f t="shared" si="320"/>
        <v>50</v>
      </c>
      <c r="N2078" s="7">
        <f t="shared" si="321"/>
        <v>100</v>
      </c>
      <c r="O2078" s="7">
        <f t="shared" si="322"/>
        <v>0</v>
      </c>
      <c r="P2078" s="7">
        <f t="shared" si="323"/>
        <v>33</v>
      </c>
      <c r="Q2078" s="8">
        <f t="shared" si="324"/>
        <v>57.45</v>
      </c>
      <c r="R2078" s="8">
        <f t="shared" si="325"/>
        <v>38.25</v>
      </c>
      <c r="S2078" s="8">
        <f t="shared" si="326"/>
        <v>37.35</v>
      </c>
      <c r="T2078" s="8">
        <f t="shared" si="327"/>
        <v>45.75</v>
      </c>
      <c r="U2078" s="7">
        <f t="shared" si="328"/>
        <v>44.35</v>
      </c>
      <c r="V2078" s="7">
        <f t="shared" si="329"/>
        <v>44.7</v>
      </c>
    </row>
    <row r="2079" spans="1:22" ht="13.5" x14ac:dyDescent="0.25">
      <c r="A2079" s="3">
        <f>RSI!A2079</f>
        <v>45329</v>
      </c>
      <c r="B2079" s="2">
        <f>RSI!B2079</f>
        <v>2.52</v>
      </c>
      <c r="C2079" s="2">
        <f>RSI!I2079</f>
        <v>29.525510447154502</v>
      </c>
      <c r="D2079" s="2">
        <f>MACD!E2079</f>
        <v>2.6824663323538278E-2</v>
      </c>
      <c r="E2079" s="2">
        <f>MACD!F2079</f>
        <v>8.8094226445945764E-2</v>
      </c>
      <c r="F2079" s="2">
        <f>'Moving Avg'!D2079</f>
        <v>2.52</v>
      </c>
      <c r="G2079" s="2">
        <f>'Moving Avg'!F2079</f>
        <v>2.593500000000001</v>
      </c>
      <c r="H2079" s="2">
        <f>'Moving Avg'!G2079</f>
        <v>2.8728000000000007</v>
      </c>
      <c r="I2079" s="2">
        <f>'Moving Avg'!H2079</f>
        <v>2.8797499999999996</v>
      </c>
      <c r="J2079" s="5" t="str">
        <f>OBV!F2079</f>
        <v>NEUTRAL</v>
      </c>
      <c r="K2079" s="5" t="str">
        <f>OBV!G2079</f>
        <v>NEUTRAL</v>
      </c>
      <c r="L2079" s="5" t="str">
        <f>OBV!H2079</f>
        <v>NEUTRAL</v>
      </c>
      <c r="M2079" s="7">
        <f t="shared" si="320"/>
        <v>50</v>
      </c>
      <c r="N2079" s="7">
        <f t="shared" si="321"/>
        <v>100</v>
      </c>
      <c r="O2079" s="7">
        <f t="shared" si="322"/>
        <v>0</v>
      </c>
      <c r="P2079" s="7">
        <f t="shared" si="323"/>
        <v>33</v>
      </c>
      <c r="Q2079" s="8">
        <f t="shared" si="324"/>
        <v>57.45</v>
      </c>
      <c r="R2079" s="8">
        <f t="shared" si="325"/>
        <v>38.25</v>
      </c>
      <c r="S2079" s="8">
        <f t="shared" si="326"/>
        <v>37.35</v>
      </c>
      <c r="T2079" s="8">
        <f t="shared" si="327"/>
        <v>45.75</v>
      </c>
      <c r="U2079" s="7">
        <f t="shared" si="328"/>
        <v>44.35</v>
      </c>
      <c r="V2079" s="7">
        <f t="shared" si="329"/>
        <v>44.7</v>
      </c>
    </row>
    <row r="2080" spans="1:22" ht="13.5" x14ac:dyDescent="0.25">
      <c r="A2080" s="3">
        <f>RSI!A2080</f>
        <v>45330</v>
      </c>
      <c r="B2080" s="2">
        <f>RSI!B2080</f>
        <v>2.52</v>
      </c>
      <c r="C2080" s="2">
        <f>RSI!I2080</f>
        <v>29.525510447154502</v>
      </c>
      <c r="D2080" s="2">
        <f>MACD!E2080</f>
        <v>2.7882025976975644E-2</v>
      </c>
      <c r="E2080" s="2">
        <f>MACD!F2080</f>
        <v>7.6051786352151735E-2</v>
      </c>
      <c r="F2080" s="2">
        <f>'Moving Avg'!D2080</f>
        <v>2.52</v>
      </c>
      <c r="G2080" s="2">
        <f>'Moving Avg'!F2080</f>
        <v>2.576000000000001</v>
      </c>
      <c r="H2080" s="2">
        <f>'Moving Avg'!G2080</f>
        <v>2.8650000000000007</v>
      </c>
      <c r="I2080" s="2">
        <f>'Moving Avg'!H2080</f>
        <v>2.8826999999999998</v>
      </c>
      <c r="J2080" s="5" t="str">
        <f>OBV!F2080</f>
        <v>NEUTRAL</v>
      </c>
      <c r="K2080" s="5" t="str">
        <f>OBV!G2080</f>
        <v>NEUTRAL</v>
      </c>
      <c r="L2080" s="5" t="str">
        <f>OBV!H2080</f>
        <v>NEUTRAL</v>
      </c>
      <c r="M2080" s="7">
        <f t="shared" si="320"/>
        <v>50</v>
      </c>
      <c r="N2080" s="7">
        <f t="shared" si="321"/>
        <v>100</v>
      </c>
      <c r="O2080" s="7">
        <f t="shared" si="322"/>
        <v>0</v>
      </c>
      <c r="P2080" s="7">
        <f t="shared" si="323"/>
        <v>33</v>
      </c>
      <c r="Q2080" s="8">
        <f t="shared" si="324"/>
        <v>57.45</v>
      </c>
      <c r="R2080" s="8">
        <f t="shared" si="325"/>
        <v>38.25</v>
      </c>
      <c r="S2080" s="8">
        <f t="shared" si="326"/>
        <v>37.35</v>
      </c>
      <c r="T2080" s="8">
        <f t="shared" si="327"/>
        <v>45.75</v>
      </c>
      <c r="U2080" s="7">
        <f t="shared" si="328"/>
        <v>44.35</v>
      </c>
      <c r="V2080" s="7">
        <f t="shared" si="329"/>
        <v>44.7</v>
      </c>
    </row>
    <row r="2081" spans="1:22" ht="13.5" x14ac:dyDescent="0.25">
      <c r="A2081" s="3">
        <f>RSI!A2081</f>
        <v>45331</v>
      </c>
      <c r="B2081" s="2">
        <f>RSI!B2081</f>
        <v>2.52</v>
      </c>
      <c r="C2081" s="2">
        <f>RSI!I2081</f>
        <v>29.525510447154502</v>
      </c>
      <c r="D2081" s="2">
        <f>MACD!E2081</f>
        <v>1.2723184455002201E-2</v>
      </c>
      <c r="E2081" s="2">
        <f>MACD!F2081</f>
        <v>6.3386065972721825E-2</v>
      </c>
      <c r="F2081" s="2">
        <f>'Moving Avg'!D2081</f>
        <v>2.52</v>
      </c>
      <c r="G2081" s="2">
        <f>'Moving Avg'!F2081</f>
        <v>2.5645000000000011</v>
      </c>
      <c r="H2081" s="2">
        <f>'Moving Avg'!G2081</f>
        <v>2.8598000000000003</v>
      </c>
      <c r="I2081" s="2">
        <f>'Moving Avg'!H2081</f>
        <v>2.8856499999999996</v>
      </c>
      <c r="J2081" s="5" t="str">
        <f>OBV!F2081</f>
        <v>NEUTRAL</v>
      </c>
      <c r="K2081" s="5" t="str">
        <f>OBV!G2081</f>
        <v>NEUTRAL</v>
      </c>
      <c r="L2081" s="5" t="str">
        <f>OBV!H2081</f>
        <v>NEUTRAL</v>
      </c>
      <c r="M2081" s="7">
        <f t="shared" si="320"/>
        <v>50</v>
      </c>
      <c r="N2081" s="7">
        <f t="shared" si="321"/>
        <v>100</v>
      </c>
      <c r="O2081" s="7">
        <f t="shared" si="322"/>
        <v>0</v>
      </c>
      <c r="P2081" s="7">
        <f t="shared" si="323"/>
        <v>33</v>
      </c>
      <c r="Q2081" s="8">
        <f t="shared" si="324"/>
        <v>57.45</v>
      </c>
      <c r="R2081" s="8">
        <f t="shared" si="325"/>
        <v>38.25</v>
      </c>
      <c r="S2081" s="8">
        <f t="shared" si="326"/>
        <v>37.35</v>
      </c>
      <c r="T2081" s="8">
        <f t="shared" si="327"/>
        <v>45.75</v>
      </c>
      <c r="U2081" s="7">
        <f t="shared" si="328"/>
        <v>44.35</v>
      </c>
      <c r="V2081" s="7">
        <f t="shared" si="329"/>
        <v>44.7</v>
      </c>
    </row>
    <row r="2082" spans="1:22" ht="13.5" x14ac:dyDescent="0.25">
      <c r="A2082" s="3">
        <f>RSI!A2082</f>
        <v>45334</v>
      </c>
      <c r="B2082" s="2">
        <f>RSI!B2082</f>
        <v>2.52</v>
      </c>
      <c r="C2082" s="2">
        <f>RSI!I2082</f>
        <v>29.525510447154502</v>
      </c>
      <c r="D2082" s="2">
        <f>MACD!E2082</f>
        <v>7.0160566194665819E-4</v>
      </c>
      <c r="E2082" s="2">
        <f>MACD!F2082</f>
        <v>5.08491739105668E-2</v>
      </c>
      <c r="F2082" s="2">
        <f>'Moving Avg'!D2082</f>
        <v>2.52</v>
      </c>
      <c r="G2082" s="2">
        <f>'Moving Avg'!F2082</f>
        <v>2.5530000000000008</v>
      </c>
      <c r="H2082" s="2">
        <f>'Moving Avg'!G2082</f>
        <v>2.8522000000000003</v>
      </c>
      <c r="I2082" s="2">
        <f>'Moving Avg'!H2082</f>
        <v>2.8885999999999994</v>
      </c>
      <c r="J2082" s="5" t="str">
        <f>OBV!F2082</f>
        <v>NEUTRAL</v>
      </c>
      <c r="K2082" s="5" t="str">
        <f>OBV!G2082</f>
        <v>NEUTRAL</v>
      </c>
      <c r="L2082" s="5" t="str">
        <f>OBV!H2082</f>
        <v>NEUTRAL</v>
      </c>
      <c r="M2082" s="7">
        <f t="shared" si="320"/>
        <v>50</v>
      </c>
      <c r="N2082" s="7">
        <f t="shared" si="321"/>
        <v>100</v>
      </c>
      <c r="O2082" s="7">
        <f t="shared" si="322"/>
        <v>0</v>
      </c>
      <c r="P2082" s="7">
        <f t="shared" si="323"/>
        <v>33</v>
      </c>
      <c r="Q2082" s="8">
        <f t="shared" si="324"/>
        <v>57.45</v>
      </c>
      <c r="R2082" s="8">
        <f t="shared" si="325"/>
        <v>38.25</v>
      </c>
      <c r="S2082" s="8">
        <f t="shared" si="326"/>
        <v>37.35</v>
      </c>
      <c r="T2082" s="8">
        <f t="shared" si="327"/>
        <v>45.75</v>
      </c>
      <c r="U2082" s="7">
        <f t="shared" si="328"/>
        <v>44.35</v>
      </c>
      <c r="V2082" s="7">
        <f t="shared" si="329"/>
        <v>44.7</v>
      </c>
    </row>
    <row r="2083" spans="1:22" ht="13.5" x14ac:dyDescent="0.25">
      <c r="A2083" s="3">
        <f>RSI!A2083</f>
        <v>45335</v>
      </c>
      <c r="B2083" s="2">
        <f>RSI!B2083</f>
        <v>2.52</v>
      </c>
      <c r="C2083" s="2">
        <f>RSI!I2083</f>
        <v>29.525510447154517</v>
      </c>
      <c r="D2083" s="2">
        <f>MACD!E2083</f>
        <v>-8.7250057076779797E-3</v>
      </c>
      <c r="E2083" s="2">
        <f>MACD!F2083</f>
        <v>3.8934337986917845E-2</v>
      </c>
      <c r="F2083" s="2">
        <f>'Moving Avg'!D2083</f>
        <v>2.52</v>
      </c>
      <c r="G2083" s="2">
        <f>'Moving Avg'!F2083</f>
        <v>2.5475000000000008</v>
      </c>
      <c r="H2083" s="2">
        <f>'Moving Avg'!G2083</f>
        <v>2.8420000000000001</v>
      </c>
      <c r="I2083" s="2">
        <f>'Moving Avg'!H2083</f>
        <v>2.8915499999999996</v>
      </c>
      <c r="J2083" s="5" t="str">
        <f>OBV!F2083</f>
        <v>NEUTRAL</v>
      </c>
      <c r="K2083" s="5" t="str">
        <f>OBV!G2083</f>
        <v>NEUTRAL</v>
      </c>
      <c r="L2083" s="5" t="str">
        <f>OBV!H2083</f>
        <v>NEUTRAL</v>
      </c>
      <c r="M2083" s="7">
        <f t="shared" si="320"/>
        <v>50</v>
      </c>
      <c r="N2083" s="7">
        <f t="shared" si="321"/>
        <v>100</v>
      </c>
      <c r="O2083" s="7">
        <f t="shared" si="322"/>
        <v>0</v>
      </c>
      <c r="P2083" s="7">
        <f t="shared" si="323"/>
        <v>33</v>
      </c>
      <c r="Q2083" s="8">
        <f t="shared" si="324"/>
        <v>57.45</v>
      </c>
      <c r="R2083" s="8">
        <f t="shared" si="325"/>
        <v>38.25</v>
      </c>
      <c r="S2083" s="8">
        <f t="shared" si="326"/>
        <v>37.35</v>
      </c>
      <c r="T2083" s="8">
        <f t="shared" si="327"/>
        <v>45.75</v>
      </c>
      <c r="U2083" s="7">
        <f t="shared" si="328"/>
        <v>44.35</v>
      </c>
      <c r="V2083" s="7">
        <f t="shared" si="329"/>
        <v>44.7</v>
      </c>
    </row>
    <row r="2084" spans="1:22" ht="13.5" x14ac:dyDescent="0.25">
      <c r="A2084" s="3">
        <f>RSI!A2084</f>
        <v>45336</v>
      </c>
      <c r="B2084" s="2">
        <f>RSI!B2084</f>
        <v>2.41</v>
      </c>
      <c r="C2084" s="2">
        <f>RSI!I2084</f>
        <v>21.193000288023825</v>
      </c>
      <c r="D2084" s="2">
        <f>MACD!E2084</f>
        <v>-7.8629490233930177E-3</v>
      </c>
      <c r="E2084" s="2">
        <f>MACD!F2084</f>
        <v>2.9574880584855672E-2</v>
      </c>
      <c r="F2084" s="2">
        <f>'Moving Avg'!D2084</f>
        <v>2.4980000000000002</v>
      </c>
      <c r="G2084" s="2">
        <f>'Moving Avg'!F2084</f>
        <v>2.5365000000000011</v>
      </c>
      <c r="H2084" s="2">
        <f>'Moving Avg'!G2084</f>
        <v>2.8295999999999997</v>
      </c>
      <c r="I2084" s="2">
        <f>'Moving Avg'!H2084</f>
        <v>2.8935499999999994</v>
      </c>
      <c r="J2084" s="5" t="str">
        <f>OBV!F2084</f>
        <v>NEUTRAL</v>
      </c>
      <c r="K2084" s="5" t="str">
        <f>OBV!G2084</f>
        <v>NEUTRAL</v>
      </c>
      <c r="L2084" s="5" t="str">
        <f>OBV!H2084</f>
        <v>NEUTRAL</v>
      </c>
      <c r="M2084" s="7">
        <f t="shared" si="320"/>
        <v>50</v>
      </c>
      <c r="N2084" s="7">
        <f t="shared" si="321"/>
        <v>100</v>
      </c>
      <c r="O2084" s="7">
        <f t="shared" si="322"/>
        <v>0</v>
      </c>
      <c r="P2084" s="7">
        <f t="shared" si="323"/>
        <v>33</v>
      </c>
      <c r="Q2084" s="8">
        <f t="shared" si="324"/>
        <v>57.45</v>
      </c>
      <c r="R2084" s="8">
        <f t="shared" si="325"/>
        <v>38.25</v>
      </c>
      <c r="S2084" s="8">
        <f t="shared" si="326"/>
        <v>37.35</v>
      </c>
      <c r="T2084" s="8">
        <f t="shared" si="327"/>
        <v>45.75</v>
      </c>
      <c r="U2084" s="7">
        <f t="shared" si="328"/>
        <v>44.35</v>
      </c>
      <c r="V2084" s="7">
        <f t="shared" si="329"/>
        <v>44.7</v>
      </c>
    </row>
    <row r="2085" spans="1:22" ht="13.5" x14ac:dyDescent="0.25">
      <c r="A2085" s="3">
        <f>RSI!A2085</f>
        <v>45337</v>
      </c>
      <c r="B2085" s="2">
        <f>RSI!B2085</f>
        <v>2.31</v>
      </c>
      <c r="C2085" s="2">
        <f>RSI!I2085</f>
        <v>16.605116882629801</v>
      </c>
      <c r="D2085" s="2">
        <f>MACD!E2085</f>
        <v>1.5630264303729824E-3</v>
      </c>
      <c r="E2085" s="2">
        <f>MACD!F2085</f>
        <v>2.3972509753959134E-2</v>
      </c>
      <c r="F2085" s="2">
        <f>'Moving Avg'!D2085</f>
        <v>2.4560000000000004</v>
      </c>
      <c r="G2085" s="2">
        <f>'Moving Avg'!F2085</f>
        <v>2.5205000000000006</v>
      </c>
      <c r="H2085" s="2">
        <f>'Moving Avg'!G2085</f>
        <v>2.8125999999999993</v>
      </c>
      <c r="I2085" s="2">
        <f>'Moving Avg'!H2085</f>
        <v>2.8954999999999997</v>
      </c>
      <c r="J2085" s="5" t="str">
        <f>OBV!F2085</f>
        <v>NEUTRAL</v>
      </c>
      <c r="K2085" s="5" t="str">
        <f>OBV!G2085</f>
        <v>NEUTRAL</v>
      </c>
      <c r="L2085" s="5" t="str">
        <f>OBV!H2085</f>
        <v>NEUTRAL</v>
      </c>
      <c r="M2085" s="7">
        <f t="shared" si="320"/>
        <v>50</v>
      </c>
      <c r="N2085" s="7">
        <f t="shared" si="321"/>
        <v>100</v>
      </c>
      <c r="O2085" s="7">
        <f t="shared" si="322"/>
        <v>0</v>
      </c>
      <c r="P2085" s="7">
        <f t="shared" si="323"/>
        <v>33</v>
      </c>
      <c r="Q2085" s="8">
        <f t="shared" si="324"/>
        <v>57.45</v>
      </c>
      <c r="R2085" s="8">
        <f t="shared" si="325"/>
        <v>38.25</v>
      </c>
      <c r="S2085" s="8">
        <f t="shared" si="326"/>
        <v>37.35</v>
      </c>
      <c r="T2085" s="8">
        <f t="shared" si="327"/>
        <v>45.75</v>
      </c>
      <c r="U2085" s="7">
        <f t="shared" si="328"/>
        <v>44.35</v>
      </c>
      <c r="V2085" s="7">
        <f t="shared" si="329"/>
        <v>44.7</v>
      </c>
    </row>
    <row r="2086" spans="1:22" ht="13.5" x14ac:dyDescent="0.25">
      <c r="A2086" s="3">
        <f>RSI!A2086</f>
        <v>45338</v>
      </c>
      <c r="B2086" s="2">
        <f>RSI!B2086</f>
        <v>2.31</v>
      </c>
      <c r="C2086" s="2">
        <f>RSI!I2086</f>
        <v>16.605116882629801</v>
      </c>
      <c r="D2086" s="2">
        <f>MACD!E2086</f>
        <v>1.1323400060185396E-2</v>
      </c>
      <c r="E2086" s="2">
        <f>MACD!F2086</f>
        <v>2.1442687815204385E-2</v>
      </c>
      <c r="F2086" s="2">
        <f>'Moving Avg'!D2086</f>
        <v>2.4140000000000001</v>
      </c>
      <c r="G2086" s="2">
        <f>'Moving Avg'!F2086</f>
        <v>2.5045000000000011</v>
      </c>
      <c r="H2086" s="2">
        <f>'Moving Avg'!G2086</f>
        <v>2.795599999999999</v>
      </c>
      <c r="I2086" s="2">
        <f>'Moving Avg'!H2086</f>
        <v>2.8977999999999993</v>
      </c>
      <c r="J2086" s="5" t="str">
        <f>OBV!F2086</f>
        <v>NEUTRAL</v>
      </c>
      <c r="K2086" s="5" t="str">
        <f>OBV!G2086</f>
        <v>NEUTRAL</v>
      </c>
      <c r="L2086" s="5" t="str">
        <f>OBV!H2086</f>
        <v>NEUTRAL</v>
      </c>
      <c r="M2086" s="7">
        <f t="shared" si="320"/>
        <v>50</v>
      </c>
      <c r="N2086" s="7">
        <f t="shared" si="321"/>
        <v>45</v>
      </c>
      <c r="O2086" s="7">
        <f t="shared" si="322"/>
        <v>0</v>
      </c>
      <c r="P2086" s="7">
        <f t="shared" si="323"/>
        <v>33</v>
      </c>
      <c r="Q2086" s="8">
        <f t="shared" si="324"/>
        <v>38.200000000000003</v>
      </c>
      <c r="R2086" s="8">
        <f t="shared" si="325"/>
        <v>27.25</v>
      </c>
      <c r="S2086" s="8">
        <f t="shared" si="326"/>
        <v>29.1</v>
      </c>
      <c r="T2086" s="8">
        <f t="shared" si="327"/>
        <v>32</v>
      </c>
      <c r="U2086" s="7">
        <f t="shared" si="328"/>
        <v>31.516666666666669</v>
      </c>
      <c r="V2086" s="7">
        <f t="shared" si="329"/>
        <v>31.637500000000003</v>
      </c>
    </row>
    <row r="2087" spans="1:22" ht="13.5" x14ac:dyDescent="0.25">
      <c r="A2087" s="3">
        <f>RSI!A2087</f>
        <v>45341</v>
      </c>
      <c r="B2087" s="2">
        <f>RSI!B2087</f>
        <v>2.21</v>
      </c>
      <c r="C2087" s="2">
        <f>RSI!I2087</f>
        <v>13.272765948644079</v>
      </c>
      <c r="D2087" s="2">
        <f>MACD!E2087</f>
        <v>2.8641944641261574E-2</v>
      </c>
      <c r="E2087" s="2">
        <f>MACD!F2087</f>
        <v>2.2882539180415825E-2</v>
      </c>
      <c r="F2087" s="2">
        <f>'Moving Avg'!D2087</f>
        <v>2.3520000000000003</v>
      </c>
      <c r="G2087" s="2">
        <f>'Moving Avg'!F2087</f>
        <v>2.4835000000000003</v>
      </c>
      <c r="H2087" s="2">
        <f>'Moving Avg'!G2087</f>
        <v>2.7769999999999988</v>
      </c>
      <c r="I2087" s="2">
        <f>'Moving Avg'!H2087</f>
        <v>2.8991999999999991</v>
      </c>
      <c r="J2087" s="5" t="str">
        <f>OBV!F2087</f>
        <v>NEUTRAL</v>
      </c>
      <c r="K2087" s="5" t="str">
        <f>OBV!G2087</f>
        <v>NEUTRAL</v>
      </c>
      <c r="L2087" s="5" t="str">
        <f>OBV!H2087</f>
        <v>NEUTRAL</v>
      </c>
      <c r="M2087" s="7">
        <f t="shared" si="320"/>
        <v>50</v>
      </c>
      <c r="N2087" s="7">
        <f t="shared" si="321"/>
        <v>0</v>
      </c>
      <c r="O2087" s="7">
        <f t="shared" si="322"/>
        <v>0</v>
      </c>
      <c r="P2087" s="7">
        <f t="shared" si="323"/>
        <v>33</v>
      </c>
      <c r="Q2087" s="8">
        <f t="shared" si="324"/>
        <v>22.45</v>
      </c>
      <c r="R2087" s="8">
        <f t="shared" si="325"/>
        <v>18.25</v>
      </c>
      <c r="S2087" s="8">
        <f t="shared" si="326"/>
        <v>22.35</v>
      </c>
      <c r="T2087" s="8">
        <f t="shared" si="327"/>
        <v>20.75</v>
      </c>
      <c r="U2087" s="7">
        <f t="shared" si="328"/>
        <v>21.016666666666669</v>
      </c>
      <c r="V2087" s="7">
        <f t="shared" si="329"/>
        <v>20.950000000000003</v>
      </c>
    </row>
    <row r="2088" spans="1:22" ht="13.5" x14ac:dyDescent="0.25">
      <c r="A2088" s="3">
        <f>RSI!A2088</f>
        <v>45342</v>
      </c>
      <c r="B2088" s="2">
        <f>RSI!B2088</f>
        <v>2.21</v>
      </c>
      <c r="C2088" s="2">
        <f>RSI!I2088</f>
        <v>13.272765948644079</v>
      </c>
      <c r="D2088" s="2">
        <f>MACD!E2088</f>
        <v>4.5416964530808013E-2</v>
      </c>
      <c r="E2088" s="2">
        <f>MACD!F2088</f>
        <v>2.7389424250494263E-2</v>
      </c>
      <c r="F2088" s="2">
        <f>'Moving Avg'!D2088</f>
        <v>2.2900000000000005</v>
      </c>
      <c r="G2088" s="2">
        <f>'Moving Avg'!F2088</f>
        <v>2.4680000000000009</v>
      </c>
      <c r="H2088" s="2">
        <f>'Moving Avg'!G2088</f>
        <v>2.7583999999999986</v>
      </c>
      <c r="I2088" s="2">
        <f>'Moving Avg'!H2088</f>
        <v>2.9001999999999994</v>
      </c>
      <c r="J2088" s="5" t="str">
        <f>OBV!F2088</f>
        <v>NEUTRAL</v>
      </c>
      <c r="K2088" s="5" t="str">
        <f>OBV!G2088</f>
        <v>NEUTRAL</v>
      </c>
      <c r="L2088" s="5" t="str">
        <f>OBV!H2088</f>
        <v>NEUTRAL</v>
      </c>
      <c r="M2088" s="7">
        <f t="shared" si="320"/>
        <v>50</v>
      </c>
      <c r="N2088" s="7">
        <f t="shared" si="321"/>
        <v>0</v>
      </c>
      <c r="O2088" s="7">
        <f t="shared" si="322"/>
        <v>0</v>
      </c>
      <c r="P2088" s="7">
        <f t="shared" si="323"/>
        <v>33</v>
      </c>
      <c r="Q2088" s="8">
        <f t="shared" si="324"/>
        <v>22.45</v>
      </c>
      <c r="R2088" s="8">
        <f t="shared" si="325"/>
        <v>18.25</v>
      </c>
      <c r="S2088" s="8">
        <f t="shared" si="326"/>
        <v>22.35</v>
      </c>
      <c r="T2088" s="8">
        <f t="shared" si="327"/>
        <v>20.75</v>
      </c>
      <c r="U2088" s="7">
        <f t="shared" si="328"/>
        <v>21.016666666666669</v>
      </c>
      <c r="V2088" s="7">
        <f t="shared" si="329"/>
        <v>20.950000000000003</v>
      </c>
    </row>
    <row r="2089" spans="1:22" ht="13.5" x14ac:dyDescent="0.25">
      <c r="A2089" s="3">
        <f>RSI!A2089</f>
        <v>45343</v>
      </c>
      <c r="B2089" s="2">
        <f>RSI!B2089</f>
        <v>2.21</v>
      </c>
      <c r="C2089" s="2">
        <f>RSI!I2089</f>
        <v>13.272765948644079</v>
      </c>
      <c r="D2089" s="2">
        <f>MACD!E2089</f>
        <v>6.1574977668990449E-2</v>
      </c>
      <c r="E2089" s="2">
        <f>MACD!F2089</f>
        <v>3.4226534934193503E-2</v>
      </c>
      <c r="F2089" s="2">
        <f>'Moving Avg'!D2089</f>
        <v>2.25</v>
      </c>
      <c r="G2089" s="2">
        <f>'Moving Avg'!F2089</f>
        <v>2.4525000000000001</v>
      </c>
      <c r="H2089" s="2">
        <f>'Moving Avg'!G2089</f>
        <v>2.7425999999999986</v>
      </c>
      <c r="I2089" s="2">
        <f>'Moving Avg'!H2089</f>
        <v>2.9007499999999995</v>
      </c>
      <c r="J2089" s="5" t="str">
        <f>OBV!F2089</f>
        <v>NEUTRAL</v>
      </c>
      <c r="K2089" s="5" t="str">
        <f>OBV!G2089</f>
        <v>NEUTRAL</v>
      </c>
      <c r="L2089" s="5" t="str">
        <f>OBV!H2089</f>
        <v>NEUTRAL</v>
      </c>
      <c r="M2089" s="7">
        <f t="shared" si="320"/>
        <v>50</v>
      </c>
      <c r="N2089" s="7">
        <f t="shared" si="321"/>
        <v>0</v>
      </c>
      <c r="O2089" s="7">
        <f t="shared" si="322"/>
        <v>0</v>
      </c>
      <c r="P2089" s="7">
        <f t="shared" si="323"/>
        <v>33</v>
      </c>
      <c r="Q2089" s="8">
        <f t="shared" si="324"/>
        <v>22.45</v>
      </c>
      <c r="R2089" s="8">
        <f t="shared" si="325"/>
        <v>18.25</v>
      </c>
      <c r="S2089" s="8">
        <f t="shared" si="326"/>
        <v>22.35</v>
      </c>
      <c r="T2089" s="8">
        <f t="shared" si="327"/>
        <v>20.75</v>
      </c>
      <c r="U2089" s="7">
        <f t="shared" si="328"/>
        <v>21.016666666666669</v>
      </c>
      <c r="V2089" s="7">
        <f t="shared" si="329"/>
        <v>20.950000000000003</v>
      </c>
    </row>
    <row r="2090" spans="1:22" ht="13.5" x14ac:dyDescent="0.25">
      <c r="A2090" s="3">
        <f>RSI!A2090</f>
        <v>45344</v>
      </c>
      <c r="B2090" s="2">
        <f>RSI!B2090</f>
        <v>2.21</v>
      </c>
      <c r="C2090" s="2">
        <f>RSI!I2090</f>
        <v>13.272765948644079</v>
      </c>
      <c r="D2090" s="2">
        <f>MACD!E2090</f>
        <v>7.7065444057378585E-2</v>
      </c>
      <c r="E2090" s="2">
        <f>MACD!F2090</f>
        <v>4.2794316758830525E-2</v>
      </c>
      <c r="F2090" s="2">
        <f>'Moving Avg'!D2090</f>
        <v>2.2299999999999995</v>
      </c>
      <c r="G2090" s="2">
        <f>'Moving Avg'!F2090</f>
        <v>2.4315000000000007</v>
      </c>
      <c r="H2090" s="2">
        <f>'Moving Avg'!G2090</f>
        <v>2.7267999999999986</v>
      </c>
      <c r="I2090" s="2">
        <f>'Moving Avg'!H2090</f>
        <v>2.9008499999999997</v>
      </c>
      <c r="J2090" s="5" t="str">
        <f>OBV!F2090</f>
        <v>NEUTRAL</v>
      </c>
      <c r="K2090" s="5" t="str">
        <f>OBV!G2090</f>
        <v>NEUTRAL</v>
      </c>
      <c r="L2090" s="5" t="str">
        <f>OBV!H2090</f>
        <v>NEUTRAL</v>
      </c>
      <c r="M2090" s="7">
        <f t="shared" si="320"/>
        <v>50</v>
      </c>
      <c r="N2090" s="7">
        <f t="shared" si="321"/>
        <v>0</v>
      </c>
      <c r="O2090" s="7">
        <f t="shared" si="322"/>
        <v>0</v>
      </c>
      <c r="P2090" s="7">
        <f t="shared" si="323"/>
        <v>33</v>
      </c>
      <c r="Q2090" s="8">
        <f t="shared" si="324"/>
        <v>22.45</v>
      </c>
      <c r="R2090" s="8">
        <f t="shared" si="325"/>
        <v>18.25</v>
      </c>
      <c r="S2090" s="8">
        <f t="shared" si="326"/>
        <v>22.35</v>
      </c>
      <c r="T2090" s="8">
        <f t="shared" si="327"/>
        <v>20.75</v>
      </c>
      <c r="U2090" s="7">
        <f t="shared" si="328"/>
        <v>21.016666666666669</v>
      </c>
      <c r="V2090" s="7">
        <f t="shared" si="329"/>
        <v>20.950000000000003</v>
      </c>
    </row>
    <row r="2091" spans="1:22" ht="13.5" x14ac:dyDescent="0.25">
      <c r="A2091" s="3">
        <f>RSI!A2091</f>
        <v>45345</v>
      </c>
      <c r="B2091" s="2">
        <f>RSI!B2091</f>
        <v>2.21</v>
      </c>
      <c r="C2091" s="2">
        <f>RSI!I2091</f>
        <v>13.272765948644079</v>
      </c>
      <c r="D2091" s="2">
        <f>MACD!E2091</f>
        <v>9.1856374201473301E-2</v>
      </c>
      <c r="E2091" s="2">
        <f>MACD!F2091</f>
        <v>5.2606728247359083E-2</v>
      </c>
      <c r="F2091" s="2">
        <f>'Moving Avg'!D2091</f>
        <v>2.21</v>
      </c>
      <c r="G2091" s="2">
        <f>'Moving Avg'!F2091</f>
        <v>2.4160000000000004</v>
      </c>
      <c r="H2091" s="2">
        <f>'Moving Avg'!G2091</f>
        <v>2.7083999999999988</v>
      </c>
      <c r="I2091" s="2">
        <f>'Moving Avg'!H2091</f>
        <v>2.9005000000000001</v>
      </c>
      <c r="J2091" s="5" t="str">
        <f>OBV!F2091</f>
        <v>NEUTRAL</v>
      </c>
      <c r="K2091" s="5" t="str">
        <f>OBV!G2091</f>
        <v>NEUTRAL</v>
      </c>
      <c r="L2091" s="5" t="str">
        <f>OBV!H2091</f>
        <v>NEUTRAL</v>
      </c>
      <c r="M2091" s="7">
        <f t="shared" si="320"/>
        <v>50</v>
      </c>
      <c r="N2091" s="7">
        <f t="shared" si="321"/>
        <v>0</v>
      </c>
      <c r="O2091" s="7">
        <f t="shared" si="322"/>
        <v>0</v>
      </c>
      <c r="P2091" s="7">
        <f t="shared" si="323"/>
        <v>33</v>
      </c>
      <c r="Q2091" s="8">
        <f t="shared" si="324"/>
        <v>22.45</v>
      </c>
      <c r="R2091" s="8">
        <f t="shared" si="325"/>
        <v>18.25</v>
      </c>
      <c r="S2091" s="8">
        <f t="shared" si="326"/>
        <v>22.35</v>
      </c>
      <c r="T2091" s="8">
        <f t="shared" si="327"/>
        <v>20.75</v>
      </c>
      <c r="U2091" s="7">
        <f t="shared" si="328"/>
        <v>21.016666666666669</v>
      </c>
      <c r="V2091" s="7">
        <f t="shared" si="329"/>
        <v>20.950000000000003</v>
      </c>
    </row>
    <row r="2092" spans="1:22" ht="13.5" x14ac:dyDescent="0.25">
      <c r="A2092" s="3">
        <f>RSI!A2092</f>
        <v>45348</v>
      </c>
      <c r="B2092" s="2">
        <f>RSI!B2092</f>
        <v>2.12</v>
      </c>
      <c r="C2092" s="2">
        <f>RSI!I2092</f>
        <v>10.520395996672605</v>
      </c>
      <c r="D2092" s="2">
        <f>MACD!E2092</f>
        <v>0.11259734369668761</v>
      </c>
      <c r="E2092" s="2">
        <f>MACD!F2092</f>
        <v>6.4604851337224795E-2</v>
      </c>
      <c r="F2092" s="2">
        <f>'Moving Avg'!D2092</f>
        <v>2.1920000000000002</v>
      </c>
      <c r="G2092" s="2">
        <f>'Moving Avg'!F2092</f>
        <v>2.3959999999999999</v>
      </c>
      <c r="H2092" s="2">
        <f>'Moving Avg'!G2092</f>
        <v>2.6881999999999984</v>
      </c>
      <c r="I2092" s="2">
        <f>'Moving Avg'!H2092</f>
        <v>2.8994</v>
      </c>
      <c r="J2092" s="5" t="str">
        <f>OBV!F2092</f>
        <v>NEUTRAL</v>
      </c>
      <c r="K2092" s="5" t="str">
        <f>OBV!G2092</f>
        <v>NEUTRAL</v>
      </c>
      <c r="L2092" s="5" t="str">
        <f>OBV!H2092</f>
        <v>NEUTRAL</v>
      </c>
      <c r="M2092" s="7">
        <f t="shared" si="320"/>
        <v>50</v>
      </c>
      <c r="N2092" s="7">
        <f t="shared" si="321"/>
        <v>0</v>
      </c>
      <c r="O2092" s="7">
        <f t="shared" si="322"/>
        <v>0</v>
      </c>
      <c r="P2092" s="7">
        <f t="shared" si="323"/>
        <v>33</v>
      </c>
      <c r="Q2092" s="8">
        <f t="shared" si="324"/>
        <v>22.45</v>
      </c>
      <c r="R2092" s="8">
        <f t="shared" si="325"/>
        <v>18.25</v>
      </c>
      <c r="S2092" s="8">
        <f t="shared" si="326"/>
        <v>22.35</v>
      </c>
      <c r="T2092" s="8">
        <f t="shared" si="327"/>
        <v>20.75</v>
      </c>
      <c r="U2092" s="7">
        <f t="shared" si="328"/>
        <v>21.016666666666669</v>
      </c>
      <c r="V2092" s="7">
        <f t="shared" si="329"/>
        <v>20.950000000000003</v>
      </c>
    </row>
    <row r="2093" spans="1:22" ht="13.5" x14ac:dyDescent="0.25">
      <c r="A2093" s="3">
        <f>RSI!A2093</f>
        <v>45349</v>
      </c>
      <c r="B2093" s="2">
        <f>RSI!B2093</f>
        <v>2.0299999999999998</v>
      </c>
      <c r="C2093" s="2">
        <f>RSI!I2093</f>
        <v>8.5998636695474175</v>
      </c>
      <c r="D2093" s="2">
        <f>MACD!E2093</f>
        <v>0.13878930163514092</v>
      </c>
      <c r="E2093" s="2">
        <f>MACD!F2093</f>
        <v>7.9441741396808013E-2</v>
      </c>
      <c r="F2093" s="2">
        <f>'Moving Avg'!D2093</f>
        <v>2.1559999999999997</v>
      </c>
      <c r="G2093" s="2">
        <f>'Moving Avg'!F2093</f>
        <v>2.3715000000000002</v>
      </c>
      <c r="H2093" s="2">
        <f>'Moving Avg'!G2093</f>
        <v>2.6661999999999981</v>
      </c>
      <c r="I2093" s="2">
        <f>'Moving Avg'!H2093</f>
        <v>2.8973499999999994</v>
      </c>
      <c r="J2093" s="5" t="str">
        <f>OBV!F2093</f>
        <v>NEUTRAL</v>
      </c>
      <c r="K2093" s="5" t="str">
        <f>OBV!G2093</f>
        <v>NEUTRAL</v>
      </c>
      <c r="L2093" s="5" t="str">
        <f>OBV!H2093</f>
        <v>NEUTRAL</v>
      </c>
      <c r="M2093" s="7">
        <f t="shared" si="320"/>
        <v>50</v>
      </c>
      <c r="N2093" s="7">
        <f t="shared" si="321"/>
        <v>0</v>
      </c>
      <c r="O2093" s="7">
        <f t="shared" si="322"/>
        <v>0</v>
      </c>
      <c r="P2093" s="7">
        <f t="shared" si="323"/>
        <v>33</v>
      </c>
      <c r="Q2093" s="8">
        <f t="shared" si="324"/>
        <v>22.45</v>
      </c>
      <c r="R2093" s="8">
        <f t="shared" si="325"/>
        <v>18.25</v>
      </c>
      <c r="S2093" s="8">
        <f t="shared" si="326"/>
        <v>22.35</v>
      </c>
      <c r="T2093" s="8">
        <f t="shared" si="327"/>
        <v>20.75</v>
      </c>
      <c r="U2093" s="7">
        <f t="shared" si="328"/>
        <v>21.016666666666669</v>
      </c>
      <c r="V2093" s="7">
        <f t="shared" si="329"/>
        <v>20.950000000000003</v>
      </c>
    </row>
    <row r="2094" spans="1:22" ht="13.5" x14ac:dyDescent="0.25">
      <c r="A2094" s="3">
        <f>RSI!A2094</f>
        <v>45350</v>
      </c>
      <c r="B2094" s="2">
        <f>RSI!B2094</f>
        <v>1.94</v>
      </c>
      <c r="C2094" s="2">
        <f>RSI!I2094</f>
        <v>7.186941260436484</v>
      </c>
      <c r="D2094" s="2">
        <f>MACD!E2094</f>
        <v>0.15305605726629246</v>
      </c>
      <c r="E2094" s="2">
        <f>MACD!F2094</f>
        <v>9.4164604570704913E-2</v>
      </c>
      <c r="F2094" s="2">
        <f>'Moving Avg'!D2094</f>
        <v>2.1019999999999999</v>
      </c>
      <c r="G2094" s="2">
        <f>'Moving Avg'!F2094</f>
        <v>2.3424999999999998</v>
      </c>
      <c r="H2094" s="2">
        <f>'Moving Avg'!G2094</f>
        <v>2.6423999999999976</v>
      </c>
      <c r="I2094" s="2">
        <f>'Moving Avg'!H2094</f>
        <v>2.89445</v>
      </c>
      <c r="J2094" s="5" t="str">
        <f>OBV!F2094</f>
        <v>NEUTRAL</v>
      </c>
      <c r="K2094" s="5" t="str">
        <f>OBV!G2094</f>
        <v>NEUTRAL</v>
      </c>
      <c r="L2094" s="5" t="str">
        <f>OBV!H2094</f>
        <v>NEUTRAL</v>
      </c>
      <c r="M2094" s="7">
        <f t="shared" si="320"/>
        <v>50</v>
      </c>
      <c r="N2094" s="7">
        <f t="shared" si="321"/>
        <v>0</v>
      </c>
      <c r="O2094" s="7">
        <f t="shared" si="322"/>
        <v>0</v>
      </c>
      <c r="P2094" s="7">
        <f t="shared" si="323"/>
        <v>33</v>
      </c>
      <c r="Q2094" s="8">
        <f t="shared" si="324"/>
        <v>22.45</v>
      </c>
      <c r="R2094" s="8">
        <f t="shared" si="325"/>
        <v>18.25</v>
      </c>
      <c r="S2094" s="8">
        <f t="shared" si="326"/>
        <v>22.35</v>
      </c>
      <c r="T2094" s="8">
        <f t="shared" si="327"/>
        <v>20.75</v>
      </c>
      <c r="U2094" s="7">
        <f t="shared" si="328"/>
        <v>21.016666666666669</v>
      </c>
      <c r="V2094" s="7">
        <f t="shared" si="329"/>
        <v>20.950000000000003</v>
      </c>
    </row>
    <row r="2095" spans="1:22" ht="13.5" x14ac:dyDescent="0.25">
      <c r="A2095" s="3">
        <f>RSI!A2095</f>
        <v>45351</v>
      </c>
      <c r="B2095" s="2">
        <f>RSI!B2095</f>
        <v>1.86</v>
      </c>
      <c r="C2095" s="2">
        <f>RSI!I2095</f>
        <v>6.210229227256292</v>
      </c>
      <c r="D2095" s="2">
        <f>MACD!E2095</f>
        <v>0.15838692213666672</v>
      </c>
      <c r="E2095" s="2">
        <f>MACD!F2095</f>
        <v>0.10700906808389729</v>
      </c>
      <c r="F2095" s="2">
        <f>'Moving Avg'!D2095</f>
        <v>2.0319999999999996</v>
      </c>
      <c r="G2095" s="2">
        <f>'Moving Avg'!F2095</f>
        <v>2.3094999999999999</v>
      </c>
      <c r="H2095" s="2">
        <f>'Moving Avg'!G2095</f>
        <v>2.6169999999999987</v>
      </c>
      <c r="I2095" s="2">
        <f>'Moving Avg'!H2095</f>
        <v>2.8905999999999996</v>
      </c>
      <c r="J2095" s="5" t="str">
        <f>OBV!F2095</f>
        <v>NEUTRAL</v>
      </c>
      <c r="K2095" s="5" t="str">
        <f>OBV!G2095</f>
        <v>NEUTRAL</v>
      </c>
      <c r="L2095" s="5" t="str">
        <f>OBV!H2095</f>
        <v>NEUTRAL</v>
      </c>
      <c r="M2095" s="7">
        <f t="shared" si="320"/>
        <v>50</v>
      </c>
      <c r="N2095" s="7">
        <f t="shared" si="321"/>
        <v>0</v>
      </c>
      <c r="O2095" s="7">
        <f t="shared" si="322"/>
        <v>0</v>
      </c>
      <c r="P2095" s="7">
        <f t="shared" si="323"/>
        <v>33</v>
      </c>
      <c r="Q2095" s="8">
        <f t="shared" si="324"/>
        <v>22.45</v>
      </c>
      <c r="R2095" s="8">
        <f t="shared" si="325"/>
        <v>18.25</v>
      </c>
      <c r="S2095" s="8">
        <f t="shared" si="326"/>
        <v>22.35</v>
      </c>
      <c r="T2095" s="8">
        <f t="shared" si="327"/>
        <v>20.75</v>
      </c>
      <c r="U2095" s="7">
        <f t="shared" si="328"/>
        <v>21.016666666666669</v>
      </c>
      <c r="V2095" s="7">
        <f t="shared" si="329"/>
        <v>20.950000000000003</v>
      </c>
    </row>
    <row r="2096" spans="1:22" ht="13.5" x14ac:dyDescent="0.25">
      <c r="A2096" s="3">
        <f>RSI!A2096</f>
        <v>45352</v>
      </c>
      <c r="B2096" s="2">
        <f>RSI!B2096</f>
        <v>1.94</v>
      </c>
      <c r="C2096" s="2">
        <f>RSI!I2096</f>
        <v>18.184347046767456</v>
      </c>
      <c r="D2096" s="2">
        <f>MACD!E2096</f>
        <v>0.15996082570021786</v>
      </c>
      <c r="E2096" s="2">
        <f>MACD!F2096</f>
        <v>0.11759941960716142</v>
      </c>
      <c r="F2096" s="2">
        <f>'Moving Avg'!D2096</f>
        <v>1.9780000000000002</v>
      </c>
      <c r="G2096" s="2">
        <f>'Moving Avg'!F2096</f>
        <v>2.2804999999999995</v>
      </c>
      <c r="H2096" s="2">
        <f>'Moving Avg'!G2096</f>
        <v>2.5931999999999986</v>
      </c>
      <c r="I2096" s="2">
        <f>'Moving Avg'!H2096</f>
        <v>2.8865999999999996</v>
      </c>
      <c r="J2096" s="5" t="str">
        <f>OBV!F2096</f>
        <v>BULLISH</v>
      </c>
      <c r="K2096" s="5" t="str">
        <f>OBV!G2096</f>
        <v>NEUTRAL</v>
      </c>
      <c r="L2096" s="5" t="str">
        <f>OBV!H2096</f>
        <v>BULLISH DIVERGENCE</v>
      </c>
      <c r="M2096" s="7">
        <f t="shared" si="320"/>
        <v>50</v>
      </c>
      <c r="N2096" s="7">
        <f t="shared" si="321"/>
        <v>0</v>
      </c>
      <c r="O2096" s="7">
        <f t="shared" si="322"/>
        <v>0</v>
      </c>
      <c r="P2096" s="7">
        <f t="shared" si="323"/>
        <v>66.5</v>
      </c>
      <c r="Q2096" s="8">
        <f t="shared" si="324"/>
        <v>27.475000000000001</v>
      </c>
      <c r="R2096" s="8">
        <f t="shared" si="325"/>
        <v>26.625</v>
      </c>
      <c r="S2096" s="8">
        <f t="shared" si="326"/>
        <v>37.424999999999997</v>
      </c>
      <c r="T2096" s="8">
        <f t="shared" si="327"/>
        <v>29.125</v>
      </c>
      <c r="U2096" s="7">
        <f t="shared" si="328"/>
        <v>30.508333333333336</v>
      </c>
      <c r="V2096" s="7">
        <f t="shared" si="329"/>
        <v>30.162500000000001</v>
      </c>
    </row>
    <row r="2097" spans="1:22" ht="13.5" x14ac:dyDescent="0.25">
      <c r="A2097" s="3">
        <f>RSI!A2097</f>
        <v>45355</v>
      </c>
      <c r="B2097" s="2">
        <f>RSI!B2097</f>
        <v>1.86</v>
      </c>
      <c r="C2097" s="2">
        <f>RSI!I2097</f>
        <v>15.986372475680426</v>
      </c>
      <c r="D2097" s="2">
        <f>MACD!E2097</f>
        <v>0.15412886039302531</v>
      </c>
      <c r="E2097" s="2">
        <f>MACD!F2097</f>
        <v>0.1249053077643342</v>
      </c>
      <c r="F2097" s="2">
        <f>'Moving Avg'!D2097</f>
        <v>1.9259999999999997</v>
      </c>
      <c r="G2097" s="2">
        <f>'Moving Avg'!F2097</f>
        <v>2.2474999999999996</v>
      </c>
      <c r="H2097" s="2">
        <f>'Moving Avg'!G2097</f>
        <v>2.5705999999999989</v>
      </c>
      <c r="I2097" s="2">
        <f>'Moving Avg'!H2097</f>
        <v>2.8815999999999997</v>
      </c>
      <c r="J2097" s="5" t="str">
        <f>OBV!F2097</f>
        <v>BULLISH</v>
      </c>
      <c r="K2097" s="5" t="str">
        <f>OBV!G2097</f>
        <v>NEUTRAL</v>
      </c>
      <c r="L2097" s="5" t="str">
        <f>OBV!H2097</f>
        <v>BULLISH DIVERGENCE</v>
      </c>
      <c r="M2097" s="7">
        <f t="shared" si="320"/>
        <v>50</v>
      </c>
      <c r="N2097" s="7">
        <f t="shared" si="321"/>
        <v>0</v>
      </c>
      <c r="O2097" s="7">
        <f t="shared" si="322"/>
        <v>0</v>
      </c>
      <c r="P2097" s="7">
        <f t="shared" si="323"/>
        <v>66.5</v>
      </c>
      <c r="Q2097" s="8">
        <f t="shared" si="324"/>
        <v>27.475000000000001</v>
      </c>
      <c r="R2097" s="8">
        <f t="shared" si="325"/>
        <v>26.625</v>
      </c>
      <c r="S2097" s="8">
        <f t="shared" si="326"/>
        <v>37.424999999999997</v>
      </c>
      <c r="T2097" s="8">
        <f t="shared" si="327"/>
        <v>29.125</v>
      </c>
      <c r="U2097" s="7">
        <f t="shared" si="328"/>
        <v>30.508333333333336</v>
      </c>
      <c r="V2097" s="7">
        <f t="shared" si="329"/>
        <v>30.162500000000001</v>
      </c>
    </row>
    <row r="2098" spans="1:22" ht="13.5" x14ac:dyDescent="0.25">
      <c r="A2098" s="3">
        <f>RSI!A2098</f>
        <v>45356</v>
      </c>
      <c r="B2098" s="2">
        <f>RSI!B2098</f>
        <v>1.86</v>
      </c>
      <c r="C2098" s="2">
        <f>RSI!I2098</f>
        <v>15.986372475680426</v>
      </c>
      <c r="D2098" s="2">
        <f>MACD!E2098</f>
        <v>0.15179180654388036</v>
      </c>
      <c r="E2098" s="2">
        <f>MACD!F2098</f>
        <v>0.13028260752024345</v>
      </c>
      <c r="F2098" s="2">
        <f>'Moving Avg'!D2098</f>
        <v>1.8920000000000001</v>
      </c>
      <c r="G2098" s="2">
        <f>'Moving Avg'!F2098</f>
        <v>2.2145000000000001</v>
      </c>
      <c r="H2098" s="2">
        <f>'Moving Avg'!G2098</f>
        <v>2.545399999999999</v>
      </c>
      <c r="I2098" s="2">
        <f>'Moving Avg'!H2098</f>
        <v>2.8763999999999998</v>
      </c>
      <c r="J2098" s="5" t="str">
        <f>OBV!F2098</f>
        <v>BULLISH</v>
      </c>
      <c r="K2098" s="5" t="str">
        <f>OBV!G2098</f>
        <v>NEUTRAL</v>
      </c>
      <c r="L2098" s="5" t="str">
        <f>OBV!H2098</f>
        <v>BULLISH DIVERGENCE</v>
      </c>
      <c r="M2098" s="7">
        <f t="shared" si="320"/>
        <v>50</v>
      </c>
      <c r="N2098" s="7">
        <f t="shared" si="321"/>
        <v>0</v>
      </c>
      <c r="O2098" s="7">
        <f t="shared" si="322"/>
        <v>0</v>
      </c>
      <c r="P2098" s="7">
        <f t="shared" si="323"/>
        <v>66.5</v>
      </c>
      <c r="Q2098" s="8">
        <f t="shared" si="324"/>
        <v>27.475000000000001</v>
      </c>
      <c r="R2098" s="8">
        <f t="shared" si="325"/>
        <v>26.625</v>
      </c>
      <c r="S2098" s="8">
        <f t="shared" si="326"/>
        <v>37.424999999999997</v>
      </c>
      <c r="T2098" s="8">
        <f t="shared" si="327"/>
        <v>29.125</v>
      </c>
      <c r="U2098" s="7">
        <f t="shared" si="328"/>
        <v>30.508333333333336</v>
      </c>
      <c r="V2098" s="7">
        <f t="shared" si="329"/>
        <v>30.162500000000001</v>
      </c>
    </row>
    <row r="2099" spans="1:22" ht="13.5" x14ac:dyDescent="0.25">
      <c r="A2099" s="3">
        <f>RSI!A2099</f>
        <v>45357</v>
      </c>
      <c r="B2099" s="2">
        <f>RSI!B2099</f>
        <v>1.8</v>
      </c>
      <c r="C2099" s="2">
        <f>RSI!I2099</f>
        <v>14.465511940155011</v>
      </c>
      <c r="D2099" s="2">
        <f>MACD!E2099</f>
        <v>0.15666400872424946</v>
      </c>
      <c r="E2099" s="2">
        <f>MACD!F2099</f>
        <v>0.13555888776104466</v>
      </c>
      <c r="F2099" s="2">
        <f>'Moving Avg'!D2099</f>
        <v>1.8640000000000001</v>
      </c>
      <c r="G2099" s="2">
        <f>'Moving Avg'!F2099</f>
        <v>2.1784999999999997</v>
      </c>
      <c r="H2099" s="2">
        <f>'Moving Avg'!G2099</f>
        <v>2.5217999999999989</v>
      </c>
      <c r="I2099" s="2">
        <f>'Moving Avg'!H2099</f>
        <v>2.8702499999999991</v>
      </c>
      <c r="J2099" s="5" t="str">
        <f>OBV!F2099</f>
        <v>BEARISH</v>
      </c>
      <c r="K2099" s="5" t="str">
        <f>OBV!G2099</f>
        <v>NEUTRAL</v>
      </c>
      <c r="L2099" s="5" t="str">
        <f>OBV!H2099</f>
        <v>CONFIRMED BEARISH</v>
      </c>
      <c r="M2099" s="7">
        <f t="shared" si="320"/>
        <v>50</v>
      </c>
      <c r="N2099" s="7">
        <f t="shared" si="321"/>
        <v>0</v>
      </c>
      <c r="O2099" s="7">
        <f t="shared" si="322"/>
        <v>0</v>
      </c>
      <c r="P2099" s="7">
        <f t="shared" si="323"/>
        <v>16.5</v>
      </c>
      <c r="Q2099" s="8">
        <f t="shared" si="324"/>
        <v>19.975000000000001</v>
      </c>
      <c r="R2099" s="8">
        <f t="shared" si="325"/>
        <v>14.125</v>
      </c>
      <c r="S2099" s="8">
        <f t="shared" si="326"/>
        <v>14.925000000000001</v>
      </c>
      <c r="T2099" s="8">
        <f t="shared" si="327"/>
        <v>16.625</v>
      </c>
      <c r="U2099" s="7">
        <f t="shared" si="328"/>
        <v>16.341666666666669</v>
      </c>
      <c r="V2099" s="7">
        <f t="shared" si="329"/>
        <v>16.412500000000001</v>
      </c>
    </row>
    <row r="2100" spans="1:22" ht="13.5" x14ac:dyDescent="0.25">
      <c r="A2100" s="3">
        <f>RSI!A2100</f>
        <v>45358</v>
      </c>
      <c r="B2100" s="2">
        <f>RSI!B2100</f>
        <v>1.8</v>
      </c>
      <c r="C2100" s="2">
        <f>RSI!I2100</f>
        <v>14.465511940155011</v>
      </c>
      <c r="D2100" s="2">
        <f>MACD!E2100</f>
        <v>0.1633682809883652</v>
      </c>
      <c r="E2100" s="2">
        <f>MACD!F2100</f>
        <v>0.14112076640650878</v>
      </c>
      <c r="F2100" s="2">
        <f>'Moving Avg'!D2100</f>
        <v>1.8519999999999999</v>
      </c>
      <c r="G2100" s="2">
        <f>'Moving Avg'!F2100</f>
        <v>2.1425000000000001</v>
      </c>
      <c r="H2100" s="2">
        <f>'Moving Avg'!G2100</f>
        <v>2.4955999999999992</v>
      </c>
      <c r="I2100" s="2">
        <f>'Moving Avg'!H2100</f>
        <v>2.863799999999999</v>
      </c>
      <c r="J2100" s="5" t="str">
        <f>OBV!F2100</f>
        <v>BEARISH</v>
      </c>
      <c r="K2100" s="5" t="str">
        <f>OBV!G2100</f>
        <v>NEUTRAL</v>
      </c>
      <c r="L2100" s="5" t="str">
        <f>OBV!H2100</f>
        <v>CONFIRMED BEARISH</v>
      </c>
      <c r="M2100" s="7">
        <f t="shared" si="320"/>
        <v>50</v>
      </c>
      <c r="N2100" s="7">
        <f t="shared" si="321"/>
        <v>0</v>
      </c>
      <c r="O2100" s="7">
        <f t="shared" si="322"/>
        <v>0</v>
      </c>
      <c r="P2100" s="7">
        <f t="shared" si="323"/>
        <v>16.5</v>
      </c>
      <c r="Q2100" s="8">
        <f t="shared" si="324"/>
        <v>19.975000000000001</v>
      </c>
      <c r="R2100" s="8">
        <f t="shared" si="325"/>
        <v>14.125</v>
      </c>
      <c r="S2100" s="8">
        <f t="shared" si="326"/>
        <v>14.925000000000001</v>
      </c>
      <c r="T2100" s="8">
        <f t="shared" si="327"/>
        <v>16.625</v>
      </c>
      <c r="U2100" s="7">
        <f t="shared" si="328"/>
        <v>16.341666666666669</v>
      </c>
      <c r="V2100" s="7">
        <f t="shared" si="329"/>
        <v>16.412500000000001</v>
      </c>
    </row>
    <row r="2101" spans="1:22" ht="13.5" x14ac:dyDescent="0.25">
      <c r="A2101" s="3">
        <f>RSI!A2101</f>
        <v>45359</v>
      </c>
      <c r="B2101" s="2">
        <f>RSI!B2101</f>
        <v>1.8</v>
      </c>
      <c r="C2101" s="2">
        <f>RSI!I2101</f>
        <v>14.465511940155011</v>
      </c>
      <c r="D2101" s="2">
        <f>MACD!E2101</f>
        <v>0.17143153383360277</v>
      </c>
      <c r="E2101" s="2">
        <f>MACD!F2101</f>
        <v>0.14718291989192758</v>
      </c>
      <c r="F2101" s="2">
        <f>'Moving Avg'!D2101</f>
        <v>1.8240000000000003</v>
      </c>
      <c r="G2101" s="2">
        <f>'Moving Avg'!F2101</f>
        <v>2.1064999999999996</v>
      </c>
      <c r="H2101" s="2">
        <f>'Moving Avg'!G2101</f>
        <v>2.4693999999999994</v>
      </c>
      <c r="I2101" s="2">
        <f>'Moving Avg'!H2101</f>
        <v>2.8572999999999986</v>
      </c>
      <c r="J2101" s="5" t="str">
        <f>OBV!F2101</f>
        <v>BEARISH</v>
      </c>
      <c r="K2101" s="5" t="str">
        <f>OBV!G2101</f>
        <v>NEUTRAL</v>
      </c>
      <c r="L2101" s="5" t="str">
        <f>OBV!H2101</f>
        <v>CONFIRMED BEARISH</v>
      </c>
      <c r="M2101" s="7">
        <f t="shared" si="320"/>
        <v>50</v>
      </c>
      <c r="N2101" s="7">
        <f t="shared" si="321"/>
        <v>0</v>
      </c>
      <c r="O2101" s="7">
        <f t="shared" si="322"/>
        <v>0</v>
      </c>
      <c r="P2101" s="7">
        <f t="shared" si="323"/>
        <v>16.5</v>
      </c>
      <c r="Q2101" s="8">
        <f t="shared" si="324"/>
        <v>19.975000000000001</v>
      </c>
      <c r="R2101" s="8">
        <f t="shared" si="325"/>
        <v>14.125</v>
      </c>
      <c r="S2101" s="8">
        <f t="shared" si="326"/>
        <v>14.925000000000001</v>
      </c>
      <c r="T2101" s="8">
        <f t="shared" si="327"/>
        <v>16.625</v>
      </c>
      <c r="U2101" s="7">
        <f t="shared" si="328"/>
        <v>16.341666666666669</v>
      </c>
      <c r="V2101" s="7">
        <f t="shared" si="329"/>
        <v>16.412500000000001</v>
      </c>
    </row>
    <row r="2102" spans="1:22" ht="13.5" x14ac:dyDescent="0.25">
      <c r="A2102" s="3">
        <f>RSI!A2102</f>
        <v>45362</v>
      </c>
      <c r="B2102" s="2">
        <f>RSI!B2102</f>
        <v>1.8</v>
      </c>
      <c r="C2102" s="2">
        <f>RSI!I2102</f>
        <v>14.465511940155011</v>
      </c>
      <c r="D2102" s="2">
        <f>MACD!E2102</f>
        <v>0.16662147228689594</v>
      </c>
      <c r="E2102" s="2">
        <f>MACD!F2102</f>
        <v>0.15107063037092125</v>
      </c>
      <c r="F2102" s="2">
        <f>'Moving Avg'!D2102</f>
        <v>1.8120000000000001</v>
      </c>
      <c r="G2102" s="2">
        <f>'Moving Avg'!F2102</f>
        <v>2.0705</v>
      </c>
      <c r="H2102" s="2">
        <f>'Moving Avg'!G2102</f>
        <v>2.4425999999999992</v>
      </c>
      <c r="I2102" s="2">
        <f>'Moving Avg'!H2102</f>
        <v>2.8507999999999987</v>
      </c>
      <c r="J2102" s="5" t="str">
        <f>OBV!F2102</f>
        <v>BEARISH</v>
      </c>
      <c r="K2102" s="5" t="str">
        <f>OBV!G2102</f>
        <v>NEUTRAL</v>
      </c>
      <c r="L2102" s="5" t="str">
        <f>OBV!H2102</f>
        <v>CONFIRMED BEARISH</v>
      </c>
      <c r="M2102" s="7">
        <f t="shared" si="320"/>
        <v>50</v>
      </c>
      <c r="N2102" s="7">
        <f t="shared" si="321"/>
        <v>0</v>
      </c>
      <c r="O2102" s="7">
        <f t="shared" si="322"/>
        <v>0</v>
      </c>
      <c r="P2102" s="7">
        <f t="shared" si="323"/>
        <v>16.5</v>
      </c>
      <c r="Q2102" s="8">
        <f t="shared" si="324"/>
        <v>19.975000000000001</v>
      </c>
      <c r="R2102" s="8">
        <f t="shared" si="325"/>
        <v>14.125</v>
      </c>
      <c r="S2102" s="8">
        <f t="shared" si="326"/>
        <v>14.925000000000001</v>
      </c>
      <c r="T2102" s="8">
        <f t="shared" si="327"/>
        <v>16.625</v>
      </c>
      <c r="U2102" s="7">
        <f t="shared" si="328"/>
        <v>16.341666666666669</v>
      </c>
      <c r="V2102" s="7">
        <f t="shared" si="329"/>
        <v>16.412500000000001</v>
      </c>
    </row>
    <row r="2103" spans="1:22" ht="13.5" x14ac:dyDescent="0.25">
      <c r="A2103" s="3">
        <f>RSI!A2103</f>
        <v>45363</v>
      </c>
      <c r="B2103" s="2">
        <f>RSI!B2103</f>
        <v>1.8</v>
      </c>
      <c r="C2103" s="2">
        <f>RSI!I2103</f>
        <v>14.465511940155011</v>
      </c>
      <c r="D2103" s="2">
        <f>MACD!E2103</f>
        <v>0.15075465515159081</v>
      </c>
      <c r="E2103" s="2">
        <f>MACD!F2103</f>
        <v>0.15100743532705516</v>
      </c>
      <c r="F2103" s="2">
        <f>'Moving Avg'!D2103</f>
        <v>1.8</v>
      </c>
      <c r="G2103" s="2">
        <f>'Moving Avg'!F2103</f>
        <v>2.0345</v>
      </c>
      <c r="H2103" s="2">
        <f>'Moving Avg'!G2103</f>
        <v>2.4157999999999991</v>
      </c>
      <c r="I2103" s="2">
        <f>'Moving Avg'!H2103</f>
        <v>2.8442999999999983</v>
      </c>
      <c r="J2103" s="5" t="str">
        <f>OBV!F2103</f>
        <v>BEARISH</v>
      </c>
      <c r="K2103" s="5" t="str">
        <f>OBV!G2103</f>
        <v>NEUTRAL</v>
      </c>
      <c r="L2103" s="5" t="str">
        <f>OBV!H2103</f>
        <v>CONFIRMED BEARISH</v>
      </c>
      <c r="M2103" s="7">
        <f t="shared" si="320"/>
        <v>50</v>
      </c>
      <c r="N2103" s="7">
        <f t="shared" si="321"/>
        <v>45</v>
      </c>
      <c r="O2103" s="7">
        <f t="shared" si="322"/>
        <v>0</v>
      </c>
      <c r="P2103" s="7">
        <f t="shared" si="323"/>
        <v>16.5</v>
      </c>
      <c r="Q2103" s="8">
        <f t="shared" si="324"/>
        <v>35.725000000000001</v>
      </c>
      <c r="R2103" s="8">
        <f t="shared" si="325"/>
        <v>23.125</v>
      </c>
      <c r="S2103" s="8">
        <f t="shared" si="326"/>
        <v>21.675000000000001</v>
      </c>
      <c r="T2103" s="8">
        <f t="shared" si="327"/>
        <v>27.875</v>
      </c>
      <c r="U2103" s="7">
        <f t="shared" si="328"/>
        <v>26.841666666666669</v>
      </c>
      <c r="V2103" s="7">
        <f t="shared" si="329"/>
        <v>27.1</v>
      </c>
    </row>
    <row r="2104" spans="1:22" ht="13.5" x14ac:dyDescent="0.25">
      <c r="A2104" s="3">
        <f>RSI!A2104</f>
        <v>45364</v>
      </c>
      <c r="B2104" s="2">
        <f>RSI!B2104</f>
        <v>1.8</v>
      </c>
      <c r="C2104" s="2">
        <f>RSI!I2104</f>
        <v>14.465511940155011</v>
      </c>
      <c r="D2104" s="2">
        <f>MACD!E2104</f>
        <v>0.12538031517205983</v>
      </c>
      <c r="E2104" s="2">
        <f>MACD!F2104</f>
        <v>0.1458820112960561</v>
      </c>
      <c r="F2104" s="2">
        <f>'Moving Avg'!D2104</f>
        <v>1.8</v>
      </c>
      <c r="G2104" s="2">
        <f>'Moving Avg'!F2104</f>
        <v>2.0039999999999996</v>
      </c>
      <c r="H2104" s="2">
        <f>'Moving Avg'!G2104</f>
        <v>2.3889999999999993</v>
      </c>
      <c r="I2104" s="2">
        <f>'Moving Avg'!H2104</f>
        <v>2.8377999999999979</v>
      </c>
      <c r="J2104" s="5" t="str">
        <f>OBV!F2104</f>
        <v>NEUTRAL</v>
      </c>
      <c r="K2104" s="5" t="str">
        <f>OBV!G2104</f>
        <v>NEUTRAL</v>
      </c>
      <c r="L2104" s="5" t="str">
        <f>OBV!H2104</f>
        <v>NEUTRAL</v>
      </c>
      <c r="M2104" s="7">
        <f t="shared" si="320"/>
        <v>50</v>
      </c>
      <c r="N2104" s="7">
        <f t="shared" si="321"/>
        <v>100</v>
      </c>
      <c r="O2104" s="7">
        <f t="shared" si="322"/>
        <v>0</v>
      </c>
      <c r="P2104" s="7">
        <f t="shared" si="323"/>
        <v>33</v>
      </c>
      <c r="Q2104" s="8">
        <f t="shared" si="324"/>
        <v>57.45</v>
      </c>
      <c r="R2104" s="8">
        <f t="shared" si="325"/>
        <v>38.25</v>
      </c>
      <c r="S2104" s="8">
        <f t="shared" si="326"/>
        <v>37.35</v>
      </c>
      <c r="T2104" s="8">
        <f t="shared" si="327"/>
        <v>45.75</v>
      </c>
      <c r="U2104" s="7">
        <f t="shared" si="328"/>
        <v>44.35</v>
      </c>
      <c r="V2104" s="7">
        <f t="shared" si="329"/>
        <v>44.7</v>
      </c>
    </row>
    <row r="2105" spans="1:22" ht="13.5" x14ac:dyDescent="0.25">
      <c r="A2105" s="3">
        <f>RSI!A2105</f>
        <v>45365</v>
      </c>
      <c r="B2105" s="2">
        <f>RSI!B2105</f>
        <v>1.8</v>
      </c>
      <c r="C2105" s="2">
        <f>RSI!I2105</f>
        <v>14.465511940155011</v>
      </c>
      <c r="D2105" s="2">
        <f>MACD!E2105</f>
        <v>9.3359048063629491E-2</v>
      </c>
      <c r="E2105" s="2">
        <f>MACD!F2105</f>
        <v>0.13537741864957079</v>
      </c>
      <c r="F2105" s="2">
        <f>'Moving Avg'!D2105</f>
        <v>1.8</v>
      </c>
      <c r="G2105" s="2">
        <f>'Moving Avg'!F2105</f>
        <v>1.9784999999999997</v>
      </c>
      <c r="H2105" s="2">
        <f>'Moving Avg'!G2105</f>
        <v>2.3621999999999996</v>
      </c>
      <c r="I2105" s="2">
        <f>'Moving Avg'!H2105</f>
        <v>2.8312999999999984</v>
      </c>
      <c r="J2105" s="5" t="str">
        <f>OBV!F2105</f>
        <v>NEUTRAL</v>
      </c>
      <c r="K2105" s="5" t="str">
        <f>OBV!G2105</f>
        <v>NEUTRAL</v>
      </c>
      <c r="L2105" s="5" t="str">
        <f>OBV!H2105</f>
        <v>NEUTRAL</v>
      </c>
      <c r="M2105" s="7">
        <f t="shared" si="320"/>
        <v>50</v>
      </c>
      <c r="N2105" s="7">
        <f t="shared" si="321"/>
        <v>100</v>
      </c>
      <c r="O2105" s="7">
        <f t="shared" si="322"/>
        <v>0</v>
      </c>
      <c r="P2105" s="7">
        <f t="shared" si="323"/>
        <v>33</v>
      </c>
      <c r="Q2105" s="8">
        <f t="shared" si="324"/>
        <v>57.45</v>
      </c>
      <c r="R2105" s="8">
        <f t="shared" si="325"/>
        <v>38.25</v>
      </c>
      <c r="S2105" s="8">
        <f t="shared" si="326"/>
        <v>37.35</v>
      </c>
      <c r="T2105" s="8">
        <f t="shared" si="327"/>
        <v>45.75</v>
      </c>
      <c r="U2105" s="7">
        <f t="shared" si="328"/>
        <v>44.35</v>
      </c>
      <c r="V2105" s="7">
        <f t="shared" si="329"/>
        <v>44.7</v>
      </c>
    </row>
    <row r="2106" spans="1:22" ht="13.5" x14ac:dyDescent="0.25">
      <c r="A2106" s="3">
        <f>RSI!A2106</f>
        <v>45366</v>
      </c>
      <c r="B2106" s="2">
        <f>RSI!B2106</f>
        <v>1.8</v>
      </c>
      <c r="C2106" s="2">
        <f>RSI!I2106</f>
        <v>14.465511940155011</v>
      </c>
      <c r="D2106" s="2">
        <f>MACD!E2106</f>
        <v>8.0198692943763472E-2</v>
      </c>
      <c r="E2106" s="2">
        <f>MACD!F2106</f>
        <v>0.12434167350840933</v>
      </c>
      <c r="F2106" s="2">
        <f>'Moving Avg'!D2106</f>
        <v>1.8</v>
      </c>
      <c r="G2106" s="2">
        <f>'Moving Avg'!F2106</f>
        <v>1.9529999999999998</v>
      </c>
      <c r="H2106" s="2">
        <f>'Moving Avg'!G2106</f>
        <v>2.3381999999999992</v>
      </c>
      <c r="I2106" s="2">
        <f>'Moving Avg'!H2106</f>
        <v>2.824799999999998</v>
      </c>
      <c r="J2106" s="5" t="str">
        <f>OBV!F2106</f>
        <v>NEUTRAL</v>
      </c>
      <c r="K2106" s="5" t="str">
        <f>OBV!G2106</f>
        <v>NEUTRAL</v>
      </c>
      <c r="L2106" s="5" t="str">
        <f>OBV!H2106</f>
        <v>NEUTRAL</v>
      </c>
      <c r="M2106" s="7">
        <f t="shared" si="320"/>
        <v>50</v>
      </c>
      <c r="N2106" s="7">
        <f t="shared" si="321"/>
        <v>100</v>
      </c>
      <c r="O2106" s="7">
        <f t="shared" si="322"/>
        <v>0</v>
      </c>
      <c r="P2106" s="7">
        <f t="shared" si="323"/>
        <v>33</v>
      </c>
      <c r="Q2106" s="8">
        <f t="shared" si="324"/>
        <v>57.45</v>
      </c>
      <c r="R2106" s="8">
        <f t="shared" si="325"/>
        <v>38.25</v>
      </c>
      <c r="S2106" s="8">
        <f t="shared" si="326"/>
        <v>37.35</v>
      </c>
      <c r="T2106" s="8">
        <f t="shared" si="327"/>
        <v>45.75</v>
      </c>
      <c r="U2106" s="7">
        <f t="shared" si="328"/>
        <v>44.35</v>
      </c>
      <c r="V2106" s="7">
        <f t="shared" si="329"/>
        <v>44.7</v>
      </c>
    </row>
    <row r="2107" spans="1:22" ht="13.5" x14ac:dyDescent="0.25">
      <c r="A2107" s="3">
        <f>RSI!A2107</f>
        <v>45369</v>
      </c>
      <c r="B2107" s="2">
        <f>RSI!B2107</f>
        <v>1.8</v>
      </c>
      <c r="C2107" s="2">
        <f>RSI!I2107</f>
        <v>14.465511940155011</v>
      </c>
      <c r="D2107" s="2">
        <f>MACD!E2107</f>
        <v>5.8261677474424012E-2</v>
      </c>
      <c r="E2107" s="2">
        <f>MACD!F2107</f>
        <v>0.11112567430161227</v>
      </c>
      <c r="F2107" s="2">
        <f>'Moving Avg'!D2107</f>
        <v>1.8</v>
      </c>
      <c r="G2107" s="2">
        <f>'Moving Avg'!F2107</f>
        <v>1.9324999999999997</v>
      </c>
      <c r="H2107" s="2">
        <f>'Moving Avg'!G2107</f>
        <v>2.3141999999999996</v>
      </c>
      <c r="I2107" s="2">
        <f>'Moving Avg'!H2107</f>
        <v>2.8177999999999979</v>
      </c>
      <c r="J2107" s="5" t="str">
        <f>OBV!F2107</f>
        <v>NEUTRAL</v>
      </c>
      <c r="K2107" s="5" t="str">
        <f>OBV!G2107</f>
        <v>NEUTRAL</v>
      </c>
      <c r="L2107" s="5" t="str">
        <f>OBV!H2107</f>
        <v>NEUTRAL</v>
      </c>
      <c r="M2107" s="7">
        <f t="shared" si="320"/>
        <v>50</v>
      </c>
      <c r="N2107" s="7">
        <f t="shared" si="321"/>
        <v>100</v>
      </c>
      <c r="O2107" s="7">
        <f t="shared" si="322"/>
        <v>0</v>
      </c>
      <c r="P2107" s="7">
        <f t="shared" si="323"/>
        <v>33</v>
      </c>
      <c r="Q2107" s="8">
        <f t="shared" si="324"/>
        <v>57.45</v>
      </c>
      <c r="R2107" s="8">
        <f t="shared" si="325"/>
        <v>38.25</v>
      </c>
      <c r="S2107" s="8">
        <f t="shared" si="326"/>
        <v>37.35</v>
      </c>
      <c r="T2107" s="8">
        <f t="shared" si="327"/>
        <v>45.75</v>
      </c>
      <c r="U2107" s="7">
        <f t="shared" si="328"/>
        <v>44.35</v>
      </c>
      <c r="V2107" s="7">
        <f t="shared" si="329"/>
        <v>44.7</v>
      </c>
    </row>
    <row r="2108" spans="1:22" ht="13.5" x14ac:dyDescent="0.25">
      <c r="A2108" s="3">
        <f>RSI!A2108</f>
        <v>45370</v>
      </c>
      <c r="B2108" s="2">
        <f>RSI!B2108</f>
        <v>1.8</v>
      </c>
      <c r="C2108" s="2">
        <f>RSI!I2108</f>
        <v>14.465511940155011</v>
      </c>
      <c r="D2108" s="2">
        <f>MACD!E2108</f>
        <v>4.1094367035774404E-2</v>
      </c>
      <c r="E2108" s="2">
        <f>MACD!F2108</f>
        <v>9.7119412848444706E-2</v>
      </c>
      <c r="F2108" s="2">
        <f>'Moving Avg'!D2108</f>
        <v>1.8</v>
      </c>
      <c r="G2108" s="2">
        <f>'Moving Avg'!F2108</f>
        <v>1.9119999999999997</v>
      </c>
      <c r="H2108" s="2">
        <f>'Moving Avg'!G2108</f>
        <v>2.2901999999999996</v>
      </c>
      <c r="I2108" s="2">
        <f>'Moving Avg'!H2108</f>
        <v>2.8107999999999977</v>
      </c>
      <c r="J2108" s="5" t="str">
        <f>OBV!F2108</f>
        <v>NEUTRAL</v>
      </c>
      <c r="K2108" s="5" t="str">
        <f>OBV!G2108</f>
        <v>NEUTRAL</v>
      </c>
      <c r="L2108" s="5" t="str">
        <f>OBV!H2108</f>
        <v>NEUTRAL</v>
      </c>
      <c r="M2108" s="7">
        <f t="shared" si="320"/>
        <v>50</v>
      </c>
      <c r="N2108" s="7">
        <f t="shared" si="321"/>
        <v>100</v>
      </c>
      <c r="O2108" s="7">
        <f t="shared" si="322"/>
        <v>0</v>
      </c>
      <c r="P2108" s="7">
        <f t="shared" si="323"/>
        <v>33</v>
      </c>
      <c r="Q2108" s="8">
        <f t="shared" si="324"/>
        <v>57.45</v>
      </c>
      <c r="R2108" s="8">
        <f t="shared" si="325"/>
        <v>38.25</v>
      </c>
      <c r="S2108" s="8">
        <f t="shared" si="326"/>
        <v>37.35</v>
      </c>
      <c r="T2108" s="8">
        <f t="shared" si="327"/>
        <v>45.75</v>
      </c>
      <c r="U2108" s="7">
        <f t="shared" si="328"/>
        <v>44.35</v>
      </c>
      <c r="V2108" s="7">
        <f t="shared" si="329"/>
        <v>44.7</v>
      </c>
    </row>
    <row r="2109" spans="1:22" ht="13.5" x14ac:dyDescent="0.25">
      <c r="A2109" s="3">
        <f>RSI!A2109</f>
        <v>45372</v>
      </c>
      <c r="B2109" s="2">
        <f>RSI!B2109</f>
        <v>1.8</v>
      </c>
      <c r="C2109" s="2">
        <f>RSI!I2109</f>
        <v>14.465511940155011</v>
      </c>
      <c r="D2109" s="2">
        <f>MACD!E2109</f>
        <v>1.8628874617621305E-2</v>
      </c>
      <c r="E2109" s="2">
        <f>MACD!F2109</f>
        <v>8.1421305202280025E-2</v>
      </c>
      <c r="F2109" s="2">
        <f>'Moving Avg'!D2109</f>
        <v>1.8</v>
      </c>
      <c r="G2109" s="2">
        <f>'Moving Avg'!F2109</f>
        <v>1.8914999999999995</v>
      </c>
      <c r="H2109" s="2">
        <f>'Moving Avg'!G2109</f>
        <v>2.2687999999999993</v>
      </c>
      <c r="I2109" s="2">
        <f>'Moving Avg'!H2109</f>
        <v>2.8037999999999976</v>
      </c>
      <c r="J2109" s="5" t="str">
        <f>OBV!F2109</f>
        <v>NEUTRAL</v>
      </c>
      <c r="K2109" s="5" t="str">
        <f>OBV!G2109</f>
        <v>NEUTRAL</v>
      </c>
      <c r="L2109" s="5" t="str">
        <f>OBV!H2109</f>
        <v>NEUTRAL</v>
      </c>
      <c r="M2109" s="7">
        <f t="shared" si="320"/>
        <v>50</v>
      </c>
      <c r="N2109" s="7">
        <f t="shared" si="321"/>
        <v>100</v>
      </c>
      <c r="O2109" s="7">
        <f t="shared" si="322"/>
        <v>0</v>
      </c>
      <c r="P2109" s="7">
        <f t="shared" si="323"/>
        <v>33</v>
      </c>
      <c r="Q2109" s="8">
        <f t="shared" si="324"/>
        <v>57.45</v>
      </c>
      <c r="R2109" s="8">
        <f t="shared" si="325"/>
        <v>38.25</v>
      </c>
      <c r="S2109" s="8">
        <f t="shared" si="326"/>
        <v>37.35</v>
      </c>
      <c r="T2109" s="8">
        <f t="shared" si="327"/>
        <v>45.75</v>
      </c>
      <c r="U2109" s="7">
        <f t="shared" si="328"/>
        <v>44.35</v>
      </c>
      <c r="V2109" s="7">
        <f t="shared" si="329"/>
        <v>44.7</v>
      </c>
    </row>
    <row r="2110" spans="1:22" ht="13.5" x14ac:dyDescent="0.25">
      <c r="A2110" s="3">
        <f>RSI!A2110</f>
        <v>45373</v>
      </c>
      <c r="B2110" s="2">
        <f>RSI!B2110</f>
        <v>1.8</v>
      </c>
      <c r="C2110" s="2">
        <f>RSI!I2110</f>
        <v>14.465511940155011</v>
      </c>
      <c r="D2110" s="2">
        <f>MACD!E2110</f>
        <v>8.1541047670219413E-4</v>
      </c>
      <c r="E2110" s="2">
        <f>MACD!F2110</f>
        <v>6.5300126257164456E-2</v>
      </c>
      <c r="F2110" s="2">
        <f>'Moving Avg'!D2110</f>
        <v>1.8</v>
      </c>
      <c r="G2110" s="2">
        <f>'Moving Avg'!F2110</f>
        <v>1.8709999999999998</v>
      </c>
      <c r="H2110" s="2">
        <f>'Moving Avg'!G2110</f>
        <v>2.2473999999999994</v>
      </c>
      <c r="I2110" s="2">
        <f>'Moving Avg'!H2110</f>
        <v>2.7960999999999978</v>
      </c>
      <c r="J2110" s="5" t="str">
        <f>OBV!F2110</f>
        <v>NEUTRAL</v>
      </c>
      <c r="K2110" s="5" t="str">
        <f>OBV!G2110</f>
        <v>NEUTRAL</v>
      </c>
      <c r="L2110" s="5" t="str">
        <f>OBV!H2110</f>
        <v>NEUTRAL</v>
      </c>
      <c r="M2110" s="7">
        <f t="shared" si="320"/>
        <v>50</v>
      </c>
      <c r="N2110" s="7">
        <f t="shared" si="321"/>
        <v>100</v>
      </c>
      <c r="O2110" s="7">
        <f t="shared" si="322"/>
        <v>0</v>
      </c>
      <c r="P2110" s="7">
        <f t="shared" si="323"/>
        <v>33</v>
      </c>
      <c r="Q2110" s="8">
        <f t="shared" si="324"/>
        <v>57.45</v>
      </c>
      <c r="R2110" s="8">
        <f t="shared" si="325"/>
        <v>38.25</v>
      </c>
      <c r="S2110" s="8">
        <f t="shared" si="326"/>
        <v>37.35</v>
      </c>
      <c r="T2110" s="8">
        <f t="shared" si="327"/>
        <v>45.75</v>
      </c>
      <c r="U2110" s="7">
        <f t="shared" si="328"/>
        <v>44.35</v>
      </c>
      <c r="V2110" s="7">
        <f t="shared" si="329"/>
        <v>44.7</v>
      </c>
    </row>
    <row r="2111" spans="1:22" ht="13.5" x14ac:dyDescent="0.25">
      <c r="A2111" s="3">
        <f>RSI!A2111</f>
        <v>45376</v>
      </c>
      <c r="B2111" s="2">
        <f>RSI!B2111</f>
        <v>1.8</v>
      </c>
      <c r="C2111" s="2">
        <f>RSI!I2111</f>
        <v>14.465511940155011</v>
      </c>
      <c r="D2111" s="2">
        <f>MACD!E2111</f>
        <v>-1.3150299724607128E-2</v>
      </c>
      <c r="E2111" s="2">
        <f>MACD!F2111</f>
        <v>4.9610041060810142E-2</v>
      </c>
      <c r="F2111" s="2">
        <f>'Moving Avg'!D2111</f>
        <v>1.8</v>
      </c>
      <c r="G2111" s="2">
        <f>'Moving Avg'!F2111</f>
        <v>1.8504999999999998</v>
      </c>
      <c r="H2111" s="2">
        <f>'Moving Avg'!G2111</f>
        <v>2.2283999999999993</v>
      </c>
      <c r="I2111" s="2">
        <f>'Moving Avg'!H2111</f>
        <v>2.7883999999999975</v>
      </c>
      <c r="J2111" s="5" t="str">
        <f>OBV!F2111</f>
        <v>NEUTRAL</v>
      </c>
      <c r="K2111" s="5" t="str">
        <f>OBV!G2111</f>
        <v>NEUTRAL</v>
      </c>
      <c r="L2111" s="5" t="str">
        <f>OBV!H2111</f>
        <v>NEUTRAL</v>
      </c>
      <c r="M2111" s="7">
        <f t="shared" si="320"/>
        <v>50</v>
      </c>
      <c r="N2111" s="7">
        <f t="shared" si="321"/>
        <v>100</v>
      </c>
      <c r="O2111" s="7">
        <f t="shared" si="322"/>
        <v>0</v>
      </c>
      <c r="P2111" s="7">
        <f t="shared" si="323"/>
        <v>33</v>
      </c>
      <c r="Q2111" s="8">
        <f t="shared" si="324"/>
        <v>57.45</v>
      </c>
      <c r="R2111" s="8">
        <f t="shared" si="325"/>
        <v>38.25</v>
      </c>
      <c r="S2111" s="8">
        <f t="shared" si="326"/>
        <v>37.35</v>
      </c>
      <c r="T2111" s="8">
        <f t="shared" si="327"/>
        <v>45.75</v>
      </c>
      <c r="U2111" s="7">
        <f t="shared" si="328"/>
        <v>44.35</v>
      </c>
      <c r="V2111" s="7">
        <f t="shared" si="329"/>
        <v>44.7</v>
      </c>
    </row>
    <row r="2112" spans="1:22" ht="13.5" x14ac:dyDescent="0.25">
      <c r="A2112" s="3">
        <f>RSI!A2112</f>
        <v>45377</v>
      </c>
      <c r="B2112" s="2">
        <f>RSI!B2112</f>
        <v>1.8</v>
      </c>
      <c r="C2112" s="2">
        <f>RSI!I2112</f>
        <v>14.465511940155011</v>
      </c>
      <c r="D2112" s="2">
        <f>MACD!E2112</f>
        <v>-2.394223450085109E-2</v>
      </c>
      <c r="E2112" s="2">
        <f>MACD!F2112</f>
        <v>3.4899585948477897E-2</v>
      </c>
      <c r="F2112" s="2">
        <f>'Moving Avg'!D2112</f>
        <v>1.8</v>
      </c>
      <c r="G2112" s="2">
        <f>'Moving Avg'!F2112</f>
        <v>1.8344999999999998</v>
      </c>
      <c r="H2112" s="2">
        <f>'Moving Avg'!G2112</f>
        <v>2.2093999999999996</v>
      </c>
      <c r="I2112" s="2">
        <f>'Moving Avg'!H2112</f>
        <v>2.7806999999999973</v>
      </c>
      <c r="J2112" s="5" t="str">
        <f>OBV!F2112</f>
        <v>NEUTRAL</v>
      </c>
      <c r="K2112" s="5" t="str">
        <f>OBV!G2112</f>
        <v>NEUTRAL</v>
      </c>
      <c r="L2112" s="5" t="str">
        <f>OBV!H2112</f>
        <v>NEUTRAL</v>
      </c>
      <c r="M2112" s="7">
        <f t="shared" si="320"/>
        <v>50</v>
      </c>
      <c r="N2112" s="7">
        <f t="shared" si="321"/>
        <v>100</v>
      </c>
      <c r="O2112" s="7">
        <f t="shared" si="322"/>
        <v>0</v>
      </c>
      <c r="P2112" s="7">
        <f t="shared" si="323"/>
        <v>33</v>
      </c>
      <c r="Q2112" s="8">
        <f t="shared" si="324"/>
        <v>57.45</v>
      </c>
      <c r="R2112" s="8">
        <f t="shared" si="325"/>
        <v>38.25</v>
      </c>
      <c r="S2112" s="8">
        <f t="shared" si="326"/>
        <v>37.35</v>
      </c>
      <c r="T2112" s="8">
        <f t="shared" si="327"/>
        <v>45.75</v>
      </c>
      <c r="U2112" s="7">
        <f t="shared" si="328"/>
        <v>44.35</v>
      </c>
      <c r="V2112" s="7">
        <f t="shared" si="329"/>
        <v>44.7</v>
      </c>
    </row>
    <row r="2113" spans="1:22" ht="13.5" x14ac:dyDescent="0.25">
      <c r="A2113" s="3">
        <f>RSI!A2113</f>
        <v>45378</v>
      </c>
      <c r="B2113" s="2">
        <f>RSI!B2113</f>
        <v>1.8</v>
      </c>
      <c r="C2113" s="2">
        <f>RSI!I2113</f>
        <v>14.465511940155011</v>
      </c>
      <c r="D2113" s="2">
        <f>MACD!E2113</f>
        <v>-3.212460807767048E-2</v>
      </c>
      <c r="E2113" s="2">
        <f>MACD!F2113</f>
        <v>2.1494747143248224E-2</v>
      </c>
      <c r="F2113" s="2">
        <f>'Moving Avg'!D2113</f>
        <v>1.8</v>
      </c>
      <c r="G2113" s="2">
        <f>'Moving Avg'!F2113</f>
        <v>1.823</v>
      </c>
      <c r="H2113" s="2">
        <f>'Moving Avg'!G2113</f>
        <v>2.1927999999999992</v>
      </c>
      <c r="I2113" s="2">
        <f>'Moving Avg'!H2113</f>
        <v>2.7727499999999958</v>
      </c>
      <c r="J2113" s="5" t="str">
        <f>OBV!F2113</f>
        <v>NEUTRAL</v>
      </c>
      <c r="K2113" s="5" t="str">
        <f>OBV!G2113</f>
        <v>NEUTRAL</v>
      </c>
      <c r="L2113" s="5" t="str">
        <f>OBV!H2113</f>
        <v>NEUTRAL</v>
      </c>
      <c r="M2113" s="7">
        <f t="shared" si="320"/>
        <v>50</v>
      </c>
      <c r="N2113" s="7">
        <f t="shared" si="321"/>
        <v>100</v>
      </c>
      <c r="O2113" s="7">
        <f t="shared" si="322"/>
        <v>0</v>
      </c>
      <c r="P2113" s="7">
        <f t="shared" si="323"/>
        <v>33</v>
      </c>
      <c r="Q2113" s="8">
        <f t="shared" si="324"/>
        <v>57.45</v>
      </c>
      <c r="R2113" s="8">
        <f t="shared" si="325"/>
        <v>38.25</v>
      </c>
      <c r="S2113" s="8">
        <f t="shared" si="326"/>
        <v>37.35</v>
      </c>
      <c r="T2113" s="8">
        <f t="shared" si="327"/>
        <v>45.75</v>
      </c>
      <c r="U2113" s="7">
        <f t="shared" si="328"/>
        <v>44.35</v>
      </c>
      <c r="V2113" s="7">
        <f t="shared" si="329"/>
        <v>44.7</v>
      </c>
    </row>
    <row r="2114" spans="1:22" ht="13.5" x14ac:dyDescent="0.25">
      <c r="A2114" s="3">
        <f>RSI!A2114</f>
        <v>45379</v>
      </c>
      <c r="B2114" s="2">
        <f>RSI!B2114</f>
        <v>1.8</v>
      </c>
      <c r="C2114" s="2">
        <f>RSI!I2114</f>
        <v>14.465511940155011</v>
      </c>
      <c r="D2114" s="2">
        <f>MACD!E2114</f>
        <v>-3.816920722671524E-2</v>
      </c>
      <c r="E2114" s="2">
        <f>MACD!F2114</f>
        <v>9.561956269255531E-3</v>
      </c>
      <c r="F2114" s="2">
        <f>'Moving Avg'!D2114</f>
        <v>1.8</v>
      </c>
      <c r="G2114" s="2">
        <f>'Moving Avg'!F2114</f>
        <v>1.8160000000000001</v>
      </c>
      <c r="H2114" s="2">
        <f>'Moving Avg'!G2114</f>
        <v>2.1761999999999997</v>
      </c>
      <c r="I2114" s="2">
        <f>'Moving Avg'!H2114</f>
        <v>2.7647999999999957</v>
      </c>
      <c r="J2114" s="5" t="str">
        <f>OBV!F2114</f>
        <v>NEUTRAL</v>
      </c>
      <c r="K2114" s="5" t="str">
        <f>OBV!G2114</f>
        <v>NEUTRAL</v>
      </c>
      <c r="L2114" s="5" t="str">
        <f>OBV!H2114</f>
        <v>NEUTRAL</v>
      </c>
      <c r="M2114" s="7">
        <f t="shared" ref="M2114:M2177" si="330">IF(C2114&lt;30,50, IF(C2114&gt;70, 0, 25))</f>
        <v>50</v>
      </c>
      <c r="N2114" s="7">
        <f t="shared" ref="N2114:N2177" si="331">IF(E2114-D2114&gt;0.02, 100, IF(E2114-D2114&lt;0,0,45))</f>
        <v>100</v>
      </c>
      <c r="O2114" s="7">
        <f t="shared" ref="O2114:O2177" si="332">IF(F2114-I2114&gt;10,100,IF(F2114-I2114&gt;5,75, IF(F2114-I2114&gt;0,50,0)))</f>
        <v>0</v>
      </c>
      <c r="P2114" s="7">
        <f t="shared" ref="P2114:P2177" si="333">IF(L2114="confirmed bullish", 34, IF(L2114="bullish divergence",17, 0))+IF(J2114="bullish",33,IF(J2114="bearish",0,16.5))+IF(K2114="strong",33,IF(K2114="weak",0,16.5))</f>
        <v>33</v>
      </c>
      <c r="Q2114" s="8">
        <f t="shared" si="324"/>
        <v>57.45</v>
      </c>
      <c r="R2114" s="8">
        <f t="shared" si="325"/>
        <v>38.25</v>
      </c>
      <c r="S2114" s="8">
        <f t="shared" si="326"/>
        <v>37.35</v>
      </c>
      <c r="T2114" s="8">
        <f t="shared" si="327"/>
        <v>45.75</v>
      </c>
      <c r="U2114" s="7">
        <f t="shared" si="328"/>
        <v>44.35</v>
      </c>
      <c r="V2114" s="7">
        <f t="shared" si="329"/>
        <v>44.7</v>
      </c>
    </row>
    <row r="2115" spans="1:22" ht="13.5" x14ac:dyDescent="0.25">
      <c r="A2115" s="3">
        <f>RSI!A2115</f>
        <v>45380</v>
      </c>
      <c r="B2115" s="2">
        <f>RSI!B2115</f>
        <v>1.72</v>
      </c>
      <c r="C2115" s="2">
        <f>RSI!I2115</f>
        <v>10.221699076585523</v>
      </c>
      <c r="D2115" s="2">
        <f>MACD!E2115</f>
        <v>-3.6544101634351733E-2</v>
      </c>
      <c r="E2115" s="2">
        <f>MACD!F2115</f>
        <v>3.4074468853407744E-4</v>
      </c>
      <c r="F2115" s="2">
        <f>'Moving Avg'!D2115</f>
        <v>1.784</v>
      </c>
      <c r="G2115" s="2">
        <f>'Moving Avg'!F2115</f>
        <v>1.8089999999999999</v>
      </c>
      <c r="H2115" s="2">
        <f>'Moving Avg'!G2115</f>
        <v>2.1579999999999995</v>
      </c>
      <c r="I2115" s="2">
        <f>'Moving Avg'!H2115</f>
        <v>2.7564499999999956</v>
      </c>
      <c r="J2115" s="5" t="str">
        <f>OBV!F2115</f>
        <v>NEUTRAL</v>
      </c>
      <c r="K2115" s="5" t="str">
        <f>OBV!G2115</f>
        <v>NEUTRAL</v>
      </c>
      <c r="L2115" s="5" t="str">
        <f>OBV!H2115</f>
        <v>NEUTRAL</v>
      </c>
      <c r="M2115" s="7">
        <f t="shared" si="330"/>
        <v>50</v>
      </c>
      <c r="N2115" s="7">
        <f t="shared" si="331"/>
        <v>100</v>
      </c>
      <c r="O2115" s="7">
        <f t="shared" si="332"/>
        <v>0</v>
      </c>
      <c r="P2115" s="7">
        <f t="shared" si="333"/>
        <v>33</v>
      </c>
      <c r="Q2115" s="8">
        <f t="shared" ref="Q2115:Q2178" si="334">0.35*M2115+N2115*0.35+O2115*0.15+P2115*0.15</f>
        <v>57.45</v>
      </c>
      <c r="R2115" s="8">
        <f t="shared" ref="R2115:R2178" si="335">M2115*0.2+N2115*0.2+O2115*0.35+P2115*0.25</f>
        <v>38.25</v>
      </c>
      <c r="S2115" s="8">
        <f t="shared" ref="S2115:S2178" si="336">M2115*0.15+N2115*0.15+O2115*0.25+P2115*0.45</f>
        <v>37.35</v>
      </c>
      <c r="T2115" s="8">
        <f t="shared" ref="T2115:T2178" si="337">0.25*SUM(M2115:P2115)</f>
        <v>45.75</v>
      </c>
      <c r="U2115" s="7">
        <f t="shared" ref="U2115:U2178" si="338">SUM(Q2115:S2115)/3</f>
        <v>44.35</v>
      </c>
      <c r="V2115" s="7">
        <f t="shared" ref="V2115:V2178" si="339">SUM(Q2115:T2115)/4</f>
        <v>44.7</v>
      </c>
    </row>
    <row r="2116" spans="1:22" ht="13.5" x14ac:dyDescent="0.25">
      <c r="A2116" s="3">
        <f>RSI!A2116</f>
        <v>45383</v>
      </c>
      <c r="B2116" s="2">
        <f>RSI!B2116</f>
        <v>1.65</v>
      </c>
      <c r="C2116" s="2">
        <f>RSI!I2116</f>
        <v>8.0079176016081135</v>
      </c>
      <c r="D2116" s="2">
        <f>MACD!E2116</f>
        <v>-2.8757547661595995E-2</v>
      </c>
      <c r="E2116" s="2">
        <f>MACD!F2116</f>
        <v>-5.4789137814919373E-3</v>
      </c>
      <c r="F2116" s="2">
        <f>'Moving Avg'!D2116</f>
        <v>1.754</v>
      </c>
      <c r="G2116" s="2">
        <f>'Moving Avg'!F2116</f>
        <v>1.7945000000000004</v>
      </c>
      <c r="H2116" s="2">
        <f>'Moving Avg'!G2116</f>
        <v>2.1383999999999994</v>
      </c>
      <c r="I2116" s="2">
        <f>'Moving Avg'!H2116</f>
        <v>2.747749999999995</v>
      </c>
      <c r="J2116" s="5" t="str">
        <f>OBV!F2116</f>
        <v>NEUTRAL</v>
      </c>
      <c r="K2116" s="5" t="str">
        <f>OBV!G2116</f>
        <v>NEUTRAL</v>
      </c>
      <c r="L2116" s="5" t="str">
        <f>OBV!H2116</f>
        <v>NEUTRAL</v>
      </c>
      <c r="M2116" s="7">
        <f t="shared" si="330"/>
        <v>50</v>
      </c>
      <c r="N2116" s="7">
        <f t="shared" si="331"/>
        <v>100</v>
      </c>
      <c r="O2116" s="7">
        <f t="shared" si="332"/>
        <v>0</v>
      </c>
      <c r="P2116" s="7">
        <f t="shared" si="333"/>
        <v>33</v>
      </c>
      <c r="Q2116" s="8">
        <f t="shared" si="334"/>
        <v>57.45</v>
      </c>
      <c r="R2116" s="8">
        <f t="shared" si="335"/>
        <v>38.25</v>
      </c>
      <c r="S2116" s="8">
        <f t="shared" si="336"/>
        <v>37.35</v>
      </c>
      <c r="T2116" s="8">
        <f t="shared" si="337"/>
        <v>45.75</v>
      </c>
      <c r="U2116" s="7">
        <f t="shared" si="338"/>
        <v>44.35</v>
      </c>
      <c r="V2116" s="7">
        <f t="shared" si="339"/>
        <v>44.7</v>
      </c>
    </row>
    <row r="2117" spans="1:22" ht="13.5" x14ac:dyDescent="0.25">
      <c r="A2117" s="3">
        <f>RSI!A2117</f>
        <v>45384</v>
      </c>
      <c r="B2117" s="2">
        <f>RSI!B2117</f>
        <v>1.58</v>
      </c>
      <c r="C2117" s="2">
        <f>RSI!I2117</f>
        <v>6.4934164783686583</v>
      </c>
      <c r="D2117" s="2">
        <f>MACD!E2117</f>
        <v>-1.5434662951754996E-2</v>
      </c>
      <c r="E2117" s="2">
        <f>MACD!F2117</f>
        <v>-7.4700636155445492E-3</v>
      </c>
      <c r="F2117" s="2">
        <f>'Moving Avg'!D2117</f>
        <v>1.7100000000000002</v>
      </c>
      <c r="G2117" s="2">
        <f>'Moving Avg'!F2117</f>
        <v>1.7805000000000004</v>
      </c>
      <c r="H2117" s="2">
        <f>'Moving Avg'!G2117</f>
        <v>2.1173999999999991</v>
      </c>
      <c r="I2117" s="2">
        <f>'Moving Avg'!H2117</f>
        <v>2.7386999999999957</v>
      </c>
      <c r="J2117" s="5" t="str">
        <f>OBV!F2117</f>
        <v>NEUTRAL</v>
      </c>
      <c r="K2117" s="5" t="str">
        <f>OBV!G2117</f>
        <v>NEUTRAL</v>
      </c>
      <c r="L2117" s="5" t="str">
        <f>OBV!H2117</f>
        <v>NEUTRAL</v>
      </c>
      <c r="M2117" s="7">
        <f t="shared" si="330"/>
        <v>50</v>
      </c>
      <c r="N2117" s="7">
        <f t="shared" si="331"/>
        <v>45</v>
      </c>
      <c r="O2117" s="7">
        <f t="shared" si="332"/>
        <v>0</v>
      </c>
      <c r="P2117" s="7">
        <f t="shared" si="333"/>
        <v>33</v>
      </c>
      <c r="Q2117" s="8">
        <f t="shared" si="334"/>
        <v>38.200000000000003</v>
      </c>
      <c r="R2117" s="8">
        <f t="shared" si="335"/>
        <v>27.25</v>
      </c>
      <c r="S2117" s="8">
        <f t="shared" si="336"/>
        <v>29.1</v>
      </c>
      <c r="T2117" s="8">
        <f t="shared" si="337"/>
        <v>32</v>
      </c>
      <c r="U2117" s="7">
        <f t="shared" si="338"/>
        <v>31.516666666666669</v>
      </c>
      <c r="V2117" s="7">
        <f t="shared" si="339"/>
        <v>31.637500000000003</v>
      </c>
    </row>
    <row r="2118" spans="1:22" ht="13.5" x14ac:dyDescent="0.25">
      <c r="A2118" s="3">
        <f>RSI!A2118</f>
        <v>45385</v>
      </c>
      <c r="B2118" s="2">
        <f>RSI!B2118</f>
        <v>1.51</v>
      </c>
      <c r="C2118" s="2">
        <f>RSI!I2118</f>
        <v>5.3946656393668633</v>
      </c>
      <c r="D2118" s="2">
        <f>MACD!E2118</f>
        <v>2.8716958716448193E-3</v>
      </c>
      <c r="E2118" s="2">
        <f>MACD!F2118</f>
        <v>-5.4017117181066757E-3</v>
      </c>
      <c r="F2118" s="2">
        <f>'Moving Avg'!D2118</f>
        <v>1.6519999999999999</v>
      </c>
      <c r="G2118" s="2">
        <f>'Moving Avg'!F2118</f>
        <v>1.7630000000000003</v>
      </c>
      <c r="H2118" s="2">
        <f>'Moving Avg'!G2118</f>
        <v>2.0971999999999995</v>
      </c>
      <c r="I2118" s="2">
        <f>'Moving Avg'!H2118</f>
        <v>2.7292999999999954</v>
      </c>
      <c r="J2118" s="5" t="str">
        <f>OBV!F2118</f>
        <v>NEUTRAL</v>
      </c>
      <c r="K2118" s="5" t="str">
        <f>OBV!G2118</f>
        <v>NEUTRAL</v>
      </c>
      <c r="L2118" s="5" t="str">
        <f>OBV!H2118</f>
        <v>NEUTRAL</v>
      </c>
      <c r="M2118" s="7">
        <f t="shared" si="330"/>
        <v>50</v>
      </c>
      <c r="N2118" s="7">
        <f t="shared" si="331"/>
        <v>0</v>
      </c>
      <c r="O2118" s="7">
        <f t="shared" si="332"/>
        <v>0</v>
      </c>
      <c r="P2118" s="7">
        <f t="shared" si="333"/>
        <v>33</v>
      </c>
      <c r="Q2118" s="8">
        <f t="shared" si="334"/>
        <v>22.45</v>
      </c>
      <c r="R2118" s="8">
        <f t="shared" si="335"/>
        <v>18.25</v>
      </c>
      <c r="S2118" s="8">
        <f t="shared" si="336"/>
        <v>22.35</v>
      </c>
      <c r="T2118" s="8">
        <f t="shared" si="337"/>
        <v>20.75</v>
      </c>
      <c r="U2118" s="7">
        <f t="shared" si="338"/>
        <v>21.016666666666669</v>
      </c>
      <c r="V2118" s="7">
        <f t="shared" si="339"/>
        <v>20.950000000000003</v>
      </c>
    </row>
    <row r="2119" spans="1:22" ht="13.5" x14ac:dyDescent="0.25">
      <c r="A2119" s="3">
        <f>RSI!A2119</f>
        <v>45386</v>
      </c>
      <c r="B2119" s="2">
        <f>RSI!B2119</f>
        <v>1.45</v>
      </c>
      <c r="C2119" s="2">
        <f>RSI!I2119</f>
        <v>4.6658834637708537</v>
      </c>
      <c r="D2119" s="2">
        <f>MACD!E2119</f>
        <v>2.493084656380562E-2</v>
      </c>
      <c r="E2119" s="2">
        <f>MACD!F2119</f>
        <v>6.647999382757841E-4</v>
      </c>
      <c r="F2119" s="2">
        <f>'Moving Avg'!D2119</f>
        <v>1.5820000000000001</v>
      </c>
      <c r="G2119" s="2">
        <f>'Moving Avg'!F2119</f>
        <v>1.7455000000000003</v>
      </c>
      <c r="H2119" s="2">
        <f>'Moving Avg'!G2119</f>
        <v>2.0757999999999992</v>
      </c>
      <c r="I2119" s="2">
        <f>'Moving Avg'!H2119</f>
        <v>2.7195999999999962</v>
      </c>
      <c r="J2119" s="5" t="str">
        <f>OBV!F2119</f>
        <v>NEUTRAL</v>
      </c>
      <c r="K2119" s="5" t="str">
        <f>OBV!G2119</f>
        <v>NEUTRAL</v>
      </c>
      <c r="L2119" s="5" t="str">
        <f>OBV!H2119</f>
        <v>NEUTRAL</v>
      </c>
      <c r="M2119" s="7">
        <f t="shared" si="330"/>
        <v>50</v>
      </c>
      <c r="N2119" s="7">
        <f t="shared" si="331"/>
        <v>0</v>
      </c>
      <c r="O2119" s="7">
        <f t="shared" si="332"/>
        <v>0</v>
      </c>
      <c r="P2119" s="7">
        <f t="shared" si="333"/>
        <v>33</v>
      </c>
      <c r="Q2119" s="8">
        <f t="shared" si="334"/>
        <v>22.45</v>
      </c>
      <c r="R2119" s="8">
        <f t="shared" si="335"/>
        <v>18.25</v>
      </c>
      <c r="S2119" s="8">
        <f t="shared" si="336"/>
        <v>22.35</v>
      </c>
      <c r="T2119" s="8">
        <f t="shared" si="337"/>
        <v>20.75</v>
      </c>
      <c r="U2119" s="7">
        <f t="shared" si="338"/>
        <v>21.016666666666669</v>
      </c>
      <c r="V2119" s="7">
        <f t="shared" si="339"/>
        <v>20.950000000000003</v>
      </c>
    </row>
    <row r="2120" spans="1:22" ht="13.5" x14ac:dyDescent="0.25">
      <c r="A2120" s="3">
        <f>RSI!A2120</f>
        <v>45387</v>
      </c>
      <c r="B2120" s="2">
        <f>RSI!B2120</f>
        <v>1.39</v>
      </c>
      <c r="C2120" s="2">
        <f>RSI!I2120</f>
        <v>4.0732824152545675</v>
      </c>
      <c r="D2120" s="2">
        <f>MACD!E2120</f>
        <v>5.0362593156651592E-2</v>
      </c>
      <c r="E2120" s="2">
        <f>MACD!F2120</f>
        <v>1.0604358581950945E-2</v>
      </c>
      <c r="F2120" s="2">
        <f>'Moving Avg'!D2120</f>
        <v>1.516</v>
      </c>
      <c r="G2120" s="2">
        <f>'Moving Avg'!F2120</f>
        <v>1.7250000000000003</v>
      </c>
      <c r="H2120" s="2">
        <f>'Moving Avg'!G2120</f>
        <v>2.0509999999999993</v>
      </c>
      <c r="I2120" s="2">
        <f>'Moving Avg'!H2120</f>
        <v>2.7095999999999969</v>
      </c>
      <c r="J2120" s="5" t="str">
        <f>OBV!F2120</f>
        <v>NEUTRAL</v>
      </c>
      <c r="K2120" s="5" t="str">
        <f>OBV!G2120</f>
        <v>NEUTRAL</v>
      </c>
      <c r="L2120" s="5" t="str">
        <f>OBV!H2120</f>
        <v>NEUTRAL</v>
      </c>
      <c r="M2120" s="7">
        <f t="shared" si="330"/>
        <v>50</v>
      </c>
      <c r="N2120" s="7">
        <f t="shared" si="331"/>
        <v>0</v>
      </c>
      <c r="O2120" s="7">
        <f t="shared" si="332"/>
        <v>0</v>
      </c>
      <c r="P2120" s="7">
        <f t="shared" si="333"/>
        <v>33</v>
      </c>
      <c r="Q2120" s="8">
        <f t="shared" si="334"/>
        <v>22.45</v>
      </c>
      <c r="R2120" s="8">
        <f t="shared" si="335"/>
        <v>18.25</v>
      </c>
      <c r="S2120" s="8">
        <f t="shared" si="336"/>
        <v>22.35</v>
      </c>
      <c r="T2120" s="8">
        <f t="shared" si="337"/>
        <v>20.75</v>
      </c>
      <c r="U2120" s="7">
        <f t="shared" si="338"/>
        <v>21.016666666666669</v>
      </c>
      <c r="V2120" s="7">
        <f t="shared" si="339"/>
        <v>20.950000000000003</v>
      </c>
    </row>
    <row r="2121" spans="1:22" ht="13.5" x14ac:dyDescent="0.25">
      <c r="A2121" s="3">
        <f>RSI!A2121</f>
        <v>45390</v>
      </c>
      <c r="B2121" s="2">
        <f>RSI!B2121</f>
        <v>1.33</v>
      </c>
      <c r="C2121" s="2">
        <f>RSI!I2121</f>
        <v>3.5831849695264708</v>
      </c>
      <c r="D2121" s="2">
        <f>MACD!E2121</f>
        <v>7.8830627174902634E-2</v>
      </c>
      <c r="E2121" s="2">
        <f>MACD!F2121</f>
        <v>2.4249612300541283E-2</v>
      </c>
      <c r="F2121" s="2">
        <f>'Moving Avg'!D2121</f>
        <v>1.452</v>
      </c>
      <c r="G2121" s="2">
        <f>'Moving Avg'!F2121</f>
        <v>1.7015</v>
      </c>
      <c r="H2121" s="2">
        <f>'Moving Avg'!G2121</f>
        <v>2.0271999999999992</v>
      </c>
      <c r="I2121" s="2">
        <f>'Moving Avg'!H2121</f>
        <v>2.6992999999999978</v>
      </c>
      <c r="J2121" s="5" t="str">
        <f>OBV!F2121</f>
        <v>NEUTRAL</v>
      </c>
      <c r="K2121" s="5" t="str">
        <f>OBV!G2121</f>
        <v>NEUTRAL</v>
      </c>
      <c r="L2121" s="5" t="str">
        <f>OBV!H2121</f>
        <v>NEUTRAL</v>
      </c>
      <c r="M2121" s="7">
        <f t="shared" si="330"/>
        <v>50</v>
      </c>
      <c r="N2121" s="7">
        <f t="shared" si="331"/>
        <v>0</v>
      </c>
      <c r="O2121" s="7">
        <f t="shared" si="332"/>
        <v>0</v>
      </c>
      <c r="P2121" s="7">
        <f t="shared" si="333"/>
        <v>33</v>
      </c>
      <c r="Q2121" s="8">
        <f t="shared" si="334"/>
        <v>22.45</v>
      </c>
      <c r="R2121" s="8">
        <f t="shared" si="335"/>
        <v>18.25</v>
      </c>
      <c r="S2121" s="8">
        <f t="shared" si="336"/>
        <v>22.35</v>
      </c>
      <c r="T2121" s="8">
        <f t="shared" si="337"/>
        <v>20.75</v>
      </c>
      <c r="U2121" s="7">
        <f t="shared" si="338"/>
        <v>21.016666666666669</v>
      </c>
      <c r="V2121" s="7">
        <f t="shared" si="339"/>
        <v>20.950000000000003</v>
      </c>
    </row>
    <row r="2122" spans="1:22" ht="13.5" x14ac:dyDescent="0.25">
      <c r="A2122" s="3">
        <f>RSI!A2122</f>
        <v>45394</v>
      </c>
      <c r="B2122" s="2">
        <f>RSI!B2122</f>
        <v>1.28</v>
      </c>
      <c r="C2122" s="2">
        <f>RSI!I2122</f>
        <v>3.2339812566924167</v>
      </c>
      <c r="D2122" s="2">
        <f>MACD!E2122</f>
        <v>0.10929611676555595</v>
      </c>
      <c r="E2122" s="2">
        <f>MACD!F2122</f>
        <v>4.1258913193544217E-2</v>
      </c>
      <c r="F2122" s="2">
        <f>'Moving Avg'!D2122</f>
        <v>1.3919999999999999</v>
      </c>
      <c r="G2122" s="2">
        <f>'Moving Avg'!F2122</f>
        <v>1.6755000000000002</v>
      </c>
      <c r="H2122" s="2">
        <f>'Moving Avg'!G2122</f>
        <v>2.0023999999999993</v>
      </c>
      <c r="I2122" s="2">
        <f>'Moving Avg'!H2122</f>
        <v>2.6887499999999984</v>
      </c>
      <c r="J2122" s="5" t="str">
        <f>OBV!F2122</f>
        <v>BEARISH</v>
      </c>
      <c r="K2122" s="5" t="str">
        <f>OBV!G2122</f>
        <v>NEUTRAL</v>
      </c>
      <c r="L2122" s="5" t="str">
        <f>OBV!H2122</f>
        <v>CONFIRMED BEARISH</v>
      </c>
      <c r="M2122" s="7">
        <f t="shared" si="330"/>
        <v>50</v>
      </c>
      <c r="N2122" s="7">
        <f t="shared" si="331"/>
        <v>0</v>
      </c>
      <c r="O2122" s="7">
        <f t="shared" si="332"/>
        <v>0</v>
      </c>
      <c r="P2122" s="7">
        <f t="shared" si="333"/>
        <v>16.5</v>
      </c>
      <c r="Q2122" s="8">
        <f t="shared" si="334"/>
        <v>19.975000000000001</v>
      </c>
      <c r="R2122" s="8">
        <f t="shared" si="335"/>
        <v>14.125</v>
      </c>
      <c r="S2122" s="8">
        <f t="shared" si="336"/>
        <v>14.925000000000001</v>
      </c>
      <c r="T2122" s="8">
        <f t="shared" si="337"/>
        <v>16.625</v>
      </c>
      <c r="U2122" s="7">
        <f t="shared" si="338"/>
        <v>16.341666666666669</v>
      </c>
      <c r="V2122" s="7">
        <f t="shared" si="339"/>
        <v>16.412500000000001</v>
      </c>
    </row>
    <row r="2123" spans="1:22" ht="13.5" x14ac:dyDescent="0.25">
      <c r="A2123" s="3">
        <f>RSI!A2123</f>
        <v>45397</v>
      </c>
      <c r="B2123" s="2">
        <f>RSI!B2123</f>
        <v>1.28</v>
      </c>
      <c r="C2123" s="2">
        <f>RSI!I2123</f>
        <v>3.2339812566924167</v>
      </c>
      <c r="D2123" s="2">
        <f>MACD!E2123</f>
        <v>0.13784547622529253</v>
      </c>
      <c r="E2123" s="2">
        <f>MACD!F2123</f>
        <v>6.0576225799893885E-2</v>
      </c>
      <c r="F2123" s="2">
        <f>'Moving Avg'!D2123</f>
        <v>1.3460000000000001</v>
      </c>
      <c r="G2123" s="2">
        <f>'Moving Avg'!F2123</f>
        <v>1.6495000000000002</v>
      </c>
      <c r="H2123" s="2">
        <f>'Moving Avg'!G2123</f>
        <v>1.9775999999999994</v>
      </c>
      <c r="I2123" s="2">
        <f>'Moving Avg'!H2123</f>
        <v>2.6784499999999984</v>
      </c>
      <c r="J2123" s="5" t="str">
        <f>OBV!F2123</f>
        <v>BEARISH</v>
      </c>
      <c r="K2123" s="5" t="str">
        <f>OBV!G2123</f>
        <v>NEUTRAL</v>
      </c>
      <c r="L2123" s="5" t="str">
        <f>OBV!H2123</f>
        <v>CONFIRMED BEARISH</v>
      </c>
      <c r="M2123" s="7">
        <f t="shared" si="330"/>
        <v>50</v>
      </c>
      <c r="N2123" s="7">
        <f t="shared" si="331"/>
        <v>0</v>
      </c>
      <c r="O2123" s="7">
        <f t="shared" si="332"/>
        <v>0</v>
      </c>
      <c r="P2123" s="7">
        <f t="shared" si="333"/>
        <v>16.5</v>
      </c>
      <c r="Q2123" s="8">
        <f t="shared" si="334"/>
        <v>19.975000000000001</v>
      </c>
      <c r="R2123" s="8">
        <f t="shared" si="335"/>
        <v>14.125</v>
      </c>
      <c r="S2123" s="8">
        <f t="shared" si="336"/>
        <v>14.925000000000001</v>
      </c>
      <c r="T2123" s="8">
        <f t="shared" si="337"/>
        <v>16.625</v>
      </c>
      <c r="U2123" s="7">
        <f t="shared" si="338"/>
        <v>16.341666666666669</v>
      </c>
      <c r="V2123" s="7">
        <f t="shared" si="339"/>
        <v>16.412500000000001</v>
      </c>
    </row>
    <row r="2124" spans="1:22" ht="13.5" x14ac:dyDescent="0.25">
      <c r="A2124" s="3">
        <f>RSI!A2124</f>
        <v>45398</v>
      </c>
      <c r="B2124" s="2">
        <f>RSI!B2124</f>
        <v>1.28</v>
      </c>
      <c r="C2124" s="2">
        <f>RSI!I2124</f>
        <v>3.2339812566924167</v>
      </c>
      <c r="D2124" s="2">
        <f>MACD!E2124</f>
        <v>0.16456824530371517</v>
      </c>
      <c r="E2124" s="2">
        <f>MACD!F2124</f>
        <v>8.1374629700658146E-2</v>
      </c>
      <c r="F2124" s="2">
        <f>'Moving Avg'!D2124</f>
        <v>1.3120000000000001</v>
      </c>
      <c r="G2124" s="2">
        <f>'Moving Avg'!F2124</f>
        <v>1.6235000000000004</v>
      </c>
      <c r="H2124" s="2">
        <f>'Moving Avg'!G2124</f>
        <v>1.9527999999999992</v>
      </c>
      <c r="I2124" s="2">
        <f>'Moving Avg'!H2124</f>
        <v>2.6681499999999989</v>
      </c>
      <c r="J2124" s="5" t="str">
        <f>OBV!F2124</f>
        <v>BEARISH</v>
      </c>
      <c r="K2124" s="5" t="str">
        <f>OBV!G2124</f>
        <v>NEUTRAL</v>
      </c>
      <c r="L2124" s="5" t="str">
        <f>OBV!H2124</f>
        <v>CONFIRMED BEARISH</v>
      </c>
      <c r="M2124" s="7">
        <f t="shared" si="330"/>
        <v>50</v>
      </c>
      <c r="N2124" s="7">
        <f t="shared" si="331"/>
        <v>0</v>
      </c>
      <c r="O2124" s="7">
        <f t="shared" si="332"/>
        <v>0</v>
      </c>
      <c r="P2124" s="7">
        <f t="shared" si="333"/>
        <v>16.5</v>
      </c>
      <c r="Q2124" s="8">
        <f t="shared" si="334"/>
        <v>19.975000000000001</v>
      </c>
      <c r="R2124" s="8">
        <f t="shared" si="335"/>
        <v>14.125</v>
      </c>
      <c r="S2124" s="8">
        <f t="shared" si="336"/>
        <v>14.925000000000001</v>
      </c>
      <c r="T2124" s="8">
        <f t="shared" si="337"/>
        <v>16.625</v>
      </c>
      <c r="U2124" s="7">
        <f t="shared" si="338"/>
        <v>16.341666666666669</v>
      </c>
      <c r="V2124" s="7">
        <f t="shared" si="339"/>
        <v>16.412500000000001</v>
      </c>
    </row>
    <row r="2125" spans="1:22" ht="13.5" x14ac:dyDescent="0.25">
      <c r="A2125" s="3">
        <f>RSI!A2125</f>
        <v>45399</v>
      </c>
      <c r="B2125" s="2">
        <f>RSI!B2125</f>
        <v>1.28</v>
      </c>
      <c r="C2125" s="2">
        <f>RSI!I2125</f>
        <v>3.2339812566924167</v>
      </c>
      <c r="D2125" s="2">
        <f>MACD!E2125</f>
        <v>0.1772476997634056</v>
      </c>
      <c r="E2125" s="2">
        <f>MACD!F2125</f>
        <v>0.10054924371320764</v>
      </c>
      <c r="F2125" s="2">
        <f>'Moving Avg'!D2125</f>
        <v>1.2900000000000003</v>
      </c>
      <c r="G2125" s="2">
        <f>'Moving Avg'!F2125</f>
        <v>1.5975000000000001</v>
      </c>
      <c r="H2125" s="2">
        <f>'Moving Avg'!G2125</f>
        <v>1.9279999999999993</v>
      </c>
      <c r="I2125" s="2">
        <f>'Moving Avg'!H2125</f>
        <v>2.6578499999999989</v>
      </c>
      <c r="J2125" s="5" t="str">
        <f>OBV!F2125</f>
        <v>BEARISH</v>
      </c>
      <c r="K2125" s="5" t="str">
        <f>OBV!G2125</f>
        <v>NEUTRAL</v>
      </c>
      <c r="L2125" s="5" t="str">
        <f>OBV!H2125</f>
        <v>CONFIRMED BEARISH</v>
      </c>
      <c r="M2125" s="7">
        <f t="shared" si="330"/>
        <v>50</v>
      </c>
      <c r="N2125" s="7">
        <f t="shared" si="331"/>
        <v>0</v>
      </c>
      <c r="O2125" s="7">
        <f t="shared" si="332"/>
        <v>0</v>
      </c>
      <c r="P2125" s="7">
        <f t="shared" si="333"/>
        <v>16.5</v>
      </c>
      <c r="Q2125" s="8">
        <f t="shared" si="334"/>
        <v>19.975000000000001</v>
      </c>
      <c r="R2125" s="8">
        <f t="shared" si="335"/>
        <v>14.125</v>
      </c>
      <c r="S2125" s="8">
        <f t="shared" si="336"/>
        <v>14.925000000000001</v>
      </c>
      <c r="T2125" s="8">
        <f t="shared" si="337"/>
        <v>16.625</v>
      </c>
      <c r="U2125" s="7">
        <f t="shared" si="338"/>
        <v>16.341666666666669</v>
      </c>
      <c r="V2125" s="7">
        <f t="shared" si="339"/>
        <v>16.412500000000001</v>
      </c>
    </row>
    <row r="2126" spans="1:22" ht="13.5" x14ac:dyDescent="0.25">
      <c r="A2126" s="3">
        <f>RSI!A2126</f>
        <v>45400</v>
      </c>
      <c r="B2126" s="2">
        <f>RSI!B2126</f>
        <v>1.28</v>
      </c>
      <c r="C2126" s="2">
        <f>RSI!I2126</f>
        <v>3.2339812566924167</v>
      </c>
      <c r="D2126" s="2">
        <f>MACD!E2126</f>
        <v>0.17940684271885066</v>
      </c>
      <c r="E2126" s="2">
        <f>MACD!F2126</f>
        <v>0.11632076351433626</v>
      </c>
      <c r="F2126" s="2">
        <f>'Moving Avg'!D2126</f>
        <v>1.28</v>
      </c>
      <c r="G2126" s="2">
        <f>'Moving Avg'!F2126</f>
        <v>1.5715000000000003</v>
      </c>
      <c r="H2126" s="2">
        <f>'Moving Avg'!G2126</f>
        <v>1.9031999999999993</v>
      </c>
      <c r="I2126" s="2">
        <f>'Moving Avg'!H2126</f>
        <v>2.6475499999999994</v>
      </c>
      <c r="J2126" s="5" t="str">
        <f>OBV!F2126</f>
        <v>BEARISH</v>
      </c>
      <c r="K2126" s="5" t="str">
        <f>OBV!G2126</f>
        <v>NEUTRAL</v>
      </c>
      <c r="L2126" s="5" t="str">
        <f>OBV!H2126</f>
        <v>CONFIRMED BEARISH</v>
      </c>
      <c r="M2126" s="7">
        <f t="shared" si="330"/>
        <v>50</v>
      </c>
      <c r="N2126" s="7">
        <f t="shared" si="331"/>
        <v>0</v>
      </c>
      <c r="O2126" s="7">
        <f t="shared" si="332"/>
        <v>0</v>
      </c>
      <c r="P2126" s="7">
        <f t="shared" si="333"/>
        <v>16.5</v>
      </c>
      <c r="Q2126" s="8">
        <f t="shared" si="334"/>
        <v>19.975000000000001</v>
      </c>
      <c r="R2126" s="8">
        <f t="shared" si="335"/>
        <v>14.125</v>
      </c>
      <c r="S2126" s="8">
        <f t="shared" si="336"/>
        <v>14.925000000000001</v>
      </c>
      <c r="T2126" s="8">
        <f t="shared" si="337"/>
        <v>16.625</v>
      </c>
      <c r="U2126" s="7">
        <f t="shared" si="338"/>
        <v>16.341666666666669</v>
      </c>
      <c r="V2126" s="7">
        <f t="shared" si="339"/>
        <v>16.412500000000001</v>
      </c>
    </row>
    <row r="2127" spans="1:22" ht="13.5" x14ac:dyDescent="0.25">
      <c r="A2127" s="3">
        <f>RSI!A2127</f>
        <v>45401</v>
      </c>
      <c r="B2127" s="2">
        <f>RSI!B2127</f>
        <v>1.28</v>
      </c>
      <c r="C2127" s="2">
        <f>RSI!I2127</f>
        <v>3.2339812566924167</v>
      </c>
      <c r="D2127" s="2">
        <f>MACD!E2127</f>
        <v>0.1725012499606513</v>
      </c>
      <c r="E2127" s="2">
        <f>MACD!F2127</f>
        <v>0.12755686080359929</v>
      </c>
      <c r="F2127" s="2">
        <f>'Moving Avg'!D2127</f>
        <v>1.28</v>
      </c>
      <c r="G2127" s="2">
        <f>'Moving Avg'!F2127</f>
        <v>1.5455000000000005</v>
      </c>
      <c r="H2127" s="2">
        <f>'Moving Avg'!G2127</f>
        <v>1.8783999999999994</v>
      </c>
      <c r="I2127" s="2">
        <f>'Moving Avg'!H2127</f>
        <v>2.6372499999999999</v>
      </c>
      <c r="J2127" s="5" t="str">
        <f>OBV!F2127</f>
        <v>NEUTRAL</v>
      </c>
      <c r="K2127" s="5" t="str">
        <f>OBV!G2127</f>
        <v>NEUTRAL</v>
      </c>
      <c r="L2127" s="5" t="str">
        <f>OBV!H2127</f>
        <v>NEUTRAL</v>
      </c>
      <c r="M2127" s="7">
        <f t="shared" si="330"/>
        <v>50</v>
      </c>
      <c r="N2127" s="7">
        <f t="shared" si="331"/>
        <v>0</v>
      </c>
      <c r="O2127" s="7">
        <f t="shared" si="332"/>
        <v>0</v>
      </c>
      <c r="P2127" s="7">
        <f t="shared" si="333"/>
        <v>33</v>
      </c>
      <c r="Q2127" s="8">
        <f t="shared" si="334"/>
        <v>22.45</v>
      </c>
      <c r="R2127" s="8">
        <f t="shared" si="335"/>
        <v>18.25</v>
      </c>
      <c r="S2127" s="8">
        <f t="shared" si="336"/>
        <v>22.35</v>
      </c>
      <c r="T2127" s="8">
        <f t="shared" si="337"/>
        <v>20.75</v>
      </c>
      <c r="U2127" s="7">
        <f t="shared" si="338"/>
        <v>21.016666666666669</v>
      </c>
      <c r="V2127" s="7">
        <f t="shared" si="339"/>
        <v>20.950000000000003</v>
      </c>
    </row>
    <row r="2128" spans="1:22" ht="13.5" x14ac:dyDescent="0.25">
      <c r="A2128" s="3">
        <f>RSI!A2128</f>
        <v>45404</v>
      </c>
      <c r="B2128" s="2">
        <f>RSI!B2128</f>
        <v>1.28</v>
      </c>
      <c r="C2128" s="2">
        <f>RSI!I2128</f>
        <v>3.2339812566924167</v>
      </c>
      <c r="D2128" s="2">
        <f>MACD!E2128</f>
        <v>0.15777463170325112</v>
      </c>
      <c r="E2128" s="2">
        <f>MACD!F2128</f>
        <v>0.13360041498352965</v>
      </c>
      <c r="F2128" s="2">
        <f>'Moving Avg'!D2128</f>
        <v>1.28</v>
      </c>
      <c r="G2128" s="2">
        <f>'Moving Avg'!F2128</f>
        <v>1.5195000000000003</v>
      </c>
      <c r="H2128" s="2">
        <f>'Moving Avg'!G2128</f>
        <v>1.8535999999999995</v>
      </c>
      <c r="I2128" s="2">
        <f>'Moving Avg'!H2128</f>
        <v>2.6269499999999995</v>
      </c>
      <c r="J2128" s="5" t="str">
        <f>OBV!F2128</f>
        <v>NEUTRAL</v>
      </c>
      <c r="K2128" s="5" t="str">
        <f>OBV!G2128</f>
        <v>NEUTRAL</v>
      </c>
      <c r="L2128" s="5" t="str">
        <f>OBV!H2128</f>
        <v>NEUTRAL</v>
      </c>
      <c r="M2128" s="7">
        <f t="shared" si="330"/>
        <v>50</v>
      </c>
      <c r="N2128" s="7">
        <f t="shared" si="331"/>
        <v>0</v>
      </c>
      <c r="O2128" s="7">
        <f t="shared" si="332"/>
        <v>0</v>
      </c>
      <c r="P2128" s="7">
        <f t="shared" si="333"/>
        <v>33</v>
      </c>
      <c r="Q2128" s="8">
        <f t="shared" si="334"/>
        <v>22.45</v>
      </c>
      <c r="R2128" s="8">
        <f t="shared" si="335"/>
        <v>18.25</v>
      </c>
      <c r="S2128" s="8">
        <f t="shared" si="336"/>
        <v>22.35</v>
      </c>
      <c r="T2128" s="8">
        <f t="shared" si="337"/>
        <v>20.75</v>
      </c>
      <c r="U2128" s="7">
        <f t="shared" si="338"/>
        <v>21.016666666666669</v>
      </c>
      <c r="V2128" s="7">
        <f t="shared" si="339"/>
        <v>20.950000000000003</v>
      </c>
    </row>
    <row r="2129" spans="1:22" ht="13.5" x14ac:dyDescent="0.25">
      <c r="A2129" s="3">
        <f>RSI!A2129</f>
        <v>45405</v>
      </c>
      <c r="B2129" s="2">
        <f>RSI!B2129</f>
        <v>1.28</v>
      </c>
      <c r="C2129" s="2">
        <f>RSI!I2129</f>
        <v>3.2339812566924167</v>
      </c>
      <c r="D2129" s="2">
        <f>MACD!E2129</f>
        <v>0.13782899481550759</v>
      </c>
      <c r="E2129" s="2">
        <f>MACD!F2129</f>
        <v>0.13444613094992525</v>
      </c>
      <c r="F2129" s="2">
        <f>'Moving Avg'!D2129</f>
        <v>1.28</v>
      </c>
      <c r="G2129" s="2">
        <f>'Moving Avg'!F2129</f>
        <v>1.4935000000000005</v>
      </c>
      <c r="H2129" s="2">
        <f>'Moving Avg'!G2129</f>
        <v>1.8287999999999993</v>
      </c>
      <c r="I2129" s="2">
        <f>'Moving Avg'!H2129</f>
        <v>2.6166499999999986</v>
      </c>
      <c r="J2129" s="5" t="str">
        <f>OBV!F2129</f>
        <v>NEUTRAL</v>
      </c>
      <c r="K2129" s="5" t="str">
        <f>OBV!G2129</f>
        <v>NEUTRAL</v>
      </c>
      <c r="L2129" s="5" t="str">
        <f>OBV!H2129</f>
        <v>NEUTRAL</v>
      </c>
      <c r="M2129" s="7">
        <f t="shared" si="330"/>
        <v>50</v>
      </c>
      <c r="N2129" s="7">
        <f t="shared" si="331"/>
        <v>0</v>
      </c>
      <c r="O2129" s="7">
        <f t="shared" si="332"/>
        <v>0</v>
      </c>
      <c r="P2129" s="7">
        <f t="shared" si="333"/>
        <v>33</v>
      </c>
      <c r="Q2129" s="8">
        <f t="shared" si="334"/>
        <v>22.45</v>
      </c>
      <c r="R2129" s="8">
        <f t="shared" si="335"/>
        <v>18.25</v>
      </c>
      <c r="S2129" s="8">
        <f t="shared" si="336"/>
        <v>22.35</v>
      </c>
      <c r="T2129" s="8">
        <f t="shared" si="337"/>
        <v>20.75</v>
      </c>
      <c r="U2129" s="7">
        <f t="shared" si="338"/>
        <v>21.016666666666669</v>
      </c>
      <c r="V2129" s="7">
        <f t="shared" si="339"/>
        <v>20.950000000000003</v>
      </c>
    </row>
    <row r="2130" spans="1:22" ht="13.5" x14ac:dyDescent="0.25">
      <c r="A2130" s="3">
        <f>RSI!A2130</f>
        <v>45406</v>
      </c>
      <c r="B2130" s="2">
        <f>RSI!B2130</f>
        <v>1.28</v>
      </c>
      <c r="C2130" s="2">
        <f>RSI!I2130</f>
        <v>3.2339812566924167</v>
      </c>
      <c r="D2130" s="2">
        <f>MACD!E2130</f>
        <v>0.11333792323889336</v>
      </c>
      <c r="E2130" s="2">
        <f>MACD!F2130</f>
        <v>0.13022448940771889</v>
      </c>
      <c r="F2130" s="2">
        <f>'Moving Avg'!D2130</f>
        <v>1.28</v>
      </c>
      <c r="G2130" s="2">
        <f>'Moving Avg'!F2130</f>
        <v>1.4675000000000005</v>
      </c>
      <c r="H2130" s="2">
        <f>'Moving Avg'!G2130</f>
        <v>1.8039999999999998</v>
      </c>
      <c r="I2130" s="2">
        <f>'Moving Avg'!H2130</f>
        <v>2.6063499999999982</v>
      </c>
      <c r="J2130" s="5" t="str">
        <f>OBV!F2130</f>
        <v>NEUTRAL</v>
      </c>
      <c r="K2130" s="5" t="str">
        <f>OBV!G2130</f>
        <v>NEUTRAL</v>
      </c>
      <c r="L2130" s="5" t="str">
        <f>OBV!H2130</f>
        <v>NEUTRAL</v>
      </c>
      <c r="M2130" s="7">
        <f t="shared" si="330"/>
        <v>50</v>
      </c>
      <c r="N2130" s="7">
        <f t="shared" si="331"/>
        <v>45</v>
      </c>
      <c r="O2130" s="7">
        <f t="shared" si="332"/>
        <v>0</v>
      </c>
      <c r="P2130" s="7">
        <f t="shared" si="333"/>
        <v>33</v>
      </c>
      <c r="Q2130" s="8">
        <f t="shared" si="334"/>
        <v>38.200000000000003</v>
      </c>
      <c r="R2130" s="8">
        <f t="shared" si="335"/>
        <v>27.25</v>
      </c>
      <c r="S2130" s="8">
        <f t="shared" si="336"/>
        <v>29.1</v>
      </c>
      <c r="T2130" s="8">
        <f t="shared" si="337"/>
        <v>32</v>
      </c>
      <c r="U2130" s="7">
        <f t="shared" si="338"/>
        <v>31.516666666666669</v>
      </c>
      <c r="V2130" s="7">
        <f t="shared" si="339"/>
        <v>31.637500000000003</v>
      </c>
    </row>
    <row r="2131" spans="1:22" ht="13.5" x14ac:dyDescent="0.25">
      <c r="A2131" s="3">
        <f>RSI!A2131</f>
        <v>45407</v>
      </c>
      <c r="B2131" s="2">
        <f>RSI!B2131</f>
        <v>1.28</v>
      </c>
      <c r="C2131" s="2">
        <f>RSI!I2131</f>
        <v>3.2339812566924167</v>
      </c>
      <c r="D2131" s="2">
        <f>MACD!E2131</f>
        <v>8.4880953505205303E-2</v>
      </c>
      <c r="E2131" s="2">
        <f>MACD!F2131</f>
        <v>0.12115578222721618</v>
      </c>
      <c r="F2131" s="2">
        <f>'Moving Avg'!D2131</f>
        <v>1.28</v>
      </c>
      <c r="G2131" s="2">
        <f>'Moving Avg'!F2131</f>
        <v>1.4415000000000007</v>
      </c>
      <c r="H2131" s="2">
        <f>'Moving Avg'!G2131</f>
        <v>1.7791999999999997</v>
      </c>
      <c r="I2131" s="2">
        <f>'Moving Avg'!H2131</f>
        <v>2.5960499999999977</v>
      </c>
      <c r="J2131" s="5" t="str">
        <f>OBV!F2131</f>
        <v>NEUTRAL</v>
      </c>
      <c r="K2131" s="5" t="str">
        <f>OBV!G2131</f>
        <v>NEUTRAL</v>
      </c>
      <c r="L2131" s="5" t="str">
        <f>OBV!H2131</f>
        <v>NEUTRAL</v>
      </c>
      <c r="M2131" s="7">
        <f t="shared" si="330"/>
        <v>50</v>
      </c>
      <c r="N2131" s="7">
        <f t="shared" si="331"/>
        <v>100</v>
      </c>
      <c r="O2131" s="7">
        <f t="shared" si="332"/>
        <v>0</v>
      </c>
      <c r="P2131" s="7">
        <f t="shared" si="333"/>
        <v>33</v>
      </c>
      <c r="Q2131" s="8">
        <f t="shared" si="334"/>
        <v>57.45</v>
      </c>
      <c r="R2131" s="8">
        <f t="shared" si="335"/>
        <v>38.25</v>
      </c>
      <c r="S2131" s="8">
        <f t="shared" si="336"/>
        <v>37.35</v>
      </c>
      <c r="T2131" s="8">
        <f t="shared" si="337"/>
        <v>45.75</v>
      </c>
      <c r="U2131" s="7">
        <f t="shared" si="338"/>
        <v>44.35</v>
      </c>
      <c r="V2131" s="7">
        <f t="shared" si="339"/>
        <v>44.7</v>
      </c>
    </row>
    <row r="2132" spans="1:22" ht="13.5" x14ac:dyDescent="0.25">
      <c r="A2132" s="3">
        <f>RSI!A2132</f>
        <v>45408</v>
      </c>
      <c r="B2132" s="2">
        <f>RSI!B2132</f>
        <v>1.28</v>
      </c>
      <c r="C2132" s="2">
        <f>RSI!I2132</f>
        <v>3.2339812566924167</v>
      </c>
      <c r="D2132" s="2">
        <f>MACD!E2132</f>
        <v>5.4495795411800829E-2</v>
      </c>
      <c r="E2132" s="2">
        <f>MACD!F2132</f>
        <v>0.10782378486413312</v>
      </c>
      <c r="F2132" s="2">
        <f>'Moving Avg'!D2132</f>
        <v>1.28</v>
      </c>
      <c r="G2132" s="2">
        <f>'Moving Avg'!F2132</f>
        <v>1.4155000000000004</v>
      </c>
      <c r="H2132" s="2">
        <f>'Moving Avg'!G2132</f>
        <v>1.7543999999999997</v>
      </c>
      <c r="I2132" s="2">
        <f>'Moving Avg'!H2132</f>
        <v>2.5857499999999978</v>
      </c>
      <c r="J2132" s="5" t="str">
        <f>OBV!F2132</f>
        <v>NEUTRAL</v>
      </c>
      <c r="K2132" s="5" t="str">
        <f>OBV!G2132</f>
        <v>NEUTRAL</v>
      </c>
      <c r="L2132" s="5" t="str">
        <f>OBV!H2132</f>
        <v>NEUTRAL</v>
      </c>
      <c r="M2132" s="7">
        <f t="shared" si="330"/>
        <v>50</v>
      </c>
      <c r="N2132" s="7">
        <f t="shared" si="331"/>
        <v>100</v>
      </c>
      <c r="O2132" s="7">
        <f t="shared" si="332"/>
        <v>0</v>
      </c>
      <c r="P2132" s="7">
        <f t="shared" si="333"/>
        <v>33</v>
      </c>
      <c r="Q2132" s="8">
        <f t="shared" si="334"/>
        <v>57.45</v>
      </c>
      <c r="R2132" s="8">
        <f t="shared" si="335"/>
        <v>38.25</v>
      </c>
      <c r="S2132" s="8">
        <f t="shared" si="336"/>
        <v>37.35</v>
      </c>
      <c r="T2132" s="8">
        <f t="shared" si="337"/>
        <v>45.75</v>
      </c>
      <c r="U2132" s="7">
        <f t="shared" si="338"/>
        <v>44.35</v>
      </c>
      <c r="V2132" s="7">
        <f t="shared" si="339"/>
        <v>44.7</v>
      </c>
    </row>
    <row r="2133" spans="1:22" ht="13.5" x14ac:dyDescent="0.25">
      <c r="A2133" s="3">
        <f>RSI!A2133</f>
        <v>45411</v>
      </c>
      <c r="B2133" s="2">
        <f>RSI!B2133</f>
        <v>1.23</v>
      </c>
      <c r="C2133" s="2">
        <f>RSI!I2133</f>
        <v>2.6503435802100057</v>
      </c>
      <c r="D2133" s="2">
        <f>MACD!E2133</f>
        <v>3.3772428866691406E-2</v>
      </c>
      <c r="E2133" s="2">
        <f>MACD!F2133</f>
        <v>9.301351366464479E-2</v>
      </c>
      <c r="F2133" s="2">
        <f>'Moving Avg'!D2133</f>
        <v>1.27</v>
      </c>
      <c r="G2133" s="2">
        <f>'Moving Avg'!F2133</f>
        <v>1.3870000000000005</v>
      </c>
      <c r="H2133" s="2">
        <f>'Moving Avg'!G2133</f>
        <v>1.7285999999999999</v>
      </c>
      <c r="I2133" s="2">
        <f>'Moving Avg'!H2133</f>
        <v>2.5751999999999979</v>
      </c>
      <c r="J2133" s="5" t="str">
        <f>OBV!F2133</f>
        <v>NEUTRAL</v>
      </c>
      <c r="K2133" s="5" t="str">
        <f>OBV!G2133</f>
        <v>NEUTRAL</v>
      </c>
      <c r="L2133" s="5" t="str">
        <f>OBV!H2133</f>
        <v>NEUTRAL</v>
      </c>
      <c r="M2133" s="7">
        <f t="shared" si="330"/>
        <v>50</v>
      </c>
      <c r="N2133" s="7">
        <f t="shared" si="331"/>
        <v>100</v>
      </c>
      <c r="O2133" s="7">
        <f t="shared" si="332"/>
        <v>0</v>
      </c>
      <c r="P2133" s="7">
        <f t="shared" si="333"/>
        <v>33</v>
      </c>
      <c r="Q2133" s="8">
        <f t="shared" si="334"/>
        <v>57.45</v>
      </c>
      <c r="R2133" s="8">
        <f t="shared" si="335"/>
        <v>38.25</v>
      </c>
      <c r="S2133" s="8">
        <f t="shared" si="336"/>
        <v>37.35</v>
      </c>
      <c r="T2133" s="8">
        <f t="shared" si="337"/>
        <v>45.75</v>
      </c>
      <c r="U2133" s="7">
        <f t="shared" si="338"/>
        <v>44.35</v>
      </c>
      <c r="V2133" s="7">
        <f t="shared" si="339"/>
        <v>44.7</v>
      </c>
    </row>
    <row r="2134" spans="1:22" ht="13.5" x14ac:dyDescent="0.25">
      <c r="A2134" s="3">
        <f>RSI!A2134</f>
        <v>45412</v>
      </c>
      <c r="B2134" s="2">
        <f>RSI!B2134</f>
        <v>1.23</v>
      </c>
      <c r="C2134" s="2">
        <f>RSI!I2134</f>
        <v>2.6503435802100057</v>
      </c>
      <c r="D2134" s="2">
        <f>MACD!E2134</f>
        <v>1.7721102612070494E-2</v>
      </c>
      <c r="E2134" s="2">
        <f>MACD!F2134</f>
        <v>7.7955031454129936E-2</v>
      </c>
      <c r="F2134" s="2">
        <f>'Moving Avg'!D2134</f>
        <v>1.2600000000000002</v>
      </c>
      <c r="G2134" s="2">
        <f>'Moving Avg'!F2134</f>
        <v>1.3585000000000003</v>
      </c>
      <c r="H2134" s="2">
        <f>'Moving Avg'!G2134</f>
        <v>1.7049999999999996</v>
      </c>
      <c r="I2134" s="2">
        <f>'Moving Avg'!H2134</f>
        <v>2.5646499999999981</v>
      </c>
      <c r="J2134" s="5" t="str">
        <f>OBV!F2134</f>
        <v>NEUTRAL</v>
      </c>
      <c r="K2134" s="5" t="str">
        <f>OBV!G2134</f>
        <v>NEUTRAL</v>
      </c>
      <c r="L2134" s="5" t="str">
        <f>OBV!H2134</f>
        <v>NEUTRAL</v>
      </c>
      <c r="M2134" s="7">
        <f t="shared" si="330"/>
        <v>50</v>
      </c>
      <c r="N2134" s="7">
        <f t="shared" si="331"/>
        <v>100</v>
      </c>
      <c r="O2134" s="7">
        <f t="shared" si="332"/>
        <v>0</v>
      </c>
      <c r="P2134" s="7">
        <f t="shared" si="333"/>
        <v>33</v>
      </c>
      <c r="Q2134" s="8">
        <f t="shared" si="334"/>
        <v>57.45</v>
      </c>
      <c r="R2134" s="8">
        <f t="shared" si="335"/>
        <v>38.25</v>
      </c>
      <c r="S2134" s="8">
        <f t="shared" si="336"/>
        <v>37.35</v>
      </c>
      <c r="T2134" s="8">
        <f t="shared" si="337"/>
        <v>45.75</v>
      </c>
      <c r="U2134" s="7">
        <f t="shared" si="338"/>
        <v>44.35</v>
      </c>
      <c r="V2134" s="7">
        <f t="shared" si="339"/>
        <v>44.7</v>
      </c>
    </row>
    <row r="2135" spans="1:22" ht="13.5" x14ac:dyDescent="0.25">
      <c r="A2135" s="3">
        <f>RSI!A2135</f>
        <v>45414</v>
      </c>
      <c r="B2135" s="2">
        <f>RSI!B2135</f>
        <v>1.23</v>
      </c>
      <c r="C2135" s="2">
        <f>RSI!I2135</f>
        <v>2.6503435802100057</v>
      </c>
      <c r="D2135" s="2">
        <f>MACD!E2135</f>
        <v>5.513127881389579E-3</v>
      </c>
      <c r="E2135" s="2">
        <f>MACD!F2135</f>
        <v>6.3466650739581867E-2</v>
      </c>
      <c r="F2135" s="2">
        <f>'Moving Avg'!D2135</f>
        <v>1.25</v>
      </c>
      <c r="G2135" s="2">
        <f>'Moving Avg'!F2135</f>
        <v>1.3340000000000001</v>
      </c>
      <c r="H2135" s="2">
        <f>'Moving Avg'!G2135</f>
        <v>1.6833999999999998</v>
      </c>
      <c r="I2135" s="2">
        <f>'Moving Avg'!H2135</f>
        <v>2.5540999999999978</v>
      </c>
      <c r="J2135" s="5" t="str">
        <f>OBV!F2135</f>
        <v>NEUTRAL</v>
      </c>
      <c r="K2135" s="5" t="str">
        <f>OBV!G2135</f>
        <v>NEUTRAL</v>
      </c>
      <c r="L2135" s="5" t="str">
        <f>OBV!H2135</f>
        <v>NEUTRAL</v>
      </c>
      <c r="M2135" s="7">
        <f t="shared" si="330"/>
        <v>50</v>
      </c>
      <c r="N2135" s="7">
        <f t="shared" si="331"/>
        <v>100</v>
      </c>
      <c r="O2135" s="7">
        <f t="shared" si="332"/>
        <v>0</v>
      </c>
      <c r="P2135" s="7">
        <f t="shared" si="333"/>
        <v>33</v>
      </c>
      <c r="Q2135" s="8">
        <f t="shared" si="334"/>
        <v>57.45</v>
      </c>
      <c r="R2135" s="8">
        <f t="shared" si="335"/>
        <v>38.25</v>
      </c>
      <c r="S2135" s="8">
        <f t="shared" si="336"/>
        <v>37.35</v>
      </c>
      <c r="T2135" s="8">
        <f t="shared" si="337"/>
        <v>45.75</v>
      </c>
      <c r="U2135" s="7">
        <f t="shared" si="338"/>
        <v>44.35</v>
      </c>
      <c r="V2135" s="7">
        <f t="shared" si="339"/>
        <v>44.7</v>
      </c>
    </row>
    <row r="2136" spans="1:22" ht="13.5" x14ac:dyDescent="0.25">
      <c r="A2136" s="3">
        <f>RSI!A2136</f>
        <v>45415</v>
      </c>
      <c r="B2136" s="2">
        <f>RSI!B2136</f>
        <v>1.23</v>
      </c>
      <c r="C2136" s="2">
        <f>RSI!I2136</f>
        <v>2.6503435802100057</v>
      </c>
      <c r="D2136" s="2">
        <f>MACD!E2136</f>
        <v>-3.5445517837466856E-3</v>
      </c>
      <c r="E2136" s="2">
        <f>MACD!F2136</f>
        <v>5.006441023491616E-2</v>
      </c>
      <c r="F2136" s="2">
        <f>'Moving Avg'!D2136</f>
        <v>1.2399999999999998</v>
      </c>
      <c r="G2136" s="2">
        <f>'Moving Avg'!F2136</f>
        <v>1.3130000000000002</v>
      </c>
      <c r="H2136" s="2">
        <f>'Moving Avg'!G2136</f>
        <v>1.6618000000000002</v>
      </c>
      <c r="I2136" s="2">
        <f>'Moving Avg'!H2136</f>
        <v>2.543549999999998</v>
      </c>
      <c r="J2136" s="5" t="str">
        <f>OBV!F2136</f>
        <v>NEUTRAL</v>
      </c>
      <c r="K2136" s="5" t="str">
        <f>OBV!G2136</f>
        <v>NEUTRAL</v>
      </c>
      <c r="L2136" s="5" t="str">
        <f>OBV!H2136</f>
        <v>NEUTRAL</v>
      </c>
      <c r="M2136" s="7">
        <f t="shared" si="330"/>
        <v>50</v>
      </c>
      <c r="N2136" s="7">
        <f t="shared" si="331"/>
        <v>100</v>
      </c>
      <c r="O2136" s="7">
        <f t="shared" si="332"/>
        <v>0</v>
      </c>
      <c r="P2136" s="7">
        <f t="shared" si="333"/>
        <v>33</v>
      </c>
      <c r="Q2136" s="8">
        <f t="shared" si="334"/>
        <v>57.45</v>
      </c>
      <c r="R2136" s="8">
        <f t="shared" si="335"/>
        <v>38.25</v>
      </c>
      <c r="S2136" s="8">
        <f t="shared" si="336"/>
        <v>37.35</v>
      </c>
      <c r="T2136" s="8">
        <f t="shared" si="337"/>
        <v>45.75</v>
      </c>
      <c r="U2136" s="7">
        <f t="shared" si="338"/>
        <v>44.35</v>
      </c>
      <c r="V2136" s="7">
        <f t="shared" si="339"/>
        <v>44.7</v>
      </c>
    </row>
    <row r="2137" spans="1:22" ht="13.5" x14ac:dyDescent="0.25">
      <c r="A2137" s="3">
        <f>RSI!A2137</f>
        <v>45418</v>
      </c>
      <c r="B2137" s="2">
        <f>RSI!B2137</f>
        <v>1.23</v>
      </c>
      <c r="C2137" s="2">
        <f>RSI!I2137</f>
        <v>2.6503435802100057</v>
      </c>
      <c r="D2137" s="2">
        <f>MACD!E2137</f>
        <v>-1.0030830133540114E-2</v>
      </c>
      <c r="E2137" s="2">
        <f>MACD!F2137</f>
        <v>3.8045362161224908E-2</v>
      </c>
      <c r="F2137" s="2">
        <f>'Moving Avg'!D2137</f>
        <v>1.23</v>
      </c>
      <c r="G2137" s="2">
        <f>'Moving Avg'!F2137</f>
        <v>1.2955000000000001</v>
      </c>
      <c r="H2137" s="2">
        <f>'Moving Avg'!G2137</f>
        <v>1.6421999999999999</v>
      </c>
      <c r="I2137" s="2">
        <f>'Moving Avg'!H2137</f>
        <v>2.5329999999999977</v>
      </c>
      <c r="J2137" s="5" t="str">
        <f>OBV!F2137</f>
        <v>NEUTRAL</v>
      </c>
      <c r="K2137" s="5" t="str">
        <f>OBV!G2137</f>
        <v>NEUTRAL</v>
      </c>
      <c r="L2137" s="5" t="str">
        <f>OBV!H2137</f>
        <v>NEUTRAL</v>
      </c>
      <c r="M2137" s="7">
        <f t="shared" si="330"/>
        <v>50</v>
      </c>
      <c r="N2137" s="7">
        <f t="shared" si="331"/>
        <v>100</v>
      </c>
      <c r="O2137" s="7">
        <f t="shared" si="332"/>
        <v>0</v>
      </c>
      <c r="P2137" s="7">
        <f t="shared" si="333"/>
        <v>33</v>
      </c>
      <c r="Q2137" s="8">
        <f t="shared" si="334"/>
        <v>57.45</v>
      </c>
      <c r="R2137" s="8">
        <f t="shared" si="335"/>
        <v>38.25</v>
      </c>
      <c r="S2137" s="8">
        <f t="shared" si="336"/>
        <v>37.35</v>
      </c>
      <c r="T2137" s="8">
        <f t="shared" si="337"/>
        <v>45.75</v>
      </c>
      <c r="U2137" s="7">
        <f t="shared" si="338"/>
        <v>44.35</v>
      </c>
      <c r="V2137" s="7">
        <f t="shared" si="339"/>
        <v>44.7</v>
      </c>
    </row>
    <row r="2138" spans="1:22" ht="13.5" x14ac:dyDescent="0.25">
      <c r="A2138" s="3">
        <f>RSI!A2138</f>
        <v>45419</v>
      </c>
      <c r="B2138" s="2">
        <f>RSI!B2138</f>
        <v>1.23</v>
      </c>
      <c r="C2138" s="2">
        <f>RSI!I2138</f>
        <v>2.6503435802100057</v>
      </c>
      <c r="D2138" s="2">
        <f>MACD!E2138</f>
        <v>-1.4428560121172662E-2</v>
      </c>
      <c r="E2138" s="2">
        <f>MACD!F2138</f>
        <v>2.7550577704745394E-2</v>
      </c>
      <c r="F2138" s="2">
        <f>'Moving Avg'!D2138</f>
        <v>1.23</v>
      </c>
      <c r="G2138" s="2">
        <f>'Moving Avg'!F2138</f>
        <v>1.2814999999999999</v>
      </c>
      <c r="H2138" s="2">
        <f>'Moving Avg'!G2138</f>
        <v>1.6226000000000003</v>
      </c>
      <c r="I2138" s="2">
        <f>'Moving Avg'!H2138</f>
        <v>2.5224499999999979</v>
      </c>
      <c r="J2138" s="5" t="str">
        <f>OBV!F2138</f>
        <v>NEUTRAL</v>
      </c>
      <c r="K2138" s="5" t="str">
        <f>OBV!G2138</f>
        <v>NEUTRAL</v>
      </c>
      <c r="L2138" s="5" t="str">
        <f>OBV!H2138</f>
        <v>NEUTRAL</v>
      </c>
      <c r="M2138" s="7">
        <f t="shared" si="330"/>
        <v>50</v>
      </c>
      <c r="N2138" s="7">
        <f t="shared" si="331"/>
        <v>100</v>
      </c>
      <c r="O2138" s="7">
        <f t="shared" si="332"/>
        <v>0</v>
      </c>
      <c r="P2138" s="7">
        <f t="shared" si="333"/>
        <v>33</v>
      </c>
      <c r="Q2138" s="8">
        <f t="shared" si="334"/>
        <v>57.45</v>
      </c>
      <c r="R2138" s="8">
        <f t="shared" si="335"/>
        <v>38.25</v>
      </c>
      <c r="S2138" s="8">
        <f t="shared" si="336"/>
        <v>37.35</v>
      </c>
      <c r="T2138" s="8">
        <f t="shared" si="337"/>
        <v>45.75</v>
      </c>
      <c r="U2138" s="7">
        <f t="shared" si="338"/>
        <v>44.35</v>
      </c>
      <c r="V2138" s="7">
        <f t="shared" si="339"/>
        <v>44.7</v>
      </c>
    </row>
    <row r="2139" spans="1:22" ht="13.5" x14ac:dyDescent="0.25">
      <c r="A2139" s="3">
        <f>RSI!A2139</f>
        <v>45420</v>
      </c>
      <c r="B2139" s="2">
        <f>RSI!B2139</f>
        <v>1.23</v>
      </c>
      <c r="C2139" s="2">
        <f>RSI!I2139</f>
        <v>2.6503435802100057</v>
      </c>
      <c r="D2139" s="2">
        <f>MACD!E2139</f>
        <v>-1.7139846463378516E-2</v>
      </c>
      <c r="E2139" s="2">
        <f>MACD!F2139</f>
        <v>1.8612492871120614E-2</v>
      </c>
      <c r="F2139" s="2">
        <f>'Moving Avg'!D2139</f>
        <v>1.23</v>
      </c>
      <c r="G2139" s="2">
        <f>'Moving Avg'!F2139</f>
        <v>1.2705</v>
      </c>
      <c r="H2139" s="2">
        <f>'Moving Avg'!G2139</f>
        <v>1.6030000000000002</v>
      </c>
      <c r="I2139" s="2">
        <f>'Moving Avg'!H2139</f>
        <v>2.5118999999999976</v>
      </c>
      <c r="J2139" s="5" t="str">
        <f>OBV!F2139</f>
        <v>NEUTRAL</v>
      </c>
      <c r="K2139" s="5" t="str">
        <f>OBV!G2139</f>
        <v>NEUTRAL</v>
      </c>
      <c r="L2139" s="5" t="str">
        <f>OBV!H2139</f>
        <v>NEUTRAL</v>
      </c>
      <c r="M2139" s="7">
        <f t="shared" si="330"/>
        <v>50</v>
      </c>
      <c r="N2139" s="7">
        <f t="shared" si="331"/>
        <v>100</v>
      </c>
      <c r="O2139" s="7">
        <f t="shared" si="332"/>
        <v>0</v>
      </c>
      <c r="P2139" s="7">
        <f t="shared" si="333"/>
        <v>33</v>
      </c>
      <c r="Q2139" s="8">
        <f t="shared" si="334"/>
        <v>57.45</v>
      </c>
      <c r="R2139" s="8">
        <f t="shared" si="335"/>
        <v>38.25</v>
      </c>
      <c r="S2139" s="8">
        <f t="shared" si="336"/>
        <v>37.35</v>
      </c>
      <c r="T2139" s="8">
        <f t="shared" si="337"/>
        <v>45.75</v>
      </c>
      <c r="U2139" s="7">
        <f t="shared" si="338"/>
        <v>44.35</v>
      </c>
      <c r="V2139" s="7">
        <f t="shared" si="339"/>
        <v>44.7</v>
      </c>
    </row>
    <row r="2140" spans="1:22" ht="13.5" x14ac:dyDescent="0.25">
      <c r="A2140" s="3">
        <f>RSI!A2140</f>
        <v>45421</v>
      </c>
      <c r="B2140" s="2">
        <f>RSI!B2140</f>
        <v>1.23</v>
      </c>
      <c r="C2140" s="2">
        <f>RSI!I2140</f>
        <v>2.6503435802100057</v>
      </c>
      <c r="D2140" s="2">
        <f>MACD!E2140</f>
        <v>-1.8498947199142135E-2</v>
      </c>
      <c r="E2140" s="2">
        <f>MACD!F2140</f>
        <v>1.1190204857068065E-2</v>
      </c>
      <c r="F2140" s="2">
        <f>'Moving Avg'!D2140</f>
        <v>1.23</v>
      </c>
      <c r="G2140" s="2">
        <f>'Moving Avg'!F2140</f>
        <v>1.2625</v>
      </c>
      <c r="H2140" s="2">
        <f>'Moving Avg'!G2140</f>
        <v>1.5834000000000004</v>
      </c>
      <c r="I2140" s="2">
        <f>'Moving Avg'!H2140</f>
        <v>2.5013499999999977</v>
      </c>
      <c r="J2140" s="5" t="str">
        <f>OBV!F2140</f>
        <v>NEUTRAL</v>
      </c>
      <c r="K2140" s="5" t="str">
        <f>OBV!G2140</f>
        <v>NEUTRAL</v>
      </c>
      <c r="L2140" s="5" t="str">
        <f>OBV!H2140</f>
        <v>NEUTRAL</v>
      </c>
      <c r="M2140" s="7">
        <f t="shared" si="330"/>
        <v>50</v>
      </c>
      <c r="N2140" s="7">
        <f t="shared" si="331"/>
        <v>100</v>
      </c>
      <c r="O2140" s="7">
        <f t="shared" si="332"/>
        <v>0</v>
      </c>
      <c r="P2140" s="7">
        <f t="shared" si="333"/>
        <v>33</v>
      </c>
      <c r="Q2140" s="8">
        <f t="shared" si="334"/>
        <v>57.45</v>
      </c>
      <c r="R2140" s="8">
        <f t="shared" si="335"/>
        <v>38.25</v>
      </c>
      <c r="S2140" s="8">
        <f t="shared" si="336"/>
        <v>37.35</v>
      </c>
      <c r="T2140" s="8">
        <f t="shared" si="337"/>
        <v>45.75</v>
      </c>
      <c r="U2140" s="7">
        <f t="shared" si="338"/>
        <v>44.35</v>
      </c>
      <c r="V2140" s="7">
        <f t="shared" si="339"/>
        <v>44.7</v>
      </c>
    </row>
    <row r="2141" spans="1:22" ht="13.5" x14ac:dyDescent="0.25">
      <c r="A2141" s="3">
        <f>RSI!A2141</f>
        <v>45422</v>
      </c>
      <c r="B2141" s="2">
        <f>RSI!B2141</f>
        <v>1.23</v>
      </c>
      <c r="C2141" s="2">
        <f>RSI!I2141</f>
        <v>2.6503435802100057</v>
      </c>
      <c r="D2141" s="2">
        <f>MACD!E2141</f>
        <v>-1.8783154930021029E-2</v>
      </c>
      <c r="E2141" s="2">
        <f>MACD!F2141</f>
        <v>5.1955328996502459E-3</v>
      </c>
      <c r="F2141" s="2">
        <f>'Moving Avg'!D2141</f>
        <v>1.23</v>
      </c>
      <c r="G2141" s="2">
        <f>'Moving Avg'!F2141</f>
        <v>1.2575000000000001</v>
      </c>
      <c r="H2141" s="2">
        <f>'Moving Avg'!G2141</f>
        <v>1.5638000000000005</v>
      </c>
      <c r="I2141" s="2">
        <f>'Moving Avg'!H2141</f>
        <v>2.4907999999999979</v>
      </c>
      <c r="J2141" s="5" t="str">
        <f>OBV!F2141</f>
        <v>NEUTRAL</v>
      </c>
      <c r="K2141" s="5" t="str">
        <f>OBV!G2141</f>
        <v>NEUTRAL</v>
      </c>
      <c r="L2141" s="5" t="str">
        <f>OBV!H2141</f>
        <v>NEUTRAL</v>
      </c>
      <c r="M2141" s="7">
        <f t="shared" si="330"/>
        <v>50</v>
      </c>
      <c r="N2141" s="7">
        <f t="shared" si="331"/>
        <v>100</v>
      </c>
      <c r="O2141" s="7">
        <f t="shared" si="332"/>
        <v>0</v>
      </c>
      <c r="P2141" s="7">
        <f t="shared" si="333"/>
        <v>33</v>
      </c>
      <c r="Q2141" s="8">
        <f t="shared" si="334"/>
        <v>57.45</v>
      </c>
      <c r="R2141" s="8">
        <f t="shared" si="335"/>
        <v>38.25</v>
      </c>
      <c r="S2141" s="8">
        <f t="shared" si="336"/>
        <v>37.35</v>
      </c>
      <c r="T2141" s="8">
        <f t="shared" si="337"/>
        <v>45.75</v>
      </c>
      <c r="U2141" s="7">
        <f t="shared" si="338"/>
        <v>44.35</v>
      </c>
      <c r="V2141" s="7">
        <f t="shared" si="339"/>
        <v>44.7</v>
      </c>
    </row>
    <row r="2142" spans="1:22" ht="13.5" x14ac:dyDescent="0.25">
      <c r="A2142" s="3">
        <f>RSI!A2142</f>
        <v>45425</v>
      </c>
      <c r="B2142" s="2">
        <f>RSI!B2142</f>
        <v>1.23</v>
      </c>
      <c r="C2142" s="2">
        <f>RSI!I2142</f>
        <v>2.6503435802100057</v>
      </c>
      <c r="D2142" s="2">
        <f>MACD!E2142</f>
        <v>-1.8221971187204922E-2</v>
      </c>
      <c r="E2142" s="2">
        <f>MACD!F2142</f>
        <v>5.1203208227921246E-4</v>
      </c>
      <c r="F2142" s="2">
        <f>'Moving Avg'!D2142</f>
        <v>1.23</v>
      </c>
      <c r="G2142" s="2">
        <f>'Moving Avg'!F2142</f>
        <v>1.2550000000000001</v>
      </c>
      <c r="H2142" s="2">
        <f>'Moving Avg'!G2142</f>
        <v>1.5460000000000007</v>
      </c>
      <c r="I2142" s="2">
        <f>'Moving Avg'!H2142</f>
        <v>2.4802499999999985</v>
      </c>
      <c r="J2142" s="5" t="str">
        <f>OBV!F2142</f>
        <v>NEUTRAL</v>
      </c>
      <c r="K2142" s="5" t="str">
        <f>OBV!G2142</f>
        <v>NEUTRAL</v>
      </c>
      <c r="L2142" s="5" t="str">
        <f>OBV!H2142</f>
        <v>NEUTRAL</v>
      </c>
      <c r="M2142" s="7">
        <f t="shared" si="330"/>
        <v>50</v>
      </c>
      <c r="N2142" s="7">
        <f t="shared" si="331"/>
        <v>45</v>
      </c>
      <c r="O2142" s="7">
        <f t="shared" si="332"/>
        <v>0</v>
      </c>
      <c r="P2142" s="7">
        <f t="shared" si="333"/>
        <v>33</v>
      </c>
      <c r="Q2142" s="8">
        <f t="shared" si="334"/>
        <v>38.200000000000003</v>
      </c>
      <c r="R2142" s="8">
        <f t="shared" si="335"/>
        <v>27.25</v>
      </c>
      <c r="S2142" s="8">
        <f t="shared" si="336"/>
        <v>29.1</v>
      </c>
      <c r="T2142" s="8">
        <f t="shared" si="337"/>
        <v>32</v>
      </c>
      <c r="U2142" s="7">
        <f t="shared" si="338"/>
        <v>31.516666666666669</v>
      </c>
      <c r="V2142" s="7">
        <f t="shared" si="339"/>
        <v>31.637500000000003</v>
      </c>
    </row>
    <row r="2143" spans="1:22" ht="13.5" x14ac:dyDescent="0.25">
      <c r="A2143" s="3">
        <f>RSI!A2143</f>
        <v>45426</v>
      </c>
      <c r="B2143" s="2">
        <f>RSI!B2143</f>
        <v>1.23</v>
      </c>
      <c r="C2143" s="2">
        <f>RSI!I2143</f>
        <v>2.6503435802100057</v>
      </c>
      <c r="D2143" s="2">
        <f>MACD!E2143</f>
        <v>-2.4697146645828338E-2</v>
      </c>
      <c r="E2143" s="2">
        <f>MACD!F2143</f>
        <v>-4.5298036633422984E-3</v>
      </c>
      <c r="F2143" s="2">
        <f>'Moving Avg'!D2143</f>
        <v>1.23</v>
      </c>
      <c r="G2143" s="2">
        <f>'Moving Avg'!F2143</f>
        <v>1.2525000000000002</v>
      </c>
      <c r="H2143" s="2">
        <f>'Moving Avg'!G2143</f>
        <v>1.5300000000000009</v>
      </c>
      <c r="I2143" s="2">
        <f>'Moving Avg'!H2143</f>
        <v>2.4696999999999987</v>
      </c>
      <c r="J2143" s="5" t="str">
        <f>OBV!F2143</f>
        <v>NEUTRAL</v>
      </c>
      <c r="K2143" s="5" t="str">
        <f>OBV!G2143</f>
        <v>NEUTRAL</v>
      </c>
      <c r="L2143" s="5" t="str">
        <f>OBV!H2143</f>
        <v>NEUTRAL</v>
      </c>
      <c r="M2143" s="7">
        <f t="shared" si="330"/>
        <v>50</v>
      </c>
      <c r="N2143" s="7">
        <f t="shared" si="331"/>
        <v>100</v>
      </c>
      <c r="O2143" s="7">
        <f t="shared" si="332"/>
        <v>0</v>
      </c>
      <c r="P2143" s="7">
        <f t="shared" si="333"/>
        <v>33</v>
      </c>
      <c r="Q2143" s="8">
        <f t="shared" si="334"/>
        <v>57.45</v>
      </c>
      <c r="R2143" s="8">
        <f t="shared" si="335"/>
        <v>38.25</v>
      </c>
      <c r="S2143" s="8">
        <f t="shared" si="336"/>
        <v>37.35</v>
      </c>
      <c r="T2143" s="8">
        <f t="shared" si="337"/>
        <v>45.75</v>
      </c>
      <c r="U2143" s="7">
        <f t="shared" si="338"/>
        <v>44.35</v>
      </c>
      <c r="V2143" s="7">
        <f t="shared" si="339"/>
        <v>44.7</v>
      </c>
    </row>
    <row r="2144" spans="1:22" ht="13.5" x14ac:dyDescent="0.25">
      <c r="A2144" s="3">
        <f>RSI!A2144</f>
        <v>45427</v>
      </c>
      <c r="B2144" s="2">
        <f>RSI!B2144</f>
        <v>1.23</v>
      </c>
      <c r="C2144" s="2">
        <f>RSI!I2144</f>
        <v>2.6503435802100057</v>
      </c>
      <c r="D2144" s="2">
        <f>MACD!E2144</f>
        <v>-2.9488840846791708E-2</v>
      </c>
      <c r="E2144" s="2">
        <f>MACD!F2144</f>
        <v>-9.5216111000321797E-3</v>
      </c>
      <c r="F2144" s="2">
        <f>'Moving Avg'!D2144</f>
        <v>1.23</v>
      </c>
      <c r="G2144" s="2">
        <f>'Moving Avg'!F2144</f>
        <v>1.2500000000000002</v>
      </c>
      <c r="H2144" s="2">
        <f>'Moving Avg'!G2144</f>
        <v>1.5158000000000007</v>
      </c>
      <c r="I2144" s="2">
        <f>'Moving Avg'!H2144</f>
        <v>2.4591499999999984</v>
      </c>
      <c r="J2144" s="5" t="str">
        <f>OBV!F2144</f>
        <v>NEUTRAL</v>
      </c>
      <c r="K2144" s="5" t="str">
        <f>OBV!G2144</f>
        <v>NEUTRAL</v>
      </c>
      <c r="L2144" s="5" t="str">
        <f>OBV!H2144</f>
        <v>NEUTRAL</v>
      </c>
      <c r="M2144" s="7">
        <f t="shared" si="330"/>
        <v>50</v>
      </c>
      <c r="N2144" s="7">
        <f t="shared" si="331"/>
        <v>45</v>
      </c>
      <c r="O2144" s="7">
        <f t="shared" si="332"/>
        <v>0</v>
      </c>
      <c r="P2144" s="7">
        <f t="shared" si="333"/>
        <v>33</v>
      </c>
      <c r="Q2144" s="8">
        <f t="shared" si="334"/>
        <v>38.200000000000003</v>
      </c>
      <c r="R2144" s="8">
        <f t="shared" si="335"/>
        <v>27.25</v>
      </c>
      <c r="S2144" s="8">
        <f t="shared" si="336"/>
        <v>29.1</v>
      </c>
      <c r="T2144" s="8">
        <f t="shared" si="337"/>
        <v>32</v>
      </c>
      <c r="U2144" s="7">
        <f t="shared" si="338"/>
        <v>31.516666666666669</v>
      </c>
      <c r="V2144" s="7">
        <f t="shared" si="339"/>
        <v>31.637500000000003</v>
      </c>
    </row>
    <row r="2145" spans="1:22" ht="13.5" x14ac:dyDescent="0.25">
      <c r="A2145" s="3">
        <f>RSI!A2145</f>
        <v>45428</v>
      </c>
      <c r="B2145" s="2">
        <f>RSI!B2145</f>
        <v>1.23</v>
      </c>
      <c r="C2145" s="2">
        <f>RSI!I2145</f>
        <v>2.6503435802100057</v>
      </c>
      <c r="D2145" s="2">
        <f>MACD!E2145</f>
        <v>-3.2906962048722566E-2</v>
      </c>
      <c r="E2145" s="2">
        <f>MACD!F2145</f>
        <v>-1.4198681289770258E-2</v>
      </c>
      <c r="F2145" s="2">
        <f>'Moving Avg'!D2145</f>
        <v>1.23</v>
      </c>
      <c r="G2145" s="2">
        <f>'Moving Avg'!F2145</f>
        <v>1.2475000000000003</v>
      </c>
      <c r="H2145" s="2">
        <f>'Moving Avg'!G2145</f>
        <v>1.5032000000000008</v>
      </c>
      <c r="I2145" s="2">
        <f>'Moving Avg'!H2145</f>
        <v>2.4485999999999986</v>
      </c>
      <c r="J2145" s="5" t="str">
        <f>OBV!F2145</f>
        <v>NEUTRAL</v>
      </c>
      <c r="K2145" s="5" t="str">
        <f>OBV!G2145</f>
        <v>NEUTRAL</v>
      </c>
      <c r="L2145" s="5" t="str">
        <f>OBV!H2145</f>
        <v>NEUTRAL</v>
      </c>
      <c r="M2145" s="7">
        <f t="shared" si="330"/>
        <v>50</v>
      </c>
      <c r="N2145" s="7">
        <f t="shared" si="331"/>
        <v>45</v>
      </c>
      <c r="O2145" s="7">
        <f t="shared" si="332"/>
        <v>0</v>
      </c>
      <c r="P2145" s="7">
        <f t="shared" si="333"/>
        <v>33</v>
      </c>
      <c r="Q2145" s="8">
        <f t="shared" si="334"/>
        <v>38.200000000000003</v>
      </c>
      <c r="R2145" s="8">
        <f t="shared" si="335"/>
        <v>27.25</v>
      </c>
      <c r="S2145" s="8">
        <f t="shared" si="336"/>
        <v>29.1</v>
      </c>
      <c r="T2145" s="8">
        <f t="shared" si="337"/>
        <v>32</v>
      </c>
      <c r="U2145" s="7">
        <f t="shared" si="338"/>
        <v>31.516666666666669</v>
      </c>
      <c r="V2145" s="7">
        <f t="shared" si="339"/>
        <v>31.637500000000003</v>
      </c>
    </row>
    <row r="2146" spans="1:22" ht="13.5" x14ac:dyDescent="0.25">
      <c r="A2146" s="3">
        <f>RSI!A2146</f>
        <v>45429</v>
      </c>
      <c r="B2146" s="2">
        <f>RSI!B2146</f>
        <v>1.28</v>
      </c>
      <c r="C2146" s="2">
        <f>RSI!I2146</f>
        <v>33.90796023292981</v>
      </c>
      <c r="D2146" s="2">
        <f>MACD!E2146</f>
        <v>-3.8913672824608891E-2</v>
      </c>
      <c r="E2146" s="2">
        <f>MACD!F2146</f>
        <v>-1.9141679596737987E-2</v>
      </c>
      <c r="F2146" s="2">
        <f>'Moving Avg'!D2146</f>
        <v>1.24</v>
      </c>
      <c r="G2146" s="2">
        <f>'Moving Avg'!F2146</f>
        <v>1.2475000000000003</v>
      </c>
      <c r="H2146" s="2">
        <f>'Moving Avg'!G2146</f>
        <v>1.4900000000000007</v>
      </c>
      <c r="I2146" s="2">
        <f>'Moving Avg'!H2146</f>
        <v>2.4390499999999982</v>
      </c>
      <c r="J2146" s="5" t="str">
        <f>OBV!F2146</f>
        <v>NEUTRAL</v>
      </c>
      <c r="K2146" s="5" t="str">
        <f>OBV!G2146</f>
        <v>NEUTRAL</v>
      </c>
      <c r="L2146" s="5" t="str">
        <f>OBV!H2146</f>
        <v>NEUTRAL</v>
      </c>
      <c r="M2146" s="7">
        <f t="shared" si="330"/>
        <v>25</v>
      </c>
      <c r="N2146" s="7">
        <f t="shared" si="331"/>
        <v>45</v>
      </c>
      <c r="O2146" s="7">
        <f t="shared" si="332"/>
        <v>0</v>
      </c>
      <c r="P2146" s="7">
        <f t="shared" si="333"/>
        <v>33</v>
      </c>
      <c r="Q2146" s="8">
        <f t="shared" si="334"/>
        <v>29.45</v>
      </c>
      <c r="R2146" s="8">
        <f t="shared" si="335"/>
        <v>22.25</v>
      </c>
      <c r="S2146" s="8">
        <f t="shared" si="336"/>
        <v>25.35</v>
      </c>
      <c r="T2146" s="8">
        <f t="shared" si="337"/>
        <v>25.75</v>
      </c>
      <c r="U2146" s="7">
        <f t="shared" si="338"/>
        <v>25.683333333333337</v>
      </c>
      <c r="V2146" s="7">
        <f t="shared" si="339"/>
        <v>25.700000000000003</v>
      </c>
    </row>
    <row r="2147" spans="1:22" ht="13.5" x14ac:dyDescent="0.25">
      <c r="A2147" s="3">
        <f>RSI!A2147</f>
        <v>45432</v>
      </c>
      <c r="B2147" s="2">
        <f>RSI!B2147</f>
        <v>1.33</v>
      </c>
      <c r="C2147" s="2">
        <f>RSI!I2147</f>
        <v>50.889599082917066</v>
      </c>
      <c r="D2147" s="2">
        <f>MACD!E2147</f>
        <v>-4.7449828870393063E-2</v>
      </c>
      <c r="E2147" s="2">
        <f>MACD!F2147</f>
        <v>-2.4803309451469004E-2</v>
      </c>
      <c r="F2147" s="2">
        <f>'Moving Avg'!D2147</f>
        <v>1.26</v>
      </c>
      <c r="G2147" s="2">
        <f>'Moving Avg'!F2147</f>
        <v>1.2500000000000004</v>
      </c>
      <c r="H2147" s="2">
        <f>'Moving Avg'!G2147</f>
        <v>1.4794000000000003</v>
      </c>
      <c r="I2147" s="2">
        <f>'Moving Avg'!H2147</f>
        <v>2.4304499999999987</v>
      </c>
      <c r="J2147" s="5" t="str">
        <f>OBV!F2147</f>
        <v>NEUTRAL</v>
      </c>
      <c r="K2147" s="5" t="str">
        <f>OBV!G2147</f>
        <v>NEUTRAL</v>
      </c>
      <c r="L2147" s="5" t="str">
        <f>OBV!H2147</f>
        <v>NEUTRAL</v>
      </c>
      <c r="M2147" s="7">
        <f t="shared" si="330"/>
        <v>25</v>
      </c>
      <c r="N2147" s="7">
        <f t="shared" si="331"/>
        <v>100</v>
      </c>
      <c r="O2147" s="7">
        <f t="shared" si="332"/>
        <v>0</v>
      </c>
      <c r="P2147" s="7">
        <f t="shared" si="333"/>
        <v>33</v>
      </c>
      <c r="Q2147" s="8">
        <f t="shared" si="334"/>
        <v>48.7</v>
      </c>
      <c r="R2147" s="8">
        <f t="shared" si="335"/>
        <v>33.25</v>
      </c>
      <c r="S2147" s="8">
        <f t="shared" si="336"/>
        <v>33.6</v>
      </c>
      <c r="T2147" s="8">
        <f t="shared" si="337"/>
        <v>39.5</v>
      </c>
      <c r="U2147" s="7">
        <f t="shared" si="338"/>
        <v>38.516666666666673</v>
      </c>
      <c r="V2147" s="7">
        <f t="shared" si="339"/>
        <v>38.762500000000003</v>
      </c>
    </row>
    <row r="2148" spans="1:22" ht="13.5" x14ac:dyDescent="0.25">
      <c r="A2148" s="3">
        <f>RSI!A2148</f>
        <v>45433</v>
      </c>
      <c r="B2148" s="2">
        <f>RSI!B2148</f>
        <v>1.38</v>
      </c>
      <c r="C2148" s="2">
        <f>RSI!I2148</f>
        <v>61.533441980909949</v>
      </c>
      <c r="D2148" s="2">
        <f>MACD!E2148</f>
        <v>-5.8440266468994473E-2</v>
      </c>
      <c r="E2148" s="2">
        <f>MACD!F2148</f>
        <v>-3.15307008549741E-2</v>
      </c>
      <c r="F2148" s="2">
        <f>'Moving Avg'!D2148</f>
        <v>1.29</v>
      </c>
      <c r="G2148" s="2">
        <f>'Moving Avg'!F2148</f>
        <v>1.2550000000000003</v>
      </c>
      <c r="H2148" s="2">
        <f>'Moving Avg'!G2148</f>
        <v>1.4698000000000002</v>
      </c>
      <c r="I2148" s="2">
        <f>'Moving Avg'!H2148</f>
        <v>2.422749999999998</v>
      </c>
      <c r="J2148" s="5" t="str">
        <f>OBV!F2148</f>
        <v>NEUTRAL</v>
      </c>
      <c r="K2148" s="5" t="str">
        <f>OBV!G2148</f>
        <v>NEUTRAL</v>
      </c>
      <c r="L2148" s="5" t="str">
        <f>OBV!H2148</f>
        <v>NEUTRAL</v>
      </c>
      <c r="M2148" s="7">
        <f t="shared" si="330"/>
        <v>25</v>
      </c>
      <c r="N2148" s="7">
        <f t="shared" si="331"/>
        <v>100</v>
      </c>
      <c r="O2148" s="7">
        <f t="shared" si="332"/>
        <v>0</v>
      </c>
      <c r="P2148" s="7">
        <f t="shared" si="333"/>
        <v>33</v>
      </c>
      <c r="Q2148" s="8">
        <f t="shared" si="334"/>
        <v>48.7</v>
      </c>
      <c r="R2148" s="8">
        <f t="shared" si="335"/>
        <v>33.25</v>
      </c>
      <c r="S2148" s="8">
        <f t="shared" si="336"/>
        <v>33.6</v>
      </c>
      <c r="T2148" s="8">
        <f t="shared" si="337"/>
        <v>39.5</v>
      </c>
      <c r="U2148" s="7">
        <f t="shared" si="338"/>
        <v>38.516666666666673</v>
      </c>
      <c r="V2148" s="7">
        <f t="shared" si="339"/>
        <v>38.762500000000003</v>
      </c>
    </row>
    <row r="2149" spans="1:22" ht="13.5" x14ac:dyDescent="0.25">
      <c r="A2149" s="3">
        <f>RSI!A2149</f>
        <v>45434</v>
      </c>
      <c r="B2149" s="2">
        <f>RSI!B2149</f>
        <v>1.44</v>
      </c>
      <c r="C2149" s="2">
        <f>RSI!I2149</f>
        <v>69.950013026647227</v>
      </c>
      <c r="D2149" s="2">
        <f>MACD!E2149</f>
        <v>-7.2538868388480005E-2</v>
      </c>
      <c r="E2149" s="2">
        <f>MACD!F2149</f>
        <v>-3.9732334361675281E-2</v>
      </c>
      <c r="F2149" s="2">
        <f>'Moving Avg'!D2149</f>
        <v>1.3320000000000001</v>
      </c>
      <c r="G2149" s="2">
        <f>'Moving Avg'!F2149</f>
        <v>1.2630000000000003</v>
      </c>
      <c r="H2149" s="2">
        <f>'Moving Avg'!G2149</f>
        <v>1.4625999999999999</v>
      </c>
      <c r="I2149" s="2">
        <f>'Moving Avg'!H2149</f>
        <v>2.4159999999999981</v>
      </c>
      <c r="J2149" s="5" t="str">
        <f>OBV!F2149</f>
        <v>NEUTRAL</v>
      </c>
      <c r="K2149" s="5" t="str">
        <f>OBV!G2149</f>
        <v>NEUTRAL</v>
      </c>
      <c r="L2149" s="5" t="str">
        <f>OBV!H2149</f>
        <v>NEUTRAL</v>
      </c>
      <c r="M2149" s="7">
        <f t="shared" si="330"/>
        <v>25</v>
      </c>
      <c r="N2149" s="7">
        <f t="shared" si="331"/>
        <v>100</v>
      </c>
      <c r="O2149" s="7">
        <f t="shared" si="332"/>
        <v>0</v>
      </c>
      <c r="P2149" s="7">
        <f t="shared" si="333"/>
        <v>33</v>
      </c>
      <c r="Q2149" s="8">
        <f t="shared" si="334"/>
        <v>48.7</v>
      </c>
      <c r="R2149" s="8">
        <f t="shared" si="335"/>
        <v>33.25</v>
      </c>
      <c r="S2149" s="8">
        <f t="shared" si="336"/>
        <v>33.6</v>
      </c>
      <c r="T2149" s="8">
        <f t="shared" si="337"/>
        <v>39.5</v>
      </c>
      <c r="U2149" s="7">
        <f t="shared" si="338"/>
        <v>38.516666666666673</v>
      </c>
      <c r="V2149" s="7">
        <f t="shared" si="339"/>
        <v>38.762500000000003</v>
      </c>
    </row>
    <row r="2150" spans="1:22" ht="13.5" x14ac:dyDescent="0.25">
      <c r="A2150" s="3">
        <f>RSI!A2150</f>
        <v>45435</v>
      </c>
      <c r="B2150" s="2">
        <f>RSI!B2150</f>
        <v>1.5</v>
      </c>
      <c r="C2150" s="2">
        <f>RSI!I2150</f>
        <v>75.68049638833125</v>
      </c>
      <c r="D2150" s="2">
        <f>MACD!E2150</f>
        <v>-8.9595734640060209E-2</v>
      </c>
      <c r="E2150" s="2">
        <f>MACD!F2150</f>
        <v>-4.970501441735227E-2</v>
      </c>
      <c r="F2150" s="2">
        <f>'Moving Avg'!D2150</f>
        <v>1.3859999999999999</v>
      </c>
      <c r="G2150" s="2">
        <f>'Moving Avg'!F2150</f>
        <v>1.2740000000000002</v>
      </c>
      <c r="H2150" s="2">
        <f>'Moving Avg'!G2150</f>
        <v>1.4565999999999997</v>
      </c>
      <c r="I2150" s="2">
        <f>'Moving Avg'!H2150</f>
        <v>2.410149999999998</v>
      </c>
      <c r="J2150" s="5" t="str">
        <f>OBV!F2150</f>
        <v>NEUTRAL</v>
      </c>
      <c r="K2150" s="5" t="str">
        <f>OBV!G2150</f>
        <v>NEUTRAL</v>
      </c>
      <c r="L2150" s="5" t="str">
        <f>OBV!H2150</f>
        <v>NEUTRAL</v>
      </c>
      <c r="M2150" s="7">
        <f t="shared" si="330"/>
        <v>0</v>
      </c>
      <c r="N2150" s="7">
        <f t="shared" si="331"/>
        <v>100</v>
      </c>
      <c r="O2150" s="7">
        <f t="shared" si="332"/>
        <v>0</v>
      </c>
      <c r="P2150" s="7">
        <f t="shared" si="333"/>
        <v>33</v>
      </c>
      <c r="Q2150" s="8">
        <f t="shared" si="334"/>
        <v>39.950000000000003</v>
      </c>
      <c r="R2150" s="8">
        <f t="shared" si="335"/>
        <v>28.25</v>
      </c>
      <c r="S2150" s="8">
        <f t="shared" si="336"/>
        <v>29.85</v>
      </c>
      <c r="T2150" s="8">
        <f t="shared" si="337"/>
        <v>33.25</v>
      </c>
      <c r="U2150" s="7">
        <f t="shared" si="338"/>
        <v>32.683333333333337</v>
      </c>
      <c r="V2150" s="7">
        <f t="shared" si="339"/>
        <v>32.825000000000003</v>
      </c>
    </row>
    <row r="2151" spans="1:22" ht="13.5" x14ac:dyDescent="0.25">
      <c r="A2151" s="3">
        <f>RSI!A2151</f>
        <v>45436</v>
      </c>
      <c r="B2151" s="2">
        <f>RSI!B2151</f>
        <v>1.56</v>
      </c>
      <c r="C2151" s="2">
        <f>RSI!I2151</f>
        <v>79.823992074492097</v>
      </c>
      <c r="D2151" s="2">
        <f>MACD!E2151</f>
        <v>-0.10945970979853392</v>
      </c>
      <c r="E2151" s="2">
        <f>MACD!F2151</f>
        <v>-6.16559534935886E-2</v>
      </c>
      <c r="F2151" s="2">
        <f>'Moving Avg'!D2151</f>
        <v>1.4420000000000002</v>
      </c>
      <c r="G2151" s="2">
        <f>'Moving Avg'!F2151</f>
        <v>1.288</v>
      </c>
      <c r="H2151" s="2">
        <f>'Moving Avg'!G2151</f>
        <v>1.4517999999999995</v>
      </c>
      <c r="I2151" s="2">
        <f>'Moving Avg'!H2151</f>
        <v>2.4051999999999985</v>
      </c>
      <c r="J2151" s="5" t="str">
        <f>OBV!F2151</f>
        <v>NEUTRAL</v>
      </c>
      <c r="K2151" s="5" t="str">
        <f>OBV!G2151</f>
        <v>NEUTRAL</v>
      </c>
      <c r="L2151" s="5" t="str">
        <f>OBV!H2151</f>
        <v>NEUTRAL</v>
      </c>
      <c r="M2151" s="7">
        <f t="shared" si="330"/>
        <v>0</v>
      </c>
      <c r="N2151" s="7">
        <f t="shared" si="331"/>
        <v>100</v>
      </c>
      <c r="O2151" s="7">
        <f t="shared" si="332"/>
        <v>0</v>
      </c>
      <c r="P2151" s="7">
        <f t="shared" si="333"/>
        <v>33</v>
      </c>
      <c r="Q2151" s="8">
        <f t="shared" si="334"/>
        <v>39.950000000000003</v>
      </c>
      <c r="R2151" s="8">
        <f t="shared" si="335"/>
        <v>28.25</v>
      </c>
      <c r="S2151" s="8">
        <f t="shared" si="336"/>
        <v>29.85</v>
      </c>
      <c r="T2151" s="8">
        <f t="shared" si="337"/>
        <v>33.25</v>
      </c>
      <c r="U2151" s="7">
        <f t="shared" si="338"/>
        <v>32.683333333333337</v>
      </c>
      <c r="V2151" s="7">
        <f t="shared" si="339"/>
        <v>32.825000000000003</v>
      </c>
    </row>
    <row r="2152" spans="1:22" ht="13.5" x14ac:dyDescent="0.25">
      <c r="A2152" s="3">
        <f>RSI!A2152</f>
        <v>45439</v>
      </c>
      <c r="B2152" s="2">
        <f>RSI!B2152</f>
        <v>1.63</v>
      </c>
      <c r="C2152" s="2">
        <f>RSI!I2152</f>
        <v>83.381429850214772</v>
      </c>
      <c r="D2152" s="2">
        <f>MACD!E2152</f>
        <v>-0.13272111814436327</v>
      </c>
      <c r="E2152" s="2">
        <f>MACD!F2152</f>
        <v>-7.586898642374354E-2</v>
      </c>
      <c r="F2152" s="2">
        <f>'Moving Avg'!D2152</f>
        <v>1.5020000000000002</v>
      </c>
      <c r="G2152" s="2">
        <f>'Moving Avg'!F2152</f>
        <v>1.3054999999999999</v>
      </c>
      <c r="H2152" s="2">
        <f>'Moving Avg'!G2152</f>
        <v>1.4483999999999995</v>
      </c>
      <c r="I2152" s="2">
        <f>'Moving Avg'!H2152</f>
        <v>2.4011499999999986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  <c r="M2152" s="7">
        <f t="shared" si="330"/>
        <v>0</v>
      </c>
      <c r="N2152" s="7">
        <f t="shared" si="331"/>
        <v>100</v>
      </c>
      <c r="O2152" s="7">
        <f t="shared" si="332"/>
        <v>0</v>
      </c>
      <c r="P2152" s="7">
        <f t="shared" si="333"/>
        <v>33</v>
      </c>
      <c r="Q2152" s="8">
        <f t="shared" si="334"/>
        <v>39.950000000000003</v>
      </c>
      <c r="R2152" s="8">
        <f t="shared" si="335"/>
        <v>28.25</v>
      </c>
      <c r="S2152" s="8">
        <f t="shared" si="336"/>
        <v>29.85</v>
      </c>
      <c r="T2152" s="8">
        <f t="shared" si="337"/>
        <v>33.25</v>
      </c>
      <c r="U2152" s="7">
        <f t="shared" si="338"/>
        <v>32.683333333333337</v>
      </c>
      <c r="V2152" s="7">
        <f t="shared" si="339"/>
        <v>32.825000000000003</v>
      </c>
    </row>
    <row r="2153" spans="1:22" ht="13.5" x14ac:dyDescent="0.25">
      <c r="A2153" s="3">
        <f>RSI!A2153</f>
        <v>45440</v>
      </c>
      <c r="B2153" s="2">
        <f>RSI!B2153</f>
        <v>1.66</v>
      </c>
      <c r="C2153" s="2">
        <f>RSI!I2153</f>
        <v>84.632051299188007</v>
      </c>
      <c r="D2153" s="2">
        <f>MACD!E2153</f>
        <v>-0.15621400367862437</v>
      </c>
      <c r="E2153" s="2">
        <f>MACD!F2153</f>
        <v>-9.1937989874719711E-2</v>
      </c>
      <c r="F2153" s="2">
        <f>'Moving Avg'!D2153</f>
        <v>1.5580000000000001</v>
      </c>
      <c r="G2153" s="2">
        <f>'Moving Avg'!F2153</f>
        <v>1.3270000000000002</v>
      </c>
      <c r="H2153" s="2">
        <f>'Moving Avg'!G2153</f>
        <v>1.4455999999999991</v>
      </c>
      <c r="I2153" s="2">
        <f>'Moving Avg'!H2153</f>
        <v>2.3977499999999985</v>
      </c>
      <c r="J2153" s="5" t="str">
        <f>OBV!F2153</f>
        <v>BULLISH</v>
      </c>
      <c r="K2153" s="5" t="str">
        <f>OBV!G2153</f>
        <v>NEUTRAL</v>
      </c>
      <c r="L2153" s="5" t="str">
        <f>OBV!H2153</f>
        <v>CONFIRMED BULLISH</v>
      </c>
      <c r="M2153" s="7">
        <f t="shared" si="330"/>
        <v>0</v>
      </c>
      <c r="N2153" s="7">
        <f t="shared" si="331"/>
        <v>100</v>
      </c>
      <c r="O2153" s="7">
        <f t="shared" si="332"/>
        <v>0</v>
      </c>
      <c r="P2153" s="7">
        <f t="shared" si="333"/>
        <v>83.5</v>
      </c>
      <c r="Q2153" s="8">
        <f t="shared" si="334"/>
        <v>47.524999999999999</v>
      </c>
      <c r="R2153" s="8">
        <f t="shared" si="335"/>
        <v>40.875</v>
      </c>
      <c r="S2153" s="8">
        <f t="shared" si="336"/>
        <v>52.575000000000003</v>
      </c>
      <c r="T2153" s="8">
        <f t="shared" si="337"/>
        <v>45.875</v>
      </c>
      <c r="U2153" s="7">
        <f t="shared" si="338"/>
        <v>46.991666666666674</v>
      </c>
      <c r="V2153" s="7">
        <f t="shared" si="339"/>
        <v>46.712500000000006</v>
      </c>
    </row>
    <row r="2154" spans="1:22" ht="13.5" x14ac:dyDescent="0.25">
      <c r="A2154" s="3">
        <f>RSI!A2154</f>
        <v>45441</v>
      </c>
      <c r="B2154" s="2">
        <f>RSI!B2154</f>
        <v>1.66</v>
      </c>
      <c r="C2154" s="2">
        <f>RSI!I2154</f>
        <v>84.632051299188007</v>
      </c>
      <c r="D2154" s="2">
        <f>MACD!E2154</f>
        <v>-0.177740178912833</v>
      </c>
      <c r="E2154" s="2">
        <f>MACD!F2154</f>
        <v>-0.10909842768234237</v>
      </c>
      <c r="F2154" s="2">
        <f>'Moving Avg'!D2154</f>
        <v>1.6019999999999999</v>
      </c>
      <c r="G2154" s="2">
        <f>'Moving Avg'!F2154</f>
        <v>1.3485</v>
      </c>
      <c r="H2154" s="2">
        <f>'Moving Avg'!G2154</f>
        <v>1.4427999999999994</v>
      </c>
      <c r="I2154" s="2">
        <f>'Moving Avg'!H2154</f>
        <v>2.3948499999999986</v>
      </c>
      <c r="J2154" s="5" t="str">
        <f>OBV!F2154</f>
        <v>BULLISH</v>
      </c>
      <c r="K2154" s="5" t="str">
        <f>OBV!G2154</f>
        <v>NEUTRAL</v>
      </c>
      <c r="L2154" s="5" t="str">
        <f>OBV!H2154</f>
        <v>CONFIRMED BULLISH</v>
      </c>
      <c r="M2154" s="7">
        <f t="shared" si="330"/>
        <v>0</v>
      </c>
      <c r="N2154" s="7">
        <f t="shared" si="331"/>
        <v>100</v>
      </c>
      <c r="O2154" s="7">
        <f t="shared" si="332"/>
        <v>0</v>
      </c>
      <c r="P2154" s="7">
        <f t="shared" si="333"/>
        <v>83.5</v>
      </c>
      <c r="Q2154" s="8">
        <f t="shared" si="334"/>
        <v>47.524999999999999</v>
      </c>
      <c r="R2154" s="8">
        <f t="shared" si="335"/>
        <v>40.875</v>
      </c>
      <c r="S2154" s="8">
        <f t="shared" si="336"/>
        <v>52.575000000000003</v>
      </c>
      <c r="T2154" s="8">
        <f t="shared" si="337"/>
        <v>45.875</v>
      </c>
      <c r="U2154" s="7">
        <f t="shared" si="338"/>
        <v>46.991666666666674</v>
      </c>
      <c r="V2154" s="7">
        <f t="shared" si="339"/>
        <v>46.712500000000006</v>
      </c>
    </row>
    <row r="2155" spans="1:22" ht="13.5" x14ac:dyDescent="0.25">
      <c r="A2155" s="3">
        <f>RSI!A2155</f>
        <v>45442</v>
      </c>
      <c r="B2155" s="2">
        <f>RSI!B2155</f>
        <v>1.59</v>
      </c>
      <c r="C2155" s="2">
        <f>RSI!I2155</f>
        <v>70.313006756859494</v>
      </c>
      <c r="D2155" s="2">
        <f>MACD!E2155</f>
        <v>-0.1922949865303718</v>
      </c>
      <c r="E2155" s="2">
        <f>MACD!F2155</f>
        <v>-0.12573773945194827</v>
      </c>
      <c r="F2155" s="2">
        <f>'Moving Avg'!D2155</f>
        <v>1.6199999999999999</v>
      </c>
      <c r="G2155" s="2">
        <f>'Moving Avg'!F2155</f>
        <v>1.3665</v>
      </c>
      <c r="H2155" s="2">
        <f>'Moving Avg'!G2155</f>
        <v>1.4385999999999992</v>
      </c>
      <c r="I2155" s="2">
        <f>'Moving Avg'!H2155</f>
        <v>2.3920999999999983</v>
      </c>
      <c r="J2155" s="5" t="str">
        <f>OBV!F2155</f>
        <v>BULLISH</v>
      </c>
      <c r="K2155" s="5" t="str">
        <f>OBV!G2155</f>
        <v>NEUTRAL</v>
      </c>
      <c r="L2155" s="5" t="str">
        <f>OBV!H2155</f>
        <v>CONFIRMED BULLISH</v>
      </c>
      <c r="M2155" s="7">
        <f t="shared" si="330"/>
        <v>0</v>
      </c>
      <c r="N2155" s="7">
        <f t="shared" si="331"/>
        <v>100</v>
      </c>
      <c r="O2155" s="7">
        <f t="shared" si="332"/>
        <v>0</v>
      </c>
      <c r="P2155" s="7">
        <f t="shared" si="333"/>
        <v>83.5</v>
      </c>
      <c r="Q2155" s="8">
        <f t="shared" si="334"/>
        <v>47.524999999999999</v>
      </c>
      <c r="R2155" s="8">
        <f t="shared" si="335"/>
        <v>40.875</v>
      </c>
      <c r="S2155" s="8">
        <f t="shared" si="336"/>
        <v>52.575000000000003</v>
      </c>
      <c r="T2155" s="8">
        <f t="shared" si="337"/>
        <v>45.875</v>
      </c>
      <c r="U2155" s="7">
        <f t="shared" si="338"/>
        <v>46.991666666666674</v>
      </c>
      <c r="V2155" s="7">
        <f t="shared" si="339"/>
        <v>46.712500000000006</v>
      </c>
    </row>
    <row r="2156" spans="1:22" ht="13.5" x14ac:dyDescent="0.25">
      <c r="A2156" s="3">
        <f>RSI!A2156</f>
        <v>45443</v>
      </c>
      <c r="B2156" s="2">
        <f>RSI!B2156</f>
        <v>1.66</v>
      </c>
      <c r="C2156" s="2">
        <f>RSI!I2156</f>
        <v>74.888487462745317</v>
      </c>
      <c r="D2156" s="2">
        <f>MACD!E2156</f>
        <v>-0.20310237156940802</v>
      </c>
      <c r="E2156" s="2">
        <f>MACD!F2156</f>
        <v>-0.14121066587544023</v>
      </c>
      <c r="F2156" s="2">
        <f>'Moving Avg'!D2156</f>
        <v>1.64</v>
      </c>
      <c r="G2156" s="2">
        <f>'Moving Avg'!F2156</f>
        <v>1.3880000000000001</v>
      </c>
      <c r="H2156" s="2">
        <f>'Moving Avg'!G2156</f>
        <v>1.4357999999999993</v>
      </c>
      <c r="I2156" s="2">
        <f>'Moving Avg'!H2156</f>
        <v>2.3901499999999984</v>
      </c>
      <c r="J2156" s="5" t="str">
        <f>OBV!F2156</f>
        <v>BULLISH</v>
      </c>
      <c r="K2156" s="5" t="str">
        <f>OBV!G2156</f>
        <v>NEUTRAL</v>
      </c>
      <c r="L2156" s="5" t="str">
        <f>OBV!H2156</f>
        <v>CONFIRMED BULLISH</v>
      </c>
      <c r="M2156" s="7">
        <f t="shared" si="330"/>
        <v>0</v>
      </c>
      <c r="N2156" s="7">
        <f t="shared" si="331"/>
        <v>100</v>
      </c>
      <c r="O2156" s="7">
        <f t="shared" si="332"/>
        <v>0</v>
      </c>
      <c r="P2156" s="7">
        <f t="shared" si="333"/>
        <v>83.5</v>
      </c>
      <c r="Q2156" s="8">
        <f t="shared" si="334"/>
        <v>47.524999999999999</v>
      </c>
      <c r="R2156" s="8">
        <f t="shared" si="335"/>
        <v>40.875</v>
      </c>
      <c r="S2156" s="8">
        <f t="shared" si="336"/>
        <v>52.575000000000003</v>
      </c>
      <c r="T2156" s="8">
        <f t="shared" si="337"/>
        <v>45.875</v>
      </c>
      <c r="U2156" s="7">
        <f t="shared" si="338"/>
        <v>46.991666666666674</v>
      </c>
      <c r="V2156" s="7">
        <f t="shared" si="339"/>
        <v>46.712500000000006</v>
      </c>
    </row>
    <row r="2157" spans="1:22" ht="13.5" x14ac:dyDescent="0.25">
      <c r="A2157" s="3">
        <f>RSI!A2157</f>
        <v>45446</v>
      </c>
      <c r="B2157" s="2">
        <f>RSI!B2157</f>
        <v>1.73</v>
      </c>
      <c r="C2157" s="2">
        <f>RSI!I2157</f>
        <v>78.463166465558785</v>
      </c>
      <c r="D2157" s="2">
        <f>MACD!E2157</f>
        <v>-0.21107850091259106</v>
      </c>
      <c r="E2157" s="2">
        <f>MACD!F2157</f>
        <v>-0.15518423288287042</v>
      </c>
      <c r="F2157" s="2">
        <f>'Moving Avg'!D2157</f>
        <v>1.6600000000000001</v>
      </c>
      <c r="G2157" s="2">
        <f>'Moving Avg'!F2157</f>
        <v>1.413</v>
      </c>
      <c r="H2157" s="2">
        <f>'Moving Avg'!G2157</f>
        <v>1.4343999999999997</v>
      </c>
      <c r="I2157" s="2">
        <f>'Moving Avg'!H2157</f>
        <v>2.3880999999999988</v>
      </c>
      <c r="J2157" s="5" t="str">
        <f>OBV!F2157</f>
        <v>BULLISH</v>
      </c>
      <c r="K2157" s="5" t="str">
        <f>OBV!G2157</f>
        <v>NEUTRAL</v>
      </c>
      <c r="L2157" s="5" t="str">
        <f>OBV!H2157</f>
        <v>CONFIRMED BULLISH</v>
      </c>
      <c r="M2157" s="7">
        <f t="shared" si="330"/>
        <v>0</v>
      </c>
      <c r="N2157" s="7">
        <f t="shared" si="331"/>
        <v>100</v>
      </c>
      <c r="O2157" s="7">
        <f t="shared" si="332"/>
        <v>0</v>
      </c>
      <c r="P2157" s="7">
        <f t="shared" si="333"/>
        <v>83.5</v>
      </c>
      <c r="Q2157" s="8">
        <f t="shared" si="334"/>
        <v>47.524999999999999</v>
      </c>
      <c r="R2157" s="8">
        <f t="shared" si="335"/>
        <v>40.875</v>
      </c>
      <c r="S2157" s="8">
        <f t="shared" si="336"/>
        <v>52.575000000000003</v>
      </c>
      <c r="T2157" s="8">
        <f t="shared" si="337"/>
        <v>45.875</v>
      </c>
      <c r="U2157" s="7">
        <f t="shared" si="338"/>
        <v>46.991666666666674</v>
      </c>
      <c r="V2157" s="7">
        <f t="shared" si="339"/>
        <v>46.712500000000006</v>
      </c>
    </row>
    <row r="2158" spans="1:22" ht="13.5" x14ac:dyDescent="0.25">
      <c r="A2158" s="3">
        <f>RSI!A2158</f>
        <v>45447</v>
      </c>
      <c r="B2158" s="2">
        <f>RSI!B2158</f>
        <v>1.8</v>
      </c>
      <c r="C2158" s="2">
        <f>RSI!I2158</f>
        <v>81.325943524590144</v>
      </c>
      <c r="D2158" s="2">
        <f>MACD!E2158</f>
        <v>-0.21697343414827475</v>
      </c>
      <c r="E2158" s="2">
        <f>MACD!F2158</f>
        <v>-0.16754207313595129</v>
      </c>
      <c r="F2158" s="2">
        <f>'Moving Avg'!D2158</f>
        <v>1.6880000000000002</v>
      </c>
      <c r="G2158" s="2">
        <f>'Moving Avg'!F2158</f>
        <v>1.4415</v>
      </c>
      <c r="H2158" s="2">
        <f>'Moving Avg'!G2158</f>
        <v>1.4343999999999995</v>
      </c>
      <c r="I2158" s="2">
        <f>'Moving Avg'!H2158</f>
        <v>2.3859499999999985</v>
      </c>
      <c r="J2158" s="5" t="str">
        <f>OBV!F2158</f>
        <v>NEUTRAL</v>
      </c>
      <c r="K2158" s="5" t="str">
        <f>OBV!G2158</f>
        <v>NEUTRAL</v>
      </c>
      <c r="L2158" s="5" t="str">
        <f>OBV!H2158</f>
        <v>NEUTRAL</v>
      </c>
      <c r="M2158" s="7">
        <f t="shared" si="330"/>
        <v>0</v>
      </c>
      <c r="N2158" s="7">
        <f t="shared" si="331"/>
        <v>100</v>
      </c>
      <c r="O2158" s="7">
        <f t="shared" si="332"/>
        <v>0</v>
      </c>
      <c r="P2158" s="7">
        <f t="shared" si="333"/>
        <v>33</v>
      </c>
      <c r="Q2158" s="8">
        <f t="shared" si="334"/>
        <v>39.950000000000003</v>
      </c>
      <c r="R2158" s="8">
        <f t="shared" si="335"/>
        <v>28.25</v>
      </c>
      <c r="S2158" s="8">
        <f t="shared" si="336"/>
        <v>29.85</v>
      </c>
      <c r="T2158" s="8">
        <f t="shared" si="337"/>
        <v>33.25</v>
      </c>
      <c r="U2158" s="7">
        <f t="shared" si="338"/>
        <v>32.683333333333337</v>
      </c>
      <c r="V2158" s="7">
        <f t="shared" si="339"/>
        <v>32.825000000000003</v>
      </c>
    </row>
    <row r="2159" spans="1:22" ht="13.5" x14ac:dyDescent="0.25">
      <c r="A2159" s="3">
        <f>RSI!A2159</f>
        <v>45448</v>
      </c>
      <c r="B2159" s="2">
        <f>RSI!B2159</f>
        <v>1.8</v>
      </c>
      <c r="C2159" s="2">
        <f>RSI!I2159</f>
        <v>81.325943524590144</v>
      </c>
      <c r="D2159" s="2">
        <f>MACD!E2159</f>
        <v>-0.21467489541100959</v>
      </c>
      <c r="E2159" s="2">
        <f>MACD!F2159</f>
        <v>-0.17696863759096296</v>
      </c>
      <c r="F2159" s="2">
        <f>'Moving Avg'!D2159</f>
        <v>1.716</v>
      </c>
      <c r="G2159" s="2">
        <f>'Moving Avg'!F2159</f>
        <v>1.4700000000000002</v>
      </c>
      <c r="H2159" s="2">
        <f>'Moving Avg'!G2159</f>
        <v>1.4343999999999995</v>
      </c>
      <c r="I2159" s="2">
        <f>'Moving Avg'!H2159</f>
        <v>2.3837999999999986</v>
      </c>
      <c r="J2159" s="5" t="str">
        <f>OBV!F2159</f>
        <v>NEUTRAL</v>
      </c>
      <c r="K2159" s="5" t="str">
        <f>OBV!G2159</f>
        <v>NEUTRAL</v>
      </c>
      <c r="L2159" s="5" t="str">
        <f>OBV!H2159</f>
        <v>NEUTRAL</v>
      </c>
      <c r="M2159" s="7">
        <f t="shared" si="330"/>
        <v>0</v>
      </c>
      <c r="N2159" s="7">
        <f t="shared" si="331"/>
        <v>100</v>
      </c>
      <c r="O2159" s="7">
        <f t="shared" si="332"/>
        <v>0</v>
      </c>
      <c r="P2159" s="7">
        <f t="shared" si="333"/>
        <v>33</v>
      </c>
      <c r="Q2159" s="8">
        <f t="shared" si="334"/>
        <v>39.950000000000003</v>
      </c>
      <c r="R2159" s="8">
        <f t="shared" si="335"/>
        <v>28.25</v>
      </c>
      <c r="S2159" s="8">
        <f t="shared" si="336"/>
        <v>29.85</v>
      </c>
      <c r="T2159" s="8">
        <f t="shared" si="337"/>
        <v>33.25</v>
      </c>
      <c r="U2159" s="7">
        <f t="shared" si="338"/>
        <v>32.683333333333337</v>
      </c>
      <c r="V2159" s="7">
        <f t="shared" si="339"/>
        <v>32.825000000000003</v>
      </c>
    </row>
    <row r="2160" spans="1:22" ht="13.5" x14ac:dyDescent="0.25">
      <c r="A2160" s="3">
        <f>RSI!A2160</f>
        <v>45449</v>
      </c>
      <c r="B2160" s="2">
        <f>RSI!B2160</f>
        <v>1.8</v>
      </c>
      <c r="C2160" s="2">
        <f>RSI!I2160</f>
        <v>81.325943524590144</v>
      </c>
      <c r="D2160" s="2">
        <f>MACD!E2160</f>
        <v>-0.20529940329023488</v>
      </c>
      <c r="E2160" s="2">
        <f>MACD!F2160</f>
        <v>-0.18263479073081734</v>
      </c>
      <c r="F2160" s="2">
        <f>'Moving Avg'!D2160</f>
        <v>1.7579999999999998</v>
      </c>
      <c r="G2160" s="2">
        <f>'Moving Avg'!F2160</f>
        <v>1.4985000000000002</v>
      </c>
      <c r="H2160" s="2">
        <f>'Moving Avg'!G2160</f>
        <v>1.4343999999999995</v>
      </c>
      <c r="I2160" s="2">
        <f>'Moving Avg'!H2160</f>
        <v>2.3816499999999987</v>
      </c>
      <c r="J2160" s="5" t="str">
        <f>OBV!F2160</f>
        <v>NEUTRAL</v>
      </c>
      <c r="K2160" s="5" t="str">
        <f>OBV!G2160</f>
        <v>NEUTRAL</v>
      </c>
      <c r="L2160" s="5" t="str">
        <f>OBV!H2160</f>
        <v>NEUTRAL</v>
      </c>
      <c r="M2160" s="7">
        <f t="shared" si="330"/>
        <v>0</v>
      </c>
      <c r="N2160" s="7">
        <f t="shared" si="331"/>
        <v>100</v>
      </c>
      <c r="O2160" s="7">
        <f t="shared" si="332"/>
        <v>0</v>
      </c>
      <c r="P2160" s="7">
        <f t="shared" si="333"/>
        <v>33</v>
      </c>
      <c r="Q2160" s="8">
        <f t="shared" si="334"/>
        <v>39.950000000000003</v>
      </c>
      <c r="R2160" s="8">
        <f t="shared" si="335"/>
        <v>28.25</v>
      </c>
      <c r="S2160" s="8">
        <f t="shared" si="336"/>
        <v>29.85</v>
      </c>
      <c r="T2160" s="8">
        <f t="shared" si="337"/>
        <v>33.25</v>
      </c>
      <c r="U2160" s="7">
        <f t="shared" si="338"/>
        <v>32.683333333333337</v>
      </c>
      <c r="V2160" s="7">
        <f t="shared" si="339"/>
        <v>32.825000000000003</v>
      </c>
    </row>
    <row r="2161" spans="1:22" ht="13.5" x14ac:dyDescent="0.25">
      <c r="A2161" s="3">
        <f>RSI!A2161</f>
        <v>45450</v>
      </c>
      <c r="B2161" s="2">
        <f>RSI!B2161</f>
        <v>1.8</v>
      </c>
      <c r="C2161" s="2">
        <f>RSI!I2161</f>
        <v>81.325943524590144</v>
      </c>
      <c r="D2161" s="2">
        <f>MACD!E2161</f>
        <v>-0.18980237210398432</v>
      </c>
      <c r="E2161" s="2">
        <f>MACD!F2161</f>
        <v>-0.18406830700545074</v>
      </c>
      <c r="F2161" s="2">
        <f>'Moving Avg'!D2161</f>
        <v>1.786</v>
      </c>
      <c r="G2161" s="2">
        <f>'Moving Avg'!F2161</f>
        <v>1.5270000000000001</v>
      </c>
      <c r="H2161" s="2">
        <f>'Moving Avg'!G2161</f>
        <v>1.4343999999999995</v>
      </c>
      <c r="I2161" s="2">
        <f>'Moving Avg'!H2161</f>
        <v>2.3794999999999988</v>
      </c>
      <c r="J2161" s="5" t="str">
        <f>OBV!F2161</f>
        <v>NEUTRAL</v>
      </c>
      <c r="K2161" s="5" t="str">
        <f>OBV!G2161</f>
        <v>NEUTRAL</v>
      </c>
      <c r="L2161" s="5" t="str">
        <f>OBV!H2161</f>
        <v>NEUTRAL</v>
      </c>
      <c r="M2161" s="7">
        <f t="shared" si="330"/>
        <v>0</v>
      </c>
      <c r="N2161" s="7">
        <f t="shared" si="331"/>
        <v>45</v>
      </c>
      <c r="O2161" s="7">
        <f t="shared" si="332"/>
        <v>0</v>
      </c>
      <c r="P2161" s="7">
        <f t="shared" si="333"/>
        <v>33</v>
      </c>
      <c r="Q2161" s="8">
        <f t="shared" si="334"/>
        <v>20.7</v>
      </c>
      <c r="R2161" s="8">
        <f t="shared" si="335"/>
        <v>17.25</v>
      </c>
      <c r="S2161" s="8">
        <f t="shared" si="336"/>
        <v>21.6</v>
      </c>
      <c r="T2161" s="8">
        <f t="shared" si="337"/>
        <v>19.5</v>
      </c>
      <c r="U2161" s="7">
        <f t="shared" si="338"/>
        <v>19.850000000000001</v>
      </c>
      <c r="V2161" s="7">
        <f t="shared" si="339"/>
        <v>19.762500000000003</v>
      </c>
    </row>
    <row r="2162" spans="1:22" ht="13.5" x14ac:dyDescent="0.25">
      <c r="A2162" s="3">
        <f>RSI!A2162</f>
        <v>45453</v>
      </c>
      <c r="B2162" s="2">
        <f>RSI!B2162</f>
        <v>1.8</v>
      </c>
      <c r="C2162" s="2">
        <f>RSI!I2162</f>
        <v>81.325943524590144</v>
      </c>
      <c r="D2162" s="2">
        <f>MACD!E2162</f>
        <v>-0.16746364542411296</v>
      </c>
      <c r="E2162" s="2">
        <f>MACD!F2162</f>
        <v>-0.1807473746891832</v>
      </c>
      <c r="F2162" s="2">
        <f>'Moving Avg'!D2162</f>
        <v>1.8</v>
      </c>
      <c r="G2162" s="2">
        <f>'Moving Avg'!F2162</f>
        <v>1.5555000000000001</v>
      </c>
      <c r="H2162" s="2">
        <f>'Moving Avg'!G2162</f>
        <v>1.4343999999999992</v>
      </c>
      <c r="I2162" s="2">
        <f>'Moving Avg'!H2162</f>
        <v>2.3773499999999985</v>
      </c>
      <c r="J2162" s="5" t="str">
        <f>OBV!F2162</f>
        <v>NEUTRAL</v>
      </c>
      <c r="K2162" s="5" t="str">
        <f>OBV!G2162</f>
        <v>NEUTRAL</v>
      </c>
      <c r="L2162" s="5" t="str">
        <f>OBV!H2162</f>
        <v>NEUTRAL</v>
      </c>
      <c r="M2162" s="7">
        <f t="shared" si="330"/>
        <v>0</v>
      </c>
      <c r="N2162" s="7">
        <f t="shared" si="331"/>
        <v>0</v>
      </c>
      <c r="O2162" s="7">
        <f t="shared" si="332"/>
        <v>0</v>
      </c>
      <c r="P2162" s="7">
        <f t="shared" si="333"/>
        <v>33</v>
      </c>
      <c r="Q2162" s="8">
        <f t="shared" si="334"/>
        <v>4.95</v>
      </c>
      <c r="R2162" s="8">
        <f t="shared" si="335"/>
        <v>8.25</v>
      </c>
      <c r="S2162" s="8">
        <f t="shared" si="336"/>
        <v>14.85</v>
      </c>
      <c r="T2162" s="8">
        <f t="shared" si="337"/>
        <v>8.25</v>
      </c>
      <c r="U2162" s="7">
        <f t="shared" si="338"/>
        <v>9.35</v>
      </c>
      <c r="V2162" s="7">
        <f t="shared" si="339"/>
        <v>9.0749999999999993</v>
      </c>
    </row>
    <row r="2163" spans="1:22" ht="13.5" x14ac:dyDescent="0.25">
      <c r="A2163" s="3">
        <f>RSI!A2163</f>
        <v>45454</v>
      </c>
      <c r="B2163" s="2">
        <f>RSI!B2163</f>
        <v>1.8</v>
      </c>
      <c r="C2163" s="2">
        <f>RSI!I2163</f>
        <v>81.325943524590144</v>
      </c>
      <c r="D2163" s="2">
        <f>MACD!E2163</f>
        <v>-0.14537531374701573</v>
      </c>
      <c r="E2163" s="2">
        <f>MACD!F2163</f>
        <v>-0.17367296250074971</v>
      </c>
      <c r="F2163" s="2">
        <f>'Moving Avg'!D2163</f>
        <v>1.8</v>
      </c>
      <c r="G2163" s="2">
        <f>'Moving Avg'!F2163</f>
        <v>1.5840000000000003</v>
      </c>
      <c r="H2163" s="2">
        <f>'Moving Avg'!G2163</f>
        <v>1.4343999999999995</v>
      </c>
      <c r="I2163" s="2">
        <f>'Moving Avg'!H2163</f>
        <v>2.3751999999999986</v>
      </c>
      <c r="J2163" s="5" t="str">
        <f>OBV!F2163</f>
        <v>NEUTRAL</v>
      </c>
      <c r="K2163" s="5" t="str">
        <f>OBV!G2163</f>
        <v>NEUTRAL</v>
      </c>
      <c r="L2163" s="5" t="str">
        <f>OBV!H2163</f>
        <v>NEUTRAL</v>
      </c>
      <c r="M2163" s="7">
        <f t="shared" si="330"/>
        <v>0</v>
      </c>
      <c r="N2163" s="7">
        <f t="shared" si="331"/>
        <v>0</v>
      </c>
      <c r="O2163" s="7">
        <f t="shared" si="332"/>
        <v>0</v>
      </c>
      <c r="P2163" s="7">
        <f t="shared" si="333"/>
        <v>33</v>
      </c>
      <c r="Q2163" s="8">
        <f t="shared" si="334"/>
        <v>4.95</v>
      </c>
      <c r="R2163" s="8">
        <f t="shared" si="335"/>
        <v>8.25</v>
      </c>
      <c r="S2163" s="8">
        <f t="shared" si="336"/>
        <v>14.85</v>
      </c>
      <c r="T2163" s="8">
        <f t="shared" si="337"/>
        <v>8.25</v>
      </c>
      <c r="U2163" s="7">
        <f t="shared" si="338"/>
        <v>9.35</v>
      </c>
      <c r="V2163" s="7">
        <f t="shared" si="339"/>
        <v>9.0749999999999993</v>
      </c>
    </row>
    <row r="2164" spans="1:22" ht="13.5" x14ac:dyDescent="0.25">
      <c r="A2164" s="3">
        <f>RSI!A2164</f>
        <v>45455</v>
      </c>
      <c r="B2164" s="2">
        <f>RSI!B2164</f>
        <v>1.72</v>
      </c>
      <c r="C2164" s="2">
        <f>RSI!I2164</f>
        <v>65.745733746312496</v>
      </c>
      <c r="D2164" s="2">
        <f>MACD!E2164</f>
        <v>-0.12208245771798509</v>
      </c>
      <c r="E2164" s="2">
        <f>MACD!F2164</f>
        <v>-0.16335486154419679</v>
      </c>
      <c r="F2164" s="2">
        <f>'Moving Avg'!D2164</f>
        <v>1.784</v>
      </c>
      <c r="G2164" s="2">
        <f>'Moving Avg'!F2164</f>
        <v>1.6085000000000005</v>
      </c>
      <c r="H2164" s="2">
        <f>'Moving Avg'!G2164</f>
        <v>1.4327999999999992</v>
      </c>
      <c r="I2164" s="2">
        <f>'Moving Avg'!H2164</f>
        <v>2.3726499999999988</v>
      </c>
      <c r="J2164" s="5" t="str">
        <f>OBV!F2164</f>
        <v>NEUTRAL</v>
      </c>
      <c r="K2164" s="5" t="str">
        <f>OBV!G2164</f>
        <v>NEUTRAL</v>
      </c>
      <c r="L2164" s="5" t="str">
        <f>OBV!H2164</f>
        <v>NEUTRAL</v>
      </c>
      <c r="M2164" s="7">
        <f t="shared" si="330"/>
        <v>25</v>
      </c>
      <c r="N2164" s="7">
        <f t="shared" si="331"/>
        <v>0</v>
      </c>
      <c r="O2164" s="7">
        <f t="shared" si="332"/>
        <v>0</v>
      </c>
      <c r="P2164" s="7">
        <f t="shared" si="333"/>
        <v>33</v>
      </c>
      <c r="Q2164" s="8">
        <f t="shared" si="334"/>
        <v>13.7</v>
      </c>
      <c r="R2164" s="8">
        <f t="shared" si="335"/>
        <v>13.25</v>
      </c>
      <c r="S2164" s="8">
        <f t="shared" si="336"/>
        <v>18.600000000000001</v>
      </c>
      <c r="T2164" s="8">
        <f t="shared" si="337"/>
        <v>14.5</v>
      </c>
      <c r="U2164" s="7">
        <f t="shared" si="338"/>
        <v>15.183333333333332</v>
      </c>
      <c r="V2164" s="7">
        <f t="shared" si="339"/>
        <v>15.012499999999999</v>
      </c>
    </row>
    <row r="2165" spans="1:22" ht="13.5" x14ac:dyDescent="0.25">
      <c r="A2165" s="3">
        <f>RSI!A2165</f>
        <v>45456</v>
      </c>
      <c r="B2165" s="2">
        <f>RSI!B2165</f>
        <v>1.72</v>
      </c>
      <c r="C2165" s="2">
        <f>RSI!I2165</f>
        <v>65.745733746312496</v>
      </c>
      <c r="D2165" s="2">
        <f>MACD!E2165</f>
        <v>-0.11389480746483582</v>
      </c>
      <c r="E2165" s="2">
        <f>MACD!F2165</f>
        <v>-0.15346285072832461</v>
      </c>
      <c r="F2165" s="2">
        <f>'Moving Avg'!D2165</f>
        <v>1.768</v>
      </c>
      <c r="G2165" s="2">
        <f>'Moving Avg'!F2165</f>
        <v>1.6330000000000002</v>
      </c>
      <c r="H2165" s="2">
        <f>'Moving Avg'!G2165</f>
        <v>1.4327999999999994</v>
      </c>
      <c r="I2165" s="2">
        <f>'Moving Avg'!H2165</f>
        <v>2.370099999999999</v>
      </c>
      <c r="J2165" s="5" t="str">
        <f>OBV!F2165</f>
        <v>NEUTRAL</v>
      </c>
      <c r="K2165" s="5" t="str">
        <f>OBV!G2165</f>
        <v>NEUTRAL</v>
      </c>
      <c r="L2165" s="5" t="str">
        <f>OBV!H2165</f>
        <v>NEUTRAL</v>
      </c>
      <c r="M2165" s="7">
        <f t="shared" si="330"/>
        <v>25</v>
      </c>
      <c r="N2165" s="7">
        <f t="shared" si="331"/>
        <v>0</v>
      </c>
      <c r="O2165" s="7">
        <f t="shared" si="332"/>
        <v>0</v>
      </c>
      <c r="P2165" s="7">
        <f t="shared" si="333"/>
        <v>33</v>
      </c>
      <c r="Q2165" s="8">
        <f t="shared" si="334"/>
        <v>13.7</v>
      </c>
      <c r="R2165" s="8">
        <f t="shared" si="335"/>
        <v>13.25</v>
      </c>
      <c r="S2165" s="8">
        <f t="shared" si="336"/>
        <v>18.600000000000001</v>
      </c>
      <c r="T2165" s="8">
        <f t="shared" si="337"/>
        <v>14.5</v>
      </c>
      <c r="U2165" s="7">
        <f t="shared" si="338"/>
        <v>15.183333333333332</v>
      </c>
      <c r="V2165" s="7">
        <f t="shared" si="339"/>
        <v>15.012499999999999</v>
      </c>
    </row>
    <row r="2166" spans="1:22" ht="13.5" x14ac:dyDescent="0.25">
      <c r="A2166" s="3">
        <f>RSI!A2166</f>
        <v>45457</v>
      </c>
      <c r="B2166" s="2">
        <f>RSI!B2166</f>
        <v>1.65</v>
      </c>
      <c r="C2166" s="2">
        <f>RSI!I2166</f>
        <v>55.044465118945382</v>
      </c>
      <c r="D2166" s="2">
        <f>MACD!E2166</f>
        <v>-9.1709100771173668E-2</v>
      </c>
      <c r="E2166" s="2">
        <f>MACD!F2166</f>
        <v>-0.14111210073689442</v>
      </c>
      <c r="F2166" s="2">
        <f>'Moving Avg'!D2166</f>
        <v>1.738</v>
      </c>
      <c r="G2166" s="2">
        <f>'Moving Avg'!F2166</f>
        <v>1.6515</v>
      </c>
      <c r="H2166" s="2">
        <f>'Moving Avg'!G2166</f>
        <v>1.4327999999999994</v>
      </c>
      <c r="I2166" s="2">
        <f>'Moving Avg'!H2166</f>
        <v>2.3671999999999986</v>
      </c>
      <c r="J2166" s="5" t="str">
        <f>OBV!F2166</f>
        <v>NEUTRAL</v>
      </c>
      <c r="K2166" s="5" t="str">
        <f>OBV!G2166</f>
        <v>NEUTRAL</v>
      </c>
      <c r="L2166" s="5" t="str">
        <f>OBV!H2166</f>
        <v>NEUTRAL</v>
      </c>
      <c r="M2166" s="7">
        <f t="shared" si="330"/>
        <v>25</v>
      </c>
      <c r="N2166" s="7">
        <f t="shared" si="331"/>
        <v>0</v>
      </c>
      <c r="O2166" s="7">
        <f t="shared" si="332"/>
        <v>0</v>
      </c>
      <c r="P2166" s="7">
        <f t="shared" si="333"/>
        <v>33</v>
      </c>
      <c r="Q2166" s="8">
        <f t="shared" si="334"/>
        <v>13.7</v>
      </c>
      <c r="R2166" s="8">
        <f t="shared" si="335"/>
        <v>13.25</v>
      </c>
      <c r="S2166" s="8">
        <f t="shared" si="336"/>
        <v>18.600000000000001</v>
      </c>
      <c r="T2166" s="8">
        <f t="shared" si="337"/>
        <v>14.5</v>
      </c>
      <c r="U2166" s="7">
        <f t="shared" si="338"/>
        <v>15.183333333333332</v>
      </c>
      <c r="V2166" s="7">
        <f t="shared" si="339"/>
        <v>15.012499999999999</v>
      </c>
    </row>
    <row r="2167" spans="1:22" ht="13.5" x14ac:dyDescent="0.25">
      <c r="A2167" s="3">
        <f>RSI!A2167</f>
        <v>45461</v>
      </c>
      <c r="B2167" s="2">
        <f>RSI!B2167</f>
        <v>1.65</v>
      </c>
      <c r="C2167" s="2">
        <f>RSI!I2167</f>
        <v>55.044465118945382</v>
      </c>
      <c r="D2167" s="2">
        <f>MACD!E2167</f>
        <v>-6.2398827996695827E-2</v>
      </c>
      <c r="E2167" s="2">
        <f>MACD!F2167</f>
        <v>-0.12536944618885471</v>
      </c>
      <c r="F2167" s="2">
        <f>'Moving Avg'!D2167</f>
        <v>1.7080000000000002</v>
      </c>
      <c r="G2167" s="2">
        <f>'Moving Avg'!F2167</f>
        <v>1.6675</v>
      </c>
      <c r="H2167" s="2">
        <f>'Moving Avg'!G2167</f>
        <v>1.4341999999999997</v>
      </c>
      <c r="I2167" s="2">
        <f>'Moving Avg'!H2167</f>
        <v>2.3642999999999987</v>
      </c>
      <c r="J2167" s="5" t="str">
        <f>OBV!F2167</f>
        <v>NEUTRAL</v>
      </c>
      <c r="K2167" s="5" t="str">
        <f>OBV!G2167</f>
        <v>NEUTRAL</v>
      </c>
      <c r="L2167" s="5" t="str">
        <f>OBV!H2167</f>
        <v>NEUTRAL</v>
      </c>
      <c r="M2167" s="7">
        <f t="shared" si="330"/>
        <v>25</v>
      </c>
      <c r="N2167" s="7">
        <f t="shared" si="331"/>
        <v>0</v>
      </c>
      <c r="O2167" s="7">
        <f t="shared" si="332"/>
        <v>0</v>
      </c>
      <c r="P2167" s="7">
        <f t="shared" si="333"/>
        <v>33</v>
      </c>
      <c r="Q2167" s="8">
        <f t="shared" si="334"/>
        <v>13.7</v>
      </c>
      <c r="R2167" s="8">
        <f t="shared" si="335"/>
        <v>13.25</v>
      </c>
      <c r="S2167" s="8">
        <f t="shared" si="336"/>
        <v>18.600000000000001</v>
      </c>
      <c r="T2167" s="8">
        <f t="shared" si="337"/>
        <v>14.5</v>
      </c>
      <c r="U2167" s="7">
        <f t="shared" si="338"/>
        <v>15.183333333333332</v>
      </c>
      <c r="V2167" s="7">
        <f t="shared" si="339"/>
        <v>15.012499999999999</v>
      </c>
    </row>
    <row r="2168" spans="1:22" ht="13.5" x14ac:dyDescent="0.25">
      <c r="A2168" s="3">
        <f>RSI!A2168</f>
        <v>45462</v>
      </c>
      <c r="B2168" s="2">
        <f>RSI!B2168</f>
        <v>1.58</v>
      </c>
      <c r="C2168" s="2">
        <f>RSI!I2168</f>
        <v>46.303644100028983</v>
      </c>
      <c r="D2168" s="2">
        <f>MACD!E2168</f>
        <v>-2.185774444977806E-2</v>
      </c>
      <c r="E2168" s="2">
        <f>MACD!F2168</f>
        <v>-0.10466710584103939</v>
      </c>
      <c r="F2168" s="2">
        <f>'Moving Avg'!D2168</f>
        <v>1.6640000000000001</v>
      </c>
      <c r="G2168" s="2">
        <f>'Moving Avg'!F2168</f>
        <v>1.6774999999999998</v>
      </c>
      <c r="H2168" s="2">
        <f>'Moving Avg'!G2168</f>
        <v>1.4355999999999998</v>
      </c>
      <c r="I2168" s="2">
        <f>'Moving Avg'!H2168</f>
        <v>2.360549999999999</v>
      </c>
      <c r="J2168" s="5" t="str">
        <f>OBV!F2168</f>
        <v>NEUTRAL</v>
      </c>
      <c r="K2168" s="5" t="str">
        <f>OBV!G2168</f>
        <v>NEUTRAL</v>
      </c>
      <c r="L2168" s="5" t="str">
        <f>OBV!H2168</f>
        <v>NEUTRAL</v>
      </c>
      <c r="M2168" s="7">
        <f t="shared" si="330"/>
        <v>25</v>
      </c>
      <c r="N2168" s="7">
        <f t="shared" si="331"/>
        <v>0</v>
      </c>
      <c r="O2168" s="7">
        <f t="shared" si="332"/>
        <v>0</v>
      </c>
      <c r="P2168" s="7">
        <f t="shared" si="333"/>
        <v>33</v>
      </c>
      <c r="Q2168" s="8">
        <f t="shared" si="334"/>
        <v>13.7</v>
      </c>
      <c r="R2168" s="8">
        <f t="shared" si="335"/>
        <v>13.25</v>
      </c>
      <c r="S2168" s="8">
        <f t="shared" si="336"/>
        <v>18.600000000000001</v>
      </c>
      <c r="T2168" s="8">
        <f t="shared" si="337"/>
        <v>14.5</v>
      </c>
      <c r="U2168" s="7">
        <f t="shared" si="338"/>
        <v>15.183333333333332</v>
      </c>
      <c r="V2168" s="7">
        <f t="shared" si="339"/>
        <v>15.012499999999999</v>
      </c>
    </row>
    <row r="2169" spans="1:22" ht="13.5" x14ac:dyDescent="0.25">
      <c r="A2169" s="3">
        <f>RSI!A2169</f>
        <v>45463</v>
      </c>
      <c r="B2169" s="2">
        <f>RSI!B2169</f>
        <v>1.58</v>
      </c>
      <c r="C2169" s="2">
        <f>RSI!I2169</f>
        <v>46.303644100028983</v>
      </c>
      <c r="D2169" s="2">
        <f>MACD!E2169</f>
        <v>1.2661426357064132E-2</v>
      </c>
      <c r="E2169" s="2">
        <f>MACD!F2169</f>
        <v>-8.1201399401418684E-2</v>
      </c>
      <c r="F2169" s="2">
        <f>'Moving Avg'!D2169</f>
        <v>1.6359999999999999</v>
      </c>
      <c r="G2169" s="2">
        <f>'Moving Avg'!F2169</f>
        <v>1.6844999999999999</v>
      </c>
      <c r="H2169" s="2">
        <f>'Moving Avg'!G2169</f>
        <v>1.4381999999999997</v>
      </c>
      <c r="I2169" s="2">
        <f>'Moving Avg'!H2169</f>
        <v>2.3567999999999989</v>
      </c>
      <c r="J2169" s="5" t="str">
        <f>OBV!F2169</f>
        <v>NEUTRAL</v>
      </c>
      <c r="K2169" s="5" t="str">
        <f>OBV!G2169</f>
        <v>NEUTRAL</v>
      </c>
      <c r="L2169" s="5" t="str">
        <f>OBV!H2169</f>
        <v>NEUTRAL</v>
      </c>
      <c r="M2169" s="7">
        <f t="shared" si="330"/>
        <v>25</v>
      </c>
      <c r="N2169" s="7">
        <f t="shared" si="331"/>
        <v>0</v>
      </c>
      <c r="O2169" s="7">
        <f t="shared" si="332"/>
        <v>0</v>
      </c>
      <c r="P2169" s="7">
        <f t="shared" si="333"/>
        <v>33</v>
      </c>
      <c r="Q2169" s="8">
        <f t="shared" si="334"/>
        <v>13.7</v>
      </c>
      <c r="R2169" s="8">
        <f t="shared" si="335"/>
        <v>13.25</v>
      </c>
      <c r="S2169" s="8">
        <f t="shared" si="336"/>
        <v>18.600000000000001</v>
      </c>
      <c r="T2169" s="8">
        <f t="shared" si="337"/>
        <v>14.5</v>
      </c>
      <c r="U2169" s="7">
        <f t="shared" si="338"/>
        <v>15.183333333333332</v>
      </c>
      <c r="V2169" s="7">
        <f t="shared" si="339"/>
        <v>15.012499999999999</v>
      </c>
    </row>
    <row r="2170" spans="1:22" ht="13.5" x14ac:dyDescent="0.25">
      <c r="A2170" s="3">
        <f>RSI!A2170</f>
        <v>45464</v>
      </c>
      <c r="B2170" s="2">
        <f>RSI!B2170</f>
        <v>1.65</v>
      </c>
      <c r="C2170" s="2">
        <f>RSI!I2170</f>
        <v>54.654680953294999</v>
      </c>
      <c r="D2170" s="2">
        <f>MACD!E2170</f>
        <v>3.6884008312771721E-2</v>
      </c>
      <c r="E2170" s="2">
        <f>MACD!F2170</f>
        <v>-5.7584317858580605E-2</v>
      </c>
      <c r="F2170" s="2">
        <f>'Moving Avg'!D2170</f>
        <v>1.6219999999999999</v>
      </c>
      <c r="G2170" s="2">
        <f>'Moving Avg'!F2170</f>
        <v>1.6919999999999997</v>
      </c>
      <c r="H2170" s="2">
        <f>'Moving Avg'!G2170</f>
        <v>1.4433999999999998</v>
      </c>
      <c r="I2170" s="2">
        <f>'Moving Avg'!H2170</f>
        <v>2.3533999999999988</v>
      </c>
      <c r="J2170" s="5" t="str">
        <f>OBV!F2170</f>
        <v>NEUTRAL</v>
      </c>
      <c r="K2170" s="5" t="str">
        <f>OBV!G2170</f>
        <v>NEUTRAL</v>
      </c>
      <c r="L2170" s="5" t="str">
        <f>OBV!H2170</f>
        <v>NEUTRAL</v>
      </c>
      <c r="M2170" s="7">
        <f t="shared" si="330"/>
        <v>25</v>
      </c>
      <c r="N2170" s="7">
        <f t="shared" si="331"/>
        <v>0</v>
      </c>
      <c r="O2170" s="7">
        <f t="shared" si="332"/>
        <v>0</v>
      </c>
      <c r="P2170" s="7">
        <f t="shared" si="333"/>
        <v>33</v>
      </c>
      <c r="Q2170" s="8">
        <f t="shared" si="334"/>
        <v>13.7</v>
      </c>
      <c r="R2170" s="8">
        <f t="shared" si="335"/>
        <v>13.25</v>
      </c>
      <c r="S2170" s="8">
        <f t="shared" si="336"/>
        <v>18.600000000000001</v>
      </c>
      <c r="T2170" s="8">
        <f t="shared" si="337"/>
        <v>14.5</v>
      </c>
      <c r="U2170" s="7">
        <f t="shared" si="338"/>
        <v>15.183333333333332</v>
      </c>
      <c r="V2170" s="7">
        <f t="shared" si="339"/>
        <v>15.012499999999999</v>
      </c>
    </row>
    <row r="2171" spans="1:22" ht="13.5" x14ac:dyDescent="0.25">
      <c r="A2171" s="3">
        <f>RSI!A2171</f>
        <v>45467</v>
      </c>
      <c r="B2171" s="2">
        <f>RSI!B2171</f>
        <v>1.72</v>
      </c>
      <c r="C2171" s="2">
        <f>RSI!I2171</f>
        <v>61.159883125669012</v>
      </c>
      <c r="D2171" s="2">
        <f>MACD!E2171</f>
        <v>5.1965700633479717E-2</v>
      </c>
      <c r="E2171" s="2">
        <f>MACD!F2171</f>
        <v>-3.5674314160168544E-2</v>
      </c>
      <c r="F2171" s="2">
        <f>'Moving Avg'!D2171</f>
        <v>1.6360000000000003</v>
      </c>
      <c r="G2171" s="2">
        <f>'Moving Avg'!F2171</f>
        <v>1.6999999999999997</v>
      </c>
      <c r="H2171" s="2">
        <f>'Moving Avg'!G2171</f>
        <v>1.4511999999999998</v>
      </c>
      <c r="I2171" s="2">
        <f>'Moving Avg'!H2171</f>
        <v>2.3503499999999984</v>
      </c>
      <c r="J2171" s="5" t="str">
        <f>OBV!F2171</f>
        <v>NEUTRAL</v>
      </c>
      <c r="K2171" s="5" t="str">
        <f>OBV!G2171</f>
        <v>NEUTRAL</v>
      </c>
      <c r="L2171" s="5" t="str">
        <f>OBV!H2171</f>
        <v>NEUTRAL</v>
      </c>
      <c r="M2171" s="7">
        <f t="shared" si="330"/>
        <v>25</v>
      </c>
      <c r="N2171" s="7">
        <f t="shared" si="331"/>
        <v>0</v>
      </c>
      <c r="O2171" s="7">
        <f t="shared" si="332"/>
        <v>0</v>
      </c>
      <c r="P2171" s="7">
        <f t="shared" si="333"/>
        <v>33</v>
      </c>
      <c r="Q2171" s="8">
        <f t="shared" si="334"/>
        <v>13.7</v>
      </c>
      <c r="R2171" s="8">
        <f t="shared" si="335"/>
        <v>13.25</v>
      </c>
      <c r="S2171" s="8">
        <f t="shared" si="336"/>
        <v>18.600000000000001</v>
      </c>
      <c r="T2171" s="8">
        <f t="shared" si="337"/>
        <v>14.5</v>
      </c>
      <c r="U2171" s="7">
        <f t="shared" si="338"/>
        <v>15.183333333333332</v>
      </c>
      <c r="V2171" s="7">
        <f t="shared" si="339"/>
        <v>15.012499999999999</v>
      </c>
    </row>
    <row r="2172" spans="1:22" ht="13.5" x14ac:dyDescent="0.25">
      <c r="A2172" s="3">
        <f>RSI!A2172</f>
        <v>45468</v>
      </c>
      <c r="B2172" s="2">
        <f>RSI!B2172</f>
        <v>1.65</v>
      </c>
      <c r="C2172" s="2">
        <f>RSI!I2172</f>
        <v>52.97546518301629</v>
      </c>
      <c r="D2172" s="2">
        <f>MACD!E2172</f>
        <v>6.9286505720832281E-2</v>
      </c>
      <c r="E2172" s="2">
        <f>MACD!F2172</f>
        <v>-1.4682150183968378E-2</v>
      </c>
      <c r="F2172" s="2">
        <f>'Moving Avg'!D2172</f>
        <v>1.6359999999999999</v>
      </c>
      <c r="G2172" s="2">
        <f>'Moving Avg'!F2172</f>
        <v>1.7009999999999998</v>
      </c>
      <c r="H2172" s="2">
        <f>'Moving Avg'!G2172</f>
        <v>1.4585999999999999</v>
      </c>
      <c r="I2172" s="2">
        <f>'Moving Avg'!H2172</f>
        <v>2.3469499999999983</v>
      </c>
      <c r="J2172" s="5" t="str">
        <f>OBV!F2172</f>
        <v>NEUTRAL</v>
      </c>
      <c r="K2172" s="5" t="str">
        <f>OBV!G2172</f>
        <v>NEUTRAL</v>
      </c>
      <c r="L2172" s="5" t="str">
        <f>OBV!H2172</f>
        <v>NEUTRAL</v>
      </c>
      <c r="M2172" s="7">
        <f t="shared" si="330"/>
        <v>25</v>
      </c>
      <c r="N2172" s="7">
        <f t="shared" si="331"/>
        <v>0</v>
      </c>
      <c r="O2172" s="7">
        <f t="shared" si="332"/>
        <v>0</v>
      </c>
      <c r="P2172" s="7">
        <f t="shared" si="333"/>
        <v>33</v>
      </c>
      <c r="Q2172" s="8">
        <f t="shared" si="334"/>
        <v>13.7</v>
      </c>
      <c r="R2172" s="8">
        <f t="shared" si="335"/>
        <v>13.25</v>
      </c>
      <c r="S2172" s="8">
        <f t="shared" si="336"/>
        <v>18.600000000000001</v>
      </c>
      <c r="T2172" s="8">
        <f t="shared" si="337"/>
        <v>14.5</v>
      </c>
      <c r="U2172" s="7">
        <f t="shared" si="338"/>
        <v>15.183333333333332</v>
      </c>
      <c r="V2172" s="7">
        <f t="shared" si="339"/>
        <v>15.012499999999999</v>
      </c>
    </row>
    <row r="2173" spans="1:22" ht="13.5" x14ac:dyDescent="0.25">
      <c r="A2173" s="3">
        <f>RSI!A2173</f>
        <v>45469</v>
      </c>
      <c r="B2173" s="2">
        <f>RSI!B2173</f>
        <v>1.72</v>
      </c>
      <c r="C2173" s="2">
        <f>RSI!I2173</f>
        <v>58.898729133824993</v>
      </c>
      <c r="D2173" s="2">
        <f>MACD!E2173</f>
        <v>7.8591563772508977E-2</v>
      </c>
      <c r="E2173" s="2">
        <f>MACD!F2173</f>
        <v>3.9725926073270919E-3</v>
      </c>
      <c r="F2173" s="2">
        <f>'Moving Avg'!D2173</f>
        <v>1.6640000000000001</v>
      </c>
      <c r="G2173" s="2">
        <f>'Moving Avg'!F2173</f>
        <v>1.7039999999999995</v>
      </c>
      <c r="H2173" s="2">
        <f>'Moving Avg'!G2173</f>
        <v>1.4673999999999998</v>
      </c>
      <c r="I2173" s="2">
        <f>'Moving Avg'!H2173</f>
        <v>2.3438999999999988</v>
      </c>
      <c r="J2173" s="5" t="str">
        <f>OBV!F2173</f>
        <v>NEUTRAL</v>
      </c>
      <c r="K2173" s="5" t="str">
        <f>OBV!G2173</f>
        <v>NEUTRAL</v>
      </c>
      <c r="L2173" s="5" t="str">
        <f>OBV!H2173</f>
        <v>NEUTRAL</v>
      </c>
      <c r="M2173" s="7">
        <f t="shared" si="330"/>
        <v>25</v>
      </c>
      <c r="N2173" s="7">
        <f t="shared" si="331"/>
        <v>0</v>
      </c>
      <c r="O2173" s="7">
        <f t="shared" si="332"/>
        <v>0</v>
      </c>
      <c r="P2173" s="7">
        <f t="shared" si="333"/>
        <v>33</v>
      </c>
      <c r="Q2173" s="8">
        <f t="shared" si="334"/>
        <v>13.7</v>
      </c>
      <c r="R2173" s="8">
        <f t="shared" si="335"/>
        <v>13.25</v>
      </c>
      <c r="S2173" s="8">
        <f t="shared" si="336"/>
        <v>18.600000000000001</v>
      </c>
      <c r="T2173" s="8">
        <f t="shared" si="337"/>
        <v>14.5</v>
      </c>
      <c r="U2173" s="7">
        <f t="shared" si="338"/>
        <v>15.183333333333332</v>
      </c>
      <c r="V2173" s="7">
        <f t="shared" si="339"/>
        <v>15.012499999999999</v>
      </c>
    </row>
    <row r="2174" spans="1:22" ht="13.5" x14ac:dyDescent="0.25">
      <c r="A2174" s="3">
        <f>RSI!A2174</f>
        <v>45470</v>
      </c>
      <c r="B2174" s="2">
        <f>RSI!B2174</f>
        <v>1.79</v>
      </c>
      <c r="C2174" s="2">
        <f>RSI!I2174</f>
        <v>63.808167722813344</v>
      </c>
      <c r="D2174" s="2">
        <f>MACD!E2174</f>
        <v>6.8405024482255827E-2</v>
      </c>
      <c r="E2174" s="2">
        <f>MACD!F2174</f>
        <v>1.6859078982312842E-2</v>
      </c>
      <c r="F2174" s="2">
        <f>'Moving Avg'!D2174</f>
        <v>1.706</v>
      </c>
      <c r="G2174" s="2">
        <f>'Moving Avg'!F2174</f>
        <v>1.7104999999999997</v>
      </c>
      <c r="H2174" s="2">
        <f>'Moving Avg'!G2174</f>
        <v>1.4775999999999998</v>
      </c>
      <c r="I2174" s="2">
        <f>'Moving Avg'!H2174</f>
        <v>2.3411999999999988</v>
      </c>
      <c r="J2174" s="5" t="str">
        <f>OBV!F2174</f>
        <v>NEUTRAL</v>
      </c>
      <c r="K2174" s="5" t="str">
        <f>OBV!G2174</f>
        <v>NEUTRAL</v>
      </c>
      <c r="L2174" s="5" t="str">
        <f>OBV!H2174</f>
        <v>NEUTRAL</v>
      </c>
      <c r="M2174" s="7">
        <f t="shared" si="330"/>
        <v>25</v>
      </c>
      <c r="N2174" s="7">
        <f t="shared" si="331"/>
        <v>0</v>
      </c>
      <c r="O2174" s="7">
        <f t="shared" si="332"/>
        <v>0</v>
      </c>
      <c r="P2174" s="7">
        <f t="shared" si="333"/>
        <v>33</v>
      </c>
      <c r="Q2174" s="8">
        <f t="shared" si="334"/>
        <v>13.7</v>
      </c>
      <c r="R2174" s="8">
        <f t="shared" si="335"/>
        <v>13.25</v>
      </c>
      <c r="S2174" s="8">
        <f t="shared" si="336"/>
        <v>18.600000000000001</v>
      </c>
      <c r="T2174" s="8">
        <f t="shared" si="337"/>
        <v>14.5</v>
      </c>
      <c r="U2174" s="7">
        <f t="shared" si="338"/>
        <v>15.183333333333332</v>
      </c>
      <c r="V2174" s="7">
        <f t="shared" si="339"/>
        <v>15.012499999999999</v>
      </c>
    </row>
    <row r="2175" spans="1:22" ht="13.5" x14ac:dyDescent="0.25">
      <c r="A2175" s="3">
        <f>RSI!A2175</f>
        <v>45471</v>
      </c>
      <c r="B2175" s="2">
        <f>RSI!B2175</f>
        <v>1.79</v>
      </c>
      <c r="C2175" s="2">
        <f>RSI!I2175</f>
        <v>63.808167722813337</v>
      </c>
      <c r="D2175" s="2">
        <f>MACD!E2175</f>
        <v>5.8846852394652815E-2</v>
      </c>
      <c r="E2175" s="2">
        <f>MACD!F2175</f>
        <v>2.5256633664780835E-2</v>
      </c>
      <c r="F2175" s="2">
        <f>'Moving Avg'!D2175</f>
        <v>1.734</v>
      </c>
      <c r="G2175" s="2">
        <f>'Moving Avg'!F2175</f>
        <v>1.7204999999999995</v>
      </c>
      <c r="H2175" s="2">
        <f>'Moving Avg'!G2175</f>
        <v>1.4878</v>
      </c>
      <c r="I2175" s="2">
        <f>'Moving Avg'!H2175</f>
        <v>2.3389999999999991</v>
      </c>
      <c r="J2175" s="5" t="str">
        <f>OBV!F2175</f>
        <v>NEUTRAL</v>
      </c>
      <c r="K2175" s="5" t="str">
        <f>OBV!G2175</f>
        <v>NEUTRAL</v>
      </c>
      <c r="L2175" s="5" t="str">
        <f>OBV!H2175</f>
        <v>NEUTRAL</v>
      </c>
      <c r="M2175" s="7">
        <f t="shared" si="330"/>
        <v>25</v>
      </c>
      <c r="N2175" s="7">
        <f t="shared" si="331"/>
        <v>0</v>
      </c>
      <c r="O2175" s="7">
        <f t="shared" si="332"/>
        <v>0</v>
      </c>
      <c r="P2175" s="7">
        <f t="shared" si="333"/>
        <v>33</v>
      </c>
      <c r="Q2175" s="8">
        <f t="shared" si="334"/>
        <v>13.7</v>
      </c>
      <c r="R2175" s="8">
        <f t="shared" si="335"/>
        <v>13.25</v>
      </c>
      <c r="S2175" s="8">
        <f t="shared" si="336"/>
        <v>18.600000000000001</v>
      </c>
      <c r="T2175" s="8">
        <f t="shared" si="337"/>
        <v>14.5</v>
      </c>
      <c r="U2175" s="7">
        <f t="shared" si="338"/>
        <v>15.183333333333332</v>
      </c>
      <c r="V2175" s="7">
        <f t="shared" si="339"/>
        <v>15.012499999999999</v>
      </c>
    </row>
    <row r="2176" spans="1:22" ht="13.5" x14ac:dyDescent="0.25">
      <c r="A2176" s="3">
        <f>RSI!A2176</f>
        <v>45474</v>
      </c>
      <c r="B2176" s="2">
        <f>RSI!B2176</f>
        <v>1.71</v>
      </c>
      <c r="C2176" s="2">
        <f>RSI!I2176</f>
        <v>55.086785408215725</v>
      </c>
      <c r="D2176" s="2">
        <f>MACD!E2176</f>
        <v>4.5046610988187075E-2</v>
      </c>
      <c r="E2176" s="2">
        <f>MACD!F2176</f>
        <v>2.9214629129462086E-2</v>
      </c>
      <c r="F2176" s="2">
        <f>'Moving Avg'!D2176</f>
        <v>1.732</v>
      </c>
      <c r="G2176" s="2">
        <f>'Moving Avg'!F2176</f>
        <v>1.7229999999999996</v>
      </c>
      <c r="H2176" s="2">
        <f>'Moving Avg'!G2176</f>
        <v>1.4964</v>
      </c>
      <c r="I2176" s="2">
        <f>'Moving Avg'!H2176</f>
        <v>2.3368999999999986</v>
      </c>
      <c r="J2176" s="5" t="str">
        <f>OBV!F2176</f>
        <v>NEUTRAL</v>
      </c>
      <c r="K2176" s="5" t="str">
        <f>OBV!G2176</f>
        <v>NEUTRAL</v>
      </c>
      <c r="L2176" s="5" t="str">
        <f>OBV!H2176</f>
        <v>NEUTRAL</v>
      </c>
      <c r="M2176" s="7">
        <f t="shared" si="330"/>
        <v>25</v>
      </c>
      <c r="N2176" s="7">
        <f t="shared" si="331"/>
        <v>0</v>
      </c>
      <c r="O2176" s="7">
        <f t="shared" si="332"/>
        <v>0</v>
      </c>
      <c r="P2176" s="7">
        <f t="shared" si="333"/>
        <v>33</v>
      </c>
      <c r="Q2176" s="8">
        <f t="shared" si="334"/>
        <v>13.7</v>
      </c>
      <c r="R2176" s="8">
        <f t="shared" si="335"/>
        <v>13.25</v>
      </c>
      <c r="S2176" s="8">
        <f t="shared" si="336"/>
        <v>18.600000000000001</v>
      </c>
      <c r="T2176" s="8">
        <f t="shared" si="337"/>
        <v>14.5</v>
      </c>
      <c r="U2176" s="7">
        <f t="shared" si="338"/>
        <v>15.183333333333332</v>
      </c>
      <c r="V2176" s="7">
        <f t="shared" si="339"/>
        <v>15.012499999999999</v>
      </c>
    </row>
    <row r="2177" spans="1:22" ht="13.5" x14ac:dyDescent="0.25">
      <c r="A2177" s="3">
        <f>RSI!A2177</f>
        <v>45475</v>
      </c>
      <c r="B2177" s="2">
        <f>RSI!B2177</f>
        <v>1.71</v>
      </c>
      <c r="C2177" s="2">
        <f>RSI!I2177</f>
        <v>55.086785408215725</v>
      </c>
      <c r="D2177" s="2">
        <f>MACD!E2177</f>
        <v>3.3037343664167773E-2</v>
      </c>
      <c r="E2177" s="2">
        <f>MACD!F2177</f>
        <v>2.9979172036403226E-2</v>
      </c>
      <c r="F2177" s="2">
        <f>'Moving Avg'!D2177</f>
        <v>1.7439999999999998</v>
      </c>
      <c r="G2177" s="2">
        <f>'Moving Avg'!F2177</f>
        <v>1.722</v>
      </c>
      <c r="H2177" s="2">
        <f>'Moving Avg'!G2177</f>
        <v>1.5049999999999994</v>
      </c>
      <c r="I2177" s="2">
        <f>'Moving Avg'!H2177</f>
        <v>2.3343499999999988</v>
      </c>
      <c r="J2177" s="5" t="str">
        <f>OBV!F2177</f>
        <v>NEUTRAL</v>
      </c>
      <c r="K2177" s="5" t="str">
        <f>OBV!G2177</f>
        <v>NEUTRAL</v>
      </c>
      <c r="L2177" s="5" t="str">
        <f>OBV!H2177</f>
        <v>NEUTRAL</v>
      </c>
      <c r="M2177" s="7">
        <f t="shared" si="330"/>
        <v>25</v>
      </c>
      <c r="N2177" s="7">
        <f t="shared" si="331"/>
        <v>0</v>
      </c>
      <c r="O2177" s="7">
        <f t="shared" si="332"/>
        <v>0</v>
      </c>
      <c r="P2177" s="7">
        <f t="shared" si="333"/>
        <v>33</v>
      </c>
      <c r="Q2177" s="8">
        <f t="shared" si="334"/>
        <v>13.7</v>
      </c>
      <c r="R2177" s="8">
        <f t="shared" si="335"/>
        <v>13.25</v>
      </c>
      <c r="S2177" s="8">
        <f t="shared" si="336"/>
        <v>18.600000000000001</v>
      </c>
      <c r="T2177" s="8">
        <f t="shared" si="337"/>
        <v>14.5</v>
      </c>
      <c r="U2177" s="7">
        <f t="shared" si="338"/>
        <v>15.183333333333332</v>
      </c>
      <c r="V2177" s="7">
        <f t="shared" si="339"/>
        <v>15.012499999999999</v>
      </c>
    </row>
    <row r="2178" spans="1:22" ht="13.5" x14ac:dyDescent="0.25">
      <c r="A2178" s="3">
        <f>RSI!A2178</f>
        <v>45476</v>
      </c>
      <c r="B2178" s="2">
        <f>RSI!B2178</f>
        <v>1.71</v>
      </c>
      <c r="C2178" s="2">
        <f>RSI!I2178</f>
        <v>55.086785408215725</v>
      </c>
      <c r="D2178" s="2">
        <f>MACD!E2178</f>
        <v>1.179888814062946E-2</v>
      </c>
      <c r="E2178" s="2">
        <f>MACD!F2178</f>
        <v>2.6343115257248473E-2</v>
      </c>
      <c r="F2178" s="2">
        <f>'Moving Avg'!D2178</f>
        <v>1.7420000000000002</v>
      </c>
      <c r="G2178" s="2">
        <f>'Moving Avg'!F2178</f>
        <v>1.7174999999999998</v>
      </c>
      <c r="H2178" s="2">
        <f>'Moving Avg'!G2178</f>
        <v>1.5135999999999994</v>
      </c>
      <c r="I2178" s="2">
        <f>'Moving Avg'!H2178</f>
        <v>2.3313499999999987</v>
      </c>
      <c r="J2178" s="5" t="str">
        <f>OBV!F2178</f>
        <v>NEUTRAL</v>
      </c>
      <c r="K2178" s="5" t="str">
        <f>OBV!G2178</f>
        <v>NEUTRAL</v>
      </c>
      <c r="L2178" s="5" t="str">
        <f>OBV!H2178</f>
        <v>NEUTRAL</v>
      </c>
      <c r="M2178" s="7">
        <f t="shared" ref="M2178:M2241" si="340">IF(C2178&lt;30,50, IF(C2178&gt;70, 0, 25))</f>
        <v>25</v>
      </c>
      <c r="N2178" s="7">
        <f t="shared" ref="N2178:N2241" si="341">IF(E2178-D2178&gt;0.02, 100, IF(E2178-D2178&lt;0,0,45))</f>
        <v>45</v>
      </c>
      <c r="O2178" s="7">
        <f t="shared" ref="O2178:O2241" si="342">IF(F2178-I2178&gt;10,100,IF(F2178-I2178&gt;5,75, IF(F2178-I2178&gt;0,50,0)))</f>
        <v>0</v>
      </c>
      <c r="P2178" s="7">
        <f t="shared" ref="P2178:P2241" si="343">IF(L2178="confirmed bullish", 34, IF(L2178="bullish divergence",17, 0))+IF(J2178="bullish",33,IF(J2178="bearish",0,16.5))+IF(K2178="strong",33,IF(K2178="weak",0,16.5))</f>
        <v>33</v>
      </c>
      <c r="Q2178" s="8">
        <f t="shared" si="334"/>
        <v>29.45</v>
      </c>
      <c r="R2178" s="8">
        <f t="shared" si="335"/>
        <v>22.25</v>
      </c>
      <c r="S2178" s="8">
        <f t="shared" si="336"/>
        <v>25.35</v>
      </c>
      <c r="T2178" s="8">
        <f t="shared" si="337"/>
        <v>25.75</v>
      </c>
      <c r="U2178" s="7">
        <f t="shared" si="338"/>
        <v>25.683333333333337</v>
      </c>
      <c r="V2178" s="7">
        <f t="shared" si="339"/>
        <v>25.700000000000003</v>
      </c>
    </row>
    <row r="2179" spans="1:22" ht="13.5" x14ac:dyDescent="0.25">
      <c r="A2179" s="3">
        <f>RSI!A2179</f>
        <v>45477</v>
      </c>
      <c r="B2179" s="2">
        <f>RSI!B2179</f>
        <v>1.71</v>
      </c>
      <c r="C2179" s="2">
        <f>RSI!I2179</f>
        <v>55.086785408215725</v>
      </c>
      <c r="D2179" s="2">
        <f>MACD!E2179</f>
        <v>-6.4568691856825566E-3</v>
      </c>
      <c r="E2179" s="2">
        <f>MACD!F2179</f>
        <v>1.978311836866227E-2</v>
      </c>
      <c r="F2179" s="2">
        <f>'Moving Avg'!D2179</f>
        <v>1.7259999999999998</v>
      </c>
      <c r="G2179" s="2">
        <f>'Moving Avg'!F2179</f>
        <v>1.7129999999999999</v>
      </c>
      <c r="H2179" s="2">
        <f>'Moving Avg'!G2179</f>
        <v>1.5221999999999991</v>
      </c>
      <c r="I2179" s="2">
        <f>'Moving Avg'!H2179</f>
        <v>2.3278499999999984</v>
      </c>
      <c r="J2179" s="5" t="str">
        <f>OBV!F2179</f>
        <v>NEUTRAL</v>
      </c>
      <c r="K2179" s="5" t="str">
        <f>OBV!G2179</f>
        <v>NEUTRAL</v>
      </c>
      <c r="L2179" s="5" t="str">
        <f>OBV!H2179</f>
        <v>NEUTRAL</v>
      </c>
      <c r="M2179" s="7">
        <f t="shared" si="340"/>
        <v>25</v>
      </c>
      <c r="N2179" s="7">
        <f t="shared" si="341"/>
        <v>100</v>
      </c>
      <c r="O2179" s="7">
        <f t="shared" si="342"/>
        <v>0</v>
      </c>
      <c r="P2179" s="7">
        <f t="shared" si="343"/>
        <v>33</v>
      </c>
      <c r="Q2179" s="8">
        <f t="shared" ref="Q2179:Q2242" si="344">0.35*M2179+N2179*0.35+O2179*0.15+P2179*0.15</f>
        <v>48.7</v>
      </c>
      <c r="R2179" s="8">
        <f t="shared" ref="R2179:R2242" si="345">M2179*0.2+N2179*0.2+O2179*0.35+P2179*0.25</f>
        <v>33.25</v>
      </c>
      <c r="S2179" s="8">
        <f t="shared" ref="S2179:S2242" si="346">M2179*0.15+N2179*0.15+O2179*0.25+P2179*0.45</f>
        <v>33.6</v>
      </c>
      <c r="T2179" s="8">
        <f t="shared" ref="T2179:T2242" si="347">0.25*SUM(M2179:P2179)</f>
        <v>39.5</v>
      </c>
      <c r="U2179" s="7">
        <f t="shared" ref="U2179:U2242" si="348">SUM(Q2179:S2179)/3</f>
        <v>38.516666666666673</v>
      </c>
      <c r="V2179" s="7">
        <f t="shared" ref="V2179:V2242" si="349">SUM(Q2179:T2179)/4</f>
        <v>38.762500000000003</v>
      </c>
    </row>
    <row r="2180" spans="1:22" ht="13.5" x14ac:dyDescent="0.25">
      <c r="A2180" s="3">
        <f>RSI!A2180</f>
        <v>45478</v>
      </c>
      <c r="B2180" s="2">
        <f>RSI!B2180</f>
        <v>1.71</v>
      </c>
      <c r="C2180" s="2">
        <f>RSI!I2180</f>
        <v>55.086785408215725</v>
      </c>
      <c r="D2180" s="2">
        <f>MACD!E2180</f>
        <v>-1.1398481117286918E-2</v>
      </c>
      <c r="E2180" s="2">
        <f>MACD!F2180</f>
        <v>1.3546798471472431E-2</v>
      </c>
      <c r="F2180" s="2">
        <f>'Moving Avg'!D2180</f>
        <v>1.7100000000000002</v>
      </c>
      <c r="G2180" s="2">
        <f>'Moving Avg'!F2180</f>
        <v>1.7084999999999997</v>
      </c>
      <c r="H2180" s="2">
        <f>'Moving Avg'!G2180</f>
        <v>1.5307999999999991</v>
      </c>
      <c r="I2180" s="2">
        <f>'Moving Avg'!H2180</f>
        <v>2.3238499999999984</v>
      </c>
      <c r="J2180" s="5" t="str">
        <f>OBV!F2180</f>
        <v>NEUTRAL</v>
      </c>
      <c r="K2180" s="5" t="str">
        <f>OBV!G2180</f>
        <v>NEUTRAL</v>
      </c>
      <c r="L2180" s="5" t="str">
        <f>OBV!H2180</f>
        <v>NEUTRAL</v>
      </c>
      <c r="M2180" s="7">
        <f t="shared" si="340"/>
        <v>25</v>
      </c>
      <c r="N2180" s="7">
        <f t="shared" si="341"/>
        <v>100</v>
      </c>
      <c r="O2180" s="7">
        <f t="shared" si="342"/>
        <v>0</v>
      </c>
      <c r="P2180" s="7">
        <f t="shared" si="343"/>
        <v>33</v>
      </c>
      <c r="Q2180" s="8">
        <f t="shared" si="344"/>
        <v>48.7</v>
      </c>
      <c r="R2180" s="8">
        <f t="shared" si="345"/>
        <v>33.25</v>
      </c>
      <c r="S2180" s="8">
        <f t="shared" si="346"/>
        <v>33.6</v>
      </c>
      <c r="T2180" s="8">
        <f t="shared" si="347"/>
        <v>39.5</v>
      </c>
      <c r="U2180" s="7">
        <f t="shared" si="348"/>
        <v>38.516666666666673</v>
      </c>
      <c r="V2180" s="7">
        <f t="shared" si="349"/>
        <v>38.762500000000003</v>
      </c>
    </row>
    <row r="2181" spans="1:22" ht="13.5" x14ac:dyDescent="0.25">
      <c r="A2181" s="3">
        <f>RSI!A2181</f>
        <v>45481</v>
      </c>
      <c r="B2181" s="2">
        <f>RSI!B2181</f>
        <v>1.71</v>
      </c>
      <c r="C2181" s="2">
        <f>RSI!I2181</f>
        <v>55.086785408215725</v>
      </c>
      <c r="D2181" s="2">
        <f>MACD!E2181</f>
        <v>-5.0547470908541836E-3</v>
      </c>
      <c r="E2181" s="2">
        <f>MACD!F2181</f>
        <v>9.8264893590071078E-3</v>
      </c>
      <c r="F2181" s="2">
        <f>'Moving Avg'!D2181</f>
        <v>1.7100000000000002</v>
      </c>
      <c r="G2181" s="2">
        <f>'Moving Avg'!F2181</f>
        <v>1.704</v>
      </c>
      <c r="H2181" s="2">
        <f>'Moving Avg'!G2181</f>
        <v>1.5393999999999988</v>
      </c>
      <c r="I2181" s="2">
        <f>'Moving Avg'!H2181</f>
        <v>2.3192999999999979</v>
      </c>
      <c r="J2181" s="5" t="str">
        <f>OBV!F2181</f>
        <v>NEUTRAL</v>
      </c>
      <c r="K2181" s="5" t="str">
        <f>OBV!G2181</f>
        <v>NEUTRAL</v>
      </c>
      <c r="L2181" s="5" t="str">
        <f>OBV!H2181</f>
        <v>NEUTRAL</v>
      </c>
      <c r="M2181" s="7">
        <f t="shared" si="340"/>
        <v>25</v>
      </c>
      <c r="N2181" s="7">
        <f t="shared" si="341"/>
        <v>45</v>
      </c>
      <c r="O2181" s="7">
        <f t="shared" si="342"/>
        <v>0</v>
      </c>
      <c r="P2181" s="7">
        <f t="shared" si="343"/>
        <v>33</v>
      </c>
      <c r="Q2181" s="8">
        <f t="shared" si="344"/>
        <v>29.45</v>
      </c>
      <c r="R2181" s="8">
        <f t="shared" si="345"/>
        <v>22.25</v>
      </c>
      <c r="S2181" s="8">
        <f t="shared" si="346"/>
        <v>25.35</v>
      </c>
      <c r="T2181" s="8">
        <f t="shared" si="347"/>
        <v>25.75</v>
      </c>
      <c r="U2181" s="7">
        <f t="shared" si="348"/>
        <v>25.683333333333337</v>
      </c>
      <c r="V2181" s="7">
        <f t="shared" si="349"/>
        <v>25.700000000000003</v>
      </c>
    </row>
    <row r="2182" spans="1:22" ht="13.5" x14ac:dyDescent="0.25">
      <c r="A2182" s="3">
        <f>RSI!A2182</f>
        <v>45482</v>
      </c>
      <c r="B2182" s="2">
        <f>RSI!B2182</f>
        <v>1.71</v>
      </c>
      <c r="C2182" s="2">
        <f>RSI!I2182</f>
        <v>55.086785408215725</v>
      </c>
      <c r="D2182" s="2">
        <f>MACD!E2182</f>
        <v>-1.0682251804152276E-2</v>
      </c>
      <c r="E2182" s="2">
        <f>MACD!F2182</f>
        <v>5.7247411263752317E-3</v>
      </c>
      <c r="F2182" s="2">
        <f>'Moving Avg'!D2182</f>
        <v>1.7100000000000002</v>
      </c>
      <c r="G2182" s="2">
        <f>'Moving Avg'!F2182</f>
        <v>1.6995</v>
      </c>
      <c r="H2182" s="2">
        <f>'Moving Avg'!G2182</f>
        <v>1.5479999999999985</v>
      </c>
      <c r="I2182" s="2">
        <f>'Moving Avg'!H2182</f>
        <v>2.3141999999999983</v>
      </c>
      <c r="J2182" s="5" t="str">
        <f>OBV!F2182</f>
        <v>NEUTRAL</v>
      </c>
      <c r="K2182" s="5" t="str">
        <f>OBV!G2182</f>
        <v>NEUTRAL</v>
      </c>
      <c r="L2182" s="5" t="str">
        <f>OBV!H2182</f>
        <v>NEUTRAL</v>
      </c>
      <c r="M2182" s="7">
        <f t="shared" si="340"/>
        <v>25</v>
      </c>
      <c r="N2182" s="7">
        <f t="shared" si="341"/>
        <v>45</v>
      </c>
      <c r="O2182" s="7">
        <f t="shared" si="342"/>
        <v>0</v>
      </c>
      <c r="P2182" s="7">
        <f t="shared" si="343"/>
        <v>33</v>
      </c>
      <c r="Q2182" s="8">
        <f t="shared" si="344"/>
        <v>29.45</v>
      </c>
      <c r="R2182" s="8">
        <f t="shared" si="345"/>
        <v>22.25</v>
      </c>
      <c r="S2182" s="8">
        <f t="shared" si="346"/>
        <v>25.35</v>
      </c>
      <c r="T2182" s="8">
        <f t="shared" si="347"/>
        <v>25.75</v>
      </c>
      <c r="U2182" s="7">
        <f t="shared" si="348"/>
        <v>25.683333333333337</v>
      </c>
      <c r="V2182" s="7">
        <f t="shared" si="349"/>
        <v>25.700000000000003</v>
      </c>
    </row>
    <row r="2183" spans="1:22" ht="13.5" x14ac:dyDescent="0.25">
      <c r="A2183" s="3">
        <f>RSI!A2183</f>
        <v>45483</v>
      </c>
      <c r="B2183" s="2">
        <f>RSI!B2183</f>
        <v>1.64</v>
      </c>
      <c r="C2183" s="2">
        <f>RSI!I2183</f>
        <v>45.870721833519191</v>
      </c>
      <c r="D2183" s="2">
        <f>MACD!E2183</f>
        <v>3.011248655335752E-4</v>
      </c>
      <c r="E2183" s="2">
        <f>MACD!F2183</f>
        <v>4.6400178742069011E-3</v>
      </c>
      <c r="F2183" s="2">
        <f>'Moving Avg'!D2183</f>
        <v>1.6960000000000002</v>
      </c>
      <c r="G2183" s="2">
        <f>'Moving Avg'!F2183</f>
        <v>1.6915000000000002</v>
      </c>
      <c r="H2183" s="2">
        <f>'Moving Avg'!G2183</f>
        <v>1.5561999999999987</v>
      </c>
      <c r="I2183" s="2">
        <f>'Moving Avg'!H2183</f>
        <v>2.3081499999999981</v>
      </c>
      <c r="J2183" s="5" t="str">
        <f>OBV!F2183</f>
        <v>BEARISH</v>
      </c>
      <c r="K2183" s="5" t="str">
        <f>OBV!G2183</f>
        <v>NEUTRAL</v>
      </c>
      <c r="L2183" s="5" t="str">
        <f>OBV!H2183</f>
        <v>CONFIRMED BEARISH</v>
      </c>
      <c r="M2183" s="7">
        <f t="shared" si="340"/>
        <v>25</v>
      </c>
      <c r="N2183" s="7">
        <f t="shared" si="341"/>
        <v>45</v>
      </c>
      <c r="O2183" s="7">
        <f t="shared" si="342"/>
        <v>0</v>
      </c>
      <c r="P2183" s="7">
        <f t="shared" si="343"/>
        <v>16.5</v>
      </c>
      <c r="Q2183" s="8">
        <f t="shared" si="344"/>
        <v>26.975000000000001</v>
      </c>
      <c r="R2183" s="8">
        <f t="shared" si="345"/>
        <v>18.125</v>
      </c>
      <c r="S2183" s="8">
        <f t="shared" si="346"/>
        <v>17.925000000000001</v>
      </c>
      <c r="T2183" s="8">
        <f t="shared" si="347"/>
        <v>21.625</v>
      </c>
      <c r="U2183" s="7">
        <f t="shared" si="348"/>
        <v>21.008333333333336</v>
      </c>
      <c r="V2183" s="7">
        <f t="shared" si="349"/>
        <v>21.162500000000001</v>
      </c>
    </row>
    <row r="2184" spans="1:22" ht="13.5" x14ac:dyDescent="0.25">
      <c r="A2184" s="3">
        <f>RSI!A2184</f>
        <v>45484</v>
      </c>
      <c r="B2184" s="2">
        <f>RSI!B2184</f>
        <v>1.64</v>
      </c>
      <c r="C2184" s="2">
        <f>RSI!I2184</f>
        <v>45.870721833519191</v>
      </c>
      <c r="D2184" s="2">
        <f>MACD!E2184</f>
        <v>2.0583814565537484E-2</v>
      </c>
      <c r="E2184" s="2">
        <f>MACD!F2184</f>
        <v>7.8287772124730187E-3</v>
      </c>
      <c r="F2184" s="2">
        <f>'Moving Avg'!D2184</f>
        <v>1.6819999999999999</v>
      </c>
      <c r="G2184" s="2">
        <f>'Moving Avg'!F2184</f>
        <v>1.6875000000000004</v>
      </c>
      <c r="H2184" s="2">
        <f>'Moving Avg'!G2184</f>
        <v>1.5643999999999985</v>
      </c>
      <c r="I2184" s="2">
        <f>'Moving Avg'!H2184</f>
        <v>2.3014999999999977</v>
      </c>
      <c r="J2184" s="5" t="str">
        <f>OBV!F2184</f>
        <v>BEARISH</v>
      </c>
      <c r="K2184" s="5" t="str">
        <f>OBV!G2184</f>
        <v>NEUTRAL</v>
      </c>
      <c r="L2184" s="5" t="str">
        <f>OBV!H2184</f>
        <v>CONFIRMED BEARISH</v>
      </c>
      <c r="M2184" s="7">
        <f t="shared" si="340"/>
        <v>25</v>
      </c>
      <c r="N2184" s="7">
        <f t="shared" si="341"/>
        <v>0</v>
      </c>
      <c r="O2184" s="7">
        <f t="shared" si="342"/>
        <v>0</v>
      </c>
      <c r="P2184" s="7">
        <f t="shared" si="343"/>
        <v>16.5</v>
      </c>
      <c r="Q2184" s="8">
        <f t="shared" si="344"/>
        <v>11.225</v>
      </c>
      <c r="R2184" s="8">
        <f t="shared" si="345"/>
        <v>9.125</v>
      </c>
      <c r="S2184" s="8">
        <f t="shared" si="346"/>
        <v>11.175000000000001</v>
      </c>
      <c r="T2184" s="8">
        <f t="shared" si="347"/>
        <v>10.375</v>
      </c>
      <c r="U2184" s="7">
        <f t="shared" si="348"/>
        <v>10.508333333333335</v>
      </c>
      <c r="V2184" s="7">
        <f t="shared" si="349"/>
        <v>10.475000000000001</v>
      </c>
    </row>
    <row r="2185" spans="1:22" ht="13.5" x14ac:dyDescent="0.25">
      <c r="A2185" s="3">
        <f>RSI!A2185</f>
        <v>45485</v>
      </c>
      <c r="B2185" s="2">
        <f>RSI!B2185</f>
        <v>1.64</v>
      </c>
      <c r="C2185" s="2">
        <f>RSI!I2185</f>
        <v>45.870721833519191</v>
      </c>
      <c r="D2185" s="2">
        <f>MACD!E2185</f>
        <v>3.7949639093283638E-2</v>
      </c>
      <c r="E2185" s="2">
        <f>MACD!F2185</f>
        <v>1.3852949588635144E-2</v>
      </c>
      <c r="F2185" s="2">
        <f>'Moving Avg'!D2185</f>
        <v>1.6679999999999999</v>
      </c>
      <c r="G2185" s="2">
        <f>'Moving Avg'!F2185</f>
        <v>1.6835000000000004</v>
      </c>
      <c r="H2185" s="2">
        <f>'Moving Avg'!G2185</f>
        <v>1.5725999999999987</v>
      </c>
      <c r="I2185" s="2">
        <f>'Moving Avg'!H2185</f>
        <v>2.2941999999999982</v>
      </c>
      <c r="J2185" s="5" t="str">
        <f>OBV!F2185</f>
        <v>BEARISH</v>
      </c>
      <c r="K2185" s="5" t="str">
        <f>OBV!G2185</f>
        <v>NEUTRAL</v>
      </c>
      <c r="L2185" s="5" t="str">
        <f>OBV!H2185</f>
        <v>CONFIRMED BEARISH</v>
      </c>
      <c r="M2185" s="7">
        <f t="shared" si="340"/>
        <v>25</v>
      </c>
      <c r="N2185" s="7">
        <f t="shared" si="341"/>
        <v>0</v>
      </c>
      <c r="O2185" s="7">
        <f t="shared" si="342"/>
        <v>0</v>
      </c>
      <c r="P2185" s="7">
        <f t="shared" si="343"/>
        <v>16.5</v>
      </c>
      <c r="Q2185" s="8">
        <f t="shared" si="344"/>
        <v>11.225</v>
      </c>
      <c r="R2185" s="8">
        <f t="shared" si="345"/>
        <v>9.125</v>
      </c>
      <c r="S2185" s="8">
        <f t="shared" si="346"/>
        <v>11.175000000000001</v>
      </c>
      <c r="T2185" s="8">
        <f t="shared" si="347"/>
        <v>10.375</v>
      </c>
      <c r="U2185" s="7">
        <f t="shared" si="348"/>
        <v>10.508333333333335</v>
      </c>
      <c r="V2185" s="7">
        <f t="shared" si="349"/>
        <v>10.475000000000001</v>
      </c>
    </row>
    <row r="2186" spans="1:22" ht="13.5" x14ac:dyDescent="0.25">
      <c r="A2186" s="3">
        <f>RSI!A2186</f>
        <v>45488</v>
      </c>
      <c r="B2186" s="2">
        <f>RSI!B2186</f>
        <v>1.64</v>
      </c>
      <c r="C2186" s="2">
        <f>RSI!I2186</f>
        <v>45.870721833519191</v>
      </c>
      <c r="D2186" s="2">
        <f>MACD!E2186</f>
        <v>4.0524576952990499E-2</v>
      </c>
      <c r="E2186" s="2">
        <f>MACD!F2186</f>
        <v>1.9187275061506213E-2</v>
      </c>
      <c r="F2186" s="2">
        <f>'Moving Avg'!D2186</f>
        <v>1.6539999999999999</v>
      </c>
      <c r="G2186" s="2">
        <f>'Moving Avg'!F2186</f>
        <v>1.6830000000000005</v>
      </c>
      <c r="H2186" s="2">
        <f>'Moving Avg'!G2186</f>
        <v>1.5807999999999991</v>
      </c>
      <c r="I2186" s="2">
        <f>'Moving Avg'!H2186</f>
        <v>2.2868999999999979</v>
      </c>
      <c r="J2186" s="5" t="str">
        <f>OBV!F2186</f>
        <v>BEARISH</v>
      </c>
      <c r="K2186" s="5" t="str">
        <f>OBV!G2186</f>
        <v>NEUTRAL</v>
      </c>
      <c r="L2186" s="5" t="str">
        <f>OBV!H2186</f>
        <v>CONFIRMED BEARISH</v>
      </c>
      <c r="M2186" s="7">
        <f t="shared" si="340"/>
        <v>25</v>
      </c>
      <c r="N2186" s="7">
        <f t="shared" si="341"/>
        <v>0</v>
      </c>
      <c r="O2186" s="7">
        <f t="shared" si="342"/>
        <v>0</v>
      </c>
      <c r="P2186" s="7">
        <f t="shared" si="343"/>
        <v>16.5</v>
      </c>
      <c r="Q2186" s="8">
        <f t="shared" si="344"/>
        <v>11.225</v>
      </c>
      <c r="R2186" s="8">
        <f t="shared" si="345"/>
        <v>9.125</v>
      </c>
      <c r="S2186" s="8">
        <f t="shared" si="346"/>
        <v>11.175000000000001</v>
      </c>
      <c r="T2186" s="8">
        <f t="shared" si="347"/>
        <v>10.375</v>
      </c>
      <c r="U2186" s="7">
        <f t="shared" si="348"/>
        <v>10.508333333333335</v>
      </c>
      <c r="V2186" s="7">
        <f t="shared" si="349"/>
        <v>10.475000000000001</v>
      </c>
    </row>
    <row r="2187" spans="1:22" ht="13.5" x14ac:dyDescent="0.25">
      <c r="A2187" s="3">
        <f>RSI!A2187</f>
        <v>45489</v>
      </c>
      <c r="B2187" s="2">
        <f>RSI!B2187</f>
        <v>1.64</v>
      </c>
      <c r="C2187" s="2">
        <f>RSI!I2187</f>
        <v>45.870721833519191</v>
      </c>
      <c r="D2187" s="2">
        <f>MACD!E2187</f>
        <v>4.2877880666971624E-2</v>
      </c>
      <c r="E2187" s="2">
        <f>MACD!F2187</f>
        <v>2.3925396182599298E-2</v>
      </c>
      <c r="F2187" s="2">
        <f>'Moving Avg'!D2187</f>
        <v>1.64</v>
      </c>
      <c r="G2187" s="2">
        <f>'Moving Avg'!F2187</f>
        <v>1.6825000000000003</v>
      </c>
      <c r="H2187" s="2">
        <f>'Moving Avg'!G2187</f>
        <v>1.5889999999999993</v>
      </c>
      <c r="I2187" s="2">
        <f>'Moving Avg'!H2187</f>
        <v>2.2789499999999983</v>
      </c>
      <c r="J2187" s="5" t="str">
        <f>OBV!F2187</f>
        <v>BEARISH</v>
      </c>
      <c r="K2187" s="5" t="str">
        <f>OBV!G2187</f>
        <v>NEUTRAL</v>
      </c>
      <c r="L2187" s="5" t="str">
        <f>OBV!H2187</f>
        <v>CONFIRMED BEARISH</v>
      </c>
      <c r="M2187" s="7">
        <f t="shared" si="340"/>
        <v>25</v>
      </c>
      <c r="N2187" s="7">
        <f t="shared" si="341"/>
        <v>0</v>
      </c>
      <c r="O2187" s="7">
        <f t="shared" si="342"/>
        <v>0</v>
      </c>
      <c r="P2187" s="7">
        <f t="shared" si="343"/>
        <v>16.5</v>
      </c>
      <c r="Q2187" s="8">
        <f t="shared" si="344"/>
        <v>11.225</v>
      </c>
      <c r="R2187" s="8">
        <f t="shared" si="345"/>
        <v>9.125</v>
      </c>
      <c r="S2187" s="8">
        <f t="shared" si="346"/>
        <v>11.175000000000001</v>
      </c>
      <c r="T2187" s="8">
        <f t="shared" si="347"/>
        <v>10.375</v>
      </c>
      <c r="U2187" s="7">
        <f t="shared" si="348"/>
        <v>10.508333333333335</v>
      </c>
      <c r="V2187" s="7">
        <f t="shared" si="349"/>
        <v>10.475000000000001</v>
      </c>
    </row>
    <row r="2188" spans="1:22" ht="13.5" x14ac:dyDescent="0.25">
      <c r="A2188" s="3">
        <f>RSI!A2188</f>
        <v>45490</v>
      </c>
      <c r="B2188" s="2">
        <f>RSI!B2188</f>
        <v>1.57</v>
      </c>
      <c r="C2188" s="2">
        <f>RSI!I2188</f>
        <v>36.922901242396229</v>
      </c>
      <c r="D2188" s="2">
        <f>MACD!E2188</f>
        <v>5.0215906304228008E-2</v>
      </c>
      <c r="E2188" s="2">
        <f>MACD!F2188</f>
        <v>2.9183498206925042E-2</v>
      </c>
      <c r="F2188" s="2">
        <f>'Moving Avg'!D2188</f>
        <v>1.6259999999999999</v>
      </c>
      <c r="G2188" s="2">
        <f>'Moving Avg'!F2188</f>
        <v>1.6820000000000004</v>
      </c>
      <c r="H2188" s="2">
        <f>'Moving Avg'!G2188</f>
        <v>1.595799999999999</v>
      </c>
      <c r="I2188" s="2">
        <f>'Moving Avg'!H2188</f>
        <v>2.2699499999999984</v>
      </c>
      <c r="J2188" s="5" t="str">
        <f>OBV!F2188</f>
        <v>NEUTRAL</v>
      </c>
      <c r="K2188" s="5" t="str">
        <f>OBV!G2188</f>
        <v>NEUTRAL</v>
      </c>
      <c r="L2188" s="5" t="str">
        <f>OBV!H2188</f>
        <v>NEUTRAL</v>
      </c>
      <c r="M2188" s="7">
        <f t="shared" si="340"/>
        <v>25</v>
      </c>
      <c r="N2188" s="7">
        <f t="shared" si="341"/>
        <v>0</v>
      </c>
      <c r="O2188" s="7">
        <f t="shared" si="342"/>
        <v>0</v>
      </c>
      <c r="P2188" s="7">
        <f t="shared" si="343"/>
        <v>33</v>
      </c>
      <c r="Q2188" s="8">
        <f t="shared" si="344"/>
        <v>13.7</v>
      </c>
      <c r="R2188" s="8">
        <f t="shared" si="345"/>
        <v>13.25</v>
      </c>
      <c r="S2188" s="8">
        <f t="shared" si="346"/>
        <v>18.600000000000001</v>
      </c>
      <c r="T2188" s="8">
        <f t="shared" si="347"/>
        <v>14.5</v>
      </c>
      <c r="U2188" s="7">
        <f t="shared" si="348"/>
        <v>15.183333333333332</v>
      </c>
      <c r="V2188" s="7">
        <f t="shared" si="349"/>
        <v>15.012499999999999</v>
      </c>
    </row>
    <row r="2189" spans="1:22" ht="13.5" x14ac:dyDescent="0.25">
      <c r="A2189" s="3">
        <f>RSI!A2189</f>
        <v>45491</v>
      </c>
      <c r="B2189" s="2">
        <f>RSI!B2189</f>
        <v>1.57</v>
      </c>
      <c r="C2189" s="2">
        <f>RSI!I2189</f>
        <v>36.922901242396229</v>
      </c>
      <c r="D2189" s="2">
        <f>MACD!E2189</f>
        <v>5.6988252244480231E-2</v>
      </c>
      <c r="E2189" s="2">
        <f>MACD!F2189</f>
        <v>3.4744449014436081E-2</v>
      </c>
      <c r="F2189" s="2">
        <f>'Moving Avg'!D2189</f>
        <v>1.6120000000000001</v>
      </c>
      <c r="G2189" s="2">
        <f>'Moving Avg'!F2189</f>
        <v>1.6815000000000004</v>
      </c>
      <c r="H2189" s="2">
        <f>'Moving Avg'!G2189</f>
        <v>1.6025999999999991</v>
      </c>
      <c r="I2189" s="2">
        <f>'Moving Avg'!H2189</f>
        <v>2.2609499999999985</v>
      </c>
      <c r="J2189" s="5" t="str">
        <f>OBV!F2189</f>
        <v>NEUTRAL</v>
      </c>
      <c r="K2189" s="5" t="str">
        <f>OBV!G2189</f>
        <v>NEUTRAL</v>
      </c>
      <c r="L2189" s="5" t="str">
        <f>OBV!H2189</f>
        <v>NEUTRAL</v>
      </c>
      <c r="M2189" s="7">
        <f t="shared" si="340"/>
        <v>25</v>
      </c>
      <c r="N2189" s="7">
        <f t="shared" si="341"/>
        <v>0</v>
      </c>
      <c r="O2189" s="7">
        <f t="shared" si="342"/>
        <v>0</v>
      </c>
      <c r="P2189" s="7">
        <f t="shared" si="343"/>
        <v>33</v>
      </c>
      <c r="Q2189" s="8">
        <f t="shared" si="344"/>
        <v>13.7</v>
      </c>
      <c r="R2189" s="8">
        <f t="shared" si="345"/>
        <v>13.25</v>
      </c>
      <c r="S2189" s="8">
        <f t="shared" si="346"/>
        <v>18.600000000000001</v>
      </c>
      <c r="T2189" s="8">
        <f t="shared" si="347"/>
        <v>14.5</v>
      </c>
      <c r="U2189" s="7">
        <f t="shared" si="348"/>
        <v>15.183333333333332</v>
      </c>
      <c r="V2189" s="7">
        <f t="shared" si="349"/>
        <v>15.012499999999999</v>
      </c>
    </row>
    <row r="2190" spans="1:22" ht="13.5" x14ac:dyDescent="0.25">
      <c r="A2190" s="3">
        <f>RSI!A2190</f>
        <v>45492</v>
      </c>
      <c r="B2190" s="2">
        <f>RSI!B2190</f>
        <v>1.57</v>
      </c>
      <c r="C2190" s="2">
        <f>RSI!I2190</f>
        <v>36.922901242396229</v>
      </c>
      <c r="D2190" s="2">
        <f>MACD!E2190</f>
        <v>6.3240224109413434E-2</v>
      </c>
      <c r="E2190" s="2">
        <f>MACD!F2190</f>
        <v>4.0443604033431557E-2</v>
      </c>
      <c r="F2190" s="2">
        <f>'Moving Avg'!D2190</f>
        <v>1.5980000000000001</v>
      </c>
      <c r="G2190" s="2">
        <f>'Moving Avg'!F2190</f>
        <v>1.6775000000000002</v>
      </c>
      <c r="H2190" s="2">
        <f>'Moving Avg'!G2190</f>
        <v>1.6093999999999991</v>
      </c>
      <c r="I2190" s="2">
        <f>'Moving Avg'!H2190</f>
        <v>2.2518499999999988</v>
      </c>
      <c r="J2190" s="5" t="str">
        <f>OBV!F2190</f>
        <v>NEUTRAL</v>
      </c>
      <c r="K2190" s="5" t="str">
        <f>OBV!G2190</f>
        <v>NEUTRAL</v>
      </c>
      <c r="L2190" s="5" t="str">
        <f>OBV!H2190</f>
        <v>NEUTRAL</v>
      </c>
      <c r="M2190" s="7">
        <f t="shared" si="340"/>
        <v>25</v>
      </c>
      <c r="N2190" s="7">
        <f t="shared" si="341"/>
        <v>0</v>
      </c>
      <c r="O2190" s="7">
        <f t="shared" si="342"/>
        <v>0</v>
      </c>
      <c r="P2190" s="7">
        <f t="shared" si="343"/>
        <v>33</v>
      </c>
      <c r="Q2190" s="8">
        <f t="shared" si="344"/>
        <v>13.7</v>
      </c>
      <c r="R2190" s="8">
        <f t="shared" si="345"/>
        <v>13.25</v>
      </c>
      <c r="S2190" s="8">
        <f t="shared" si="346"/>
        <v>18.600000000000001</v>
      </c>
      <c r="T2190" s="8">
        <f t="shared" si="347"/>
        <v>14.5</v>
      </c>
      <c r="U2190" s="7">
        <f t="shared" si="348"/>
        <v>15.183333333333332</v>
      </c>
      <c r="V2190" s="7">
        <f t="shared" si="349"/>
        <v>15.012499999999999</v>
      </c>
    </row>
    <row r="2191" spans="1:22" ht="13.5" x14ac:dyDescent="0.25">
      <c r="A2191" s="3">
        <f>RSI!A2191</f>
        <v>45495</v>
      </c>
      <c r="B2191" s="2">
        <f>RSI!B2191</f>
        <v>1.57</v>
      </c>
      <c r="C2191" s="2">
        <f>RSI!I2191</f>
        <v>36.922901242396229</v>
      </c>
      <c r="D2191" s="2">
        <f>MACD!E2191</f>
        <v>6.9013247945364897E-2</v>
      </c>
      <c r="E2191" s="2">
        <f>MACD!F2191</f>
        <v>4.6157532815818227E-2</v>
      </c>
      <c r="F2191" s="2">
        <f>'Moving Avg'!D2191</f>
        <v>1.5840000000000001</v>
      </c>
      <c r="G2191" s="2">
        <f>'Moving Avg'!F2191</f>
        <v>1.6700000000000004</v>
      </c>
      <c r="H2191" s="2">
        <f>'Moving Avg'!G2191</f>
        <v>1.6161999999999992</v>
      </c>
      <c r="I2191" s="2">
        <f>'Moving Avg'!H2191</f>
        <v>2.2427499999999987</v>
      </c>
      <c r="J2191" s="5" t="str">
        <f>OBV!F2191</f>
        <v>NEUTRAL</v>
      </c>
      <c r="K2191" s="5" t="str">
        <f>OBV!G2191</f>
        <v>NEUTRAL</v>
      </c>
      <c r="L2191" s="5" t="str">
        <f>OBV!H2191</f>
        <v>NEUTRAL</v>
      </c>
      <c r="M2191" s="7">
        <f t="shared" si="340"/>
        <v>25</v>
      </c>
      <c r="N2191" s="7">
        <f t="shared" si="341"/>
        <v>0</v>
      </c>
      <c r="O2191" s="7">
        <f t="shared" si="342"/>
        <v>0</v>
      </c>
      <c r="P2191" s="7">
        <f t="shared" si="343"/>
        <v>33</v>
      </c>
      <c r="Q2191" s="8">
        <f t="shared" si="344"/>
        <v>13.7</v>
      </c>
      <c r="R2191" s="8">
        <f t="shared" si="345"/>
        <v>13.25</v>
      </c>
      <c r="S2191" s="8">
        <f t="shared" si="346"/>
        <v>18.600000000000001</v>
      </c>
      <c r="T2191" s="8">
        <f t="shared" si="347"/>
        <v>14.5</v>
      </c>
      <c r="U2191" s="7">
        <f t="shared" si="348"/>
        <v>15.183333333333332</v>
      </c>
      <c r="V2191" s="7">
        <f t="shared" si="349"/>
        <v>15.012499999999999</v>
      </c>
    </row>
    <row r="2192" spans="1:22" ht="13.5" x14ac:dyDescent="0.25">
      <c r="A2192" s="3">
        <f>RSI!A2192</f>
        <v>45496</v>
      </c>
      <c r="B2192" s="2">
        <f>RSI!B2192</f>
        <v>1.57</v>
      </c>
      <c r="C2192" s="2">
        <f>RSI!I2192</f>
        <v>36.922901242396229</v>
      </c>
      <c r="D2192" s="2">
        <f>MACD!E2192</f>
        <v>7.4345238153641802E-2</v>
      </c>
      <c r="E2192" s="2">
        <f>MACD!F2192</f>
        <v>5.1795073883382947E-2</v>
      </c>
      <c r="F2192" s="2">
        <f>'Moving Avg'!D2192</f>
        <v>1.57</v>
      </c>
      <c r="G2192" s="2">
        <f>'Moving Avg'!F2192</f>
        <v>1.6660000000000004</v>
      </c>
      <c r="H2192" s="2">
        <f>'Moving Avg'!G2192</f>
        <v>1.6229999999999993</v>
      </c>
      <c r="I2192" s="2">
        <f>'Moving Avg'!H2192</f>
        <v>2.2336499999999986</v>
      </c>
      <c r="J2192" s="5" t="str">
        <f>OBV!F2192</f>
        <v>NEUTRAL</v>
      </c>
      <c r="K2192" s="5" t="str">
        <f>OBV!G2192</f>
        <v>NEUTRAL</v>
      </c>
      <c r="L2192" s="5" t="str">
        <f>OBV!H2192</f>
        <v>NEUTRAL</v>
      </c>
      <c r="M2192" s="7">
        <f t="shared" si="340"/>
        <v>25</v>
      </c>
      <c r="N2192" s="7">
        <f t="shared" si="341"/>
        <v>0</v>
      </c>
      <c r="O2192" s="7">
        <f t="shared" si="342"/>
        <v>0</v>
      </c>
      <c r="P2192" s="7">
        <f t="shared" si="343"/>
        <v>33</v>
      </c>
      <c r="Q2192" s="8">
        <f t="shared" si="344"/>
        <v>13.7</v>
      </c>
      <c r="R2192" s="8">
        <f t="shared" si="345"/>
        <v>13.25</v>
      </c>
      <c r="S2192" s="8">
        <f t="shared" si="346"/>
        <v>18.600000000000001</v>
      </c>
      <c r="T2192" s="8">
        <f t="shared" si="347"/>
        <v>14.5</v>
      </c>
      <c r="U2192" s="7">
        <f t="shared" si="348"/>
        <v>15.183333333333332</v>
      </c>
      <c r="V2192" s="7">
        <f t="shared" si="349"/>
        <v>15.012499999999999</v>
      </c>
    </row>
    <row r="2193" spans="1:22" ht="13.5" x14ac:dyDescent="0.25">
      <c r="A2193" s="3">
        <f>RSI!A2193</f>
        <v>45497</v>
      </c>
      <c r="B2193" s="2">
        <f>RSI!B2193</f>
        <v>1.57</v>
      </c>
      <c r="C2193" s="2">
        <f>RSI!I2193</f>
        <v>36.922901242396229</v>
      </c>
      <c r="D2193" s="2">
        <f>MACD!E2193</f>
        <v>6.8501695004529406E-2</v>
      </c>
      <c r="E2193" s="2">
        <f>MACD!F2193</f>
        <v>5.5136398107612242E-2</v>
      </c>
      <c r="F2193" s="2">
        <f>'Moving Avg'!D2193</f>
        <v>1.57</v>
      </c>
      <c r="G2193" s="2">
        <f>'Moving Avg'!F2193</f>
        <v>1.6585000000000005</v>
      </c>
      <c r="H2193" s="2">
        <f>'Moving Avg'!G2193</f>
        <v>1.629799999999999</v>
      </c>
      <c r="I2193" s="2">
        <f>'Moving Avg'!H2193</f>
        <v>2.224499999999999</v>
      </c>
      <c r="J2193" s="5" t="str">
        <f>OBV!F2193</f>
        <v>NEUTRAL</v>
      </c>
      <c r="K2193" s="5" t="str">
        <f>OBV!G2193</f>
        <v>NEUTRAL</v>
      </c>
      <c r="L2193" s="5" t="str">
        <f>OBV!H2193</f>
        <v>NEUTRAL</v>
      </c>
      <c r="M2193" s="7">
        <f t="shared" si="340"/>
        <v>25</v>
      </c>
      <c r="N2193" s="7">
        <f t="shared" si="341"/>
        <v>0</v>
      </c>
      <c r="O2193" s="7">
        <f t="shared" si="342"/>
        <v>0</v>
      </c>
      <c r="P2193" s="7">
        <f t="shared" si="343"/>
        <v>33</v>
      </c>
      <c r="Q2193" s="8">
        <f t="shared" si="344"/>
        <v>13.7</v>
      </c>
      <c r="R2193" s="8">
        <f t="shared" si="345"/>
        <v>13.25</v>
      </c>
      <c r="S2193" s="8">
        <f t="shared" si="346"/>
        <v>18.600000000000001</v>
      </c>
      <c r="T2193" s="8">
        <f t="shared" si="347"/>
        <v>14.5</v>
      </c>
      <c r="U2193" s="7">
        <f t="shared" si="348"/>
        <v>15.183333333333332</v>
      </c>
      <c r="V2193" s="7">
        <f t="shared" si="349"/>
        <v>15.012499999999999</v>
      </c>
    </row>
    <row r="2194" spans="1:22" ht="13.5" x14ac:dyDescent="0.25">
      <c r="A2194" s="3">
        <f>RSI!A2194</f>
        <v>45499</v>
      </c>
      <c r="B2194" s="2">
        <f>RSI!B2194</f>
        <v>1.5</v>
      </c>
      <c r="C2194" s="2">
        <f>RSI!I2194</f>
        <v>28.308780505224703</v>
      </c>
      <c r="D2194" s="2">
        <f>MACD!E2194</f>
        <v>6.9125680343492091E-2</v>
      </c>
      <c r="E2194" s="2">
        <f>MACD!F2194</f>
        <v>5.7934254554788213E-2</v>
      </c>
      <c r="F2194" s="2">
        <f>'Moving Avg'!D2194</f>
        <v>1.556</v>
      </c>
      <c r="G2194" s="2">
        <f>'Moving Avg'!F2194</f>
        <v>1.6440000000000006</v>
      </c>
      <c r="H2194" s="2">
        <f>'Moving Avg'!G2194</f>
        <v>1.6351999999999993</v>
      </c>
      <c r="I2194" s="2">
        <f>'Moving Avg'!H2194</f>
        <v>2.214999999999999</v>
      </c>
      <c r="J2194" s="5" t="str">
        <f>OBV!F2194</f>
        <v>NEUTRAL</v>
      </c>
      <c r="K2194" s="5" t="str">
        <f>OBV!G2194</f>
        <v>NEUTRAL</v>
      </c>
      <c r="L2194" s="5" t="str">
        <f>OBV!H2194</f>
        <v>NEUTRAL</v>
      </c>
      <c r="M2194" s="7">
        <f t="shared" si="340"/>
        <v>50</v>
      </c>
      <c r="N2194" s="7">
        <f t="shared" si="341"/>
        <v>0</v>
      </c>
      <c r="O2194" s="7">
        <f t="shared" si="342"/>
        <v>0</v>
      </c>
      <c r="P2194" s="7">
        <f t="shared" si="343"/>
        <v>33</v>
      </c>
      <c r="Q2194" s="8">
        <f t="shared" si="344"/>
        <v>22.45</v>
      </c>
      <c r="R2194" s="8">
        <f t="shared" si="345"/>
        <v>18.25</v>
      </c>
      <c r="S2194" s="8">
        <f t="shared" si="346"/>
        <v>22.35</v>
      </c>
      <c r="T2194" s="8">
        <f t="shared" si="347"/>
        <v>20.75</v>
      </c>
      <c r="U2194" s="7">
        <f t="shared" si="348"/>
        <v>21.016666666666669</v>
      </c>
      <c r="V2194" s="7">
        <f t="shared" si="349"/>
        <v>20.950000000000003</v>
      </c>
    </row>
    <row r="2195" spans="1:22" ht="13.5" x14ac:dyDescent="0.25">
      <c r="A2195" s="3">
        <f>RSI!A2195</f>
        <v>45502</v>
      </c>
      <c r="B2195" s="2">
        <f>RSI!B2195</f>
        <v>1.44</v>
      </c>
      <c r="C2195" s="2">
        <f>RSI!I2195</f>
        <v>23.292620505298913</v>
      </c>
      <c r="D2195" s="2">
        <f>MACD!E2195</f>
        <v>7.4866686744748057E-2</v>
      </c>
      <c r="E2195" s="2">
        <f>MACD!F2195</f>
        <v>6.132074099278019E-2</v>
      </c>
      <c r="F2195" s="2">
        <f>'Moving Avg'!D2195</f>
        <v>1.53</v>
      </c>
      <c r="G2195" s="2">
        <f>'Moving Avg'!F2195</f>
        <v>1.6265000000000005</v>
      </c>
      <c r="H2195" s="2">
        <f>'Moving Avg'!G2195</f>
        <v>1.6393999999999991</v>
      </c>
      <c r="I2195" s="2">
        <f>'Moving Avg'!H2195</f>
        <v>2.2051999999999992</v>
      </c>
      <c r="J2195" s="5" t="str">
        <f>OBV!F2195</f>
        <v>NEUTRAL</v>
      </c>
      <c r="K2195" s="5" t="str">
        <f>OBV!G2195</f>
        <v>NEUTRAL</v>
      </c>
      <c r="L2195" s="5" t="str">
        <f>OBV!H2195</f>
        <v>NEUTRAL</v>
      </c>
      <c r="M2195" s="7">
        <f t="shared" si="340"/>
        <v>50</v>
      </c>
      <c r="N2195" s="7">
        <f t="shared" si="341"/>
        <v>0</v>
      </c>
      <c r="O2195" s="7">
        <f t="shared" si="342"/>
        <v>0</v>
      </c>
      <c r="P2195" s="7">
        <f t="shared" si="343"/>
        <v>33</v>
      </c>
      <c r="Q2195" s="8">
        <f t="shared" si="344"/>
        <v>22.45</v>
      </c>
      <c r="R2195" s="8">
        <f t="shared" si="345"/>
        <v>18.25</v>
      </c>
      <c r="S2195" s="8">
        <f t="shared" si="346"/>
        <v>22.35</v>
      </c>
      <c r="T2195" s="8">
        <f t="shared" si="347"/>
        <v>20.75</v>
      </c>
      <c r="U2195" s="7">
        <f t="shared" si="348"/>
        <v>21.016666666666669</v>
      </c>
      <c r="V2195" s="7">
        <f t="shared" si="349"/>
        <v>20.950000000000003</v>
      </c>
    </row>
    <row r="2196" spans="1:22" ht="13.5" x14ac:dyDescent="0.25">
      <c r="A2196" s="3">
        <f>RSI!A2196</f>
        <v>45503</v>
      </c>
      <c r="B2196" s="2">
        <f>RSI!B2196</f>
        <v>1.38</v>
      </c>
      <c r="C2196" s="2">
        <f>RSI!I2196</f>
        <v>19.560072780466598</v>
      </c>
      <c r="D2196" s="2">
        <f>MACD!E2196</f>
        <v>8.5235091341233638E-2</v>
      </c>
      <c r="E2196" s="2">
        <f>MACD!F2196</f>
        <v>6.6103611062470882E-2</v>
      </c>
      <c r="F2196" s="2">
        <f>'Moving Avg'!D2196</f>
        <v>1.492</v>
      </c>
      <c r="G2196" s="2">
        <f>'Moving Avg'!F2196</f>
        <v>1.6100000000000005</v>
      </c>
      <c r="H2196" s="2">
        <f>'Moving Avg'!G2196</f>
        <v>1.6413999999999991</v>
      </c>
      <c r="I2196" s="2">
        <f>'Moving Avg'!H2196</f>
        <v>2.1958499999999996</v>
      </c>
      <c r="J2196" s="5" t="str">
        <f>OBV!F2196</f>
        <v>NEUTRAL</v>
      </c>
      <c r="K2196" s="5" t="str">
        <f>OBV!G2196</f>
        <v>NEUTRAL</v>
      </c>
      <c r="L2196" s="5" t="str">
        <f>OBV!H2196</f>
        <v>NEUTRAL</v>
      </c>
      <c r="M2196" s="7">
        <f t="shared" si="340"/>
        <v>50</v>
      </c>
      <c r="N2196" s="7">
        <f t="shared" si="341"/>
        <v>0</v>
      </c>
      <c r="O2196" s="7">
        <f t="shared" si="342"/>
        <v>0</v>
      </c>
      <c r="P2196" s="7">
        <f t="shared" si="343"/>
        <v>33</v>
      </c>
      <c r="Q2196" s="8">
        <f t="shared" si="344"/>
        <v>22.45</v>
      </c>
      <c r="R2196" s="8">
        <f t="shared" si="345"/>
        <v>18.25</v>
      </c>
      <c r="S2196" s="8">
        <f t="shared" si="346"/>
        <v>22.35</v>
      </c>
      <c r="T2196" s="8">
        <f t="shared" si="347"/>
        <v>20.75</v>
      </c>
      <c r="U2196" s="7">
        <f t="shared" si="348"/>
        <v>21.016666666666669</v>
      </c>
      <c r="V2196" s="7">
        <f t="shared" si="349"/>
        <v>20.950000000000003</v>
      </c>
    </row>
    <row r="2197" spans="1:22" ht="13.5" x14ac:dyDescent="0.25">
      <c r="A2197" s="3">
        <f>RSI!A2197</f>
        <v>45504</v>
      </c>
      <c r="B2197" s="2">
        <f>RSI!B2197</f>
        <v>1.32</v>
      </c>
      <c r="C2197" s="2">
        <f>RSI!I2197</f>
        <v>16.681332748240777</v>
      </c>
      <c r="D2197" s="2">
        <f>MACD!E2197</f>
        <v>9.9794552591001784E-2</v>
      </c>
      <c r="E2197" s="2">
        <f>MACD!F2197</f>
        <v>7.2841799368177071E-2</v>
      </c>
      <c r="F2197" s="2">
        <f>'Moving Avg'!D2197</f>
        <v>1.4419999999999999</v>
      </c>
      <c r="G2197" s="2">
        <f>'Moving Avg'!F2197</f>
        <v>1.5905000000000002</v>
      </c>
      <c r="H2197" s="2">
        <f>'Moving Avg'!G2197</f>
        <v>1.6411999999999989</v>
      </c>
      <c r="I2197" s="2">
        <f>'Moving Avg'!H2197</f>
        <v>2.1868999999999996</v>
      </c>
      <c r="J2197" s="5" t="str">
        <f>OBV!F2197</f>
        <v>BEARISH</v>
      </c>
      <c r="K2197" s="5" t="str">
        <f>OBV!G2197</f>
        <v>NEUTRAL</v>
      </c>
      <c r="L2197" s="5" t="str">
        <f>OBV!H2197</f>
        <v>CONFIRMED BEARISH</v>
      </c>
      <c r="M2197" s="7">
        <f t="shared" si="340"/>
        <v>50</v>
      </c>
      <c r="N2197" s="7">
        <f t="shared" si="341"/>
        <v>0</v>
      </c>
      <c r="O2197" s="7">
        <f t="shared" si="342"/>
        <v>0</v>
      </c>
      <c r="P2197" s="7">
        <f t="shared" si="343"/>
        <v>16.5</v>
      </c>
      <c r="Q2197" s="8">
        <f t="shared" si="344"/>
        <v>19.975000000000001</v>
      </c>
      <c r="R2197" s="8">
        <f t="shared" si="345"/>
        <v>14.125</v>
      </c>
      <c r="S2197" s="8">
        <f t="shared" si="346"/>
        <v>14.925000000000001</v>
      </c>
      <c r="T2197" s="8">
        <f t="shared" si="347"/>
        <v>16.625</v>
      </c>
      <c r="U2197" s="7">
        <f t="shared" si="348"/>
        <v>16.341666666666669</v>
      </c>
      <c r="V2197" s="7">
        <f t="shared" si="349"/>
        <v>16.412500000000001</v>
      </c>
    </row>
    <row r="2198" spans="1:22" ht="13.5" x14ac:dyDescent="0.25">
      <c r="A2198" s="3">
        <f>RSI!A2198</f>
        <v>45505</v>
      </c>
      <c r="B2198" s="2">
        <f>RSI!B2198</f>
        <v>1.32</v>
      </c>
      <c r="C2198" s="2">
        <f>RSI!I2198</f>
        <v>16.681332748240777</v>
      </c>
      <c r="D2198" s="2">
        <f>MACD!E2198</f>
        <v>0.10294177091955503</v>
      </c>
      <c r="E2198" s="2">
        <f>MACD!F2198</f>
        <v>7.8861793678452669E-2</v>
      </c>
      <c r="F2198" s="2">
        <f>'Moving Avg'!D2198</f>
        <v>1.3920000000000001</v>
      </c>
      <c r="G2198" s="2">
        <f>'Moving Avg'!F2198</f>
        <v>1.5710000000000002</v>
      </c>
      <c r="H2198" s="2">
        <f>'Moving Avg'!G2198</f>
        <v>1.6399999999999986</v>
      </c>
      <c r="I2198" s="2">
        <f>'Moving Avg'!H2198</f>
        <v>2.1779499999999996</v>
      </c>
      <c r="J2198" s="5" t="str">
        <f>OBV!F2198</f>
        <v>BEARISH</v>
      </c>
      <c r="K2198" s="5" t="str">
        <f>OBV!G2198</f>
        <v>NEUTRAL</v>
      </c>
      <c r="L2198" s="5" t="str">
        <f>OBV!H2198</f>
        <v>CONFIRMED BEARISH</v>
      </c>
      <c r="M2198" s="7">
        <f t="shared" si="340"/>
        <v>50</v>
      </c>
      <c r="N2198" s="7">
        <f t="shared" si="341"/>
        <v>0</v>
      </c>
      <c r="O2198" s="7">
        <f t="shared" si="342"/>
        <v>0</v>
      </c>
      <c r="P2198" s="7">
        <f t="shared" si="343"/>
        <v>16.5</v>
      </c>
      <c r="Q2198" s="8">
        <f t="shared" si="344"/>
        <v>19.975000000000001</v>
      </c>
      <c r="R2198" s="8">
        <f t="shared" si="345"/>
        <v>14.125</v>
      </c>
      <c r="S2198" s="8">
        <f t="shared" si="346"/>
        <v>14.925000000000001</v>
      </c>
      <c r="T2198" s="8">
        <f t="shared" si="347"/>
        <v>16.625</v>
      </c>
      <c r="U2198" s="7">
        <f t="shared" si="348"/>
        <v>16.341666666666669</v>
      </c>
      <c r="V2198" s="7">
        <f t="shared" si="349"/>
        <v>16.412500000000001</v>
      </c>
    </row>
    <row r="2199" spans="1:22" ht="13.5" x14ac:dyDescent="0.25">
      <c r="A2199" s="3">
        <f>RSI!A2199</f>
        <v>45506</v>
      </c>
      <c r="B2199" s="2">
        <f>RSI!B2199</f>
        <v>1.32</v>
      </c>
      <c r="C2199" s="2">
        <f>RSI!I2199</f>
        <v>16.681332748240763</v>
      </c>
      <c r="D2199" s="2">
        <f>MACD!E2199</f>
        <v>0.10708341751976569</v>
      </c>
      <c r="E2199" s="2">
        <f>MACD!F2199</f>
        <v>8.4506118446715267E-2</v>
      </c>
      <c r="F2199" s="2">
        <f>'Moving Avg'!D2199</f>
        <v>1.3560000000000001</v>
      </c>
      <c r="G2199" s="2">
        <f>'Moving Avg'!F2199</f>
        <v>1.5515000000000003</v>
      </c>
      <c r="H2199" s="2">
        <f>'Moving Avg'!G2199</f>
        <v>1.6375999999999984</v>
      </c>
      <c r="I2199" s="2">
        <f>'Moving Avg'!H2199</f>
        <v>2.1687999999999996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  <c r="M2199" s="7">
        <f t="shared" si="340"/>
        <v>50</v>
      </c>
      <c r="N2199" s="7">
        <f t="shared" si="341"/>
        <v>0</v>
      </c>
      <c r="O2199" s="7">
        <f t="shared" si="342"/>
        <v>0</v>
      </c>
      <c r="P2199" s="7">
        <f t="shared" si="343"/>
        <v>16.5</v>
      </c>
      <c r="Q2199" s="8">
        <f t="shared" si="344"/>
        <v>19.975000000000001</v>
      </c>
      <c r="R2199" s="8">
        <f t="shared" si="345"/>
        <v>14.125</v>
      </c>
      <c r="S2199" s="8">
        <f t="shared" si="346"/>
        <v>14.925000000000001</v>
      </c>
      <c r="T2199" s="8">
        <f t="shared" si="347"/>
        <v>16.625</v>
      </c>
      <c r="U2199" s="7">
        <f t="shared" si="348"/>
        <v>16.341666666666669</v>
      </c>
      <c r="V2199" s="7">
        <f t="shared" si="349"/>
        <v>16.412500000000001</v>
      </c>
    </row>
    <row r="2200" spans="1:22" ht="13.5" x14ac:dyDescent="0.25">
      <c r="A2200" s="3">
        <f>RSI!A2200</f>
        <v>45509</v>
      </c>
      <c r="B2200" s="2">
        <f>RSI!B2200</f>
        <v>1.32</v>
      </c>
      <c r="C2200" s="2">
        <f>RSI!I2200</f>
        <v>16.681332748240763</v>
      </c>
      <c r="D2200" s="2">
        <f>MACD!E2200</f>
        <v>0.11195697633736912</v>
      </c>
      <c r="E2200" s="2">
        <f>MACD!F2200</f>
        <v>8.9996290024846048E-2</v>
      </c>
      <c r="F2200" s="2">
        <f>'Moving Avg'!D2200</f>
        <v>1.3320000000000003</v>
      </c>
      <c r="G2200" s="2">
        <f>'Moving Avg'!F2200</f>
        <v>1.5320000000000003</v>
      </c>
      <c r="H2200" s="2">
        <f>'Moving Avg'!G2200</f>
        <v>1.6339999999999986</v>
      </c>
      <c r="I2200" s="2">
        <f>'Moving Avg'!H2200</f>
        <v>2.1593999999999998</v>
      </c>
      <c r="J2200" s="5" t="str">
        <f>OBV!F2200</f>
        <v>BEARISH</v>
      </c>
      <c r="K2200" s="5" t="str">
        <f>OBV!G2200</f>
        <v>NEUTRAL</v>
      </c>
      <c r="L2200" s="5" t="str">
        <f>OBV!H2200</f>
        <v>CONFIRMED BEARISH</v>
      </c>
      <c r="M2200" s="7">
        <f t="shared" si="340"/>
        <v>50</v>
      </c>
      <c r="N2200" s="7">
        <f t="shared" si="341"/>
        <v>0</v>
      </c>
      <c r="O2200" s="7">
        <f t="shared" si="342"/>
        <v>0</v>
      </c>
      <c r="P2200" s="7">
        <f t="shared" si="343"/>
        <v>16.5</v>
      </c>
      <c r="Q2200" s="8">
        <f t="shared" si="344"/>
        <v>19.975000000000001</v>
      </c>
      <c r="R2200" s="8">
        <f t="shared" si="345"/>
        <v>14.125</v>
      </c>
      <c r="S2200" s="8">
        <f t="shared" si="346"/>
        <v>14.925000000000001</v>
      </c>
      <c r="T2200" s="8">
        <f t="shared" si="347"/>
        <v>16.625</v>
      </c>
      <c r="U2200" s="7">
        <f t="shared" si="348"/>
        <v>16.341666666666669</v>
      </c>
      <c r="V2200" s="7">
        <f t="shared" si="349"/>
        <v>16.412500000000001</v>
      </c>
    </row>
    <row r="2201" spans="1:22" ht="13.5" x14ac:dyDescent="0.25">
      <c r="A2201" s="3">
        <f>RSI!A2201</f>
        <v>45510</v>
      </c>
      <c r="B2201" s="2">
        <f>RSI!B2201</f>
        <v>1.32</v>
      </c>
      <c r="C2201" s="2">
        <f>RSI!I2201</f>
        <v>16.681332748240763</v>
      </c>
      <c r="D2201" s="2">
        <f>MACD!E2201</f>
        <v>0.11734843152110552</v>
      </c>
      <c r="E2201" s="2">
        <f>MACD!F2201</f>
        <v>9.5466718324097949E-2</v>
      </c>
      <c r="F2201" s="2">
        <f>'Moving Avg'!D2201</f>
        <v>1.32</v>
      </c>
      <c r="G2201" s="2">
        <f>'Moving Avg'!F2201</f>
        <v>1.5125000000000002</v>
      </c>
      <c r="H2201" s="2">
        <f>'Moving Avg'!G2201</f>
        <v>1.6291999999999984</v>
      </c>
      <c r="I2201" s="2">
        <f>'Moving Avg'!H2201</f>
        <v>2.1507000000000001</v>
      </c>
      <c r="J2201" s="5" t="str">
        <f>OBV!F2201</f>
        <v>BEARISH</v>
      </c>
      <c r="K2201" s="5" t="str">
        <f>OBV!G2201</f>
        <v>NEUTRAL</v>
      </c>
      <c r="L2201" s="5" t="str">
        <f>OBV!H2201</f>
        <v>CONFIRMED BEARISH</v>
      </c>
      <c r="M2201" s="7">
        <f t="shared" si="340"/>
        <v>50</v>
      </c>
      <c r="N2201" s="7">
        <f t="shared" si="341"/>
        <v>0</v>
      </c>
      <c r="O2201" s="7">
        <f t="shared" si="342"/>
        <v>0</v>
      </c>
      <c r="P2201" s="7">
        <f t="shared" si="343"/>
        <v>16.5</v>
      </c>
      <c r="Q2201" s="8">
        <f t="shared" si="344"/>
        <v>19.975000000000001</v>
      </c>
      <c r="R2201" s="8">
        <f t="shared" si="345"/>
        <v>14.125</v>
      </c>
      <c r="S2201" s="8">
        <f t="shared" si="346"/>
        <v>14.925000000000001</v>
      </c>
      <c r="T2201" s="8">
        <f t="shared" si="347"/>
        <v>16.625</v>
      </c>
      <c r="U2201" s="7">
        <f t="shared" si="348"/>
        <v>16.341666666666669</v>
      </c>
      <c r="V2201" s="7">
        <f t="shared" si="349"/>
        <v>16.412500000000001</v>
      </c>
    </row>
    <row r="2202" spans="1:22" ht="13.5" x14ac:dyDescent="0.25">
      <c r="A2202" s="3">
        <f>RSI!A2202</f>
        <v>45511</v>
      </c>
      <c r="B2202" s="2">
        <f>RSI!B2202</f>
        <v>1.32</v>
      </c>
      <c r="C2202" s="2">
        <f>RSI!I2202</f>
        <v>16.681332748240777</v>
      </c>
      <c r="D2202" s="2">
        <f>MACD!E2202</f>
        <v>0.12308420488134231</v>
      </c>
      <c r="E2202" s="2">
        <f>MACD!F2202</f>
        <v>0.10099021563554683</v>
      </c>
      <c r="F2202" s="2">
        <f>'Moving Avg'!D2202</f>
        <v>1.32</v>
      </c>
      <c r="G2202" s="2">
        <f>'Moving Avg'!F2202</f>
        <v>1.4930000000000001</v>
      </c>
      <c r="H2202" s="2">
        <f>'Moving Avg'!G2202</f>
        <v>1.6229999999999987</v>
      </c>
      <c r="I2202" s="2">
        <f>'Moving Avg'!H2202</f>
        <v>2.1413500000000001</v>
      </c>
      <c r="J2202" s="5" t="str">
        <f>OBV!F2202</f>
        <v>NEUTRAL</v>
      </c>
      <c r="K2202" s="5" t="str">
        <f>OBV!G2202</f>
        <v>NEUTRAL</v>
      </c>
      <c r="L2202" s="5" t="str">
        <f>OBV!H2202</f>
        <v>NEUTRAL</v>
      </c>
      <c r="M2202" s="7">
        <f t="shared" si="340"/>
        <v>50</v>
      </c>
      <c r="N2202" s="7">
        <f t="shared" si="341"/>
        <v>0</v>
      </c>
      <c r="O2202" s="7">
        <f t="shared" si="342"/>
        <v>0</v>
      </c>
      <c r="P2202" s="7">
        <f t="shared" si="343"/>
        <v>33</v>
      </c>
      <c r="Q2202" s="8">
        <f t="shared" si="344"/>
        <v>22.45</v>
      </c>
      <c r="R2202" s="8">
        <f t="shared" si="345"/>
        <v>18.25</v>
      </c>
      <c r="S2202" s="8">
        <f t="shared" si="346"/>
        <v>22.35</v>
      </c>
      <c r="T2202" s="8">
        <f t="shared" si="347"/>
        <v>20.75</v>
      </c>
      <c r="U2202" s="7">
        <f t="shared" si="348"/>
        <v>21.016666666666669</v>
      </c>
      <c r="V2202" s="7">
        <f t="shared" si="349"/>
        <v>20.950000000000003</v>
      </c>
    </row>
    <row r="2203" spans="1:22" ht="13.5" x14ac:dyDescent="0.25">
      <c r="A2203" s="3">
        <f>RSI!A2203</f>
        <v>45512</v>
      </c>
      <c r="B2203" s="2">
        <f>RSI!B2203</f>
        <v>1.32</v>
      </c>
      <c r="C2203" s="2">
        <f>RSI!I2203</f>
        <v>16.681332748240777</v>
      </c>
      <c r="D2203" s="2">
        <f>MACD!E2203</f>
        <v>0.12902437825609958</v>
      </c>
      <c r="E2203" s="2">
        <f>MACD!F2203</f>
        <v>0.10659704815965738</v>
      </c>
      <c r="F2203" s="2">
        <f>'Moving Avg'!D2203</f>
        <v>1.32</v>
      </c>
      <c r="G2203" s="2">
        <f>'Moving Avg'!F2203</f>
        <v>1.4770000000000001</v>
      </c>
      <c r="H2203" s="2">
        <f>'Moving Avg'!G2203</f>
        <v>1.6161999999999985</v>
      </c>
      <c r="I2203" s="2">
        <f>'Moving Avg'!H2203</f>
        <v>2.1327000000000003</v>
      </c>
      <c r="J2203" s="5" t="str">
        <f>OBV!F2203</f>
        <v>NEUTRAL</v>
      </c>
      <c r="K2203" s="5" t="str">
        <f>OBV!G2203</f>
        <v>NEUTRAL</v>
      </c>
      <c r="L2203" s="5" t="str">
        <f>OBV!H2203</f>
        <v>NEUTRAL</v>
      </c>
      <c r="M2203" s="7">
        <f t="shared" si="340"/>
        <v>50</v>
      </c>
      <c r="N2203" s="7">
        <f t="shared" si="341"/>
        <v>0</v>
      </c>
      <c r="O2203" s="7">
        <f t="shared" si="342"/>
        <v>0</v>
      </c>
      <c r="P2203" s="7">
        <f t="shared" si="343"/>
        <v>33</v>
      </c>
      <c r="Q2203" s="8">
        <f t="shared" si="344"/>
        <v>22.45</v>
      </c>
      <c r="R2203" s="8">
        <f t="shared" si="345"/>
        <v>18.25</v>
      </c>
      <c r="S2203" s="8">
        <f t="shared" si="346"/>
        <v>22.35</v>
      </c>
      <c r="T2203" s="8">
        <f t="shared" si="347"/>
        <v>20.75</v>
      </c>
      <c r="U2203" s="7">
        <f t="shared" si="348"/>
        <v>21.016666666666669</v>
      </c>
      <c r="V2203" s="7">
        <f t="shared" si="349"/>
        <v>20.950000000000003</v>
      </c>
    </row>
    <row r="2204" spans="1:22" ht="13.5" x14ac:dyDescent="0.25">
      <c r="A2204" s="3">
        <f>RSI!A2204</f>
        <v>45513</v>
      </c>
      <c r="B2204" s="2">
        <f>RSI!B2204</f>
        <v>1.32</v>
      </c>
      <c r="C2204" s="2">
        <f>RSI!I2204</f>
        <v>16.681332748240777</v>
      </c>
      <c r="D2204" s="2">
        <f>MACD!E2204</f>
        <v>0.12428776903967176</v>
      </c>
      <c r="E2204" s="2">
        <f>MACD!F2204</f>
        <v>0.11013519233566026</v>
      </c>
      <c r="F2204" s="2">
        <f>'Moving Avg'!D2204</f>
        <v>1.32</v>
      </c>
      <c r="G2204" s="2">
        <f>'Moving Avg'!F2204</f>
        <v>1.4610000000000001</v>
      </c>
      <c r="H2204" s="2">
        <f>'Moving Avg'!G2204</f>
        <v>1.6093999999999986</v>
      </c>
      <c r="I2204" s="2">
        <f>'Moving Avg'!H2204</f>
        <v>2.1234000000000002</v>
      </c>
      <c r="J2204" s="5" t="str">
        <f>OBV!F2204</f>
        <v>NEUTRAL</v>
      </c>
      <c r="K2204" s="5" t="str">
        <f>OBV!G2204</f>
        <v>NEUTRAL</v>
      </c>
      <c r="L2204" s="5" t="str">
        <f>OBV!H2204</f>
        <v>NEUTRAL</v>
      </c>
      <c r="M2204" s="7">
        <f t="shared" si="340"/>
        <v>50</v>
      </c>
      <c r="N2204" s="7">
        <f t="shared" si="341"/>
        <v>0</v>
      </c>
      <c r="O2204" s="7">
        <f t="shared" si="342"/>
        <v>0</v>
      </c>
      <c r="P2204" s="7">
        <f t="shared" si="343"/>
        <v>33</v>
      </c>
      <c r="Q2204" s="8">
        <f t="shared" si="344"/>
        <v>22.45</v>
      </c>
      <c r="R2204" s="8">
        <f t="shared" si="345"/>
        <v>18.25</v>
      </c>
      <c r="S2204" s="8">
        <f t="shared" si="346"/>
        <v>22.35</v>
      </c>
      <c r="T2204" s="8">
        <f t="shared" si="347"/>
        <v>20.75</v>
      </c>
      <c r="U2204" s="7">
        <f t="shared" si="348"/>
        <v>21.016666666666669</v>
      </c>
      <c r="V2204" s="7">
        <f t="shared" si="349"/>
        <v>20.950000000000003</v>
      </c>
    </row>
    <row r="2205" spans="1:22" ht="13.5" x14ac:dyDescent="0.25">
      <c r="A2205" s="3">
        <f>RSI!A2205</f>
        <v>45516</v>
      </c>
      <c r="B2205" s="2">
        <f>RSI!B2205</f>
        <v>1.32</v>
      </c>
      <c r="C2205" s="2">
        <f>RSI!I2205</f>
        <v>16.681332748240777</v>
      </c>
      <c r="D2205" s="2">
        <f>MACD!E2205</f>
        <v>0.11198087841096416</v>
      </c>
      <c r="E2205" s="2">
        <f>MACD!F2205</f>
        <v>0.11050432955072105</v>
      </c>
      <c r="F2205" s="2">
        <f>'Moving Avg'!D2205</f>
        <v>1.32</v>
      </c>
      <c r="G2205" s="2">
        <f>'Moving Avg'!F2205</f>
        <v>1.4450000000000001</v>
      </c>
      <c r="H2205" s="2">
        <f>'Moving Avg'!G2205</f>
        <v>1.6039999999999985</v>
      </c>
      <c r="I2205" s="2">
        <f>'Moving Avg'!H2205</f>
        <v>2.1140499999999998</v>
      </c>
      <c r="J2205" s="5" t="str">
        <f>OBV!F2205</f>
        <v>NEUTRAL</v>
      </c>
      <c r="K2205" s="5" t="str">
        <f>OBV!G2205</f>
        <v>NEUTRAL</v>
      </c>
      <c r="L2205" s="5" t="str">
        <f>OBV!H2205</f>
        <v>NEUTRAL</v>
      </c>
      <c r="M2205" s="7">
        <f t="shared" si="340"/>
        <v>50</v>
      </c>
      <c r="N2205" s="7">
        <f t="shared" si="341"/>
        <v>0</v>
      </c>
      <c r="O2205" s="7">
        <f t="shared" si="342"/>
        <v>0</v>
      </c>
      <c r="P2205" s="7">
        <f t="shared" si="343"/>
        <v>33</v>
      </c>
      <c r="Q2205" s="8">
        <f t="shared" si="344"/>
        <v>22.45</v>
      </c>
      <c r="R2205" s="8">
        <f t="shared" si="345"/>
        <v>18.25</v>
      </c>
      <c r="S2205" s="8">
        <f t="shared" si="346"/>
        <v>22.35</v>
      </c>
      <c r="T2205" s="8">
        <f t="shared" si="347"/>
        <v>20.75</v>
      </c>
      <c r="U2205" s="7">
        <f t="shared" si="348"/>
        <v>21.016666666666669</v>
      </c>
      <c r="V2205" s="7">
        <f t="shared" si="349"/>
        <v>20.950000000000003</v>
      </c>
    </row>
    <row r="2206" spans="1:22" ht="13.5" x14ac:dyDescent="0.25">
      <c r="A2206" s="3">
        <f>RSI!A2206</f>
        <v>45518</v>
      </c>
      <c r="B2206" s="2">
        <f>RSI!B2206</f>
        <v>1.32</v>
      </c>
      <c r="C2206" s="2">
        <f>RSI!I2206</f>
        <v>16.681332748240777</v>
      </c>
      <c r="D2206" s="2">
        <f>MACD!E2206</f>
        <v>9.3199344403732232E-2</v>
      </c>
      <c r="E2206" s="2">
        <f>MACD!F2206</f>
        <v>0.1070433325213233</v>
      </c>
      <c r="F2206" s="2">
        <f>'Moving Avg'!D2206</f>
        <v>1.32</v>
      </c>
      <c r="G2206" s="2">
        <f>'Moving Avg'!F2206</f>
        <v>1.429</v>
      </c>
      <c r="H2206" s="2">
        <f>'Moving Avg'!G2206</f>
        <v>1.5971999999999986</v>
      </c>
      <c r="I2206" s="2">
        <f>'Moving Avg'!H2206</f>
        <v>2.1046999999999998</v>
      </c>
      <c r="J2206" s="5" t="str">
        <f>OBV!F2206</f>
        <v>NEUTRAL</v>
      </c>
      <c r="K2206" s="5" t="str">
        <f>OBV!G2206</f>
        <v>NEUTRAL</v>
      </c>
      <c r="L2206" s="5" t="str">
        <f>OBV!H2206</f>
        <v>NEUTRAL</v>
      </c>
      <c r="M2206" s="7">
        <f t="shared" si="340"/>
        <v>50</v>
      </c>
      <c r="N2206" s="7">
        <f t="shared" si="341"/>
        <v>45</v>
      </c>
      <c r="O2206" s="7">
        <f t="shared" si="342"/>
        <v>0</v>
      </c>
      <c r="P2206" s="7">
        <f t="shared" si="343"/>
        <v>33</v>
      </c>
      <c r="Q2206" s="8">
        <f t="shared" si="344"/>
        <v>38.200000000000003</v>
      </c>
      <c r="R2206" s="8">
        <f t="shared" si="345"/>
        <v>27.25</v>
      </c>
      <c r="S2206" s="8">
        <f t="shared" si="346"/>
        <v>29.1</v>
      </c>
      <c r="T2206" s="8">
        <f t="shared" si="347"/>
        <v>32</v>
      </c>
      <c r="U2206" s="7">
        <f t="shared" si="348"/>
        <v>31.516666666666669</v>
      </c>
      <c r="V2206" s="7">
        <f t="shared" si="349"/>
        <v>31.637500000000003</v>
      </c>
    </row>
    <row r="2207" spans="1:22" ht="13.5" x14ac:dyDescent="0.25">
      <c r="A2207" s="3">
        <f>RSI!A2207</f>
        <v>45519</v>
      </c>
      <c r="B2207" s="2">
        <f>RSI!B2207</f>
        <v>1.32</v>
      </c>
      <c r="C2207" s="2">
        <f>RSI!I2207</f>
        <v>16.681332748240777</v>
      </c>
      <c r="D2207" s="2">
        <f>MACD!E2207</f>
        <v>6.8875357994604869E-2</v>
      </c>
      <c r="E2207" s="2">
        <f>MACD!F2207</f>
        <v>9.9409737615979626E-2</v>
      </c>
      <c r="F2207" s="2">
        <f>'Moving Avg'!D2207</f>
        <v>1.32</v>
      </c>
      <c r="G2207" s="2">
        <f>'Moving Avg'!F2207</f>
        <v>1.413</v>
      </c>
      <c r="H2207" s="2">
        <f>'Moving Avg'!G2207</f>
        <v>1.5889999999999986</v>
      </c>
      <c r="I2207" s="2">
        <f>'Moving Avg'!H2207</f>
        <v>2.09605</v>
      </c>
      <c r="J2207" s="5" t="str">
        <f>OBV!F2207</f>
        <v>NEUTRAL</v>
      </c>
      <c r="K2207" s="5" t="str">
        <f>OBV!G2207</f>
        <v>NEUTRAL</v>
      </c>
      <c r="L2207" s="5" t="str">
        <f>OBV!H2207</f>
        <v>NEUTRAL</v>
      </c>
      <c r="M2207" s="7">
        <f t="shared" si="340"/>
        <v>50</v>
      </c>
      <c r="N2207" s="7">
        <f t="shared" si="341"/>
        <v>100</v>
      </c>
      <c r="O2207" s="7">
        <f t="shared" si="342"/>
        <v>0</v>
      </c>
      <c r="P2207" s="7">
        <f t="shared" si="343"/>
        <v>33</v>
      </c>
      <c r="Q2207" s="8">
        <f t="shared" si="344"/>
        <v>57.45</v>
      </c>
      <c r="R2207" s="8">
        <f t="shared" si="345"/>
        <v>38.25</v>
      </c>
      <c r="S2207" s="8">
        <f t="shared" si="346"/>
        <v>37.35</v>
      </c>
      <c r="T2207" s="8">
        <f t="shared" si="347"/>
        <v>45.75</v>
      </c>
      <c r="U2207" s="7">
        <f t="shared" si="348"/>
        <v>44.35</v>
      </c>
      <c r="V2207" s="7">
        <f t="shared" si="349"/>
        <v>44.7</v>
      </c>
    </row>
    <row r="2208" spans="1:22" ht="13.5" x14ac:dyDescent="0.25">
      <c r="A2208" s="3">
        <f>RSI!A2208</f>
        <v>45520</v>
      </c>
      <c r="B2208" s="2">
        <f>RSI!B2208</f>
        <v>1.32</v>
      </c>
      <c r="C2208" s="2">
        <f>RSI!I2208</f>
        <v>16.681332748240777</v>
      </c>
      <c r="D2208" s="2">
        <f>MACD!E2208</f>
        <v>4.9033199320848597E-2</v>
      </c>
      <c r="E2208" s="2">
        <f>MACD!F2208</f>
        <v>8.9334429956953426E-2</v>
      </c>
      <c r="F2208" s="2">
        <f>'Moving Avg'!D2208</f>
        <v>1.32</v>
      </c>
      <c r="G2208" s="2">
        <f>'Moving Avg'!F2208</f>
        <v>1.4005000000000003</v>
      </c>
      <c r="H2208" s="2">
        <f>'Moving Avg'!G2208</f>
        <v>1.5793999999999986</v>
      </c>
      <c r="I2208" s="2">
        <f>'Moving Avg'!H2208</f>
        <v>2.0867499999999999</v>
      </c>
      <c r="J2208" s="5" t="str">
        <f>OBV!F2208</f>
        <v>NEUTRAL</v>
      </c>
      <c r="K2208" s="5" t="str">
        <f>OBV!G2208</f>
        <v>NEUTRAL</v>
      </c>
      <c r="L2208" s="5" t="str">
        <f>OBV!H2208</f>
        <v>NEUTRAL</v>
      </c>
      <c r="M2208" s="7">
        <f t="shared" si="340"/>
        <v>50</v>
      </c>
      <c r="N2208" s="7">
        <f t="shared" si="341"/>
        <v>100</v>
      </c>
      <c r="O2208" s="7">
        <f t="shared" si="342"/>
        <v>0</v>
      </c>
      <c r="P2208" s="7">
        <f t="shared" si="343"/>
        <v>33</v>
      </c>
      <c r="Q2208" s="8">
        <f t="shared" si="344"/>
        <v>57.45</v>
      </c>
      <c r="R2208" s="8">
        <f t="shared" si="345"/>
        <v>38.25</v>
      </c>
      <c r="S2208" s="8">
        <f t="shared" si="346"/>
        <v>37.35</v>
      </c>
      <c r="T2208" s="8">
        <f t="shared" si="347"/>
        <v>45.75</v>
      </c>
      <c r="U2208" s="7">
        <f t="shared" si="348"/>
        <v>44.35</v>
      </c>
      <c r="V2208" s="7">
        <f t="shared" si="349"/>
        <v>44.7</v>
      </c>
    </row>
    <row r="2209" spans="1:22" ht="13.5" x14ac:dyDescent="0.25">
      <c r="A2209" s="3">
        <f>RSI!A2209</f>
        <v>45523</v>
      </c>
      <c r="B2209" s="2">
        <f>RSI!B2209</f>
        <v>1.32</v>
      </c>
      <c r="C2209" s="2">
        <f>RSI!I2209</f>
        <v>16.681332748240763</v>
      </c>
      <c r="D2209" s="2">
        <f>MACD!E2209</f>
        <v>3.2928565609833482E-2</v>
      </c>
      <c r="E2209" s="2">
        <f>MACD!F2209</f>
        <v>7.8053257087529443E-2</v>
      </c>
      <c r="F2209" s="2">
        <f>'Moving Avg'!D2209</f>
        <v>1.32</v>
      </c>
      <c r="G2209" s="2">
        <f>'Moving Avg'!F2209</f>
        <v>1.3880000000000003</v>
      </c>
      <c r="H2209" s="2">
        <f>'Moving Avg'!G2209</f>
        <v>1.5697999999999988</v>
      </c>
      <c r="I2209" s="2">
        <f>'Moving Avg'!H2209</f>
        <v>2.0781499999999995</v>
      </c>
      <c r="J2209" s="5" t="str">
        <f>OBV!F2209</f>
        <v>NEUTRAL</v>
      </c>
      <c r="K2209" s="5" t="str">
        <f>OBV!G2209</f>
        <v>NEUTRAL</v>
      </c>
      <c r="L2209" s="5" t="str">
        <f>OBV!H2209</f>
        <v>NEUTRAL</v>
      </c>
      <c r="M2209" s="7">
        <f t="shared" si="340"/>
        <v>50</v>
      </c>
      <c r="N2209" s="7">
        <f t="shared" si="341"/>
        <v>100</v>
      </c>
      <c r="O2209" s="7">
        <f t="shared" si="342"/>
        <v>0</v>
      </c>
      <c r="P2209" s="7">
        <f t="shared" si="343"/>
        <v>33</v>
      </c>
      <c r="Q2209" s="8">
        <f t="shared" si="344"/>
        <v>57.45</v>
      </c>
      <c r="R2209" s="8">
        <f t="shared" si="345"/>
        <v>38.25</v>
      </c>
      <c r="S2209" s="8">
        <f t="shared" si="346"/>
        <v>37.35</v>
      </c>
      <c r="T2209" s="8">
        <f t="shared" si="347"/>
        <v>45.75</v>
      </c>
      <c r="U2209" s="7">
        <f t="shared" si="348"/>
        <v>44.35</v>
      </c>
      <c r="V2209" s="7">
        <f t="shared" si="349"/>
        <v>44.7</v>
      </c>
    </row>
    <row r="2210" spans="1:22" ht="13.5" x14ac:dyDescent="0.25">
      <c r="A2210" s="3">
        <f>RSI!A2210</f>
        <v>45524</v>
      </c>
      <c r="B2210" s="2">
        <f>RSI!B2210</f>
        <v>1.32</v>
      </c>
      <c r="C2210" s="2">
        <f>RSI!I2210</f>
        <v>16.681332748240763</v>
      </c>
      <c r="D2210" s="2">
        <f>MACD!E2210</f>
        <v>1.993572078656114E-2</v>
      </c>
      <c r="E2210" s="2">
        <f>MACD!F2210</f>
        <v>6.6429749827335779E-2</v>
      </c>
      <c r="F2210" s="2">
        <f>'Moving Avg'!D2210</f>
        <v>1.32</v>
      </c>
      <c r="G2210" s="2">
        <f>'Moving Avg'!F2210</f>
        <v>1.3755000000000002</v>
      </c>
      <c r="H2210" s="2">
        <f>'Moving Avg'!G2210</f>
        <v>1.5601999999999987</v>
      </c>
      <c r="I2210" s="2">
        <f>'Moving Avg'!H2210</f>
        <v>2.0701999999999998</v>
      </c>
      <c r="J2210" s="5" t="str">
        <f>OBV!F2210</f>
        <v>NEUTRAL</v>
      </c>
      <c r="K2210" s="5" t="str">
        <f>OBV!G2210</f>
        <v>NEUTRAL</v>
      </c>
      <c r="L2210" s="5" t="str">
        <f>OBV!H2210</f>
        <v>NEUTRAL</v>
      </c>
      <c r="M2210" s="7">
        <f t="shared" si="340"/>
        <v>50</v>
      </c>
      <c r="N2210" s="7">
        <f t="shared" si="341"/>
        <v>100</v>
      </c>
      <c r="O2210" s="7">
        <f t="shared" si="342"/>
        <v>0</v>
      </c>
      <c r="P2210" s="7">
        <f t="shared" si="343"/>
        <v>33</v>
      </c>
      <c r="Q2210" s="8">
        <f t="shared" si="344"/>
        <v>57.45</v>
      </c>
      <c r="R2210" s="8">
        <f t="shared" si="345"/>
        <v>38.25</v>
      </c>
      <c r="S2210" s="8">
        <f t="shared" si="346"/>
        <v>37.35</v>
      </c>
      <c r="T2210" s="8">
        <f t="shared" si="347"/>
        <v>45.75</v>
      </c>
      <c r="U2210" s="7">
        <f t="shared" si="348"/>
        <v>44.35</v>
      </c>
      <c r="V2210" s="7">
        <f t="shared" si="349"/>
        <v>44.7</v>
      </c>
    </row>
    <row r="2211" spans="1:22" ht="13.5" x14ac:dyDescent="0.25">
      <c r="A2211" s="3">
        <f>RSI!A2211</f>
        <v>45525</v>
      </c>
      <c r="B2211" s="2">
        <f>RSI!B2211</f>
        <v>1.32</v>
      </c>
      <c r="C2211" s="2">
        <f>RSI!I2211</f>
        <v>16.681332748240763</v>
      </c>
      <c r="D2211" s="2">
        <f>MACD!E2211</f>
        <v>9.5289538077973912E-3</v>
      </c>
      <c r="E2211" s="2">
        <f>MACD!F2211</f>
        <v>5.5049590623428103E-2</v>
      </c>
      <c r="F2211" s="2">
        <f>'Moving Avg'!D2211</f>
        <v>1.32</v>
      </c>
      <c r="G2211" s="2">
        <f>'Moving Avg'!F2211</f>
        <v>1.363</v>
      </c>
      <c r="H2211" s="2">
        <f>'Moving Avg'!G2211</f>
        <v>1.5505999999999986</v>
      </c>
      <c r="I2211" s="2">
        <f>'Moving Avg'!H2211</f>
        <v>2.0615999999999999</v>
      </c>
      <c r="J2211" s="5" t="str">
        <f>OBV!F2211</f>
        <v>NEUTRAL</v>
      </c>
      <c r="K2211" s="5" t="str">
        <f>OBV!G2211</f>
        <v>NEUTRAL</v>
      </c>
      <c r="L2211" s="5" t="str">
        <f>OBV!H2211</f>
        <v>NEUTRAL</v>
      </c>
      <c r="M2211" s="7">
        <f t="shared" si="340"/>
        <v>50</v>
      </c>
      <c r="N2211" s="7">
        <f t="shared" si="341"/>
        <v>100</v>
      </c>
      <c r="O2211" s="7">
        <f t="shared" si="342"/>
        <v>0</v>
      </c>
      <c r="P2211" s="7">
        <f t="shared" si="343"/>
        <v>33</v>
      </c>
      <c r="Q2211" s="8">
        <f t="shared" si="344"/>
        <v>57.45</v>
      </c>
      <c r="R2211" s="8">
        <f t="shared" si="345"/>
        <v>38.25</v>
      </c>
      <c r="S2211" s="8">
        <f t="shared" si="346"/>
        <v>37.35</v>
      </c>
      <c r="T2211" s="8">
        <f t="shared" si="347"/>
        <v>45.75</v>
      </c>
      <c r="U2211" s="7">
        <f t="shared" si="348"/>
        <v>44.35</v>
      </c>
      <c r="V2211" s="7">
        <f t="shared" si="349"/>
        <v>44.7</v>
      </c>
    </row>
    <row r="2212" spans="1:22" ht="13.5" x14ac:dyDescent="0.25">
      <c r="A2212" s="3">
        <f>RSI!A2212</f>
        <v>45526</v>
      </c>
      <c r="B2212" s="2">
        <f>RSI!B2212</f>
        <v>1.27</v>
      </c>
      <c r="C2212" s="2">
        <f>RSI!I2212</f>
        <v>12.151737740908828</v>
      </c>
      <c r="D2212" s="2">
        <f>MACD!E2212</f>
        <v>4.9706155331785684E-3</v>
      </c>
      <c r="E2212" s="2">
        <f>MACD!F2212</f>
        <v>4.50337956053782E-2</v>
      </c>
      <c r="F2212" s="2">
        <f>'Moving Avg'!D2212</f>
        <v>1.31</v>
      </c>
      <c r="G2212" s="2">
        <f>'Moving Avg'!F2212</f>
        <v>1.3480000000000001</v>
      </c>
      <c r="H2212" s="2">
        <f>'Moving Avg'!G2212</f>
        <v>1.5399999999999989</v>
      </c>
      <c r="I2212" s="2">
        <f>'Moving Avg'!H2212</f>
        <v>2.0520999999999998</v>
      </c>
      <c r="J2212" s="5" t="str">
        <f>OBV!F2212</f>
        <v>NEUTRAL</v>
      </c>
      <c r="K2212" s="5" t="str">
        <f>OBV!G2212</f>
        <v>NEUTRAL</v>
      </c>
      <c r="L2212" s="5" t="str">
        <f>OBV!H2212</f>
        <v>NEUTRAL</v>
      </c>
      <c r="M2212" s="7">
        <f t="shared" si="340"/>
        <v>50</v>
      </c>
      <c r="N2212" s="7">
        <f t="shared" si="341"/>
        <v>100</v>
      </c>
      <c r="O2212" s="7">
        <f t="shared" si="342"/>
        <v>0</v>
      </c>
      <c r="P2212" s="7">
        <f t="shared" si="343"/>
        <v>33</v>
      </c>
      <c r="Q2212" s="8">
        <f t="shared" si="344"/>
        <v>57.45</v>
      </c>
      <c r="R2212" s="8">
        <f t="shared" si="345"/>
        <v>38.25</v>
      </c>
      <c r="S2212" s="8">
        <f t="shared" si="346"/>
        <v>37.35</v>
      </c>
      <c r="T2212" s="8">
        <f t="shared" si="347"/>
        <v>45.75</v>
      </c>
      <c r="U2212" s="7">
        <f t="shared" si="348"/>
        <v>44.35</v>
      </c>
      <c r="V2212" s="7">
        <f t="shared" si="349"/>
        <v>44.7</v>
      </c>
    </row>
    <row r="2213" spans="1:22" ht="13.5" x14ac:dyDescent="0.25">
      <c r="A2213" s="3">
        <f>RSI!A2213</f>
        <v>45527</v>
      </c>
      <c r="B2213" s="2">
        <f>RSI!B2213</f>
        <v>1.22</v>
      </c>
      <c r="C2213" s="2">
        <f>RSI!I2213</f>
        <v>9.402282730407137</v>
      </c>
      <c r="D2213" s="2">
        <f>MACD!E2213</f>
        <v>5.6161269643668632E-3</v>
      </c>
      <c r="E2213" s="2">
        <f>MACD!F2213</f>
        <v>3.7150261877175933E-2</v>
      </c>
      <c r="F2213" s="2">
        <f>'Moving Avg'!D2213</f>
        <v>1.29</v>
      </c>
      <c r="G2213" s="2">
        <f>'Moving Avg'!F2213</f>
        <v>1.3305000000000002</v>
      </c>
      <c r="H2213" s="2">
        <f>'Moving Avg'!G2213</f>
        <v>1.5283999999999991</v>
      </c>
      <c r="I2213" s="2">
        <f>'Moving Avg'!H2213</f>
        <v>2.04305</v>
      </c>
      <c r="J2213" s="5" t="str">
        <f>OBV!F2213</f>
        <v>NEUTRAL</v>
      </c>
      <c r="K2213" s="5" t="str">
        <f>OBV!G2213</f>
        <v>NEUTRAL</v>
      </c>
      <c r="L2213" s="5" t="str">
        <f>OBV!H2213</f>
        <v>NEUTRAL</v>
      </c>
      <c r="M2213" s="7">
        <f t="shared" si="340"/>
        <v>50</v>
      </c>
      <c r="N2213" s="7">
        <f t="shared" si="341"/>
        <v>100</v>
      </c>
      <c r="O2213" s="7">
        <f t="shared" si="342"/>
        <v>0</v>
      </c>
      <c r="P2213" s="7">
        <f t="shared" si="343"/>
        <v>33</v>
      </c>
      <c r="Q2213" s="8">
        <f t="shared" si="344"/>
        <v>57.45</v>
      </c>
      <c r="R2213" s="8">
        <f t="shared" si="345"/>
        <v>38.25</v>
      </c>
      <c r="S2213" s="8">
        <f t="shared" si="346"/>
        <v>37.35</v>
      </c>
      <c r="T2213" s="8">
        <f t="shared" si="347"/>
        <v>45.75</v>
      </c>
      <c r="U2213" s="7">
        <f t="shared" si="348"/>
        <v>44.35</v>
      </c>
      <c r="V2213" s="7">
        <f t="shared" si="349"/>
        <v>44.7</v>
      </c>
    </row>
    <row r="2214" spans="1:22" ht="13.5" x14ac:dyDescent="0.25">
      <c r="A2214" s="3">
        <f>RSI!A2214</f>
        <v>45530</v>
      </c>
      <c r="B2214" s="2">
        <f>RSI!B2214</f>
        <v>1.17</v>
      </c>
      <c r="C2214" s="2">
        <f>RSI!I2214</f>
        <v>7.5601417926487073</v>
      </c>
      <c r="D2214" s="2">
        <f>MACD!E2214</f>
        <v>1.0901172935076975E-2</v>
      </c>
      <c r="E2214" s="2">
        <f>MACD!F2214</f>
        <v>3.1900444088756141E-2</v>
      </c>
      <c r="F2214" s="2">
        <f>'Moving Avg'!D2214</f>
        <v>1.26</v>
      </c>
      <c r="G2214" s="2">
        <f>'Moving Avg'!F2214</f>
        <v>1.3140000000000001</v>
      </c>
      <c r="H2214" s="2">
        <f>'Moving Avg'!G2214</f>
        <v>1.5173999999999992</v>
      </c>
      <c r="I2214" s="2">
        <f>'Moving Avg'!H2214</f>
        <v>2.0343999999999998</v>
      </c>
      <c r="J2214" s="5" t="str">
        <f>OBV!F2214</f>
        <v>NEUTRAL</v>
      </c>
      <c r="K2214" s="5" t="str">
        <f>OBV!G2214</f>
        <v>NEUTRAL</v>
      </c>
      <c r="L2214" s="5" t="str">
        <f>OBV!H2214</f>
        <v>NEUTRAL</v>
      </c>
      <c r="M2214" s="7">
        <f t="shared" si="340"/>
        <v>50</v>
      </c>
      <c r="N2214" s="7">
        <f t="shared" si="341"/>
        <v>100</v>
      </c>
      <c r="O2214" s="7">
        <f t="shared" si="342"/>
        <v>0</v>
      </c>
      <c r="P2214" s="7">
        <f t="shared" si="343"/>
        <v>33</v>
      </c>
      <c r="Q2214" s="8">
        <f t="shared" si="344"/>
        <v>57.45</v>
      </c>
      <c r="R2214" s="8">
        <f t="shared" si="345"/>
        <v>38.25</v>
      </c>
      <c r="S2214" s="8">
        <f t="shared" si="346"/>
        <v>37.35</v>
      </c>
      <c r="T2214" s="8">
        <f t="shared" si="347"/>
        <v>45.75</v>
      </c>
      <c r="U2214" s="7">
        <f t="shared" si="348"/>
        <v>44.35</v>
      </c>
      <c r="V2214" s="7">
        <f t="shared" si="349"/>
        <v>44.7</v>
      </c>
    </row>
    <row r="2215" spans="1:22" ht="13.5" x14ac:dyDescent="0.25">
      <c r="A2215" s="3">
        <f>RSI!A2215</f>
        <v>45531</v>
      </c>
      <c r="B2215" s="2">
        <f>RSI!B2215</f>
        <v>1.1200000000000001</v>
      </c>
      <c r="C2215" s="2">
        <f>RSI!I2215</f>
        <v>6.2429122525601173</v>
      </c>
      <c r="D2215" s="2">
        <f>MACD!E2215</f>
        <v>2.0330753989792116E-2</v>
      </c>
      <c r="E2215" s="2">
        <f>MACD!F2215</f>
        <v>2.9586506068963337E-2</v>
      </c>
      <c r="F2215" s="2">
        <f>'Moving Avg'!D2215</f>
        <v>1.22</v>
      </c>
      <c r="G2215" s="2">
        <f>'Moving Avg'!F2215</f>
        <v>1.2980000000000003</v>
      </c>
      <c r="H2215" s="2">
        <f>'Moving Avg'!G2215</f>
        <v>1.5053999999999996</v>
      </c>
      <c r="I2215" s="2">
        <f>'Moving Avg'!H2215</f>
        <v>2.0255000000000001</v>
      </c>
      <c r="J2215" s="5" t="str">
        <f>OBV!F2215</f>
        <v>NEUTRAL</v>
      </c>
      <c r="K2215" s="5" t="str">
        <f>OBV!G2215</f>
        <v>NEUTRAL</v>
      </c>
      <c r="L2215" s="5" t="str">
        <f>OBV!H2215</f>
        <v>NEUTRAL</v>
      </c>
      <c r="M2215" s="7">
        <f t="shared" si="340"/>
        <v>50</v>
      </c>
      <c r="N2215" s="7">
        <f t="shared" si="341"/>
        <v>45</v>
      </c>
      <c r="O2215" s="7">
        <f t="shared" si="342"/>
        <v>0</v>
      </c>
      <c r="P2215" s="7">
        <f t="shared" si="343"/>
        <v>33</v>
      </c>
      <c r="Q2215" s="8">
        <f t="shared" si="344"/>
        <v>38.200000000000003</v>
      </c>
      <c r="R2215" s="8">
        <f t="shared" si="345"/>
        <v>27.25</v>
      </c>
      <c r="S2215" s="8">
        <f t="shared" si="346"/>
        <v>29.1</v>
      </c>
      <c r="T2215" s="8">
        <f t="shared" si="347"/>
        <v>32</v>
      </c>
      <c r="U2215" s="7">
        <f t="shared" si="348"/>
        <v>31.516666666666669</v>
      </c>
      <c r="V2215" s="7">
        <f t="shared" si="349"/>
        <v>31.637500000000003</v>
      </c>
    </row>
    <row r="2216" spans="1:22" ht="13.5" x14ac:dyDescent="0.25">
      <c r="A2216" s="3">
        <f>RSI!A2216</f>
        <v>45532</v>
      </c>
      <c r="B2216" s="2">
        <f>RSI!B2216</f>
        <v>1.1200000000000001</v>
      </c>
      <c r="C2216" s="2">
        <f>RSI!I2216</f>
        <v>6.2429122525601173</v>
      </c>
      <c r="D2216" s="2">
        <f>MACD!E2216</f>
        <v>2.976611516952854E-2</v>
      </c>
      <c r="E2216" s="2">
        <f>MACD!F2216</f>
        <v>2.9622427889076378E-2</v>
      </c>
      <c r="F2216" s="2">
        <f>'Moving Avg'!D2216</f>
        <v>1.1800000000000002</v>
      </c>
      <c r="G2216" s="2">
        <f>'Moving Avg'!F2216</f>
        <v>1.2850000000000001</v>
      </c>
      <c r="H2216" s="2">
        <f>'Moving Avg'!G2216</f>
        <v>1.4947999999999999</v>
      </c>
      <c r="I2216" s="2">
        <f>'Moving Avg'!H2216</f>
        <v>2.0159500000000001</v>
      </c>
      <c r="J2216" s="5" t="str">
        <f>OBV!F2216</f>
        <v>NEUTRAL</v>
      </c>
      <c r="K2216" s="5" t="str">
        <f>OBV!G2216</f>
        <v>NEUTRAL</v>
      </c>
      <c r="L2216" s="5" t="str">
        <f>OBV!H2216</f>
        <v>NEUTRAL</v>
      </c>
      <c r="M2216" s="7">
        <f t="shared" si="340"/>
        <v>50</v>
      </c>
      <c r="N2216" s="7">
        <f t="shared" si="341"/>
        <v>0</v>
      </c>
      <c r="O2216" s="7">
        <f t="shared" si="342"/>
        <v>0</v>
      </c>
      <c r="P2216" s="7">
        <f t="shared" si="343"/>
        <v>33</v>
      </c>
      <c r="Q2216" s="8">
        <f t="shared" si="344"/>
        <v>22.45</v>
      </c>
      <c r="R2216" s="8">
        <f t="shared" si="345"/>
        <v>18.25</v>
      </c>
      <c r="S2216" s="8">
        <f t="shared" si="346"/>
        <v>22.35</v>
      </c>
      <c r="T2216" s="8">
        <f t="shared" si="347"/>
        <v>20.75</v>
      </c>
      <c r="U2216" s="7">
        <f t="shared" si="348"/>
        <v>21.016666666666669</v>
      </c>
      <c r="V2216" s="7">
        <f t="shared" si="349"/>
        <v>20.950000000000003</v>
      </c>
    </row>
    <row r="2217" spans="1:22" ht="13.5" x14ac:dyDescent="0.25">
      <c r="A2217" s="3">
        <f>RSI!A2217</f>
        <v>45533</v>
      </c>
      <c r="B2217" s="2">
        <f>RSI!B2217</f>
        <v>1.1200000000000001</v>
      </c>
      <c r="C2217" s="2">
        <f>RSI!I2217</f>
        <v>6.2429122525601173</v>
      </c>
      <c r="D2217" s="2">
        <f>MACD!E2217</f>
        <v>3.9098479453714807E-2</v>
      </c>
      <c r="E2217" s="2">
        <f>MACD!F2217</f>
        <v>3.1517638202004067E-2</v>
      </c>
      <c r="F2217" s="2">
        <f>'Moving Avg'!D2217</f>
        <v>1.1499999999999999</v>
      </c>
      <c r="G2217" s="2">
        <f>'Moving Avg'!F2217</f>
        <v>1.2750000000000001</v>
      </c>
      <c r="H2217" s="2">
        <f>'Moving Avg'!G2217</f>
        <v>1.4842000000000002</v>
      </c>
      <c r="I2217" s="2">
        <f>'Moving Avg'!H2217</f>
        <v>2.0057500000000004</v>
      </c>
      <c r="J2217" s="5" t="str">
        <f>OBV!F2217</f>
        <v>NEUTRAL</v>
      </c>
      <c r="K2217" s="5" t="str">
        <f>OBV!G2217</f>
        <v>NEUTRAL</v>
      </c>
      <c r="L2217" s="5" t="str">
        <f>OBV!H2217</f>
        <v>NEUTRAL</v>
      </c>
      <c r="M2217" s="7">
        <f t="shared" si="340"/>
        <v>50</v>
      </c>
      <c r="N2217" s="7">
        <f t="shared" si="341"/>
        <v>0</v>
      </c>
      <c r="O2217" s="7">
        <f t="shared" si="342"/>
        <v>0</v>
      </c>
      <c r="P2217" s="7">
        <f t="shared" si="343"/>
        <v>33</v>
      </c>
      <c r="Q2217" s="8">
        <f t="shared" si="344"/>
        <v>22.45</v>
      </c>
      <c r="R2217" s="8">
        <f t="shared" si="345"/>
        <v>18.25</v>
      </c>
      <c r="S2217" s="8">
        <f t="shared" si="346"/>
        <v>22.35</v>
      </c>
      <c r="T2217" s="8">
        <f t="shared" si="347"/>
        <v>20.75</v>
      </c>
      <c r="U2217" s="7">
        <f t="shared" si="348"/>
        <v>21.016666666666669</v>
      </c>
      <c r="V2217" s="7">
        <f t="shared" si="349"/>
        <v>20.950000000000003</v>
      </c>
    </row>
    <row r="2218" spans="1:22" ht="13.5" x14ac:dyDescent="0.25">
      <c r="A2218" s="3">
        <f>RSI!A2218</f>
        <v>45534</v>
      </c>
      <c r="B2218" s="2">
        <f>RSI!B2218</f>
        <v>1.1200000000000001</v>
      </c>
      <c r="C2218" s="2">
        <f>RSI!I2218</f>
        <v>6.2429122525601173</v>
      </c>
      <c r="D2218" s="2">
        <f>MACD!E2218</f>
        <v>4.8243796434730424E-2</v>
      </c>
      <c r="E2218" s="2">
        <f>MACD!F2218</f>
        <v>3.486286984854934E-2</v>
      </c>
      <c r="F2218" s="2">
        <f>'Moving Avg'!D2218</f>
        <v>1.1300000000000001</v>
      </c>
      <c r="G2218" s="2">
        <f>'Moving Avg'!F2218</f>
        <v>1.2650000000000001</v>
      </c>
      <c r="H2218" s="2">
        <f>'Moving Avg'!G2218</f>
        <v>1.4750000000000003</v>
      </c>
      <c r="I2218" s="2">
        <f>'Moving Avg'!H2218</f>
        <v>1.9954000000000005</v>
      </c>
      <c r="J2218" s="5" t="str">
        <f>OBV!F2218</f>
        <v>NEUTRAL</v>
      </c>
      <c r="K2218" s="5" t="str">
        <f>OBV!G2218</f>
        <v>NEUTRAL</v>
      </c>
      <c r="L2218" s="5" t="str">
        <f>OBV!H2218</f>
        <v>NEUTRAL</v>
      </c>
      <c r="M2218" s="7">
        <f t="shared" si="340"/>
        <v>50</v>
      </c>
      <c r="N2218" s="7">
        <f t="shared" si="341"/>
        <v>0</v>
      </c>
      <c r="O2218" s="7">
        <f t="shared" si="342"/>
        <v>0</v>
      </c>
      <c r="P2218" s="7">
        <f t="shared" si="343"/>
        <v>33</v>
      </c>
      <c r="Q2218" s="8">
        <f t="shared" si="344"/>
        <v>22.45</v>
      </c>
      <c r="R2218" s="8">
        <f t="shared" si="345"/>
        <v>18.25</v>
      </c>
      <c r="S2218" s="8">
        <f t="shared" si="346"/>
        <v>22.35</v>
      </c>
      <c r="T2218" s="8">
        <f t="shared" si="347"/>
        <v>20.75</v>
      </c>
      <c r="U2218" s="7">
        <f t="shared" si="348"/>
        <v>21.016666666666669</v>
      </c>
      <c r="V2218" s="7">
        <f t="shared" si="349"/>
        <v>20.950000000000003</v>
      </c>
    </row>
    <row r="2219" spans="1:22" ht="13.5" x14ac:dyDescent="0.25">
      <c r="A2219" s="3">
        <f>RSI!A2219</f>
        <v>45537</v>
      </c>
      <c r="B2219" s="2">
        <f>RSI!B2219</f>
        <v>1.1200000000000001</v>
      </c>
      <c r="C2219" s="2">
        <f>RSI!I2219</f>
        <v>6.2429122525601173</v>
      </c>
      <c r="D2219" s="2">
        <f>MACD!E2219</f>
        <v>5.7138346246811134E-2</v>
      </c>
      <c r="E2219" s="2">
        <f>MACD!F2219</f>
        <v>3.9317965128201696E-2</v>
      </c>
      <c r="F2219" s="2">
        <f>'Moving Avg'!D2219</f>
        <v>1.1200000000000001</v>
      </c>
      <c r="G2219" s="2">
        <f>'Moving Avg'!F2219</f>
        <v>1.2550000000000003</v>
      </c>
      <c r="H2219" s="2">
        <f>'Moving Avg'!G2219</f>
        <v>1.4658000000000007</v>
      </c>
      <c r="I2219" s="2">
        <f>'Moving Avg'!H2219</f>
        <v>1.9850500000000009</v>
      </c>
      <c r="J2219" s="5" t="str">
        <f>OBV!F2219</f>
        <v>NEUTRAL</v>
      </c>
      <c r="K2219" s="5" t="str">
        <f>OBV!G2219</f>
        <v>NEUTRAL</v>
      </c>
      <c r="L2219" s="5" t="str">
        <f>OBV!H2219</f>
        <v>NEUTRAL</v>
      </c>
      <c r="M2219" s="7">
        <f t="shared" si="340"/>
        <v>50</v>
      </c>
      <c r="N2219" s="7">
        <f t="shared" si="341"/>
        <v>0</v>
      </c>
      <c r="O2219" s="7">
        <f t="shared" si="342"/>
        <v>0</v>
      </c>
      <c r="P2219" s="7">
        <f t="shared" si="343"/>
        <v>33</v>
      </c>
      <c r="Q2219" s="8">
        <f t="shared" si="344"/>
        <v>22.45</v>
      </c>
      <c r="R2219" s="8">
        <f t="shared" si="345"/>
        <v>18.25</v>
      </c>
      <c r="S2219" s="8">
        <f t="shared" si="346"/>
        <v>22.35</v>
      </c>
      <c r="T2219" s="8">
        <f t="shared" si="347"/>
        <v>20.75</v>
      </c>
      <c r="U2219" s="7">
        <f t="shared" si="348"/>
        <v>21.016666666666669</v>
      </c>
      <c r="V2219" s="7">
        <f t="shared" si="349"/>
        <v>20.950000000000003</v>
      </c>
    </row>
    <row r="2220" spans="1:22" ht="13.5" x14ac:dyDescent="0.25">
      <c r="A2220" s="3">
        <f>RSI!A2220</f>
        <v>45538</v>
      </c>
      <c r="B2220" s="2">
        <f>RSI!B2220</f>
        <v>1.1200000000000001</v>
      </c>
      <c r="C2220" s="2">
        <f>RSI!I2220</f>
        <v>6.2429122525601173</v>
      </c>
      <c r="D2220" s="2">
        <f>MACD!E2220</f>
        <v>6.5735063663719728E-2</v>
      </c>
      <c r="E2220" s="2">
        <f>MACD!F2220</f>
        <v>4.4601384835305305E-2</v>
      </c>
      <c r="F2220" s="2">
        <f>'Moving Avg'!D2220</f>
        <v>1.1200000000000001</v>
      </c>
      <c r="G2220" s="2">
        <f>'Moving Avg'!F2220</f>
        <v>1.2450000000000003</v>
      </c>
      <c r="H2220" s="2">
        <f>'Moving Avg'!G2220</f>
        <v>1.4552000000000009</v>
      </c>
      <c r="I2220" s="2">
        <f>'Moving Avg'!H2220</f>
        <v>1.9754000000000012</v>
      </c>
      <c r="J2220" s="5" t="str">
        <f>OBV!F2220</f>
        <v>NEUTRAL</v>
      </c>
      <c r="K2220" s="5" t="str">
        <f>OBV!G2220</f>
        <v>NEUTRAL</v>
      </c>
      <c r="L2220" s="5" t="str">
        <f>OBV!H2220</f>
        <v>NEUTRAL</v>
      </c>
      <c r="M2220" s="7">
        <f t="shared" si="340"/>
        <v>50</v>
      </c>
      <c r="N2220" s="7">
        <f t="shared" si="341"/>
        <v>0</v>
      </c>
      <c r="O2220" s="7">
        <f t="shared" si="342"/>
        <v>0</v>
      </c>
      <c r="P2220" s="7">
        <f t="shared" si="343"/>
        <v>33</v>
      </c>
      <c r="Q2220" s="8">
        <f t="shared" si="344"/>
        <v>22.45</v>
      </c>
      <c r="R2220" s="8">
        <f t="shared" si="345"/>
        <v>18.25</v>
      </c>
      <c r="S2220" s="8">
        <f t="shared" si="346"/>
        <v>22.35</v>
      </c>
      <c r="T2220" s="8">
        <f t="shared" si="347"/>
        <v>20.75</v>
      </c>
      <c r="U2220" s="7">
        <f t="shared" si="348"/>
        <v>21.016666666666669</v>
      </c>
      <c r="V2220" s="7">
        <f t="shared" si="349"/>
        <v>20.950000000000003</v>
      </c>
    </row>
    <row r="2221" spans="1:22" ht="13.5" x14ac:dyDescent="0.25">
      <c r="A2221" s="3">
        <f>RSI!A2221</f>
        <v>45539</v>
      </c>
      <c r="B2221" s="2">
        <f>RSI!B2221</f>
        <v>1.1200000000000001</v>
      </c>
      <c r="C2221" s="2">
        <f>RSI!I2221</f>
        <v>6.2429122525601173</v>
      </c>
      <c r="D2221" s="2">
        <f>MACD!E2221</f>
        <v>7.4000468321825164E-2</v>
      </c>
      <c r="E2221" s="2">
        <f>MACD!F2221</f>
        <v>5.0481201532609279E-2</v>
      </c>
      <c r="F2221" s="2">
        <f>'Moving Avg'!D2221</f>
        <v>1.1200000000000001</v>
      </c>
      <c r="G2221" s="2">
        <f>'Moving Avg'!F2221</f>
        <v>1.2350000000000003</v>
      </c>
      <c r="H2221" s="2">
        <f>'Moving Avg'!G2221</f>
        <v>1.4432000000000007</v>
      </c>
      <c r="I2221" s="2">
        <f>'Moving Avg'!H2221</f>
        <v>1.9657500000000017</v>
      </c>
      <c r="J2221" s="5" t="str">
        <f>OBV!F2221</f>
        <v>NEUTRAL</v>
      </c>
      <c r="K2221" s="5" t="str">
        <f>OBV!G2221</f>
        <v>NEUTRAL</v>
      </c>
      <c r="L2221" s="5" t="str">
        <f>OBV!H2221</f>
        <v>NEUTRAL</v>
      </c>
      <c r="M2221" s="7">
        <f t="shared" si="340"/>
        <v>50</v>
      </c>
      <c r="N2221" s="7">
        <f t="shared" si="341"/>
        <v>0</v>
      </c>
      <c r="O2221" s="7">
        <f t="shared" si="342"/>
        <v>0</v>
      </c>
      <c r="P2221" s="7">
        <f t="shared" si="343"/>
        <v>33</v>
      </c>
      <c r="Q2221" s="8">
        <f t="shared" si="344"/>
        <v>22.45</v>
      </c>
      <c r="R2221" s="8">
        <f t="shared" si="345"/>
        <v>18.25</v>
      </c>
      <c r="S2221" s="8">
        <f t="shared" si="346"/>
        <v>22.35</v>
      </c>
      <c r="T2221" s="8">
        <f t="shared" si="347"/>
        <v>20.75</v>
      </c>
      <c r="U2221" s="7">
        <f t="shared" si="348"/>
        <v>21.016666666666669</v>
      </c>
      <c r="V2221" s="7">
        <f t="shared" si="349"/>
        <v>20.950000000000003</v>
      </c>
    </row>
    <row r="2222" spans="1:22" ht="13.5" x14ac:dyDescent="0.25">
      <c r="A2222" s="3">
        <f>RSI!A2222</f>
        <v>45540</v>
      </c>
      <c r="B2222" s="2">
        <f>RSI!B2222</f>
        <v>1.1200000000000001</v>
      </c>
      <c r="C2222" s="2">
        <f>RSI!I2222</f>
        <v>6.2429122525601173</v>
      </c>
      <c r="D2222" s="2">
        <f>MACD!E2222</f>
        <v>7.4219797118667552E-2</v>
      </c>
      <c r="E2222" s="2">
        <f>MACD!F2222</f>
        <v>5.5228920649820934E-2</v>
      </c>
      <c r="F2222" s="2">
        <f>'Moving Avg'!D2222</f>
        <v>1.1200000000000001</v>
      </c>
      <c r="G2222" s="2">
        <f>'Moving Avg'!F2222</f>
        <v>1.2250000000000003</v>
      </c>
      <c r="H2222" s="2">
        <f>'Moving Avg'!G2222</f>
        <v>1.4326000000000008</v>
      </c>
      <c r="I2222" s="2">
        <f>'Moving Avg'!H2222</f>
        <v>1.9561000000000019</v>
      </c>
      <c r="J2222" s="5" t="str">
        <f>OBV!F2222</f>
        <v>NEUTRAL</v>
      </c>
      <c r="K2222" s="5" t="str">
        <f>OBV!G2222</f>
        <v>NEUTRAL</v>
      </c>
      <c r="L2222" s="5" t="str">
        <f>OBV!H2222</f>
        <v>NEUTRAL</v>
      </c>
      <c r="M2222" s="7">
        <f t="shared" si="340"/>
        <v>50</v>
      </c>
      <c r="N2222" s="7">
        <f t="shared" si="341"/>
        <v>0</v>
      </c>
      <c r="O2222" s="7">
        <f t="shared" si="342"/>
        <v>0</v>
      </c>
      <c r="P2222" s="7">
        <f t="shared" si="343"/>
        <v>33</v>
      </c>
      <c r="Q2222" s="8">
        <f t="shared" si="344"/>
        <v>22.45</v>
      </c>
      <c r="R2222" s="8">
        <f t="shared" si="345"/>
        <v>18.25</v>
      </c>
      <c r="S2222" s="8">
        <f t="shared" si="346"/>
        <v>22.35</v>
      </c>
      <c r="T2222" s="8">
        <f t="shared" si="347"/>
        <v>20.75</v>
      </c>
      <c r="U2222" s="7">
        <f t="shared" si="348"/>
        <v>21.016666666666669</v>
      </c>
      <c r="V2222" s="7">
        <f t="shared" si="349"/>
        <v>20.950000000000003</v>
      </c>
    </row>
    <row r="2223" spans="1:22" ht="13.5" x14ac:dyDescent="0.25">
      <c r="A2223" s="3">
        <f>RSI!A2223</f>
        <v>45541</v>
      </c>
      <c r="B2223" s="2">
        <f>RSI!B2223</f>
        <v>1.07</v>
      </c>
      <c r="C2223" s="2">
        <f>RSI!I2223</f>
        <v>4.7466801831265286</v>
      </c>
      <c r="D2223" s="2">
        <f>MACD!E2223</f>
        <v>7.1266623986635969E-2</v>
      </c>
      <c r="E2223" s="2">
        <f>MACD!F2223</f>
        <v>5.8436461317183948E-2</v>
      </c>
      <c r="F2223" s="2">
        <f>'Moving Avg'!D2223</f>
        <v>1.1100000000000001</v>
      </c>
      <c r="G2223" s="2">
        <f>'Moving Avg'!F2223</f>
        <v>1.2125000000000004</v>
      </c>
      <c r="H2223" s="2">
        <f>'Moving Avg'!G2223</f>
        <v>1.4196000000000006</v>
      </c>
      <c r="I2223" s="2">
        <f>'Moving Avg'!H2223</f>
        <v>1.9462000000000024</v>
      </c>
      <c r="J2223" s="5" t="str">
        <f>OBV!F2223</f>
        <v>NEUTRAL</v>
      </c>
      <c r="K2223" s="5" t="str">
        <f>OBV!G2223</f>
        <v>NEUTRAL</v>
      </c>
      <c r="L2223" s="5" t="str">
        <f>OBV!H2223</f>
        <v>NEUTRAL</v>
      </c>
      <c r="M2223" s="7">
        <f t="shared" si="340"/>
        <v>50</v>
      </c>
      <c r="N2223" s="7">
        <f t="shared" si="341"/>
        <v>0</v>
      </c>
      <c r="O2223" s="7">
        <f t="shared" si="342"/>
        <v>0</v>
      </c>
      <c r="P2223" s="7">
        <f t="shared" si="343"/>
        <v>33</v>
      </c>
      <c r="Q2223" s="8">
        <f t="shared" si="344"/>
        <v>22.45</v>
      </c>
      <c r="R2223" s="8">
        <f t="shared" si="345"/>
        <v>18.25</v>
      </c>
      <c r="S2223" s="8">
        <f t="shared" si="346"/>
        <v>22.35</v>
      </c>
      <c r="T2223" s="8">
        <f t="shared" si="347"/>
        <v>20.75</v>
      </c>
      <c r="U2223" s="7">
        <f t="shared" si="348"/>
        <v>21.016666666666669</v>
      </c>
      <c r="V2223" s="7">
        <f t="shared" si="349"/>
        <v>20.950000000000003</v>
      </c>
    </row>
    <row r="2224" spans="1:22" ht="13.5" x14ac:dyDescent="0.25">
      <c r="A2224" s="3">
        <f>RSI!A2224</f>
        <v>45544</v>
      </c>
      <c r="B2224" s="2">
        <f>RSI!B2224</f>
        <v>1.07</v>
      </c>
      <c r="C2224" s="2">
        <f>RSI!I2224</f>
        <v>4.7466801831265286</v>
      </c>
      <c r="D2224" s="2">
        <f>MACD!E2224</f>
        <v>6.2157823111264943E-2</v>
      </c>
      <c r="E2224" s="2">
        <f>MACD!F2224</f>
        <v>5.9180733676000151E-2</v>
      </c>
      <c r="F2224" s="2">
        <f>'Moving Avg'!D2224</f>
        <v>1.1000000000000001</v>
      </c>
      <c r="G2224" s="2">
        <f>'Moving Avg'!F2224</f>
        <v>1.2000000000000004</v>
      </c>
      <c r="H2224" s="2">
        <f>'Moving Avg'!G2224</f>
        <v>1.4052</v>
      </c>
      <c r="I2224" s="2">
        <f>'Moving Avg'!H2224</f>
        <v>1.9363000000000019</v>
      </c>
      <c r="J2224" s="5" t="str">
        <f>OBV!F2224</f>
        <v>NEUTRAL</v>
      </c>
      <c r="K2224" s="5" t="str">
        <f>OBV!G2224</f>
        <v>NEUTRAL</v>
      </c>
      <c r="L2224" s="5" t="str">
        <f>OBV!H2224</f>
        <v>NEUTRAL</v>
      </c>
      <c r="M2224" s="7">
        <f t="shared" si="340"/>
        <v>50</v>
      </c>
      <c r="N2224" s="7">
        <f t="shared" si="341"/>
        <v>0</v>
      </c>
      <c r="O2224" s="7">
        <f t="shared" si="342"/>
        <v>0</v>
      </c>
      <c r="P2224" s="7">
        <f t="shared" si="343"/>
        <v>33</v>
      </c>
      <c r="Q2224" s="8">
        <f t="shared" si="344"/>
        <v>22.45</v>
      </c>
      <c r="R2224" s="8">
        <f t="shared" si="345"/>
        <v>18.25</v>
      </c>
      <c r="S2224" s="8">
        <f t="shared" si="346"/>
        <v>22.35</v>
      </c>
      <c r="T2224" s="8">
        <f t="shared" si="347"/>
        <v>20.75</v>
      </c>
      <c r="U2224" s="7">
        <f t="shared" si="348"/>
        <v>21.016666666666669</v>
      </c>
      <c r="V2224" s="7">
        <f t="shared" si="349"/>
        <v>20.950000000000003</v>
      </c>
    </row>
    <row r="2225" spans="1:22" ht="13.5" x14ac:dyDescent="0.25">
      <c r="A2225" s="3">
        <f>RSI!A2225</f>
        <v>45545</v>
      </c>
      <c r="B2225" s="2">
        <f>RSI!B2225</f>
        <v>1.07</v>
      </c>
      <c r="C2225" s="2">
        <f>RSI!I2225</f>
        <v>4.7466801831265286</v>
      </c>
      <c r="D2225" s="2">
        <f>MACD!E2225</f>
        <v>4.7760240395674947E-2</v>
      </c>
      <c r="E2225" s="2">
        <f>MACD!F2225</f>
        <v>5.6896635019935117E-2</v>
      </c>
      <c r="F2225" s="2">
        <f>'Moving Avg'!D2225</f>
        <v>1.0900000000000003</v>
      </c>
      <c r="G2225" s="2">
        <f>'Moving Avg'!F2225</f>
        <v>1.1875000000000004</v>
      </c>
      <c r="H2225" s="2">
        <f>'Moving Avg'!G2225</f>
        <v>1.3907999999999998</v>
      </c>
      <c r="I2225" s="2">
        <f>'Moving Avg'!H2225</f>
        <v>1.9270500000000015</v>
      </c>
      <c r="J2225" s="5" t="str">
        <f>OBV!F2225</f>
        <v>NEUTRAL</v>
      </c>
      <c r="K2225" s="5" t="str">
        <f>OBV!G2225</f>
        <v>NEUTRAL</v>
      </c>
      <c r="L2225" s="5" t="str">
        <f>OBV!H2225</f>
        <v>NEUTRAL</v>
      </c>
      <c r="M2225" s="7">
        <f t="shared" si="340"/>
        <v>50</v>
      </c>
      <c r="N2225" s="7">
        <f t="shared" si="341"/>
        <v>45</v>
      </c>
      <c r="O2225" s="7">
        <f t="shared" si="342"/>
        <v>0</v>
      </c>
      <c r="P2225" s="7">
        <f t="shared" si="343"/>
        <v>33</v>
      </c>
      <c r="Q2225" s="8">
        <f t="shared" si="344"/>
        <v>38.200000000000003</v>
      </c>
      <c r="R2225" s="8">
        <f t="shared" si="345"/>
        <v>27.25</v>
      </c>
      <c r="S2225" s="8">
        <f t="shared" si="346"/>
        <v>29.1</v>
      </c>
      <c r="T2225" s="8">
        <f t="shared" si="347"/>
        <v>32</v>
      </c>
      <c r="U2225" s="7">
        <f t="shared" si="348"/>
        <v>31.516666666666669</v>
      </c>
      <c r="V2225" s="7">
        <f t="shared" si="349"/>
        <v>31.637500000000003</v>
      </c>
    </row>
    <row r="2226" spans="1:22" ht="13.5" x14ac:dyDescent="0.25">
      <c r="A2226" s="3">
        <f>RSI!A2226</f>
        <v>45546</v>
      </c>
      <c r="B2226" s="2">
        <f>RSI!B2226</f>
        <v>1.03</v>
      </c>
      <c r="C2226" s="2">
        <f>RSI!I2226</f>
        <v>3.8295968128295215</v>
      </c>
      <c r="D2226" s="2">
        <f>MACD!E2226</f>
        <v>3.9468570286358862E-2</v>
      </c>
      <c r="E2226" s="2">
        <f>MACD!F2226</f>
        <v>5.341102207321987E-2</v>
      </c>
      <c r="F2226" s="2">
        <f>'Moving Avg'!D2226</f>
        <v>1.0720000000000003</v>
      </c>
      <c r="G2226" s="2">
        <f>'Moving Avg'!F2226</f>
        <v>1.1730000000000005</v>
      </c>
      <c r="H2226" s="2">
        <f>'Moving Avg'!G2226</f>
        <v>1.3771999999999998</v>
      </c>
      <c r="I2226" s="2">
        <f>'Moving Avg'!H2226</f>
        <v>1.9182500000000011</v>
      </c>
      <c r="J2226" s="5" t="str">
        <f>OBV!F2226</f>
        <v>NEUTRAL</v>
      </c>
      <c r="K2226" s="5" t="str">
        <f>OBV!G2226</f>
        <v>NEUTRAL</v>
      </c>
      <c r="L2226" s="5" t="str">
        <f>OBV!H2226</f>
        <v>NEUTRAL</v>
      </c>
      <c r="M2226" s="7">
        <f t="shared" si="340"/>
        <v>50</v>
      </c>
      <c r="N2226" s="7">
        <f t="shared" si="341"/>
        <v>45</v>
      </c>
      <c r="O2226" s="7">
        <f t="shared" si="342"/>
        <v>0</v>
      </c>
      <c r="P2226" s="7">
        <f t="shared" si="343"/>
        <v>33</v>
      </c>
      <c r="Q2226" s="8">
        <f t="shared" si="344"/>
        <v>38.200000000000003</v>
      </c>
      <c r="R2226" s="8">
        <f t="shared" si="345"/>
        <v>27.25</v>
      </c>
      <c r="S2226" s="8">
        <f t="shared" si="346"/>
        <v>29.1</v>
      </c>
      <c r="T2226" s="8">
        <f t="shared" si="347"/>
        <v>32</v>
      </c>
      <c r="U2226" s="7">
        <f t="shared" si="348"/>
        <v>31.516666666666669</v>
      </c>
      <c r="V2226" s="7">
        <f t="shared" si="349"/>
        <v>31.637500000000003</v>
      </c>
    </row>
    <row r="2227" spans="1:22" ht="13.5" x14ac:dyDescent="0.25">
      <c r="A2227" s="3">
        <f>RSI!A2227</f>
        <v>45547</v>
      </c>
      <c r="B2227" s="2">
        <f>RSI!B2227</f>
        <v>1.03</v>
      </c>
      <c r="C2227" s="2">
        <f>RSI!I2227</f>
        <v>3.8295968128295215</v>
      </c>
      <c r="D2227" s="2">
        <f>MACD!E2227</f>
        <v>3.3548104300013204E-2</v>
      </c>
      <c r="E2227" s="2">
        <f>MACD!F2227</f>
        <v>4.9438438518578542E-2</v>
      </c>
      <c r="F2227" s="2">
        <f>'Moving Avg'!D2227</f>
        <v>1.054</v>
      </c>
      <c r="G2227" s="2">
        <f>'Moving Avg'!F2227</f>
        <v>1.1585000000000005</v>
      </c>
      <c r="H2227" s="2">
        <f>'Moving Avg'!G2227</f>
        <v>1.3635999999999995</v>
      </c>
      <c r="I2227" s="2">
        <f>'Moving Avg'!H2227</f>
        <v>1.9088500000000004</v>
      </c>
      <c r="J2227" s="5" t="str">
        <f>OBV!F2227</f>
        <v>NEUTRAL</v>
      </c>
      <c r="K2227" s="5" t="str">
        <f>OBV!G2227</f>
        <v>NEUTRAL</v>
      </c>
      <c r="L2227" s="5" t="str">
        <f>OBV!H2227</f>
        <v>NEUTRAL</v>
      </c>
      <c r="M2227" s="7">
        <f t="shared" si="340"/>
        <v>50</v>
      </c>
      <c r="N2227" s="7">
        <f t="shared" si="341"/>
        <v>45</v>
      </c>
      <c r="O2227" s="7">
        <f t="shared" si="342"/>
        <v>0</v>
      </c>
      <c r="P2227" s="7">
        <f t="shared" si="343"/>
        <v>33</v>
      </c>
      <c r="Q2227" s="8">
        <f t="shared" si="344"/>
        <v>38.200000000000003</v>
      </c>
      <c r="R2227" s="8">
        <f t="shared" si="345"/>
        <v>27.25</v>
      </c>
      <c r="S2227" s="8">
        <f t="shared" si="346"/>
        <v>29.1</v>
      </c>
      <c r="T2227" s="8">
        <f t="shared" si="347"/>
        <v>32</v>
      </c>
      <c r="U2227" s="7">
        <f t="shared" si="348"/>
        <v>31.516666666666669</v>
      </c>
      <c r="V2227" s="7">
        <f t="shared" si="349"/>
        <v>31.637500000000003</v>
      </c>
    </row>
    <row r="2228" spans="1:22" ht="13.5" x14ac:dyDescent="0.25">
      <c r="A2228" s="3">
        <f>RSI!A2228</f>
        <v>45548</v>
      </c>
      <c r="B2228" s="2">
        <f>RSI!B2228</f>
        <v>0.99</v>
      </c>
      <c r="C2228" s="2">
        <f>RSI!I2228</f>
        <v>3.1285707105215579</v>
      </c>
      <c r="D2228" s="2">
        <f>MACD!E2228</f>
        <v>3.2515851982505728E-2</v>
      </c>
      <c r="E2228" s="2">
        <f>MACD!F2228</f>
        <v>4.6053921211363986E-2</v>
      </c>
      <c r="F2228" s="2">
        <f>'Moving Avg'!D2228</f>
        <v>1.038</v>
      </c>
      <c r="G2228" s="2">
        <f>'Moving Avg'!F2228</f>
        <v>1.1420000000000003</v>
      </c>
      <c r="H2228" s="2">
        <f>'Moving Avg'!G2228</f>
        <v>1.3491999999999995</v>
      </c>
      <c r="I2228" s="2">
        <f>'Moving Avg'!H2228</f>
        <v>1.8992500000000001</v>
      </c>
      <c r="J2228" s="5" t="str">
        <f>OBV!F2228</f>
        <v>NEUTRAL</v>
      </c>
      <c r="K2228" s="5" t="str">
        <f>OBV!G2228</f>
        <v>NEUTRAL</v>
      </c>
      <c r="L2228" s="5" t="str">
        <f>OBV!H2228</f>
        <v>NEUTRAL</v>
      </c>
      <c r="M2228" s="7">
        <f t="shared" si="340"/>
        <v>50</v>
      </c>
      <c r="N2228" s="7">
        <f t="shared" si="341"/>
        <v>45</v>
      </c>
      <c r="O2228" s="7">
        <f t="shared" si="342"/>
        <v>0</v>
      </c>
      <c r="P2228" s="7">
        <f t="shared" si="343"/>
        <v>33</v>
      </c>
      <c r="Q2228" s="8">
        <f t="shared" si="344"/>
        <v>38.200000000000003</v>
      </c>
      <c r="R2228" s="8">
        <f t="shared" si="345"/>
        <v>27.25</v>
      </c>
      <c r="S2228" s="8">
        <f t="shared" si="346"/>
        <v>29.1</v>
      </c>
      <c r="T2228" s="8">
        <f t="shared" si="347"/>
        <v>32</v>
      </c>
      <c r="U2228" s="7">
        <f t="shared" si="348"/>
        <v>31.516666666666669</v>
      </c>
      <c r="V2228" s="7">
        <f t="shared" si="349"/>
        <v>31.637500000000003</v>
      </c>
    </row>
    <row r="2229" spans="1:22" ht="13.5" x14ac:dyDescent="0.25">
      <c r="A2229" s="3">
        <f>RSI!A2229</f>
        <v>45551</v>
      </c>
      <c r="B2229" s="2">
        <f>RSI!B2229</f>
        <v>1.03</v>
      </c>
      <c r="C2229" s="2">
        <f>RSI!I2229</f>
        <v>19.080677775244325</v>
      </c>
      <c r="D2229" s="2">
        <f>MACD!E2229</f>
        <v>2.9855074788076807E-2</v>
      </c>
      <c r="E2229" s="2">
        <f>MACD!F2229</f>
        <v>4.2814151926706553E-2</v>
      </c>
      <c r="F2229" s="2">
        <f>'Moving Avg'!D2229</f>
        <v>1.03</v>
      </c>
      <c r="G2229" s="2">
        <f>'Moving Avg'!F2229</f>
        <v>1.1275000000000004</v>
      </c>
      <c r="H2229" s="2">
        <f>'Moving Avg'!G2229</f>
        <v>1.3355999999999997</v>
      </c>
      <c r="I2229" s="2">
        <f>'Moving Avg'!H2229</f>
        <v>1.8898499999999998</v>
      </c>
      <c r="J2229" s="5" t="str">
        <f>OBV!F2229</f>
        <v>NEUTRAL</v>
      </c>
      <c r="K2229" s="5" t="str">
        <f>OBV!G2229</f>
        <v>NEUTRAL</v>
      </c>
      <c r="L2229" s="5" t="str">
        <f>OBV!H2229</f>
        <v>NEUTRAL</v>
      </c>
      <c r="M2229" s="7">
        <f t="shared" si="340"/>
        <v>50</v>
      </c>
      <c r="N2229" s="7">
        <f t="shared" si="341"/>
        <v>45</v>
      </c>
      <c r="O2229" s="7">
        <f t="shared" si="342"/>
        <v>0</v>
      </c>
      <c r="P2229" s="7">
        <f t="shared" si="343"/>
        <v>33</v>
      </c>
      <c r="Q2229" s="8">
        <f t="shared" si="344"/>
        <v>38.200000000000003</v>
      </c>
      <c r="R2229" s="8">
        <f t="shared" si="345"/>
        <v>27.25</v>
      </c>
      <c r="S2229" s="8">
        <f t="shared" si="346"/>
        <v>29.1</v>
      </c>
      <c r="T2229" s="8">
        <f t="shared" si="347"/>
        <v>32</v>
      </c>
      <c r="U2229" s="7">
        <f t="shared" si="348"/>
        <v>31.516666666666669</v>
      </c>
      <c r="V2229" s="7">
        <f t="shared" si="349"/>
        <v>31.637500000000003</v>
      </c>
    </row>
    <row r="2230" spans="1:22" ht="13.5" x14ac:dyDescent="0.25">
      <c r="A2230" s="3">
        <f>RSI!A2230</f>
        <v>45552</v>
      </c>
      <c r="B2230" s="2">
        <f>RSI!B2230</f>
        <v>1.07</v>
      </c>
      <c r="C2230" s="2">
        <f>RSI!I2230</f>
        <v>31.26937585208465</v>
      </c>
      <c r="D2230" s="2">
        <f>MACD!E2230</f>
        <v>2.5492869581181132E-2</v>
      </c>
      <c r="E2230" s="2">
        <f>MACD!F2230</f>
        <v>3.9349895457601473E-2</v>
      </c>
      <c r="F2230" s="2">
        <f>'Moving Avg'!D2230</f>
        <v>1.03</v>
      </c>
      <c r="G2230" s="2">
        <f>'Moving Avg'!F2230</f>
        <v>1.1150000000000004</v>
      </c>
      <c r="H2230" s="2">
        <f>'Moving Avg'!G2230</f>
        <v>1.3227999999999998</v>
      </c>
      <c r="I2230" s="2">
        <f>'Moving Avg'!H2230</f>
        <v>1.8806499999999999</v>
      </c>
      <c r="J2230" s="5" t="str">
        <f>OBV!F2230</f>
        <v>BULLISH</v>
      </c>
      <c r="K2230" s="5" t="str">
        <f>OBV!G2230</f>
        <v>NEUTRAL</v>
      </c>
      <c r="L2230" s="5" t="str">
        <f>OBV!H2230</f>
        <v>NEUTRAL</v>
      </c>
      <c r="M2230" s="7">
        <f t="shared" si="340"/>
        <v>25</v>
      </c>
      <c r="N2230" s="7">
        <f t="shared" si="341"/>
        <v>45</v>
      </c>
      <c r="O2230" s="7">
        <f t="shared" si="342"/>
        <v>0</v>
      </c>
      <c r="P2230" s="7">
        <f t="shared" si="343"/>
        <v>49.5</v>
      </c>
      <c r="Q2230" s="8">
        <f t="shared" si="344"/>
        <v>31.925000000000001</v>
      </c>
      <c r="R2230" s="8">
        <f t="shared" si="345"/>
        <v>26.375</v>
      </c>
      <c r="S2230" s="8">
        <f t="shared" si="346"/>
        <v>32.775000000000006</v>
      </c>
      <c r="T2230" s="8">
        <f t="shared" si="347"/>
        <v>29.875</v>
      </c>
      <c r="U2230" s="7">
        <f t="shared" si="348"/>
        <v>30.358333333333334</v>
      </c>
      <c r="V2230" s="7">
        <f t="shared" si="349"/>
        <v>30.237500000000001</v>
      </c>
    </row>
    <row r="2231" spans="1:22" ht="13.5" x14ac:dyDescent="0.25">
      <c r="A2231" s="3">
        <f>RSI!A2231</f>
        <v>45553</v>
      </c>
      <c r="B2231" s="2">
        <f>RSI!B2231</f>
        <v>1.1100000000000001</v>
      </c>
      <c r="C2231" s="2">
        <f>RSI!I2231</f>
        <v>40.862360544260042</v>
      </c>
      <c r="D2231" s="2">
        <f>MACD!E2231</f>
        <v>1.9391508013600012E-2</v>
      </c>
      <c r="E2231" s="2">
        <f>MACD!F2231</f>
        <v>3.5358217968801182E-2</v>
      </c>
      <c r="F2231" s="2">
        <f>'Moving Avg'!D2231</f>
        <v>1.046</v>
      </c>
      <c r="G2231" s="2">
        <f>'Moving Avg'!F2231</f>
        <v>1.1045000000000003</v>
      </c>
      <c r="H2231" s="2">
        <f>'Moving Avg'!G2231</f>
        <v>1.3107999999999997</v>
      </c>
      <c r="I2231" s="2">
        <f>'Moving Avg'!H2231</f>
        <v>1.8722999999999999</v>
      </c>
      <c r="J2231" s="5" t="str">
        <f>OBV!F2231</f>
        <v>BULLISH</v>
      </c>
      <c r="K2231" s="5" t="str">
        <f>OBV!G2231</f>
        <v>NEUTRAL</v>
      </c>
      <c r="L2231" s="5" t="str">
        <f>OBV!H2231</f>
        <v>CONFIRMED BULLISH</v>
      </c>
      <c r="M2231" s="7">
        <f t="shared" si="340"/>
        <v>25</v>
      </c>
      <c r="N2231" s="7">
        <f t="shared" si="341"/>
        <v>45</v>
      </c>
      <c r="O2231" s="7">
        <f t="shared" si="342"/>
        <v>0</v>
      </c>
      <c r="P2231" s="7">
        <f t="shared" si="343"/>
        <v>83.5</v>
      </c>
      <c r="Q2231" s="8">
        <f t="shared" si="344"/>
        <v>37.024999999999999</v>
      </c>
      <c r="R2231" s="8">
        <f t="shared" si="345"/>
        <v>34.875</v>
      </c>
      <c r="S2231" s="8">
        <f t="shared" si="346"/>
        <v>48.075000000000003</v>
      </c>
      <c r="T2231" s="8">
        <f t="shared" si="347"/>
        <v>38.375</v>
      </c>
      <c r="U2231" s="7">
        <f t="shared" si="348"/>
        <v>39.991666666666667</v>
      </c>
      <c r="V2231" s="7">
        <f t="shared" si="349"/>
        <v>39.587500000000006</v>
      </c>
    </row>
    <row r="2232" spans="1:22" ht="13.5" x14ac:dyDescent="0.25">
      <c r="A2232" s="3">
        <f>RSI!A2232</f>
        <v>45554</v>
      </c>
      <c r="B2232" s="2">
        <f>RSI!B2232</f>
        <v>1.1499999999999999</v>
      </c>
      <c r="C2232" s="2">
        <f>RSI!I2232</f>
        <v>48.589828296895504</v>
      </c>
      <c r="D2232" s="2">
        <f>MACD!E2232</f>
        <v>1.1541250283858773E-2</v>
      </c>
      <c r="E2232" s="2">
        <f>MACD!F2232</f>
        <v>3.0594824431812703E-2</v>
      </c>
      <c r="F2232" s="2">
        <f>'Moving Avg'!D2232</f>
        <v>1.0699999999999998</v>
      </c>
      <c r="G2232" s="2">
        <f>'Moving Avg'!F2232</f>
        <v>1.0985</v>
      </c>
      <c r="H2232" s="2">
        <f>'Moving Avg'!G2232</f>
        <v>1.2995999999999999</v>
      </c>
      <c r="I2232" s="2">
        <f>'Moving Avg'!H2232</f>
        <v>1.8635499999999996</v>
      </c>
      <c r="J2232" s="5" t="str">
        <f>OBV!F2232</f>
        <v>BULLISH</v>
      </c>
      <c r="K2232" s="5" t="str">
        <f>OBV!G2232</f>
        <v>NEUTRAL</v>
      </c>
      <c r="L2232" s="5" t="str">
        <f>OBV!H2232</f>
        <v>CONFIRMED BULLISH</v>
      </c>
      <c r="M2232" s="7">
        <f t="shared" si="340"/>
        <v>25</v>
      </c>
      <c r="N2232" s="7">
        <f t="shared" si="341"/>
        <v>45</v>
      </c>
      <c r="O2232" s="7">
        <f t="shared" si="342"/>
        <v>0</v>
      </c>
      <c r="P2232" s="7">
        <f t="shared" si="343"/>
        <v>83.5</v>
      </c>
      <c r="Q2232" s="8">
        <f t="shared" si="344"/>
        <v>37.024999999999999</v>
      </c>
      <c r="R2232" s="8">
        <f t="shared" si="345"/>
        <v>34.875</v>
      </c>
      <c r="S2232" s="8">
        <f t="shared" si="346"/>
        <v>48.075000000000003</v>
      </c>
      <c r="T2232" s="8">
        <f t="shared" si="347"/>
        <v>38.375</v>
      </c>
      <c r="U2232" s="7">
        <f t="shared" si="348"/>
        <v>39.991666666666667</v>
      </c>
      <c r="V2232" s="7">
        <f t="shared" si="349"/>
        <v>39.587500000000006</v>
      </c>
    </row>
    <row r="2233" spans="1:22" ht="13.5" x14ac:dyDescent="0.25">
      <c r="A2233" s="3">
        <f>RSI!A2233</f>
        <v>45555</v>
      </c>
      <c r="B2233" s="2">
        <f>RSI!B2233</f>
        <v>1.2</v>
      </c>
      <c r="C2233" s="2">
        <f>RSI!I2233</f>
        <v>56.280181143823846</v>
      </c>
      <c r="D2233" s="2">
        <f>MACD!E2233</f>
        <v>-6.4786524990876337E-3</v>
      </c>
      <c r="E2233" s="2">
        <f>MACD!F2233</f>
        <v>2.3180129045632637E-2</v>
      </c>
      <c r="F2233" s="2">
        <f>'Moving Avg'!D2233</f>
        <v>1.1119999999999999</v>
      </c>
      <c r="G2233" s="2">
        <f>'Moving Avg'!F2233</f>
        <v>1.0974999999999999</v>
      </c>
      <c r="H2233" s="2">
        <f>'Moving Avg'!G2233</f>
        <v>1.2907999999999999</v>
      </c>
      <c r="I2233" s="2">
        <f>'Moving Avg'!H2233</f>
        <v>1.8543999999999992</v>
      </c>
      <c r="J2233" s="5" t="str">
        <f>OBV!F2233</f>
        <v>BULLISH</v>
      </c>
      <c r="K2233" s="5" t="str">
        <f>OBV!G2233</f>
        <v>NEUTRAL</v>
      </c>
      <c r="L2233" s="5" t="str">
        <f>OBV!H2233</f>
        <v>CONFIRMED BULLISH</v>
      </c>
      <c r="M2233" s="7">
        <f t="shared" si="340"/>
        <v>25</v>
      </c>
      <c r="N2233" s="7">
        <f t="shared" si="341"/>
        <v>100</v>
      </c>
      <c r="O2233" s="7">
        <f t="shared" si="342"/>
        <v>0</v>
      </c>
      <c r="P2233" s="7">
        <f t="shared" si="343"/>
        <v>83.5</v>
      </c>
      <c r="Q2233" s="8">
        <f t="shared" si="344"/>
        <v>56.274999999999999</v>
      </c>
      <c r="R2233" s="8">
        <f t="shared" si="345"/>
        <v>45.875</v>
      </c>
      <c r="S2233" s="8">
        <f t="shared" si="346"/>
        <v>56.325000000000003</v>
      </c>
      <c r="T2233" s="8">
        <f t="shared" si="347"/>
        <v>52.125</v>
      </c>
      <c r="U2233" s="7">
        <f t="shared" si="348"/>
        <v>52.82500000000001</v>
      </c>
      <c r="V2233" s="7">
        <f t="shared" si="349"/>
        <v>52.650000000000006</v>
      </c>
    </row>
    <row r="2234" spans="1:22" ht="13.5" x14ac:dyDescent="0.25">
      <c r="A2234" s="3">
        <f>RSI!A2234</f>
        <v>45558</v>
      </c>
      <c r="B2234" s="2">
        <f>RSI!B2234</f>
        <v>1.25</v>
      </c>
      <c r="C2234" s="2">
        <f>RSI!I2234</f>
        <v>62.346043027821842</v>
      </c>
      <c r="D2234" s="2">
        <f>MACD!E2234</f>
        <v>-2.5708164337588935E-2</v>
      </c>
      <c r="E2234" s="2">
        <f>MACD!F2234</f>
        <v>1.3402470368988322E-2</v>
      </c>
      <c r="F2234" s="2">
        <f>'Moving Avg'!D2234</f>
        <v>1.1560000000000001</v>
      </c>
      <c r="G2234" s="2">
        <f>'Moving Avg'!F2234</f>
        <v>1.1014999999999999</v>
      </c>
      <c r="H2234" s="2">
        <f>'Moving Avg'!G2234</f>
        <v>1.2829999999999999</v>
      </c>
      <c r="I2234" s="2">
        <f>'Moving Avg'!H2234</f>
        <v>1.8454999999999993</v>
      </c>
      <c r="J2234" s="5" t="str">
        <f>OBV!F2234</f>
        <v>BULLISH</v>
      </c>
      <c r="K2234" s="5" t="str">
        <f>OBV!G2234</f>
        <v>NEUTRAL</v>
      </c>
      <c r="L2234" s="5" t="str">
        <f>OBV!H2234</f>
        <v>CONFIRMED BULLISH</v>
      </c>
      <c r="M2234" s="7">
        <f t="shared" si="340"/>
        <v>25</v>
      </c>
      <c r="N2234" s="7">
        <f t="shared" si="341"/>
        <v>100</v>
      </c>
      <c r="O2234" s="7">
        <f t="shared" si="342"/>
        <v>0</v>
      </c>
      <c r="P2234" s="7">
        <f t="shared" si="343"/>
        <v>83.5</v>
      </c>
      <c r="Q2234" s="8">
        <f t="shared" si="344"/>
        <v>56.274999999999999</v>
      </c>
      <c r="R2234" s="8">
        <f t="shared" si="345"/>
        <v>45.875</v>
      </c>
      <c r="S2234" s="8">
        <f t="shared" si="346"/>
        <v>56.325000000000003</v>
      </c>
      <c r="T2234" s="8">
        <f t="shared" si="347"/>
        <v>52.125</v>
      </c>
      <c r="U2234" s="7">
        <f t="shared" si="348"/>
        <v>52.82500000000001</v>
      </c>
      <c r="V2234" s="7">
        <f t="shared" si="349"/>
        <v>52.650000000000006</v>
      </c>
    </row>
    <row r="2235" spans="1:22" ht="13.5" x14ac:dyDescent="0.25">
      <c r="A2235" s="3">
        <f>RSI!A2235</f>
        <v>45559</v>
      </c>
      <c r="B2235" s="2">
        <f>RSI!B2235</f>
        <v>1.25</v>
      </c>
      <c r="C2235" s="2">
        <f>RSI!I2235</f>
        <v>62.346043027821842</v>
      </c>
      <c r="D2235" s="2">
        <f>MACD!E2235</f>
        <v>-4.2532332708635989E-2</v>
      </c>
      <c r="E2235" s="2">
        <f>MACD!F2235</f>
        <v>2.2155097534634592E-3</v>
      </c>
      <c r="F2235" s="2">
        <f>'Moving Avg'!D2235</f>
        <v>1.1919999999999999</v>
      </c>
      <c r="G2235" s="2">
        <f>'Moving Avg'!F2235</f>
        <v>1.1079999999999999</v>
      </c>
      <c r="H2235" s="2">
        <f>'Moving Avg'!G2235</f>
        <v>1.2751999999999999</v>
      </c>
      <c r="I2235" s="2">
        <f>'Moving Avg'!H2235</f>
        <v>1.8359499999999989</v>
      </c>
      <c r="J2235" s="5" t="str">
        <f>OBV!F2235</f>
        <v>BULLISH</v>
      </c>
      <c r="K2235" s="5" t="str">
        <f>OBV!G2235</f>
        <v>NEUTRAL</v>
      </c>
      <c r="L2235" s="5" t="str">
        <f>OBV!H2235</f>
        <v>CONFIRMED BULLISH</v>
      </c>
      <c r="M2235" s="7">
        <f t="shared" si="340"/>
        <v>25</v>
      </c>
      <c r="N2235" s="7">
        <f t="shared" si="341"/>
        <v>100</v>
      </c>
      <c r="O2235" s="7">
        <f t="shared" si="342"/>
        <v>0</v>
      </c>
      <c r="P2235" s="7">
        <f t="shared" si="343"/>
        <v>83.5</v>
      </c>
      <c r="Q2235" s="8">
        <f t="shared" si="344"/>
        <v>56.274999999999999</v>
      </c>
      <c r="R2235" s="8">
        <f t="shared" si="345"/>
        <v>45.875</v>
      </c>
      <c r="S2235" s="8">
        <f t="shared" si="346"/>
        <v>56.325000000000003</v>
      </c>
      <c r="T2235" s="8">
        <f t="shared" si="347"/>
        <v>52.125</v>
      </c>
      <c r="U2235" s="7">
        <f t="shared" si="348"/>
        <v>52.82500000000001</v>
      </c>
      <c r="V2235" s="7">
        <f t="shared" si="349"/>
        <v>52.650000000000006</v>
      </c>
    </row>
    <row r="2236" spans="1:22" ht="13.5" x14ac:dyDescent="0.25">
      <c r="A2236" s="3">
        <f>RSI!A2236</f>
        <v>45560</v>
      </c>
      <c r="B2236" s="2">
        <f>RSI!B2236</f>
        <v>1.25</v>
      </c>
      <c r="C2236" s="2">
        <f>RSI!I2236</f>
        <v>62.346043027821842</v>
      </c>
      <c r="D2236" s="2">
        <f>MACD!E2236</f>
        <v>-6.3434090461352177E-2</v>
      </c>
      <c r="E2236" s="2">
        <f>MACD!F2236</f>
        <v>-1.091441028949967E-2</v>
      </c>
      <c r="F2236" s="2">
        <f>'Moving Avg'!D2236</f>
        <v>1.22</v>
      </c>
      <c r="G2236" s="2">
        <f>'Moving Avg'!F2236</f>
        <v>1.1145</v>
      </c>
      <c r="H2236" s="2">
        <f>'Moving Avg'!G2236</f>
        <v>1.2673999999999999</v>
      </c>
      <c r="I2236" s="2">
        <f>'Moving Avg'!H2236</f>
        <v>1.8263999999999987</v>
      </c>
      <c r="J2236" s="5" t="str">
        <f>OBV!F2236</f>
        <v>BULLISH</v>
      </c>
      <c r="K2236" s="5" t="str">
        <f>OBV!G2236</f>
        <v>NEUTRAL</v>
      </c>
      <c r="L2236" s="5" t="str">
        <f>OBV!H2236</f>
        <v>CONFIRMED BULLISH</v>
      </c>
      <c r="M2236" s="7">
        <f t="shared" si="340"/>
        <v>25</v>
      </c>
      <c r="N2236" s="7">
        <f t="shared" si="341"/>
        <v>100</v>
      </c>
      <c r="O2236" s="7">
        <f t="shared" si="342"/>
        <v>0</v>
      </c>
      <c r="P2236" s="7">
        <f t="shared" si="343"/>
        <v>83.5</v>
      </c>
      <c r="Q2236" s="8">
        <f t="shared" si="344"/>
        <v>56.274999999999999</v>
      </c>
      <c r="R2236" s="8">
        <f t="shared" si="345"/>
        <v>45.875</v>
      </c>
      <c r="S2236" s="8">
        <f t="shared" si="346"/>
        <v>56.325000000000003</v>
      </c>
      <c r="T2236" s="8">
        <f t="shared" si="347"/>
        <v>52.125</v>
      </c>
      <c r="U2236" s="7">
        <f t="shared" si="348"/>
        <v>52.82500000000001</v>
      </c>
      <c r="V2236" s="7">
        <f t="shared" si="349"/>
        <v>52.650000000000006</v>
      </c>
    </row>
    <row r="2237" spans="1:22" ht="13.5" x14ac:dyDescent="0.25">
      <c r="A2237" s="3">
        <f>RSI!A2237</f>
        <v>45561</v>
      </c>
      <c r="B2237" s="2">
        <f>RSI!B2237</f>
        <v>1.3</v>
      </c>
      <c r="C2237" s="2">
        <f>RSI!I2237</f>
        <v>67.907316445852587</v>
      </c>
      <c r="D2237" s="2">
        <f>MACD!E2237</f>
        <v>-8.5298042085715675E-2</v>
      </c>
      <c r="E2237" s="2">
        <f>MACD!F2237</f>
        <v>-2.5791136648742871E-2</v>
      </c>
      <c r="F2237" s="2">
        <f>'Moving Avg'!D2237</f>
        <v>1.25</v>
      </c>
      <c r="G2237" s="2">
        <f>'Moving Avg'!F2237</f>
        <v>1.1234999999999999</v>
      </c>
      <c r="H2237" s="2">
        <f>'Moving Avg'!G2237</f>
        <v>1.2605999999999997</v>
      </c>
      <c r="I2237" s="2">
        <f>'Moving Avg'!H2237</f>
        <v>1.8171999999999986</v>
      </c>
      <c r="J2237" s="5" t="str">
        <f>OBV!F2237</f>
        <v>BULLISH</v>
      </c>
      <c r="K2237" s="5" t="str">
        <f>OBV!G2237</f>
        <v>NEUTRAL</v>
      </c>
      <c r="L2237" s="5" t="str">
        <f>OBV!H2237</f>
        <v>CONFIRMED BULLISH</v>
      </c>
      <c r="M2237" s="7">
        <f t="shared" si="340"/>
        <v>25</v>
      </c>
      <c r="N2237" s="7">
        <f t="shared" si="341"/>
        <v>100</v>
      </c>
      <c r="O2237" s="7">
        <f t="shared" si="342"/>
        <v>0</v>
      </c>
      <c r="P2237" s="7">
        <f t="shared" si="343"/>
        <v>83.5</v>
      </c>
      <c r="Q2237" s="8">
        <f t="shared" si="344"/>
        <v>56.274999999999999</v>
      </c>
      <c r="R2237" s="8">
        <f t="shared" si="345"/>
        <v>45.875</v>
      </c>
      <c r="S2237" s="8">
        <f t="shared" si="346"/>
        <v>56.325000000000003</v>
      </c>
      <c r="T2237" s="8">
        <f t="shared" si="347"/>
        <v>52.125</v>
      </c>
      <c r="U2237" s="7">
        <f t="shared" si="348"/>
        <v>52.82500000000001</v>
      </c>
      <c r="V2237" s="7">
        <f t="shared" si="349"/>
        <v>52.650000000000006</v>
      </c>
    </row>
    <row r="2238" spans="1:22" ht="13.5" x14ac:dyDescent="0.25">
      <c r="A2238" s="3">
        <f>RSI!A2238</f>
        <v>45562</v>
      </c>
      <c r="B2238" s="2">
        <f>RSI!B2238</f>
        <v>1.35</v>
      </c>
      <c r="C2238" s="2">
        <f>RSI!I2238</f>
        <v>72.311345374697154</v>
      </c>
      <c r="D2238" s="2">
        <f>MACD!E2238</f>
        <v>-0.11439033418929734</v>
      </c>
      <c r="E2238" s="2">
        <f>MACD!F2238</f>
        <v>-4.3510976156853766E-2</v>
      </c>
      <c r="F2238" s="2">
        <f>'Moving Avg'!D2238</f>
        <v>1.28</v>
      </c>
      <c r="G2238" s="2">
        <f>'Moving Avg'!F2238</f>
        <v>1.1350000000000002</v>
      </c>
      <c r="H2238" s="2">
        <f>'Moving Avg'!G2238</f>
        <v>1.2562</v>
      </c>
      <c r="I2238" s="2">
        <f>'Moving Avg'!H2238</f>
        <v>1.8082499999999988</v>
      </c>
      <c r="J2238" s="5" t="str">
        <f>OBV!F2238</f>
        <v>BULLISH</v>
      </c>
      <c r="K2238" s="5" t="str">
        <f>OBV!G2238</f>
        <v>NEUTRAL</v>
      </c>
      <c r="L2238" s="5" t="str">
        <f>OBV!H2238</f>
        <v>CONFIRMED BULLISH</v>
      </c>
      <c r="M2238" s="7">
        <f t="shared" si="340"/>
        <v>0</v>
      </c>
      <c r="N2238" s="7">
        <f t="shared" si="341"/>
        <v>100</v>
      </c>
      <c r="O2238" s="7">
        <f t="shared" si="342"/>
        <v>0</v>
      </c>
      <c r="P2238" s="7">
        <f t="shared" si="343"/>
        <v>83.5</v>
      </c>
      <c r="Q2238" s="8">
        <f t="shared" si="344"/>
        <v>47.524999999999999</v>
      </c>
      <c r="R2238" s="8">
        <f t="shared" si="345"/>
        <v>40.875</v>
      </c>
      <c r="S2238" s="8">
        <f t="shared" si="346"/>
        <v>52.575000000000003</v>
      </c>
      <c r="T2238" s="8">
        <f t="shared" si="347"/>
        <v>45.875</v>
      </c>
      <c r="U2238" s="7">
        <f t="shared" si="348"/>
        <v>46.991666666666674</v>
      </c>
      <c r="V2238" s="7">
        <f t="shared" si="349"/>
        <v>46.712500000000006</v>
      </c>
    </row>
    <row r="2239" spans="1:22" ht="13.5" x14ac:dyDescent="0.25">
      <c r="A2239" s="3">
        <f>RSI!A2239</f>
        <v>45565</v>
      </c>
      <c r="B2239" s="2">
        <f>RSI!B2239</f>
        <v>1.41</v>
      </c>
      <c r="C2239" s="2">
        <f>RSI!I2239</f>
        <v>76.482050715568619</v>
      </c>
      <c r="D2239" s="2">
        <f>MACD!E2239</f>
        <v>-0.13827300937940468</v>
      </c>
      <c r="E2239" s="2">
        <f>MACD!F2239</f>
        <v>-6.2463382801363952E-2</v>
      </c>
      <c r="F2239" s="2">
        <f>'Moving Avg'!D2239</f>
        <v>1.3120000000000001</v>
      </c>
      <c r="G2239" s="2">
        <f>'Moving Avg'!F2239</f>
        <v>1.1495000000000002</v>
      </c>
      <c r="H2239" s="2">
        <f>'Moving Avg'!G2239</f>
        <v>1.2529999999999999</v>
      </c>
      <c r="I2239" s="2">
        <f>'Moving Avg'!H2239</f>
        <v>1.8002999999999987</v>
      </c>
      <c r="J2239" s="5" t="str">
        <f>OBV!F2239</f>
        <v>NEUTRAL</v>
      </c>
      <c r="K2239" s="5" t="str">
        <f>OBV!G2239</f>
        <v>NEUTRAL</v>
      </c>
      <c r="L2239" s="5" t="str">
        <f>OBV!H2239</f>
        <v>NEUTRAL</v>
      </c>
      <c r="M2239" s="7">
        <f t="shared" si="340"/>
        <v>0</v>
      </c>
      <c r="N2239" s="7">
        <f t="shared" si="341"/>
        <v>100</v>
      </c>
      <c r="O2239" s="7">
        <f t="shared" si="342"/>
        <v>0</v>
      </c>
      <c r="P2239" s="7">
        <f t="shared" si="343"/>
        <v>33</v>
      </c>
      <c r="Q2239" s="8">
        <f t="shared" si="344"/>
        <v>39.950000000000003</v>
      </c>
      <c r="R2239" s="8">
        <f t="shared" si="345"/>
        <v>28.25</v>
      </c>
      <c r="S2239" s="8">
        <f t="shared" si="346"/>
        <v>29.85</v>
      </c>
      <c r="T2239" s="8">
        <f t="shared" si="347"/>
        <v>33.25</v>
      </c>
      <c r="U2239" s="7">
        <f t="shared" si="348"/>
        <v>32.683333333333337</v>
      </c>
      <c r="V2239" s="7">
        <f t="shared" si="349"/>
        <v>32.825000000000003</v>
      </c>
    </row>
    <row r="2240" spans="1:22" ht="13.5" x14ac:dyDescent="0.25">
      <c r="A2240" s="3">
        <f>RSI!A2240</f>
        <v>45566</v>
      </c>
      <c r="B2240" s="2">
        <f>RSI!B2240</f>
        <v>1.47</v>
      </c>
      <c r="C2240" s="2">
        <f>RSI!I2240</f>
        <v>79.764553668123682</v>
      </c>
      <c r="D2240" s="2">
        <f>MACD!E2240</f>
        <v>-0.15802982886590589</v>
      </c>
      <c r="E2240" s="2">
        <f>MACD!F2240</f>
        <v>-8.157667201427235E-2</v>
      </c>
      <c r="F2240" s="2">
        <f>'Moving Avg'!D2240</f>
        <v>1.3559999999999999</v>
      </c>
      <c r="G2240" s="2">
        <f>'Moving Avg'!F2240</f>
        <v>1.1670000000000003</v>
      </c>
      <c r="H2240" s="2">
        <f>'Moving Avg'!G2240</f>
        <v>1.2509999999999997</v>
      </c>
      <c r="I2240" s="2">
        <f>'Moving Avg'!H2240</f>
        <v>1.7926499999999987</v>
      </c>
      <c r="J2240" s="5" t="str">
        <f>OBV!F2240</f>
        <v>BULLISH</v>
      </c>
      <c r="K2240" s="5" t="str">
        <f>OBV!G2240</f>
        <v>NEUTRAL</v>
      </c>
      <c r="L2240" s="5" t="str">
        <f>OBV!H2240</f>
        <v>CONFIRMED BULLISH</v>
      </c>
      <c r="M2240" s="7">
        <f t="shared" si="340"/>
        <v>0</v>
      </c>
      <c r="N2240" s="7">
        <f t="shared" si="341"/>
        <v>100</v>
      </c>
      <c r="O2240" s="7">
        <f t="shared" si="342"/>
        <v>0</v>
      </c>
      <c r="P2240" s="7">
        <f t="shared" si="343"/>
        <v>83.5</v>
      </c>
      <c r="Q2240" s="8">
        <f t="shared" si="344"/>
        <v>47.524999999999999</v>
      </c>
      <c r="R2240" s="8">
        <f t="shared" si="345"/>
        <v>40.875</v>
      </c>
      <c r="S2240" s="8">
        <f t="shared" si="346"/>
        <v>52.575000000000003</v>
      </c>
      <c r="T2240" s="8">
        <f t="shared" si="347"/>
        <v>45.875</v>
      </c>
      <c r="U2240" s="7">
        <f t="shared" si="348"/>
        <v>46.991666666666674</v>
      </c>
      <c r="V2240" s="7">
        <f t="shared" si="349"/>
        <v>46.712500000000006</v>
      </c>
    </row>
    <row r="2241" spans="1:22" ht="13.5" x14ac:dyDescent="0.25">
      <c r="A2241" s="3">
        <f>RSI!A2241</f>
        <v>45567</v>
      </c>
      <c r="B2241" s="2">
        <f>RSI!B2241</f>
        <v>1.53</v>
      </c>
      <c r="C2241" s="2">
        <f>RSI!I2241</f>
        <v>82.408714863476717</v>
      </c>
      <c r="D2241" s="2">
        <f>MACD!E2241</f>
        <v>-0.17455691161041909</v>
      </c>
      <c r="E2241" s="2">
        <f>MACD!F2241</f>
        <v>-0.10017271993350169</v>
      </c>
      <c r="F2241" s="2">
        <f>'Moving Avg'!D2241</f>
        <v>1.4120000000000001</v>
      </c>
      <c r="G2241" s="2">
        <f>'Moving Avg'!F2241</f>
        <v>1.1875000000000002</v>
      </c>
      <c r="H2241" s="2">
        <f>'Moving Avg'!G2241</f>
        <v>1.2501999999999998</v>
      </c>
      <c r="I2241" s="2">
        <f>'Moving Avg'!H2241</f>
        <v>1.784649999999999</v>
      </c>
      <c r="J2241" s="5" t="str">
        <f>OBV!F2241</f>
        <v>BULLISH</v>
      </c>
      <c r="K2241" s="5" t="str">
        <f>OBV!G2241</f>
        <v>NEUTRAL</v>
      </c>
      <c r="L2241" s="5" t="str">
        <f>OBV!H2241</f>
        <v>CONFIRMED BULLISH</v>
      </c>
      <c r="M2241" s="7">
        <f t="shared" si="340"/>
        <v>0</v>
      </c>
      <c r="N2241" s="7">
        <f t="shared" si="341"/>
        <v>100</v>
      </c>
      <c r="O2241" s="7">
        <f t="shared" si="342"/>
        <v>0</v>
      </c>
      <c r="P2241" s="7">
        <f t="shared" si="343"/>
        <v>83.5</v>
      </c>
      <c r="Q2241" s="8">
        <f t="shared" si="344"/>
        <v>47.524999999999999</v>
      </c>
      <c r="R2241" s="8">
        <f t="shared" si="345"/>
        <v>40.875</v>
      </c>
      <c r="S2241" s="8">
        <f t="shared" si="346"/>
        <v>52.575000000000003</v>
      </c>
      <c r="T2241" s="8">
        <f t="shared" si="347"/>
        <v>45.875</v>
      </c>
      <c r="U2241" s="7">
        <f t="shared" si="348"/>
        <v>46.991666666666674</v>
      </c>
      <c r="V2241" s="7">
        <f t="shared" si="349"/>
        <v>46.712500000000006</v>
      </c>
    </row>
    <row r="2242" spans="1:22" ht="13.5" x14ac:dyDescent="0.25">
      <c r="A2242" s="3">
        <f>RSI!A2242</f>
        <v>45568</v>
      </c>
      <c r="B2242" s="2">
        <f>RSI!B2242</f>
        <v>1.59</v>
      </c>
      <c r="C2242" s="2">
        <f>RSI!I2242</f>
        <v>84.578805344113476</v>
      </c>
      <c r="D2242" s="2">
        <f>MACD!E2242</f>
        <v>-0.18859315123520393</v>
      </c>
      <c r="E2242" s="2">
        <f>MACD!F2242</f>
        <v>-0.11785680619384215</v>
      </c>
      <c r="F2242" s="2">
        <f>'Moving Avg'!D2242</f>
        <v>1.47</v>
      </c>
      <c r="G2242" s="2">
        <f>'Moving Avg'!F2242</f>
        <v>1.2110000000000001</v>
      </c>
      <c r="H2242" s="2">
        <f>'Moving Avg'!G2242</f>
        <v>1.2505999999999999</v>
      </c>
      <c r="I2242" s="2">
        <f>'Moving Avg'!H2242</f>
        <v>1.7769499999999987</v>
      </c>
      <c r="J2242" s="5" t="str">
        <f>OBV!F2242</f>
        <v>BULLISH</v>
      </c>
      <c r="K2242" s="5" t="str">
        <f>OBV!G2242</f>
        <v>NEUTRAL</v>
      </c>
      <c r="L2242" s="5" t="str">
        <f>OBV!H2242</f>
        <v>CONFIRMED BULLISH</v>
      </c>
      <c r="M2242" s="7">
        <f t="shared" ref="M2242:M2305" si="350">IF(C2242&lt;30,50, IF(C2242&gt;70, 0, 25))</f>
        <v>0</v>
      </c>
      <c r="N2242" s="7">
        <f t="shared" ref="N2242:N2305" si="351">IF(E2242-D2242&gt;0.02, 100, IF(E2242-D2242&lt;0,0,45))</f>
        <v>100</v>
      </c>
      <c r="O2242" s="7">
        <f t="shared" ref="O2242:O2305" si="352">IF(F2242-I2242&gt;10,100,IF(F2242-I2242&gt;5,75, IF(F2242-I2242&gt;0,50,0)))</f>
        <v>0</v>
      </c>
      <c r="P2242" s="7">
        <f t="shared" ref="P2242:P2305" si="353">IF(L2242="confirmed bullish", 34, IF(L2242="bullish divergence",17, 0))+IF(J2242="bullish",33,IF(J2242="bearish",0,16.5))+IF(K2242="strong",33,IF(K2242="weak",0,16.5))</f>
        <v>83.5</v>
      </c>
      <c r="Q2242" s="8">
        <f t="shared" si="344"/>
        <v>47.524999999999999</v>
      </c>
      <c r="R2242" s="8">
        <f t="shared" si="345"/>
        <v>40.875</v>
      </c>
      <c r="S2242" s="8">
        <f t="shared" si="346"/>
        <v>52.575000000000003</v>
      </c>
      <c r="T2242" s="8">
        <f t="shared" si="347"/>
        <v>45.875</v>
      </c>
      <c r="U2242" s="7">
        <f t="shared" si="348"/>
        <v>46.991666666666674</v>
      </c>
      <c r="V2242" s="7">
        <f t="shared" si="349"/>
        <v>46.712500000000006</v>
      </c>
    </row>
    <row r="2243" spans="1:22" ht="13.5" x14ac:dyDescent="0.25">
      <c r="A2243" s="3">
        <f>RSI!A2243</f>
        <v>45569</v>
      </c>
      <c r="B2243" s="2">
        <f>RSI!B2243</f>
        <v>1.66</v>
      </c>
      <c r="C2243" s="2">
        <f>RSI!I2243</f>
        <v>86.648234002344651</v>
      </c>
      <c r="D2243" s="2">
        <f>MACD!E2243</f>
        <v>-0.19994811787872258</v>
      </c>
      <c r="E2243" s="2">
        <f>MACD!F2243</f>
        <v>-0.13427506853081825</v>
      </c>
      <c r="F2243" s="2">
        <f>'Moving Avg'!D2243</f>
        <v>1.532</v>
      </c>
      <c r="G2243" s="2">
        <f>'Moving Avg'!F2243</f>
        <v>1.2405000000000002</v>
      </c>
      <c r="H2243" s="2">
        <f>'Moving Avg'!G2243</f>
        <v>1.2524</v>
      </c>
      <c r="I2243" s="2">
        <f>'Moving Avg'!H2243</f>
        <v>1.769599999999999</v>
      </c>
      <c r="J2243" s="5" t="str">
        <f>OBV!F2243</f>
        <v>BULLISH</v>
      </c>
      <c r="K2243" s="5" t="str">
        <f>OBV!G2243</f>
        <v>NEUTRAL</v>
      </c>
      <c r="L2243" s="5" t="str">
        <f>OBV!H2243</f>
        <v>CONFIRMED BULLISH</v>
      </c>
      <c r="M2243" s="7">
        <f t="shared" si="350"/>
        <v>0</v>
      </c>
      <c r="N2243" s="7">
        <f t="shared" si="351"/>
        <v>100</v>
      </c>
      <c r="O2243" s="7">
        <f t="shared" si="352"/>
        <v>0</v>
      </c>
      <c r="P2243" s="7">
        <f t="shared" si="353"/>
        <v>83.5</v>
      </c>
      <c r="Q2243" s="8">
        <f t="shared" ref="Q2243:Q2306" si="354">0.35*M2243+N2243*0.35+O2243*0.15+P2243*0.15</f>
        <v>47.524999999999999</v>
      </c>
      <c r="R2243" s="8">
        <f t="shared" ref="R2243:R2306" si="355">M2243*0.2+N2243*0.2+O2243*0.35+P2243*0.25</f>
        <v>40.875</v>
      </c>
      <c r="S2243" s="8">
        <f t="shared" ref="S2243:S2306" si="356">M2243*0.15+N2243*0.15+O2243*0.25+P2243*0.45</f>
        <v>52.575000000000003</v>
      </c>
      <c r="T2243" s="8">
        <f t="shared" ref="T2243:T2306" si="357">0.25*SUM(M2243:P2243)</f>
        <v>45.875</v>
      </c>
      <c r="U2243" s="7">
        <f t="shared" ref="U2243:U2306" si="358">SUM(Q2243:S2243)/3</f>
        <v>46.991666666666674</v>
      </c>
      <c r="V2243" s="7">
        <f t="shared" ref="V2243:V2306" si="359">SUM(Q2243:T2243)/4</f>
        <v>46.712500000000006</v>
      </c>
    </row>
    <row r="2244" spans="1:22" ht="13.5" x14ac:dyDescent="0.25">
      <c r="A2244" s="3">
        <f>RSI!A2244</f>
        <v>45572</v>
      </c>
      <c r="B2244" s="2">
        <f>RSI!B2244</f>
        <v>1.6</v>
      </c>
      <c r="C2244" s="2">
        <f>RSI!I2244</f>
        <v>77.09801109573263</v>
      </c>
      <c r="D2244" s="2">
        <f>MACD!E2244</f>
        <v>-0.199671261341551</v>
      </c>
      <c r="E2244" s="2">
        <f>MACD!F2244</f>
        <v>-0.14735430709296482</v>
      </c>
      <c r="F2244" s="2">
        <f>'Moving Avg'!D2244</f>
        <v>1.5699999999999998</v>
      </c>
      <c r="G2244" s="2">
        <f>'Moving Avg'!F2244</f>
        <v>1.2670000000000001</v>
      </c>
      <c r="H2244" s="2">
        <f>'Moving Avg'!G2244</f>
        <v>1.2544000000000002</v>
      </c>
      <c r="I2244" s="2">
        <f>'Moving Avg'!H2244</f>
        <v>1.7619499999999988</v>
      </c>
      <c r="J2244" s="5" t="str">
        <f>OBV!F2244</f>
        <v>BEARISH</v>
      </c>
      <c r="K2244" s="5" t="str">
        <f>OBV!G2244</f>
        <v>NEUTRAL</v>
      </c>
      <c r="L2244" s="5" t="str">
        <f>OBV!H2244</f>
        <v>BEARISH DIVERGENCE</v>
      </c>
      <c r="M2244" s="7">
        <f t="shared" si="350"/>
        <v>0</v>
      </c>
      <c r="N2244" s="7">
        <f t="shared" si="351"/>
        <v>100</v>
      </c>
      <c r="O2244" s="7">
        <f t="shared" si="352"/>
        <v>0</v>
      </c>
      <c r="P2244" s="7">
        <f t="shared" si="353"/>
        <v>16.5</v>
      </c>
      <c r="Q2244" s="8">
        <f t="shared" si="354"/>
        <v>37.475000000000001</v>
      </c>
      <c r="R2244" s="8">
        <f t="shared" si="355"/>
        <v>24.125</v>
      </c>
      <c r="S2244" s="8">
        <f t="shared" si="356"/>
        <v>22.425000000000001</v>
      </c>
      <c r="T2244" s="8">
        <f t="shared" si="357"/>
        <v>29.125</v>
      </c>
      <c r="U2244" s="7">
        <f t="shared" si="358"/>
        <v>28.008333333333336</v>
      </c>
      <c r="V2244" s="7">
        <f t="shared" si="359"/>
        <v>28.287500000000001</v>
      </c>
    </row>
    <row r="2245" spans="1:22" ht="13.5" x14ac:dyDescent="0.25">
      <c r="A2245" s="3">
        <f>RSI!A2245</f>
        <v>45573</v>
      </c>
      <c r="B2245" s="2">
        <f>RSI!B2245</f>
        <v>1.6</v>
      </c>
      <c r="C2245" s="2">
        <f>RSI!I2245</f>
        <v>77.09801109573263</v>
      </c>
      <c r="D2245" s="2">
        <f>MACD!E2245</f>
        <v>-0.20116749896807962</v>
      </c>
      <c r="E2245" s="2">
        <f>MACD!F2245</f>
        <v>-0.1581169454679878</v>
      </c>
      <c r="F2245" s="2">
        <f>'Moving Avg'!D2245</f>
        <v>1.5960000000000001</v>
      </c>
      <c r="G2245" s="2">
        <f>'Moving Avg'!F2245</f>
        <v>1.2935000000000001</v>
      </c>
      <c r="H2245" s="2">
        <f>'Moving Avg'!G2245</f>
        <v>1.2576000000000003</v>
      </c>
      <c r="I2245" s="2">
        <f>'Moving Avg'!H2245</f>
        <v>1.7542999999999989</v>
      </c>
      <c r="J2245" s="5" t="str">
        <f>OBV!F2245</f>
        <v>BEARISH</v>
      </c>
      <c r="K2245" s="5" t="str">
        <f>OBV!G2245</f>
        <v>NEUTRAL</v>
      </c>
      <c r="L2245" s="5" t="str">
        <f>OBV!H2245</f>
        <v>BEARISH DIVERGENCE</v>
      </c>
      <c r="M2245" s="7">
        <f t="shared" si="350"/>
        <v>0</v>
      </c>
      <c r="N2245" s="7">
        <f t="shared" si="351"/>
        <v>100</v>
      </c>
      <c r="O2245" s="7">
        <f t="shared" si="352"/>
        <v>0</v>
      </c>
      <c r="P2245" s="7">
        <f t="shared" si="353"/>
        <v>16.5</v>
      </c>
      <c r="Q2245" s="8">
        <f t="shared" si="354"/>
        <v>37.475000000000001</v>
      </c>
      <c r="R2245" s="8">
        <f t="shared" si="355"/>
        <v>24.125</v>
      </c>
      <c r="S2245" s="8">
        <f t="shared" si="356"/>
        <v>22.425000000000001</v>
      </c>
      <c r="T2245" s="8">
        <f t="shared" si="357"/>
        <v>29.125</v>
      </c>
      <c r="U2245" s="7">
        <f t="shared" si="358"/>
        <v>28.008333333333336</v>
      </c>
      <c r="V2245" s="7">
        <f t="shared" si="359"/>
        <v>28.287500000000001</v>
      </c>
    </row>
    <row r="2246" spans="1:22" ht="13.5" x14ac:dyDescent="0.25">
      <c r="A2246" s="3">
        <f>RSI!A2246</f>
        <v>45574</v>
      </c>
      <c r="B2246" s="2">
        <f>RSI!B2246</f>
        <v>1.6</v>
      </c>
      <c r="C2246" s="2">
        <f>RSI!I2246</f>
        <v>77.09801109573263</v>
      </c>
      <c r="D2246" s="2">
        <f>MACD!E2246</f>
        <v>-0.20403586179264677</v>
      </c>
      <c r="E2246" s="2">
        <f>MACD!F2246</f>
        <v>-0.1673007287329196</v>
      </c>
      <c r="F2246" s="2">
        <f>'Moving Avg'!D2246</f>
        <v>1.6099999999999999</v>
      </c>
      <c r="G2246" s="2">
        <f>'Moving Avg'!F2246</f>
        <v>1.3220000000000005</v>
      </c>
      <c r="H2246" s="2">
        <f>'Moving Avg'!G2246</f>
        <v>1.2620000000000002</v>
      </c>
      <c r="I2246" s="2">
        <f>'Moving Avg'!H2246</f>
        <v>1.7466499999999994</v>
      </c>
      <c r="J2246" s="5" t="str">
        <f>OBV!F2246</f>
        <v>BEARISH</v>
      </c>
      <c r="K2246" s="5" t="str">
        <f>OBV!G2246</f>
        <v>NEUTRAL</v>
      </c>
      <c r="L2246" s="5" t="str">
        <f>OBV!H2246</f>
        <v>BEARISH DIVERGENCE</v>
      </c>
      <c r="M2246" s="7">
        <f t="shared" si="350"/>
        <v>0</v>
      </c>
      <c r="N2246" s="7">
        <f t="shared" si="351"/>
        <v>100</v>
      </c>
      <c r="O2246" s="7">
        <f t="shared" si="352"/>
        <v>0</v>
      </c>
      <c r="P2246" s="7">
        <f t="shared" si="353"/>
        <v>16.5</v>
      </c>
      <c r="Q2246" s="8">
        <f t="shared" si="354"/>
        <v>37.475000000000001</v>
      </c>
      <c r="R2246" s="8">
        <f t="shared" si="355"/>
        <v>24.125</v>
      </c>
      <c r="S2246" s="8">
        <f t="shared" si="356"/>
        <v>22.425000000000001</v>
      </c>
      <c r="T2246" s="8">
        <f t="shared" si="357"/>
        <v>29.125</v>
      </c>
      <c r="U2246" s="7">
        <f t="shared" si="358"/>
        <v>28.008333333333336</v>
      </c>
      <c r="V2246" s="7">
        <f t="shared" si="359"/>
        <v>28.287500000000001</v>
      </c>
    </row>
    <row r="2247" spans="1:22" ht="13.5" x14ac:dyDescent="0.25">
      <c r="A2247" s="3">
        <f>RSI!A2247</f>
        <v>45575</v>
      </c>
      <c r="B2247" s="2">
        <f>RSI!B2247</f>
        <v>1.6</v>
      </c>
      <c r="C2247" s="2">
        <f>RSI!I2247</f>
        <v>77.09801109573263</v>
      </c>
      <c r="D2247" s="2">
        <f>MACD!E2247</f>
        <v>-0.20025425589402945</v>
      </c>
      <c r="E2247" s="2">
        <f>MACD!F2247</f>
        <v>-0.17389143416514158</v>
      </c>
      <c r="F2247" s="2">
        <f>'Moving Avg'!D2247</f>
        <v>1.6119999999999997</v>
      </c>
      <c r="G2247" s="2">
        <f>'Moving Avg'!F2247</f>
        <v>1.3505000000000005</v>
      </c>
      <c r="H2247" s="2">
        <f>'Moving Avg'!G2247</f>
        <v>1.2676000000000003</v>
      </c>
      <c r="I2247" s="2">
        <f>'Moving Avg'!H2247</f>
        <v>1.7396999999999998</v>
      </c>
      <c r="J2247" s="5" t="str">
        <f>OBV!F2247</f>
        <v>BEARISH</v>
      </c>
      <c r="K2247" s="5" t="str">
        <f>OBV!G2247</f>
        <v>NEUTRAL</v>
      </c>
      <c r="L2247" s="5" t="str">
        <f>OBV!H2247</f>
        <v>BEARISH DIVERGENCE</v>
      </c>
      <c r="M2247" s="7">
        <f t="shared" si="350"/>
        <v>0</v>
      </c>
      <c r="N2247" s="7">
        <f t="shared" si="351"/>
        <v>100</v>
      </c>
      <c r="O2247" s="7">
        <f t="shared" si="352"/>
        <v>0</v>
      </c>
      <c r="P2247" s="7">
        <f t="shared" si="353"/>
        <v>16.5</v>
      </c>
      <c r="Q2247" s="8">
        <f t="shared" si="354"/>
        <v>37.475000000000001</v>
      </c>
      <c r="R2247" s="8">
        <f t="shared" si="355"/>
        <v>24.125</v>
      </c>
      <c r="S2247" s="8">
        <f t="shared" si="356"/>
        <v>22.425000000000001</v>
      </c>
      <c r="T2247" s="8">
        <f t="shared" si="357"/>
        <v>29.125</v>
      </c>
      <c r="U2247" s="7">
        <f t="shared" si="358"/>
        <v>28.008333333333336</v>
      </c>
      <c r="V2247" s="7">
        <f t="shared" si="359"/>
        <v>28.287500000000001</v>
      </c>
    </row>
    <row r="2248" spans="1:22" ht="13.5" x14ac:dyDescent="0.25">
      <c r="A2248" s="3">
        <f>RSI!A2248</f>
        <v>45576</v>
      </c>
      <c r="B2248" s="2">
        <f>RSI!B2248</f>
        <v>1.6</v>
      </c>
      <c r="C2248" s="2">
        <f>RSI!I2248</f>
        <v>77.09801109573263</v>
      </c>
      <c r="D2248" s="2">
        <f>MACD!E2248</f>
        <v>-0.19073585519404146</v>
      </c>
      <c r="E2248" s="2">
        <f>MACD!F2248</f>
        <v>-0.17726031837092157</v>
      </c>
      <c r="F2248" s="2">
        <f>'Moving Avg'!D2248</f>
        <v>1.6</v>
      </c>
      <c r="G2248" s="2">
        <f>'Moving Avg'!F2248</f>
        <v>1.3810000000000004</v>
      </c>
      <c r="H2248" s="2">
        <f>'Moving Avg'!G2248</f>
        <v>1.2732000000000003</v>
      </c>
      <c r="I2248" s="2">
        <f>'Moving Avg'!H2248</f>
        <v>1.7320999999999998</v>
      </c>
      <c r="J2248" s="5" t="str">
        <f>OBV!F2248</f>
        <v>BEARISH</v>
      </c>
      <c r="K2248" s="5" t="str">
        <f>OBV!G2248</f>
        <v>NEUTRAL</v>
      </c>
      <c r="L2248" s="5" t="str">
        <f>OBV!H2248</f>
        <v>CONFIRMED BEARISH</v>
      </c>
      <c r="M2248" s="7">
        <f t="shared" si="350"/>
        <v>0</v>
      </c>
      <c r="N2248" s="7">
        <f t="shared" si="351"/>
        <v>45</v>
      </c>
      <c r="O2248" s="7">
        <f t="shared" si="352"/>
        <v>0</v>
      </c>
      <c r="P2248" s="7">
        <f t="shared" si="353"/>
        <v>16.5</v>
      </c>
      <c r="Q2248" s="8">
        <f t="shared" si="354"/>
        <v>18.224999999999998</v>
      </c>
      <c r="R2248" s="8">
        <f t="shared" si="355"/>
        <v>13.125</v>
      </c>
      <c r="S2248" s="8">
        <f t="shared" si="356"/>
        <v>14.175000000000001</v>
      </c>
      <c r="T2248" s="8">
        <f t="shared" si="357"/>
        <v>15.375</v>
      </c>
      <c r="U2248" s="7">
        <f t="shared" si="358"/>
        <v>15.174999999999999</v>
      </c>
      <c r="V2248" s="7">
        <f t="shared" si="359"/>
        <v>15.225</v>
      </c>
    </row>
    <row r="2249" spans="1:22" ht="13.5" x14ac:dyDescent="0.25">
      <c r="A2249" s="3">
        <f>RSI!A2249</f>
        <v>45579</v>
      </c>
      <c r="B2249" s="2">
        <f>RSI!B2249</f>
        <v>1.6</v>
      </c>
      <c r="C2249" s="2">
        <f>RSI!I2249</f>
        <v>77.098011095732645</v>
      </c>
      <c r="D2249" s="2">
        <f>MACD!E2249</f>
        <v>-0.17472302438699594</v>
      </c>
      <c r="E2249" s="2">
        <f>MACD!F2249</f>
        <v>-0.17675285957413647</v>
      </c>
      <c r="F2249" s="2">
        <f>'Moving Avg'!D2249</f>
        <v>1.6</v>
      </c>
      <c r="G2249" s="2">
        <f>'Moving Avg'!F2249</f>
        <v>1.4095000000000006</v>
      </c>
      <c r="H2249" s="2">
        <f>'Moving Avg'!G2249</f>
        <v>1.2788000000000004</v>
      </c>
      <c r="I2249" s="2">
        <f>'Moving Avg'!H2249</f>
        <v>1.7252000000000001</v>
      </c>
      <c r="J2249" s="5" t="str">
        <f>OBV!F2249</f>
        <v>NEUTRAL</v>
      </c>
      <c r="K2249" s="5" t="str">
        <f>OBV!G2249</f>
        <v>NEUTRAL</v>
      </c>
      <c r="L2249" s="5" t="str">
        <f>OBV!H2249</f>
        <v>NEUTRAL</v>
      </c>
      <c r="M2249" s="7">
        <f t="shared" si="350"/>
        <v>0</v>
      </c>
      <c r="N2249" s="7">
        <f t="shared" si="351"/>
        <v>0</v>
      </c>
      <c r="O2249" s="7">
        <f t="shared" si="352"/>
        <v>0</v>
      </c>
      <c r="P2249" s="7">
        <f t="shared" si="353"/>
        <v>33</v>
      </c>
      <c r="Q2249" s="8">
        <f t="shared" si="354"/>
        <v>4.95</v>
      </c>
      <c r="R2249" s="8">
        <f t="shared" si="355"/>
        <v>8.25</v>
      </c>
      <c r="S2249" s="8">
        <f t="shared" si="356"/>
        <v>14.85</v>
      </c>
      <c r="T2249" s="8">
        <f t="shared" si="357"/>
        <v>8.25</v>
      </c>
      <c r="U2249" s="7">
        <f t="shared" si="358"/>
        <v>9.35</v>
      </c>
      <c r="V2249" s="7">
        <f t="shared" si="359"/>
        <v>9.0749999999999993</v>
      </c>
    </row>
    <row r="2250" spans="1:22" ht="13.5" x14ac:dyDescent="0.25">
      <c r="A2250" s="3">
        <f>RSI!A2250</f>
        <v>45581</v>
      </c>
      <c r="B2250" s="2">
        <f>RSI!B2250</f>
        <v>1.67</v>
      </c>
      <c r="C2250" s="2">
        <f>RSI!I2250</f>
        <v>80.924383716241238</v>
      </c>
      <c r="D2250" s="2">
        <f>MACD!E2250</f>
        <v>-0.15830587176737931</v>
      </c>
      <c r="E2250" s="2">
        <f>MACD!F2250</f>
        <v>-0.17306346201278505</v>
      </c>
      <c r="F2250" s="2">
        <f>'Moving Avg'!D2250</f>
        <v>1.6140000000000001</v>
      </c>
      <c r="G2250" s="2">
        <f>'Moving Avg'!F2250</f>
        <v>1.4395000000000002</v>
      </c>
      <c r="H2250" s="2">
        <f>'Moving Avg'!G2250</f>
        <v>1.2858000000000005</v>
      </c>
      <c r="I2250" s="2">
        <f>'Moving Avg'!H2250</f>
        <v>1.7180000000000004</v>
      </c>
      <c r="J2250" s="5" t="str">
        <f>OBV!F2250</f>
        <v>NEUTRAL</v>
      </c>
      <c r="K2250" s="5" t="str">
        <f>OBV!G2250</f>
        <v>NEUTRAL</v>
      </c>
      <c r="L2250" s="5" t="str">
        <f>OBV!H2250</f>
        <v>NEUTRAL</v>
      </c>
      <c r="M2250" s="7">
        <f t="shared" si="350"/>
        <v>0</v>
      </c>
      <c r="N2250" s="7">
        <f t="shared" si="351"/>
        <v>0</v>
      </c>
      <c r="O2250" s="7">
        <f t="shared" si="352"/>
        <v>0</v>
      </c>
      <c r="P2250" s="7">
        <f t="shared" si="353"/>
        <v>33</v>
      </c>
      <c r="Q2250" s="8">
        <f t="shared" si="354"/>
        <v>4.95</v>
      </c>
      <c r="R2250" s="8">
        <f t="shared" si="355"/>
        <v>8.25</v>
      </c>
      <c r="S2250" s="8">
        <f t="shared" si="356"/>
        <v>14.85</v>
      </c>
      <c r="T2250" s="8">
        <f t="shared" si="357"/>
        <v>8.25</v>
      </c>
      <c r="U2250" s="7">
        <f t="shared" si="358"/>
        <v>9.35</v>
      </c>
      <c r="V2250" s="7">
        <f t="shared" si="359"/>
        <v>9.0749999999999993</v>
      </c>
    </row>
    <row r="2251" spans="1:22" ht="13.5" x14ac:dyDescent="0.25">
      <c r="A2251" s="3">
        <f>RSI!A2251</f>
        <v>45582</v>
      </c>
      <c r="B2251" s="2">
        <f>RSI!B2251</f>
        <v>1.74</v>
      </c>
      <c r="C2251" s="2">
        <f>RSI!I2251</f>
        <v>83.83323699175088</v>
      </c>
      <c r="D2251" s="2">
        <f>MACD!E2251</f>
        <v>-0.1418729929711855</v>
      </c>
      <c r="E2251" s="2">
        <f>MACD!F2251</f>
        <v>-0.16682536820446514</v>
      </c>
      <c r="F2251" s="2">
        <f>'Moving Avg'!D2251</f>
        <v>1.6420000000000001</v>
      </c>
      <c r="G2251" s="2">
        <f>'Moving Avg'!F2251</f>
        <v>1.4710000000000003</v>
      </c>
      <c r="H2251" s="2">
        <f>'Moving Avg'!G2251</f>
        <v>1.2942000000000005</v>
      </c>
      <c r="I2251" s="2">
        <f>'Moving Avg'!H2251</f>
        <v>1.7111500000000004</v>
      </c>
      <c r="J2251" s="5" t="str">
        <f>OBV!F2251</f>
        <v>NEUTRAL</v>
      </c>
      <c r="K2251" s="5" t="str">
        <f>OBV!G2251</f>
        <v>NEUTRAL</v>
      </c>
      <c r="L2251" s="5" t="str">
        <f>OBV!H2251</f>
        <v>NEUTRAL</v>
      </c>
      <c r="M2251" s="7">
        <f t="shared" si="350"/>
        <v>0</v>
      </c>
      <c r="N2251" s="7">
        <f t="shared" si="351"/>
        <v>0</v>
      </c>
      <c r="O2251" s="7">
        <f t="shared" si="352"/>
        <v>0</v>
      </c>
      <c r="P2251" s="7">
        <f t="shared" si="353"/>
        <v>33</v>
      </c>
      <c r="Q2251" s="8">
        <f t="shared" si="354"/>
        <v>4.95</v>
      </c>
      <c r="R2251" s="8">
        <f t="shared" si="355"/>
        <v>8.25</v>
      </c>
      <c r="S2251" s="8">
        <f t="shared" si="356"/>
        <v>14.85</v>
      </c>
      <c r="T2251" s="8">
        <f t="shared" si="357"/>
        <v>8.25</v>
      </c>
      <c r="U2251" s="7">
        <f t="shared" si="358"/>
        <v>9.35</v>
      </c>
      <c r="V2251" s="7">
        <f t="shared" si="359"/>
        <v>9.0749999999999993</v>
      </c>
    </row>
    <row r="2252" spans="1:22" ht="13.5" x14ac:dyDescent="0.25">
      <c r="A2252" s="3">
        <f>RSI!A2252</f>
        <v>45583</v>
      </c>
      <c r="B2252" s="2">
        <f>RSI!B2252</f>
        <v>1.81</v>
      </c>
      <c r="C2252" s="2">
        <f>RSI!I2252</f>
        <v>86.113661360561494</v>
      </c>
      <c r="D2252" s="2">
        <f>MACD!E2252</f>
        <v>-0.12572902248446716</v>
      </c>
      <c r="E2252" s="2">
        <f>MACD!F2252</f>
        <v>-0.15860609906046555</v>
      </c>
      <c r="F2252" s="2">
        <f>'Moving Avg'!D2252</f>
        <v>1.6839999999999999</v>
      </c>
      <c r="G2252" s="2">
        <f>'Moving Avg'!F2252</f>
        <v>1.5040000000000002</v>
      </c>
      <c r="H2252" s="2">
        <f>'Moving Avg'!G2252</f>
        <v>1.3040000000000003</v>
      </c>
      <c r="I2252" s="2">
        <f>'Moving Avg'!H2252</f>
        <v>1.7045000000000001</v>
      </c>
      <c r="J2252" s="5" t="str">
        <f>OBV!F2252</f>
        <v>NEUTRAL</v>
      </c>
      <c r="K2252" s="5" t="str">
        <f>OBV!G2252</f>
        <v>NEUTRAL</v>
      </c>
      <c r="L2252" s="5" t="str">
        <f>OBV!H2252</f>
        <v>NEUTRAL</v>
      </c>
      <c r="M2252" s="7">
        <f t="shared" si="350"/>
        <v>0</v>
      </c>
      <c r="N2252" s="7">
        <f t="shared" si="351"/>
        <v>0</v>
      </c>
      <c r="O2252" s="7">
        <f t="shared" si="352"/>
        <v>0</v>
      </c>
      <c r="P2252" s="7">
        <f t="shared" si="353"/>
        <v>33</v>
      </c>
      <c r="Q2252" s="8">
        <f t="shared" si="354"/>
        <v>4.95</v>
      </c>
      <c r="R2252" s="8">
        <f t="shared" si="355"/>
        <v>8.25</v>
      </c>
      <c r="S2252" s="8">
        <f t="shared" si="356"/>
        <v>14.85</v>
      </c>
      <c r="T2252" s="8">
        <f t="shared" si="357"/>
        <v>8.25</v>
      </c>
      <c r="U2252" s="7">
        <f t="shared" si="358"/>
        <v>9.35</v>
      </c>
      <c r="V2252" s="7">
        <f t="shared" si="359"/>
        <v>9.0749999999999993</v>
      </c>
    </row>
    <row r="2253" spans="1:22" ht="13.5" x14ac:dyDescent="0.25">
      <c r="A2253" s="3">
        <f>RSI!A2253</f>
        <v>45586</v>
      </c>
      <c r="B2253" s="2">
        <f>RSI!B2253</f>
        <v>1.89</v>
      </c>
      <c r="C2253" s="2">
        <f>RSI!I2253</f>
        <v>88.167820076882819</v>
      </c>
      <c r="D2253" s="2">
        <f>MACD!E2253</f>
        <v>-0.1093116208497511</v>
      </c>
      <c r="E2253" s="2">
        <f>MACD!F2253</f>
        <v>-0.14874720341832265</v>
      </c>
      <c r="F2253" s="2">
        <f>'Moving Avg'!D2253</f>
        <v>1.7420000000000002</v>
      </c>
      <c r="G2253" s="2">
        <f>'Moving Avg'!F2253</f>
        <v>1.5385000000000002</v>
      </c>
      <c r="H2253" s="2">
        <f>'Moving Avg'!G2253</f>
        <v>1.3154000000000006</v>
      </c>
      <c r="I2253" s="2">
        <f>'Moving Avg'!H2253</f>
        <v>1.6982499999999998</v>
      </c>
      <c r="J2253" s="5" t="str">
        <f>OBV!F2253</f>
        <v>NEUTRAL</v>
      </c>
      <c r="K2253" s="5" t="str">
        <f>OBV!G2253</f>
        <v>NEUTRAL</v>
      </c>
      <c r="L2253" s="5" t="str">
        <f>OBV!H2253</f>
        <v>NEUTRAL</v>
      </c>
      <c r="M2253" s="7">
        <f t="shared" si="350"/>
        <v>0</v>
      </c>
      <c r="N2253" s="7">
        <f t="shared" si="351"/>
        <v>0</v>
      </c>
      <c r="O2253" s="7">
        <f t="shared" si="352"/>
        <v>50</v>
      </c>
      <c r="P2253" s="7">
        <f t="shared" si="353"/>
        <v>33</v>
      </c>
      <c r="Q2253" s="8">
        <f t="shared" si="354"/>
        <v>12.45</v>
      </c>
      <c r="R2253" s="8">
        <f t="shared" si="355"/>
        <v>25.75</v>
      </c>
      <c r="S2253" s="8">
        <f t="shared" si="356"/>
        <v>27.35</v>
      </c>
      <c r="T2253" s="8">
        <f t="shared" si="357"/>
        <v>20.75</v>
      </c>
      <c r="U2253" s="7">
        <f t="shared" si="358"/>
        <v>21.850000000000005</v>
      </c>
      <c r="V2253" s="7">
        <f t="shared" si="359"/>
        <v>21.575000000000003</v>
      </c>
    </row>
    <row r="2254" spans="1:22" ht="13.5" x14ac:dyDescent="0.25">
      <c r="A2254" s="3">
        <f>RSI!A2254</f>
        <v>45587</v>
      </c>
      <c r="B2254" s="2">
        <f>RSI!B2254</f>
        <v>1.97</v>
      </c>
      <c r="C2254" s="2">
        <f>RSI!I2254</f>
        <v>89.793734842673018</v>
      </c>
      <c r="D2254" s="2">
        <f>MACD!E2254</f>
        <v>-0.11298104554221289</v>
      </c>
      <c r="E2254" s="2">
        <f>MACD!F2254</f>
        <v>-0.14159397184310069</v>
      </c>
      <c r="F2254" s="2">
        <f>'Moving Avg'!D2254</f>
        <v>1.8160000000000001</v>
      </c>
      <c r="G2254" s="2">
        <f>'Moving Avg'!F2254</f>
        <v>1.5745</v>
      </c>
      <c r="H2254" s="2">
        <f>'Moving Avg'!G2254</f>
        <v>1.3284000000000002</v>
      </c>
      <c r="I2254" s="2">
        <f>'Moving Avg'!H2254</f>
        <v>1.6924000000000001</v>
      </c>
      <c r="J2254" s="5" t="str">
        <f>OBV!F2254</f>
        <v>NEUTRAL</v>
      </c>
      <c r="K2254" s="5" t="str">
        <f>OBV!G2254</f>
        <v>NEUTRAL</v>
      </c>
      <c r="L2254" s="5" t="str">
        <f>OBV!H2254</f>
        <v>NEUTRAL</v>
      </c>
      <c r="M2254" s="7">
        <f t="shared" si="350"/>
        <v>0</v>
      </c>
      <c r="N2254" s="7">
        <f t="shared" si="351"/>
        <v>0</v>
      </c>
      <c r="O2254" s="7">
        <f t="shared" si="352"/>
        <v>50</v>
      </c>
      <c r="P2254" s="7">
        <f t="shared" si="353"/>
        <v>33</v>
      </c>
      <c r="Q2254" s="8">
        <f t="shared" si="354"/>
        <v>12.45</v>
      </c>
      <c r="R2254" s="8">
        <f t="shared" si="355"/>
        <v>25.75</v>
      </c>
      <c r="S2254" s="8">
        <f t="shared" si="356"/>
        <v>27.35</v>
      </c>
      <c r="T2254" s="8">
        <f t="shared" si="357"/>
        <v>20.75</v>
      </c>
      <c r="U2254" s="7">
        <f t="shared" si="358"/>
        <v>21.850000000000005</v>
      </c>
      <c r="V2254" s="7">
        <f t="shared" si="359"/>
        <v>21.575000000000003</v>
      </c>
    </row>
    <row r="2255" spans="1:22" ht="13.5" x14ac:dyDescent="0.25">
      <c r="A2255" s="3">
        <f>RSI!A2255</f>
        <v>45588</v>
      </c>
      <c r="B2255" s="2">
        <f>RSI!B2255</f>
        <v>1.97</v>
      </c>
      <c r="C2255" s="2">
        <f>RSI!I2255</f>
        <v>89.793734842673018</v>
      </c>
      <c r="D2255" s="2">
        <f>MACD!E2255</f>
        <v>-0.11878494186203659</v>
      </c>
      <c r="E2255" s="2">
        <f>MACD!F2255</f>
        <v>-0.13703216584688788</v>
      </c>
      <c r="F2255" s="2">
        <f>'Moving Avg'!D2255</f>
        <v>1.8759999999999999</v>
      </c>
      <c r="G2255" s="2">
        <f>'Moving Avg'!F2255</f>
        <v>1.6105</v>
      </c>
      <c r="H2255" s="2">
        <f>'Moving Avg'!G2255</f>
        <v>1.3414000000000004</v>
      </c>
      <c r="I2255" s="2">
        <f>'Moving Avg'!H2255</f>
        <v>1.68655</v>
      </c>
      <c r="J2255" s="5" t="str">
        <f>OBV!F2255</f>
        <v>NEUTRAL</v>
      </c>
      <c r="K2255" s="5" t="str">
        <f>OBV!G2255</f>
        <v>NEUTRAL</v>
      </c>
      <c r="L2255" s="5" t="str">
        <f>OBV!H2255</f>
        <v>NEUTRAL</v>
      </c>
      <c r="M2255" s="7">
        <f t="shared" si="350"/>
        <v>0</v>
      </c>
      <c r="N2255" s="7">
        <f t="shared" si="351"/>
        <v>0</v>
      </c>
      <c r="O2255" s="7">
        <f t="shared" si="352"/>
        <v>50</v>
      </c>
      <c r="P2255" s="7">
        <f t="shared" si="353"/>
        <v>33</v>
      </c>
      <c r="Q2255" s="8">
        <f t="shared" si="354"/>
        <v>12.45</v>
      </c>
      <c r="R2255" s="8">
        <f t="shared" si="355"/>
        <v>25.75</v>
      </c>
      <c r="S2255" s="8">
        <f t="shared" si="356"/>
        <v>27.35</v>
      </c>
      <c r="T2255" s="8">
        <f t="shared" si="357"/>
        <v>20.75</v>
      </c>
      <c r="U2255" s="7">
        <f t="shared" si="358"/>
        <v>21.850000000000005</v>
      </c>
      <c r="V2255" s="7">
        <f t="shared" si="359"/>
        <v>21.575000000000003</v>
      </c>
    </row>
    <row r="2256" spans="1:22" ht="13.5" x14ac:dyDescent="0.25">
      <c r="A2256" s="3">
        <f>RSI!A2256</f>
        <v>45589</v>
      </c>
      <c r="B2256" s="2">
        <f>RSI!B2256</f>
        <v>1.97</v>
      </c>
      <c r="C2256" s="2">
        <f>RSI!I2256</f>
        <v>89.793734842673018</v>
      </c>
      <c r="D2256" s="2">
        <f>MACD!E2256</f>
        <v>-0.12619500374381265</v>
      </c>
      <c r="E2256" s="2">
        <f>MACD!F2256</f>
        <v>-0.13486473342627284</v>
      </c>
      <c r="F2256" s="2">
        <f>'Moving Avg'!D2256</f>
        <v>1.9219999999999999</v>
      </c>
      <c r="G2256" s="2">
        <f>'Moving Avg'!F2256</f>
        <v>1.6465000000000001</v>
      </c>
      <c r="H2256" s="2">
        <f>'Moving Avg'!G2256</f>
        <v>1.3544000000000003</v>
      </c>
      <c r="I2256" s="2">
        <f>'Moving Avg'!H2256</f>
        <v>1.6814000000000002</v>
      </c>
      <c r="J2256" s="5" t="str">
        <f>OBV!F2256</f>
        <v>NEUTRAL</v>
      </c>
      <c r="K2256" s="5" t="str">
        <f>OBV!G2256</f>
        <v>NEUTRAL</v>
      </c>
      <c r="L2256" s="5" t="str">
        <f>OBV!H2256</f>
        <v>NEUTRAL</v>
      </c>
      <c r="M2256" s="7">
        <f t="shared" si="350"/>
        <v>0</v>
      </c>
      <c r="N2256" s="7">
        <f t="shared" si="351"/>
        <v>0</v>
      </c>
      <c r="O2256" s="7">
        <f t="shared" si="352"/>
        <v>50</v>
      </c>
      <c r="P2256" s="7">
        <f t="shared" si="353"/>
        <v>33</v>
      </c>
      <c r="Q2256" s="8">
        <f t="shared" si="354"/>
        <v>12.45</v>
      </c>
      <c r="R2256" s="8">
        <f t="shared" si="355"/>
        <v>25.75</v>
      </c>
      <c r="S2256" s="8">
        <f t="shared" si="356"/>
        <v>27.35</v>
      </c>
      <c r="T2256" s="8">
        <f t="shared" si="357"/>
        <v>20.75</v>
      </c>
      <c r="U2256" s="7">
        <f t="shared" si="358"/>
        <v>21.850000000000005</v>
      </c>
      <c r="V2256" s="7">
        <f t="shared" si="359"/>
        <v>21.575000000000003</v>
      </c>
    </row>
    <row r="2257" spans="1:22" ht="13.5" x14ac:dyDescent="0.25">
      <c r="A2257" s="3">
        <f>RSI!A2257</f>
        <v>45590</v>
      </c>
      <c r="B2257" s="2">
        <f>RSI!B2257</f>
        <v>1.89</v>
      </c>
      <c r="C2257" s="2">
        <f>RSI!I2257</f>
        <v>76.640168718882961</v>
      </c>
      <c r="D2257" s="2">
        <f>MACD!E2257</f>
        <v>-0.12885308637205517</v>
      </c>
      <c r="E2257" s="2">
        <f>MACD!F2257</f>
        <v>-0.13366240401542931</v>
      </c>
      <c r="F2257" s="2">
        <f>'Moving Avg'!D2257</f>
        <v>1.9379999999999999</v>
      </c>
      <c r="G2257" s="2">
        <f>'Moving Avg'!F2257</f>
        <v>1.6759999999999997</v>
      </c>
      <c r="H2257" s="2">
        <f>'Moving Avg'!G2257</f>
        <v>1.3658000000000003</v>
      </c>
      <c r="I2257" s="2">
        <f>'Moving Avg'!H2257</f>
        <v>1.6758500000000001</v>
      </c>
      <c r="J2257" s="5" t="str">
        <f>OBV!F2257</f>
        <v>NEUTRAL</v>
      </c>
      <c r="K2257" s="5" t="str">
        <f>OBV!G2257</f>
        <v>NEUTRAL</v>
      </c>
      <c r="L2257" s="5" t="str">
        <f>OBV!H2257</f>
        <v>NEUTRAL</v>
      </c>
      <c r="M2257" s="7">
        <f t="shared" si="350"/>
        <v>0</v>
      </c>
      <c r="N2257" s="7">
        <f t="shared" si="351"/>
        <v>0</v>
      </c>
      <c r="O2257" s="7">
        <f t="shared" si="352"/>
        <v>50</v>
      </c>
      <c r="P2257" s="7">
        <f t="shared" si="353"/>
        <v>33</v>
      </c>
      <c r="Q2257" s="8">
        <f t="shared" si="354"/>
        <v>12.45</v>
      </c>
      <c r="R2257" s="8">
        <f t="shared" si="355"/>
        <v>25.75</v>
      </c>
      <c r="S2257" s="8">
        <f t="shared" si="356"/>
        <v>27.35</v>
      </c>
      <c r="T2257" s="8">
        <f t="shared" si="357"/>
        <v>20.75</v>
      </c>
      <c r="U2257" s="7">
        <f t="shared" si="358"/>
        <v>21.850000000000005</v>
      </c>
      <c r="V2257" s="7">
        <f t="shared" si="359"/>
        <v>21.575000000000003</v>
      </c>
    </row>
    <row r="2258" spans="1:22" ht="13.5" x14ac:dyDescent="0.25">
      <c r="A2258" s="3">
        <f>RSI!A2258</f>
        <v>45593</v>
      </c>
      <c r="B2258" s="2">
        <f>RSI!B2258</f>
        <v>1.81</v>
      </c>
      <c r="C2258" s="2">
        <f>RSI!I2258</f>
        <v>66.197245631653715</v>
      </c>
      <c r="D2258" s="2">
        <f>MACD!E2258</f>
        <v>-0.12684613587997084</v>
      </c>
      <c r="E2258" s="2">
        <f>MACD!F2258</f>
        <v>-0.13229915038833762</v>
      </c>
      <c r="F2258" s="2">
        <f>'Moving Avg'!D2258</f>
        <v>1.9219999999999999</v>
      </c>
      <c r="G2258" s="2">
        <f>'Moving Avg'!F2258</f>
        <v>1.6989999999999998</v>
      </c>
      <c r="H2258" s="2">
        <f>'Moving Avg'!G2258</f>
        <v>1.3756000000000004</v>
      </c>
      <c r="I2258" s="2">
        <f>'Moving Avg'!H2258</f>
        <v>1.6698999999999997</v>
      </c>
      <c r="J2258" s="5" t="str">
        <f>OBV!F2258</f>
        <v>NEUTRAL</v>
      </c>
      <c r="K2258" s="5" t="str">
        <f>OBV!G2258</f>
        <v>NEUTRAL</v>
      </c>
      <c r="L2258" s="5" t="str">
        <f>OBV!H2258</f>
        <v>NEUTRAL</v>
      </c>
      <c r="M2258" s="7">
        <f t="shared" si="350"/>
        <v>25</v>
      </c>
      <c r="N2258" s="7">
        <f t="shared" si="351"/>
        <v>0</v>
      </c>
      <c r="O2258" s="7">
        <f t="shared" si="352"/>
        <v>50</v>
      </c>
      <c r="P2258" s="7">
        <f t="shared" si="353"/>
        <v>33</v>
      </c>
      <c r="Q2258" s="8">
        <f t="shared" si="354"/>
        <v>21.2</v>
      </c>
      <c r="R2258" s="8">
        <f t="shared" si="355"/>
        <v>30.75</v>
      </c>
      <c r="S2258" s="8">
        <f t="shared" si="356"/>
        <v>31.1</v>
      </c>
      <c r="T2258" s="8">
        <f t="shared" si="357"/>
        <v>27</v>
      </c>
      <c r="U2258" s="7">
        <f t="shared" si="358"/>
        <v>27.683333333333337</v>
      </c>
      <c r="V2258" s="7">
        <f t="shared" si="359"/>
        <v>27.512500000000003</v>
      </c>
    </row>
    <row r="2259" spans="1:22" ht="13.5" x14ac:dyDescent="0.25">
      <c r="A2259" s="3">
        <f>RSI!A2259</f>
        <v>45594</v>
      </c>
      <c r="B2259" s="2">
        <f>RSI!B2259</f>
        <v>1.73</v>
      </c>
      <c r="C2259" s="2">
        <f>RSI!I2259</f>
        <v>57.726433719215649</v>
      </c>
      <c r="D2259" s="2">
        <f>MACD!E2259</f>
        <v>-0.12029543522799635</v>
      </c>
      <c r="E2259" s="2">
        <f>MACD!F2259</f>
        <v>-0.12989840735626937</v>
      </c>
      <c r="F2259" s="2">
        <f>'Moving Avg'!D2259</f>
        <v>1.8740000000000001</v>
      </c>
      <c r="G2259" s="2">
        <f>'Moving Avg'!F2259</f>
        <v>1.7149999999999994</v>
      </c>
      <c r="H2259" s="2">
        <f>'Moving Avg'!G2259</f>
        <v>1.3838000000000001</v>
      </c>
      <c r="I2259" s="2">
        <f>'Moving Avg'!H2259</f>
        <v>1.6641999999999999</v>
      </c>
      <c r="J2259" s="5" t="str">
        <f>OBV!F2259</f>
        <v>NEUTRAL</v>
      </c>
      <c r="K2259" s="5" t="str">
        <f>OBV!G2259</f>
        <v>NEUTRAL</v>
      </c>
      <c r="L2259" s="5" t="str">
        <f>OBV!H2259</f>
        <v>NEUTRAL</v>
      </c>
      <c r="M2259" s="7">
        <f t="shared" si="350"/>
        <v>25</v>
      </c>
      <c r="N2259" s="7">
        <f t="shared" si="351"/>
        <v>0</v>
      </c>
      <c r="O2259" s="7">
        <f t="shared" si="352"/>
        <v>50</v>
      </c>
      <c r="P2259" s="7">
        <f t="shared" si="353"/>
        <v>33</v>
      </c>
      <c r="Q2259" s="8">
        <f t="shared" si="354"/>
        <v>21.2</v>
      </c>
      <c r="R2259" s="8">
        <f t="shared" si="355"/>
        <v>30.75</v>
      </c>
      <c r="S2259" s="8">
        <f t="shared" si="356"/>
        <v>31.1</v>
      </c>
      <c r="T2259" s="8">
        <f t="shared" si="357"/>
        <v>27</v>
      </c>
      <c r="U2259" s="7">
        <f t="shared" si="358"/>
        <v>27.683333333333337</v>
      </c>
      <c r="V2259" s="7">
        <f t="shared" si="359"/>
        <v>27.512500000000003</v>
      </c>
    </row>
    <row r="2260" spans="1:22" ht="13.5" x14ac:dyDescent="0.25">
      <c r="A2260" s="3">
        <f>RSI!A2260</f>
        <v>45595</v>
      </c>
      <c r="B2260" s="2">
        <f>RSI!B2260</f>
        <v>1.66</v>
      </c>
      <c r="C2260" s="2">
        <f>RSI!I2260</f>
        <v>51.514748499712212</v>
      </c>
      <c r="D2260" s="2">
        <f>MACD!E2260</f>
        <v>-9.9319297278694485E-2</v>
      </c>
      <c r="E2260" s="2">
        <f>MACD!F2260</f>
        <v>-0.1237825853407544</v>
      </c>
      <c r="F2260" s="2">
        <f>'Moving Avg'!D2260</f>
        <v>1.8120000000000001</v>
      </c>
      <c r="G2260" s="2">
        <f>'Moving Avg'!F2260</f>
        <v>1.7244999999999995</v>
      </c>
      <c r="H2260" s="2">
        <f>'Moving Avg'!G2260</f>
        <v>1.3906000000000003</v>
      </c>
      <c r="I2260" s="2">
        <f>'Moving Avg'!H2260</f>
        <v>1.6581500000000002</v>
      </c>
      <c r="J2260" s="5" t="str">
        <f>OBV!F2260</f>
        <v>NEUTRAL</v>
      </c>
      <c r="K2260" s="5" t="str">
        <f>OBV!G2260</f>
        <v>NEUTRAL</v>
      </c>
      <c r="L2260" s="5" t="str">
        <f>OBV!H2260</f>
        <v>NEUTRAL</v>
      </c>
      <c r="M2260" s="7">
        <f t="shared" si="350"/>
        <v>25</v>
      </c>
      <c r="N2260" s="7">
        <f t="shared" si="351"/>
        <v>0</v>
      </c>
      <c r="O2260" s="7">
        <f t="shared" si="352"/>
        <v>50</v>
      </c>
      <c r="P2260" s="7">
        <f t="shared" si="353"/>
        <v>33</v>
      </c>
      <c r="Q2260" s="8">
        <f t="shared" si="354"/>
        <v>21.2</v>
      </c>
      <c r="R2260" s="8">
        <f t="shared" si="355"/>
        <v>30.75</v>
      </c>
      <c r="S2260" s="8">
        <f t="shared" si="356"/>
        <v>31.1</v>
      </c>
      <c r="T2260" s="8">
        <f t="shared" si="357"/>
        <v>27</v>
      </c>
      <c r="U2260" s="7">
        <f t="shared" si="358"/>
        <v>27.683333333333337</v>
      </c>
      <c r="V2260" s="7">
        <f t="shared" si="359"/>
        <v>27.512500000000003</v>
      </c>
    </row>
    <row r="2261" spans="1:22" ht="13.5" x14ac:dyDescent="0.25">
      <c r="A2261" s="3">
        <f>RSI!A2261</f>
        <v>45596</v>
      </c>
      <c r="B2261" s="2">
        <f>RSI!B2261</f>
        <v>1.59</v>
      </c>
      <c r="C2261" s="2">
        <f>RSI!I2261</f>
        <v>46.165012483965732</v>
      </c>
      <c r="D2261" s="2">
        <f>MACD!E2261</f>
        <v>-6.5684781252561386E-2</v>
      </c>
      <c r="E2261" s="2">
        <f>MACD!F2261</f>
        <v>-0.1121630245231158</v>
      </c>
      <c r="F2261" s="2">
        <f>'Moving Avg'!D2261</f>
        <v>1.736</v>
      </c>
      <c r="G2261" s="2">
        <f>'Moving Avg'!F2261</f>
        <v>1.7274999999999998</v>
      </c>
      <c r="H2261" s="2">
        <f>'Moving Avg'!G2261</f>
        <v>1.3960000000000006</v>
      </c>
      <c r="I2261" s="2">
        <f>'Moving Avg'!H2261</f>
        <v>1.6523500000000002</v>
      </c>
      <c r="J2261" s="5" t="str">
        <f>OBV!F2261</f>
        <v>NEUTRAL</v>
      </c>
      <c r="K2261" s="5" t="str">
        <f>OBV!G2261</f>
        <v>NEUTRAL</v>
      </c>
      <c r="L2261" s="5" t="str">
        <f>OBV!H2261</f>
        <v>NEUTRAL</v>
      </c>
      <c r="M2261" s="7">
        <f t="shared" si="350"/>
        <v>25</v>
      </c>
      <c r="N2261" s="7">
        <f t="shared" si="351"/>
        <v>0</v>
      </c>
      <c r="O2261" s="7">
        <f t="shared" si="352"/>
        <v>50</v>
      </c>
      <c r="P2261" s="7">
        <f t="shared" si="353"/>
        <v>33</v>
      </c>
      <c r="Q2261" s="8">
        <f t="shared" si="354"/>
        <v>21.2</v>
      </c>
      <c r="R2261" s="8">
        <f t="shared" si="355"/>
        <v>30.75</v>
      </c>
      <c r="S2261" s="8">
        <f t="shared" si="356"/>
        <v>31.1</v>
      </c>
      <c r="T2261" s="8">
        <f t="shared" si="357"/>
        <v>27</v>
      </c>
      <c r="U2261" s="7">
        <f t="shared" si="358"/>
        <v>27.683333333333337</v>
      </c>
      <c r="V2261" s="7">
        <f t="shared" si="359"/>
        <v>27.512500000000003</v>
      </c>
    </row>
    <row r="2262" spans="1:22" ht="13.5" x14ac:dyDescent="0.25">
      <c r="A2262" s="3">
        <f>RSI!A2262</f>
        <v>45597</v>
      </c>
      <c r="B2262" s="2">
        <f>RSI!B2262</f>
        <v>1.66</v>
      </c>
      <c r="C2262" s="2">
        <f>RSI!I2262</f>
        <v>51.580143287456444</v>
      </c>
      <c r="D2262" s="2">
        <f>MACD!E2262</f>
        <v>-3.1290960648011845E-2</v>
      </c>
      <c r="E2262" s="2">
        <f>MACD!F2262</f>
        <v>-9.5988611748095018E-2</v>
      </c>
      <c r="F2262" s="2">
        <f>'Moving Avg'!D2262</f>
        <v>1.69</v>
      </c>
      <c r="G2262" s="2">
        <f>'Moving Avg'!F2262</f>
        <v>1.7309999999999994</v>
      </c>
      <c r="H2262" s="2">
        <f>'Moving Avg'!G2262</f>
        <v>1.4038000000000002</v>
      </c>
      <c r="I2262" s="2">
        <f>'Moving Avg'!H2262</f>
        <v>1.6469000000000003</v>
      </c>
      <c r="J2262" s="5" t="str">
        <f>OBV!F2262</f>
        <v>BULLISH</v>
      </c>
      <c r="K2262" s="5" t="str">
        <f>OBV!G2262</f>
        <v>NEUTRAL</v>
      </c>
      <c r="L2262" s="5" t="str">
        <f>OBV!H2262</f>
        <v>BULLISH DIVERGENCE</v>
      </c>
      <c r="M2262" s="7">
        <f t="shared" si="350"/>
        <v>25</v>
      </c>
      <c r="N2262" s="7">
        <f t="shared" si="351"/>
        <v>0</v>
      </c>
      <c r="O2262" s="7">
        <f t="shared" si="352"/>
        <v>50</v>
      </c>
      <c r="P2262" s="7">
        <f t="shared" si="353"/>
        <v>66.5</v>
      </c>
      <c r="Q2262" s="8">
        <f t="shared" si="354"/>
        <v>26.225000000000001</v>
      </c>
      <c r="R2262" s="8">
        <f t="shared" si="355"/>
        <v>39.125</v>
      </c>
      <c r="S2262" s="8">
        <f t="shared" si="356"/>
        <v>46.174999999999997</v>
      </c>
      <c r="T2262" s="8">
        <f t="shared" si="357"/>
        <v>35.375</v>
      </c>
      <c r="U2262" s="7">
        <f t="shared" si="358"/>
        <v>37.174999999999997</v>
      </c>
      <c r="V2262" s="7">
        <f t="shared" si="359"/>
        <v>36.724999999999994</v>
      </c>
    </row>
    <row r="2263" spans="1:22" ht="13.5" x14ac:dyDescent="0.25">
      <c r="A2263" s="3">
        <f>RSI!A2263</f>
        <v>45600</v>
      </c>
      <c r="B2263" s="2">
        <f>RSI!B2263</f>
        <v>1.66</v>
      </c>
      <c r="C2263" s="2">
        <f>RSI!I2263</f>
        <v>51.580143287456444</v>
      </c>
      <c r="D2263" s="2">
        <f>MACD!E2263</f>
        <v>1.0029451058094274E-2</v>
      </c>
      <c r="E2263" s="2">
        <f>MACD!F2263</f>
        <v>-7.478499918685716E-2</v>
      </c>
      <c r="F2263" s="2">
        <f>'Moving Avg'!D2263</f>
        <v>1.6599999999999997</v>
      </c>
      <c r="G2263" s="2">
        <f>'Moving Avg'!F2263</f>
        <v>1.7309999999999994</v>
      </c>
      <c r="H2263" s="2">
        <f>'Moving Avg'!G2263</f>
        <v>1.4126000000000003</v>
      </c>
      <c r="I2263" s="2">
        <f>'Moving Avg'!H2263</f>
        <v>1.6420500000000005</v>
      </c>
      <c r="J2263" s="5" t="str">
        <f>OBV!F2263</f>
        <v>BULLISH</v>
      </c>
      <c r="K2263" s="5" t="str">
        <f>OBV!G2263</f>
        <v>NEUTRAL</v>
      </c>
      <c r="L2263" s="5" t="str">
        <f>OBV!H2263</f>
        <v>BULLISH DIVERGENCE</v>
      </c>
      <c r="M2263" s="7">
        <f t="shared" si="350"/>
        <v>25</v>
      </c>
      <c r="N2263" s="7">
        <f t="shared" si="351"/>
        <v>0</v>
      </c>
      <c r="O2263" s="7">
        <f t="shared" si="352"/>
        <v>50</v>
      </c>
      <c r="P2263" s="7">
        <f t="shared" si="353"/>
        <v>66.5</v>
      </c>
      <c r="Q2263" s="8">
        <f t="shared" si="354"/>
        <v>26.225000000000001</v>
      </c>
      <c r="R2263" s="8">
        <f t="shared" si="355"/>
        <v>39.125</v>
      </c>
      <c r="S2263" s="8">
        <f t="shared" si="356"/>
        <v>46.174999999999997</v>
      </c>
      <c r="T2263" s="8">
        <f t="shared" si="357"/>
        <v>35.375</v>
      </c>
      <c r="U2263" s="7">
        <f t="shared" si="358"/>
        <v>37.174999999999997</v>
      </c>
      <c r="V2263" s="7">
        <f t="shared" si="359"/>
        <v>36.724999999999994</v>
      </c>
    </row>
    <row r="2264" spans="1:22" ht="13.5" x14ac:dyDescent="0.25">
      <c r="A2264" s="3">
        <f>RSI!A2264</f>
        <v>45601</v>
      </c>
      <c r="B2264" s="2">
        <f>RSI!B2264</f>
        <v>1.66</v>
      </c>
      <c r="C2264" s="2">
        <f>RSI!I2264</f>
        <v>51.580143287456444</v>
      </c>
      <c r="D2264" s="2">
        <f>MACD!E2264</f>
        <v>5.7217472183298757E-2</v>
      </c>
      <c r="E2264" s="2">
        <f>MACD!F2264</f>
        <v>-4.8384504912825976E-2</v>
      </c>
      <c r="F2264" s="2">
        <f>'Moving Avg'!D2264</f>
        <v>1.6460000000000001</v>
      </c>
      <c r="G2264" s="2">
        <f>'Moving Avg'!F2264</f>
        <v>1.7339999999999995</v>
      </c>
      <c r="H2264" s="2">
        <f>'Moving Avg'!G2264</f>
        <v>1.4224000000000001</v>
      </c>
      <c r="I2264" s="2">
        <f>'Moving Avg'!H2264</f>
        <v>1.6372000000000002</v>
      </c>
      <c r="J2264" s="5" t="str">
        <f>OBV!F2264</f>
        <v>BULLISH</v>
      </c>
      <c r="K2264" s="5" t="str">
        <f>OBV!G2264</f>
        <v>NEUTRAL</v>
      </c>
      <c r="L2264" s="5" t="str">
        <f>OBV!H2264</f>
        <v>BULLISH DIVERGENCE</v>
      </c>
      <c r="M2264" s="7">
        <f t="shared" si="350"/>
        <v>25</v>
      </c>
      <c r="N2264" s="7">
        <f t="shared" si="351"/>
        <v>0</v>
      </c>
      <c r="O2264" s="7">
        <f t="shared" si="352"/>
        <v>50</v>
      </c>
      <c r="P2264" s="7">
        <f t="shared" si="353"/>
        <v>66.5</v>
      </c>
      <c r="Q2264" s="8">
        <f t="shared" si="354"/>
        <v>26.225000000000001</v>
      </c>
      <c r="R2264" s="8">
        <f t="shared" si="355"/>
        <v>39.125</v>
      </c>
      <c r="S2264" s="8">
        <f t="shared" si="356"/>
        <v>46.174999999999997</v>
      </c>
      <c r="T2264" s="8">
        <f t="shared" si="357"/>
        <v>35.375</v>
      </c>
      <c r="U2264" s="7">
        <f t="shared" si="358"/>
        <v>37.174999999999997</v>
      </c>
      <c r="V2264" s="7">
        <f t="shared" si="359"/>
        <v>36.724999999999994</v>
      </c>
    </row>
    <row r="2265" spans="1:22" ht="13.5" x14ac:dyDescent="0.25">
      <c r="A2265" s="3">
        <f>RSI!A2265</f>
        <v>45602</v>
      </c>
      <c r="B2265" s="2">
        <f>RSI!B2265</f>
        <v>1.73</v>
      </c>
      <c r="C2265" s="2">
        <f>RSI!I2265</f>
        <v>56.984271757303013</v>
      </c>
      <c r="D2265" s="2">
        <f>MACD!E2265</f>
        <v>9.1883671387566368E-2</v>
      </c>
      <c r="E2265" s="2">
        <f>MACD!F2265</f>
        <v>-2.033086965274751E-2</v>
      </c>
      <c r="F2265" s="2">
        <f>'Moving Avg'!D2265</f>
        <v>1.6600000000000001</v>
      </c>
      <c r="G2265" s="2">
        <f>'Moving Avg'!F2265</f>
        <v>1.7404999999999997</v>
      </c>
      <c r="H2265" s="2">
        <f>'Moving Avg'!G2265</f>
        <v>1.4346000000000001</v>
      </c>
      <c r="I2265" s="2">
        <f>'Moving Avg'!H2265</f>
        <v>1.6327000000000005</v>
      </c>
      <c r="J2265" s="5" t="str">
        <f>OBV!F2265</f>
        <v>BULLISH</v>
      </c>
      <c r="K2265" s="5" t="str">
        <f>OBV!G2265</f>
        <v>NEUTRAL</v>
      </c>
      <c r="L2265" s="5" t="str">
        <f>OBV!H2265</f>
        <v>CONFIRMED BULLISH</v>
      </c>
      <c r="M2265" s="7">
        <f t="shared" si="350"/>
        <v>25</v>
      </c>
      <c r="N2265" s="7">
        <f t="shared" si="351"/>
        <v>0</v>
      </c>
      <c r="O2265" s="7">
        <f t="shared" si="352"/>
        <v>50</v>
      </c>
      <c r="P2265" s="7">
        <f t="shared" si="353"/>
        <v>83.5</v>
      </c>
      <c r="Q2265" s="8">
        <f t="shared" si="354"/>
        <v>28.774999999999999</v>
      </c>
      <c r="R2265" s="8">
        <f t="shared" si="355"/>
        <v>43.375</v>
      </c>
      <c r="S2265" s="8">
        <f t="shared" si="356"/>
        <v>53.825000000000003</v>
      </c>
      <c r="T2265" s="8">
        <f t="shared" si="357"/>
        <v>39.625</v>
      </c>
      <c r="U2265" s="7">
        <f t="shared" si="358"/>
        <v>41.991666666666667</v>
      </c>
      <c r="V2265" s="7">
        <f t="shared" si="359"/>
        <v>41.400000000000006</v>
      </c>
    </row>
    <row r="2266" spans="1:22" ht="13.5" x14ac:dyDescent="0.25">
      <c r="A2266" s="3">
        <f>RSI!A2266</f>
        <v>45603</v>
      </c>
      <c r="B2266" s="2">
        <f>RSI!B2266</f>
        <v>1.8</v>
      </c>
      <c r="C2266" s="2">
        <f>RSI!I2266</f>
        <v>61.599789770215772</v>
      </c>
      <c r="D2266" s="2">
        <f>MACD!E2266</f>
        <v>0.1155465491528751</v>
      </c>
      <c r="E2266" s="2">
        <f>MACD!F2266</f>
        <v>6.8446141083770111E-3</v>
      </c>
      <c r="F2266" s="2">
        <f>'Moving Avg'!D2266</f>
        <v>1.702</v>
      </c>
      <c r="G2266" s="2">
        <f>'Moving Avg'!F2266</f>
        <v>1.7504999999999999</v>
      </c>
      <c r="H2266" s="2">
        <f>'Moving Avg'!G2266</f>
        <v>1.4482000000000002</v>
      </c>
      <c r="I2266" s="2">
        <f>'Moving Avg'!H2266</f>
        <v>1.6285500000000004</v>
      </c>
      <c r="J2266" s="5" t="str">
        <f>OBV!F2266</f>
        <v>BULLISH</v>
      </c>
      <c r="K2266" s="5" t="str">
        <f>OBV!G2266</f>
        <v>NEUTRAL</v>
      </c>
      <c r="L2266" s="5" t="str">
        <f>OBV!H2266</f>
        <v>CONFIRMED BULLISH</v>
      </c>
      <c r="M2266" s="7">
        <f t="shared" si="350"/>
        <v>25</v>
      </c>
      <c r="N2266" s="7">
        <f t="shared" si="351"/>
        <v>0</v>
      </c>
      <c r="O2266" s="7">
        <f t="shared" si="352"/>
        <v>50</v>
      </c>
      <c r="P2266" s="7">
        <f t="shared" si="353"/>
        <v>83.5</v>
      </c>
      <c r="Q2266" s="8">
        <f t="shared" si="354"/>
        <v>28.774999999999999</v>
      </c>
      <c r="R2266" s="8">
        <f t="shared" si="355"/>
        <v>43.375</v>
      </c>
      <c r="S2266" s="8">
        <f t="shared" si="356"/>
        <v>53.825000000000003</v>
      </c>
      <c r="T2266" s="8">
        <f t="shared" si="357"/>
        <v>39.625</v>
      </c>
      <c r="U2266" s="7">
        <f t="shared" si="358"/>
        <v>41.991666666666667</v>
      </c>
      <c r="V2266" s="7">
        <f t="shared" si="359"/>
        <v>41.400000000000006</v>
      </c>
    </row>
    <row r="2267" spans="1:22" ht="13.5" x14ac:dyDescent="0.25">
      <c r="A2267" s="3">
        <f>RSI!A2267</f>
        <v>45604</v>
      </c>
      <c r="B2267" s="2">
        <f>RSI!B2267</f>
        <v>1.88</v>
      </c>
      <c r="C2267" s="2">
        <f>RSI!I2267</f>
        <v>66.079337119509262</v>
      </c>
      <c r="D2267" s="2">
        <f>MACD!E2267</f>
        <v>0.11647277476213014</v>
      </c>
      <c r="E2267" s="2">
        <f>MACD!F2267</f>
        <v>2.8770246239127637E-2</v>
      </c>
      <c r="F2267" s="2">
        <f>'Moving Avg'!D2267</f>
        <v>1.746</v>
      </c>
      <c r="G2267" s="2">
        <f>'Moving Avg'!F2267</f>
        <v>1.7645000000000004</v>
      </c>
      <c r="H2267" s="2">
        <f>'Moving Avg'!G2267</f>
        <v>1.4634</v>
      </c>
      <c r="I2267" s="2">
        <f>'Moving Avg'!H2267</f>
        <v>1.6248000000000005</v>
      </c>
      <c r="J2267" s="5" t="str">
        <f>OBV!F2267</f>
        <v>NEUTRAL</v>
      </c>
      <c r="K2267" s="5" t="str">
        <f>OBV!G2267</f>
        <v>NEUTRAL</v>
      </c>
      <c r="L2267" s="5" t="str">
        <f>OBV!H2267</f>
        <v>NEUTRAL</v>
      </c>
      <c r="M2267" s="7">
        <f t="shared" si="350"/>
        <v>25</v>
      </c>
      <c r="N2267" s="7">
        <f t="shared" si="351"/>
        <v>0</v>
      </c>
      <c r="O2267" s="7">
        <f t="shared" si="352"/>
        <v>50</v>
      </c>
      <c r="P2267" s="7">
        <f t="shared" si="353"/>
        <v>33</v>
      </c>
      <c r="Q2267" s="8">
        <f t="shared" si="354"/>
        <v>21.2</v>
      </c>
      <c r="R2267" s="8">
        <f t="shared" si="355"/>
        <v>30.75</v>
      </c>
      <c r="S2267" s="8">
        <f t="shared" si="356"/>
        <v>31.1</v>
      </c>
      <c r="T2267" s="8">
        <f t="shared" si="357"/>
        <v>27</v>
      </c>
      <c r="U2267" s="7">
        <f t="shared" si="358"/>
        <v>27.683333333333337</v>
      </c>
      <c r="V2267" s="7">
        <f t="shared" si="359"/>
        <v>27.512500000000003</v>
      </c>
    </row>
    <row r="2268" spans="1:22" ht="13.5" x14ac:dyDescent="0.25">
      <c r="A2268" s="3">
        <f>RSI!A2268</f>
        <v>45607</v>
      </c>
      <c r="B2268" s="2">
        <f>RSI!B2268</f>
        <v>1.96</v>
      </c>
      <c r="C2268" s="2">
        <f>RSI!I2268</f>
        <v>69.865112071982125</v>
      </c>
      <c r="D2268" s="2">
        <f>MACD!E2268</f>
        <v>9.7751466908843954E-2</v>
      </c>
      <c r="E2268" s="2">
        <f>MACD!F2268</f>
        <v>4.2566490373070906E-2</v>
      </c>
      <c r="F2268" s="2">
        <f>'Moving Avg'!D2268</f>
        <v>1.8059999999999998</v>
      </c>
      <c r="G2268" s="2">
        <f>'Moving Avg'!F2268</f>
        <v>1.7825000000000002</v>
      </c>
      <c r="H2268" s="2">
        <f>'Moving Avg'!G2268</f>
        <v>1.4801999999999997</v>
      </c>
      <c r="I2268" s="2">
        <f>'Moving Avg'!H2268</f>
        <v>1.6220000000000008</v>
      </c>
      <c r="J2268" s="5" t="str">
        <f>OBV!F2268</f>
        <v>NEUTRAL</v>
      </c>
      <c r="K2268" s="5" t="str">
        <f>OBV!G2268</f>
        <v>NEUTRAL</v>
      </c>
      <c r="L2268" s="5" t="str">
        <f>OBV!H2268</f>
        <v>NEUTRAL</v>
      </c>
      <c r="M2268" s="7">
        <f t="shared" si="350"/>
        <v>25</v>
      </c>
      <c r="N2268" s="7">
        <f t="shared" si="351"/>
        <v>0</v>
      </c>
      <c r="O2268" s="7">
        <f t="shared" si="352"/>
        <v>50</v>
      </c>
      <c r="P2268" s="7">
        <f t="shared" si="353"/>
        <v>33</v>
      </c>
      <c r="Q2268" s="8">
        <f t="shared" si="354"/>
        <v>21.2</v>
      </c>
      <c r="R2268" s="8">
        <f t="shared" si="355"/>
        <v>30.75</v>
      </c>
      <c r="S2268" s="8">
        <f t="shared" si="356"/>
        <v>31.1</v>
      </c>
      <c r="T2268" s="8">
        <f t="shared" si="357"/>
        <v>27</v>
      </c>
      <c r="U2268" s="7">
        <f t="shared" si="358"/>
        <v>27.683333333333337</v>
      </c>
      <c r="V2268" s="7">
        <f t="shared" si="359"/>
        <v>27.512500000000003</v>
      </c>
    </row>
    <row r="2269" spans="1:22" ht="13.5" x14ac:dyDescent="0.25">
      <c r="A2269" s="3">
        <f>RSI!A2269</f>
        <v>45608</v>
      </c>
      <c r="B2269" s="2">
        <f>RSI!B2269</f>
        <v>2.04</v>
      </c>
      <c r="C2269" s="2">
        <f>RSI!I2269</f>
        <v>73.098458993597916</v>
      </c>
      <c r="D2269" s="2">
        <f>MACD!E2269</f>
        <v>6.2026778796909099E-2</v>
      </c>
      <c r="E2269" s="2">
        <f>MACD!F2269</f>
        <v>4.6458548057838549E-2</v>
      </c>
      <c r="F2269" s="2">
        <f>'Moving Avg'!D2269</f>
        <v>1.8820000000000001</v>
      </c>
      <c r="G2269" s="2">
        <f>'Moving Avg'!F2269</f>
        <v>1.8045000000000002</v>
      </c>
      <c r="H2269" s="2">
        <f>'Moving Avg'!G2269</f>
        <v>1.4986000000000002</v>
      </c>
      <c r="I2269" s="2">
        <f>'Moving Avg'!H2269</f>
        <v>1.619600000000001</v>
      </c>
      <c r="J2269" s="5" t="str">
        <f>OBV!F2269</f>
        <v>NEUTRAL</v>
      </c>
      <c r="K2269" s="5" t="str">
        <f>OBV!G2269</f>
        <v>NEUTRAL</v>
      </c>
      <c r="L2269" s="5" t="str">
        <f>OBV!H2269</f>
        <v>NEUTRAL</v>
      </c>
      <c r="M2269" s="7">
        <f t="shared" si="350"/>
        <v>0</v>
      </c>
      <c r="N2269" s="7">
        <f t="shared" si="351"/>
        <v>0</v>
      </c>
      <c r="O2269" s="7">
        <f t="shared" si="352"/>
        <v>50</v>
      </c>
      <c r="P2269" s="7">
        <f t="shared" si="353"/>
        <v>33</v>
      </c>
      <c r="Q2269" s="8">
        <f t="shared" si="354"/>
        <v>12.45</v>
      </c>
      <c r="R2269" s="8">
        <f t="shared" si="355"/>
        <v>25.75</v>
      </c>
      <c r="S2269" s="8">
        <f t="shared" si="356"/>
        <v>27.35</v>
      </c>
      <c r="T2269" s="8">
        <f t="shared" si="357"/>
        <v>20.75</v>
      </c>
      <c r="U2269" s="7">
        <f t="shared" si="358"/>
        <v>21.850000000000005</v>
      </c>
      <c r="V2269" s="7">
        <f t="shared" si="359"/>
        <v>21.575000000000003</v>
      </c>
    </row>
    <row r="2270" spans="1:22" ht="13.5" x14ac:dyDescent="0.25">
      <c r="A2270" s="3">
        <f>RSI!A2270</f>
        <v>45609</v>
      </c>
      <c r="B2270" s="2">
        <f>RSI!B2270</f>
        <v>2</v>
      </c>
      <c r="C2270" s="2">
        <f>RSI!I2270</f>
        <v>69.10588959528468</v>
      </c>
      <c r="D2270" s="2">
        <f>MACD!E2270</f>
        <v>2.1991461571924109E-2</v>
      </c>
      <c r="E2270" s="2">
        <f>MACD!F2270</f>
        <v>4.1565130760655662E-2</v>
      </c>
      <c r="F2270" s="2">
        <f>'Moving Avg'!D2270</f>
        <v>1.9359999999999999</v>
      </c>
      <c r="G2270" s="2">
        <f>'Moving Avg'!F2270</f>
        <v>1.8210000000000002</v>
      </c>
      <c r="H2270" s="2">
        <f>'Moving Avg'!G2270</f>
        <v>1.5162</v>
      </c>
      <c r="I2270" s="2">
        <f>'Moving Avg'!H2270</f>
        <v>1.6164500000000013</v>
      </c>
      <c r="J2270" s="5" t="str">
        <f>OBV!F2270</f>
        <v>BEARISH</v>
      </c>
      <c r="K2270" s="5" t="str">
        <f>OBV!G2270</f>
        <v>NEUTRAL</v>
      </c>
      <c r="L2270" s="5" t="str">
        <f>OBV!H2270</f>
        <v>BEARISH DIVERGENCE</v>
      </c>
      <c r="M2270" s="7">
        <f t="shared" si="350"/>
        <v>25</v>
      </c>
      <c r="N2270" s="7">
        <f t="shared" si="351"/>
        <v>45</v>
      </c>
      <c r="O2270" s="7">
        <f t="shared" si="352"/>
        <v>50</v>
      </c>
      <c r="P2270" s="7">
        <f t="shared" si="353"/>
        <v>16.5</v>
      </c>
      <c r="Q2270" s="8">
        <f t="shared" si="354"/>
        <v>34.475000000000001</v>
      </c>
      <c r="R2270" s="8">
        <f t="shared" si="355"/>
        <v>35.625</v>
      </c>
      <c r="S2270" s="8">
        <f t="shared" si="356"/>
        <v>30.425000000000001</v>
      </c>
      <c r="T2270" s="8">
        <f t="shared" si="357"/>
        <v>34.125</v>
      </c>
      <c r="U2270" s="7">
        <f t="shared" si="358"/>
        <v>33.508333333333333</v>
      </c>
      <c r="V2270" s="7">
        <f t="shared" si="359"/>
        <v>33.662499999999994</v>
      </c>
    </row>
    <row r="2271" spans="1:22" ht="13.5" x14ac:dyDescent="0.25">
      <c r="A2271" s="3">
        <f>RSI!A2271</f>
        <v>45610</v>
      </c>
      <c r="B2271" s="2">
        <f>RSI!B2271</f>
        <v>2</v>
      </c>
      <c r="C2271" s="2">
        <f>RSI!I2271</f>
        <v>69.10588959528468</v>
      </c>
      <c r="D2271" s="2">
        <f>MACD!E2271</f>
        <v>-2.4269729548185515E-2</v>
      </c>
      <c r="E2271" s="2">
        <f>MACD!F2271</f>
        <v>2.839815869888743E-2</v>
      </c>
      <c r="F2271" s="2">
        <f>'Moving Avg'!D2271</f>
        <v>1.9759999999999998</v>
      </c>
      <c r="G2271" s="2">
        <f>'Moving Avg'!F2271</f>
        <v>1.8340000000000001</v>
      </c>
      <c r="H2271" s="2">
        <f>'Moving Avg'!G2271</f>
        <v>1.5338000000000001</v>
      </c>
      <c r="I2271" s="2">
        <f>'Moving Avg'!H2271</f>
        <v>1.6138500000000016</v>
      </c>
      <c r="J2271" s="5" t="str">
        <f>OBV!F2271</f>
        <v>BEARISH</v>
      </c>
      <c r="K2271" s="5" t="str">
        <f>OBV!G2271</f>
        <v>NEUTRAL</v>
      </c>
      <c r="L2271" s="5" t="str">
        <f>OBV!H2271</f>
        <v>BEARISH DIVERGENCE</v>
      </c>
      <c r="M2271" s="7">
        <f t="shared" si="350"/>
        <v>25</v>
      </c>
      <c r="N2271" s="7">
        <f t="shared" si="351"/>
        <v>100</v>
      </c>
      <c r="O2271" s="7">
        <f t="shared" si="352"/>
        <v>50</v>
      </c>
      <c r="P2271" s="7">
        <f t="shared" si="353"/>
        <v>16.5</v>
      </c>
      <c r="Q2271" s="8">
        <f t="shared" si="354"/>
        <v>53.725000000000001</v>
      </c>
      <c r="R2271" s="8">
        <f t="shared" si="355"/>
        <v>46.625</v>
      </c>
      <c r="S2271" s="8">
        <f t="shared" si="356"/>
        <v>38.674999999999997</v>
      </c>
      <c r="T2271" s="8">
        <f t="shared" si="357"/>
        <v>47.875</v>
      </c>
      <c r="U2271" s="7">
        <f t="shared" si="358"/>
        <v>46.341666666666661</v>
      </c>
      <c r="V2271" s="7">
        <f t="shared" si="359"/>
        <v>46.724999999999994</v>
      </c>
    </row>
    <row r="2272" spans="1:22" ht="13.5" x14ac:dyDescent="0.25">
      <c r="A2272" s="3">
        <f>RSI!A2272</f>
        <v>45611</v>
      </c>
      <c r="B2272" s="2">
        <f>RSI!B2272</f>
        <v>2</v>
      </c>
      <c r="C2272" s="2">
        <f>RSI!I2272</f>
        <v>69.10588959528468</v>
      </c>
      <c r="D2272" s="2">
        <f>MACD!E2272</f>
        <v>-5.4140808294161014E-2</v>
      </c>
      <c r="E2272" s="2">
        <f>MACD!F2272</f>
        <v>1.1890365300277744E-2</v>
      </c>
      <c r="F2272" s="2">
        <f>'Moving Avg'!D2272</f>
        <v>2</v>
      </c>
      <c r="G2272" s="2">
        <f>'Moving Avg'!F2272</f>
        <v>1.8435000000000001</v>
      </c>
      <c r="H2272" s="2">
        <f>'Moving Avg'!G2272</f>
        <v>1.5513999999999999</v>
      </c>
      <c r="I2272" s="2">
        <f>'Moving Avg'!H2272</f>
        <v>1.6112500000000021</v>
      </c>
      <c r="J2272" s="5" t="str">
        <f>OBV!F2272</f>
        <v>BEARISH</v>
      </c>
      <c r="K2272" s="5" t="str">
        <f>OBV!G2272</f>
        <v>NEUTRAL</v>
      </c>
      <c r="L2272" s="5" t="str">
        <f>OBV!H2272</f>
        <v>BEARISH DIVERGENCE</v>
      </c>
      <c r="M2272" s="7">
        <f t="shared" si="350"/>
        <v>25</v>
      </c>
      <c r="N2272" s="7">
        <f t="shared" si="351"/>
        <v>100</v>
      </c>
      <c r="O2272" s="7">
        <f t="shared" si="352"/>
        <v>50</v>
      </c>
      <c r="P2272" s="7">
        <f t="shared" si="353"/>
        <v>16.5</v>
      </c>
      <c r="Q2272" s="8">
        <f t="shared" si="354"/>
        <v>53.725000000000001</v>
      </c>
      <c r="R2272" s="8">
        <f t="shared" si="355"/>
        <v>46.625</v>
      </c>
      <c r="S2272" s="8">
        <f t="shared" si="356"/>
        <v>38.674999999999997</v>
      </c>
      <c r="T2272" s="8">
        <f t="shared" si="357"/>
        <v>47.875</v>
      </c>
      <c r="U2272" s="7">
        <f t="shared" si="358"/>
        <v>46.341666666666661</v>
      </c>
      <c r="V2272" s="7">
        <f t="shared" si="359"/>
        <v>46.724999999999994</v>
      </c>
    </row>
    <row r="2273" spans="1:22" ht="13.5" x14ac:dyDescent="0.25">
      <c r="A2273" s="3">
        <f>RSI!A2273</f>
        <v>45614</v>
      </c>
      <c r="B2273" s="2">
        <f>RSI!B2273</f>
        <v>2</v>
      </c>
      <c r="C2273" s="2">
        <f>RSI!I2273</f>
        <v>69.10588959528468</v>
      </c>
      <c r="D2273" s="2">
        <f>MACD!E2273</f>
        <v>-8.0801729724265581E-2</v>
      </c>
      <c r="E2273" s="2">
        <f>MACD!F2273</f>
        <v>-6.6480537046309206E-3</v>
      </c>
      <c r="F2273" s="2">
        <f>'Moving Avg'!D2273</f>
        <v>2.008</v>
      </c>
      <c r="G2273" s="2">
        <f>'Moving Avg'!F2273</f>
        <v>1.8490000000000002</v>
      </c>
      <c r="H2273" s="2">
        <f>'Moving Avg'!G2273</f>
        <v>1.57</v>
      </c>
      <c r="I2273" s="2">
        <f>'Moving Avg'!H2273</f>
        <v>1.6086500000000017</v>
      </c>
      <c r="J2273" s="5" t="str">
        <f>OBV!F2273</f>
        <v>BEARISH</v>
      </c>
      <c r="K2273" s="5" t="str">
        <f>OBV!G2273</f>
        <v>NEUTRAL</v>
      </c>
      <c r="L2273" s="5" t="str">
        <f>OBV!H2273</f>
        <v>BEARISH DIVERGENCE</v>
      </c>
      <c r="M2273" s="7">
        <f t="shared" si="350"/>
        <v>25</v>
      </c>
      <c r="N2273" s="7">
        <f t="shared" si="351"/>
        <v>100</v>
      </c>
      <c r="O2273" s="7">
        <f t="shared" si="352"/>
        <v>50</v>
      </c>
      <c r="P2273" s="7">
        <f t="shared" si="353"/>
        <v>16.5</v>
      </c>
      <c r="Q2273" s="8">
        <f t="shared" si="354"/>
        <v>53.725000000000001</v>
      </c>
      <c r="R2273" s="8">
        <f t="shared" si="355"/>
        <v>46.625</v>
      </c>
      <c r="S2273" s="8">
        <f t="shared" si="356"/>
        <v>38.674999999999997</v>
      </c>
      <c r="T2273" s="8">
        <f t="shared" si="357"/>
        <v>47.875</v>
      </c>
      <c r="U2273" s="7">
        <f t="shared" si="358"/>
        <v>46.341666666666661</v>
      </c>
      <c r="V2273" s="7">
        <f t="shared" si="359"/>
        <v>46.724999999999994</v>
      </c>
    </row>
    <row r="2274" spans="1:22" ht="13.5" x14ac:dyDescent="0.25">
      <c r="A2274" s="3">
        <f>RSI!A2274</f>
        <v>45615</v>
      </c>
      <c r="B2274" s="2">
        <f>RSI!B2274</f>
        <v>2</v>
      </c>
      <c r="C2274" s="2">
        <f>RSI!I2274</f>
        <v>69.10588959528468</v>
      </c>
      <c r="D2274" s="2">
        <f>MACD!E2274</f>
        <v>-0.10464374247179165</v>
      </c>
      <c r="E2274" s="2">
        <f>MACD!F2274</f>
        <v>-2.6247191458063066E-2</v>
      </c>
      <c r="F2274" s="2">
        <f>'Moving Avg'!D2274</f>
        <v>2</v>
      </c>
      <c r="G2274" s="2">
        <f>'Moving Avg'!F2274</f>
        <v>1.8505000000000003</v>
      </c>
      <c r="H2274" s="2">
        <f>'Moving Avg'!G2274</f>
        <v>1.5885999999999998</v>
      </c>
      <c r="I2274" s="2">
        <f>'Moving Avg'!H2274</f>
        <v>1.6060500000000015</v>
      </c>
      <c r="J2274" s="5" t="str">
        <f>OBV!F2274</f>
        <v>BEARISH</v>
      </c>
      <c r="K2274" s="5" t="str">
        <f>OBV!G2274</f>
        <v>NEUTRAL</v>
      </c>
      <c r="L2274" s="5" t="str">
        <f>OBV!H2274</f>
        <v>CONFIRMED BEARISH</v>
      </c>
      <c r="M2274" s="7">
        <f t="shared" si="350"/>
        <v>25</v>
      </c>
      <c r="N2274" s="7">
        <f t="shared" si="351"/>
        <v>100</v>
      </c>
      <c r="O2274" s="7">
        <f t="shared" si="352"/>
        <v>50</v>
      </c>
      <c r="P2274" s="7">
        <f t="shared" si="353"/>
        <v>16.5</v>
      </c>
      <c r="Q2274" s="8">
        <f t="shared" si="354"/>
        <v>53.725000000000001</v>
      </c>
      <c r="R2274" s="8">
        <f t="shared" si="355"/>
        <v>46.625</v>
      </c>
      <c r="S2274" s="8">
        <f t="shared" si="356"/>
        <v>38.674999999999997</v>
      </c>
      <c r="T2274" s="8">
        <f t="shared" si="357"/>
        <v>47.875</v>
      </c>
      <c r="U2274" s="7">
        <f t="shared" si="358"/>
        <v>46.341666666666661</v>
      </c>
      <c r="V2274" s="7">
        <f t="shared" si="359"/>
        <v>46.724999999999994</v>
      </c>
    </row>
    <row r="2275" spans="1:22" ht="13.5" x14ac:dyDescent="0.25">
      <c r="A2275" s="3">
        <f>RSI!A2275</f>
        <v>45616</v>
      </c>
      <c r="B2275" s="2">
        <f>RSI!B2275</f>
        <v>2</v>
      </c>
      <c r="C2275" s="2">
        <f>RSI!I2275</f>
        <v>69.10588959528468</v>
      </c>
      <c r="D2275" s="2">
        <f>MACD!E2275</f>
        <v>-0.11523627391248259</v>
      </c>
      <c r="E2275" s="2">
        <f>MACD!F2275</f>
        <v>-4.4045007948946974E-2</v>
      </c>
      <c r="F2275" s="2">
        <f>'Moving Avg'!D2275</f>
        <v>2</v>
      </c>
      <c r="G2275" s="2">
        <f>'Moving Avg'!F2275</f>
        <v>1.8519999999999999</v>
      </c>
      <c r="H2275" s="2">
        <f>'Moving Avg'!G2275</f>
        <v>1.6071999999999997</v>
      </c>
      <c r="I2275" s="2">
        <f>'Moving Avg'!H2275</f>
        <v>1.6034500000000016</v>
      </c>
      <c r="J2275" s="5" t="str">
        <f>OBV!F2275</f>
        <v>NEUTRAL</v>
      </c>
      <c r="K2275" s="5" t="str">
        <f>OBV!G2275</f>
        <v>NEUTRAL</v>
      </c>
      <c r="L2275" s="5" t="str">
        <f>OBV!H2275</f>
        <v>NEUTRAL</v>
      </c>
      <c r="M2275" s="7">
        <f t="shared" si="350"/>
        <v>25</v>
      </c>
      <c r="N2275" s="7">
        <f t="shared" si="351"/>
        <v>100</v>
      </c>
      <c r="O2275" s="7">
        <f t="shared" si="352"/>
        <v>50</v>
      </c>
      <c r="P2275" s="7">
        <f t="shared" si="353"/>
        <v>33</v>
      </c>
      <c r="Q2275" s="8">
        <f t="shared" si="354"/>
        <v>56.2</v>
      </c>
      <c r="R2275" s="8">
        <f t="shared" si="355"/>
        <v>50.75</v>
      </c>
      <c r="S2275" s="8">
        <f t="shared" si="356"/>
        <v>46.1</v>
      </c>
      <c r="T2275" s="8">
        <f t="shared" si="357"/>
        <v>52</v>
      </c>
      <c r="U2275" s="7">
        <f t="shared" si="358"/>
        <v>51.016666666666673</v>
      </c>
      <c r="V2275" s="7">
        <f t="shared" si="359"/>
        <v>51.262500000000003</v>
      </c>
    </row>
    <row r="2276" spans="1:22" ht="13.5" x14ac:dyDescent="0.25">
      <c r="A2276" s="3">
        <f>RSI!A2276</f>
        <v>45617</v>
      </c>
      <c r="B2276" s="2">
        <f>RSI!B2276</f>
        <v>2</v>
      </c>
      <c r="C2276" s="2">
        <f>RSI!I2276</f>
        <v>69.10588959528468</v>
      </c>
      <c r="D2276" s="2">
        <f>MACD!E2276</f>
        <v>-0.1145297241989216</v>
      </c>
      <c r="E2276" s="2">
        <f>MACD!F2276</f>
        <v>-5.8141951198941902E-2</v>
      </c>
      <c r="F2276" s="2">
        <f>'Moving Avg'!D2276</f>
        <v>2</v>
      </c>
      <c r="G2276" s="2">
        <f>'Moving Avg'!F2276</f>
        <v>1.8534999999999999</v>
      </c>
      <c r="H2276" s="2">
        <f>'Moving Avg'!G2276</f>
        <v>1.6266</v>
      </c>
      <c r="I2276" s="2">
        <f>'Moving Avg'!H2276</f>
        <v>1.6008500000000014</v>
      </c>
      <c r="J2276" s="5" t="str">
        <f>OBV!F2276</f>
        <v>NEUTRAL</v>
      </c>
      <c r="K2276" s="5" t="str">
        <f>OBV!G2276</f>
        <v>NEUTRAL</v>
      </c>
      <c r="L2276" s="5" t="str">
        <f>OBV!H2276</f>
        <v>NEUTRAL</v>
      </c>
      <c r="M2276" s="7">
        <f t="shared" si="350"/>
        <v>25</v>
      </c>
      <c r="N2276" s="7">
        <f t="shared" si="351"/>
        <v>100</v>
      </c>
      <c r="O2276" s="7">
        <f t="shared" si="352"/>
        <v>50</v>
      </c>
      <c r="P2276" s="7">
        <f t="shared" si="353"/>
        <v>33</v>
      </c>
      <c r="Q2276" s="8">
        <f t="shared" si="354"/>
        <v>56.2</v>
      </c>
      <c r="R2276" s="8">
        <f t="shared" si="355"/>
        <v>50.75</v>
      </c>
      <c r="S2276" s="8">
        <f t="shared" si="356"/>
        <v>46.1</v>
      </c>
      <c r="T2276" s="8">
        <f t="shared" si="357"/>
        <v>52</v>
      </c>
      <c r="U2276" s="7">
        <f t="shared" si="358"/>
        <v>51.016666666666673</v>
      </c>
      <c r="V2276" s="7">
        <f t="shared" si="359"/>
        <v>51.262500000000003</v>
      </c>
    </row>
    <row r="2277" spans="1:22" ht="13.5" x14ac:dyDescent="0.25">
      <c r="A2277" s="3">
        <f>RSI!A2277</f>
        <v>45618</v>
      </c>
      <c r="B2277" s="2">
        <f>RSI!B2277</f>
        <v>2</v>
      </c>
      <c r="C2277" s="2">
        <f>RSI!I2277</f>
        <v>69.10588959528468</v>
      </c>
      <c r="D2277" s="2">
        <f>MACD!E2277</f>
        <v>-0.10264248753788174</v>
      </c>
      <c r="E2277" s="2">
        <f>MACD!F2277</f>
        <v>-6.7042058466729865E-2</v>
      </c>
      <c r="F2277" s="2">
        <f>'Moving Avg'!D2277</f>
        <v>2</v>
      </c>
      <c r="G2277" s="2">
        <f>'Moving Avg'!F2277</f>
        <v>1.859</v>
      </c>
      <c r="H2277" s="2">
        <f>'Moving Avg'!G2277</f>
        <v>1.6459999999999999</v>
      </c>
      <c r="I2277" s="2">
        <f>'Moving Avg'!H2277</f>
        <v>1.5982500000000015</v>
      </c>
      <c r="J2277" s="5" t="str">
        <f>OBV!F2277</f>
        <v>NEUTRAL</v>
      </c>
      <c r="K2277" s="5" t="str">
        <f>OBV!G2277</f>
        <v>NEUTRAL</v>
      </c>
      <c r="L2277" s="5" t="str">
        <f>OBV!H2277</f>
        <v>NEUTRAL</v>
      </c>
      <c r="M2277" s="7">
        <f t="shared" si="350"/>
        <v>25</v>
      </c>
      <c r="N2277" s="7">
        <f t="shared" si="351"/>
        <v>100</v>
      </c>
      <c r="O2277" s="7">
        <f t="shared" si="352"/>
        <v>50</v>
      </c>
      <c r="P2277" s="7">
        <f t="shared" si="353"/>
        <v>33</v>
      </c>
      <c r="Q2277" s="8">
        <f t="shared" si="354"/>
        <v>56.2</v>
      </c>
      <c r="R2277" s="8">
        <f t="shared" si="355"/>
        <v>50.75</v>
      </c>
      <c r="S2277" s="8">
        <f t="shared" si="356"/>
        <v>46.1</v>
      </c>
      <c r="T2277" s="8">
        <f t="shared" si="357"/>
        <v>52</v>
      </c>
      <c r="U2277" s="7">
        <f t="shared" si="358"/>
        <v>51.016666666666673</v>
      </c>
      <c r="V2277" s="7">
        <f t="shared" si="359"/>
        <v>51.262500000000003</v>
      </c>
    </row>
    <row r="2278" spans="1:22" ht="13.5" x14ac:dyDescent="0.25">
      <c r="A2278" s="3">
        <f>RSI!A2278</f>
        <v>45621</v>
      </c>
      <c r="B2278" s="2">
        <f>RSI!B2278</f>
        <v>2</v>
      </c>
      <c r="C2278" s="2">
        <f>RSI!I2278</f>
        <v>69.10588959528468</v>
      </c>
      <c r="D2278" s="2">
        <f>MACD!E2278</f>
        <v>-8.1219239583643965E-2</v>
      </c>
      <c r="E2278" s="2">
        <f>MACD!F2278</f>
        <v>-6.9877494690112688E-2</v>
      </c>
      <c r="F2278" s="2">
        <f>'Moving Avg'!D2278</f>
        <v>2</v>
      </c>
      <c r="G2278" s="2">
        <f>'Moving Avg'!F2278</f>
        <v>1.8685000000000003</v>
      </c>
      <c r="H2278" s="2">
        <f>'Moving Avg'!G2278</f>
        <v>1.6662000000000001</v>
      </c>
      <c r="I2278" s="2">
        <f>'Moving Avg'!H2278</f>
        <v>1.5956500000000013</v>
      </c>
      <c r="J2278" s="5" t="str">
        <f>OBV!F2278</f>
        <v>NEUTRAL</v>
      </c>
      <c r="K2278" s="5" t="str">
        <f>OBV!G2278</f>
        <v>NEUTRAL</v>
      </c>
      <c r="L2278" s="5" t="str">
        <f>OBV!H2278</f>
        <v>NEUTRAL</v>
      </c>
      <c r="M2278" s="7">
        <f t="shared" si="350"/>
        <v>25</v>
      </c>
      <c r="N2278" s="7">
        <f t="shared" si="351"/>
        <v>45</v>
      </c>
      <c r="O2278" s="7">
        <f t="shared" si="352"/>
        <v>50</v>
      </c>
      <c r="P2278" s="7">
        <f t="shared" si="353"/>
        <v>33</v>
      </c>
      <c r="Q2278" s="8">
        <f t="shared" si="354"/>
        <v>36.950000000000003</v>
      </c>
      <c r="R2278" s="8">
        <f t="shared" si="355"/>
        <v>39.75</v>
      </c>
      <c r="S2278" s="8">
        <f t="shared" si="356"/>
        <v>37.85</v>
      </c>
      <c r="T2278" s="8">
        <f t="shared" si="357"/>
        <v>38.25</v>
      </c>
      <c r="U2278" s="7">
        <f t="shared" si="358"/>
        <v>38.183333333333337</v>
      </c>
      <c r="V2278" s="7">
        <f t="shared" si="359"/>
        <v>38.200000000000003</v>
      </c>
    </row>
    <row r="2279" spans="1:22" ht="13.5" x14ac:dyDescent="0.25">
      <c r="A2279" s="3">
        <f>RSI!A2279</f>
        <v>45622</v>
      </c>
      <c r="B2279" s="2">
        <f>RSI!B2279</f>
        <v>1.91</v>
      </c>
      <c r="C2279" s="2">
        <f>RSI!I2279</f>
        <v>55.755929169379179</v>
      </c>
      <c r="D2279" s="2">
        <f>MACD!E2279</f>
        <v>-4.499054970971228E-2</v>
      </c>
      <c r="E2279" s="2">
        <f>MACD!F2279</f>
        <v>-6.4900105694032609E-2</v>
      </c>
      <c r="F2279" s="2">
        <f>'Moving Avg'!D2279</f>
        <v>1.982</v>
      </c>
      <c r="G2279" s="2">
        <f>'Moving Avg'!F2279</f>
        <v>1.8774999999999999</v>
      </c>
      <c r="H2279" s="2">
        <f>'Moving Avg'!G2279</f>
        <v>1.6838</v>
      </c>
      <c r="I2279" s="2">
        <f>'Moving Avg'!H2279</f>
        <v>1.5926000000000013</v>
      </c>
      <c r="J2279" s="5" t="str">
        <f>OBV!F2279</f>
        <v>NEUTRAL</v>
      </c>
      <c r="K2279" s="5" t="str">
        <f>OBV!G2279</f>
        <v>NEUTRAL</v>
      </c>
      <c r="L2279" s="5" t="str">
        <f>OBV!H2279</f>
        <v>NEUTRAL</v>
      </c>
      <c r="M2279" s="7">
        <f t="shared" si="350"/>
        <v>25</v>
      </c>
      <c r="N2279" s="7">
        <f t="shared" si="351"/>
        <v>0</v>
      </c>
      <c r="O2279" s="7">
        <f t="shared" si="352"/>
        <v>50</v>
      </c>
      <c r="P2279" s="7">
        <f t="shared" si="353"/>
        <v>33</v>
      </c>
      <c r="Q2279" s="8">
        <f t="shared" si="354"/>
        <v>21.2</v>
      </c>
      <c r="R2279" s="8">
        <f t="shared" si="355"/>
        <v>30.75</v>
      </c>
      <c r="S2279" s="8">
        <f t="shared" si="356"/>
        <v>31.1</v>
      </c>
      <c r="T2279" s="8">
        <f t="shared" si="357"/>
        <v>27</v>
      </c>
      <c r="U2279" s="7">
        <f t="shared" si="358"/>
        <v>27.683333333333337</v>
      </c>
      <c r="V2279" s="7">
        <f t="shared" si="359"/>
        <v>27.512500000000003</v>
      </c>
    </row>
    <row r="2280" spans="1:22" ht="13.5" x14ac:dyDescent="0.25">
      <c r="A2280" s="3">
        <f>RSI!A2280</f>
        <v>45623</v>
      </c>
      <c r="B2280" s="2">
        <f>RSI!B2280</f>
        <v>1.99</v>
      </c>
      <c r="C2280" s="2">
        <f>RSI!I2280</f>
        <v>62.66088758447934</v>
      </c>
      <c r="D2280" s="2">
        <f>MACD!E2280</f>
        <v>-2.6691826307518429E-2</v>
      </c>
      <c r="E2280" s="2">
        <f>MACD!F2280</f>
        <v>-5.7258449816729777E-2</v>
      </c>
      <c r="F2280" s="2">
        <f>'Moving Avg'!D2280</f>
        <v>1.98</v>
      </c>
      <c r="G2280" s="2">
        <f>'Moving Avg'!F2280</f>
        <v>1.8940000000000001</v>
      </c>
      <c r="H2280" s="2">
        <f>'Moving Avg'!G2280</f>
        <v>1.7021999999999995</v>
      </c>
      <c r="I2280" s="2">
        <f>'Moving Avg'!H2280</f>
        <v>1.5899500000000011</v>
      </c>
      <c r="J2280" s="5" t="str">
        <f>OBV!F2280</f>
        <v>NEUTRAL</v>
      </c>
      <c r="K2280" s="5" t="str">
        <f>OBV!G2280</f>
        <v>NEUTRAL</v>
      </c>
      <c r="L2280" s="5" t="str">
        <f>OBV!H2280</f>
        <v>NEUTRAL</v>
      </c>
      <c r="M2280" s="7">
        <f t="shared" si="350"/>
        <v>25</v>
      </c>
      <c r="N2280" s="7">
        <f t="shared" si="351"/>
        <v>0</v>
      </c>
      <c r="O2280" s="7">
        <f t="shared" si="352"/>
        <v>50</v>
      </c>
      <c r="P2280" s="7">
        <f t="shared" si="353"/>
        <v>33</v>
      </c>
      <c r="Q2280" s="8">
        <f t="shared" si="354"/>
        <v>21.2</v>
      </c>
      <c r="R2280" s="8">
        <f t="shared" si="355"/>
        <v>30.75</v>
      </c>
      <c r="S2280" s="8">
        <f t="shared" si="356"/>
        <v>31.1</v>
      </c>
      <c r="T2280" s="8">
        <f t="shared" si="357"/>
        <v>27</v>
      </c>
      <c r="U2280" s="7">
        <f t="shared" si="358"/>
        <v>27.683333333333337</v>
      </c>
      <c r="V2280" s="7">
        <f t="shared" si="359"/>
        <v>27.512500000000003</v>
      </c>
    </row>
    <row r="2281" spans="1:22" ht="13.5" x14ac:dyDescent="0.25">
      <c r="A2281" s="3">
        <f>RSI!A2281</f>
        <v>45624</v>
      </c>
      <c r="B2281" s="2">
        <f>RSI!B2281</f>
        <v>2</v>
      </c>
      <c r="C2281" s="2">
        <f>RSI!I2281</f>
        <v>63.429195312086236</v>
      </c>
      <c r="D2281" s="2">
        <f>MACD!E2281</f>
        <v>-1.2677819923377909E-2</v>
      </c>
      <c r="E2281" s="2">
        <f>MACD!F2281</f>
        <v>-4.8342323838059406E-2</v>
      </c>
      <c r="F2281" s="2">
        <f>'Moving Avg'!D2281</f>
        <v>1.98</v>
      </c>
      <c r="G2281" s="2">
        <f>'Moving Avg'!F2281</f>
        <v>1.9144999999999999</v>
      </c>
      <c r="H2281" s="2">
        <f>'Moving Avg'!G2281</f>
        <v>1.7199999999999998</v>
      </c>
      <c r="I2281" s="2">
        <f>'Moving Avg'!H2281</f>
        <v>1.5873500000000009</v>
      </c>
      <c r="J2281" s="5" t="str">
        <f>OBV!F2281</f>
        <v>BULLISH</v>
      </c>
      <c r="K2281" s="5" t="str">
        <f>OBV!G2281</f>
        <v>NEUTRAL</v>
      </c>
      <c r="L2281" s="5" t="str">
        <f>OBV!H2281</f>
        <v>NEUTRAL</v>
      </c>
      <c r="M2281" s="7">
        <f t="shared" si="350"/>
        <v>25</v>
      </c>
      <c r="N2281" s="7">
        <f t="shared" si="351"/>
        <v>0</v>
      </c>
      <c r="O2281" s="7">
        <f t="shared" si="352"/>
        <v>50</v>
      </c>
      <c r="P2281" s="7">
        <f t="shared" si="353"/>
        <v>49.5</v>
      </c>
      <c r="Q2281" s="8">
        <f t="shared" si="354"/>
        <v>23.675000000000001</v>
      </c>
      <c r="R2281" s="8">
        <f t="shared" si="355"/>
        <v>34.875</v>
      </c>
      <c r="S2281" s="8">
        <f t="shared" si="356"/>
        <v>38.525000000000006</v>
      </c>
      <c r="T2281" s="8">
        <f t="shared" si="357"/>
        <v>31.125</v>
      </c>
      <c r="U2281" s="7">
        <f t="shared" si="358"/>
        <v>32.358333333333334</v>
      </c>
      <c r="V2281" s="7">
        <f t="shared" si="359"/>
        <v>32.049999999999997</v>
      </c>
    </row>
    <row r="2282" spans="1:22" ht="13.5" x14ac:dyDescent="0.25">
      <c r="A2282" s="3">
        <f>RSI!A2282</f>
        <v>45625</v>
      </c>
      <c r="B2282" s="2">
        <f>RSI!B2282</f>
        <v>2.09</v>
      </c>
      <c r="C2282" s="2">
        <f>RSI!I2282</f>
        <v>69.509938994745923</v>
      </c>
      <c r="D2282" s="2">
        <f>MACD!E2282</f>
        <v>-8.2203753782719158E-3</v>
      </c>
      <c r="E2282" s="2">
        <f>MACD!F2282</f>
        <v>-4.0317934146101908E-2</v>
      </c>
      <c r="F2282" s="2">
        <f>'Moving Avg'!D2282</f>
        <v>1.998</v>
      </c>
      <c r="G2282" s="2">
        <f>'Moving Avg'!F2282</f>
        <v>1.9359999999999999</v>
      </c>
      <c r="H2282" s="2">
        <f>'Moving Avg'!G2282</f>
        <v>1.7387999999999997</v>
      </c>
      <c r="I2282" s="2">
        <f>'Moving Avg'!H2282</f>
        <v>1.5852000000000004</v>
      </c>
      <c r="J2282" s="5" t="str">
        <f>OBV!F2282</f>
        <v>BULLISH</v>
      </c>
      <c r="K2282" s="5" t="str">
        <f>OBV!G2282</f>
        <v>NEUTRAL</v>
      </c>
      <c r="L2282" s="5" t="str">
        <f>OBV!H2282</f>
        <v>CONFIRMED BULLISH</v>
      </c>
      <c r="M2282" s="7">
        <f t="shared" si="350"/>
        <v>25</v>
      </c>
      <c r="N2282" s="7">
        <f t="shared" si="351"/>
        <v>0</v>
      </c>
      <c r="O2282" s="7">
        <f t="shared" si="352"/>
        <v>50</v>
      </c>
      <c r="P2282" s="7">
        <f t="shared" si="353"/>
        <v>83.5</v>
      </c>
      <c r="Q2282" s="8">
        <f t="shared" si="354"/>
        <v>28.774999999999999</v>
      </c>
      <c r="R2282" s="8">
        <f t="shared" si="355"/>
        <v>43.375</v>
      </c>
      <c r="S2282" s="8">
        <f t="shared" si="356"/>
        <v>53.825000000000003</v>
      </c>
      <c r="T2282" s="8">
        <f t="shared" si="357"/>
        <v>39.625</v>
      </c>
      <c r="U2282" s="7">
        <f t="shared" si="358"/>
        <v>41.991666666666667</v>
      </c>
      <c r="V2282" s="7">
        <f t="shared" si="359"/>
        <v>41.400000000000006</v>
      </c>
    </row>
    <row r="2283" spans="1:22" ht="13.5" x14ac:dyDescent="0.25">
      <c r="A2283" s="3">
        <f>RSI!A2283</f>
        <v>45628</v>
      </c>
      <c r="B2283" s="2">
        <f>RSI!B2283</f>
        <v>2.1800000000000002</v>
      </c>
      <c r="C2283" s="2">
        <f>RSI!I2283</f>
        <v>74.140440112701057</v>
      </c>
      <c r="D2283" s="2">
        <f>MACD!E2283</f>
        <v>-1.232670372181266E-2</v>
      </c>
      <c r="E2283" s="2">
        <f>MACD!F2283</f>
        <v>-3.4719688061244064E-2</v>
      </c>
      <c r="F2283" s="2">
        <f>'Moving Avg'!D2283</f>
        <v>2.0339999999999998</v>
      </c>
      <c r="G2283" s="2">
        <f>'Moving Avg'!F2283</f>
        <v>1.9620000000000002</v>
      </c>
      <c r="H2283" s="2">
        <f>'Moving Avg'!G2283</f>
        <v>1.7583999999999997</v>
      </c>
      <c r="I2283" s="2">
        <f>'Moving Avg'!H2283</f>
        <v>1.5835000000000001</v>
      </c>
      <c r="J2283" s="5" t="str">
        <f>OBV!F2283</f>
        <v>BULLISH</v>
      </c>
      <c r="K2283" s="5" t="str">
        <f>OBV!G2283</f>
        <v>NEUTRAL</v>
      </c>
      <c r="L2283" s="5" t="str">
        <f>OBV!H2283</f>
        <v>CONFIRMED BULLISH</v>
      </c>
      <c r="M2283" s="7">
        <f t="shared" si="350"/>
        <v>0</v>
      </c>
      <c r="N2283" s="7">
        <f t="shared" si="351"/>
        <v>0</v>
      </c>
      <c r="O2283" s="7">
        <f t="shared" si="352"/>
        <v>50</v>
      </c>
      <c r="P2283" s="7">
        <f t="shared" si="353"/>
        <v>83.5</v>
      </c>
      <c r="Q2283" s="8">
        <f t="shared" si="354"/>
        <v>20.024999999999999</v>
      </c>
      <c r="R2283" s="8">
        <f t="shared" si="355"/>
        <v>38.375</v>
      </c>
      <c r="S2283" s="8">
        <f t="shared" si="356"/>
        <v>50.075000000000003</v>
      </c>
      <c r="T2283" s="8">
        <f t="shared" si="357"/>
        <v>33.375</v>
      </c>
      <c r="U2283" s="7">
        <f t="shared" si="358"/>
        <v>36.158333333333331</v>
      </c>
      <c r="V2283" s="7">
        <f t="shared" si="359"/>
        <v>35.462499999999999</v>
      </c>
    </row>
    <row r="2284" spans="1:22" ht="13.5" x14ac:dyDescent="0.25">
      <c r="A2284" s="3">
        <f>RSI!A2284</f>
        <v>45629</v>
      </c>
      <c r="B2284" s="2">
        <f>RSI!B2284</f>
        <v>2.27</v>
      </c>
      <c r="C2284" s="2">
        <f>RSI!I2284</f>
        <v>77.775318817362162</v>
      </c>
      <c r="D2284" s="2">
        <f>MACD!E2284</f>
        <v>-2.4121385999836598E-2</v>
      </c>
      <c r="E2284" s="2">
        <f>MACD!F2284</f>
        <v>-3.2600027648962575E-2</v>
      </c>
      <c r="F2284" s="2">
        <f>'Moving Avg'!D2284</f>
        <v>2.1059999999999999</v>
      </c>
      <c r="G2284" s="2">
        <f>'Moving Avg'!F2284</f>
        <v>1.9925000000000004</v>
      </c>
      <c r="H2284" s="2">
        <f>'Moving Avg'!G2284</f>
        <v>1.7787999999999997</v>
      </c>
      <c r="I2284" s="2">
        <f>'Moving Avg'!H2284</f>
        <v>1.5828000000000002</v>
      </c>
      <c r="J2284" s="5" t="str">
        <f>OBV!F2284</f>
        <v>BULLISH</v>
      </c>
      <c r="K2284" s="5" t="str">
        <f>OBV!G2284</f>
        <v>NEUTRAL</v>
      </c>
      <c r="L2284" s="5" t="str">
        <f>OBV!H2284</f>
        <v>CONFIRMED BULLISH</v>
      </c>
      <c r="M2284" s="7">
        <f t="shared" si="350"/>
        <v>0</v>
      </c>
      <c r="N2284" s="7">
        <f t="shared" si="351"/>
        <v>0</v>
      </c>
      <c r="O2284" s="7">
        <f t="shared" si="352"/>
        <v>50</v>
      </c>
      <c r="P2284" s="7">
        <f t="shared" si="353"/>
        <v>83.5</v>
      </c>
      <c r="Q2284" s="8">
        <f t="shared" si="354"/>
        <v>20.024999999999999</v>
      </c>
      <c r="R2284" s="8">
        <f t="shared" si="355"/>
        <v>38.375</v>
      </c>
      <c r="S2284" s="8">
        <f t="shared" si="356"/>
        <v>50.075000000000003</v>
      </c>
      <c r="T2284" s="8">
        <f t="shared" si="357"/>
        <v>33.375</v>
      </c>
      <c r="U2284" s="7">
        <f t="shared" si="358"/>
        <v>36.158333333333331</v>
      </c>
      <c r="V2284" s="7">
        <f t="shared" si="359"/>
        <v>35.462499999999999</v>
      </c>
    </row>
    <row r="2285" spans="1:22" ht="13.5" x14ac:dyDescent="0.25">
      <c r="A2285" s="3">
        <f>RSI!A2285</f>
        <v>45630</v>
      </c>
      <c r="B2285" s="2">
        <f>RSI!B2285</f>
        <v>2.27</v>
      </c>
      <c r="C2285" s="2">
        <f>RSI!I2285</f>
        <v>77.775318817362162</v>
      </c>
      <c r="D2285" s="2">
        <f>MACD!E2285</f>
        <v>-3.6164269425640772E-2</v>
      </c>
      <c r="E2285" s="2">
        <f>MACD!F2285</f>
        <v>-3.3312876004298213E-2</v>
      </c>
      <c r="F2285" s="2">
        <f>'Moving Avg'!D2285</f>
        <v>2.1619999999999999</v>
      </c>
      <c r="G2285" s="2">
        <f>'Moving Avg'!F2285</f>
        <v>2.0195000000000003</v>
      </c>
      <c r="H2285" s="2">
        <f>'Moving Avg'!G2285</f>
        <v>1.7991999999999997</v>
      </c>
      <c r="I2285" s="2">
        <f>'Moving Avg'!H2285</f>
        <v>1.5826</v>
      </c>
      <c r="J2285" s="5" t="str">
        <f>OBV!F2285</f>
        <v>BULLISH</v>
      </c>
      <c r="K2285" s="5" t="str">
        <f>OBV!G2285</f>
        <v>NEUTRAL</v>
      </c>
      <c r="L2285" s="5" t="str">
        <f>OBV!H2285</f>
        <v>CONFIRMED BULLISH</v>
      </c>
      <c r="M2285" s="7">
        <f t="shared" si="350"/>
        <v>0</v>
      </c>
      <c r="N2285" s="7">
        <f t="shared" si="351"/>
        <v>45</v>
      </c>
      <c r="O2285" s="7">
        <f t="shared" si="352"/>
        <v>50</v>
      </c>
      <c r="P2285" s="7">
        <f t="shared" si="353"/>
        <v>83.5</v>
      </c>
      <c r="Q2285" s="8">
        <f t="shared" si="354"/>
        <v>35.774999999999999</v>
      </c>
      <c r="R2285" s="8">
        <f t="shared" si="355"/>
        <v>47.375</v>
      </c>
      <c r="S2285" s="8">
        <f t="shared" si="356"/>
        <v>56.825000000000003</v>
      </c>
      <c r="T2285" s="8">
        <f t="shared" si="357"/>
        <v>44.625</v>
      </c>
      <c r="U2285" s="7">
        <f t="shared" si="358"/>
        <v>46.658333333333339</v>
      </c>
      <c r="V2285" s="7">
        <f t="shared" si="359"/>
        <v>46.150000000000006</v>
      </c>
    </row>
    <row r="2286" spans="1:22" ht="13.5" x14ac:dyDescent="0.25">
      <c r="A2286" s="3">
        <f>RSI!A2286</f>
        <v>45631</v>
      </c>
      <c r="B2286" s="2">
        <f>RSI!B2286</f>
        <v>2.37</v>
      </c>
      <c r="C2286" s="2">
        <f>RSI!I2286</f>
        <v>81.183578546481868</v>
      </c>
      <c r="D2286" s="2">
        <f>MACD!E2286</f>
        <v>-5.5671779010807665E-2</v>
      </c>
      <c r="E2286" s="2">
        <f>MACD!F2286</f>
        <v>-3.7784656605600105E-2</v>
      </c>
      <c r="F2286" s="2">
        <f>'Moving Avg'!D2286</f>
        <v>2.2359999999999998</v>
      </c>
      <c r="G2286" s="2">
        <f>'Moving Avg'!F2286</f>
        <v>2.048</v>
      </c>
      <c r="H2286" s="2">
        <f>'Moving Avg'!G2286</f>
        <v>1.8215999999999997</v>
      </c>
      <c r="I2286" s="2">
        <f>'Moving Avg'!H2286</f>
        <v>1.5829</v>
      </c>
      <c r="J2286" s="5" t="str">
        <f>OBV!F2286</f>
        <v>NEUTRAL</v>
      </c>
      <c r="K2286" s="5" t="str">
        <f>OBV!G2286</f>
        <v>NEUTRAL</v>
      </c>
      <c r="L2286" s="5" t="str">
        <f>OBV!H2286</f>
        <v>NEUTRAL</v>
      </c>
      <c r="M2286" s="7">
        <f t="shared" si="350"/>
        <v>0</v>
      </c>
      <c r="N2286" s="7">
        <f t="shared" si="351"/>
        <v>45</v>
      </c>
      <c r="O2286" s="7">
        <f t="shared" si="352"/>
        <v>50</v>
      </c>
      <c r="P2286" s="7">
        <f t="shared" si="353"/>
        <v>33</v>
      </c>
      <c r="Q2286" s="8">
        <f t="shared" si="354"/>
        <v>28.2</v>
      </c>
      <c r="R2286" s="8">
        <f t="shared" si="355"/>
        <v>34.75</v>
      </c>
      <c r="S2286" s="8">
        <f t="shared" si="356"/>
        <v>34.1</v>
      </c>
      <c r="T2286" s="8">
        <f t="shared" si="357"/>
        <v>32</v>
      </c>
      <c r="U2286" s="7">
        <f t="shared" si="358"/>
        <v>32.35</v>
      </c>
      <c r="V2286" s="7">
        <f t="shared" si="359"/>
        <v>32.262500000000003</v>
      </c>
    </row>
    <row r="2287" spans="1:22" ht="13.5" x14ac:dyDescent="0.25">
      <c r="A2287" s="3">
        <f>RSI!A2287</f>
        <v>45632</v>
      </c>
      <c r="B2287" s="2">
        <f>RSI!B2287</f>
        <v>2.4700000000000002</v>
      </c>
      <c r="C2287" s="2">
        <f>RSI!I2287</f>
        <v>83.8506617155915</v>
      </c>
      <c r="D2287" s="2">
        <f>MACD!E2287</f>
        <v>-8.1944935762595872E-2</v>
      </c>
      <c r="E2287" s="2">
        <f>MACD!F2287</f>
        <v>-4.6616712436999261E-2</v>
      </c>
      <c r="F2287" s="2">
        <f>'Moving Avg'!D2287</f>
        <v>2.3120000000000003</v>
      </c>
      <c r="G2287" s="2">
        <f>'Moving Avg'!F2287</f>
        <v>2.0775000000000001</v>
      </c>
      <c r="H2287" s="2">
        <f>'Moving Avg'!G2287</f>
        <v>1.8449999999999998</v>
      </c>
      <c r="I2287" s="2">
        <f>'Moving Avg'!H2287</f>
        <v>1.5841999999999998</v>
      </c>
      <c r="J2287" s="5" t="str">
        <f>OBV!F2287</f>
        <v>NEUTRAL</v>
      </c>
      <c r="K2287" s="5" t="str">
        <f>OBV!G2287</f>
        <v>NEUTRAL</v>
      </c>
      <c r="L2287" s="5" t="str">
        <f>OBV!H2287</f>
        <v>NEUTRAL</v>
      </c>
      <c r="M2287" s="7">
        <f t="shared" si="350"/>
        <v>0</v>
      </c>
      <c r="N2287" s="7">
        <f t="shared" si="351"/>
        <v>100</v>
      </c>
      <c r="O2287" s="7">
        <f t="shared" si="352"/>
        <v>50</v>
      </c>
      <c r="P2287" s="7">
        <f t="shared" si="353"/>
        <v>33</v>
      </c>
      <c r="Q2287" s="8">
        <f t="shared" si="354"/>
        <v>47.45</v>
      </c>
      <c r="R2287" s="8">
        <f t="shared" si="355"/>
        <v>45.75</v>
      </c>
      <c r="S2287" s="8">
        <f t="shared" si="356"/>
        <v>42.35</v>
      </c>
      <c r="T2287" s="8">
        <f t="shared" si="357"/>
        <v>45.75</v>
      </c>
      <c r="U2287" s="7">
        <f t="shared" si="358"/>
        <v>45.183333333333337</v>
      </c>
      <c r="V2287" s="7">
        <f t="shared" si="359"/>
        <v>45.325000000000003</v>
      </c>
    </row>
    <row r="2288" spans="1:22" ht="13.5" x14ac:dyDescent="0.25">
      <c r="A2288" s="3">
        <f>RSI!A2288</f>
        <v>45635</v>
      </c>
      <c r="B2288" s="2">
        <f>RSI!B2288</f>
        <v>2.58</v>
      </c>
      <c r="C2288" s="2">
        <f>RSI!I2288</f>
        <v>86.172447791169489</v>
      </c>
      <c r="D2288" s="2">
        <f>MACD!E2288</f>
        <v>-0.11509974591556271</v>
      </c>
      <c r="E2288" s="2">
        <f>MACD!F2288</f>
        <v>-6.0313319132711957E-2</v>
      </c>
      <c r="F2288" s="2">
        <f>'Moving Avg'!D2288</f>
        <v>2.3920000000000003</v>
      </c>
      <c r="G2288" s="2">
        <f>'Moving Avg'!F2288</f>
        <v>2.1084999999999998</v>
      </c>
      <c r="H2288" s="2">
        <f>'Moving Avg'!G2288</f>
        <v>1.8695999999999995</v>
      </c>
      <c r="I2288" s="2">
        <f>'Moving Avg'!H2288</f>
        <v>1.5860499999999995</v>
      </c>
      <c r="J2288" s="5" t="str">
        <f>OBV!F2288</f>
        <v>NEUTRAL</v>
      </c>
      <c r="K2288" s="5" t="str">
        <f>OBV!G2288</f>
        <v>NEUTRAL</v>
      </c>
      <c r="L2288" s="5" t="str">
        <f>OBV!H2288</f>
        <v>NEUTRAL</v>
      </c>
      <c r="M2288" s="7">
        <f t="shared" si="350"/>
        <v>0</v>
      </c>
      <c r="N2288" s="7">
        <f t="shared" si="351"/>
        <v>100</v>
      </c>
      <c r="O2288" s="7">
        <f t="shared" si="352"/>
        <v>50</v>
      </c>
      <c r="P2288" s="7">
        <f t="shared" si="353"/>
        <v>33</v>
      </c>
      <c r="Q2288" s="8">
        <f t="shared" si="354"/>
        <v>47.45</v>
      </c>
      <c r="R2288" s="8">
        <f t="shared" si="355"/>
        <v>45.75</v>
      </c>
      <c r="S2288" s="8">
        <f t="shared" si="356"/>
        <v>42.35</v>
      </c>
      <c r="T2288" s="8">
        <f t="shared" si="357"/>
        <v>45.75</v>
      </c>
      <c r="U2288" s="7">
        <f t="shared" si="358"/>
        <v>45.183333333333337</v>
      </c>
      <c r="V2288" s="7">
        <f t="shared" si="359"/>
        <v>45.325000000000003</v>
      </c>
    </row>
    <row r="2289" spans="1:22" ht="13.5" x14ac:dyDescent="0.25">
      <c r="A2289" s="3">
        <f>RSI!A2289</f>
        <v>45636</v>
      </c>
      <c r="B2289" s="2">
        <f>RSI!B2289</f>
        <v>2.69</v>
      </c>
      <c r="C2289" s="2">
        <f>RSI!I2289</f>
        <v>88.026320025943448</v>
      </c>
      <c r="D2289" s="2">
        <f>MACD!E2289</f>
        <v>-0.1683680473640059</v>
      </c>
      <c r="E2289" s="2">
        <f>MACD!F2289</f>
        <v>-8.1924264778970746E-2</v>
      </c>
      <c r="F2289" s="2">
        <f>'Moving Avg'!D2289</f>
        <v>2.476</v>
      </c>
      <c r="G2289" s="2">
        <f>'Moving Avg'!F2289</f>
        <v>2.1409999999999996</v>
      </c>
      <c r="H2289" s="2">
        <f>'Moving Avg'!G2289</f>
        <v>1.8951999999999993</v>
      </c>
      <c r="I2289" s="2">
        <f>'Moving Avg'!H2289</f>
        <v>1.5884499999999995</v>
      </c>
      <c r="J2289" s="5" t="str">
        <f>OBV!F2289</f>
        <v>BULLISH</v>
      </c>
      <c r="K2289" s="5" t="str">
        <f>OBV!G2289</f>
        <v>NEUTRAL</v>
      </c>
      <c r="L2289" s="5" t="str">
        <f>OBV!H2289</f>
        <v>CONFIRMED BULLISH</v>
      </c>
      <c r="M2289" s="7">
        <f t="shared" si="350"/>
        <v>0</v>
      </c>
      <c r="N2289" s="7">
        <f t="shared" si="351"/>
        <v>100</v>
      </c>
      <c r="O2289" s="7">
        <f t="shared" si="352"/>
        <v>50</v>
      </c>
      <c r="P2289" s="7">
        <f t="shared" si="353"/>
        <v>83.5</v>
      </c>
      <c r="Q2289" s="8">
        <f t="shared" si="354"/>
        <v>55.024999999999999</v>
      </c>
      <c r="R2289" s="8">
        <f t="shared" si="355"/>
        <v>58.375</v>
      </c>
      <c r="S2289" s="8">
        <f t="shared" si="356"/>
        <v>65.075000000000003</v>
      </c>
      <c r="T2289" s="8">
        <f t="shared" si="357"/>
        <v>58.375</v>
      </c>
      <c r="U2289" s="7">
        <f t="shared" si="358"/>
        <v>59.491666666666674</v>
      </c>
      <c r="V2289" s="7">
        <f t="shared" si="359"/>
        <v>59.212500000000006</v>
      </c>
    </row>
    <row r="2290" spans="1:22" ht="13.5" x14ac:dyDescent="0.25">
      <c r="A2290" s="3">
        <f>RSI!A2290</f>
        <v>45637</v>
      </c>
      <c r="B2290" s="2">
        <f>RSI!B2290</f>
        <v>2.81</v>
      </c>
      <c r="C2290" s="2">
        <f>RSI!I2290</f>
        <v>89.655656147797075</v>
      </c>
      <c r="D2290" s="2">
        <f>MACD!E2290</f>
        <v>-0.21365383285935025</v>
      </c>
      <c r="E2290" s="2">
        <f>MACD!F2290</f>
        <v>-0.10827017839504666</v>
      </c>
      <c r="F2290" s="2">
        <f>'Moving Avg'!D2290</f>
        <v>2.5840000000000001</v>
      </c>
      <c r="G2290" s="2">
        <f>'Moving Avg'!F2290</f>
        <v>2.1814999999999998</v>
      </c>
      <c r="H2290" s="2">
        <f>'Moving Avg'!G2290</f>
        <v>1.9219999999999993</v>
      </c>
      <c r="I2290" s="2">
        <f>'Moving Avg'!H2290</f>
        <v>1.5914499999999991</v>
      </c>
      <c r="J2290" s="5" t="str">
        <f>OBV!F2290</f>
        <v>BULLISH</v>
      </c>
      <c r="K2290" s="5" t="str">
        <f>OBV!G2290</f>
        <v>NEUTRAL</v>
      </c>
      <c r="L2290" s="5" t="str">
        <f>OBV!H2290</f>
        <v>CONFIRMED BULLISH</v>
      </c>
      <c r="M2290" s="7">
        <f t="shared" si="350"/>
        <v>0</v>
      </c>
      <c r="N2290" s="7">
        <f t="shared" si="351"/>
        <v>100</v>
      </c>
      <c r="O2290" s="7">
        <f t="shared" si="352"/>
        <v>50</v>
      </c>
      <c r="P2290" s="7">
        <f t="shared" si="353"/>
        <v>83.5</v>
      </c>
      <c r="Q2290" s="8">
        <f t="shared" si="354"/>
        <v>55.024999999999999</v>
      </c>
      <c r="R2290" s="8">
        <f t="shared" si="355"/>
        <v>58.375</v>
      </c>
      <c r="S2290" s="8">
        <f t="shared" si="356"/>
        <v>65.075000000000003</v>
      </c>
      <c r="T2290" s="8">
        <f t="shared" si="357"/>
        <v>58.375</v>
      </c>
      <c r="U2290" s="7">
        <f t="shared" si="358"/>
        <v>59.491666666666674</v>
      </c>
      <c r="V2290" s="7">
        <f t="shared" si="359"/>
        <v>59.212500000000006</v>
      </c>
    </row>
    <row r="2291" spans="1:22" ht="13.5" x14ac:dyDescent="0.25">
      <c r="A2291" s="3">
        <f>RSI!A2291</f>
        <v>45638</v>
      </c>
      <c r="B2291" s="2">
        <f>RSI!B2291</f>
        <v>2.93</v>
      </c>
      <c r="C2291" s="2">
        <f>RSI!I2291</f>
        <v>90.977803884510593</v>
      </c>
      <c r="D2291" s="2">
        <f>MACD!E2291</f>
        <v>-0.2633945043117214</v>
      </c>
      <c r="E2291" s="2">
        <f>MACD!F2291</f>
        <v>-0.13929504357838163</v>
      </c>
      <c r="F2291" s="2">
        <f>'Moving Avg'!D2291</f>
        <v>2.6960000000000002</v>
      </c>
      <c r="G2291" s="2">
        <f>'Moving Avg'!F2291</f>
        <v>2.2279999999999998</v>
      </c>
      <c r="H2291" s="2">
        <f>'Moving Avg'!G2291</f>
        <v>1.9499999999999997</v>
      </c>
      <c r="I2291" s="2">
        <f>'Moving Avg'!H2291</f>
        <v>1.5950499999999994</v>
      </c>
      <c r="J2291" s="5" t="str">
        <f>OBV!F2291</f>
        <v>BULLISH</v>
      </c>
      <c r="K2291" s="5" t="str">
        <f>OBV!G2291</f>
        <v>NEUTRAL</v>
      </c>
      <c r="L2291" s="5" t="str">
        <f>OBV!H2291</f>
        <v>CONFIRMED BULLISH</v>
      </c>
      <c r="M2291" s="7">
        <f t="shared" si="350"/>
        <v>0</v>
      </c>
      <c r="N2291" s="7">
        <f t="shared" si="351"/>
        <v>100</v>
      </c>
      <c r="O2291" s="7">
        <f t="shared" si="352"/>
        <v>50</v>
      </c>
      <c r="P2291" s="7">
        <f t="shared" si="353"/>
        <v>83.5</v>
      </c>
      <c r="Q2291" s="8">
        <f t="shared" si="354"/>
        <v>55.024999999999999</v>
      </c>
      <c r="R2291" s="8">
        <f t="shared" si="355"/>
        <v>58.375</v>
      </c>
      <c r="S2291" s="8">
        <f t="shared" si="356"/>
        <v>65.075000000000003</v>
      </c>
      <c r="T2291" s="8">
        <f t="shared" si="357"/>
        <v>58.375</v>
      </c>
      <c r="U2291" s="7">
        <f t="shared" si="358"/>
        <v>59.491666666666674</v>
      </c>
      <c r="V2291" s="7">
        <f t="shared" si="359"/>
        <v>59.212500000000006</v>
      </c>
    </row>
    <row r="2292" spans="1:22" ht="13.5" x14ac:dyDescent="0.25">
      <c r="A2292" s="3">
        <f>RSI!A2292</f>
        <v>45639</v>
      </c>
      <c r="B2292" s="2">
        <f>RSI!B2292</f>
        <v>3.06</v>
      </c>
      <c r="C2292" s="2">
        <f>RSI!I2292</f>
        <v>92.148575737663691</v>
      </c>
      <c r="D2292" s="2">
        <f>MACD!E2292</f>
        <v>-0.30574523545746279</v>
      </c>
      <c r="E2292" s="2">
        <f>MACD!F2292</f>
        <v>-0.17258508195419786</v>
      </c>
      <c r="F2292" s="2">
        <f>'Moving Avg'!D2292</f>
        <v>2.8140000000000001</v>
      </c>
      <c r="G2292" s="2">
        <f>'Moving Avg'!F2292</f>
        <v>2.2809999999999997</v>
      </c>
      <c r="H2292" s="2">
        <f>'Moving Avg'!G2292</f>
        <v>1.9793999999999996</v>
      </c>
      <c r="I2292" s="2">
        <f>'Moving Avg'!H2292</f>
        <v>1.5997499999999993</v>
      </c>
      <c r="J2292" s="5" t="str">
        <f>OBV!F2292</f>
        <v>BULLISH</v>
      </c>
      <c r="K2292" s="5" t="str">
        <f>OBV!G2292</f>
        <v>NEUTRAL</v>
      </c>
      <c r="L2292" s="5" t="str">
        <f>OBV!H2292</f>
        <v>CONFIRMED BULLISH</v>
      </c>
      <c r="M2292" s="7">
        <f t="shared" si="350"/>
        <v>0</v>
      </c>
      <c r="N2292" s="7">
        <f t="shared" si="351"/>
        <v>100</v>
      </c>
      <c r="O2292" s="7">
        <f t="shared" si="352"/>
        <v>50</v>
      </c>
      <c r="P2292" s="7">
        <f t="shared" si="353"/>
        <v>83.5</v>
      </c>
      <c r="Q2292" s="8">
        <f t="shared" si="354"/>
        <v>55.024999999999999</v>
      </c>
      <c r="R2292" s="8">
        <f t="shared" si="355"/>
        <v>58.375</v>
      </c>
      <c r="S2292" s="8">
        <f t="shared" si="356"/>
        <v>65.075000000000003</v>
      </c>
      <c r="T2292" s="8">
        <f t="shared" si="357"/>
        <v>58.375</v>
      </c>
      <c r="U2292" s="7">
        <f t="shared" si="358"/>
        <v>59.491666666666674</v>
      </c>
      <c r="V2292" s="7">
        <f t="shared" si="359"/>
        <v>59.212500000000006</v>
      </c>
    </row>
    <row r="2293" spans="1:22" ht="13.5" x14ac:dyDescent="0.25">
      <c r="A2293" s="3">
        <f>RSI!A2293</f>
        <v>45642</v>
      </c>
      <c r="B2293" s="2">
        <f>RSI!B2293</f>
        <v>3.19</v>
      </c>
      <c r="C2293" s="2">
        <f>RSI!I2293</f>
        <v>93.111261195266422</v>
      </c>
      <c r="D2293" s="2">
        <f>MACD!E2293</f>
        <v>-0.34227933837270186</v>
      </c>
      <c r="E2293" s="2">
        <f>MACD!F2293</f>
        <v>-0.20652393323789867</v>
      </c>
      <c r="F2293" s="2">
        <f>'Moving Avg'!D2293</f>
        <v>2.9359999999999999</v>
      </c>
      <c r="G2293" s="2">
        <f>'Moving Avg'!F2293</f>
        <v>2.3405</v>
      </c>
      <c r="H2293" s="2">
        <f>'Moving Avg'!G2293</f>
        <v>2.0099999999999998</v>
      </c>
      <c r="I2293" s="2">
        <f>'Moving Avg'!H2293</f>
        <v>1.6055499999999991</v>
      </c>
      <c r="J2293" s="5" t="str">
        <f>OBV!F2293</f>
        <v>BULLISH</v>
      </c>
      <c r="K2293" s="5" t="str">
        <f>OBV!G2293</f>
        <v>NEUTRAL</v>
      </c>
      <c r="L2293" s="5" t="str">
        <f>OBV!H2293</f>
        <v>CONFIRMED BULLISH</v>
      </c>
      <c r="M2293" s="7">
        <f t="shared" si="350"/>
        <v>0</v>
      </c>
      <c r="N2293" s="7">
        <f t="shared" si="351"/>
        <v>100</v>
      </c>
      <c r="O2293" s="7">
        <f t="shared" si="352"/>
        <v>50</v>
      </c>
      <c r="P2293" s="7">
        <f t="shared" si="353"/>
        <v>83.5</v>
      </c>
      <c r="Q2293" s="8">
        <f t="shared" si="354"/>
        <v>55.024999999999999</v>
      </c>
      <c r="R2293" s="8">
        <f t="shared" si="355"/>
        <v>58.375</v>
      </c>
      <c r="S2293" s="8">
        <f t="shared" si="356"/>
        <v>65.075000000000003</v>
      </c>
      <c r="T2293" s="8">
        <f t="shared" si="357"/>
        <v>58.375</v>
      </c>
      <c r="U2293" s="7">
        <f t="shared" si="358"/>
        <v>59.491666666666674</v>
      </c>
      <c r="V2293" s="7">
        <f t="shared" si="359"/>
        <v>59.212500000000006</v>
      </c>
    </row>
    <row r="2294" spans="1:22" ht="13.5" x14ac:dyDescent="0.25">
      <c r="A2294" s="3">
        <f>RSI!A2294</f>
        <v>45644</v>
      </c>
      <c r="B2294" s="2">
        <f>RSI!B2294</f>
        <v>3.33</v>
      </c>
      <c r="C2294" s="2">
        <f>RSI!I2294</f>
        <v>93.968895572227012</v>
      </c>
      <c r="D2294" s="2">
        <f>MACD!E2294</f>
        <v>-0.37503649207127765</v>
      </c>
      <c r="E2294" s="2">
        <f>MACD!F2294</f>
        <v>-0.24022644500457446</v>
      </c>
      <c r="F2294" s="2">
        <f>'Moving Avg'!D2294</f>
        <v>3.0640000000000001</v>
      </c>
      <c r="G2294" s="2">
        <f>'Moving Avg'!F2294</f>
        <v>2.407</v>
      </c>
      <c r="H2294" s="2">
        <f>'Moving Avg'!G2294</f>
        <v>2.0446</v>
      </c>
      <c r="I2294" s="2">
        <f>'Moving Avg'!H2294</f>
        <v>1.6124999999999992</v>
      </c>
      <c r="J2294" s="5" t="str">
        <f>OBV!F2294</f>
        <v>BULLISH</v>
      </c>
      <c r="K2294" s="5" t="str">
        <f>OBV!G2294</f>
        <v>NEUTRAL</v>
      </c>
      <c r="L2294" s="5" t="str">
        <f>OBV!H2294</f>
        <v>CONFIRMED BULLISH</v>
      </c>
      <c r="M2294" s="7">
        <f t="shared" si="350"/>
        <v>0</v>
      </c>
      <c r="N2294" s="7">
        <f t="shared" si="351"/>
        <v>100</v>
      </c>
      <c r="O2294" s="7">
        <f t="shared" si="352"/>
        <v>50</v>
      </c>
      <c r="P2294" s="7">
        <f t="shared" si="353"/>
        <v>83.5</v>
      </c>
      <c r="Q2294" s="8">
        <f t="shared" si="354"/>
        <v>55.024999999999999</v>
      </c>
      <c r="R2294" s="8">
        <f t="shared" si="355"/>
        <v>58.375</v>
      </c>
      <c r="S2294" s="8">
        <f t="shared" si="356"/>
        <v>65.075000000000003</v>
      </c>
      <c r="T2294" s="8">
        <f t="shared" si="357"/>
        <v>58.375</v>
      </c>
      <c r="U2294" s="7">
        <f t="shared" si="358"/>
        <v>59.491666666666674</v>
      </c>
      <c r="V2294" s="7">
        <f t="shared" si="359"/>
        <v>59.212500000000006</v>
      </c>
    </row>
    <row r="2295" spans="1:22" ht="13.5" x14ac:dyDescent="0.25">
      <c r="A2295" s="3">
        <f>RSI!A2295</f>
        <v>45645</v>
      </c>
      <c r="B2295" s="2">
        <f>RSI!B2295</f>
        <v>3.47</v>
      </c>
      <c r="C2295" s="2">
        <f>RSI!I2295</f>
        <v>94.681916530223162</v>
      </c>
      <c r="D2295" s="2">
        <f>MACD!E2295</f>
        <v>-0.41887715104228374</v>
      </c>
      <c r="E2295" s="2">
        <f>MACD!F2295</f>
        <v>-0.27595658621211633</v>
      </c>
      <c r="F2295" s="2">
        <f>'Moving Avg'!D2295</f>
        <v>3.1960000000000002</v>
      </c>
      <c r="G2295" s="2">
        <f>'Moving Avg'!F2295</f>
        <v>2.4805000000000001</v>
      </c>
      <c r="H2295" s="2">
        <f>'Moving Avg'!G2295</f>
        <v>2.0819999999999999</v>
      </c>
      <c r="I2295" s="2">
        <f>'Moving Avg'!H2295</f>
        <v>1.6205499999999988</v>
      </c>
      <c r="J2295" s="5" t="str">
        <f>OBV!F2295</f>
        <v>BULLISH</v>
      </c>
      <c r="K2295" s="5" t="str">
        <f>OBV!G2295</f>
        <v>NEUTRAL</v>
      </c>
      <c r="L2295" s="5" t="str">
        <f>OBV!H2295</f>
        <v>CONFIRMED BULLISH</v>
      </c>
      <c r="M2295" s="7">
        <f t="shared" si="350"/>
        <v>0</v>
      </c>
      <c r="N2295" s="7">
        <f t="shared" si="351"/>
        <v>100</v>
      </c>
      <c r="O2295" s="7">
        <f t="shared" si="352"/>
        <v>50</v>
      </c>
      <c r="P2295" s="7">
        <f t="shared" si="353"/>
        <v>83.5</v>
      </c>
      <c r="Q2295" s="8">
        <f t="shared" si="354"/>
        <v>55.024999999999999</v>
      </c>
      <c r="R2295" s="8">
        <f t="shared" si="355"/>
        <v>58.375</v>
      </c>
      <c r="S2295" s="8">
        <f t="shared" si="356"/>
        <v>65.075000000000003</v>
      </c>
      <c r="T2295" s="8">
        <f t="shared" si="357"/>
        <v>58.375</v>
      </c>
      <c r="U2295" s="7">
        <f t="shared" si="358"/>
        <v>59.491666666666674</v>
      </c>
      <c r="V2295" s="7">
        <f t="shared" si="359"/>
        <v>59.212500000000006</v>
      </c>
    </row>
    <row r="2296" spans="1:22" ht="13.5" x14ac:dyDescent="0.25">
      <c r="A2296" s="3">
        <f>RSI!A2296</f>
        <v>45646</v>
      </c>
      <c r="B2296" s="2">
        <f>RSI!B2296</f>
        <v>3.62</v>
      </c>
      <c r="C2296" s="2">
        <f>RSI!I2296</f>
        <v>95.320286720844152</v>
      </c>
      <c r="D2296" s="2">
        <f>MACD!E2296</f>
        <v>-0.45785342629259018</v>
      </c>
      <c r="E2296" s="2">
        <f>MACD!F2296</f>
        <v>-0.31233595422821109</v>
      </c>
      <c r="F2296" s="2">
        <f>'Moving Avg'!D2296</f>
        <v>3.3340000000000005</v>
      </c>
      <c r="G2296" s="2">
        <f>'Moving Avg'!F2296</f>
        <v>2.5614999999999997</v>
      </c>
      <c r="H2296" s="2">
        <f>'Moving Avg'!G2296</f>
        <v>2.1224000000000003</v>
      </c>
      <c r="I2296" s="2">
        <f>'Moving Avg'!H2296</f>
        <v>1.628949999999999</v>
      </c>
      <c r="J2296" s="5" t="str">
        <f>OBV!F2296</f>
        <v>BULLISH</v>
      </c>
      <c r="K2296" s="5" t="str">
        <f>OBV!G2296</f>
        <v>NEUTRAL</v>
      </c>
      <c r="L2296" s="5" t="str">
        <f>OBV!H2296</f>
        <v>CONFIRMED BULLISH</v>
      </c>
      <c r="M2296" s="7">
        <f t="shared" si="350"/>
        <v>0</v>
      </c>
      <c r="N2296" s="7">
        <f t="shared" si="351"/>
        <v>100</v>
      </c>
      <c r="O2296" s="7">
        <f t="shared" si="352"/>
        <v>50</v>
      </c>
      <c r="P2296" s="7">
        <f t="shared" si="353"/>
        <v>83.5</v>
      </c>
      <c r="Q2296" s="8">
        <f t="shared" si="354"/>
        <v>55.024999999999999</v>
      </c>
      <c r="R2296" s="8">
        <f t="shared" si="355"/>
        <v>58.375</v>
      </c>
      <c r="S2296" s="8">
        <f t="shared" si="356"/>
        <v>65.075000000000003</v>
      </c>
      <c r="T2296" s="8">
        <f t="shared" si="357"/>
        <v>58.375</v>
      </c>
      <c r="U2296" s="7">
        <f t="shared" si="358"/>
        <v>59.491666666666674</v>
      </c>
      <c r="V2296" s="7">
        <f t="shared" si="359"/>
        <v>59.212500000000006</v>
      </c>
    </row>
    <row r="2297" spans="1:22" ht="13.5" x14ac:dyDescent="0.25">
      <c r="A2297" s="3">
        <f>RSI!A2297</f>
        <v>45649</v>
      </c>
      <c r="B2297" s="2">
        <f>RSI!B2297</f>
        <v>3.78</v>
      </c>
      <c r="C2297" s="2">
        <f>RSI!I2297</f>
        <v>95.887374192663017</v>
      </c>
      <c r="D2297" s="2">
        <f>MACD!E2297</f>
        <v>-0.49388494192980925</v>
      </c>
      <c r="E2297" s="2">
        <f>MACD!F2297</f>
        <v>-0.34864575176853074</v>
      </c>
      <c r="F2297" s="2">
        <f>'Moving Avg'!D2297</f>
        <v>3.4780000000000002</v>
      </c>
      <c r="G2297" s="2">
        <f>'Moving Avg'!F2297</f>
        <v>2.6505000000000001</v>
      </c>
      <c r="H2297" s="2">
        <f>'Moving Avg'!G2297</f>
        <v>2.1660000000000004</v>
      </c>
      <c r="I2297" s="2">
        <f>'Moving Avg'!H2297</f>
        <v>1.6385499999999988</v>
      </c>
      <c r="J2297" s="5" t="str">
        <f>OBV!F2297</f>
        <v>NEUTRAL</v>
      </c>
      <c r="K2297" s="5" t="str">
        <f>OBV!G2297</f>
        <v>NEUTRAL</v>
      </c>
      <c r="L2297" s="5" t="str">
        <f>OBV!H2297</f>
        <v>NEUTRAL</v>
      </c>
      <c r="M2297" s="7">
        <f t="shared" si="350"/>
        <v>0</v>
      </c>
      <c r="N2297" s="7">
        <f t="shared" si="351"/>
        <v>100</v>
      </c>
      <c r="O2297" s="7">
        <f t="shared" si="352"/>
        <v>50</v>
      </c>
      <c r="P2297" s="7">
        <f t="shared" si="353"/>
        <v>33</v>
      </c>
      <c r="Q2297" s="8">
        <f t="shared" si="354"/>
        <v>47.45</v>
      </c>
      <c r="R2297" s="8">
        <f t="shared" si="355"/>
        <v>45.75</v>
      </c>
      <c r="S2297" s="8">
        <f t="shared" si="356"/>
        <v>42.35</v>
      </c>
      <c r="T2297" s="8">
        <f t="shared" si="357"/>
        <v>45.75</v>
      </c>
      <c r="U2297" s="7">
        <f t="shared" si="358"/>
        <v>45.183333333333337</v>
      </c>
      <c r="V2297" s="7">
        <f t="shared" si="359"/>
        <v>45.325000000000003</v>
      </c>
    </row>
    <row r="2298" spans="1:22" ht="13.5" x14ac:dyDescent="0.25">
      <c r="A2298" s="3">
        <f>RSI!A2298</f>
        <v>45650</v>
      </c>
      <c r="B2298" s="2">
        <f>RSI!B2298</f>
        <v>3.95</v>
      </c>
      <c r="C2298" s="2">
        <f>RSI!I2298</f>
        <v>96.38818118697192</v>
      </c>
      <c r="D2298" s="2">
        <f>MACD!E2298</f>
        <v>-0.52708473404523959</v>
      </c>
      <c r="E2298" s="2">
        <f>MACD!F2298</f>
        <v>-0.38433354822387256</v>
      </c>
      <c r="F2298" s="2">
        <f>'Moving Avg'!D2298</f>
        <v>3.6300000000000003</v>
      </c>
      <c r="G2298" s="2">
        <f>'Moving Avg'!F2298</f>
        <v>2.7479999999999998</v>
      </c>
      <c r="H2298" s="2">
        <f>'Moving Avg'!G2298</f>
        <v>2.2130000000000005</v>
      </c>
      <c r="I2298" s="2">
        <f>'Moving Avg'!H2298</f>
        <v>1.6489999999999987</v>
      </c>
      <c r="J2298" s="5" t="str">
        <f>OBV!F2298</f>
        <v>BULLISH</v>
      </c>
      <c r="K2298" s="5" t="str">
        <f>OBV!G2298</f>
        <v>NEUTRAL</v>
      </c>
      <c r="L2298" s="5" t="str">
        <f>OBV!H2298</f>
        <v>CONFIRMED BULLISH</v>
      </c>
      <c r="M2298" s="7">
        <f t="shared" si="350"/>
        <v>0</v>
      </c>
      <c r="N2298" s="7">
        <f t="shared" si="351"/>
        <v>100</v>
      </c>
      <c r="O2298" s="7">
        <f t="shared" si="352"/>
        <v>50</v>
      </c>
      <c r="P2298" s="7">
        <f t="shared" si="353"/>
        <v>83.5</v>
      </c>
      <c r="Q2298" s="8">
        <f t="shared" si="354"/>
        <v>55.024999999999999</v>
      </c>
      <c r="R2298" s="8">
        <f t="shared" si="355"/>
        <v>58.375</v>
      </c>
      <c r="S2298" s="8">
        <f t="shared" si="356"/>
        <v>65.075000000000003</v>
      </c>
      <c r="T2298" s="8">
        <f t="shared" si="357"/>
        <v>58.375</v>
      </c>
      <c r="U2298" s="7">
        <f t="shared" si="358"/>
        <v>59.491666666666674</v>
      </c>
      <c r="V2298" s="7">
        <f t="shared" si="359"/>
        <v>59.212500000000006</v>
      </c>
    </row>
    <row r="2299" spans="1:22" ht="13.5" x14ac:dyDescent="0.25">
      <c r="A2299" s="3">
        <f>RSI!A2299</f>
        <v>45651</v>
      </c>
      <c r="B2299" s="2">
        <f>RSI!B2299</f>
        <v>4.12</v>
      </c>
      <c r="C2299" s="2">
        <f>RSI!I2299</f>
        <v>96.806922092197027</v>
      </c>
      <c r="D2299" s="2">
        <f>MACD!E2299</f>
        <v>-0.55837135483031775</v>
      </c>
      <c r="E2299" s="2">
        <f>MACD!F2299</f>
        <v>-0.41914110954516159</v>
      </c>
      <c r="F2299" s="2">
        <f>'Moving Avg'!D2299</f>
        <v>3.7880000000000003</v>
      </c>
      <c r="G2299" s="2">
        <f>'Moving Avg'!F2299</f>
        <v>2.8584999999999998</v>
      </c>
      <c r="H2299" s="2">
        <f>'Moving Avg'!G2299</f>
        <v>2.2634000000000003</v>
      </c>
      <c r="I2299" s="2">
        <f>'Moving Avg'!H2299</f>
        <v>1.6605999999999983</v>
      </c>
      <c r="J2299" s="5" t="str">
        <f>OBV!F2299</f>
        <v>BULLISH</v>
      </c>
      <c r="K2299" s="5" t="str">
        <f>OBV!G2299</f>
        <v>NEUTRAL</v>
      </c>
      <c r="L2299" s="5" t="str">
        <f>OBV!H2299</f>
        <v>CONFIRMED BULLISH</v>
      </c>
      <c r="M2299" s="7">
        <f t="shared" si="350"/>
        <v>0</v>
      </c>
      <c r="N2299" s="7">
        <f t="shared" si="351"/>
        <v>100</v>
      </c>
      <c r="O2299" s="7">
        <f t="shared" si="352"/>
        <v>50</v>
      </c>
      <c r="P2299" s="7">
        <f t="shared" si="353"/>
        <v>83.5</v>
      </c>
      <c r="Q2299" s="8">
        <f t="shared" si="354"/>
        <v>55.024999999999999</v>
      </c>
      <c r="R2299" s="8">
        <f t="shared" si="355"/>
        <v>58.375</v>
      </c>
      <c r="S2299" s="8">
        <f t="shared" si="356"/>
        <v>65.075000000000003</v>
      </c>
      <c r="T2299" s="8">
        <f t="shared" si="357"/>
        <v>58.375</v>
      </c>
      <c r="U2299" s="7">
        <f t="shared" si="358"/>
        <v>59.491666666666674</v>
      </c>
      <c r="V2299" s="7">
        <f t="shared" si="359"/>
        <v>59.212500000000006</v>
      </c>
    </row>
    <row r="2300" spans="1:22" ht="13.5" x14ac:dyDescent="0.25">
      <c r="A2300" s="3">
        <f>RSI!A2300</f>
        <v>45652</v>
      </c>
      <c r="B2300" s="2">
        <f>RSI!B2300</f>
        <v>4.12</v>
      </c>
      <c r="C2300" s="2">
        <f>RSI!I2300</f>
        <v>96.806922092197027</v>
      </c>
      <c r="D2300" s="2">
        <f>MACD!E2300</f>
        <v>-0.57435521607412143</v>
      </c>
      <c r="E2300" s="2">
        <f>MACD!F2300</f>
        <v>-0.4501839308509536</v>
      </c>
      <c r="F2300" s="2">
        <f>'Moving Avg'!D2300</f>
        <v>3.9180000000000006</v>
      </c>
      <c r="G2300" s="2">
        <f>'Moving Avg'!F2300</f>
        <v>2.9649999999999994</v>
      </c>
      <c r="H2300" s="2">
        <f>'Moving Avg'!G2300</f>
        <v>2.3124000000000002</v>
      </c>
      <c r="I2300" s="2">
        <f>'Moving Avg'!H2300</f>
        <v>1.6721999999999984</v>
      </c>
      <c r="J2300" s="5" t="str">
        <f>OBV!F2300</f>
        <v>BULLISH</v>
      </c>
      <c r="K2300" s="5" t="str">
        <f>OBV!G2300</f>
        <v>NEUTRAL</v>
      </c>
      <c r="L2300" s="5" t="str">
        <f>OBV!H2300</f>
        <v>CONFIRMED BULLISH</v>
      </c>
      <c r="M2300" s="7">
        <f t="shared" si="350"/>
        <v>0</v>
      </c>
      <c r="N2300" s="7">
        <f t="shared" si="351"/>
        <v>100</v>
      </c>
      <c r="O2300" s="7">
        <f t="shared" si="352"/>
        <v>50</v>
      </c>
      <c r="P2300" s="7">
        <f t="shared" si="353"/>
        <v>83.5</v>
      </c>
      <c r="Q2300" s="8">
        <f t="shared" si="354"/>
        <v>55.024999999999999</v>
      </c>
      <c r="R2300" s="8">
        <f t="shared" si="355"/>
        <v>58.375</v>
      </c>
      <c r="S2300" s="8">
        <f t="shared" si="356"/>
        <v>65.075000000000003</v>
      </c>
      <c r="T2300" s="8">
        <f t="shared" si="357"/>
        <v>58.375</v>
      </c>
      <c r="U2300" s="7">
        <f t="shared" si="358"/>
        <v>59.491666666666674</v>
      </c>
      <c r="V2300" s="7">
        <f t="shared" si="359"/>
        <v>59.212500000000006</v>
      </c>
    </row>
    <row r="2301" spans="1:22" ht="13.5" x14ac:dyDescent="0.25">
      <c r="A2301" s="3">
        <f>RSI!A2301</f>
        <v>45653</v>
      </c>
      <c r="B2301" s="2">
        <f>RSI!B2301</f>
        <v>4.3</v>
      </c>
      <c r="C2301" s="2">
        <f>RSI!I2301</f>
        <v>97.204860509498047</v>
      </c>
      <c r="D2301" s="2">
        <f>MACD!E2301</f>
        <v>-0.59013339549790977</v>
      </c>
      <c r="E2301" s="2">
        <f>MACD!F2301</f>
        <v>-0.4781738237803449</v>
      </c>
      <c r="F2301" s="2">
        <f>'Moving Avg'!D2301</f>
        <v>4.0540000000000003</v>
      </c>
      <c r="G2301" s="2">
        <f>'Moving Avg'!F2301</f>
        <v>3.0799999999999996</v>
      </c>
      <c r="H2301" s="2">
        <f>'Moving Avg'!G2301</f>
        <v>2.3636000000000004</v>
      </c>
      <c r="I2301" s="2">
        <f>'Moving Avg'!H2301</f>
        <v>1.6846999999999985</v>
      </c>
      <c r="J2301" s="5" t="str">
        <f>OBV!F2301</f>
        <v>BULLISH</v>
      </c>
      <c r="K2301" s="5" t="str">
        <f>OBV!G2301</f>
        <v>NEUTRAL</v>
      </c>
      <c r="L2301" s="5" t="str">
        <f>OBV!H2301</f>
        <v>CONFIRMED BULLISH</v>
      </c>
      <c r="M2301" s="7">
        <f t="shared" si="350"/>
        <v>0</v>
      </c>
      <c r="N2301" s="7">
        <f t="shared" si="351"/>
        <v>100</v>
      </c>
      <c r="O2301" s="7">
        <f t="shared" si="352"/>
        <v>50</v>
      </c>
      <c r="P2301" s="7">
        <f t="shared" si="353"/>
        <v>83.5</v>
      </c>
      <c r="Q2301" s="8">
        <f t="shared" si="354"/>
        <v>55.024999999999999</v>
      </c>
      <c r="R2301" s="8">
        <f t="shared" si="355"/>
        <v>58.375</v>
      </c>
      <c r="S2301" s="8">
        <f t="shared" si="356"/>
        <v>65.075000000000003</v>
      </c>
      <c r="T2301" s="8">
        <f t="shared" si="357"/>
        <v>58.375</v>
      </c>
      <c r="U2301" s="7">
        <f t="shared" si="358"/>
        <v>59.491666666666674</v>
      </c>
      <c r="V2301" s="7">
        <f t="shared" si="359"/>
        <v>59.212500000000006</v>
      </c>
    </row>
    <row r="2302" spans="1:22" ht="13.5" x14ac:dyDescent="0.25">
      <c r="A2302" s="3">
        <f>RSI!A2302</f>
        <v>45656</v>
      </c>
      <c r="B2302" s="2">
        <f>RSI!B2302</f>
        <v>4.3</v>
      </c>
      <c r="C2302" s="2">
        <f>RSI!I2302</f>
        <v>97.204860509498047</v>
      </c>
      <c r="D2302" s="2">
        <f>MACD!E2302</f>
        <v>-0.59138258569605817</v>
      </c>
      <c r="E2302" s="2">
        <f>MACD!F2302</f>
        <v>-0.5008155761634876</v>
      </c>
      <c r="F2302" s="2">
        <f>'Moving Avg'!D2302</f>
        <v>4.1580000000000004</v>
      </c>
      <c r="G2302" s="2">
        <f>'Moving Avg'!F2302</f>
        <v>3.1904999999999992</v>
      </c>
      <c r="H2302" s="2">
        <f>'Moving Avg'!G2302</f>
        <v>2.4134000000000002</v>
      </c>
      <c r="I2302" s="2">
        <f>'Moving Avg'!H2302</f>
        <v>1.6971999999999985</v>
      </c>
      <c r="J2302" s="5" t="str">
        <f>OBV!F2302</f>
        <v>BULLISH</v>
      </c>
      <c r="K2302" s="5" t="str">
        <f>OBV!G2302</f>
        <v>NEUTRAL</v>
      </c>
      <c r="L2302" s="5" t="str">
        <f>OBV!H2302</f>
        <v>CONFIRMED BULLISH</v>
      </c>
      <c r="M2302" s="7">
        <f t="shared" si="350"/>
        <v>0</v>
      </c>
      <c r="N2302" s="7">
        <f t="shared" si="351"/>
        <v>100</v>
      </c>
      <c r="O2302" s="7">
        <f t="shared" si="352"/>
        <v>50</v>
      </c>
      <c r="P2302" s="7">
        <f t="shared" si="353"/>
        <v>83.5</v>
      </c>
      <c r="Q2302" s="8">
        <f t="shared" si="354"/>
        <v>55.024999999999999</v>
      </c>
      <c r="R2302" s="8">
        <f t="shared" si="355"/>
        <v>58.375</v>
      </c>
      <c r="S2302" s="8">
        <f t="shared" si="356"/>
        <v>65.075000000000003</v>
      </c>
      <c r="T2302" s="8">
        <f t="shared" si="357"/>
        <v>58.375</v>
      </c>
      <c r="U2302" s="7">
        <f t="shared" si="358"/>
        <v>59.491666666666674</v>
      </c>
      <c r="V2302" s="7">
        <f t="shared" si="359"/>
        <v>59.212500000000006</v>
      </c>
    </row>
    <row r="2303" spans="1:22" ht="13.5" x14ac:dyDescent="0.25">
      <c r="A2303" s="3">
        <f>RSI!A2303</f>
        <v>45657</v>
      </c>
      <c r="B2303" s="2">
        <f>RSI!B2303</f>
        <v>4.3</v>
      </c>
      <c r="C2303" s="2">
        <f>RSI!I2303</f>
        <v>97.204860509498047</v>
      </c>
      <c r="D2303" s="2">
        <f>MACD!E2303</f>
        <v>-0.5797529474103218</v>
      </c>
      <c r="E2303" s="2">
        <f>MACD!F2303</f>
        <v>-0.51660305041285448</v>
      </c>
      <c r="F2303" s="2">
        <f>'Moving Avg'!D2303</f>
        <v>4.2279999999999998</v>
      </c>
      <c r="G2303" s="2">
        <f>'Moving Avg'!F2303</f>
        <v>3.2964999999999995</v>
      </c>
      <c r="H2303" s="2">
        <f>'Moving Avg'!G2303</f>
        <v>2.4616000000000002</v>
      </c>
      <c r="I2303" s="2">
        <f>'Moving Avg'!H2303</f>
        <v>1.7096999999999987</v>
      </c>
      <c r="J2303" s="5" t="str">
        <f>OBV!F2303</f>
        <v>NEUTRAL</v>
      </c>
      <c r="K2303" s="5" t="str">
        <f>OBV!G2303</f>
        <v>NEUTRAL</v>
      </c>
      <c r="L2303" s="5" t="str">
        <f>OBV!H2303</f>
        <v>NEUTRAL</v>
      </c>
      <c r="M2303" s="7">
        <f t="shared" si="350"/>
        <v>0</v>
      </c>
      <c r="N2303" s="7">
        <f t="shared" si="351"/>
        <v>100</v>
      </c>
      <c r="O2303" s="7">
        <f t="shared" si="352"/>
        <v>50</v>
      </c>
      <c r="P2303" s="7">
        <f t="shared" si="353"/>
        <v>33</v>
      </c>
      <c r="Q2303" s="8">
        <f t="shared" si="354"/>
        <v>47.45</v>
      </c>
      <c r="R2303" s="8">
        <f t="shared" si="355"/>
        <v>45.75</v>
      </c>
      <c r="S2303" s="8">
        <f t="shared" si="356"/>
        <v>42.35</v>
      </c>
      <c r="T2303" s="8">
        <f t="shared" si="357"/>
        <v>45.75</v>
      </c>
      <c r="U2303" s="7">
        <f t="shared" si="358"/>
        <v>45.183333333333337</v>
      </c>
      <c r="V2303" s="7">
        <f t="shared" si="359"/>
        <v>45.325000000000003</v>
      </c>
    </row>
    <row r="2304" spans="1:22" ht="13.5" x14ac:dyDescent="0.25">
      <c r="A2304" s="3">
        <f>RSI!A2304</f>
        <v>45659</v>
      </c>
      <c r="B2304" s="2">
        <f>RSI!B2304</f>
        <v>4.3</v>
      </c>
      <c r="C2304" s="2">
        <f>RSI!I2304</f>
        <v>97.204860509498047</v>
      </c>
      <c r="D2304" s="2">
        <f>MACD!E2304</f>
        <v>-0.55514564735841621</v>
      </c>
      <c r="E2304" s="2">
        <f>MACD!F2304</f>
        <v>-0.52431156980196691</v>
      </c>
      <c r="F2304" s="2">
        <f>'Moving Avg'!D2304</f>
        <v>4.2640000000000002</v>
      </c>
      <c r="G2304" s="2">
        <f>'Moving Avg'!F2304</f>
        <v>3.3979999999999997</v>
      </c>
      <c r="H2304" s="2">
        <f>'Moving Avg'!G2304</f>
        <v>2.5082000000000004</v>
      </c>
      <c r="I2304" s="2">
        <f>'Moving Avg'!H2304</f>
        <v>1.7221999999999988</v>
      </c>
      <c r="J2304" s="5" t="str">
        <f>OBV!F2304</f>
        <v>NEUTRAL</v>
      </c>
      <c r="K2304" s="5" t="str">
        <f>OBV!G2304</f>
        <v>NEUTRAL</v>
      </c>
      <c r="L2304" s="5" t="str">
        <f>OBV!H2304</f>
        <v>NEUTRAL</v>
      </c>
      <c r="M2304" s="7">
        <f t="shared" si="350"/>
        <v>0</v>
      </c>
      <c r="N2304" s="7">
        <f t="shared" si="351"/>
        <v>100</v>
      </c>
      <c r="O2304" s="7">
        <f t="shared" si="352"/>
        <v>50</v>
      </c>
      <c r="P2304" s="7">
        <f t="shared" si="353"/>
        <v>33</v>
      </c>
      <c r="Q2304" s="8">
        <f t="shared" si="354"/>
        <v>47.45</v>
      </c>
      <c r="R2304" s="8">
        <f t="shared" si="355"/>
        <v>45.75</v>
      </c>
      <c r="S2304" s="8">
        <f t="shared" si="356"/>
        <v>42.35</v>
      </c>
      <c r="T2304" s="8">
        <f t="shared" si="357"/>
        <v>45.75</v>
      </c>
      <c r="U2304" s="7">
        <f t="shared" si="358"/>
        <v>45.183333333333337</v>
      </c>
      <c r="V2304" s="7">
        <f t="shared" si="359"/>
        <v>45.325000000000003</v>
      </c>
    </row>
    <row r="2305" spans="1:22" ht="13.5" x14ac:dyDescent="0.25">
      <c r="A2305" s="3">
        <f>RSI!A2305</f>
        <v>45660</v>
      </c>
      <c r="B2305" s="2">
        <f>RSI!B2305</f>
        <v>4.3</v>
      </c>
      <c r="C2305" s="2">
        <f>RSI!I2305</f>
        <v>97.204860509498047</v>
      </c>
      <c r="D2305" s="2">
        <f>MACD!E2305</f>
        <v>-0.51905564706295282</v>
      </c>
      <c r="E2305" s="2">
        <f>MACD!F2305</f>
        <v>-0.52326038525416418</v>
      </c>
      <c r="F2305" s="2">
        <f>'Moving Avg'!D2305</f>
        <v>4.3</v>
      </c>
      <c r="G2305" s="2">
        <f>'Moving Avg'!F2305</f>
        <v>3.4994999999999989</v>
      </c>
      <c r="H2305" s="2">
        <f>'Moving Avg'!G2305</f>
        <v>2.5548000000000002</v>
      </c>
      <c r="I2305" s="2">
        <f>'Moving Avg'!H2305</f>
        <v>1.7346999999999988</v>
      </c>
      <c r="J2305" s="5" t="str">
        <f>OBV!F2305</f>
        <v>NEUTRAL</v>
      </c>
      <c r="K2305" s="5" t="str">
        <f>OBV!G2305</f>
        <v>NEUTRAL</v>
      </c>
      <c r="L2305" s="5" t="str">
        <f>OBV!H2305</f>
        <v>NEUTRAL</v>
      </c>
      <c r="M2305" s="7">
        <f t="shared" si="350"/>
        <v>0</v>
      </c>
      <c r="N2305" s="7">
        <f t="shared" si="351"/>
        <v>0</v>
      </c>
      <c r="O2305" s="7">
        <f t="shared" si="352"/>
        <v>50</v>
      </c>
      <c r="P2305" s="7">
        <f t="shared" si="353"/>
        <v>33</v>
      </c>
      <c r="Q2305" s="8">
        <f t="shared" si="354"/>
        <v>12.45</v>
      </c>
      <c r="R2305" s="8">
        <f t="shared" si="355"/>
        <v>25.75</v>
      </c>
      <c r="S2305" s="8">
        <f t="shared" si="356"/>
        <v>27.35</v>
      </c>
      <c r="T2305" s="8">
        <f t="shared" si="357"/>
        <v>20.75</v>
      </c>
      <c r="U2305" s="7">
        <f t="shared" si="358"/>
        <v>21.850000000000005</v>
      </c>
      <c r="V2305" s="7">
        <f t="shared" si="359"/>
        <v>21.575000000000003</v>
      </c>
    </row>
    <row r="2306" spans="1:22" ht="13.5" x14ac:dyDescent="0.25">
      <c r="A2306" s="3">
        <f>RSI!A2306</f>
        <v>45663</v>
      </c>
      <c r="B2306" s="2">
        <f>RSI!B2306</f>
        <v>4.3</v>
      </c>
      <c r="C2306" s="2">
        <f>RSI!I2306</f>
        <v>97.204860509498047</v>
      </c>
      <c r="D2306" s="2">
        <f>MACD!E2306</f>
        <v>-0.47124660811849584</v>
      </c>
      <c r="E2306" s="2">
        <f>MACD!F2306</f>
        <v>-0.51285762982703054</v>
      </c>
      <c r="F2306" s="2">
        <f>'Moving Avg'!D2306</f>
        <v>4.3</v>
      </c>
      <c r="G2306" s="2">
        <f>'Moving Avg'!F2306</f>
        <v>3.5959999999999992</v>
      </c>
      <c r="H2306" s="2">
        <f>'Moving Avg'!G2306</f>
        <v>2.6014000000000004</v>
      </c>
      <c r="I2306" s="2">
        <f>'Moving Avg'!H2306</f>
        <v>1.7471999999999988</v>
      </c>
      <c r="J2306" s="5" t="str">
        <f>OBV!F2306</f>
        <v>NEUTRAL</v>
      </c>
      <c r="K2306" s="5" t="str">
        <f>OBV!G2306</f>
        <v>NEUTRAL</v>
      </c>
      <c r="L2306" s="5" t="str">
        <f>OBV!H2306</f>
        <v>NEUTRAL</v>
      </c>
      <c r="M2306" s="7">
        <f t="shared" ref="M2306:M2369" si="360">IF(C2306&lt;30,50, IF(C2306&gt;70, 0, 25))</f>
        <v>0</v>
      </c>
      <c r="N2306" s="7">
        <f t="shared" ref="N2306:N2369" si="361">IF(E2306-D2306&gt;0.02, 100, IF(E2306-D2306&lt;0,0,45))</f>
        <v>0</v>
      </c>
      <c r="O2306" s="7">
        <f t="shared" ref="O2306:O2369" si="362">IF(F2306-I2306&gt;10,100,IF(F2306-I2306&gt;5,75, IF(F2306-I2306&gt;0,50,0)))</f>
        <v>50</v>
      </c>
      <c r="P2306" s="7">
        <f t="shared" ref="P2306:P2369" si="363">IF(L2306="confirmed bullish", 34, IF(L2306="bullish divergence",17, 0))+IF(J2306="bullish",33,IF(J2306="bearish",0,16.5))+IF(K2306="strong",33,IF(K2306="weak",0,16.5))</f>
        <v>33</v>
      </c>
      <c r="Q2306" s="8">
        <f t="shared" si="354"/>
        <v>12.45</v>
      </c>
      <c r="R2306" s="8">
        <f t="shared" si="355"/>
        <v>25.75</v>
      </c>
      <c r="S2306" s="8">
        <f t="shared" si="356"/>
        <v>27.35</v>
      </c>
      <c r="T2306" s="8">
        <f t="shared" si="357"/>
        <v>20.75</v>
      </c>
      <c r="U2306" s="7">
        <f t="shared" si="358"/>
        <v>21.850000000000005</v>
      </c>
      <c r="V2306" s="7">
        <f t="shared" si="359"/>
        <v>21.575000000000003</v>
      </c>
    </row>
    <row r="2307" spans="1:22" ht="13.5" x14ac:dyDescent="0.25">
      <c r="A2307" s="3">
        <f>RSI!A2307</f>
        <v>45664</v>
      </c>
      <c r="B2307" s="2">
        <f>RSI!B2307</f>
        <v>4.3</v>
      </c>
      <c r="C2307" s="2">
        <f>RSI!I2307</f>
        <v>97.204860509498047</v>
      </c>
      <c r="D2307" s="2">
        <f>MACD!E2307</f>
        <v>-0.41155295529171676</v>
      </c>
      <c r="E2307" s="2">
        <f>MACD!F2307</f>
        <v>-0.49259669491996783</v>
      </c>
      <c r="F2307" s="2">
        <f>'Moving Avg'!D2307</f>
        <v>4.3</v>
      </c>
      <c r="G2307" s="2">
        <f>'Moving Avg'!F2307</f>
        <v>3.6874999999999991</v>
      </c>
      <c r="H2307" s="2">
        <f>'Moving Avg'!G2307</f>
        <v>2.6496000000000004</v>
      </c>
      <c r="I2307" s="2">
        <f>'Moving Avg'!H2307</f>
        <v>1.7596999999999992</v>
      </c>
      <c r="J2307" s="5" t="str">
        <f>OBV!F2307</f>
        <v>NEUTRAL</v>
      </c>
      <c r="K2307" s="5" t="str">
        <f>OBV!G2307</f>
        <v>NEUTRAL</v>
      </c>
      <c r="L2307" s="5" t="str">
        <f>OBV!H2307</f>
        <v>NEUTRAL</v>
      </c>
      <c r="M2307" s="7">
        <f t="shared" si="360"/>
        <v>0</v>
      </c>
      <c r="N2307" s="7">
        <f t="shared" si="361"/>
        <v>0</v>
      </c>
      <c r="O2307" s="7">
        <f t="shared" si="362"/>
        <v>50</v>
      </c>
      <c r="P2307" s="7">
        <f t="shared" si="363"/>
        <v>33</v>
      </c>
      <c r="Q2307" s="8">
        <f t="shared" ref="Q2307:Q2370" si="364">0.35*M2307+N2307*0.35+O2307*0.15+P2307*0.15</f>
        <v>12.45</v>
      </c>
      <c r="R2307" s="8">
        <f t="shared" ref="R2307:R2370" si="365">M2307*0.2+N2307*0.2+O2307*0.35+P2307*0.25</f>
        <v>25.75</v>
      </c>
      <c r="S2307" s="8">
        <f t="shared" ref="S2307:S2370" si="366">M2307*0.15+N2307*0.15+O2307*0.25+P2307*0.45</f>
        <v>27.35</v>
      </c>
      <c r="T2307" s="8">
        <f t="shared" ref="T2307:T2370" si="367">0.25*SUM(M2307:P2307)</f>
        <v>20.75</v>
      </c>
      <c r="U2307" s="7">
        <f t="shared" ref="U2307:U2370" si="368">SUM(Q2307:S2307)/3</f>
        <v>21.850000000000005</v>
      </c>
      <c r="V2307" s="7">
        <f t="shared" ref="V2307:V2370" si="369">SUM(Q2307:T2307)/4</f>
        <v>21.575000000000003</v>
      </c>
    </row>
    <row r="2308" spans="1:22" ht="13.5" x14ac:dyDescent="0.25">
      <c r="A2308" s="3">
        <f>RSI!A2308</f>
        <v>45665</v>
      </c>
      <c r="B2308" s="2">
        <f>RSI!B2308</f>
        <v>4.3</v>
      </c>
      <c r="C2308" s="2">
        <f>RSI!I2308</f>
        <v>97.204860509498047</v>
      </c>
      <c r="D2308" s="2">
        <f>MACD!E2308</f>
        <v>-0.3398664414782373</v>
      </c>
      <c r="E2308" s="2">
        <f>MACD!F2308</f>
        <v>-0.46205064423162173</v>
      </c>
      <c r="F2308" s="2">
        <f>'Moving Avg'!D2308</f>
        <v>4.3</v>
      </c>
      <c r="G2308" s="2">
        <f>'Moving Avg'!F2308</f>
        <v>3.7734999999999985</v>
      </c>
      <c r="H2308" s="2">
        <f>'Moving Avg'!G2308</f>
        <v>2.6994000000000007</v>
      </c>
      <c r="I2308" s="2">
        <f>'Moving Avg'!H2308</f>
        <v>1.7721999999999991</v>
      </c>
      <c r="J2308" s="5" t="str">
        <f>OBV!F2308</f>
        <v>NEUTRAL</v>
      </c>
      <c r="K2308" s="5" t="str">
        <f>OBV!G2308</f>
        <v>NEUTRAL</v>
      </c>
      <c r="L2308" s="5" t="str">
        <f>OBV!H2308</f>
        <v>NEUTRAL</v>
      </c>
      <c r="M2308" s="7">
        <f t="shared" si="360"/>
        <v>0</v>
      </c>
      <c r="N2308" s="7">
        <f t="shared" si="361"/>
        <v>0</v>
      </c>
      <c r="O2308" s="7">
        <f t="shared" si="362"/>
        <v>50</v>
      </c>
      <c r="P2308" s="7">
        <f t="shared" si="363"/>
        <v>33</v>
      </c>
      <c r="Q2308" s="8">
        <f t="shared" si="364"/>
        <v>12.45</v>
      </c>
      <c r="R2308" s="8">
        <f t="shared" si="365"/>
        <v>25.75</v>
      </c>
      <c r="S2308" s="8">
        <f t="shared" si="366"/>
        <v>27.35</v>
      </c>
      <c r="T2308" s="8">
        <f t="shared" si="367"/>
        <v>20.75</v>
      </c>
      <c r="U2308" s="7">
        <f t="shared" si="368"/>
        <v>21.850000000000005</v>
      </c>
      <c r="V2308" s="7">
        <f t="shared" si="369"/>
        <v>21.575000000000003</v>
      </c>
    </row>
    <row r="2309" spans="1:22" ht="13.5" x14ac:dyDescent="0.25">
      <c r="A2309" s="3">
        <f>RSI!A2309</f>
        <v>45666</v>
      </c>
      <c r="B2309" s="2">
        <f>RSI!B2309</f>
        <v>4.3</v>
      </c>
      <c r="C2309" s="2">
        <f>RSI!I2309</f>
        <v>97.204860509498047</v>
      </c>
      <c r="D2309" s="2">
        <f>MACD!E2309</f>
        <v>-0.25766342989812419</v>
      </c>
      <c r="E2309" s="2">
        <f>MACD!F2309</f>
        <v>-0.42117320136492226</v>
      </c>
      <c r="F2309" s="2">
        <f>'Moving Avg'!D2309</f>
        <v>4.3</v>
      </c>
      <c r="G2309" s="2">
        <f>'Moving Avg'!F2309</f>
        <v>3.8539999999999983</v>
      </c>
      <c r="H2309" s="2">
        <f>'Moving Avg'!G2309</f>
        <v>2.7508000000000004</v>
      </c>
      <c r="I2309" s="2">
        <f>'Moving Avg'!H2309</f>
        <v>1.7846999999999991</v>
      </c>
      <c r="J2309" s="5" t="str">
        <f>OBV!F2309</f>
        <v>NEUTRAL</v>
      </c>
      <c r="K2309" s="5" t="str">
        <f>OBV!G2309</f>
        <v>NEUTRAL</v>
      </c>
      <c r="L2309" s="5" t="str">
        <f>OBV!H2309</f>
        <v>NEUTRAL</v>
      </c>
      <c r="M2309" s="7">
        <f t="shared" si="360"/>
        <v>0</v>
      </c>
      <c r="N2309" s="7">
        <f t="shared" si="361"/>
        <v>0</v>
      </c>
      <c r="O2309" s="7">
        <f t="shared" si="362"/>
        <v>50</v>
      </c>
      <c r="P2309" s="7">
        <f t="shared" si="363"/>
        <v>33</v>
      </c>
      <c r="Q2309" s="8">
        <f t="shared" si="364"/>
        <v>12.45</v>
      </c>
      <c r="R2309" s="8">
        <f t="shared" si="365"/>
        <v>25.75</v>
      </c>
      <c r="S2309" s="8">
        <f t="shared" si="366"/>
        <v>27.35</v>
      </c>
      <c r="T2309" s="8">
        <f t="shared" si="367"/>
        <v>20.75</v>
      </c>
      <c r="U2309" s="7">
        <f t="shared" si="368"/>
        <v>21.850000000000005</v>
      </c>
      <c r="V2309" s="7">
        <f t="shared" si="369"/>
        <v>21.575000000000003</v>
      </c>
    </row>
    <row r="2310" spans="1:22" ht="13.5" x14ac:dyDescent="0.25">
      <c r="A2310" s="3">
        <f>RSI!A2310</f>
        <v>45667</v>
      </c>
      <c r="B2310" s="2">
        <f>RSI!B2310</f>
        <v>4.3</v>
      </c>
      <c r="C2310" s="2">
        <f>RSI!I2310</f>
        <v>97.204860509498047</v>
      </c>
      <c r="D2310" s="2">
        <f>MACD!E2310</f>
        <v>-0.1923743076641542</v>
      </c>
      <c r="E2310" s="2">
        <f>MACD!F2310</f>
        <v>-0.37541342262476868</v>
      </c>
      <c r="F2310" s="2">
        <f>'Moving Avg'!D2310</f>
        <v>4.3</v>
      </c>
      <c r="G2310" s="2">
        <f>'Moving Avg'!F2310</f>
        <v>3.9284999999999988</v>
      </c>
      <c r="H2310" s="2">
        <f>'Moving Avg'!G2310</f>
        <v>2.8036000000000008</v>
      </c>
      <c r="I2310" s="2">
        <f>'Moving Avg'!H2310</f>
        <v>1.7971999999999988</v>
      </c>
      <c r="J2310" s="5" t="str">
        <f>OBV!F2310</f>
        <v>NEUTRAL</v>
      </c>
      <c r="K2310" s="5" t="str">
        <f>OBV!G2310</f>
        <v>NEUTRAL</v>
      </c>
      <c r="L2310" s="5" t="str">
        <f>OBV!H2310</f>
        <v>NEUTRAL</v>
      </c>
      <c r="M2310" s="7">
        <f t="shared" si="360"/>
        <v>0</v>
      </c>
      <c r="N2310" s="7">
        <f t="shared" si="361"/>
        <v>0</v>
      </c>
      <c r="O2310" s="7">
        <f t="shared" si="362"/>
        <v>50</v>
      </c>
      <c r="P2310" s="7">
        <f t="shared" si="363"/>
        <v>33</v>
      </c>
      <c r="Q2310" s="8">
        <f t="shared" si="364"/>
        <v>12.45</v>
      </c>
      <c r="R2310" s="8">
        <f t="shared" si="365"/>
        <v>25.75</v>
      </c>
      <c r="S2310" s="8">
        <f t="shared" si="366"/>
        <v>27.35</v>
      </c>
      <c r="T2310" s="8">
        <f t="shared" si="367"/>
        <v>20.75</v>
      </c>
      <c r="U2310" s="7">
        <f t="shared" si="368"/>
        <v>21.850000000000005</v>
      </c>
      <c r="V2310" s="7">
        <f t="shared" si="369"/>
        <v>21.575000000000003</v>
      </c>
    </row>
    <row r="2311" spans="1:22" ht="13.5" x14ac:dyDescent="0.25">
      <c r="A2311" s="3">
        <f>RSI!A2311</f>
        <v>45670</v>
      </c>
      <c r="B2311" s="2">
        <f>RSI!B2311</f>
        <v>4.3</v>
      </c>
      <c r="C2311" s="2">
        <f>RSI!I2311</f>
        <v>97.204860509498047</v>
      </c>
      <c r="D2311" s="2">
        <f>MACD!E2311</f>
        <v>-0.11338853602598187</v>
      </c>
      <c r="E2311" s="2">
        <f>MACD!F2311</f>
        <v>-0.32300844530501133</v>
      </c>
      <c r="F2311" s="2">
        <f>'Moving Avg'!D2311</f>
        <v>4.3</v>
      </c>
      <c r="G2311" s="2">
        <f>'Moving Avg'!F2311</f>
        <v>3.9969999999999986</v>
      </c>
      <c r="H2311" s="2">
        <f>'Moving Avg'!G2311</f>
        <v>2.8578000000000001</v>
      </c>
      <c r="I2311" s="2">
        <f>'Moving Avg'!H2311</f>
        <v>1.8096999999999992</v>
      </c>
      <c r="J2311" s="5" t="str">
        <f>OBV!F2311</f>
        <v>NEUTRAL</v>
      </c>
      <c r="K2311" s="5" t="str">
        <f>OBV!G2311</f>
        <v>NEUTRAL</v>
      </c>
      <c r="L2311" s="5" t="str">
        <f>OBV!H2311</f>
        <v>NEUTRAL</v>
      </c>
      <c r="M2311" s="7">
        <f t="shared" si="360"/>
        <v>0</v>
      </c>
      <c r="N2311" s="7">
        <f t="shared" si="361"/>
        <v>0</v>
      </c>
      <c r="O2311" s="7">
        <f t="shared" si="362"/>
        <v>50</v>
      </c>
      <c r="P2311" s="7">
        <f t="shared" si="363"/>
        <v>33</v>
      </c>
      <c r="Q2311" s="8">
        <f t="shared" si="364"/>
        <v>12.45</v>
      </c>
      <c r="R2311" s="8">
        <f t="shared" si="365"/>
        <v>25.75</v>
      </c>
      <c r="S2311" s="8">
        <f t="shared" si="366"/>
        <v>27.35</v>
      </c>
      <c r="T2311" s="8">
        <f t="shared" si="367"/>
        <v>20.75</v>
      </c>
      <c r="U2311" s="7">
        <f t="shared" si="368"/>
        <v>21.850000000000005</v>
      </c>
      <c r="V2311" s="7">
        <f t="shared" si="369"/>
        <v>21.575000000000003</v>
      </c>
    </row>
    <row r="2312" spans="1:22" ht="13.5" x14ac:dyDescent="0.25">
      <c r="A2312" s="3">
        <f>RSI!A2312</f>
        <v>45671</v>
      </c>
      <c r="B2312" s="2">
        <f>RSI!B2312</f>
        <v>4.3</v>
      </c>
      <c r="C2312" s="2">
        <f>RSI!I2312</f>
        <v>97.204860509498047</v>
      </c>
      <c r="D2312" s="2">
        <f>MACD!E2312</f>
        <v>-5.0212919659596622E-2</v>
      </c>
      <c r="E2312" s="2">
        <f>MACD!F2312</f>
        <v>-0.26844934017592836</v>
      </c>
      <c r="F2312" s="2">
        <f>'Moving Avg'!D2312</f>
        <v>4.3</v>
      </c>
      <c r="G2312" s="2">
        <f>'Moving Avg'!F2312</f>
        <v>4.0589999999999993</v>
      </c>
      <c r="H2312" s="2">
        <f>'Moving Avg'!G2312</f>
        <v>2.9106000000000005</v>
      </c>
      <c r="I2312" s="2">
        <f>'Moving Avg'!H2312</f>
        <v>1.8221999999999992</v>
      </c>
      <c r="J2312" s="5" t="str">
        <f>OBV!F2312</f>
        <v>NEUTRAL</v>
      </c>
      <c r="K2312" s="5" t="str">
        <f>OBV!G2312</f>
        <v>NEUTRAL</v>
      </c>
      <c r="L2312" s="5" t="str">
        <f>OBV!H2312</f>
        <v>NEUTRAL</v>
      </c>
      <c r="M2312" s="7">
        <f t="shared" si="360"/>
        <v>0</v>
      </c>
      <c r="N2312" s="7">
        <f t="shared" si="361"/>
        <v>0</v>
      </c>
      <c r="O2312" s="7">
        <f t="shared" si="362"/>
        <v>50</v>
      </c>
      <c r="P2312" s="7">
        <f t="shared" si="363"/>
        <v>33</v>
      </c>
      <c r="Q2312" s="8">
        <f t="shared" si="364"/>
        <v>12.45</v>
      </c>
      <c r="R2312" s="8">
        <f t="shared" si="365"/>
        <v>25.75</v>
      </c>
      <c r="S2312" s="8">
        <f t="shared" si="366"/>
        <v>27.35</v>
      </c>
      <c r="T2312" s="8">
        <f t="shared" si="367"/>
        <v>20.75</v>
      </c>
      <c r="U2312" s="7">
        <f t="shared" si="368"/>
        <v>21.850000000000005</v>
      </c>
      <c r="V2312" s="7">
        <f t="shared" si="369"/>
        <v>21.575000000000003</v>
      </c>
    </row>
    <row r="2313" spans="1:22" ht="13.5" x14ac:dyDescent="0.25">
      <c r="A2313" s="3">
        <f>RSI!A2313</f>
        <v>45672</v>
      </c>
      <c r="B2313" s="2">
        <f>RSI!B2313</f>
        <v>4.3</v>
      </c>
      <c r="C2313" s="2">
        <f>RSI!I2313</f>
        <v>97.204860509498047</v>
      </c>
      <c r="D2313" s="2">
        <f>MACD!E2313</f>
        <v>-1.441271257096588E-4</v>
      </c>
      <c r="E2313" s="2">
        <f>MACD!F2313</f>
        <v>-0.21478829756588463</v>
      </c>
      <c r="F2313" s="2">
        <f>'Moving Avg'!D2313</f>
        <v>4.3</v>
      </c>
      <c r="G2313" s="2">
        <f>'Moving Avg'!F2313</f>
        <v>4.1144999999999987</v>
      </c>
      <c r="H2313" s="2">
        <f>'Moving Avg'!G2313</f>
        <v>2.9634000000000009</v>
      </c>
      <c r="I2313" s="2">
        <f>'Moving Avg'!H2313</f>
        <v>1.8346999999999993</v>
      </c>
      <c r="J2313" s="5" t="str">
        <f>OBV!F2313</f>
        <v>NEUTRAL</v>
      </c>
      <c r="K2313" s="5" t="str">
        <f>OBV!G2313</f>
        <v>NEUTRAL</v>
      </c>
      <c r="L2313" s="5" t="str">
        <f>OBV!H2313</f>
        <v>NEUTRAL</v>
      </c>
      <c r="M2313" s="7">
        <f t="shared" si="360"/>
        <v>0</v>
      </c>
      <c r="N2313" s="7">
        <f t="shared" si="361"/>
        <v>0</v>
      </c>
      <c r="O2313" s="7">
        <f t="shared" si="362"/>
        <v>50</v>
      </c>
      <c r="P2313" s="7">
        <f t="shared" si="363"/>
        <v>33</v>
      </c>
      <c r="Q2313" s="8">
        <f t="shared" si="364"/>
        <v>12.45</v>
      </c>
      <c r="R2313" s="8">
        <f t="shared" si="365"/>
        <v>25.75</v>
      </c>
      <c r="S2313" s="8">
        <f t="shared" si="366"/>
        <v>27.35</v>
      </c>
      <c r="T2313" s="8">
        <f t="shared" si="367"/>
        <v>20.75</v>
      </c>
      <c r="U2313" s="7">
        <f t="shared" si="368"/>
        <v>21.850000000000005</v>
      </c>
      <c r="V2313" s="7">
        <f t="shared" si="369"/>
        <v>21.575000000000003</v>
      </c>
    </row>
    <row r="2314" spans="1:22" ht="13.5" x14ac:dyDescent="0.25">
      <c r="A2314" s="3">
        <f>RSI!A2314</f>
        <v>45673</v>
      </c>
      <c r="B2314" s="2">
        <f>RSI!B2314</f>
        <v>4.3</v>
      </c>
      <c r="C2314" s="2">
        <f>RSI!I2314</f>
        <v>97.204860509498047</v>
      </c>
      <c r="D2314" s="2">
        <f>MACD!E2314</f>
        <v>3.9085201806830838E-2</v>
      </c>
      <c r="E2314" s="2">
        <f>MACD!F2314</f>
        <v>-0.16401359769134155</v>
      </c>
      <c r="F2314" s="2">
        <f>'Moving Avg'!D2314</f>
        <v>4.3</v>
      </c>
      <c r="G2314" s="2">
        <f>'Moving Avg'!F2314</f>
        <v>4.1629999999999985</v>
      </c>
      <c r="H2314" s="2">
        <f>'Moving Avg'!G2314</f>
        <v>3.0162000000000013</v>
      </c>
      <c r="I2314" s="2">
        <f>'Moving Avg'!H2314</f>
        <v>1.8471999999999995</v>
      </c>
      <c r="J2314" s="5" t="str">
        <f>OBV!F2314</f>
        <v>NEUTRAL</v>
      </c>
      <c r="K2314" s="5" t="str">
        <f>OBV!G2314</f>
        <v>NEUTRAL</v>
      </c>
      <c r="L2314" s="5" t="str">
        <f>OBV!H2314</f>
        <v>NEUTRAL</v>
      </c>
      <c r="M2314" s="7">
        <f t="shared" si="360"/>
        <v>0</v>
      </c>
      <c r="N2314" s="7">
        <f t="shared" si="361"/>
        <v>0</v>
      </c>
      <c r="O2314" s="7">
        <f t="shared" si="362"/>
        <v>50</v>
      </c>
      <c r="P2314" s="7">
        <f t="shared" si="363"/>
        <v>33</v>
      </c>
      <c r="Q2314" s="8">
        <f t="shared" si="364"/>
        <v>12.45</v>
      </c>
      <c r="R2314" s="8">
        <f t="shared" si="365"/>
        <v>25.75</v>
      </c>
      <c r="S2314" s="8">
        <f t="shared" si="366"/>
        <v>27.35</v>
      </c>
      <c r="T2314" s="8">
        <f t="shared" si="367"/>
        <v>20.75</v>
      </c>
      <c r="U2314" s="7">
        <f t="shared" si="368"/>
        <v>21.850000000000005</v>
      </c>
      <c r="V2314" s="7">
        <f t="shared" si="369"/>
        <v>21.575000000000003</v>
      </c>
    </row>
    <row r="2315" spans="1:22" ht="13.5" x14ac:dyDescent="0.25">
      <c r="A2315" s="3">
        <f>RSI!A2315</f>
        <v>45674</v>
      </c>
      <c r="B2315" s="2">
        <f>RSI!B2315</f>
        <v>4.3</v>
      </c>
      <c r="C2315" s="2">
        <f>RSI!I2315</f>
        <v>97.204860509498047</v>
      </c>
      <c r="D2315" s="2">
        <f>MACD!E2315</f>
        <v>6.9375015622276326E-2</v>
      </c>
      <c r="E2315" s="2">
        <f>MACD!F2315</f>
        <v>-0.11733587502861799</v>
      </c>
      <c r="F2315" s="2">
        <f>'Moving Avg'!D2315</f>
        <v>4.3</v>
      </c>
      <c r="G2315" s="2">
        <f>'Moving Avg'!F2315</f>
        <v>4.2044999999999986</v>
      </c>
      <c r="H2315" s="2">
        <f>'Moving Avg'!G2315</f>
        <v>3.067600000000001</v>
      </c>
      <c r="I2315" s="2">
        <f>'Moving Avg'!H2315</f>
        <v>1.8600999999999996</v>
      </c>
      <c r="J2315" s="5" t="str">
        <f>OBV!F2315</f>
        <v>NEUTRAL</v>
      </c>
      <c r="K2315" s="5" t="str">
        <f>OBV!G2315</f>
        <v>NEUTRAL</v>
      </c>
      <c r="L2315" s="5" t="str">
        <f>OBV!H2315</f>
        <v>NEUTRAL</v>
      </c>
      <c r="M2315" s="7">
        <f t="shared" si="360"/>
        <v>0</v>
      </c>
      <c r="N2315" s="7">
        <f t="shared" si="361"/>
        <v>0</v>
      </c>
      <c r="O2315" s="7">
        <f t="shared" si="362"/>
        <v>50</v>
      </c>
      <c r="P2315" s="7">
        <f t="shared" si="363"/>
        <v>33</v>
      </c>
      <c r="Q2315" s="8">
        <f t="shared" si="364"/>
        <v>12.45</v>
      </c>
      <c r="R2315" s="8">
        <f t="shared" si="365"/>
        <v>25.75</v>
      </c>
      <c r="S2315" s="8">
        <f t="shared" si="366"/>
        <v>27.35</v>
      </c>
      <c r="T2315" s="8">
        <f t="shared" si="367"/>
        <v>20.75</v>
      </c>
      <c r="U2315" s="7">
        <f t="shared" si="368"/>
        <v>21.850000000000005</v>
      </c>
      <c r="V2315" s="7">
        <f t="shared" si="369"/>
        <v>21.575000000000003</v>
      </c>
    </row>
    <row r="2316" spans="1:22" ht="13.5" x14ac:dyDescent="0.25">
      <c r="A2316" s="3">
        <f>RSI!A2316</f>
        <v>45677</v>
      </c>
      <c r="B2316" s="2">
        <f>RSI!B2316</f>
        <v>4.3</v>
      </c>
      <c r="C2316" s="2">
        <f>RSI!I2316</f>
        <v>97.204860509498047</v>
      </c>
      <c r="D2316" s="2">
        <f>MACD!E2316</f>
        <v>9.2315752764038361E-2</v>
      </c>
      <c r="E2316" s="2">
        <f>MACD!F2316</f>
        <v>-7.5405549470086722E-2</v>
      </c>
      <c r="F2316" s="2">
        <f>'Moving Avg'!D2316</f>
        <v>4.3</v>
      </c>
      <c r="G2316" s="2">
        <f>'Moving Avg'!F2316</f>
        <v>4.2384999999999984</v>
      </c>
      <c r="H2316" s="2">
        <f>'Moving Avg'!G2316</f>
        <v>3.1176000000000013</v>
      </c>
      <c r="I2316" s="2">
        <f>'Moving Avg'!H2316</f>
        <v>1.8733499999999998</v>
      </c>
      <c r="J2316" s="5" t="str">
        <f>OBV!F2316</f>
        <v>NEUTRAL</v>
      </c>
      <c r="K2316" s="5" t="str">
        <f>OBV!G2316</f>
        <v>NEUTRAL</v>
      </c>
      <c r="L2316" s="5" t="str">
        <f>OBV!H2316</f>
        <v>NEUTRAL</v>
      </c>
      <c r="M2316" s="7">
        <f t="shared" si="360"/>
        <v>0</v>
      </c>
      <c r="N2316" s="7">
        <f t="shared" si="361"/>
        <v>0</v>
      </c>
      <c r="O2316" s="7">
        <f t="shared" si="362"/>
        <v>50</v>
      </c>
      <c r="P2316" s="7">
        <f t="shared" si="363"/>
        <v>33</v>
      </c>
      <c r="Q2316" s="8">
        <f t="shared" si="364"/>
        <v>12.45</v>
      </c>
      <c r="R2316" s="8">
        <f t="shared" si="365"/>
        <v>25.75</v>
      </c>
      <c r="S2316" s="8">
        <f t="shared" si="366"/>
        <v>27.35</v>
      </c>
      <c r="T2316" s="8">
        <f t="shared" si="367"/>
        <v>20.75</v>
      </c>
      <c r="U2316" s="7">
        <f t="shared" si="368"/>
        <v>21.850000000000005</v>
      </c>
      <c r="V2316" s="7">
        <f t="shared" si="369"/>
        <v>21.575000000000003</v>
      </c>
    </row>
    <row r="2317" spans="1:22" ht="13.5" x14ac:dyDescent="0.25">
      <c r="A2317" s="3">
        <f>RSI!A2317</f>
        <v>45678</v>
      </c>
      <c r="B2317" s="2">
        <f>RSI!B2317</f>
        <v>4.3</v>
      </c>
      <c r="C2317" s="2">
        <f>RSI!I2317</f>
        <v>97.204860509498047</v>
      </c>
      <c r="D2317" s="2">
        <f>MACD!E2317</f>
        <v>0.10923723339916203</v>
      </c>
      <c r="E2317" s="2">
        <f>MACD!F2317</f>
        <v>-3.8476992896236975E-2</v>
      </c>
      <c r="F2317" s="2">
        <f>'Moving Avg'!D2317</f>
        <v>4.3</v>
      </c>
      <c r="G2317" s="2">
        <f>'Moving Avg'!F2317</f>
        <v>4.2644999999999991</v>
      </c>
      <c r="H2317" s="2">
        <f>'Moving Avg'!G2317</f>
        <v>3.1660000000000013</v>
      </c>
      <c r="I2317" s="2">
        <f>'Moving Avg'!H2317</f>
        <v>1.8869499999999999</v>
      </c>
      <c r="J2317" s="5" t="str">
        <f>OBV!F2317</f>
        <v>NEUTRAL</v>
      </c>
      <c r="K2317" s="5" t="str">
        <f>OBV!G2317</f>
        <v>NEUTRAL</v>
      </c>
      <c r="L2317" s="5" t="str">
        <f>OBV!H2317</f>
        <v>NEUTRAL</v>
      </c>
      <c r="M2317" s="7">
        <f t="shared" si="360"/>
        <v>0</v>
      </c>
      <c r="N2317" s="7">
        <f t="shared" si="361"/>
        <v>0</v>
      </c>
      <c r="O2317" s="7">
        <f t="shared" si="362"/>
        <v>50</v>
      </c>
      <c r="P2317" s="7">
        <f t="shared" si="363"/>
        <v>33</v>
      </c>
      <c r="Q2317" s="8">
        <f t="shared" si="364"/>
        <v>12.45</v>
      </c>
      <c r="R2317" s="8">
        <f t="shared" si="365"/>
        <v>25.75</v>
      </c>
      <c r="S2317" s="8">
        <f t="shared" si="366"/>
        <v>27.35</v>
      </c>
      <c r="T2317" s="8">
        <f t="shared" si="367"/>
        <v>20.75</v>
      </c>
      <c r="U2317" s="7">
        <f t="shared" si="368"/>
        <v>21.850000000000005</v>
      </c>
      <c r="V2317" s="7">
        <f t="shared" si="369"/>
        <v>21.575000000000003</v>
      </c>
    </row>
    <row r="2318" spans="1:22" ht="13.5" x14ac:dyDescent="0.25">
      <c r="A2318" s="3">
        <f>RSI!A2318</f>
        <v>45679</v>
      </c>
      <c r="B2318" s="2">
        <f>RSI!B2318</f>
        <v>4.3</v>
      </c>
      <c r="C2318" s="2">
        <f>RSI!I2318</f>
        <v>97.204860509498047</v>
      </c>
      <c r="D2318" s="2">
        <f>MACD!E2318</f>
        <v>0.12124993494064995</v>
      </c>
      <c r="E2318" s="2">
        <f>MACD!F2318</f>
        <v>-6.5316073288595906E-3</v>
      </c>
      <c r="F2318" s="2">
        <f>'Moving Avg'!D2318</f>
        <v>4.3</v>
      </c>
      <c r="G2318" s="2">
        <f>'Moving Avg'!F2318</f>
        <v>4.2819999999999983</v>
      </c>
      <c r="H2318" s="2">
        <f>'Moving Avg'!G2318</f>
        <v>3.2128000000000014</v>
      </c>
      <c r="I2318" s="2">
        <f>'Moving Avg'!H2318</f>
        <v>1.9009</v>
      </c>
      <c r="J2318" s="5" t="str">
        <f>OBV!F2318</f>
        <v>NEUTRAL</v>
      </c>
      <c r="K2318" s="5" t="str">
        <f>OBV!G2318</f>
        <v>NEUTRAL</v>
      </c>
      <c r="L2318" s="5" t="str">
        <f>OBV!H2318</f>
        <v>NEUTRAL</v>
      </c>
      <c r="M2318" s="7">
        <f t="shared" si="360"/>
        <v>0</v>
      </c>
      <c r="N2318" s="7">
        <f t="shared" si="361"/>
        <v>0</v>
      </c>
      <c r="O2318" s="7">
        <f t="shared" si="362"/>
        <v>50</v>
      </c>
      <c r="P2318" s="7">
        <f t="shared" si="363"/>
        <v>33</v>
      </c>
      <c r="Q2318" s="8">
        <f t="shared" si="364"/>
        <v>12.45</v>
      </c>
      <c r="R2318" s="8">
        <f t="shared" si="365"/>
        <v>25.75</v>
      </c>
      <c r="S2318" s="8">
        <f t="shared" si="366"/>
        <v>27.35</v>
      </c>
      <c r="T2318" s="8">
        <f t="shared" si="367"/>
        <v>20.75</v>
      </c>
      <c r="U2318" s="7">
        <f t="shared" si="368"/>
        <v>21.850000000000005</v>
      </c>
      <c r="V2318" s="7">
        <f t="shared" si="369"/>
        <v>21.575000000000003</v>
      </c>
    </row>
    <row r="2319" spans="1:22" ht="13.5" x14ac:dyDescent="0.25">
      <c r="A2319" s="3">
        <f>RSI!A2319</f>
        <v>45680</v>
      </c>
      <c r="B2319" s="2">
        <f>RSI!B2319</f>
        <v>4.3</v>
      </c>
      <c r="C2319" s="2">
        <f>RSI!I2319</f>
        <v>97.204860509498047</v>
      </c>
      <c r="D2319" s="2">
        <f>MACD!E2319</f>
        <v>0.12927983005217936</v>
      </c>
      <c r="E2319" s="2">
        <f>MACD!F2319</f>
        <v>2.0630680147348198E-2</v>
      </c>
      <c r="F2319" s="2">
        <f>'Moving Avg'!D2319</f>
        <v>4.3</v>
      </c>
      <c r="G2319" s="2">
        <f>'Moving Avg'!F2319</f>
        <v>4.2909999999999986</v>
      </c>
      <c r="H2319" s="2">
        <f>'Moving Avg'!G2319</f>
        <v>3.2580000000000013</v>
      </c>
      <c r="I2319" s="2">
        <f>'Moving Avg'!H2319</f>
        <v>1.9151500000000001</v>
      </c>
      <c r="J2319" s="5" t="str">
        <f>OBV!F2319</f>
        <v>NEUTRAL</v>
      </c>
      <c r="K2319" s="5" t="str">
        <f>OBV!G2319</f>
        <v>NEUTRAL</v>
      </c>
      <c r="L2319" s="5" t="str">
        <f>OBV!H2319</f>
        <v>NEUTRAL</v>
      </c>
      <c r="M2319" s="7">
        <f t="shared" si="360"/>
        <v>0</v>
      </c>
      <c r="N2319" s="7">
        <f t="shared" si="361"/>
        <v>0</v>
      </c>
      <c r="O2319" s="7">
        <f t="shared" si="362"/>
        <v>50</v>
      </c>
      <c r="P2319" s="7">
        <f t="shared" si="363"/>
        <v>33</v>
      </c>
      <c r="Q2319" s="8">
        <f t="shared" si="364"/>
        <v>12.45</v>
      </c>
      <c r="R2319" s="8">
        <f t="shared" si="365"/>
        <v>25.75</v>
      </c>
      <c r="S2319" s="8">
        <f t="shared" si="366"/>
        <v>27.35</v>
      </c>
      <c r="T2319" s="8">
        <f t="shared" si="367"/>
        <v>20.75</v>
      </c>
      <c r="U2319" s="7">
        <f t="shared" si="368"/>
        <v>21.850000000000005</v>
      </c>
      <c r="V2319" s="7">
        <f t="shared" si="369"/>
        <v>21.575000000000003</v>
      </c>
    </row>
    <row r="2320" spans="1:22" ht="13.5" x14ac:dyDescent="0.25">
      <c r="A2320" s="3">
        <f>RSI!A2320</f>
        <v>45681</v>
      </c>
      <c r="B2320" s="2">
        <f>RSI!B2320</f>
        <v>4.3</v>
      </c>
      <c r="C2320" s="2">
        <f>RSI!I2320</f>
        <v>97.204860509498047</v>
      </c>
      <c r="D2320" s="2">
        <f>MACD!E2320</f>
        <v>0.13409778399936378</v>
      </c>
      <c r="E2320" s="2">
        <f>MACD!F2320</f>
        <v>4.3324100917751324E-2</v>
      </c>
      <c r="F2320" s="2">
        <f>'Moving Avg'!D2320</f>
        <v>4.3</v>
      </c>
      <c r="G2320" s="2">
        <f>'Moving Avg'!F2320</f>
        <v>4.2999999999999989</v>
      </c>
      <c r="H2320" s="2">
        <f>'Moving Avg'!G2320</f>
        <v>3.3040000000000016</v>
      </c>
      <c r="I2320" s="2">
        <f>'Moving Avg'!H2320</f>
        <v>1.9297</v>
      </c>
      <c r="J2320" s="5" t="str">
        <f>OBV!F2320</f>
        <v>NEUTRAL</v>
      </c>
      <c r="K2320" s="5" t="str">
        <f>OBV!G2320</f>
        <v>NEUTRAL</v>
      </c>
      <c r="L2320" s="5" t="str">
        <f>OBV!H2320</f>
        <v>NEUTRAL</v>
      </c>
      <c r="M2320" s="7">
        <f t="shared" si="360"/>
        <v>0</v>
      </c>
      <c r="N2320" s="7">
        <f t="shared" si="361"/>
        <v>0</v>
      </c>
      <c r="O2320" s="7">
        <f t="shared" si="362"/>
        <v>50</v>
      </c>
      <c r="P2320" s="7">
        <f t="shared" si="363"/>
        <v>33</v>
      </c>
      <c r="Q2320" s="8">
        <f t="shared" si="364"/>
        <v>12.45</v>
      </c>
      <c r="R2320" s="8">
        <f t="shared" si="365"/>
        <v>25.75</v>
      </c>
      <c r="S2320" s="8">
        <f t="shared" si="366"/>
        <v>27.35</v>
      </c>
      <c r="T2320" s="8">
        <f t="shared" si="367"/>
        <v>20.75</v>
      </c>
      <c r="U2320" s="7">
        <f t="shared" si="368"/>
        <v>21.850000000000005</v>
      </c>
      <c r="V2320" s="7">
        <f t="shared" si="369"/>
        <v>21.575000000000003</v>
      </c>
    </row>
    <row r="2321" spans="1:22" ht="13.5" x14ac:dyDescent="0.25">
      <c r="A2321" s="3">
        <f>RSI!A2321</f>
        <v>45684</v>
      </c>
      <c r="B2321" s="2">
        <f>RSI!B2321</f>
        <v>4.3</v>
      </c>
      <c r="C2321" s="2">
        <f>RSI!I2321</f>
        <v>97.204860509498047</v>
      </c>
      <c r="D2321" s="2">
        <f>MACD!E2321</f>
        <v>0.13634435436824699</v>
      </c>
      <c r="E2321" s="2">
        <f>MACD!F2321</f>
        <v>6.1928151607850465E-2</v>
      </c>
      <c r="F2321" s="2">
        <f>'Moving Avg'!D2321</f>
        <v>4.3</v>
      </c>
      <c r="G2321" s="2">
        <f>'Moving Avg'!F2321</f>
        <v>4.2999999999999989</v>
      </c>
      <c r="H2321" s="2">
        <f>'Moving Avg'!G2321</f>
        <v>3.3500000000000019</v>
      </c>
      <c r="I2321" s="2">
        <f>'Moving Avg'!H2321</f>
        <v>1.9445500000000002</v>
      </c>
      <c r="J2321" s="5" t="str">
        <f>OBV!F2321</f>
        <v>NEUTRAL</v>
      </c>
      <c r="K2321" s="5" t="str">
        <f>OBV!G2321</f>
        <v>NEUTRAL</v>
      </c>
      <c r="L2321" s="5" t="str">
        <f>OBV!H2321</f>
        <v>NEUTRAL</v>
      </c>
      <c r="M2321" s="7">
        <f t="shared" si="360"/>
        <v>0</v>
      </c>
      <c r="N2321" s="7">
        <f t="shared" si="361"/>
        <v>0</v>
      </c>
      <c r="O2321" s="7">
        <f t="shared" si="362"/>
        <v>50</v>
      </c>
      <c r="P2321" s="7">
        <f t="shared" si="363"/>
        <v>33</v>
      </c>
      <c r="Q2321" s="8">
        <f t="shared" si="364"/>
        <v>12.45</v>
      </c>
      <c r="R2321" s="8">
        <f t="shared" si="365"/>
        <v>25.75</v>
      </c>
      <c r="S2321" s="8">
        <f t="shared" si="366"/>
        <v>27.35</v>
      </c>
      <c r="T2321" s="8">
        <f t="shared" si="367"/>
        <v>20.75</v>
      </c>
      <c r="U2321" s="7">
        <f t="shared" si="368"/>
        <v>21.850000000000005</v>
      </c>
      <c r="V2321" s="7">
        <f t="shared" si="369"/>
        <v>21.575000000000003</v>
      </c>
    </row>
    <row r="2322" spans="1:22" ht="13.5" x14ac:dyDescent="0.25">
      <c r="A2322" s="3">
        <f>RSI!A2322</f>
        <v>45685</v>
      </c>
      <c r="B2322" s="2">
        <f>RSI!B2322</f>
        <v>4.1100000000000003</v>
      </c>
      <c r="C2322" s="2">
        <f>RSI!I2322</f>
        <v>59.866795253665018</v>
      </c>
      <c r="D2322" s="2">
        <f>MACD!E2322</f>
        <v>0.15062478010605407</v>
      </c>
      <c r="E2322" s="2">
        <f>MACD!F2322</f>
        <v>7.9667477307491186E-2</v>
      </c>
      <c r="F2322" s="2">
        <f>'Moving Avg'!D2322</f>
        <v>4.2619999999999996</v>
      </c>
      <c r="G2322" s="2">
        <f>'Moving Avg'!F2322</f>
        <v>4.2904999999999989</v>
      </c>
      <c r="H2322" s="2">
        <f>'Moving Avg'!G2322</f>
        <v>3.3922000000000012</v>
      </c>
      <c r="I2322" s="2">
        <f>'Moving Avg'!H2322</f>
        <v>1.9587000000000003</v>
      </c>
      <c r="J2322" s="5" t="str">
        <f>OBV!F2322</f>
        <v>NEUTRAL</v>
      </c>
      <c r="K2322" s="5" t="str">
        <f>OBV!G2322</f>
        <v>NEUTRAL</v>
      </c>
      <c r="L2322" s="5" t="str">
        <f>OBV!H2322</f>
        <v>NEUTRAL</v>
      </c>
      <c r="M2322" s="7">
        <f t="shared" si="360"/>
        <v>25</v>
      </c>
      <c r="N2322" s="7">
        <f t="shared" si="361"/>
        <v>0</v>
      </c>
      <c r="O2322" s="7">
        <f t="shared" si="362"/>
        <v>50</v>
      </c>
      <c r="P2322" s="7">
        <f t="shared" si="363"/>
        <v>33</v>
      </c>
      <c r="Q2322" s="8">
        <f t="shared" si="364"/>
        <v>21.2</v>
      </c>
      <c r="R2322" s="8">
        <f t="shared" si="365"/>
        <v>30.75</v>
      </c>
      <c r="S2322" s="8">
        <f t="shared" si="366"/>
        <v>31.1</v>
      </c>
      <c r="T2322" s="8">
        <f t="shared" si="367"/>
        <v>27</v>
      </c>
      <c r="U2322" s="7">
        <f t="shared" si="368"/>
        <v>27.683333333333337</v>
      </c>
      <c r="V2322" s="7">
        <f t="shared" si="369"/>
        <v>27.512500000000003</v>
      </c>
    </row>
    <row r="2323" spans="1:22" ht="13.5" x14ac:dyDescent="0.25">
      <c r="A2323" s="3">
        <f>RSI!A2323</f>
        <v>45686</v>
      </c>
      <c r="B2323" s="2">
        <f>RSI!B2323</f>
        <v>3.93</v>
      </c>
      <c r="C2323" s="2">
        <f>RSI!I2323</f>
        <v>43.011063877051683</v>
      </c>
      <c r="D2323" s="2">
        <f>MACD!E2323</f>
        <v>0.17559520163731523</v>
      </c>
      <c r="E2323" s="2">
        <f>MACD!F2323</f>
        <v>9.8853022173455998E-2</v>
      </c>
      <c r="F2323" s="2">
        <f>'Moving Avg'!D2323</f>
        <v>4.1879999999999997</v>
      </c>
      <c r="G2323" s="2">
        <f>'Moving Avg'!F2323</f>
        <v>4.2719999999999994</v>
      </c>
      <c r="H2323" s="2">
        <f>'Moving Avg'!G2323</f>
        <v>3.4308000000000014</v>
      </c>
      <c r="I2323" s="2">
        <f>'Moving Avg'!H2323</f>
        <v>1.9719500000000005</v>
      </c>
      <c r="J2323" s="5" t="str">
        <f>OBV!F2323</f>
        <v>NEUTRAL</v>
      </c>
      <c r="K2323" s="5" t="str">
        <f>OBV!G2323</f>
        <v>NEUTRAL</v>
      </c>
      <c r="L2323" s="5" t="str">
        <f>OBV!H2323</f>
        <v>NEUTRAL</v>
      </c>
      <c r="M2323" s="7">
        <f t="shared" si="360"/>
        <v>25</v>
      </c>
      <c r="N2323" s="7">
        <f t="shared" si="361"/>
        <v>0</v>
      </c>
      <c r="O2323" s="7">
        <f t="shared" si="362"/>
        <v>50</v>
      </c>
      <c r="P2323" s="7">
        <f t="shared" si="363"/>
        <v>33</v>
      </c>
      <c r="Q2323" s="8">
        <f t="shared" si="364"/>
        <v>21.2</v>
      </c>
      <c r="R2323" s="8">
        <f t="shared" si="365"/>
        <v>30.75</v>
      </c>
      <c r="S2323" s="8">
        <f t="shared" si="366"/>
        <v>31.1</v>
      </c>
      <c r="T2323" s="8">
        <f t="shared" si="367"/>
        <v>27</v>
      </c>
      <c r="U2323" s="7">
        <f t="shared" si="368"/>
        <v>27.683333333333337</v>
      </c>
      <c r="V2323" s="7">
        <f t="shared" si="369"/>
        <v>27.512500000000003</v>
      </c>
    </row>
    <row r="2324" spans="1:22" ht="13.5" x14ac:dyDescent="0.25">
      <c r="A2324" s="3">
        <f>RSI!A2324</f>
        <v>45687</v>
      </c>
      <c r="B2324" s="2">
        <f>RSI!B2324</f>
        <v>3.93</v>
      </c>
      <c r="C2324" s="2">
        <f>RSI!I2324</f>
        <v>43.011063877051683</v>
      </c>
      <c r="D2324" s="2">
        <f>MACD!E2324</f>
        <v>0.19737436150782095</v>
      </c>
      <c r="E2324" s="2">
        <f>MACD!F2324</f>
        <v>0.118557290040329</v>
      </c>
      <c r="F2324" s="2">
        <f>'Moving Avg'!D2324</f>
        <v>4.1139999999999999</v>
      </c>
      <c r="G2324" s="2">
        <f>'Moving Avg'!F2324</f>
        <v>4.2534999999999998</v>
      </c>
      <c r="H2324" s="2">
        <f>'Moving Avg'!G2324</f>
        <v>3.4694000000000016</v>
      </c>
      <c r="I2324" s="2">
        <f>'Moving Avg'!H2324</f>
        <v>1.9852000000000003</v>
      </c>
      <c r="J2324" s="5" t="str">
        <f>OBV!F2324</f>
        <v>NEUTRAL</v>
      </c>
      <c r="K2324" s="5" t="str">
        <f>OBV!G2324</f>
        <v>NEUTRAL</v>
      </c>
      <c r="L2324" s="5" t="str">
        <f>OBV!H2324</f>
        <v>NEUTRAL</v>
      </c>
      <c r="M2324" s="7">
        <f t="shared" si="360"/>
        <v>25</v>
      </c>
      <c r="N2324" s="7">
        <f t="shared" si="361"/>
        <v>0</v>
      </c>
      <c r="O2324" s="7">
        <f t="shared" si="362"/>
        <v>50</v>
      </c>
      <c r="P2324" s="7">
        <f t="shared" si="363"/>
        <v>33</v>
      </c>
      <c r="Q2324" s="8">
        <f t="shared" si="364"/>
        <v>21.2</v>
      </c>
      <c r="R2324" s="8">
        <f t="shared" si="365"/>
        <v>30.75</v>
      </c>
      <c r="S2324" s="8">
        <f t="shared" si="366"/>
        <v>31.1</v>
      </c>
      <c r="T2324" s="8">
        <f t="shared" si="367"/>
        <v>27</v>
      </c>
      <c r="U2324" s="7">
        <f t="shared" si="368"/>
        <v>27.683333333333337</v>
      </c>
      <c r="V2324" s="7">
        <f t="shared" si="369"/>
        <v>27.512500000000003</v>
      </c>
    </row>
    <row r="2325" spans="1:22" ht="13.5" x14ac:dyDescent="0.25">
      <c r="A2325" s="3">
        <f>RSI!A2325</f>
        <v>45688</v>
      </c>
      <c r="B2325" s="2">
        <f>RSI!B2325</f>
        <v>3.92</v>
      </c>
      <c r="C2325" s="2">
        <f>RSI!I2325</f>
        <v>42.244707526902687</v>
      </c>
      <c r="D2325" s="2">
        <f>MACD!E2325</f>
        <v>0.2171457903350511</v>
      </c>
      <c r="E2325" s="2">
        <f>MACD!F2325</f>
        <v>0.13827499009927344</v>
      </c>
      <c r="F2325" s="2">
        <f>'Moving Avg'!D2325</f>
        <v>4.0379999999999994</v>
      </c>
      <c r="G2325" s="2">
        <f>'Moving Avg'!F2325</f>
        <v>4.2344999999999997</v>
      </c>
      <c r="H2325" s="2">
        <f>'Moving Avg'!G2325</f>
        <v>3.5078000000000014</v>
      </c>
      <c r="I2325" s="2">
        <f>'Moving Avg'!H2325</f>
        <v>1.9984000000000004</v>
      </c>
      <c r="J2325" s="5" t="str">
        <f>OBV!F2325</f>
        <v>BEARISH</v>
      </c>
      <c r="K2325" s="5" t="str">
        <f>OBV!G2325</f>
        <v>NEUTRAL</v>
      </c>
      <c r="L2325" s="5" t="str">
        <f>OBV!H2325</f>
        <v>CONFIRMED BEARISH</v>
      </c>
      <c r="M2325" s="7">
        <f t="shared" si="360"/>
        <v>25</v>
      </c>
      <c r="N2325" s="7">
        <f t="shared" si="361"/>
        <v>0</v>
      </c>
      <c r="O2325" s="7">
        <f t="shared" si="362"/>
        <v>50</v>
      </c>
      <c r="P2325" s="7">
        <f t="shared" si="363"/>
        <v>16.5</v>
      </c>
      <c r="Q2325" s="8">
        <f t="shared" si="364"/>
        <v>18.725000000000001</v>
      </c>
      <c r="R2325" s="8">
        <f t="shared" si="365"/>
        <v>26.625</v>
      </c>
      <c r="S2325" s="8">
        <f t="shared" si="366"/>
        <v>23.675000000000001</v>
      </c>
      <c r="T2325" s="8">
        <f t="shared" si="367"/>
        <v>22.875</v>
      </c>
      <c r="U2325" s="7">
        <f t="shared" si="368"/>
        <v>23.008333333333336</v>
      </c>
      <c r="V2325" s="7">
        <f t="shared" si="369"/>
        <v>22.975000000000001</v>
      </c>
    </row>
    <row r="2326" spans="1:22" ht="13.5" x14ac:dyDescent="0.25">
      <c r="A2326" s="3">
        <f>RSI!A2326</f>
        <v>45691</v>
      </c>
      <c r="B2326" s="2">
        <f>RSI!B2326</f>
        <v>3.75</v>
      </c>
      <c r="C2326" s="2">
        <f>RSI!I2326</f>
        <v>31.853945241945553</v>
      </c>
      <c r="D2326" s="2">
        <f>MACD!E2326</f>
        <v>0.24708470704772401</v>
      </c>
      <c r="E2326" s="2">
        <f>MACD!F2326</f>
        <v>0.16003693348896356</v>
      </c>
      <c r="F2326" s="2">
        <f>'Moving Avg'!D2326</f>
        <v>3.9279999999999999</v>
      </c>
      <c r="G2326" s="2">
        <f>'Moving Avg'!F2326</f>
        <v>4.2069999999999999</v>
      </c>
      <c r="H2326" s="2">
        <f>'Moving Avg'!G2326</f>
        <v>3.5428000000000011</v>
      </c>
      <c r="I2326" s="2">
        <f>'Moving Avg'!H2326</f>
        <v>2.0107500000000003</v>
      </c>
      <c r="J2326" s="5" t="str">
        <f>OBV!F2326</f>
        <v>BEARISH</v>
      </c>
      <c r="K2326" s="5" t="str">
        <f>OBV!G2326</f>
        <v>NEUTRAL</v>
      </c>
      <c r="L2326" s="5" t="str">
        <f>OBV!H2326</f>
        <v>CONFIRMED BEARISH</v>
      </c>
      <c r="M2326" s="7">
        <f t="shared" si="360"/>
        <v>25</v>
      </c>
      <c r="N2326" s="7">
        <f t="shared" si="361"/>
        <v>0</v>
      </c>
      <c r="O2326" s="7">
        <f t="shared" si="362"/>
        <v>50</v>
      </c>
      <c r="P2326" s="7">
        <f t="shared" si="363"/>
        <v>16.5</v>
      </c>
      <c r="Q2326" s="8">
        <f t="shared" si="364"/>
        <v>18.725000000000001</v>
      </c>
      <c r="R2326" s="8">
        <f t="shared" si="365"/>
        <v>26.625</v>
      </c>
      <c r="S2326" s="8">
        <f t="shared" si="366"/>
        <v>23.675000000000001</v>
      </c>
      <c r="T2326" s="8">
        <f t="shared" si="367"/>
        <v>22.875</v>
      </c>
      <c r="U2326" s="7">
        <f t="shared" si="368"/>
        <v>23.008333333333336</v>
      </c>
      <c r="V2326" s="7">
        <f t="shared" si="369"/>
        <v>22.975000000000001</v>
      </c>
    </row>
    <row r="2327" spans="1:22" ht="13.5" x14ac:dyDescent="0.25">
      <c r="A2327" s="3">
        <f>RSI!A2327</f>
        <v>45692</v>
      </c>
      <c r="B2327" s="2">
        <f>RSI!B2327</f>
        <v>3.75</v>
      </c>
      <c r="C2327" s="2">
        <f>RSI!I2327</f>
        <v>31.853945241945553</v>
      </c>
      <c r="D2327" s="2">
        <f>MACD!E2327</f>
        <v>0.27399314940611186</v>
      </c>
      <c r="E2327" s="2">
        <f>MACD!F2327</f>
        <v>0.18282817667239321</v>
      </c>
      <c r="F2327" s="2">
        <f>'Moving Avg'!D2327</f>
        <v>3.8560000000000003</v>
      </c>
      <c r="G2327" s="2">
        <f>'Moving Avg'!F2327</f>
        <v>4.1795</v>
      </c>
      <c r="H2327" s="2">
        <f>'Moving Avg'!G2327</f>
        <v>3.5778000000000008</v>
      </c>
      <c r="I2327" s="2">
        <f>'Moving Avg'!H2327</f>
        <v>2.0231000000000003</v>
      </c>
      <c r="J2327" s="5" t="str">
        <f>OBV!F2327</f>
        <v>BEARISH</v>
      </c>
      <c r="K2327" s="5" t="str">
        <f>OBV!G2327</f>
        <v>NEUTRAL</v>
      </c>
      <c r="L2327" s="5" t="str">
        <f>OBV!H2327</f>
        <v>CONFIRMED BEARISH</v>
      </c>
      <c r="M2327" s="7">
        <f t="shared" si="360"/>
        <v>25</v>
      </c>
      <c r="N2327" s="7">
        <f t="shared" si="361"/>
        <v>0</v>
      </c>
      <c r="O2327" s="7">
        <f t="shared" si="362"/>
        <v>50</v>
      </c>
      <c r="P2327" s="7">
        <f t="shared" si="363"/>
        <v>16.5</v>
      </c>
      <c r="Q2327" s="8">
        <f t="shared" si="364"/>
        <v>18.725000000000001</v>
      </c>
      <c r="R2327" s="8">
        <f t="shared" si="365"/>
        <v>26.625</v>
      </c>
      <c r="S2327" s="8">
        <f t="shared" si="366"/>
        <v>23.675000000000001</v>
      </c>
      <c r="T2327" s="8">
        <f t="shared" si="367"/>
        <v>22.875</v>
      </c>
      <c r="U2327" s="7">
        <f t="shared" si="368"/>
        <v>23.008333333333336</v>
      </c>
      <c r="V2327" s="7">
        <f t="shared" si="369"/>
        <v>22.975000000000001</v>
      </c>
    </row>
    <row r="2328" spans="1:22" ht="13.5" x14ac:dyDescent="0.25">
      <c r="A2328" s="3">
        <f>RSI!A2328</f>
        <v>45693</v>
      </c>
      <c r="B2328" s="2">
        <f>RSI!B2328</f>
        <v>3.75</v>
      </c>
      <c r="C2328" s="2">
        <f>RSI!I2328</f>
        <v>31.853945241945553</v>
      </c>
      <c r="D2328" s="2">
        <f>MACD!E2328</f>
        <v>0.29822063957970757</v>
      </c>
      <c r="E2328" s="2">
        <f>MACD!F2328</f>
        <v>0.20590666925385609</v>
      </c>
      <c r="F2328" s="2">
        <f>'Moving Avg'!D2328</f>
        <v>3.8200000000000003</v>
      </c>
      <c r="G2328" s="2">
        <f>'Moving Avg'!F2328</f>
        <v>4.1519999999999992</v>
      </c>
      <c r="H2328" s="2">
        <f>'Moving Avg'!G2328</f>
        <v>3.6128000000000005</v>
      </c>
      <c r="I2328" s="2">
        <f>'Moving Avg'!H2328</f>
        <v>2.03545</v>
      </c>
      <c r="J2328" s="5" t="str">
        <f>OBV!F2328</f>
        <v>BEARISH</v>
      </c>
      <c r="K2328" s="5" t="str">
        <f>OBV!G2328</f>
        <v>NEUTRAL</v>
      </c>
      <c r="L2328" s="5" t="str">
        <f>OBV!H2328</f>
        <v>CONFIRMED BEARISH</v>
      </c>
      <c r="M2328" s="7">
        <f t="shared" si="360"/>
        <v>25</v>
      </c>
      <c r="N2328" s="7">
        <f t="shared" si="361"/>
        <v>0</v>
      </c>
      <c r="O2328" s="7">
        <f t="shared" si="362"/>
        <v>50</v>
      </c>
      <c r="P2328" s="7">
        <f t="shared" si="363"/>
        <v>16.5</v>
      </c>
      <c r="Q2328" s="8">
        <f t="shared" si="364"/>
        <v>18.725000000000001</v>
      </c>
      <c r="R2328" s="8">
        <f t="shared" si="365"/>
        <v>26.625</v>
      </c>
      <c r="S2328" s="8">
        <f t="shared" si="366"/>
        <v>23.675000000000001</v>
      </c>
      <c r="T2328" s="8">
        <f t="shared" si="367"/>
        <v>22.875</v>
      </c>
      <c r="U2328" s="7">
        <f t="shared" si="368"/>
        <v>23.008333333333336</v>
      </c>
      <c r="V2328" s="7">
        <f t="shared" si="369"/>
        <v>22.975000000000001</v>
      </c>
    </row>
    <row r="2329" spans="1:22" ht="13.5" x14ac:dyDescent="0.25">
      <c r="A2329" s="3">
        <f>RSI!A2329</f>
        <v>45694</v>
      </c>
      <c r="B2329" s="2">
        <f>RSI!B2329</f>
        <v>3.75</v>
      </c>
      <c r="C2329" s="2">
        <f>RSI!I2329</f>
        <v>31.853945241945553</v>
      </c>
      <c r="D2329" s="2">
        <f>MACD!E2329</f>
        <v>0.32007157188574764</v>
      </c>
      <c r="E2329" s="2">
        <f>MACD!F2329</f>
        <v>0.22873964978023442</v>
      </c>
      <c r="F2329" s="2">
        <f>'Moving Avg'!D2329</f>
        <v>3.7840000000000003</v>
      </c>
      <c r="G2329" s="2">
        <f>'Moving Avg'!F2329</f>
        <v>4.1244999999999994</v>
      </c>
      <c r="H2329" s="2">
        <f>'Moving Avg'!G2329</f>
        <v>3.6496000000000004</v>
      </c>
      <c r="I2329" s="2">
        <f>'Moving Avg'!H2329</f>
        <v>2.0478000000000005</v>
      </c>
      <c r="J2329" s="5" t="str">
        <f>OBV!F2329</f>
        <v>BEARISH</v>
      </c>
      <c r="K2329" s="5" t="str">
        <f>OBV!G2329</f>
        <v>NEUTRAL</v>
      </c>
      <c r="L2329" s="5" t="str">
        <f>OBV!H2329</f>
        <v>CONFIRMED BEARISH</v>
      </c>
      <c r="M2329" s="7">
        <f t="shared" si="360"/>
        <v>25</v>
      </c>
      <c r="N2329" s="7">
        <f t="shared" si="361"/>
        <v>0</v>
      </c>
      <c r="O2329" s="7">
        <f t="shared" si="362"/>
        <v>50</v>
      </c>
      <c r="P2329" s="7">
        <f t="shared" si="363"/>
        <v>16.5</v>
      </c>
      <c r="Q2329" s="8">
        <f t="shared" si="364"/>
        <v>18.725000000000001</v>
      </c>
      <c r="R2329" s="8">
        <f t="shared" si="365"/>
        <v>26.625</v>
      </c>
      <c r="S2329" s="8">
        <f t="shared" si="366"/>
        <v>23.675000000000001</v>
      </c>
      <c r="T2329" s="8">
        <f t="shared" si="367"/>
        <v>22.875</v>
      </c>
      <c r="U2329" s="7">
        <f t="shared" si="368"/>
        <v>23.008333333333336</v>
      </c>
      <c r="V2329" s="7">
        <f t="shared" si="369"/>
        <v>22.975000000000001</v>
      </c>
    </row>
    <row r="2330" spans="1:22" ht="13.5" x14ac:dyDescent="0.25">
      <c r="A2330" s="3">
        <f>RSI!A2330</f>
        <v>45695</v>
      </c>
      <c r="B2330" s="2">
        <f>RSI!B2330</f>
        <v>3.75</v>
      </c>
      <c r="C2330" s="2">
        <f>RSI!I2330</f>
        <v>31.853945241945567</v>
      </c>
      <c r="D2330" s="2">
        <f>MACD!E2330</f>
        <v>0.33981151518095576</v>
      </c>
      <c r="E2330" s="2">
        <f>MACD!F2330</f>
        <v>0.25095402286037871</v>
      </c>
      <c r="F2330" s="2">
        <f>'Moving Avg'!D2330</f>
        <v>3.75</v>
      </c>
      <c r="G2330" s="2">
        <f>'Moving Avg'!F2330</f>
        <v>4.0969999999999995</v>
      </c>
      <c r="H2330" s="2">
        <f>'Moving Avg'!G2330</f>
        <v>3.684800000000001</v>
      </c>
      <c r="I2330" s="2">
        <f>'Moving Avg'!H2330</f>
        <v>2.0601500000000001</v>
      </c>
      <c r="J2330" s="5" t="str">
        <f>OBV!F2330</f>
        <v>NEUTRAL</v>
      </c>
      <c r="K2330" s="5" t="str">
        <f>OBV!G2330</f>
        <v>NEUTRAL</v>
      </c>
      <c r="L2330" s="5" t="str">
        <f>OBV!H2330</f>
        <v>NEUTRAL</v>
      </c>
      <c r="M2330" s="7">
        <f t="shared" si="360"/>
        <v>25</v>
      </c>
      <c r="N2330" s="7">
        <f t="shared" si="361"/>
        <v>0</v>
      </c>
      <c r="O2330" s="7">
        <f t="shared" si="362"/>
        <v>50</v>
      </c>
      <c r="P2330" s="7">
        <f t="shared" si="363"/>
        <v>33</v>
      </c>
      <c r="Q2330" s="8">
        <f t="shared" si="364"/>
        <v>21.2</v>
      </c>
      <c r="R2330" s="8">
        <f t="shared" si="365"/>
        <v>30.75</v>
      </c>
      <c r="S2330" s="8">
        <f t="shared" si="366"/>
        <v>31.1</v>
      </c>
      <c r="T2330" s="8">
        <f t="shared" si="367"/>
        <v>27</v>
      </c>
      <c r="U2330" s="7">
        <f t="shared" si="368"/>
        <v>27.683333333333337</v>
      </c>
      <c r="V2330" s="7">
        <f t="shared" si="369"/>
        <v>27.512500000000003</v>
      </c>
    </row>
    <row r="2331" spans="1:22" ht="13.5" x14ac:dyDescent="0.25">
      <c r="A2331" s="3">
        <f>RSI!A2331</f>
        <v>45698</v>
      </c>
      <c r="B2331" s="2">
        <f>RSI!B2331</f>
        <v>3.75</v>
      </c>
      <c r="C2331" s="2">
        <f>RSI!I2331</f>
        <v>31.853945241945567</v>
      </c>
      <c r="D2331" s="2">
        <f>MACD!E2331</f>
        <v>0.35767259308824473</v>
      </c>
      <c r="E2331" s="2">
        <f>MACD!F2331</f>
        <v>0.27229773690595194</v>
      </c>
      <c r="F2331" s="2">
        <f>'Moving Avg'!D2331</f>
        <v>3.75</v>
      </c>
      <c r="G2331" s="2">
        <f>'Moving Avg'!F2331</f>
        <v>4.0694999999999997</v>
      </c>
      <c r="H2331" s="2">
        <f>'Moving Avg'!G2331</f>
        <v>3.7198000000000002</v>
      </c>
      <c r="I2331" s="2">
        <f>'Moving Avg'!H2331</f>
        <v>2.0725000000000002</v>
      </c>
      <c r="J2331" s="5" t="str">
        <f>OBV!F2331</f>
        <v>NEUTRAL</v>
      </c>
      <c r="K2331" s="5" t="str">
        <f>OBV!G2331</f>
        <v>NEUTRAL</v>
      </c>
      <c r="L2331" s="5" t="str">
        <f>OBV!H2331</f>
        <v>NEUTRAL</v>
      </c>
      <c r="M2331" s="7">
        <f t="shared" si="360"/>
        <v>25</v>
      </c>
      <c r="N2331" s="7">
        <f t="shared" si="361"/>
        <v>0</v>
      </c>
      <c r="O2331" s="7">
        <f t="shared" si="362"/>
        <v>50</v>
      </c>
      <c r="P2331" s="7">
        <f t="shared" si="363"/>
        <v>33</v>
      </c>
      <c r="Q2331" s="8">
        <f t="shared" si="364"/>
        <v>21.2</v>
      </c>
      <c r="R2331" s="8">
        <f t="shared" si="365"/>
        <v>30.75</v>
      </c>
      <c r="S2331" s="8">
        <f t="shared" si="366"/>
        <v>31.1</v>
      </c>
      <c r="T2331" s="8">
        <f t="shared" si="367"/>
        <v>27</v>
      </c>
      <c r="U2331" s="7">
        <f t="shared" si="368"/>
        <v>27.683333333333337</v>
      </c>
      <c r="V2331" s="7">
        <f t="shared" si="369"/>
        <v>27.512500000000003</v>
      </c>
    </row>
    <row r="2332" spans="1:22" ht="13.5" x14ac:dyDescent="0.25">
      <c r="A2332" s="3">
        <f>RSI!A2332</f>
        <v>45699</v>
      </c>
      <c r="B2332" s="2">
        <f>RSI!B2332</f>
        <v>3.75</v>
      </c>
      <c r="C2332" s="2">
        <f>RSI!I2332</f>
        <v>31.853945241945567</v>
      </c>
      <c r="D2332" s="2">
        <f>MACD!E2332</f>
        <v>0.34462731118554268</v>
      </c>
      <c r="E2332" s="2">
        <f>MACD!F2332</f>
        <v>0.28676365176187008</v>
      </c>
      <c r="F2332" s="2">
        <f>'Moving Avg'!D2332</f>
        <v>3.75</v>
      </c>
      <c r="G2332" s="2">
        <f>'Moving Avg'!F2332</f>
        <v>4.0419999999999998</v>
      </c>
      <c r="H2332" s="2">
        <f>'Moving Avg'!G2332</f>
        <v>3.7530000000000001</v>
      </c>
      <c r="I2332" s="2">
        <f>'Moving Avg'!H2332</f>
        <v>2.0848500000000003</v>
      </c>
      <c r="J2332" s="5" t="str">
        <f>OBV!F2332</f>
        <v>NEUTRAL</v>
      </c>
      <c r="K2332" s="5" t="str">
        <f>OBV!G2332</f>
        <v>NEUTRAL</v>
      </c>
      <c r="L2332" s="5" t="str">
        <f>OBV!H2332</f>
        <v>NEUTRAL</v>
      </c>
      <c r="M2332" s="7">
        <f t="shared" si="360"/>
        <v>25</v>
      </c>
      <c r="N2332" s="7">
        <f t="shared" si="361"/>
        <v>0</v>
      </c>
      <c r="O2332" s="7">
        <f t="shared" si="362"/>
        <v>50</v>
      </c>
      <c r="P2332" s="7">
        <f t="shared" si="363"/>
        <v>33</v>
      </c>
      <c r="Q2332" s="8">
        <f t="shared" si="364"/>
        <v>21.2</v>
      </c>
      <c r="R2332" s="8">
        <f t="shared" si="365"/>
        <v>30.75</v>
      </c>
      <c r="S2332" s="8">
        <f t="shared" si="366"/>
        <v>31.1</v>
      </c>
      <c r="T2332" s="8">
        <f t="shared" si="367"/>
        <v>27</v>
      </c>
      <c r="U2332" s="7">
        <f t="shared" si="368"/>
        <v>27.683333333333337</v>
      </c>
      <c r="V2332" s="7">
        <f t="shared" si="369"/>
        <v>27.512500000000003</v>
      </c>
    </row>
    <row r="2333" spans="1:22" ht="13.5" x14ac:dyDescent="0.25">
      <c r="A2333" s="3">
        <f>RSI!A2333</f>
        <v>45700</v>
      </c>
      <c r="B2333" s="2">
        <f>RSI!B2333</f>
        <v>3.75</v>
      </c>
      <c r="C2333" s="2">
        <f>RSI!I2333</f>
        <v>31.853945241945567</v>
      </c>
      <c r="D2333" s="2">
        <f>MACD!E2333</f>
        <v>0.30688952837076933</v>
      </c>
      <c r="E2333" s="2">
        <f>MACD!F2333</f>
        <v>0.29078882708364995</v>
      </c>
      <c r="F2333" s="2">
        <f>'Moving Avg'!D2333</f>
        <v>3.75</v>
      </c>
      <c r="G2333" s="2">
        <f>'Moving Avg'!F2333</f>
        <v>4.0145</v>
      </c>
      <c r="H2333" s="2">
        <f>'Moving Avg'!G2333</f>
        <v>3.7843999999999998</v>
      </c>
      <c r="I2333" s="2">
        <f>'Moving Avg'!H2333</f>
        <v>2.0974500000000003</v>
      </c>
      <c r="J2333" s="5" t="str">
        <f>OBV!F2333</f>
        <v>NEUTRAL</v>
      </c>
      <c r="K2333" s="5" t="str">
        <f>OBV!G2333</f>
        <v>NEUTRAL</v>
      </c>
      <c r="L2333" s="5" t="str">
        <f>OBV!H2333</f>
        <v>NEUTRAL</v>
      </c>
      <c r="M2333" s="7">
        <f t="shared" si="360"/>
        <v>25</v>
      </c>
      <c r="N2333" s="7">
        <f t="shared" si="361"/>
        <v>0</v>
      </c>
      <c r="O2333" s="7">
        <f t="shared" si="362"/>
        <v>50</v>
      </c>
      <c r="P2333" s="7">
        <f t="shared" si="363"/>
        <v>33</v>
      </c>
      <c r="Q2333" s="8">
        <f t="shared" si="364"/>
        <v>21.2</v>
      </c>
      <c r="R2333" s="8">
        <f t="shared" si="365"/>
        <v>30.75</v>
      </c>
      <c r="S2333" s="8">
        <f t="shared" si="366"/>
        <v>31.1</v>
      </c>
      <c r="T2333" s="8">
        <f t="shared" si="367"/>
        <v>27</v>
      </c>
      <c r="U2333" s="7">
        <f t="shared" si="368"/>
        <v>27.683333333333337</v>
      </c>
      <c r="V2333" s="7">
        <f t="shared" si="369"/>
        <v>27.512500000000003</v>
      </c>
    </row>
    <row r="2334" spans="1:22" ht="13.5" x14ac:dyDescent="0.25">
      <c r="A2334" s="3">
        <f>RSI!A2334</f>
        <v>45701</v>
      </c>
      <c r="B2334" s="2">
        <f>RSI!B2334</f>
        <v>3.75</v>
      </c>
      <c r="C2334" s="2">
        <f>RSI!I2334</f>
        <v>31.853945241945567</v>
      </c>
      <c r="D2334" s="2">
        <f>MACD!E2334</f>
        <v>0.27587685490197833</v>
      </c>
      <c r="E2334" s="2">
        <f>MACD!F2334</f>
        <v>0.28780643264731565</v>
      </c>
      <c r="F2334" s="2">
        <f>'Moving Avg'!D2334</f>
        <v>3.75</v>
      </c>
      <c r="G2334" s="2">
        <f>'Moving Avg'!F2334</f>
        <v>3.9870000000000005</v>
      </c>
      <c r="H2334" s="2">
        <f>'Moving Avg'!G2334</f>
        <v>3.8140000000000005</v>
      </c>
      <c r="I2334" s="2">
        <f>'Moving Avg'!H2334</f>
        <v>2.1100500000000002</v>
      </c>
      <c r="J2334" s="5" t="str">
        <f>OBV!F2334</f>
        <v>NEUTRAL</v>
      </c>
      <c r="K2334" s="5" t="str">
        <f>OBV!G2334</f>
        <v>NEUTRAL</v>
      </c>
      <c r="L2334" s="5" t="str">
        <f>OBV!H2334</f>
        <v>NEUTRAL</v>
      </c>
      <c r="M2334" s="7">
        <f t="shared" si="360"/>
        <v>25</v>
      </c>
      <c r="N2334" s="7">
        <f t="shared" si="361"/>
        <v>45</v>
      </c>
      <c r="O2334" s="7">
        <f t="shared" si="362"/>
        <v>50</v>
      </c>
      <c r="P2334" s="7">
        <f t="shared" si="363"/>
        <v>33</v>
      </c>
      <c r="Q2334" s="8">
        <f t="shared" si="364"/>
        <v>36.950000000000003</v>
      </c>
      <c r="R2334" s="8">
        <f t="shared" si="365"/>
        <v>39.75</v>
      </c>
      <c r="S2334" s="8">
        <f t="shared" si="366"/>
        <v>37.85</v>
      </c>
      <c r="T2334" s="8">
        <f t="shared" si="367"/>
        <v>38.25</v>
      </c>
      <c r="U2334" s="7">
        <f t="shared" si="368"/>
        <v>38.183333333333337</v>
      </c>
      <c r="V2334" s="7">
        <f t="shared" si="369"/>
        <v>38.200000000000003</v>
      </c>
    </row>
    <row r="2335" spans="1:22" ht="13.5" x14ac:dyDescent="0.25">
      <c r="A2335" s="3">
        <f>RSI!A2335</f>
        <v>45702</v>
      </c>
      <c r="B2335" s="2">
        <f>RSI!B2335</f>
        <v>3.59</v>
      </c>
      <c r="C2335" s="2">
        <f>RSI!I2335</f>
        <v>21.952598843808033</v>
      </c>
      <c r="D2335" s="2">
        <f>MACD!E2335</f>
        <v>0.2607999528406526</v>
      </c>
      <c r="E2335" s="2">
        <f>MACD!F2335</f>
        <v>0.28240513668598305</v>
      </c>
      <c r="F2335" s="2">
        <f>'Moving Avg'!D2335</f>
        <v>3.718</v>
      </c>
      <c r="G2335" s="2">
        <f>'Moving Avg'!F2335</f>
        <v>3.9515000000000002</v>
      </c>
      <c r="H2335" s="2">
        <f>'Moving Avg'!G2335</f>
        <v>3.8403999999999998</v>
      </c>
      <c r="I2335" s="2">
        <f>'Moving Avg'!H2335</f>
        <v>2.1218500000000002</v>
      </c>
      <c r="J2335" s="5" t="str">
        <f>OBV!F2335</f>
        <v>NEUTRAL</v>
      </c>
      <c r="K2335" s="5" t="str">
        <f>OBV!G2335</f>
        <v>NEUTRAL</v>
      </c>
      <c r="L2335" s="5" t="str">
        <f>OBV!H2335</f>
        <v>NEUTRAL</v>
      </c>
      <c r="M2335" s="7">
        <f t="shared" si="360"/>
        <v>50</v>
      </c>
      <c r="N2335" s="7">
        <f t="shared" si="361"/>
        <v>100</v>
      </c>
      <c r="O2335" s="7">
        <f t="shared" si="362"/>
        <v>50</v>
      </c>
      <c r="P2335" s="7">
        <f t="shared" si="363"/>
        <v>33</v>
      </c>
      <c r="Q2335" s="8">
        <f t="shared" si="364"/>
        <v>64.95</v>
      </c>
      <c r="R2335" s="8">
        <f t="shared" si="365"/>
        <v>55.75</v>
      </c>
      <c r="S2335" s="8">
        <f t="shared" si="366"/>
        <v>49.85</v>
      </c>
      <c r="T2335" s="8">
        <f t="shared" si="367"/>
        <v>58.25</v>
      </c>
      <c r="U2335" s="7">
        <f t="shared" si="368"/>
        <v>56.85</v>
      </c>
      <c r="V2335" s="7">
        <f t="shared" si="369"/>
        <v>57.2</v>
      </c>
    </row>
    <row r="2336" spans="1:22" ht="13.5" x14ac:dyDescent="0.25">
      <c r="A2336" s="3">
        <f>RSI!A2336</f>
        <v>45705</v>
      </c>
      <c r="B2336" s="2">
        <f>RSI!B2336</f>
        <v>3.43</v>
      </c>
      <c r="C2336" s="2">
        <f>RSI!I2336</f>
        <v>16.447020542565809</v>
      </c>
      <c r="D2336" s="2">
        <f>MACD!E2336</f>
        <v>0.23547417540980575</v>
      </c>
      <c r="E2336" s="2">
        <f>MACD!F2336</f>
        <v>0.27301894443074759</v>
      </c>
      <c r="F2336" s="2">
        <f>'Moving Avg'!D2336</f>
        <v>3.6539999999999999</v>
      </c>
      <c r="G2336" s="2">
        <f>'Moving Avg'!F2336</f>
        <v>3.9080000000000004</v>
      </c>
      <c r="H2336" s="2">
        <f>'Moving Avg'!G2336</f>
        <v>3.8615999999999997</v>
      </c>
      <c r="I2336" s="2">
        <f>'Moving Avg'!H2336</f>
        <v>2.1328500000000004</v>
      </c>
      <c r="J2336" s="5" t="str">
        <f>OBV!F2336</f>
        <v>NEUTRAL</v>
      </c>
      <c r="K2336" s="5" t="str">
        <f>OBV!G2336</f>
        <v>NEUTRAL</v>
      </c>
      <c r="L2336" s="5" t="str">
        <f>OBV!H2336</f>
        <v>NEUTRAL</v>
      </c>
      <c r="M2336" s="7">
        <f t="shared" si="360"/>
        <v>50</v>
      </c>
      <c r="N2336" s="7">
        <f t="shared" si="361"/>
        <v>100</v>
      </c>
      <c r="O2336" s="7">
        <f t="shared" si="362"/>
        <v>50</v>
      </c>
      <c r="P2336" s="7">
        <f t="shared" si="363"/>
        <v>33</v>
      </c>
      <c r="Q2336" s="8">
        <f t="shared" si="364"/>
        <v>64.95</v>
      </c>
      <c r="R2336" s="8">
        <f t="shared" si="365"/>
        <v>55.75</v>
      </c>
      <c r="S2336" s="8">
        <f t="shared" si="366"/>
        <v>49.85</v>
      </c>
      <c r="T2336" s="8">
        <f t="shared" si="367"/>
        <v>58.25</v>
      </c>
      <c r="U2336" s="7">
        <f t="shared" si="368"/>
        <v>56.85</v>
      </c>
      <c r="V2336" s="7">
        <f t="shared" si="369"/>
        <v>57.2</v>
      </c>
    </row>
    <row r="2337" spans="1:22" ht="13.5" x14ac:dyDescent="0.25">
      <c r="A2337" s="3">
        <f>RSI!A2337</f>
        <v>45706</v>
      </c>
      <c r="B2337" s="2">
        <f>RSI!B2337</f>
        <v>3.43</v>
      </c>
      <c r="C2337" s="2">
        <f>RSI!I2337</f>
        <v>16.447020542565809</v>
      </c>
      <c r="D2337" s="2">
        <f>MACD!E2337</f>
        <v>0.21659529935532662</v>
      </c>
      <c r="E2337" s="2">
        <f>MACD!F2337</f>
        <v>0.26173421541566344</v>
      </c>
      <c r="F2337" s="2">
        <f>'Moving Avg'!D2337</f>
        <v>3.59</v>
      </c>
      <c r="G2337" s="2">
        <f>'Moving Avg'!F2337</f>
        <v>3.8645000000000009</v>
      </c>
      <c r="H2337" s="2">
        <f>'Moving Avg'!G2337</f>
        <v>3.8807999999999998</v>
      </c>
      <c r="I2337" s="2">
        <f>'Moving Avg'!H2337</f>
        <v>2.1438500000000005</v>
      </c>
      <c r="J2337" s="5" t="str">
        <f>OBV!F2337</f>
        <v>NEUTRAL</v>
      </c>
      <c r="K2337" s="5" t="str">
        <f>OBV!G2337</f>
        <v>NEUTRAL</v>
      </c>
      <c r="L2337" s="5" t="str">
        <f>OBV!H2337</f>
        <v>NEUTRAL</v>
      </c>
      <c r="M2337" s="7">
        <f t="shared" si="360"/>
        <v>50</v>
      </c>
      <c r="N2337" s="7">
        <f t="shared" si="361"/>
        <v>100</v>
      </c>
      <c r="O2337" s="7">
        <f t="shared" si="362"/>
        <v>50</v>
      </c>
      <c r="P2337" s="7">
        <f t="shared" si="363"/>
        <v>33</v>
      </c>
      <c r="Q2337" s="8">
        <f t="shared" si="364"/>
        <v>64.95</v>
      </c>
      <c r="R2337" s="8">
        <f t="shared" si="365"/>
        <v>55.75</v>
      </c>
      <c r="S2337" s="8">
        <f t="shared" si="366"/>
        <v>49.85</v>
      </c>
      <c r="T2337" s="8">
        <f t="shared" si="367"/>
        <v>58.25</v>
      </c>
      <c r="U2337" s="7">
        <f t="shared" si="368"/>
        <v>56.85</v>
      </c>
      <c r="V2337" s="7">
        <f t="shared" si="369"/>
        <v>57.2</v>
      </c>
    </row>
    <row r="2338" spans="1:22" ht="13.5" x14ac:dyDescent="0.25">
      <c r="A2338" s="3">
        <f>RSI!A2338</f>
        <v>45707</v>
      </c>
      <c r="B2338" s="2">
        <f>RSI!B2338</f>
        <v>3.43</v>
      </c>
      <c r="C2338" s="2">
        <f>RSI!I2338</f>
        <v>16.447020542565809</v>
      </c>
      <c r="D2338" s="2">
        <f>MACD!E2338</f>
        <v>0.20298255829434941</v>
      </c>
      <c r="E2338" s="2">
        <f>MACD!F2338</f>
        <v>0.24998388399140065</v>
      </c>
      <c r="F2338" s="2">
        <f>'Moving Avg'!D2338</f>
        <v>3.5259999999999998</v>
      </c>
      <c r="G2338" s="2">
        <f>'Moving Avg'!F2338</f>
        <v>3.8210000000000006</v>
      </c>
      <c r="H2338" s="2">
        <f>'Moving Avg'!G2338</f>
        <v>3.8977999999999997</v>
      </c>
      <c r="I2338" s="2">
        <f>'Moving Avg'!H2338</f>
        <v>2.1548500000000006</v>
      </c>
      <c r="J2338" s="5" t="str">
        <f>OBV!F2338</f>
        <v>NEUTRAL</v>
      </c>
      <c r="K2338" s="5" t="str">
        <f>OBV!G2338</f>
        <v>NEUTRAL</v>
      </c>
      <c r="L2338" s="5" t="str">
        <f>OBV!H2338</f>
        <v>NEUTRAL</v>
      </c>
      <c r="M2338" s="7">
        <f t="shared" si="360"/>
        <v>50</v>
      </c>
      <c r="N2338" s="7">
        <f t="shared" si="361"/>
        <v>100</v>
      </c>
      <c r="O2338" s="7">
        <f t="shared" si="362"/>
        <v>50</v>
      </c>
      <c r="P2338" s="7">
        <f t="shared" si="363"/>
        <v>33</v>
      </c>
      <c r="Q2338" s="8">
        <f t="shared" si="364"/>
        <v>64.95</v>
      </c>
      <c r="R2338" s="8">
        <f t="shared" si="365"/>
        <v>55.75</v>
      </c>
      <c r="S2338" s="8">
        <f t="shared" si="366"/>
        <v>49.85</v>
      </c>
      <c r="T2338" s="8">
        <f t="shared" si="367"/>
        <v>58.25</v>
      </c>
      <c r="U2338" s="7">
        <f t="shared" si="368"/>
        <v>56.85</v>
      </c>
      <c r="V2338" s="7">
        <f t="shared" si="369"/>
        <v>57.2</v>
      </c>
    </row>
    <row r="2339" spans="1:22" ht="13.5" x14ac:dyDescent="0.25">
      <c r="A2339" s="3">
        <f>RSI!A2339</f>
        <v>45708</v>
      </c>
      <c r="B2339" s="2">
        <f>RSI!B2339</f>
        <v>3.43</v>
      </c>
      <c r="C2339" s="2">
        <f>RSI!I2339</f>
        <v>16.447020542565809</v>
      </c>
      <c r="D2339" s="2">
        <f>MACD!E2339</f>
        <v>0.19365083742555722</v>
      </c>
      <c r="E2339" s="2">
        <f>MACD!F2339</f>
        <v>0.23871727467823195</v>
      </c>
      <c r="F2339" s="2">
        <f>'Moving Avg'!D2339</f>
        <v>3.4619999999999997</v>
      </c>
      <c r="G2339" s="2">
        <f>'Moving Avg'!F2339</f>
        <v>3.7775000000000012</v>
      </c>
      <c r="H2339" s="2">
        <f>'Moving Avg'!G2339</f>
        <v>3.9125999999999999</v>
      </c>
      <c r="I2339" s="2">
        <f>'Moving Avg'!H2339</f>
        <v>2.1658500000000003</v>
      </c>
      <c r="J2339" s="5" t="str">
        <f>OBV!F2339</f>
        <v>NEUTRAL</v>
      </c>
      <c r="K2339" s="5" t="str">
        <f>OBV!G2339</f>
        <v>NEUTRAL</v>
      </c>
      <c r="L2339" s="5" t="str">
        <f>OBV!H2339</f>
        <v>NEUTRAL</v>
      </c>
      <c r="M2339" s="7">
        <f t="shared" si="360"/>
        <v>50</v>
      </c>
      <c r="N2339" s="7">
        <f t="shared" si="361"/>
        <v>100</v>
      </c>
      <c r="O2339" s="7">
        <f t="shared" si="362"/>
        <v>50</v>
      </c>
      <c r="P2339" s="7">
        <f t="shared" si="363"/>
        <v>33</v>
      </c>
      <c r="Q2339" s="8">
        <f t="shared" si="364"/>
        <v>64.95</v>
      </c>
      <c r="R2339" s="8">
        <f t="shared" si="365"/>
        <v>55.75</v>
      </c>
      <c r="S2339" s="8">
        <f t="shared" si="366"/>
        <v>49.85</v>
      </c>
      <c r="T2339" s="8">
        <f t="shared" si="367"/>
        <v>58.25</v>
      </c>
      <c r="U2339" s="7">
        <f t="shared" si="368"/>
        <v>56.85</v>
      </c>
      <c r="V2339" s="7">
        <f t="shared" si="369"/>
        <v>57.2</v>
      </c>
    </row>
    <row r="2340" spans="1:22" ht="13.5" x14ac:dyDescent="0.25">
      <c r="A2340" s="3">
        <f>RSI!A2340</f>
        <v>45709</v>
      </c>
      <c r="B2340" s="2">
        <f>RSI!B2340</f>
        <v>3.28</v>
      </c>
      <c r="C2340" s="2">
        <f>RSI!I2340</f>
        <v>12.495386582260522</v>
      </c>
      <c r="D2340" s="2">
        <f>MACD!E2340</f>
        <v>0.1988906477143888</v>
      </c>
      <c r="E2340" s="2">
        <f>MACD!F2340</f>
        <v>0.23075194928546333</v>
      </c>
      <c r="F2340" s="2">
        <f>'Moving Avg'!D2340</f>
        <v>3.4</v>
      </c>
      <c r="G2340" s="2">
        <f>'Moving Avg'!F2340</f>
        <v>3.7265000000000006</v>
      </c>
      <c r="H2340" s="2">
        <f>'Moving Avg'!G2340</f>
        <v>3.9219999999999997</v>
      </c>
      <c r="I2340" s="2">
        <f>'Moving Avg'!H2340</f>
        <v>2.1760999999999999</v>
      </c>
      <c r="J2340" s="5" t="str">
        <f>OBV!F2340</f>
        <v>NEUTRAL</v>
      </c>
      <c r="K2340" s="5" t="str">
        <f>OBV!G2340</f>
        <v>NEUTRAL</v>
      </c>
      <c r="L2340" s="5" t="str">
        <f>OBV!H2340</f>
        <v>NEUTRAL</v>
      </c>
      <c r="M2340" s="7">
        <f t="shared" si="360"/>
        <v>50</v>
      </c>
      <c r="N2340" s="7">
        <f t="shared" si="361"/>
        <v>100</v>
      </c>
      <c r="O2340" s="7">
        <f t="shared" si="362"/>
        <v>50</v>
      </c>
      <c r="P2340" s="7">
        <f t="shared" si="363"/>
        <v>33</v>
      </c>
      <c r="Q2340" s="8">
        <f t="shared" si="364"/>
        <v>64.95</v>
      </c>
      <c r="R2340" s="8">
        <f t="shared" si="365"/>
        <v>55.75</v>
      </c>
      <c r="S2340" s="8">
        <f t="shared" si="366"/>
        <v>49.85</v>
      </c>
      <c r="T2340" s="8">
        <f t="shared" si="367"/>
        <v>58.25</v>
      </c>
      <c r="U2340" s="7">
        <f t="shared" si="368"/>
        <v>56.85</v>
      </c>
      <c r="V2340" s="7">
        <f t="shared" si="369"/>
        <v>57.2</v>
      </c>
    </row>
    <row r="2341" spans="1:22" ht="13.5" x14ac:dyDescent="0.25">
      <c r="A2341" s="3">
        <f>RSI!A2341</f>
        <v>45712</v>
      </c>
      <c r="B2341" s="2">
        <f>RSI!B2341</f>
        <v>3.14</v>
      </c>
      <c r="C2341" s="2">
        <f>RSI!I2341</f>
        <v>10.064777516512379</v>
      </c>
      <c r="D2341" s="2">
        <f>MACD!E2341</f>
        <v>0.21645584782427774</v>
      </c>
      <c r="E2341" s="2">
        <f>MACD!F2341</f>
        <v>0.22789272899322621</v>
      </c>
      <c r="F2341" s="2">
        <f>'Moving Avg'!D2341</f>
        <v>3.3420000000000001</v>
      </c>
      <c r="G2341" s="2">
        <f>'Moving Avg'!F2341</f>
        <v>3.6685000000000003</v>
      </c>
      <c r="H2341" s="2">
        <f>'Moving Avg'!G2341</f>
        <v>3.9261999999999988</v>
      </c>
      <c r="I2341" s="2">
        <f>'Moving Avg'!H2341</f>
        <v>2.1856500000000003</v>
      </c>
      <c r="J2341" s="5" t="str">
        <f>OBV!F2341</f>
        <v>NEUTRAL</v>
      </c>
      <c r="K2341" s="5" t="str">
        <f>OBV!G2341</f>
        <v>NEUTRAL</v>
      </c>
      <c r="L2341" s="5" t="str">
        <f>OBV!H2341</f>
        <v>NEUTRAL</v>
      </c>
      <c r="M2341" s="7">
        <f t="shared" si="360"/>
        <v>50</v>
      </c>
      <c r="N2341" s="7">
        <f t="shared" si="361"/>
        <v>45</v>
      </c>
      <c r="O2341" s="7">
        <f t="shared" si="362"/>
        <v>50</v>
      </c>
      <c r="P2341" s="7">
        <f t="shared" si="363"/>
        <v>33</v>
      </c>
      <c r="Q2341" s="8">
        <f t="shared" si="364"/>
        <v>45.7</v>
      </c>
      <c r="R2341" s="8">
        <f t="shared" si="365"/>
        <v>44.75</v>
      </c>
      <c r="S2341" s="8">
        <f t="shared" si="366"/>
        <v>41.6</v>
      </c>
      <c r="T2341" s="8">
        <f t="shared" si="367"/>
        <v>44.5</v>
      </c>
      <c r="U2341" s="7">
        <f t="shared" si="368"/>
        <v>44.016666666666673</v>
      </c>
      <c r="V2341" s="7">
        <f t="shared" si="369"/>
        <v>44.137500000000003</v>
      </c>
    </row>
    <row r="2342" spans="1:22" ht="13.5" x14ac:dyDescent="0.25">
      <c r="A2342" s="3">
        <f>RSI!A2342</f>
        <v>45713</v>
      </c>
      <c r="B2342" s="2">
        <f>RSI!B2342</f>
        <v>3.14</v>
      </c>
      <c r="C2342" s="2">
        <f>RSI!I2342</f>
        <v>10.064777516512379</v>
      </c>
      <c r="D2342" s="2">
        <f>MACD!E2342</f>
        <v>0.23470259038531038</v>
      </c>
      <c r="E2342" s="2">
        <f>MACD!F2342</f>
        <v>0.22925470127164305</v>
      </c>
      <c r="F2342" s="2">
        <f>'Moving Avg'!D2342</f>
        <v>3.2840000000000003</v>
      </c>
      <c r="G2342" s="2">
        <f>'Moving Avg'!F2342</f>
        <v>3.62</v>
      </c>
      <c r="H2342" s="2">
        <f>'Moving Avg'!G2342</f>
        <v>3.9277999999999991</v>
      </c>
      <c r="I2342" s="2">
        <f>'Moving Avg'!H2342</f>
        <v>2.1952000000000003</v>
      </c>
      <c r="J2342" s="5" t="str">
        <f>OBV!F2342</f>
        <v>NEUTRAL</v>
      </c>
      <c r="K2342" s="5" t="str">
        <f>OBV!G2342</f>
        <v>NEUTRAL</v>
      </c>
      <c r="L2342" s="5" t="str">
        <f>OBV!H2342</f>
        <v>NEUTRAL</v>
      </c>
      <c r="M2342" s="7">
        <f t="shared" si="360"/>
        <v>50</v>
      </c>
      <c r="N2342" s="7">
        <f t="shared" si="361"/>
        <v>0</v>
      </c>
      <c r="O2342" s="7">
        <f t="shared" si="362"/>
        <v>50</v>
      </c>
      <c r="P2342" s="7">
        <f t="shared" si="363"/>
        <v>33</v>
      </c>
      <c r="Q2342" s="8">
        <f t="shared" si="364"/>
        <v>29.95</v>
      </c>
      <c r="R2342" s="8">
        <f t="shared" si="365"/>
        <v>35.75</v>
      </c>
      <c r="S2342" s="8">
        <f t="shared" si="366"/>
        <v>34.85</v>
      </c>
      <c r="T2342" s="8">
        <f t="shared" si="367"/>
        <v>33.25</v>
      </c>
      <c r="U2342" s="7">
        <f t="shared" si="368"/>
        <v>33.516666666666673</v>
      </c>
      <c r="V2342" s="7">
        <f t="shared" si="369"/>
        <v>33.450000000000003</v>
      </c>
    </row>
    <row r="2343" spans="1:22" ht="13.5" x14ac:dyDescent="0.25">
      <c r="A2343" s="3">
        <f>RSI!A2343</f>
        <v>45714</v>
      </c>
      <c r="B2343" s="2">
        <f>RSI!B2343</f>
        <v>3</v>
      </c>
      <c r="C2343" s="2">
        <f>RSI!I2343</f>
        <v>8.2121376559369281</v>
      </c>
      <c r="D2343" s="2">
        <f>MACD!E2343</f>
        <v>0.26364573523642898</v>
      </c>
      <c r="E2343" s="2">
        <f>MACD!F2343</f>
        <v>0.23613290806460024</v>
      </c>
      <c r="F2343" s="2">
        <f>'Moving Avg'!D2343</f>
        <v>3.198</v>
      </c>
      <c r="G2343" s="2">
        <f>'Moving Avg'!F2343</f>
        <v>3.5735000000000001</v>
      </c>
      <c r="H2343" s="2">
        <f>'Moving Avg'!G2343</f>
        <v>3.923999999999999</v>
      </c>
      <c r="I2343" s="2">
        <f>'Moving Avg'!H2343</f>
        <v>2.2040500000000005</v>
      </c>
      <c r="J2343" s="5" t="str">
        <f>OBV!F2343</f>
        <v>NEUTRAL</v>
      </c>
      <c r="K2343" s="5" t="str">
        <f>OBV!G2343</f>
        <v>NEUTRAL</v>
      </c>
      <c r="L2343" s="5" t="str">
        <f>OBV!H2343</f>
        <v>NEUTRAL</v>
      </c>
      <c r="M2343" s="7">
        <f t="shared" si="360"/>
        <v>50</v>
      </c>
      <c r="N2343" s="7">
        <f t="shared" si="361"/>
        <v>0</v>
      </c>
      <c r="O2343" s="7">
        <f t="shared" si="362"/>
        <v>50</v>
      </c>
      <c r="P2343" s="7">
        <f t="shared" si="363"/>
        <v>33</v>
      </c>
      <c r="Q2343" s="8">
        <f t="shared" si="364"/>
        <v>29.95</v>
      </c>
      <c r="R2343" s="8">
        <f t="shared" si="365"/>
        <v>35.75</v>
      </c>
      <c r="S2343" s="8">
        <f t="shared" si="366"/>
        <v>34.85</v>
      </c>
      <c r="T2343" s="8">
        <f t="shared" si="367"/>
        <v>33.25</v>
      </c>
      <c r="U2343" s="7">
        <f t="shared" si="368"/>
        <v>33.516666666666673</v>
      </c>
      <c r="V2343" s="7">
        <f t="shared" si="369"/>
        <v>33.450000000000003</v>
      </c>
    </row>
    <row r="2344" spans="1:22" ht="13.5" x14ac:dyDescent="0.25">
      <c r="A2344" s="3">
        <f>RSI!A2344</f>
        <v>45715</v>
      </c>
      <c r="B2344" s="2">
        <f>RSI!B2344</f>
        <v>2.87</v>
      </c>
      <c r="C2344" s="2">
        <f>RSI!I2344</f>
        <v>6.9355075706995137</v>
      </c>
      <c r="D2344" s="2">
        <f>MACD!E2344</f>
        <v>0.30149411669828652</v>
      </c>
      <c r="E2344" s="2">
        <f>MACD!F2344</f>
        <v>0.24920514979133751</v>
      </c>
      <c r="F2344" s="2">
        <f>'Moving Avg'!D2344</f>
        <v>3.0859999999999999</v>
      </c>
      <c r="G2344" s="2">
        <f>'Moving Avg'!F2344</f>
        <v>3.5205000000000006</v>
      </c>
      <c r="H2344" s="2">
        <f>'Moving Avg'!G2344</f>
        <v>3.9147999999999996</v>
      </c>
      <c r="I2344" s="2">
        <f>'Moving Avg'!H2344</f>
        <v>2.21225</v>
      </c>
      <c r="J2344" s="5" t="str">
        <f>OBV!F2344</f>
        <v>NEUTRAL</v>
      </c>
      <c r="K2344" s="5" t="str">
        <f>OBV!G2344</f>
        <v>NEUTRAL</v>
      </c>
      <c r="L2344" s="5" t="str">
        <f>OBV!H2344</f>
        <v>NEUTRAL</v>
      </c>
      <c r="M2344" s="7">
        <f t="shared" si="360"/>
        <v>50</v>
      </c>
      <c r="N2344" s="7">
        <f t="shared" si="361"/>
        <v>0</v>
      </c>
      <c r="O2344" s="7">
        <f t="shared" si="362"/>
        <v>50</v>
      </c>
      <c r="P2344" s="7">
        <f t="shared" si="363"/>
        <v>33</v>
      </c>
      <c r="Q2344" s="8">
        <f t="shared" si="364"/>
        <v>29.95</v>
      </c>
      <c r="R2344" s="8">
        <f t="shared" si="365"/>
        <v>35.75</v>
      </c>
      <c r="S2344" s="8">
        <f t="shared" si="366"/>
        <v>34.85</v>
      </c>
      <c r="T2344" s="8">
        <f t="shared" si="367"/>
        <v>33.25</v>
      </c>
      <c r="U2344" s="7">
        <f t="shared" si="368"/>
        <v>33.516666666666673</v>
      </c>
      <c r="V2344" s="7">
        <f t="shared" si="369"/>
        <v>33.450000000000003</v>
      </c>
    </row>
    <row r="2345" spans="1:22" ht="13.5" x14ac:dyDescent="0.25">
      <c r="A2345" s="3">
        <f>RSI!A2345</f>
        <v>45716</v>
      </c>
      <c r="B2345" s="2">
        <f>RSI!B2345</f>
        <v>2.75</v>
      </c>
      <c r="C2345" s="2">
        <f>RSI!I2345</f>
        <v>6.007178467272297</v>
      </c>
      <c r="D2345" s="2">
        <f>MACD!E2345</f>
        <v>0.32201357092967564</v>
      </c>
      <c r="E2345" s="2">
        <f>MACD!F2345</f>
        <v>0.26376683401900514</v>
      </c>
      <c r="F2345" s="2">
        <f>'Moving Avg'!D2345</f>
        <v>2.9800000000000004</v>
      </c>
      <c r="G2345" s="2">
        <f>'Moving Avg'!F2345</f>
        <v>3.4620000000000006</v>
      </c>
      <c r="H2345" s="2">
        <f>'Moving Avg'!G2345</f>
        <v>3.9003999999999994</v>
      </c>
      <c r="I2345" s="2">
        <f>'Moving Avg'!H2345</f>
        <v>2.2198500000000005</v>
      </c>
      <c r="J2345" s="5" t="str">
        <f>OBV!F2345</f>
        <v>NEUTRAL</v>
      </c>
      <c r="K2345" s="5" t="str">
        <f>OBV!G2345</f>
        <v>NEUTRAL</v>
      </c>
      <c r="L2345" s="5" t="str">
        <f>OBV!H2345</f>
        <v>NEUTRAL</v>
      </c>
      <c r="M2345" s="7">
        <f t="shared" si="360"/>
        <v>50</v>
      </c>
      <c r="N2345" s="7">
        <f t="shared" si="361"/>
        <v>0</v>
      </c>
      <c r="O2345" s="7">
        <f t="shared" si="362"/>
        <v>50</v>
      </c>
      <c r="P2345" s="7">
        <f t="shared" si="363"/>
        <v>33</v>
      </c>
      <c r="Q2345" s="8">
        <f t="shared" si="364"/>
        <v>29.95</v>
      </c>
      <c r="R2345" s="8">
        <f t="shared" si="365"/>
        <v>35.75</v>
      </c>
      <c r="S2345" s="8">
        <f t="shared" si="366"/>
        <v>34.85</v>
      </c>
      <c r="T2345" s="8">
        <f t="shared" si="367"/>
        <v>33.25</v>
      </c>
      <c r="U2345" s="7">
        <f t="shared" si="368"/>
        <v>33.516666666666673</v>
      </c>
      <c r="V2345" s="7">
        <f t="shared" si="369"/>
        <v>33.450000000000003</v>
      </c>
    </row>
    <row r="2346" spans="1:22" ht="13.5" x14ac:dyDescent="0.25">
      <c r="A2346" s="3">
        <f>RSI!A2346</f>
        <v>45719</v>
      </c>
      <c r="B2346" s="2">
        <f>RSI!B2346</f>
        <v>2.63</v>
      </c>
      <c r="C2346" s="2">
        <f>RSI!I2346</f>
        <v>5.2503512255334925</v>
      </c>
      <c r="D2346" s="2">
        <f>MACD!E2346</f>
        <v>0.32826654993227766</v>
      </c>
      <c r="E2346" s="2">
        <f>MACD!F2346</f>
        <v>0.27666677720165966</v>
      </c>
      <c r="F2346" s="2">
        <f>'Moving Avg'!D2346</f>
        <v>2.8780000000000001</v>
      </c>
      <c r="G2346" s="2">
        <f>'Moving Avg'!F2346</f>
        <v>3.4060000000000001</v>
      </c>
      <c r="H2346" s="2">
        <f>'Moving Avg'!G2346</f>
        <v>3.8805999999999994</v>
      </c>
      <c r="I2346" s="2">
        <f>'Moving Avg'!H2346</f>
        <v>2.2266000000000004</v>
      </c>
      <c r="J2346" s="5" t="str">
        <f>OBV!F2346</f>
        <v>NEUTRAL</v>
      </c>
      <c r="K2346" s="5" t="str">
        <f>OBV!G2346</f>
        <v>NEUTRAL</v>
      </c>
      <c r="L2346" s="5" t="str">
        <f>OBV!H2346</f>
        <v>NEUTRAL</v>
      </c>
      <c r="M2346" s="7">
        <f t="shared" si="360"/>
        <v>50</v>
      </c>
      <c r="N2346" s="7">
        <f t="shared" si="361"/>
        <v>0</v>
      </c>
      <c r="O2346" s="7">
        <f t="shared" si="362"/>
        <v>50</v>
      </c>
      <c r="P2346" s="7">
        <f t="shared" si="363"/>
        <v>33</v>
      </c>
      <c r="Q2346" s="8">
        <f t="shared" si="364"/>
        <v>29.95</v>
      </c>
      <c r="R2346" s="8">
        <f t="shared" si="365"/>
        <v>35.75</v>
      </c>
      <c r="S2346" s="8">
        <f t="shared" si="366"/>
        <v>34.85</v>
      </c>
      <c r="T2346" s="8">
        <f t="shared" si="367"/>
        <v>33.25</v>
      </c>
      <c r="U2346" s="7">
        <f t="shared" si="368"/>
        <v>33.516666666666673</v>
      </c>
      <c r="V2346" s="7">
        <f t="shared" si="369"/>
        <v>33.450000000000003</v>
      </c>
    </row>
    <row r="2347" spans="1:22" ht="13.5" x14ac:dyDescent="0.25">
      <c r="A2347" s="3">
        <f>RSI!A2347</f>
        <v>45720</v>
      </c>
      <c r="B2347" s="2">
        <f>RSI!B2347</f>
        <v>2.74</v>
      </c>
      <c r="C2347" s="2">
        <f>RSI!I2347</f>
        <v>15.731043289072574</v>
      </c>
      <c r="D2347" s="2">
        <f>MACD!E2347</f>
        <v>0.33039333918010216</v>
      </c>
      <c r="E2347" s="2">
        <f>MACD!F2347</f>
        <v>0.28741208959734821</v>
      </c>
      <c r="F2347" s="2">
        <f>'Moving Avg'!D2347</f>
        <v>2.798</v>
      </c>
      <c r="G2347" s="2">
        <f>'Moving Avg'!F2347</f>
        <v>3.3555000000000001</v>
      </c>
      <c r="H2347" s="2">
        <f>'Moving Avg'!G2347</f>
        <v>3.8598000000000003</v>
      </c>
      <c r="I2347" s="2">
        <f>'Moving Avg'!H2347</f>
        <v>2.2336500000000004</v>
      </c>
      <c r="J2347" s="5" t="str">
        <f>OBV!F2347</f>
        <v>NEUTRAL</v>
      </c>
      <c r="K2347" s="5" t="str">
        <f>OBV!G2347</f>
        <v>NEUTRAL</v>
      </c>
      <c r="L2347" s="5" t="str">
        <f>OBV!H2347</f>
        <v>NEUTRAL</v>
      </c>
      <c r="M2347" s="7">
        <f t="shared" si="360"/>
        <v>50</v>
      </c>
      <c r="N2347" s="7">
        <f t="shared" si="361"/>
        <v>0</v>
      </c>
      <c r="O2347" s="7">
        <f t="shared" si="362"/>
        <v>50</v>
      </c>
      <c r="P2347" s="7">
        <f t="shared" si="363"/>
        <v>33</v>
      </c>
      <c r="Q2347" s="8">
        <f t="shared" si="364"/>
        <v>29.95</v>
      </c>
      <c r="R2347" s="8">
        <f t="shared" si="365"/>
        <v>35.75</v>
      </c>
      <c r="S2347" s="8">
        <f t="shared" si="366"/>
        <v>34.85</v>
      </c>
      <c r="T2347" s="8">
        <f t="shared" si="367"/>
        <v>33.25</v>
      </c>
      <c r="U2347" s="7">
        <f t="shared" si="368"/>
        <v>33.516666666666673</v>
      </c>
      <c r="V2347" s="7">
        <f t="shared" si="369"/>
        <v>33.450000000000003</v>
      </c>
    </row>
    <row r="2348" spans="1:22" ht="13.5" x14ac:dyDescent="0.25">
      <c r="A2348" s="3">
        <f>RSI!A2348</f>
        <v>45721</v>
      </c>
      <c r="B2348" s="2">
        <f>RSI!B2348</f>
        <v>2.86</v>
      </c>
      <c r="C2348" s="2">
        <f>RSI!I2348</f>
        <v>25.422586048139735</v>
      </c>
      <c r="D2348" s="2">
        <f>MACD!E2348</f>
        <v>0.32726881976822586</v>
      </c>
      <c r="E2348" s="2">
        <f>MACD!F2348</f>
        <v>0.29538343563152375</v>
      </c>
      <c r="F2348" s="2">
        <f>'Moving Avg'!D2348</f>
        <v>2.77</v>
      </c>
      <c r="G2348" s="2">
        <f>'Moving Avg'!F2348</f>
        <v>3.3110000000000008</v>
      </c>
      <c r="H2348" s="2">
        <f>'Moving Avg'!G2348</f>
        <v>3.8380000000000001</v>
      </c>
      <c r="I2348" s="2">
        <f>'Moving Avg'!H2348</f>
        <v>2.2410500000000004</v>
      </c>
      <c r="J2348" s="5" t="str">
        <f>OBV!F2348</f>
        <v>NEUTRAL</v>
      </c>
      <c r="K2348" s="5" t="str">
        <f>OBV!G2348</f>
        <v>NEUTRAL</v>
      </c>
      <c r="L2348" s="5" t="str">
        <f>OBV!H2348</f>
        <v>NEUTRAL</v>
      </c>
      <c r="M2348" s="7">
        <f t="shared" si="360"/>
        <v>50</v>
      </c>
      <c r="N2348" s="7">
        <f t="shared" si="361"/>
        <v>0</v>
      </c>
      <c r="O2348" s="7">
        <f t="shared" si="362"/>
        <v>50</v>
      </c>
      <c r="P2348" s="7">
        <f t="shared" si="363"/>
        <v>33</v>
      </c>
      <c r="Q2348" s="8">
        <f t="shared" si="364"/>
        <v>29.95</v>
      </c>
      <c r="R2348" s="8">
        <f t="shared" si="365"/>
        <v>35.75</v>
      </c>
      <c r="S2348" s="8">
        <f t="shared" si="366"/>
        <v>34.85</v>
      </c>
      <c r="T2348" s="8">
        <f t="shared" si="367"/>
        <v>33.25</v>
      </c>
      <c r="U2348" s="7">
        <f t="shared" si="368"/>
        <v>33.516666666666673</v>
      </c>
      <c r="V2348" s="7">
        <f t="shared" si="369"/>
        <v>33.450000000000003</v>
      </c>
    </row>
    <row r="2349" spans="1:22" ht="13.5" x14ac:dyDescent="0.25">
      <c r="A2349" s="3">
        <f>RSI!A2349</f>
        <v>45722</v>
      </c>
      <c r="B2349" s="2">
        <f>RSI!B2349</f>
        <v>2.74</v>
      </c>
      <c r="C2349" s="2">
        <f>RSI!I2349</f>
        <v>22.620897733575305</v>
      </c>
      <c r="D2349" s="2">
        <f>MACD!E2349</f>
        <v>0.33647589065899819</v>
      </c>
      <c r="E2349" s="2">
        <f>MACD!F2349</f>
        <v>0.30360192663701868</v>
      </c>
      <c r="F2349" s="2">
        <f>'Moving Avg'!D2349</f>
        <v>2.7440000000000002</v>
      </c>
      <c r="G2349" s="2">
        <f>'Moving Avg'!F2349</f>
        <v>3.2605000000000004</v>
      </c>
      <c r="H2349" s="2">
        <f>'Moving Avg'!G2349</f>
        <v>3.8104</v>
      </c>
      <c r="I2349" s="2">
        <f>'Moving Avg'!H2349</f>
        <v>2.2475500000000004</v>
      </c>
      <c r="J2349" s="5" t="str">
        <f>OBV!F2349</f>
        <v>NEUTRAL</v>
      </c>
      <c r="K2349" s="5" t="str">
        <f>OBV!G2349</f>
        <v>NEUTRAL</v>
      </c>
      <c r="L2349" s="5" t="str">
        <f>OBV!H2349</f>
        <v>NEUTRAL</v>
      </c>
      <c r="M2349" s="7">
        <f t="shared" si="360"/>
        <v>50</v>
      </c>
      <c r="N2349" s="7">
        <f t="shared" si="361"/>
        <v>0</v>
      </c>
      <c r="O2349" s="7">
        <f t="shared" si="362"/>
        <v>50</v>
      </c>
      <c r="P2349" s="7">
        <f t="shared" si="363"/>
        <v>33</v>
      </c>
      <c r="Q2349" s="8">
        <f t="shared" si="364"/>
        <v>29.95</v>
      </c>
      <c r="R2349" s="8">
        <f t="shared" si="365"/>
        <v>35.75</v>
      </c>
      <c r="S2349" s="8">
        <f t="shared" si="366"/>
        <v>34.85</v>
      </c>
      <c r="T2349" s="8">
        <f t="shared" si="367"/>
        <v>33.25</v>
      </c>
      <c r="U2349" s="7">
        <f t="shared" si="368"/>
        <v>33.516666666666673</v>
      </c>
      <c r="V2349" s="7">
        <f t="shared" si="369"/>
        <v>33.450000000000003</v>
      </c>
    </row>
    <row r="2350" spans="1:22" ht="13.5" x14ac:dyDescent="0.25">
      <c r="A2350" s="3">
        <f>RSI!A2350</f>
        <v>45723</v>
      </c>
      <c r="B2350" s="2">
        <f>RSI!B2350</f>
        <v>2.86</v>
      </c>
      <c r="C2350" s="2">
        <f>RSI!I2350</f>
        <v>30.830116349337843</v>
      </c>
      <c r="D2350" s="2">
        <f>MACD!E2350</f>
        <v>0.31575236055166567</v>
      </c>
      <c r="E2350" s="2">
        <f>MACD!F2350</f>
        <v>0.30603201341994807</v>
      </c>
      <c r="F2350" s="2">
        <f>'Moving Avg'!D2350</f>
        <v>2.766</v>
      </c>
      <c r="G2350" s="2">
        <f>'Moving Avg'!F2350</f>
        <v>3.2160000000000002</v>
      </c>
      <c r="H2350" s="2">
        <f>'Moving Avg'!G2350</f>
        <v>3.785200000000001</v>
      </c>
      <c r="I2350" s="2">
        <f>'Moving Avg'!H2350</f>
        <v>2.2543500000000005</v>
      </c>
      <c r="J2350" s="5" t="str">
        <f>OBV!F2350</f>
        <v>NEUTRAL</v>
      </c>
      <c r="K2350" s="5" t="str">
        <f>OBV!G2350</f>
        <v>NEUTRAL</v>
      </c>
      <c r="L2350" s="5" t="str">
        <f>OBV!H2350</f>
        <v>NEUTRAL</v>
      </c>
      <c r="M2350" s="7">
        <f t="shared" si="360"/>
        <v>25</v>
      </c>
      <c r="N2350" s="7">
        <f t="shared" si="361"/>
        <v>0</v>
      </c>
      <c r="O2350" s="7">
        <f t="shared" si="362"/>
        <v>50</v>
      </c>
      <c r="P2350" s="7">
        <f t="shared" si="363"/>
        <v>33</v>
      </c>
      <c r="Q2350" s="8">
        <f t="shared" si="364"/>
        <v>21.2</v>
      </c>
      <c r="R2350" s="8">
        <f t="shared" si="365"/>
        <v>30.75</v>
      </c>
      <c r="S2350" s="8">
        <f t="shared" si="366"/>
        <v>31.1</v>
      </c>
      <c r="T2350" s="8">
        <f t="shared" si="367"/>
        <v>27</v>
      </c>
      <c r="U2350" s="7">
        <f t="shared" si="368"/>
        <v>27.683333333333337</v>
      </c>
      <c r="V2350" s="7">
        <f t="shared" si="369"/>
        <v>27.512500000000003</v>
      </c>
    </row>
    <row r="2351" spans="1:22" ht="13.5" x14ac:dyDescent="0.25">
      <c r="A2351" s="3">
        <f>RSI!A2351</f>
        <v>45726</v>
      </c>
      <c r="B2351" s="2">
        <f>RSI!B2351</f>
        <v>2.98</v>
      </c>
      <c r="C2351" s="2">
        <f>RSI!I2351</f>
        <v>37.922570591545117</v>
      </c>
      <c r="D2351" s="2">
        <f>MACD!E2351</f>
        <v>0.27027663342424946</v>
      </c>
      <c r="E2351" s="2">
        <f>MACD!F2351</f>
        <v>0.29888093742080835</v>
      </c>
      <c r="F2351" s="2">
        <f>'Moving Avg'!D2351</f>
        <v>2.8359999999999999</v>
      </c>
      <c r="G2351" s="2">
        <f>'Moving Avg'!F2351</f>
        <v>3.1774999999999998</v>
      </c>
      <c r="H2351" s="2">
        <f>'Moving Avg'!G2351</f>
        <v>3.7588000000000004</v>
      </c>
      <c r="I2351" s="2">
        <f>'Moving Avg'!H2351</f>
        <v>2.2614500000000008</v>
      </c>
      <c r="J2351" s="5" t="str">
        <f>OBV!F2351</f>
        <v>NEUTRAL</v>
      </c>
      <c r="K2351" s="5" t="str">
        <f>OBV!G2351</f>
        <v>NEUTRAL</v>
      </c>
      <c r="L2351" s="5" t="str">
        <f>OBV!H2351</f>
        <v>NEUTRAL</v>
      </c>
      <c r="M2351" s="7">
        <f t="shared" si="360"/>
        <v>25</v>
      </c>
      <c r="N2351" s="7">
        <f t="shared" si="361"/>
        <v>100</v>
      </c>
      <c r="O2351" s="7">
        <f t="shared" si="362"/>
        <v>50</v>
      </c>
      <c r="P2351" s="7">
        <f t="shared" si="363"/>
        <v>33</v>
      </c>
      <c r="Q2351" s="8">
        <f t="shared" si="364"/>
        <v>56.2</v>
      </c>
      <c r="R2351" s="8">
        <f t="shared" si="365"/>
        <v>50.75</v>
      </c>
      <c r="S2351" s="8">
        <f t="shared" si="366"/>
        <v>46.1</v>
      </c>
      <c r="T2351" s="8">
        <f t="shared" si="367"/>
        <v>52</v>
      </c>
      <c r="U2351" s="7">
        <f t="shared" si="368"/>
        <v>51.016666666666673</v>
      </c>
      <c r="V2351" s="7">
        <f t="shared" si="369"/>
        <v>51.262500000000003</v>
      </c>
    </row>
    <row r="2352" spans="1:22" ht="13.5" x14ac:dyDescent="0.25">
      <c r="A2352" s="3">
        <f>RSI!A2352</f>
        <v>45727</v>
      </c>
      <c r="B2352" s="2">
        <f>RSI!B2352</f>
        <v>3.11</v>
      </c>
      <c r="C2352" s="2">
        <f>RSI!I2352</f>
        <v>44.555218770223327</v>
      </c>
      <c r="D2352" s="2">
        <f>MACD!E2352</f>
        <v>0.22376115908311967</v>
      </c>
      <c r="E2352" s="2">
        <f>MACD!F2352</f>
        <v>0.28385698175327062</v>
      </c>
      <c r="F2352" s="2">
        <f>'Moving Avg'!D2352</f>
        <v>2.9099999999999997</v>
      </c>
      <c r="G2352" s="2">
        <f>'Moving Avg'!F2352</f>
        <v>3.1454999999999997</v>
      </c>
      <c r="H2352" s="2">
        <f>'Moving Avg'!G2352</f>
        <v>3.7350000000000008</v>
      </c>
      <c r="I2352" s="2">
        <f>'Moving Avg'!H2352</f>
        <v>2.2688500000000009</v>
      </c>
      <c r="J2352" s="5" t="str">
        <f>OBV!F2352</f>
        <v>NEUTRAL</v>
      </c>
      <c r="K2352" s="5" t="str">
        <f>OBV!G2352</f>
        <v>NEUTRAL</v>
      </c>
      <c r="L2352" s="5" t="str">
        <f>OBV!H2352</f>
        <v>NEUTRAL</v>
      </c>
      <c r="M2352" s="7">
        <f t="shared" si="360"/>
        <v>25</v>
      </c>
      <c r="N2352" s="7">
        <f t="shared" si="361"/>
        <v>100</v>
      </c>
      <c r="O2352" s="7">
        <f t="shared" si="362"/>
        <v>50</v>
      </c>
      <c r="P2352" s="7">
        <f t="shared" si="363"/>
        <v>33</v>
      </c>
      <c r="Q2352" s="8">
        <f t="shared" si="364"/>
        <v>56.2</v>
      </c>
      <c r="R2352" s="8">
        <f t="shared" si="365"/>
        <v>50.75</v>
      </c>
      <c r="S2352" s="8">
        <f t="shared" si="366"/>
        <v>46.1</v>
      </c>
      <c r="T2352" s="8">
        <f t="shared" si="367"/>
        <v>52</v>
      </c>
      <c r="U2352" s="7">
        <f t="shared" si="368"/>
        <v>51.016666666666673</v>
      </c>
      <c r="V2352" s="7">
        <f t="shared" si="369"/>
        <v>51.262500000000003</v>
      </c>
    </row>
    <row r="2353" spans="1:22" ht="13.5" x14ac:dyDescent="0.25">
      <c r="A2353" s="3">
        <f>RSI!A2353</f>
        <v>45728</v>
      </c>
      <c r="B2353" s="2">
        <f>RSI!B2353</f>
        <v>3.24</v>
      </c>
      <c r="C2353" s="2">
        <f>RSI!I2353</f>
        <v>50.276574602745256</v>
      </c>
      <c r="D2353" s="2">
        <f>MACD!E2353</f>
        <v>0.15394121583484921</v>
      </c>
      <c r="E2353" s="2">
        <f>MACD!F2353</f>
        <v>0.25787382856958635</v>
      </c>
      <c r="F2353" s="2">
        <f>'Moving Avg'!D2353</f>
        <v>2.9859999999999998</v>
      </c>
      <c r="G2353" s="2">
        <f>'Moving Avg'!F2353</f>
        <v>3.12</v>
      </c>
      <c r="H2353" s="2">
        <f>'Moving Avg'!G2353</f>
        <v>3.7138000000000009</v>
      </c>
      <c r="I2353" s="2">
        <f>'Moving Avg'!H2353</f>
        <v>2.2767500000000007</v>
      </c>
      <c r="J2353" s="5" t="str">
        <f>OBV!F2353</f>
        <v>NEUTRAL</v>
      </c>
      <c r="K2353" s="5" t="str">
        <f>OBV!G2353</f>
        <v>NEUTRAL</v>
      </c>
      <c r="L2353" s="5" t="str">
        <f>OBV!H2353</f>
        <v>NEUTRAL</v>
      </c>
      <c r="M2353" s="7">
        <f t="shared" si="360"/>
        <v>25</v>
      </c>
      <c r="N2353" s="7">
        <f t="shared" si="361"/>
        <v>100</v>
      </c>
      <c r="O2353" s="7">
        <f t="shared" si="362"/>
        <v>50</v>
      </c>
      <c r="P2353" s="7">
        <f t="shared" si="363"/>
        <v>33</v>
      </c>
      <c r="Q2353" s="8">
        <f t="shared" si="364"/>
        <v>56.2</v>
      </c>
      <c r="R2353" s="8">
        <f t="shared" si="365"/>
        <v>50.75</v>
      </c>
      <c r="S2353" s="8">
        <f t="shared" si="366"/>
        <v>46.1</v>
      </c>
      <c r="T2353" s="8">
        <f t="shared" si="367"/>
        <v>52</v>
      </c>
      <c r="U2353" s="7">
        <f t="shared" si="368"/>
        <v>51.016666666666673</v>
      </c>
      <c r="V2353" s="7">
        <f t="shared" si="369"/>
        <v>51.262500000000003</v>
      </c>
    </row>
    <row r="2354" spans="1:22" ht="13.5" x14ac:dyDescent="0.25">
      <c r="A2354" s="3">
        <f>RSI!A2354</f>
        <v>45729</v>
      </c>
      <c r="B2354" s="2">
        <f>RSI!B2354</f>
        <v>3.38</v>
      </c>
      <c r="C2354" s="2">
        <f>RSI!I2354</f>
        <v>55.591244055840257</v>
      </c>
      <c r="D2354" s="2">
        <f>MACD!E2354</f>
        <v>6.4379252140792431E-2</v>
      </c>
      <c r="E2354" s="2">
        <f>MACD!F2354</f>
        <v>0.21917491328382757</v>
      </c>
      <c r="F2354" s="2">
        <f>'Moving Avg'!D2354</f>
        <v>3.1139999999999999</v>
      </c>
      <c r="G2354" s="2">
        <f>'Moving Avg'!F2354</f>
        <v>3.1015000000000006</v>
      </c>
      <c r="H2354" s="2">
        <f>'Moving Avg'!G2354</f>
        <v>3.6954000000000007</v>
      </c>
      <c r="I2354" s="2">
        <f>'Moving Avg'!H2354</f>
        <v>2.2853500000000007</v>
      </c>
      <c r="J2354" s="5" t="str">
        <f>OBV!F2354</f>
        <v>NEUTRAL</v>
      </c>
      <c r="K2354" s="5" t="str">
        <f>OBV!G2354</f>
        <v>NEUTRAL</v>
      </c>
      <c r="L2354" s="5" t="str">
        <f>OBV!H2354</f>
        <v>NEUTRAL</v>
      </c>
      <c r="M2354" s="7">
        <f t="shared" si="360"/>
        <v>25</v>
      </c>
      <c r="N2354" s="7">
        <f t="shared" si="361"/>
        <v>100</v>
      </c>
      <c r="O2354" s="7">
        <f t="shared" si="362"/>
        <v>50</v>
      </c>
      <c r="P2354" s="7">
        <f t="shared" si="363"/>
        <v>33</v>
      </c>
      <c r="Q2354" s="8">
        <f t="shared" si="364"/>
        <v>56.2</v>
      </c>
      <c r="R2354" s="8">
        <f t="shared" si="365"/>
        <v>50.75</v>
      </c>
      <c r="S2354" s="8">
        <f t="shared" si="366"/>
        <v>46.1</v>
      </c>
      <c r="T2354" s="8">
        <f t="shared" si="367"/>
        <v>52</v>
      </c>
      <c r="U2354" s="7">
        <f t="shared" si="368"/>
        <v>51.016666666666673</v>
      </c>
      <c r="V2354" s="7">
        <f t="shared" si="369"/>
        <v>51.262500000000003</v>
      </c>
    </row>
    <row r="2355" spans="1:22" ht="13.5" x14ac:dyDescent="0.25">
      <c r="A2355" s="3">
        <f>RSI!A2355</f>
        <v>45730</v>
      </c>
      <c r="B2355" s="2">
        <f>RSI!B2355</f>
        <v>3.53</v>
      </c>
      <c r="C2355" s="2">
        <f>RSI!I2355</f>
        <v>60.466809512103438</v>
      </c>
      <c r="D2355" s="2">
        <f>MACD!E2355</f>
        <v>-4.1908659609716459E-2</v>
      </c>
      <c r="E2355" s="2">
        <f>MACD!F2355</f>
        <v>0.16695819870511877</v>
      </c>
      <c r="F2355" s="2">
        <f>'Moving Avg'!D2355</f>
        <v>3.2480000000000002</v>
      </c>
      <c r="G2355" s="2">
        <f>'Moving Avg'!F2355</f>
        <v>3.0985000000000005</v>
      </c>
      <c r="H2355" s="2">
        <f>'Moving Avg'!G2355</f>
        <v>3.680000000000001</v>
      </c>
      <c r="I2355" s="2">
        <f>'Moving Avg'!H2355</f>
        <v>2.2950500000000007</v>
      </c>
      <c r="J2355" s="5" t="str">
        <f>OBV!F2355</f>
        <v>NEUTRAL</v>
      </c>
      <c r="K2355" s="5" t="str">
        <f>OBV!G2355</f>
        <v>NEUTRAL</v>
      </c>
      <c r="L2355" s="5" t="str">
        <f>OBV!H2355</f>
        <v>NEUTRAL</v>
      </c>
      <c r="M2355" s="7">
        <f t="shared" si="360"/>
        <v>25</v>
      </c>
      <c r="N2355" s="7">
        <f t="shared" si="361"/>
        <v>100</v>
      </c>
      <c r="O2355" s="7">
        <f t="shared" si="362"/>
        <v>50</v>
      </c>
      <c r="P2355" s="7">
        <f t="shared" si="363"/>
        <v>33</v>
      </c>
      <c r="Q2355" s="8">
        <f t="shared" si="364"/>
        <v>56.2</v>
      </c>
      <c r="R2355" s="8">
        <f t="shared" si="365"/>
        <v>50.75</v>
      </c>
      <c r="S2355" s="8">
        <f t="shared" si="366"/>
        <v>46.1</v>
      </c>
      <c r="T2355" s="8">
        <f t="shared" si="367"/>
        <v>52</v>
      </c>
      <c r="U2355" s="7">
        <f t="shared" si="368"/>
        <v>51.016666666666673</v>
      </c>
      <c r="V2355" s="7">
        <f t="shared" si="369"/>
        <v>51.262500000000003</v>
      </c>
    </row>
    <row r="2356" spans="1:22" ht="13.5" x14ac:dyDescent="0.25">
      <c r="A2356" s="3">
        <f>RSI!A2356</f>
        <v>45733</v>
      </c>
      <c r="B2356" s="2">
        <f>RSI!B2356</f>
        <v>3.38</v>
      </c>
      <c r="C2356" s="2">
        <f>RSI!I2356</f>
        <v>54.073502387946434</v>
      </c>
      <c r="D2356" s="2">
        <f>MACD!E2356</f>
        <v>-0.14094438921926367</v>
      </c>
      <c r="E2356" s="2">
        <f>MACD!F2356</f>
        <v>0.10537768112024229</v>
      </c>
      <c r="F2356" s="2">
        <f>'Moving Avg'!D2356</f>
        <v>3.3280000000000003</v>
      </c>
      <c r="G2356" s="2">
        <f>'Moving Avg'!F2356</f>
        <v>3.0960000000000005</v>
      </c>
      <c r="H2356" s="2">
        <f>'Moving Avg'!G2356</f>
        <v>3.6616000000000009</v>
      </c>
      <c r="I2356" s="2">
        <f>'Moving Avg'!H2356</f>
        <v>2.3036500000000006</v>
      </c>
      <c r="J2356" s="5" t="str">
        <f>OBV!F2356</f>
        <v>NEUTRAL</v>
      </c>
      <c r="K2356" s="5" t="str">
        <f>OBV!G2356</f>
        <v>NEUTRAL</v>
      </c>
      <c r="L2356" s="5" t="str">
        <f>OBV!H2356</f>
        <v>NEUTRAL</v>
      </c>
      <c r="M2356" s="7">
        <f t="shared" si="360"/>
        <v>25</v>
      </c>
      <c r="N2356" s="7">
        <f t="shared" si="361"/>
        <v>100</v>
      </c>
      <c r="O2356" s="7">
        <f t="shared" si="362"/>
        <v>50</v>
      </c>
      <c r="P2356" s="7">
        <f t="shared" si="363"/>
        <v>33</v>
      </c>
      <c r="Q2356" s="8">
        <f t="shared" si="364"/>
        <v>56.2</v>
      </c>
      <c r="R2356" s="8">
        <f t="shared" si="365"/>
        <v>50.75</v>
      </c>
      <c r="S2356" s="8">
        <f t="shared" si="366"/>
        <v>46.1</v>
      </c>
      <c r="T2356" s="8">
        <f t="shared" si="367"/>
        <v>52</v>
      </c>
      <c r="U2356" s="7">
        <f t="shared" si="368"/>
        <v>51.016666666666673</v>
      </c>
      <c r="V2356" s="7">
        <f t="shared" si="369"/>
        <v>51.262500000000003</v>
      </c>
    </row>
    <row r="2357" spans="1:22" ht="13.5" x14ac:dyDescent="0.25">
      <c r="A2357" s="3">
        <f>RSI!A2357</f>
        <v>45734</v>
      </c>
      <c r="B2357" s="2">
        <f>RSI!B2357</f>
        <v>3.23</v>
      </c>
      <c r="C2357" s="2">
        <f>RSI!I2357</f>
        <v>48.545797635244483</v>
      </c>
      <c r="D2357" s="2">
        <f>MACD!E2357</f>
        <v>-0.19744310171427326</v>
      </c>
      <c r="E2357" s="2">
        <f>MACD!F2357</f>
        <v>4.481352455333918E-2</v>
      </c>
      <c r="F2357" s="2">
        <f>'Moving Avg'!D2357</f>
        <v>3.3520000000000003</v>
      </c>
      <c r="G2357" s="2">
        <f>'Moving Avg'!F2357</f>
        <v>3.0860000000000003</v>
      </c>
      <c r="H2357" s="2">
        <f>'Moving Avg'!G2357</f>
        <v>3.640200000000001</v>
      </c>
      <c r="I2357" s="2">
        <f>'Moving Avg'!H2357</f>
        <v>2.3111500000000009</v>
      </c>
      <c r="J2357" s="5" t="str">
        <f>OBV!F2357</f>
        <v>NEUTRAL</v>
      </c>
      <c r="K2357" s="5" t="str">
        <f>OBV!G2357</f>
        <v>NEUTRAL</v>
      </c>
      <c r="L2357" s="5" t="str">
        <f>OBV!H2357</f>
        <v>NEUTRAL</v>
      </c>
      <c r="M2357" s="7">
        <f t="shared" si="360"/>
        <v>25</v>
      </c>
      <c r="N2357" s="7">
        <f t="shared" si="361"/>
        <v>100</v>
      </c>
      <c r="O2357" s="7">
        <f t="shared" si="362"/>
        <v>50</v>
      </c>
      <c r="P2357" s="7">
        <f t="shared" si="363"/>
        <v>33</v>
      </c>
      <c r="Q2357" s="8">
        <f t="shared" si="364"/>
        <v>56.2</v>
      </c>
      <c r="R2357" s="8">
        <f t="shared" si="365"/>
        <v>50.75</v>
      </c>
      <c r="S2357" s="8">
        <f t="shared" si="366"/>
        <v>46.1</v>
      </c>
      <c r="T2357" s="8">
        <f t="shared" si="367"/>
        <v>52</v>
      </c>
      <c r="U2357" s="7">
        <f t="shared" si="368"/>
        <v>51.016666666666673</v>
      </c>
      <c r="V2357" s="7">
        <f t="shared" si="369"/>
        <v>51.262500000000003</v>
      </c>
    </row>
    <row r="2358" spans="1:22" ht="13.5" x14ac:dyDescent="0.25">
      <c r="A2358" s="3">
        <f>RSI!A2358</f>
        <v>45735</v>
      </c>
      <c r="B2358" s="2">
        <f>RSI!B2358</f>
        <v>3.09</v>
      </c>
      <c r="C2358" s="2">
        <f>RSI!I2358</f>
        <v>44.022487392544321</v>
      </c>
      <c r="D2358" s="2">
        <f>MACD!E2358</f>
        <v>-0.21621054766661096</v>
      </c>
      <c r="E2358" s="2">
        <f>MACD!F2358</f>
        <v>-7.391289890650847E-3</v>
      </c>
      <c r="F2358" s="2">
        <f>'Moving Avg'!D2358</f>
        <v>3.3220000000000001</v>
      </c>
      <c r="G2358" s="2">
        <f>'Moving Avg'!F2358</f>
        <v>3.069</v>
      </c>
      <c r="H2358" s="2">
        <f>'Moving Avg'!G2358</f>
        <v>3.616000000000001</v>
      </c>
      <c r="I2358" s="2">
        <f>'Moving Avg'!H2358</f>
        <v>2.3176000000000005</v>
      </c>
      <c r="J2358" s="5" t="str">
        <f>OBV!F2358</f>
        <v>NEUTRAL</v>
      </c>
      <c r="K2358" s="5" t="str">
        <f>OBV!G2358</f>
        <v>NEUTRAL</v>
      </c>
      <c r="L2358" s="5" t="str">
        <f>OBV!H2358</f>
        <v>NEUTRAL</v>
      </c>
      <c r="M2358" s="7">
        <f t="shared" si="360"/>
        <v>25</v>
      </c>
      <c r="N2358" s="7">
        <f t="shared" si="361"/>
        <v>100</v>
      </c>
      <c r="O2358" s="7">
        <f t="shared" si="362"/>
        <v>50</v>
      </c>
      <c r="P2358" s="7">
        <f t="shared" si="363"/>
        <v>33</v>
      </c>
      <c r="Q2358" s="8">
        <f t="shared" si="364"/>
        <v>56.2</v>
      </c>
      <c r="R2358" s="8">
        <f t="shared" si="365"/>
        <v>50.75</v>
      </c>
      <c r="S2358" s="8">
        <f t="shared" si="366"/>
        <v>46.1</v>
      </c>
      <c r="T2358" s="8">
        <f t="shared" si="367"/>
        <v>52</v>
      </c>
      <c r="U2358" s="7">
        <f t="shared" si="368"/>
        <v>51.016666666666673</v>
      </c>
      <c r="V2358" s="7">
        <f t="shared" si="369"/>
        <v>51.262500000000003</v>
      </c>
    </row>
    <row r="2359" spans="1:22" ht="13.5" x14ac:dyDescent="0.25">
      <c r="A2359" s="3">
        <f>RSI!A2359</f>
        <v>45737</v>
      </c>
      <c r="B2359" s="2">
        <f>RSI!B2359</f>
        <v>2.96</v>
      </c>
      <c r="C2359" s="2">
        <f>RSI!I2359</f>
        <v>40.270259851998247</v>
      </c>
      <c r="D2359" s="2">
        <f>MACD!E2359</f>
        <v>-0.23990344067580338</v>
      </c>
      <c r="E2359" s="2">
        <f>MACD!F2359</f>
        <v>-5.3893720047681358E-2</v>
      </c>
      <c r="F2359" s="2">
        <f>'Moving Avg'!D2359</f>
        <v>3.2380000000000004</v>
      </c>
      <c r="G2359" s="2">
        <f>'Moving Avg'!F2359</f>
        <v>3.0455000000000001</v>
      </c>
      <c r="H2359" s="2">
        <f>'Moving Avg'!G2359</f>
        <v>3.5892000000000013</v>
      </c>
      <c r="I2359" s="2">
        <f>'Moving Avg'!H2359</f>
        <v>2.3234000000000008</v>
      </c>
      <c r="J2359" s="5" t="str">
        <f>OBV!F2359</f>
        <v>NEUTRAL</v>
      </c>
      <c r="K2359" s="5" t="str">
        <f>OBV!G2359</f>
        <v>NEUTRAL</v>
      </c>
      <c r="L2359" s="5" t="str">
        <f>OBV!H2359</f>
        <v>NEUTRAL</v>
      </c>
      <c r="M2359" s="7">
        <f t="shared" si="360"/>
        <v>25</v>
      </c>
      <c r="N2359" s="7">
        <f t="shared" si="361"/>
        <v>100</v>
      </c>
      <c r="O2359" s="7">
        <f t="shared" si="362"/>
        <v>50</v>
      </c>
      <c r="P2359" s="7">
        <f t="shared" si="363"/>
        <v>33</v>
      </c>
      <c r="Q2359" s="8">
        <f t="shared" si="364"/>
        <v>56.2</v>
      </c>
      <c r="R2359" s="8">
        <f t="shared" si="365"/>
        <v>50.75</v>
      </c>
      <c r="S2359" s="8">
        <f t="shared" si="366"/>
        <v>46.1</v>
      </c>
      <c r="T2359" s="8">
        <f t="shared" si="367"/>
        <v>52</v>
      </c>
      <c r="U2359" s="7">
        <f t="shared" si="368"/>
        <v>51.016666666666673</v>
      </c>
      <c r="V2359" s="7">
        <f t="shared" si="369"/>
        <v>51.262500000000003</v>
      </c>
    </row>
    <row r="2360" spans="1:22" ht="13.5" x14ac:dyDescent="0.25">
      <c r="A2360" s="3">
        <f>RSI!A2360</f>
        <v>45740</v>
      </c>
      <c r="B2360" s="2">
        <f>RSI!B2360</f>
        <v>2.83</v>
      </c>
      <c r="C2360" s="2">
        <f>RSI!I2360</f>
        <v>36.884592667949072</v>
      </c>
      <c r="D2360" s="2">
        <f>MACD!E2360</f>
        <v>-0.23014826066105876</v>
      </c>
      <c r="E2360" s="2">
        <f>MACD!F2360</f>
        <v>-8.9144628170356843E-2</v>
      </c>
      <c r="F2360" s="2">
        <f>'Moving Avg'!D2360</f>
        <v>3.0979999999999999</v>
      </c>
      <c r="G2360" s="2">
        <f>'Moving Avg'!F2360</f>
        <v>3.0230000000000006</v>
      </c>
      <c r="H2360" s="2">
        <f>'Moving Avg'!G2360</f>
        <v>3.5598000000000019</v>
      </c>
      <c r="I2360" s="2">
        <f>'Moving Avg'!H2360</f>
        <v>2.3285500000000008</v>
      </c>
      <c r="J2360" s="5" t="str">
        <f>OBV!F2360</f>
        <v>NEUTRAL</v>
      </c>
      <c r="K2360" s="5" t="str">
        <f>OBV!G2360</f>
        <v>NEUTRAL</v>
      </c>
      <c r="L2360" s="5" t="str">
        <f>OBV!H2360</f>
        <v>NEUTRAL</v>
      </c>
      <c r="M2360" s="7">
        <f t="shared" si="360"/>
        <v>25</v>
      </c>
      <c r="N2360" s="7">
        <f t="shared" si="361"/>
        <v>100</v>
      </c>
      <c r="O2360" s="7">
        <f t="shared" si="362"/>
        <v>50</v>
      </c>
      <c r="P2360" s="7">
        <f t="shared" si="363"/>
        <v>33</v>
      </c>
      <c r="Q2360" s="8">
        <f t="shared" si="364"/>
        <v>56.2</v>
      </c>
      <c r="R2360" s="8">
        <f t="shared" si="365"/>
        <v>50.75</v>
      </c>
      <c r="S2360" s="8">
        <f t="shared" si="366"/>
        <v>46.1</v>
      </c>
      <c r="T2360" s="8">
        <f t="shared" si="367"/>
        <v>52</v>
      </c>
      <c r="U2360" s="7">
        <f t="shared" si="368"/>
        <v>51.016666666666673</v>
      </c>
      <c r="V2360" s="7">
        <f t="shared" si="369"/>
        <v>51.262500000000003</v>
      </c>
    </row>
    <row r="2361" spans="1:22" ht="13.5" x14ac:dyDescent="0.25">
      <c r="A2361" s="3">
        <f>RSI!A2361</f>
        <v>45741</v>
      </c>
      <c r="B2361" s="2">
        <f>RSI!B2361</f>
        <v>2.71</v>
      </c>
      <c r="C2361" s="2">
        <f>RSI!I2361</f>
        <v>34.039686415295833</v>
      </c>
      <c r="D2361" s="2">
        <f>MACD!E2361</f>
        <v>-0.19219023346248676</v>
      </c>
      <c r="E2361" s="2">
        <f>MACD!F2361</f>
        <v>-0.10975374922878284</v>
      </c>
      <c r="F2361" s="2">
        <f>'Moving Avg'!D2361</f>
        <v>2.964</v>
      </c>
      <c r="G2361" s="2">
        <f>'Moving Avg'!F2361</f>
        <v>3.0015000000000001</v>
      </c>
      <c r="H2361" s="2">
        <f>'Moving Avg'!G2361</f>
        <v>3.5280000000000018</v>
      </c>
      <c r="I2361" s="2">
        <f>'Moving Avg'!H2361</f>
        <v>2.3331000000000004</v>
      </c>
      <c r="J2361" s="5" t="str">
        <f>OBV!F2361</f>
        <v>NEUTRAL</v>
      </c>
      <c r="K2361" s="5" t="str">
        <f>OBV!G2361</f>
        <v>NEUTRAL</v>
      </c>
      <c r="L2361" s="5" t="str">
        <f>OBV!H2361</f>
        <v>NEUTRAL</v>
      </c>
      <c r="M2361" s="7">
        <f t="shared" si="360"/>
        <v>25</v>
      </c>
      <c r="N2361" s="7">
        <f t="shared" si="361"/>
        <v>100</v>
      </c>
      <c r="O2361" s="7">
        <f t="shared" si="362"/>
        <v>50</v>
      </c>
      <c r="P2361" s="7">
        <f t="shared" si="363"/>
        <v>33</v>
      </c>
      <c r="Q2361" s="8">
        <f t="shared" si="364"/>
        <v>56.2</v>
      </c>
      <c r="R2361" s="8">
        <f t="shared" si="365"/>
        <v>50.75</v>
      </c>
      <c r="S2361" s="8">
        <f t="shared" si="366"/>
        <v>46.1</v>
      </c>
      <c r="T2361" s="8">
        <f t="shared" si="367"/>
        <v>52</v>
      </c>
      <c r="U2361" s="7">
        <f t="shared" si="368"/>
        <v>51.016666666666673</v>
      </c>
      <c r="V2361" s="7">
        <f t="shared" si="369"/>
        <v>51.262500000000003</v>
      </c>
    </row>
    <row r="2362" spans="1:22" ht="13.5" x14ac:dyDescent="0.25">
      <c r="A2362" s="3">
        <f>RSI!A2362</f>
        <v>45742</v>
      </c>
      <c r="B2362" s="2">
        <f>RSI!B2362</f>
        <v>2.59</v>
      </c>
      <c r="C2362" s="2">
        <f>RSI!I2362</f>
        <v>31.429091550069145</v>
      </c>
      <c r="D2362" s="2">
        <f>MACD!E2362</f>
        <v>-0.12829502430733708</v>
      </c>
      <c r="E2362" s="2">
        <f>MACD!F2362</f>
        <v>-0.11346200424449368</v>
      </c>
      <c r="F2362" s="2">
        <f>'Moving Avg'!D2362</f>
        <v>2.8359999999999999</v>
      </c>
      <c r="G2362" s="2">
        <f>'Moving Avg'!F2362</f>
        <v>2.9740000000000002</v>
      </c>
      <c r="H2362" s="2">
        <f>'Moving Avg'!G2362</f>
        <v>3.493800000000002</v>
      </c>
      <c r="I2362" s="2">
        <f>'Moving Avg'!H2362</f>
        <v>2.3370500000000005</v>
      </c>
      <c r="J2362" s="5" t="str">
        <f>OBV!F2362</f>
        <v>NEUTRAL</v>
      </c>
      <c r="K2362" s="5" t="str">
        <f>OBV!G2362</f>
        <v>NEUTRAL</v>
      </c>
      <c r="L2362" s="5" t="str">
        <f>OBV!H2362</f>
        <v>NEUTRAL</v>
      </c>
      <c r="M2362" s="7">
        <f t="shared" si="360"/>
        <v>25</v>
      </c>
      <c r="N2362" s="7">
        <f t="shared" si="361"/>
        <v>45</v>
      </c>
      <c r="O2362" s="7">
        <f t="shared" si="362"/>
        <v>50</v>
      </c>
      <c r="P2362" s="7">
        <f t="shared" si="363"/>
        <v>33</v>
      </c>
      <c r="Q2362" s="8">
        <f t="shared" si="364"/>
        <v>36.950000000000003</v>
      </c>
      <c r="R2362" s="8">
        <f t="shared" si="365"/>
        <v>39.75</v>
      </c>
      <c r="S2362" s="8">
        <f t="shared" si="366"/>
        <v>37.85</v>
      </c>
      <c r="T2362" s="8">
        <f t="shared" si="367"/>
        <v>38.25</v>
      </c>
      <c r="U2362" s="7">
        <f t="shared" si="368"/>
        <v>38.183333333333337</v>
      </c>
      <c r="V2362" s="7">
        <f t="shared" si="369"/>
        <v>38.200000000000003</v>
      </c>
    </row>
    <row r="2363" spans="1:22" ht="13.5" x14ac:dyDescent="0.25">
      <c r="A2363" s="3">
        <f>RSI!A2363</f>
        <v>45743</v>
      </c>
      <c r="B2363" s="2">
        <f>RSI!B2363</f>
        <v>2.48</v>
      </c>
      <c r="C2363" s="2">
        <f>RSI!I2363</f>
        <v>29.217082505843464</v>
      </c>
      <c r="D2363" s="2">
        <f>MACD!E2363</f>
        <v>-4.2698549621025261E-2</v>
      </c>
      <c r="E2363" s="2">
        <f>MACD!F2363</f>
        <v>-9.9309313319800002E-2</v>
      </c>
      <c r="F2363" s="2">
        <f>'Moving Avg'!D2363</f>
        <v>2.714</v>
      </c>
      <c r="G2363" s="2">
        <f>'Moving Avg'!F2363</f>
        <v>2.948</v>
      </c>
      <c r="H2363" s="2">
        <f>'Moving Avg'!G2363</f>
        <v>3.4574000000000011</v>
      </c>
      <c r="I2363" s="2">
        <f>'Moving Avg'!H2363</f>
        <v>2.3404500000000006</v>
      </c>
      <c r="J2363" s="5" t="str">
        <f>OBV!F2363</f>
        <v>NEUTRAL</v>
      </c>
      <c r="K2363" s="5" t="str">
        <f>OBV!G2363</f>
        <v>NEUTRAL</v>
      </c>
      <c r="L2363" s="5" t="str">
        <f>OBV!H2363</f>
        <v>NEUTRAL</v>
      </c>
      <c r="M2363" s="7">
        <f t="shared" si="360"/>
        <v>50</v>
      </c>
      <c r="N2363" s="7">
        <f t="shared" si="361"/>
        <v>0</v>
      </c>
      <c r="O2363" s="7">
        <f t="shared" si="362"/>
        <v>50</v>
      </c>
      <c r="P2363" s="7">
        <f t="shared" si="363"/>
        <v>33</v>
      </c>
      <c r="Q2363" s="8">
        <f t="shared" si="364"/>
        <v>29.95</v>
      </c>
      <c r="R2363" s="8">
        <f t="shared" si="365"/>
        <v>35.75</v>
      </c>
      <c r="S2363" s="8">
        <f t="shared" si="366"/>
        <v>34.85</v>
      </c>
      <c r="T2363" s="8">
        <f t="shared" si="367"/>
        <v>33.25</v>
      </c>
      <c r="U2363" s="7">
        <f t="shared" si="368"/>
        <v>33.516666666666673</v>
      </c>
      <c r="V2363" s="7">
        <f t="shared" si="369"/>
        <v>33.450000000000003</v>
      </c>
    </row>
    <row r="2364" spans="1:22" ht="13.5" x14ac:dyDescent="0.25">
      <c r="A2364" s="3">
        <f>RSI!A2364</f>
        <v>45744</v>
      </c>
      <c r="B2364" s="2">
        <f>RSI!B2364</f>
        <v>2.37</v>
      </c>
      <c r="C2364" s="2">
        <f>RSI!I2364</f>
        <v>27.158600211799538</v>
      </c>
      <c r="D2364" s="2">
        <f>MACD!E2364</f>
        <v>6.3198386952250551E-2</v>
      </c>
      <c r="E2364" s="2">
        <f>MACD!F2364</f>
        <v>-6.6807773265389891E-2</v>
      </c>
      <c r="F2364" s="2">
        <f>'Moving Avg'!D2364</f>
        <v>2.5960000000000001</v>
      </c>
      <c r="G2364" s="2">
        <f>'Moving Avg'!F2364</f>
        <v>2.9229999999999996</v>
      </c>
      <c r="H2364" s="2">
        <f>'Moving Avg'!G2364</f>
        <v>3.4188000000000009</v>
      </c>
      <c r="I2364" s="2">
        <f>'Moving Avg'!H2364</f>
        <v>2.343700000000001</v>
      </c>
      <c r="J2364" s="5" t="str">
        <f>OBV!F2364</f>
        <v>NEUTRAL</v>
      </c>
      <c r="K2364" s="5" t="str">
        <f>OBV!G2364</f>
        <v>NEUTRAL</v>
      </c>
      <c r="L2364" s="5" t="str">
        <f>OBV!H2364</f>
        <v>NEUTRAL</v>
      </c>
      <c r="M2364" s="7">
        <f t="shared" si="360"/>
        <v>50</v>
      </c>
      <c r="N2364" s="7">
        <f t="shared" si="361"/>
        <v>0</v>
      </c>
      <c r="O2364" s="7">
        <f t="shared" si="362"/>
        <v>50</v>
      </c>
      <c r="P2364" s="7">
        <f t="shared" si="363"/>
        <v>33</v>
      </c>
      <c r="Q2364" s="8">
        <f t="shared" si="364"/>
        <v>29.95</v>
      </c>
      <c r="R2364" s="8">
        <f t="shared" si="365"/>
        <v>35.75</v>
      </c>
      <c r="S2364" s="8">
        <f t="shared" si="366"/>
        <v>34.85</v>
      </c>
      <c r="T2364" s="8">
        <f t="shared" si="367"/>
        <v>33.25</v>
      </c>
      <c r="U2364" s="7">
        <f t="shared" si="368"/>
        <v>33.516666666666673</v>
      </c>
      <c r="V2364" s="7">
        <f t="shared" si="369"/>
        <v>33.450000000000003</v>
      </c>
    </row>
    <row r="2365" spans="1:22" ht="13.5" x14ac:dyDescent="0.25">
      <c r="A2365" s="3">
        <f>RSI!A2365</f>
        <v>45749</v>
      </c>
      <c r="B2365" s="2">
        <f>RSI!B2365</f>
        <v>2.37</v>
      </c>
      <c r="C2365" s="2">
        <f>RSI!I2365</f>
        <v>27.158600211799538</v>
      </c>
      <c r="D2365" s="2">
        <f>MACD!E2365</f>
        <v>0.18003275735066016</v>
      </c>
      <c r="E2365" s="2">
        <f>MACD!F2365</f>
        <v>-1.7439667142179878E-2</v>
      </c>
      <c r="F2365" s="2">
        <f>'Moving Avg'!D2365</f>
        <v>2.504</v>
      </c>
      <c r="G2365" s="2">
        <f>'Moving Avg'!F2365</f>
        <v>2.9039999999999995</v>
      </c>
      <c r="H2365" s="2">
        <f>'Moving Avg'!G2365</f>
        <v>3.3802000000000008</v>
      </c>
      <c r="I2365" s="2">
        <f>'Moving Avg'!H2365</f>
        <v>2.346950000000001</v>
      </c>
      <c r="J2365" s="5" t="str">
        <f>OBV!F2365</f>
        <v>NEUTRAL</v>
      </c>
      <c r="K2365" s="5" t="str">
        <f>OBV!G2365</f>
        <v>NEUTRAL</v>
      </c>
      <c r="L2365" s="5" t="str">
        <f>OBV!H2365</f>
        <v>NEUTRAL</v>
      </c>
      <c r="M2365" s="7">
        <f t="shared" si="360"/>
        <v>50</v>
      </c>
      <c r="N2365" s="7">
        <f t="shared" si="361"/>
        <v>0</v>
      </c>
      <c r="O2365" s="7">
        <f t="shared" si="362"/>
        <v>50</v>
      </c>
      <c r="P2365" s="7">
        <f t="shared" si="363"/>
        <v>33</v>
      </c>
      <c r="Q2365" s="8">
        <f t="shared" si="364"/>
        <v>29.95</v>
      </c>
      <c r="R2365" s="8">
        <f t="shared" si="365"/>
        <v>35.75</v>
      </c>
      <c r="S2365" s="8">
        <f t="shared" si="366"/>
        <v>34.85</v>
      </c>
      <c r="T2365" s="8">
        <f t="shared" si="367"/>
        <v>33.25</v>
      </c>
      <c r="U2365" s="7">
        <f t="shared" si="368"/>
        <v>33.516666666666673</v>
      </c>
      <c r="V2365" s="7">
        <f t="shared" si="369"/>
        <v>33.450000000000003</v>
      </c>
    </row>
    <row r="2366" spans="1:22" ht="13.5" x14ac:dyDescent="0.25">
      <c r="A2366" s="3">
        <f>RSI!A2366</f>
        <v>45750</v>
      </c>
      <c r="B2366" s="2">
        <f>RSI!B2366</f>
        <v>2.37</v>
      </c>
      <c r="C2366" s="2">
        <f>RSI!I2366</f>
        <v>27.158600211799538</v>
      </c>
      <c r="D2366" s="2">
        <f>MACD!E2366</f>
        <v>0.25966045202348065</v>
      </c>
      <c r="E2366" s="2">
        <f>MACD!F2366</f>
        <v>3.7980356690952226E-2</v>
      </c>
      <c r="F2366" s="2">
        <f>'Moving Avg'!D2366</f>
        <v>2.4359999999999999</v>
      </c>
      <c r="G2366" s="2">
        <f>'Moving Avg'!F2366</f>
        <v>2.8909999999999996</v>
      </c>
      <c r="H2366" s="2">
        <f>'Moving Avg'!G2366</f>
        <v>3.341600000000001</v>
      </c>
      <c r="I2366" s="2">
        <f>'Moving Avg'!H2366</f>
        <v>2.350550000000001</v>
      </c>
      <c r="J2366" s="5" t="str">
        <f>OBV!F2366</f>
        <v>NEUTRAL</v>
      </c>
      <c r="K2366" s="5" t="str">
        <f>OBV!G2366</f>
        <v>NEUTRAL</v>
      </c>
      <c r="L2366" s="5" t="str">
        <f>OBV!H2366</f>
        <v>NEUTRAL</v>
      </c>
      <c r="M2366" s="7">
        <f t="shared" si="360"/>
        <v>50</v>
      </c>
      <c r="N2366" s="7">
        <f t="shared" si="361"/>
        <v>0</v>
      </c>
      <c r="O2366" s="7">
        <f t="shared" si="362"/>
        <v>50</v>
      </c>
      <c r="P2366" s="7">
        <f t="shared" si="363"/>
        <v>33</v>
      </c>
      <c r="Q2366" s="8">
        <f t="shared" si="364"/>
        <v>29.95</v>
      </c>
      <c r="R2366" s="8">
        <f t="shared" si="365"/>
        <v>35.75</v>
      </c>
      <c r="S2366" s="8">
        <f t="shared" si="366"/>
        <v>34.85</v>
      </c>
      <c r="T2366" s="8">
        <f t="shared" si="367"/>
        <v>33.25</v>
      </c>
      <c r="U2366" s="7">
        <f t="shared" si="368"/>
        <v>33.516666666666673</v>
      </c>
      <c r="V2366" s="7">
        <f t="shared" si="369"/>
        <v>33.450000000000003</v>
      </c>
    </row>
    <row r="2367" spans="1:22" ht="13.5" x14ac:dyDescent="0.25">
      <c r="A2367" s="3">
        <f>RSI!A2367</f>
        <v>45751</v>
      </c>
      <c r="B2367" s="2">
        <f>RSI!B2367</f>
        <v>2.37</v>
      </c>
      <c r="C2367" s="2">
        <f>RSI!I2367</f>
        <v>27.158600211799538</v>
      </c>
      <c r="D2367" s="2">
        <f>MACD!E2367</f>
        <v>0.3075207774563351</v>
      </c>
      <c r="E2367" s="2">
        <f>MACD!F2367</f>
        <v>9.1888440844028807E-2</v>
      </c>
      <c r="F2367" s="2">
        <f>'Moving Avg'!D2367</f>
        <v>2.3920000000000003</v>
      </c>
      <c r="G2367" s="2">
        <f>'Moving Avg'!F2367</f>
        <v>2.8724999999999992</v>
      </c>
      <c r="H2367" s="2">
        <f>'Moving Avg'!G2367</f>
        <v>3.3030000000000013</v>
      </c>
      <c r="I2367" s="2">
        <f>'Moving Avg'!H2367</f>
        <v>2.3541500000000011</v>
      </c>
      <c r="J2367" s="5" t="str">
        <f>OBV!F2367</f>
        <v>NEUTRAL</v>
      </c>
      <c r="K2367" s="5" t="str">
        <f>OBV!G2367</f>
        <v>NEUTRAL</v>
      </c>
      <c r="L2367" s="5" t="str">
        <f>OBV!H2367</f>
        <v>NEUTRAL</v>
      </c>
      <c r="M2367" s="7">
        <f t="shared" si="360"/>
        <v>50</v>
      </c>
      <c r="N2367" s="7">
        <f t="shared" si="361"/>
        <v>0</v>
      </c>
      <c r="O2367" s="7">
        <f t="shared" si="362"/>
        <v>50</v>
      </c>
      <c r="P2367" s="7">
        <f t="shared" si="363"/>
        <v>33</v>
      </c>
      <c r="Q2367" s="8">
        <f t="shared" si="364"/>
        <v>29.95</v>
      </c>
      <c r="R2367" s="8">
        <f t="shared" si="365"/>
        <v>35.75</v>
      </c>
      <c r="S2367" s="8">
        <f t="shared" si="366"/>
        <v>34.85</v>
      </c>
      <c r="T2367" s="8">
        <f t="shared" si="367"/>
        <v>33.25</v>
      </c>
      <c r="U2367" s="7">
        <f t="shared" si="368"/>
        <v>33.516666666666673</v>
      </c>
      <c r="V2367" s="7">
        <f t="shared" si="369"/>
        <v>33.450000000000003</v>
      </c>
    </row>
    <row r="2368" spans="1:22" ht="13.5" x14ac:dyDescent="0.25">
      <c r="A2368" s="3">
        <f>RSI!A2368</f>
        <v>45754</v>
      </c>
      <c r="B2368" s="2">
        <f>RSI!B2368</f>
        <v>2.37</v>
      </c>
      <c r="C2368" s="2">
        <f>RSI!I2368</f>
        <v>27.158600211799552</v>
      </c>
      <c r="D2368" s="2">
        <f>MACD!E2368</f>
        <v>0.32977578139995201</v>
      </c>
      <c r="E2368" s="2">
        <f>MACD!F2368</f>
        <v>0.13946590895521344</v>
      </c>
      <c r="F2368" s="2">
        <f>'Moving Avg'!D2368</f>
        <v>2.37</v>
      </c>
      <c r="G2368" s="2">
        <f>'Moving Avg'!F2368</f>
        <v>2.847999999999999</v>
      </c>
      <c r="H2368" s="2">
        <f>'Moving Avg'!G2368</f>
        <v>3.2644000000000006</v>
      </c>
      <c r="I2368" s="2">
        <f>'Moving Avg'!H2368</f>
        <v>2.3581000000000012</v>
      </c>
      <c r="J2368" s="5" t="str">
        <f>OBV!F2368</f>
        <v>NEUTRAL</v>
      </c>
      <c r="K2368" s="5" t="str">
        <f>OBV!G2368</f>
        <v>NEUTRAL</v>
      </c>
      <c r="L2368" s="5" t="str">
        <f>OBV!H2368</f>
        <v>NEUTRAL</v>
      </c>
      <c r="M2368" s="7">
        <f t="shared" si="360"/>
        <v>50</v>
      </c>
      <c r="N2368" s="7">
        <f t="shared" si="361"/>
        <v>0</v>
      </c>
      <c r="O2368" s="7">
        <f t="shared" si="362"/>
        <v>50</v>
      </c>
      <c r="P2368" s="7">
        <f t="shared" si="363"/>
        <v>33</v>
      </c>
      <c r="Q2368" s="8">
        <f t="shared" si="364"/>
        <v>29.95</v>
      </c>
      <c r="R2368" s="8">
        <f t="shared" si="365"/>
        <v>35.75</v>
      </c>
      <c r="S2368" s="8">
        <f t="shared" si="366"/>
        <v>34.85</v>
      </c>
      <c r="T2368" s="8">
        <f t="shared" si="367"/>
        <v>33.25</v>
      </c>
      <c r="U2368" s="7">
        <f t="shared" si="368"/>
        <v>33.516666666666673</v>
      </c>
      <c r="V2368" s="7">
        <f t="shared" si="369"/>
        <v>33.450000000000003</v>
      </c>
    </row>
    <row r="2369" spans="1:22" ht="13.5" x14ac:dyDescent="0.25">
      <c r="A2369" s="3">
        <f>RSI!A2369</f>
        <v>45755</v>
      </c>
      <c r="B2369" s="2">
        <f>RSI!B2369</f>
        <v>2.37</v>
      </c>
      <c r="C2369" s="2">
        <f>RSI!I2369</f>
        <v>27.158600211799552</v>
      </c>
      <c r="D2369" s="2">
        <f>MACD!E2369</f>
        <v>0.33165903769309946</v>
      </c>
      <c r="E2369" s="2">
        <f>MACD!F2369</f>
        <v>0.17790453470279066</v>
      </c>
      <c r="F2369" s="2">
        <f>'Moving Avg'!D2369</f>
        <v>2.37</v>
      </c>
      <c r="G2369" s="2">
        <f>'Moving Avg'!F2369</f>
        <v>2.829499999999999</v>
      </c>
      <c r="H2369" s="2">
        <f>'Moving Avg'!G2369</f>
        <v>3.2258000000000009</v>
      </c>
      <c r="I2369" s="2">
        <f>'Moving Avg'!H2369</f>
        <v>2.3620500000000013</v>
      </c>
      <c r="J2369" s="5" t="str">
        <f>OBV!F2369</f>
        <v>NEUTRAL</v>
      </c>
      <c r="K2369" s="5" t="str">
        <f>OBV!G2369</f>
        <v>NEUTRAL</v>
      </c>
      <c r="L2369" s="5" t="str">
        <f>OBV!H2369</f>
        <v>NEUTRAL</v>
      </c>
      <c r="M2369" s="7">
        <f t="shared" si="360"/>
        <v>50</v>
      </c>
      <c r="N2369" s="7">
        <f t="shared" si="361"/>
        <v>0</v>
      </c>
      <c r="O2369" s="7">
        <f t="shared" si="362"/>
        <v>50</v>
      </c>
      <c r="P2369" s="7">
        <f t="shared" si="363"/>
        <v>33</v>
      </c>
      <c r="Q2369" s="8">
        <f t="shared" si="364"/>
        <v>29.95</v>
      </c>
      <c r="R2369" s="8">
        <f t="shared" si="365"/>
        <v>35.75</v>
      </c>
      <c r="S2369" s="8">
        <f t="shared" si="366"/>
        <v>34.85</v>
      </c>
      <c r="T2369" s="8">
        <f t="shared" si="367"/>
        <v>33.25</v>
      </c>
      <c r="U2369" s="7">
        <f t="shared" si="368"/>
        <v>33.516666666666673</v>
      </c>
      <c r="V2369" s="7">
        <f t="shared" si="369"/>
        <v>33.450000000000003</v>
      </c>
    </row>
    <row r="2370" spans="1:22" ht="13.5" x14ac:dyDescent="0.25">
      <c r="A2370" s="3">
        <f>RSI!A2370</f>
        <v>45757</v>
      </c>
      <c r="B2370" s="2">
        <f>RSI!B2370</f>
        <v>2.37</v>
      </c>
      <c r="C2370" s="2">
        <f>RSI!I2370</f>
        <v>27.158600211799552</v>
      </c>
      <c r="D2370" s="2">
        <f>MACD!E2370</f>
        <v>0.31607857994336497</v>
      </c>
      <c r="E2370" s="2">
        <f>MACD!F2370</f>
        <v>0.20553934375090555</v>
      </c>
      <c r="F2370" s="2">
        <f>'Moving Avg'!D2370</f>
        <v>2.37</v>
      </c>
      <c r="G2370" s="2">
        <f>'Moving Avg'!F2370</f>
        <v>2.8049999999999988</v>
      </c>
      <c r="H2370" s="2">
        <f>'Moving Avg'!G2370</f>
        <v>3.1872000000000007</v>
      </c>
      <c r="I2370" s="2">
        <f>'Moving Avg'!H2370</f>
        <v>2.3656500000000014</v>
      </c>
      <c r="J2370" s="5" t="str">
        <f>OBV!F2370</f>
        <v>NEUTRAL</v>
      </c>
      <c r="K2370" s="5" t="str">
        <f>OBV!G2370</f>
        <v>NEUTRAL</v>
      </c>
      <c r="L2370" s="5" t="str">
        <f>OBV!H2370</f>
        <v>NEUTRAL</v>
      </c>
      <c r="M2370" s="7">
        <f t="shared" ref="M2370:M2433" si="370">IF(C2370&lt;30,50, IF(C2370&gt;70, 0, 25))</f>
        <v>50</v>
      </c>
      <c r="N2370" s="7">
        <f t="shared" ref="N2370:N2433" si="371">IF(E2370-D2370&gt;0.02, 100, IF(E2370-D2370&lt;0,0,45))</f>
        <v>0</v>
      </c>
      <c r="O2370" s="7">
        <f t="shared" ref="O2370:O2433" si="372">IF(F2370-I2370&gt;10,100,IF(F2370-I2370&gt;5,75, IF(F2370-I2370&gt;0,50,0)))</f>
        <v>50</v>
      </c>
      <c r="P2370" s="7">
        <f t="shared" ref="P2370:P2433" si="373">IF(L2370="confirmed bullish", 34, IF(L2370="bullish divergence",17, 0))+IF(J2370="bullish",33,IF(J2370="bearish",0,16.5))+IF(K2370="strong",33,IF(K2370="weak",0,16.5))</f>
        <v>33</v>
      </c>
      <c r="Q2370" s="8">
        <f t="shared" si="364"/>
        <v>29.95</v>
      </c>
      <c r="R2370" s="8">
        <f t="shared" si="365"/>
        <v>35.75</v>
      </c>
      <c r="S2370" s="8">
        <f t="shared" si="366"/>
        <v>34.85</v>
      </c>
      <c r="T2370" s="8">
        <f t="shared" si="367"/>
        <v>33.25</v>
      </c>
      <c r="U2370" s="7">
        <f t="shared" si="368"/>
        <v>33.516666666666673</v>
      </c>
      <c r="V2370" s="7">
        <f t="shared" si="369"/>
        <v>33.450000000000003</v>
      </c>
    </row>
    <row r="2371" spans="1:22" ht="13.5" x14ac:dyDescent="0.25">
      <c r="A2371" s="3">
        <f>RSI!A2371</f>
        <v>45758</v>
      </c>
      <c r="B2371" s="2">
        <f>RSI!B2371</f>
        <v>2.37</v>
      </c>
      <c r="C2371" s="2">
        <f>RSI!I2371</f>
        <v>27.158600211799552</v>
      </c>
      <c r="D2371" s="2">
        <f>MACD!E2371</f>
        <v>0.28705026028253755</v>
      </c>
      <c r="E2371" s="2">
        <f>MACD!F2371</f>
        <v>0.22184152705723195</v>
      </c>
      <c r="F2371" s="2">
        <f>'Moving Avg'!D2371</f>
        <v>2.37</v>
      </c>
      <c r="G2371" s="2">
        <f>'Moving Avg'!F2371</f>
        <v>2.7744999999999989</v>
      </c>
      <c r="H2371" s="2">
        <f>'Moving Avg'!G2371</f>
        <v>3.1486000000000005</v>
      </c>
      <c r="I2371" s="2">
        <f>'Moving Avg'!H2371</f>
        <v>2.3689000000000013</v>
      </c>
      <c r="J2371" s="5" t="str">
        <f>OBV!F2371</f>
        <v>NEUTRAL</v>
      </c>
      <c r="K2371" s="5" t="str">
        <f>OBV!G2371</f>
        <v>NEUTRAL</v>
      </c>
      <c r="L2371" s="5" t="str">
        <f>OBV!H2371</f>
        <v>NEUTRAL</v>
      </c>
      <c r="M2371" s="7">
        <f t="shared" si="370"/>
        <v>50</v>
      </c>
      <c r="N2371" s="7">
        <f t="shared" si="371"/>
        <v>0</v>
      </c>
      <c r="O2371" s="7">
        <f t="shared" si="372"/>
        <v>50</v>
      </c>
      <c r="P2371" s="7">
        <f t="shared" si="373"/>
        <v>33</v>
      </c>
      <c r="Q2371" s="8">
        <f t="shared" ref="Q2371:Q2434" si="374">0.35*M2371+N2371*0.35+O2371*0.15+P2371*0.15</f>
        <v>29.95</v>
      </c>
      <c r="R2371" s="8">
        <f t="shared" ref="R2371:R2434" si="375">M2371*0.2+N2371*0.2+O2371*0.35+P2371*0.25</f>
        <v>35.75</v>
      </c>
      <c r="S2371" s="8">
        <f t="shared" ref="S2371:S2434" si="376">M2371*0.15+N2371*0.15+O2371*0.25+P2371*0.45</f>
        <v>34.85</v>
      </c>
      <c r="T2371" s="8">
        <f t="shared" ref="T2371:T2434" si="377">0.25*SUM(M2371:P2371)</f>
        <v>33.25</v>
      </c>
      <c r="U2371" s="7">
        <f t="shared" ref="U2371:U2434" si="378">SUM(Q2371:S2371)/3</f>
        <v>33.516666666666673</v>
      </c>
      <c r="V2371" s="7">
        <f t="shared" ref="V2371:V2434" si="379">SUM(Q2371:T2371)/4</f>
        <v>33.450000000000003</v>
      </c>
    </row>
    <row r="2372" spans="1:22" ht="13.5" x14ac:dyDescent="0.25">
      <c r="A2372" s="3">
        <f>RSI!A2372</f>
        <v>45761</v>
      </c>
      <c r="B2372" s="2">
        <f>RSI!B2372</f>
        <v>2.37</v>
      </c>
      <c r="C2372" s="2">
        <f>RSI!I2372</f>
        <v>27.158600211799552</v>
      </c>
      <c r="D2372" s="2">
        <f>MACD!E2372</f>
        <v>0.24644915216898333</v>
      </c>
      <c r="E2372" s="2">
        <f>MACD!F2372</f>
        <v>0.22676305207958225</v>
      </c>
      <c r="F2372" s="2">
        <f>'Moving Avg'!D2372</f>
        <v>2.37</v>
      </c>
      <c r="G2372" s="2">
        <f>'Moving Avg'!F2372</f>
        <v>2.7374999999999989</v>
      </c>
      <c r="H2372" s="2">
        <f>'Moving Avg'!G2372</f>
        <v>3.1138000000000003</v>
      </c>
      <c r="I2372" s="2">
        <f>'Moving Avg'!H2372</f>
        <v>2.3725000000000014</v>
      </c>
      <c r="J2372" s="5" t="str">
        <f>OBV!F2372</f>
        <v>NEUTRAL</v>
      </c>
      <c r="K2372" s="5" t="str">
        <f>OBV!G2372</f>
        <v>NEUTRAL</v>
      </c>
      <c r="L2372" s="5" t="str">
        <f>OBV!H2372</f>
        <v>NEUTRAL</v>
      </c>
      <c r="M2372" s="7">
        <f t="shared" si="370"/>
        <v>50</v>
      </c>
      <c r="N2372" s="7">
        <f t="shared" si="371"/>
        <v>0</v>
      </c>
      <c r="O2372" s="7">
        <f t="shared" si="372"/>
        <v>0</v>
      </c>
      <c r="P2372" s="7">
        <f t="shared" si="373"/>
        <v>33</v>
      </c>
      <c r="Q2372" s="8">
        <f t="shared" si="374"/>
        <v>22.45</v>
      </c>
      <c r="R2372" s="8">
        <f t="shared" si="375"/>
        <v>18.25</v>
      </c>
      <c r="S2372" s="8">
        <f t="shared" si="376"/>
        <v>22.35</v>
      </c>
      <c r="T2372" s="8">
        <f t="shared" si="377"/>
        <v>20.75</v>
      </c>
      <c r="U2372" s="7">
        <f t="shared" si="378"/>
        <v>21.016666666666669</v>
      </c>
      <c r="V2372" s="7">
        <f t="shared" si="379"/>
        <v>20.950000000000003</v>
      </c>
    </row>
    <row r="2373" spans="1:22" ht="13.5" x14ac:dyDescent="0.25">
      <c r="A2373" s="3">
        <f>RSI!A2373</f>
        <v>45762</v>
      </c>
      <c r="B2373" s="2">
        <f>RSI!B2373</f>
        <v>2.37</v>
      </c>
      <c r="C2373" s="2">
        <f>RSI!I2373</f>
        <v>27.158600211799538</v>
      </c>
      <c r="D2373" s="2">
        <f>MACD!E2373</f>
        <v>0.19741467541712154</v>
      </c>
      <c r="E2373" s="2">
        <f>MACD!F2373</f>
        <v>0.22089337674709014</v>
      </c>
      <c r="F2373" s="2">
        <f>'Moving Avg'!D2373</f>
        <v>2.37</v>
      </c>
      <c r="G2373" s="2">
        <f>'Moving Avg'!F2373</f>
        <v>2.6939999999999986</v>
      </c>
      <c r="H2373" s="2">
        <f>'Moving Avg'!G2373</f>
        <v>3.0826000000000007</v>
      </c>
      <c r="I2373" s="2">
        <f>'Moving Avg'!H2373</f>
        <v>2.3757500000000014</v>
      </c>
      <c r="J2373" s="5" t="str">
        <f>OBV!F2373</f>
        <v>NEUTRAL</v>
      </c>
      <c r="K2373" s="5" t="str">
        <f>OBV!G2373</f>
        <v>NEUTRAL</v>
      </c>
      <c r="L2373" s="5" t="str">
        <f>OBV!H2373</f>
        <v>NEUTRAL</v>
      </c>
      <c r="M2373" s="7">
        <f t="shared" si="370"/>
        <v>50</v>
      </c>
      <c r="N2373" s="7">
        <f t="shared" si="371"/>
        <v>100</v>
      </c>
      <c r="O2373" s="7">
        <f t="shared" si="372"/>
        <v>0</v>
      </c>
      <c r="P2373" s="7">
        <f t="shared" si="373"/>
        <v>33</v>
      </c>
      <c r="Q2373" s="8">
        <f t="shared" si="374"/>
        <v>57.45</v>
      </c>
      <c r="R2373" s="8">
        <f t="shared" si="375"/>
        <v>38.25</v>
      </c>
      <c r="S2373" s="8">
        <f t="shared" si="376"/>
        <v>37.35</v>
      </c>
      <c r="T2373" s="8">
        <f t="shared" si="377"/>
        <v>45.75</v>
      </c>
      <c r="U2373" s="7">
        <f t="shared" si="378"/>
        <v>44.35</v>
      </c>
      <c r="V2373" s="7">
        <f t="shared" si="379"/>
        <v>44.7</v>
      </c>
    </row>
    <row r="2374" spans="1:22" ht="13.5" x14ac:dyDescent="0.25">
      <c r="A2374" s="3">
        <f>RSI!A2374</f>
        <v>45763</v>
      </c>
      <c r="B2374" s="2">
        <f>RSI!B2374</f>
        <v>2.37</v>
      </c>
      <c r="C2374" s="2">
        <f>RSI!I2374</f>
        <v>27.158600211799538</v>
      </c>
      <c r="D2374" s="2">
        <f>MACD!E2374</f>
        <v>0.1410780947663226</v>
      </c>
      <c r="E2374" s="2">
        <f>MACD!F2374</f>
        <v>0.20493032035093664</v>
      </c>
      <c r="F2374" s="2">
        <f>'Moving Avg'!D2374</f>
        <v>2.37</v>
      </c>
      <c r="G2374" s="2">
        <f>'Moving Avg'!F2374</f>
        <v>2.6434999999999991</v>
      </c>
      <c r="H2374" s="2">
        <f>'Moving Avg'!G2374</f>
        <v>3.0514000000000006</v>
      </c>
      <c r="I2374" s="2">
        <f>'Moving Avg'!H2374</f>
        <v>2.3786500000000013</v>
      </c>
      <c r="J2374" s="5" t="str">
        <f>OBV!F2374</f>
        <v>NEUTRAL</v>
      </c>
      <c r="K2374" s="5" t="str">
        <f>OBV!G2374</f>
        <v>NEUTRAL</v>
      </c>
      <c r="L2374" s="5" t="str">
        <f>OBV!H2374</f>
        <v>NEUTRAL</v>
      </c>
      <c r="M2374" s="7">
        <f t="shared" si="370"/>
        <v>50</v>
      </c>
      <c r="N2374" s="7">
        <f t="shared" si="371"/>
        <v>100</v>
      </c>
      <c r="O2374" s="7">
        <f t="shared" si="372"/>
        <v>0</v>
      </c>
      <c r="P2374" s="7">
        <f t="shared" si="373"/>
        <v>33</v>
      </c>
      <c r="Q2374" s="8">
        <f t="shared" si="374"/>
        <v>57.45</v>
      </c>
      <c r="R2374" s="8">
        <f t="shared" si="375"/>
        <v>38.25</v>
      </c>
      <c r="S2374" s="8">
        <f t="shared" si="376"/>
        <v>37.35</v>
      </c>
      <c r="T2374" s="8">
        <f t="shared" si="377"/>
        <v>45.75</v>
      </c>
      <c r="U2374" s="7">
        <f t="shared" si="378"/>
        <v>44.35</v>
      </c>
      <c r="V2374" s="7">
        <f t="shared" si="379"/>
        <v>44.7</v>
      </c>
    </row>
    <row r="2375" spans="1:22" ht="13.5" x14ac:dyDescent="0.25">
      <c r="A2375" s="3">
        <f>RSI!A2375</f>
        <v>45764</v>
      </c>
      <c r="B2375" s="2">
        <f>RSI!B2375</f>
        <v>2.37</v>
      </c>
      <c r="C2375" s="2">
        <f>RSI!I2375</f>
        <v>27.158600211799538</v>
      </c>
      <c r="D2375" s="2">
        <f>MACD!E2375</f>
        <v>9.5332020526906369E-2</v>
      </c>
      <c r="E2375" s="2">
        <f>MACD!F2375</f>
        <v>0.18301066038613059</v>
      </c>
      <c r="F2375" s="2">
        <f>'Moving Avg'!D2375</f>
        <v>2.37</v>
      </c>
      <c r="G2375" s="2">
        <f>'Moving Avg'!F2375</f>
        <v>2.5854999999999988</v>
      </c>
      <c r="H2375" s="2">
        <f>'Moving Avg'!G2375</f>
        <v>3.0204000000000009</v>
      </c>
      <c r="I2375" s="2">
        <f>'Moving Avg'!H2375</f>
        <v>2.3815500000000016</v>
      </c>
      <c r="J2375" s="5" t="str">
        <f>OBV!F2375</f>
        <v>NEUTRAL</v>
      </c>
      <c r="K2375" s="5" t="str">
        <f>OBV!G2375</f>
        <v>NEUTRAL</v>
      </c>
      <c r="L2375" s="5" t="str">
        <f>OBV!H2375</f>
        <v>NEUTRAL</v>
      </c>
      <c r="M2375" s="7">
        <f t="shared" si="370"/>
        <v>50</v>
      </c>
      <c r="N2375" s="7">
        <f t="shared" si="371"/>
        <v>100</v>
      </c>
      <c r="O2375" s="7">
        <f t="shared" si="372"/>
        <v>0</v>
      </c>
      <c r="P2375" s="7">
        <f t="shared" si="373"/>
        <v>33</v>
      </c>
      <c r="Q2375" s="8">
        <f t="shared" si="374"/>
        <v>57.45</v>
      </c>
      <c r="R2375" s="8">
        <f t="shared" si="375"/>
        <v>38.25</v>
      </c>
      <c r="S2375" s="8">
        <f t="shared" si="376"/>
        <v>37.35</v>
      </c>
      <c r="T2375" s="8">
        <f t="shared" si="377"/>
        <v>45.75</v>
      </c>
      <c r="U2375" s="7">
        <f t="shared" si="378"/>
        <v>44.35</v>
      </c>
      <c r="V2375" s="7">
        <f t="shared" si="379"/>
        <v>44.7</v>
      </c>
    </row>
    <row r="2376" spans="1:22" ht="13.5" x14ac:dyDescent="0.25">
      <c r="A2376" s="3">
        <f>RSI!A2376</f>
        <v>45765</v>
      </c>
      <c r="B2376" s="2">
        <f>RSI!B2376</f>
        <v>2.4700000000000002</v>
      </c>
      <c r="C2376" s="2">
        <f>RSI!I2376</f>
        <v>36.980759422262572</v>
      </c>
      <c r="D2376" s="2">
        <f>MACD!E2376</f>
        <v>5.0997266971501976E-2</v>
      </c>
      <c r="E2376" s="2">
        <f>MACD!F2376</f>
        <v>0.15660798170320486</v>
      </c>
      <c r="F2376" s="2">
        <f>'Moving Avg'!D2376</f>
        <v>2.39</v>
      </c>
      <c r="G2376" s="2">
        <f>'Moving Avg'!F2376</f>
        <v>2.5399999999999996</v>
      </c>
      <c r="H2376" s="2">
        <f>'Moving Avg'!G2376</f>
        <v>2.9948000000000006</v>
      </c>
      <c r="I2376" s="2">
        <f>'Moving Avg'!H2376</f>
        <v>2.3853500000000012</v>
      </c>
      <c r="J2376" s="5" t="str">
        <f>OBV!F2376</f>
        <v>NEUTRAL</v>
      </c>
      <c r="K2376" s="5" t="str">
        <f>OBV!G2376</f>
        <v>NEUTRAL</v>
      </c>
      <c r="L2376" s="5" t="str">
        <f>OBV!H2376</f>
        <v>NEUTRAL</v>
      </c>
      <c r="M2376" s="7">
        <f t="shared" si="370"/>
        <v>25</v>
      </c>
      <c r="N2376" s="7">
        <f t="shared" si="371"/>
        <v>100</v>
      </c>
      <c r="O2376" s="7">
        <f t="shared" si="372"/>
        <v>50</v>
      </c>
      <c r="P2376" s="7">
        <f t="shared" si="373"/>
        <v>33</v>
      </c>
      <c r="Q2376" s="8">
        <f t="shared" si="374"/>
        <v>56.2</v>
      </c>
      <c r="R2376" s="8">
        <f t="shared" si="375"/>
        <v>50.75</v>
      </c>
      <c r="S2376" s="8">
        <f t="shared" si="376"/>
        <v>46.1</v>
      </c>
      <c r="T2376" s="8">
        <f t="shared" si="377"/>
        <v>52</v>
      </c>
      <c r="U2376" s="7">
        <f t="shared" si="378"/>
        <v>51.016666666666673</v>
      </c>
      <c r="V2376" s="7">
        <f t="shared" si="379"/>
        <v>51.262500000000003</v>
      </c>
    </row>
    <row r="2377" spans="1:22" ht="13.5" x14ac:dyDescent="0.25">
      <c r="A2377" s="3">
        <f>RSI!A2377</f>
        <v>45768</v>
      </c>
      <c r="B2377" s="2">
        <f>RSI!B2377</f>
        <v>2.58</v>
      </c>
      <c r="C2377" s="2">
        <f>RSI!I2377</f>
        <v>45.660757602724573</v>
      </c>
      <c r="D2377" s="2">
        <f>MACD!E2377</f>
        <v>6.3931464711535213E-3</v>
      </c>
      <c r="E2377" s="2">
        <f>MACD!F2377</f>
        <v>0.12656501465679459</v>
      </c>
      <c r="F2377" s="2">
        <f>'Moving Avg'!D2377</f>
        <v>2.4319999999999999</v>
      </c>
      <c r="G2377" s="2">
        <f>'Moving Avg'!F2377</f>
        <v>2.5074999999999994</v>
      </c>
      <c r="H2377" s="2">
        <f>'Moving Avg'!G2377</f>
        <v>2.9714000000000009</v>
      </c>
      <c r="I2377" s="2">
        <f>'Moving Avg'!H2377</f>
        <v>2.3897000000000013</v>
      </c>
      <c r="J2377" s="5" t="str">
        <f>OBV!F2377</f>
        <v>NEUTRAL</v>
      </c>
      <c r="K2377" s="5" t="str">
        <f>OBV!G2377</f>
        <v>NEUTRAL</v>
      </c>
      <c r="L2377" s="5" t="str">
        <f>OBV!H2377</f>
        <v>NEUTRAL</v>
      </c>
      <c r="M2377" s="7">
        <f t="shared" si="370"/>
        <v>25</v>
      </c>
      <c r="N2377" s="7">
        <f t="shared" si="371"/>
        <v>100</v>
      </c>
      <c r="O2377" s="7">
        <f t="shared" si="372"/>
        <v>50</v>
      </c>
      <c r="P2377" s="7">
        <f t="shared" si="373"/>
        <v>33</v>
      </c>
      <c r="Q2377" s="8">
        <f t="shared" si="374"/>
        <v>56.2</v>
      </c>
      <c r="R2377" s="8">
        <f t="shared" si="375"/>
        <v>50.75</v>
      </c>
      <c r="S2377" s="8">
        <f t="shared" si="376"/>
        <v>46.1</v>
      </c>
      <c r="T2377" s="8">
        <f t="shared" si="377"/>
        <v>52</v>
      </c>
      <c r="U2377" s="7">
        <f t="shared" si="378"/>
        <v>51.016666666666673</v>
      </c>
      <c r="V2377" s="7">
        <f t="shared" si="379"/>
        <v>51.262500000000003</v>
      </c>
    </row>
    <row r="2378" spans="1:22" ht="13.5" x14ac:dyDescent="0.25">
      <c r="A2378" s="3">
        <f>RSI!A2378</f>
        <v>45769</v>
      </c>
      <c r="B2378" s="2">
        <f>RSI!B2378</f>
        <v>2.69</v>
      </c>
      <c r="C2378" s="2">
        <f>RSI!I2378</f>
        <v>52.679798001230331</v>
      </c>
      <c r="D2378" s="2">
        <f>MACD!E2378</f>
        <v>-3.9167268695457391E-2</v>
      </c>
      <c r="E2378" s="2">
        <f>MACD!F2378</f>
        <v>9.3418557986344214E-2</v>
      </c>
      <c r="F2378" s="2">
        <f>'Moving Avg'!D2378</f>
        <v>2.496</v>
      </c>
      <c r="G2378" s="2">
        <f>'Moving Avg'!F2378</f>
        <v>2.4874999999999998</v>
      </c>
      <c r="H2378" s="2">
        <f>'Moving Avg'!G2378</f>
        <v>2.950200000000001</v>
      </c>
      <c r="I2378" s="2">
        <f>'Moving Avg'!H2378</f>
        <v>2.3946000000000014</v>
      </c>
      <c r="J2378" s="5" t="str">
        <f>OBV!F2378</f>
        <v>NEUTRAL</v>
      </c>
      <c r="K2378" s="5" t="str">
        <f>OBV!G2378</f>
        <v>NEUTRAL</v>
      </c>
      <c r="L2378" s="5" t="str">
        <f>OBV!H2378</f>
        <v>NEUTRAL</v>
      </c>
      <c r="M2378" s="7">
        <f t="shared" si="370"/>
        <v>25</v>
      </c>
      <c r="N2378" s="7">
        <f t="shared" si="371"/>
        <v>100</v>
      </c>
      <c r="O2378" s="7">
        <f t="shared" si="372"/>
        <v>50</v>
      </c>
      <c r="P2378" s="7">
        <f t="shared" si="373"/>
        <v>33</v>
      </c>
      <c r="Q2378" s="8">
        <f t="shared" si="374"/>
        <v>56.2</v>
      </c>
      <c r="R2378" s="8">
        <f t="shared" si="375"/>
        <v>50.75</v>
      </c>
      <c r="S2378" s="8">
        <f t="shared" si="376"/>
        <v>46.1</v>
      </c>
      <c r="T2378" s="8">
        <f t="shared" si="377"/>
        <v>52</v>
      </c>
      <c r="U2378" s="7">
        <f t="shared" si="378"/>
        <v>51.016666666666673</v>
      </c>
      <c r="V2378" s="7">
        <f t="shared" si="379"/>
        <v>51.262500000000003</v>
      </c>
    </row>
    <row r="2379" spans="1:22" ht="13.5" x14ac:dyDescent="0.25">
      <c r="A2379" s="3">
        <f>RSI!A2379</f>
        <v>45770</v>
      </c>
      <c r="B2379" s="2">
        <f>RSI!B2379</f>
        <v>2.81</v>
      </c>
      <c r="C2379" s="2">
        <f>RSI!I2379</f>
        <v>58.914628179074782</v>
      </c>
      <c r="D2379" s="2">
        <f>MACD!E2379</f>
        <v>-8.6952012558808356E-2</v>
      </c>
      <c r="E2379" s="2">
        <f>MACD!F2379</f>
        <v>5.7344443877313703E-2</v>
      </c>
      <c r="F2379" s="2">
        <f>'Moving Avg'!D2379</f>
        <v>2.5840000000000001</v>
      </c>
      <c r="G2379" s="2">
        <f>'Moving Avg'!F2379</f>
        <v>2.48</v>
      </c>
      <c r="H2379" s="2">
        <f>'Moving Avg'!G2379</f>
        <v>2.9314000000000009</v>
      </c>
      <c r="I2379" s="2">
        <f>'Moving Avg'!H2379</f>
        <v>2.4001000000000015</v>
      </c>
      <c r="J2379" s="5" t="str">
        <f>OBV!F2379</f>
        <v>NEUTRAL</v>
      </c>
      <c r="K2379" s="5" t="str">
        <f>OBV!G2379</f>
        <v>NEUTRAL</v>
      </c>
      <c r="L2379" s="5" t="str">
        <f>OBV!H2379</f>
        <v>NEUTRAL</v>
      </c>
      <c r="M2379" s="7">
        <f t="shared" si="370"/>
        <v>25</v>
      </c>
      <c r="N2379" s="7">
        <f t="shared" si="371"/>
        <v>100</v>
      </c>
      <c r="O2379" s="7">
        <f t="shared" si="372"/>
        <v>50</v>
      </c>
      <c r="P2379" s="7">
        <f t="shared" si="373"/>
        <v>33</v>
      </c>
      <c r="Q2379" s="8">
        <f t="shared" si="374"/>
        <v>56.2</v>
      </c>
      <c r="R2379" s="8">
        <f t="shared" si="375"/>
        <v>50.75</v>
      </c>
      <c r="S2379" s="8">
        <f t="shared" si="376"/>
        <v>46.1</v>
      </c>
      <c r="T2379" s="8">
        <f t="shared" si="377"/>
        <v>52</v>
      </c>
      <c r="U2379" s="7">
        <f t="shared" si="378"/>
        <v>51.016666666666673</v>
      </c>
      <c r="V2379" s="7">
        <f t="shared" si="379"/>
        <v>51.262500000000003</v>
      </c>
    </row>
    <row r="2380" spans="1:22" ht="13.5" x14ac:dyDescent="0.25">
      <c r="A2380" s="3">
        <f>RSI!A2380</f>
        <v>45771</v>
      </c>
      <c r="B2380" s="2">
        <f>RSI!B2380</f>
        <v>2.81</v>
      </c>
      <c r="C2380" s="2">
        <f>RSI!I2380</f>
        <v>58.914628179074782</v>
      </c>
      <c r="D2380" s="2">
        <f>MACD!E2380</f>
        <v>-0.1284135410835554</v>
      </c>
      <c r="E2380" s="2">
        <f>MACD!F2380</f>
        <v>2.0192846885139882E-2</v>
      </c>
      <c r="F2380" s="2">
        <f>'Moving Avg'!D2380</f>
        <v>2.6720000000000002</v>
      </c>
      <c r="G2380" s="2">
        <f>'Moving Avg'!F2380</f>
        <v>2.4790000000000001</v>
      </c>
      <c r="H2380" s="2">
        <f>'Moving Avg'!G2380</f>
        <v>2.9126000000000012</v>
      </c>
      <c r="I2380" s="2">
        <f>'Moving Avg'!H2380</f>
        <v>2.4056000000000015</v>
      </c>
      <c r="J2380" s="5" t="str">
        <f>OBV!F2380</f>
        <v>NEUTRAL</v>
      </c>
      <c r="K2380" s="5" t="str">
        <f>OBV!G2380</f>
        <v>NEUTRAL</v>
      </c>
      <c r="L2380" s="5" t="str">
        <f>OBV!H2380</f>
        <v>NEUTRAL</v>
      </c>
      <c r="M2380" s="7">
        <f t="shared" si="370"/>
        <v>25</v>
      </c>
      <c r="N2380" s="7">
        <f t="shared" si="371"/>
        <v>100</v>
      </c>
      <c r="O2380" s="7">
        <f t="shared" si="372"/>
        <v>50</v>
      </c>
      <c r="P2380" s="7">
        <f t="shared" si="373"/>
        <v>33</v>
      </c>
      <c r="Q2380" s="8">
        <f t="shared" si="374"/>
        <v>56.2</v>
      </c>
      <c r="R2380" s="8">
        <f t="shared" si="375"/>
        <v>50.75</v>
      </c>
      <c r="S2380" s="8">
        <f t="shared" si="376"/>
        <v>46.1</v>
      </c>
      <c r="T2380" s="8">
        <f t="shared" si="377"/>
        <v>52</v>
      </c>
      <c r="U2380" s="7">
        <f t="shared" si="378"/>
        <v>51.016666666666673</v>
      </c>
      <c r="V2380" s="7">
        <f t="shared" si="379"/>
        <v>51.262500000000003</v>
      </c>
    </row>
    <row r="2381" spans="1:22" ht="13.5" x14ac:dyDescent="0.25">
      <c r="A2381" s="3">
        <f>RSI!A2381</f>
        <v>45772</v>
      </c>
      <c r="B2381" s="2">
        <f>RSI!B2381</f>
        <v>2.81</v>
      </c>
      <c r="C2381" s="2">
        <f>RSI!I2381</f>
        <v>58.914628179074782</v>
      </c>
      <c r="D2381" s="2">
        <f>MACD!E2381</f>
        <v>-0.16444848746523943</v>
      </c>
      <c r="E2381" s="2">
        <f>MACD!F2381</f>
        <v>-1.6735419984935985E-2</v>
      </c>
      <c r="F2381" s="2">
        <f>'Moving Avg'!D2381</f>
        <v>2.74</v>
      </c>
      <c r="G2381" s="2">
        <f>'Moving Avg'!F2381</f>
        <v>2.4840000000000004</v>
      </c>
      <c r="H2381" s="2">
        <f>'Moving Avg'!G2381</f>
        <v>2.893800000000001</v>
      </c>
      <c r="I2381" s="2">
        <f>'Moving Avg'!H2381</f>
        <v>2.4111000000000011</v>
      </c>
      <c r="J2381" s="5" t="str">
        <f>OBV!F2381</f>
        <v>NEUTRAL</v>
      </c>
      <c r="K2381" s="5" t="str">
        <f>OBV!G2381</f>
        <v>NEUTRAL</v>
      </c>
      <c r="L2381" s="5" t="str">
        <f>OBV!H2381</f>
        <v>NEUTRAL</v>
      </c>
      <c r="M2381" s="7">
        <f t="shared" si="370"/>
        <v>25</v>
      </c>
      <c r="N2381" s="7">
        <f t="shared" si="371"/>
        <v>100</v>
      </c>
      <c r="O2381" s="7">
        <f t="shared" si="372"/>
        <v>50</v>
      </c>
      <c r="P2381" s="7">
        <f t="shared" si="373"/>
        <v>33</v>
      </c>
      <c r="Q2381" s="8">
        <f t="shared" si="374"/>
        <v>56.2</v>
      </c>
      <c r="R2381" s="8">
        <f t="shared" si="375"/>
        <v>50.75</v>
      </c>
      <c r="S2381" s="8">
        <f t="shared" si="376"/>
        <v>46.1</v>
      </c>
      <c r="T2381" s="8">
        <f t="shared" si="377"/>
        <v>52</v>
      </c>
      <c r="U2381" s="7">
        <f t="shared" si="378"/>
        <v>51.016666666666673</v>
      </c>
      <c r="V2381" s="7">
        <f t="shared" si="379"/>
        <v>51.262500000000003</v>
      </c>
    </row>
    <row r="2382" spans="1:22" ht="13.5" x14ac:dyDescent="0.25">
      <c r="A2382" s="3">
        <f>RSI!A2382</f>
        <v>45775</v>
      </c>
      <c r="B2382" s="2">
        <f>RSI!B2382</f>
        <v>2.69</v>
      </c>
      <c r="C2382" s="2">
        <f>RSI!I2382</f>
        <v>50.58947453143967</v>
      </c>
      <c r="D2382" s="2">
        <f>MACD!E2382</f>
        <v>-0.18693229460228311</v>
      </c>
      <c r="E2382" s="2">
        <f>MACD!F2382</f>
        <v>-5.0774794908405411E-2</v>
      </c>
      <c r="F2382" s="2">
        <f>'Moving Avg'!D2382</f>
        <v>2.762</v>
      </c>
      <c r="G2382" s="2">
        <f>'Moving Avg'!F2382</f>
        <v>2.4890000000000003</v>
      </c>
      <c r="H2382" s="2">
        <f>'Moving Avg'!G2382</f>
        <v>2.8726000000000012</v>
      </c>
      <c r="I2382" s="2">
        <f>'Moving Avg'!H2382</f>
        <v>2.4160000000000013</v>
      </c>
      <c r="J2382" s="5" t="str">
        <f>OBV!F2382</f>
        <v>NEUTRAL</v>
      </c>
      <c r="K2382" s="5" t="str">
        <f>OBV!G2382</f>
        <v>NEUTRAL</v>
      </c>
      <c r="L2382" s="5" t="str">
        <f>OBV!H2382</f>
        <v>NEUTRAL</v>
      </c>
      <c r="M2382" s="7">
        <f t="shared" si="370"/>
        <v>25</v>
      </c>
      <c r="N2382" s="7">
        <f t="shared" si="371"/>
        <v>100</v>
      </c>
      <c r="O2382" s="7">
        <f t="shared" si="372"/>
        <v>50</v>
      </c>
      <c r="P2382" s="7">
        <f t="shared" si="373"/>
        <v>33</v>
      </c>
      <c r="Q2382" s="8">
        <f t="shared" si="374"/>
        <v>56.2</v>
      </c>
      <c r="R2382" s="8">
        <f t="shared" si="375"/>
        <v>50.75</v>
      </c>
      <c r="S2382" s="8">
        <f t="shared" si="376"/>
        <v>46.1</v>
      </c>
      <c r="T2382" s="8">
        <f t="shared" si="377"/>
        <v>52</v>
      </c>
      <c r="U2382" s="7">
        <f t="shared" si="378"/>
        <v>51.016666666666673</v>
      </c>
      <c r="V2382" s="7">
        <f t="shared" si="379"/>
        <v>51.262500000000003</v>
      </c>
    </row>
    <row r="2383" spans="1:22" ht="13.5" x14ac:dyDescent="0.25">
      <c r="A2383" s="3">
        <f>RSI!A2383</f>
        <v>45776</v>
      </c>
      <c r="B2383" s="2">
        <f>RSI!B2383</f>
        <v>2.69</v>
      </c>
      <c r="C2383" s="2">
        <f>RSI!I2383</f>
        <v>50.58947453143967</v>
      </c>
      <c r="D2383" s="2">
        <f>MACD!E2383</f>
        <v>-0.20606425410164997</v>
      </c>
      <c r="E2383" s="2">
        <f>MACD!F2383</f>
        <v>-8.1832686747054323E-2</v>
      </c>
      <c r="F2383" s="2">
        <f>'Moving Avg'!D2383</f>
        <v>2.7619999999999996</v>
      </c>
      <c r="G2383" s="2">
        <f>'Moving Avg'!F2383</f>
        <v>2.4995000000000003</v>
      </c>
      <c r="H2383" s="2">
        <f>'Moving Avg'!G2383</f>
        <v>2.8514000000000008</v>
      </c>
      <c r="I2383" s="2">
        <f>'Moving Avg'!H2383</f>
        <v>2.4212500000000015</v>
      </c>
      <c r="J2383" s="5" t="str">
        <f>OBV!F2383</f>
        <v>NEUTRAL</v>
      </c>
      <c r="K2383" s="5" t="str">
        <f>OBV!G2383</f>
        <v>NEUTRAL</v>
      </c>
      <c r="L2383" s="5" t="str">
        <f>OBV!H2383</f>
        <v>NEUTRAL</v>
      </c>
      <c r="M2383" s="7">
        <f t="shared" si="370"/>
        <v>25</v>
      </c>
      <c r="N2383" s="7">
        <f t="shared" si="371"/>
        <v>100</v>
      </c>
      <c r="O2383" s="7">
        <f t="shared" si="372"/>
        <v>50</v>
      </c>
      <c r="P2383" s="7">
        <f t="shared" si="373"/>
        <v>33</v>
      </c>
      <c r="Q2383" s="8">
        <f t="shared" si="374"/>
        <v>56.2</v>
      </c>
      <c r="R2383" s="8">
        <f t="shared" si="375"/>
        <v>50.75</v>
      </c>
      <c r="S2383" s="8">
        <f t="shared" si="376"/>
        <v>46.1</v>
      </c>
      <c r="T2383" s="8">
        <f t="shared" si="377"/>
        <v>52</v>
      </c>
      <c r="U2383" s="7">
        <f t="shared" si="378"/>
        <v>51.016666666666673</v>
      </c>
      <c r="V2383" s="7">
        <f t="shared" si="379"/>
        <v>51.262500000000003</v>
      </c>
    </row>
    <row r="2384" spans="1:22" ht="13.5" x14ac:dyDescent="0.25">
      <c r="A2384" s="3">
        <f>RSI!A2384</f>
        <v>45777</v>
      </c>
      <c r="B2384" s="2">
        <f>RSI!B2384</f>
        <v>2.81</v>
      </c>
      <c r="C2384" s="2">
        <f>RSI!I2384</f>
        <v>57.546890766647323</v>
      </c>
      <c r="D2384" s="2">
        <f>MACD!E2384</f>
        <v>-0.23124098300740314</v>
      </c>
      <c r="E2384" s="2">
        <f>MACD!F2384</f>
        <v>-0.1117143459991241</v>
      </c>
      <c r="F2384" s="2">
        <f>'Moving Avg'!D2384</f>
        <v>2.762</v>
      </c>
      <c r="G2384" s="2">
        <f>'Moving Avg'!F2384</f>
        <v>2.5215000000000005</v>
      </c>
      <c r="H2384" s="2">
        <f>'Moving Avg'!G2384</f>
        <v>2.8326000000000011</v>
      </c>
      <c r="I2384" s="2">
        <f>'Moving Avg'!H2384</f>
        <v>2.4271000000000011</v>
      </c>
      <c r="J2384" s="5" t="str">
        <f>OBV!F2384</f>
        <v>BULLISH</v>
      </c>
      <c r="K2384" s="5" t="str">
        <f>OBV!G2384</f>
        <v>NEUTRAL</v>
      </c>
      <c r="L2384" s="5" t="str">
        <f>OBV!H2384</f>
        <v>NEUTRAL</v>
      </c>
      <c r="M2384" s="7">
        <f t="shared" si="370"/>
        <v>25</v>
      </c>
      <c r="N2384" s="7">
        <f t="shared" si="371"/>
        <v>100</v>
      </c>
      <c r="O2384" s="7">
        <f t="shared" si="372"/>
        <v>50</v>
      </c>
      <c r="P2384" s="7">
        <f t="shared" si="373"/>
        <v>49.5</v>
      </c>
      <c r="Q2384" s="8">
        <f t="shared" si="374"/>
        <v>58.674999999999997</v>
      </c>
      <c r="R2384" s="8">
        <f t="shared" si="375"/>
        <v>54.875</v>
      </c>
      <c r="S2384" s="8">
        <f t="shared" si="376"/>
        <v>53.525000000000006</v>
      </c>
      <c r="T2384" s="8">
        <f t="shared" si="377"/>
        <v>56.125</v>
      </c>
      <c r="U2384" s="7">
        <f t="shared" si="378"/>
        <v>55.691666666666663</v>
      </c>
      <c r="V2384" s="7">
        <f t="shared" si="379"/>
        <v>55.8</v>
      </c>
    </row>
    <row r="2385" spans="1:22" ht="13.5" x14ac:dyDescent="0.25">
      <c r="A2385" s="3">
        <f>RSI!A2385</f>
        <v>45779</v>
      </c>
      <c r="B2385" s="2">
        <f>RSI!B2385</f>
        <v>2.81</v>
      </c>
      <c r="C2385" s="2">
        <f>RSI!I2385</f>
        <v>57.546890766647323</v>
      </c>
      <c r="D2385" s="2">
        <f>MACD!E2385</f>
        <v>-0.25334536054886314</v>
      </c>
      <c r="E2385" s="2">
        <f>MACD!F2385</f>
        <v>-0.14004054890907192</v>
      </c>
      <c r="F2385" s="2">
        <f>'Moving Avg'!D2385</f>
        <v>2.762</v>
      </c>
      <c r="G2385" s="2">
        <f>'Moving Avg'!F2385</f>
        <v>2.5435000000000008</v>
      </c>
      <c r="H2385" s="2">
        <f>'Moving Avg'!G2385</f>
        <v>2.8170000000000011</v>
      </c>
      <c r="I2385" s="2">
        <f>'Moving Avg'!H2385</f>
        <v>2.4329500000000013</v>
      </c>
      <c r="J2385" s="5" t="str">
        <f>OBV!F2385</f>
        <v>BULLISH</v>
      </c>
      <c r="K2385" s="5" t="str">
        <f>OBV!G2385</f>
        <v>NEUTRAL</v>
      </c>
      <c r="L2385" s="5" t="str">
        <f>OBV!H2385</f>
        <v>NEUTRAL</v>
      </c>
      <c r="M2385" s="7">
        <f t="shared" si="370"/>
        <v>25</v>
      </c>
      <c r="N2385" s="7">
        <f t="shared" si="371"/>
        <v>100</v>
      </c>
      <c r="O2385" s="7">
        <f t="shared" si="372"/>
        <v>50</v>
      </c>
      <c r="P2385" s="7">
        <f t="shared" si="373"/>
        <v>49.5</v>
      </c>
      <c r="Q2385" s="8">
        <f t="shared" si="374"/>
        <v>58.674999999999997</v>
      </c>
      <c r="R2385" s="8">
        <f t="shared" si="375"/>
        <v>54.875</v>
      </c>
      <c r="S2385" s="8">
        <f t="shared" si="376"/>
        <v>53.525000000000006</v>
      </c>
      <c r="T2385" s="8">
        <f t="shared" si="377"/>
        <v>56.125</v>
      </c>
      <c r="U2385" s="7">
        <f t="shared" si="378"/>
        <v>55.691666666666663</v>
      </c>
      <c r="V2385" s="7">
        <f t="shared" si="379"/>
        <v>55.8</v>
      </c>
    </row>
    <row r="2386" spans="1:22" ht="13.5" x14ac:dyDescent="0.25">
      <c r="A2386" s="3">
        <f>RSI!A2386</f>
        <v>45782</v>
      </c>
      <c r="B2386" s="2">
        <f>RSI!B2386</f>
        <v>2.81</v>
      </c>
      <c r="C2386" s="2">
        <f>RSI!I2386</f>
        <v>57.546890766647323</v>
      </c>
      <c r="D2386" s="2">
        <f>MACD!E2386</f>
        <v>-0.25740610807509112</v>
      </c>
      <c r="E2386" s="2">
        <f>MACD!F2386</f>
        <v>-0.16351366074227575</v>
      </c>
      <c r="F2386" s="2">
        <f>'Moving Avg'!D2386</f>
        <v>2.762</v>
      </c>
      <c r="G2386" s="2">
        <f>'Moving Avg'!F2386</f>
        <v>2.5655000000000006</v>
      </c>
      <c r="H2386" s="2">
        <f>'Moving Avg'!G2386</f>
        <v>2.8046000000000015</v>
      </c>
      <c r="I2386" s="2">
        <f>'Moving Avg'!H2386</f>
        <v>2.4388000000000014</v>
      </c>
      <c r="J2386" s="5" t="str">
        <f>OBV!F2386</f>
        <v>BULLISH</v>
      </c>
      <c r="K2386" s="5" t="str">
        <f>OBV!G2386</f>
        <v>NEUTRAL</v>
      </c>
      <c r="L2386" s="5" t="str">
        <f>OBV!H2386</f>
        <v>NEUTRAL</v>
      </c>
      <c r="M2386" s="7">
        <f t="shared" si="370"/>
        <v>25</v>
      </c>
      <c r="N2386" s="7">
        <f t="shared" si="371"/>
        <v>100</v>
      </c>
      <c r="O2386" s="7">
        <f t="shared" si="372"/>
        <v>50</v>
      </c>
      <c r="P2386" s="7">
        <f t="shared" si="373"/>
        <v>49.5</v>
      </c>
      <c r="Q2386" s="8">
        <f t="shared" si="374"/>
        <v>58.674999999999997</v>
      </c>
      <c r="R2386" s="8">
        <f t="shared" si="375"/>
        <v>54.875</v>
      </c>
      <c r="S2386" s="8">
        <f t="shared" si="376"/>
        <v>53.525000000000006</v>
      </c>
      <c r="T2386" s="8">
        <f t="shared" si="377"/>
        <v>56.125</v>
      </c>
      <c r="U2386" s="7">
        <f t="shared" si="378"/>
        <v>55.691666666666663</v>
      </c>
      <c r="V2386" s="7">
        <f t="shared" si="379"/>
        <v>55.8</v>
      </c>
    </row>
    <row r="2387" spans="1:22" ht="13.5" x14ac:dyDescent="0.25">
      <c r="A2387" s="3">
        <f>RSI!A2387</f>
        <v>45783</v>
      </c>
      <c r="B2387" s="2">
        <f>RSI!B2387</f>
        <v>2.81</v>
      </c>
      <c r="C2387" s="2">
        <f>RSI!I2387</f>
        <v>57.546890766647323</v>
      </c>
      <c r="D2387" s="2">
        <f>MACD!E2387</f>
        <v>-0.24460576943524037</v>
      </c>
      <c r="E2387" s="2">
        <f>MACD!F2387</f>
        <v>-0.17973208248086867</v>
      </c>
      <c r="F2387" s="2">
        <f>'Moving Avg'!D2387</f>
        <v>2.7860000000000005</v>
      </c>
      <c r="G2387" s="2">
        <f>'Moving Avg'!F2387</f>
        <v>2.5875000000000008</v>
      </c>
      <c r="H2387" s="2">
        <f>'Moving Avg'!G2387</f>
        <v>2.7922000000000016</v>
      </c>
      <c r="I2387" s="2">
        <f>'Moving Avg'!H2387</f>
        <v>2.4446500000000015</v>
      </c>
      <c r="J2387" s="5" t="str">
        <f>OBV!F2387</f>
        <v>BULLISH</v>
      </c>
      <c r="K2387" s="5" t="str">
        <f>OBV!G2387</f>
        <v>NEUTRAL</v>
      </c>
      <c r="L2387" s="5" t="str">
        <f>OBV!H2387</f>
        <v>CONFIRMED BULLISH</v>
      </c>
      <c r="M2387" s="7">
        <f t="shared" si="370"/>
        <v>25</v>
      </c>
      <c r="N2387" s="7">
        <f t="shared" si="371"/>
        <v>100</v>
      </c>
      <c r="O2387" s="7">
        <f t="shared" si="372"/>
        <v>50</v>
      </c>
      <c r="P2387" s="7">
        <f t="shared" si="373"/>
        <v>83.5</v>
      </c>
      <c r="Q2387" s="8">
        <f t="shared" si="374"/>
        <v>63.774999999999999</v>
      </c>
      <c r="R2387" s="8">
        <f t="shared" si="375"/>
        <v>63.375</v>
      </c>
      <c r="S2387" s="8">
        <f t="shared" si="376"/>
        <v>68.825000000000003</v>
      </c>
      <c r="T2387" s="8">
        <f t="shared" si="377"/>
        <v>64.625</v>
      </c>
      <c r="U2387" s="7">
        <f t="shared" si="378"/>
        <v>65.325000000000003</v>
      </c>
      <c r="V2387" s="7">
        <f t="shared" si="379"/>
        <v>65.150000000000006</v>
      </c>
    </row>
    <row r="2388" spans="1:22" ht="13.5" x14ac:dyDescent="0.25">
      <c r="A2388" s="3">
        <f>RSI!A2388</f>
        <v>45784</v>
      </c>
      <c r="B2388" s="2">
        <f>RSI!B2388</f>
        <v>2.81</v>
      </c>
      <c r="C2388" s="2">
        <f>RSI!I2388</f>
        <v>57.546890766647323</v>
      </c>
      <c r="D2388" s="2">
        <f>MACD!E2388</f>
        <v>-0.2174874896526191</v>
      </c>
      <c r="E2388" s="2">
        <f>MACD!F2388</f>
        <v>-0.18728316391521876</v>
      </c>
      <c r="F2388" s="2">
        <f>'Moving Avg'!D2388</f>
        <v>2.81</v>
      </c>
      <c r="G2388" s="2">
        <f>'Moving Avg'!F2388</f>
        <v>2.6095000000000002</v>
      </c>
      <c r="H2388" s="2">
        <f>'Moving Avg'!G2388</f>
        <v>2.7798000000000007</v>
      </c>
      <c r="I2388" s="2">
        <f>'Moving Avg'!H2388</f>
        <v>2.4508500000000013</v>
      </c>
      <c r="J2388" s="5" t="str">
        <f>OBV!F2388</f>
        <v>BULLISH</v>
      </c>
      <c r="K2388" s="5" t="str">
        <f>OBV!G2388</f>
        <v>NEUTRAL</v>
      </c>
      <c r="L2388" s="5" t="str">
        <f>OBV!H2388</f>
        <v>CONFIRMED BULLISH</v>
      </c>
      <c r="M2388" s="7">
        <f t="shared" si="370"/>
        <v>25</v>
      </c>
      <c r="N2388" s="7">
        <f t="shared" si="371"/>
        <v>100</v>
      </c>
      <c r="O2388" s="7">
        <f t="shared" si="372"/>
        <v>50</v>
      </c>
      <c r="P2388" s="7">
        <f t="shared" si="373"/>
        <v>83.5</v>
      </c>
      <c r="Q2388" s="8">
        <f t="shared" si="374"/>
        <v>63.774999999999999</v>
      </c>
      <c r="R2388" s="8">
        <f t="shared" si="375"/>
        <v>63.375</v>
      </c>
      <c r="S2388" s="8">
        <f t="shared" si="376"/>
        <v>68.825000000000003</v>
      </c>
      <c r="T2388" s="8">
        <f t="shared" si="377"/>
        <v>64.625</v>
      </c>
      <c r="U2388" s="7">
        <f t="shared" si="378"/>
        <v>65.325000000000003</v>
      </c>
      <c r="V2388" s="7">
        <f t="shared" si="379"/>
        <v>65.150000000000006</v>
      </c>
    </row>
    <row r="2389" spans="1:22" ht="13.5" x14ac:dyDescent="0.25">
      <c r="A2389" s="3">
        <f>RSI!A2389</f>
        <v>45785</v>
      </c>
      <c r="B2389" s="2">
        <f>RSI!B2389</f>
        <v>2.81</v>
      </c>
      <c r="C2389" s="2">
        <f>RSI!I2389</f>
        <v>57.546890766647323</v>
      </c>
      <c r="D2389" s="2">
        <f>MACD!E2389</f>
        <v>-0.17666846714882656</v>
      </c>
      <c r="E2389" s="2">
        <f>MACD!F2389</f>
        <v>-0.18516022456194031</v>
      </c>
      <c r="F2389" s="2">
        <f>'Moving Avg'!D2389</f>
        <v>2.81</v>
      </c>
      <c r="G2389" s="2">
        <f>'Moving Avg'!F2389</f>
        <v>2.6315000000000004</v>
      </c>
      <c r="H2389" s="2">
        <f>'Moving Avg'!G2389</f>
        <v>2.7674000000000012</v>
      </c>
      <c r="I2389" s="2">
        <f>'Moving Avg'!H2389</f>
        <v>2.4570500000000015</v>
      </c>
      <c r="J2389" s="5" t="str">
        <f>OBV!F2389</f>
        <v>NEUTRAL</v>
      </c>
      <c r="K2389" s="5" t="str">
        <f>OBV!G2389</f>
        <v>NEUTRAL</v>
      </c>
      <c r="L2389" s="5" t="str">
        <f>OBV!H2389</f>
        <v>NEUTRAL</v>
      </c>
      <c r="M2389" s="7">
        <f t="shared" si="370"/>
        <v>25</v>
      </c>
      <c r="N2389" s="7">
        <f t="shared" si="371"/>
        <v>0</v>
      </c>
      <c r="O2389" s="7">
        <f t="shared" si="372"/>
        <v>50</v>
      </c>
      <c r="P2389" s="7">
        <f t="shared" si="373"/>
        <v>33</v>
      </c>
      <c r="Q2389" s="8">
        <f t="shared" si="374"/>
        <v>21.2</v>
      </c>
      <c r="R2389" s="8">
        <f t="shared" si="375"/>
        <v>30.75</v>
      </c>
      <c r="S2389" s="8">
        <f t="shared" si="376"/>
        <v>31.1</v>
      </c>
      <c r="T2389" s="8">
        <f t="shared" si="377"/>
        <v>27</v>
      </c>
      <c r="U2389" s="7">
        <f t="shared" si="378"/>
        <v>27.683333333333337</v>
      </c>
      <c r="V2389" s="7">
        <f t="shared" si="379"/>
        <v>27.512500000000003</v>
      </c>
    </row>
    <row r="2390" spans="1:22" ht="13.5" x14ac:dyDescent="0.25">
      <c r="A2390" s="3">
        <f>RSI!A2390</f>
        <v>45786</v>
      </c>
      <c r="B2390" s="2">
        <f>RSI!B2390</f>
        <v>2.81</v>
      </c>
      <c r="C2390" s="2">
        <f>RSI!I2390</f>
        <v>57.546890766647323</v>
      </c>
      <c r="D2390" s="2">
        <f>MACD!E2390</f>
        <v>-0.14267443564700777</v>
      </c>
      <c r="E2390" s="2">
        <f>MACD!F2390</f>
        <v>-0.1766630667789538</v>
      </c>
      <c r="F2390" s="2">
        <f>'Moving Avg'!D2390</f>
        <v>2.81</v>
      </c>
      <c r="G2390" s="2">
        <f>'Moving Avg'!F2390</f>
        <v>2.6535000000000006</v>
      </c>
      <c r="H2390" s="2">
        <f>'Moving Avg'!G2390</f>
        <v>2.7580000000000018</v>
      </c>
      <c r="I2390" s="2">
        <f>'Moving Avg'!H2390</f>
        <v>2.4632500000000013</v>
      </c>
      <c r="J2390" s="5" t="str">
        <f>OBV!F2390</f>
        <v>NEUTRAL</v>
      </c>
      <c r="K2390" s="5" t="str">
        <f>OBV!G2390</f>
        <v>NEUTRAL</v>
      </c>
      <c r="L2390" s="5" t="str">
        <f>OBV!H2390</f>
        <v>NEUTRAL</v>
      </c>
      <c r="M2390" s="7">
        <f t="shared" si="370"/>
        <v>25</v>
      </c>
      <c r="N2390" s="7">
        <f t="shared" si="371"/>
        <v>0</v>
      </c>
      <c r="O2390" s="7">
        <f t="shared" si="372"/>
        <v>50</v>
      </c>
      <c r="P2390" s="7">
        <f t="shared" si="373"/>
        <v>33</v>
      </c>
      <c r="Q2390" s="8">
        <f t="shared" si="374"/>
        <v>21.2</v>
      </c>
      <c r="R2390" s="8">
        <f t="shared" si="375"/>
        <v>30.75</v>
      </c>
      <c r="S2390" s="8">
        <f t="shared" si="376"/>
        <v>31.1</v>
      </c>
      <c r="T2390" s="8">
        <f t="shared" si="377"/>
        <v>27</v>
      </c>
      <c r="U2390" s="7">
        <f t="shared" si="378"/>
        <v>27.683333333333337</v>
      </c>
      <c r="V2390" s="7">
        <f t="shared" si="379"/>
        <v>27.512500000000003</v>
      </c>
    </row>
    <row r="2391" spans="1:22" ht="13.5" x14ac:dyDescent="0.25">
      <c r="A2391" s="3">
        <f>RSI!A2391</f>
        <v>45789</v>
      </c>
      <c r="B2391" s="2">
        <f>RSI!B2391</f>
        <v>2.81</v>
      </c>
      <c r="C2391" s="2">
        <f>RSI!I2391</f>
        <v>57.546890766647323</v>
      </c>
      <c r="D2391" s="2">
        <f>MACD!E2391</f>
        <v>-0.11441501568806745</v>
      </c>
      <c r="E2391" s="2">
        <f>MACD!F2391</f>
        <v>-0.16421345656077654</v>
      </c>
      <c r="F2391" s="2">
        <f>'Moving Avg'!D2391</f>
        <v>2.81</v>
      </c>
      <c r="G2391" s="2">
        <f>'Moving Avg'!F2391</f>
        <v>2.6755000000000009</v>
      </c>
      <c r="H2391" s="2">
        <f>'Moving Avg'!G2391</f>
        <v>2.7514000000000016</v>
      </c>
      <c r="I2391" s="2">
        <f>'Moving Avg'!H2391</f>
        <v>2.4694500000000015</v>
      </c>
      <c r="J2391" s="5" t="str">
        <f>OBV!F2391</f>
        <v>NEUTRAL</v>
      </c>
      <c r="K2391" s="5" t="str">
        <f>OBV!G2391</f>
        <v>NEUTRAL</v>
      </c>
      <c r="L2391" s="5" t="str">
        <f>OBV!H2391</f>
        <v>NEUTRAL</v>
      </c>
      <c r="M2391" s="7">
        <f t="shared" si="370"/>
        <v>25</v>
      </c>
      <c r="N2391" s="7">
        <f t="shared" si="371"/>
        <v>0</v>
      </c>
      <c r="O2391" s="7">
        <f t="shared" si="372"/>
        <v>50</v>
      </c>
      <c r="P2391" s="7">
        <f t="shared" si="373"/>
        <v>33</v>
      </c>
      <c r="Q2391" s="8">
        <f t="shared" si="374"/>
        <v>21.2</v>
      </c>
      <c r="R2391" s="8">
        <f t="shared" si="375"/>
        <v>30.75</v>
      </c>
      <c r="S2391" s="8">
        <f t="shared" si="376"/>
        <v>31.1</v>
      </c>
      <c r="T2391" s="8">
        <f t="shared" si="377"/>
        <v>27</v>
      </c>
      <c r="U2391" s="7">
        <f t="shared" si="378"/>
        <v>27.683333333333337</v>
      </c>
      <c r="V2391" s="7">
        <f t="shared" si="379"/>
        <v>27.512500000000003</v>
      </c>
    </row>
    <row r="2392" spans="1:22" ht="13.5" x14ac:dyDescent="0.25">
      <c r="A2392" s="3">
        <f>RSI!A2392</f>
        <v>45790</v>
      </c>
      <c r="B2392" s="2">
        <f>RSI!B2392</f>
        <v>2.81</v>
      </c>
      <c r="C2392" s="2">
        <f>RSI!I2392</f>
        <v>57.546890766647323</v>
      </c>
      <c r="D2392" s="2">
        <f>MACD!E2392</f>
        <v>-0.10943210813404791</v>
      </c>
      <c r="E2392" s="2">
        <f>MACD!F2392</f>
        <v>-0.15325718687543083</v>
      </c>
      <c r="F2392" s="2">
        <f>'Moving Avg'!D2392</f>
        <v>2.81</v>
      </c>
      <c r="G2392" s="2">
        <f>'Moving Avg'!F2392</f>
        <v>2.6975000000000007</v>
      </c>
      <c r="H2392" s="2">
        <f>'Moving Avg'!G2392</f>
        <v>2.7448000000000015</v>
      </c>
      <c r="I2392" s="2">
        <f>'Moving Avg'!H2392</f>
        <v>2.4756500000000017</v>
      </c>
      <c r="J2392" s="5" t="str">
        <f>OBV!F2392</f>
        <v>NEUTRAL</v>
      </c>
      <c r="K2392" s="5" t="str">
        <f>OBV!G2392</f>
        <v>NEUTRAL</v>
      </c>
      <c r="L2392" s="5" t="str">
        <f>OBV!H2392</f>
        <v>NEUTRAL</v>
      </c>
      <c r="M2392" s="7">
        <f t="shared" si="370"/>
        <v>25</v>
      </c>
      <c r="N2392" s="7">
        <f t="shared" si="371"/>
        <v>0</v>
      </c>
      <c r="O2392" s="7">
        <f t="shared" si="372"/>
        <v>50</v>
      </c>
      <c r="P2392" s="7">
        <f t="shared" si="373"/>
        <v>33</v>
      </c>
      <c r="Q2392" s="8">
        <f t="shared" si="374"/>
        <v>21.2</v>
      </c>
      <c r="R2392" s="8">
        <f t="shared" si="375"/>
        <v>30.75</v>
      </c>
      <c r="S2392" s="8">
        <f t="shared" si="376"/>
        <v>31.1</v>
      </c>
      <c r="T2392" s="8">
        <f t="shared" si="377"/>
        <v>27</v>
      </c>
      <c r="U2392" s="7">
        <f t="shared" si="378"/>
        <v>27.683333333333337</v>
      </c>
      <c r="V2392" s="7">
        <f t="shared" si="379"/>
        <v>27.512500000000003</v>
      </c>
    </row>
    <row r="2393" spans="1:22" ht="13.5" x14ac:dyDescent="0.25">
      <c r="A2393" s="3">
        <f>RSI!A2393</f>
        <v>45791</v>
      </c>
      <c r="B2393" s="2">
        <f>RSI!B2393</f>
        <v>2.81</v>
      </c>
      <c r="C2393" s="2">
        <f>RSI!I2393</f>
        <v>57.546890766647323</v>
      </c>
      <c r="D2393" s="2">
        <f>MACD!E2393</f>
        <v>-0.1056485525503108</v>
      </c>
      <c r="E2393" s="2">
        <f>MACD!F2393</f>
        <v>-0.14373546001040682</v>
      </c>
      <c r="F2393" s="2">
        <f>'Moving Avg'!D2393</f>
        <v>2.81</v>
      </c>
      <c r="G2393" s="2">
        <f>'Moving Avg'!F2393</f>
        <v>2.7195000000000009</v>
      </c>
      <c r="H2393" s="2">
        <f>'Moving Avg'!G2393</f>
        <v>2.741000000000001</v>
      </c>
      <c r="I2393" s="2">
        <f>'Moving Avg'!H2393</f>
        <v>2.4818500000000019</v>
      </c>
      <c r="J2393" s="5" t="str">
        <f>OBV!F2393</f>
        <v>NEUTRAL</v>
      </c>
      <c r="K2393" s="5" t="str">
        <f>OBV!G2393</f>
        <v>NEUTRAL</v>
      </c>
      <c r="L2393" s="5" t="str">
        <f>OBV!H2393</f>
        <v>NEUTRAL</v>
      </c>
      <c r="M2393" s="7">
        <f t="shared" si="370"/>
        <v>25</v>
      </c>
      <c r="N2393" s="7">
        <f t="shared" si="371"/>
        <v>0</v>
      </c>
      <c r="O2393" s="7">
        <f t="shared" si="372"/>
        <v>50</v>
      </c>
      <c r="P2393" s="7">
        <f t="shared" si="373"/>
        <v>33</v>
      </c>
      <c r="Q2393" s="8">
        <f t="shared" si="374"/>
        <v>21.2</v>
      </c>
      <c r="R2393" s="8">
        <f t="shared" si="375"/>
        <v>30.75</v>
      </c>
      <c r="S2393" s="8">
        <f t="shared" si="376"/>
        <v>31.1</v>
      </c>
      <c r="T2393" s="8">
        <f t="shared" si="377"/>
        <v>27</v>
      </c>
      <c r="U2393" s="7">
        <f t="shared" si="378"/>
        <v>27.683333333333337</v>
      </c>
      <c r="V2393" s="7">
        <f t="shared" si="379"/>
        <v>27.512500000000003</v>
      </c>
    </row>
    <row r="2394" spans="1:22" ht="13.5" x14ac:dyDescent="0.25">
      <c r="A2394" s="3">
        <f>RSI!A2394</f>
        <v>45792</v>
      </c>
      <c r="B2394" s="2">
        <f>RSI!B2394</f>
        <v>2.81</v>
      </c>
      <c r="C2394" s="2">
        <f>RSI!I2394</f>
        <v>57.546890766647323</v>
      </c>
      <c r="D2394" s="2">
        <f>MACD!E2394</f>
        <v>-8.4386239172165922E-2</v>
      </c>
      <c r="E2394" s="2">
        <f>MACD!F2394</f>
        <v>-0.13186561584275863</v>
      </c>
      <c r="F2394" s="2">
        <f>'Moving Avg'!D2394</f>
        <v>2.81</v>
      </c>
      <c r="G2394" s="2">
        <f>'Moving Avg'!F2394</f>
        <v>2.7415000000000012</v>
      </c>
      <c r="H2394" s="2">
        <f>'Moving Avg'!G2394</f>
        <v>2.7398000000000007</v>
      </c>
      <c r="I2394" s="2">
        <f>'Moving Avg'!H2394</f>
        <v>2.4884000000000017</v>
      </c>
      <c r="J2394" s="5" t="str">
        <f>OBV!F2394</f>
        <v>NEUTRAL</v>
      </c>
      <c r="K2394" s="5" t="str">
        <f>OBV!G2394</f>
        <v>NEUTRAL</v>
      </c>
      <c r="L2394" s="5" t="str">
        <f>OBV!H2394</f>
        <v>NEUTRAL</v>
      </c>
      <c r="M2394" s="7">
        <f t="shared" si="370"/>
        <v>25</v>
      </c>
      <c r="N2394" s="7">
        <f t="shared" si="371"/>
        <v>0</v>
      </c>
      <c r="O2394" s="7">
        <f t="shared" si="372"/>
        <v>50</v>
      </c>
      <c r="P2394" s="7">
        <f t="shared" si="373"/>
        <v>33</v>
      </c>
      <c r="Q2394" s="8">
        <f t="shared" si="374"/>
        <v>21.2</v>
      </c>
      <c r="R2394" s="8">
        <f t="shared" si="375"/>
        <v>30.75</v>
      </c>
      <c r="S2394" s="8">
        <f t="shared" si="376"/>
        <v>31.1</v>
      </c>
      <c r="T2394" s="8">
        <f t="shared" si="377"/>
        <v>27</v>
      </c>
      <c r="U2394" s="7">
        <f t="shared" si="378"/>
        <v>27.683333333333337</v>
      </c>
      <c r="V2394" s="7">
        <f t="shared" si="379"/>
        <v>27.512500000000003</v>
      </c>
    </row>
    <row r="2395" spans="1:22" ht="13.5" x14ac:dyDescent="0.25">
      <c r="A2395" s="3">
        <f>RSI!A2395</f>
        <v>45793</v>
      </c>
      <c r="B2395" s="2">
        <f>RSI!B2395</f>
        <v>2.81</v>
      </c>
      <c r="C2395" s="2">
        <f>RSI!I2395</f>
        <v>57.54689076664733</v>
      </c>
      <c r="D2395" s="2">
        <f>MACD!E2395</f>
        <v>-6.6766064996443664E-2</v>
      </c>
      <c r="E2395" s="2">
        <f>MACD!F2395</f>
        <v>-0.11884570567349564</v>
      </c>
      <c r="F2395" s="2">
        <f>'Moving Avg'!D2395</f>
        <v>2.81</v>
      </c>
      <c r="G2395" s="2">
        <f>'Moving Avg'!F2395</f>
        <v>2.763500000000001</v>
      </c>
      <c r="H2395" s="2">
        <f>'Moving Avg'!G2395</f>
        <v>2.741000000000001</v>
      </c>
      <c r="I2395" s="2">
        <f>'Moving Avg'!H2395</f>
        <v>2.4952500000000017</v>
      </c>
      <c r="J2395" s="5" t="str">
        <f>OBV!F2395</f>
        <v>NEUTRAL</v>
      </c>
      <c r="K2395" s="5" t="str">
        <f>OBV!G2395</f>
        <v>NEUTRAL</v>
      </c>
      <c r="L2395" s="5" t="str">
        <f>OBV!H2395</f>
        <v>NEUTRAL</v>
      </c>
      <c r="M2395" s="7">
        <f t="shared" si="370"/>
        <v>25</v>
      </c>
      <c r="N2395" s="7">
        <f t="shared" si="371"/>
        <v>0</v>
      </c>
      <c r="O2395" s="7">
        <f t="shared" si="372"/>
        <v>50</v>
      </c>
      <c r="P2395" s="7">
        <f t="shared" si="373"/>
        <v>33</v>
      </c>
      <c r="Q2395" s="8">
        <f t="shared" si="374"/>
        <v>21.2</v>
      </c>
      <c r="R2395" s="8">
        <f t="shared" si="375"/>
        <v>30.75</v>
      </c>
      <c r="S2395" s="8">
        <f t="shared" si="376"/>
        <v>31.1</v>
      </c>
      <c r="T2395" s="8">
        <f t="shared" si="377"/>
        <v>27</v>
      </c>
      <c r="U2395" s="7">
        <f t="shared" si="378"/>
        <v>27.683333333333337</v>
      </c>
      <c r="V2395" s="7">
        <f t="shared" si="379"/>
        <v>27.512500000000003</v>
      </c>
    </row>
    <row r="2396" spans="1:22" ht="13.5" x14ac:dyDescent="0.25">
      <c r="A2396" s="3">
        <f>RSI!A2396</f>
        <v>45796</v>
      </c>
      <c r="B2396" s="2">
        <f>RSI!B2396</f>
        <v>2.81</v>
      </c>
      <c r="C2396" s="2">
        <f>RSI!I2396</f>
        <v>57.54689076664733</v>
      </c>
      <c r="D2396" s="2">
        <f>MACD!E2396</f>
        <v>-5.2200218391573738E-2</v>
      </c>
      <c r="E2396" s="2">
        <f>MACD!F2396</f>
        <v>-0.10551660821711127</v>
      </c>
      <c r="F2396" s="2">
        <f>'Moving Avg'!D2396</f>
        <v>2.81</v>
      </c>
      <c r="G2396" s="2">
        <f>'Moving Avg'!F2396</f>
        <v>2.7805000000000009</v>
      </c>
      <c r="H2396" s="2">
        <f>'Moving Avg'!G2396</f>
        <v>2.744600000000001</v>
      </c>
      <c r="I2396" s="2">
        <f>'Moving Avg'!H2396</f>
        <v>2.502400000000002</v>
      </c>
      <c r="J2396" s="5" t="str">
        <f>OBV!F2396</f>
        <v>NEUTRAL</v>
      </c>
      <c r="K2396" s="5" t="str">
        <f>OBV!G2396</f>
        <v>NEUTRAL</v>
      </c>
      <c r="L2396" s="5" t="str">
        <f>OBV!H2396</f>
        <v>NEUTRAL</v>
      </c>
      <c r="M2396" s="7">
        <f t="shared" si="370"/>
        <v>25</v>
      </c>
      <c r="N2396" s="7">
        <f t="shared" si="371"/>
        <v>0</v>
      </c>
      <c r="O2396" s="7">
        <f t="shared" si="372"/>
        <v>50</v>
      </c>
      <c r="P2396" s="7">
        <f t="shared" si="373"/>
        <v>33</v>
      </c>
      <c r="Q2396" s="8">
        <f t="shared" si="374"/>
        <v>21.2</v>
      </c>
      <c r="R2396" s="8">
        <f t="shared" si="375"/>
        <v>30.75</v>
      </c>
      <c r="S2396" s="8">
        <f t="shared" si="376"/>
        <v>31.1</v>
      </c>
      <c r="T2396" s="8">
        <f t="shared" si="377"/>
        <v>27</v>
      </c>
      <c r="U2396" s="7">
        <f t="shared" si="378"/>
        <v>27.683333333333337</v>
      </c>
      <c r="V2396" s="7">
        <f t="shared" si="379"/>
        <v>27.512500000000003</v>
      </c>
    </row>
    <row r="2397" spans="1:22" ht="13.5" x14ac:dyDescent="0.25">
      <c r="A2397" s="3">
        <f>RSI!A2397</f>
        <v>45797</v>
      </c>
      <c r="B2397" s="2">
        <f>RSI!B2397</f>
        <v>2.81</v>
      </c>
      <c r="C2397" s="2">
        <f>RSI!I2397</f>
        <v>57.546890766647323</v>
      </c>
      <c r="D2397" s="2">
        <f>MACD!E2397</f>
        <v>-4.0193356027170335E-2</v>
      </c>
      <c r="E2397" s="2">
        <f>MACD!F2397</f>
        <v>-9.2451957779123087E-2</v>
      </c>
      <c r="F2397" s="2">
        <f>'Moving Avg'!D2397</f>
        <v>2.81</v>
      </c>
      <c r="G2397" s="2">
        <f>'Moving Avg'!F2397</f>
        <v>2.7920000000000007</v>
      </c>
      <c r="H2397" s="2">
        <f>'Moving Avg'!G2397</f>
        <v>2.7460000000000004</v>
      </c>
      <c r="I2397" s="2">
        <f>'Moving Avg'!H2397</f>
        <v>2.5098500000000019</v>
      </c>
      <c r="J2397" s="5" t="str">
        <f>OBV!F2397</f>
        <v>NEUTRAL</v>
      </c>
      <c r="K2397" s="5" t="str">
        <f>OBV!G2397</f>
        <v>NEUTRAL</v>
      </c>
      <c r="L2397" s="5" t="str">
        <f>OBV!H2397</f>
        <v>NEUTRAL</v>
      </c>
      <c r="M2397" s="7">
        <f t="shared" si="370"/>
        <v>25</v>
      </c>
      <c r="N2397" s="7">
        <f t="shared" si="371"/>
        <v>0</v>
      </c>
      <c r="O2397" s="7">
        <f t="shared" si="372"/>
        <v>50</v>
      </c>
      <c r="P2397" s="7">
        <f t="shared" si="373"/>
        <v>33</v>
      </c>
      <c r="Q2397" s="8">
        <f t="shared" si="374"/>
        <v>21.2</v>
      </c>
      <c r="R2397" s="8">
        <f t="shared" si="375"/>
        <v>30.75</v>
      </c>
      <c r="S2397" s="8">
        <f t="shared" si="376"/>
        <v>31.1</v>
      </c>
      <c r="T2397" s="8">
        <f t="shared" si="377"/>
        <v>27</v>
      </c>
      <c r="U2397" s="7">
        <f t="shared" si="378"/>
        <v>27.683333333333337</v>
      </c>
      <c r="V2397" s="7">
        <f t="shared" si="379"/>
        <v>27.512500000000003</v>
      </c>
    </row>
    <row r="2398" spans="1:22" ht="13.5" x14ac:dyDescent="0.25">
      <c r="A2398" s="3">
        <f>RSI!A2398</f>
        <v>45798</v>
      </c>
      <c r="B2398" s="2">
        <f>RSI!B2398</f>
        <v>2.81</v>
      </c>
      <c r="C2398" s="2">
        <f>RSI!I2398</f>
        <v>57.54689076664733</v>
      </c>
      <c r="D2398" s="2">
        <f>MACD!E2398</f>
        <v>-3.0328226185804219E-2</v>
      </c>
      <c r="E2398" s="2">
        <f>MACD!F2398</f>
        <v>-8.002721146045931E-2</v>
      </c>
      <c r="F2398" s="2">
        <f>'Moving Avg'!D2398</f>
        <v>2.81</v>
      </c>
      <c r="G2398" s="2">
        <f>'Moving Avg'!F2398</f>
        <v>2.7980000000000005</v>
      </c>
      <c r="H2398" s="2">
        <f>'Moving Avg'!G2398</f>
        <v>2.7450000000000006</v>
      </c>
      <c r="I2398" s="2">
        <f>'Moving Avg'!H2398</f>
        <v>2.5173000000000019</v>
      </c>
      <c r="J2398" s="5" t="str">
        <f>OBV!F2398</f>
        <v>NEUTRAL</v>
      </c>
      <c r="K2398" s="5" t="str">
        <f>OBV!G2398</f>
        <v>NEUTRAL</v>
      </c>
      <c r="L2398" s="5" t="str">
        <f>OBV!H2398</f>
        <v>NEUTRAL</v>
      </c>
      <c r="M2398" s="7">
        <f t="shared" si="370"/>
        <v>25</v>
      </c>
      <c r="N2398" s="7">
        <f t="shared" si="371"/>
        <v>0</v>
      </c>
      <c r="O2398" s="7">
        <f t="shared" si="372"/>
        <v>50</v>
      </c>
      <c r="P2398" s="7">
        <f t="shared" si="373"/>
        <v>33</v>
      </c>
      <c r="Q2398" s="8">
        <f t="shared" si="374"/>
        <v>21.2</v>
      </c>
      <c r="R2398" s="8">
        <f t="shared" si="375"/>
        <v>30.75</v>
      </c>
      <c r="S2398" s="8">
        <f t="shared" si="376"/>
        <v>31.1</v>
      </c>
      <c r="T2398" s="8">
        <f t="shared" si="377"/>
        <v>27</v>
      </c>
      <c r="U2398" s="7">
        <f t="shared" si="378"/>
        <v>27.683333333333337</v>
      </c>
      <c r="V2398" s="7">
        <f t="shared" si="379"/>
        <v>27.512500000000003</v>
      </c>
    </row>
    <row r="2399" spans="1:22" ht="13.5" x14ac:dyDescent="0.25">
      <c r="A2399" s="3">
        <f>RSI!A2399</f>
        <v>45799</v>
      </c>
      <c r="B2399" s="2">
        <f>RSI!B2399</f>
        <v>2.81</v>
      </c>
      <c r="C2399" s="2">
        <f>RSI!I2399</f>
        <v>57.546890766647323</v>
      </c>
      <c r="D2399" s="2">
        <f>MACD!E2399</f>
        <v>-2.2253515043014982E-2</v>
      </c>
      <c r="E2399" s="2">
        <f>MACD!F2399</f>
        <v>-6.8472472176970445E-2</v>
      </c>
      <c r="F2399" s="2">
        <f>'Moving Avg'!D2399</f>
        <v>2.81</v>
      </c>
      <c r="G2399" s="2">
        <f>'Moving Avg'!F2399</f>
        <v>2.7980000000000009</v>
      </c>
      <c r="H2399" s="2">
        <f>'Moving Avg'!G2399</f>
        <v>2.7464000000000004</v>
      </c>
      <c r="I2399" s="2">
        <f>'Moving Avg'!H2399</f>
        <v>2.5247500000000018</v>
      </c>
      <c r="J2399" s="5" t="str">
        <f>OBV!F2399</f>
        <v>NEUTRAL</v>
      </c>
      <c r="K2399" s="5" t="str">
        <f>OBV!G2399</f>
        <v>NEUTRAL</v>
      </c>
      <c r="L2399" s="5" t="str">
        <f>OBV!H2399</f>
        <v>NEUTRAL</v>
      </c>
      <c r="M2399" s="7">
        <f t="shared" si="370"/>
        <v>25</v>
      </c>
      <c r="N2399" s="7">
        <f t="shared" si="371"/>
        <v>0</v>
      </c>
      <c r="O2399" s="7">
        <f t="shared" si="372"/>
        <v>50</v>
      </c>
      <c r="P2399" s="7">
        <f t="shared" si="373"/>
        <v>33</v>
      </c>
      <c r="Q2399" s="8">
        <f t="shared" si="374"/>
        <v>21.2</v>
      </c>
      <c r="R2399" s="8">
        <f t="shared" si="375"/>
        <v>30.75</v>
      </c>
      <c r="S2399" s="8">
        <f t="shared" si="376"/>
        <v>31.1</v>
      </c>
      <c r="T2399" s="8">
        <f t="shared" si="377"/>
        <v>27</v>
      </c>
      <c r="U2399" s="7">
        <f t="shared" si="378"/>
        <v>27.683333333333337</v>
      </c>
      <c r="V2399" s="7">
        <f t="shared" si="379"/>
        <v>27.512500000000003</v>
      </c>
    </row>
    <row r="2400" spans="1:22" ht="13.5" x14ac:dyDescent="0.25">
      <c r="A2400" s="3">
        <f>RSI!A2400</f>
        <v>45800</v>
      </c>
      <c r="B2400" s="2">
        <f>RSI!B2400</f>
        <v>2.81</v>
      </c>
      <c r="C2400" s="2">
        <f>RSI!I2400</f>
        <v>57.546890766647323</v>
      </c>
      <c r="D2400" s="2">
        <f>MACD!E2400</f>
        <v>-1.5673573093045956E-2</v>
      </c>
      <c r="E2400" s="2">
        <f>MACD!F2400</f>
        <v>-5.791269236018555E-2</v>
      </c>
      <c r="F2400" s="2">
        <f>'Moving Avg'!D2400</f>
        <v>2.81</v>
      </c>
      <c r="G2400" s="2">
        <f>'Moving Avg'!F2400</f>
        <v>2.7980000000000009</v>
      </c>
      <c r="H2400" s="2">
        <f>'Moving Avg'!G2400</f>
        <v>2.7454000000000001</v>
      </c>
      <c r="I2400" s="2">
        <f>'Moving Avg'!H2400</f>
        <v>2.5322000000000018</v>
      </c>
      <c r="J2400" s="5" t="str">
        <f>OBV!F2400</f>
        <v>NEUTRAL</v>
      </c>
      <c r="K2400" s="5" t="str">
        <f>OBV!G2400</f>
        <v>NEUTRAL</v>
      </c>
      <c r="L2400" s="5" t="str">
        <f>OBV!H2400</f>
        <v>NEUTRAL</v>
      </c>
      <c r="M2400" s="7">
        <f t="shared" si="370"/>
        <v>25</v>
      </c>
      <c r="N2400" s="7">
        <f t="shared" si="371"/>
        <v>0</v>
      </c>
      <c r="O2400" s="7">
        <f t="shared" si="372"/>
        <v>50</v>
      </c>
      <c r="P2400" s="7">
        <f t="shared" si="373"/>
        <v>33</v>
      </c>
      <c r="Q2400" s="8">
        <f t="shared" si="374"/>
        <v>21.2</v>
      </c>
      <c r="R2400" s="8">
        <f t="shared" si="375"/>
        <v>30.75</v>
      </c>
      <c r="S2400" s="8">
        <f t="shared" si="376"/>
        <v>31.1</v>
      </c>
      <c r="T2400" s="8">
        <f t="shared" si="377"/>
        <v>27</v>
      </c>
      <c r="U2400" s="7">
        <f t="shared" si="378"/>
        <v>27.683333333333337</v>
      </c>
      <c r="V2400" s="7">
        <f t="shared" si="379"/>
        <v>27.512500000000003</v>
      </c>
    </row>
    <row r="2401" spans="1:22" ht="13.5" x14ac:dyDescent="0.25">
      <c r="A2401" s="3">
        <f>RSI!A2401</f>
        <v>45803</v>
      </c>
      <c r="B2401" s="2">
        <f>RSI!B2401</f>
        <v>2.81</v>
      </c>
      <c r="C2401" s="2">
        <f>RSI!I2401</f>
        <v>57.54689076664733</v>
      </c>
      <c r="D2401" s="2">
        <f>MACD!E2401</f>
        <v>-1.0339731700984345E-2</v>
      </c>
      <c r="E2401" s="2">
        <f>MACD!F2401</f>
        <v>-4.8398100228345314E-2</v>
      </c>
      <c r="F2401" s="2">
        <f>'Moving Avg'!D2401</f>
        <v>2.81</v>
      </c>
      <c r="G2401" s="2">
        <f>'Moving Avg'!F2401</f>
        <v>2.7980000000000009</v>
      </c>
      <c r="H2401" s="2">
        <f>'Moving Avg'!G2401</f>
        <v>2.742</v>
      </c>
      <c r="I2401" s="2">
        <f>'Moving Avg'!H2401</f>
        <v>2.5396500000000017</v>
      </c>
      <c r="J2401" s="5" t="str">
        <f>OBV!F2401</f>
        <v>NEUTRAL</v>
      </c>
      <c r="K2401" s="5" t="str">
        <f>OBV!G2401</f>
        <v>NEUTRAL</v>
      </c>
      <c r="L2401" s="5" t="str">
        <f>OBV!H2401</f>
        <v>NEUTRAL</v>
      </c>
      <c r="M2401" s="7">
        <f t="shared" si="370"/>
        <v>25</v>
      </c>
      <c r="N2401" s="7">
        <f t="shared" si="371"/>
        <v>0</v>
      </c>
      <c r="O2401" s="7">
        <f t="shared" si="372"/>
        <v>50</v>
      </c>
      <c r="P2401" s="7">
        <f t="shared" si="373"/>
        <v>33</v>
      </c>
      <c r="Q2401" s="8">
        <f t="shared" si="374"/>
        <v>21.2</v>
      </c>
      <c r="R2401" s="8">
        <f t="shared" si="375"/>
        <v>30.75</v>
      </c>
      <c r="S2401" s="8">
        <f t="shared" si="376"/>
        <v>31.1</v>
      </c>
      <c r="T2401" s="8">
        <f t="shared" si="377"/>
        <v>27</v>
      </c>
      <c r="U2401" s="7">
        <f t="shared" si="378"/>
        <v>27.683333333333337</v>
      </c>
      <c r="V2401" s="7">
        <f t="shared" si="379"/>
        <v>27.512500000000003</v>
      </c>
    </row>
    <row r="2402" spans="1:22" ht="13.5" x14ac:dyDescent="0.25">
      <c r="A2402" s="3">
        <f>RSI!A2402</f>
        <v>45804</v>
      </c>
      <c r="B2402" s="2">
        <f>RSI!B2402</f>
        <v>2.81</v>
      </c>
      <c r="C2402" s="2">
        <f>RSI!I2402</f>
        <v>57.546890766647323</v>
      </c>
      <c r="D2402" s="2">
        <f>MACD!E2402</f>
        <v>-6.0429644371069458E-3</v>
      </c>
      <c r="E2402" s="2">
        <f>MACD!F2402</f>
        <v>-3.9927073070097643E-2</v>
      </c>
      <c r="F2402" s="2">
        <f>'Moving Avg'!D2402</f>
        <v>2.81</v>
      </c>
      <c r="G2402" s="2">
        <f>'Moving Avg'!F2402</f>
        <v>2.8040000000000007</v>
      </c>
      <c r="H2402" s="2">
        <f>'Moving Avg'!G2402</f>
        <v>2.7360000000000002</v>
      </c>
      <c r="I2402" s="2">
        <f>'Moving Avg'!H2402</f>
        <v>2.5471000000000017</v>
      </c>
      <c r="J2402" s="5" t="str">
        <f>OBV!F2402</f>
        <v>NEUTRAL</v>
      </c>
      <c r="K2402" s="5" t="str">
        <f>OBV!G2402</f>
        <v>NEUTRAL</v>
      </c>
      <c r="L2402" s="5" t="str">
        <f>OBV!H2402</f>
        <v>NEUTRAL</v>
      </c>
      <c r="M2402" s="7">
        <f t="shared" si="370"/>
        <v>25</v>
      </c>
      <c r="N2402" s="7">
        <f t="shared" si="371"/>
        <v>0</v>
      </c>
      <c r="O2402" s="7">
        <f t="shared" si="372"/>
        <v>50</v>
      </c>
      <c r="P2402" s="7">
        <f t="shared" si="373"/>
        <v>33</v>
      </c>
      <c r="Q2402" s="8">
        <f t="shared" si="374"/>
        <v>21.2</v>
      </c>
      <c r="R2402" s="8">
        <f t="shared" si="375"/>
        <v>30.75</v>
      </c>
      <c r="S2402" s="8">
        <f t="shared" si="376"/>
        <v>31.1</v>
      </c>
      <c r="T2402" s="8">
        <f t="shared" si="377"/>
        <v>27</v>
      </c>
      <c r="U2402" s="7">
        <f t="shared" si="378"/>
        <v>27.683333333333337</v>
      </c>
      <c r="V2402" s="7">
        <f t="shared" si="379"/>
        <v>27.512500000000003</v>
      </c>
    </row>
    <row r="2403" spans="1:22" ht="13.5" x14ac:dyDescent="0.25">
      <c r="A2403" s="3">
        <f>RSI!A2403</f>
        <v>45805</v>
      </c>
      <c r="B2403" s="2">
        <f>RSI!B2403</f>
        <v>2.69</v>
      </c>
      <c r="C2403" s="2">
        <f>RSI!I2403</f>
        <v>36.523281131048343</v>
      </c>
      <c r="D2403" s="2">
        <f>MACD!E2403</f>
        <v>6.2812032418522179E-3</v>
      </c>
      <c r="E2403" s="2">
        <f>MACD!F2403</f>
        <v>-3.0685417807707675E-2</v>
      </c>
      <c r="F2403" s="2">
        <f>'Moving Avg'!D2403</f>
        <v>2.786</v>
      </c>
      <c r="G2403" s="2">
        <f>'Moving Avg'!F2403</f>
        <v>2.8040000000000003</v>
      </c>
      <c r="H2403" s="2">
        <f>'Moving Avg'!G2403</f>
        <v>2.7250000000000001</v>
      </c>
      <c r="I2403" s="2">
        <f>'Moving Avg'!H2403</f>
        <v>2.5539500000000017</v>
      </c>
      <c r="J2403" s="5" t="str">
        <f>OBV!F2403</f>
        <v>BEARISH</v>
      </c>
      <c r="K2403" s="5" t="str">
        <f>OBV!G2403</f>
        <v>NEUTRAL</v>
      </c>
      <c r="L2403" s="5" t="str">
        <f>OBV!H2403</f>
        <v>CONFIRMED BEARISH</v>
      </c>
      <c r="M2403" s="7">
        <f t="shared" si="370"/>
        <v>25</v>
      </c>
      <c r="N2403" s="7">
        <f t="shared" si="371"/>
        <v>0</v>
      </c>
      <c r="O2403" s="7">
        <f t="shared" si="372"/>
        <v>50</v>
      </c>
      <c r="P2403" s="7">
        <f t="shared" si="373"/>
        <v>16.5</v>
      </c>
      <c r="Q2403" s="8">
        <f t="shared" si="374"/>
        <v>18.725000000000001</v>
      </c>
      <c r="R2403" s="8">
        <f t="shared" si="375"/>
        <v>26.625</v>
      </c>
      <c r="S2403" s="8">
        <f t="shared" si="376"/>
        <v>23.675000000000001</v>
      </c>
      <c r="T2403" s="8">
        <f t="shared" si="377"/>
        <v>22.875</v>
      </c>
      <c r="U2403" s="7">
        <f t="shared" si="378"/>
        <v>23.008333333333336</v>
      </c>
      <c r="V2403" s="7">
        <f t="shared" si="379"/>
        <v>22.975000000000001</v>
      </c>
    </row>
    <row r="2404" spans="1:22" ht="13.5" x14ac:dyDescent="0.25">
      <c r="A2404" s="3">
        <f>RSI!A2404</f>
        <v>45806</v>
      </c>
      <c r="B2404" s="2">
        <f>RSI!B2404</f>
        <v>2.69</v>
      </c>
      <c r="C2404" s="2">
        <f>RSI!I2404</f>
        <v>36.523281131048343</v>
      </c>
      <c r="D2404" s="2">
        <f>MACD!E2404</f>
        <v>1.7232830873608052E-2</v>
      </c>
      <c r="E2404" s="2">
        <f>MACD!F2404</f>
        <v>-2.1101768071444531E-2</v>
      </c>
      <c r="F2404" s="2">
        <f>'Moving Avg'!D2404</f>
        <v>2.7619999999999996</v>
      </c>
      <c r="G2404" s="2">
        <f>'Moving Avg'!F2404</f>
        <v>2.798</v>
      </c>
      <c r="H2404" s="2">
        <f>'Moving Avg'!G2404</f>
        <v>2.7111999999999998</v>
      </c>
      <c r="I2404" s="2">
        <f>'Moving Avg'!H2404</f>
        <v>2.5608000000000017</v>
      </c>
      <c r="J2404" s="5" t="str">
        <f>OBV!F2404</f>
        <v>BEARISH</v>
      </c>
      <c r="K2404" s="5" t="str">
        <f>OBV!G2404</f>
        <v>NEUTRAL</v>
      </c>
      <c r="L2404" s="5" t="str">
        <f>OBV!H2404</f>
        <v>CONFIRMED BEARISH</v>
      </c>
      <c r="M2404" s="7">
        <f t="shared" si="370"/>
        <v>25</v>
      </c>
      <c r="N2404" s="7">
        <f t="shared" si="371"/>
        <v>0</v>
      </c>
      <c r="O2404" s="7">
        <f t="shared" si="372"/>
        <v>50</v>
      </c>
      <c r="P2404" s="7">
        <f t="shared" si="373"/>
        <v>16.5</v>
      </c>
      <c r="Q2404" s="8">
        <f t="shared" si="374"/>
        <v>18.725000000000001</v>
      </c>
      <c r="R2404" s="8">
        <f t="shared" si="375"/>
        <v>26.625</v>
      </c>
      <c r="S2404" s="8">
        <f t="shared" si="376"/>
        <v>23.675000000000001</v>
      </c>
      <c r="T2404" s="8">
        <f t="shared" si="377"/>
        <v>22.875</v>
      </c>
      <c r="U2404" s="7">
        <f t="shared" si="378"/>
        <v>23.008333333333336</v>
      </c>
      <c r="V2404" s="7">
        <f t="shared" si="379"/>
        <v>22.975000000000001</v>
      </c>
    </row>
    <row r="2405" spans="1:22" ht="13.5" x14ac:dyDescent="0.25">
      <c r="A2405" s="3">
        <f>RSI!A2405</f>
        <v>45807</v>
      </c>
      <c r="B2405" s="2">
        <f>RSI!B2405</f>
        <v>2.69</v>
      </c>
      <c r="C2405" s="2">
        <f>RSI!I2405</f>
        <v>36.523281131048343</v>
      </c>
      <c r="D2405" s="2">
        <f>MACD!E2405</f>
        <v>2.698430174323363E-2</v>
      </c>
      <c r="E2405" s="2">
        <f>MACD!F2405</f>
        <v>-1.1484554108508901E-2</v>
      </c>
      <c r="F2405" s="2">
        <f>'Moving Avg'!D2405</f>
        <v>2.738</v>
      </c>
      <c r="G2405" s="2">
        <f>'Moving Avg'!F2405</f>
        <v>2.7919999999999998</v>
      </c>
      <c r="H2405" s="2">
        <f>'Moving Avg'!G2405</f>
        <v>2.6944000000000004</v>
      </c>
      <c r="I2405" s="2">
        <f>'Moving Avg'!H2405</f>
        <v>2.5676500000000022</v>
      </c>
      <c r="J2405" s="5" t="str">
        <f>OBV!F2405</f>
        <v>BEARISH</v>
      </c>
      <c r="K2405" s="5" t="str">
        <f>OBV!G2405</f>
        <v>NEUTRAL</v>
      </c>
      <c r="L2405" s="5" t="str">
        <f>OBV!H2405</f>
        <v>CONFIRMED BEARISH</v>
      </c>
      <c r="M2405" s="7">
        <f t="shared" si="370"/>
        <v>25</v>
      </c>
      <c r="N2405" s="7">
        <f t="shared" si="371"/>
        <v>0</v>
      </c>
      <c r="O2405" s="7">
        <f t="shared" si="372"/>
        <v>50</v>
      </c>
      <c r="P2405" s="7">
        <f t="shared" si="373"/>
        <v>16.5</v>
      </c>
      <c r="Q2405" s="8">
        <f t="shared" si="374"/>
        <v>18.725000000000001</v>
      </c>
      <c r="R2405" s="8">
        <f t="shared" si="375"/>
        <v>26.625</v>
      </c>
      <c r="S2405" s="8">
        <f t="shared" si="376"/>
        <v>23.675000000000001</v>
      </c>
      <c r="T2405" s="8">
        <f t="shared" si="377"/>
        <v>22.875</v>
      </c>
      <c r="U2405" s="7">
        <f t="shared" si="378"/>
        <v>23.008333333333336</v>
      </c>
      <c r="V2405" s="7">
        <f t="shared" si="379"/>
        <v>22.975000000000001</v>
      </c>
    </row>
    <row r="2406" spans="1:22" ht="13.5" x14ac:dyDescent="0.25">
      <c r="A2406" s="3">
        <f>RSI!A2406</f>
        <v>45810</v>
      </c>
      <c r="B2406" s="2">
        <f>RSI!B2406</f>
        <v>2.69</v>
      </c>
      <c r="C2406" s="2">
        <f>RSI!I2406</f>
        <v>36.523281131048343</v>
      </c>
      <c r="D2406" s="2">
        <f>MACD!E2406</f>
        <v>3.5684350980196733E-2</v>
      </c>
      <c r="E2406" s="2">
        <f>MACD!F2406</f>
        <v>-2.0507730907677732E-3</v>
      </c>
      <c r="F2406" s="2">
        <f>'Moving Avg'!D2406</f>
        <v>2.7139999999999995</v>
      </c>
      <c r="G2406" s="2">
        <f>'Moving Avg'!F2406</f>
        <v>2.7859999999999996</v>
      </c>
      <c r="H2406" s="2">
        <f>'Moving Avg'!G2406</f>
        <v>2.6806000000000005</v>
      </c>
      <c r="I2406" s="2">
        <f>'Moving Avg'!H2406</f>
        <v>2.5745000000000022</v>
      </c>
      <c r="J2406" s="5" t="str">
        <f>OBV!F2406</f>
        <v>BEARISH</v>
      </c>
      <c r="K2406" s="5" t="str">
        <f>OBV!G2406</f>
        <v>NEUTRAL</v>
      </c>
      <c r="L2406" s="5" t="str">
        <f>OBV!H2406</f>
        <v>CONFIRMED BEARISH</v>
      </c>
      <c r="M2406" s="7">
        <f t="shared" si="370"/>
        <v>25</v>
      </c>
      <c r="N2406" s="7">
        <f t="shared" si="371"/>
        <v>0</v>
      </c>
      <c r="O2406" s="7">
        <f t="shared" si="372"/>
        <v>50</v>
      </c>
      <c r="P2406" s="7">
        <f t="shared" si="373"/>
        <v>16.5</v>
      </c>
      <c r="Q2406" s="8">
        <f t="shared" si="374"/>
        <v>18.725000000000001</v>
      </c>
      <c r="R2406" s="8">
        <f t="shared" si="375"/>
        <v>26.625</v>
      </c>
      <c r="S2406" s="8">
        <f t="shared" si="376"/>
        <v>23.675000000000001</v>
      </c>
      <c r="T2406" s="8">
        <f t="shared" si="377"/>
        <v>22.875</v>
      </c>
      <c r="U2406" s="7">
        <f t="shared" si="378"/>
        <v>23.008333333333336</v>
      </c>
      <c r="V2406" s="7">
        <f t="shared" si="379"/>
        <v>22.975000000000001</v>
      </c>
    </row>
    <row r="2407" spans="1:22" ht="13.5" x14ac:dyDescent="0.25">
      <c r="A2407" s="3">
        <f>RSI!A2407</f>
        <v>45811</v>
      </c>
      <c r="B2407" s="2">
        <f>RSI!B2407</f>
        <v>2.69</v>
      </c>
      <c r="C2407" s="2">
        <f>RSI!I2407</f>
        <v>36.523281131048343</v>
      </c>
      <c r="D2407" s="2">
        <f>MACD!E2407</f>
        <v>4.346149096949592E-2</v>
      </c>
      <c r="E2407" s="2">
        <f>MACD!F2407</f>
        <v>7.0516797212849657E-3</v>
      </c>
      <c r="F2407" s="2">
        <f>'Moving Avg'!D2407</f>
        <v>2.69</v>
      </c>
      <c r="G2407" s="2">
        <f>'Moving Avg'!F2407</f>
        <v>2.7799999999999994</v>
      </c>
      <c r="H2407" s="2">
        <f>'Moving Avg'!G2407</f>
        <v>2.6698000000000008</v>
      </c>
      <c r="I2407" s="2">
        <f>'Moving Avg'!H2407</f>
        <v>2.5813500000000023</v>
      </c>
      <c r="J2407" s="5" t="str">
        <f>OBV!F2407</f>
        <v>BEARISH</v>
      </c>
      <c r="K2407" s="5" t="str">
        <f>OBV!G2407</f>
        <v>NEUTRAL</v>
      </c>
      <c r="L2407" s="5" t="str">
        <f>OBV!H2407</f>
        <v>CONFIRMED BEARISH</v>
      </c>
      <c r="M2407" s="7">
        <f t="shared" si="370"/>
        <v>25</v>
      </c>
      <c r="N2407" s="7">
        <f t="shared" si="371"/>
        <v>0</v>
      </c>
      <c r="O2407" s="7">
        <f t="shared" si="372"/>
        <v>50</v>
      </c>
      <c r="P2407" s="7">
        <f t="shared" si="373"/>
        <v>16.5</v>
      </c>
      <c r="Q2407" s="8">
        <f t="shared" si="374"/>
        <v>18.725000000000001</v>
      </c>
      <c r="R2407" s="8">
        <f t="shared" si="375"/>
        <v>26.625</v>
      </c>
      <c r="S2407" s="8">
        <f t="shared" si="376"/>
        <v>23.675000000000001</v>
      </c>
      <c r="T2407" s="8">
        <f t="shared" si="377"/>
        <v>22.875</v>
      </c>
      <c r="U2407" s="7">
        <f t="shared" si="378"/>
        <v>23.008333333333336</v>
      </c>
      <c r="V2407" s="7">
        <f t="shared" si="379"/>
        <v>22.975000000000001</v>
      </c>
    </row>
    <row r="2408" spans="1:22" ht="13.5" x14ac:dyDescent="0.25">
      <c r="A2408" s="3">
        <f>RSI!A2408</f>
        <v>45812</v>
      </c>
      <c r="B2408" s="2">
        <f>RSI!B2408</f>
        <v>2.69</v>
      </c>
      <c r="C2408" s="2">
        <f>RSI!I2408</f>
        <v>36.523281131048343</v>
      </c>
      <c r="D2408" s="2">
        <f>MACD!E2408</f>
        <v>5.0426925536958045E-2</v>
      </c>
      <c r="E2408" s="2">
        <f>MACD!F2408</f>
        <v>1.5726728884419582E-2</v>
      </c>
      <c r="F2408" s="2">
        <f>'Moving Avg'!D2408</f>
        <v>2.69</v>
      </c>
      <c r="G2408" s="2">
        <f>'Moving Avg'!F2408</f>
        <v>2.7739999999999991</v>
      </c>
      <c r="H2408" s="2">
        <f>'Moving Avg'!G2408</f>
        <v>2.6618000000000008</v>
      </c>
      <c r="I2408" s="2">
        <f>'Moving Avg'!H2408</f>
        <v>2.5882000000000023</v>
      </c>
      <c r="J2408" s="5" t="str">
        <f>OBV!F2408</f>
        <v>NEUTRAL</v>
      </c>
      <c r="K2408" s="5" t="str">
        <f>OBV!G2408</f>
        <v>NEUTRAL</v>
      </c>
      <c r="L2408" s="5" t="str">
        <f>OBV!H2408</f>
        <v>NEUTRAL</v>
      </c>
      <c r="M2408" s="7">
        <f t="shared" si="370"/>
        <v>25</v>
      </c>
      <c r="N2408" s="7">
        <f t="shared" si="371"/>
        <v>0</v>
      </c>
      <c r="O2408" s="7">
        <f t="shared" si="372"/>
        <v>50</v>
      </c>
      <c r="P2408" s="7">
        <f t="shared" si="373"/>
        <v>33</v>
      </c>
      <c r="Q2408" s="8">
        <f t="shared" si="374"/>
        <v>21.2</v>
      </c>
      <c r="R2408" s="8">
        <f t="shared" si="375"/>
        <v>30.75</v>
      </c>
      <c r="S2408" s="8">
        <f t="shared" si="376"/>
        <v>31.1</v>
      </c>
      <c r="T2408" s="8">
        <f t="shared" si="377"/>
        <v>27</v>
      </c>
      <c r="U2408" s="7">
        <f t="shared" si="378"/>
        <v>27.683333333333337</v>
      </c>
      <c r="V2408" s="7">
        <f t="shared" si="379"/>
        <v>27.512500000000003</v>
      </c>
    </row>
    <row r="2409" spans="1:22" ht="13.5" x14ac:dyDescent="0.25">
      <c r="A2409" s="3">
        <f>RSI!A2409</f>
        <v>45813</v>
      </c>
      <c r="B2409" s="2">
        <f>RSI!B2409</f>
        <v>2.69</v>
      </c>
      <c r="C2409" s="2">
        <f>RSI!I2409</f>
        <v>36.523281131048343</v>
      </c>
      <c r="D2409" s="2">
        <f>MACD!E2409</f>
        <v>5.6677030391385941E-2</v>
      </c>
      <c r="E2409" s="2">
        <f>MACD!F2409</f>
        <v>2.3916789185812855E-2</v>
      </c>
      <c r="F2409" s="2">
        <f>'Moving Avg'!D2409</f>
        <v>2.69</v>
      </c>
      <c r="G2409" s="2">
        <f>'Moving Avg'!F2409</f>
        <v>2.7679999999999989</v>
      </c>
      <c r="H2409" s="2">
        <f>'Moving Avg'!G2409</f>
        <v>2.6564000000000005</v>
      </c>
      <c r="I2409" s="2">
        <f>'Moving Avg'!H2409</f>
        <v>2.5950500000000023</v>
      </c>
      <c r="J2409" s="5" t="str">
        <f>OBV!F2409</f>
        <v>NEUTRAL</v>
      </c>
      <c r="K2409" s="5" t="str">
        <f>OBV!G2409</f>
        <v>NEUTRAL</v>
      </c>
      <c r="L2409" s="5" t="str">
        <f>OBV!H2409</f>
        <v>NEUTRAL</v>
      </c>
      <c r="M2409" s="7">
        <f t="shared" si="370"/>
        <v>25</v>
      </c>
      <c r="N2409" s="7">
        <f t="shared" si="371"/>
        <v>0</v>
      </c>
      <c r="O2409" s="7">
        <f t="shared" si="372"/>
        <v>50</v>
      </c>
      <c r="P2409" s="7">
        <f t="shared" si="373"/>
        <v>33</v>
      </c>
      <c r="Q2409" s="8">
        <f t="shared" si="374"/>
        <v>21.2</v>
      </c>
      <c r="R2409" s="8">
        <f t="shared" si="375"/>
        <v>30.75</v>
      </c>
      <c r="S2409" s="8">
        <f t="shared" si="376"/>
        <v>31.1</v>
      </c>
      <c r="T2409" s="8">
        <f t="shared" si="377"/>
        <v>27</v>
      </c>
      <c r="U2409" s="7">
        <f t="shared" si="378"/>
        <v>27.683333333333337</v>
      </c>
      <c r="V2409" s="7">
        <f t="shared" si="379"/>
        <v>27.512500000000003</v>
      </c>
    </row>
    <row r="2410" spans="1:22" ht="13.5" x14ac:dyDescent="0.25">
      <c r="A2410" s="3">
        <f>RSI!A2410</f>
        <v>45817</v>
      </c>
      <c r="B2410" s="2">
        <f>RSI!B2410</f>
        <v>2.69</v>
      </c>
      <c r="C2410" s="2">
        <f>RSI!I2410</f>
        <v>36.523281131048343</v>
      </c>
      <c r="D2410" s="2">
        <f>MACD!E2410</f>
        <v>6.2295465472304024E-2</v>
      </c>
      <c r="E2410" s="2">
        <f>MACD!F2410</f>
        <v>3.1592524443111086E-2</v>
      </c>
      <c r="F2410" s="2">
        <f>'Moving Avg'!D2410</f>
        <v>2.69</v>
      </c>
      <c r="G2410" s="2">
        <f>'Moving Avg'!F2410</f>
        <v>2.7619999999999987</v>
      </c>
      <c r="H2410" s="2">
        <f>'Moving Avg'!G2410</f>
        <v>2.6536000000000008</v>
      </c>
      <c r="I2410" s="2">
        <f>'Moving Avg'!H2410</f>
        <v>2.6019000000000028</v>
      </c>
      <c r="J2410" s="5" t="str">
        <f>OBV!F2410</f>
        <v>NEUTRAL</v>
      </c>
      <c r="K2410" s="5" t="str">
        <f>OBV!G2410</f>
        <v>NEUTRAL</v>
      </c>
      <c r="L2410" s="5" t="str">
        <f>OBV!H2410</f>
        <v>NEUTRAL</v>
      </c>
      <c r="M2410" s="7">
        <f t="shared" si="370"/>
        <v>25</v>
      </c>
      <c r="N2410" s="7">
        <f t="shared" si="371"/>
        <v>0</v>
      </c>
      <c r="O2410" s="7">
        <f t="shared" si="372"/>
        <v>50</v>
      </c>
      <c r="P2410" s="7">
        <f t="shared" si="373"/>
        <v>33</v>
      </c>
      <c r="Q2410" s="8">
        <f t="shared" si="374"/>
        <v>21.2</v>
      </c>
      <c r="R2410" s="8">
        <f t="shared" si="375"/>
        <v>30.75</v>
      </c>
      <c r="S2410" s="8">
        <f t="shared" si="376"/>
        <v>31.1</v>
      </c>
      <c r="T2410" s="8">
        <f t="shared" si="377"/>
        <v>27</v>
      </c>
      <c r="U2410" s="7">
        <f t="shared" si="378"/>
        <v>27.683333333333337</v>
      </c>
      <c r="V2410" s="7">
        <f t="shared" si="379"/>
        <v>27.512500000000003</v>
      </c>
    </row>
    <row r="2411" spans="1:22" ht="13.5" x14ac:dyDescent="0.25">
      <c r="A2411" s="3">
        <f>RSI!A2411</f>
        <v>45818</v>
      </c>
      <c r="B2411" s="2">
        <f>RSI!B2411</f>
        <v>2.69</v>
      </c>
      <c r="C2411" s="2">
        <f>RSI!I2411</f>
        <v>36.523281131048336</v>
      </c>
      <c r="D2411" s="2">
        <f>MACD!E2411</f>
        <v>6.7354974832313008E-2</v>
      </c>
      <c r="E2411" s="2">
        <f>MACD!F2411</f>
        <v>3.8745014520951471E-2</v>
      </c>
      <c r="F2411" s="2">
        <f>'Moving Avg'!D2411</f>
        <v>2.69</v>
      </c>
      <c r="G2411" s="2">
        <f>'Moving Avg'!F2411</f>
        <v>2.7559999999999989</v>
      </c>
      <c r="H2411" s="2">
        <f>'Moving Avg'!G2411</f>
        <v>2.6532000000000004</v>
      </c>
      <c r="I2411" s="2">
        <f>'Moving Avg'!H2411</f>
        <v>2.6087500000000023</v>
      </c>
      <c r="J2411" s="5" t="str">
        <f>OBV!F2411</f>
        <v>NEUTRAL</v>
      </c>
      <c r="K2411" s="5" t="str">
        <f>OBV!G2411</f>
        <v>NEUTRAL</v>
      </c>
      <c r="L2411" s="5" t="str">
        <f>OBV!H2411</f>
        <v>NEUTRAL</v>
      </c>
      <c r="M2411" s="7">
        <f t="shared" si="370"/>
        <v>25</v>
      </c>
      <c r="N2411" s="7">
        <f t="shared" si="371"/>
        <v>0</v>
      </c>
      <c r="O2411" s="7">
        <f t="shared" si="372"/>
        <v>50</v>
      </c>
      <c r="P2411" s="7">
        <f t="shared" si="373"/>
        <v>33</v>
      </c>
      <c r="Q2411" s="8">
        <f t="shared" si="374"/>
        <v>21.2</v>
      </c>
      <c r="R2411" s="8">
        <f t="shared" si="375"/>
        <v>30.75</v>
      </c>
      <c r="S2411" s="8">
        <f t="shared" si="376"/>
        <v>31.1</v>
      </c>
      <c r="T2411" s="8">
        <f t="shared" si="377"/>
        <v>27</v>
      </c>
      <c r="U2411" s="7">
        <f t="shared" si="378"/>
        <v>27.683333333333337</v>
      </c>
      <c r="V2411" s="7">
        <f t="shared" si="379"/>
        <v>27.512500000000003</v>
      </c>
    </row>
    <row r="2412" spans="1:22" ht="13.5" x14ac:dyDescent="0.25">
      <c r="A2412" s="3">
        <f>RSI!A2412</f>
        <v>45819</v>
      </c>
      <c r="B2412" s="2">
        <f>RSI!B2412</f>
        <v>2.69</v>
      </c>
      <c r="C2412" s="2">
        <f>RSI!I2412</f>
        <v>36.523281131048336</v>
      </c>
      <c r="D2412" s="2">
        <f>MACD!E2412</f>
        <v>7.1918921198903973E-2</v>
      </c>
      <c r="E2412" s="2">
        <f>MACD!F2412</f>
        <v>4.5379795856541977E-2</v>
      </c>
      <c r="F2412" s="2">
        <f>'Moving Avg'!D2412</f>
        <v>2.69</v>
      </c>
      <c r="G2412" s="2">
        <f>'Moving Avg'!F2412</f>
        <v>2.7499999999999991</v>
      </c>
      <c r="H2412" s="2">
        <f>'Moving Avg'!G2412</f>
        <v>2.6552000000000002</v>
      </c>
      <c r="I2412" s="2">
        <f>'Moving Avg'!H2412</f>
        <v>2.6158500000000027</v>
      </c>
      <c r="J2412" s="5" t="str">
        <f>OBV!F2412</f>
        <v>NEUTRAL</v>
      </c>
      <c r="K2412" s="5" t="str">
        <f>OBV!G2412</f>
        <v>NEUTRAL</v>
      </c>
      <c r="L2412" s="5" t="str">
        <f>OBV!H2412</f>
        <v>NEUTRAL</v>
      </c>
      <c r="M2412" s="7">
        <f t="shared" si="370"/>
        <v>25</v>
      </c>
      <c r="N2412" s="7">
        <f t="shared" si="371"/>
        <v>0</v>
      </c>
      <c r="O2412" s="7">
        <f t="shared" si="372"/>
        <v>50</v>
      </c>
      <c r="P2412" s="7">
        <f t="shared" si="373"/>
        <v>33</v>
      </c>
      <c r="Q2412" s="8">
        <f t="shared" si="374"/>
        <v>21.2</v>
      </c>
      <c r="R2412" s="8">
        <f t="shared" si="375"/>
        <v>30.75</v>
      </c>
      <c r="S2412" s="8">
        <f t="shared" si="376"/>
        <v>31.1</v>
      </c>
      <c r="T2412" s="8">
        <f t="shared" si="377"/>
        <v>27</v>
      </c>
      <c r="U2412" s="7">
        <f t="shared" si="378"/>
        <v>27.683333333333337</v>
      </c>
      <c r="V2412" s="7">
        <f t="shared" si="379"/>
        <v>27.512500000000003</v>
      </c>
    </row>
    <row r="2413" spans="1:22" ht="13.5" x14ac:dyDescent="0.25">
      <c r="A2413" s="3">
        <f>RSI!A2413</f>
        <v>45820</v>
      </c>
      <c r="B2413" s="2">
        <f>RSI!B2413</f>
        <v>2.69</v>
      </c>
      <c r="C2413" s="2">
        <f>RSI!I2413</f>
        <v>36.523281131048336</v>
      </c>
      <c r="D2413" s="2">
        <f>MACD!E2413</f>
        <v>5.7581056714621326E-2</v>
      </c>
      <c r="E2413" s="2">
        <f>MACD!F2413</f>
        <v>4.7820048028157848E-2</v>
      </c>
      <c r="F2413" s="2">
        <f>'Moving Avg'!D2413</f>
        <v>2.69</v>
      </c>
      <c r="G2413" s="2">
        <f>'Moving Avg'!F2413</f>
        <v>2.7439999999999989</v>
      </c>
      <c r="H2413" s="2">
        <f>'Moving Avg'!G2413</f>
        <v>2.6594000000000007</v>
      </c>
      <c r="I2413" s="2">
        <f>'Moving Avg'!H2413</f>
        <v>2.6232000000000029</v>
      </c>
      <c r="J2413" s="5" t="str">
        <f>OBV!F2413</f>
        <v>NEUTRAL</v>
      </c>
      <c r="K2413" s="5" t="str">
        <f>OBV!G2413</f>
        <v>NEUTRAL</v>
      </c>
      <c r="L2413" s="5" t="str">
        <f>OBV!H2413</f>
        <v>NEUTRAL</v>
      </c>
      <c r="M2413" s="7">
        <f t="shared" si="370"/>
        <v>25</v>
      </c>
      <c r="N2413" s="7">
        <f t="shared" si="371"/>
        <v>0</v>
      </c>
      <c r="O2413" s="7">
        <f t="shared" si="372"/>
        <v>50</v>
      </c>
      <c r="P2413" s="7">
        <f t="shared" si="373"/>
        <v>33</v>
      </c>
      <c r="Q2413" s="8">
        <f t="shared" si="374"/>
        <v>21.2</v>
      </c>
      <c r="R2413" s="8">
        <f t="shared" si="375"/>
        <v>30.75</v>
      </c>
      <c r="S2413" s="8">
        <f t="shared" si="376"/>
        <v>31.1</v>
      </c>
      <c r="T2413" s="8">
        <f t="shared" si="377"/>
        <v>27</v>
      </c>
      <c r="U2413" s="7">
        <f t="shared" si="378"/>
        <v>27.683333333333337</v>
      </c>
      <c r="V2413" s="7">
        <f t="shared" si="379"/>
        <v>27.512500000000003</v>
      </c>
    </row>
    <row r="2414" spans="1:22" ht="13.5" x14ac:dyDescent="0.25">
      <c r="A2414" s="3">
        <f>RSI!A2414</f>
        <v>45821</v>
      </c>
      <c r="B2414" s="2">
        <f>RSI!B2414</f>
        <v>2.69</v>
      </c>
      <c r="C2414" s="2">
        <f>RSI!I2414</f>
        <v>36.523281131048329</v>
      </c>
      <c r="D2414" s="2">
        <f>MACD!E2414</f>
        <v>4.5691492725913996E-2</v>
      </c>
      <c r="E2414" s="2">
        <f>MACD!F2414</f>
        <v>4.7394336967709082E-2</v>
      </c>
      <c r="F2414" s="2">
        <f>'Moving Avg'!D2414</f>
        <v>2.69</v>
      </c>
      <c r="G2414" s="2">
        <f>'Moving Avg'!F2414</f>
        <v>2.7379999999999991</v>
      </c>
      <c r="H2414" s="2">
        <f>'Moving Avg'!G2414</f>
        <v>2.6658000000000004</v>
      </c>
      <c r="I2414" s="2">
        <f>'Moving Avg'!H2414</f>
        <v>2.6308000000000034</v>
      </c>
      <c r="J2414" s="5" t="str">
        <f>OBV!F2414</f>
        <v>NEUTRAL</v>
      </c>
      <c r="K2414" s="5" t="str">
        <f>OBV!G2414</f>
        <v>NEUTRAL</v>
      </c>
      <c r="L2414" s="5" t="str">
        <f>OBV!H2414</f>
        <v>NEUTRAL</v>
      </c>
      <c r="M2414" s="7">
        <f t="shared" si="370"/>
        <v>25</v>
      </c>
      <c r="N2414" s="7">
        <f t="shared" si="371"/>
        <v>45</v>
      </c>
      <c r="O2414" s="7">
        <f t="shared" si="372"/>
        <v>50</v>
      </c>
      <c r="P2414" s="7">
        <f t="shared" si="373"/>
        <v>33</v>
      </c>
      <c r="Q2414" s="8">
        <f t="shared" si="374"/>
        <v>36.950000000000003</v>
      </c>
      <c r="R2414" s="8">
        <f t="shared" si="375"/>
        <v>39.75</v>
      </c>
      <c r="S2414" s="8">
        <f t="shared" si="376"/>
        <v>37.85</v>
      </c>
      <c r="T2414" s="8">
        <f t="shared" si="377"/>
        <v>38.25</v>
      </c>
      <c r="U2414" s="7">
        <f t="shared" si="378"/>
        <v>38.183333333333337</v>
      </c>
      <c r="V2414" s="7">
        <f t="shared" si="379"/>
        <v>38.200000000000003</v>
      </c>
    </row>
    <row r="2415" spans="1:22" ht="13.5" x14ac:dyDescent="0.25">
      <c r="A2415" s="3">
        <f>RSI!A2415</f>
        <v>45824</v>
      </c>
      <c r="B2415" s="2">
        <f>RSI!B2415</f>
        <v>2.69</v>
      </c>
      <c r="C2415" s="2">
        <f>RSI!I2415</f>
        <v>36.523281131048329</v>
      </c>
      <c r="D2415" s="2">
        <f>MACD!E2415</f>
        <v>3.5855606492871228E-2</v>
      </c>
      <c r="E2415" s="2">
        <f>MACD!F2415</f>
        <v>4.5086590872741514E-2</v>
      </c>
      <c r="F2415" s="2">
        <f>'Moving Avg'!D2415</f>
        <v>2.69</v>
      </c>
      <c r="G2415" s="2">
        <f>'Moving Avg'!F2415</f>
        <v>2.7319999999999993</v>
      </c>
      <c r="H2415" s="2">
        <f>'Moving Avg'!G2415</f>
        <v>2.6722000000000001</v>
      </c>
      <c r="I2415" s="2">
        <f>'Moving Avg'!H2415</f>
        <v>2.6386500000000028</v>
      </c>
      <c r="J2415" s="5" t="str">
        <f>OBV!F2415</f>
        <v>NEUTRAL</v>
      </c>
      <c r="K2415" s="5" t="str">
        <f>OBV!G2415</f>
        <v>NEUTRAL</v>
      </c>
      <c r="L2415" s="5" t="str">
        <f>OBV!H2415</f>
        <v>NEUTRAL</v>
      </c>
      <c r="M2415" s="7">
        <f t="shared" si="370"/>
        <v>25</v>
      </c>
      <c r="N2415" s="7">
        <f t="shared" si="371"/>
        <v>45</v>
      </c>
      <c r="O2415" s="7">
        <f t="shared" si="372"/>
        <v>50</v>
      </c>
      <c r="P2415" s="7">
        <f t="shared" si="373"/>
        <v>33</v>
      </c>
      <c r="Q2415" s="8">
        <f t="shared" si="374"/>
        <v>36.950000000000003</v>
      </c>
      <c r="R2415" s="8">
        <f t="shared" si="375"/>
        <v>39.75</v>
      </c>
      <c r="S2415" s="8">
        <f t="shared" si="376"/>
        <v>37.85</v>
      </c>
      <c r="T2415" s="8">
        <f t="shared" si="377"/>
        <v>38.25</v>
      </c>
      <c r="U2415" s="7">
        <f t="shared" si="378"/>
        <v>38.183333333333337</v>
      </c>
      <c r="V2415" s="7">
        <f t="shared" si="379"/>
        <v>38.200000000000003</v>
      </c>
    </row>
    <row r="2416" spans="1:22" ht="13.5" x14ac:dyDescent="0.25">
      <c r="A2416" s="3">
        <f>RSI!A2416</f>
        <v>45825</v>
      </c>
      <c r="B2416" s="2">
        <f>RSI!B2416</f>
        <v>2.69</v>
      </c>
      <c r="C2416" s="2">
        <f>RSI!I2416</f>
        <v>36.523281131048336</v>
      </c>
      <c r="D2416" s="2">
        <f>MACD!E2416</f>
        <v>2.77408169200557E-2</v>
      </c>
      <c r="E2416" s="2">
        <f>MACD!F2416</f>
        <v>4.1617436082204348E-2</v>
      </c>
      <c r="F2416" s="2">
        <f>'Moving Avg'!D2416</f>
        <v>2.69</v>
      </c>
      <c r="G2416" s="2">
        <f>'Moving Avg'!F2416</f>
        <v>2.7259999999999995</v>
      </c>
      <c r="H2416" s="2">
        <f>'Moving Avg'!G2416</f>
        <v>2.6786000000000003</v>
      </c>
      <c r="I2416" s="2">
        <f>'Moving Avg'!H2416</f>
        <v>2.6465000000000032</v>
      </c>
      <c r="J2416" s="5" t="str">
        <f>OBV!F2416</f>
        <v>NEUTRAL</v>
      </c>
      <c r="K2416" s="5" t="str">
        <f>OBV!G2416</f>
        <v>NEUTRAL</v>
      </c>
      <c r="L2416" s="5" t="str">
        <f>OBV!H2416</f>
        <v>NEUTRAL</v>
      </c>
      <c r="M2416" s="7">
        <f t="shared" si="370"/>
        <v>25</v>
      </c>
      <c r="N2416" s="7">
        <f t="shared" si="371"/>
        <v>45</v>
      </c>
      <c r="O2416" s="7">
        <f t="shared" si="372"/>
        <v>50</v>
      </c>
      <c r="P2416" s="7">
        <f t="shared" si="373"/>
        <v>33</v>
      </c>
      <c r="Q2416" s="8">
        <f t="shared" si="374"/>
        <v>36.950000000000003</v>
      </c>
      <c r="R2416" s="8">
        <f t="shared" si="375"/>
        <v>39.75</v>
      </c>
      <c r="S2416" s="8">
        <f t="shared" si="376"/>
        <v>37.85</v>
      </c>
      <c r="T2416" s="8">
        <f t="shared" si="377"/>
        <v>38.25</v>
      </c>
      <c r="U2416" s="7">
        <f t="shared" si="378"/>
        <v>38.183333333333337</v>
      </c>
      <c r="V2416" s="7">
        <f t="shared" si="379"/>
        <v>38.200000000000003</v>
      </c>
    </row>
    <row r="2417" spans="1:22" ht="13.5" x14ac:dyDescent="0.25">
      <c r="A2417" s="3">
        <f>RSI!A2417</f>
        <v>45826</v>
      </c>
      <c r="B2417" s="2">
        <f>RSI!B2417</f>
        <v>2.69</v>
      </c>
      <c r="C2417" s="2">
        <f>RSI!I2417</f>
        <v>36.523281131048329</v>
      </c>
      <c r="D2417" s="2">
        <f>MACD!E2417</f>
        <v>2.1066941135997386E-2</v>
      </c>
      <c r="E2417" s="2">
        <f>MACD!F2417</f>
        <v>3.7507337092962958E-2</v>
      </c>
      <c r="F2417" s="2">
        <f>'Moving Avg'!D2417</f>
        <v>2.69</v>
      </c>
      <c r="G2417" s="2">
        <f>'Moving Avg'!F2417</f>
        <v>2.7199999999999998</v>
      </c>
      <c r="H2417" s="2">
        <f>'Moving Avg'!G2417</f>
        <v>2.6850000000000005</v>
      </c>
      <c r="I2417" s="2">
        <f>'Moving Avg'!H2417</f>
        <v>2.6543500000000035</v>
      </c>
      <c r="J2417" s="5" t="str">
        <f>OBV!F2417</f>
        <v>NEUTRAL</v>
      </c>
      <c r="K2417" s="5" t="str">
        <f>OBV!G2417</f>
        <v>NEUTRAL</v>
      </c>
      <c r="L2417" s="5" t="str">
        <f>OBV!H2417</f>
        <v>NEUTRAL</v>
      </c>
      <c r="M2417" s="7">
        <f t="shared" si="370"/>
        <v>25</v>
      </c>
      <c r="N2417" s="7">
        <f t="shared" si="371"/>
        <v>45</v>
      </c>
      <c r="O2417" s="7">
        <f t="shared" si="372"/>
        <v>50</v>
      </c>
      <c r="P2417" s="7">
        <f t="shared" si="373"/>
        <v>33</v>
      </c>
      <c r="Q2417" s="8">
        <f t="shared" si="374"/>
        <v>36.950000000000003</v>
      </c>
      <c r="R2417" s="8">
        <f t="shared" si="375"/>
        <v>39.75</v>
      </c>
      <c r="S2417" s="8">
        <f t="shared" si="376"/>
        <v>37.85</v>
      </c>
      <c r="T2417" s="8">
        <f t="shared" si="377"/>
        <v>38.25</v>
      </c>
      <c r="U2417" s="7">
        <f t="shared" si="378"/>
        <v>38.183333333333337</v>
      </c>
      <c r="V2417" s="7">
        <f t="shared" si="379"/>
        <v>38.200000000000003</v>
      </c>
    </row>
    <row r="2418" spans="1:22" ht="13.5" x14ac:dyDescent="0.25">
      <c r="A2418" s="3">
        <f>RSI!A2418</f>
        <v>45827</v>
      </c>
      <c r="B2418" s="2">
        <f>RSI!B2418</f>
        <v>2.69</v>
      </c>
      <c r="C2418" s="2">
        <f>RSI!I2418</f>
        <v>36.523281131048336</v>
      </c>
      <c r="D2418" s="2">
        <f>MACD!E2418</f>
        <v>1.5598041975997123E-2</v>
      </c>
      <c r="E2418" s="2">
        <f>MACD!F2418</f>
        <v>3.3125478069569794E-2</v>
      </c>
      <c r="F2418" s="2">
        <f>'Moving Avg'!D2418</f>
        <v>2.69</v>
      </c>
      <c r="G2418" s="2">
        <f>'Moving Avg'!F2418</f>
        <v>2.7139999999999995</v>
      </c>
      <c r="H2418" s="2">
        <f>'Moving Avg'!G2418</f>
        <v>2.6913999999999998</v>
      </c>
      <c r="I2418" s="2">
        <f>'Moving Avg'!H2418</f>
        <v>2.6622000000000039</v>
      </c>
      <c r="J2418" s="5" t="str">
        <f>OBV!F2418</f>
        <v>NEUTRAL</v>
      </c>
      <c r="K2418" s="5" t="str">
        <f>OBV!G2418</f>
        <v>NEUTRAL</v>
      </c>
      <c r="L2418" s="5" t="str">
        <f>OBV!H2418</f>
        <v>NEUTRAL</v>
      </c>
      <c r="M2418" s="7">
        <f t="shared" si="370"/>
        <v>25</v>
      </c>
      <c r="N2418" s="7">
        <f t="shared" si="371"/>
        <v>45</v>
      </c>
      <c r="O2418" s="7">
        <f t="shared" si="372"/>
        <v>50</v>
      </c>
      <c r="P2418" s="7">
        <f t="shared" si="373"/>
        <v>33</v>
      </c>
      <c r="Q2418" s="8">
        <f t="shared" si="374"/>
        <v>36.950000000000003</v>
      </c>
      <c r="R2418" s="8">
        <f t="shared" si="375"/>
        <v>39.75</v>
      </c>
      <c r="S2418" s="8">
        <f t="shared" si="376"/>
        <v>37.85</v>
      </c>
      <c r="T2418" s="8">
        <f t="shared" si="377"/>
        <v>38.25</v>
      </c>
      <c r="U2418" s="7">
        <f t="shared" si="378"/>
        <v>38.183333333333337</v>
      </c>
      <c r="V2418" s="7">
        <f t="shared" si="379"/>
        <v>38.200000000000003</v>
      </c>
    </row>
    <row r="2419" spans="1:22" ht="13.5" x14ac:dyDescent="0.25">
      <c r="A2419" s="3">
        <f>RSI!A2419</f>
        <v>45828</v>
      </c>
      <c r="B2419" s="2">
        <f>RSI!B2419</f>
        <v>2.69</v>
      </c>
      <c r="C2419" s="2">
        <f>RSI!I2419</f>
        <v>36.523281131048336</v>
      </c>
      <c r="D2419" s="2">
        <f>MACD!E2419</f>
        <v>1.1135536457751893E-2</v>
      </c>
      <c r="E2419" s="2">
        <f>MACD!F2419</f>
        <v>2.8727489747206215E-2</v>
      </c>
      <c r="F2419" s="2">
        <f>'Moving Avg'!D2419</f>
        <v>2.69</v>
      </c>
      <c r="G2419" s="2">
        <f>'Moving Avg'!F2419</f>
        <v>2.7079999999999993</v>
      </c>
      <c r="H2419" s="2">
        <f>'Moving Avg'!G2419</f>
        <v>2.6978000000000004</v>
      </c>
      <c r="I2419" s="2">
        <f>'Moving Avg'!H2419</f>
        <v>2.6700500000000038</v>
      </c>
      <c r="J2419" s="5" t="str">
        <f>OBV!F2419</f>
        <v>NEUTRAL</v>
      </c>
      <c r="K2419" s="5" t="str">
        <f>OBV!G2419</f>
        <v>NEUTRAL</v>
      </c>
      <c r="L2419" s="5" t="str">
        <f>OBV!H2419</f>
        <v>NEUTRAL</v>
      </c>
      <c r="M2419" s="7">
        <f t="shared" si="370"/>
        <v>25</v>
      </c>
      <c r="N2419" s="7">
        <f t="shared" si="371"/>
        <v>45</v>
      </c>
      <c r="O2419" s="7">
        <f t="shared" si="372"/>
        <v>50</v>
      </c>
      <c r="P2419" s="7">
        <f t="shared" si="373"/>
        <v>33</v>
      </c>
      <c r="Q2419" s="8">
        <f t="shared" si="374"/>
        <v>36.950000000000003</v>
      </c>
      <c r="R2419" s="8">
        <f t="shared" si="375"/>
        <v>39.75</v>
      </c>
      <c r="S2419" s="8">
        <f t="shared" si="376"/>
        <v>37.85</v>
      </c>
      <c r="T2419" s="8">
        <f t="shared" si="377"/>
        <v>38.25</v>
      </c>
      <c r="U2419" s="7">
        <f t="shared" si="378"/>
        <v>38.183333333333337</v>
      </c>
      <c r="V2419" s="7">
        <f t="shared" si="379"/>
        <v>38.200000000000003</v>
      </c>
    </row>
    <row r="2420" spans="1:22" ht="13.5" x14ac:dyDescent="0.25">
      <c r="A2420" s="3">
        <f>RSI!A2420</f>
        <v>45831</v>
      </c>
      <c r="B2420" s="2">
        <f>RSI!B2420</f>
        <v>2.81</v>
      </c>
      <c r="C2420" s="2">
        <f>RSI!I2420</f>
        <v>72.253412578618963</v>
      </c>
      <c r="D2420" s="2">
        <f>MACD!E2420</f>
        <v>-1.3765181386822256E-3</v>
      </c>
      <c r="E2420" s="2">
        <f>MACD!F2420</f>
        <v>2.2706688170028529E-2</v>
      </c>
      <c r="F2420" s="2">
        <f>'Moving Avg'!D2420</f>
        <v>2.714</v>
      </c>
      <c r="G2420" s="2">
        <f>'Moving Avg'!F2420</f>
        <v>2.7079999999999993</v>
      </c>
      <c r="H2420" s="2">
        <f>'Moving Avg'!G2420</f>
        <v>2.7066000000000003</v>
      </c>
      <c r="I2420" s="2">
        <f>'Moving Avg'!H2420</f>
        <v>2.6785000000000032</v>
      </c>
      <c r="J2420" s="5" t="str">
        <f>OBV!F2420</f>
        <v>BULLISH</v>
      </c>
      <c r="K2420" s="5" t="str">
        <f>OBV!G2420</f>
        <v>NEUTRAL</v>
      </c>
      <c r="L2420" s="5" t="str">
        <f>OBV!H2420</f>
        <v>CONFIRMED BULLISH</v>
      </c>
      <c r="M2420" s="7">
        <f t="shared" si="370"/>
        <v>0</v>
      </c>
      <c r="N2420" s="7">
        <f t="shared" si="371"/>
        <v>100</v>
      </c>
      <c r="O2420" s="7">
        <f t="shared" si="372"/>
        <v>50</v>
      </c>
      <c r="P2420" s="7">
        <f t="shared" si="373"/>
        <v>83.5</v>
      </c>
      <c r="Q2420" s="8">
        <f t="shared" si="374"/>
        <v>55.024999999999999</v>
      </c>
      <c r="R2420" s="8">
        <f t="shared" si="375"/>
        <v>58.375</v>
      </c>
      <c r="S2420" s="8">
        <f t="shared" si="376"/>
        <v>65.075000000000003</v>
      </c>
      <c r="T2420" s="8">
        <f t="shared" si="377"/>
        <v>58.375</v>
      </c>
      <c r="U2420" s="7">
        <f t="shared" si="378"/>
        <v>59.491666666666674</v>
      </c>
      <c r="V2420" s="7">
        <f t="shared" si="379"/>
        <v>59.212500000000006</v>
      </c>
    </row>
    <row r="2421" spans="1:22" ht="13.5" x14ac:dyDescent="0.25">
      <c r="A2421" s="3">
        <f>RSI!A2421</f>
        <v>45832</v>
      </c>
      <c r="B2421" s="2">
        <f>RSI!B2421</f>
        <v>2.81</v>
      </c>
      <c r="C2421" s="2">
        <f>RSI!I2421</f>
        <v>72.253412578618949</v>
      </c>
      <c r="D2421" s="2">
        <f>MACD!E2421</f>
        <v>-1.2531244467641312E-2</v>
      </c>
      <c r="E2421" s="2">
        <f>MACD!F2421</f>
        <v>1.5659101642494559E-2</v>
      </c>
      <c r="F2421" s="2">
        <f>'Moving Avg'!D2421</f>
        <v>2.7380000000000004</v>
      </c>
      <c r="G2421" s="2">
        <f>'Moving Avg'!F2421</f>
        <v>2.7079999999999997</v>
      </c>
      <c r="H2421" s="2">
        <f>'Moving Avg'!G2421</f>
        <v>2.7154000000000003</v>
      </c>
      <c r="I2421" s="2">
        <f>'Moving Avg'!H2421</f>
        <v>2.6869500000000026</v>
      </c>
      <c r="J2421" s="5" t="str">
        <f>OBV!F2421</f>
        <v>BULLISH</v>
      </c>
      <c r="K2421" s="5" t="str">
        <f>OBV!G2421</f>
        <v>NEUTRAL</v>
      </c>
      <c r="L2421" s="5" t="str">
        <f>OBV!H2421</f>
        <v>CONFIRMED BULLISH</v>
      </c>
      <c r="M2421" s="7">
        <f t="shared" si="370"/>
        <v>0</v>
      </c>
      <c r="N2421" s="7">
        <f t="shared" si="371"/>
        <v>100</v>
      </c>
      <c r="O2421" s="7">
        <f t="shared" si="372"/>
        <v>50</v>
      </c>
      <c r="P2421" s="7">
        <f t="shared" si="373"/>
        <v>83.5</v>
      </c>
      <c r="Q2421" s="8">
        <f t="shared" si="374"/>
        <v>55.024999999999999</v>
      </c>
      <c r="R2421" s="8">
        <f t="shared" si="375"/>
        <v>58.375</v>
      </c>
      <c r="S2421" s="8">
        <f t="shared" si="376"/>
        <v>65.075000000000003</v>
      </c>
      <c r="T2421" s="8">
        <f t="shared" si="377"/>
        <v>58.375</v>
      </c>
      <c r="U2421" s="7">
        <f t="shared" si="378"/>
        <v>59.491666666666674</v>
      </c>
      <c r="V2421" s="7">
        <f t="shared" si="379"/>
        <v>59.212500000000006</v>
      </c>
    </row>
    <row r="2422" spans="1:22" ht="13.5" x14ac:dyDescent="0.25">
      <c r="A2422" s="3">
        <f>RSI!A2422</f>
        <v>45833</v>
      </c>
      <c r="B2422" s="2">
        <f>RSI!B2422</f>
        <v>2.93</v>
      </c>
      <c r="C2422" s="2">
        <f>RSI!I2422</f>
        <v>83.212517483691457</v>
      </c>
      <c r="D2422" s="2">
        <f>MACD!E2422</f>
        <v>-3.1384306469331325E-2</v>
      </c>
      <c r="E2422" s="2">
        <f>MACD!F2422</f>
        <v>6.250420020129383E-3</v>
      </c>
      <c r="F2422" s="2">
        <f>'Moving Avg'!D2422</f>
        <v>2.786</v>
      </c>
      <c r="G2422" s="2">
        <f>'Moving Avg'!F2422</f>
        <v>2.714</v>
      </c>
      <c r="H2422" s="2">
        <f>'Moving Avg'!G2422</f>
        <v>2.7266000000000004</v>
      </c>
      <c r="I2422" s="2">
        <f>'Moving Avg'!H2422</f>
        <v>2.6960000000000024</v>
      </c>
      <c r="J2422" s="5" t="str">
        <f>OBV!F2422</f>
        <v>BULLISH</v>
      </c>
      <c r="K2422" s="5" t="str">
        <f>OBV!G2422</f>
        <v>NEUTRAL</v>
      </c>
      <c r="L2422" s="5" t="str">
        <f>OBV!H2422</f>
        <v>CONFIRMED BULLISH</v>
      </c>
      <c r="M2422" s="7">
        <f t="shared" si="370"/>
        <v>0</v>
      </c>
      <c r="N2422" s="7">
        <f t="shared" si="371"/>
        <v>100</v>
      </c>
      <c r="O2422" s="7">
        <f t="shared" si="372"/>
        <v>50</v>
      </c>
      <c r="P2422" s="7">
        <f t="shared" si="373"/>
        <v>83.5</v>
      </c>
      <c r="Q2422" s="8">
        <f t="shared" si="374"/>
        <v>55.024999999999999</v>
      </c>
      <c r="R2422" s="8">
        <f t="shared" si="375"/>
        <v>58.375</v>
      </c>
      <c r="S2422" s="8">
        <f t="shared" si="376"/>
        <v>65.075000000000003</v>
      </c>
      <c r="T2422" s="8">
        <f t="shared" si="377"/>
        <v>58.375</v>
      </c>
      <c r="U2422" s="7">
        <f t="shared" si="378"/>
        <v>59.491666666666674</v>
      </c>
      <c r="V2422" s="7">
        <f t="shared" si="379"/>
        <v>59.212500000000006</v>
      </c>
    </row>
    <row r="2423" spans="1:22" ht="13.5" x14ac:dyDescent="0.25">
      <c r="A2423" s="3">
        <f>RSI!A2423</f>
        <v>45835</v>
      </c>
      <c r="B2423" s="2">
        <f>RSI!B2423</f>
        <v>3.06</v>
      </c>
      <c r="C2423" s="2">
        <f>RSI!I2423</f>
        <v>88.508019834105497</v>
      </c>
      <c r="D2423" s="2">
        <f>MACD!E2423</f>
        <v>-5.8162240442515056E-2</v>
      </c>
      <c r="E2423" s="2">
        <f>MACD!F2423</f>
        <v>-6.6321120723995056E-3</v>
      </c>
      <c r="F2423" s="2">
        <f>'Moving Avg'!D2423</f>
        <v>2.8600000000000003</v>
      </c>
      <c r="G2423" s="2">
        <f>'Moving Avg'!F2423</f>
        <v>2.7325000000000004</v>
      </c>
      <c r="H2423" s="2">
        <f>'Moving Avg'!G2423</f>
        <v>2.7404000000000002</v>
      </c>
      <c r="I2423" s="2">
        <f>'Moving Avg'!H2423</f>
        <v>2.7059500000000019</v>
      </c>
      <c r="J2423" s="5" t="str">
        <f>OBV!F2423</f>
        <v>BULLISH</v>
      </c>
      <c r="K2423" s="5" t="str">
        <f>OBV!G2423</f>
        <v>NEUTRAL</v>
      </c>
      <c r="L2423" s="5" t="str">
        <f>OBV!H2423</f>
        <v>CONFIRMED BULLISH</v>
      </c>
      <c r="M2423" s="7">
        <f t="shared" si="370"/>
        <v>0</v>
      </c>
      <c r="N2423" s="7">
        <f t="shared" si="371"/>
        <v>100</v>
      </c>
      <c r="O2423" s="7">
        <f t="shared" si="372"/>
        <v>50</v>
      </c>
      <c r="P2423" s="7">
        <f t="shared" si="373"/>
        <v>83.5</v>
      </c>
      <c r="Q2423" s="8">
        <f t="shared" si="374"/>
        <v>55.024999999999999</v>
      </c>
      <c r="R2423" s="8">
        <f t="shared" si="375"/>
        <v>58.375</v>
      </c>
      <c r="S2423" s="8">
        <f t="shared" si="376"/>
        <v>65.075000000000003</v>
      </c>
      <c r="T2423" s="8">
        <f t="shared" si="377"/>
        <v>58.375</v>
      </c>
      <c r="U2423" s="7">
        <f t="shared" si="378"/>
        <v>59.491666666666674</v>
      </c>
      <c r="V2423" s="7">
        <f t="shared" si="379"/>
        <v>59.212500000000006</v>
      </c>
    </row>
    <row r="2424" spans="1:22" ht="13.5" x14ac:dyDescent="0.25">
      <c r="A2424" s="3">
        <f>RSI!A2424</f>
        <v>45838</v>
      </c>
      <c r="B2424" s="2">
        <f>RSI!B2424</f>
        <v>3.19</v>
      </c>
      <c r="C2424" s="2">
        <f>RSI!I2424</f>
        <v>91.422028675995293</v>
      </c>
      <c r="D2424" s="2">
        <f>MACD!E2424</f>
        <v>-9.2325439533270881E-2</v>
      </c>
      <c r="E2424" s="2">
        <f>MACD!F2424</f>
        <v>-2.3770777564573783E-2</v>
      </c>
      <c r="F2424" s="2">
        <f>'Moving Avg'!D2424</f>
        <v>2.96</v>
      </c>
      <c r="G2424" s="2">
        <f>'Moving Avg'!F2424</f>
        <v>2.7575000000000003</v>
      </c>
      <c r="H2424" s="2">
        <f>'Moving Avg'!G2424</f>
        <v>2.7568000000000001</v>
      </c>
      <c r="I2424" s="2">
        <f>'Moving Avg'!H2424</f>
        <v>2.7165500000000025</v>
      </c>
      <c r="J2424" s="5" t="str">
        <f>OBV!F2424</f>
        <v>BULLISH</v>
      </c>
      <c r="K2424" s="5" t="str">
        <f>OBV!G2424</f>
        <v>NEUTRAL</v>
      </c>
      <c r="L2424" s="5" t="str">
        <f>OBV!H2424</f>
        <v>CONFIRMED BULLISH</v>
      </c>
      <c r="M2424" s="7">
        <f t="shared" si="370"/>
        <v>0</v>
      </c>
      <c r="N2424" s="7">
        <f t="shared" si="371"/>
        <v>100</v>
      </c>
      <c r="O2424" s="7">
        <f t="shared" si="372"/>
        <v>50</v>
      </c>
      <c r="P2424" s="7">
        <f t="shared" si="373"/>
        <v>83.5</v>
      </c>
      <c r="Q2424" s="8">
        <f t="shared" si="374"/>
        <v>55.024999999999999</v>
      </c>
      <c r="R2424" s="8">
        <f t="shared" si="375"/>
        <v>58.375</v>
      </c>
      <c r="S2424" s="8">
        <f t="shared" si="376"/>
        <v>65.075000000000003</v>
      </c>
      <c r="T2424" s="8">
        <f t="shared" si="377"/>
        <v>58.375</v>
      </c>
      <c r="U2424" s="7">
        <f t="shared" si="378"/>
        <v>59.491666666666674</v>
      </c>
      <c r="V2424" s="7">
        <f t="shared" si="379"/>
        <v>59.212500000000006</v>
      </c>
    </row>
    <row r="2425" spans="1:22" ht="13.5" x14ac:dyDescent="0.25">
      <c r="A2425" s="3">
        <f>RSI!A2425</f>
        <v>45839</v>
      </c>
      <c r="B2425" s="2">
        <f>RSI!B2425</f>
        <v>3.19</v>
      </c>
      <c r="C2425" s="2">
        <f>RSI!I2425</f>
        <v>91.422028675995293</v>
      </c>
      <c r="D2425" s="2">
        <f>MACD!E2425</f>
        <v>-0.12373734264388325</v>
      </c>
      <c r="E2425" s="2">
        <f>MACD!F2425</f>
        <v>-4.3764090580435677E-2</v>
      </c>
      <c r="F2425" s="2">
        <f>'Moving Avg'!D2425</f>
        <v>3.036</v>
      </c>
      <c r="G2425" s="2">
        <f>'Moving Avg'!F2425</f>
        <v>2.7825000000000002</v>
      </c>
      <c r="H2425" s="2">
        <f>'Moving Avg'!G2425</f>
        <v>2.7732000000000001</v>
      </c>
      <c r="I2425" s="2">
        <f>'Moving Avg'!H2425</f>
        <v>2.7271500000000022</v>
      </c>
      <c r="J2425" s="5" t="str">
        <f>OBV!F2425</f>
        <v>NEUTRAL</v>
      </c>
      <c r="K2425" s="5" t="str">
        <f>OBV!G2425</f>
        <v>NEUTRAL</v>
      </c>
      <c r="L2425" s="5" t="str">
        <f>OBV!H2425</f>
        <v>NEUTRAL</v>
      </c>
      <c r="M2425" s="7">
        <f t="shared" si="370"/>
        <v>0</v>
      </c>
      <c r="N2425" s="7">
        <f t="shared" si="371"/>
        <v>100</v>
      </c>
      <c r="O2425" s="7">
        <f t="shared" si="372"/>
        <v>50</v>
      </c>
      <c r="P2425" s="7">
        <f t="shared" si="373"/>
        <v>33</v>
      </c>
      <c r="Q2425" s="8">
        <f t="shared" si="374"/>
        <v>47.45</v>
      </c>
      <c r="R2425" s="8">
        <f t="shared" si="375"/>
        <v>45.75</v>
      </c>
      <c r="S2425" s="8">
        <f t="shared" si="376"/>
        <v>42.35</v>
      </c>
      <c r="T2425" s="8">
        <f t="shared" si="377"/>
        <v>45.75</v>
      </c>
      <c r="U2425" s="7">
        <f t="shared" si="378"/>
        <v>45.183333333333337</v>
      </c>
      <c r="V2425" s="7">
        <f t="shared" si="379"/>
        <v>45.325000000000003</v>
      </c>
    </row>
    <row r="2426" spans="1:22" ht="13.5" x14ac:dyDescent="0.25">
      <c r="A2426" s="3">
        <f>RSI!A2426</f>
        <v>45840</v>
      </c>
      <c r="B2426" s="2">
        <f>RSI!B2426</f>
        <v>3.19</v>
      </c>
      <c r="C2426" s="2">
        <f>RSI!I2426</f>
        <v>91.422028675995293</v>
      </c>
      <c r="D2426" s="2">
        <f>MACD!E2426</f>
        <v>-0.15263570157505946</v>
      </c>
      <c r="E2426" s="2">
        <f>MACD!F2426</f>
        <v>-6.5538412779360428E-2</v>
      </c>
      <c r="F2426" s="2">
        <f>'Moving Avg'!D2426</f>
        <v>3.1119999999999997</v>
      </c>
      <c r="G2426" s="2">
        <f>'Moving Avg'!F2426</f>
        <v>2.8075000000000001</v>
      </c>
      <c r="H2426" s="2">
        <f>'Moving Avg'!G2426</f>
        <v>2.7875999999999999</v>
      </c>
      <c r="I2426" s="2">
        <f>'Moving Avg'!H2426</f>
        <v>2.7379500000000023</v>
      </c>
      <c r="J2426" s="5" t="str">
        <f>OBV!F2426</f>
        <v>NEUTRAL</v>
      </c>
      <c r="K2426" s="5" t="str">
        <f>OBV!G2426</f>
        <v>NEUTRAL</v>
      </c>
      <c r="L2426" s="5" t="str">
        <f>OBV!H2426</f>
        <v>NEUTRAL</v>
      </c>
      <c r="M2426" s="7">
        <f t="shared" si="370"/>
        <v>0</v>
      </c>
      <c r="N2426" s="7">
        <f t="shared" si="371"/>
        <v>100</v>
      </c>
      <c r="O2426" s="7">
        <f t="shared" si="372"/>
        <v>50</v>
      </c>
      <c r="P2426" s="7">
        <f t="shared" si="373"/>
        <v>33</v>
      </c>
      <c r="Q2426" s="8">
        <f t="shared" si="374"/>
        <v>47.45</v>
      </c>
      <c r="R2426" s="8">
        <f t="shared" si="375"/>
        <v>45.75</v>
      </c>
      <c r="S2426" s="8">
        <f t="shared" si="376"/>
        <v>42.35</v>
      </c>
      <c r="T2426" s="8">
        <f t="shared" si="377"/>
        <v>45.75</v>
      </c>
      <c r="U2426" s="7">
        <f t="shared" si="378"/>
        <v>45.183333333333337</v>
      </c>
      <c r="V2426" s="7">
        <f t="shared" si="379"/>
        <v>45.325000000000003</v>
      </c>
    </row>
    <row r="2427" spans="1:22" ht="13.5" x14ac:dyDescent="0.25">
      <c r="A2427" s="3">
        <f>RSI!A2427</f>
        <v>45841</v>
      </c>
      <c r="B2427" s="2">
        <f>RSI!B2427</f>
        <v>3.19</v>
      </c>
      <c r="C2427" s="2">
        <f>RSI!I2427</f>
        <v>91.422028675995293</v>
      </c>
      <c r="D2427" s="2">
        <f>MACD!E2427</f>
        <v>-0.17923543348324511</v>
      </c>
      <c r="E2427" s="2">
        <f>MACD!F2427</f>
        <v>-8.8277816920137364E-2</v>
      </c>
      <c r="F2427" s="2">
        <f>'Moving Avg'!D2427</f>
        <v>3.1639999999999997</v>
      </c>
      <c r="G2427" s="2">
        <f>'Moving Avg'!F2427</f>
        <v>2.8325000000000005</v>
      </c>
      <c r="H2427" s="2">
        <f>'Moving Avg'!G2427</f>
        <v>2.7997999999999994</v>
      </c>
      <c r="I2427" s="2">
        <f>'Moving Avg'!H2427</f>
        <v>2.7487500000000029</v>
      </c>
      <c r="J2427" s="5" t="str">
        <f>OBV!F2427</f>
        <v>NEUTRAL</v>
      </c>
      <c r="K2427" s="5" t="str">
        <f>OBV!G2427</f>
        <v>NEUTRAL</v>
      </c>
      <c r="L2427" s="5" t="str">
        <f>OBV!H2427</f>
        <v>NEUTRAL</v>
      </c>
      <c r="M2427" s="7">
        <f t="shared" si="370"/>
        <v>0</v>
      </c>
      <c r="N2427" s="7">
        <f t="shared" si="371"/>
        <v>100</v>
      </c>
      <c r="O2427" s="7">
        <f t="shared" si="372"/>
        <v>50</v>
      </c>
      <c r="P2427" s="7">
        <f t="shared" si="373"/>
        <v>33</v>
      </c>
      <c r="Q2427" s="8">
        <f t="shared" si="374"/>
        <v>47.45</v>
      </c>
      <c r="R2427" s="8">
        <f t="shared" si="375"/>
        <v>45.75</v>
      </c>
      <c r="S2427" s="8">
        <f t="shared" si="376"/>
        <v>42.35</v>
      </c>
      <c r="T2427" s="8">
        <f t="shared" si="377"/>
        <v>45.75</v>
      </c>
      <c r="U2427" s="7">
        <f t="shared" si="378"/>
        <v>45.183333333333337</v>
      </c>
      <c r="V2427" s="7">
        <f t="shared" si="379"/>
        <v>45.325000000000003</v>
      </c>
    </row>
    <row r="2428" spans="1:22" ht="13.5" x14ac:dyDescent="0.25">
      <c r="A2428" s="3">
        <f>RSI!A2428</f>
        <v>45842</v>
      </c>
      <c r="B2428" s="2">
        <f>RSI!B2428</f>
        <v>3.19</v>
      </c>
      <c r="C2428" s="2">
        <f>RSI!I2428</f>
        <v>91.422028675995293</v>
      </c>
      <c r="D2428" s="2">
        <f>MACD!E2428</f>
        <v>-0.20373111593571824</v>
      </c>
      <c r="E2428" s="2">
        <f>MACD!F2428</f>
        <v>-0.11136847672325353</v>
      </c>
      <c r="F2428" s="2">
        <f>'Moving Avg'!D2428</f>
        <v>3.19</v>
      </c>
      <c r="G2428" s="2">
        <f>'Moving Avg'!F2428</f>
        <v>2.8574999999999999</v>
      </c>
      <c r="H2428" s="2">
        <f>'Moving Avg'!G2428</f>
        <v>2.8097999999999996</v>
      </c>
      <c r="I2428" s="2">
        <f>'Moving Avg'!H2428</f>
        <v>2.759750000000003</v>
      </c>
      <c r="J2428" s="5" t="str">
        <f>OBV!F2428</f>
        <v>NEUTRAL</v>
      </c>
      <c r="K2428" s="5" t="str">
        <f>OBV!G2428</f>
        <v>NEUTRAL</v>
      </c>
      <c r="L2428" s="5" t="str">
        <f>OBV!H2428</f>
        <v>NEUTRAL</v>
      </c>
      <c r="M2428" s="7">
        <f t="shared" si="370"/>
        <v>0</v>
      </c>
      <c r="N2428" s="7">
        <f t="shared" si="371"/>
        <v>100</v>
      </c>
      <c r="O2428" s="7">
        <f t="shared" si="372"/>
        <v>50</v>
      </c>
      <c r="P2428" s="7">
        <f t="shared" si="373"/>
        <v>33</v>
      </c>
      <c r="Q2428" s="8">
        <f t="shared" si="374"/>
        <v>47.45</v>
      </c>
      <c r="R2428" s="8">
        <f t="shared" si="375"/>
        <v>45.75</v>
      </c>
      <c r="S2428" s="8">
        <f t="shared" si="376"/>
        <v>42.35</v>
      </c>
      <c r="T2428" s="8">
        <f t="shared" si="377"/>
        <v>45.75</v>
      </c>
      <c r="U2428" s="7">
        <f t="shared" si="378"/>
        <v>45.183333333333337</v>
      </c>
      <c r="V2428" s="7">
        <f t="shared" si="379"/>
        <v>45.325000000000003</v>
      </c>
    </row>
    <row r="2429" spans="1:22" ht="13.5" x14ac:dyDescent="0.25">
      <c r="A2429" s="3">
        <f>RSI!A2429</f>
        <v>45845</v>
      </c>
      <c r="B2429" s="2">
        <f>RSI!B2429</f>
        <v>3.19</v>
      </c>
      <c r="C2429" s="2">
        <f>RSI!I2429</f>
        <v>91.422028675995293</v>
      </c>
      <c r="D2429" s="2">
        <f>MACD!E2429</f>
        <v>-0.2262991735160238</v>
      </c>
      <c r="E2429" s="2">
        <f>MACD!F2429</f>
        <v>-0.1343546160818076</v>
      </c>
      <c r="F2429" s="2">
        <f>'Moving Avg'!D2429</f>
        <v>3.19</v>
      </c>
      <c r="G2429" s="2">
        <f>'Moving Avg'!F2429</f>
        <v>2.8824999999999994</v>
      </c>
      <c r="H2429" s="2">
        <f>'Moving Avg'!G2429</f>
        <v>2.8173999999999997</v>
      </c>
      <c r="I2429" s="2">
        <f>'Moving Avg'!H2429</f>
        <v>2.7705500000000027</v>
      </c>
      <c r="J2429" s="5" t="str">
        <f>OBV!F2429</f>
        <v>NEUTRAL</v>
      </c>
      <c r="K2429" s="5" t="str">
        <f>OBV!G2429</f>
        <v>NEUTRAL</v>
      </c>
      <c r="L2429" s="5" t="str">
        <f>OBV!H2429</f>
        <v>NEUTRAL</v>
      </c>
      <c r="M2429" s="7">
        <f t="shared" si="370"/>
        <v>0</v>
      </c>
      <c r="N2429" s="7">
        <f t="shared" si="371"/>
        <v>100</v>
      </c>
      <c r="O2429" s="7">
        <f t="shared" si="372"/>
        <v>50</v>
      </c>
      <c r="P2429" s="7">
        <f t="shared" si="373"/>
        <v>33</v>
      </c>
      <c r="Q2429" s="8">
        <f t="shared" si="374"/>
        <v>47.45</v>
      </c>
      <c r="R2429" s="8">
        <f t="shared" si="375"/>
        <v>45.75</v>
      </c>
      <c r="S2429" s="8">
        <f t="shared" si="376"/>
        <v>42.35</v>
      </c>
      <c r="T2429" s="8">
        <f t="shared" si="377"/>
        <v>45.75</v>
      </c>
      <c r="U2429" s="7">
        <f t="shared" si="378"/>
        <v>45.183333333333337</v>
      </c>
      <c r="V2429" s="7">
        <f t="shared" si="379"/>
        <v>45.325000000000003</v>
      </c>
    </row>
    <row r="2430" spans="1:22" ht="13.5" x14ac:dyDescent="0.25">
      <c r="A2430" s="3">
        <f>RSI!A2430</f>
        <v>45846</v>
      </c>
      <c r="B2430" s="2">
        <f>RSI!B2430</f>
        <v>3.05</v>
      </c>
      <c r="C2430" s="2">
        <f>RSI!I2430</f>
        <v>64.111737613168074</v>
      </c>
      <c r="D2430" s="2">
        <f>MACD!E2430</f>
        <v>-0.21826788901608074</v>
      </c>
      <c r="E2430" s="2">
        <f>MACD!F2430</f>
        <v>-0.15113727066866223</v>
      </c>
      <c r="F2430" s="2">
        <f>'Moving Avg'!D2430</f>
        <v>3.1619999999999999</v>
      </c>
      <c r="G2430" s="2">
        <f>'Moving Avg'!F2430</f>
        <v>2.9004999999999996</v>
      </c>
      <c r="H2430" s="2">
        <f>'Moving Avg'!G2430</f>
        <v>2.8222000000000005</v>
      </c>
      <c r="I2430" s="2">
        <f>'Moving Avg'!H2430</f>
        <v>2.7804500000000023</v>
      </c>
      <c r="J2430" s="5" t="str">
        <f>OBV!F2430</f>
        <v>NEUTRAL</v>
      </c>
      <c r="K2430" s="5" t="str">
        <f>OBV!G2430</f>
        <v>NEUTRAL</v>
      </c>
      <c r="L2430" s="5" t="str">
        <f>OBV!H2430</f>
        <v>NEUTRAL</v>
      </c>
      <c r="M2430" s="7">
        <f t="shared" si="370"/>
        <v>25</v>
      </c>
      <c r="N2430" s="7">
        <f t="shared" si="371"/>
        <v>100</v>
      </c>
      <c r="O2430" s="7">
        <f t="shared" si="372"/>
        <v>50</v>
      </c>
      <c r="P2430" s="7">
        <f t="shared" si="373"/>
        <v>33</v>
      </c>
      <c r="Q2430" s="8">
        <f t="shared" si="374"/>
        <v>56.2</v>
      </c>
      <c r="R2430" s="8">
        <f t="shared" si="375"/>
        <v>50.75</v>
      </c>
      <c r="S2430" s="8">
        <f t="shared" si="376"/>
        <v>46.1</v>
      </c>
      <c r="T2430" s="8">
        <f t="shared" si="377"/>
        <v>52</v>
      </c>
      <c r="U2430" s="7">
        <f t="shared" si="378"/>
        <v>51.016666666666673</v>
      </c>
      <c r="V2430" s="7">
        <f t="shared" si="379"/>
        <v>51.262500000000003</v>
      </c>
    </row>
    <row r="2431" spans="1:22" ht="13.5" x14ac:dyDescent="0.25">
      <c r="A2431" s="3">
        <f>RSI!A2431</f>
        <v>45847</v>
      </c>
      <c r="B2431" s="2">
        <f>RSI!B2431</f>
        <v>3.05</v>
      </c>
      <c r="C2431" s="2">
        <f>RSI!I2431</f>
        <v>64.111737613168074</v>
      </c>
      <c r="D2431" s="2">
        <f>MACD!E2431</f>
        <v>-0.21222323148460287</v>
      </c>
      <c r="E2431" s="2">
        <f>MACD!F2431</f>
        <v>-0.16335446283185034</v>
      </c>
      <c r="F2431" s="2">
        <f>'Moving Avg'!D2431</f>
        <v>3.1340000000000003</v>
      </c>
      <c r="G2431" s="2">
        <f>'Moving Avg'!F2431</f>
        <v>2.918499999999999</v>
      </c>
      <c r="H2431" s="2">
        <f>'Moving Avg'!G2431</f>
        <v>2.8270000000000004</v>
      </c>
      <c r="I2431" s="2">
        <f>'Moving Avg'!H2431</f>
        <v>2.7901500000000024</v>
      </c>
      <c r="J2431" s="5" t="str">
        <f>OBV!F2431</f>
        <v>NEUTRAL</v>
      </c>
      <c r="K2431" s="5" t="str">
        <f>OBV!G2431</f>
        <v>NEUTRAL</v>
      </c>
      <c r="L2431" s="5" t="str">
        <f>OBV!H2431</f>
        <v>NEUTRAL</v>
      </c>
      <c r="M2431" s="7">
        <f t="shared" si="370"/>
        <v>25</v>
      </c>
      <c r="N2431" s="7">
        <f t="shared" si="371"/>
        <v>100</v>
      </c>
      <c r="O2431" s="7">
        <f t="shared" si="372"/>
        <v>50</v>
      </c>
      <c r="P2431" s="7">
        <f t="shared" si="373"/>
        <v>33</v>
      </c>
      <c r="Q2431" s="8">
        <f t="shared" si="374"/>
        <v>56.2</v>
      </c>
      <c r="R2431" s="8">
        <f t="shared" si="375"/>
        <v>50.75</v>
      </c>
      <c r="S2431" s="8">
        <f t="shared" si="376"/>
        <v>46.1</v>
      </c>
      <c r="T2431" s="8">
        <f t="shared" si="377"/>
        <v>52</v>
      </c>
      <c r="U2431" s="7">
        <f t="shared" si="378"/>
        <v>51.016666666666673</v>
      </c>
      <c r="V2431" s="7">
        <f t="shared" si="379"/>
        <v>51.262500000000003</v>
      </c>
    </row>
    <row r="2432" spans="1:22" ht="13.5" x14ac:dyDescent="0.25">
      <c r="A2432" s="3">
        <f>RSI!A2432</f>
        <v>45848</v>
      </c>
      <c r="B2432" s="2">
        <f>RSI!B2432</f>
        <v>3.05</v>
      </c>
      <c r="C2432" s="2">
        <f>RSI!I2432</f>
        <v>64.111737613168074</v>
      </c>
      <c r="D2432" s="2">
        <f>MACD!E2432</f>
        <v>-0.1893423945982935</v>
      </c>
      <c r="E2432" s="2">
        <f>MACD!F2432</f>
        <v>-0.16855204918513897</v>
      </c>
      <c r="F2432" s="2">
        <f>'Moving Avg'!D2432</f>
        <v>3.1060000000000003</v>
      </c>
      <c r="G2432" s="2">
        <f>'Moving Avg'!F2432</f>
        <v>2.9364999999999988</v>
      </c>
      <c r="H2432" s="2">
        <f>'Moving Avg'!G2432</f>
        <v>2.8342000000000001</v>
      </c>
      <c r="I2432" s="2">
        <f>'Moving Avg'!H2432</f>
        <v>2.799650000000002</v>
      </c>
      <c r="J2432" s="5" t="str">
        <f>OBV!F2432</f>
        <v>NEUTRAL</v>
      </c>
      <c r="K2432" s="5" t="str">
        <f>OBV!G2432</f>
        <v>NEUTRAL</v>
      </c>
      <c r="L2432" s="5" t="str">
        <f>OBV!H2432</f>
        <v>NEUTRAL</v>
      </c>
      <c r="M2432" s="7">
        <f t="shared" si="370"/>
        <v>25</v>
      </c>
      <c r="N2432" s="7">
        <f t="shared" si="371"/>
        <v>100</v>
      </c>
      <c r="O2432" s="7">
        <f t="shared" si="372"/>
        <v>50</v>
      </c>
      <c r="P2432" s="7">
        <f t="shared" si="373"/>
        <v>33</v>
      </c>
      <c r="Q2432" s="8">
        <f t="shared" si="374"/>
        <v>56.2</v>
      </c>
      <c r="R2432" s="8">
        <f t="shared" si="375"/>
        <v>50.75</v>
      </c>
      <c r="S2432" s="8">
        <f t="shared" si="376"/>
        <v>46.1</v>
      </c>
      <c r="T2432" s="8">
        <f t="shared" si="377"/>
        <v>52</v>
      </c>
      <c r="U2432" s="7">
        <f t="shared" si="378"/>
        <v>51.016666666666673</v>
      </c>
      <c r="V2432" s="7">
        <f t="shared" si="379"/>
        <v>51.262500000000003</v>
      </c>
    </row>
    <row r="2433" spans="1:22" ht="13.5" x14ac:dyDescent="0.25">
      <c r="A2433" s="3">
        <f>RSI!A2433</f>
        <v>45849</v>
      </c>
      <c r="B2433" s="2">
        <f>RSI!B2433</f>
        <v>3.05</v>
      </c>
      <c r="C2433" s="2">
        <f>RSI!I2433</f>
        <v>64.111737613168074</v>
      </c>
      <c r="D2433" s="2">
        <f>MACD!E2433</f>
        <v>-0.15062558627314138</v>
      </c>
      <c r="E2433" s="2">
        <f>MACD!F2433</f>
        <v>-0.16496675660273946</v>
      </c>
      <c r="F2433" s="2">
        <f>'Moving Avg'!D2433</f>
        <v>3.0780000000000003</v>
      </c>
      <c r="G2433" s="2">
        <f>'Moving Avg'!F2433</f>
        <v>2.9544999999999986</v>
      </c>
      <c r="H2433" s="2">
        <f>'Moving Avg'!G2433</f>
        <v>2.8414000000000006</v>
      </c>
      <c r="I2433" s="2">
        <f>'Moving Avg'!H2433</f>
        <v>2.8089000000000017</v>
      </c>
      <c r="J2433" s="5" t="str">
        <f>OBV!F2433</f>
        <v>NEUTRAL</v>
      </c>
      <c r="K2433" s="5" t="str">
        <f>OBV!G2433</f>
        <v>NEUTRAL</v>
      </c>
      <c r="L2433" s="5" t="str">
        <f>OBV!H2433</f>
        <v>NEUTRAL</v>
      </c>
      <c r="M2433" s="7">
        <f t="shared" si="370"/>
        <v>25</v>
      </c>
      <c r="N2433" s="7">
        <f t="shared" si="371"/>
        <v>0</v>
      </c>
      <c r="O2433" s="7">
        <f t="shared" si="372"/>
        <v>50</v>
      </c>
      <c r="P2433" s="7">
        <f t="shared" si="373"/>
        <v>33</v>
      </c>
      <c r="Q2433" s="8">
        <f t="shared" si="374"/>
        <v>21.2</v>
      </c>
      <c r="R2433" s="8">
        <f t="shared" si="375"/>
        <v>30.75</v>
      </c>
      <c r="S2433" s="8">
        <f t="shared" si="376"/>
        <v>31.1</v>
      </c>
      <c r="T2433" s="8">
        <f t="shared" si="377"/>
        <v>27</v>
      </c>
      <c r="U2433" s="7">
        <f t="shared" si="378"/>
        <v>27.683333333333337</v>
      </c>
      <c r="V2433" s="7">
        <f t="shared" si="379"/>
        <v>27.512500000000003</v>
      </c>
    </row>
    <row r="2434" spans="1:22" ht="13.5" x14ac:dyDescent="0.25">
      <c r="A2434" s="3">
        <f>RSI!A2434</f>
        <v>45852</v>
      </c>
      <c r="B2434" s="2">
        <f>RSI!B2434</f>
        <v>3.05</v>
      </c>
      <c r="C2434" s="2">
        <f>RSI!I2434</f>
        <v>64.11173761316806</v>
      </c>
      <c r="D2434" s="2">
        <f>MACD!E2434</f>
        <v>-9.8461413525251729E-2</v>
      </c>
      <c r="E2434" s="2">
        <f>MACD!F2434</f>
        <v>-0.15166568798724192</v>
      </c>
      <c r="F2434" s="2">
        <f>'Moving Avg'!D2434</f>
        <v>3.05</v>
      </c>
      <c r="G2434" s="2">
        <f>'Moving Avg'!F2434</f>
        <v>2.9724999999999988</v>
      </c>
      <c r="H2434" s="2">
        <f>'Moving Avg'!G2434</f>
        <v>2.8462000000000005</v>
      </c>
      <c r="I2434" s="2">
        <f>'Moving Avg'!H2434</f>
        <v>2.8179000000000012</v>
      </c>
      <c r="J2434" s="5" t="str">
        <f>OBV!F2434</f>
        <v>NEUTRAL</v>
      </c>
      <c r="K2434" s="5" t="str">
        <f>OBV!G2434</f>
        <v>NEUTRAL</v>
      </c>
      <c r="L2434" s="5" t="str">
        <f>OBV!H2434</f>
        <v>NEUTRAL</v>
      </c>
      <c r="M2434" s="7">
        <f t="shared" ref="M2434:M2497" si="380">IF(C2434&lt;30,50, IF(C2434&gt;70, 0, 25))</f>
        <v>25</v>
      </c>
      <c r="N2434" s="7">
        <f t="shared" ref="N2434:N2497" si="381">IF(E2434-D2434&gt;0.02, 100, IF(E2434-D2434&lt;0,0,45))</f>
        <v>0</v>
      </c>
      <c r="O2434" s="7">
        <f t="shared" ref="O2434:O2497" si="382">IF(F2434-I2434&gt;10,100,IF(F2434-I2434&gt;5,75, IF(F2434-I2434&gt;0,50,0)))</f>
        <v>50</v>
      </c>
      <c r="P2434" s="7">
        <f t="shared" ref="P2434:P2497" si="383">IF(L2434="confirmed bullish", 34, IF(L2434="bullish divergence",17, 0))+IF(J2434="bullish",33,IF(J2434="bearish",0,16.5))+IF(K2434="strong",33,IF(K2434="weak",0,16.5))</f>
        <v>33</v>
      </c>
      <c r="Q2434" s="8">
        <f t="shared" si="374"/>
        <v>21.2</v>
      </c>
      <c r="R2434" s="8">
        <f t="shared" si="375"/>
        <v>30.75</v>
      </c>
      <c r="S2434" s="8">
        <f t="shared" si="376"/>
        <v>31.1</v>
      </c>
      <c r="T2434" s="8">
        <f t="shared" si="377"/>
        <v>27</v>
      </c>
      <c r="U2434" s="7">
        <f t="shared" si="378"/>
        <v>27.683333333333337</v>
      </c>
      <c r="V2434" s="7">
        <f t="shared" si="379"/>
        <v>27.512500000000003</v>
      </c>
    </row>
    <row r="2435" spans="1:22" ht="13.5" x14ac:dyDescent="0.25">
      <c r="A2435" s="3">
        <f>RSI!A2435</f>
        <v>45853</v>
      </c>
      <c r="B2435" s="2">
        <f>RSI!B2435</f>
        <v>3.05</v>
      </c>
      <c r="C2435" s="2">
        <f>RSI!I2435</f>
        <v>64.111737613168074</v>
      </c>
      <c r="D2435" s="2">
        <f>MACD!E2435</f>
        <v>-5.4874538426189723E-2</v>
      </c>
      <c r="E2435" s="2">
        <f>MACD!F2435</f>
        <v>-0.1323074580750315</v>
      </c>
      <c r="F2435" s="2">
        <f>'Moving Avg'!D2435</f>
        <v>3.05</v>
      </c>
      <c r="G2435" s="2">
        <f>'Moving Avg'!F2435</f>
        <v>2.990499999999999</v>
      </c>
      <c r="H2435" s="2">
        <f>'Moving Avg'!G2435</f>
        <v>2.8510000000000004</v>
      </c>
      <c r="I2435" s="2">
        <f>'Moving Avg'!H2435</f>
        <v>2.8269000000000006</v>
      </c>
      <c r="J2435" s="5" t="str">
        <f>OBV!F2435</f>
        <v>NEUTRAL</v>
      </c>
      <c r="K2435" s="5" t="str">
        <f>OBV!G2435</f>
        <v>NEUTRAL</v>
      </c>
      <c r="L2435" s="5" t="str">
        <f>OBV!H2435</f>
        <v>NEUTRAL</v>
      </c>
      <c r="M2435" s="7">
        <f t="shared" si="380"/>
        <v>25</v>
      </c>
      <c r="N2435" s="7">
        <f t="shared" si="381"/>
        <v>0</v>
      </c>
      <c r="O2435" s="7">
        <f t="shared" si="382"/>
        <v>50</v>
      </c>
      <c r="P2435" s="7">
        <f t="shared" si="383"/>
        <v>33</v>
      </c>
      <c r="Q2435" s="8">
        <f t="shared" ref="Q2435:Q2498" si="384">0.35*M2435+N2435*0.35+O2435*0.15+P2435*0.15</f>
        <v>21.2</v>
      </c>
      <c r="R2435" s="8">
        <f t="shared" ref="R2435:R2498" si="385">M2435*0.2+N2435*0.2+O2435*0.35+P2435*0.25</f>
        <v>30.75</v>
      </c>
      <c r="S2435" s="8">
        <f t="shared" ref="S2435:S2498" si="386">M2435*0.15+N2435*0.15+O2435*0.25+P2435*0.45</f>
        <v>31.1</v>
      </c>
      <c r="T2435" s="8">
        <f t="shared" ref="T2435:T2498" si="387">0.25*SUM(M2435:P2435)</f>
        <v>27</v>
      </c>
      <c r="U2435" s="7">
        <f t="shared" ref="U2435:U2498" si="388">SUM(Q2435:S2435)/3</f>
        <v>27.683333333333337</v>
      </c>
      <c r="V2435" s="7">
        <f t="shared" ref="V2435:V2498" si="389">SUM(Q2435:T2435)/4</f>
        <v>27.512500000000003</v>
      </c>
    </row>
    <row r="2436" spans="1:22" ht="13.5" x14ac:dyDescent="0.25">
      <c r="A2436" s="3">
        <f>RSI!A2436</f>
        <v>45854</v>
      </c>
      <c r="B2436" s="2">
        <f>RSI!B2436</f>
        <v>3.05</v>
      </c>
      <c r="C2436" s="2">
        <f>RSI!I2436</f>
        <v>64.111737613168074</v>
      </c>
      <c r="D2436" s="2">
        <f>MACD!E2436</f>
        <v>-1.850448484799383E-2</v>
      </c>
      <c r="E2436" s="2">
        <f>MACD!F2436</f>
        <v>-0.10954686342962397</v>
      </c>
      <c r="F2436" s="2">
        <f>'Moving Avg'!D2436</f>
        <v>3.05</v>
      </c>
      <c r="G2436" s="2">
        <f>'Moving Avg'!F2436</f>
        <v>3.0084999999999988</v>
      </c>
      <c r="H2436" s="2">
        <f>'Moving Avg'!G2436</f>
        <v>2.8558000000000003</v>
      </c>
      <c r="I2436" s="2">
        <f>'Moving Avg'!H2436</f>
        <v>2.8359000000000005</v>
      </c>
      <c r="J2436" s="5" t="str">
        <f>OBV!F2436</f>
        <v>NEUTRAL</v>
      </c>
      <c r="K2436" s="5" t="str">
        <f>OBV!G2436</f>
        <v>NEUTRAL</v>
      </c>
      <c r="L2436" s="5" t="str">
        <f>OBV!H2436</f>
        <v>NEUTRAL</v>
      </c>
      <c r="M2436" s="7">
        <f t="shared" si="380"/>
        <v>25</v>
      </c>
      <c r="N2436" s="7">
        <f t="shared" si="381"/>
        <v>0</v>
      </c>
      <c r="O2436" s="7">
        <f t="shared" si="382"/>
        <v>50</v>
      </c>
      <c r="P2436" s="7">
        <f t="shared" si="383"/>
        <v>33</v>
      </c>
      <c r="Q2436" s="8">
        <f t="shared" si="384"/>
        <v>21.2</v>
      </c>
      <c r="R2436" s="8">
        <f t="shared" si="385"/>
        <v>30.75</v>
      </c>
      <c r="S2436" s="8">
        <f t="shared" si="386"/>
        <v>31.1</v>
      </c>
      <c r="T2436" s="8">
        <f t="shared" si="387"/>
        <v>27</v>
      </c>
      <c r="U2436" s="7">
        <f t="shared" si="388"/>
        <v>27.683333333333337</v>
      </c>
      <c r="V2436" s="7">
        <f t="shared" si="389"/>
        <v>27.512500000000003</v>
      </c>
    </row>
    <row r="2437" spans="1:22" ht="13.5" x14ac:dyDescent="0.25">
      <c r="A2437" s="3">
        <f>RSI!A2437</f>
        <v>45855</v>
      </c>
      <c r="B2437" s="2">
        <f>RSI!B2437</f>
        <v>3.05</v>
      </c>
      <c r="C2437" s="2">
        <f>RSI!I2437</f>
        <v>64.111737613168074</v>
      </c>
      <c r="D2437" s="2">
        <f>MACD!E2437</f>
        <v>1.1796890289886175E-2</v>
      </c>
      <c r="E2437" s="2">
        <f>MACD!F2437</f>
        <v>-8.5278112685721955E-2</v>
      </c>
      <c r="F2437" s="2">
        <f>'Moving Avg'!D2437</f>
        <v>3.05</v>
      </c>
      <c r="G2437" s="2">
        <f>'Moving Avg'!F2437</f>
        <v>3.0264999999999991</v>
      </c>
      <c r="H2437" s="2">
        <f>'Moving Avg'!G2437</f>
        <v>2.8605999999999998</v>
      </c>
      <c r="I2437" s="2">
        <f>'Moving Avg'!H2437</f>
        <v>2.8446500000000001</v>
      </c>
      <c r="J2437" s="5" t="str">
        <f>OBV!F2437</f>
        <v>NEUTRAL</v>
      </c>
      <c r="K2437" s="5" t="str">
        <f>OBV!G2437</f>
        <v>NEUTRAL</v>
      </c>
      <c r="L2437" s="5" t="str">
        <f>OBV!H2437</f>
        <v>NEUTRAL</v>
      </c>
      <c r="M2437" s="7">
        <f t="shared" si="380"/>
        <v>25</v>
      </c>
      <c r="N2437" s="7">
        <f t="shared" si="381"/>
        <v>0</v>
      </c>
      <c r="O2437" s="7">
        <f t="shared" si="382"/>
        <v>50</v>
      </c>
      <c r="P2437" s="7">
        <f t="shared" si="383"/>
        <v>33</v>
      </c>
      <c r="Q2437" s="8">
        <f t="shared" si="384"/>
        <v>21.2</v>
      </c>
      <c r="R2437" s="8">
        <f t="shared" si="385"/>
        <v>30.75</v>
      </c>
      <c r="S2437" s="8">
        <f t="shared" si="386"/>
        <v>31.1</v>
      </c>
      <c r="T2437" s="8">
        <f t="shared" si="387"/>
        <v>27</v>
      </c>
      <c r="U2437" s="7">
        <f t="shared" si="388"/>
        <v>27.683333333333337</v>
      </c>
      <c r="V2437" s="7">
        <f t="shared" si="389"/>
        <v>27.512500000000003</v>
      </c>
    </row>
    <row r="2438" spans="1:22" ht="13.5" x14ac:dyDescent="0.25">
      <c r="A2438" s="3">
        <f>RSI!A2438</f>
        <v>45856</v>
      </c>
      <c r="B2438" s="2">
        <f>RSI!B2438</f>
        <v>3.05</v>
      </c>
      <c r="C2438" s="2">
        <f>RSI!I2438</f>
        <v>64.111737613168074</v>
      </c>
      <c r="D2438" s="2">
        <f>MACD!E2438</f>
        <v>3.6998288015690939E-2</v>
      </c>
      <c r="E2438" s="2">
        <f>MACD!F2438</f>
        <v>-6.0822832545439375E-2</v>
      </c>
      <c r="F2438" s="2">
        <f>'Moving Avg'!D2438</f>
        <v>3.05</v>
      </c>
      <c r="G2438" s="2">
        <f>'Moving Avg'!F2438</f>
        <v>3.0444999999999989</v>
      </c>
      <c r="H2438" s="2">
        <f>'Moving Avg'!G2438</f>
        <v>2.8654000000000002</v>
      </c>
      <c r="I2438" s="2">
        <f>'Moving Avg'!H2438</f>
        <v>2.8531499999999999</v>
      </c>
      <c r="J2438" s="5" t="str">
        <f>OBV!F2438</f>
        <v>NEUTRAL</v>
      </c>
      <c r="K2438" s="5" t="str">
        <f>OBV!G2438</f>
        <v>NEUTRAL</v>
      </c>
      <c r="L2438" s="5" t="str">
        <f>OBV!H2438</f>
        <v>NEUTRAL</v>
      </c>
      <c r="M2438" s="7">
        <f t="shared" si="380"/>
        <v>25</v>
      </c>
      <c r="N2438" s="7">
        <f t="shared" si="381"/>
        <v>0</v>
      </c>
      <c r="O2438" s="7">
        <f t="shared" si="382"/>
        <v>50</v>
      </c>
      <c r="P2438" s="7">
        <f t="shared" si="383"/>
        <v>33</v>
      </c>
      <c r="Q2438" s="8">
        <f t="shared" si="384"/>
        <v>21.2</v>
      </c>
      <c r="R2438" s="8">
        <f t="shared" si="385"/>
        <v>30.75</v>
      </c>
      <c r="S2438" s="8">
        <f t="shared" si="386"/>
        <v>31.1</v>
      </c>
      <c r="T2438" s="8">
        <f t="shared" si="387"/>
        <v>27</v>
      </c>
      <c r="U2438" s="7">
        <f t="shared" si="388"/>
        <v>27.683333333333337</v>
      </c>
      <c r="V2438" s="7">
        <f t="shared" si="389"/>
        <v>27.512500000000003</v>
      </c>
    </row>
    <row r="2439" spans="1:22" ht="13.5" x14ac:dyDescent="0.25">
      <c r="A2439" s="3">
        <f>RSI!A2439</f>
        <v>45859</v>
      </c>
      <c r="B2439" s="2">
        <f>RSI!B2439</f>
        <v>3.05</v>
      </c>
      <c r="C2439" s="2">
        <f>RSI!I2439</f>
        <v>64.111737613168074</v>
      </c>
      <c r="D2439" s="2">
        <f>MACD!E2439</f>
        <v>5.7916781527182604E-2</v>
      </c>
      <c r="E2439" s="2">
        <f>MACD!F2439</f>
        <v>-3.7074909730914984E-2</v>
      </c>
      <c r="F2439" s="2">
        <f>'Moving Avg'!D2439</f>
        <v>3.05</v>
      </c>
      <c r="G2439" s="2">
        <f>'Moving Avg'!F2439</f>
        <v>3.0624999999999991</v>
      </c>
      <c r="H2439" s="2">
        <f>'Moving Avg'!G2439</f>
        <v>2.8702000000000005</v>
      </c>
      <c r="I2439" s="2">
        <f>'Moving Avg'!H2439</f>
        <v>2.8613499999999998</v>
      </c>
      <c r="J2439" s="5" t="str">
        <f>OBV!F2439</f>
        <v>NEUTRAL</v>
      </c>
      <c r="K2439" s="5" t="str">
        <f>OBV!G2439</f>
        <v>NEUTRAL</v>
      </c>
      <c r="L2439" s="5" t="str">
        <f>OBV!H2439</f>
        <v>NEUTRAL</v>
      </c>
      <c r="M2439" s="7">
        <f t="shared" si="380"/>
        <v>25</v>
      </c>
      <c r="N2439" s="7">
        <f t="shared" si="381"/>
        <v>0</v>
      </c>
      <c r="O2439" s="7">
        <f t="shared" si="382"/>
        <v>50</v>
      </c>
      <c r="P2439" s="7">
        <f t="shared" si="383"/>
        <v>33</v>
      </c>
      <c r="Q2439" s="8">
        <f t="shared" si="384"/>
        <v>21.2</v>
      </c>
      <c r="R2439" s="8">
        <f t="shared" si="385"/>
        <v>30.75</v>
      </c>
      <c r="S2439" s="8">
        <f t="shared" si="386"/>
        <v>31.1</v>
      </c>
      <c r="T2439" s="8">
        <f t="shared" si="387"/>
        <v>27</v>
      </c>
      <c r="U2439" s="7">
        <f t="shared" si="388"/>
        <v>27.683333333333337</v>
      </c>
      <c r="V2439" s="7">
        <f t="shared" si="389"/>
        <v>27.512500000000003</v>
      </c>
    </row>
    <row r="2440" spans="1:22" ht="13.5" x14ac:dyDescent="0.25">
      <c r="A2440" s="3">
        <f>RSI!A2440</f>
        <v>45860</v>
      </c>
      <c r="B2440" s="2">
        <f>RSI!B2440</f>
        <v>3.05</v>
      </c>
      <c r="C2440" s="2">
        <f>RSI!I2440</f>
        <v>64.111737613168074</v>
      </c>
      <c r="D2440" s="2">
        <f>MACD!E2440</f>
        <v>5.3702874374907505E-2</v>
      </c>
      <c r="E2440" s="2">
        <f>MACD!F2440</f>
        <v>-1.8919352909750491E-2</v>
      </c>
      <c r="F2440" s="2">
        <f>'Moving Avg'!D2440</f>
        <v>3.05</v>
      </c>
      <c r="G2440" s="2">
        <f>'Moving Avg'!F2440</f>
        <v>3.0744999999999991</v>
      </c>
      <c r="H2440" s="2">
        <f>'Moving Avg'!G2440</f>
        <v>2.875</v>
      </c>
      <c r="I2440" s="2">
        <f>'Moving Avg'!H2440</f>
        <v>2.8692499999999996</v>
      </c>
      <c r="J2440" s="5" t="str">
        <f>OBV!F2440</f>
        <v>NEUTRAL</v>
      </c>
      <c r="K2440" s="5" t="str">
        <f>OBV!G2440</f>
        <v>NEUTRAL</v>
      </c>
      <c r="L2440" s="5" t="str">
        <f>OBV!H2440</f>
        <v>NEUTRAL</v>
      </c>
      <c r="M2440" s="7">
        <f t="shared" si="380"/>
        <v>25</v>
      </c>
      <c r="N2440" s="7">
        <f t="shared" si="381"/>
        <v>0</v>
      </c>
      <c r="O2440" s="7">
        <f t="shared" si="382"/>
        <v>50</v>
      </c>
      <c r="P2440" s="7">
        <f t="shared" si="383"/>
        <v>33</v>
      </c>
      <c r="Q2440" s="8">
        <f t="shared" si="384"/>
        <v>21.2</v>
      </c>
      <c r="R2440" s="8">
        <f t="shared" si="385"/>
        <v>30.75</v>
      </c>
      <c r="S2440" s="8">
        <f t="shared" si="386"/>
        <v>31.1</v>
      </c>
      <c r="T2440" s="8">
        <f t="shared" si="387"/>
        <v>27</v>
      </c>
      <c r="U2440" s="7">
        <f t="shared" si="388"/>
        <v>27.683333333333337</v>
      </c>
      <c r="V2440" s="7">
        <f t="shared" si="389"/>
        <v>27.512500000000003</v>
      </c>
    </row>
    <row r="2441" spans="1:22" ht="13.5" x14ac:dyDescent="0.25">
      <c r="A2441" s="3">
        <f>RSI!A2441</f>
        <v>45861</v>
      </c>
      <c r="B2441" s="2">
        <f>RSI!B2441</f>
        <v>3.05</v>
      </c>
      <c r="C2441" s="2">
        <f>RSI!I2441</f>
        <v>64.111737613168074</v>
      </c>
      <c r="D2441" s="2">
        <f>MACD!E2441</f>
        <v>4.9789381598909443E-2</v>
      </c>
      <c r="E2441" s="2">
        <f>MACD!F2441</f>
        <v>-5.1776060080185038E-3</v>
      </c>
      <c r="F2441" s="2">
        <f>'Moving Avg'!D2441</f>
        <v>3.05</v>
      </c>
      <c r="G2441" s="2">
        <f>'Moving Avg'!F2441</f>
        <v>3.0864999999999987</v>
      </c>
      <c r="H2441" s="2">
        <f>'Moving Avg'!G2441</f>
        <v>2.8798000000000004</v>
      </c>
      <c r="I2441" s="2">
        <f>'Moving Avg'!H2441</f>
        <v>2.8768499999999992</v>
      </c>
      <c r="J2441" s="5" t="str">
        <f>OBV!F2441</f>
        <v>NEUTRAL</v>
      </c>
      <c r="K2441" s="5" t="str">
        <f>OBV!G2441</f>
        <v>NEUTRAL</v>
      </c>
      <c r="L2441" s="5" t="str">
        <f>OBV!H2441</f>
        <v>NEUTRAL</v>
      </c>
      <c r="M2441" s="7">
        <f t="shared" si="380"/>
        <v>25</v>
      </c>
      <c r="N2441" s="7">
        <f t="shared" si="381"/>
        <v>0</v>
      </c>
      <c r="O2441" s="7">
        <f t="shared" si="382"/>
        <v>50</v>
      </c>
      <c r="P2441" s="7">
        <f t="shared" si="383"/>
        <v>33</v>
      </c>
      <c r="Q2441" s="8">
        <f t="shared" si="384"/>
        <v>21.2</v>
      </c>
      <c r="R2441" s="8">
        <f t="shared" si="385"/>
        <v>30.75</v>
      </c>
      <c r="S2441" s="8">
        <f t="shared" si="386"/>
        <v>31.1</v>
      </c>
      <c r="T2441" s="8">
        <f t="shared" si="387"/>
        <v>27</v>
      </c>
      <c r="U2441" s="7">
        <f t="shared" si="388"/>
        <v>27.683333333333337</v>
      </c>
      <c r="V2441" s="7">
        <f t="shared" si="389"/>
        <v>27.512500000000003</v>
      </c>
    </row>
    <row r="2442" spans="1:22" ht="13.5" x14ac:dyDescent="0.25">
      <c r="A2442" s="3">
        <f>RSI!A2442</f>
        <v>45862</v>
      </c>
      <c r="B2442" s="2">
        <f>RSI!B2442</f>
        <v>3.05</v>
      </c>
      <c r="C2442" s="2">
        <f>RSI!I2442</f>
        <v>64.111737613168074</v>
      </c>
      <c r="D2442" s="2">
        <f>MACD!E2442</f>
        <v>4.615585442000647E-2</v>
      </c>
      <c r="E2442" s="2">
        <f>MACD!F2442</f>
        <v>5.0890860775864915E-3</v>
      </c>
      <c r="F2442" s="2">
        <f>'Moving Avg'!D2442</f>
        <v>3.05</v>
      </c>
      <c r="G2442" s="2">
        <f>'Moving Avg'!F2442</f>
        <v>3.0924999999999985</v>
      </c>
      <c r="H2442" s="2">
        <f>'Moving Avg'!G2442</f>
        <v>2.8846000000000003</v>
      </c>
      <c r="I2442" s="2">
        <f>'Moving Avg'!H2442</f>
        <v>2.8841499999999991</v>
      </c>
      <c r="J2442" s="5" t="str">
        <f>OBV!F2442</f>
        <v>NEUTRAL</v>
      </c>
      <c r="K2442" s="5" t="str">
        <f>OBV!G2442</f>
        <v>NEUTRAL</v>
      </c>
      <c r="L2442" s="5" t="str">
        <f>OBV!H2442</f>
        <v>NEUTRAL</v>
      </c>
      <c r="M2442" s="7">
        <f t="shared" si="380"/>
        <v>25</v>
      </c>
      <c r="N2442" s="7">
        <f t="shared" si="381"/>
        <v>0</v>
      </c>
      <c r="O2442" s="7">
        <f t="shared" si="382"/>
        <v>50</v>
      </c>
      <c r="P2442" s="7">
        <f t="shared" si="383"/>
        <v>33</v>
      </c>
      <c r="Q2442" s="8">
        <f t="shared" si="384"/>
        <v>21.2</v>
      </c>
      <c r="R2442" s="8">
        <f t="shared" si="385"/>
        <v>30.75</v>
      </c>
      <c r="S2442" s="8">
        <f t="shared" si="386"/>
        <v>31.1</v>
      </c>
      <c r="T2442" s="8">
        <f t="shared" si="387"/>
        <v>27</v>
      </c>
      <c r="U2442" s="7">
        <f t="shared" si="388"/>
        <v>27.683333333333337</v>
      </c>
      <c r="V2442" s="7">
        <f t="shared" si="389"/>
        <v>27.512500000000003</v>
      </c>
    </row>
    <row r="2443" spans="1:22" ht="13.5" x14ac:dyDescent="0.25">
      <c r="A2443" s="3">
        <f>RSI!A2443</f>
        <v>45866</v>
      </c>
      <c r="B2443" s="2">
        <f>RSI!B2443</f>
        <v>3</v>
      </c>
      <c r="C2443" s="2">
        <f>RSI!I2443</f>
        <v>50.103427100432761</v>
      </c>
      <c r="D2443" s="2">
        <f>MACD!E2443</f>
        <v>4.6486784927475266E-2</v>
      </c>
      <c r="E2443" s="2">
        <f>MACD!F2443</f>
        <v>1.3368625847564247E-2</v>
      </c>
      <c r="F2443" s="2">
        <f>'Moving Avg'!D2443</f>
        <v>3.04</v>
      </c>
      <c r="G2443" s="2">
        <f>'Moving Avg'!F2443</f>
        <v>3.0894999999999988</v>
      </c>
      <c r="H2443" s="2">
        <f>'Moving Avg'!G2443</f>
        <v>2.8883999999999999</v>
      </c>
      <c r="I2443" s="2">
        <f>'Moving Avg'!H2443</f>
        <v>2.8908499999999999</v>
      </c>
      <c r="J2443" s="5" t="str">
        <f>OBV!F2443</f>
        <v>BEARISH</v>
      </c>
      <c r="K2443" s="5" t="str">
        <f>OBV!G2443</f>
        <v>NEUTRAL</v>
      </c>
      <c r="L2443" s="5" t="str">
        <f>OBV!H2443</f>
        <v>CONFIRMED BEARISH</v>
      </c>
      <c r="M2443" s="7">
        <f t="shared" si="380"/>
        <v>25</v>
      </c>
      <c r="N2443" s="7">
        <f t="shared" si="381"/>
        <v>0</v>
      </c>
      <c r="O2443" s="7">
        <f t="shared" si="382"/>
        <v>50</v>
      </c>
      <c r="P2443" s="7">
        <f t="shared" si="383"/>
        <v>16.5</v>
      </c>
      <c r="Q2443" s="8">
        <f t="shared" si="384"/>
        <v>18.725000000000001</v>
      </c>
      <c r="R2443" s="8">
        <f t="shared" si="385"/>
        <v>26.625</v>
      </c>
      <c r="S2443" s="8">
        <f t="shared" si="386"/>
        <v>23.675000000000001</v>
      </c>
      <c r="T2443" s="8">
        <f t="shared" si="387"/>
        <v>22.875</v>
      </c>
      <c r="U2443" s="7">
        <f t="shared" si="388"/>
        <v>23.008333333333336</v>
      </c>
      <c r="V2443" s="7">
        <f t="shared" si="389"/>
        <v>22.975000000000001</v>
      </c>
    </row>
    <row r="2444" spans="1:22" ht="13.5" x14ac:dyDescent="0.25">
      <c r="A2444" s="3">
        <f>RSI!A2444</f>
        <v>45867</v>
      </c>
      <c r="B2444" s="2">
        <f>RSI!B2444</f>
        <v>3</v>
      </c>
      <c r="C2444" s="2">
        <f>RSI!I2444</f>
        <v>50.103427100432761</v>
      </c>
      <c r="D2444" s="2">
        <f>MACD!E2444</f>
        <v>4.6786097605093335E-2</v>
      </c>
      <c r="E2444" s="2">
        <f>MACD!F2444</f>
        <v>2.0052120199070066E-2</v>
      </c>
      <c r="F2444" s="2">
        <f>'Moving Avg'!D2444</f>
        <v>3.03</v>
      </c>
      <c r="G2444" s="2">
        <f>'Moving Avg'!F2444</f>
        <v>3.0799999999999992</v>
      </c>
      <c r="H2444" s="2">
        <f>'Moving Avg'!G2444</f>
        <v>2.8921999999999999</v>
      </c>
      <c r="I2444" s="2">
        <f>'Moving Avg'!H2444</f>
        <v>2.8978499999999996</v>
      </c>
      <c r="J2444" s="5" t="str">
        <f>OBV!F2444</f>
        <v>BEARISH</v>
      </c>
      <c r="K2444" s="5" t="str">
        <f>OBV!G2444</f>
        <v>NEUTRAL</v>
      </c>
      <c r="L2444" s="5" t="str">
        <f>OBV!H2444</f>
        <v>CONFIRMED BEARISH</v>
      </c>
      <c r="M2444" s="7">
        <f t="shared" si="380"/>
        <v>25</v>
      </c>
      <c r="N2444" s="7">
        <f t="shared" si="381"/>
        <v>0</v>
      </c>
      <c r="O2444" s="7">
        <f t="shared" si="382"/>
        <v>50</v>
      </c>
      <c r="P2444" s="7">
        <f t="shared" si="383"/>
        <v>16.5</v>
      </c>
      <c r="Q2444" s="8">
        <f t="shared" si="384"/>
        <v>18.725000000000001</v>
      </c>
      <c r="R2444" s="8">
        <f t="shared" si="385"/>
        <v>26.625</v>
      </c>
      <c r="S2444" s="8">
        <f t="shared" si="386"/>
        <v>23.675000000000001</v>
      </c>
      <c r="T2444" s="8">
        <f t="shared" si="387"/>
        <v>22.875</v>
      </c>
      <c r="U2444" s="7">
        <f t="shared" si="388"/>
        <v>23.008333333333336</v>
      </c>
      <c r="V2444" s="7">
        <f t="shared" si="389"/>
        <v>22.975000000000001</v>
      </c>
    </row>
    <row r="2445" spans="1:22" ht="13.5" x14ac:dyDescent="0.25">
      <c r="A2445" s="3">
        <f>RSI!A2445</f>
        <v>45868</v>
      </c>
      <c r="B2445" s="2">
        <f>RSI!B2445</f>
        <v>3</v>
      </c>
      <c r="C2445" s="2">
        <f>RSI!I2445</f>
        <v>50.103427100432761</v>
      </c>
      <c r="D2445" s="2">
        <f>MACD!E2445</f>
        <v>4.7057227508012556E-2</v>
      </c>
      <c r="E2445" s="2">
        <f>MACD!F2445</f>
        <v>2.5453141660858568E-2</v>
      </c>
      <c r="F2445" s="2">
        <f>'Moving Avg'!D2445</f>
        <v>3.02</v>
      </c>
      <c r="G2445" s="2">
        <f>'Moving Avg'!F2445</f>
        <v>3.0704999999999991</v>
      </c>
      <c r="H2445" s="2">
        <f>'Moving Avg'!G2445</f>
        <v>2.8959999999999995</v>
      </c>
      <c r="I2445" s="2">
        <f>'Moving Avg'!H2445</f>
        <v>2.9048499999999997</v>
      </c>
      <c r="J2445" s="5" t="str">
        <f>OBV!F2445</f>
        <v>BEARISH</v>
      </c>
      <c r="K2445" s="5" t="str">
        <f>OBV!G2445</f>
        <v>NEUTRAL</v>
      </c>
      <c r="L2445" s="5" t="str">
        <f>OBV!H2445</f>
        <v>CONFIRMED BEARISH</v>
      </c>
      <c r="M2445" s="7">
        <f t="shared" si="380"/>
        <v>25</v>
      </c>
      <c r="N2445" s="7">
        <f t="shared" si="381"/>
        <v>0</v>
      </c>
      <c r="O2445" s="7">
        <f t="shared" si="382"/>
        <v>50</v>
      </c>
      <c r="P2445" s="7">
        <f t="shared" si="383"/>
        <v>16.5</v>
      </c>
      <c r="Q2445" s="8">
        <f t="shared" si="384"/>
        <v>18.725000000000001</v>
      </c>
      <c r="R2445" s="8">
        <f t="shared" si="385"/>
        <v>26.625</v>
      </c>
      <c r="S2445" s="8">
        <f t="shared" si="386"/>
        <v>23.675000000000001</v>
      </c>
      <c r="T2445" s="8">
        <f t="shared" si="387"/>
        <v>22.875</v>
      </c>
      <c r="U2445" s="7">
        <f t="shared" si="388"/>
        <v>23.008333333333336</v>
      </c>
      <c r="V2445" s="7">
        <f t="shared" si="389"/>
        <v>22.975000000000001</v>
      </c>
    </row>
    <row r="2446" spans="1:22" ht="13.5" x14ac:dyDescent="0.25">
      <c r="A2446" s="3">
        <f>RSI!A2446</f>
        <v>45869</v>
      </c>
      <c r="B2446" s="2">
        <f>RSI!B2446</f>
        <v>3</v>
      </c>
      <c r="C2446" s="2">
        <f>RSI!I2446</f>
        <v>50.103427100432761</v>
      </c>
      <c r="D2446" s="2">
        <f>MACD!E2446</f>
        <v>4.7303187089980714E-2</v>
      </c>
      <c r="E2446" s="2">
        <f>MACD!F2446</f>
        <v>2.9823150746683E-2</v>
      </c>
      <c r="F2446" s="2">
        <f>'Moving Avg'!D2446</f>
        <v>3.0100000000000002</v>
      </c>
      <c r="G2446" s="2">
        <f>'Moving Avg'!F2446</f>
        <v>3.0609999999999995</v>
      </c>
      <c r="H2446" s="2">
        <f>'Moving Avg'!G2446</f>
        <v>2.899799999999999</v>
      </c>
      <c r="I2446" s="2">
        <f>'Moving Avg'!H2446</f>
        <v>2.9118499999999998</v>
      </c>
      <c r="J2446" s="5" t="str">
        <f>OBV!F2446</f>
        <v>BEARISH</v>
      </c>
      <c r="K2446" s="5" t="str">
        <f>OBV!G2446</f>
        <v>NEUTRAL</v>
      </c>
      <c r="L2446" s="5" t="str">
        <f>OBV!H2446</f>
        <v>CONFIRMED BEARISH</v>
      </c>
      <c r="M2446" s="7">
        <f t="shared" si="380"/>
        <v>25</v>
      </c>
      <c r="N2446" s="7">
        <f t="shared" si="381"/>
        <v>0</v>
      </c>
      <c r="O2446" s="7">
        <f t="shared" si="382"/>
        <v>50</v>
      </c>
      <c r="P2446" s="7">
        <f t="shared" si="383"/>
        <v>16.5</v>
      </c>
      <c r="Q2446" s="8">
        <f t="shared" si="384"/>
        <v>18.725000000000001</v>
      </c>
      <c r="R2446" s="8">
        <f t="shared" si="385"/>
        <v>26.625</v>
      </c>
      <c r="S2446" s="8">
        <f t="shared" si="386"/>
        <v>23.675000000000001</v>
      </c>
      <c r="T2446" s="8">
        <f t="shared" si="387"/>
        <v>22.875</v>
      </c>
      <c r="U2446" s="7">
        <f t="shared" si="388"/>
        <v>23.008333333333336</v>
      </c>
      <c r="V2446" s="7">
        <f t="shared" si="389"/>
        <v>22.975000000000001</v>
      </c>
    </row>
    <row r="2447" spans="1:22" ht="13.5" x14ac:dyDescent="0.25">
      <c r="A2447" s="3">
        <f>RSI!A2447</f>
        <v>45870</v>
      </c>
      <c r="B2447" s="2">
        <f>RSI!B2447</f>
        <v>3</v>
      </c>
      <c r="C2447" s="2">
        <f>RSI!I2447</f>
        <v>50.103427100432761</v>
      </c>
      <c r="D2447" s="2">
        <f>MACD!E2447</f>
        <v>4.7526623376822119E-2</v>
      </c>
      <c r="E2447" s="2">
        <f>MACD!F2447</f>
        <v>3.3363845272710829E-2</v>
      </c>
      <c r="F2447" s="2">
        <f>'Moving Avg'!D2447</f>
        <v>3</v>
      </c>
      <c r="G2447" s="2">
        <f>'Moving Avg'!F2447</f>
        <v>3.0514999999999999</v>
      </c>
      <c r="H2447" s="2">
        <f>'Moving Avg'!G2447</f>
        <v>2.9035999999999991</v>
      </c>
      <c r="I2447" s="2">
        <f>'Moving Avg'!H2447</f>
        <v>2.9188499999999999</v>
      </c>
      <c r="J2447" s="5" t="str">
        <f>OBV!F2447</f>
        <v>BEARISH</v>
      </c>
      <c r="K2447" s="5" t="str">
        <f>OBV!G2447</f>
        <v>NEUTRAL</v>
      </c>
      <c r="L2447" s="5" t="str">
        <f>OBV!H2447</f>
        <v>CONFIRMED BEARISH</v>
      </c>
      <c r="M2447" s="7">
        <f t="shared" si="380"/>
        <v>25</v>
      </c>
      <c r="N2447" s="7">
        <f t="shared" si="381"/>
        <v>0</v>
      </c>
      <c r="O2447" s="7">
        <f t="shared" si="382"/>
        <v>50</v>
      </c>
      <c r="P2447" s="7">
        <f t="shared" si="383"/>
        <v>16.5</v>
      </c>
      <c r="Q2447" s="8">
        <f t="shared" si="384"/>
        <v>18.725000000000001</v>
      </c>
      <c r="R2447" s="8">
        <f t="shared" si="385"/>
        <v>26.625</v>
      </c>
      <c r="S2447" s="8">
        <f t="shared" si="386"/>
        <v>23.675000000000001</v>
      </c>
      <c r="T2447" s="8">
        <f t="shared" si="387"/>
        <v>22.875</v>
      </c>
      <c r="U2447" s="7">
        <f t="shared" si="388"/>
        <v>23.008333333333336</v>
      </c>
      <c r="V2447" s="7">
        <f t="shared" si="389"/>
        <v>22.975000000000001</v>
      </c>
    </row>
    <row r="2448" spans="1:22" ht="13.5" x14ac:dyDescent="0.25">
      <c r="A2448" s="3">
        <f>RSI!A2448</f>
        <v>45873</v>
      </c>
      <c r="B2448" s="2">
        <f>RSI!B2448</f>
        <v>3</v>
      </c>
      <c r="C2448" s="2">
        <f>RSI!I2448</f>
        <v>50.103427100432761</v>
      </c>
      <c r="D2448" s="2">
        <f>MACD!E2448</f>
        <v>4.7729866924896225E-2</v>
      </c>
      <c r="E2448" s="2">
        <f>MACD!F2448</f>
        <v>3.6237049603147914E-2</v>
      </c>
      <c r="F2448" s="2">
        <f>'Moving Avg'!D2448</f>
        <v>3</v>
      </c>
      <c r="G2448" s="2">
        <f>'Moving Avg'!F2448</f>
        <v>3.0419999999999998</v>
      </c>
      <c r="H2448" s="2">
        <f>'Moving Avg'!G2448</f>
        <v>2.9073999999999991</v>
      </c>
      <c r="I2448" s="2">
        <f>'Moving Avg'!H2448</f>
        <v>2.9258499999999996</v>
      </c>
      <c r="J2448" s="5" t="str">
        <f>OBV!F2448</f>
        <v>NEUTRAL</v>
      </c>
      <c r="K2448" s="5" t="str">
        <f>OBV!G2448</f>
        <v>NEUTRAL</v>
      </c>
      <c r="L2448" s="5" t="str">
        <f>OBV!H2448</f>
        <v>NEUTRAL</v>
      </c>
      <c r="M2448" s="7">
        <f t="shared" si="380"/>
        <v>25</v>
      </c>
      <c r="N2448" s="7">
        <f t="shared" si="381"/>
        <v>0</v>
      </c>
      <c r="O2448" s="7">
        <f t="shared" si="382"/>
        <v>50</v>
      </c>
      <c r="P2448" s="7">
        <f t="shared" si="383"/>
        <v>33</v>
      </c>
      <c r="Q2448" s="8">
        <f t="shared" si="384"/>
        <v>21.2</v>
      </c>
      <c r="R2448" s="8">
        <f t="shared" si="385"/>
        <v>30.75</v>
      </c>
      <c r="S2448" s="8">
        <f t="shared" si="386"/>
        <v>31.1</v>
      </c>
      <c r="T2448" s="8">
        <f t="shared" si="387"/>
        <v>27</v>
      </c>
      <c r="U2448" s="7">
        <f t="shared" si="388"/>
        <v>27.683333333333337</v>
      </c>
      <c r="V2448" s="7">
        <f t="shared" si="389"/>
        <v>27.512500000000003</v>
      </c>
    </row>
    <row r="2449" spans="1:22" ht="13.5" x14ac:dyDescent="0.25">
      <c r="A2449" s="3">
        <f>RSI!A2449</f>
        <v>45874</v>
      </c>
      <c r="B2449" s="2">
        <f>RSI!B2449</f>
        <v>3</v>
      </c>
      <c r="C2449" s="2">
        <f>RSI!I2449</f>
        <v>50.103427100432761</v>
      </c>
      <c r="D2449" s="2">
        <f>MACD!E2449</f>
        <v>4.7914973785354142E-2</v>
      </c>
      <c r="E2449" s="2">
        <f>MACD!F2449</f>
        <v>3.8572634439589158E-2</v>
      </c>
      <c r="F2449" s="2">
        <f>'Moving Avg'!D2449</f>
        <v>3</v>
      </c>
      <c r="G2449" s="2">
        <f>'Moving Avg'!F2449</f>
        <v>3.0324999999999998</v>
      </c>
      <c r="H2449" s="2">
        <f>'Moving Avg'!G2449</f>
        <v>2.9111999999999991</v>
      </c>
      <c r="I2449" s="2">
        <f>'Moving Avg'!H2449</f>
        <v>2.9328499999999997</v>
      </c>
      <c r="J2449" s="5" t="str">
        <f>OBV!F2449</f>
        <v>NEUTRAL</v>
      </c>
      <c r="K2449" s="5" t="str">
        <f>OBV!G2449</f>
        <v>NEUTRAL</v>
      </c>
      <c r="L2449" s="5" t="str">
        <f>OBV!H2449</f>
        <v>NEUTRAL</v>
      </c>
      <c r="M2449" s="7">
        <f t="shared" si="380"/>
        <v>25</v>
      </c>
      <c r="N2449" s="7">
        <f t="shared" si="381"/>
        <v>0</v>
      </c>
      <c r="O2449" s="7">
        <f t="shared" si="382"/>
        <v>50</v>
      </c>
      <c r="P2449" s="7">
        <f t="shared" si="383"/>
        <v>33</v>
      </c>
      <c r="Q2449" s="8">
        <f t="shared" si="384"/>
        <v>21.2</v>
      </c>
      <c r="R2449" s="8">
        <f t="shared" si="385"/>
        <v>30.75</v>
      </c>
      <c r="S2449" s="8">
        <f t="shared" si="386"/>
        <v>31.1</v>
      </c>
      <c r="T2449" s="8">
        <f t="shared" si="387"/>
        <v>27</v>
      </c>
      <c r="U2449" s="7">
        <f t="shared" si="388"/>
        <v>27.683333333333337</v>
      </c>
      <c r="V2449" s="7">
        <f t="shared" si="389"/>
        <v>27.512500000000003</v>
      </c>
    </row>
    <row r="2450" spans="1:22" ht="13.5" x14ac:dyDescent="0.25">
      <c r="A2450" s="3">
        <f>RSI!A2450</f>
        <v>45875</v>
      </c>
      <c r="B2450" s="2">
        <f>RSI!B2450</f>
        <v>3</v>
      </c>
      <c r="C2450" s="2">
        <f>RSI!I2450</f>
        <v>50.103427100432761</v>
      </c>
      <c r="D2450" s="2">
        <f>MACD!E2450</f>
        <v>4.8083761510381517E-2</v>
      </c>
      <c r="E2450" s="2">
        <f>MACD!F2450</f>
        <v>4.047485985374763E-2</v>
      </c>
      <c r="F2450" s="2">
        <f>'Moving Avg'!D2450</f>
        <v>3</v>
      </c>
      <c r="G2450" s="2">
        <f>'Moving Avg'!F2450</f>
        <v>3.0300000000000002</v>
      </c>
      <c r="H2450" s="2">
        <f>'Moving Avg'!G2450</f>
        <v>2.9149999999999987</v>
      </c>
      <c r="I2450" s="2">
        <f>'Moving Avg'!H2450</f>
        <v>2.9394999999999993</v>
      </c>
      <c r="J2450" s="5" t="str">
        <f>OBV!F2450</f>
        <v>NEUTRAL</v>
      </c>
      <c r="K2450" s="5" t="str">
        <f>OBV!G2450</f>
        <v>NEUTRAL</v>
      </c>
      <c r="L2450" s="5" t="str">
        <f>OBV!H2450</f>
        <v>NEUTRAL</v>
      </c>
      <c r="M2450" s="7">
        <f t="shared" si="380"/>
        <v>25</v>
      </c>
      <c r="N2450" s="7">
        <f t="shared" si="381"/>
        <v>0</v>
      </c>
      <c r="O2450" s="7">
        <f t="shared" si="382"/>
        <v>50</v>
      </c>
      <c r="P2450" s="7">
        <f t="shared" si="383"/>
        <v>33</v>
      </c>
      <c r="Q2450" s="8">
        <f t="shared" si="384"/>
        <v>21.2</v>
      </c>
      <c r="R2450" s="8">
        <f t="shared" si="385"/>
        <v>30.75</v>
      </c>
      <c r="S2450" s="8">
        <f t="shared" si="386"/>
        <v>31.1</v>
      </c>
      <c r="T2450" s="8">
        <f t="shared" si="387"/>
        <v>27</v>
      </c>
      <c r="U2450" s="7">
        <f t="shared" si="388"/>
        <v>27.683333333333337</v>
      </c>
      <c r="V2450" s="7">
        <f t="shared" si="389"/>
        <v>27.512500000000003</v>
      </c>
    </row>
    <row r="2451" spans="1:22" ht="13.5" x14ac:dyDescent="0.25">
      <c r="A2451" s="3">
        <f>RSI!A2451</f>
        <v>45876</v>
      </c>
      <c r="B2451" s="2">
        <f>RSI!B2451</f>
        <v>3</v>
      </c>
      <c r="C2451" s="2">
        <f>RSI!I2451</f>
        <v>50.103427100432761</v>
      </c>
      <c r="D2451" s="2">
        <f>MACD!E2451</f>
        <v>4.8237840081153838E-2</v>
      </c>
      <c r="E2451" s="2">
        <f>MACD!F2451</f>
        <v>4.2027455899228877E-2</v>
      </c>
      <c r="F2451" s="2">
        <f>'Moving Avg'!D2451</f>
        <v>3</v>
      </c>
      <c r="G2451" s="2">
        <f>'Moving Avg'!F2451</f>
        <v>3.0275000000000003</v>
      </c>
      <c r="H2451" s="2">
        <f>'Moving Avg'!G2451</f>
        <v>2.9187999999999987</v>
      </c>
      <c r="I2451" s="2">
        <f>'Moving Avg'!H2451</f>
        <v>2.9457999999999993</v>
      </c>
      <c r="J2451" s="5" t="str">
        <f>OBV!F2451</f>
        <v>NEUTRAL</v>
      </c>
      <c r="K2451" s="5" t="str">
        <f>OBV!G2451</f>
        <v>NEUTRAL</v>
      </c>
      <c r="L2451" s="5" t="str">
        <f>OBV!H2451</f>
        <v>NEUTRAL</v>
      </c>
      <c r="M2451" s="7">
        <f t="shared" si="380"/>
        <v>25</v>
      </c>
      <c r="N2451" s="7">
        <f t="shared" si="381"/>
        <v>0</v>
      </c>
      <c r="O2451" s="7">
        <f t="shared" si="382"/>
        <v>50</v>
      </c>
      <c r="P2451" s="7">
        <f t="shared" si="383"/>
        <v>33</v>
      </c>
      <c r="Q2451" s="8">
        <f t="shared" si="384"/>
        <v>21.2</v>
      </c>
      <c r="R2451" s="8">
        <f t="shared" si="385"/>
        <v>30.75</v>
      </c>
      <c r="S2451" s="8">
        <f t="shared" si="386"/>
        <v>31.1</v>
      </c>
      <c r="T2451" s="8">
        <f t="shared" si="387"/>
        <v>27</v>
      </c>
      <c r="U2451" s="7">
        <f t="shared" si="388"/>
        <v>27.683333333333337</v>
      </c>
      <c r="V2451" s="7">
        <f t="shared" si="389"/>
        <v>27.512500000000003</v>
      </c>
    </row>
    <row r="2452" spans="1:22" ht="13.5" x14ac:dyDescent="0.25">
      <c r="A2452" s="3">
        <f>RSI!A2452</f>
        <v>45877</v>
      </c>
      <c r="B2452" s="2">
        <f>RSI!B2452</f>
        <v>3</v>
      </c>
      <c r="C2452" s="2">
        <f>RSI!I2452</f>
        <v>50.103427100432761</v>
      </c>
      <c r="D2452" s="2">
        <f>MACD!E2452</f>
        <v>4.8378638504622984E-2</v>
      </c>
      <c r="E2452" s="2">
        <f>MACD!F2452</f>
        <v>4.3297692420307704E-2</v>
      </c>
      <c r="F2452" s="2">
        <f>'Moving Avg'!D2452</f>
        <v>3</v>
      </c>
      <c r="G2452" s="2">
        <f>'Moving Avg'!F2452</f>
        <v>3.0249999999999999</v>
      </c>
      <c r="H2452" s="2">
        <f>'Moving Avg'!G2452</f>
        <v>2.9225999999999988</v>
      </c>
      <c r="I2452" s="2">
        <f>'Moving Avg'!H2452</f>
        <v>2.9517499999999988</v>
      </c>
      <c r="J2452" s="5" t="str">
        <f>OBV!F2452</f>
        <v>NEUTRAL</v>
      </c>
      <c r="K2452" s="5" t="str">
        <f>OBV!G2452</f>
        <v>NEUTRAL</v>
      </c>
      <c r="L2452" s="5" t="str">
        <f>OBV!H2452</f>
        <v>NEUTRAL</v>
      </c>
      <c r="M2452" s="7">
        <f t="shared" si="380"/>
        <v>25</v>
      </c>
      <c r="N2452" s="7">
        <f t="shared" si="381"/>
        <v>0</v>
      </c>
      <c r="O2452" s="7">
        <f t="shared" si="382"/>
        <v>50</v>
      </c>
      <c r="P2452" s="7">
        <f t="shared" si="383"/>
        <v>33</v>
      </c>
      <c r="Q2452" s="8">
        <f t="shared" si="384"/>
        <v>21.2</v>
      </c>
      <c r="R2452" s="8">
        <f t="shared" si="385"/>
        <v>30.75</v>
      </c>
      <c r="S2452" s="8">
        <f t="shared" si="386"/>
        <v>31.1</v>
      </c>
      <c r="T2452" s="8">
        <f t="shared" si="387"/>
        <v>27</v>
      </c>
      <c r="U2452" s="7">
        <f t="shared" si="388"/>
        <v>27.683333333333337</v>
      </c>
      <c r="V2452" s="7">
        <f t="shared" si="389"/>
        <v>27.512500000000003</v>
      </c>
    </row>
    <row r="2453" spans="1:22" ht="13.5" x14ac:dyDescent="0.25">
      <c r="A2453" s="3">
        <f>RSI!A2453</f>
        <v>45880</v>
      </c>
      <c r="B2453" s="2">
        <f>RSI!B2453</f>
        <v>3</v>
      </c>
      <c r="C2453" s="2">
        <f>RSI!I2453</f>
        <v>50.103427100432768</v>
      </c>
      <c r="D2453" s="2">
        <f>MACD!E2453</f>
        <v>4.0815120021533424E-2</v>
      </c>
      <c r="E2453" s="2">
        <f>MACD!F2453</f>
        <v>4.2801177940552847E-2</v>
      </c>
      <c r="F2453" s="2">
        <f>'Moving Avg'!D2453</f>
        <v>3</v>
      </c>
      <c r="G2453" s="2">
        <f>'Moving Avg'!F2453</f>
        <v>3.0225</v>
      </c>
      <c r="H2453" s="2">
        <f>'Moving Avg'!G2453</f>
        <v>2.928799999999999</v>
      </c>
      <c r="I2453" s="2">
        <f>'Moving Avg'!H2453</f>
        <v>2.9572999999999992</v>
      </c>
      <c r="J2453" s="5" t="str">
        <f>OBV!F2453</f>
        <v>NEUTRAL</v>
      </c>
      <c r="K2453" s="5" t="str">
        <f>OBV!G2453</f>
        <v>NEUTRAL</v>
      </c>
      <c r="L2453" s="5" t="str">
        <f>OBV!H2453</f>
        <v>NEUTRAL</v>
      </c>
      <c r="M2453" s="7">
        <f t="shared" si="380"/>
        <v>25</v>
      </c>
      <c r="N2453" s="7">
        <f t="shared" si="381"/>
        <v>45</v>
      </c>
      <c r="O2453" s="7">
        <f t="shared" si="382"/>
        <v>50</v>
      </c>
      <c r="P2453" s="7">
        <f t="shared" si="383"/>
        <v>33</v>
      </c>
      <c r="Q2453" s="8">
        <f t="shared" si="384"/>
        <v>36.950000000000003</v>
      </c>
      <c r="R2453" s="8">
        <f t="shared" si="385"/>
        <v>39.75</v>
      </c>
      <c r="S2453" s="8">
        <f t="shared" si="386"/>
        <v>37.85</v>
      </c>
      <c r="T2453" s="8">
        <f t="shared" si="387"/>
        <v>38.25</v>
      </c>
      <c r="U2453" s="7">
        <f t="shared" si="388"/>
        <v>38.183333333333337</v>
      </c>
      <c r="V2453" s="7">
        <f t="shared" si="389"/>
        <v>38.200000000000003</v>
      </c>
    </row>
    <row r="2454" spans="1:22" ht="13.5" x14ac:dyDescent="0.25">
      <c r="A2454" s="3">
        <f>RSI!A2454</f>
        <v>45881</v>
      </c>
      <c r="B2454" s="2">
        <f>RSI!B2454</f>
        <v>3</v>
      </c>
      <c r="C2454" s="2">
        <f>RSI!I2454</f>
        <v>50.103427100432761</v>
      </c>
      <c r="D2454" s="2">
        <f>MACD!E2454</f>
        <v>3.4424156879266476E-2</v>
      </c>
      <c r="E2454" s="2">
        <f>MACD!F2454</f>
        <v>4.1125773728295574E-2</v>
      </c>
      <c r="F2454" s="2">
        <f>'Moving Avg'!D2454</f>
        <v>3</v>
      </c>
      <c r="G2454" s="2">
        <f>'Moving Avg'!F2454</f>
        <v>3.0200000000000005</v>
      </c>
      <c r="H2454" s="2">
        <f>'Moving Avg'!G2454</f>
        <v>2.9349999999999987</v>
      </c>
      <c r="I2454" s="2">
        <f>'Moving Avg'!H2454</f>
        <v>2.9624499999999983</v>
      </c>
      <c r="J2454" s="5" t="str">
        <f>OBV!F2454</f>
        <v>NEUTRAL</v>
      </c>
      <c r="K2454" s="5" t="str">
        <f>OBV!G2454</f>
        <v>NEUTRAL</v>
      </c>
      <c r="L2454" s="5" t="str">
        <f>OBV!H2454</f>
        <v>NEUTRAL</v>
      </c>
      <c r="M2454" s="7">
        <f t="shared" si="380"/>
        <v>25</v>
      </c>
      <c r="N2454" s="7">
        <f t="shared" si="381"/>
        <v>45</v>
      </c>
      <c r="O2454" s="7">
        <f t="shared" si="382"/>
        <v>50</v>
      </c>
      <c r="P2454" s="7">
        <f t="shared" si="383"/>
        <v>33</v>
      </c>
      <c r="Q2454" s="8">
        <f t="shared" si="384"/>
        <v>36.950000000000003</v>
      </c>
      <c r="R2454" s="8">
        <f t="shared" si="385"/>
        <v>39.75</v>
      </c>
      <c r="S2454" s="8">
        <f t="shared" si="386"/>
        <v>37.85</v>
      </c>
      <c r="T2454" s="8">
        <f t="shared" si="387"/>
        <v>38.25</v>
      </c>
      <c r="U2454" s="7">
        <f t="shared" si="388"/>
        <v>38.183333333333337</v>
      </c>
      <c r="V2454" s="7">
        <f t="shared" si="389"/>
        <v>38.200000000000003</v>
      </c>
    </row>
    <row r="2455" spans="1:22" ht="13.5" x14ac:dyDescent="0.25">
      <c r="A2455" s="3">
        <f>RSI!A2455</f>
        <v>45883</v>
      </c>
      <c r="B2455" s="2">
        <f>RSI!B2455</f>
        <v>3</v>
      </c>
      <c r="C2455" s="2">
        <f>RSI!I2455</f>
        <v>50.103427100432768</v>
      </c>
      <c r="D2455" s="2">
        <f>MACD!E2455</f>
        <v>2.902469394011975E-2</v>
      </c>
      <c r="E2455" s="2">
        <f>MACD!F2455</f>
        <v>3.8705557770660412E-2</v>
      </c>
      <c r="F2455" s="2">
        <f>'Moving Avg'!D2455</f>
        <v>3</v>
      </c>
      <c r="G2455" s="2">
        <f>'Moving Avg'!F2455</f>
        <v>3.0175000000000001</v>
      </c>
      <c r="H2455" s="2">
        <f>'Moving Avg'!G2455</f>
        <v>2.9411999999999989</v>
      </c>
      <c r="I2455" s="2">
        <f>'Moving Avg'!H2455</f>
        <v>2.9675999999999982</v>
      </c>
      <c r="J2455" s="5" t="str">
        <f>OBV!F2455</f>
        <v>NEUTRAL</v>
      </c>
      <c r="K2455" s="5" t="str">
        <f>OBV!G2455</f>
        <v>NEUTRAL</v>
      </c>
      <c r="L2455" s="5" t="str">
        <f>OBV!H2455</f>
        <v>NEUTRAL</v>
      </c>
      <c r="M2455" s="7">
        <f t="shared" si="380"/>
        <v>25</v>
      </c>
      <c r="N2455" s="7">
        <f t="shared" si="381"/>
        <v>45</v>
      </c>
      <c r="O2455" s="7">
        <f t="shared" si="382"/>
        <v>50</v>
      </c>
      <c r="P2455" s="7">
        <f t="shared" si="383"/>
        <v>33</v>
      </c>
      <c r="Q2455" s="8">
        <f t="shared" si="384"/>
        <v>36.950000000000003</v>
      </c>
      <c r="R2455" s="8">
        <f t="shared" si="385"/>
        <v>39.75</v>
      </c>
      <c r="S2455" s="8">
        <f t="shared" si="386"/>
        <v>37.85</v>
      </c>
      <c r="T2455" s="8">
        <f t="shared" si="387"/>
        <v>38.25</v>
      </c>
      <c r="U2455" s="7">
        <f t="shared" si="388"/>
        <v>38.183333333333337</v>
      </c>
      <c r="V2455" s="7">
        <f t="shared" si="389"/>
        <v>38.200000000000003</v>
      </c>
    </row>
    <row r="2456" spans="1:22" ht="13.5" x14ac:dyDescent="0.25">
      <c r="A2456" s="3">
        <f>RSI!A2456</f>
        <v>45884</v>
      </c>
      <c r="B2456" s="2">
        <f>RSI!B2456</f>
        <v>3</v>
      </c>
      <c r="C2456" s="2">
        <f>RSI!I2456</f>
        <v>50.103427100432782</v>
      </c>
      <c r="D2456" s="2">
        <f>MACD!E2456</f>
        <v>2.4463579740615859E-2</v>
      </c>
      <c r="E2456" s="2">
        <f>MACD!F2456</f>
        <v>3.5857162164651499E-2</v>
      </c>
      <c r="F2456" s="2">
        <f>'Moving Avg'!D2456</f>
        <v>3</v>
      </c>
      <c r="G2456" s="2">
        <f>'Moving Avg'!F2456</f>
        <v>3.0149999999999997</v>
      </c>
      <c r="H2456" s="2">
        <f>'Moving Avg'!G2456</f>
        <v>2.9473999999999991</v>
      </c>
      <c r="I2456" s="2">
        <f>'Moving Avg'!H2456</f>
        <v>2.9727499999999982</v>
      </c>
      <c r="J2456" s="5" t="str">
        <f>OBV!F2456</f>
        <v>NEUTRAL</v>
      </c>
      <c r="K2456" s="5" t="str">
        <f>OBV!G2456</f>
        <v>NEUTRAL</v>
      </c>
      <c r="L2456" s="5" t="str">
        <f>OBV!H2456</f>
        <v>NEUTRAL</v>
      </c>
      <c r="M2456" s="7">
        <f t="shared" si="380"/>
        <v>25</v>
      </c>
      <c r="N2456" s="7">
        <f t="shared" si="381"/>
        <v>45</v>
      </c>
      <c r="O2456" s="7">
        <f t="shared" si="382"/>
        <v>50</v>
      </c>
      <c r="P2456" s="7">
        <f t="shared" si="383"/>
        <v>33</v>
      </c>
      <c r="Q2456" s="8">
        <f t="shared" si="384"/>
        <v>36.950000000000003</v>
      </c>
      <c r="R2456" s="8">
        <f t="shared" si="385"/>
        <v>39.75</v>
      </c>
      <c r="S2456" s="8">
        <f t="shared" si="386"/>
        <v>37.85</v>
      </c>
      <c r="T2456" s="8">
        <f t="shared" si="387"/>
        <v>38.25</v>
      </c>
      <c r="U2456" s="7">
        <f t="shared" si="388"/>
        <v>38.183333333333337</v>
      </c>
      <c r="V2456" s="7">
        <f t="shared" si="389"/>
        <v>38.200000000000003</v>
      </c>
    </row>
    <row r="2457" spans="1:22" ht="13.5" x14ac:dyDescent="0.25">
      <c r="A2457" s="3">
        <f>RSI!A2457</f>
        <v>45887</v>
      </c>
      <c r="B2457" s="2">
        <f>RSI!B2457</f>
        <v>3</v>
      </c>
      <c r="C2457" s="2">
        <f>RSI!I2457</f>
        <v>50.103427100432782</v>
      </c>
      <c r="D2457" s="2">
        <f>MACD!E2457</f>
        <v>2.0611269986125613E-2</v>
      </c>
      <c r="E2457" s="2">
        <f>MACD!F2457</f>
        <v>3.2807983728946326E-2</v>
      </c>
      <c r="F2457" s="2">
        <f>'Moving Avg'!D2457</f>
        <v>3</v>
      </c>
      <c r="G2457" s="2">
        <f>'Moving Avg'!F2457</f>
        <v>3.0125000000000002</v>
      </c>
      <c r="H2457" s="2">
        <f>'Moving Avg'!G2457</f>
        <v>2.9535999999999989</v>
      </c>
      <c r="I2457" s="2">
        <f>'Moving Avg'!H2457</f>
        <v>2.9782999999999982</v>
      </c>
      <c r="J2457" s="5" t="str">
        <f>OBV!F2457</f>
        <v>NEUTRAL</v>
      </c>
      <c r="K2457" s="5" t="str">
        <f>OBV!G2457</f>
        <v>NEUTRAL</v>
      </c>
      <c r="L2457" s="5" t="str">
        <f>OBV!H2457</f>
        <v>NEUTRAL</v>
      </c>
      <c r="M2457" s="7">
        <f t="shared" si="380"/>
        <v>25</v>
      </c>
      <c r="N2457" s="7">
        <f t="shared" si="381"/>
        <v>45</v>
      </c>
      <c r="O2457" s="7">
        <f t="shared" si="382"/>
        <v>50</v>
      </c>
      <c r="P2457" s="7">
        <f t="shared" si="383"/>
        <v>33</v>
      </c>
      <c r="Q2457" s="8">
        <f t="shared" si="384"/>
        <v>36.950000000000003</v>
      </c>
      <c r="R2457" s="8">
        <f t="shared" si="385"/>
        <v>39.75</v>
      </c>
      <c r="S2457" s="8">
        <f t="shared" si="386"/>
        <v>37.85</v>
      </c>
      <c r="T2457" s="8">
        <f t="shared" si="387"/>
        <v>38.25</v>
      </c>
      <c r="U2457" s="7">
        <f t="shared" si="388"/>
        <v>38.183333333333337</v>
      </c>
      <c r="V2457" s="7">
        <f t="shared" si="389"/>
        <v>38.200000000000003</v>
      </c>
    </row>
    <row r="2458" spans="1:22" ht="13.5" x14ac:dyDescent="0.25">
      <c r="A2458" s="3">
        <f>RSI!A2458</f>
        <v>45888</v>
      </c>
      <c r="B2458" s="2">
        <f>RSI!B2458</f>
        <v>3</v>
      </c>
      <c r="C2458" s="2">
        <f>RSI!I2458</f>
        <v>50.103427100432782</v>
      </c>
      <c r="D2458" s="2">
        <f>MACD!E2458</f>
        <v>1.7358192315386489E-2</v>
      </c>
      <c r="E2458" s="2">
        <f>MACD!F2458</f>
        <v>2.9718025446234361E-2</v>
      </c>
      <c r="F2458" s="2">
        <f>'Moving Avg'!D2458</f>
        <v>3</v>
      </c>
      <c r="G2458" s="2">
        <f>'Moving Avg'!F2458</f>
        <v>3.0100000000000002</v>
      </c>
      <c r="H2458" s="2">
        <f>'Moving Avg'!G2458</f>
        <v>2.9597999999999991</v>
      </c>
      <c r="I2458" s="2">
        <f>'Moving Avg'!H2458</f>
        <v>2.9842499999999985</v>
      </c>
      <c r="J2458" s="5" t="str">
        <f>OBV!F2458</f>
        <v>NEUTRAL</v>
      </c>
      <c r="K2458" s="5" t="str">
        <f>OBV!G2458</f>
        <v>NEUTRAL</v>
      </c>
      <c r="L2458" s="5" t="str">
        <f>OBV!H2458</f>
        <v>NEUTRAL</v>
      </c>
      <c r="M2458" s="7">
        <f t="shared" si="380"/>
        <v>25</v>
      </c>
      <c r="N2458" s="7">
        <f t="shared" si="381"/>
        <v>45</v>
      </c>
      <c r="O2458" s="7">
        <f t="shared" si="382"/>
        <v>50</v>
      </c>
      <c r="P2458" s="7">
        <f t="shared" si="383"/>
        <v>33</v>
      </c>
      <c r="Q2458" s="8">
        <f t="shared" si="384"/>
        <v>36.950000000000003</v>
      </c>
      <c r="R2458" s="8">
        <f t="shared" si="385"/>
        <v>39.75</v>
      </c>
      <c r="S2458" s="8">
        <f t="shared" si="386"/>
        <v>37.85</v>
      </c>
      <c r="T2458" s="8">
        <f t="shared" si="387"/>
        <v>38.25</v>
      </c>
      <c r="U2458" s="7">
        <f t="shared" si="388"/>
        <v>38.183333333333337</v>
      </c>
      <c r="V2458" s="7">
        <f t="shared" si="389"/>
        <v>38.200000000000003</v>
      </c>
    </row>
    <row r="2459" spans="1:22" ht="13.5" x14ac:dyDescent="0.25">
      <c r="A2459" s="3">
        <f>RSI!A2459</f>
        <v>45889</v>
      </c>
      <c r="B2459" s="2">
        <f>RSI!B2459</f>
        <v>3</v>
      </c>
      <c r="C2459" s="2">
        <f>RSI!I2459</f>
        <v>50.103427100432782</v>
      </c>
      <c r="D2459" s="2">
        <f>MACD!E2459</f>
        <v>1.4611670581156311E-2</v>
      </c>
      <c r="E2459" s="2">
        <f>MACD!F2459</f>
        <v>2.6696754473218752E-2</v>
      </c>
      <c r="F2459" s="2">
        <f>'Moving Avg'!D2459</f>
        <v>3</v>
      </c>
      <c r="G2459" s="2">
        <f>'Moving Avg'!F2459</f>
        <v>3.0074999999999998</v>
      </c>
      <c r="H2459" s="2">
        <f>'Moving Avg'!G2459</f>
        <v>2.9659999999999993</v>
      </c>
      <c r="I2459" s="2">
        <f>'Moving Avg'!H2459</f>
        <v>2.9905999999999984</v>
      </c>
      <c r="J2459" s="5" t="str">
        <f>OBV!F2459</f>
        <v>NEUTRAL</v>
      </c>
      <c r="K2459" s="5" t="str">
        <f>OBV!G2459</f>
        <v>NEUTRAL</v>
      </c>
      <c r="L2459" s="5" t="str">
        <f>OBV!H2459</f>
        <v>NEUTRAL</v>
      </c>
      <c r="M2459" s="7">
        <f t="shared" si="380"/>
        <v>25</v>
      </c>
      <c r="N2459" s="7">
        <f t="shared" si="381"/>
        <v>45</v>
      </c>
      <c r="O2459" s="7">
        <f t="shared" si="382"/>
        <v>50</v>
      </c>
      <c r="P2459" s="7">
        <f t="shared" si="383"/>
        <v>33</v>
      </c>
      <c r="Q2459" s="8">
        <f t="shared" si="384"/>
        <v>36.950000000000003</v>
      </c>
      <c r="R2459" s="8">
        <f t="shared" si="385"/>
        <v>39.75</v>
      </c>
      <c r="S2459" s="8">
        <f t="shared" si="386"/>
        <v>37.85</v>
      </c>
      <c r="T2459" s="8">
        <f t="shared" si="387"/>
        <v>38.25</v>
      </c>
      <c r="U2459" s="7">
        <f t="shared" si="388"/>
        <v>38.183333333333337</v>
      </c>
      <c r="V2459" s="7">
        <f t="shared" si="389"/>
        <v>38.200000000000003</v>
      </c>
    </row>
    <row r="2460" spans="1:22" ht="13.5" x14ac:dyDescent="0.25">
      <c r="A2460" s="3">
        <f>RSI!A2460</f>
        <v>45890</v>
      </c>
      <c r="B2460" s="2">
        <f>RSI!B2460</f>
        <v>3</v>
      </c>
      <c r="C2460" s="2">
        <f>RSI!I2460</f>
        <v>50.103427100432768</v>
      </c>
      <c r="D2460" s="2">
        <f>MACD!E2460</f>
        <v>1.2293322549139951E-2</v>
      </c>
      <c r="E2460" s="2">
        <f>MACD!F2460</f>
        <v>2.3816068088402996E-2</v>
      </c>
      <c r="F2460" s="2">
        <f>'Moving Avg'!D2460</f>
        <v>3</v>
      </c>
      <c r="G2460" s="2">
        <f>'Moving Avg'!F2460</f>
        <v>3.0049999999999999</v>
      </c>
      <c r="H2460" s="2">
        <f>'Moving Avg'!G2460</f>
        <v>2.9721999999999991</v>
      </c>
      <c r="I2460" s="2">
        <f>'Moving Avg'!H2460</f>
        <v>2.9972999999999992</v>
      </c>
      <c r="J2460" s="5" t="str">
        <f>OBV!F2460</f>
        <v>NEUTRAL</v>
      </c>
      <c r="K2460" s="5" t="str">
        <f>OBV!G2460</f>
        <v>NEUTRAL</v>
      </c>
      <c r="L2460" s="5" t="str">
        <f>OBV!H2460</f>
        <v>NEUTRAL</v>
      </c>
      <c r="M2460" s="7">
        <f t="shared" si="380"/>
        <v>25</v>
      </c>
      <c r="N2460" s="7">
        <f t="shared" si="381"/>
        <v>45</v>
      </c>
      <c r="O2460" s="7">
        <f t="shared" si="382"/>
        <v>50</v>
      </c>
      <c r="P2460" s="7">
        <f t="shared" si="383"/>
        <v>33</v>
      </c>
      <c r="Q2460" s="8">
        <f t="shared" si="384"/>
        <v>36.950000000000003</v>
      </c>
      <c r="R2460" s="8">
        <f t="shared" si="385"/>
        <v>39.75</v>
      </c>
      <c r="S2460" s="8">
        <f t="shared" si="386"/>
        <v>37.85</v>
      </c>
      <c r="T2460" s="8">
        <f t="shared" si="387"/>
        <v>38.25</v>
      </c>
      <c r="U2460" s="7">
        <f t="shared" si="388"/>
        <v>38.183333333333337</v>
      </c>
      <c r="V2460" s="7">
        <f t="shared" si="389"/>
        <v>38.200000000000003</v>
      </c>
    </row>
    <row r="2461" spans="1:22" ht="13.5" x14ac:dyDescent="0.25">
      <c r="A2461" s="3">
        <f>RSI!A2461</f>
        <v>45891</v>
      </c>
      <c r="B2461" s="2">
        <f>RSI!B2461</f>
        <v>3</v>
      </c>
      <c r="C2461" s="2">
        <f>RSI!I2461</f>
        <v>50.103427100432782</v>
      </c>
      <c r="D2461" s="2">
        <f>MACD!E2461</f>
        <v>1.0336858164521345E-2</v>
      </c>
      <c r="E2461" s="2">
        <f>MACD!F2461</f>
        <v>2.1120226103626669E-2</v>
      </c>
      <c r="F2461" s="2">
        <f>'Moving Avg'!D2461</f>
        <v>3</v>
      </c>
      <c r="G2461" s="2">
        <f>'Moving Avg'!F2461</f>
        <v>3.0024999999999999</v>
      </c>
      <c r="H2461" s="2">
        <f>'Moving Avg'!G2461</f>
        <v>2.9783999999999993</v>
      </c>
      <c r="I2461" s="2">
        <f>'Moving Avg'!H2461</f>
        <v>3.0043499999999987</v>
      </c>
      <c r="J2461" s="5" t="str">
        <f>OBV!F2461</f>
        <v>NEUTRAL</v>
      </c>
      <c r="K2461" s="5" t="str">
        <f>OBV!G2461</f>
        <v>NEUTRAL</v>
      </c>
      <c r="L2461" s="5" t="str">
        <f>OBV!H2461</f>
        <v>NEUTRAL</v>
      </c>
      <c r="M2461" s="7">
        <f t="shared" si="380"/>
        <v>25</v>
      </c>
      <c r="N2461" s="7">
        <f t="shared" si="381"/>
        <v>45</v>
      </c>
      <c r="O2461" s="7">
        <f t="shared" si="382"/>
        <v>0</v>
      </c>
      <c r="P2461" s="7">
        <f t="shared" si="383"/>
        <v>33</v>
      </c>
      <c r="Q2461" s="8">
        <f t="shared" si="384"/>
        <v>29.45</v>
      </c>
      <c r="R2461" s="8">
        <f t="shared" si="385"/>
        <v>22.25</v>
      </c>
      <c r="S2461" s="8">
        <f t="shared" si="386"/>
        <v>25.35</v>
      </c>
      <c r="T2461" s="8">
        <f t="shared" si="387"/>
        <v>25.75</v>
      </c>
      <c r="U2461" s="7">
        <f t="shared" si="388"/>
        <v>25.683333333333337</v>
      </c>
      <c r="V2461" s="7">
        <f t="shared" si="389"/>
        <v>25.700000000000003</v>
      </c>
    </row>
    <row r="2462" spans="1:22" ht="13.5" x14ac:dyDescent="0.25">
      <c r="A2462" s="3">
        <f>RSI!A2462</f>
        <v>45894</v>
      </c>
      <c r="B2462" s="2">
        <f>RSI!B2462</f>
        <v>3</v>
      </c>
      <c r="C2462" s="2">
        <f>RSI!I2462</f>
        <v>50.103427100432782</v>
      </c>
      <c r="D2462" s="2">
        <f>MACD!E2462</f>
        <v>8.6862167444983207E-3</v>
      </c>
      <c r="E2462" s="2">
        <f>MACD!F2462</f>
        <v>1.8633424231801001E-2</v>
      </c>
      <c r="F2462" s="2">
        <f>'Moving Avg'!D2462</f>
        <v>3</v>
      </c>
      <c r="G2462" s="2">
        <f>'Moving Avg'!F2462</f>
        <v>3</v>
      </c>
      <c r="H2462" s="2">
        <f>'Moving Avg'!G2462</f>
        <v>2.984599999999999</v>
      </c>
      <c r="I2462" s="2">
        <f>'Moving Avg'!H2462</f>
        <v>3.0110499999999991</v>
      </c>
      <c r="J2462" s="5" t="str">
        <f>OBV!F2462</f>
        <v>NEUTRAL</v>
      </c>
      <c r="K2462" s="5" t="str">
        <f>OBV!G2462</f>
        <v>NEUTRAL</v>
      </c>
      <c r="L2462" s="5" t="str">
        <f>OBV!H2462</f>
        <v>NEUTRAL</v>
      </c>
      <c r="M2462" s="7">
        <f t="shared" si="380"/>
        <v>25</v>
      </c>
      <c r="N2462" s="7">
        <f t="shared" si="381"/>
        <v>45</v>
      </c>
      <c r="O2462" s="7">
        <f t="shared" si="382"/>
        <v>0</v>
      </c>
      <c r="P2462" s="7">
        <f t="shared" si="383"/>
        <v>33</v>
      </c>
      <c r="Q2462" s="8">
        <f t="shared" si="384"/>
        <v>29.45</v>
      </c>
      <c r="R2462" s="8">
        <f t="shared" si="385"/>
        <v>22.25</v>
      </c>
      <c r="S2462" s="8">
        <f t="shared" si="386"/>
        <v>25.35</v>
      </c>
      <c r="T2462" s="8">
        <f t="shared" si="387"/>
        <v>25.75</v>
      </c>
      <c r="U2462" s="7">
        <f t="shared" si="388"/>
        <v>25.683333333333337</v>
      </c>
      <c r="V2462" s="7">
        <f t="shared" si="389"/>
        <v>25.700000000000003</v>
      </c>
    </row>
    <row r="2463" spans="1:22" ht="13.5" x14ac:dyDescent="0.25">
      <c r="A2463" s="3">
        <f>RSI!A2463</f>
        <v>45895</v>
      </c>
      <c r="B2463" s="2">
        <f>RSI!B2463</f>
        <v>3</v>
      </c>
      <c r="C2463" s="2">
        <f>RSI!I2463</f>
        <v>50.103427100432768</v>
      </c>
      <c r="D2463" s="2">
        <f>MACD!E2463</f>
        <v>7.2939909396989577E-3</v>
      </c>
      <c r="E2463" s="2">
        <f>MACD!F2463</f>
        <v>1.6365537573380592E-2</v>
      </c>
      <c r="F2463" s="2">
        <f>'Moving Avg'!D2463</f>
        <v>3</v>
      </c>
      <c r="G2463" s="2">
        <f>'Moving Avg'!F2463</f>
        <v>3</v>
      </c>
      <c r="H2463" s="2">
        <f>'Moving Avg'!G2463</f>
        <v>2.9907999999999992</v>
      </c>
      <c r="I2463" s="2">
        <f>'Moving Avg'!H2463</f>
        <v>3.017749999999999</v>
      </c>
      <c r="J2463" s="5" t="str">
        <f>OBV!F2463</f>
        <v>NEUTRAL</v>
      </c>
      <c r="K2463" s="5" t="str">
        <f>OBV!G2463</f>
        <v>NEUTRAL</v>
      </c>
      <c r="L2463" s="5" t="str">
        <f>OBV!H2463</f>
        <v>NEUTRAL</v>
      </c>
      <c r="M2463" s="7">
        <f t="shared" si="380"/>
        <v>25</v>
      </c>
      <c r="N2463" s="7">
        <f t="shared" si="381"/>
        <v>45</v>
      </c>
      <c r="O2463" s="7">
        <f t="shared" si="382"/>
        <v>0</v>
      </c>
      <c r="P2463" s="7">
        <f t="shared" si="383"/>
        <v>33</v>
      </c>
      <c r="Q2463" s="8">
        <f t="shared" si="384"/>
        <v>29.45</v>
      </c>
      <c r="R2463" s="8">
        <f t="shared" si="385"/>
        <v>22.25</v>
      </c>
      <c r="S2463" s="8">
        <f t="shared" si="386"/>
        <v>25.35</v>
      </c>
      <c r="T2463" s="8">
        <f t="shared" si="387"/>
        <v>25.75</v>
      </c>
      <c r="U2463" s="7">
        <f t="shared" si="388"/>
        <v>25.683333333333337</v>
      </c>
      <c r="V2463" s="7">
        <f t="shared" si="389"/>
        <v>25.700000000000003</v>
      </c>
    </row>
    <row r="2464" spans="1:22" ht="13.5" x14ac:dyDescent="0.25">
      <c r="A2464" s="3">
        <f>RSI!A2464</f>
        <v>45896</v>
      </c>
      <c r="B2464" s="2">
        <f>RSI!B2464</f>
        <v>3</v>
      </c>
      <c r="C2464" s="2">
        <f>RSI!I2464</f>
        <v>50.103427100432782</v>
      </c>
      <c r="D2464" s="2">
        <f>MACD!E2464</f>
        <v>6.1200933326377438E-3</v>
      </c>
      <c r="E2464" s="2">
        <f>MACD!F2464</f>
        <v>1.4316448725232023E-2</v>
      </c>
      <c r="F2464" s="2">
        <f>'Moving Avg'!D2464</f>
        <v>3</v>
      </c>
      <c r="G2464" s="2">
        <f>'Moving Avg'!F2464</f>
        <v>3</v>
      </c>
      <c r="H2464" s="2">
        <f>'Moving Avg'!G2464</f>
        <v>2.9969999999999994</v>
      </c>
      <c r="I2464" s="2">
        <f>'Moving Avg'!H2464</f>
        <v>3.0244499999999994</v>
      </c>
      <c r="J2464" s="5" t="str">
        <f>OBV!F2464</f>
        <v>NEUTRAL</v>
      </c>
      <c r="K2464" s="5" t="str">
        <f>OBV!G2464</f>
        <v>NEUTRAL</v>
      </c>
      <c r="L2464" s="5" t="str">
        <f>OBV!H2464</f>
        <v>NEUTRAL</v>
      </c>
      <c r="M2464" s="7">
        <f t="shared" si="380"/>
        <v>25</v>
      </c>
      <c r="N2464" s="7">
        <f t="shared" si="381"/>
        <v>45</v>
      </c>
      <c r="O2464" s="7">
        <f t="shared" si="382"/>
        <v>0</v>
      </c>
      <c r="P2464" s="7">
        <f t="shared" si="383"/>
        <v>33</v>
      </c>
      <c r="Q2464" s="8">
        <f t="shared" si="384"/>
        <v>29.45</v>
      </c>
      <c r="R2464" s="8">
        <f t="shared" si="385"/>
        <v>22.25</v>
      </c>
      <c r="S2464" s="8">
        <f t="shared" si="386"/>
        <v>25.35</v>
      </c>
      <c r="T2464" s="8">
        <f t="shared" si="387"/>
        <v>25.75</v>
      </c>
      <c r="U2464" s="7">
        <f t="shared" si="388"/>
        <v>25.683333333333337</v>
      </c>
      <c r="V2464" s="7">
        <f t="shared" si="389"/>
        <v>25.700000000000003</v>
      </c>
    </row>
    <row r="2465" spans="1:22" ht="13.5" x14ac:dyDescent="0.25">
      <c r="A2465" s="3">
        <f>RSI!A2465</f>
        <v>45897</v>
      </c>
      <c r="B2465" s="2">
        <f>RSI!B2465</f>
        <v>3</v>
      </c>
      <c r="C2465" s="2">
        <f>RSI!I2465</f>
        <v>50.103427100432782</v>
      </c>
      <c r="D2465" s="2">
        <f>MACD!E2465</f>
        <v>5.1306283318619528E-3</v>
      </c>
      <c r="E2465" s="2">
        <f>MACD!F2465</f>
        <v>1.2479284646558009E-2</v>
      </c>
      <c r="F2465" s="2">
        <f>'Moving Avg'!D2465</f>
        <v>3</v>
      </c>
      <c r="G2465" s="2">
        <f>'Moving Avg'!F2465</f>
        <v>3</v>
      </c>
      <c r="H2465" s="2">
        <f>'Moving Avg'!G2465</f>
        <v>3.0031999999999992</v>
      </c>
      <c r="I2465" s="2">
        <f>'Moving Avg'!H2465</f>
        <v>3.0307999999999993</v>
      </c>
      <c r="J2465" s="5" t="str">
        <f>OBV!F2465</f>
        <v>NEUTRAL</v>
      </c>
      <c r="K2465" s="5" t="str">
        <f>OBV!G2465</f>
        <v>NEUTRAL</v>
      </c>
      <c r="L2465" s="5" t="str">
        <f>OBV!H2465</f>
        <v>NEUTRAL</v>
      </c>
      <c r="M2465" s="7">
        <f t="shared" si="380"/>
        <v>25</v>
      </c>
      <c r="N2465" s="7">
        <f t="shared" si="381"/>
        <v>45</v>
      </c>
      <c r="O2465" s="7">
        <f t="shared" si="382"/>
        <v>0</v>
      </c>
      <c r="P2465" s="7">
        <f t="shared" si="383"/>
        <v>33</v>
      </c>
      <c r="Q2465" s="8">
        <f t="shared" si="384"/>
        <v>29.45</v>
      </c>
      <c r="R2465" s="8">
        <f t="shared" si="385"/>
        <v>22.25</v>
      </c>
      <c r="S2465" s="8">
        <f t="shared" si="386"/>
        <v>25.35</v>
      </c>
      <c r="T2465" s="8">
        <f t="shared" si="387"/>
        <v>25.75</v>
      </c>
      <c r="U2465" s="7">
        <f t="shared" si="388"/>
        <v>25.683333333333337</v>
      </c>
      <c r="V2465" s="7">
        <f t="shared" si="389"/>
        <v>25.700000000000003</v>
      </c>
    </row>
    <row r="2466" spans="1:22" ht="13.5" x14ac:dyDescent="0.25">
      <c r="A2466" s="3">
        <f>RSI!A2466</f>
        <v>45898</v>
      </c>
      <c r="B2466" s="2">
        <f>RSI!B2466</f>
        <v>3</v>
      </c>
      <c r="C2466" s="2">
        <f>RSI!I2466</f>
        <v>50.103427100432782</v>
      </c>
      <c r="D2466" s="2">
        <f>MACD!E2466</f>
        <v>4.2969377662185337E-3</v>
      </c>
      <c r="E2466" s="2">
        <f>MACD!F2466</f>
        <v>1.0842815270490115E-2</v>
      </c>
      <c r="F2466" s="2">
        <f>'Moving Avg'!D2466</f>
        <v>3</v>
      </c>
      <c r="G2466" s="2">
        <f>'Moving Avg'!F2466</f>
        <v>3</v>
      </c>
      <c r="H2466" s="2">
        <f>'Moving Avg'!G2466</f>
        <v>3.0093999999999994</v>
      </c>
      <c r="I2466" s="2">
        <f>'Moving Avg'!H2466</f>
        <v>3.0367999999999995</v>
      </c>
      <c r="J2466" s="5" t="str">
        <f>OBV!F2466</f>
        <v>NEUTRAL</v>
      </c>
      <c r="K2466" s="5" t="str">
        <f>OBV!G2466</f>
        <v>NEUTRAL</v>
      </c>
      <c r="L2466" s="5" t="str">
        <f>OBV!H2466</f>
        <v>NEUTRAL</v>
      </c>
      <c r="M2466" s="7">
        <f t="shared" si="380"/>
        <v>25</v>
      </c>
      <c r="N2466" s="7">
        <f t="shared" si="381"/>
        <v>45</v>
      </c>
      <c r="O2466" s="7">
        <f t="shared" si="382"/>
        <v>0</v>
      </c>
      <c r="P2466" s="7">
        <f t="shared" si="383"/>
        <v>33</v>
      </c>
      <c r="Q2466" s="8">
        <f t="shared" si="384"/>
        <v>29.45</v>
      </c>
      <c r="R2466" s="8">
        <f t="shared" si="385"/>
        <v>22.25</v>
      </c>
      <c r="S2466" s="8">
        <f t="shared" si="386"/>
        <v>25.35</v>
      </c>
      <c r="T2466" s="8">
        <f t="shared" si="387"/>
        <v>25.75</v>
      </c>
      <c r="U2466" s="7">
        <f t="shared" si="388"/>
        <v>25.683333333333337</v>
      </c>
      <c r="V2466" s="7">
        <f t="shared" si="389"/>
        <v>25.700000000000003</v>
      </c>
    </row>
    <row r="2467" spans="1:22" ht="13.5" x14ac:dyDescent="0.25">
      <c r="A2467" s="3">
        <f>RSI!A2467</f>
        <v>45901</v>
      </c>
      <c r="B2467" s="2">
        <f>RSI!B2467</f>
        <v>3</v>
      </c>
      <c r="C2467" s="2">
        <f>RSI!I2467</f>
        <v>50.103427100432768</v>
      </c>
      <c r="D2467" s="2">
        <f>MACD!E2467</f>
        <v>3.5947934453726127E-3</v>
      </c>
      <c r="E2467" s="2">
        <f>MACD!F2467</f>
        <v>9.3932109054666139E-3</v>
      </c>
      <c r="F2467" s="2">
        <f>'Moving Avg'!D2467</f>
        <v>3</v>
      </c>
      <c r="G2467" s="2">
        <f>'Moving Avg'!F2467</f>
        <v>3</v>
      </c>
      <c r="H2467" s="2">
        <f>'Moving Avg'!G2467</f>
        <v>3.0155999999999996</v>
      </c>
      <c r="I2467" s="2">
        <f>'Moving Avg'!H2467</f>
        <v>3.0423999999999993</v>
      </c>
      <c r="J2467" s="5" t="str">
        <f>OBV!F2467</f>
        <v>NEUTRAL</v>
      </c>
      <c r="K2467" s="5" t="str">
        <f>OBV!G2467</f>
        <v>NEUTRAL</v>
      </c>
      <c r="L2467" s="5" t="str">
        <f>OBV!H2467</f>
        <v>NEUTRAL</v>
      </c>
      <c r="M2467" s="7">
        <f t="shared" si="380"/>
        <v>25</v>
      </c>
      <c r="N2467" s="7">
        <f t="shared" si="381"/>
        <v>45</v>
      </c>
      <c r="O2467" s="7">
        <f t="shared" si="382"/>
        <v>0</v>
      </c>
      <c r="P2467" s="7">
        <f t="shared" si="383"/>
        <v>33</v>
      </c>
      <c r="Q2467" s="8">
        <f t="shared" si="384"/>
        <v>29.45</v>
      </c>
      <c r="R2467" s="8">
        <f t="shared" si="385"/>
        <v>22.25</v>
      </c>
      <c r="S2467" s="8">
        <f t="shared" si="386"/>
        <v>25.35</v>
      </c>
      <c r="T2467" s="8">
        <f t="shared" si="387"/>
        <v>25.75</v>
      </c>
      <c r="U2467" s="7">
        <f t="shared" si="388"/>
        <v>25.683333333333337</v>
      </c>
      <c r="V2467" s="7">
        <f t="shared" si="389"/>
        <v>25.700000000000003</v>
      </c>
    </row>
    <row r="2468" spans="1:22" ht="13.5" x14ac:dyDescent="0.25">
      <c r="A2468" s="3">
        <f>RSI!A2468</f>
        <v>45902</v>
      </c>
      <c r="B2468" s="2">
        <f>RSI!B2468</f>
        <v>3</v>
      </c>
      <c r="C2468" s="2">
        <f>RSI!I2468</f>
        <v>50.103427100432768</v>
      </c>
      <c r="D2468" s="2">
        <f>MACD!E2468</f>
        <v>3.0037140664149753E-3</v>
      </c>
      <c r="E2468" s="2">
        <f>MACD!F2468</f>
        <v>8.1153115376562859E-3</v>
      </c>
      <c r="F2468" s="2">
        <f>'Moving Avg'!D2468</f>
        <v>3</v>
      </c>
      <c r="G2468" s="2">
        <f>'Moving Avg'!F2468</f>
        <v>3</v>
      </c>
      <c r="H2468" s="2">
        <f>'Moving Avg'!G2468</f>
        <v>3.0217999999999994</v>
      </c>
      <c r="I2468" s="2">
        <f>'Moving Avg'!H2468</f>
        <v>3.0476000000000001</v>
      </c>
      <c r="J2468" s="5" t="str">
        <f>OBV!F2468</f>
        <v>NEUTRAL</v>
      </c>
      <c r="K2468" s="5" t="str">
        <f>OBV!G2468</f>
        <v>NEUTRAL</v>
      </c>
      <c r="L2468" s="5" t="str">
        <f>OBV!H2468</f>
        <v>NEUTRAL</v>
      </c>
      <c r="M2468" s="7">
        <f t="shared" si="380"/>
        <v>25</v>
      </c>
      <c r="N2468" s="7">
        <f t="shared" si="381"/>
        <v>45</v>
      </c>
      <c r="O2468" s="7">
        <f t="shared" si="382"/>
        <v>0</v>
      </c>
      <c r="P2468" s="7">
        <f t="shared" si="383"/>
        <v>33</v>
      </c>
      <c r="Q2468" s="8">
        <f t="shared" si="384"/>
        <v>29.45</v>
      </c>
      <c r="R2468" s="8">
        <f t="shared" si="385"/>
        <v>22.25</v>
      </c>
      <c r="S2468" s="8">
        <f t="shared" si="386"/>
        <v>25.35</v>
      </c>
      <c r="T2468" s="8">
        <f t="shared" si="387"/>
        <v>25.75</v>
      </c>
      <c r="U2468" s="7">
        <f t="shared" si="388"/>
        <v>25.683333333333337</v>
      </c>
      <c r="V2468" s="7">
        <f t="shared" si="389"/>
        <v>25.700000000000003</v>
      </c>
    </row>
    <row r="2469" spans="1:22" ht="13.5" x14ac:dyDescent="0.25">
      <c r="A2469" s="3">
        <f>RSI!A2469</f>
        <v>45903</v>
      </c>
      <c r="B2469" s="2">
        <f>RSI!B2469</f>
        <v>3</v>
      </c>
      <c r="C2469" s="2">
        <f>RSI!I2469</f>
        <v>50.103427100432782</v>
      </c>
      <c r="D2469" s="2">
        <f>MACD!E2469</f>
        <v>2.5063873271586878E-3</v>
      </c>
      <c r="E2469" s="2">
        <f>MACD!F2469</f>
        <v>6.9935266955567666E-3</v>
      </c>
      <c r="F2469" s="2">
        <f>'Moving Avg'!D2469</f>
        <v>3</v>
      </c>
      <c r="G2469" s="2">
        <f>'Moving Avg'!F2469</f>
        <v>3</v>
      </c>
      <c r="H2469" s="2">
        <f>'Moving Avg'!G2469</f>
        <v>3.0279999999999996</v>
      </c>
      <c r="I2469" s="2">
        <f>'Moving Avg'!H2469</f>
        <v>3.0524</v>
      </c>
      <c r="J2469" s="5" t="str">
        <f>OBV!F2469</f>
        <v>NEUTRAL</v>
      </c>
      <c r="K2469" s="5" t="str">
        <f>OBV!G2469</f>
        <v>NEUTRAL</v>
      </c>
      <c r="L2469" s="5" t="str">
        <f>OBV!H2469</f>
        <v>NEUTRAL</v>
      </c>
      <c r="M2469" s="7">
        <f t="shared" si="380"/>
        <v>25</v>
      </c>
      <c r="N2469" s="7">
        <f t="shared" si="381"/>
        <v>45</v>
      </c>
      <c r="O2469" s="7">
        <f t="shared" si="382"/>
        <v>0</v>
      </c>
      <c r="P2469" s="7">
        <f t="shared" si="383"/>
        <v>33</v>
      </c>
      <c r="Q2469" s="8">
        <f t="shared" si="384"/>
        <v>29.45</v>
      </c>
      <c r="R2469" s="8">
        <f t="shared" si="385"/>
        <v>22.25</v>
      </c>
      <c r="S2469" s="8">
        <f t="shared" si="386"/>
        <v>25.35</v>
      </c>
      <c r="T2469" s="8">
        <f t="shared" si="387"/>
        <v>25.75</v>
      </c>
      <c r="U2469" s="7">
        <f t="shared" si="388"/>
        <v>25.683333333333337</v>
      </c>
      <c r="V2469" s="7">
        <f t="shared" si="389"/>
        <v>25.700000000000003</v>
      </c>
    </row>
    <row r="2470" spans="1:22" ht="13.5" x14ac:dyDescent="0.25">
      <c r="A2470" s="3">
        <f>RSI!A2470</f>
        <v>45905</v>
      </c>
      <c r="B2470" s="2">
        <f>RSI!B2470</f>
        <v>2.87</v>
      </c>
      <c r="C2470" s="2">
        <f>RSI!I2470</f>
        <v>9.6324305656050626</v>
      </c>
      <c r="D2470" s="2">
        <f>MACD!E2470</f>
        <v>1.171781068156319E-2</v>
      </c>
      <c r="E2470" s="2">
        <f>MACD!F2470</f>
        <v>7.9383834927580516E-3</v>
      </c>
      <c r="F2470" s="2">
        <f>'Moving Avg'!D2470</f>
        <v>2.9740000000000002</v>
      </c>
      <c r="G2470" s="2">
        <f>'Moving Avg'!F2470</f>
        <v>2.9935</v>
      </c>
      <c r="H2470" s="2">
        <f>'Moving Avg'!G2470</f>
        <v>3.0291999999999994</v>
      </c>
      <c r="I2470" s="2">
        <f>'Moving Avg'!H2470</f>
        <v>3.0567500000000001</v>
      </c>
      <c r="J2470" s="5" t="str">
        <f>OBV!F2470</f>
        <v>NEUTRAL</v>
      </c>
      <c r="K2470" s="5" t="str">
        <f>OBV!G2470</f>
        <v>NEUTRAL</v>
      </c>
      <c r="L2470" s="5" t="str">
        <f>OBV!H2470</f>
        <v>NEUTRAL</v>
      </c>
      <c r="M2470" s="7">
        <f t="shared" si="380"/>
        <v>50</v>
      </c>
      <c r="N2470" s="7">
        <f t="shared" si="381"/>
        <v>0</v>
      </c>
      <c r="O2470" s="7">
        <f t="shared" si="382"/>
        <v>0</v>
      </c>
      <c r="P2470" s="7">
        <f t="shared" si="383"/>
        <v>33</v>
      </c>
      <c r="Q2470" s="8">
        <f t="shared" si="384"/>
        <v>22.45</v>
      </c>
      <c r="R2470" s="8">
        <f t="shared" si="385"/>
        <v>18.25</v>
      </c>
      <c r="S2470" s="8">
        <f t="shared" si="386"/>
        <v>22.35</v>
      </c>
      <c r="T2470" s="8">
        <f t="shared" si="387"/>
        <v>20.75</v>
      </c>
      <c r="U2470" s="7">
        <f t="shared" si="388"/>
        <v>21.016666666666669</v>
      </c>
      <c r="V2470" s="7">
        <f t="shared" si="389"/>
        <v>20.950000000000003</v>
      </c>
    </row>
    <row r="2471" spans="1:22" ht="13.5" x14ac:dyDescent="0.25">
      <c r="A2471" s="3">
        <f>RSI!A2471</f>
        <v>45908</v>
      </c>
      <c r="B2471" s="2">
        <f>RSI!B2471</f>
        <v>2.87</v>
      </c>
      <c r="C2471" s="2">
        <f>RSI!I2471</f>
        <v>9.6324305656050626</v>
      </c>
      <c r="D2471" s="2">
        <f>MACD!E2471</f>
        <v>2.0282682988500333E-2</v>
      </c>
      <c r="E2471" s="2">
        <f>MACD!F2471</f>
        <v>1.0407243391906507E-2</v>
      </c>
      <c r="F2471" s="2">
        <f>'Moving Avg'!D2471</f>
        <v>2.9480000000000004</v>
      </c>
      <c r="G2471" s="2">
        <f>'Moving Avg'!F2471</f>
        <v>2.9869999999999997</v>
      </c>
      <c r="H2471" s="2">
        <f>'Moving Avg'!G2471</f>
        <v>3.0303999999999998</v>
      </c>
      <c r="I2471" s="2">
        <f>'Moving Avg'!H2471</f>
        <v>3.0611000000000002</v>
      </c>
      <c r="J2471" s="5" t="str">
        <f>OBV!F2471</f>
        <v>NEUTRAL</v>
      </c>
      <c r="K2471" s="5" t="str">
        <f>OBV!G2471</f>
        <v>NEUTRAL</v>
      </c>
      <c r="L2471" s="5" t="str">
        <f>OBV!H2471</f>
        <v>NEUTRAL</v>
      </c>
      <c r="M2471" s="7">
        <f t="shared" si="380"/>
        <v>50</v>
      </c>
      <c r="N2471" s="7">
        <f t="shared" si="381"/>
        <v>0</v>
      </c>
      <c r="O2471" s="7">
        <f t="shared" si="382"/>
        <v>0</v>
      </c>
      <c r="P2471" s="7">
        <f t="shared" si="383"/>
        <v>33</v>
      </c>
      <c r="Q2471" s="8">
        <f t="shared" si="384"/>
        <v>22.45</v>
      </c>
      <c r="R2471" s="8">
        <f t="shared" si="385"/>
        <v>18.25</v>
      </c>
      <c r="S2471" s="8">
        <f t="shared" si="386"/>
        <v>22.35</v>
      </c>
      <c r="T2471" s="8">
        <f t="shared" si="387"/>
        <v>20.75</v>
      </c>
      <c r="U2471" s="7">
        <f t="shared" si="388"/>
        <v>21.016666666666669</v>
      </c>
      <c r="V2471" s="7">
        <f t="shared" si="389"/>
        <v>20.950000000000003</v>
      </c>
    </row>
    <row r="2472" spans="1:22" ht="13.5" x14ac:dyDescent="0.25">
      <c r="A2472" s="3">
        <f>RSI!A2472</f>
        <v>45909</v>
      </c>
      <c r="B2472" s="2">
        <f>RSI!B2472</f>
        <v>2.87</v>
      </c>
      <c r="C2472" s="2">
        <f>RSI!I2472</f>
        <v>9.6324305656050626</v>
      </c>
      <c r="D2472" s="2">
        <f>MACD!E2472</f>
        <v>2.8243392824550462E-2</v>
      </c>
      <c r="E2472" s="2">
        <f>MACD!F2472</f>
        <v>1.39744732784353E-2</v>
      </c>
      <c r="F2472" s="2">
        <f>'Moving Avg'!D2472</f>
        <v>2.9220000000000006</v>
      </c>
      <c r="G2472" s="2">
        <f>'Moving Avg'!F2472</f>
        <v>2.9804999999999997</v>
      </c>
      <c r="H2472" s="2">
        <f>'Moving Avg'!G2472</f>
        <v>3.0291999999999994</v>
      </c>
      <c r="I2472" s="2">
        <f>'Moving Avg'!H2472</f>
        <v>3.0654500000000002</v>
      </c>
      <c r="J2472" s="5" t="str">
        <f>OBV!F2472</f>
        <v>NEUTRAL</v>
      </c>
      <c r="K2472" s="5" t="str">
        <f>OBV!G2472</f>
        <v>NEUTRAL</v>
      </c>
      <c r="L2472" s="5" t="str">
        <f>OBV!H2472</f>
        <v>NEUTRAL</v>
      </c>
      <c r="M2472" s="7">
        <f t="shared" si="380"/>
        <v>50</v>
      </c>
      <c r="N2472" s="7">
        <f t="shared" si="381"/>
        <v>0</v>
      </c>
      <c r="O2472" s="7">
        <f t="shared" si="382"/>
        <v>0</v>
      </c>
      <c r="P2472" s="7">
        <f t="shared" si="383"/>
        <v>33</v>
      </c>
      <c r="Q2472" s="8">
        <f t="shared" si="384"/>
        <v>22.45</v>
      </c>
      <c r="R2472" s="8">
        <f t="shared" si="385"/>
        <v>18.25</v>
      </c>
      <c r="S2472" s="8">
        <f t="shared" si="386"/>
        <v>22.35</v>
      </c>
      <c r="T2472" s="8">
        <f t="shared" si="387"/>
        <v>20.75</v>
      </c>
      <c r="U2472" s="7">
        <f t="shared" si="388"/>
        <v>21.016666666666669</v>
      </c>
      <c r="V2472" s="7">
        <f t="shared" si="389"/>
        <v>20.950000000000003</v>
      </c>
    </row>
    <row r="2473" spans="1:22" ht="13.5" x14ac:dyDescent="0.25">
      <c r="A2473" s="3">
        <f>RSI!A2473</f>
        <v>45910</v>
      </c>
      <c r="B2473" s="2">
        <f>RSI!B2473</f>
        <v>2.87</v>
      </c>
      <c r="C2473" s="2">
        <f>RSI!I2473</f>
        <v>9.6324305656050626</v>
      </c>
      <c r="D2473" s="2">
        <f>MACD!E2473</f>
        <v>3.5640035655364333E-2</v>
      </c>
      <c r="E2473" s="2">
        <f>MACD!F2473</f>
        <v>1.8307585753821107E-2</v>
      </c>
      <c r="F2473" s="2">
        <f>'Moving Avg'!D2473</f>
        <v>2.8959999999999999</v>
      </c>
      <c r="G2473" s="2">
        <f>'Moving Avg'!F2473</f>
        <v>2.9739999999999993</v>
      </c>
      <c r="H2473" s="2">
        <f>'Moving Avg'!G2473</f>
        <v>3.0253999999999994</v>
      </c>
      <c r="I2473" s="2">
        <f>'Moving Avg'!H2473</f>
        <v>3.0698000000000003</v>
      </c>
      <c r="J2473" s="5" t="str">
        <f>OBV!F2473</f>
        <v>NEUTRAL</v>
      </c>
      <c r="K2473" s="5" t="str">
        <f>OBV!G2473</f>
        <v>NEUTRAL</v>
      </c>
      <c r="L2473" s="5" t="str">
        <f>OBV!H2473</f>
        <v>NEUTRAL</v>
      </c>
      <c r="M2473" s="7">
        <f t="shared" si="380"/>
        <v>50</v>
      </c>
      <c r="N2473" s="7">
        <f t="shared" si="381"/>
        <v>0</v>
      </c>
      <c r="O2473" s="7">
        <f t="shared" si="382"/>
        <v>0</v>
      </c>
      <c r="P2473" s="7">
        <f t="shared" si="383"/>
        <v>33</v>
      </c>
      <c r="Q2473" s="8">
        <f t="shared" si="384"/>
        <v>22.45</v>
      </c>
      <c r="R2473" s="8">
        <f t="shared" si="385"/>
        <v>18.25</v>
      </c>
      <c r="S2473" s="8">
        <f t="shared" si="386"/>
        <v>22.35</v>
      </c>
      <c r="T2473" s="8">
        <f t="shared" si="387"/>
        <v>20.75</v>
      </c>
      <c r="U2473" s="7">
        <f t="shared" si="388"/>
        <v>21.016666666666669</v>
      </c>
      <c r="V2473" s="7">
        <f t="shared" si="389"/>
        <v>20.950000000000003</v>
      </c>
    </row>
    <row r="2474" spans="1:22" ht="13.5" x14ac:dyDescent="0.25">
      <c r="A2474" s="3">
        <f>RSI!A2474</f>
        <v>45911</v>
      </c>
      <c r="B2474" s="2">
        <f>RSI!B2474</f>
        <v>2.87</v>
      </c>
      <c r="C2474" s="2">
        <f>RSI!I2474</f>
        <v>9.6324305656050626</v>
      </c>
      <c r="D2474" s="2">
        <f>MACD!E2474</f>
        <v>4.2510453421325423E-2</v>
      </c>
      <c r="E2474" s="2">
        <f>MACD!F2474</f>
        <v>2.3148159287321973E-2</v>
      </c>
      <c r="F2474" s="2">
        <f>'Moving Avg'!D2474</f>
        <v>2.87</v>
      </c>
      <c r="G2474" s="2">
        <f>'Moving Avg'!F2474</f>
        <v>2.9674999999999994</v>
      </c>
      <c r="H2474" s="2">
        <f>'Moving Avg'!G2474</f>
        <v>3.0189999999999997</v>
      </c>
      <c r="I2474" s="2">
        <f>'Moving Avg'!H2474</f>
        <v>3.0741500000000008</v>
      </c>
      <c r="J2474" s="5" t="str">
        <f>OBV!F2474</f>
        <v>NEUTRAL</v>
      </c>
      <c r="K2474" s="5" t="str">
        <f>OBV!G2474</f>
        <v>NEUTRAL</v>
      </c>
      <c r="L2474" s="5" t="str">
        <f>OBV!H2474</f>
        <v>NEUTRAL</v>
      </c>
      <c r="M2474" s="7">
        <f t="shared" si="380"/>
        <v>50</v>
      </c>
      <c r="N2474" s="7">
        <f t="shared" si="381"/>
        <v>0</v>
      </c>
      <c r="O2474" s="7">
        <f t="shared" si="382"/>
        <v>0</v>
      </c>
      <c r="P2474" s="7">
        <f t="shared" si="383"/>
        <v>33</v>
      </c>
      <c r="Q2474" s="8">
        <f t="shared" si="384"/>
        <v>22.45</v>
      </c>
      <c r="R2474" s="8">
        <f t="shared" si="385"/>
        <v>18.25</v>
      </c>
      <c r="S2474" s="8">
        <f t="shared" si="386"/>
        <v>22.35</v>
      </c>
      <c r="T2474" s="8">
        <f t="shared" si="387"/>
        <v>20.75</v>
      </c>
      <c r="U2474" s="7">
        <f t="shared" si="388"/>
        <v>21.016666666666669</v>
      </c>
      <c r="V2474" s="7">
        <f t="shared" si="389"/>
        <v>20.950000000000003</v>
      </c>
    </row>
    <row r="2475" spans="1:22" ht="13.5" x14ac:dyDescent="0.25">
      <c r="A2475" s="3">
        <f>RSI!A2475</f>
        <v>45912</v>
      </c>
      <c r="B2475" s="2">
        <f>RSI!B2475</f>
        <v>2.87</v>
      </c>
      <c r="C2475" s="2">
        <f>RSI!I2475</f>
        <v>9.6324305656050626</v>
      </c>
      <c r="D2475" s="2">
        <f>MACD!E2475</f>
        <v>4.8890291233160355E-2</v>
      </c>
      <c r="E2475" s="2">
        <f>MACD!F2475</f>
        <v>2.8296585676489652E-2</v>
      </c>
      <c r="F2475" s="2">
        <f>'Moving Avg'!D2475</f>
        <v>2.87</v>
      </c>
      <c r="G2475" s="2">
        <f>'Moving Avg'!F2475</f>
        <v>2.9609999999999994</v>
      </c>
      <c r="H2475" s="2">
        <f>'Moving Avg'!G2475</f>
        <v>3.0125999999999999</v>
      </c>
      <c r="I2475" s="2">
        <f>'Moving Avg'!H2475</f>
        <v>3.0785000000000009</v>
      </c>
      <c r="J2475" s="5" t="str">
        <f>OBV!F2475</f>
        <v>NEUTRAL</v>
      </c>
      <c r="K2475" s="5" t="str">
        <f>OBV!G2475</f>
        <v>NEUTRAL</v>
      </c>
      <c r="L2475" s="5" t="str">
        <f>OBV!H2475</f>
        <v>NEUTRAL</v>
      </c>
      <c r="M2475" s="7">
        <f t="shared" si="380"/>
        <v>50</v>
      </c>
      <c r="N2475" s="7">
        <f t="shared" si="381"/>
        <v>0</v>
      </c>
      <c r="O2475" s="7">
        <f t="shared" si="382"/>
        <v>0</v>
      </c>
      <c r="P2475" s="7">
        <f t="shared" si="383"/>
        <v>33</v>
      </c>
      <c r="Q2475" s="8">
        <f t="shared" si="384"/>
        <v>22.45</v>
      </c>
      <c r="R2475" s="8">
        <f t="shared" si="385"/>
        <v>18.25</v>
      </c>
      <c r="S2475" s="8">
        <f t="shared" si="386"/>
        <v>22.35</v>
      </c>
      <c r="T2475" s="8">
        <f t="shared" si="387"/>
        <v>20.75</v>
      </c>
      <c r="U2475" s="7">
        <f t="shared" si="388"/>
        <v>21.016666666666669</v>
      </c>
      <c r="V2475" s="7">
        <f t="shared" si="389"/>
        <v>20.950000000000003</v>
      </c>
    </row>
    <row r="2476" spans="1:22" ht="13.5" x14ac:dyDescent="0.25">
      <c r="A2476" s="3">
        <f>RSI!A2476</f>
        <v>45915</v>
      </c>
      <c r="B2476" s="2">
        <f>RSI!B2476</f>
        <v>2.99</v>
      </c>
      <c r="C2476" s="2">
        <f>RSI!I2476</f>
        <v>58.223399361033515</v>
      </c>
      <c r="D2476" s="2">
        <f>MACD!E2476</f>
        <v>4.5924177937781252E-2</v>
      </c>
      <c r="E2476" s="2">
        <f>MACD!F2476</f>
        <v>3.1822104128747974E-2</v>
      </c>
      <c r="F2476" s="2">
        <f>'Moving Avg'!D2476</f>
        <v>2.8940000000000001</v>
      </c>
      <c r="G2476" s="2">
        <f>'Moving Avg'!F2476</f>
        <v>2.9604999999999992</v>
      </c>
      <c r="H2476" s="2">
        <f>'Moving Avg'!G2476</f>
        <v>3.0086000000000008</v>
      </c>
      <c r="I2476" s="2">
        <f>'Moving Avg'!H2476</f>
        <v>3.0834500000000009</v>
      </c>
      <c r="J2476" s="5" t="str">
        <f>OBV!F2476</f>
        <v>NEUTRAL</v>
      </c>
      <c r="K2476" s="5" t="str">
        <f>OBV!G2476</f>
        <v>NEUTRAL</v>
      </c>
      <c r="L2476" s="5" t="str">
        <f>OBV!H2476</f>
        <v>NEUTRAL</v>
      </c>
      <c r="M2476" s="7">
        <f t="shared" si="380"/>
        <v>25</v>
      </c>
      <c r="N2476" s="7">
        <f t="shared" si="381"/>
        <v>0</v>
      </c>
      <c r="O2476" s="7">
        <f t="shared" si="382"/>
        <v>0</v>
      </c>
      <c r="P2476" s="7">
        <f t="shared" si="383"/>
        <v>33</v>
      </c>
      <c r="Q2476" s="8">
        <f t="shared" si="384"/>
        <v>13.7</v>
      </c>
      <c r="R2476" s="8">
        <f t="shared" si="385"/>
        <v>13.25</v>
      </c>
      <c r="S2476" s="8">
        <f t="shared" si="386"/>
        <v>18.600000000000001</v>
      </c>
      <c r="T2476" s="8">
        <f t="shared" si="387"/>
        <v>14.5</v>
      </c>
      <c r="U2476" s="7">
        <f t="shared" si="388"/>
        <v>15.183333333333332</v>
      </c>
      <c r="V2476" s="7">
        <f t="shared" si="389"/>
        <v>15.012499999999999</v>
      </c>
    </row>
    <row r="2477" spans="1:22" ht="13.5" x14ac:dyDescent="0.25">
      <c r="A2477" s="3">
        <f>RSI!A2477</f>
        <v>45916</v>
      </c>
      <c r="B2477" s="2">
        <f>RSI!B2477</f>
        <v>2.99</v>
      </c>
      <c r="C2477" s="2">
        <f>RSI!I2477</f>
        <v>58.223399361033508</v>
      </c>
      <c r="D2477" s="2">
        <f>MACD!E2477</f>
        <v>4.3190907658634536E-2</v>
      </c>
      <c r="E2477" s="2">
        <f>MACD!F2477</f>
        <v>3.4095864834725292E-2</v>
      </c>
      <c r="F2477" s="2">
        <f>'Moving Avg'!D2477</f>
        <v>2.9180000000000001</v>
      </c>
      <c r="G2477" s="2">
        <f>'Moving Avg'!F2477</f>
        <v>2.9599999999999995</v>
      </c>
      <c r="H2477" s="2">
        <f>'Moving Avg'!G2477</f>
        <v>3.0046000000000008</v>
      </c>
      <c r="I2477" s="2">
        <f>'Moving Avg'!H2477</f>
        <v>3.0884000000000014</v>
      </c>
      <c r="J2477" s="5" t="str">
        <f>OBV!F2477</f>
        <v>NEUTRAL</v>
      </c>
      <c r="K2477" s="5" t="str">
        <f>OBV!G2477</f>
        <v>NEUTRAL</v>
      </c>
      <c r="L2477" s="5" t="str">
        <f>OBV!H2477</f>
        <v>NEUTRAL</v>
      </c>
      <c r="M2477" s="7">
        <f t="shared" si="380"/>
        <v>25</v>
      </c>
      <c r="N2477" s="7">
        <f t="shared" si="381"/>
        <v>0</v>
      </c>
      <c r="O2477" s="7">
        <f t="shared" si="382"/>
        <v>0</v>
      </c>
      <c r="P2477" s="7">
        <f t="shared" si="383"/>
        <v>33</v>
      </c>
      <c r="Q2477" s="8">
        <f t="shared" si="384"/>
        <v>13.7</v>
      </c>
      <c r="R2477" s="8">
        <f t="shared" si="385"/>
        <v>13.25</v>
      </c>
      <c r="S2477" s="8">
        <f t="shared" si="386"/>
        <v>18.600000000000001</v>
      </c>
      <c r="T2477" s="8">
        <f t="shared" si="387"/>
        <v>14.5</v>
      </c>
      <c r="U2477" s="7">
        <f t="shared" si="388"/>
        <v>15.183333333333332</v>
      </c>
      <c r="V2477" s="7">
        <f t="shared" si="389"/>
        <v>15.012499999999999</v>
      </c>
    </row>
    <row r="2478" spans="1:22" ht="13.5" x14ac:dyDescent="0.25">
      <c r="A2478" s="3">
        <f>RSI!A2478</f>
        <v>45917</v>
      </c>
      <c r="B2478" s="2">
        <f>RSI!B2478</f>
        <v>2.99</v>
      </c>
      <c r="C2478" s="2">
        <f>RSI!I2478</f>
        <v>58.223399361033508</v>
      </c>
      <c r="D2478" s="2">
        <f>MACD!E2478</f>
        <v>4.0671212623307529E-2</v>
      </c>
      <c r="E2478" s="2">
        <f>MACD!F2478</f>
        <v>3.5410934392441744E-2</v>
      </c>
      <c r="F2478" s="2">
        <f>'Moving Avg'!D2478</f>
        <v>2.9420000000000002</v>
      </c>
      <c r="G2478" s="2">
        <f>'Moving Avg'!F2478</f>
        <v>2.9594999999999994</v>
      </c>
      <c r="H2478" s="2">
        <f>'Moving Avg'!G2478</f>
        <v>3.0006000000000013</v>
      </c>
      <c r="I2478" s="2">
        <f>'Moving Avg'!H2478</f>
        <v>3.0933500000000014</v>
      </c>
      <c r="J2478" s="5" t="str">
        <f>OBV!F2478</f>
        <v>NEUTRAL</v>
      </c>
      <c r="K2478" s="5" t="str">
        <f>OBV!G2478</f>
        <v>NEUTRAL</v>
      </c>
      <c r="L2478" s="5" t="str">
        <f>OBV!H2478</f>
        <v>NEUTRAL</v>
      </c>
      <c r="M2478" s="7">
        <f t="shared" si="380"/>
        <v>25</v>
      </c>
      <c r="N2478" s="7">
        <f t="shared" si="381"/>
        <v>0</v>
      </c>
      <c r="O2478" s="7">
        <f t="shared" si="382"/>
        <v>0</v>
      </c>
      <c r="P2478" s="7">
        <f t="shared" si="383"/>
        <v>33</v>
      </c>
      <c r="Q2478" s="8">
        <f t="shared" si="384"/>
        <v>13.7</v>
      </c>
      <c r="R2478" s="8">
        <f t="shared" si="385"/>
        <v>13.25</v>
      </c>
      <c r="S2478" s="8">
        <f t="shared" si="386"/>
        <v>18.600000000000001</v>
      </c>
      <c r="T2478" s="8">
        <f t="shared" si="387"/>
        <v>14.5</v>
      </c>
      <c r="U2478" s="7">
        <f t="shared" si="388"/>
        <v>15.183333333333332</v>
      </c>
      <c r="V2478" s="7">
        <f t="shared" si="389"/>
        <v>15.012499999999999</v>
      </c>
    </row>
    <row r="2479" spans="1:22" ht="13.5" x14ac:dyDescent="0.25">
      <c r="A2479" s="3">
        <f>RSI!A2479</f>
        <v>45918</v>
      </c>
      <c r="B2479" s="2">
        <f>RSI!B2479</f>
        <v>2.99</v>
      </c>
      <c r="C2479" s="2">
        <f>RSI!I2479</f>
        <v>58.223399361033508</v>
      </c>
      <c r="D2479" s="2">
        <f>MACD!E2479</f>
        <v>3.8347563092799852E-2</v>
      </c>
      <c r="E2479" s="2">
        <f>MACD!F2479</f>
        <v>3.5998260132513366E-2</v>
      </c>
      <c r="F2479" s="2">
        <f>'Moving Avg'!D2479</f>
        <v>2.9660000000000002</v>
      </c>
      <c r="G2479" s="2">
        <f>'Moving Avg'!F2479</f>
        <v>2.9589999999999996</v>
      </c>
      <c r="H2479" s="2">
        <f>'Moving Avg'!G2479</f>
        <v>2.9966000000000013</v>
      </c>
      <c r="I2479" s="2">
        <f>'Moving Avg'!H2479</f>
        <v>3.0987500000000012</v>
      </c>
      <c r="J2479" s="5" t="str">
        <f>OBV!F2479</f>
        <v>NEUTRAL</v>
      </c>
      <c r="K2479" s="5" t="str">
        <f>OBV!G2479</f>
        <v>NEUTRAL</v>
      </c>
      <c r="L2479" s="5" t="str">
        <f>OBV!H2479</f>
        <v>NEUTRAL</v>
      </c>
      <c r="M2479" s="7">
        <f t="shared" si="380"/>
        <v>25</v>
      </c>
      <c r="N2479" s="7">
        <f t="shared" si="381"/>
        <v>0</v>
      </c>
      <c r="O2479" s="7">
        <f t="shared" si="382"/>
        <v>0</v>
      </c>
      <c r="P2479" s="7">
        <f t="shared" si="383"/>
        <v>33</v>
      </c>
      <c r="Q2479" s="8">
        <f t="shared" si="384"/>
        <v>13.7</v>
      </c>
      <c r="R2479" s="8">
        <f t="shared" si="385"/>
        <v>13.25</v>
      </c>
      <c r="S2479" s="8">
        <f t="shared" si="386"/>
        <v>18.600000000000001</v>
      </c>
      <c r="T2479" s="8">
        <f t="shared" si="387"/>
        <v>14.5</v>
      </c>
      <c r="U2479" s="7">
        <f t="shared" si="388"/>
        <v>15.183333333333332</v>
      </c>
      <c r="V2479" s="7">
        <f t="shared" si="389"/>
        <v>15.012499999999999</v>
      </c>
    </row>
    <row r="2480" spans="1:22" ht="13.5" x14ac:dyDescent="0.25">
      <c r="A2480" s="3">
        <f>RSI!A2480</f>
        <v>45919</v>
      </c>
      <c r="B2480" s="2">
        <f>RSI!B2480</f>
        <v>2.99</v>
      </c>
      <c r="C2480" s="2">
        <f>RSI!I2480</f>
        <v>58.223399361033515</v>
      </c>
      <c r="D2480" s="2">
        <f>MACD!E2480</f>
        <v>1.6203990804307455E-2</v>
      </c>
      <c r="E2480" s="2">
        <f>MACD!F2480</f>
        <v>3.2039406266872184E-2</v>
      </c>
      <c r="F2480" s="2">
        <f>'Moving Avg'!D2480</f>
        <v>2.99</v>
      </c>
      <c r="G2480" s="2">
        <f>'Moving Avg'!F2480</f>
        <v>2.9584999999999999</v>
      </c>
      <c r="H2480" s="2">
        <f>'Moving Avg'!G2480</f>
        <v>2.9954000000000014</v>
      </c>
      <c r="I2480" s="2">
        <f>'Moving Avg'!H2480</f>
        <v>3.1037500000000011</v>
      </c>
      <c r="J2480" s="5" t="str">
        <f>OBV!F2480</f>
        <v>NEUTRAL</v>
      </c>
      <c r="K2480" s="5" t="str">
        <f>OBV!G2480</f>
        <v>NEUTRAL</v>
      </c>
      <c r="L2480" s="5" t="str">
        <f>OBV!H2480</f>
        <v>NEUTRAL</v>
      </c>
      <c r="M2480" s="7">
        <f t="shared" si="380"/>
        <v>25</v>
      </c>
      <c r="N2480" s="7">
        <f t="shared" si="381"/>
        <v>45</v>
      </c>
      <c r="O2480" s="7">
        <f t="shared" si="382"/>
        <v>0</v>
      </c>
      <c r="P2480" s="7">
        <f t="shared" si="383"/>
        <v>33</v>
      </c>
      <c r="Q2480" s="8">
        <f t="shared" si="384"/>
        <v>29.45</v>
      </c>
      <c r="R2480" s="8">
        <f t="shared" si="385"/>
        <v>22.25</v>
      </c>
      <c r="S2480" s="8">
        <f t="shared" si="386"/>
        <v>25.35</v>
      </c>
      <c r="T2480" s="8">
        <f t="shared" si="387"/>
        <v>25.75</v>
      </c>
      <c r="U2480" s="7">
        <f t="shared" si="388"/>
        <v>25.683333333333337</v>
      </c>
      <c r="V2480" s="7">
        <f t="shared" si="389"/>
        <v>25.700000000000003</v>
      </c>
    </row>
    <row r="2481" spans="1:22" ht="13.5" x14ac:dyDescent="0.25">
      <c r="A2481" s="3">
        <f>RSI!A2481</f>
        <v>45922</v>
      </c>
      <c r="B2481" s="2">
        <f>RSI!B2481</f>
        <v>2.99</v>
      </c>
      <c r="C2481" s="2">
        <f>RSI!I2481</f>
        <v>58.223399361033508</v>
      </c>
      <c r="D2481" s="2">
        <f>MACD!E2481</f>
        <v>-2.6971440747600717E-3</v>
      </c>
      <c r="E2481" s="2">
        <f>MACD!F2481</f>
        <v>2.5092096198545733E-2</v>
      </c>
      <c r="F2481" s="2">
        <f>'Moving Avg'!D2481</f>
        <v>2.99</v>
      </c>
      <c r="G2481" s="2">
        <f>'Moving Avg'!F2481</f>
        <v>2.9580000000000002</v>
      </c>
      <c r="H2481" s="2">
        <f>'Moving Avg'!G2481</f>
        <v>2.994200000000002</v>
      </c>
      <c r="I2481" s="2">
        <f>'Moving Avg'!H2481</f>
        <v>3.1087000000000011</v>
      </c>
      <c r="J2481" s="5" t="str">
        <f>OBV!F2481</f>
        <v>NEUTRAL</v>
      </c>
      <c r="K2481" s="5" t="str">
        <f>OBV!G2481</f>
        <v>NEUTRAL</v>
      </c>
      <c r="L2481" s="5" t="str">
        <f>OBV!H2481</f>
        <v>NEUTRAL</v>
      </c>
      <c r="M2481" s="7">
        <f t="shared" si="380"/>
        <v>25</v>
      </c>
      <c r="N2481" s="7">
        <f t="shared" si="381"/>
        <v>100</v>
      </c>
      <c r="O2481" s="7">
        <f t="shared" si="382"/>
        <v>0</v>
      </c>
      <c r="P2481" s="7">
        <f t="shared" si="383"/>
        <v>33</v>
      </c>
      <c r="Q2481" s="8">
        <f t="shared" si="384"/>
        <v>48.7</v>
      </c>
      <c r="R2481" s="8">
        <f t="shared" si="385"/>
        <v>33.25</v>
      </c>
      <c r="S2481" s="8">
        <f t="shared" si="386"/>
        <v>33.6</v>
      </c>
      <c r="T2481" s="8">
        <f t="shared" si="387"/>
        <v>39.5</v>
      </c>
      <c r="U2481" s="7">
        <f t="shared" si="388"/>
        <v>38.516666666666673</v>
      </c>
      <c r="V2481" s="7">
        <f t="shared" si="389"/>
        <v>38.762500000000003</v>
      </c>
    </row>
    <row r="2482" spans="1:22" ht="13.5" x14ac:dyDescent="0.25">
      <c r="A2482" s="3">
        <f>RSI!A2482</f>
        <v>45923</v>
      </c>
      <c r="B2482" s="2">
        <f>RSI!B2482</f>
        <v>3</v>
      </c>
      <c r="C2482" s="2">
        <f>RSI!I2482</f>
        <v>60.952755467465707</v>
      </c>
      <c r="D2482" s="2">
        <f>MACD!E2482</f>
        <v>-1.9583250956368037E-2</v>
      </c>
      <c r="E2482" s="2">
        <f>MACD!F2482</f>
        <v>1.615702676756298E-2</v>
      </c>
      <c r="F2482" s="2">
        <f>'Moving Avg'!D2482</f>
        <v>2.992</v>
      </c>
      <c r="G2482" s="2">
        <f>'Moving Avg'!F2482</f>
        <v>2.9580000000000006</v>
      </c>
      <c r="H2482" s="2">
        <f>'Moving Avg'!G2482</f>
        <v>2.9932000000000016</v>
      </c>
      <c r="I2482" s="2">
        <f>'Moving Avg'!H2482</f>
        <v>3.1132500000000016</v>
      </c>
      <c r="J2482" s="5" t="str">
        <f>OBV!F2482</f>
        <v>BULLISH</v>
      </c>
      <c r="K2482" s="5" t="str">
        <f>OBV!G2482</f>
        <v>NEUTRAL</v>
      </c>
      <c r="L2482" s="5" t="str">
        <f>OBV!H2482</f>
        <v>CONFIRMED BULLISH</v>
      </c>
      <c r="M2482" s="7">
        <f t="shared" si="380"/>
        <v>25</v>
      </c>
      <c r="N2482" s="7">
        <f t="shared" si="381"/>
        <v>100</v>
      </c>
      <c r="O2482" s="7">
        <f t="shared" si="382"/>
        <v>0</v>
      </c>
      <c r="P2482" s="7">
        <f t="shared" si="383"/>
        <v>83.5</v>
      </c>
      <c r="Q2482" s="8">
        <f t="shared" si="384"/>
        <v>56.274999999999999</v>
      </c>
      <c r="R2482" s="8">
        <f t="shared" si="385"/>
        <v>45.875</v>
      </c>
      <c r="S2482" s="8">
        <f t="shared" si="386"/>
        <v>56.325000000000003</v>
      </c>
      <c r="T2482" s="8">
        <f t="shared" si="387"/>
        <v>52.125</v>
      </c>
      <c r="U2482" s="7">
        <f t="shared" si="388"/>
        <v>52.82500000000001</v>
      </c>
      <c r="V2482" s="7">
        <f t="shared" si="389"/>
        <v>52.650000000000006</v>
      </c>
    </row>
    <row r="2483" spans="1:22" ht="13.5" x14ac:dyDescent="0.25">
      <c r="A2483" s="3">
        <f>RSI!A2483</f>
        <v>45924</v>
      </c>
      <c r="B2483" s="2">
        <f>RSI!B2483</f>
        <v>3</v>
      </c>
      <c r="C2483" s="2">
        <f>RSI!I2483</f>
        <v>60.952755467465707</v>
      </c>
      <c r="D2483" s="2">
        <f>MACD!E2483</f>
        <v>-3.4071417305703733E-2</v>
      </c>
      <c r="E2483" s="2">
        <f>MACD!F2483</f>
        <v>6.1113379529096372E-3</v>
      </c>
      <c r="F2483" s="2">
        <f>'Moving Avg'!D2483</f>
        <v>2.9940000000000002</v>
      </c>
      <c r="G2483" s="2">
        <f>'Moving Avg'!F2483</f>
        <v>2.9580000000000006</v>
      </c>
      <c r="H2483" s="2">
        <f>'Moving Avg'!G2483</f>
        <v>2.9922000000000013</v>
      </c>
      <c r="I2483" s="2">
        <f>'Moving Avg'!H2483</f>
        <v>3.1173500000000014</v>
      </c>
      <c r="J2483" s="5" t="str">
        <f>OBV!F2483</f>
        <v>BULLISH</v>
      </c>
      <c r="K2483" s="5" t="str">
        <f>OBV!G2483</f>
        <v>NEUTRAL</v>
      </c>
      <c r="L2483" s="5" t="str">
        <f>OBV!H2483</f>
        <v>CONFIRMED BULLISH</v>
      </c>
      <c r="M2483" s="7">
        <f t="shared" si="380"/>
        <v>25</v>
      </c>
      <c r="N2483" s="7">
        <f t="shared" si="381"/>
        <v>100</v>
      </c>
      <c r="O2483" s="7">
        <f t="shared" si="382"/>
        <v>0</v>
      </c>
      <c r="P2483" s="7">
        <f t="shared" si="383"/>
        <v>83.5</v>
      </c>
      <c r="Q2483" s="8">
        <f t="shared" si="384"/>
        <v>56.274999999999999</v>
      </c>
      <c r="R2483" s="8">
        <f t="shared" si="385"/>
        <v>45.875</v>
      </c>
      <c r="S2483" s="8">
        <f t="shared" si="386"/>
        <v>56.325000000000003</v>
      </c>
      <c r="T2483" s="8">
        <f t="shared" si="387"/>
        <v>52.125</v>
      </c>
      <c r="U2483" s="7">
        <f t="shared" si="388"/>
        <v>52.82500000000001</v>
      </c>
      <c r="V2483" s="7">
        <f t="shared" si="389"/>
        <v>52.650000000000006</v>
      </c>
    </row>
    <row r="2484" spans="1:22" ht="13.5" x14ac:dyDescent="0.25">
      <c r="A2484" s="3">
        <f>RSI!A2484</f>
        <v>45925</v>
      </c>
      <c r="B2484" s="2">
        <f>RSI!B2484</f>
        <v>3</v>
      </c>
      <c r="C2484" s="2">
        <f>RSI!I2484</f>
        <v>60.952755467465707</v>
      </c>
      <c r="D2484" s="2">
        <f>MACD!E2484</f>
        <v>-4.6515748008964408E-2</v>
      </c>
      <c r="E2484" s="2">
        <f>MACD!F2484</f>
        <v>-4.4140792394651712E-3</v>
      </c>
      <c r="F2484" s="2">
        <f>'Moving Avg'!D2484</f>
        <v>2.996</v>
      </c>
      <c r="G2484" s="2">
        <f>'Moving Avg'!F2484</f>
        <v>2.9580000000000011</v>
      </c>
      <c r="H2484" s="2">
        <f>'Moving Avg'!G2484</f>
        <v>2.991200000000001</v>
      </c>
      <c r="I2484" s="2">
        <f>'Moving Avg'!H2484</f>
        <v>3.1210000000000013</v>
      </c>
      <c r="J2484" s="5" t="str">
        <f>OBV!F2484</f>
        <v>BULLISH</v>
      </c>
      <c r="K2484" s="5" t="str">
        <f>OBV!G2484</f>
        <v>NEUTRAL</v>
      </c>
      <c r="L2484" s="5" t="str">
        <f>OBV!H2484</f>
        <v>CONFIRMED BULLISH</v>
      </c>
      <c r="M2484" s="7">
        <f t="shared" si="380"/>
        <v>25</v>
      </c>
      <c r="N2484" s="7">
        <f t="shared" si="381"/>
        <v>100</v>
      </c>
      <c r="O2484" s="7">
        <f t="shared" si="382"/>
        <v>0</v>
      </c>
      <c r="P2484" s="7">
        <f t="shared" si="383"/>
        <v>83.5</v>
      </c>
      <c r="Q2484" s="8">
        <f t="shared" si="384"/>
        <v>56.274999999999999</v>
      </c>
      <c r="R2484" s="8">
        <f t="shared" si="385"/>
        <v>45.875</v>
      </c>
      <c r="S2484" s="8">
        <f t="shared" si="386"/>
        <v>56.325000000000003</v>
      </c>
      <c r="T2484" s="8">
        <f t="shared" si="387"/>
        <v>52.125</v>
      </c>
      <c r="U2484" s="7">
        <f t="shared" si="388"/>
        <v>52.82500000000001</v>
      </c>
      <c r="V2484" s="7">
        <f t="shared" si="389"/>
        <v>52.650000000000006</v>
      </c>
    </row>
    <row r="2485" spans="1:22" ht="13.5" x14ac:dyDescent="0.25">
      <c r="A2485" s="3">
        <f>RSI!A2485</f>
        <v>45926</v>
      </c>
      <c r="B2485" s="2">
        <f>RSI!B2485</f>
        <v>3</v>
      </c>
      <c r="C2485" s="2">
        <f>RSI!I2485</f>
        <v>60.952755467465707</v>
      </c>
      <c r="D2485" s="2">
        <f>MACD!E2485</f>
        <v>-5.7216967243610473E-2</v>
      </c>
      <c r="E2485" s="2">
        <f>MACD!F2485</f>
        <v>-1.4974656840294233E-2</v>
      </c>
      <c r="F2485" s="2">
        <f>'Moving Avg'!D2485</f>
        <v>2.9980000000000002</v>
      </c>
      <c r="G2485" s="2">
        <f>'Moving Avg'!F2485</f>
        <v>2.9580000000000011</v>
      </c>
      <c r="H2485" s="2">
        <f>'Moving Avg'!G2485</f>
        <v>2.9902000000000011</v>
      </c>
      <c r="I2485" s="2">
        <f>'Moving Avg'!H2485</f>
        <v>3.1246500000000013</v>
      </c>
      <c r="J2485" s="5" t="str">
        <f>OBV!F2485</f>
        <v>BULLISH</v>
      </c>
      <c r="K2485" s="5" t="str">
        <f>OBV!G2485</f>
        <v>NEUTRAL</v>
      </c>
      <c r="L2485" s="5" t="str">
        <f>OBV!H2485</f>
        <v>CONFIRMED BULLISH</v>
      </c>
      <c r="M2485" s="7">
        <f t="shared" si="380"/>
        <v>25</v>
      </c>
      <c r="N2485" s="7">
        <f t="shared" si="381"/>
        <v>100</v>
      </c>
      <c r="O2485" s="7">
        <f t="shared" si="382"/>
        <v>0</v>
      </c>
      <c r="P2485" s="7">
        <f t="shared" si="383"/>
        <v>83.5</v>
      </c>
      <c r="Q2485" s="8">
        <f t="shared" si="384"/>
        <v>56.274999999999999</v>
      </c>
      <c r="R2485" s="8">
        <f t="shared" si="385"/>
        <v>45.875</v>
      </c>
      <c r="S2485" s="8">
        <f t="shared" si="386"/>
        <v>56.325000000000003</v>
      </c>
      <c r="T2485" s="8">
        <f t="shared" si="387"/>
        <v>52.125</v>
      </c>
      <c r="U2485" s="7">
        <f t="shared" si="388"/>
        <v>52.82500000000001</v>
      </c>
      <c r="V2485" s="7">
        <f t="shared" si="389"/>
        <v>52.650000000000006</v>
      </c>
    </row>
    <row r="2486" spans="1:22" ht="13.5" x14ac:dyDescent="0.25">
      <c r="A2486" s="3">
        <f>RSI!A2486</f>
        <v>45929</v>
      </c>
      <c r="B2486" s="2">
        <f>RSI!B2486</f>
        <v>3</v>
      </c>
      <c r="C2486" s="2">
        <f>RSI!I2486</f>
        <v>60.952755467465707</v>
      </c>
      <c r="D2486" s="2">
        <f>MACD!E2486</f>
        <v>-4.7969011176810739E-2</v>
      </c>
      <c r="E2486" s="2">
        <f>MACD!F2486</f>
        <v>-2.1573527707597535E-2</v>
      </c>
      <c r="F2486" s="2">
        <f>'Moving Avg'!D2486</f>
        <v>3</v>
      </c>
      <c r="G2486" s="2">
        <f>'Moving Avg'!F2486</f>
        <v>2.9580000000000011</v>
      </c>
      <c r="H2486" s="2">
        <f>'Moving Avg'!G2486</f>
        <v>2.9892000000000007</v>
      </c>
      <c r="I2486" s="2">
        <f>'Moving Avg'!H2486</f>
        <v>3.127800000000001</v>
      </c>
      <c r="J2486" s="5" t="str">
        <f>OBV!F2486</f>
        <v>BULLISH</v>
      </c>
      <c r="K2486" s="5" t="str">
        <f>OBV!G2486</f>
        <v>NEUTRAL</v>
      </c>
      <c r="L2486" s="5" t="str">
        <f>OBV!H2486</f>
        <v>CONFIRMED BULLISH</v>
      </c>
      <c r="M2486" s="7">
        <f t="shared" si="380"/>
        <v>25</v>
      </c>
      <c r="N2486" s="7">
        <f t="shared" si="381"/>
        <v>100</v>
      </c>
      <c r="O2486" s="7">
        <f t="shared" si="382"/>
        <v>0</v>
      </c>
      <c r="P2486" s="7">
        <f t="shared" si="383"/>
        <v>83.5</v>
      </c>
      <c r="Q2486" s="8">
        <f t="shared" si="384"/>
        <v>56.274999999999999</v>
      </c>
      <c r="R2486" s="8">
        <f t="shared" si="385"/>
        <v>45.875</v>
      </c>
      <c r="S2486" s="8">
        <f t="shared" si="386"/>
        <v>56.325000000000003</v>
      </c>
      <c r="T2486" s="8">
        <f t="shared" si="387"/>
        <v>52.125</v>
      </c>
      <c r="U2486" s="7">
        <f t="shared" si="388"/>
        <v>52.82500000000001</v>
      </c>
      <c r="V2486" s="7">
        <f t="shared" si="389"/>
        <v>52.650000000000006</v>
      </c>
    </row>
    <row r="2487" spans="1:22" ht="13.5" x14ac:dyDescent="0.25">
      <c r="A2487" s="3">
        <f>RSI!A2487</f>
        <v>45930</v>
      </c>
      <c r="B2487" s="2">
        <f>RSI!B2487</f>
        <v>3</v>
      </c>
      <c r="C2487" s="2">
        <f>RSI!I2487</f>
        <v>60.952755467465707</v>
      </c>
      <c r="D2487" s="2">
        <f>MACD!E2487</f>
        <v>-4.0290766267759182E-2</v>
      </c>
      <c r="E2487" s="2">
        <f>MACD!F2487</f>
        <v>-2.5316975419629864E-2</v>
      </c>
      <c r="F2487" s="2">
        <f>'Moving Avg'!D2487</f>
        <v>3</v>
      </c>
      <c r="G2487" s="2">
        <f>'Moving Avg'!F2487</f>
        <v>2.9580000000000011</v>
      </c>
      <c r="H2487" s="2">
        <f>'Moving Avg'!G2487</f>
        <v>2.9882000000000004</v>
      </c>
      <c r="I2487" s="2">
        <f>'Moving Avg'!H2487</f>
        <v>3.1304500000000015</v>
      </c>
      <c r="J2487" s="5" t="str">
        <f>OBV!F2487</f>
        <v>NEUTRAL</v>
      </c>
      <c r="K2487" s="5" t="str">
        <f>OBV!G2487</f>
        <v>NEUTRAL</v>
      </c>
      <c r="L2487" s="5" t="str">
        <f>OBV!H2487</f>
        <v>NEUTRAL</v>
      </c>
      <c r="M2487" s="7">
        <f t="shared" si="380"/>
        <v>25</v>
      </c>
      <c r="N2487" s="7">
        <f t="shared" si="381"/>
        <v>45</v>
      </c>
      <c r="O2487" s="7">
        <f t="shared" si="382"/>
        <v>0</v>
      </c>
      <c r="P2487" s="7">
        <f t="shared" si="383"/>
        <v>33</v>
      </c>
      <c r="Q2487" s="8">
        <f t="shared" si="384"/>
        <v>29.45</v>
      </c>
      <c r="R2487" s="8">
        <f t="shared" si="385"/>
        <v>22.25</v>
      </c>
      <c r="S2487" s="8">
        <f t="shared" si="386"/>
        <v>25.35</v>
      </c>
      <c r="T2487" s="8">
        <f t="shared" si="387"/>
        <v>25.75</v>
      </c>
      <c r="U2487" s="7">
        <f t="shared" si="388"/>
        <v>25.683333333333337</v>
      </c>
      <c r="V2487" s="7">
        <f t="shared" si="389"/>
        <v>25.700000000000003</v>
      </c>
    </row>
    <row r="2488" spans="1:22" ht="13.5" x14ac:dyDescent="0.25">
      <c r="A2488" s="3">
        <f>RSI!A2488</f>
        <v>45931</v>
      </c>
      <c r="B2488" s="2">
        <f>RSI!B2488</f>
        <v>3</v>
      </c>
      <c r="C2488" s="2">
        <f>RSI!I2488</f>
        <v>60.952755467465707</v>
      </c>
      <c r="D2488" s="2">
        <f>MACD!E2488</f>
        <v>-3.3929853404339738E-2</v>
      </c>
      <c r="E2488" s="2">
        <f>MACD!F2488</f>
        <v>-2.703955101657184E-2</v>
      </c>
      <c r="F2488" s="2">
        <f>'Moving Avg'!D2488</f>
        <v>3</v>
      </c>
      <c r="G2488" s="2">
        <f>'Moving Avg'!F2488</f>
        <v>2.9580000000000006</v>
      </c>
      <c r="H2488" s="2">
        <f>'Moving Avg'!G2488</f>
        <v>2.9872000000000001</v>
      </c>
      <c r="I2488" s="2">
        <f>'Moving Avg'!H2488</f>
        <v>3.1325500000000011</v>
      </c>
      <c r="J2488" s="5" t="str">
        <f>OBV!F2488</f>
        <v>NEUTRAL</v>
      </c>
      <c r="K2488" s="5" t="str">
        <f>OBV!G2488</f>
        <v>NEUTRAL</v>
      </c>
      <c r="L2488" s="5" t="str">
        <f>OBV!H2488</f>
        <v>NEUTRAL</v>
      </c>
      <c r="M2488" s="7">
        <f t="shared" si="380"/>
        <v>25</v>
      </c>
      <c r="N2488" s="7">
        <f t="shared" si="381"/>
        <v>45</v>
      </c>
      <c r="O2488" s="7">
        <f t="shared" si="382"/>
        <v>0</v>
      </c>
      <c r="P2488" s="7">
        <f t="shared" si="383"/>
        <v>33</v>
      </c>
      <c r="Q2488" s="8">
        <f t="shared" si="384"/>
        <v>29.45</v>
      </c>
      <c r="R2488" s="8">
        <f t="shared" si="385"/>
        <v>22.25</v>
      </c>
      <c r="S2488" s="8">
        <f t="shared" si="386"/>
        <v>25.35</v>
      </c>
      <c r="T2488" s="8">
        <f t="shared" si="387"/>
        <v>25.75</v>
      </c>
      <c r="U2488" s="7">
        <f t="shared" si="388"/>
        <v>25.683333333333337</v>
      </c>
      <c r="V2488" s="7">
        <f t="shared" si="389"/>
        <v>25.700000000000003</v>
      </c>
    </row>
    <row r="2489" spans="1:22" ht="13.5" x14ac:dyDescent="0.25">
      <c r="A2489" s="3">
        <f>RSI!A2489</f>
        <v>45932</v>
      </c>
      <c r="B2489" s="2">
        <f>RSI!B2489</f>
        <v>3</v>
      </c>
      <c r="C2489" s="2">
        <f>RSI!I2489</f>
        <v>60.952755467465707</v>
      </c>
      <c r="D2489" s="2">
        <f>MACD!E2489</f>
        <v>-2.8673527332950144E-2</v>
      </c>
      <c r="E2489" s="2">
        <f>MACD!F2489</f>
        <v>-2.7366346279847503E-2</v>
      </c>
      <c r="F2489" s="2">
        <f>'Moving Avg'!D2489</f>
        <v>3</v>
      </c>
      <c r="G2489" s="2">
        <f>'Moving Avg'!F2489</f>
        <v>2.9580000000000006</v>
      </c>
      <c r="H2489" s="2">
        <f>'Moving Avg'!G2489</f>
        <v>2.9862000000000002</v>
      </c>
      <c r="I2489" s="2">
        <f>'Moving Avg'!H2489</f>
        <v>3.1341000000000014</v>
      </c>
      <c r="J2489" s="5" t="str">
        <f>OBV!F2489</f>
        <v>NEUTRAL</v>
      </c>
      <c r="K2489" s="5" t="str">
        <f>OBV!G2489</f>
        <v>NEUTRAL</v>
      </c>
      <c r="L2489" s="5" t="str">
        <f>OBV!H2489</f>
        <v>NEUTRAL</v>
      </c>
      <c r="M2489" s="7">
        <f t="shared" si="380"/>
        <v>25</v>
      </c>
      <c r="N2489" s="7">
        <f t="shared" si="381"/>
        <v>45</v>
      </c>
      <c r="O2489" s="7">
        <f t="shared" si="382"/>
        <v>0</v>
      </c>
      <c r="P2489" s="7">
        <f t="shared" si="383"/>
        <v>33</v>
      </c>
      <c r="Q2489" s="8">
        <f t="shared" si="384"/>
        <v>29.45</v>
      </c>
      <c r="R2489" s="8">
        <f t="shared" si="385"/>
        <v>22.25</v>
      </c>
      <c r="S2489" s="8">
        <f t="shared" si="386"/>
        <v>25.35</v>
      </c>
      <c r="T2489" s="8">
        <f t="shared" si="387"/>
        <v>25.75</v>
      </c>
      <c r="U2489" s="7">
        <f t="shared" si="388"/>
        <v>25.683333333333337</v>
      </c>
      <c r="V2489" s="7">
        <f t="shared" si="389"/>
        <v>25.700000000000003</v>
      </c>
    </row>
    <row r="2490" spans="1:22" ht="13.5" x14ac:dyDescent="0.25">
      <c r="A2490" s="3">
        <f>RSI!A2490</f>
        <v>45933</v>
      </c>
      <c r="B2490" s="2">
        <f>RSI!B2490</f>
        <v>3</v>
      </c>
      <c r="C2490" s="2">
        <f>RSI!I2490</f>
        <v>60.952755467465707</v>
      </c>
      <c r="D2490" s="2">
        <f>MACD!E2490</f>
        <v>-2.4342519415673891E-2</v>
      </c>
      <c r="E2490" s="2">
        <f>MACD!F2490</f>
        <v>-2.6761580907012784E-2</v>
      </c>
      <c r="F2490" s="2">
        <f>'Moving Avg'!D2490</f>
        <v>3</v>
      </c>
      <c r="G2490" s="2">
        <f>'Moving Avg'!F2490</f>
        <v>2.9645000000000006</v>
      </c>
      <c r="H2490" s="2">
        <f>'Moving Avg'!G2490</f>
        <v>2.9851999999999999</v>
      </c>
      <c r="I2490" s="2">
        <f>'Moving Avg'!H2490</f>
        <v>3.135050000000001</v>
      </c>
      <c r="J2490" s="5" t="str">
        <f>OBV!F2490</f>
        <v>NEUTRAL</v>
      </c>
      <c r="K2490" s="5" t="str">
        <f>OBV!G2490</f>
        <v>NEUTRAL</v>
      </c>
      <c r="L2490" s="5" t="str">
        <f>OBV!H2490</f>
        <v>NEUTRAL</v>
      </c>
      <c r="M2490" s="7">
        <f t="shared" si="380"/>
        <v>25</v>
      </c>
      <c r="N2490" s="7">
        <f t="shared" si="381"/>
        <v>0</v>
      </c>
      <c r="O2490" s="7">
        <f t="shared" si="382"/>
        <v>0</v>
      </c>
      <c r="P2490" s="7">
        <f t="shared" si="383"/>
        <v>33</v>
      </c>
      <c r="Q2490" s="8">
        <f t="shared" si="384"/>
        <v>13.7</v>
      </c>
      <c r="R2490" s="8">
        <f t="shared" si="385"/>
        <v>13.25</v>
      </c>
      <c r="S2490" s="8">
        <f t="shared" si="386"/>
        <v>18.600000000000001</v>
      </c>
      <c r="T2490" s="8">
        <f t="shared" si="387"/>
        <v>14.5</v>
      </c>
      <c r="U2490" s="7">
        <f t="shared" si="388"/>
        <v>15.183333333333332</v>
      </c>
      <c r="V2490" s="7">
        <f t="shared" si="389"/>
        <v>15.012499999999999</v>
      </c>
    </row>
    <row r="2491" spans="1:22" ht="13.5" x14ac:dyDescent="0.25">
      <c r="A2491" s="3">
        <f>RSI!A2491</f>
        <v>45936</v>
      </c>
      <c r="B2491" s="2">
        <f>RSI!B2491</f>
        <v>3</v>
      </c>
      <c r="C2491" s="2">
        <f>RSI!I2491</f>
        <v>60.952755467465707</v>
      </c>
      <c r="D2491" s="2">
        <f>MACD!E2491</f>
        <v>-2.0785832079737609E-2</v>
      </c>
      <c r="E2491" s="2">
        <f>MACD!F2491</f>
        <v>-2.5566431141557752E-2</v>
      </c>
      <c r="F2491" s="2">
        <f>'Moving Avg'!D2491</f>
        <v>3</v>
      </c>
      <c r="G2491" s="2">
        <f>'Moving Avg'!F2491</f>
        <v>2.9710000000000005</v>
      </c>
      <c r="H2491" s="2">
        <f>'Moving Avg'!G2491</f>
        <v>2.9841999999999995</v>
      </c>
      <c r="I2491" s="2">
        <f>'Moving Avg'!H2491</f>
        <v>3.1354000000000015</v>
      </c>
      <c r="J2491" s="5" t="str">
        <f>OBV!F2491</f>
        <v>NEUTRAL</v>
      </c>
      <c r="K2491" s="5" t="str">
        <f>OBV!G2491</f>
        <v>NEUTRAL</v>
      </c>
      <c r="L2491" s="5" t="str">
        <f>OBV!H2491</f>
        <v>NEUTRAL</v>
      </c>
      <c r="M2491" s="7">
        <f t="shared" si="380"/>
        <v>25</v>
      </c>
      <c r="N2491" s="7">
        <f t="shared" si="381"/>
        <v>0</v>
      </c>
      <c r="O2491" s="7">
        <f t="shared" si="382"/>
        <v>0</v>
      </c>
      <c r="P2491" s="7">
        <f t="shared" si="383"/>
        <v>33</v>
      </c>
      <c r="Q2491" s="8">
        <f t="shared" si="384"/>
        <v>13.7</v>
      </c>
      <c r="R2491" s="8">
        <f t="shared" si="385"/>
        <v>13.25</v>
      </c>
      <c r="S2491" s="8">
        <f t="shared" si="386"/>
        <v>18.600000000000001</v>
      </c>
      <c r="T2491" s="8">
        <f t="shared" si="387"/>
        <v>14.5</v>
      </c>
      <c r="U2491" s="7">
        <f t="shared" si="388"/>
        <v>15.183333333333332</v>
      </c>
      <c r="V2491" s="7">
        <f t="shared" si="389"/>
        <v>15.012499999999999</v>
      </c>
    </row>
    <row r="2492" spans="1:22" ht="13.5" x14ac:dyDescent="0.25">
      <c r="A2492" s="3">
        <f>RSI!A2492</f>
        <v>45937</v>
      </c>
      <c r="B2492" s="2">
        <f>RSI!B2492</f>
        <v>3</v>
      </c>
      <c r="C2492" s="2">
        <f>RSI!I2492</f>
        <v>60.952755467465707</v>
      </c>
      <c r="D2492" s="2">
        <f>MACD!E2492</f>
        <v>-1.6337876678878871E-2</v>
      </c>
      <c r="E2492" s="2">
        <f>MACD!F2492</f>
        <v>-2.3720720249021977E-2</v>
      </c>
      <c r="F2492" s="2">
        <f>'Moving Avg'!D2492</f>
        <v>3</v>
      </c>
      <c r="G2492" s="2">
        <f>'Moving Avg'!F2492</f>
        <v>2.9775</v>
      </c>
      <c r="H2492" s="2">
        <f>'Moving Avg'!G2492</f>
        <v>2.9832000000000001</v>
      </c>
      <c r="I2492" s="2">
        <f>'Moving Avg'!H2492</f>
        <v>3.1351000000000018</v>
      </c>
      <c r="J2492" s="5" t="str">
        <f>OBV!F2492</f>
        <v>NEUTRAL</v>
      </c>
      <c r="K2492" s="5" t="str">
        <f>OBV!G2492</f>
        <v>NEUTRAL</v>
      </c>
      <c r="L2492" s="5" t="str">
        <f>OBV!H2492</f>
        <v>NEUTRAL</v>
      </c>
      <c r="M2492" s="7">
        <f t="shared" si="380"/>
        <v>25</v>
      </c>
      <c r="N2492" s="7">
        <f t="shared" si="381"/>
        <v>0</v>
      </c>
      <c r="O2492" s="7">
        <f t="shared" si="382"/>
        <v>0</v>
      </c>
      <c r="P2492" s="7">
        <f t="shared" si="383"/>
        <v>33</v>
      </c>
      <c r="Q2492" s="8">
        <f t="shared" si="384"/>
        <v>13.7</v>
      </c>
      <c r="R2492" s="8">
        <f t="shared" si="385"/>
        <v>13.25</v>
      </c>
      <c r="S2492" s="8">
        <f t="shared" si="386"/>
        <v>18.600000000000001</v>
      </c>
      <c r="T2492" s="8">
        <f t="shared" si="387"/>
        <v>14.5</v>
      </c>
      <c r="U2492" s="7">
        <f t="shared" si="388"/>
        <v>15.183333333333332</v>
      </c>
      <c r="V2492" s="7">
        <f t="shared" si="389"/>
        <v>15.012499999999999</v>
      </c>
    </row>
    <row r="2493" spans="1:22" ht="13.5" x14ac:dyDescent="0.25">
      <c r="A2493" s="3">
        <f>RSI!A2493</f>
        <v>45938</v>
      </c>
      <c r="B2493" s="2">
        <f>RSI!B2493</f>
        <v>3</v>
      </c>
      <c r="C2493" s="2">
        <f>RSI!I2493</f>
        <v>60.952755467465707</v>
      </c>
      <c r="D2493" s="2">
        <f>MACD!E2493</f>
        <v>-1.2666824707506574E-2</v>
      </c>
      <c r="E2493" s="2">
        <f>MACD!F2493</f>
        <v>-2.1509941140718896E-2</v>
      </c>
      <c r="F2493" s="2">
        <f>'Moving Avg'!D2493</f>
        <v>3</v>
      </c>
      <c r="G2493" s="2">
        <f>'Moving Avg'!F2493</f>
        <v>2.9840000000000004</v>
      </c>
      <c r="H2493" s="2">
        <f>'Moving Avg'!G2493</f>
        <v>2.9832000000000001</v>
      </c>
      <c r="I2493" s="2">
        <f>'Moving Avg'!H2493</f>
        <v>3.1341500000000018</v>
      </c>
      <c r="J2493" s="5" t="str">
        <f>OBV!F2493</f>
        <v>NEUTRAL</v>
      </c>
      <c r="K2493" s="5" t="str">
        <f>OBV!G2493</f>
        <v>NEUTRAL</v>
      </c>
      <c r="L2493" s="5" t="str">
        <f>OBV!H2493</f>
        <v>NEUTRAL</v>
      </c>
      <c r="M2493" s="7">
        <f t="shared" si="380"/>
        <v>25</v>
      </c>
      <c r="N2493" s="7">
        <f t="shared" si="381"/>
        <v>0</v>
      </c>
      <c r="O2493" s="7">
        <f t="shared" si="382"/>
        <v>0</v>
      </c>
      <c r="P2493" s="7">
        <f t="shared" si="383"/>
        <v>33</v>
      </c>
      <c r="Q2493" s="8">
        <f t="shared" si="384"/>
        <v>13.7</v>
      </c>
      <c r="R2493" s="8">
        <f t="shared" si="385"/>
        <v>13.25</v>
      </c>
      <c r="S2493" s="8">
        <f t="shared" si="386"/>
        <v>18.600000000000001</v>
      </c>
      <c r="T2493" s="8">
        <f t="shared" si="387"/>
        <v>14.5</v>
      </c>
      <c r="U2493" s="7">
        <f t="shared" si="388"/>
        <v>15.183333333333332</v>
      </c>
      <c r="V2493" s="7">
        <f t="shared" si="389"/>
        <v>15.012499999999999</v>
      </c>
    </row>
    <row r="2494" spans="1:22" ht="13.5" x14ac:dyDescent="0.25">
      <c r="A2494" s="3">
        <f>RSI!A2494</f>
        <v>45939</v>
      </c>
      <c r="B2494" s="2">
        <f>RSI!B2494</f>
        <v>3</v>
      </c>
      <c r="C2494" s="2">
        <f>RSI!I2494</f>
        <v>60.952755467465707</v>
      </c>
      <c r="D2494" s="2">
        <f>MACD!E2494</f>
        <v>-9.6462931093372895E-3</v>
      </c>
      <c r="E2494" s="2">
        <f>MACD!F2494</f>
        <v>-1.9137211534442575E-2</v>
      </c>
      <c r="F2494" s="2">
        <f>'Moving Avg'!D2494</f>
        <v>3</v>
      </c>
      <c r="G2494" s="2">
        <f>'Moving Avg'!F2494</f>
        <v>2.9904999999999999</v>
      </c>
      <c r="H2494" s="2">
        <f>'Moving Avg'!G2494</f>
        <v>2.9832000000000001</v>
      </c>
      <c r="I2494" s="2">
        <f>'Moving Avg'!H2494</f>
        <v>3.1325000000000016</v>
      </c>
      <c r="J2494" s="5" t="str">
        <f>OBV!F2494</f>
        <v>NEUTRAL</v>
      </c>
      <c r="K2494" s="5" t="str">
        <f>OBV!G2494</f>
        <v>NEUTRAL</v>
      </c>
      <c r="L2494" s="5" t="str">
        <f>OBV!H2494</f>
        <v>NEUTRAL</v>
      </c>
      <c r="M2494" s="7">
        <f t="shared" si="380"/>
        <v>25</v>
      </c>
      <c r="N2494" s="7">
        <f t="shared" si="381"/>
        <v>0</v>
      </c>
      <c r="O2494" s="7">
        <f t="shared" si="382"/>
        <v>0</v>
      </c>
      <c r="P2494" s="7">
        <f t="shared" si="383"/>
        <v>33</v>
      </c>
      <c r="Q2494" s="8">
        <f t="shared" si="384"/>
        <v>13.7</v>
      </c>
      <c r="R2494" s="8">
        <f t="shared" si="385"/>
        <v>13.25</v>
      </c>
      <c r="S2494" s="8">
        <f t="shared" si="386"/>
        <v>18.600000000000001</v>
      </c>
      <c r="T2494" s="8">
        <f t="shared" si="387"/>
        <v>14.5</v>
      </c>
      <c r="U2494" s="7">
        <f t="shared" si="388"/>
        <v>15.183333333333332</v>
      </c>
      <c r="V2494" s="7">
        <f t="shared" si="389"/>
        <v>15.012499999999999</v>
      </c>
    </row>
    <row r="2495" spans="1:22" ht="13.5" x14ac:dyDescent="0.25">
      <c r="A2495" s="3">
        <f>RSI!A2495</f>
        <v>45940</v>
      </c>
      <c r="B2495" s="2">
        <f>RSI!B2495</f>
        <v>3</v>
      </c>
      <c r="C2495" s="2">
        <f>RSI!I2495</f>
        <v>60.952755467465707</v>
      </c>
      <c r="D2495" s="2">
        <f>MACD!E2495</f>
        <v>-7.1698504827453213E-3</v>
      </c>
      <c r="E2495" s="2">
        <f>MACD!F2495</f>
        <v>-1.6743739324103123E-2</v>
      </c>
      <c r="F2495" s="2">
        <f>'Moving Avg'!D2495</f>
        <v>3</v>
      </c>
      <c r="G2495" s="2">
        <f>'Moving Avg'!F2495</f>
        <v>2.9969999999999999</v>
      </c>
      <c r="H2495" s="2">
        <f>'Moving Avg'!G2495</f>
        <v>2.9832000000000001</v>
      </c>
      <c r="I2495" s="2">
        <f>'Moving Avg'!H2495</f>
        <v>3.1301500000000018</v>
      </c>
      <c r="J2495" s="5" t="str">
        <f>OBV!F2495</f>
        <v>NEUTRAL</v>
      </c>
      <c r="K2495" s="5" t="str">
        <f>OBV!G2495</f>
        <v>NEUTRAL</v>
      </c>
      <c r="L2495" s="5" t="str">
        <f>OBV!H2495</f>
        <v>NEUTRAL</v>
      </c>
      <c r="M2495" s="7">
        <f t="shared" si="380"/>
        <v>25</v>
      </c>
      <c r="N2495" s="7">
        <f t="shared" si="381"/>
        <v>0</v>
      </c>
      <c r="O2495" s="7">
        <f t="shared" si="382"/>
        <v>0</v>
      </c>
      <c r="P2495" s="7">
        <f t="shared" si="383"/>
        <v>33</v>
      </c>
      <c r="Q2495" s="8">
        <f t="shared" si="384"/>
        <v>13.7</v>
      </c>
      <c r="R2495" s="8">
        <f t="shared" si="385"/>
        <v>13.25</v>
      </c>
      <c r="S2495" s="8">
        <f t="shared" si="386"/>
        <v>18.600000000000001</v>
      </c>
      <c r="T2495" s="8">
        <f t="shared" si="387"/>
        <v>14.5</v>
      </c>
      <c r="U2495" s="7">
        <f t="shared" si="388"/>
        <v>15.183333333333332</v>
      </c>
      <c r="V2495" s="7">
        <f t="shared" si="389"/>
        <v>15.012499999999999</v>
      </c>
    </row>
    <row r="2496" spans="1:22" ht="13.5" x14ac:dyDescent="0.25">
      <c r="A2496" s="3">
        <f>RSI!A2496</f>
        <v>45943</v>
      </c>
      <c r="B2496" s="2">
        <f>RSI!B2496</f>
        <v>3</v>
      </c>
      <c r="C2496" s="2">
        <f>RSI!I2496</f>
        <v>60.952755467465707</v>
      </c>
      <c r="D2496" s="2">
        <f>MACD!E2496</f>
        <v>-5.1479099578339849E-3</v>
      </c>
      <c r="E2496" s="2">
        <f>MACD!F2496</f>
        <v>-1.4424573450849297E-2</v>
      </c>
      <c r="F2496" s="2">
        <f>'Moving Avg'!D2496</f>
        <v>3</v>
      </c>
      <c r="G2496" s="2">
        <f>'Moving Avg'!F2496</f>
        <v>2.9975000000000001</v>
      </c>
      <c r="H2496" s="2">
        <f>'Moving Avg'!G2496</f>
        <v>2.9832000000000001</v>
      </c>
      <c r="I2496" s="2">
        <f>'Moving Avg'!H2496</f>
        <v>3.1270500000000014</v>
      </c>
      <c r="J2496" s="5" t="str">
        <f>OBV!F2496</f>
        <v>NEUTRAL</v>
      </c>
      <c r="K2496" s="5" t="str">
        <f>OBV!G2496</f>
        <v>NEUTRAL</v>
      </c>
      <c r="L2496" s="5" t="str">
        <f>OBV!H2496</f>
        <v>NEUTRAL</v>
      </c>
      <c r="M2496" s="7">
        <f t="shared" si="380"/>
        <v>25</v>
      </c>
      <c r="N2496" s="7">
        <f t="shared" si="381"/>
        <v>0</v>
      </c>
      <c r="O2496" s="7">
        <f t="shared" si="382"/>
        <v>0</v>
      </c>
      <c r="P2496" s="7">
        <f t="shared" si="383"/>
        <v>33</v>
      </c>
      <c r="Q2496" s="8">
        <f t="shared" si="384"/>
        <v>13.7</v>
      </c>
      <c r="R2496" s="8">
        <f t="shared" si="385"/>
        <v>13.25</v>
      </c>
      <c r="S2496" s="8">
        <f t="shared" si="386"/>
        <v>18.600000000000001</v>
      </c>
      <c r="T2496" s="8">
        <f t="shared" si="387"/>
        <v>14.5</v>
      </c>
      <c r="U2496" s="7">
        <f t="shared" si="388"/>
        <v>15.183333333333332</v>
      </c>
      <c r="V2496" s="7">
        <f t="shared" si="389"/>
        <v>15.012499999999999</v>
      </c>
    </row>
    <row r="2497" spans="1:22" ht="13.5" x14ac:dyDescent="0.25">
      <c r="A2497" s="3">
        <f>RSI!A2497</f>
        <v>45944</v>
      </c>
      <c r="B2497" s="2">
        <f>RSI!B2497</f>
        <v>3</v>
      </c>
      <c r="C2497" s="2">
        <f>RSI!I2497</f>
        <v>60.952755467465707</v>
      </c>
      <c r="D2497" s="2">
        <f>MACD!E2497</f>
        <v>-3.5051028803927409E-3</v>
      </c>
      <c r="E2497" s="2">
        <f>MACD!F2497</f>
        <v>-1.2240679336757985E-2</v>
      </c>
      <c r="F2497" s="2">
        <f>'Moving Avg'!D2497</f>
        <v>3</v>
      </c>
      <c r="G2497" s="2">
        <f>'Moving Avg'!F2497</f>
        <v>2.9980000000000002</v>
      </c>
      <c r="H2497" s="2">
        <f>'Moving Avg'!G2497</f>
        <v>2.9832000000000001</v>
      </c>
      <c r="I2497" s="2">
        <f>'Moving Avg'!H2497</f>
        <v>3.1231500000000016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  <c r="M2497" s="7">
        <f t="shared" si="380"/>
        <v>25</v>
      </c>
      <c r="N2497" s="7">
        <f t="shared" si="381"/>
        <v>0</v>
      </c>
      <c r="O2497" s="7">
        <f t="shared" si="382"/>
        <v>0</v>
      </c>
      <c r="P2497" s="7">
        <f t="shared" si="383"/>
        <v>33</v>
      </c>
      <c r="Q2497" s="8">
        <f t="shared" si="384"/>
        <v>13.7</v>
      </c>
      <c r="R2497" s="8">
        <f t="shared" si="385"/>
        <v>13.25</v>
      </c>
      <c r="S2497" s="8">
        <f t="shared" si="386"/>
        <v>18.600000000000001</v>
      </c>
      <c r="T2497" s="8">
        <f t="shared" si="387"/>
        <v>14.5</v>
      </c>
      <c r="U2497" s="7">
        <f t="shared" si="388"/>
        <v>15.183333333333332</v>
      </c>
      <c r="V2497" s="7">
        <f t="shared" si="389"/>
        <v>15.012499999999999</v>
      </c>
    </row>
    <row r="2498" spans="1:22" ht="13.5" x14ac:dyDescent="0.25">
      <c r="A2498" s="3">
        <f>RSI!A2498</f>
        <v>45946</v>
      </c>
      <c r="B2498" s="2">
        <f>RSI!B2498</f>
        <v>3</v>
      </c>
      <c r="C2498" s="2">
        <f>RSI!I2498</f>
        <v>60.952755467465707</v>
      </c>
      <c r="D2498" s="2">
        <f>MACD!E2498</f>
        <v>-2.1780591259252802E-3</v>
      </c>
      <c r="E2498" s="2">
        <f>MACD!F2498</f>
        <v>-1.0228155294591446E-2</v>
      </c>
      <c r="F2498" s="2">
        <f>'Moving Avg'!D2498</f>
        <v>3</v>
      </c>
      <c r="G2498" s="2">
        <f>'Moving Avg'!F2498</f>
        <v>2.9984999999999999</v>
      </c>
      <c r="H2498" s="2">
        <f>'Moving Avg'!G2498</f>
        <v>2.9832000000000001</v>
      </c>
      <c r="I2498" s="2">
        <f>'Moving Avg'!H2498</f>
        <v>3.1184000000000016</v>
      </c>
      <c r="J2498" s="5" t="str">
        <f>OBV!F2498</f>
        <v>NEUTRAL</v>
      </c>
      <c r="K2498" s="5" t="str">
        <f>OBV!G2498</f>
        <v>NEUTRAL</v>
      </c>
      <c r="L2498" s="5" t="str">
        <f>OBV!H2498</f>
        <v>NEUTRAL</v>
      </c>
      <c r="M2498" s="7">
        <f t="shared" ref="M2498:M2508" si="390">IF(C2498&lt;30,50, IF(C2498&gt;70, 0, 25))</f>
        <v>25</v>
      </c>
      <c r="N2498" s="7">
        <f t="shared" ref="N2498:N2508" si="391">IF(E2498-D2498&gt;0.02, 100, IF(E2498-D2498&lt;0,0,45))</f>
        <v>0</v>
      </c>
      <c r="O2498" s="7">
        <f t="shared" ref="O2498:O2508" si="392">IF(F2498-I2498&gt;10,100,IF(F2498-I2498&gt;5,75, IF(F2498-I2498&gt;0,50,0)))</f>
        <v>0</v>
      </c>
      <c r="P2498" s="7">
        <f t="shared" ref="P2498:P2508" si="393">IF(L2498="confirmed bullish", 34, IF(L2498="bullish divergence",17, 0))+IF(J2498="bullish",33,IF(J2498="bearish",0,16.5))+IF(K2498="strong",33,IF(K2498="weak",0,16.5))</f>
        <v>33</v>
      </c>
      <c r="Q2498" s="8">
        <f t="shared" si="384"/>
        <v>13.7</v>
      </c>
      <c r="R2498" s="8">
        <f t="shared" si="385"/>
        <v>13.25</v>
      </c>
      <c r="S2498" s="8">
        <f t="shared" si="386"/>
        <v>18.600000000000001</v>
      </c>
      <c r="T2498" s="8">
        <f t="shared" si="387"/>
        <v>14.5</v>
      </c>
      <c r="U2498" s="7">
        <f t="shared" si="388"/>
        <v>15.183333333333332</v>
      </c>
      <c r="V2498" s="7">
        <f t="shared" si="389"/>
        <v>15.012499999999999</v>
      </c>
    </row>
    <row r="2499" spans="1:22" ht="13.5" x14ac:dyDescent="0.25">
      <c r="A2499" s="3">
        <f>RSI!A2499</f>
        <v>45947</v>
      </c>
      <c r="B2499" s="2">
        <f>RSI!B2499</f>
        <v>3</v>
      </c>
      <c r="C2499" s="2">
        <f>RSI!I2499</f>
        <v>60.952755467465707</v>
      </c>
      <c r="D2499" s="2">
        <f>MACD!E2499</f>
        <v>-1.1135312940671049E-3</v>
      </c>
      <c r="E2499" s="2">
        <f>MACD!F2499</f>
        <v>-8.4052304944865781E-3</v>
      </c>
      <c r="F2499" s="2">
        <f>'Moving Avg'!D2499</f>
        <v>3</v>
      </c>
      <c r="G2499" s="2">
        <f>'Moving Avg'!F2499</f>
        <v>2.9990000000000001</v>
      </c>
      <c r="H2499" s="2">
        <f>'Moving Avg'!G2499</f>
        <v>2.9831999999999992</v>
      </c>
      <c r="I2499" s="2">
        <f>'Moving Avg'!H2499</f>
        <v>3.1128000000000018</v>
      </c>
      <c r="J2499" s="5" t="str">
        <f>OBV!F2499</f>
        <v>NEUTRAL</v>
      </c>
      <c r="K2499" s="5" t="str">
        <f>OBV!G2499</f>
        <v>NEUTRAL</v>
      </c>
      <c r="L2499" s="5" t="str">
        <f>OBV!H2499</f>
        <v>NEUTRAL</v>
      </c>
      <c r="M2499" s="7">
        <f t="shared" si="390"/>
        <v>25</v>
      </c>
      <c r="N2499" s="7">
        <f t="shared" si="391"/>
        <v>0</v>
      </c>
      <c r="O2499" s="7">
        <f t="shared" si="392"/>
        <v>0</v>
      </c>
      <c r="P2499" s="7">
        <f t="shared" si="393"/>
        <v>33</v>
      </c>
      <c r="Q2499" s="8">
        <f t="shared" ref="Q2499:Q2508" si="394">0.35*M2499+N2499*0.35+O2499*0.15+P2499*0.15</f>
        <v>13.7</v>
      </c>
      <c r="R2499" s="8">
        <f t="shared" ref="R2499:R2508" si="395">M2499*0.2+N2499*0.2+O2499*0.35+P2499*0.25</f>
        <v>13.25</v>
      </c>
      <c r="S2499" s="8">
        <f t="shared" ref="S2499:S2508" si="396">M2499*0.15+N2499*0.15+O2499*0.25+P2499*0.45</f>
        <v>18.600000000000001</v>
      </c>
      <c r="T2499" s="8">
        <f t="shared" ref="T2499:T2508" si="397">0.25*SUM(M2499:P2499)</f>
        <v>14.5</v>
      </c>
      <c r="U2499" s="7">
        <f t="shared" ref="U2499:U2508" si="398">SUM(Q2499:S2499)/3</f>
        <v>15.183333333333332</v>
      </c>
      <c r="V2499" s="7">
        <f t="shared" ref="V2499:V2508" si="399">SUM(Q2499:T2499)/4</f>
        <v>15.012499999999999</v>
      </c>
    </row>
    <row r="2500" spans="1:22" ht="13.5" x14ac:dyDescent="0.25">
      <c r="A2500" s="3">
        <f>RSI!A2500</f>
        <v>45950</v>
      </c>
      <c r="B2500" s="2">
        <f>RSI!B2500</f>
        <v>3</v>
      </c>
      <c r="C2500" s="2">
        <f>RSI!I2500</f>
        <v>60.952755467465707</v>
      </c>
      <c r="D2500" s="2">
        <f>MACD!E2500</f>
        <v>-2.6680970165315898E-4</v>
      </c>
      <c r="E2500" s="2">
        <f>MACD!F2500</f>
        <v>-6.7775463359198949E-3</v>
      </c>
      <c r="F2500" s="2">
        <f>'Moving Avg'!D2500</f>
        <v>3</v>
      </c>
      <c r="G2500" s="2">
        <f>'Moving Avg'!F2500</f>
        <v>2.9995000000000003</v>
      </c>
      <c r="H2500" s="2">
        <f>'Moving Avg'!G2500</f>
        <v>2.9831999999999992</v>
      </c>
      <c r="I2500" s="2">
        <f>'Moving Avg'!H2500</f>
        <v>3.1072000000000015</v>
      </c>
      <c r="J2500" s="5" t="str">
        <f>OBV!F2500</f>
        <v>NEUTRAL</v>
      </c>
      <c r="K2500" s="5" t="str">
        <f>OBV!G2500</f>
        <v>NEUTRAL</v>
      </c>
      <c r="L2500" s="5" t="str">
        <f>OBV!H2500</f>
        <v>NEUTRAL</v>
      </c>
      <c r="M2500" s="7">
        <f t="shared" si="390"/>
        <v>25</v>
      </c>
      <c r="N2500" s="7">
        <f t="shared" si="391"/>
        <v>0</v>
      </c>
      <c r="O2500" s="7">
        <f t="shared" si="392"/>
        <v>0</v>
      </c>
      <c r="P2500" s="7">
        <f t="shared" si="393"/>
        <v>33</v>
      </c>
      <c r="Q2500" s="8">
        <f t="shared" si="394"/>
        <v>13.7</v>
      </c>
      <c r="R2500" s="8">
        <f t="shared" si="395"/>
        <v>13.25</v>
      </c>
      <c r="S2500" s="8">
        <f t="shared" si="396"/>
        <v>18.600000000000001</v>
      </c>
      <c r="T2500" s="8">
        <f t="shared" si="397"/>
        <v>14.5</v>
      </c>
      <c r="U2500" s="7">
        <f t="shared" si="398"/>
        <v>15.183333333333332</v>
      </c>
      <c r="V2500" s="7">
        <f t="shared" si="399"/>
        <v>15.012499999999999</v>
      </c>
    </row>
    <row r="2501" spans="1:22" ht="13.5" x14ac:dyDescent="0.25">
      <c r="A2501" s="3">
        <f>RSI!A2501</f>
        <v>45951</v>
      </c>
      <c r="B2501" s="2">
        <f>RSI!B2501</f>
        <v>3</v>
      </c>
      <c r="C2501" s="2">
        <f>RSI!I2501</f>
        <v>60.952755467465707</v>
      </c>
      <c r="D2501" s="2">
        <f>MACD!E2501</f>
        <v>3.9961672774957435E-4</v>
      </c>
      <c r="E2501" s="2">
        <f>MACD!F2501</f>
        <v>-5.3421137231860014E-3</v>
      </c>
      <c r="F2501" s="2">
        <f>'Moving Avg'!D2501</f>
        <v>3</v>
      </c>
      <c r="G2501" s="2">
        <f>'Moving Avg'!F2501</f>
        <v>3</v>
      </c>
      <c r="H2501" s="2">
        <f>'Moving Avg'!G2501</f>
        <v>2.9831999999999992</v>
      </c>
      <c r="I2501" s="2">
        <f>'Moving Avg'!H2501</f>
        <v>3.1007000000000016</v>
      </c>
      <c r="J2501" s="5" t="str">
        <f>OBV!F2501</f>
        <v>NEUTRAL</v>
      </c>
      <c r="K2501" s="5" t="str">
        <f>OBV!G2501</f>
        <v>NEUTRAL</v>
      </c>
      <c r="L2501" s="5" t="str">
        <f>OBV!H2501</f>
        <v>NEUTRAL</v>
      </c>
      <c r="M2501" s="7">
        <f t="shared" si="390"/>
        <v>25</v>
      </c>
      <c r="N2501" s="7">
        <f t="shared" si="391"/>
        <v>0</v>
      </c>
      <c r="O2501" s="7">
        <f t="shared" si="392"/>
        <v>0</v>
      </c>
      <c r="P2501" s="7">
        <f t="shared" si="393"/>
        <v>33</v>
      </c>
      <c r="Q2501" s="8">
        <f t="shared" si="394"/>
        <v>13.7</v>
      </c>
      <c r="R2501" s="8">
        <f t="shared" si="395"/>
        <v>13.25</v>
      </c>
      <c r="S2501" s="8">
        <f t="shared" si="396"/>
        <v>18.600000000000001</v>
      </c>
      <c r="T2501" s="8">
        <f t="shared" si="397"/>
        <v>14.5</v>
      </c>
      <c r="U2501" s="7">
        <f t="shared" si="398"/>
        <v>15.183333333333332</v>
      </c>
      <c r="V2501" s="7">
        <f t="shared" si="399"/>
        <v>15.012499999999999</v>
      </c>
    </row>
    <row r="2502" spans="1:22" ht="13.5" x14ac:dyDescent="0.25">
      <c r="A2502" s="3">
        <f>RSI!A2502</f>
        <v>45952</v>
      </c>
      <c r="B2502" s="2">
        <f>RSI!B2502</f>
        <v>2.87</v>
      </c>
      <c r="C2502" s="2">
        <f>RSI!I2502</f>
        <v>12.861742274329529</v>
      </c>
      <c r="D2502" s="2">
        <f>MACD!E2502</f>
        <v>1.0546821289501018E-2</v>
      </c>
      <c r="E2502" s="2">
        <f>MACD!F2502</f>
        <v>-2.1643267206485975E-3</v>
      </c>
      <c r="F2502" s="2">
        <f>'Moving Avg'!D2502</f>
        <v>2.9740000000000002</v>
      </c>
      <c r="G2502" s="2">
        <f>'Moving Avg'!F2502</f>
        <v>2.9935</v>
      </c>
      <c r="H2502" s="2">
        <f>'Moving Avg'!G2502</f>
        <v>2.9805999999999995</v>
      </c>
      <c r="I2502" s="2">
        <f>'Moving Avg'!H2502</f>
        <v>3.0935500000000018</v>
      </c>
      <c r="J2502" s="5" t="str">
        <f>OBV!F2502</f>
        <v>NEUTRAL</v>
      </c>
      <c r="K2502" s="5" t="str">
        <f>OBV!G2502</f>
        <v>NEUTRAL</v>
      </c>
      <c r="L2502" s="5" t="str">
        <f>OBV!H2502</f>
        <v>NEUTRAL</v>
      </c>
      <c r="M2502" s="7">
        <f t="shared" si="390"/>
        <v>50</v>
      </c>
      <c r="N2502" s="7">
        <f t="shared" si="391"/>
        <v>0</v>
      </c>
      <c r="O2502" s="7">
        <f t="shared" si="392"/>
        <v>0</v>
      </c>
      <c r="P2502" s="7">
        <f t="shared" si="393"/>
        <v>33</v>
      </c>
      <c r="Q2502" s="8">
        <f t="shared" si="394"/>
        <v>22.45</v>
      </c>
      <c r="R2502" s="8">
        <f t="shared" si="395"/>
        <v>18.25</v>
      </c>
      <c r="S2502" s="8">
        <f t="shared" si="396"/>
        <v>22.35</v>
      </c>
      <c r="T2502" s="8">
        <f t="shared" si="397"/>
        <v>20.75</v>
      </c>
      <c r="U2502" s="7">
        <f t="shared" si="398"/>
        <v>21.016666666666669</v>
      </c>
      <c r="V2502" s="7">
        <f t="shared" si="399"/>
        <v>20.950000000000003</v>
      </c>
    </row>
    <row r="2503" spans="1:22" ht="13.5" x14ac:dyDescent="0.25">
      <c r="A2503" s="3">
        <f>RSI!A2503</f>
        <v>45953</v>
      </c>
      <c r="B2503" s="2">
        <f>RSI!B2503</f>
        <v>2.75</v>
      </c>
      <c r="C2503" s="2">
        <f>RSI!I2503</f>
        <v>7.208204779208117</v>
      </c>
      <c r="D2503" s="2">
        <f>MACD!E2503</f>
        <v>2.8747089008371862E-2</v>
      </c>
      <c r="E2503" s="2">
        <f>MACD!F2503</f>
        <v>4.0179564251554946E-3</v>
      </c>
      <c r="F2503" s="2">
        <f>'Moving Avg'!D2503</f>
        <v>2.9240000000000004</v>
      </c>
      <c r="G2503" s="2">
        <f>'Moving Avg'!F2503</f>
        <v>2.9809999999999999</v>
      </c>
      <c r="H2503" s="2">
        <f>'Moving Avg'!G2503</f>
        <v>2.9755999999999996</v>
      </c>
      <c r="I2503" s="2">
        <f>'Moving Avg'!H2503</f>
        <v>3.0858000000000021</v>
      </c>
      <c r="J2503" s="5" t="str">
        <f>OBV!F2503</f>
        <v>NEUTRAL</v>
      </c>
      <c r="K2503" s="5" t="str">
        <f>OBV!G2503</f>
        <v>NEUTRAL</v>
      </c>
      <c r="L2503" s="5" t="str">
        <f>OBV!H2503</f>
        <v>NEUTRAL</v>
      </c>
      <c r="M2503" s="7">
        <f t="shared" si="390"/>
        <v>50</v>
      </c>
      <c r="N2503" s="7">
        <f t="shared" si="391"/>
        <v>0</v>
      </c>
      <c r="O2503" s="7">
        <f t="shared" si="392"/>
        <v>0</v>
      </c>
      <c r="P2503" s="7">
        <f t="shared" si="393"/>
        <v>33</v>
      </c>
      <c r="Q2503" s="8">
        <f t="shared" si="394"/>
        <v>22.45</v>
      </c>
      <c r="R2503" s="8">
        <f t="shared" si="395"/>
        <v>18.25</v>
      </c>
      <c r="S2503" s="8">
        <f t="shared" si="396"/>
        <v>22.35</v>
      </c>
      <c r="T2503" s="8">
        <f t="shared" si="397"/>
        <v>20.75</v>
      </c>
      <c r="U2503" s="7">
        <f t="shared" si="398"/>
        <v>21.016666666666669</v>
      </c>
      <c r="V2503" s="7">
        <f t="shared" si="399"/>
        <v>20.950000000000003</v>
      </c>
    </row>
    <row r="2504" spans="1:22" ht="13.5" x14ac:dyDescent="0.25">
      <c r="A2504" s="3">
        <f>RSI!A2504</f>
        <v>45954</v>
      </c>
      <c r="B2504" s="2">
        <f>RSI!B2504</f>
        <v>2.63</v>
      </c>
      <c r="C2504" s="2">
        <f>RSI!I2504</f>
        <v>4.8923089075871502</v>
      </c>
      <c r="D2504" s="2">
        <f>MACD!E2504</f>
        <v>5.4416847602833052E-2</v>
      </c>
      <c r="E2504" s="2">
        <f>MACD!F2504</f>
        <v>1.4097734660691006E-2</v>
      </c>
      <c r="F2504" s="2">
        <f>'Moving Avg'!D2504</f>
        <v>2.85</v>
      </c>
      <c r="G2504" s="2">
        <f>'Moving Avg'!F2504</f>
        <v>2.9624999999999999</v>
      </c>
      <c r="H2504" s="2">
        <f>'Moving Avg'!G2504</f>
        <v>2.9681999999999995</v>
      </c>
      <c r="I2504" s="2">
        <f>'Moving Avg'!H2504</f>
        <v>3.0774500000000016</v>
      </c>
      <c r="J2504" s="5" t="str">
        <f>OBV!F2504</f>
        <v>NEUTRAL</v>
      </c>
      <c r="K2504" s="5" t="str">
        <f>OBV!G2504</f>
        <v>NEUTRAL</v>
      </c>
      <c r="L2504" s="5" t="str">
        <f>OBV!H2504</f>
        <v>NEUTRAL</v>
      </c>
      <c r="M2504" s="7">
        <f t="shared" si="390"/>
        <v>50</v>
      </c>
      <c r="N2504" s="7">
        <f t="shared" si="391"/>
        <v>0</v>
      </c>
      <c r="O2504" s="7">
        <f t="shared" si="392"/>
        <v>0</v>
      </c>
      <c r="P2504" s="7">
        <f t="shared" si="393"/>
        <v>33</v>
      </c>
      <c r="Q2504" s="8">
        <f t="shared" si="394"/>
        <v>22.45</v>
      </c>
      <c r="R2504" s="8">
        <f t="shared" si="395"/>
        <v>18.25</v>
      </c>
      <c r="S2504" s="8">
        <f t="shared" si="396"/>
        <v>22.35</v>
      </c>
      <c r="T2504" s="8">
        <f t="shared" si="397"/>
        <v>20.75</v>
      </c>
      <c r="U2504" s="7">
        <f t="shared" si="398"/>
        <v>21.016666666666669</v>
      </c>
      <c r="V2504" s="7">
        <f t="shared" si="399"/>
        <v>20.950000000000003</v>
      </c>
    </row>
    <row r="2505" spans="1:22" ht="13.5" x14ac:dyDescent="0.25">
      <c r="A2505" s="3">
        <f>RSI!A2505</f>
        <v>45957</v>
      </c>
      <c r="B2505" s="2">
        <f>RSI!B2505</f>
        <v>2.63</v>
      </c>
      <c r="C2505" s="2">
        <f>RSI!I2505</f>
        <v>4.8923089075871502</v>
      </c>
      <c r="D2505" s="2">
        <f>MACD!E2505</f>
        <v>7.8124871030370358E-2</v>
      </c>
      <c r="E2505" s="2">
        <f>MACD!F2505</f>
        <v>2.6903161934626878E-2</v>
      </c>
      <c r="F2505" s="2">
        <f>'Moving Avg'!D2505</f>
        <v>2.7759999999999998</v>
      </c>
      <c r="G2505" s="2">
        <f>'Moving Avg'!F2505</f>
        <v>2.944</v>
      </c>
      <c r="H2505" s="2">
        <f>'Moving Avg'!G2505</f>
        <v>2.9607999999999994</v>
      </c>
      <c r="I2505" s="2">
        <f>'Moving Avg'!H2505</f>
        <v>3.0691000000000019</v>
      </c>
      <c r="J2505" s="5" t="str">
        <f>OBV!F2505</f>
        <v>NEUTRAL</v>
      </c>
      <c r="K2505" s="5" t="str">
        <f>OBV!G2505</f>
        <v>NEUTRAL</v>
      </c>
      <c r="L2505" s="5" t="str">
        <f>OBV!H2505</f>
        <v>NEUTRAL</v>
      </c>
      <c r="M2505" s="7">
        <f t="shared" si="390"/>
        <v>50</v>
      </c>
      <c r="N2505" s="7">
        <f t="shared" si="391"/>
        <v>0</v>
      </c>
      <c r="O2505" s="7">
        <f t="shared" si="392"/>
        <v>0</v>
      </c>
      <c r="P2505" s="7">
        <f t="shared" si="393"/>
        <v>33</v>
      </c>
      <c r="Q2505" s="8">
        <f t="shared" si="394"/>
        <v>22.45</v>
      </c>
      <c r="R2505" s="8">
        <f t="shared" si="395"/>
        <v>18.25</v>
      </c>
      <c r="S2505" s="8">
        <f t="shared" si="396"/>
        <v>22.35</v>
      </c>
      <c r="T2505" s="8">
        <f t="shared" si="397"/>
        <v>20.75</v>
      </c>
      <c r="U2505" s="7">
        <f t="shared" si="398"/>
        <v>21.016666666666669</v>
      </c>
      <c r="V2505" s="7">
        <f t="shared" si="399"/>
        <v>20.950000000000003</v>
      </c>
    </row>
    <row r="2506" spans="1:22" ht="13.5" x14ac:dyDescent="0.25">
      <c r="A2506" s="3">
        <f>RSI!A2506</f>
        <v>45958</v>
      </c>
      <c r="B2506" s="2">
        <f>RSI!B2506</f>
        <v>2.63</v>
      </c>
      <c r="C2506" s="2">
        <f>RSI!I2506</f>
        <v>4.8923089075871502</v>
      </c>
      <c r="D2506" s="2">
        <f>MACD!E2506</f>
        <v>0.10002574555587262</v>
      </c>
      <c r="E2506" s="2">
        <f>MACD!F2506</f>
        <v>4.1527678658876035E-2</v>
      </c>
      <c r="F2506" s="2">
        <f>'Moving Avg'!D2506</f>
        <v>2.7019999999999995</v>
      </c>
      <c r="G2506" s="2">
        <f>'Moving Avg'!F2506</f>
        <v>2.9255000000000004</v>
      </c>
      <c r="H2506" s="2">
        <f>'Moving Avg'!G2506</f>
        <v>2.9533999999999994</v>
      </c>
      <c r="I2506" s="2">
        <f>'Moving Avg'!H2506</f>
        <v>3.0607500000000014</v>
      </c>
      <c r="J2506" s="5" t="str">
        <f>OBV!F2506</f>
        <v>NEUTRAL</v>
      </c>
      <c r="K2506" s="5" t="str">
        <f>OBV!G2506</f>
        <v>NEUTRAL</v>
      </c>
      <c r="L2506" s="5" t="str">
        <f>OBV!H2506</f>
        <v>NEUTRAL</v>
      </c>
      <c r="M2506" s="7">
        <f t="shared" si="390"/>
        <v>50</v>
      </c>
      <c r="N2506" s="7">
        <f t="shared" si="391"/>
        <v>0</v>
      </c>
      <c r="O2506" s="7">
        <f t="shared" si="392"/>
        <v>0</v>
      </c>
      <c r="P2506" s="7">
        <f t="shared" si="393"/>
        <v>33</v>
      </c>
      <c r="Q2506" s="8">
        <f t="shared" si="394"/>
        <v>22.45</v>
      </c>
      <c r="R2506" s="8">
        <f t="shared" si="395"/>
        <v>18.25</v>
      </c>
      <c r="S2506" s="8">
        <f t="shared" si="396"/>
        <v>22.35</v>
      </c>
      <c r="T2506" s="8">
        <f t="shared" si="397"/>
        <v>20.75</v>
      </c>
      <c r="U2506" s="7">
        <f t="shared" si="398"/>
        <v>21.016666666666669</v>
      </c>
      <c r="V2506" s="7">
        <f t="shared" si="399"/>
        <v>20.950000000000003</v>
      </c>
    </row>
    <row r="2507" spans="1:22" ht="13.5" x14ac:dyDescent="0.25">
      <c r="A2507" s="3">
        <f>RSI!A2507</f>
        <v>45959</v>
      </c>
      <c r="B2507" s="2">
        <f>RSI!B2507</f>
        <v>2.52</v>
      </c>
      <c r="C2507" s="2">
        <f>RSI!I2507</f>
        <v>3.576670962934557</v>
      </c>
      <c r="D2507" s="2">
        <f>MACD!E2507</f>
        <v>0.12840932821196827</v>
      </c>
      <c r="E2507" s="2">
        <f>MACD!F2507</f>
        <v>5.8904008569494487E-2</v>
      </c>
      <c r="F2507" s="2">
        <f>'Moving Avg'!D2507</f>
        <v>2.6320000000000001</v>
      </c>
      <c r="G2507" s="2">
        <f>'Moving Avg'!F2507</f>
        <v>2.9015000000000004</v>
      </c>
      <c r="H2507" s="2">
        <f>'Moving Avg'!G2507</f>
        <v>2.9437999999999995</v>
      </c>
      <c r="I2507" s="2">
        <f>'Moving Avg'!H2507</f>
        <v>3.0518500000000017</v>
      </c>
      <c r="J2507" s="5" t="str">
        <f>OBV!F2507</f>
        <v>NEUTRAL</v>
      </c>
      <c r="K2507" s="5" t="str">
        <f>OBV!G2507</f>
        <v>NEUTRAL</v>
      </c>
      <c r="L2507" s="5" t="str">
        <f>OBV!H2507</f>
        <v>NEUTRAL</v>
      </c>
      <c r="M2507" s="7">
        <f t="shared" si="390"/>
        <v>50</v>
      </c>
      <c r="N2507" s="7">
        <f t="shared" si="391"/>
        <v>0</v>
      </c>
      <c r="O2507" s="7">
        <f t="shared" si="392"/>
        <v>0</v>
      </c>
      <c r="P2507" s="7">
        <f t="shared" si="393"/>
        <v>33</v>
      </c>
      <c r="Q2507" s="8">
        <f t="shared" si="394"/>
        <v>22.45</v>
      </c>
      <c r="R2507" s="8">
        <f t="shared" si="395"/>
        <v>18.25</v>
      </c>
      <c r="S2507" s="8">
        <f t="shared" si="396"/>
        <v>22.35</v>
      </c>
      <c r="T2507" s="8">
        <f t="shared" si="397"/>
        <v>20.75</v>
      </c>
      <c r="U2507" s="7">
        <f t="shared" si="398"/>
        <v>21.016666666666669</v>
      </c>
      <c r="V2507" s="7">
        <f t="shared" si="399"/>
        <v>20.950000000000003</v>
      </c>
    </row>
    <row r="2508" spans="1:22" ht="13.5" x14ac:dyDescent="0.25">
      <c r="A2508" s="3">
        <f>RSI!A2508</f>
        <v>45960</v>
      </c>
      <c r="B2508" s="2">
        <f>RSI!B2508</f>
        <v>2.52</v>
      </c>
      <c r="C2508" s="2">
        <f>RSI!I2508</f>
        <v>3.576670962934557</v>
      </c>
      <c r="D2508" s="2">
        <f>MACD!E2508</f>
        <v>0.15465390917373067</v>
      </c>
      <c r="E2508" s="2">
        <f>MACD!F2508</f>
        <v>7.8053988690341733E-2</v>
      </c>
      <c r="F2508" s="2">
        <f>'Moving Avg'!D2508</f>
        <v>2.5859999999999999</v>
      </c>
      <c r="G2508" s="2">
        <f>'Moving Avg'!F2508</f>
        <v>2.8775000000000004</v>
      </c>
      <c r="H2508" s="2">
        <f>'Moving Avg'!G2508</f>
        <v>2.9341999999999997</v>
      </c>
      <c r="I2508" s="2">
        <f>'Moving Avg'!H2508</f>
        <v>3.0429500000000012</v>
      </c>
      <c r="J2508" s="5" t="str">
        <f>OBV!F2508</f>
        <v>NEUTRAL</v>
      </c>
      <c r="K2508" s="5" t="str">
        <f>OBV!G2508</f>
        <v>NEUTRAL</v>
      </c>
      <c r="L2508" s="5" t="str">
        <f>OBV!H2508</f>
        <v>NEUTRAL</v>
      </c>
      <c r="M2508" s="7">
        <f t="shared" si="390"/>
        <v>50</v>
      </c>
      <c r="N2508" s="7">
        <f t="shared" si="391"/>
        <v>0</v>
      </c>
      <c r="O2508" s="7">
        <f t="shared" si="392"/>
        <v>0</v>
      </c>
      <c r="P2508" s="7">
        <f t="shared" si="393"/>
        <v>33</v>
      </c>
      <c r="Q2508" s="8">
        <f t="shared" si="394"/>
        <v>22.45</v>
      </c>
      <c r="R2508" s="8">
        <f t="shared" si="395"/>
        <v>18.25</v>
      </c>
      <c r="S2508" s="8">
        <f t="shared" si="396"/>
        <v>22.35</v>
      </c>
      <c r="T2508" s="8">
        <f t="shared" si="397"/>
        <v>20.75</v>
      </c>
      <c r="U2508" s="7">
        <f t="shared" si="398"/>
        <v>21.016666666666669</v>
      </c>
      <c r="V2508" s="7">
        <f t="shared" si="399"/>
        <v>20.950000000000003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508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508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2025-12-13T19:23:48Z</dcterms:modified>
</cp:coreProperties>
</file>